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ThisWorkbook"/>
  <mc:AlternateContent xmlns:mc="http://schemas.openxmlformats.org/markup-compatibility/2006">
    <mc:Choice Requires="x15">
      <x15ac:absPath xmlns:x15ac="http://schemas.microsoft.com/office/spreadsheetml/2010/11/ac" url="I:\UnitData\ADRC\Templates PR\Dataentry\2019\"/>
    </mc:Choice>
  </mc:AlternateContent>
  <xr:revisionPtr revIDLastSave="0" documentId="10_ncr:100000_{8424C8DB-16B6-4C4D-9216-C84F2BCAC367}" xr6:coauthVersionLast="31" xr6:coauthVersionMax="31" xr10:uidLastSave="{00000000-0000-0000-0000-000000000000}"/>
  <workbookProtection workbookAlgorithmName="SHA-512" workbookHashValue="cJC+NK3QgHfUBXIvdvljf+pNHoKZmrWdh2CguD0LByZswdDAGhJTnnm9+YSI677jjRwqTGaf353QaAgE4PDKVg==" workbookSaltValue="He6yLgzU0TTfSAtMwIGM2g==" workbookSpinCount="100000" lockStructure="1"/>
  <bookViews>
    <workbookView xWindow="6825" yWindow="1650" windowWidth="12120" windowHeight="3825" tabRatio="853" xr2:uid="{00000000-000D-0000-FFFF-FFFF00000000}"/>
  </bookViews>
  <sheets>
    <sheet name="Guide de référence" sheetId="85" r:id="rId1"/>
    <sheet name="Index" sheetId="83" r:id="rId2"/>
    <sheet name="Info étude" sheetId="22" r:id="rId3"/>
    <sheet name="Info médicament" sheetId="24" r:id="rId4"/>
    <sheet name="Info patients (1)" sheetId="57" r:id="rId5"/>
    <sheet name="Info patients (2)" sheetId="87" r:id="rId6"/>
    <sheet name="Vérif info patients" sheetId="50" r:id="rId7"/>
    <sheet name="Caractéristiques à l'inclusion" sheetId="34" r:id="rId8"/>
    <sheet name="Résumé du suivi" sheetId="33" r:id="rId9"/>
    <sheet name="Analyse Kaplan-Meier" sheetId="55" r:id="rId10"/>
    <sheet name="lkpFUD" sheetId="75" state="hidden" r:id="rId11"/>
    <sheet name="lkpUD42" sheetId="61" state="hidden" r:id="rId12"/>
    <sheet name="lkpMF" sheetId="27" state="hidden" r:id="rId13"/>
    <sheet name="lkpYN" sheetId="25" state="hidden" r:id="rId14"/>
    <sheet name="lkpDays" sheetId="28" state="hidden" r:id="rId15"/>
    <sheet name="lkpPCR" sheetId="26" state="hidden" r:id="rId16"/>
    <sheet name="lkpDrug" sheetId="31" state="hidden" r:id="rId17"/>
    <sheet name="calcDate" sheetId="35" state="hidden" r:id="rId18"/>
    <sheet name="calcN" sheetId="40" state="hidden" r:id="rId19"/>
    <sheet name="calcMF" sheetId="36" state="hidden" r:id="rId20"/>
    <sheet name="calcAgeGroup" sheetId="58" state="hidden" r:id="rId21"/>
    <sheet name="calcAge" sheetId="37" state="hidden" r:id="rId22"/>
    <sheet name="calcWeight" sheetId="38" state="hidden" r:id="rId23"/>
    <sheet name="calcTemp" sheetId="42" state="hidden" r:id="rId24"/>
    <sheet name="calcParaD0" sheetId="39" state="hidden" r:id="rId25"/>
    <sheet name="calcReinf" sheetId="66" state="hidden" r:id="rId26"/>
    <sheet name="calcKMD42" sheetId="76" state="hidden" r:id="rId27"/>
    <sheet name="calcKMPCRD42" sheetId="78" state="hidden" r:id="rId28"/>
    <sheet name="Sheet1" sheetId="74" r:id="rId29"/>
  </sheets>
  <externalReferences>
    <externalReference r:id="rId30"/>
    <externalReference r:id="rId31"/>
    <externalReference r:id="rId32"/>
  </externalReferences>
  <definedNames>
    <definedName name="D1to28" localSheetId="0">[1]lkpDays!$A$2:$A$31</definedName>
    <definedName name="D1to28" localSheetId="1">[2]lkpDays!$A$2:$A$31</definedName>
    <definedName name="drugcode" localSheetId="0">[1]lkpDrug!$B$2:$B$13</definedName>
    <definedName name="drugcode" localSheetId="1">[2]lkpDrug!$B$2:$B$13</definedName>
    <definedName name="druglist" localSheetId="0">[1]lkpDrug!$A$2:$A$13</definedName>
    <definedName name="druglist" localSheetId="1">[2]lkpDrug!$A$2:$A$13</definedName>
    <definedName name="lkpDays42" localSheetId="0">[3]lkpDays!$B$3:$B$45</definedName>
    <definedName name="lkpDays42" localSheetId="1">[3]lkpDays!$B$3:$B$45</definedName>
    <definedName name="lkpDU" localSheetId="0">[1]lkpUD!$A$2:$A$23</definedName>
    <definedName name="lkpDU" localSheetId="1">[2]lkpUD!$A$2:$A$23</definedName>
    <definedName name="lkpUD42" localSheetId="0">[3]lkpUD42!$A$3:$A$37</definedName>
    <definedName name="lkpUD42" localSheetId="1">[3]lkpUD42!$A$3:$A$37</definedName>
    <definedName name="OLE_LINK13" localSheetId="7">'Caractéristiques à l''inclusion'!$A$26</definedName>
    <definedName name="PCR" localSheetId="0">[1]lkpPCR!$A$2:$A$8</definedName>
    <definedName name="PCR" localSheetId="1">[2]lkpPCR!$A$2:$A$8</definedName>
    <definedName name="_xlnm.Print_Area" localSheetId="0">'Guide de référence'!$A$1:$Y$207</definedName>
    <definedName name="sex" localSheetId="0">[1]lkpMF!$A$2:$A$4</definedName>
    <definedName name="sex" localSheetId="1">[2]lkpMF!$A$2:$A$4</definedName>
    <definedName name="StudyDrug">'Info médicament'!$C$5:$C$7</definedName>
    <definedName name="YesNo" localSheetId="0">[1]lkpYN!$A$2:$A$4</definedName>
    <definedName name="YesNo" localSheetId="1">[2]lkpYN!$A$2:$A$4</definedName>
  </definedNames>
  <calcPr calcId="179017" iterate="1" iterateCount="1" concurrentCalc="0"/>
</workbook>
</file>

<file path=xl/calcChain.xml><?xml version="1.0" encoding="utf-8"?>
<calcChain xmlns="http://schemas.openxmlformats.org/spreadsheetml/2006/main">
  <c r="D304" i="57" l="1"/>
  <c r="E304" i="57"/>
  <c r="BL304" i="57"/>
  <c r="BM304" i="57"/>
  <c r="BN304" i="57"/>
  <c r="BO304" i="57"/>
  <c r="BP304" i="57"/>
  <c r="BQ304" i="57"/>
  <c r="BR304" i="57"/>
  <c r="BS304" i="57"/>
  <c r="BT304" i="57"/>
  <c r="BU304" i="57"/>
  <c r="BV304" i="57"/>
  <c r="BW304" i="57"/>
  <c r="BX304" i="57"/>
  <c r="BY304" i="57"/>
  <c r="BZ304" i="57"/>
  <c r="CA304" i="57"/>
  <c r="CB304" i="57"/>
  <c r="CC304" i="57"/>
  <c r="CD304" i="57"/>
  <c r="CE304" i="57"/>
  <c r="CF304" i="57"/>
  <c r="CG304" i="57"/>
  <c r="CH304" i="57"/>
  <c r="CI304" i="57"/>
  <c r="CJ304" i="57"/>
  <c r="CK304" i="57"/>
  <c r="CL304" i="57"/>
  <c r="CM304" i="57"/>
  <c r="CN304" i="57"/>
  <c r="CO304" i="57"/>
  <c r="CP304" i="57"/>
  <c r="CQ304" i="57"/>
  <c r="CR304" i="57"/>
  <c r="CS304" i="57"/>
  <c r="CT304" i="57"/>
  <c r="CU304" i="57"/>
  <c r="CV304" i="57"/>
  <c r="CA313" i="57"/>
  <c r="CW304" i="57"/>
  <c r="CX304" i="57"/>
  <c r="CY304" i="57"/>
  <c r="CZ304" i="57"/>
  <c r="DA304" i="57"/>
  <c r="DI304" i="57"/>
  <c r="DJ304" i="57"/>
  <c r="DO304" i="57"/>
  <c r="DB304" i="57"/>
  <c r="DC304" i="57"/>
  <c r="DD304" i="57"/>
  <c r="DE304" i="57"/>
  <c r="DF304" i="57"/>
  <c r="DG304" i="57"/>
  <c r="DH304" i="57"/>
  <c r="DK304" i="57"/>
  <c r="DL304" i="57"/>
  <c r="DM304" i="57"/>
  <c r="DP304" i="57"/>
  <c r="D305" i="57"/>
  <c r="E305" i="57"/>
  <c r="BL305" i="57"/>
  <c r="BM305" i="57"/>
  <c r="BN305" i="57"/>
  <c r="BO305" i="57"/>
  <c r="BP305" i="57"/>
  <c r="BQ305" i="57"/>
  <c r="BR305" i="57"/>
  <c r="BS305" i="57"/>
  <c r="BT305" i="57"/>
  <c r="BU305" i="57"/>
  <c r="BV305" i="57"/>
  <c r="BW305" i="57"/>
  <c r="BX305" i="57"/>
  <c r="BY305" i="57"/>
  <c r="BZ305" i="57"/>
  <c r="CA305" i="57"/>
  <c r="CB305" i="57"/>
  <c r="CC305" i="57"/>
  <c r="CD305" i="57"/>
  <c r="CE305" i="57"/>
  <c r="CF305" i="57"/>
  <c r="CG305" i="57"/>
  <c r="CH305" i="57"/>
  <c r="CI305" i="57"/>
  <c r="CJ305" i="57"/>
  <c r="CK305" i="57"/>
  <c r="CL305" i="57"/>
  <c r="CM305" i="57"/>
  <c r="CN305" i="57"/>
  <c r="CO305" i="57"/>
  <c r="CP305" i="57"/>
  <c r="CQ305" i="57"/>
  <c r="CR305" i="57"/>
  <c r="CS305" i="57"/>
  <c r="CT305" i="57"/>
  <c r="CU305" i="57"/>
  <c r="CV305" i="57"/>
  <c r="CA314" i="57"/>
  <c r="CW305" i="57"/>
  <c r="CX305" i="57"/>
  <c r="CY305" i="57"/>
  <c r="CZ305" i="57"/>
  <c r="DA305" i="57"/>
  <c r="DI305" i="57"/>
  <c r="DJ305" i="57"/>
  <c r="DO305" i="57"/>
  <c r="DB305" i="57"/>
  <c r="DC305" i="57"/>
  <c r="DD305" i="57"/>
  <c r="DE305" i="57"/>
  <c r="DF305" i="57"/>
  <c r="DG305" i="57"/>
  <c r="DH305" i="57"/>
  <c r="DK305" i="57"/>
  <c r="DL305" i="57"/>
  <c r="DM305" i="57"/>
  <c r="DP305" i="57"/>
  <c r="D306" i="57"/>
  <c r="E306" i="57"/>
  <c r="BL306" i="57"/>
  <c r="BM306" i="57"/>
  <c r="BN306" i="57"/>
  <c r="BO306" i="57"/>
  <c r="BP306" i="57"/>
  <c r="BQ306" i="57"/>
  <c r="BR306" i="57"/>
  <c r="BS306" i="57"/>
  <c r="BT306" i="57"/>
  <c r="BU306" i="57"/>
  <c r="BV306" i="57"/>
  <c r="BW306" i="57"/>
  <c r="BX306" i="57"/>
  <c r="BY306" i="57"/>
  <c r="BZ306" i="57"/>
  <c r="CA306" i="57"/>
  <c r="CB306" i="57"/>
  <c r="CC306" i="57"/>
  <c r="CD306" i="57"/>
  <c r="CE306" i="57"/>
  <c r="CF306" i="57"/>
  <c r="CG306" i="57"/>
  <c r="CH306" i="57"/>
  <c r="CI306" i="57"/>
  <c r="CJ306" i="57"/>
  <c r="CK306" i="57"/>
  <c r="CL306" i="57"/>
  <c r="CM306" i="57"/>
  <c r="CN306" i="57"/>
  <c r="CO306" i="57"/>
  <c r="CP306" i="57"/>
  <c r="CQ306" i="57"/>
  <c r="CR306" i="57"/>
  <c r="CS306" i="57"/>
  <c r="CT306" i="57"/>
  <c r="CU306" i="57"/>
  <c r="CV306" i="57"/>
  <c r="CA315" i="57"/>
  <c r="CW306" i="57"/>
  <c r="CX306" i="57"/>
  <c r="CY306" i="57"/>
  <c r="CZ306" i="57"/>
  <c r="DA306" i="57"/>
  <c r="DI306" i="57"/>
  <c r="DJ306" i="57"/>
  <c r="DO306" i="57"/>
  <c r="DB306" i="57"/>
  <c r="DC306" i="57"/>
  <c r="DD306" i="57"/>
  <c r="DE306" i="57"/>
  <c r="DF306" i="57"/>
  <c r="DG306" i="57"/>
  <c r="DH306" i="57"/>
  <c r="DK306" i="57"/>
  <c r="DL306" i="57"/>
  <c r="DM306" i="57"/>
  <c r="DP306" i="57"/>
  <c r="D307" i="57"/>
  <c r="E307" i="57"/>
  <c r="BL307" i="57"/>
  <c r="BM307" i="57"/>
  <c r="BN307" i="57"/>
  <c r="BO307" i="57"/>
  <c r="BP307" i="57"/>
  <c r="BQ307" i="57"/>
  <c r="BR307" i="57"/>
  <c r="BS307" i="57"/>
  <c r="BT307" i="57"/>
  <c r="BU307" i="57"/>
  <c r="BV307" i="57"/>
  <c r="BW307" i="57"/>
  <c r="BX307" i="57"/>
  <c r="BY307" i="57"/>
  <c r="BZ307" i="57"/>
  <c r="CA307" i="57"/>
  <c r="CB307" i="57"/>
  <c r="CC307" i="57"/>
  <c r="CD307" i="57"/>
  <c r="CE307" i="57"/>
  <c r="CF307" i="57"/>
  <c r="CG307" i="57"/>
  <c r="CH307" i="57"/>
  <c r="CI307" i="57"/>
  <c r="CJ307" i="57"/>
  <c r="CK307" i="57"/>
  <c r="CL307" i="57"/>
  <c r="CM307" i="57"/>
  <c r="CN307" i="57"/>
  <c r="CO307" i="57"/>
  <c r="CP307" i="57"/>
  <c r="CQ307" i="57"/>
  <c r="CR307" i="57"/>
  <c r="CS307" i="57"/>
  <c r="CT307" i="57"/>
  <c r="CU307" i="57"/>
  <c r="CV307" i="57"/>
  <c r="CA316" i="57"/>
  <c r="CW307" i="57"/>
  <c r="CX307" i="57"/>
  <c r="CY307" i="57"/>
  <c r="CZ307" i="57"/>
  <c r="DA307" i="57"/>
  <c r="DI307" i="57"/>
  <c r="DJ307" i="57"/>
  <c r="DO307" i="57"/>
  <c r="DB307" i="57"/>
  <c r="DC307" i="57"/>
  <c r="DD307" i="57"/>
  <c r="DE307" i="57"/>
  <c r="DF307" i="57"/>
  <c r="DG307" i="57"/>
  <c r="DH307" i="57"/>
  <c r="DK307" i="57"/>
  <c r="DL307" i="57"/>
  <c r="DM307" i="57"/>
  <c r="DP307" i="57"/>
  <c r="D308" i="57"/>
  <c r="E308" i="57"/>
  <c r="BL308" i="57"/>
  <c r="BM308" i="57"/>
  <c r="BN308" i="57"/>
  <c r="BO308" i="57"/>
  <c r="BP308" i="57"/>
  <c r="BQ308" i="57"/>
  <c r="BR308" i="57"/>
  <c r="BS308" i="57"/>
  <c r="BT308" i="57"/>
  <c r="BU308" i="57"/>
  <c r="BV308" i="57"/>
  <c r="BW308" i="57"/>
  <c r="BX308" i="57"/>
  <c r="BY308" i="57"/>
  <c r="BZ308" i="57"/>
  <c r="CA308" i="57"/>
  <c r="CB308" i="57"/>
  <c r="CC308" i="57"/>
  <c r="CD308" i="57"/>
  <c r="CE308" i="57"/>
  <c r="CF308" i="57"/>
  <c r="CG308" i="57"/>
  <c r="CH308" i="57"/>
  <c r="CI308" i="57"/>
  <c r="CJ308" i="57"/>
  <c r="CK308" i="57"/>
  <c r="CL308" i="57"/>
  <c r="CM308" i="57"/>
  <c r="CN308" i="57"/>
  <c r="CO308" i="57"/>
  <c r="CP308" i="57"/>
  <c r="CQ308" i="57"/>
  <c r="CR308" i="57"/>
  <c r="CS308" i="57"/>
  <c r="CT308" i="57"/>
  <c r="CU308" i="57"/>
  <c r="CV308" i="57"/>
  <c r="CA317" i="57"/>
  <c r="CW308" i="57"/>
  <c r="CX308" i="57"/>
  <c r="CY308" i="57"/>
  <c r="CZ308" i="57"/>
  <c r="DA308" i="57"/>
  <c r="DI308" i="57"/>
  <c r="DJ308" i="57"/>
  <c r="DO308" i="57"/>
  <c r="DB308" i="57"/>
  <c r="DC308" i="57"/>
  <c r="DD308" i="57"/>
  <c r="DE308" i="57"/>
  <c r="DF308" i="57"/>
  <c r="DG308" i="57"/>
  <c r="DH308" i="57"/>
  <c r="DK308" i="57"/>
  <c r="DL308" i="57"/>
  <c r="DM308" i="57"/>
  <c r="DP308" i="57"/>
  <c r="D309" i="57"/>
  <c r="E309" i="57"/>
  <c r="BL309" i="57"/>
  <c r="BM309" i="57"/>
  <c r="BN309" i="57"/>
  <c r="BO309" i="57"/>
  <c r="BP309" i="57"/>
  <c r="BQ309" i="57"/>
  <c r="BR309" i="57"/>
  <c r="BS309" i="57"/>
  <c r="BT309" i="57"/>
  <c r="BU309" i="57"/>
  <c r="BV309" i="57"/>
  <c r="BW309" i="57"/>
  <c r="BX309" i="57"/>
  <c r="BY309" i="57"/>
  <c r="BZ309" i="57"/>
  <c r="CA309" i="57"/>
  <c r="CB309" i="57"/>
  <c r="CC309" i="57"/>
  <c r="CD309" i="57"/>
  <c r="CE309" i="57"/>
  <c r="CF309" i="57"/>
  <c r="CG309" i="57"/>
  <c r="CH309" i="57"/>
  <c r="CI309" i="57"/>
  <c r="CJ309" i="57"/>
  <c r="CK309" i="57"/>
  <c r="CL309" i="57"/>
  <c r="CM309" i="57"/>
  <c r="CN309" i="57"/>
  <c r="CO309" i="57"/>
  <c r="CP309" i="57"/>
  <c r="CQ309" i="57"/>
  <c r="CR309" i="57"/>
  <c r="CS309" i="57"/>
  <c r="CT309" i="57"/>
  <c r="CU309" i="57"/>
  <c r="CV309" i="57"/>
  <c r="CA318" i="57"/>
  <c r="CW309" i="57"/>
  <c r="CX309" i="57"/>
  <c r="CY309" i="57"/>
  <c r="CZ309" i="57"/>
  <c r="DA309" i="57"/>
  <c r="DI309" i="57"/>
  <c r="DJ309" i="57"/>
  <c r="DO309" i="57"/>
  <c r="DB309" i="57"/>
  <c r="DC309" i="57"/>
  <c r="DD309" i="57"/>
  <c r="DE309" i="57"/>
  <c r="DF309" i="57"/>
  <c r="DG309" i="57"/>
  <c r="DH309" i="57"/>
  <c r="DK309" i="57"/>
  <c r="DL309" i="57"/>
  <c r="DM309" i="57"/>
  <c r="DP309" i="57"/>
  <c r="D310" i="57"/>
  <c r="E310" i="57"/>
  <c r="BL310" i="57"/>
  <c r="BM310" i="57"/>
  <c r="BN310" i="57"/>
  <c r="BO310" i="57"/>
  <c r="BP310" i="57"/>
  <c r="BQ310" i="57"/>
  <c r="BR310" i="57"/>
  <c r="BS310" i="57"/>
  <c r="BT310" i="57"/>
  <c r="BU310" i="57"/>
  <c r="BV310" i="57"/>
  <c r="BW310" i="57"/>
  <c r="BX310" i="57"/>
  <c r="BY310" i="57"/>
  <c r="BZ310" i="57"/>
  <c r="CA310" i="57"/>
  <c r="CB310" i="57"/>
  <c r="CC310" i="57"/>
  <c r="CD310" i="57"/>
  <c r="CE310" i="57"/>
  <c r="CF310" i="57"/>
  <c r="CG310" i="57"/>
  <c r="CH310" i="57"/>
  <c r="CI310" i="57"/>
  <c r="CJ310" i="57"/>
  <c r="CK310" i="57"/>
  <c r="CL310" i="57"/>
  <c r="CM310" i="57"/>
  <c r="CN310" i="57"/>
  <c r="CO310" i="57"/>
  <c r="CP310" i="57"/>
  <c r="CQ310" i="57"/>
  <c r="CR310" i="57"/>
  <c r="CS310" i="57"/>
  <c r="CT310" i="57"/>
  <c r="CU310" i="57"/>
  <c r="CV310" i="57"/>
  <c r="CA319" i="57"/>
  <c r="CW310" i="57"/>
  <c r="CX310" i="57"/>
  <c r="CY310" i="57"/>
  <c r="CZ310" i="57"/>
  <c r="DA310" i="57"/>
  <c r="DI310" i="57"/>
  <c r="DJ310" i="57"/>
  <c r="DO310" i="57"/>
  <c r="DB310" i="57"/>
  <c r="DC310" i="57"/>
  <c r="DD310" i="57"/>
  <c r="DE310" i="57"/>
  <c r="DF310" i="57"/>
  <c r="DG310" i="57"/>
  <c r="DH310" i="57"/>
  <c r="DK310" i="57"/>
  <c r="DL310" i="57"/>
  <c r="DM310" i="57"/>
  <c r="DP310" i="57"/>
  <c r="D311" i="57"/>
  <c r="E311" i="57"/>
  <c r="BL311" i="57"/>
  <c r="BM311" i="57"/>
  <c r="BN311" i="57"/>
  <c r="BO311" i="57"/>
  <c r="BP311" i="57"/>
  <c r="BQ311" i="57"/>
  <c r="BR311" i="57"/>
  <c r="BS311" i="57"/>
  <c r="BT311" i="57"/>
  <c r="BU311" i="57"/>
  <c r="BV311" i="57"/>
  <c r="BW311" i="57"/>
  <c r="BX311" i="57"/>
  <c r="BY311" i="57"/>
  <c r="BZ311" i="57"/>
  <c r="CA311" i="57"/>
  <c r="CB311" i="57"/>
  <c r="CC311" i="57"/>
  <c r="CD311" i="57"/>
  <c r="CE311" i="57"/>
  <c r="CF311" i="57"/>
  <c r="CG311" i="57"/>
  <c r="CH311" i="57"/>
  <c r="CI311" i="57"/>
  <c r="CJ311" i="57"/>
  <c r="CK311" i="57"/>
  <c r="CL311" i="57"/>
  <c r="CM311" i="57"/>
  <c r="CN311" i="57"/>
  <c r="CO311" i="57"/>
  <c r="CP311" i="57"/>
  <c r="CQ311" i="57"/>
  <c r="CR311" i="57"/>
  <c r="CS311" i="57"/>
  <c r="CT311" i="57"/>
  <c r="CU311" i="57"/>
  <c r="CV311" i="57"/>
  <c r="CA320" i="57"/>
  <c r="CW311" i="57"/>
  <c r="CX311" i="57"/>
  <c r="CY311" i="57"/>
  <c r="CZ311" i="57"/>
  <c r="DA311" i="57"/>
  <c r="DI311" i="57"/>
  <c r="DJ311" i="57"/>
  <c r="DO311" i="57"/>
  <c r="DB311" i="57"/>
  <c r="DC311" i="57"/>
  <c r="DD311" i="57"/>
  <c r="DE311" i="57"/>
  <c r="DF311" i="57"/>
  <c r="DG311" i="57"/>
  <c r="DH311" i="57"/>
  <c r="DK311" i="57"/>
  <c r="DL311" i="57"/>
  <c r="DM311" i="57"/>
  <c r="DP311" i="57"/>
  <c r="D312" i="57"/>
  <c r="E312" i="57"/>
  <c r="BL312" i="57"/>
  <c r="BM312" i="57"/>
  <c r="BN312" i="57"/>
  <c r="BO312" i="57"/>
  <c r="BP312" i="57"/>
  <c r="BQ312" i="57"/>
  <c r="BR312" i="57"/>
  <c r="BS312" i="57"/>
  <c r="BT312" i="57"/>
  <c r="BU312" i="57"/>
  <c r="BV312" i="57"/>
  <c r="BW312" i="57"/>
  <c r="BX312" i="57"/>
  <c r="BY312" i="57"/>
  <c r="BZ312" i="57"/>
  <c r="CA312" i="57"/>
  <c r="CB312" i="57"/>
  <c r="CC312" i="57"/>
  <c r="CD312" i="57"/>
  <c r="CE312" i="57"/>
  <c r="CF312" i="57"/>
  <c r="CG312" i="57"/>
  <c r="CH312" i="57"/>
  <c r="CI312" i="57"/>
  <c r="CJ312" i="57"/>
  <c r="CK312" i="57"/>
  <c r="CL312" i="57"/>
  <c r="CM312" i="57"/>
  <c r="CN312" i="57"/>
  <c r="CO312" i="57"/>
  <c r="CP312" i="57"/>
  <c r="CQ312" i="57"/>
  <c r="CR312" i="57"/>
  <c r="CS312" i="57"/>
  <c r="CT312" i="57"/>
  <c r="CU312" i="57"/>
  <c r="CV312" i="57"/>
  <c r="CA321" i="57"/>
  <c r="CW312" i="57"/>
  <c r="CX312" i="57"/>
  <c r="CY312" i="57"/>
  <c r="CZ312" i="57"/>
  <c r="DA312" i="57"/>
  <c r="DI312" i="57"/>
  <c r="DJ312" i="57"/>
  <c r="DO312" i="57"/>
  <c r="DB312" i="57"/>
  <c r="DC312" i="57"/>
  <c r="DD312" i="57"/>
  <c r="DE312" i="57"/>
  <c r="DF312" i="57"/>
  <c r="DG312" i="57"/>
  <c r="DH312" i="57"/>
  <c r="DK312" i="57"/>
  <c r="DL312" i="57"/>
  <c r="DM312" i="57"/>
  <c r="DP312" i="57"/>
  <c r="D313" i="57"/>
  <c r="E313" i="57"/>
  <c r="BL313" i="57"/>
  <c r="BM313" i="57"/>
  <c r="BN313" i="57"/>
  <c r="BO313" i="57"/>
  <c r="BP313" i="57"/>
  <c r="BQ313" i="57"/>
  <c r="BR313" i="57"/>
  <c r="BS313" i="57"/>
  <c r="BT313" i="57"/>
  <c r="BU313" i="57"/>
  <c r="BV313" i="57"/>
  <c r="BW313" i="57"/>
  <c r="BX313" i="57"/>
  <c r="BY313" i="57"/>
  <c r="BZ313" i="57"/>
  <c r="CB313" i="57"/>
  <c r="CC313" i="57"/>
  <c r="CD313" i="57"/>
  <c r="CE313" i="57"/>
  <c r="CF313" i="57"/>
  <c r="CG313" i="57"/>
  <c r="CH313" i="57"/>
  <c r="CI313" i="57"/>
  <c r="CJ313" i="57"/>
  <c r="CK313" i="57"/>
  <c r="CL313" i="57"/>
  <c r="CM313" i="57"/>
  <c r="CN313" i="57"/>
  <c r="CO313" i="57"/>
  <c r="CP313" i="57"/>
  <c r="CQ313" i="57"/>
  <c r="CR313" i="57"/>
  <c r="CS313" i="57"/>
  <c r="CT313" i="57"/>
  <c r="CU313" i="57"/>
  <c r="CV313" i="57"/>
  <c r="CA322" i="57"/>
  <c r="CW313" i="57"/>
  <c r="CX313" i="57"/>
  <c r="CY313" i="57"/>
  <c r="CZ313" i="57"/>
  <c r="DA313" i="57"/>
  <c r="DI313" i="57"/>
  <c r="DJ313" i="57"/>
  <c r="DO313" i="57"/>
  <c r="DB313" i="57"/>
  <c r="DC313" i="57"/>
  <c r="DD313" i="57"/>
  <c r="DE313" i="57"/>
  <c r="DF313" i="57"/>
  <c r="DG313" i="57"/>
  <c r="DH313" i="57"/>
  <c r="DK313" i="57"/>
  <c r="DL313" i="57"/>
  <c r="DM313" i="57"/>
  <c r="DP313" i="57"/>
  <c r="D314" i="57"/>
  <c r="E314" i="57"/>
  <c r="BL314" i="57"/>
  <c r="BM314" i="57"/>
  <c r="BN314" i="57"/>
  <c r="BO314" i="57"/>
  <c r="BP314" i="57"/>
  <c r="BQ314" i="57"/>
  <c r="BR314" i="57"/>
  <c r="BS314" i="57"/>
  <c r="BT314" i="57"/>
  <c r="BU314" i="57"/>
  <c r="BV314" i="57"/>
  <c r="BW314" i="57"/>
  <c r="BX314" i="57"/>
  <c r="BY314" i="57"/>
  <c r="BZ314" i="57"/>
  <c r="CB314" i="57"/>
  <c r="CC314" i="57"/>
  <c r="CD314" i="57"/>
  <c r="CE314" i="57"/>
  <c r="CF314" i="57"/>
  <c r="CG314" i="57"/>
  <c r="CH314" i="57"/>
  <c r="CI314" i="57"/>
  <c r="CJ314" i="57"/>
  <c r="CK314" i="57"/>
  <c r="CL314" i="57"/>
  <c r="CM314" i="57"/>
  <c r="CN314" i="57"/>
  <c r="CO314" i="57"/>
  <c r="CP314" i="57"/>
  <c r="CQ314" i="57"/>
  <c r="CR314" i="57"/>
  <c r="CS314" i="57"/>
  <c r="CT314" i="57"/>
  <c r="CU314" i="57"/>
  <c r="CV314" i="57"/>
  <c r="CA323" i="57"/>
  <c r="CW314" i="57"/>
  <c r="CX314" i="57"/>
  <c r="CY314" i="57"/>
  <c r="CZ314" i="57"/>
  <c r="DA314" i="57"/>
  <c r="DI314" i="57"/>
  <c r="DJ314" i="57"/>
  <c r="DO314" i="57"/>
  <c r="DB314" i="57"/>
  <c r="DC314" i="57"/>
  <c r="DD314" i="57"/>
  <c r="DE314" i="57"/>
  <c r="DF314" i="57"/>
  <c r="DG314" i="57"/>
  <c r="DH314" i="57"/>
  <c r="DK314" i="57"/>
  <c r="DL314" i="57"/>
  <c r="DM314" i="57"/>
  <c r="DP314" i="57"/>
  <c r="D315" i="57"/>
  <c r="E315" i="57"/>
  <c r="BL315" i="57"/>
  <c r="BM315" i="57"/>
  <c r="BN315" i="57"/>
  <c r="BO315" i="57"/>
  <c r="BP315" i="57"/>
  <c r="BQ315" i="57"/>
  <c r="BR315" i="57"/>
  <c r="BS315" i="57"/>
  <c r="BT315" i="57"/>
  <c r="BU315" i="57"/>
  <c r="BV315" i="57"/>
  <c r="BW315" i="57"/>
  <c r="BX315" i="57"/>
  <c r="BY315" i="57"/>
  <c r="BZ315" i="57"/>
  <c r="CB315" i="57"/>
  <c r="CC315" i="57"/>
  <c r="CD315" i="57"/>
  <c r="CE315" i="57"/>
  <c r="CF315" i="57"/>
  <c r="CG315" i="57"/>
  <c r="CH315" i="57"/>
  <c r="CI315" i="57"/>
  <c r="CJ315" i="57"/>
  <c r="CK315" i="57"/>
  <c r="CL315" i="57"/>
  <c r="CM315" i="57"/>
  <c r="CN315" i="57"/>
  <c r="CO315" i="57"/>
  <c r="CP315" i="57"/>
  <c r="CQ315" i="57"/>
  <c r="CR315" i="57"/>
  <c r="CS315" i="57"/>
  <c r="CT315" i="57"/>
  <c r="CU315" i="57"/>
  <c r="CV315" i="57"/>
  <c r="CA324" i="57"/>
  <c r="CW315" i="57"/>
  <c r="CX315" i="57"/>
  <c r="CY315" i="57"/>
  <c r="CZ315" i="57"/>
  <c r="DA315" i="57"/>
  <c r="DI315" i="57"/>
  <c r="DJ315" i="57"/>
  <c r="DO315" i="57"/>
  <c r="DB315" i="57"/>
  <c r="DC315" i="57"/>
  <c r="DD315" i="57"/>
  <c r="DE315" i="57"/>
  <c r="DF315" i="57"/>
  <c r="DG315" i="57"/>
  <c r="DH315" i="57"/>
  <c r="DK315" i="57"/>
  <c r="DL315" i="57"/>
  <c r="DM315" i="57"/>
  <c r="DP315" i="57"/>
  <c r="D316" i="57"/>
  <c r="E316" i="57"/>
  <c r="BL316" i="57"/>
  <c r="BM316" i="57"/>
  <c r="BN316" i="57"/>
  <c r="BO316" i="57"/>
  <c r="BP316" i="57"/>
  <c r="BQ316" i="57"/>
  <c r="BR316" i="57"/>
  <c r="BS316" i="57"/>
  <c r="BT316" i="57"/>
  <c r="BU316" i="57"/>
  <c r="BV316" i="57"/>
  <c r="BW316" i="57"/>
  <c r="BX316" i="57"/>
  <c r="BY316" i="57"/>
  <c r="BZ316" i="57"/>
  <c r="CB316" i="57"/>
  <c r="CC316" i="57"/>
  <c r="CD316" i="57"/>
  <c r="CE316" i="57"/>
  <c r="CF316" i="57"/>
  <c r="CG316" i="57"/>
  <c r="CH316" i="57"/>
  <c r="CI316" i="57"/>
  <c r="CJ316" i="57"/>
  <c r="CK316" i="57"/>
  <c r="CL316" i="57"/>
  <c r="CM316" i="57"/>
  <c r="CN316" i="57"/>
  <c r="CO316" i="57"/>
  <c r="CP316" i="57"/>
  <c r="CQ316" i="57"/>
  <c r="CR316" i="57"/>
  <c r="CS316" i="57"/>
  <c r="CT316" i="57"/>
  <c r="CU316" i="57"/>
  <c r="CV316" i="57"/>
  <c r="CA325" i="57"/>
  <c r="CW316" i="57"/>
  <c r="CX316" i="57"/>
  <c r="CY316" i="57"/>
  <c r="CZ316" i="57"/>
  <c r="DA316" i="57"/>
  <c r="DI316" i="57"/>
  <c r="DJ316" i="57"/>
  <c r="DO316" i="57"/>
  <c r="DB316" i="57"/>
  <c r="DC316" i="57"/>
  <c r="DD316" i="57"/>
  <c r="DE316" i="57"/>
  <c r="DF316" i="57"/>
  <c r="DG316" i="57"/>
  <c r="DH316" i="57"/>
  <c r="DK316" i="57"/>
  <c r="DL316" i="57"/>
  <c r="DM316" i="57"/>
  <c r="DP316" i="57"/>
  <c r="D317" i="57"/>
  <c r="E317" i="57"/>
  <c r="BL317" i="57"/>
  <c r="BM317" i="57"/>
  <c r="BN317" i="57"/>
  <c r="BO317" i="57"/>
  <c r="BP317" i="57"/>
  <c r="BQ317" i="57"/>
  <c r="BR317" i="57"/>
  <c r="BS317" i="57"/>
  <c r="BT317" i="57"/>
  <c r="BU317" i="57"/>
  <c r="BV317" i="57"/>
  <c r="BW317" i="57"/>
  <c r="BX317" i="57"/>
  <c r="BY317" i="57"/>
  <c r="BZ317" i="57"/>
  <c r="CB317" i="57"/>
  <c r="CC317" i="57"/>
  <c r="CD317" i="57"/>
  <c r="CE317" i="57"/>
  <c r="CF317" i="57"/>
  <c r="CG317" i="57"/>
  <c r="CH317" i="57"/>
  <c r="CI317" i="57"/>
  <c r="CJ317" i="57"/>
  <c r="CK317" i="57"/>
  <c r="CL317" i="57"/>
  <c r="CM317" i="57"/>
  <c r="CN317" i="57"/>
  <c r="CO317" i="57"/>
  <c r="CP317" i="57"/>
  <c r="CQ317" i="57"/>
  <c r="CR317" i="57"/>
  <c r="CS317" i="57"/>
  <c r="CT317" i="57"/>
  <c r="CU317" i="57"/>
  <c r="CV317" i="57"/>
  <c r="CA326" i="57"/>
  <c r="CW317" i="57"/>
  <c r="CX317" i="57"/>
  <c r="CY317" i="57"/>
  <c r="CZ317" i="57"/>
  <c r="DA317" i="57"/>
  <c r="DI317" i="57"/>
  <c r="DJ317" i="57"/>
  <c r="DO317" i="57"/>
  <c r="DB317" i="57"/>
  <c r="DC317" i="57"/>
  <c r="DD317" i="57"/>
  <c r="DE317" i="57"/>
  <c r="DF317" i="57"/>
  <c r="DG317" i="57"/>
  <c r="DH317" i="57"/>
  <c r="DK317" i="57"/>
  <c r="DL317" i="57"/>
  <c r="DM317" i="57"/>
  <c r="DP317" i="57"/>
  <c r="D318" i="57"/>
  <c r="E318" i="57"/>
  <c r="BL318" i="57"/>
  <c r="BM318" i="57"/>
  <c r="BN318" i="57"/>
  <c r="BO318" i="57"/>
  <c r="BP318" i="57"/>
  <c r="BQ318" i="57"/>
  <c r="BR318" i="57"/>
  <c r="BS318" i="57"/>
  <c r="BT318" i="57"/>
  <c r="BU318" i="57"/>
  <c r="BV318" i="57"/>
  <c r="BW318" i="57"/>
  <c r="BX318" i="57"/>
  <c r="BY318" i="57"/>
  <c r="BZ318" i="57"/>
  <c r="CB318" i="57"/>
  <c r="CC318" i="57"/>
  <c r="CD318" i="57"/>
  <c r="CE318" i="57"/>
  <c r="CF318" i="57"/>
  <c r="CG318" i="57"/>
  <c r="CH318" i="57"/>
  <c r="CI318" i="57"/>
  <c r="CJ318" i="57"/>
  <c r="CK318" i="57"/>
  <c r="CL318" i="57"/>
  <c r="CM318" i="57"/>
  <c r="CN318" i="57"/>
  <c r="CO318" i="57"/>
  <c r="CP318" i="57"/>
  <c r="CQ318" i="57"/>
  <c r="CR318" i="57"/>
  <c r="CS318" i="57"/>
  <c r="CT318" i="57"/>
  <c r="CU318" i="57"/>
  <c r="CV318" i="57"/>
  <c r="CA327" i="57"/>
  <c r="CW318" i="57"/>
  <c r="CX318" i="57"/>
  <c r="CY318" i="57"/>
  <c r="CZ318" i="57"/>
  <c r="DA318" i="57"/>
  <c r="DI318" i="57"/>
  <c r="DJ318" i="57"/>
  <c r="DO318" i="57"/>
  <c r="DB318" i="57"/>
  <c r="DC318" i="57"/>
  <c r="DD318" i="57"/>
  <c r="DE318" i="57"/>
  <c r="DF318" i="57"/>
  <c r="DG318" i="57"/>
  <c r="DH318" i="57"/>
  <c r="DK318" i="57"/>
  <c r="DL318" i="57"/>
  <c r="DM318" i="57"/>
  <c r="DP318" i="57"/>
  <c r="D319" i="57"/>
  <c r="E319" i="57"/>
  <c r="BL319" i="57"/>
  <c r="BM319" i="57"/>
  <c r="BN319" i="57"/>
  <c r="BO319" i="57"/>
  <c r="BP319" i="57"/>
  <c r="BQ319" i="57"/>
  <c r="BR319" i="57"/>
  <c r="BS319" i="57"/>
  <c r="BT319" i="57"/>
  <c r="BU319" i="57"/>
  <c r="BV319" i="57"/>
  <c r="BW319" i="57"/>
  <c r="BX319" i="57"/>
  <c r="BY319" i="57"/>
  <c r="BZ319" i="57"/>
  <c r="CB319" i="57"/>
  <c r="CC319" i="57"/>
  <c r="CD319" i="57"/>
  <c r="CE319" i="57"/>
  <c r="CF319" i="57"/>
  <c r="CG319" i="57"/>
  <c r="CH319" i="57"/>
  <c r="CI319" i="57"/>
  <c r="CJ319" i="57"/>
  <c r="CK319" i="57"/>
  <c r="CL319" i="57"/>
  <c r="CM319" i="57"/>
  <c r="CN319" i="57"/>
  <c r="CO319" i="57"/>
  <c r="CP319" i="57"/>
  <c r="CQ319" i="57"/>
  <c r="CR319" i="57"/>
  <c r="CS319" i="57"/>
  <c r="CT319" i="57"/>
  <c r="CU319" i="57"/>
  <c r="CV319" i="57"/>
  <c r="CA328" i="57"/>
  <c r="CW319" i="57"/>
  <c r="CX319" i="57"/>
  <c r="CY319" i="57"/>
  <c r="CZ319" i="57"/>
  <c r="DA319" i="57"/>
  <c r="DI319" i="57"/>
  <c r="DJ319" i="57"/>
  <c r="DO319" i="57"/>
  <c r="DB319" i="57"/>
  <c r="DC319" i="57"/>
  <c r="DD319" i="57"/>
  <c r="DE319" i="57"/>
  <c r="DF319" i="57"/>
  <c r="DG319" i="57"/>
  <c r="DH319" i="57"/>
  <c r="DK319" i="57"/>
  <c r="DL319" i="57"/>
  <c r="DM319" i="57"/>
  <c r="DP319" i="57"/>
  <c r="D320" i="57"/>
  <c r="E320" i="57"/>
  <c r="BL320" i="57"/>
  <c r="BM320" i="57"/>
  <c r="BN320" i="57"/>
  <c r="BO320" i="57"/>
  <c r="BP320" i="57"/>
  <c r="BQ320" i="57"/>
  <c r="BR320" i="57"/>
  <c r="BS320" i="57"/>
  <c r="BT320" i="57"/>
  <c r="BU320" i="57"/>
  <c r="BV320" i="57"/>
  <c r="BW320" i="57"/>
  <c r="BX320" i="57"/>
  <c r="BY320" i="57"/>
  <c r="BZ320" i="57"/>
  <c r="CB320" i="57"/>
  <c r="CC320" i="57"/>
  <c r="CD320" i="57"/>
  <c r="CE320" i="57"/>
  <c r="CF320" i="57"/>
  <c r="CG320" i="57"/>
  <c r="CH320" i="57"/>
  <c r="CI320" i="57"/>
  <c r="CJ320" i="57"/>
  <c r="CK320" i="57"/>
  <c r="CL320" i="57"/>
  <c r="CM320" i="57"/>
  <c r="CN320" i="57"/>
  <c r="CO320" i="57"/>
  <c r="CP320" i="57"/>
  <c r="CQ320" i="57"/>
  <c r="CR320" i="57"/>
  <c r="CS320" i="57"/>
  <c r="CT320" i="57"/>
  <c r="CU320" i="57"/>
  <c r="CV320" i="57"/>
  <c r="CA329" i="57"/>
  <c r="CW320" i="57"/>
  <c r="CX320" i="57"/>
  <c r="CY320" i="57"/>
  <c r="CZ320" i="57"/>
  <c r="DA320" i="57"/>
  <c r="DI320" i="57"/>
  <c r="DJ320" i="57"/>
  <c r="DO320" i="57"/>
  <c r="DB320" i="57"/>
  <c r="DC320" i="57"/>
  <c r="DD320" i="57"/>
  <c r="DE320" i="57"/>
  <c r="DF320" i="57"/>
  <c r="DG320" i="57"/>
  <c r="DH320" i="57"/>
  <c r="DK320" i="57"/>
  <c r="DL320" i="57"/>
  <c r="DM320" i="57"/>
  <c r="DP320" i="57"/>
  <c r="D321" i="57"/>
  <c r="E321" i="57"/>
  <c r="BL321" i="57"/>
  <c r="BM321" i="57"/>
  <c r="BN321" i="57"/>
  <c r="BO321" i="57"/>
  <c r="BP321" i="57"/>
  <c r="BQ321" i="57"/>
  <c r="BR321" i="57"/>
  <c r="BS321" i="57"/>
  <c r="BT321" i="57"/>
  <c r="BU321" i="57"/>
  <c r="BV321" i="57"/>
  <c r="BW321" i="57"/>
  <c r="BX321" i="57"/>
  <c r="BY321" i="57"/>
  <c r="BZ321" i="57"/>
  <c r="CB321" i="57"/>
  <c r="CC321" i="57"/>
  <c r="CD321" i="57"/>
  <c r="CE321" i="57"/>
  <c r="CF321" i="57"/>
  <c r="CG321" i="57"/>
  <c r="CH321" i="57"/>
  <c r="CI321" i="57"/>
  <c r="CJ321" i="57"/>
  <c r="CK321" i="57"/>
  <c r="CL321" i="57"/>
  <c r="CM321" i="57"/>
  <c r="CN321" i="57"/>
  <c r="CO321" i="57"/>
  <c r="CP321" i="57"/>
  <c r="CQ321" i="57"/>
  <c r="CR321" i="57"/>
  <c r="CS321" i="57"/>
  <c r="CT321" i="57"/>
  <c r="CU321" i="57"/>
  <c r="CV321" i="57"/>
  <c r="CA330" i="57"/>
  <c r="CW321" i="57"/>
  <c r="CX321" i="57"/>
  <c r="CY321" i="57"/>
  <c r="CZ321" i="57"/>
  <c r="DA321" i="57"/>
  <c r="DI321" i="57"/>
  <c r="DJ321" i="57"/>
  <c r="DO321" i="57"/>
  <c r="DB321" i="57"/>
  <c r="DC321" i="57"/>
  <c r="DD321" i="57"/>
  <c r="DE321" i="57"/>
  <c r="DF321" i="57"/>
  <c r="DG321" i="57"/>
  <c r="DH321" i="57"/>
  <c r="DK321" i="57"/>
  <c r="DL321" i="57"/>
  <c r="DM321" i="57"/>
  <c r="DP321" i="57"/>
  <c r="D322" i="57"/>
  <c r="E322" i="57"/>
  <c r="BL322" i="57"/>
  <c r="BM322" i="57"/>
  <c r="BN322" i="57"/>
  <c r="BO322" i="57"/>
  <c r="BP322" i="57"/>
  <c r="BQ322" i="57"/>
  <c r="BR322" i="57"/>
  <c r="BS322" i="57"/>
  <c r="BT322" i="57"/>
  <c r="BU322" i="57"/>
  <c r="BV322" i="57"/>
  <c r="BW322" i="57"/>
  <c r="BX322" i="57"/>
  <c r="BY322" i="57"/>
  <c r="BZ322" i="57"/>
  <c r="CB322" i="57"/>
  <c r="CC322" i="57"/>
  <c r="CD322" i="57"/>
  <c r="CE322" i="57"/>
  <c r="CF322" i="57"/>
  <c r="CG322" i="57"/>
  <c r="CH322" i="57"/>
  <c r="CI322" i="57"/>
  <c r="CJ322" i="57"/>
  <c r="CK322" i="57"/>
  <c r="CL322" i="57"/>
  <c r="CM322" i="57"/>
  <c r="CN322" i="57"/>
  <c r="CO322" i="57"/>
  <c r="CP322" i="57"/>
  <c r="CQ322" i="57"/>
  <c r="CR322" i="57"/>
  <c r="CS322" i="57"/>
  <c r="CT322" i="57"/>
  <c r="CU322" i="57"/>
  <c r="CV322" i="57"/>
  <c r="CA331" i="57"/>
  <c r="CW322" i="57"/>
  <c r="CX322" i="57"/>
  <c r="CY322" i="57"/>
  <c r="CZ322" i="57"/>
  <c r="DA322" i="57"/>
  <c r="DI322" i="57"/>
  <c r="DJ322" i="57"/>
  <c r="DO322" i="57"/>
  <c r="DB322" i="57"/>
  <c r="DC322" i="57"/>
  <c r="DD322" i="57"/>
  <c r="DE322" i="57"/>
  <c r="DF322" i="57"/>
  <c r="DG322" i="57"/>
  <c r="DH322" i="57"/>
  <c r="DK322" i="57"/>
  <c r="DL322" i="57"/>
  <c r="DM322" i="57"/>
  <c r="DP322" i="57"/>
  <c r="D323" i="57"/>
  <c r="E323" i="57"/>
  <c r="BL323" i="57"/>
  <c r="BM323" i="57"/>
  <c r="BN323" i="57"/>
  <c r="BO323" i="57"/>
  <c r="BP323" i="57"/>
  <c r="BQ323" i="57"/>
  <c r="BR323" i="57"/>
  <c r="BS323" i="57"/>
  <c r="BT323" i="57"/>
  <c r="BU323" i="57"/>
  <c r="BV323" i="57"/>
  <c r="BW323" i="57"/>
  <c r="BX323" i="57"/>
  <c r="BY323" i="57"/>
  <c r="BZ323" i="57"/>
  <c r="CB323" i="57"/>
  <c r="CC323" i="57"/>
  <c r="CD323" i="57"/>
  <c r="CE323" i="57"/>
  <c r="CF323" i="57"/>
  <c r="CG323" i="57"/>
  <c r="CH323" i="57"/>
  <c r="CI323" i="57"/>
  <c r="CJ323" i="57"/>
  <c r="CK323" i="57"/>
  <c r="CL323" i="57"/>
  <c r="CM323" i="57"/>
  <c r="CN323" i="57"/>
  <c r="CO323" i="57"/>
  <c r="CP323" i="57"/>
  <c r="CQ323" i="57"/>
  <c r="CR323" i="57"/>
  <c r="CS323" i="57"/>
  <c r="CT323" i="57"/>
  <c r="CU323" i="57"/>
  <c r="CV323" i="57"/>
  <c r="CA332" i="57"/>
  <c r="CW323" i="57"/>
  <c r="CX323" i="57"/>
  <c r="CY323" i="57"/>
  <c r="CZ323" i="57"/>
  <c r="DA323" i="57"/>
  <c r="DI323" i="57"/>
  <c r="DJ323" i="57"/>
  <c r="DO323" i="57"/>
  <c r="DB323" i="57"/>
  <c r="DC323" i="57"/>
  <c r="DD323" i="57"/>
  <c r="DE323" i="57"/>
  <c r="DF323" i="57"/>
  <c r="DG323" i="57"/>
  <c r="DH323" i="57"/>
  <c r="DK323" i="57"/>
  <c r="DL323" i="57"/>
  <c r="DM323" i="57"/>
  <c r="DP323" i="57"/>
  <c r="D324" i="57"/>
  <c r="E324" i="57"/>
  <c r="BL324" i="57"/>
  <c r="BM324" i="57"/>
  <c r="BN324" i="57"/>
  <c r="BO324" i="57"/>
  <c r="BP324" i="57"/>
  <c r="BQ324" i="57"/>
  <c r="BR324" i="57"/>
  <c r="BS324" i="57"/>
  <c r="BT324" i="57"/>
  <c r="BU324" i="57"/>
  <c r="BV324" i="57"/>
  <c r="BW324" i="57"/>
  <c r="BX324" i="57"/>
  <c r="BY324" i="57"/>
  <c r="BZ324" i="57"/>
  <c r="CB324" i="57"/>
  <c r="CC324" i="57"/>
  <c r="CD324" i="57"/>
  <c r="CE324" i="57"/>
  <c r="CF324" i="57"/>
  <c r="CG324" i="57"/>
  <c r="CH324" i="57"/>
  <c r="CI324" i="57"/>
  <c r="CJ324" i="57"/>
  <c r="CK324" i="57"/>
  <c r="CL324" i="57"/>
  <c r="CM324" i="57"/>
  <c r="CN324" i="57"/>
  <c r="CO324" i="57"/>
  <c r="CP324" i="57"/>
  <c r="CQ324" i="57"/>
  <c r="CR324" i="57"/>
  <c r="CS324" i="57"/>
  <c r="CT324" i="57"/>
  <c r="CU324" i="57"/>
  <c r="CV324" i="57"/>
  <c r="CA333" i="57"/>
  <c r="CW324" i="57"/>
  <c r="CX324" i="57"/>
  <c r="CY324" i="57"/>
  <c r="CZ324" i="57"/>
  <c r="DA324" i="57"/>
  <c r="DI324" i="57"/>
  <c r="DJ324" i="57"/>
  <c r="DO324" i="57"/>
  <c r="DB324" i="57"/>
  <c r="DC324" i="57"/>
  <c r="DD324" i="57"/>
  <c r="DE324" i="57"/>
  <c r="DF324" i="57"/>
  <c r="DG324" i="57"/>
  <c r="DH324" i="57"/>
  <c r="DK324" i="57"/>
  <c r="DL324" i="57"/>
  <c r="DM324" i="57"/>
  <c r="DP324" i="57"/>
  <c r="D325" i="57"/>
  <c r="E325" i="57"/>
  <c r="BL325" i="57"/>
  <c r="BM325" i="57"/>
  <c r="BN325" i="57"/>
  <c r="BO325" i="57"/>
  <c r="BP325" i="57"/>
  <c r="BQ325" i="57"/>
  <c r="BR325" i="57"/>
  <c r="BS325" i="57"/>
  <c r="BT325" i="57"/>
  <c r="BU325" i="57"/>
  <c r="BV325" i="57"/>
  <c r="BW325" i="57"/>
  <c r="BX325" i="57"/>
  <c r="BY325" i="57"/>
  <c r="BZ325" i="57"/>
  <c r="CB325" i="57"/>
  <c r="CC325" i="57"/>
  <c r="CD325" i="57"/>
  <c r="CE325" i="57"/>
  <c r="CF325" i="57"/>
  <c r="CG325" i="57"/>
  <c r="CH325" i="57"/>
  <c r="CI325" i="57"/>
  <c r="CJ325" i="57"/>
  <c r="CK325" i="57"/>
  <c r="CL325" i="57"/>
  <c r="CM325" i="57"/>
  <c r="CN325" i="57"/>
  <c r="CO325" i="57"/>
  <c r="CP325" i="57"/>
  <c r="CQ325" i="57"/>
  <c r="CR325" i="57"/>
  <c r="CS325" i="57"/>
  <c r="CT325" i="57"/>
  <c r="CU325" i="57"/>
  <c r="CV325" i="57"/>
  <c r="CA334" i="57"/>
  <c r="CW325" i="57"/>
  <c r="CX325" i="57"/>
  <c r="CY325" i="57"/>
  <c r="CZ325" i="57"/>
  <c r="DA325" i="57"/>
  <c r="DI325" i="57"/>
  <c r="DJ325" i="57"/>
  <c r="DO325" i="57"/>
  <c r="DB325" i="57"/>
  <c r="DC325" i="57"/>
  <c r="DD325" i="57"/>
  <c r="DE325" i="57"/>
  <c r="DF325" i="57"/>
  <c r="DG325" i="57"/>
  <c r="DH325" i="57"/>
  <c r="DK325" i="57"/>
  <c r="DL325" i="57"/>
  <c r="DM325" i="57"/>
  <c r="DP325" i="57"/>
  <c r="D326" i="57"/>
  <c r="E326" i="57"/>
  <c r="BL326" i="57"/>
  <c r="BM326" i="57"/>
  <c r="BN326" i="57"/>
  <c r="BO326" i="57"/>
  <c r="BP326" i="57"/>
  <c r="BQ326" i="57"/>
  <c r="BR326" i="57"/>
  <c r="BS326" i="57"/>
  <c r="BT326" i="57"/>
  <c r="BU326" i="57"/>
  <c r="BV326" i="57"/>
  <c r="BW326" i="57"/>
  <c r="BX326" i="57"/>
  <c r="BY326" i="57"/>
  <c r="BZ326" i="57"/>
  <c r="CB326" i="57"/>
  <c r="CC326" i="57"/>
  <c r="CD326" i="57"/>
  <c r="CE326" i="57"/>
  <c r="CF326" i="57"/>
  <c r="CG326" i="57"/>
  <c r="CH326" i="57"/>
  <c r="CI326" i="57"/>
  <c r="CJ326" i="57"/>
  <c r="CK326" i="57"/>
  <c r="CL326" i="57"/>
  <c r="CM326" i="57"/>
  <c r="CN326" i="57"/>
  <c r="CO326" i="57"/>
  <c r="CP326" i="57"/>
  <c r="CQ326" i="57"/>
  <c r="CR326" i="57"/>
  <c r="CS326" i="57"/>
  <c r="CT326" i="57"/>
  <c r="CU326" i="57"/>
  <c r="CV326" i="57"/>
  <c r="CA335" i="57"/>
  <c r="CW326" i="57"/>
  <c r="CX326" i="57"/>
  <c r="CY326" i="57"/>
  <c r="CZ326" i="57"/>
  <c r="DA326" i="57"/>
  <c r="DI326" i="57"/>
  <c r="DJ326" i="57"/>
  <c r="DO326" i="57"/>
  <c r="DB326" i="57"/>
  <c r="DC326" i="57"/>
  <c r="DD326" i="57"/>
  <c r="DE326" i="57"/>
  <c r="DF326" i="57"/>
  <c r="DG326" i="57"/>
  <c r="DH326" i="57"/>
  <c r="DK326" i="57"/>
  <c r="DL326" i="57"/>
  <c r="DM326" i="57"/>
  <c r="DP326" i="57"/>
  <c r="D327" i="57"/>
  <c r="E327" i="57"/>
  <c r="BL327" i="57"/>
  <c r="BM327" i="57"/>
  <c r="BN327" i="57"/>
  <c r="BO327" i="57"/>
  <c r="BP327" i="57"/>
  <c r="BQ327" i="57"/>
  <c r="BR327" i="57"/>
  <c r="BS327" i="57"/>
  <c r="BT327" i="57"/>
  <c r="BU327" i="57"/>
  <c r="BV327" i="57"/>
  <c r="BW327" i="57"/>
  <c r="BX327" i="57"/>
  <c r="BY327" i="57"/>
  <c r="BZ327" i="57"/>
  <c r="CB327" i="57"/>
  <c r="CC327" i="57"/>
  <c r="CD327" i="57"/>
  <c r="CE327" i="57"/>
  <c r="CF327" i="57"/>
  <c r="CG327" i="57"/>
  <c r="CH327" i="57"/>
  <c r="CI327" i="57"/>
  <c r="CJ327" i="57"/>
  <c r="CK327" i="57"/>
  <c r="CL327" i="57"/>
  <c r="CM327" i="57"/>
  <c r="CN327" i="57"/>
  <c r="CO327" i="57"/>
  <c r="CP327" i="57"/>
  <c r="CQ327" i="57"/>
  <c r="CR327" i="57"/>
  <c r="CS327" i="57"/>
  <c r="CT327" i="57"/>
  <c r="CU327" i="57"/>
  <c r="CV327" i="57"/>
  <c r="CA336" i="57"/>
  <c r="CW327" i="57"/>
  <c r="CX327" i="57"/>
  <c r="CY327" i="57"/>
  <c r="CZ327" i="57"/>
  <c r="DA327" i="57"/>
  <c r="DI327" i="57"/>
  <c r="DJ327" i="57"/>
  <c r="DO327" i="57"/>
  <c r="DB327" i="57"/>
  <c r="DC327" i="57"/>
  <c r="DD327" i="57"/>
  <c r="DE327" i="57"/>
  <c r="DF327" i="57"/>
  <c r="DG327" i="57"/>
  <c r="DH327" i="57"/>
  <c r="DK327" i="57"/>
  <c r="DL327" i="57"/>
  <c r="DM327" i="57"/>
  <c r="DP327" i="57"/>
  <c r="D328" i="57"/>
  <c r="E328" i="57"/>
  <c r="BL328" i="57"/>
  <c r="BM328" i="57"/>
  <c r="BN328" i="57"/>
  <c r="BO328" i="57"/>
  <c r="BP328" i="57"/>
  <c r="BQ328" i="57"/>
  <c r="BR328" i="57"/>
  <c r="BS328" i="57"/>
  <c r="BT328" i="57"/>
  <c r="BU328" i="57"/>
  <c r="BV328" i="57"/>
  <c r="BW328" i="57"/>
  <c r="BX328" i="57"/>
  <c r="BY328" i="57"/>
  <c r="BZ328" i="57"/>
  <c r="CB328" i="57"/>
  <c r="CC328" i="57"/>
  <c r="CD328" i="57"/>
  <c r="CE328" i="57"/>
  <c r="CF328" i="57"/>
  <c r="CG328" i="57"/>
  <c r="CH328" i="57"/>
  <c r="CI328" i="57"/>
  <c r="CJ328" i="57"/>
  <c r="CK328" i="57"/>
  <c r="CL328" i="57"/>
  <c r="CM328" i="57"/>
  <c r="CN328" i="57"/>
  <c r="CO328" i="57"/>
  <c r="CP328" i="57"/>
  <c r="CQ328" i="57"/>
  <c r="CR328" i="57"/>
  <c r="CS328" i="57"/>
  <c r="CT328" i="57"/>
  <c r="CU328" i="57"/>
  <c r="CV328" i="57"/>
  <c r="CA337" i="57"/>
  <c r="CW328" i="57"/>
  <c r="CX328" i="57"/>
  <c r="CY328" i="57"/>
  <c r="CZ328" i="57"/>
  <c r="DA328" i="57"/>
  <c r="DI328" i="57"/>
  <c r="DJ328" i="57"/>
  <c r="DO328" i="57"/>
  <c r="DB328" i="57"/>
  <c r="DC328" i="57"/>
  <c r="DD328" i="57"/>
  <c r="DE328" i="57"/>
  <c r="DF328" i="57"/>
  <c r="DG328" i="57"/>
  <c r="DH328" i="57"/>
  <c r="DK328" i="57"/>
  <c r="DL328" i="57"/>
  <c r="DM328" i="57"/>
  <c r="DP328" i="57"/>
  <c r="D329" i="57"/>
  <c r="E329" i="57"/>
  <c r="BL329" i="57"/>
  <c r="BM329" i="57"/>
  <c r="BN329" i="57"/>
  <c r="BO329" i="57"/>
  <c r="BP329" i="57"/>
  <c r="BQ329" i="57"/>
  <c r="BR329" i="57"/>
  <c r="BS329" i="57"/>
  <c r="BT329" i="57"/>
  <c r="BU329" i="57"/>
  <c r="BV329" i="57"/>
  <c r="BW329" i="57"/>
  <c r="BX329" i="57"/>
  <c r="BY329" i="57"/>
  <c r="BZ329" i="57"/>
  <c r="CB329" i="57"/>
  <c r="CC329" i="57"/>
  <c r="CD329" i="57"/>
  <c r="CE329" i="57"/>
  <c r="CF329" i="57"/>
  <c r="CG329" i="57"/>
  <c r="CH329" i="57"/>
  <c r="CI329" i="57"/>
  <c r="CJ329" i="57"/>
  <c r="CK329" i="57"/>
  <c r="CL329" i="57"/>
  <c r="CM329" i="57"/>
  <c r="CN329" i="57"/>
  <c r="CO329" i="57"/>
  <c r="CP329" i="57"/>
  <c r="CQ329" i="57"/>
  <c r="CR329" i="57"/>
  <c r="CS329" i="57"/>
  <c r="CT329" i="57"/>
  <c r="CU329" i="57"/>
  <c r="CV329" i="57"/>
  <c r="CA338" i="57"/>
  <c r="CW329" i="57"/>
  <c r="CX329" i="57"/>
  <c r="CY329" i="57"/>
  <c r="CZ329" i="57"/>
  <c r="DA329" i="57"/>
  <c r="DI329" i="57"/>
  <c r="DJ329" i="57"/>
  <c r="DO329" i="57"/>
  <c r="DB329" i="57"/>
  <c r="DC329" i="57"/>
  <c r="DD329" i="57"/>
  <c r="DE329" i="57"/>
  <c r="DF329" i="57"/>
  <c r="DG329" i="57"/>
  <c r="DH329" i="57"/>
  <c r="DK329" i="57"/>
  <c r="DL329" i="57"/>
  <c r="DM329" i="57"/>
  <c r="DP329" i="57"/>
  <c r="D330" i="57"/>
  <c r="E330" i="57"/>
  <c r="BL330" i="57"/>
  <c r="BM330" i="57"/>
  <c r="BN330" i="57"/>
  <c r="BO330" i="57"/>
  <c r="BP330" i="57"/>
  <c r="BQ330" i="57"/>
  <c r="BR330" i="57"/>
  <c r="BS330" i="57"/>
  <c r="BT330" i="57"/>
  <c r="BU330" i="57"/>
  <c r="BV330" i="57"/>
  <c r="BW330" i="57"/>
  <c r="BX330" i="57"/>
  <c r="BY330" i="57"/>
  <c r="BZ330" i="57"/>
  <c r="CB330" i="57"/>
  <c r="CC330" i="57"/>
  <c r="CD330" i="57"/>
  <c r="CE330" i="57"/>
  <c r="CF330" i="57"/>
  <c r="CG330" i="57"/>
  <c r="CH330" i="57"/>
  <c r="CI330" i="57"/>
  <c r="CJ330" i="57"/>
  <c r="CK330" i="57"/>
  <c r="CL330" i="57"/>
  <c r="CM330" i="57"/>
  <c r="CN330" i="57"/>
  <c r="CO330" i="57"/>
  <c r="CP330" i="57"/>
  <c r="CQ330" i="57"/>
  <c r="CR330" i="57"/>
  <c r="CS330" i="57"/>
  <c r="CT330" i="57"/>
  <c r="CU330" i="57"/>
  <c r="CV330" i="57"/>
  <c r="CA339" i="57"/>
  <c r="CW330" i="57"/>
  <c r="CX330" i="57"/>
  <c r="CY330" i="57"/>
  <c r="CZ330" i="57"/>
  <c r="DA330" i="57"/>
  <c r="DI330" i="57"/>
  <c r="DJ330" i="57"/>
  <c r="DO330" i="57"/>
  <c r="DB330" i="57"/>
  <c r="DC330" i="57"/>
  <c r="DD330" i="57"/>
  <c r="DE330" i="57"/>
  <c r="DF330" i="57"/>
  <c r="DG330" i="57"/>
  <c r="DH330" i="57"/>
  <c r="DK330" i="57"/>
  <c r="DL330" i="57"/>
  <c r="DM330" i="57"/>
  <c r="DP330" i="57"/>
  <c r="D331" i="57"/>
  <c r="E331" i="57"/>
  <c r="BL331" i="57"/>
  <c r="BM331" i="57"/>
  <c r="BN331" i="57"/>
  <c r="BO331" i="57"/>
  <c r="BP331" i="57"/>
  <c r="BQ331" i="57"/>
  <c r="BR331" i="57"/>
  <c r="BS331" i="57"/>
  <c r="BT331" i="57"/>
  <c r="BU331" i="57"/>
  <c r="BV331" i="57"/>
  <c r="BW331" i="57"/>
  <c r="BX331" i="57"/>
  <c r="BY331" i="57"/>
  <c r="BZ331" i="57"/>
  <c r="CB331" i="57"/>
  <c r="CC331" i="57"/>
  <c r="CD331" i="57"/>
  <c r="CE331" i="57"/>
  <c r="CF331" i="57"/>
  <c r="CG331" i="57"/>
  <c r="CH331" i="57"/>
  <c r="CI331" i="57"/>
  <c r="CJ331" i="57"/>
  <c r="CK331" i="57"/>
  <c r="CL331" i="57"/>
  <c r="CM331" i="57"/>
  <c r="CN331" i="57"/>
  <c r="CO331" i="57"/>
  <c r="CP331" i="57"/>
  <c r="CQ331" i="57"/>
  <c r="CR331" i="57"/>
  <c r="CS331" i="57"/>
  <c r="CT331" i="57"/>
  <c r="CU331" i="57"/>
  <c r="CV331" i="57"/>
  <c r="CA340" i="57"/>
  <c r="CW331" i="57"/>
  <c r="CX331" i="57"/>
  <c r="CY331" i="57"/>
  <c r="CZ331" i="57"/>
  <c r="DA331" i="57"/>
  <c r="DI331" i="57"/>
  <c r="DJ331" i="57"/>
  <c r="DO331" i="57"/>
  <c r="DB331" i="57"/>
  <c r="DC331" i="57"/>
  <c r="DD331" i="57"/>
  <c r="DE331" i="57"/>
  <c r="DF331" i="57"/>
  <c r="DG331" i="57"/>
  <c r="DH331" i="57"/>
  <c r="DK331" i="57"/>
  <c r="DL331" i="57"/>
  <c r="DM331" i="57"/>
  <c r="DP331" i="57"/>
  <c r="D332" i="57"/>
  <c r="E332" i="57"/>
  <c r="BL332" i="57"/>
  <c r="BM332" i="57"/>
  <c r="BN332" i="57"/>
  <c r="BO332" i="57"/>
  <c r="BP332" i="57"/>
  <c r="BQ332" i="57"/>
  <c r="BR332" i="57"/>
  <c r="BS332" i="57"/>
  <c r="BT332" i="57"/>
  <c r="BU332" i="57"/>
  <c r="BV332" i="57"/>
  <c r="BW332" i="57"/>
  <c r="BX332" i="57"/>
  <c r="BY332" i="57"/>
  <c r="BZ332" i="57"/>
  <c r="CB332" i="57"/>
  <c r="CC332" i="57"/>
  <c r="CD332" i="57"/>
  <c r="CE332" i="57"/>
  <c r="CF332" i="57"/>
  <c r="CG332" i="57"/>
  <c r="CH332" i="57"/>
  <c r="CI332" i="57"/>
  <c r="CJ332" i="57"/>
  <c r="CK332" i="57"/>
  <c r="CL332" i="57"/>
  <c r="CM332" i="57"/>
  <c r="CN332" i="57"/>
  <c r="CO332" i="57"/>
  <c r="CP332" i="57"/>
  <c r="CQ332" i="57"/>
  <c r="CR332" i="57"/>
  <c r="CS332" i="57"/>
  <c r="CT332" i="57"/>
  <c r="CU332" i="57"/>
  <c r="CV332" i="57"/>
  <c r="CA341" i="57"/>
  <c r="CW332" i="57"/>
  <c r="CX332" i="57"/>
  <c r="CY332" i="57"/>
  <c r="CZ332" i="57"/>
  <c r="DA332" i="57"/>
  <c r="DI332" i="57"/>
  <c r="DJ332" i="57"/>
  <c r="DO332" i="57"/>
  <c r="DB332" i="57"/>
  <c r="DC332" i="57"/>
  <c r="DD332" i="57"/>
  <c r="DE332" i="57"/>
  <c r="DF332" i="57"/>
  <c r="DG332" i="57"/>
  <c r="DH332" i="57"/>
  <c r="DK332" i="57"/>
  <c r="DL332" i="57"/>
  <c r="DM332" i="57"/>
  <c r="DP332" i="57"/>
  <c r="D333" i="57"/>
  <c r="E333" i="57"/>
  <c r="BL333" i="57"/>
  <c r="BM333" i="57"/>
  <c r="BN333" i="57"/>
  <c r="BO333" i="57"/>
  <c r="BP333" i="57"/>
  <c r="BQ333" i="57"/>
  <c r="BR333" i="57"/>
  <c r="BS333" i="57"/>
  <c r="BT333" i="57"/>
  <c r="BU333" i="57"/>
  <c r="BV333" i="57"/>
  <c r="BW333" i="57"/>
  <c r="BX333" i="57"/>
  <c r="BY333" i="57"/>
  <c r="BZ333" i="57"/>
  <c r="CB333" i="57"/>
  <c r="CC333" i="57"/>
  <c r="CD333" i="57"/>
  <c r="CE333" i="57"/>
  <c r="CF333" i="57"/>
  <c r="CG333" i="57"/>
  <c r="CH333" i="57"/>
  <c r="CI333" i="57"/>
  <c r="CJ333" i="57"/>
  <c r="CK333" i="57"/>
  <c r="CL333" i="57"/>
  <c r="CM333" i="57"/>
  <c r="CN333" i="57"/>
  <c r="CO333" i="57"/>
  <c r="CP333" i="57"/>
  <c r="CQ333" i="57"/>
  <c r="CR333" i="57"/>
  <c r="CS333" i="57"/>
  <c r="CT333" i="57"/>
  <c r="CU333" i="57"/>
  <c r="CV333" i="57"/>
  <c r="CA342" i="57"/>
  <c r="CW333" i="57"/>
  <c r="CX333" i="57"/>
  <c r="CY333" i="57"/>
  <c r="CZ333" i="57"/>
  <c r="DA333" i="57"/>
  <c r="DI333" i="57"/>
  <c r="DJ333" i="57"/>
  <c r="DO333" i="57"/>
  <c r="DB333" i="57"/>
  <c r="DC333" i="57"/>
  <c r="DD333" i="57"/>
  <c r="DE333" i="57"/>
  <c r="DF333" i="57"/>
  <c r="DG333" i="57"/>
  <c r="DH333" i="57"/>
  <c r="DK333" i="57"/>
  <c r="DL333" i="57"/>
  <c r="DM333" i="57"/>
  <c r="DP333" i="57"/>
  <c r="D334" i="57"/>
  <c r="E334" i="57"/>
  <c r="BL334" i="57"/>
  <c r="BM334" i="57"/>
  <c r="BN334" i="57"/>
  <c r="BO334" i="57"/>
  <c r="BP334" i="57"/>
  <c r="BQ334" i="57"/>
  <c r="BR334" i="57"/>
  <c r="BS334" i="57"/>
  <c r="BT334" i="57"/>
  <c r="BU334" i="57"/>
  <c r="BV334" i="57"/>
  <c r="BW334" i="57"/>
  <c r="BX334" i="57"/>
  <c r="BY334" i="57"/>
  <c r="BZ334" i="57"/>
  <c r="CB334" i="57"/>
  <c r="CC334" i="57"/>
  <c r="CD334" i="57"/>
  <c r="CE334" i="57"/>
  <c r="CF334" i="57"/>
  <c r="CG334" i="57"/>
  <c r="CH334" i="57"/>
  <c r="CI334" i="57"/>
  <c r="CJ334" i="57"/>
  <c r="CK334" i="57"/>
  <c r="CL334" i="57"/>
  <c r="CM334" i="57"/>
  <c r="CN334" i="57"/>
  <c r="CO334" i="57"/>
  <c r="CP334" i="57"/>
  <c r="CQ334" i="57"/>
  <c r="CR334" i="57"/>
  <c r="CS334" i="57"/>
  <c r="CT334" i="57"/>
  <c r="CU334" i="57"/>
  <c r="CV334" i="57"/>
  <c r="CA343" i="57"/>
  <c r="CW334" i="57"/>
  <c r="CX334" i="57"/>
  <c r="CY334" i="57"/>
  <c r="CZ334" i="57"/>
  <c r="DA334" i="57"/>
  <c r="DI334" i="57"/>
  <c r="DJ334" i="57"/>
  <c r="DO334" i="57"/>
  <c r="DB334" i="57"/>
  <c r="DC334" i="57"/>
  <c r="DD334" i="57"/>
  <c r="DE334" i="57"/>
  <c r="DF334" i="57"/>
  <c r="DG334" i="57"/>
  <c r="DH334" i="57"/>
  <c r="DK334" i="57"/>
  <c r="DL334" i="57"/>
  <c r="DM334" i="57"/>
  <c r="DP334" i="57"/>
  <c r="D335" i="57"/>
  <c r="E335" i="57"/>
  <c r="BL335" i="57"/>
  <c r="BM335" i="57"/>
  <c r="BN335" i="57"/>
  <c r="BO335" i="57"/>
  <c r="BP335" i="57"/>
  <c r="BQ335" i="57"/>
  <c r="BR335" i="57"/>
  <c r="BS335" i="57"/>
  <c r="BT335" i="57"/>
  <c r="BU335" i="57"/>
  <c r="BV335" i="57"/>
  <c r="BW335" i="57"/>
  <c r="BX335" i="57"/>
  <c r="BY335" i="57"/>
  <c r="BZ335" i="57"/>
  <c r="CB335" i="57"/>
  <c r="CC335" i="57"/>
  <c r="CD335" i="57"/>
  <c r="CE335" i="57"/>
  <c r="CF335" i="57"/>
  <c r="CG335" i="57"/>
  <c r="CH335" i="57"/>
  <c r="CI335" i="57"/>
  <c r="CJ335" i="57"/>
  <c r="CK335" i="57"/>
  <c r="CL335" i="57"/>
  <c r="CM335" i="57"/>
  <c r="CN335" i="57"/>
  <c r="CO335" i="57"/>
  <c r="CP335" i="57"/>
  <c r="CQ335" i="57"/>
  <c r="CR335" i="57"/>
  <c r="CS335" i="57"/>
  <c r="CT335" i="57"/>
  <c r="CU335" i="57"/>
  <c r="CV335" i="57"/>
  <c r="CA344" i="57"/>
  <c r="CW335" i="57"/>
  <c r="CX335" i="57"/>
  <c r="CY335" i="57"/>
  <c r="CZ335" i="57"/>
  <c r="DA335" i="57"/>
  <c r="DI335" i="57"/>
  <c r="DJ335" i="57"/>
  <c r="DO335" i="57"/>
  <c r="DB335" i="57"/>
  <c r="DC335" i="57"/>
  <c r="DD335" i="57"/>
  <c r="DE335" i="57"/>
  <c r="DF335" i="57"/>
  <c r="DG335" i="57"/>
  <c r="DH335" i="57"/>
  <c r="DK335" i="57"/>
  <c r="DL335" i="57"/>
  <c r="DM335" i="57"/>
  <c r="DP335" i="57"/>
  <c r="D336" i="57"/>
  <c r="E336" i="57"/>
  <c r="BL336" i="57"/>
  <c r="BM336" i="57"/>
  <c r="BN336" i="57"/>
  <c r="BO336" i="57"/>
  <c r="BP336" i="57"/>
  <c r="BQ336" i="57"/>
  <c r="BR336" i="57"/>
  <c r="BS336" i="57"/>
  <c r="BT336" i="57"/>
  <c r="BU336" i="57"/>
  <c r="BV336" i="57"/>
  <c r="BW336" i="57"/>
  <c r="BX336" i="57"/>
  <c r="BY336" i="57"/>
  <c r="BZ336" i="57"/>
  <c r="CB336" i="57"/>
  <c r="CC336" i="57"/>
  <c r="CD336" i="57"/>
  <c r="CE336" i="57"/>
  <c r="CF336" i="57"/>
  <c r="CG336" i="57"/>
  <c r="CH336" i="57"/>
  <c r="CI336" i="57"/>
  <c r="CJ336" i="57"/>
  <c r="CK336" i="57"/>
  <c r="CL336" i="57"/>
  <c r="CM336" i="57"/>
  <c r="CN336" i="57"/>
  <c r="CO336" i="57"/>
  <c r="CP336" i="57"/>
  <c r="CQ336" i="57"/>
  <c r="CR336" i="57"/>
  <c r="CS336" i="57"/>
  <c r="CT336" i="57"/>
  <c r="CU336" i="57"/>
  <c r="CV336" i="57"/>
  <c r="CA345" i="57"/>
  <c r="CW336" i="57"/>
  <c r="CX336" i="57"/>
  <c r="CY336" i="57"/>
  <c r="CZ336" i="57"/>
  <c r="DA336" i="57"/>
  <c r="DI336" i="57"/>
  <c r="DJ336" i="57"/>
  <c r="DO336" i="57"/>
  <c r="DB336" i="57"/>
  <c r="DC336" i="57"/>
  <c r="DD336" i="57"/>
  <c r="DE336" i="57"/>
  <c r="DF336" i="57"/>
  <c r="DG336" i="57"/>
  <c r="DH336" i="57"/>
  <c r="DK336" i="57"/>
  <c r="DL336" i="57"/>
  <c r="DM336" i="57"/>
  <c r="DP336" i="57"/>
  <c r="D337" i="57"/>
  <c r="E337" i="57"/>
  <c r="BL337" i="57"/>
  <c r="BM337" i="57"/>
  <c r="BN337" i="57"/>
  <c r="BO337" i="57"/>
  <c r="BP337" i="57"/>
  <c r="BQ337" i="57"/>
  <c r="BR337" i="57"/>
  <c r="BS337" i="57"/>
  <c r="BT337" i="57"/>
  <c r="BU337" i="57"/>
  <c r="BV337" i="57"/>
  <c r="BW337" i="57"/>
  <c r="BX337" i="57"/>
  <c r="BY337" i="57"/>
  <c r="BZ337" i="57"/>
  <c r="CB337" i="57"/>
  <c r="CC337" i="57"/>
  <c r="CD337" i="57"/>
  <c r="CE337" i="57"/>
  <c r="CF337" i="57"/>
  <c r="CG337" i="57"/>
  <c r="CH337" i="57"/>
  <c r="CI337" i="57"/>
  <c r="CJ337" i="57"/>
  <c r="CK337" i="57"/>
  <c r="CL337" i="57"/>
  <c r="CM337" i="57"/>
  <c r="CN337" i="57"/>
  <c r="CO337" i="57"/>
  <c r="CP337" i="57"/>
  <c r="CQ337" i="57"/>
  <c r="CR337" i="57"/>
  <c r="CS337" i="57"/>
  <c r="CT337" i="57"/>
  <c r="CU337" i="57"/>
  <c r="CV337" i="57"/>
  <c r="CA346" i="57"/>
  <c r="CW337" i="57"/>
  <c r="CX337" i="57"/>
  <c r="CY337" i="57"/>
  <c r="CZ337" i="57"/>
  <c r="DA337" i="57"/>
  <c r="DI337" i="57"/>
  <c r="DJ337" i="57"/>
  <c r="DO337" i="57"/>
  <c r="DB337" i="57"/>
  <c r="DC337" i="57"/>
  <c r="DD337" i="57"/>
  <c r="DE337" i="57"/>
  <c r="DF337" i="57"/>
  <c r="DG337" i="57"/>
  <c r="DH337" i="57"/>
  <c r="DK337" i="57"/>
  <c r="DL337" i="57"/>
  <c r="DM337" i="57"/>
  <c r="DP337" i="57"/>
  <c r="D338" i="57"/>
  <c r="E338" i="57"/>
  <c r="BL338" i="57"/>
  <c r="BM338" i="57"/>
  <c r="BN338" i="57"/>
  <c r="BO338" i="57"/>
  <c r="BP338" i="57"/>
  <c r="BQ338" i="57"/>
  <c r="BR338" i="57"/>
  <c r="BS338" i="57"/>
  <c r="BT338" i="57"/>
  <c r="BU338" i="57"/>
  <c r="BV338" i="57"/>
  <c r="BW338" i="57"/>
  <c r="BX338" i="57"/>
  <c r="BY338" i="57"/>
  <c r="BZ338" i="57"/>
  <c r="CB338" i="57"/>
  <c r="CC338" i="57"/>
  <c r="CD338" i="57"/>
  <c r="CE338" i="57"/>
  <c r="CF338" i="57"/>
  <c r="CG338" i="57"/>
  <c r="CH338" i="57"/>
  <c r="CI338" i="57"/>
  <c r="CJ338" i="57"/>
  <c r="CK338" i="57"/>
  <c r="CL338" i="57"/>
  <c r="CM338" i="57"/>
  <c r="CN338" i="57"/>
  <c r="CO338" i="57"/>
  <c r="CP338" i="57"/>
  <c r="CQ338" i="57"/>
  <c r="CR338" i="57"/>
  <c r="CS338" i="57"/>
  <c r="CT338" i="57"/>
  <c r="CU338" i="57"/>
  <c r="CV338" i="57"/>
  <c r="CA347" i="57"/>
  <c r="CW338" i="57"/>
  <c r="CX338" i="57"/>
  <c r="CY338" i="57"/>
  <c r="CZ338" i="57"/>
  <c r="DA338" i="57"/>
  <c r="DI338" i="57"/>
  <c r="DJ338" i="57"/>
  <c r="DO338" i="57"/>
  <c r="DB338" i="57"/>
  <c r="DC338" i="57"/>
  <c r="DD338" i="57"/>
  <c r="DE338" i="57"/>
  <c r="DF338" i="57"/>
  <c r="DG338" i="57"/>
  <c r="DH338" i="57"/>
  <c r="DK338" i="57"/>
  <c r="DL338" i="57"/>
  <c r="DM338" i="57"/>
  <c r="DP338" i="57"/>
  <c r="D339" i="57"/>
  <c r="E339" i="57"/>
  <c r="BL339" i="57"/>
  <c r="BM339" i="57"/>
  <c r="BN339" i="57"/>
  <c r="BO339" i="57"/>
  <c r="BP339" i="57"/>
  <c r="BQ339" i="57"/>
  <c r="BR339" i="57"/>
  <c r="BS339" i="57"/>
  <c r="BT339" i="57"/>
  <c r="BU339" i="57"/>
  <c r="BV339" i="57"/>
  <c r="BW339" i="57"/>
  <c r="BX339" i="57"/>
  <c r="BY339" i="57"/>
  <c r="BZ339" i="57"/>
  <c r="CB339" i="57"/>
  <c r="CC339" i="57"/>
  <c r="CD339" i="57"/>
  <c r="CE339" i="57"/>
  <c r="CF339" i="57"/>
  <c r="CG339" i="57"/>
  <c r="CH339" i="57"/>
  <c r="CI339" i="57"/>
  <c r="CJ339" i="57"/>
  <c r="CK339" i="57"/>
  <c r="CL339" i="57"/>
  <c r="CM339" i="57"/>
  <c r="CN339" i="57"/>
  <c r="CO339" i="57"/>
  <c r="CP339" i="57"/>
  <c r="CQ339" i="57"/>
  <c r="CR339" i="57"/>
  <c r="CS339" i="57"/>
  <c r="CT339" i="57"/>
  <c r="CU339" i="57"/>
  <c r="CV339" i="57"/>
  <c r="CA348" i="57"/>
  <c r="CW339" i="57"/>
  <c r="CX339" i="57"/>
  <c r="CY339" i="57"/>
  <c r="CZ339" i="57"/>
  <c r="DA339" i="57"/>
  <c r="DI339" i="57"/>
  <c r="DJ339" i="57"/>
  <c r="DO339" i="57"/>
  <c r="DB339" i="57"/>
  <c r="DC339" i="57"/>
  <c r="DD339" i="57"/>
  <c r="DE339" i="57"/>
  <c r="DF339" i="57"/>
  <c r="DG339" i="57"/>
  <c r="DH339" i="57"/>
  <c r="DK339" i="57"/>
  <c r="DL339" i="57"/>
  <c r="DM339" i="57"/>
  <c r="DP339" i="57"/>
  <c r="D340" i="57"/>
  <c r="E340" i="57"/>
  <c r="BL340" i="57"/>
  <c r="BM340" i="57"/>
  <c r="BN340" i="57"/>
  <c r="BO340" i="57"/>
  <c r="BP340" i="57"/>
  <c r="BQ340" i="57"/>
  <c r="BR340" i="57"/>
  <c r="BS340" i="57"/>
  <c r="BT340" i="57"/>
  <c r="BU340" i="57"/>
  <c r="BV340" i="57"/>
  <c r="BW340" i="57"/>
  <c r="BX340" i="57"/>
  <c r="BY340" i="57"/>
  <c r="BZ340" i="57"/>
  <c r="CB340" i="57"/>
  <c r="CC340" i="57"/>
  <c r="CD340" i="57"/>
  <c r="CE340" i="57"/>
  <c r="CF340" i="57"/>
  <c r="CG340" i="57"/>
  <c r="CH340" i="57"/>
  <c r="CI340" i="57"/>
  <c r="CJ340" i="57"/>
  <c r="CK340" i="57"/>
  <c r="CL340" i="57"/>
  <c r="CM340" i="57"/>
  <c r="CN340" i="57"/>
  <c r="CO340" i="57"/>
  <c r="CP340" i="57"/>
  <c r="CQ340" i="57"/>
  <c r="CR340" i="57"/>
  <c r="CS340" i="57"/>
  <c r="CT340" i="57"/>
  <c r="CU340" i="57"/>
  <c r="CV340" i="57"/>
  <c r="CA349" i="57"/>
  <c r="CW340" i="57"/>
  <c r="CX340" i="57"/>
  <c r="CY340" i="57"/>
  <c r="CZ340" i="57"/>
  <c r="DA340" i="57"/>
  <c r="DI340" i="57"/>
  <c r="DJ340" i="57"/>
  <c r="DO340" i="57"/>
  <c r="DB340" i="57"/>
  <c r="DC340" i="57"/>
  <c r="DD340" i="57"/>
  <c r="DE340" i="57"/>
  <c r="DF340" i="57"/>
  <c r="DG340" i="57"/>
  <c r="DH340" i="57"/>
  <c r="DK340" i="57"/>
  <c r="DL340" i="57"/>
  <c r="DM340" i="57"/>
  <c r="DP340" i="57"/>
  <c r="D341" i="57"/>
  <c r="E341" i="57"/>
  <c r="BL341" i="57"/>
  <c r="BM341" i="57"/>
  <c r="BN341" i="57"/>
  <c r="BO341" i="57"/>
  <c r="BP341" i="57"/>
  <c r="BQ341" i="57"/>
  <c r="BR341" i="57"/>
  <c r="BS341" i="57"/>
  <c r="BT341" i="57"/>
  <c r="BU341" i="57"/>
  <c r="BV341" i="57"/>
  <c r="BW341" i="57"/>
  <c r="BX341" i="57"/>
  <c r="BY341" i="57"/>
  <c r="BZ341" i="57"/>
  <c r="CB341" i="57"/>
  <c r="CC341" i="57"/>
  <c r="CD341" i="57"/>
  <c r="CE341" i="57"/>
  <c r="CF341" i="57"/>
  <c r="CG341" i="57"/>
  <c r="CH341" i="57"/>
  <c r="CI341" i="57"/>
  <c r="CJ341" i="57"/>
  <c r="CK341" i="57"/>
  <c r="CL341" i="57"/>
  <c r="CM341" i="57"/>
  <c r="CN341" i="57"/>
  <c r="CO341" i="57"/>
  <c r="CP341" i="57"/>
  <c r="CQ341" i="57"/>
  <c r="CR341" i="57"/>
  <c r="CS341" i="57"/>
  <c r="CT341" i="57"/>
  <c r="CU341" i="57"/>
  <c r="CV341" i="57"/>
  <c r="CA350" i="57"/>
  <c r="CW341" i="57"/>
  <c r="CX341" i="57"/>
  <c r="CY341" i="57"/>
  <c r="CZ341" i="57"/>
  <c r="DA341" i="57"/>
  <c r="DI341" i="57"/>
  <c r="DJ341" i="57"/>
  <c r="DO341" i="57"/>
  <c r="DB341" i="57"/>
  <c r="DC341" i="57"/>
  <c r="DD341" i="57"/>
  <c r="DE341" i="57"/>
  <c r="DF341" i="57"/>
  <c r="DG341" i="57"/>
  <c r="DH341" i="57"/>
  <c r="DK341" i="57"/>
  <c r="DL341" i="57"/>
  <c r="DM341" i="57"/>
  <c r="DP341" i="57"/>
  <c r="D342" i="57"/>
  <c r="E342" i="57"/>
  <c r="BL342" i="57"/>
  <c r="BM342" i="57"/>
  <c r="BN342" i="57"/>
  <c r="BO342" i="57"/>
  <c r="BP342" i="57"/>
  <c r="BQ342" i="57"/>
  <c r="BR342" i="57"/>
  <c r="BS342" i="57"/>
  <c r="BT342" i="57"/>
  <c r="BU342" i="57"/>
  <c r="BV342" i="57"/>
  <c r="BW342" i="57"/>
  <c r="BX342" i="57"/>
  <c r="BY342" i="57"/>
  <c r="BZ342" i="57"/>
  <c r="CB342" i="57"/>
  <c r="CC342" i="57"/>
  <c r="CD342" i="57"/>
  <c r="CE342" i="57"/>
  <c r="CF342" i="57"/>
  <c r="CG342" i="57"/>
  <c r="CH342" i="57"/>
  <c r="CI342" i="57"/>
  <c r="CJ342" i="57"/>
  <c r="CK342" i="57"/>
  <c r="CL342" i="57"/>
  <c r="CM342" i="57"/>
  <c r="CN342" i="57"/>
  <c r="CO342" i="57"/>
  <c r="CP342" i="57"/>
  <c r="CQ342" i="57"/>
  <c r="CR342" i="57"/>
  <c r="CS342" i="57"/>
  <c r="CT342" i="57"/>
  <c r="CU342" i="57"/>
  <c r="CV342" i="57"/>
  <c r="CA351" i="57"/>
  <c r="CW342" i="57"/>
  <c r="CX342" i="57"/>
  <c r="CY342" i="57"/>
  <c r="CZ342" i="57"/>
  <c r="DA342" i="57"/>
  <c r="DI342" i="57"/>
  <c r="DJ342" i="57"/>
  <c r="DO342" i="57"/>
  <c r="DB342" i="57"/>
  <c r="DC342" i="57"/>
  <c r="DD342" i="57"/>
  <c r="DE342" i="57"/>
  <c r="DF342" i="57"/>
  <c r="DG342" i="57"/>
  <c r="DH342" i="57"/>
  <c r="DK342" i="57"/>
  <c r="DL342" i="57"/>
  <c r="DM342" i="57"/>
  <c r="DP342" i="57"/>
  <c r="D343" i="57"/>
  <c r="E343" i="57"/>
  <c r="BL343" i="57"/>
  <c r="BM343" i="57"/>
  <c r="BN343" i="57"/>
  <c r="BO343" i="57"/>
  <c r="BP343" i="57"/>
  <c r="BQ343" i="57"/>
  <c r="BR343" i="57"/>
  <c r="BS343" i="57"/>
  <c r="BT343" i="57"/>
  <c r="BU343" i="57"/>
  <c r="BV343" i="57"/>
  <c r="BW343" i="57"/>
  <c r="BX343" i="57"/>
  <c r="BY343" i="57"/>
  <c r="BZ343" i="57"/>
  <c r="CB343" i="57"/>
  <c r="CC343" i="57"/>
  <c r="CD343" i="57"/>
  <c r="CE343" i="57"/>
  <c r="CF343" i="57"/>
  <c r="CG343" i="57"/>
  <c r="CH343" i="57"/>
  <c r="CI343" i="57"/>
  <c r="CJ343" i="57"/>
  <c r="CK343" i="57"/>
  <c r="CL343" i="57"/>
  <c r="CM343" i="57"/>
  <c r="CN343" i="57"/>
  <c r="CO343" i="57"/>
  <c r="CP343" i="57"/>
  <c r="CQ343" i="57"/>
  <c r="CR343" i="57"/>
  <c r="CS343" i="57"/>
  <c r="CT343" i="57"/>
  <c r="CU343" i="57"/>
  <c r="CV343" i="57"/>
  <c r="CA352" i="57"/>
  <c r="CW343" i="57"/>
  <c r="CX343" i="57"/>
  <c r="CY343" i="57"/>
  <c r="CZ343" i="57"/>
  <c r="DA343" i="57"/>
  <c r="DI343" i="57"/>
  <c r="DJ343" i="57"/>
  <c r="DO343" i="57"/>
  <c r="DB343" i="57"/>
  <c r="DC343" i="57"/>
  <c r="DD343" i="57"/>
  <c r="DE343" i="57"/>
  <c r="DF343" i="57"/>
  <c r="DG343" i="57"/>
  <c r="DH343" i="57"/>
  <c r="DK343" i="57"/>
  <c r="DL343" i="57"/>
  <c r="DM343" i="57"/>
  <c r="DP343" i="57"/>
  <c r="D344" i="57"/>
  <c r="E344" i="57"/>
  <c r="BL344" i="57"/>
  <c r="BM344" i="57"/>
  <c r="BN344" i="57"/>
  <c r="BO344" i="57"/>
  <c r="BP344" i="57"/>
  <c r="BQ344" i="57"/>
  <c r="BR344" i="57"/>
  <c r="BS344" i="57"/>
  <c r="BT344" i="57"/>
  <c r="BU344" i="57"/>
  <c r="BV344" i="57"/>
  <c r="BW344" i="57"/>
  <c r="BX344" i="57"/>
  <c r="BY344" i="57"/>
  <c r="BZ344" i="57"/>
  <c r="CB344" i="57"/>
  <c r="CC344" i="57"/>
  <c r="CD344" i="57"/>
  <c r="CE344" i="57"/>
  <c r="CF344" i="57"/>
  <c r="CG344" i="57"/>
  <c r="CH344" i="57"/>
  <c r="CI344" i="57"/>
  <c r="CJ344" i="57"/>
  <c r="CK344" i="57"/>
  <c r="CL344" i="57"/>
  <c r="CM344" i="57"/>
  <c r="CN344" i="57"/>
  <c r="CO344" i="57"/>
  <c r="CP344" i="57"/>
  <c r="CQ344" i="57"/>
  <c r="CR344" i="57"/>
  <c r="CS344" i="57"/>
  <c r="CT344" i="57"/>
  <c r="CU344" i="57"/>
  <c r="CV344" i="57"/>
  <c r="CA353" i="57"/>
  <c r="CW344" i="57"/>
  <c r="CX344" i="57"/>
  <c r="CY344" i="57"/>
  <c r="CZ344" i="57"/>
  <c r="DA344" i="57"/>
  <c r="DI344" i="57"/>
  <c r="DJ344" i="57"/>
  <c r="DO344" i="57"/>
  <c r="DB344" i="57"/>
  <c r="DC344" i="57"/>
  <c r="DD344" i="57"/>
  <c r="DE344" i="57"/>
  <c r="DF344" i="57"/>
  <c r="DG344" i="57"/>
  <c r="DH344" i="57"/>
  <c r="DK344" i="57"/>
  <c r="DL344" i="57"/>
  <c r="DM344" i="57"/>
  <c r="DP344" i="57"/>
  <c r="D345" i="57"/>
  <c r="E345" i="57"/>
  <c r="BL345" i="57"/>
  <c r="BM345" i="57"/>
  <c r="BN345" i="57"/>
  <c r="BO345" i="57"/>
  <c r="BP345" i="57"/>
  <c r="BQ345" i="57"/>
  <c r="BR345" i="57"/>
  <c r="BS345" i="57"/>
  <c r="BT345" i="57"/>
  <c r="BU345" i="57"/>
  <c r="BV345" i="57"/>
  <c r="BW345" i="57"/>
  <c r="BX345" i="57"/>
  <c r="BY345" i="57"/>
  <c r="BZ345" i="57"/>
  <c r="CB345" i="57"/>
  <c r="CC345" i="57"/>
  <c r="CD345" i="57"/>
  <c r="CE345" i="57"/>
  <c r="CF345" i="57"/>
  <c r="CG345" i="57"/>
  <c r="CH345" i="57"/>
  <c r="CI345" i="57"/>
  <c r="CJ345" i="57"/>
  <c r="CK345" i="57"/>
  <c r="CL345" i="57"/>
  <c r="CM345" i="57"/>
  <c r="CN345" i="57"/>
  <c r="CO345" i="57"/>
  <c r="CP345" i="57"/>
  <c r="CQ345" i="57"/>
  <c r="CR345" i="57"/>
  <c r="CS345" i="57"/>
  <c r="CT345" i="57"/>
  <c r="CU345" i="57"/>
  <c r="CV345" i="57"/>
  <c r="CA354" i="57"/>
  <c r="CW345" i="57"/>
  <c r="CX345" i="57"/>
  <c r="CY345" i="57"/>
  <c r="CZ345" i="57"/>
  <c r="DA345" i="57"/>
  <c r="DI345" i="57"/>
  <c r="DJ345" i="57"/>
  <c r="DO345" i="57"/>
  <c r="DB345" i="57"/>
  <c r="DC345" i="57"/>
  <c r="DD345" i="57"/>
  <c r="DE345" i="57"/>
  <c r="DF345" i="57"/>
  <c r="DG345" i="57"/>
  <c r="DH345" i="57"/>
  <c r="DK345" i="57"/>
  <c r="DL345" i="57"/>
  <c r="DM345" i="57"/>
  <c r="DP345" i="57"/>
  <c r="D346" i="57"/>
  <c r="E346" i="57"/>
  <c r="BL346" i="57"/>
  <c r="BM346" i="57"/>
  <c r="BN346" i="57"/>
  <c r="BO346" i="57"/>
  <c r="BP346" i="57"/>
  <c r="BQ346" i="57"/>
  <c r="BR346" i="57"/>
  <c r="BS346" i="57"/>
  <c r="BT346" i="57"/>
  <c r="BU346" i="57"/>
  <c r="BV346" i="57"/>
  <c r="BW346" i="57"/>
  <c r="BX346" i="57"/>
  <c r="BY346" i="57"/>
  <c r="BZ346" i="57"/>
  <c r="CB346" i="57"/>
  <c r="CC346" i="57"/>
  <c r="CD346" i="57"/>
  <c r="CE346" i="57"/>
  <c r="CF346" i="57"/>
  <c r="CG346" i="57"/>
  <c r="CH346" i="57"/>
  <c r="CI346" i="57"/>
  <c r="CJ346" i="57"/>
  <c r="CK346" i="57"/>
  <c r="CL346" i="57"/>
  <c r="CM346" i="57"/>
  <c r="CN346" i="57"/>
  <c r="CO346" i="57"/>
  <c r="CP346" i="57"/>
  <c r="CQ346" i="57"/>
  <c r="CR346" i="57"/>
  <c r="CS346" i="57"/>
  <c r="CT346" i="57"/>
  <c r="CU346" i="57"/>
  <c r="CV346" i="57"/>
  <c r="CA355" i="57"/>
  <c r="CW346" i="57"/>
  <c r="CX346" i="57"/>
  <c r="CY346" i="57"/>
  <c r="CZ346" i="57"/>
  <c r="DA346" i="57"/>
  <c r="DI346" i="57"/>
  <c r="DJ346" i="57"/>
  <c r="DO346" i="57"/>
  <c r="DB346" i="57"/>
  <c r="DC346" i="57"/>
  <c r="DD346" i="57"/>
  <c r="DE346" i="57"/>
  <c r="DF346" i="57"/>
  <c r="DG346" i="57"/>
  <c r="DH346" i="57"/>
  <c r="DK346" i="57"/>
  <c r="DL346" i="57"/>
  <c r="DM346" i="57"/>
  <c r="DP346" i="57"/>
  <c r="D347" i="57"/>
  <c r="E347" i="57"/>
  <c r="BL347" i="57"/>
  <c r="BM347" i="57"/>
  <c r="BN347" i="57"/>
  <c r="BO347" i="57"/>
  <c r="BP347" i="57"/>
  <c r="BQ347" i="57"/>
  <c r="BR347" i="57"/>
  <c r="BS347" i="57"/>
  <c r="BT347" i="57"/>
  <c r="BU347" i="57"/>
  <c r="BV347" i="57"/>
  <c r="BW347" i="57"/>
  <c r="BX347" i="57"/>
  <c r="BY347" i="57"/>
  <c r="BZ347" i="57"/>
  <c r="CB347" i="57"/>
  <c r="CC347" i="57"/>
  <c r="CD347" i="57"/>
  <c r="CE347" i="57"/>
  <c r="CF347" i="57"/>
  <c r="CG347" i="57"/>
  <c r="CH347" i="57"/>
  <c r="CI347" i="57"/>
  <c r="CJ347" i="57"/>
  <c r="CK347" i="57"/>
  <c r="CL347" i="57"/>
  <c r="CM347" i="57"/>
  <c r="CN347" i="57"/>
  <c r="CO347" i="57"/>
  <c r="CP347" i="57"/>
  <c r="CQ347" i="57"/>
  <c r="CR347" i="57"/>
  <c r="CS347" i="57"/>
  <c r="CT347" i="57"/>
  <c r="CU347" i="57"/>
  <c r="CV347" i="57"/>
  <c r="CA356" i="57"/>
  <c r="CW347" i="57"/>
  <c r="CX347" i="57"/>
  <c r="CY347" i="57"/>
  <c r="CZ347" i="57"/>
  <c r="DA347" i="57"/>
  <c r="DI347" i="57"/>
  <c r="DJ347" i="57"/>
  <c r="DO347" i="57"/>
  <c r="DB347" i="57"/>
  <c r="DC347" i="57"/>
  <c r="DD347" i="57"/>
  <c r="DE347" i="57"/>
  <c r="DF347" i="57"/>
  <c r="DG347" i="57"/>
  <c r="DH347" i="57"/>
  <c r="DK347" i="57"/>
  <c r="DL347" i="57"/>
  <c r="DM347" i="57"/>
  <c r="DP347" i="57"/>
  <c r="D348" i="57"/>
  <c r="E348" i="57"/>
  <c r="BL348" i="57"/>
  <c r="BM348" i="57"/>
  <c r="BN348" i="57"/>
  <c r="BO348" i="57"/>
  <c r="BP348" i="57"/>
  <c r="BQ348" i="57"/>
  <c r="BR348" i="57"/>
  <c r="BS348" i="57"/>
  <c r="BT348" i="57"/>
  <c r="BU348" i="57"/>
  <c r="BV348" i="57"/>
  <c r="BW348" i="57"/>
  <c r="BX348" i="57"/>
  <c r="BY348" i="57"/>
  <c r="BZ348" i="57"/>
  <c r="CB348" i="57"/>
  <c r="CC348" i="57"/>
  <c r="CD348" i="57"/>
  <c r="CE348" i="57"/>
  <c r="CF348" i="57"/>
  <c r="CG348" i="57"/>
  <c r="CH348" i="57"/>
  <c r="CI348" i="57"/>
  <c r="CJ348" i="57"/>
  <c r="CK348" i="57"/>
  <c r="CL348" i="57"/>
  <c r="CM348" i="57"/>
  <c r="CN348" i="57"/>
  <c r="CO348" i="57"/>
  <c r="CP348" i="57"/>
  <c r="CQ348" i="57"/>
  <c r="CR348" i="57"/>
  <c r="CS348" i="57"/>
  <c r="CT348" i="57"/>
  <c r="CU348" i="57"/>
  <c r="CV348" i="57"/>
  <c r="CA357" i="57"/>
  <c r="CW348" i="57"/>
  <c r="CX348" i="57"/>
  <c r="CY348" i="57"/>
  <c r="CZ348" i="57"/>
  <c r="DA348" i="57"/>
  <c r="DI348" i="57"/>
  <c r="DJ348" i="57"/>
  <c r="DO348" i="57"/>
  <c r="DB348" i="57"/>
  <c r="DC348" i="57"/>
  <c r="DD348" i="57"/>
  <c r="DE348" i="57"/>
  <c r="DF348" i="57"/>
  <c r="DG348" i="57"/>
  <c r="DH348" i="57"/>
  <c r="DK348" i="57"/>
  <c r="DL348" i="57"/>
  <c r="DM348" i="57"/>
  <c r="DP348" i="57"/>
  <c r="D349" i="57"/>
  <c r="E349" i="57"/>
  <c r="BL349" i="57"/>
  <c r="BM349" i="57"/>
  <c r="BN349" i="57"/>
  <c r="BO349" i="57"/>
  <c r="BP349" i="57"/>
  <c r="BQ349" i="57"/>
  <c r="BR349" i="57"/>
  <c r="BS349" i="57"/>
  <c r="BT349" i="57"/>
  <c r="BU349" i="57"/>
  <c r="BV349" i="57"/>
  <c r="BW349" i="57"/>
  <c r="BX349" i="57"/>
  <c r="BY349" i="57"/>
  <c r="BZ349" i="57"/>
  <c r="CB349" i="57"/>
  <c r="CC349" i="57"/>
  <c r="CD349" i="57"/>
  <c r="CE349" i="57"/>
  <c r="CF349" i="57"/>
  <c r="CG349" i="57"/>
  <c r="CH349" i="57"/>
  <c r="CI349" i="57"/>
  <c r="CJ349" i="57"/>
  <c r="CK349" i="57"/>
  <c r="CL349" i="57"/>
  <c r="CM349" i="57"/>
  <c r="CN349" i="57"/>
  <c r="CO349" i="57"/>
  <c r="CP349" i="57"/>
  <c r="CQ349" i="57"/>
  <c r="CR349" i="57"/>
  <c r="CS349" i="57"/>
  <c r="CT349" i="57"/>
  <c r="CU349" i="57"/>
  <c r="CV349" i="57"/>
  <c r="CA358" i="57"/>
  <c r="CW349" i="57"/>
  <c r="CX349" i="57"/>
  <c r="CY349" i="57"/>
  <c r="CZ349" i="57"/>
  <c r="DA349" i="57"/>
  <c r="DI349" i="57"/>
  <c r="DJ349" i="57"/>
  <c r="DO349" i="57"/>
  <c r="DB349" i="57"/>
  <c r="DC349" i="57"/>
  <c r="DD349" i="57"/>
  <c r="DE349" i="57"/>
  <c r="DF349" i="57"/>
  <c r="DG349" i="57"/>
  <c r="DH349" i="57"/>
  <c r="DK349" i="57"/>
  <c r="DL349" i="57"/>
  <c r="DM349" i="57"/>
  <c r="DP349" i="57"/>
  <c r="D350" i="57"/>
  <c r="E350" i="57"/>
  <c r="BL350" i="57"/>
  <c r="BM350" i="57"/>
  <c r="BN350" i="57"/>
  <c r="BO350" i="57"/>
  <c r="BP350" i="57"/>
  <c r="BQ350" i="57"/>
  <c r="BR350" i="57"/>
  <c r="BS350" i="57"/>
  <c r="BT350" i="57"/>
  <c r="BU350" i="57"/>
  <c r="BV350" i="57"/>
  <c r="BW350" i="57"/>
  <c r="BX350" i="57"/>
  <c r="BY350" i="57"/>
  <c r="BZ350" i="57"/>
  <c r="CB350" i="57"/>
  <c r="CC350" i="57"/>
  <c r="CD350" i="57"/>
  <c r="CE350" i="57"/>
  <c r="CF350" i="57"/>
  <c r="CG350" i="57"/>
  <c r="CH350" i="57"/>
  <c r="CI350" i="57"/>
  <c r="CJ350" i="57"/>
  <c r="CK350" i="57"/>
  <c r="CL350" i="57"/>
  <c r="CM350" i="57"/>
  <c r="CN350" i="57"/>
  <c r="CO350" i="57"/>
  <c r="CP350" i="57"/>
  <c r="CQ350" i="57"/>
  <c r="CR350" i="57"/>
  <c r="CS350" i="57"/>
  <c r="CT350" i="57"/>
  <c r="CU350" i="57"/>
  <c r="CV350" i="57"/>
  <c r="CA359" i="57"/>
  <c r="CW350" i="57"/>
  <c r="CX350" i="57"/>
  <c r="CY350" i="57"/>
  <c r="CZ350" i="57"/>
  <c r="DA350" i="57"/>
  <c r="DI350" i="57"/>
  <c r="DJ350" i="57"/>
  <c r="DO350" i="57"/>
  <c r="DB350" i="57"/>
  <c r="DC350" i="57"/>
  <c r="DD350" i="57"/>
  <c r="DE350" i="57"/>
  <c r="DF350" i="57"/>
  <c r="DG350" i="57"/>
  <c r="DH350" i="57"/>
  <c r="DK350" i="57"/>
  <c r="DL350" i="57"/>
  <c r="DM350" i="57"/>
  <c r="DP350" i="57"/>
  <c r="D351" i="57"/>
  <c r="E351" i="57"/>
  <c r="BL351" i="57"/>
  <c r="BM351" i="57"/>
  <c r="BN351" i="57"/>
  <c r="BO351" i="57"/>
  <c r="BP351" i="57"/>
  <c r="BQ351" i="57"/>
  <c r="BR351" i="57"/>
  <c r="BS351" i="57"/>
  <c r="BT351" i="57"/>
  <c r="BU351" i="57"/>
  <c r="BV351" i="57"/>
  <c r="BW351" i="57"/>
  <c r="BX351" i="57"/>
  <c r="BY351" i="57"/>
  <c r="BZ351" i="57"/>
  <c r="CB351" i="57"/>
  <c r="CC351" i="57"/>
  <c r="CD351" i="57"/>
  <c r="CE351" i="57"/>
  <c r="CF351" i="57"/>
  <c r="CG351" i="57"/>
  <c r="CH351" i="57"/>
  <c r="CI351" i="57"/>
  <c r="CJ351" i="57"/>
  <c r="CK351" i="57"/>
  <c r="CL351" i="57"/>
  <c r="CM351" i="57"/>
  <c r="CN351" i="57"/>
  <c r="CO351" i="57"/>
  <c r="CP351" i="57"/>
  <c r="CQ351" i="57"/>
  <c r="CR351" i="57"/>
  <c r="CS351" i="57"/>
  <c r="CT351" i="57"/>
  <c r="CU351" i="57"/>
  <c r="CV351" i="57"/>
  <c r="CA360" i="57"/>
  <c r="CW351" i="57"/>
  <c r="CX351" i="57"/>
  <c r="CY351" i="57"/>
  <c r="CZ351" i="57"/>
  <c r="DA351" i="57"/>
  <c r="DI351" i="57"/>
  <c r="DJ351" i="57"/>
  <c r="DO351" i="57"/>
  <c r="DB351" i="57"/>
  <c r="DC351" i="57"/>
  <c r="DD351" i="57"/>
  <c r="DE351" i="57"/>
  <c r="DF351" i="57"/>
  <c r="DG351" i="57"/>
  <c r="DH351" i="57"/>
  <c r="DK351" i="57"/>
  <c r="DL351" i="57"/>
  <c r="DM351" i="57"/>
  <c r="DP351" i="57"/>
  <c r="D352" i="57"/>
  <c r="E352" i="57"/>
  <c r="BL352" i="57"/>
  <c r="BM352" i="57"/>
  <c r="BN352" i="57"/>
  <c r="BO352" i="57"/>
  <c r="BP352" i="57"/>
  <c r="BQ352" i="57"/>
  <c r="BR352" i="57"/>
  <c r="BS352" i="57"/>
  <c r="BT352" i="57"/>
  <c r="BU352" i="57"/>
  <c r="BV352" i="57"/>
  <c r="BW352" i="57"/>
  <c r="BX352" i="57"/>
  <c r="BY352" i="57"/>
  <c r="BZ352" i="57"/>
  <c r="CB352" i="57"/>
  <c r="CC352" i="57"/>
  <c r="CD352" i="57"/>
  <c r="CE352" i="57"/>
  <c r="CF352" i="57"/>
  <c r="CG352" i="57"/>
  <c r="CH352" i="57"/>
  <c r="CI352" i="57"/>
  <c r="CJ352" i="57"/>
  <c r="CK352" i="57"/>
  <c r="CL352" i="57"/>
  <c r="CM352" i="57"/>
  <c r="CN352" i="57"/>
  <c r="CO352" i="57"/>
  <c r="CP352" i="57"/>
  <c r="CQ352" i="57"/>
  <c r="CR352" i="57"/>
  <c r="CS352" i="57"/>
  <c r="CT352" i="57"/>
  <c r="CU352" i="57"/>
  <c r="CV352" i="57"/>
  <c r="CA361" i="57"/>
  <c r="CW352" i="57"/>
  <c r="CX352" i="57"/>
  <c r="CY352" i="57"/>
  <c r="CZ352" i="57"/>
  <c r="DA352" i="57"/>
  <c r="DI352" i="57"/>
  <c r="DJ352" i="57"/>
  <c r="DO352" i="57"/>
  <c r="DB352" i="57"/>
  <c r="DC352" i="57"/>
  <c r="DD352" i="57"/>
  <c r="DE352" i="57"/>
  <c r="DF352" i="57"/>
  <c r="DG352" i="57"/>
  <c r="DH352" i="57"/>
  <c r="DK352" i="57"/>
  <c r="DL352" i="57"/>
  <c r="DM352" i="57"/>
  <c r="DP352" i="57"/>
  <c r="D353" i="57"/>
  <c r="E353" i="57"/>
  <c r="BL353" i="57"/>
  <c r="BM353" i="57"/>
  <c r="BN353" i="57"/>
  <c r="BO353" i="57"/>
  <c r="BP353" i="57"/>
  <c r="BQ353" i="57"/>
  <c r="BR353" i="57"/>
  <c r="BS353" i="57"/>
  <c r="BT353" i="57"/>
  <c r="BU353" i="57"/>
  <c r="BV353" i="57"/>
  <c r="BW353" i="57"/>
  <c r="BX353" i="57"/>
  <c r="BY353" i="57"/>
  <c r="BZ353" i="57"/>
  <c r="CB353" i="57"/>
  <c r="CC353" i="57"/>
  <c r="CD353" i="57"/>
  <c r="CE353" i="57"/>
  <c r="CF353" i="57"/>
  <c r="CG353" i="57"/>
  <c r="CH353" i="57"/>
  <c r="CI353" i="57"/>
  <c r="CJ353" i="57"/>
  <c r="CK353" i="57"/>
  <c r="CL353" i="57"/>
  <c r="CM353" i="57"/>
  <c r="CN353" i="57"/>
  <c r="CO353" i="57"/>
  <c r="CP353" i="57"/>
  <c r="CQ353" i="57"/>
  <c r="CR353" i="57"/>
  <c r="CS353" i="57"/>
  <c r="CT353" i="57"/>
  <c r="CU353" i="57"/>
  <c r="CV353" i="57"/>
  <c r="CA362" i="57"/>
  <c r="CW353" i="57"/>
  <c r="CX353" i="57"/>
  <c r="CY353" i="57"/>
  <c r="CZ353" i="57"/>
  <c r="DA353" i="57"/>
  <c r="DI353" i="57"/>
  <c r="DJ353" i="57"/>
  <c r="DO353" i="57"/>
  <c r="DB353" i="57"/>
  <c r="DC353" i="57"/>
  <c r="DD353" i="57"/>
  <c r="DE353" i="57"/>
  <c r="DF353" i="57"/>
  <c r="DG353" i="57"/>
  <c r="DH353" i="57"/>
  <c r="DK353" i="57"/>
  <c r="DL353" i="57"/>
  <c r="DM353" i="57"/>
  <c r="DP353" i="57"/>
  <c r="D354" i="57"/>
  <c r="E354" i="57"/>
  <c r="BL354" i="57"/>
  <c r="BM354" i="57"/>
  <c r="BN354" i="57"/>
  <c r="BO354" i="57"/>
  <c r="BP354" i="57"/>
  <c r="BQ354" i="57"/>
  <c r="BR354" i="57"/>
  <c r="BS354" i="57"/>
  <c r="BT354" i="57"/>
  <c r="BU354" i="57"/>
  <c r="BV354" i="57"/>
  <c r="BW354" i="57"/>
  <c r="BX354" i="57"/>
  <c r="BY354" i="57"/>
  <c r="BZ354" i="57"/>
  <c r="CB354" i="57"/>
  <c r="CC354" i="57"/>
  <c r="CD354" i="57"/>
  <c r="CE354" i="57"/>
  <c r="CF354" i="57"/>
  <c r="CG354" i="57"/>
  <c r="CH354" i="57"/>
  <c r="CI354" i="57"/>
  <c r="CJ354" i="57"/>
  <c r="CK354" i="57"/>
  <c r="CL354" i="57"/>
  <c r="CM354" i="57"/>
  <c r="CN354" i="57"/>
  <c r="CO354" i="57"/>
  <c r="CP354" i="57"/>
  <c r="CQ354" i="57"/>
  <c r="CR354" i="57"/>
  <c r="CS354" i="57"/>
  <c r="CT354" i="57"/>
  <c r="CU354" i="57"/>
  <c r="CV354" i="57"/>
  <c r="CA363" i="57"/>
  <c r="CW354" i="57"/>
  <c r="CX354" i="57"/>
  <c r="CY354" i="57"/>
  <c r="CZ354" i="57"/>
  <c r="DA354" i="57"/>
  <c r="DI354" i="57"/>
  <c r="DJ354" i="57"/>
  <c r="DO354" i="57"/>
  <c r="DB354" i="57"/>
  <c r="DC354" i="57"/>
  <c r="DD354" i="57"/>
  <c r="DE354" i="57"/>
  <c r="DF354" i="57"/>
  <c r="DG354" i="57"/>
  <c r="DH354" i="57"/>
  <c r="DK354" i="57"/>
  <c r="DL354" i="57"/>
  <c r="DM354" i="57"/>
  <c r="DP354" i="57"/>
  <c r="D355" i="57"/>
  <c r="E355" i="57"/>
  <c r="BL355" i="57"/>
  <c r="BM355" i="57"/>
  <c r="BN355" i="57"/>
  <c r="BO355" i="57"/>
  <c r="BP355" i="57"/>
  <c r="BQ355" i="57"/>
  <c r="BR355" i="57"/>
  <c r="BS355" i="57"/>
  <c r="BT355" i="57"/>
  <c r="BU355" i="57"/>
  <c r="BV355" i="57"/>
  <c r="BW355" i="57"/>
  <c r="BX355" i="57"/>
  <c r="BY355" i="57"/>
  <c r="BZ355" i="57"/>
  <c r="CB355" i="57"/>
  <c r="CC355" i="57"/>
  <c r="CD355" i="57"/>
  <c r="CE355" i="57"/>
  <c r="CF355" i="57"/>
  <c r="CG355" i="57"/>
  <c r="CH355" i="57"/>
  <c r="CI355" i="57"/>
  <c r="CJ355" i="57"/>
  <c r="CK355" i="57"/>
  <c r="CL355" i="57"/>
  <c r="CM355" i="57"/>
  <c r="CN355" i="57"/>
  <c r="CO355" i="57"/>
  <c r="CP355" i="57"/>
  <c r="CQ355" i="57"/>
  <c r="CR355" i="57"/>
  <c r="CS355" i="57"/>
  <c r="CT355" i="57"/>
  <c r="CU355" i="57"/>
  <c r="CV355" i="57"/>
  <c r="CA364" i="57"/>
  <c r="CW355" i="57"/>
  <c r="CX355" i="57"/>
  <c r="CY355" i="57"/>
  <c r="CZ355" i="57"/>
  <c r="DA355" i="57"/>
  <c r="DI355" i="57"/>
  <c r="DJ355" i="57"/>
  <c r="DO355" i="57"/>
  <c r="DB355" i="57"/>
  <c r="DC355" i="57"/>
  <c r="DD355" i="57"/>
  <c r="DE355" i="57"/>
  <c r="DF355" i="57"/>
  <c r="DG355" i="57"/>
  <c r="DH355" i="57"/>
  <c r="DK355" i="57"/>
  <c r="DL355" i="57"/>
  <c r="DM355" i="57"/>
  <c r="DP355" i="57"/>
  <c r="D356" i="57"/>
  <c r="E356" i="57"/>
  <c r="BL356" i="57"/>
  <c r="BM356" i="57"/>
  <c r="BN356" i="57"/>
  <c r="BO356" i="57"/>
  <c r="BP356" i="57"/>
  <c r="BQ356" i="57"/>
  <c r="BR356" i="57"/>
  <c r="BS356" i="57"/>
  <c r="BT356" i="57"/>
  <c r="BU356" i="57"/>
  <c r="BV356" i="57"/>
  <c r="BW356" i="57"/>
  <c r="BX356" i="57"/>
  <c r="BY356" i="57"/>
  <c r="BZ356" i="57"/>
  <c r="CB356" i="57"/>
  <c r="CC356" i="57"/>
  <c r="CD356" i="57"/>
  <c r="CE356" i="57"/>
  <c r="CF356" i="57"/>
  <c r="CG356" i="57"/>
  <c r="CH356" i="57"/>
  <c r="CI356" i="57"/>
  <c r="CJ356" i="57"/>
  <c r="CK356" i="57"/>
  <c r="CL356" i="57"/>
  <c r="CM356" i="57"/>
  <c r="CN356" i="57"/>
  <c r="CO356" i="57"/>
  <c r="CP356" i="57"/>
  <c r="CQ356" i="57"/>
  <c r="CR356" i="57"/>
  <c r="CS356" i="57"/>
  <c r="CT356" i="57"/>
  <c r="CU356" i="57"/>
  <c r="CV356" i="57"/>
  <c r="CA365" i="57"/>
  <c r="CW356" i="57"/>
  <c r="CX356" i="57"/>
  <c r="CY356" i="57"/>
  <c r="CZ356" i="57"/>
  <c r="DA356" i="57"/>
  <c r="DI356" i="57"/>
  <c r="DJ356" i="57"/>
  <c r="DO356" i="57"/>
  <c r="DB356" i="57"/>
  <c r="DC356" i="57"/>
  <c r="DD356" i="57"/>
  <c r="DE356" i="57"/>
  <c r="DF356" i="57"/>
  <c r="DG356" i="57"/>
  <c r="DH356" i="57"/>
  <c r="DK356" i="57"/>
  <c r="DL356" i="57"/>
  <c r="DM356" i="57"/>
  <c r="DP356" i="57"/>
  <c r="D357" i="57"/>
  <c r="E357" i="57"/>
  <c r="BL357" i="57"/>
  <c r="BM357" i="57"/>
  <c r="BN357" i="57"/>
  <c r="BO357" i="57"/>
  <c r="BP357" i="57"/>
  <c r="BQ357" i="57"/>
  <c r="BR357" i="57"/>
  <c r="BS357" i="57"/>
  <c r="BT357" i="57"/>
  <c r="BU357" i="57"/>
  <c r="BV357" i="57"/>
  <c r="BW357" i="57"/>
  <c r="BX357" i="57"/>
  <c r="BY357" i="57"/>
  <c r="BZ357" i="57"/>
  <c r="CB357" i="57"/>
  <c r="CC357" i="57"/>
  <c r="CD357" i="57"/>
  <c r="CE357" i="57"/>
  <c r="CF357" i="57"/>
  <c r="CG357" i="57"/>
  <c r="CH357" i="57"/>
  <c r="CI357" i="57"/>
  <c r="CJ357" i="57"/>
  <c r="CK357" i="57"/>
  <c r="CL357" i="57"/>
  <c r="CM357" i="57"/>
  <c r="CN357" i="57"/>
  <c r="CO357" i="57"/>
  <c r="CP357" i="57"/>
  <c r="CQ357" i="57"/>
  <c r="CR357" i="57"/>
  <c r="CS357" i="57"/>
  <c r="CT357" i="57"/>
  <c r="CU357" i="57"/>
  <c r="CV357" i="57"/>
  <c r="CA366" i="57"/>
  <c r="CW357" i="57"/>
  <c r="CX357" i="57"/>
  <c r="CY357" i="57"/>
  <c r="CZ357" i="57"/>
  <c r="DA357" i="57"/>
  <c r="DI357" i="57"/>
  <c r="DJ357" i="57"/>
  <c r="DO357" i="57"/>
  <c r="DB357" i="57"/>
  <c r="DC357" i="57"/>
  <c r="DD357" i="57"/>
  <c r="DE357" i="57"/>
  <c r="DF357" i="57"/>
  <c r="DG357" i="57"/>
  <c r="DH357" i="57"/>
  <c r="DK357" i="57"/>
  <c r="DL357" i="57"/>
  <c r="DM357" i="57"/>
  <c r="DP357" i="57"/>
  <c r="D358" i="57"/>
  <c r="E358" i="57"/>
  <c r="BL358" i="57"/>
  <c r="BM358" i="57"/>
  <c r="BN358" i="57"/>
  <c r="BO358" i="57"/>
  <c r="BP358" i="57"/>
  <c r="BQ358" i="57"/>
  <c r="BR358" i="57"/>
  <c r="BS358" i="57"/>
  <c r="BT358" i="57"/>
  <c r="BU358" i="57"/>
  <c r="BV358" i="57"/>
  <c r="BW358" i="57"/>
  <c r="BX358" i="57"/>
  <c r="BY358" i="57"/>
  <c r="BZ358" i="57"/>
  <c r="CB358" i="57"/>
  <c r="CC358" i="57"/>
  <c r="CD358" i="57"/>
  <c r="CE358" i="57"/>
  <c r="CF358" i="57"/>
  <c r="CG358" i="57"/>
  <c r="CH358" i="57"/>
  <c r="CI358" i="57"/>
  <c r="CJ358" i="57"/>
  <c r="CK358" i="57"/>
  <c r="CL358" i="57"/>
  <c r="CM358" i="57"/>
  <c r="CN358" i="57"/>
  <c r="CO358" i="57"/>
  <c r="CP358" i="57"/>
  <c r="CQ358" i="57"/>
  <c r="CR358" i="57"/>
  <c r="CS358" i="57"/>
  <c r="CT358" i="57"/>
  <c r="CU358" i="57"/>
  <c r="CV358" i="57"/>
  <c r="CA367" i="57"/>
  <c r="CW358" i="57"/>
  <c r="CX358" i="57"/>
  <c r="CY358" i="57"/>
  <c r="CZ358" i="57"/>
  <c r="DA358" i="57"/>
  <c r="DI358" i="57"/>
  <c r="DJ358" i="57"/>
  <c r="DO358" i="57"/>
  <c r="DB358" i="57"/>
  <c r="DC358" i="57"/>
  <c r="DD358" i="57"/>
  <c r="DE358" i="57"/>
  <c r="DF358" i="57"/>
  <c r="DG358" i="57"/>
  <c r="DH358" i="57"/>
  <c r="DK358" i="57"/>
  <c r="DL358" i="57"/>
  <c r="DM358" i="57"/>
  <c r="DP358" i="57"/>
  <c r="D359" i="57"/>
  <c r="E359" i="57"/>
  <c r="BL359" i="57"/>
  <c r="BM359" i="57"/>
  <c r="BN359" i="57"/>
  <c r="BO359" i="57"/>
  <c r="BP359" i="57"/>
  <c r="BQ359" i="57"/>
  <c r="BR359" i="57"/>
  <c r="BS359" i="57"/>
  <c r="BT359" i="57"/>
  <c r="BU359" i="57"/>
  <c r="BV359" i="57"/>
  <c r="BW359" i="57"/>
  <c r="BX359" i="57"/>
  <c r="BY359" i="57"/>
  <c r="BZ359" i="57"/>
  <c r="CB359" i="57"/>
  <c r="CC359" i="57"/>
  <c r="CD359" i="57"/>
  <c r="CE359" i="57"/>
  <c r="CF359" i="57"/>
  <c r="CG359" i="57"/>
  <c r="CH359" i="57"/>
  <c r="CI359" i="57"/>
  <c r="CJ359" i="57"/>
  <c r="CK359" i="57"/>
  <c r="CL359" i="57"/>
  <c r="CM359" i="57"/>
  <c r="CN359" i="57"/>
  <c r="CO359" i="57"/>
  <c r="CP359" i="57"/>
  <c r="CQ359" i="57"/>
  <c r="CR359" i="57"/>
  <c r="CS359" i="57"/>
  <c r="CT359" i="57"/>
  <c r="CU359" i="57"/>
  <c r="CV359" i="57"/>
  <c r="CA368" i="57"/>
  <c r="CW359" i="57"/>
  <c r="CX359" i="57"/>
  <c r="CY359" i="57"/>
  <c r="CZ359" i="57"/>
  <c r="DA359" i="57"/>
  <c r="DI359" i="57"/>
  <c r="DJ359" i="57"/>
  <c r="DO359" i="57"/>
  <c r="DB359" i="57"/>
  <c r="DC359" i="57"/>
  <c r="DD359" i="57"/>
  <c r="DE359" i="57"/>
  <c r="DF359" i="57"/>
  <c r="DG359" i="57"/>
  <c r="DH359" i="57"/>
  <c r="DK359" i="57"/>
  <c r="DL359" i="57"/>
  <c r="DM359" i="57"/>
  <c r="DP359" i="57"/>
  <c r="D360" i="57"/>
  <c r="E360" i="57"/>
  <c r="BL360" i="57"/>
  <c r="BM360" i="57"/>
  <c r="BN360" i="57"/>
  <c r="BO360" i="57"/>
  <c r="BP360" i="57"/>
  <c r="BQ360" i="57"/>
  <c r="BR360" i="57"/>
  <c r="BS360" i="57"/>
  <c r="BT360" i="57"/>
  <c r="BU360" i="57"/>
  <c r="BV360" i="57"/>
  <c r="BW360" i="57"/>
  <c r="BX360" i="57"/>
  <c r="BY360" i="57"/>
  <c r="BZ360" i="57"/>
  <c r="CB360" i="57"/>
  <c r="CC360" i="57"/>
  <c r="CD360" i="57"/>
  <c r="CE360" i="57"/>
  <c r="CF360" i="57"/>
  <c r="CG360" i="57"/>
  <c r="CH360" i="57"/>
  <c r="CI360" i="57"/>
  <c r="CJ360" i="57"/>
  <c r="CK360" i="57"/>
  <c r="CL360" i="57"/>
  <c r="CM360" i="57"/>
  <c r="CN360" i="57"/>
  <c r="CO360" i="57"/>
  <c r="CP360" i="57"/>
  <c r="CQ360" i="57"/>
  <c r="CR360" i="57"/>
  <c r="CS360" i="57"/>
  <c r="CT360" i="57"/>
  <c r="CU360" i="57"/>
  <c r="CV360" i="57"/>
  <c r="CA369" i="57"/>
  <c r="CW360" i="57"/>
  <c r="CX360" i="57"/>
  <c r="CY360" i="57"/>
  <c r="CZ360" i="57"/>
  <c r="DA360" i="57"/>
  <c r="DI360" i="57"/>
  <c r="DJ360" i="57"/>
  <c r="DO360" i="57"/>
  <c r="DB360" i="57"/>
  <c r="DC360" i="57"/>
  <c r="DD360" i="57"/>
  <c r="DE360" i="57"/>
  <c r="DF360" i="57"/>
  <c r="DG360" i="57"/>
  <c r="DH360" i="57"/>
  <c r="DK360" i="57"/>
  <c r="DL360" i="57"/>
  <c r="DM360" i="57"/>
  <c r="DP360" i="57"/>
  <c r="D361" i="57"/>
  <c r="E361" i="57"/>
  <c r="BL361" i="57"/>
  <c r="BM361" i="57"/>
  <c r="BN361" i="57"/>
  <c r="BO361" i="57"/>
  <c r="BP361" i="57"/>
  <c r="BQ361" i="57"/>
  <c r="BR361" i="57"/>
  <c r="BS361" i="57"/>
  <c r="BT361" i="57"/>
  <c r="BU361" i="57"/>
  <c r="BV361" i="57"/>
  <c r="BW361" i="57"/>
  <c r="BX361" i="57"/>
  <c r="BY361" i="57"/>
  <c r="BZ361" i="57"/>
  <c r="CB361" i="57"/>
  <c r="CC361" i="57"/>
  <c r="CD361" i="57"/>
  <c r="CE361" i="57"/>
  <c r="CF361" i="57"/>
  <c r="CG361" i="57"/>
  <c r="CH361" i="57"/>
  <c r="CI361" i="57"/>
  <c r="CJ361" i="57"/>
  <c r="CK361" i="57"/>
  <c r="CL361" i="57"/>
  <c r="CM361" i="57"/>
  <c r="CN361" i="57"/>
  <c r="CO361" i="57"/>
  <c r="CP361" i="57"/>
  <c r="CQ361" i="57"/>
  <c r="CR361" i="57"/>
  <c r="CS361" i="57"/>
  <c r="CT361" i="57"/>
  <c r="CU361" i="57"/>
  <c r="CV361" i="57"/>
  <c r="CA370" i="57"/>
  <c r="CW361" i="57"/>
  <c r="CX361" i="57"/>
  <c r="CY361" i="57"/>
  <c r="CZ361" i="57"/>
  <c r="DA361" i="57"/>
  <c r="DI361" i="57"/>
  <c r="DJ361" i="57"/>
  <c r="DO361" i="57"/>
  <c r="DB361" i="57"/>
  <c r="DC361" i="57"/>
  <c r="DD361" i="57"/>
  <c r="DE361" i="57"/>
  <c r="DF361" i="57"/>
  <c r="DG361" i="57"/>
  <c r="DH361" i="57"/>
  <c r="DK361" i="57"/>
  <c r="DL361" i="57"/>
  <c r="DM361" i="57"/>
  <c r="DP361" i="57"/>
  <c r="D362" i="57"/>
  <c r="E362" i="57"/>
  <c r="BL362" i="57"/>
  <c r="BM362" i="57"/>
  <c r="BN362" i="57"/>
  <c r="BO362" i="57"/>
  <c r="BP362" i="57"/>
  <c r="BQ362" i="57"/>
  <c r="BR362" i="57"/>
  <c r="BS362" i="57"/>
  <c r="BT362" i="57"/>
  <c r="BU362" i="57"/>
  <c r="BV362" i="57"/>
  <c r="BW362" i="57"/>
  <c r="BX362" i="57"/>
  <c r="BY362" i="57"/>
  <c r="BZ362" i="57"/>
  <c r="CB362" i="57"/>
  <c r="CC362" i="57"/>
  <c r="CD362" i="57"/>
  <c r="CE362" i="57"/>
  <c r="CF362" i="57"/>
  <c r="CG362" i="57"/>
  <c r="CH362" i="57"/>
  <c r="CI362" i="57"/>
  <c r="CJ362" i="57"/>
  <c r="CK362" i="57"/>
  <c r="CL362" i="57"/>
  <c r="CM362" i="57"/>
  <c r="CN362" i="57"/>
  <c r="CO362" i="57"/>
  <c r="CP362" i="57"/>
  <c r="CQ362" i="57"/>
  <c r="CR362" i="57"/>
  <c r="CS362" i="57"/>
  <c r="CT362" i="57"/>
  <c r="CU362" i="57"/>
  <c r="CV362" i="57"/>
  <c r="CA371" i="57"/>
  <c r="CW362" i="57"/>
  <c r="CX362" i="57"/>
  <c r="CY362" i="57"/>
  <c r="CZ362" i="57"/>
  <c r="DA362" i="57"/>
  <c r="DI362" i="57"/>
  <c r="DJ362" i="57"/>
  <c r="DO362" i="57"/>
  <c r="DB362" i="57"/>
  <c r="DC362" i="57"/>
  <c r="DD362" i="57"/>
  <c r="DE362" i="57"/>
  <c r="DF362" i="57"/>
  <c r="DG362" i="57"/>
  <c r="DH362" i="57"/>
  <c r="DK362" i="57"/>
  <c r="DL362" i="57"/>
  <c r="DM362" i="57"/>
  <c r="DP362" i="57"/>
  <c r="D363" i="57"/>
  <c r="E363" i="57"/>
  <c r="BL363" i="57"/>
  <c r="BM363" i="57"/>
  <c r="BN363" i="57"/>
  <c r="BO363" i="57"/>
  <c r="BP363" i="57"/>
  <c r="BQ363" i="57"/>
  <c r="BR363" i="57"/>
  <c r="BS363" i="57"/>
  <c r="BT363" i="57"/>
  <c r="BU363" i="57"/>
  <c r="BV363" i="57"/>
  <c r="BW363" i="57"/>
  <c r="BX363" i="57"/>
  <c r="BY363" i="57"/>
  <c r="BZ363" i="57"/>
  <c r="CB363" i="57"/>
  <c r="CC363" i="57"/>
  <c r="CD363" i="57"/>
  <c r="CE363" i="57"/>
  <c r="CF363" i="57"/>
  <c r="CG363" i="57"/>
  <c r="CH363" i="57"/>
  <c r="CI363" i="57"/>
  <c r="CJ363" i="57"/>
  <c r="CK363" i="57"/>
  <c r="CL363" i="57"/>
  <c r="CM363" i="57"/>
  <c r="CN363" i="57"/>
  <c r="CO363" i="57"/>
  <c r="CP363" i="57"/>
  <c r="CQ363" i="57"/>
  <c r="CR363" i="57"/>
  <c r="CS363" i="57"/>
  <c r="CT363" i="57"/>
  <c r="CU363" i="57"/>
  <c r="CV363" i="57"/>
  <c r="CA372" i="57"/>
  <c r="CW363" i="57"/>
  <c r="CX363" i="57"/>
  <c r="CY363" i="57"/>
  <c r="CZ363" i="57"/>
  <c r="DA363" i="57"/>
  <c r="DI363" i="57"/>
  <c r="DJ363" i="57"/>
  <c r="DO363" i="57"/>
  <c r="DB363" i="57"/>
  <c r="DC363" i="57"/>
  <c r="DD363" i="57"/>
  <c r="DE363" i="57"/>
  <c r="DF363" i="57"/>
  <c r="DG363" i="57"/>
  <c r="DH363" i="57"/>
  <c r="DK363" i="57"/>
  <c r="DL363" i="57"/>
  <c r="DM363" i="57"/>
  <c r="DP363" i="57"/>
  <c r="D364" i="57"/>
  <c r="E364" i="57"/>
  <c r="BL364" i="57"/>
  <c r="BM364" i="57"/>
  <c r="BN364" i="57"/>
  <c r="BO364" i="57"/>
  <c r="BP364" i="57"/>
  <c r="BQ364" i="57"/>
  <c r="BR364" i="57"/>
  <c r="BS364" i="57"/>
  <c r="BT364" i="57"/>
  <c r="BU364" i="57"/>
  <c r="BV364" i="57"/>
  <c r="BW364" i="57"/>
  <c r="BX364" i="57"/>
  <c r="BY364" i="57"/>
  <c r="BZ364" i="57"/>
  <c r="CB364" i="57"/>
  <c r="CC364" i="57"/>
  <c r="CD364" i="57"/>
  <c r="CE364" i="57"/>
  <c r="CF364" i="57"/>
  <c r="CG364" i="57"/>
  <c r="CH364" i="57"/>
  <c r="CI364" i="57"/>
  <c r="CJ364" i="57"/>
  <c r="CK364" i="57"/>
  <c r="CL364" i="57"/>
  <c r="CM364" i="57"/>
  <c r="CN364" i="57"/>
  <c r="CO364" i="57"/>
  <c r="CP364" i="57"/>
  <c r="CQ364" i="57"/>
  <c r="CR364" i="57"/>
  <c r="CS364" i="57"/>
  <c r="CT364" i="57"/>
  <c r="CU364" i="57"/>
  <c r="CV364" i="57"/>
  <c r="CA373" i="57"/>
  <c r="CW364" i="57"/>
  <c r="CX364" i="57"/>
  <c r="CY364" i="57"/>
  <c r="CZ364" i="57"/>
  <c r="DA364" i="57"/>
  <c r="DI364" i="57"/>
  <c r="DJ364" i="57"/>
  <c r="DO364" i="57"/>
  <c r="DB364" i="57"/>
  <c r="DC364" i="57"/>
  <c r="DD364" i="57"/>
  <c r="DE364" i="57"/>
  <c r="DF364" i="57"/>
  <c r="DG364" i="57"/>
  <c r="DH364" i="57"/>
  <c r="DK364" i="57"/>
  <c r="DL364" i="57"/>
  <c r="DM364" i="57"/>
  <c r="DP364" i="57"/>
  <c r="D365" i="57"/>
  <c r="E365" i="57"/>
  <c r="BL365" i="57"/>
  <c r="BM365" i="57"/>
  <c r="BN365" i="57"/>
  <c r="BO365" i="57"/>
  <c r="BP365" i="57"/>
  <c r="BQ365" i="57"/>
  <c r="BR365" i="57"/>
  <c r="BS365" i="57"/>
  <c r="BT365" i="57"/>
  <c r="BU365" i="57"/>
  <c r="BV365" i="57"/>
  <c r="BW365" i="57"/>
  <c r="BX365" i="57"/>
  <c r="BY365" i="57"/>
  <c r="BZ365" i="57"/>
  <c r="CB365" i="57"/>
  <c r="CC365" i="57"/>
  <c r="CD365" i="57"/>
  <c r="CE365" i="57"/>
  <c r="CF365" i="57"/>
  <c r="CG365" i="57"/>
  <c r="CH365" i="57"/>
  <c r="CI365" i="57"/>
  <c r="CJ365" i="57"/>
  <c r="CK365" i="57"/>
  <c r="CL365" i="57"/>
  <c r="CM365" i="57"/>
  <c r="CN365" i="57"/>
  <c r="CO365" i="57"/>
  <c r="CP365" i="57"/>
  <c r="CQ365" i="57"/>
  <c r="CR365" i="57"/>
  <c r="CS365" i="57"/>
  <c r="CT365" i="57"/>
  <c r="CU365" i="57"/>
  <c r="CV365" i="57"/>
  <c r="CA374" i="57"/>
  <c r="CW365" i="57"/>
  <c r="CX365" i="57"/>
  <c r="CY365" i="57"/>
  <c r="CZ365" i="57"/>
  <c r="DA365" i="57"/>
  <c r="DI365" i="57"/>
  <c r="DJ365" i="57"/>
  <c r="DO365" i="57"/>
  <c r="DB365" i="57"/>
  <c r="DC365" i="57"/>
  <c r="DD365" i="57"/>
  <c r="DE365" i="57"/>
  <c r="DF365" i="57"/>
  <c r="DG365" i="57"/>
  <c r="DH365" i="57"/>
  <c r="DK365" i="57"/>
  <c r="DL365" i="57"/>
  <c r="DM365" i="57"/>
  <c r="DP365" i="57"/>
  <c r="D366" i="57"/>
  <c r="E366" i="57"/>
  <c r="BL366" i="57"/>
  <c r="BM366" i="57"/>
  <c r="BN366" i="57"/>
  <c r="BO366" i="57"/>
  <c r="BP366" i="57"/>
  <c r="BQ366" i="57"/>
  <c r="BR366" i="57"/>
  <c r="BS366" i="57"/>
  <c r="BT366" i="57"/>
  <c r="BU366" i="57"/>
  <c r="BV366" i="57"/>
  <c r="BW366" i="57"/>
  <c r="BX366" i="57"/>
  <c r="BY366" i="57"/>
  <c r="BZ366" i="57"/>
  <c r="CB366" i="57"/>
  <c r="CC366" i="57"/>
  <c r="CD366" i="57"/>
  <c r="CE366" i="57"/>
  <c r="CF366" i="57"/>
  <c r="CG366" i="57"/>
  <c r="CH366" i="57"/>
  <c r="CI366" i="57"/>
  <c r="CJ366" i="57"/>
  <c r="CK366" i="57"/>
  <c r="CL366" i="57"/>
  <c r="CM366" i="57"/>
  <c r="CN366" i="57"/>
  <c r="CO366" i="57"/>
  <c r="CP366" i="57"/>
  <c r="CQ366" i="57"/>
  <c r="CR366" i="57"/>
  <c r="CS366" i="57"/>
  <c r="CT366" i="57"/>
  <c r="CU366" i="57"/>
  <c r="CV366" i="57"/>
  <c r="CA375" i="57"/>
  <c r="CW366" i="57"/>
  <c r="CX366" i="57"/>
  <c r="CY366" i="57"/>
  <c r="CZ366" i="57"/>
  <c r="DA366" i="57"/>
  <c r="DI366" i="57"/>
  <c r="DJ366" i="57"/>
  <c r="DO366" i="57"/>
  <c r="DB366" i="57"/>
  <c r="DC366" i="57"/>
  <c r="DD366" i="57"/>
  <c r="DE366" i="57"/>
  <c r="DF366" i="57"/>
  <c r="DG366" i="57"/>
  <c r="DH366" i="57"/>
  <c r="DK366" i="57"/>
  <c r="DL366" i="57"/>
  <c r="DM366" i="57"/>
  <c r="DP366" i="57"/>
  <c r="D367" i="57"/>
  <c r="E367" i="57"/>
  <c r="BL367" i="57"/>
  <c r="BM367" i="57"/>
  <c r="BN367" i="57"/>
  <c r="BO367" i="57"/>
  <c r="BP367" i="57"/>
  <c r="BQ367" i="57"/>
  <c r="BR367" i="57"/>
  <c r="BS367" i="57"/>
  <c r="BT367" i="57"/>
  <c r="BU367" i="57"/>
  <c r="BV367" i="57"/>
  <c r="BW367" i="57"/>
  <c r="BX367" i="57"/>
  <c r="BY367" i="57"/>
  <c r="BZ367" i="57"/>
  <c r="CB367" i="57"/>
  <c r="CC367" i="57"/>
  <c r="CD367" i="57"/>
  <c r="CE367" i="57"/>
  <c r="CF367" i="57"/>
  <c r="CG367" i="57"/>
  <c r="CH367" i="57"/>
  <c r="CI367" i="57"/>
  <c r="CJ367" i="57"/>
  <c r="CK367" i="57"/>
  <c r="CL367" i="57"/>
  <c r="CM367" i="57"/>
  <c r="CN367" i="57"/>
  <c r="CO367" i="57"/>
  <c r="CP367" i="57"/>
  <c r="CQ367" i="57"/>
  <c r="CR367" i="57"/>
  <c r="CS367" i="57"/>
  <c r="CT367" i="57"/>
  <c r="CU367" i="57"/>
  <c r="CV367" i="57"/>
  <c r="CA376" i="57"/>
  <c r="CW367" i="57"/>
  <c r="CX367" i="57"/>
  <c r="CY367" i="57"/>
  <c r="CZ367" i="57"/>
  <c r="DA367" i="57"/>
  <c r="DI367" i="57"/>
  <c r="DJ367" i="57"/>
  <c r="DO367" i="57"/>
  <c r="DB367" i="57"/>
  <c r="DC367" i="57"/>
  <c r="DD367" i="57"/>
  <c r="DE367" i="57"/>
  <c r="DF367" i="57"/>
  <c r="DG367" i="57"/>
  <c r="DH367" i="57"/>
  <c r="DK367" i="57"/>
  <c r="DL367" i="57"/>
  <c r="DM367" i="57"/>
  <c r="DP367" i="57"/>
  <c r="D368" i="57"/>
  <c r="E368" i="57"/>
  <c r="BL368" i="57"/>
  <c r="BM368" i="57"/>
  <c r="BN368" i="57"/>
  <c r="BO368" i="57"/>
  <c r="BP368" i="57"/>
  <c r="BQ368" i="57"/>
  <c r="BR368" i="57"/>
  <c r="BS368" i="57"/>
  <c r="BT368" i="57"/>
  <c r="BU368" i="57"/>
  <c r="BV368" i="57"/>
  <c r="BW368" i="57"/>
  <c r="BX368" i="57"/>
  <c r="BY368" i="57"/>
  <c r="BZ368" i="57"/>
  <c r="CB368" i="57"/>
  <c r="CC368" i="57"/>
  <c r="CD368" i="57"/>
  <c r="CE368" i="57"/>
  <c r="CF368" i="57"/>
  <c r="CG368" i="57"/>
  <c r="CH368" i="57"/>
  <c r="CI368" i="57"/>
  <c r="CJ368" i="57"/>
  <c r="CK368" i="57"/>
  <c r="CL368" i="57"/>
  <c r="CM368" i="57"/>
  <c r="CN368" i="57"/>
  <c r="CO368" i="57"/>
  <c r="CP368" i="57"/>
  <c r="CQ368" i="57"/>
  <c r="CR368" i="57"/>
  <c r="CS368" i="57"/>
  <c r="CT368" i="57"/>
  <c r="CU368" i="57"/>
  <c r="CV368" i="57"/>
  <c r="CA377" i="57"/>
  <c r="CW368" i="57"/>
  <c r="CX368" i="57"/>
  <c r="CY368" i="57"/>
  <c r="CZ368" i="57"/>
  <c r="DA368" i="57"/>
  <c r="DI368" i="57"/>
  <c r="DJ368" i="57"/>
  <c r="DO368" i="57"/>
  <c r="DB368" i="57"/>
  <c r="DC368" i="57"/>
  <c r="DD368" i="57"/>
  <c r="DE368" i="57"/>
  <c r="DF368" i="57"/>
  <c r="DG368" i="57"/>
  <c r="DH368" i="57"/>
  <c r="DK368" i="57"/>
  <c r="DL368" i="57"/>
  <c r="DM368" i="57"/>
  <c r="DP368" i="57"/>
  <c r="D369" i="57"/>
  <c r="E369" i="57"/>
  <c r="BL369" i="57"/>
  <c r="BM369" i="57"/>
  <c r="BN369" i="57"/>
  <c r="BO369" i="57"/>
  <c r="BP369" i="57"/>
  <c r="BQ369" i="57"/>
  <c r="BR369" i="57"/>
  <c r="BS369" i="57"/>
  <c r="BT369" i="57"/>
  <c r="BU369" i="57"/>
  <c r="BV369" i="57"/>
  <c r="BW369" i="57"/>
  <c r="BX369" i="57"/>
  <c r="BY369" i="57"/>
  <c r="BZ369" i="57"/>
  <c r="CB369" i="57"/>
  <c r="CC369" i="57"/>
  <c r="CD369" i="57"/>
  <c r="CE369" i="57"/>
  <c r="CF369" i="57"/>
  <c r="CG369" i="57"/>
  <c r="CH369" i="57"/>
  <c r="CI369" i="57"/>
  <c r="CJ369" i="57"/>
  <c r="CK369" i="57"/>
  <c r="CL369" i="57"/>
  <c r="CM369" i="57"/>
  <c r="CN369" i="57"/>
  <c r="CO369" i="57"/>
  <c r="CP369" i="57"/>
  <c r="CQ369" i="57"/>
  <c r="CR369" i="57"/>
  <c r="CS369" i="57"/>
  <c r="CT369" i="57"/>
  <c r="CU369" i="57"/>
  <c r="CV369" i="57"/>
  <c r="CA378" i="57"/>
  <c r="CW369" i="57"/>
  <c r="CX369" i="57"/>
  <c r="CY369" i="57"/>
  <c r="CZ369" i="57"/>
  <c r="DA369" i="57"/>
  <c r="DI369" i="57"/>
  <c r="DJ369" i="57"/>
  <c r="DO369" i="57"/>
  <c r="DB369" i="57"/>
  <c r="DC369" i="57"/>
  <c r="DD369" i="57"/>
  <c r="DE369" i="57"/>
  <c r="DF369" i="57"/>
  <c r="DG369" i="57"/>
  <c r="DH369" i="57"/>
  <c r="DK369" i="57"/>
  <c r="DL369" i="57"/>
  <c r="DM369" i="57"/>
  <c r="DP369" i="57"/>
  <c r="D370" i="57"/>
  <c r="E370" i="57"/>
  <c r="BL370" i="57"/>
  <c r="BM370" i="57"/>
  <c r="BN370" i="57"/>
  <c r="BO370" i="57"/>
  <c r="BP370" i="57"/>
  <c r="BQ370" i="57"/>
  <c r="BR370" i="57"/>
  <c r="BS370" i="57"/>
  <c r="BT370" i="57"/>
  <c r="BU370" i="57"/>
  <c r="BV370" i="57"/>
  <c r="BW370" i="57"/>
  <c r="BX370" i="57"/>
  <c r="BY370" i="57"/>
  <c r="BZ370" i="57"/>
  <c r="CB370" i="57"/>
  <c r="CC370" i="57"/>
  <c r="CD370" i="57"/>
  <c r="CE370" i="57"/>
  <c r="CF370" i="57"/>
  <c r="CG370" i="57"/>
  <c r="CH370" i="57"/>
  <c r="CI370" i="57"/>
  <c r="CJ370" i="57"/>
  <c r="CK370" i="57"/>
  <c r="CL370" i="57"/>
  <c r="CM370" i="57"/>
  <c r="CN370" i="57"/>
  <c r="CO370" i="57"/>
  <c r="CP370" i="57"/>
  <c r="CQ370" i="57"/>
  <c r="CR370" i="57"/>
  <c r="CS370" i="57"/>
  <c r="CT370" i="57"/>
  <c r="CU370" i="57"/>
  <c r="CV370" i="57"/>
  <c r="CA379" i="57"/>
  <c r="CW370" i="57"/>
  <c r="CX370" i="57"/>
  <c r="CY370" i="57"/>
  <c r="CZ370" i="57"/>
  <c r="DA370" i="57"/>
  <c r="DI370" i="57"/>
  <c r="DJ370" i="57"/>
  <c r="DO370" i="57"/>
  <c r="DB370" i="57"/>
  <c r="DC370" i="57"/>
  <c r="DD370" i="57"/>
  <c r="DE370" i="57"/>
  <c r="DF370" i="57"/>
  <c r="DG370" i="57"/>
  <c r="DH370" i="57"/>
  <c r="DK370" i="57"/>
  <c r="DL370" i="57"/>
  <c r="DM370" i="57"/>
  <c r="DP370" i="57"/>
  <c r="D371" i="57"/>
  <c r="E371" i="57"/>
  <c r="BL371" i="57"/>
  <c r="BM371" i="57"/>
  <c r="BN371" i="57"/>
  <c r="BO371" i="57"/>
  <c r="BP371" i="57"/>
  <c r="BQ371" i="57"/>
  <c r="BR371" i="57"/>
  <c r="BS371" i="57"/>
  <c r="BT371" i="57"/>
  <c r="BU371" i="57"/>
  <c r="BV371" i="57"/>
  <c r="BW371" i="57"/>
  <c r="BX371" i="57"/>
  <c r="BY371" i="57"/>
  <c r="BZ371" i="57"/>
  <c r="CB371" i="57"/>
  <c r="CC371" i="57"/>
  <c r="CD371" i="57"/>
  <c r="CE371" i="57"/>
  <c r="CF371" i="57"/>
  <c r="CG371" i="57"/>
  <c r="CH371" i="57"/>
  <c r="CI371" i="57"/>
  <c r="CJ371" i="57"/>
  <c r="CK371" i="57"/>
  <c r="CL371" i="57"/>
  <c r="CM371" i="57"/>
  <c r="CN371" i="57"/>
  <c r="CO371" i="57"/>
  <c r="CP371" i="57"/>
  <c r="CQ371" i="57"/>
  <c r="CR371" i="57"/>
  <c r="CS371" i="57"/>
  <c r="CT371" i="57"/>
  <c r="CU371" i="57"/>
  <c r="CV371" i="57"/>
  <c r="CA380" i="57"/>
  <c r="CW371" i="57"/>
  <c r="CX371" i="57"/>
  <c r="CY371" i="57"/>
  <c r="CZ371" i="57"/>
  <c r="DA371" i="57"/>
  <c r="DI371" i="57"/>
  <c r="DJ371" i="57"/>
  <c r="DO371" i="57"/>
  <c r="DB371" i="57"/>
  <c r="DC371" i="57"/>
  <c r="DD371" i="57"/>
  <c r="DE371" i="57"/>
  <c r="DF371" i="57"/>
  <c r="DG371" i="57"/>
  <c r="DH371" i="57"/>
  <c r="DK371" i="57"/>
  <c r="DL371" i="57"/>
  <c r="DM371" i="57"/>
  <c r="DP371" i="57"/>
  <c r="D372" i="57"/>
  <c r="E372" i="57"/>
  <c r="BL372" i="57"/>
  <c r="BM372" i="57"/>
  <c r="BN372" i="57"/>
  <c r="BO372" i="57"/>
  <c r="BP372" i="57"/>
  <c r="BQ372" i="57"/>
  <c r="BR372" i="57"/>
  <c r="BS372" i="57"/>
  <c r="BT372" i="57"/>
  <c r="BU372" i="57"/>
  <c r="BV372" i="57"/>
  <c r="BW372" i="57"/>
  <c r="BX372" i="57"/>
  <c r="BY372" i="57"/>
  <c r="BZ372" i="57"/>
  <c r="CB372" i="57"/>
  <c r="CC372" i="57"/>
  <c r="CD372" i="57"/>
  <c r="CE372" i="57"/>
  <c r="CF372" i="57"/>
  <c r="CG372" i="57"/>
  <c r="CH372" i="57"/>
  <c r="CI372" i="57"/>
  <c r="CJ372" i="57"/>
  <c r="CK372" i="57"/>
  <c r="CL372" i="57"/>
  <c r="CM372" i="57"/>
  <c r="CN372" i="57"/>
  <c r="CO372" i="57"/>
  <c r="CP372" i="57"/>
  <c r="CQ372" i="57"/>
  <c r="CR372" i="57"/>
  <c r="CS372" i="57"/>
  <c r="CT372" i="57"/>
  <c r="CU372" i="57"/>
  <c r="CV372" i="57"/>
  <c r="CA381" i="57"/>
  <c r="CW372" i="57"/>
  <c r="CX372" i="57"/>
  <c r="CY372" i="57"/>
  <c r="CZ372" i="57"/>
  <c r="DA372" i="57"/>
  <c r="DI372" i="57"/>
  <c r="DJ372" i="57"/>
  <c r="DO372" i="57"/>
  <c r="DB372" i="57"/>
  <c r="DC372" i="57"/>
  <c r="DD372" i="57"/>
  <c r="DE372" i="57"/>
  <c r="DF372" i="57"/>
  <c r="DG372" i="57"/>
  <c r="DH372" i="57"/>
  <c r="DK372" i="57"/>
  <c r="DL372" i="57"/>
  <c r="DM372" i="57"/>
  <c r="DP372" i="57"/>
  <c r="D373" i="57"/>
  <c r="E373" i="57"/>
  <c r="BL373" i="57"/>
  <c r="BM373" i="57"/>
  <c r="BN373" i="57"/>
  <c r="BO373" i="57"/>
  <c r="BP373" i="57"/>
  <c r="BQ373" i="57"/>
  <c r="BR373" i="57"/>
  <c r="BS373" i="57"/>
  <c r="BT373" i="57"/>
  <c r="BU373" i="57"/>
  <c r="BV373" i="57"/>
  <c r="BW373" i="57"/>
  <c r="BX373" i="57"/>
  <c r="BY373" i="57"/>
  <c r="BZ373" i="57"/>
  <c r="CB373" i="57"/>
  <c r="CC373" i="57"/>
  <c r="CD373" i="57"/>
  <c r="CE373" i="57"/>
  <c r="CF373" i="57"/>
  <c r="CG373" i="57"/>
  <c r="CH373" i="57"/>
  <c r="CI373" i="57"/>
  <c r="CJ373" i="57"/>
  <c r="CK373" i="57"/>
  <c r="CL373" i="57"/>
  <c r="CM373" i="57"/>
  <c r="CN373" i="57"/>
  <c r="CO373" i="57"/>
  <c r="CP373" i="57"/>
  <c r="CQ373" i="57"/>
  <c r="CR373" i="57"/>
  <c r="CS373" i="57"/>
  <c r="CT373" i="57"/>
  <c r="CU373" i="57"/>
  <c r="CV373" i="57"/>
  <c r="CA382" i="57"/>
  <c r="CW373" i="57"/>
  <c r="CX373" i="57"/>
  <c r="CY373" i="57"/>
  <c r="CZ373" i="57"/>
  <c r="DA373" i="57"/>
  <c r="DI373" i="57"/>
  <c r="DJ373" i="57"/>
  <c r="DO373" i="57"/>
  <c r="DB373" i="57"/>
  <c r="DC373" i="57"/>
  <c r="DD373" i="57"/>
  <c r="DE373" i="57"/>
  <c r="DF373" i="57"/>
  <c r="DG373" i="57"/>
  <c r="DH373" i="57"/>
  <c r="DK373" i="57"/>
  <c r="DL373" i="57"/>
  <c r="DM373" i="57"/>
  <c r="DP373" i="57"/>
  <c r="D374" i="57"/>
  <c r="E374" i="57"/>
  <c r="BL374" i="57"/>
  <c r="BM374" i="57"/>
  <c r="BN374" i="57"/>
  <c r="BO374" i="57"/>
  <c r="BP374" i="57"/>
  <c r="BQ374" i="57"/>
  <c r="BR374" i="57"/>
  <c r="BS374" i="57"/>
  <c r="BT374" i="57"/>
  <c r="BU374" i="57"/>
  <c r="BV374" i="57"/>
  <c r="BW374" i="57"/>
  <c r="BX374" i="57"/>
  <c r="BY374" i="57"/>
  <c r="BZ374" i="57"/>
  <c r="CB374" i="57"/>
  <c r="CC374" i="57"/>
  <c r="CD374" i="57"/>
  <c r="CE374" i="57"/>
  <c r="CF374" i="57"/>
  <c r="CG374" i="57"/>
  <c r="CH374" i="57"/>
  <c r="CI374" i="57"/>
  <c r="CJ374" i="57"/>
  <c r="CK374" i="57"/>
  <c r="CL374" i="57"/>
  <c r="CM374" i="57"/>
  <c r="CN374" i="57"/>
  <c r="CO374" i="57"/>
  <c r="CP374" i="57"/>
  <c r="CQ374" i="57"/>
  <c r="CR374" i="57"/>
  <c r="CS374" i="57"/>
  <c r="CT374" i="57"/>
  <c r="CU374" i="57"/>
  <c r="CV374" i="57"/>
  <c r="CA383" i="57"/>
  <c r="CW374" i="57"/>
  <c r="CX374" i="57"/>
  <c r="CY374" i="57"/>
  <c r="CZ374" i="57"/>
  <c r="DA374" i="57"/>
  <c r="DI374" i="57"/>
  <c r="DJ374" i="57"/>
  <c r="DO374" i="57"/>
  <c r="DB374" i="57"/>
  <c r="DC374" i="57"/>
  <c r="DD374" i="57"/>
  <c r="DE374" i="57"/>
  <c r="DF374" i="57"/>
  <c r="DG374" i="57"/>
  <c r="DH374" i="57"/>
  <c r="DK374" i="57"/>
  <c r="DL374" i="57"/>
  <c r="DM374" i="57"/>
  <c r="DP374" i="57"/>
  <c r="D375" i="57"/>
  <c r="E375" i="57"/>
  <c r="BL375" i="57"/>
  <c r="BM375" i="57"/>
  <c r="BN375" i="57"/>
  <c r="BO375" i="57"/>
  <c r="BP375" i="57"/>
  <c r="BQ375" i="57"/>
  <c r="BR375" i="57"/>
  <c r="BS375" i="57"/>
  <c r="BT375" i="57"/>
  <c r="BU375" i="57"/>
  <c r="BV375" i="57"/>
  <c r="BW375" i="57"/>
  <c r="BX375" i="57"/>
  <c r="BY375" i="57"/>
  <c r="BZ375" i="57"/>
  <c r="CB375" i="57"/>
  <c r="CC375" i="57"/>
  <c r="CD375" i="57"/>
  <c r="CE375" i="57"/>
  <c r="CF375" i="57"/>
  <c r="CG375" i="57"/>
  <c r="CH375" i="57"/>
  <c r="CI375" i="57"/>
  <c r="CJ375" i="57"/>
  <c r="CK375" i="57"/>
  <c r="CL375" i="57"/>
  <c r="CM375" i="57"/>
  <c r="CN375" i="57"/>
  <c r="CO375" i="57"/>
  <c r="CP375" i="57"/>
  <c r="CQ375" i="57"/>
  <c r="CR375" i="57"/>
  <c r="CS375" i="57"/>
  <c r="CT375" i="57"/>
  <c r="CU375" i="57"/>
  <c r="CV375" i="57"/>
  <c r="CA384" i="57"/>
  <c r="CW375" i="57"/>
  <c r="CX375" i="57"/>
  <c r="CY375" i="57"/>
  <c r="CZ375" i="57"/>
  <c r="DA375" i="57"/>
  <c r="DI375" i="57"/>
  <c r="DJ375" i="57"/>
  <c r="DO375" i="57"/>
  <c r="DB375" i="57"/>
  <c r="DC375" i="57"/>
  <c r="DD375" i="57"/>
  <c r="DE375" i="57"/>
  <c r="DF375" i="57"/>
  <c r="DG375" i="57"/>
  <c r="DH375" i="57"/>
  <c r="DK375" i="57"/>
  <c r="DL375" i="57"/>
  <c r="DM375" i="57"/>
  <c r="DP375" i="57"/>
  <c r="D376" i="57"/>
  <c r="E376" i="57"/>
  <c r="BL376" i="57"/>
  <c r="BM376" i="57"/>
  <c r="BN376" i="57"/>
  <c r="BO376" i="57"/>
  <c r="BP376" i="57"/>
  <c r="BQ376" i="57"/>
  <c r="BR376" i="57"/>
  <c r="BS376" i="57"/>
  <c r="BT376" i="57"/>
  <c r="BU376" i="57"/>
  <c r="BV376" i="57"/>
  <c r="BW376" i="57"/>
  <c r="BX376" i="57"/>
  <c r="BY376" i="57"/>
  <c r="BZ376" i="57"/>
  <c r="CB376" i="57"/>
  <c r="CC376" i="57"/>
  <c r="CD376" i="57"/>
  <c r="CE376" i="57"/>
  <c r="CF376" i="57"/>
  <c r="CG376" i="57"/>
  <c r="CH376" i="57"/>
  <c r="CI376" i="57"/>
  <c r="CJ376" i="57"/>
  <c r="CK376" i="57"/>
  <c r="CL376" i="57"/>
  <c r="CM376" i="57"/>
  <c r="CN376" i="57"/>
  <c r="CO376" i="57"/>
  <c r="CP376" i="57"/>
  <c r="CQ376" i="57"/>
  <c r="CR376" i="57"/>
  <c r="CS376" i="57"/>
  <c r="CT376" i="57"/>
  <c r="CU376" i="57"/>
  <c r="CV376" i="57"/>
  <c r="CA385" i="57"/>
  <c r="CW376" i="57"/>
  <c r="CX376" i="57"/>
  <c r="CY376" i="57"/>
  <c r="CZ376" i="57"/>
  <c r="DA376" i="57"/>
  <c r="DI376" i="57"/>
  <c r="DJ376" i="57"/>
  <c r="DO376" i="57"/>
  <c r="DB376" i="57"/>
  <c r="DC376" i="57"/>
  <c r="DD376" i="57"/>
  <c r="DE376" i="57"/>
  <c r="DF376" i="57"/>
  <c r="DG376" i="57"/>
  <c r="DH376" i="57"/>
  <c r="DK376" i="57"/>
  <c r="DL376" i="57"/>
  <c r="DM376" i="57"/>
  <c r="DP376" i="57"/>
  <c r="D377" i="57"/>
  <c r="E377" i="57"/>
  <c r="BL377" i="57"/>
  <c r="BM377" i="57"/>
  <c r="BN377" i="57"/>
  <c r="BO377" i="57"/>
  <c r="BP377" i="57"/>
  <c r="BQ377" i="57"/>
  <c r="BR377" i="57"/>
  <c r="BS377" i="57"/>
  <c r="BT377" i="57"/>
  <c r="BU377" i="57"/>
  <c r="BV377" i="57"/>
  <c r="BW377" i="57"/>
  <c r="BX377" i="57"/>
  <c r="BY377" i="57"/>
  <c r="BZ377" i="57"/>
  <c r="CB377" i="57"/>
  <c r="CC377" i="57"/>
  <c r="CD377" i="57"/>
  <c r="CE377" i="57"/>
  <c r="CF377" i="57"/>
  <c r="CG377" i="57"/>
  <c r="CH377" i="57"/>
  <c r="CI377" i="57"/>
  <c r="CJ377" i="57"/>
  <c r="CK377" i="57"/>
  <c r="CL377" i="57"/>
  <c r="CM377" i="57"/>
  <c r="CN377" i="57"/>
  <c r="CO377" i="57"/>
  <c r="CP377" i="57"/>
  <c r="CQ377" i="57"/>
  <c r="CR377" i="57"/>
  <c r="CS377" i="57"/>
  <c r="CT377" i="57"/>
  <c r="CU377" i="57"/>
  <c r="CV377" i="57"/>
  <c r="CA386" i="57"/>
  <c r="CW377" i="57"/>
  <c r="CX377" i="57"/>
  <c r="CY377" i="57"/>
  <c r="CZ377" i="57"/>
  <c r="DA377" i="57"/>
  <c r="DI377" i="57"/>
  <c r="DJ377" i="57"/>
  <c r="DO377" i="57"/>
  <c r="DB377" i="57"/>
  <c r="DC377" i="57"/>
  <c r="DD377" i="57"/>
  <c r="DE377" i="57"/>
  <c r="DF377" i="57"/>
  <c r="DG377" i="57"/>
  <c r="DH377" i="57"/>
  <c r="DK377" i="57"/>
  <c r="DL377" i="57"/>
  <c r="DM377" i="57"/>
  <c r="DP377" i="57"/>
  <c r="D378" i="57"/>
  <c r="E378" i="57"/>
  <c r="BL378" i="57"/>
  <c r="BM378" i="57"/>
  <c r="BN378" i="57"/>
  <c r="BO378" i="57"/>
  <c r="BP378" i="57"/>
  <c r="BQ378" i="57"/>
  <c r="BR378" i="57"/>
  <c r="BS378" i="57"/>
  <c r="BT378" i="57"/>
  <c r="BU378" i="57"/>
  <c r="BV378" i="57"/>
  <c r="BW378" i="57"/>
  <c r="BX378" i="57"/>
  <c r="BY378" i="57"/>
  <c r="BZ378" i="57"/>
  <c r="CB378" i="57"/>
  <c r="CC378" i="57"/>
  <c r="CD378" i="57"/>
  <c r="CE378" i="57"/>
  <c r="CF378" i="57"/>
  <c r="CG378" i="57"/>
  <c r="CH378" i="57"/>
  <c r="CI378" i="57"/>
  <c r="CJ378" i="57"/>
  <c r="CK378" i="57"/>
  <c r="CL378" i="57"/>
  <c r="CM378" i="57"/>
  <c r="CN378" i="57"/>
  <c r="CO378" i="57"/>
  <c r="CP378" i="57"/>
  <c r="CQ378" i="57"/>
  <c r="CR378" i="57"/>
  <c r="CS378" i="57"/>
  <c r="CT378" i="57"/>
  <c r="CU378" i="57"/>
  <c r="CV378" i="57"/>
  <c r="CA387" i="57"/>
  <c r="CW378" i="57"/>
  <c r="CX378" i="57"/>
  <c r="CY378" i="57"/>
  <c r="CZ378" i="57"/>
  <c r="DA378" i="57"/>
  <c r="DI378" i="57"/>
  <c r="DJ378" i="57"/>
  <c r="DO378" i="57"/>
  <c r="DB378" i="57"/>
  <c r="DC378" i="57"/>
  <c r="DD378" i="57"/>
  <c r="DE378" i="57"/>
  <c r="DF378" i="57"/>
  <c r="DG378" i="57"/>
  <c r="DH378" i="57"/>
  <c r="DK378" i="57"/>
  <c r="DL378" i="57"/>
  <c r="DM378" i="57"/>
  <c r="DP378" i="57"/>
  <c r="D379" i="57"/>
  <c r="E379" i="57"/>
  <c r="BL379" i="57"/>
  <c r="BM379" i="57"/>
  <c r="BN379" i="57"/>
  <c r="BO379" i="57"/>
  <c r="BP379" i="57"/>
  <c r="BQ379" i="57"/>
  <c r="BR379" i="57"/>
  <c r="BS379" i="57"/>
  <c r="BT379" i="57"/>
  <c r="BU379" i="57"/>
  <c r="BV379" i="57"/>
  <c r="BW379" i="57"/>
  <c r="BX379" i="57"/>
  <c r="BY379" i="57"/>
  <c r="BZ379" i="57"/>
  <c r="CB379" i="57"/>
  <c r="CC379" i="57"/>
  <c r="CD379" i="57"/>
  <c r="CE379" i="57"/>
  <c r="CF379" i="57"/>
  <c r="CG379" i="57"/>
  <c r="CH379" i="57"/>
  <c r="CI379" i="57"/>
  <c r="CJ379" i="57"/>
  <c r="CK379" i="57"/>
  <c r="CL379" i="57"/>
  <c r="CM379" i="57"/>
  <c r="CN379" i="57"/>
  <c r="CO379" i="57"/>
  <c r="CP379" i="57"/>
  <c r="CQ379" i="57"/>
  <c r="CR379" i="57"/>
  <c r="CS379" i="57"/>
  <c r="CT379" i="57"/>
  <c r="CU379" i="57"/>
  <c r="CV379" i="57"/>
  <c r="CA388" i="57"/>
  <c r="CW379" i="57"/>
  <c r="CX379" i="57"/>
  <c r="CY379" i="57"/>
  <c r="CZ379" i="57"/>
  <c r="DA379" i="57"/>
  <c r="DI379" i="57"/>
  <c r="DJ379" i="57"/>
  <c r="DO379" i="57"/>
  <c r="DB379" i="57"/>
  <c r="DC379" i="57"/>
  <c r="DD379" i="57"/>
  <c r="DE379" i="57"/>
  <c r="DF379" i="57"/>
  <c r="DG379" i="57"/>
  <c r="DH379" i="57"/>
  <c r="DK379" i="57"/>
  <c r="DL379" i="57"/>
  <c r="DM379" i="57"/>
  <c r="DP379" i="57"/>
  <c r="D380" i="57"/>
  <c r="E380" i="57"/>
  <c r="BL380" i="57"/>
  <c r="BM380" i="57"/>
  <c r="BN380" i="57"/>
  <c r="BO380" i="57"/>
  <c r="BP380" i="57"/>
  <c r="BQ380" i="57"/>
  <c r="BR380" i="57"/>
  <c r="BS380" i="57"/>
  <c r="BT380" i="57"/>
  <c r="BU380" i="57"/>
  <c r="BV380" i="57"/>
  <c r="BW380" i="57"/>
  <c r="BX380" i="57"/>
  <c r="BY380" i="57"/>
  <c r="BZ380" i="57"/>
  <c r="CB380" i="57"/>
  <c r="CC380" i="57"/>
  <c r="CD380" i="57"/>
  <c r="CE380" i="57"/>
  <c r="CF380" i="57"/>
  <c r="CG380" i="57"/>
  <c r="CH380" i="57"/>
  <c r="CI380" i="57"/>
  <c r="CJ380" i="57"/>
  <c r="CK380" i="57"/>
  <c r="CL380" i="57"/>
  <c r="CM380" i="57"/>
  <c r="CN380" i="57"/>
  <c r="CO380" i="57"/>
  <c r="CP380" i="57"/>
  <c r="CQ380" i="57"/>
  <c r="CR380" i="57"/>
  <c r="CS380" i="57"/>
  <c r="CT380" i="57"/>
  <c r="CU380" i="57"/>
  <c r="CV380" i="57"/>
  <c r="CA389" i="57"/>
  <c r="CW380" i="57"/>
  <c r="CX380" i="57"/>
  <c r="CY380" i="57"/>
  <c r="CZ380" i="57"/>
  <c r="DA380" i="57"/>
  <c r="DI380" i="57"/>
  <c r="DJ380" i="57"/>
  <c r="DO380" i="57"/>
  <c r="DB380" i="57"/>
  <c r="DC380" i="57"/>
  <c r="DD380" i="57"/>
  <c r="DE380" i="57"/>
  <c r="DF380" i="57"/>
  <c r="DG380" i="57"/>
  <c r="DH380" i="57"/>
  <c r="DK380" i="57"/>
  <c r="DL380" i="57"/>
  <c r="DM380" i="57"/>
  <c r="DP380" i="57"/>
  <c r="D381" i="57"/>
  <c r="E381" i="57"/>
  <c r="BL381" i="57"/>
  <c r="BM381" i="57"/>
  <c r="BN381" i="57"/>
  <c r="BO381" i="57"/>
  <c r="BP381" i="57"/>
  <c r="BQ381" i="57"/>
  <c r="BR381" i="57"/>
  <c r="BS381" i="57"/>
  <c r="BT381" i="57"/>
  <c r="BU381" i="57"/>
  <c r="BV381" i="57"/>
  <c r="BW381" i="57"/>
  <c r="BX381" i="57"/>
  <c r="BY381" i="57"/>
  <c r="BZ381" i="57"/>
  <c r="CB381" i="57"/>
  <c r="CC381" i="57"/>
  <c r="CD381" i="57"/>
  <c r="CE381" i="57"/>
  <c r="CF381" i="57"/>
  <c r="CG381" i="57"/>
  <c r="CH381" i="57"/>
  <c r="CI381" i="57"/>
  <c r="CJ381" i="57"/>
  <c r="CK381" i="57"/>
  <c r="CL381" i="57"/>
  <c r="CM381" i="57"/>
  <c r="CN381" i="57"/>
  <c r="CO381" i="57"/>
  <c r="CP381" i="57"/>
  <c r="CQ381" i="57"/>
  <c r="CR381" i="57"/>
  <c r="CS381" i="57"/>
  <c r="CT381" i="57"/>
  <c r="CU381" i="57"/>
  <c r="CV381" i="57"/>
  <c r="CA390" i="57"/>
  <c r="CW381" i="57"/>
  <c r="CX381" i="57"/>
  <c r="CY381" i="57"/>
  <c r="CZ381" i="57"/>
  <c r="DA381" i="57"/>
  <c r="DI381" i="57"/>
  <c r="DJ381" i="57"/>
  <c r="DO381" i="57"/>
  <c r="DB381" i="57"/>
  <c r="DC381" i="57"/>
  <c r="DD381" i="57"/>
  <c r="DE381" i="57"/>
  <c r="DF381" i="57"/>
  <c r="DG381" i="57"/>
  <c r="DH381" i="57"/>
  <c r="DK381" i="57"/>
  <c r="DL381" i="57"/>
  <c r="DM381" i="57"/>
  <c r="DP381" i="57"/>
  <c r="D382" i="57"/>
  <c r="E382" i="57"/>
  <c r="BL382" i="57"/>
  <c r="BM382" i="57"/>
  <c r="BN382" i="57"/>
  <c r="BO382" i="57"/>
  <c r="BP382" i="57"/>
  <c r="BQ382" i="57"/>
  <c r="BR382" i="57"/>
  <c r="BS382" i="57"/>
  <c r="BT382" i="57"/>
  <c r="BU382" i="57"/>
  <c r="BV382" i="57"/>
  <c r="BW382" i="57"/>
  <c r="BX382" i="57"/>
  <c r="BY382" i="57"/>
  <c r="BZ382" i="57"/>
  <c r="CB382" i="57"/>
  <c r="CC382" i="57"/>
  <c r="CD382" i="57"/>
  <c r="CE382" i="57"/>
  <c r="CF382" i="57"/>
  <c r="CG382" i="57"/>
  <c r="CH382" i="57"/>
  <c r="CI382" i="57"/>
  <c r="CJ382" i="57"/>
  <c r="CK382" i="57"/>
  <c r="CL382" i="57"/>
  <c r="CM382" i="57"/>
  <c r="CN382" i="57"/>
  <c r="CO382" i="57"/>
  <c r="CP382" i="57"/>
  <c r="CQ382" i="57"/>
  <c r="CR382" i="57"/>
  <c r="CS382" i="57"/>
  <c r="CT382" i="57"/>
  <c r="CU382" i="57"/>
  <c r="CV382" i="57"/>
  <c r="CA391" i="57"/>
  <c r="CW382" i="57"/>
  <c r="CX382" i="57"/>
  <c r="CY382" i="57"/>
  <c r="CZ382" i="57"/>
  <c r="DA382" i="57"/>
  <c r="DI382" i="57"/>
  <c r="DJ382" i="57"/>
  <c r="DO382" i="57"/>
  <c r="DB382" i="57"/>
  <c r="DC382" i="57"/>
  <c r="DD382" i="57"/>
  <c r="DE382" i="57"/>
  <c r="DF382" i="57"/>
  <c r="DG382" i="57"/>
  <c r="DH382" i="57"/>
  <c r="DK382" i="57"/>
  <c r="DL382" i="57"/>
  <c r="DM382" i="57"/>
  <c r="DP382" i="57"/>
  <c r="D383" i="57"/>
  <c r="E383" i="57"/>
  <c r="BL383" i="57"/>
  <c r="BM383" i="57"/>
  <c r="BN383" i="57"/>
  <c r="BO383" i="57"/>
  <c r="BP383" i="57"/>
  <c r="BQ383" i="57"/>
  <c r="BR383" i="57"/>
  <c r="BS383" i="57"/>
  <c r="BT383" i="57"/>
  <c r="BU383" i="57"/>
  <c r="BV383" i="57"/>
  <c r="BW383" i="57"/>
  <c r="BX383" i="57"/>
  <c r="BY383" i="57"/>
  <c r="BZ383" i="57"/>
  <c r="CB383" i="57"/>
  <c r="CC383" i="57"/>
  <c r="CD383" i="57"/>
  <c r="CE383" i="57"/>
  <c r="CF383" i="57"/>
  <c r="CG383" i="57"/>
  <c r="CH383" i="57"/>
  <c r="CI383" i="57"/>
  <c r="CJ383" i="57"/>
  <c r="CK383" i="57"/>
  <c r="CL383" i="57"/>
  <c r="CM383" i="57"/>
  <c r="CN383" i="57"/>
  <c r="CO383" i="57"/>
  <c r="CP383" i="57"/>
  <c r="CQ383" i="57"/>
  <c r="CR383" i="57"/>
  <c r="CS383" i="57"/>
  <c r="CT383" i="57"/>
  <c r="CU383" i="57"/>
  <c r="CV383" i="57"/>
  <c r="CA392" i="57"/>
  <c r="CW383" i="57"/>
  <c r="CX383" i="57"/>
  <c r="CY383" i="57"/>
  <c r="CZ383" i="57"/>
  <c r="DA383" i="57"/>
  <c r="DI383" i="57"/>
  <c r="DJ383" i="57"/>
  <c r="DO383" i="57"/>
  <c r="DB383" i="57"/>
  <c r="DC383" i="57"/>
  <c r="DD383" i="57"/>
  <c r="DE383" i="57"/>
  <c r="DF383" i="57"/>
  <c r="DG383" i="57"/>
  <c r="DH383" i="57"/>
  <c r="DK383" i="57"/>
  <c r="DL383" i="57"/>
  <c r="DM383" i="57"/>
  <c r="DP383" i="57"/>
  <c r="D384" i="57"/>
  <c r="E384" i="57"/>
  <c r="BL384" i="57"/>
  <c r="BM384" i="57"/>
  <c r="BN384" i="57"/>
  <c r="BO384" i="57"/>
  <c r="BP384" i="57"/>
  <c r="BQ384" i="57"/>
  <c r="BR384" i="57"/>
  <c r="BS384" i="57"/>
  <c r="BT384" i="57"/>
  <c r="BU384" i="57"/>
  <c r="BV384" i="57"/>
  <c r="BW384" i="57"/>
  <c r="BX384" i="57"/>
  <c r="BY384" i="57"/>
  <c r="BZ384" i="57"/>
  <c r="CB384" i="57"/>
  <c r="CC384" i="57"/>
  <c r="CD384" i="57"/>
  <c r="CE384" i="57"/>
  <c r="CF384" i="57"/>
  <c r="CG384" i="57"/>
  <c r="CH384" i="57"/>
  <c r="CI384" i="57"/>
  <c r="CJ384" i="57"/>
  <c r="CK384" i="57"/>
  <c r="CL384" i="57"/>
  <c r="CM384" i="57"/>
  <c r="CN384" i="57"/>
  <c r="CO384" i="57"/>
  <c r="CP384" i="57"/>
  <c r="CQ384" i="57"/>
  <c r="CR384" i="57"/>
  <c r="CS384" i="57"/>
  <c r="CT384" i="57"/>
  <c r="CU384" i="57"/>
  <c r="CV384" i="57"/>
  <c r="CA393" i="57"/>
  <c r="CW384" i="57"/>
  <c r="CX384" i="57"/>
  <c r="CY384" i="57"/>
  <c r="CZ384" i="57"/>
  <c r="DA384" i="57"/>
  <c r="DI384" i="57"/>
  <c r="DJ384" i="57"/>
  <c r="DO384" i="57"/>
  <c r="DB384" i="57"/>
  <c r="DC384" i="57"/>
  <c r="DD384" i="57"/>
  <c r="DE384" i="57"/>
  <c r="DF384" i="57"/>
  <c r="DG384" i="57"/>
  <c r="DH384" i="57"/>
  <c r="DK384" i="57"/>
  <c r="DL384" i="57"/>
  <c r="DM384" i="57"/>
  <c r="DP384" i="57"/>
  <c r="D385" i="57"/>
  <c r="E385" i="57"/>
  <c r="BL385" i="57"/>
  <c r="BM385" i="57"/>
  <c r="BN385" i="57"/>
  <c r="BO385" i="57"/>
  <c r="BP385" i="57"/>
  <c r="BQ385" i="57"/>
  <c r="BR385" i="57"/>
  <c r="BS385" i="57"/>
  <c r="BT385" i="57"/>
  <c r="BU385" i="57"/>
  <c r="BV385" i="57"/>
  <c r="BW385" i="57"/>
  <c r="BX385" i="57"/>
  <c r="BY385" i="57"/>
  <c r="BZ385" i="57"/>
  <c r="CB385" i="57"/>
  <c r="CC385" i="57"/>
  <c r="CD385" i="57"/>
  <c r="CE385" i="57"/>
  <c r="CF385" i="57"/>
  <c r="CG385" i="57"/>
  <c r="CH385" i="57"/>
  <c r="CI385" i="57"/>
  <c r="CJ385" i="57"/>
  <c r="CK385" i="57"/>
  <c r="CL385" i="57"/>
  <c r="CM385" i="57"/>
  <c r="CN385" i="57"/>
  <c r="CO385" i="57"/>
  <c r="CP385" i="57"/>
  <c r="CQ385" i="57"/>
  <c r="CR385" i="57"/>
  <c r="CS385" i="57"/>
  <c r="CT385" i="57"/>
  <c r="CU385" i="57"/>
  <c r="CV385" i="57"/>
  <c r="CA394" i="57"/>
  <c r="CW385" i="57"/>
  <c r="CX385" i="57"/>
  <c r="CY385" i="57"/>
  <c r="CZ385" i="57"/>
  <c r="DA385" i="57"/>
  <c r="DI385" i="57"/>
  <c r="DJ385" i="57"/>
  <c r="DO385" i="57"/>
  <c r="DB385" i="57"/>
  <c r="DC385" i="57"/>
  <c r="DD385" i="57"/>
  <c r="DE385" i="57"/>
  <c r="DF385" i="57"/>
  <c r="DG385" i="57"/>
  <c r="DH385" i="57"/>
  <c r="DK385" i="57"/>
  <c r="DL385" i="57"/>
  <c r="DM385" i="57"/>
  <c r="DP385" i="57"/>
  <c r="D386" i="57"/>
  <c r="E386" i="57"/>
  <c r="BL386" i="57"/>
  <c r="BM386" i="57"/>
  <c r="BN386" i="57"/>
  <c r="BO386" i="57"/>
  <c r="BP386" i="57"/>
  <c r="BQ386" i="57"/>
  <c r="BR386" i="57"/>
  <c r="BS386" i="57"/>
  <c r="BT386" i="57"/>
  <c r="BU386" i="57"/>
  <c r="BV386" i="57"/>
  <c r="BW386" i="57"/>
  <c r="BX386" i="57"/>
  <c r="BY386" i="57"/>
  <c r="BZ386" i="57"/>
  <c r="CB386" i="57"/>
  <c r="CC386" i="57"/>
  <c r="CD386" i="57"/>
  <c r="CE386" i="57"/>
  <c r="CF386" i="57"/>
  <c r="CG386" i="57"/>
  <c r="CH386" i="57"/>
  <c r="CI386" i="57"/>
  <c r="CJ386" i="57"/>
  <c r="CK386" i="57"/>
  <c r="CL386" i="57"/>
  <c r="CM386" i="57"/>
  <c r="CN386" i="57"/>
  <c r="CO386" i="57"/>
  <c r="CP386" i="57"/>
  <c r="CQ386" i="57"/>
  <c r="CR386" i="57"/>
  <c r="CS386" i="57"/>
  <c r="CT386" i="57"/>
  <c r="CU386" i="57"/>
  <c r="CV386" i="57"/>
  <c r="CA395" i="57"/>
  <c r="CW386" i="57"/>
  <c r="CX386" i="57"/>
  <c r="CY386" i="57"/>
  <c r="CZ386" i="57"/>
  <c r="DA386" i="57"/>
  <c r="DI386" i="57"/>
  <c r="DJ386" i="57"/>
  <c r="DO386" i="57"/>
  <c r="DB386" i="57"/>
  <c r="DC386" i="57"/>
  <c r="DD386" i="57"/>
  <c r="DE386" i="57"/>
  <c r="DF386" i="57"/>
  <c r="DG386" i="57"/>
  <c r="DH386" i="57"/>
  <c r="DK386" i="57"/>
  <c r="DL386" i="57"/>
  <c r="DM386" i="57"/>
  <c r="DP386" i="57"/>
  <c r="D387" i="57"/>
  <c r="E387" i="57"/>
  <c r="BL387" i="57"/>
  <c r="BM387" i="57"/>
  <c r="BN387" i="57"/>
  <c r="BO387" i="57"/>
  <c r="BP387" i="57"/>
  <c r="BQ387" i="57"/>
  <c r="BR387" i="57"/>
  <c r="BS387" i="57"/>
  <c r="BT387" i="57"/>
  <c r="BU387" i="57"/>
  <c r="BV387" i="57"/>
  <c r="BW387" i="57"/>
  <c r="BX387" i="57"/>
  <c r="BY387" i="57"/>
  <c r="BZ387" i="57"/>
  <c r="CB387" i="57"/>
  <c r="CC387" i="57"/>
  <c r="CD387" i="57"/>
  <c r="CE387" i="57"/>
  <c r="CF387" i="57"/>
  <c r="CG387" i="57"/>
  <c r="CH387" i="57"/>
  <c r="CI387" i="57"/>
  <c r="CJ387" i="57"/>
  <c r="CK387" i="57"/>
  <c r="CL387" i="57"/>
  <c r="CM387" i="57"/>
  <c r="CN387" i="57"/>
  <c r="CO387" i="57"/>
  <c r="CP387" i="57"/>
  <c r="CQ387" i="57"/>
  <c r="CR387" i="57"/>
  <c r="CS387" i="57"/>
  <c r="CT387" i="57"/>
  <c r="CU387" i="57"/>
  <c r="CV387" i="57"/>
  <c r="CA396" i="57"/>
  <c r="CW387" i="57"/>
  <c r="CX387" i="57"/>
  <c r="CY387" i="57"/>
  <c r="CZ387" i="57"/>
  <c r="DA387" i="57"/>
  <c r="DI387" i="57"/>
  <c r="DJ387" i="57"/>
  <c r="DO387" i="57"/>
  <c r="DB387" i="57"/>
  <c r="DC387" i="57"/>
  <c r="DD387" i="57"/>
  <c r="DE387" i="57"/>
  <c r="DF387" i="57"/>
  <c r="DG387" i="57"/>
  <c r="DH387" i="57"/>
  <c r="DK387" i="57"/>
  <c r="DL387" i="57"/>
  <c r="DM387" i="57"/>
  <c r="DP387" i="57"/>
  <c r="D388" i="57"/>
  <c r="E388" i="57"/>
  <c r="BL388" i="57"/>
  <c r="BM388" i="57"/>
  <c r="BN388" i="57"/>
  <c r="BO388" i="57"/>
  <c r="BP388" i="57"/>
  <c r="BQ388" i="57"/>
  <c r="BR388" i="57"/>
  <c r="BS388" i="57"/>
  <c r="BT388" i="57"/>
  <c r="BU388" i="57"/>
  <c r="BV388" i="57"/>
  <c r="BW388" i="57"/>
  <c r="BX388" i="57"/>
  <c r="BY388" i="57"/>
  <c r="BZ388" i="57"/>
  <c r="CB388" i="57"/>
  <c r="CC388" i="57"/>
  <c r="CD388" i="57"/>
  <c r="CE388" i="57"/>
  <c r="CF388" i="57"/>
  <c r="CG388" i="57"/>
  <c r="CH388" i="57"/>
  <c r="CI388" i="57"/>
  <c r="CJ388" i="57"/>
  <c r="CK388" i="57"/>
  <c r="CL388" i="57"/>
  <c r="CM388" i="57"/>
  <c r="CN388" i="57"/>
  <c r="CO388" i="57"/>
  <c r="CP388" i="57"/>
  <c r="CQ388" i="57"/>
  <c r="CR388" i="57"/>
  <c r="CS388" i="57"/>
  <c r="CT388" i="57"/>
  <c r="CU388" i="57"/>
  <c r="CV388" i="57"/>
  <c r="CA397" i="57"/>
  <c r="CW388" i="57"/>
  <c r="CX388" i="57"/>
  <c r="CY388" i="57"/>
  <c r="CZ388" i="57"/>
  <c r="DA388" i="57"/>
  <c r="DI388" i="57"/>
  <c r="DJ388" i="57"/>
  <c r="DO388" i="57"/>
  <c r="DB388" i="57"/>
  <c r="DC388" i="57"/>
  <c r="DD388" i="57"/>
  <c r="DE388" i="57"/>
  <c r="DF388" i="57"/>
  <c r="DG388" i="57"/>
  <c r="DH388" i="57"/>
  <c r="DK388" i="57"/>
  <c r="DL388" i="57"/>
  <c r="DM388" i="57"/>
  <c r="DP388" i="57"/>
  <c r="D389" i="57"/>
  <c r="E389" i="57"/>
  <c r="BL389" i="57"/>
  <c r="BM389" i="57"/>
  <c r="BN389" i="57"/>
  <c r="BO389" i="57"/>
  <c r="BP389" i="57"/>
  <c r="BQ389" i="57"/>
  <c r="BR389" i="57"/>
  <c r="BS389" i="57"/>
  <c r="BT389" i="57"/>
  <c r="BU389" i="57"/>
  <c r="BV389" i="57"/>
  <c r="BW389" i="57"/>
  <c r="BX389" i="57"/>
  <c r="BY389" i="57"/>
  <c r="BZ389" i="57"/>
  <c r="CB389" i="57"/>
  <c r="CC389" i="57"/>
  <c r="CD389" i="57"/>
  <c r="CE389" i="57"/>
  <c r="CF389" i="57"/>
  <c r="CG389" i="57"/>
  <c r="CH389" i="57"/>
  <c r="CI389" i="57"/>
  <c r="CJ389" i="57"/>
  <c r="CK389" i="57"/>
  <c r="CL389" i="57"/>
  <c r="CM389" i="57"/>
  <c r="CN389" i="57"/>
  <c r="CO389" i="57"/>
  <c r="CP389" i="57"/>
  <c r="CQ389" i="57"/>
  <c r="CR389" i="57"/>
  <c r="CS389" i="57"/>
  <c r="CT389" i="57"/>
  <c r="CU389" i="57"/>
  <c r="CV389" i="57"/>
  <c r="CA398" i="57"/>
  <c r="CW389" i="57"/>
  <c r="CX389" i="57"/>
  <c r="CY389" i="57"/>
  <c r="CZ389" i="57"/>
  <c r="DA389" i="57"/>
  <c r="DI389" i="57"/>
  <c r="DJ389" i="57"/>
  <c r="DO389" i="57"/>
  <c r="DB389" i="57"/>
  <c r="DC389" i="57"/>
  <c r="DD389" i="57"/>
  <c r="DE389" i="57"/>
  <c r="DF389" i="57"/>
  <c r="DG389" i="57"/>
  <c r="DH389" i="57"/>
  <c r="DK389" i="57"/>
  <c r="DL389" i="57"/>
  <c r="DM389" i="57"/>
  <c r="DP389" i="57"/>
  <c r="D390" i="57"/>
  <c r="E390" i="57"/>
  <c r="BL390" i="57"/>
  <c r="BM390" i="57"/>
  <c r="BN390" i="57"/>
  <c r="BO390" i="57"/>
  <c r="BP390" i="57"/>
  <c r="BQ390" i="57"/>
  <c r="BR390" i="57"/>
  <c r="BS390" i="57"/>
  <c r="BT390" i="57"/>
  <c r="BU390" i="57"/>
  <c r="BV390" i="57"/>
  <c r="BW390" i="57"/>
  <c r="BX390" i="57"/>
  <c r="BY390" i="57"/>
  <c r="BZ390" i="57"/>
  <c r="CB390" i="57"/>
  <c r="CC390" i="57"/>
  <c r="CD390" i="57"/>
  <c r="CE390" i="57"/>
  <c r="CF390" i="57"/>
  <c r="CG390" i="57"/>
  <c r="CH390" i="57"/>
  <c r="CI390" i="57"/>
  <c r="CJ390" i="57"/>
  <c r="CK390" i="57"/>
  <c r="CL390" i="57"/>
  <c r="CM390" i="57"/>
  <c r="CN390" i="57"/>
  <c r="CO390" i="57"/>
  <c r="CP390" i="57"/>
  <c r="CQ390" i="57"/>
  <c r="CR390" i="57"/>
  <c r="CS390" i="57"/>
  <c r="CT390" i="57"/>
  <c r="CU390" i="57"/>
  <c r="CV390" i="57"/>
  <c r="CA399" i="57"/>
  <c r="CW390" i="57"/>
  <c r="CX390" i="57"/>
  <c r="CY390" i="57"/>
  <c r="CZ390" i="57"/>
  <c r="DA390" i="57"/>
  <c r="DI390" i="57"/>
  <c r="DJ390" i="57"/>
  <c r="DO390" i="57"/>
  <c r="DB390" i="57"/>
  <c r="DC390" i="57"/>
  <c r="DD390" i="57"/>
  <c r="DE390" i="57"/>
  <c r="DF390" i="57"/>
  <c r="DG390" i="57"/>
  <c r="DH390" i="57"/>
  <c r="DK390" i="57"/>
  <c r="DL390" i="57"/>
  <c r="DM390" i="57"/>
  <c r="DP390" i="57"/>
  <c r="D391" i="57"/>
  <c r="E391" i="57"/>
  <c r="BL391" i="57"/>
  <c r="BM391" i="57"/>
  <c r="BN391" i="57"/>
  <c r="BO391" i="57"/>
  <c r="BP391" i="57"/>
  <c r="BQ391" i="57"/>
  <c r="BR391" i="57"/>
  <c r="BS391" i="57"/>
  <c r="BT391" i="57"/>
  <c r="BU391" i="57"/>
  <c r="BV391" i="57"/>
  <c r="BW391" i="57"/>
  <c r="BX391" i="57"/>
  <c r="BY391" i="57"/>
  <c r="BZ391" i="57"/>
  <c r="CB391" i="57"/>
  <c r="CC391" i="57"/>
  <c r="CD391" i="57"/>
  <c r="CE391" i="57"/>
  <c r="CF391" i="57"/>
  <c r="CG391" i="57"/>
  <c r="CH391" i="57"/>
  <c r="CI391" i="57"/>
  <c r="CJ391" i="57"/>
  <c r="CK391" i="57"/>
  <c r="CL391" i="57"/>
  <c r="CM391" i="57"/>
  <c r="CN391" i="57"/>
  <c r="CO391" i="57"/>
  <c r="CP391" i="57"/>
  <c r="CQ391" i="57"/>
  <c r="CR391" i="57"/>
  <c r="CS391" i="57"/>
  <c r="CT391" i="57"/>
  <c r="CU391" i="57"/>
  <c r="CV391" i="57"/>
  <c r="CA400" i="57"/>
  <c r="CW391" i="57"/>
  <c r="CX391" i="57"/>
  <c r="CY391" i="57"/>
  <c r="CZ391" i="57"/>
  <c r="DA391" i="57"/>
  <c r="DI391" i="57"/>
  <c r="DJ391" i="57"/>
  <c r="DO391" i="57"/>
  <c r="DB391" i="57"/>
  <c r="DC391" i="57"/>
  <c r="DD391" i="57"/>
  <c r="DE391" i="57"/>
  <c r="DF391" i="57"/>
  <c r="DG391" i="57"/>
  <c r="DH391" i="57"/>
  <c r="DK391" i="57"/>
  <c r="DL391" i="57"/>
  <c r="DM391" i="57"/>
  <c r="DP391" i="57"/>
  <c r="D392" i="57"/>
  <c r="E392" i="57"/>
  <c r="BL392" i="57"/>
  <c r="BM392" i="57"/>
  <c r="BN392" i="57"/>
  <c r="BO392" i="57"/>
  <c r="BP392" i="57"/>
  <c r="BQ392" i="57"/>
  <c r="BR392" i="57"/>
  <c r="BS392" i="57"/>
  <c r="BT392" i="57"/>
  <c r="BU392" i="57"/>
  <c r="BV392" i="57"/>
  <c r="BW392" i="57"/>
  <c r="BX392" i="57"/>
  <c r="BY392" i="57"/>
  <c r="BZ392" i="57"/>
  <c r="CB392" i="57"/>
  <c r="CC392" i="57"/>
  <c r="CD392" i="57"/>
  <c r="CE392" i="57"/>
  <c r="CF392" i="57"/>
  <c r="CG392" i="57"/>
  <c r="CH392" i="57"/>
  <c r="CI392" i="57"/>
  <c r="CJ392" i="57"/>
  <c r="CK392" i="57"/>
  <c r="CL392" i="57"/>
  <c r="CM392" i="57"/>
  <c r="CN392" i="57"/>
  <c r="CO392" i="57"/>
  <c r="CP392" i="57"/>
  <c r="CQ392" i="57"/>
  <c r="CR392" i="57"/>
  <c r="CS392" i="57"/>
  <c r="CT392" i="57"/>
  <c r="CU392" i="57"/>
  <c r="CV392" i="57"/>
  <c r="CA401" i="57"/>
  <c r="CW392" i="57"/>
  <c r="CX392" i="57"/>
  <c r="CY392" i="57"/>
  <c r="CZ392" i="57"/>
  <c r="DA392" i="57"/>
  <c r="DI392" i="57"/>
  <c r="DJ392" i="57"/>
  <c r="DO392" i="57"/>
  <c r="DB392" i="57"/>
  <c r="DC392" i="57"/>
  <c r="DD392" i="57"/>
  <c r="DE392" i="57"/>
  <c r="DF392" i="57"/>
  <c r="DG392" i="57"/>
  <c r="DH392" i="57"/>
  <c r="DK392" i="57"/>
  <c r="DL392" i="57"/>
  <c r="DM392" i="57"/>
  <c r="DP392" i="57"/>
  <c r="D393" i="57"/>
  <c r="E393" i="57"/>
  <c r="BL393" i="57"/>
  <c r="BM393" i="57"/>
  <c r="BN393" i="57"/>
  <c r="BO393" i="57"/>
  <c r="BP393" i="57"/>
  <c r="BQ393" i="57"/>
  <c r="BR393" i="57"/>
  <c r="BS393" i="57"/>
  <c r="BT393" i="57"/>
  <c r="BU393" i="57"/>
  <c r="BV393" i="57"/>
  <c r="BW393" i="57"/>
  <c r="BX393" i="57"/>
  <c r="BY393" i="57"/>
  <c r="BZ393" i="57"/>
  <c r="CB393" i="57"/>
  <c r="CC393" i="57"/>
  <c r="CD393" i="57"/>
  <c r="CE393" i="57"/>
  <c r="CF393" i="57"/>
  <c r="CG393" i="57"/>
  <c r="CH393" i="57"/>
  <c r="CI393" i="57"/>
  <c r="CJ393" i="57"/>
  <c r="CK393" i="57"/>
  <c r="CL393" i="57"/>
  <c r="CM393" i="57"/>
  <c r="CN393" i="57"/>
  <c r="CO393" i="57"/>
  <c r="CP393" i="57"/>
  <c r="CQ393" i="57"/>
  <c r="CR393" i="57"/>
  <c r="CS393" i="57"/>
  <c r="CT393" i="57"/>
  <c r="CU393" i="57"/>
  <c r="CV393" i="57"/>
  <c r="CA402" i="57"/>
  <c r="CW393" i="57"/>
  <c r="CX393" i="57"/>
  <c r="CY393" i="57"/>
  <c r="CZ393" i="57"/>
  <c r="DA393" i="57"/>
  <c r="DI393" i="57"/>
  <c r="DJ393" i="57"/>
  <c r="DO393" i="57"/>
  <c r="DB393" i="57"/>
  <c r="DC393" i="57"/>
  <c r="DD393" i="57"/>
  <c r="DE393" i="57"/>
  <c r="DF393" i="57"/>
  <c r="DG393" i="57"/>
  <c r="DH393" i="57"/>
  <c r="DK393" i="57"/>
  <c r="DL393" i="57"/>
  <c r="DM393" i="57"/>
  <c r="DP393" i="57"/>
  <c r="D394" i="57"/>
  <c r="E394" i="57"/>
  <c r="BL394" i="57"/>
  <c r="BM394" i="57"/>
  <c r="BN394" i="57"/>
  <c r="BO394" i="57"/>
  <c r="BP394" i="57"/>
  <c r="BQ394" i="57"/>
  <c r="BR394" i="57"/>
  <c r="BS394" i="57"/>
  <c r="BT394" i="57"/>
  <c r="BU394" i="57"/>
  <c r="BV394" i="57"/>
  <c r="BW394" i="57"/>
  <c r="BX394" i="57"/>
  <c r="BY394" i="57"/>
  <c r="BZ394" i="57"/>
  <c r="CB394" i="57"/>
  <c r="CC394" i="57"/>
  <c r="CD394" i="57"/>
  <c r="CE394" i="57"/>
  <c r="CF394" i="57"/>
  <c r="CG394" i="57"/>
  <c r="CH394" i="57"/>
  <c r="CI394" i="57"/>
  <c r="CJ394" i="57"/>
  <c r="CK394" i="57"/>
  <c r="CL394" i="57"/>
  <c r="CM394" i="57"/>
  <c r="CN394" i="57"/>
  <c r="CO394" i="57"/>
  <c r="CP394" i="57"/>
  <c r="CQ394" i="57"/>
  <c r="CR394" i="57"/>
  <c r="CS394" i="57"/>
  <c r="CT394" i="57"/>
  <c r="CU394" i="57"/>
  <c r="CV394" i="57"/>
  <c r="CA403" i="57"/>
  <c r="CW394" i="57"/>
  <c r="CX394" i="57"/>
  <c r="CY394" i="57"/>
  <c r="CZ394" i="57"/>
  <c r="DA394" i="57"/>
  <c r="DI394" i="57"/>
  <c r="DJ394" i="57"/>
  <c r="DO394" i="57"/>
  <c r="DB394" i="57"/>
  <c r="DC394" i="57"/>
  <c r="DD394" i="57"/>
  <c r="DE394" i="57"/>
  <c r="DF394" i="57"/>
  <c r="DG394" i="57"/>
  <c r="DH394" i="57"/>
  <c r="DK394" i="57"/>
  <c r="DL394" i="57"/>
  <c r="DM394" i="57"/>
  <c r="DP394" i="57"/>
  <c r="D395" i="57"/>
  <c r="E395" i="57"/>
  <c r="BL395" i="57"/>
  <c r="BM395" i="57"/>
  <c r="BN395" i="57"/>
  <c r="BO395" i="57"/>
  <c r="BP395" i="57"/>
  <c r="BQ395" i="57"/>
  <c r="BR395" i="57"/>
  <c r="BS395" i="57"/>
  <c r="BT395" i="57"/>
  <c r="BU395" i="57"/>
  <c r="BV395" i="57"/>
  <c r="BW395" i="57"/>
  <c r="BX395" i="57"/>
  <c r="BY395" i="57"/>
  <c r="BZ395" i="57"/>
  <c r="CB395" i="57"/>
  <c r="CC395" i="57"/>
  <c r="CD395" i="57"/>
  <c r="CE395" i="57"/>
  <c r="CF395" i="57"/>
  <c r="CG395" i="57"/>
  <c r="CH395" i="57"/>
  <c r="CI395" i="57"/>
  <c r="CJ395" i="57"/>
  <c r="CK395" i="57"/>
  <c r="CL395" i="57"/>
  <c r="CM395" i="57"/>
  <c r="CN395" i="57"/>
  <c r="CO395" i="57"/>
  <c r="CP395" i="57"/>
  <c r="CQ395" i="57"/>
  <c r="CR395" i="57"/>
  <c r="CS395" i="57"/>
  <c r="CT395" i="57"/>
  <c r="CU395" i="57"/>
  <c r="CV395" i="57"/>
  <c r="CA404" i="57"/>
  <c r="CW395" i="57"/>
  <c r="CX395" i="57"/>
  <c r="CY395" i="57"/>
  <c r="CZ395" i="57"/>
  <c r="DA395" i="57"/>
  <c r="DI395" i="57"/>
  <c r="DJ395" i="57"/>
  <c r="DO395" i="57"/>
  <c r="DB395" i="57"/>
  <c r="DC395" i="57"/>
  <c r="DD395" i="57"/>
  <c r="DE395" i="57"/>
  <c r="DF395" i="57"/>
  <c r="DG395" i="57"/>
  <c r="DH395" i="57"/>
  <c r="DK395" i="57"/>
  <c r="DL395" i="57"/>
  <c r="DM395" i="57"/>
  <c r="DP395" i="57"/>
  <c r="D396" i="57"/>
  <c r="E396" i="57"/>
  <c r="BL396" i="57"/>
  <c r="BM396" i="57"/>
  <c r="BN396" i="57"/>
  <c r="BO396" i="57"/>
  <c r="BP396" i="57"/>
  <c r="BQ396" i="57"/>
  <c r="BR396" i="57"/>
  <c r="BS396" i="57"/>
  <c r="BT396" i="57"/>
  <c r="BU396" i="57"/>
  <c r="BV396" i="57"/>
  <c r="BW396" i="57"/>
  <c r="BX396" i="57"/>
  <c r="BY396" i="57"/>
  <c r="BZ396" i="57"/>
  <c r="CB396" i="57"/>
  <c r="CC396" i="57"/>
  <c r="CD396" i="57"/>
  <c r="CE396" i="57"/>
  <c r="CF396" i="57"/>
  <c r="CG396" i="57"/>
  <c r="CH396" i="57"/>
  <c r="CI396" i="57"/>
  <c r="CJ396" i="57"/>
  <c r="CK396" i="57"/>
  <c r="CL396" i="57"/>
  <c r="CM396" i="57"/>
  <c r="CN396" i="57"/>
  <c r="CO396" i="57"/>
  <c r="CP396" i="57"/>
  <c r="CQ396" i="57"/>
  <c r="CR396" i="57"/>
  <c r="CS396" i="57"/>
  <c r="CT396" i="57"/>
  <c r="CU396" i="57"/>
  <c r="CV396" i="57"/>
  <c r="CW396" i="57"/>
  <c r="CX396" i="57"/>
  <c r="CY396" i="57"/>
  <c r="CZ396" i="57"/>
  <c r="DA396" i="57"/>
  <c r="DI396" i="57"/>
  <c r="DJ396" i="57"/>
  <c r="DO396" i="57"/>
  <c r="DB396" i="57"/>
  <c r="DC396" i="57"/>
  <c r="DD396" i="57"/>
  <c r="DE396" i="57"/>
  <c r="DF396" i="57"/>
  <c r="DG396" i="57"/>
  <c r="DH396" i="57"/>
  <c r="DK396" i="57"/>
  <c r="DL396" i="57"/>
  <c r="DM396" i="57"/>
  <c r="DP396" i="57"/>
  <c r="D397" i="57"/>
  <c r="E397" i="57"/>
  <c r="BL397" i="57"/>
  <c r="BM397" i="57"/>
  <c r="BN397" i="57"/>
  <c r="BO397" i="57"/>
  <c r="BP397" i="57"/>
  <c r="BQ397" i="57"/>
  <c r="BR397" i="57"/>
  <c r="BS397" i="57"/>
  <c r="BT397" i="57"/>
  <c r="BU397" i="57"/>
  <c r="BV397" i="57"/>
  <c r="BW397" i="57"/>
  <c r="BX397" i="57"/>
  <c r="BY397" i="57"/>
  <c r="BZ397" i="57"/>
  <c r="CB397" i="57"/>
  <c r="CC397" i="57"/>
  <c r="CD397" i="57"/>
  <c r="CE397" i="57"/>
  <c r="CF397" i="57"/>
  <c r="CG397" i="57"/>
  <c r="CH397" i="57"/>
  <c r="CI397" i="57"/>
  <c r="CJ397" i="57"/>
  <c r="CK397" i="57"/>
  <c r="CL397" i="57"/>
  <c r="CM397" i="57"/>
  <c r="CN397" i="57"/>
  <c r="CO397" i="57"/>
  <c r="CP397" i="57"/>
  <c r="CQ397" i="57"/>
  <c r="CR397" i="57"/>
  <c r="CS397" i="57"/>
  <c r="CT397" i="57"/>
  <c r="CU397" i="57"/>
  <c r="CV397" i="57"/>
  <c r="CW397" i="57"/>
  <c r="CX397" i="57"/>
  <c r="CY397" i="57"/>
  <c r="CZ397" i="57"/>
  <c r="DA397" i="57"/>
  <c r="DI397" i="57"/>
  <c r="DJ397" i="57"/>
  <c r="DO397" i="57"/>
  <c r="DB397" i="57"/>
  <c r="DC397" i="57"/>
  <c r="DD397" i="57"/>
  <c r="DE397" i="57"/>
  <c r="DF397" i="57"/>
  <c r="DG397" i="57"/>
  <c r="DH397" i="57"/>
  <c r="DK397" i="57"/>
  <c r="DL397" i="57"/>
  <c r="DM397" i="57"/>
  <c r="DP397" i="57"/>
  <c r="D398" i="57"/>
  <c r="E398" i="57"/>
  <c r="BL398" i="57"/>
  <c r="BM398" i="57"/>
  <c r="BN398" i="57"/>
  <c r="BO398" i="57"/>
  <c r="BP398" i="57"/>
  <c r="BQ398" i="57"/>
  <c r="BR398" i="57"/>
  <c r="BS398" i="57"/>
  <c r="BT398" i="57"/>
  <c r="BU398" i="57"/>
  <c r="BV398" i="57"/>
  <c r="BW398" i="57"/>
  <c r="BX398" i="57"/>
  <c r="BY398" i="57"/>
  <c r="BZ398" i="57"/>
  <c r="CB398" i="57"/>
  <c r="CC398" i="57"/>
  <c r="CD398" i="57"/>
  <c r="CE398" i="57"/>
  <c r="CF398" i="57"/>
  <c r="CG398" i="57"/>
  <c r="CH398" i="57"/>
  <c r="CI398" i="57"/>
  <c r="CJ398" i="57"/>
  <c r="CK398" i="57"/>
  <c r="CL398" i="57"/>
  <c r="CM398" i="57"/>
  <c r="CN398" i="57"/>
  <c r="CO398" i="57"/>
  <c r="CP398" i="57"/>
  <c r="CQ398" i="57"/>
  <c r="CR398" i="57"/>
  <c r="CS398" i="57"/>
  <c r="CT398" i="57"/>
  <c r="CU398" i="57"/>
  <c r="CV398" i="57"/>
  <c r="CW398" i="57"/>
  <c r="CX398" i="57"/>
  <c r="CY398" i="57"/>
  <c r="CZ398" i="57"/>
  <c r="DA398" i="57"/>
  <c r="DI398" i="57"/>
  <c r="DJ398" i="57"/>
  <c r="DO398" i="57"/>
  <c r="DB398" i="57"/>
  <c r="DC398" i="57"/>
  <c r="DD398" i="57"/>
  <c r="DE398" i="57"/>
  <c r="DF398" i="57"/>
  <c r="DG398" i="57"/>
  <c r="DH398" i="57"/>
  <c r="DK398" i="57"/>
  <c r="DL398" i="57"/>
  <c r="DM398" i="57"/>
  <c r="DP398" i="57"/>
  <c r="D399" i="57"/>
  <c r="E399" i="57"/>
  <c r="BL399" i="57"/>
  <c r="BM399" i="57"/>
  <c r="BN399" i="57"/>
  <c r="BO399" i="57"/>
  <c r="BP399" i="57"/>
  <c r="BQ399" i="57"/>
  <c r="BR399" i="57"/>
  <c r="BS399" i="57"/>
  <c r="BT399" i="57"/>
  <c r="BU399" i="57"/>
  <c r="BV399" i="57"/>
  <c r="BW399" i="57"/>
  <c r="BX399" i="57"/>
  <c r="BY399" i="57"/>
  <c r="BZ399" i="57"/>
  <c r="CB399" i="57"/>
  <c r="CC399" i="57"/>
  <c r="CD399" i="57"/>
  <c r="CE399" i="57"/>
  <c r="CF399" i="57"/>
  <c r="CG399" i="57"/>
  <c r="CH399" i="57"/>
  <c r="CI399" i="57"/>
  <c r="CJ399" i="57"/>
  <c r="CK399" i="57"/>
  <c r="CL399" i="57"/>
  <c r="CM399" i="57"/>
  <c r="CN399" i="57"/>
  <c r="CO399" i="57"/>
  <c r="CP399" i="57"/>
  <c r="CQ399" i="57"/>
  <c r="CR399" i="57"/>
  <c r="CS399" i="57"/>
  <c r="CT399" i="57"/>
  <c r="CU399" i="57"/>
  <c r="CV399" i="57"/>
  <c r="CW399" i="57"/>
  <c r="CX399" i="57"/>
  <c r="CY399" i="57"/>
  <c r="CZ399" i="57"/>
  <c r="DA399" i="57"/>
  <c r="DI399" i="57"/>
  <c r="DJ399" i="57"/>
  <c r="DO399" i="57"/>
  <c r="DB399" i="57"/>
  <c r="DC399" i="57"/>
  <c r="DD399" i="57"/>
  <c r="DE399" i="57"/>
  <c r="DF399" i="57"/>
  <c r="DG399" i="57"/>
  <c r="DH399" i="57"/>
  <c r="DK399" i="57"/>
  <c r="DL399" i="57"/>
  <c r="DM399" i="57"/>
  <c r="DP399" i="57"/>
  <c r="D400" i="57"/>
  <c r="E400" i="57"/>
  <c r="BL400" i="57"/>
  <c r="BM400" i="57"/>
  <c r="BN400" i="57"/>
  <c r="BO400" i="57"/>
  <c r="BP400" i="57"/>
  <c r="BQ400" i="57"/>
  <c r="BR400" i="57"/>
  <c r="BS400" i="57"/>
  <c r="BT400" i="57"/>
  <c r="BU400" i="57"/>
  <c r="BV400" i="57"/>
  <c r="BW400" i="57"/>
  <c r="BX400" i="57"/>
  <c r="BY400" i="57"/>
  <c r="BZ400" i="57"/>
  <c r="CB400" i="57"/>
  <c r="CC400" i="57"/>
  <c r="CD400" i="57"/>
  <c r="CE400" i="57"/>
  <c r="CF400" i="57"/>
  <c r="CG400" i="57"/>
  <c r="CH400" i="57"/>
  <c r="CI400" i="57"/>
  <c r="CJ400" i="57"/>
  <c r="CK400" i="57"/>
  <c r="CL400" i="57"/>
  <c r="CM400" i="57"/>
  <c r="CN400" i="57"/>
  <c r="CO400" i="57"/>
  <c r="CP400" i="57"/>
  <c r="CQ400" i="57"/>
  <c r="CR400" i="57"/>
  <c r="CS400" i="57"/>
  <c r="CT400" i="57"/>
  <c r="CU400" i="57"/>
  <c r="CV400" i="57"/>
  <c r="CW400" i="57"/>
  <c r="CX400" i="57"/>
  <c r="CY400" i="57"/>
  <c r="CZ400" i="57"/>
  <c r="DA400" i="57"/>
  <c r="DI400" i="57"/>
  <c r="DJ400" i="57"/>
  <c r="DO400" i="57"/>
  <c r="DB400" i="57"/>
  <c r="DC400" i="57"/>
  <c r="DD400" i="57"/>
  <c r="DE400" i="57"/>
  <c r="DF400" i="57"/>
  <c r="DG400" i="57"/>
  <c r="DH400" i="57"/>
  <c r="DK400" i="57"/>
  <c r="DL400" i="57"/>
  <c r="DM400" i="57"/>
  <c r="DP400" i="57"/>
  <c r="D401" i="57"/>
  <c r="E401" i="57"/>
  <c r="BL401" i="57"/>
  <c r="BM401" i="57"/>
  <c r="BN401" i="57"/>
  <c r="BO401" i="57"/>
  <c r="BP401" i="57"/>
  <c r="BQ401" i="57"/>
  <c r="BR401" i="57"/>
  <c r="BS401" i="57"/>
  <c r="BT401" i="57"/>
  <c r="BU401" i="57"/>
  <c r="BV401" i="57"/>
  <c r="BW401" i="57"/>
  <c r="BX401" i="57"/>
  <c r="BY401" i="57"/>
  <c r="BZ401" i="57"/>
  <c r="CB401" i="57"/>
  <c r="CC401" i="57"/>
  <c r="CD401" i="57"/>
  <c r="CE401" i="57"/>
  <c r="CF401" i="57"/>
  <c r="CG401" i="57"/>
  <c r="CH401" i="57"/>
  <c r="CI401" i="57"/>
  <c r="CJ401" i="57"/>
  <c r="CK401" i="57"/>
  <c r="CL401" i="57"/>
  <c r="CM401" i="57"/>
  <c r="CN401" i="57"/>
  <c r="CO401" i="57"/>
  <c r="CP401" i="57"/>
  <c r="CQ401" i="57"/>
  <c r="CR401" i="57"/>
  <c r="CS401" i="57"/>
  <c r="CT401" i="57"/>
  <c r="CU401" i="57"/>
  <c r="CV401" i="57"/>
  <c r="CW401" i="57"/>
  <c r="CX401" i="57"/>
  <c r="CY401" i="57"/>
  <c r="CZ401" i="57"/>
  <c r="DA401" i="57"/>
  <c r="DI401" i="57"/>
  <c r="DJ401" i="57"/>
  <c r="DO401" i="57"/>
  <c r="DB401" i="57"/>
  <c r="DC401" i="57"/>
  <c r="DD401" i="57"/>
  <c r="DE401" i="57"/>
  <c r="DF401" i="57"/>
  <c r="DG401" i="57"/>
  <c r="DH401" i="57"/>
  <c r="DK401" i="57"/>
  <c r="DL401" i="57"/>
  <c r="DM401" i="57"/>
  <c r="DP401" i="57"/>
  <c r="D402" i="57"/>
  <c r="E402" i="57"/>
  <c r="BL402" i="57"/>
  <c r="BM402" i="57"/>
  <c r="BN402" i="57"/>
  <c r="BO402" i="57"/>
  <c r="BP402" i="57"/>
  <c r="BQ402" i="57"/>
  <c r="BR402" i="57"/>
  <c r="BS402" i="57"/>
  <c r="BT402" i="57"/>
  <c r="BU402" i="57"/>
  <c r="BV402" i="57"/>
  <c r="BW402" i="57"/>
  <c r="BX402" i="57"/>
  <c r="BY402" i="57"/>
  <c r="BZ402" i="57"/>
  <c r="CB402" i="57"/>
  <c r="CC402" i="57"/>
  <c r="CD402" i="57"/>
  <c r="CE402" i="57"/>
  <c r="CF402" i="57"/>
  <c r="CG402" i="57"/>
  <c r="CH402" i="57"/>
  <c r="CI402" i="57"/>
  <c r="CJ402" i="57"/>
  <c r="CK402" i="57"/>
  <c r="CL402" i="57"/>
  <c r="CM402" i="57"/>
  <c r="CN402" i="57"/>
  <c r="CO402" i="57"/>
  <c r="CP402" i="57"/>
  <c r="CQ402" i="57"/>
  <c r="CR402" i="57"/>
  <c r="CS402" i="57"/>
  <c r="CT402" i="57"/>
  <c r="CU402" i="57"/>
  <c r="CV402" i="57"/>
  <c r="CW402" i="57"/>
  <c r="CX402" i="57"/>
  <c r="CY402" i="57"/>
  <c r="CZ402" i="57"/>
  <c r="DA402" i="57"/>
  <c r="DI402" i="57"/>
  <c r="DJ402" i="57"/>
  <c r="DO402" i="57"/>
  <c r="DB402" i="57"/>
  <c r="DC402" i="57"/>
  <c r="DD402" i="57"/>
  <c r="DE402" i="57"/>
  <c r="DF402" i="57"/>
  <c r="DG402" i="57"/>
  <c r="DH402" i="57"/>
  <c r="DK402" i="57"/>
  <c r="DL402" i="57"/>
  <c r="DM402" i="57"/>
  <c r="DP402" i="57"/>
  <c r="D403" i="57"/>
  <c r="E403" i="57"/>
  <c r="BL403" i="57"/>
  <c r="BM403" i="57"/>
  <c r="BN403" i="57"/>
  <c r="BO403" i="57"/>
  <c r="BP403" i="57"/>
  <c r="BQ403" i="57"/>
  <c r="BR403" i="57"/>
  <c r="BS403" i="57"/>
  <c r="BT403" i="57"/>
  <c r="BU403" i="57"/>
  <c r="BV403" i="57"/>
  <c r="BW403" i="57"/>
  <c r="BX403" i="57"/>
  <c r="BY403" i="57"/>
  <c r="BZ403" i="57"/>
  <c r="CB403" i="57"/>
  <c r="CC403" i="57"/>
  <c r="CD403" i="57"/>
  <c r="CE403" i="57"/>
  <c r="CF403" i="57"/>
  <c r="CG403" i="57"/>
  <c r="CH403" i="57"/>
  <c r="CI403" i="57"/>
  <c r="CJ403" i="57"/>
  <c r="CK403" i="57"/>
  <c r="CL403" i="57"/>
  <c r="CM403" i="57"/>
  <c r="CN403" i="57"/>
  <c r="CO403" i="57"/>
  <c r="CP403" i="57"/>
  <c r="CQ403" i="57"/>
  <c r="CR403" i="57"/>
  <c r="CS403" i="57"/>
  <c r="CT403" i="57"/>
  <c r="CU403" i="57"/>
  <c r="CV403" i="57"/>
  <c r="CW403" i="57"/>
  <c r="CX403" i="57"/>
  <c r="CY403" i="57"/>
  <c r="CZ403" i="57"/>
  <c r="DA403" i="57"/>
  <c r="DI403" i="57"/>
  <c r="DJ403" i="57"/>
  <c r="DO403" i="57"/>
  <c r="DB403" i="57"/>
  <c r="DC403" i="57"/>
  <c r="DD403" i="57"/>
  <c r="DE403" i="57"/>
  <c r="DF403" i="57"/>
  <c r="DG403" i="57"/>
  <c r="DH403" i="57"/>
  <c r="DK403" i="57"/>
  <c r="DL403" i="57"/>
  <c r="DM403" i="57"/>
  <c r="DP403" i="57"/>
  <c r="D404" i="57"/>
  <c r="E404" i="57"/>
  <c r="BL404" i="57"/>
  <c r="BM404" i="57"/>
  <c r="BN404" i="57"/>
  <c r="BO404" i="57"/>
  <c r="BP404" i="57"/>
  <c r="BQ404" i="57"/>
  <c r="BR404" i="57"/>
  <c r="BS404" i="57"/>
  <c r="BT404" i="57"/>
  <c r="BU404" i="57"/>
  <c r="BV404" i="57"/>
  <c r="BW404" i="57"/>
  <c r="BX404" i="57"/>
  <c r="BY404" i="57"/>
  <c r="BZ404" i="57"/>
  <c r="CB404" i="57"/>
  <c r="CC404" i="57"/>
  <c r="CD404" i="57"/>
  <c r="CE404" i="57"/>
  <c r="CF404" i="57"/>
  <c r="CG404" i="57"/>
  <c r="CH404" i="57"/>
  <c r="CI404" i="57"/>
  <c r="CJ404" i="57"/>
  <c r="CK404" i="57"/>
  <c r="CL404" i="57"/>
  <c r="CM404" i="57"/>
  <c r="CN404" i="57"/>
  <c r="CO404" i="57"/>
  <c r="CP404" i="57"/>
  <c r="CQ404" i="57"/>
  <c r="CR404" i="57"/>
  <c r="CS404" i="57"/>
  <c r="CT404" i="57"/>
  <c r="CU404" i="57"/>
  <c r="CV404" i="57"/>
  <c r="CW404" i="57"/>
  <c r="CX404" i="57"/>
  <c r="CY404" i="57"/>
  <c r="CZ404" i="57"/>
  <c r="DA404" i="57"/>
  <c r="DI404" i="57"/>
  <c r="DJ404" i="57"/>
  <c r="DO404" i="57"/>
  <c r="DB404" i="57"/>
  <c r="DC404" i="57"/>
  <c r="DD404" i="57"/>
  <c r="DE404" i="57"/>
  <c r="DF404" i="57"/>
  <c r="DG404" i="57"/>
  <c r="DH404" i="57"/>
  <c r="DK404" i="57"/>
  <c r="DL404" i="57"/>
  <c r="DM404" i="57"/>
  <c r="DP404" i="57"/>
  <c r="CW295" i="57"/>
  <c r="CY295" i="57"/>
  <c r="DJ295" i="57"/>
  <c r="DO295" i="57"/>
  <c r="DC295" i="57"/>
  <c r="CW296" i="57"/>
  <c r="CY296" i="57"/>
  <c r="DJ296" i="57"/>
  <c r="DO296" i="57"/>
  <c r="DC296" i="57"/>
  <c r="CW297" i="57"/>
  <c r="CY297" i="57"/>
  <c r="DJ297" i="57"/>
  <c r="DO297" i="57"/>
  <c r="DC297" i="57"/>
  <c r="CW298" i="57"/>
  <c r="CY298" i="57"/>
  <c r="DJ298" i="57"/>
  <c r="DO298" i="57"/>
  <c r="DC298" i="57"/>
  <c r="CW299" i="57"/>
  <c r="CY299" i="57"/>
  <c r="DJ299" i="57"/>
  <c r="DO299" i="57"/>
  <c r="DC299" i="57"/>
  <c r="CW300" i="57"/>
  <c r="CY300" i="57"/>
  <c r="DJ300" i="57"/>
  <c r="DO300" i="57"/>
  <c r="DC300" i="57"/>
  <c r="CW301" i="57"/>
  <c r="CY301" i="57"/>
  <c r="DJ301" i="57"/>
  <c r="DO301" i="57"/>
  <c r="DC301" i="57"/>
  <c r="CW302" i="57"/>
  <c r="CY302" i="57"/>
  <c r="DJ302" i="57"/>
  <c r="DO302" i="57"/>
  <c r="DC302" i="57"/>
  <c r="CW303" i="57"/>
  <c r="CY303" i="57"/>
  <c r="DJ303" i="57"/>
  <c r="DO303" i="57"/>
  <c r="DC303" i="57"/>
  <c r="D44" i="78"/>
  <c r="DB295" i="57"/>
  <c r="DB296" i="57"/>
  <c r="DB297" i="57"/>
  <c r="DB298" i="57"/>
  <c r="DB299" i="57"/>
  <c r="DB300" i="57"/>
  <c r="DB301" i="57"/>
  <c r="DB302" i="57"/>
  <c r="DB303" i="57"/>
  <c r="C44" i="78"/>
  <c r="D43" i="78"/>
  <c r="C43" i="78"/>
  <c r="D42" i="78"/>
  <c r="C42" i="78"/>
  <c r="D41" i="78"/>
  <c r="C41" i="78"/>
  <c r="D40" i="78"/>
  <c r="C40" i="78"/>
  <c r="D39" i="78"/>
  <c r="C39" i="78"/>
  <c r="D38" i="78"/>
  <c r="C38" i="78"/>
  <c r="D37" i="78"/>
  <c r="C37" i="78"/>
  <c r="D36" i="78"/>
  <c r="C36" i="78"/>
  <c r="D35" i="78"/>
  <c r="C35" i="78"/>
  <c r="D34" i="78"/>
  <c r="C34" i="78"/>
  <c r="D33" i="78"/>
  <c r="C33" i="78"/>
  <c r="D32" i="78"/>
  <c r="C32" i="78"/>
  <c r="D31" i="78"/>
  <c r="C31" i="78"/>
  <c r="D30" i="78"/>
  <c r="C30" i="78"/>
  <c r="D29" i="78"/>
  <c r="C29" i="78"/>
  <c r="D28" i="78"/>
  <c r="C28" i="78"/>
  <c r="D27" i="78"/>
  <c r="C27" i="78"/>
  <c r="D26" i="78"/>
  <c r="C26" i="78"/>
  <c r="D25" i="78"/>
  <c r="C25" i="78"/>
  <c r="D24" i="78"/>
  <c r="C24" i="78"/>
  <c r="D23" i="78"/>
  <c r="C23" i="78"/>
  <c r="D22" i="78"/>
  <c r="C22" i="78"/>
  <c r="D21" i="78"/>
  <c r="C21" i="78"/>
  <c r="D20" i="78"/>
  <c r="C20" i="78"/>
  <c r="D19" i="78"/>
  <c r="C19" i="78"/>
  <c r="D18" i="78"/>
  <c r="C18" i="78"/>
  <c r="D17" i="78"/>
  <c r="C17" i="78"/>
  <c r="D16" i="78"/>
  <c r="C16" i="78"/>
  <c r="D15" i="78"/>
  <c r="C15" i="78"/>
  <c r="D14" i="78"/>
  <c r="C14" i="78"/>
  <c r="D13" i="78"/>
  <c r="C13" i="78"/>
  <c r="D12" i="78"/>
  <c r="C12" i="78"/>
  <c r="D11" i="78"/>
  <c r="C11" i="78"/>
  <c r="D10" i="78"/>
  <c r="C10" i="78"/>
  <c r="D9" i="78"/>
  <c r="C9" i="78"/>
  <c r="D8" i="78"/>
  <c r="C8" i="78"/>
  <c r="D7" i="78"/>
  <c r="C7" i="78"/>
  <c r="D6" i="78"/>
  <c r="C6" i="78"/>
  <c r="D5" i="78"/>
  <c r="C5" i="78"/>
  <c r="D4" i="78"/>
  <c r="C4" i="78"/>
  <c r="D3" i="78"/>
  <c r="C3" i="78"/>
  <c r="D2" i="78"/>
  <c r="C2" i="78"/>
  <c r="DP295" i="57"/>
  <c r="DP296" i="57"/>
  <c r="DP297" i="57"/>
  <c r="DP298" i="57"/>
  <c r="DP299" i="57"/>
  <c r="DP300" i="57"/>
  <c r="DP301" i="57"/>
  <c r="DP302" i="57"/>
  <c r="DP303" i="57"/>
  <c r="B2" i="78"/>
  <c r="D44" i="76"/>
  <c r="C44" i="76"/>
  <c r="D43" i="76"/>
  <c r="C43" i="76"/>
  <c r="D42" i="76"/>
  <c r="C42" i="76"/>
  <c r="D41" i="76"/>
  <c r="C41" i="76"/>
  <c r="D40" i="76"/>
  <c r="C40" i="76"/>
  <c r="D39" i="76"/>
  <c r="C39" i="76"/>
  <c r="D38" i="76"/>
  <c r="C38" i="76"/>
  <c r="D37" i="76"/>
  <c r="C37" i="76"/>
  <c r="D36" i="76"/>
  <c r="C36" i="76"/>
  <c r="D35" i="76"/>
  <c r="C35" i="76"/>
  <c r="D34" i="76"/>
  <c r="C34" i="76"/>
  <c r="D33" i="76"/>
  <c r="C33" i="76"/>
  <c r="D32" i="76"/>
  <c r="C32" i="76"/>
  <c r="D31" i="76"/>
  <c r="C31" i="76"/>
  <c r="D30" i="76"/>
  <c r="C30" i="76"/>
  <c r="D29" i="76"/>
  <c r="C29" i="76"/>
  <c r="D28" i="76"/>
  <c r="C28" i="76"/>
  <c r="D27" i="76"/>
  <c r="C27" i="76"/>
  <c r="D26" i="76"/>
  <c r="C26" i="76"/>
  <c r="D25" i="76"/>
  <c r="C25" i="76"/>
  <c r="D24" i="76"/>
  <c r="C24" i="76"/>
  <c r="D23" i="76"/>
  <c r="C23" i="76"/>
  <c r="D22" i="76"/>
  <c r="C22" i="76"/>
  <c r="D21" i="76"/>
  <c r="C21" i="76"/>
  <c r="D20" i="76"/>
  <c r="C20" i="76"/>
  <c r="D19" i="76"/>
  <c r="C19" i="76"/>
  <c r="D18" i="76"/>
  <c r="C18" i="76"/>
  <c r="D17" i="76"/>
  <c r="C17" i="76"/>
  <c r="D16" i="76"/>
  <c r="C16" i="76"/>
  <c r="D15" i="76"/>
  <c r="C15" i="76"/>
  <c r="D14" i="76"/>
  <c r="C14" i="76"/>
  <c r="D13" i="76"/>
  <c r="C13" i="76"/>
  <c r="D12" i="76"/>
  <c r="C12" i="76"/>
  <c r="D11" i="76"/>
  <c r="C11" i="76"/>
  <c r="D10" i="76"/>
  <c r="C10" i="76"/>
  <c r="D9" i="76"/>
  <c r="C9" i="76"/>
  <c r="D8" i="76"/>
  <c r="C8" i="76"/>
  <c r="D7" i="76"/>
  <c r="C7" i="76"/>
  <c r="D6" i="76"/>
  <c r="C6" i="76"/>
  <c r="D5" i="76"/>
  <c r="C5" i="76"/>
  <c r="D4" i="76"/>
  <c r="C4" i="76"/>
  <c r="D3" i="76"/>
  <c r="C3" i="76"/>
  <c r="D2" i="76"/>
  <c r="B2" i="76"/>
  <c r="D2" i="66"/>
  <c r="C2" i="66"/>
  <c r="B2" i="66"/>
  <c r="B4" i="39"/>
  <c r="B3" i="39"/>
  <c r="B2" i="39"/>
  <c r="B5" i="42"/>
  <c r="B4" i="42"/>
  <c r="B3" i="42"/>
  <c r="B2" i="42"/>
  <c r="B5" i="38"/>
  <c r="B4" i="38"/>
  <c r="B3" i="38"/>
  <c r="B2" i="38"/>
  <c r="B2" i="37"/>
  <c r="B5" i="37"/>
  <c r="B4" i="37"/>
  <c r="B3" i="37"/>
  <c r="B4" i="58"/>
  <c r="B3" i="58"/>
  <c r="B2" i="58"/>
  <c r="B3" i="36"/>
  <c r="B2" i="36"/>
  <c r="B2" i="40"/>
  <c r="C20" i="33"/>
  <c r="C19" i="33"/>
  <c r="I11" i="33"/>
  <c r="C11" i="33"/>
  <c r="I10" i="33"/>
  <c r="C10" i="33"/>
  <c r="I8" i="33"/>
  <c r="C8" i="33"/>
  <c r="I7" i="33"/>
  <c r="C7" i="33"/>
  <c r="I6" i="33"/>
  <c r="C6" i="33"/>
  <c r="I5" i="33"/>
  <c r="C5" i="33"/>
  <c r="A203" i="50"/>
  <c r="B203" i="50"/>
  <c r="C203" i="50"/>
  <c r="D203" i="50"/>
  <c r="E203" i="50"/>
  <c r="F203" i="50"/>
  <c r="G203" i="50"/>
  <c r="H203" i="50"/>
  <c r="I203" i="50"/>
  <c r="J203" i="50"/>
  <c r="K203" i="50"/>
  <c r="L203" i="50"/>
  <c r="M203" i="50"/>
  <c r="N203" i="50"/>
  <c r="O203" i="50"/>
  <c r="P203" i="50"/>
  <c r="Q203" i="50"/>
  <c r="R203" i="50"/>
  <c r="S203" i="50"/>
  <c r="T203" i="50"/>
  <c r="U203" i="50"/>
  <c r="V203" i="50"/>
  <c r="W203" i="50"/>
  <c r="X203" i="50"/>
  <c r="Y203" i="50"/>
  <c r="Z203" i="50"/>
  <c r="AA203" i="50"/>
  <c r="AB203" i="50"/>
  <c r="AC203" i="50"/>
  <c r="AD203" i="50"/>
  <c r="AE203" i="50"/>
  <c r="AF203" i="50"/>
  <c r="AG203" i="50"/>
  <c r="AH203" i="50"/>
  <c r="AI203" i="50"/>
  <c r="AJ203" i="50"/>
  <c r="AK203" i="50"/>
  <c r="AL203" i="50"/>
  <c r="AM203" i="50"/>
  <c r="AN203" i="50"/>
  <c r="AO203" i="50"/>
  <c r="AP203" i="50"/>
  <c r="AQ203" i="50"/>
  <c r="AR203" i="50"/>
  <c r="AS203" i="50"/>
  <c r="AT203" i="50"/>
  <c r="AU203" i="50"/>
  <c r="AV203" i="50"/>
  <c r="AW203" i="50"/>
  <c r="AX203" i="50"/>
  <c r="AY203" i="50"/>
  <c r="AZ203" i="50"/>
  <c r="BA203" i="50"/>
  <c r="BB203" i="50"/>
  <c r="BC203" i="50"/>
  <c r="BD203" i="50"/>
  <c r="BE203" i="50"/>
  <c r="BF203" i="50"/>
  <c r="BG203" i="50"/>
  <c r="BH203" i="50"/>
  <c r="BI203" i="50"/>
  <c r="BJ203" i="50"/>
  <c r="BK203" i="50"/>
  <c r="BL203" i="50"/>
  <c r="BM203" i="50"/>
  <c r="BN203" i="50"/>
  <c r="BO203" i="50"/>
  <c r="BP203" i="50"/>
  <c r="BQ203" i="50"/>
  <c r="BR203" i="50"/>
  <c r="BS203" i="50"/>
  <c r="BT203" i="50"/>
  <c r="BU203" i="50"/>
  <c r="BV203" i="50"/>
  <c r="BW203" i="50"/>
  <c r="BX203" i="50"/>
  <c r="BY203" i="50"/>
  <c r="BZ203" i="50"/>
  <c r="CA203" i="50"/>
  <c r="CB203" i="50"/>
  <c r="CC203" i="50"/>
  <c r="CD203" i="50"/>
  <c r="CE203" i="50"/>
  <c r="CF203" i="50"/>
  <c r="CG203" i="50"/>
  <c r="CH203" i="50"/>
  <c r="CI203" i="50"/>
  <c r="CJ203" i="50"/>
  <c r="CK203" i="50"/>
  <c r="CL203" i="50"/>
  <c r="CM203" i="50"/>
  <c r="CN203" i="50"/>
  <c r="CO203" i="50"/>
  <c r="CP203" i="50"/>
  <c r="CQ203" i="50"/>
  <c r="CR203" i="50"/>
  <c r="CS203" i="50"/>
  <c r="CT203" i="50"/>
  <c r="CU203" i="50"/>
  <c r="CV203" i="50"/>
  <c r="CW203" i="50"/>
  <c r="CX203" i="50"/>
  <c r="CY203" i="50"/>
  <c r="CZ203" i="50"/>
  <c r="DA203" i="50"/>
  <c r="DB203" i="50"/>
  <c r="DC203" i="50"/>
  <c r="DD203" i="50"/>
  <c r="DE203" i="50"/>
  <c r="DF203" i="50"/>
  <c r="DG203" i="50"/>
  <c r="DH203" i="50"/>
  <c r="DI203" i="50"/>
  <c r="DJ203" i="50"/>
  <c r="DK203" i="50"/>
  <c r="DL203" i="50"/>
  <c r="DM203" i="50"/>
  <c r="DN203" i="50"/>
  <c r="DO203" i="50"/>
  <c r="DP203" i="50"/>
  <c r="DQ203" i="50"/>
  <c r="A204" i="50"/>
  <c r="B204" i="50"/>
  <c r="C204" i="50"/>
  <c r="D204" i="50"/>
  <c r="E204" i="50"/>
  <c r="F204" i="50"/>
  <c r="G204" i="50"/>
  <c r="H204" i="50"/>
  <c r="I204" i="50"/>
  <c r="J204" i="50"/>
  <c r="K204" i="50"/>
  <c r="L204" i="50"/>
  <c r="M204" i="50"/>
  <c r="N204" i="50"/>
  <c r="O204" i="50"/>
  <c r="P204" i="50"/>
  <c r="Q204" i="50"/>
  <c r="R204" i="50"/>
  <c r="S204" i="50"/>
  <c r="T204" i="50"/>
  <c r="U204" i="50"/>
  <c r="V204" i="50"/>
  <c r="W204" i="50"/>
  <c r="X204" i="50"/>
  <c r="Y204" i="50"/>
  <c r="Z204" i="50"/>
  <c r="AA204" i="50"/>
  <c r="AB204" i="50"/>
  <c r="AC204" i="50"/>
  <c r="AD204" i="50"/>
  <c r="AE204" i="50"/>
  <c r="AF204" i="50"/>
  <c r="AG204" i="50"/>
  <c r="AH204" i="50"/>
  <c r="AI204" i="50"/>
  <c r="AJ204" i="50"/>
  <c r="AK204" i="50"/>
  <c r="AL204" i="50"/>
  <c r="AM204" i="50"/>
  <c r="AN204" i="50"/>
  <c r="AO204" i="50"/>
  <c r="AP204" i="50"/>
  <c r="AQ204" i="50"/>
  <c r="AR204" i="50"/>
  <c r="AS204" i="50"/>
  <c r="AT204" i="50"/>
  <c r="AU204" i="50"/>
  <c r="AV204" i="50"/>
  <c r="AW204" i="50"/>
  <c r="AX204" i="50"/>
  <c r="AY204" i="50"/>
  <c r="AZ204" i="50"/>
  <c r="BA204" i="50"/>
  <c r="BB204" i="50"/>
  <c r="BC204" i="50"/>
  <c r="BD204" i="50"/>
  <c r="BE204" i="50"/>
  <c r="BF204" i="50"/>
  <c r="BG204" i="50"/>
  <c r="BH204" i="50"/>
  <c r="BI204" i="50"/>
  <c r="BJ204" i="50"/>
  <c r="BK204" i="50"/>
  <c r="BL204" i="50"/>
  <c r="BM204" i="50"/>
  <c r="BN204" i="50"/>
  <c r="BO204" i="50"/>
  <c r="BP204" i="50"/>
  <c r="BQ204" i="50"/>
  <c r="BR204" i="50"/>
  <c r="BS204" i="50"/>
  <c r="BT204" i="50"/>
  <c r="BU204" i="50"/>
  <c r="BV204" i="50"/>
  <c r="BW204" i="50"/>
  <c r="BX204" i="50"/>
  <c r="BY204" i="50"/>
  <c r="BZ204" i="50"/>
  <c r="CA204" i="50"/>
  <c r="CB204" i="50"/>
  <c r="CC204" i="50"/>
  <c r="CD204" i="50"/>
  <c r="CE204" i="50"/>
  <c r="CF204" i="50"/>
  <c r="CG204" i="50"/>
  <c r="CH204" i="50"/>
  <c r="CI204" i="50"/>
  <c r="CJ204" i="50"/>
  <c r="CK204" i="50"/>
  <c r="CL204" i="50"/>
  <c r="CM204" i="50"/>
  <c r="CN204" i="50"/>
  <c r="CO204" i="50"/>
  <c r="CP204" i="50"/>
  <c r="CQ204" i="50"/>
  <c r="CR204" i="50"/>
  <c r="CS204" i="50"/>
  <c r="CT204" i="50"/>
  <c r="CU204" i="50"/>
  <c r="CV204" i="50"/>
  <c r="CW204" i="50"/>
  <c r="CX204" i="50"/>
  <c r="CY204" i="50"/>
  <c r="CZ204" i="50"/>
  <c r="DA204" i="50"/>
  <c r="DB204" i="50"/>
  <c r="DC204" i="50"/>
  <c r="DD204" i="50"/>
  <c r="DE204" i="50"/>
  <c r="DF204" i="50"/>
  <c r="DG204" i="50"/>
  <c r="DH204" i="50"/>
  <c r="DI204" i="50"/>
  <c r="DJ204" i="50"/>
  <c r="DK204" i="50"/>
  <c r="DL204" i="50"/>
  <c r="DM204" i="50"/>
  <c r="DN204" i="50"/>
  <c r="DO204" i="50"/>
  <c r="DP204" i="50"/>
  <c r="DQ204" i="50"/>
  <c r="A205" i="50"/>
  <c r="B205" i="50"/>
  <c r="C205" i="50"/>
  <c r="D205" i="50"/>
  <c r="E205" i="50"/>
  <c r="F205" i="50"/>
  <c r="G205" i="50"/>
  <c r="H205" i="50"/>
  <c r="I205" i="50"/>
  <c r="J205" i="50"/>
  <c r="K205" i="50"/>
  <c r="L205" i="50"/>
  <c r="M205" i="50"/>
  <c r="N205" i="50"/>
  <c r="O205" i="50"/>
  <c r="P205" i="50"/>
  <c r="Q205" i="50"/>
  <c r="R205" i="50"/>
  <c r="S205" i="50"/>
  <c r="T205" i="50"/>
  <c r="U205" i="50"/>
  <c r="V205" i="50"/>
  <c r="W205" i="50"/>
  <c r="X205" i="50"/>
  <c r="Y205" i="50"/>
  <c r="Z205" i="50"/>
  <c r="AA205" i="50"/>
  <c r="AB205" i="50"/>
  <c r="AC205" i="50"/>
  <c r="AD205" i="50"/>
  <c r="AE205" i="50"/>
  <c r="AF205" i="50"/>
  <c r="AG205" i="50"/>
  <c r="AH205" i="50"/>
  <c r="AI205" i="50"/>
  <c r="AJ205" i="50"/>
  <c r="AK205" i="50"/>
  <c r="AL205" i="50"/>
  <c r="AM205" i="50"/>
  <c r="AN205" i="50"/>
  <c r="AO205" i="50"/>
  <c r="AP205" i="50"/>
  <c r="AQ205" i="50"/>
  <c r="AR205" i="50"/>
  <c r="AS205" i="50"/>
  <c r="AT205" i="50"/>
  <c r="AU205" i="50"/>
  <c r="AV205" i="50"/>
  <c r="AW205" i="50"/>
  <c r="AX205" i="50"/>
  <c r="AY205" i="50"/>
  <c r="AZ205" i="50"/>
  <c r="BA205" i="50"/>
  <c r="BB205" i="50"/>
  <c r="BC205" i="50"/>
  <c r="BD205" i="50"/>
  <c r="BE205" i="50"/>
  <c r="BF205" i="50"/>
  <c r="BG205" i="50"/>
  <c r="BH205" i="50"/>
  <c r="BI205" i="50"/>
  <c r="BJ205" i="50"/>
  <c r="BK205" i="50"/>
  <c r="BL205" i="50"/>
  <c r="BM205" i="50"/>
  <c r="BN205" i="50"/>
  <c r="BO205" i="50"/>
  <c r="BP205" i="50"/>
  <c r="BQ205" i="50"/>
  <c r="BR205" i="50"/>
  <c r="BS205" i="50"/>
  <c r="BT205" i="50"/>
  <c r="BU205" i="50"/>
  <c r="BV205" i="50"/>
  <c r="BW205" i="50"/>
  <c r="BX205" i="50"/>
  <c r="BY205" i="50"/>
  <c r="BZ205" i="50"/>
  <c r="CA205" i="50"/>
  <c r="CB205" i="50"/>
  <c r="CC205" i="50"/>
  <c r="CD205" i="50"/>
  <c r="CE205" i="50"/>
  <c r="CF205" i="50"/>
  <c r="CG205" i="50"/>
  <c r="CH205" i="50"/>
  <c r="CI205" i="50"/>
  <c r="CJ205" i="50"/>
  <c r="CK205" i="50"/>
  <c r="CL205" i="50"/>
  <c r="CM205" i="50"/>
  <c r="CN205" i="50"/>
  <c r="CO205" i="50"/>
  <c r="CP205" i="50"/>
  <c r="CQ205" i="50"/>
  <c r="CR205" i="50"/>
  <c r="CS205" i="50"/>
  <c r="CT205" i="50"/>
  <c r="CU205" i="50"/>
  <c r="CV205" i="50"/>
  <c r="CW205" i="50"/>
  <c r="CX205" i="50"/>
  <c r="CY205" i="50"/>
  <c r="CZ205" i="50"/>
  <c r="DA205" i="50"/>
  <c r="DB205" i="50"/>
  <c r="DC205" i="50"/>
  <c r="DD205" i="50"/>
  <c r="DE205" i="50"/>
  <c r="DF205" i="50"/>
  <c r="DG205" i="50"/>
  <c r="DH205" i="50"/>
  <c r="DI205" i="50"/>
  <c r="DJ205" i="50"/>
  <c r="DK205" i="50"/>
  <c r="DL205" i="50"/>
  <c r="DM205" i="50"/>
  <c r="DN205" i="50"/>
  <c r="DO205" i="50"/>
  <c r="DP205" i="50"/>
  <c r="DQ205" i="50"/>
  <c r="A206" i="50"/>
  <c r="B206" i="50"/>
  <c r="C206" i="50"/>
  <c r="D206" i="50"/>
  <c r="E206" i="50"/>
  <c r="F206" i="50"/>
  <c r="G206" i="50"/>
  <c r="H206" i="50"/>
  <c r="I206" i="50"/>
  <c r="J206" i="50"/>
  <c r="K206" i="50"/>
  <c r="L206" i="50"/>
  <c r="M206" i="50"/>
  <c r="N206" i="50"/>
  <c r="O206" i="50"/>
  <c r="P206" i="50"/>
  <c r="Q206" i="50"/>
  <c r="R206" i="50"/>
  <c r="S206" i="50"/>
  <c r="T206" i="50"/>
  <c r="U206" i="50"/>
  <c r="V206" i="50"/>
  <c r="W206" i="50"/>
  <c r="X206" i="50"/>
  <c r="Y206" i="50"/>
  <c r="Z206" i="50"/>
  <c r="AA206" i="50"/>
  <c r="AB206" i="50"/>
  <c r="AC206" i="50"/>
  <c r="AD206" i="50"/>
  <c r="AE206" i="50"/>
  <c r="AF206" i="50"/>
  <c r="AG206" i="50"/>
  <c r="AH206" i="50"/>
  <c r="AI206" i="50"/>
  <c r="AJ206" i="50"/>
  <c r="AK206" i="50"/>
  <c r="AL206" i="50"/>
  <c r="AM206" i="50"/>
  <c r="AN206" i="50"/>
  <c r="AO206" i="50"/>
  <c r="AP206" i="50"/>
  <c r="AQ206" i="50"/>
  <c r="AR206" i="50"/>
  <c r="AS206" i="50"/>
  <c r="AT206" i="50"/>
  <c r="AU206" i="50"/>
  <c r="AV206" i="50"/>
  <c r="AW206" i="50"/>
  <c r="AX206" i="50"/>
  <c r="AY206" i="50"/>
  <c r="AZ206" i="50"/>
  <c r="BA206" i="50"/>
  <c r="BB206" i="50"/>
  <c r="BC206" i="50"/>
  <c r="BD206" i="50"/>
  <c r="BE206" i="50"/>
  <c r="BF206" i="50"/>
  <c r="BG206" i="50"/>
  <c r="BH206" i="50"/>
  <c r="BI206" i="50"/>
  <c r="BJ206" i="50"/>
  <c r="BK206" i="50"/>
  <c r="BL206" i="50"/>
  <c r="BM206" i="50"/>
  <c r="BN206" i="50"/>
  <c r="BO206" i="50"/>
  <c r="BP206" i="50"/>
  <c r="BQ206" i="50"/>
  <c r="BR206" i="50"/>
  <c r="BS206" i="50"/>
  <c r="BT206" i="50"/>
  <c r="BU206" i="50"/>
  <c r="BV206" i="50"/>
  <c r="BW206" i="50"/>
  <c r="BX206" i="50"/>
  <c r="BY206" i="50"/>
  <c r="BZ206" i="50"/>
  <c r="CA206" i="50"/>
  <c r="CB206" i="50"/>
  <c r="CC206" i="50"/>
  <c r="CD206" i="50"/>
  <c r="CE206" i="50"/>
  <c r="CF206" i="50"/>
  <c r="CG206" i="50"/>
  <c r="CH206" i="50"/>
  <c r="CI206" i="50"/>
  <c r="CJ206" i="50"/>
  <c r="CK206" i="50"/>
  <c r="CL206" i="50"/>
  <c r="CM206" i="50"/>
  <c r="CN206" i="50"/>
  <c r="CO206" i="50"/>
  <c r="CP206" i="50"/>
  <c r="CQ206" i="50"/>
  <c r="CR206" i="50"/>
  <c r="CS206" i="50"/>
  <c r="CT206" i="50"/>
  <c r="CU206" i="50"/>
  <c r="CV206" i="50"/>
  <c r="CW206" i="50"/>
  <c r="CX206" i="50"/>
  <c r="CY206" i="50"/>
  <c r="CZ206" i="50"/>
  <c r="DA206" i="50"/>
  <c r="DB206" i="50"/>
  <c r="DC206" i="50"/>
  <c r="DD206" i="50"/>
  <c r="DE206" i="50"/>
  <c r="DF206" i="50"/>
  <c r="DG206" i="50"/>
  <c r="DH206" i="50"/>
  <c r="DI206" i="50"/>
  <c r="DJ206" i="50"/>
  <c r="DK206" i="50"/>
  <c r="DL206" i="50"/>
  <c r="DM206" i="50"/>
  <c r="DN206" i="50"/>
  <c r="DO206" i="50"/>
  <c r="DP206" i="50"/>
  <c r="DQ206" i="50"/>
  <c r="A207" i="50"/>
  <c r="B207" i="50"/>
  <c r="C207" i="50"/>
  <c r="D207" i="50"/>
  <c r="E207" i="50"/>
  <c r="F207" i="50"/>
  <c r="G207" i="50"/>
  <c r="H207" i="50"/>
  <c r="I207" i="50"/>
  <c r="J207" i="50"/>
  <c r="K207" i="50"/>
  <c r="L207" i="50"/>
  <c r="M207" i="50"/>
  <c r="N207" i="50"/>
  <c r="O207" i="50"/>
  <c r="P207" i="50"/>
  <c r="Q207" i="50"/>
  <c r="R207" i="50"/>
  <c r="S207" i="50"/>
  <c r="T207" i="50"/>
  <c r="U207" i="50"/>
  <c r="V207" i="50"/>
  <c r="W207" i="50"/>
  <c r="X207" i="50"/>
  <c r="Y207" i="50"/>
  <c r="Z207" i="50"/>
  <c r="AA207" i="50"/>
  <c r="AB207" i="50"/>
  <c r="AC207" i="50"/>
  <c r="AD207" i="50"/>
  <c r="AE207" i="50"/>
  <c r="AF207" i="50"/>
  <c r="AG207" i="50"/>
  <c r="AH207" i="50"/>
  <c r="AI207" i="50"/>
  <c r="AJ207" i="50"/>
  <c r="AK207" i="50"/>
  <c r="AL207" i="50"/>
  <c r="AM207" i="50"/>
  <c r="AN207" i="50"/>
  <c r="AO207" i="50"/>
  <c r="AP207" i="50"/>
  <c r="AQ207" i="50"/>
  <c r="AR207" i="50"/>
  <c r="AS207" i="50"/>
  <c r="AT207" i="50"/>
  <c r="AU207" i="50"/>
  <c r="AV207" i="50"/>
  <c r="AW207" i="50"/>
  <c r="AX207" i="50"/>
  <c r="AY207" i="50"/>
  <c r="AZ207" i="50"/>
  <c r="BA207" i="50"/>
  <c r="BB207" i="50"/>
  <c r="BC207" i="50"/>
  <c r="BD207" i="50"/>
  <c r="BE207" i="50"/>
  <c r="BF207" i="50"/>
  <c r="BG207" i="50"/>
  <c r="BH207" i="50"/>
  <c r="BI207" i="50"/>
  <c r="BJ207" i="50"/>
  <c r="BK207" i="50"/>
  <c r="BL207" i="50"/>
  <c r="BM207" i="50"/>
  <c r="BN207" i="50"/>
  <c r="BO207" i="50"/>
  <c r="BP207" i="50"/>
  <c r="BQ207" i="50"/>
  <c r="BR207" i="50"/>
  <c r="BS207" i="50"/>
  <c r="BT207" i="50"/>
  <c r="BU207" i="50"/>
  <c r="BV207" i="50"/>
  <c r="BW207" i="50"/>
  <c r="BX207" i="50"/>
  <c r="BY207" i="50"/>
  <c r="BZ207" i="50"/>
  <c r="CA207" i="50"/>
  <c r="CB207" i="50"/>
  <c r="CC207" i="50"/>
  <c r="CD207" i="50"/>
  <c r="CE207" i="50"/>
  <c r="CF207" i="50"/>
  <c r="CG207" i="50"/>
  <c r="CH207" i="50"/>
  <c r="CI207" i="50"/>
  <c r="CJ207" i="50"/>
  <c r="CK207" i="50"/>
  <c r="CL207" i="50"/>
  <c r="CM207" i="50"/>
  <c r="CN207" i="50"/>
  <c r="CO207" i="50"/>
  <c r="CP207" i="50"/>
  <c r="CQ207" i="50"/>
  <c r="CR207" i="50"/>
  <c r="CS207" i="50"/>
  <c r="CT207" i="50"/>
  <c r="CU207" i="50"/>
  <c r="CV207" i="50"/>
  <c r="CW207" i="50"/>
  <c r="CX207" i="50"/>
  <c r="CY207" i="50"/>
  <c r="CZ207" i="50"/>
  <c r="DA207" i="50"/>
  <c r="DB207" i="50"/>
  <c r="DC207" i="50"/>
  <c r="DD207" i="50"/>
  <c r="DE207" i="50"/>
  <c r="DF207" i="50"/>
  <c r="DG207" i="50"/>
  <c r="DH207" i="50"/>
  <c r="DI207" i="50"/>
  <c r="DJ207" i="50"/>
  <c r="DK207" i="50"/>
  <c r="DL207" i="50"/>
  <c r="DM207" i="50"/>
  <c r="DN207" i="50"/>
  <c r="DO207" i="50"/>
  <c r="DP207" i="50"/>
  <c r="DQ207" i="50"/>
  <c r="A208" i="50"/>
  <c r="B208" i="50"/>
  <c r="C208" i="50"/>
  <c r="D208" i="50"/>
  <c r="E208" i="50"/>
  <c r="F208" i="50"/>
  <c r="G208" i="50"/>
  <c r="H208" i="50"/>
  <c r="I208" i="50"/>
  <c r="J208" i="50"/>
  <c r="K208" i="50"/>
  <c r="L208" i="50"/>
  <c r="M208" i="50"/>
  <c r="N208" i="50"/>
  <c r="O208" i="50"/>
  <c r="P208" i="50"/>
  <c r="Q208" i="50"/>
  <c r="R208" i="50"/>
  <c r="S208" i="50"/>
  <c r="T208" i="50"/>
  <c r="U208" i="50"/>
  <c r="V208" i="50"/>
  <c r="W208" i="50"/>
  <c r="X208" i="50"/>
  <c r="Y208" i="50"/>
  <c r="Z208" i="50"/>
  <c r="AA208" i="50"/>
  <c r="AB208" i="50"/>
  <c r="AC208" i="50"/>
  <c r="AD208" i="50"/>
  <c r="AE208" i="50"/>
  <c r="AF208" i="50"/>
  <c r="AG208" i="50"/>
  <c r="AH208" i="50"/>
  <c r="AI208" i="50"/>
  <c r="AJ208" i="50"/>
  <c r="AK208" i="50"/>
  <c r="AL208" i="50"/>
  <c r="AM208" i="50"/>
  <c r="AN208" i="50"/>
  <c r="AO208" i="50"/>
  <c r="AP208" i="50"/>
  <c r="AQ208" i="50"/>
  <c r="AR208" i="50"/>
  <c r="AS208" i="50"/>
  <c r="AT208" i="50"/>
  <c r="AU208" i="50"/>
  <c r="AV208" i="50"/>
  <c r="AW208" i="50"/>
  <c r="AX208" i="50"/>
  <c r="AY208" i="50"/>
  <c r="AZ208" i="50"/>
  <c r="BA208" i="50"/>
  <c r="BB208" i="50"/>
  <c r="BC208" i="50"/>
  <c r="BD208" i="50"/>
  <c r="BE208" i="50"/>
  <c r="BF208" i="50"/>
  <c r="BG208" i="50"/>
  <c r="BH208" i="50"/>
  <c r="BI208" i="50"/>
  <c r="BJ208" i="50"/>
  <c r="BK208" i="50"/>
  <c r="BL208" i="50"/>
  <c r="BM208" i="50"/>
  <c r="BN208" i="50"/>
  <c r="BO208" i="50"/>
  <c r="BP208" i="50"/>
  <c r="BQ208" i="50"/>
  <c r="BR208" i="50"/>
  <c r="BS208" i="50"/>
  <c r="BT208" i="50"/>
  <c r="BU208" i="50"/>
  <c r="BV208" i="50"/>
  <c r="BW208" i="50"/>
  <c r="BX208" i="50"/>
  <c r="BY208" i="50"/>
  <c r="BZ208" i="50"/>
  <c r="CA208" i="50"/>
  <c r="CB208" i="50"/>
  <c r="CC208" i="50"/>
  <c r="CD208" i="50"/>
  <c r="CE208" i="50"/>
  <c r="CF208" i="50"/>
  <c r="CG208" i="50"/>
  <c r="CH208" i="50"/>
  <c r="CI208" i="50"/>
  <c r="CJ208" i="50"/>
  <c r="CK208" i="50"/>
  <c r="CL208" i="50"/>
  <c r="CM208" i="50"/>
  <c r="CN208" i="50"/>
  <c r="CO208" i="50"/>
  <c r="CP208" i="50"/>
  <c r="CQ208" i="50"/>
  <c r="CR208" i="50"/>
  <c r="CS208" i="50"/>
  <c r="CT208" i="50"/>
  <c r="CU208" i="50"/>
  <c r="CV208" i="50"/>
  <c r="CW208" i="50"/>
  <c r="CX208" i="50"/>
  <c r="CY208" i="50"/>
  <c r="CZ208" i="50"/>
  <c r="DA208" i="50"/>
  <c r="DB208" i="50"/>
  <c r="DC208" i="50"/>
  <c r="DD208" i="50"/>
  <c r="DE208" i="50"/>
  <c r="DF208" i="50"/>
  <c r="DG208" i="50"/>
  <c r="DH208" i="50"/>
  <c r="DI208" i="50"/>
  <c r="DJ208" i="50"/>
  <c r="DK208" i="50"/>
  <c r="DL208" i="50"/>
  <c r="DM208" i="50"/>
  <c r="DN208" i="50"/>
  <c r="DO208" i="50"/>
  <c r="DP208" i="50"/>
  <c r="DQ208" i="50"/>
  <c r="A209" i="50"/>
  <c r="B209" i="50"/>
  <c r="C209" i="50"/>
  <c r="D209" i="50"/>
  <c r="E209" i="50"/>
  <c r="F209" i="50"/>
  <c r="G209" i="50"/>
  <c r="H209" i="50"/>
  <c r="I209" i="50"/>
  <c r="J209" i="50"/>
  <c r="K209" i="50"/>
  <c r="L209" i="50"/>
  <c r="M209" i="50"/>
  <c r="N209" i="50"/>
  <c r="O209" i="50"/>
  <c r="P209" i="50"/>
  <c r="Q209" i="50"/>
  <c r="R209" i="50"/>
  <c r="S209" i="50"/>
  <c r="T209" i="50"/>
  <c r="U209" i="50"/>
  <c r="V209" i="50"/>
  <c r="W209" i="50"/>
  <c r="X209" i="50"/>
  <c r="Y209" i="50"/>
  <c r="Z209" i="50"/>
  <c r="AA209" i="50"/>
  <c r="AB209" i="50"/>
  <c r="AC209" i="50"/>
  <c r="AD209" i="50"/>
  <c r="AE209" i="50"/>
  <c r="AF209" i="50"/>
  <c r="AG209" i="50"/>
  <c r="AH209" i="50"/>
  <c r="AI209" i="50"/>
  <c r="AJ209" i="50"/>
  <c r="AK209" i="50"/>
  <c r="AL209" i="50"/>
  <c r="AM209" i="50"/>
  <c r="AN209" i="50"/>
  <c r="AO209" i="50"/>
  <c r="AP209" i="50"/>
  <c r="AQ209" i="50"/>
  <c r="AR209" i="50"/>
  <c r="AS209" i="50"/>
  <c r="AT209" i="50"/>
  <c r="AU209" i="50"/>
  <c r="AV209" i="50"/>
  <c r="AW209" i="50"/>
  <c r="AX209" i="50"/>
  <c r="AY209" i="50"/>
  <c r="AZ209" i="50"/>
  <c r="BA209" i="50"/>
  <c r="BB209" i="50"/>
  <c r="BC209" i="50"/>
  <c r="BD209" i="50"/>
  <c r="BE209" i="50"/>
  <c r="BF209" i="50"/>
  <c r="BG209" i="50"/>
  <c r="BH209" i="50"/>
  <c r="BI209" i="50"/>
  <c r="BJ209" i="50"/>
  <c r="BK209" i="50"/>
  <c r="BL209" i="50"/>
  <c r="BM209" i="50"/>
  <c r="BN209" i="50"/>
  <c r="BO209" i="50"/>
  <c r="BP209" i="50"/>
  <c r="BQ209" i="50"/>
  <c r="BR209" i="50"/>
  <c r="BS209" i="50"/>
  <c r="BT209" i="50"/>
  <c r="BU209" i="50"/>
  <c r="BV209" i="50"/>
  <c r="BW209" i="50"/>
  <c r="BX209" i="50"/>
  <c r="BY209" i="50"/>
  <c r="BZ209" i="50"/>
  <c r="CA209" i="50"/>
  <c r="CB209" i="50"/>
  <c r="CC209" i="50"/>
  <c r="CD209" i="50"/>
  <c r="CE209" i="50"/>
  <c r="CF209" i="50"/>
  <c r="CG209" i="50"/>
  <c r="CH209" i="50"/>
  <c r="CI209" i="50"/>
  <c r="CJ209" i="50"/>
  <c r="CK209" i="50"/>
  <c r="CL209" i="50"/>
  <c r="CM209" i="50"/>
  <c r="CN209" i="50"/>
  <c r="CO209" i="50"/>
  <c r="CP209" i="50"/>
  <c r="CQ209" i="50"/>
  <c r="CR209" i="50"/>
  <c r="CS209" i="50"/>
  <c r="CT209" i="50"/>
  <c r="CU209" i="50"/>
  <c r="CV209" i="50"/>
  <c r="CW209" i="50"/>
  <c r="CX209" i="50"/>
  <c r="CY209" i="50"/>
  <c r="CZ209" i="50"/>
  <c r="DA209" i="50"/>
  <c r="DB209" i="50"/>
  <c r="DC209" i="50"/>
  <c r="DD209" i="50"/>
  <c r="DE209" i="50"/>
  <c r="DF209" i="50"/>
  <c r="DG209" i="50"/>
  <c r="DH209" i="50"/>
  <c r="DI209" i="50"/>
  <c r="DJ209" i="50"/>
  <c r="DK209" i="50"/>
  <c r="DL209" i="50"/>
  <c r="DM209" i="50"/>
  <c r="DN209" i="50"/>
  <c r="DO209" i="50"/>
  <c r="DP209" i="50"/>
  <c r="DQ209" i="50"/>
  <c r="A210" i="50"/>
  <c r="B210" i="50"/>
  <c r="C210" i="50"/>
  <c r="D210" i="50"/>
  <c r="E210" i="50"/>
  <c r="F210" i="50"/>
  <c r="G210" i="50"/>
  <c r="H210" i="50"/>
  <c r="I210" i="50"/>
  <c r="J210" i="50"/>
  <c r="K210" i="50"/>
  <c r="L210" i="50"/>
  <c r="M210" i="50"/>
  <c r="N210" i="50"/>
  <c r="O210" i="50"/>
  <c r="P210" i="50"/>
  <c r="Q210" i="50"/>
  <c r="R210" i="50"/>
  <c r="S210" i="50"/>
  <c r="T210" i="50"/>
  <c r="U210" i="50"/>
  <c r="V210" i="50"/>
  <c r="W210" i="50"/>
  <c r="X210" i="50"/>
  <c r="Y210" i="50"/>
  <c r="Z210" i="50"/>
  <c r="AA210" i="50"/>
  <c r="AB210" i="50"/>
  <c r="AC210" i="50"/>
  <c r="AD210" i="50"/>
  <c r="AE210" i="50"/>
  <c r="AF210" i="50"/>
  <c r="AG210" i="50"/>
  <c r="AH210" i="50"/>
  <c r="AI210" i="50"/>
  <c r="AJ210" i="50"/>
  <c r="AK210" i="50"/>
  <c r="AL210" i="50"/>
  <c r="AM210" i="50"/>
  <c r="AN210" i="50"/>
  <c r="AO210" i="50"/>
  <c r="AP210" i="50"/>
  <c r="AQ210" i="50"/>
  <c r="AR210" i="50"/>
  <c r="AS210" i="50"/>
  <c r="AT210" i="50"/>
  <c r="AU210" i="50"/>
  <c r="AV210" i="50"/>
  <c r="AW210" i="50"/>
  <c r="AX210" i="50"/>
  <c r="AY210" i="50"/>
  <c r="AZ210" i="50"/>
  <c r="BA210" i="50"/>
  <c r="BB210" i="50"/>
  <c r="BC210" i="50"/>
  <c r="BD210" i="50"/>
  <c r="BE210" i="50"/>
  <c r="BF210" i="50"/>
  <c r="BG210" i="50"/>
  <c r="BH210" i="50"/>
  <c r="BI210" i="50"/>
  <c r="BJ210" i="50"/>
  <c r="BK210" i="50"/>
  <c r="BL210" i="50"/>
  <c r="BM210" i="50"/>
  <c r="BN210" i="50"/>
  <c r="BO210" i="50"/>
  <c r="BP210" i="50"/>
  <c r="BQ210" i="50"/>
  <c r="BR210" i="50"/>
  <c r="BS210" i="50"/>
  <c r="BT210" i="50"/>
  <c r="BU210" i="50"/>
  <c r="BV210" i="50"/>
  <c r="BW210" i="50"/>
  <c r="BX210" i="50"/>
  <c r="BY210" i="50"/>
  <c r="BZ210" i="50"/>
  <c r="CA210" i="50"/>
  <c r="CB210" i="50"/>
  <c r="CC210" i="50"/>
  <c r="CD210" i="50"/>
  <c r="CE210" i="50"/>
  <c r="CF210" i="50"/>
  <c r="CG210" i="50"/>
  <c r="CH210" i="50"/>
  <c r="CI210" i="50"/>
  <c r="CJ210" i="50"/>
  <c r="CK210" i="50"/>
  <c r="CL210" i="50"/>
  <c r="CM210" i="50"/>
  <c r="CN210" i="50"/>
  <c r="CO210" i="50"/>
  <c r="CP210" i="50"/>
  <c r="CQ210" i="50"/>
  <c r="CR210" i="50"/>
  <c r="CS210" i="50"/>
  <c r="CT210" i="50"/>
  <c r="CU210" i="50"/>
  <c r="CV210" i="50"/>
  <c r="CW210" i="50"/>
  <c r="CX210" i="50"/>
  <c r="CY210" i="50"/>
  <c r="CZ210" i="50"/>
  <c r="DA210" i="50"/>
  <c r="DB210" i="50"/>
  <c r="DC210" i="50"/>
  <c r="DD210" i="50"/>
  <c r="DE210" i="50"/>
  <c r="DF210" i="50"/>
  <c r="DG210" i="50"/>
  <c r="DH210" i="50"/>
  <c r="DI210" i="50"/>
  <c r="DJ210" i="50"/>
  <c r="DK210" i="50"/>
  <c r="DL210" i="50"/>
  <c r="DM210" i="50"/>
  <c r="DN210" i="50"/>
  <c r="DO210" i="50"/>
  <c r="DP210" i="50"/>
  <c r="DQ210" i="50"/>
  <c r="A211" i="50"/>
  <c r="B211" i="50"/>
  <c r="C211" i="50"/>
  <c r="D211" i="50"/>
  <c r="E211" i="50"/>
  <c r="F211" i="50"/>
  <c r="G211" i="50"/>
  <c r="H211" i="50"/>
  <c r="I211" i="50"/>
  <c r="J211" i="50"/>
  <c r="K211" i="50"/>
  <c r="L211" i="50"/>
  <c r="M211" i="50"/>
  <c r="N211" i="50"/>
  <c r="O211" i="50"/>
  <c r="P211" i="50"/>
  <c r="Q211" i="50"/>
  <c r="R211" i="50"/>
  <c r="S211" i="50"/>
  <c r="T211" i="50"/>
  <c r="U211" i="50"/>
  <c r="V211" i="50"/>
  <c r="W211" i="50"/>
  <c r="X211" i="50"/>
  <c r="Y211" i="50"/>
  <c r="Z211" i="50"/>
  <c r="AA211" i="50"/>
  <c r="AB211" i="50"/>
  <c r="AC211" i="50"/>
  <c r="AD211" i="50"/>
  <c r="AE211" i="50"/>
  <c r="AF211" i="50"/>
  <c r="AG211" i="50"/>
  <c r="AH211" i="50"/>
  <c r="AI211" i="50"/>
  <c r="AJ211" i="50"/>
  <c r="AK211" i="50"/>
  <c r="AL211" i="50"/>
  <c r="AM211" i="50"/>
  <c r="AN211" i="50"/>
  <c r="AO211" i="50"/>
  <c r="AP211" i="50"/>
  <c r="AQ211" i="50"/>
  <c r="AR211" i="50"/>
  <c r="AS211" i="50"/>
  <c r="AT211" i="50"/>
  <c r="AU211" i="50"/>
  <c r="AV211" i="50"/>
  <c r="AW211" i="50"/>
  <c r="AX211" i="50"/>
  <c r="AY211" i="50"/>
  <c r="AZ211" i="50"/>
  <c r="BA211" i="50"/>
  <c r="BB211" i="50"/>
  <c r="BC211" i="50"/>
  <c r="BD211" i="50"/>
  <c r="BE211" i="50"/>
  <c r="BF211" i="50"/>
  <c r="BG211" i="50"/>
  <c r="BH211" i="50"/>
  <c r="BI211" i="50"/>
  <c r="BJ211" i="50"/>
  <c r="BK211" i="50"/>
  <c r="BL211" i="50"/>
  <c r="BM211" i="50"/>
  <c r="BN211" i="50"/>
  <c r="BO211" i="50"/>
  <c r="BP211" i="50"/>
  <c r="BQ211" i="50"/>
  <c r="BR211" i="50"/>
  <c r="BS211" i="50"/>
  <c r="BT211" i="50"/>
  <c r="BU211" i="50"/>
  <c r="BV211" i="50"/>
  <c r="BW211" i="50"/>
  <c r="BX211" i="50"/>
  <c r="BY211" i="50"/>
  <c r="BZ211" i="50"/>
  <c r="CA211" i="50"/>
  <c r="CB211" i="50"/>
  <c r="CC211" i="50"/>
  <c r="CD211" i="50"/>
  <c r="CE211" i="50"/>
  <c r="CF211" i="50"/>
  <c r="CG211" i="50"/>
  <c r="CH211" i="50"/>
  <c r="CI211" i="50"/>
  <c r="CJ211" i="50"/>
  <c r="CK211" i="50"/>
  <c r="CL211" i="50"/>
  <c r="CM211" i="50"/>
  <c r="CN211" i="50"/>
  <c r="CO211" i="50"/>
  <c r="CP211" i="50"/>
  <c r="CQ211" i="50"/>
  <c r="CR211" i="50"/>
  <c r="CS211" i="50"/>
  <c r="CT211" i="50"/>
  <c r="CU211" i="50"/>
  <c r="CV211" i="50"/>
  <c r="CW211" i="50"/>
  <c r="CX211" i="50"/>
  <c r="CY211" i="50"/>
  <c r="CZ211" i="50"/>
  <c r="DA211" i="50"/>
  <c r="DB211" i="50"/>
  <c r="DC211" i="50"/>
  <c r="DD211" i="50"/>
  <c r="DE211" i="50"/>
  <c r="DF211" i="50"/>
  <c r="DG211" i="50"/>
  <c r="DH211" i="50"/>
  <c r="DI211" i="50"/>
  <c r="DJ211" i="50"/>
  <c r="DK211" i="50"/>
  <c r="DL211" i="50"/>
  <c r="DM211" i="50"/>
  <c r="DN211" i="50"/>
  <c r="DO211" i="50"/>
  <c r="DP211" i="50"/>
  <c r="DQ211" i="50"/>
  <c r="A212" i="50"/>
  <c r="B212" i="50"/>
  <c r="C212" i="50"/>
  <c r="D212" i="50"/>
  <c r="E212" i="50"/>
  <c r="F212" i="50"/>
  <c r="G212" i="50"/>
  <c r="H212" i="50"/>
  <c r="I212" i="50"/>
  <c r="J212" i="50"/>
  <c r="K212" i="50"/>
  <c r="L212" i="50"/>
  <c r="M212" i="50"/>
  <c r="N212" i="50"/>
  <c r="O212" i="50"/>
  <c r="P212" i="50"/>
  <c r="Q212" i="50"/>
  <c r="R212" i="50"/>
  <c r="S212" i="50"/>
  <c r="T212" i="50"/>
  <c r="U212" i="50"/>
  <c r="V212" i="50"/>
  <c r="W212" i="50"/>
  <c r="X212" i="50"/>
  <c r="Y212" i="50"/>
  <c r="Z212" i="50"/>
  <c r="AA212" i="50"/>
  <c r="AB212" i="50"/>
  <c r="AC212" i="50"/>
  <c r="AD212" i="50"/>
  <c r="AE212" i="50"/>
  <c r="AF212" i="50"/>
  <c r="AG212" i="50"/>
  <c r="AH212" i="50"/>
  <c r="AI212" i="50"/>
  <c r="AJ212" i="50"/>
  <c r="AK212" i="50"/>
  <c r="AL212" i="50"/>
  <c r="AM212" i="50"/>
  <c r="AN212" i="50"/>
  <c r="AO212" i="50"/>
  <c r="AP212" i="50"/>
  <c r="AQ212" i="50"/>
  <c r="AR212" i="50"/>
  <c r="AS212" i="50"/>
  <c r="AT212" i="50"/>
  <c r="AU212" i="50"/>
  <c r="AV212" i="50"/>
  <c r="AW212" i="50"/>
  <c r="AX212" i="50"/>
  <c r="AY212" i="50"/>
  <c r="AZ212" i="50"/>
  <c r="BA212" i="50"/>
  <c r="BB212" i="50"/>
  <c r="BC212" i="50"/>
  <c r="BD212" i="50"/>
  <c r="BE212" i="50"/>
  <c r="BF212" i="50"/>
  <c r="BG212" i="50"/>
  <c r="BH212" i="50"/>
  <c r="BI212" i="50"/>
  <c r="BJ212" i="50"/>
  <c r="BK212" i="50"/>
  <c r="BL212" i="50"/>
  <c r="BM212" i="50"/>
  <c r="BN212" i="50"/>
  <c r="BO212" i="50"/>
  <c r="BP212" i="50"/>
  <c r="BQ212" i="50"/>
  <c r="BR212" i="50"/>
  <c r="BS212" i="50"/>
  <c r="BT212" i="50"/>
  <c r="BU212" i="50"/>
  <c r="BV212" i="50"/>
  <c r="BW212" i="50"/>
  <c r="BX212" i="50"/>
  <c r="BY212" i="50"/>
  <c r="BZ212" i="50"/>
  <c r="CA212" i="50"/>
  <c r="CB212" i="50"/>
  <c r="CC212" i="50"/>
  <c r="CD212" i="50"/>
  <c r="CE212" i="50"/>
  <c r="CF212" i="50"/>
  <c r="CG212" i="50"/>
  <c r="CH212" i="50"/>
  <c r="CI212" i="50"/>
  <c r="CJ212" i="50"/>
  <c r="CK212" i="50"/>
  <c r="CL212" i="50"/>
  <c r="CM212" i="50"/>
  <c r="CN212" i="50"/>
  <c r="CO212" i="50"/>
  <c r="CP212" i="50"/>
  <c r="CQ212" i="50"/>
  <c r="CR212" i="50"/>
  <c r="CS212" i="50"/>
  <c r="CT212" i="50"/>
  <c r="CU212" i="50"/>
  <c r="CV212" i="50"/>
  <c r="CW212" i="50"/>
  <c r="CX212" i="50"/>
  <c r="CY212" i="50"/>
  <c r="CZ212" i="50"/>
  <c r="DA212" i="50"/>
  <c r="DB212" i="50"/>
  <c r="DC212" i="50"/>
  <c r="DD212" i="50"/>
  <c r="DE212" i="50"/>
  <c r="DF212" i="50"/>
  <c r="DG212" i="50"/>
  <c r="DH212" i="50"/>
  <c r="DI212" i="50"/>
  <c r="DJ212" i="50"/>
  <c r="DK212" i="50"/>
  <c r="DL212" i="50"/>
  <c r="DM212" i="50"/>
  <c r="DN212" i="50"/>
  <c r="DO212" i="50"/>
  <c r="DP212" i="50"/>
  <c r="DQ212" i="50"/>
  <c r="A213" i="50"/>
  <c r="B213" i="50"/>
  <c r="C213" i="50"/>
  <c r="D213" i="50"/>
  <c r="E213" i="50"/>
  <c r="F213" i="50"/>
  <c r="G213" i="50"/>
  <c r="H213" i="50"/>
  <c r="I213" i="50"/>
  <c r="J213" i="50"/>
  <c r="K213" i="50"/>
  <c r="L213" i="50"/>
  <c r="M213" i="50"/>
  <c r="N213" i="50"/>
  <c r="O213" i="50"/>
  <c r="P213" i="50"/>
  <c r="Q213" i="50"/>
  <c r="R213" i="50"/>
  <c r="S213" i="50"/>
  <c r="T213" i="50"/>
  <c r="U213" i="50"/>
  <c r="V213" i="50"/>
  <c r="W213" i="50"/>
  <c r="X213" i="50"/>
  <c r="Y213" i="50"/>
  <c r="Z213" i="50"/>
  <c r="AA213" i="50"/>
  <c r="AB213" i="50"/>
  <c r="AC213" i="50"/>
  <c r="AD213" i="50"/>
  <c r="AE213" i="50"/>
  <c r="AF213" i="50"/>
  <c r="AG213" i="50"/>
  <c r="AH213" i="50"/>
  <c r="AI213" i="50"/>
  <c r="AJ213" i="50"/>
  <c r="AK213" i="50"/>
  <c r="AL213" i="50"/>
  <c r="AM213" i="50"/>
  <c r="AN213" i="50"/>
  <c r="AO213" i="50"/>
  <c r="AP213" i="50"/>
  <c r="AQ213" i="50"/>
  <c r="AR213" i="50"/>
  <c r="AS213" i="50"/>
  <c r="AT213" i="50"/>
  <c r="AU213" i="50"/>
  <c r="AV213" i="50"/>
  <c r="AW213" i="50"/>
  <c r="AX213" i="50"/>
  <c r="AY213" i="50"/>
  <c r="AZ213" i="50"/>
  <c r="BA213" i="50"/>
  <c r="BB213" i="50"/>
  <c r="BC213" i="50"/>
  <c r="BD213" i="50"/>
  <c r="BE213" i="50"/>
  <c r="BF213" i="50"/>
  <c r="BG213" i="50"/>
  <c r="BH213" i="50"/>
  <c r="BI213" i="50"/>
  <c r="BJ213" i="50"/>
  <c r="BK213" i="50"/>
  <c r="BL213" i="50"/>
  <c r="BM213" i="50"/>
  <c r="BN213" i="50"/>
  <c r="BO213" i="50"/>
  <c r="BP213" i="50"/>
  <c r="BQ213" i="50"/>
  <c r="BR213" i="50"/>
  <c r="BS213" i="50"/>
  <c r="BT213" i="50"/>
  <c r="BU213" i="50"/>
  <c r="BV213" i="50"/>
  <c r="BW213" i="50"/>
  <c r="BX213" i="50"/>
  <c r="BY213" i="50"/>
  <c r="BZ213" i="50"/>
  <c r="CA213" i="50"/>
  <c r="CB213" i="50"/>
  <c r="CC213" i="50"/>
  <c r="CD213" i="50"/>
  <c r="CE213" i="50"/>
  <c r="CF213" i="50"/>
  <c r="CG213" i="50"/>
  <c r="CH213" i="50"/>
  <c r="CI213" i="50"/>
  <c r="CJ213" i="50"/>
  <c r="CK213" i="50"/>
  <c r="CL213" i="50"/>
  <c r="CM213" i="50"/>
  <c r="CN213" i="50"/>
  <c r="CO213" i="50"/>
  <c r="CP213" i="50"/>
  <c r="CQ213" i="50"/>
  <c r="CR213" i="50"/>
  <c r="CS213" i="50"/>
  <c r="CT213" i="50"/>
  <c r="CU213" i="50"/>
  <c r="CV213" i="50"/>
  <c r="CW213" i="50"/>
  <c r="CX213" i="50"/>
  <c r="CY213" i="50"/>
  <c r="CZ213" i="50"/>
  <c r="DA213" i="50"/>
  <c r="DB213" i="50"/>
  <c r="DC213" i="50"/>
  <c r="DD213" i="50"/>
  <c r="DE213" i="50"/>
  <c r="DF213" i="50"/>
  <c r="DG213" i="50"/>
  <c r="DH213" i="50"/>
  <c r="DI213" i="50"/>
  <c r="DJ213" i="50"/>
  <c r="DK213" i="50"/>
  <c r="DL213" i="50"/>
  <c r="DM213" i="50"/>
  <c r="DN213" i="50"/>
  <c r="DO213" i="50"/>
  <c r="DP213" i="50"/>
  <c r="DQ213" i="50"/>
  <c r="A214" i="50"/>
  <c r="B214" i="50"/>
  <c r="C214" i="50"/>
  <c r="D214" i="50"/>
  <c r="E214" i="50"/>
  <c r="F214" i="50"/>
  <c r="G214" i="50"/>
  <c r="H214" i="50"/>
  <c r="I214" i="50"/>
  <c r="J214" i="50"/>
  <c r="K214" i="50"/>
  <c r="L214" i="50"/>
  <c r="M214" i="50"/>
  <c r="N214" i="50"/>
  <c r="O214" i="50"/>
  <c r="P214" i="50"/>
  <c r="Q214" i="50"/>
  <c r="R214" i="50"/>
  <c r="S214" i="50"/>
  <c r="T214" i="50"/>
  <c r="U214" i="50"/>
  <c r="V214" i="50"/>
  <c r="W214" i="50"/>
  <c r="X214" i="50"/>
  <c r="Y214" i="50"/>
  <c r="Z214" i="50"/>
  <c r="AA214" i="50"/>
  <c r="AB214" i="50"/>
  <c r="AC214" i="50"/>
  <c r="AD214" i="50"/>
  <c r="AE214" i="50"/>
  <c r="AF214" i="50"/>
  <c r="AG214" i="50"/>
  <c r="AH214" i="50"/>
  <c r="AI214" i="50"/>
  <c r="AJ214" i="50"/>
  <c r="AK214" i="50"/>
  <c r="AL214" i="50"/>
  <c r="AM214" i="50"/>
  <c r="AN214" i="50"/>
  <c r="AO214" i="50"/>
  <c r="AP214" i="50"/>
  <c r="AQ214" i="50"/>
  <c r="AR214" i="50"/>
  <c r="AS214" i="50"/>
  <c r="AT214" i="50"/>
  <c r="AU214" i="50"/>
  <c r="AV214" i="50"/>
  <c r="AW214" i="50"/>
  <c r="AX214" i="50"/>
  <c r="AY214" i="50"/>
  <c r="AZ214" i="50"/>
  <c r="BA214" i="50"/>
  <c r="BB214" i="50"/>
  <c r="BC214" i="50"/>
  <c r="BD214" i="50"/>
  <c r="BE214" i="50"/>
  <c r="BF214" i="50"/>
  <c r="BG214" i="50"/>
  <c r="BH214" i="50"/>
  <c r="BI214" i="50"/>
  <c r="BJ214" i="50"/>
  <c r="BK214" i="50"/>
  <c r="BL214" i="50"/>
  <c r="BM214" i="50"/>
  <c r="BN214" i="50"/>
  <c r="BO214" i="50"/>
  <c r="BP214" i="50"/>
  <c r="BQ214" i="50"/>
  <c r="BR214" i="50"/>
  <c r="BS214" i="50"/>
  <c r="BT214" i="50"/>
  <c r="BU214" i="50"/>
  <c r="BV214" i="50"/>
  <c r="BW214" i="50"/>
  <c r="BX214" i="50"/>
  <c r="BY214" i="50"/>
  <c r="BZ214" i="50"/>
  <c r="CA214" i="50"/>
  <c r="CB214" i="50"/>
  <c r="CC214" i="50"/>
  <c r="CD214" i="50"/>
  <c r="CE214" i="50"/>
  <c r="CF214" i="50"/>
  <c r="CG214" i="50"/>
  <c r="CH214" i="50"/>
  <c r="CI214" i="50"/>
  <c r="CJ214" i="50"/>
  <c r="CK214" i="50"/>
  <c r="CL214" i="50"/>
  <c r="CM214" i="50"/>
  <c r="CN214" i="50"/>
  <c r="CO214" i="50"/>
  <c r="CP214" i="50"/>
  <c r="CQ214" i="50"/>
  <c r="CR214" i="50"/>
  <c r="CS214" i="50"/>
  <c r="CT214" i="50"/>
  <c r="CU214" i="50"/>
  <c r="CV214" i="50"/>
  <c r="CW214" i="50"/>
  <c r="CX214" i="50"/>
  <c r="CY214" i="50"/>
  <c r="CZ214" i="50"/>
  <c r="DA214" i="50"/>
  <c r="DB214" i="50"/>
  <c r="DC214" i="50"/>
  <c r="DD214" i="50"/>
  <c r="DE214" i="50"/>
  <c r="DF214" i="50"/>
  <c r="DG214" i="50"/>
  <c r="DH214" i="50"/>
  <c r="DI214" i="50"/>
  <c r="DJ214" i="50"/>
  <c r="DK214" i="50"/>
  <c r="DL214" i="50"/>
  <c r="DM214" i="50"/>
  <c r="DN214" i="50"/>
  <c r="DO214" i="50"/>
  <c r="DP214" i="50"/>
  <c r="DQ214" i="50"/>
  <c r="A215" i="50"/>
  <c r="B215" i="50"/>
  <c r="C215" i="50"/>
  <c r="D215" i="50"/>
  <c r="E215" i="50"/>
  <c r="F215" i="50"/>
  <c r="G215" i="50"/>
  <c r="H215" i="50"/>
  <c r="I215" i="50"/>
  <c r="J215" i="50"/>
  <c r="K215" i="50"/>
  <c r="L215" i="50"/>
  <c r="M215" i="50"/>
  <c r="N215" i="50"/>
  <c r="O215" i="50"/>
  <c r="P215" i="50"/>
  <c r="Q215" i="50"/>
  <c r="R215" i="50"/>
  <c r="S215" i="50"/>
  <c r="T215" i="50"/>
  <c r="U215" i="50"/>
  <c r="V215" i="50"/>
  <c r="W215" i="50"/>
  <c r="X215" i="50"/>
  <c r="Y215" i="50"/>
  <c r="Z215" i="50"/>
  <c r="AA215" i="50"/>
  <c r="AB215" i="50"/>
  <c r="AC215" i="50"/>
  <c r="AD215" i="50"/>
  <c r="AE215" i="50"/>
  <c r="AF215" i="50"/>
  <c r="AG215" i="50"/>
  <c r="AH215" i="50"/>
  <c r="AI215" i="50"/>
  <c r="AJ215" i="50"/>
  <c r="AK215" i="50"/>
  <c r="AL215" i="50"/>
  <c r="AM215" i="50"/>
  <c r="AN215" i="50"/>
  <c r="AO215" i="50"/>
  <c r="AP215" i="50"/>
  <c r="AQ215" i="50"/>
  <c r="AR215" i="50"/>
  <c r="AS215" i="50"/>
  <c r="AT215" i="50"/>
  <c r="AU215" i="50"/>
  <c r="AV215" i="50"/>
  <c r="AW215" i="50"/>
  <c r="AX215" i="50"/>
  <c r="AY215" i="50"/>
  <c r="AZ215" i="50"/>
  <c r="BA215" i="50"/>
  <c r="BB215" i="50"/>
  <c r="BC215" i="50"/>
  <c r="BD215" i="50"/>
  <c r="BE215" i="50"/>
  <c r="BF215" i="50"/>
  <c r="BG215" i="50"/>
  <c r="BH215" i="50"/>
  <c r="BI215" i="50"/>
  <c r="BJ215" i="50"/>
  <c r="BK215" i="50"/>
  <c r="BL215" i="50"/>
  <c r="BM215" i="50"/>
  <c r="BN215" i="50"/>
  <c r="BO215" i="50"/>
  <c r="BP215" i="50"/>
  <c r="BQ215" i="50"/>
  <c r="BR215" i="50"/>
  <c r="BS215" i="50"/>
  <c r="BT215" i="50"/>
  <c r="BU215" i="50"/>
  <c r="BV215" i="50"/>
  <c r="BW215" i="50"/>
  <c r="BX215" i="50"/>
  <c r="BY215" i="50"/>
  <c r="BZ215" i="50"/>
  <c r="CA215" i="50"/>
  <c r="CB215" i="50"/>
  <c r="CC215" i="50"/>
  <c r="CD215" i="50"/>
  <c r="CE215" i="50"/>
  <c r="CF215" i="50"/>
  <c r="CG215" i="50"/>
  <c r="CH215" i="50"/>
  <c r="CI215" i="50"/>
  <c r="CJ215" i="50"/>
  <c r="CK215" i="50"/>
  <c r="CL215" i="50"/>
  <c r="CM215" i="50"/>
  <c r="CN215" i="50"/>
  <c r="CO215" i="50"/>
  <c r="CP215" i="50"/>
  <c r="CQ215" i="50"/>
  <c r="CR215" i="50"/>
  <c r="CS215" i="50"/>
  <c r="CT215" i="50"/>
  <c r="CU215" i="50"/>
  <c r="CV215" i="50"/>
  <c r="CW215" i="50"/>
  <c r="CX215" i="50"/>
  <c r="CY215" i="50"/>
  <c r="CZ215" i="50"/>
  <c r="DA215" i="50"/>
  <c r="DB215" i="50"/>
  <c r="DC215" i="50"/>
  <c r="DD215" i="50"/>
  <c r="DE215" i="50"/>
  <c r="DF215" i="50"/>
  <c r="DG215" i="50"/>
  <c r="DH215" i="50"/>
  <c r="DI215" i="50"/>
  <c r="DJ215" i="50"/>
  <c r="DK215" i="50"/>
  <c r="DL215" i="50"/>
  <c r="DM215" i="50"/>
  <c r="DN215" i="50"/>
  <c r="DO215" i="50"/>
  <c r="DP215" i="50"/>
  <c r="DQ215" i="50"/>
  <c r="A216" i="50"/>
  <c r="B216" i="50"/>
  <c r="C216" i="50"/>
  <c r="D216" i="50"/>
  <c r="E216" i="50"/>
  <c r="F216" i="50"/>
  <c r="G216" i="50"/>
  <c r="H216" i="50"/>
  <c r="I216" i="50"/>
  <c r="J216" i="50"/>
  <c r="K216" i="50"/>
  <c r="L216" i="50"/>
  <c r="M216" i="50"/>
  <c r="N216" i="50"/>
  <c r="O216" i="50"/>
  <c r="P216" i="50"/>
  <c r="Q216" i="50"/>
  <c r="R216" i="50"/>
  <c r="S216" i="50"/>
  <c r="T216" i="50"/>
  <c r="U216" i="50"/>
  <c r="V216" i="50"/>
  <c r="W216" i="50"/>
  <c r="X216" i="50"/>
  <c r="Y216" i="50"/>
  <c r="Z216" i="50"/>
  <c r="AA216" i="50"/>
  <c r="AB216" i="50"/>
  <c r="AC216" i="50"/>
  <c r="AD216" i="50"/>
  <c r="AE216" i="50"/>
  <c r="AF216" i="50"/>
  <c r="AG216" i="50"/>
  <c r="AH216" i="50"/>
  <c r="AI216" i="50"/>
  <c r="AJ216" i="50"/>
  <c r="AK216" i="50"/>
  <c r="AL216" i="50"/>
  <c r="AM216" i="50"/>
  <c r="AN216" i="50"/>
  <c r="AO216" i="50"/>
  <c r="AP216" i="50"/>
  <c r="AQ216" i="50"/>
  <c r="AR216" i="50"/>
  <c r="AS216" i="50"/>
  <c r="AT216" i="50"/>
  <c r="AU216" i="50"/>
  <c r="AV216" i="50"/>
  <c r="AW216" i="50"/>
  <c r="AX216" i="50"/>
  <c r="AY216" i="50"/>
  <c r="AZ216" i="50"/>
  <c r="BA216" i="50"/>
  <c r="BB216" i="50"/>
  <c r="BC216" i="50"/>
  <c r="BD216" i="50"/>
  <c r="BE216" i="50"/>
  <c r="BF216" i="50"/>
  <c r="BG216" i="50"/>
  <c r="BH216" i="50"/>
  <c r="BI216" i="50"/>
  <c r="BJ216" i="50"/>
  <c r="BK216" i="50"/>
  <c r="BL216" i="50"/>
  <c r="BM216" i="50"/>
  <c r="BN216" i="50"/>
  <c r="BO216" i="50"/>
  <c r="BP216" i="50"/>
  <c r="BQ216" i="50"/>
  <c r="BR216" i="50"/>
  <c r="BS216" i="50"/>
  <c r="BT216" i="50"/>
  <c r="BU216" i="50"/>
  <c r="BV216" i="50"/>
  <c r="BW216" i="50"/>
  <c r="BX216" i="50"/>
  <c r="BY216" i="50"/>
  <c r="BZ216" i="50"/>
  <c r="CA216" i="50"/>
  <c r="CB216" i="50"/>
  <c r="CC216" i="50"/>
  <c r="CD216" i="50"/>
  <c r="CE216" i="50"/>
  <c r="CF216" i="50"/>
  <c r="CG216" i="50"/>
  <c r="CH216" i="50"/>
  <c r="CI216" i="50"/>
  <c r="CJ216" i="50"/>
  <c r="CK216" i="50"/>
  <c r="CL216" i="50"/>
  <c r="CM216" i="50"/>
  <c r="CN216" i="50"/>
  <c r="CO216" i="50"/>
  <c r="CP216" i="50"/>
  <c r="CQ216" i="50"/>
  <c r="CR216" i="50"/>
  <c r="CS216" i="50"/>
  <c r="CT216" i="50"/>
  <c r="CU216" i="50"/>
  <c r="CV216" i="50"/>
  <c r="CW216" i="50"/>
  <c r="CX216" i="50"/>
  <c r="CY216" i="50"/>
  <c r="CZ216" i="50"/>
  <c r="DA216" i="50"/>
  <c r="DB216" i="50"/>
  <c r="DC216" i="50"/>
  <c r="DD216" i="50"/>
  <c r="DE216" i="50"/>
  <c r="DF216" i="50"/>
  <c r="DG216" i="50"/>
  <c r="DH216" i="50"/>
  <c r="DI216" i="50"/>
  <c r="DJ216" i="50"/>
  <c r="DK216" i="50"/>
  <c r="DL216" i="50"/>
  <c r="DM216" i="50"/>
  <c r="DN216" i="50"/>
  <c r="DO216" i="50"/>
  <c r="DP216" i="50"/>
  <c r="DQ216" i="50"/>
  <c r="A217" i="50"/>
  <c r="B217" i="50"/>
  <c r="C217" i="50"/>
  <c r="D217" i="50"/>
  <c r="E217" i="50"/>
  <c r="F217" i="50"/>
  <c r="G217" i="50"/>
  <c r="H217" i="50"/>
  <c r="I217" i="50"/>
  <c r="J217" i="50"/>
  <c r="K217" i="50"/>
  <c r="L217" i="50"/>
  <c r="M217" i="50"/>
  <c r="N217" i="50"/>
  <c r="O217" i="50"/>
  <c r="P217" i="50"/>
  <c r="Q217" i="50"/>
  <c r="R217" i="50"/>
  <c r="S217" i="50"/>
  <c r="T217" i="50"/>
  <c r="U217" i="50"/>
  <c r="V217" i="50"/>
  <c r="W217" i="50"/>
  <c r="X217" i="50"/>
  <c r="Y217" i="50"/>
  <c r="Z217" i="50"/>
  <c r="AA217" i="50"/>
  <c r="AB217" i="50"/>
  <c r="AC217" i="50"/>
  <c r="AD217" i="50"/>
  <c r="AE217" i="50"/>
  <c r="AF217" i="50"/>
  <c r="AG217" i="50"/>
  <c r="AH217" i="50"/>
  <c r="AI217" i="50"/>
  <c r="AJ217" i="50"/>
  <c r="AK217" i="50"/>
  <c r="AL217" i="50"/>
  <c r="AM217" i="50"/>
  <c r="AN217" i="50"/>
  <c r="AO217" i="50"/>
  <c r="AP217" i="50"/>
  <c r="AQ217" i="50"/>
  <c r="AR217" i="50"/>
  <c r="AS217" i="50"/>
  <c r="AT217" i="50"/>
  <c r="AU217" i="50"/>
  <c r="AV217" i="50"/>
  <c r="AW217" i="50"/>
  <c r="AX217" i="50"/>
  <c r="AY217" i="50"/>
  <c r="AZ217" i="50"/>
  <c r="BA217" i="50"/>
  <c r="BB217" i="50"/>
  <c r="BC217" i="50"/>
  <c r="BD217" i="50"/>
  <c r="BE217" i="50"/>
  <c r="BF217" i="50"/>
  <c r="BG217" i="50"/>
  <c r="BH217" i="50"/>
  <c r="BI217" i="50"/>
  <c r="BJ217" i="50"/>
  <c r="BK217" i="50"/>
  <c r="BL217" i="50"/>
  <c r="BM217" i="50"/>
  <c r="BN217" i="50"/>
  <c r="BO217" i="50"/>
  <c r="BP217" i="50"/>
  <c r="BQ217" i="50"/>
  <c r="BR217" i="50"/>
  <c r="BS217" i="50"/>
  <c r="BT217" i="50"/>
  <c r="BU217" i="50"/>
  <c r="BV217" i="50"/>
  <c r="BW217" i="50"/>
  <c r="BX217" i="50"/>
  <c r="BY217" i="50"/>
  <c r="BZ217" i="50"/>
  <c r="CA217" i="50"/>
  <c r="CB217" i="50"/>
  <c r="CC217" i="50"/>
  <c r="CD217" i="50"/>
  <c r="CE217" i="50"/>
  <c r="CF217" i="50"/>
  <c r="CG217" i="50"/>
  <c r="CH217" i="50"/>
  <c r="CI217" i="50"/>
  <c r="CJ217" i="50"/>
  <c r="CK217" i="50"/>
  <c r="CL217" i="50"/>
  <c r="CM217" i="50"/>
  <c r="CN217" i="50"/>
  <c r="CO217" i="50"/>
  <c r="CP217" i="50"/>
  <c r="CQ217" i="50"/>
  <c r="CR217" i="50"/>
  <c r="CS217" i="50"/>
  <c r="CT217" i="50"/>
  <c r="CU217" i="50"/>
  <c r="CV217" i="50"/>
  <c r="CW217" i="50"/>
  <c r="CX217" i="50"/>
  <c r="CY217" i="50"/>
  <c r="CZ217" i="50"/>
  <c r="DA217" i="50"/>
  <c r="DB217" i="50"/>
  <c r="DC217" i="50"/>
  <c r="DD217" i="50"/>
  <c r="DE217" i="50"/>
  <c r="DF217" i="50"/>
  <c r="DG217" i="50"/>
  <c r="DH217" i="50"/>
  <c r="DI217" i="50"/>
  <c r="DJ217" i="50"/>
  <c r="DK217" i="50"/>
  <c r="DL217" i="50"/>
  <c r="DM217" i="50"/>
  <c r="DN217" i="50"/>
  <c r="DO217" i="50"/>
  <c r="DP217" i="50"/>
  <c r="DQ217" i="50"/>
  <c r="A218" i="50"/>
  <c r="B218" i="50"/>
  <c r="C218" i="50"/>
  <c r="D218" i="50"/>
  <c r="E218" i="50"/>
  <c r="F218" i="50"/>
  <c r="G218" i="50"/>
  <c r="H218" i="50"/>
  <c r="I218" i="50"/>
  <c r="J218" i="50"/>
  <c r="K218" i="50"/>
  <c r="L218" i="50"/>
  <c r="M218" i="50"/>
  <c r="N218" i="50"/>
  <c r="O218" i="50"/>
  <c r="P218" i="50"/>
  <c r="Q218" i="50"/>
  <c r="R218" i="50"/>
  <c r="S218" i="50"/>
  <c r="T218" i="50"/>
  <c r="U218" i="50"/>
  <c r="V218" i="50"/>
  <c r="W218" i="50"/>
  <c r="X218" i="50"/>
  <c r="Y218" i="50"/>
  <c r="Z218" i="50"/>
  <c r="AA218" i="50"/>
  <c r="AB218" i="50"/>
  <c r="AC218" i="50"/>
  <c r="AD218" i="50"/>
  <c r="AE218" i="50"/>
  <c r="AF218" i="50"/>
  <c r="AG218" i="50"/>
  <c r="AH218" i="50"/>
  <c r="AI218" i="50"/>
  <c r="AJ218" i="50"/>
  <c r="AK218" i="50"/>
  <c r="AL218" i="50"/>
  <c r="AM218" i="50"/>
  <c r="AN218" i="50"/>
  <c r="AO218" i="50"/>
  <c r="AP218" i="50"/>
  <c r="AQ218" i="50"/>
  <c r="AR218" i="50"/>
  <c r="AS218" i="50"/>
  <c r="AT218" i="50"/>
  <c r="AU218" i="50"/>
  <c r="AV218" i="50"/>
  <c r="AW218" i="50"/>
  <c r="AX218" i="50"/>
  <c r="AY218" i="50"/>
  <c r="AZ218" i="50"/>
  <c r="BA218" i="50"/>
  <c r="BB218" i="50"/>
  <c r="BC218" i="50"/>
  <c r="BD218" i="50"/>
  <c r="BE218" i="50"/>
  <c r="BF218" i="50"/>
  <c r="BG218" i="50"/>
  <c r="BH218" i="50"/>
  <c r="BI218" i="50"/>
  <c r="BJ218" i="50"/>
  <c r="BK218" i="50"/>
  <c r="BL218" i="50"/>
  <c r="BM218" i="50"/>
  <c r="BN218" i="50"/>
  <c r="BO218" i="50"/>
  <c r="BP218" i="50"/>
  <c r="BQ218" i="50"/>
  <c r="BR218" i="50"/>
  <c r="BS218" i="50"/>
  <c r="BT218" i="50"/>
  <c r="BU218" i="50"/>
  <c r="BV218" i="50"/>
  <c r="BW218" i="50"/>
  <c r="BX218" i="50"/>
  <c r="BY218" i="50"/>
  <c r="BZ218" i="50"/>
  <c r="CA218" i="50"/>
  <c r="CB218" i="50"/>
  <c r="CC218" i="50"/>
  <c r="CD218" i="50"/>
  <c r="CE218" i="50"/>
  <c r="CF218" i="50"/>
  <c r="CG218" i="50"/>
  <c r="CH218" i="50"/>
  <c r="CI218" i="50"/>
  <c r="CJ218" i="50"/>
  <c r="CK218" i="50"/>
  <c r="CL218" i="50"/>
  <c r="CM218" i="50"/>
  <c r="CN218" i="50"/>
  <c r="CO218" i="50"/>
  <c r="CP218" i="50"/>
  <c r="CQ218" i="50"/>
  <c r="CR218" i="50"/>
  <c r="CS218" i="50"/>
  <c r="CT218" i="50"/>
  <c r="CU218" i="50"/>
  <c r="CV218" i="50"/>
  <c r="CW218" i="50"/>
  <c r="CX218" i="50"/>
  <c r="CY218" i="50"/>
  <c r="CZ218" i="50"/>
  <c r="DA218" i="50"/>
  <c r="DB218" i="50"/>
  <c r="DC218" i="50"/>
  <c r="DD218" i="50"/>
  <c r="DE218" i="50"/>
  <c r="DF218" i="50"/>
  <c r="DG218" i="50"/>
  <c r="DH218" i="50"/>
  <c r="DI218" i="50"/>
  <c r="DJ218" i="50"/>
  <c r="DK218" i="50"/>
  <c r="DL218" i="50"/>
  <c r="DM218" i="50"/>
  <c r="DN218" i="50"/>
  <c r="DO218" i="50"/>
  <c r="DP218" i="50"/>
  <c r="DQ218" i="50"/>
  <c r="A219" i="50"/>
  <c r="B219" i="50"/>
  <c r="C219" i="50"/>
  <c r="D219" i="50"/>
  <c r="E219" i="50"/>
  <c r="F219" i="50"/>
  <c r="G219" i="50"/>
  <c r="H219" i="50"/>
  <c r="I219" i="50"/>
  <c r="J219" i="50"/>
  <c r="K219" i="50"/>
  <c r="L219" i="50"/>
  <c r="M219" i="50"/>
  <c r="N219" i="50"/>
  <c r="O219" i="50"/>
  <c r="P219" i="50"/>
  <c r="Q219" i="50"/>
  <c r="R219" i="50"/>
  <c r="S219" i="50"/>
  <c r="T219" i="50"/>
  <c r="U219" i="50"/>
  <c r="V219" i="50"/>
  <c r="W219" i="50"/>
  <c r="X219" i="50"/>
  <c r="Y219" i="50"/>
  <c r="Z219" i="50"/>
  <c r="AA219" i="50"/>
  <c r="AB219" i="50"/>
  <c r="AC219" i="50"/>
  <c r="AD219" i="50"/>
  <c r="AE219" i="50"/>
  <c r="AF219" i="50"/>
  <c r="AG219" i="50"/>
  <c r="AH219" i="50"/>
  <c r="AI219" i="50"/>
  <c r="AJ219" i="50"/>
  <c r="AK219" i="50"/>
  <c r="AL219" i="50"/>
  <c r="AM219" i="50"/>
  <c r="AN219" i="50"/>
  <c r="AO219" i="50"/>
  <c r="AP219" i="50"/>
  <c r="AQ219" i="50"/>
  <c r="AR219" i="50"/>
  <c r="AS219" i="50"/>
  <c r="AT219" i="50"/>
  <c r="AU219" i="50"/>
  <c r="AV219" i="50"/>
  <c r="AW219" i="50"/>
  <c r="AX219" i="50"/>
  <c r="AY219" i="50"/>
  <c r="AZ219" i="50"/>
  <c r="BA219" i="50"/>
  <c r="BB219" i="50"/>
  <c r="BC219" i="50"/>
  <c r="BD219" i="50"/>
  <c r="BE219" i="50"/>
  <c r="BF219" i="50"/>
  <c r="BG219" i="50"/>
  <c r="BH219" i="50"/>
  <c r="BI219" i="50"/>
  <c r="BJ219" i="50"/>
  <c r="BK219" i="50"/>
  <c r="BL219" i="50"/>
  <c r="BM219" i="50"/>
  <c r="BN219" i="50"/>
  <c r="BO219" i="50"/>
  <c r="BP219" i="50"/>
  <c r="BQ219" i="50"/>
  <c r="BR219" i="50"/>
  <c r="BS219" i="50"/>
  <c r="BT219" i="50"/>
  <c r="BU219" i="50"/>
  <c r="BV219" i="50"/>
  <c r="BW219" i="50"/>
  <c r="BX219" i="50"/>
  <c r="BY219" i="50"/>
  <c r="BZ219" i="50"/>
  <c r="CA219" i="50"/>
  <c r="CB219" i="50"/>
  <c r="CC219" i="50"/>
  <c r="CD219" i="50"/>
  <c r="CE219" i="50"/>
  <c r="CF219" i="50"/>
  <c r="CG219" i="50"/>
  <c r="CH219" i="50"/>
  <c r="CI219" i="50"/>
  <c r="CJ219" i="50"/>
  <c r="CK219" i="50"/>
  <c r="CL219" i="50"/>
  <c r="CM219" i="50"/>
  <c r="CN219" i="50"/>
  <c r="CO219" i="50"/>
  <c r="CP219" i="50"/>
  <c r="CQ219" i="50"/>
  <c r="CR219" i="50"/>
  <c r="CS219" i="50"/>
  <c r="CT219" i="50"/>
  <c r="CU219" i="50"/>
  <c r="CV219" i="50"/>
  <c r="CW219" i="50"/>
  <c r="CX219" i="50"/>
  <c r="CY219" i="50"/>
  <c r="CZ219" i="50"/>
  <c r="DA219" i="50"/>
  <c r="DB219" i="50"/>
  <c r="DC219" i="50"/>
  <c r="DD219" i="50"/>
  <c r="DE219" i="50"/>
  <c r="DF219" i="50"/>
  <c r="DG219" i="50"/>
  <c r="DH219" i="50"/>
  <c r="DI219" i="50"/>
  <c r="DJ219" i="50"/>
  <c r="DK219" i="50"/>
  <c r="DL219" i="50"/>
  <c r="DM219" i="50"/>
  <c r="DN219" i="50"/>
  <c r="DO219" i="50"/>
  <c r="DP219" i="50"/>
  <c r="DQ219" i="50"/>
  <c r="A220" i="50"/>
  <c r="B220" i="50"/>
  <c r="C220" i="50"/>
  <c r="D220" i="50"/>
  <c r="E220" i="50"/>
  <c r="F220" i="50"/>
  <c r="G220" i="50"/>
  <c r="H220" i="50"/>
  <c r="I220" i="50"/>
  <c r="J220" i="50"/>
  <c r="K220" i="50"/>
  <c r="L220" i="50"/>
  <c r="M220" i="50"/>
  <c r="N220" i="50"/>
  <c r="O220" i="50"/>
  <c r="P220" i="50"/>
  <c r="Q220" i="50"/>
  <c r="R220" i="50"/>
  <c r="S220" i="50"/>
  <c r="T220" i="50"/>
  <c r="U220" i="50"/>
  <c r="V220" i="50"/>
  <c r="W220" i="50"/>
  <c r="X220" i="50"/>
  <c r="Y220" i="50"/>
  <c r="Z220" i="50"/>
  <c r="AA220" i="50"/>
  <c r="AB220" i="50"/>
  <c r="AC220" i="50"/>
  <c r="AD220" i="50"/>
  <c r="AE220" i="50"/>
  <c r="AF220" i="50"/>
  <c r="AG220" i="50"/>
  <c r="AH220" i="50"/>
  <c r="AI220" i="50"/>
  <c r="AJ220" i="50"/>
  <c r="AK220" i="50"/>
  <c r="AL220" i="50"/>
  <c r="AM220" i="50"/>
  <c r="AN220" i="50"/>
  <c r="AO220" i="50"/>
  <c r="AP220" i="50"/>
  <c r="AQ220" i="50"/>
  <c r="AR220" i="50"/>
  <c r="AS220" i="50"/>
  <c r="AT220" i="50"/>
  <c r="AU220" i="50"/>
  <c r="AV220" i="50"/>
  <c r="AW220" i="50"/>
  <c r="AX220" i="50"/>
  <c r="AY220" i="50"/>
  <c r="AZ220" i="50"/>
  <c r="BA220" i="50"/>
  <c r="BB220" i="50"/>
  <c r="BC220" i="50"/>
  <c r="BD220" i="50"/>
  <c r="BE220" i="50"/>
  <c r="BF220" i="50"/>
  <c r="BG220" i="50"/>
  <c r="BH220" i="50"/>
  <c r="BI220" i="50"/>
  <c r="BJ220" i="50"/>
  <c r="BK220" i="50"/>
  <c r="BL220" i="50"/>
  <c r="BM220" i="50"/>
  <c r="BN220" i="50"/>
  <c r="BO220" i="50"/>
  <c r="BP220" i="50"/>
  <c r="BQ220" i="50"/>
  <c r="BR220" i="50"/>
  <c r="BS220" i="50"/>
  <c r="BT220" i="50"/>
  <c r="BU220" i="50"/>
  <c r="BV220" i="50"/>
  <c r="BW220" i="50"/>
  <c r="BX220" i="50"/>
  <c r="BY220" i="50"/>
  <c r="BZ220" i="50"/>
  <c r="CA220" i="50"/>
  <c r="CB220" i="50"/>
  <c r="CC220" i="50"/>
  <c r="CD220" i="50"/>
  <c r="CE220" i="50"/>
  <c r="CF220" i="50"/>
  <c r="CG220" i="50"/>
  <c r="CH220" i="50"/>
  <c r="CI220" i="50"/>
  <c r="CJ220" i="50"/>
  <c r="CK220" i="50"/>
  <c r="CL220" i="50"/>
  <c r="CM220" i="50"/>
  <c r="CN220" i="50"/>
  <c r="CO220" i="50"/>
  <c r="CP220" i="50"/>
  <c r="CQ220" i="50"/>
  <c r="CR220" i="50"/>
  <c r="CS220" i="50"/>
  <c r="CT220" i="50"/>
  <c r="CU220" i="50"/>
  <c r="CV220" i="50"/>
  <c r="CW220" i="50"/>
  <c r="CX220" i="50"/>
  <c r="CY220" i="50"/>
  <c r="CZ220" i="50"/>
  <c r="DA220" i="50"/>
  <c r="DB220" i="50"/>
  <c r="DC220" i="50"/>
  <c r="DD220" i="50"/>
  <c r="DE220" i="50"/>
  <c r="DF220" i="50"/>
  <c r="DG220" i="50"/>
  <c r="DH220" i="50"/>
  <c r="DI220" i="50"/>
  <c r="DJ220" i="50"/>
  <c r="DK220" i="50"/>
  <c r="DL220" i="50"/>
  <c r="DM220" i="50"/>
  <c r="DN220" i="50"/>
  <c r="DO220" i="50"/>
  <c r="DP220" i="50"/>
  <c r="DQ220" i="50"/>
  <c r="A221" i="50"/>
  <c r="B221" i="50"/>
  <c r="C221" i="50"/>
  <c r="D221" i="50"/>
  <c r="E221" i="50"/>
  <c r="F221" i="50"/>
  <c r="G221" i="50"/>
  <c r="H221" i="50"/>
  <c r="I221" i="50"/>
  <c r="J221" i="50"/>
  <c r="K221" i="50"/>
  <c r="L221" i="50"/>
  <c r="M221" i="50"/>
  <c r="N221" i="50"/>
  <c r="O221" i="50"/>
  <c r="P221" i="50"/>
  <c r="Q221" i="50"/>
  <c r="R221" i="50"/>
  <c r="S221" i="50"/>
  <c r="T221" i="50"/>
  <c r="U221" i="50"/>
  <c r="V221" i="50"/>
  <c r="W221" i="50"/>
  <c r="X221" i="50"/>
  <c r="Y221" i="50"/>
  <c r="Z221" i="50"/>
  <c r="AA221" i="50"/>
  <c r="AB221" i="50"/>
  <c r="AC221" i="50"/>
  <c r="AD221" i="50"/>
  <c r="AE221" i="50"/>
  <c r="AF221" i="50"/>
  <c r="AG221" i="50"/>
  <c r="AH221" i="50"/>
  <c r="AI221" i="50"/>
  <c r="AJ221" i="50"/>
  <c r="AK221" i="50"/>
  <c r="AL221" i="50"/>
  <c r="AM221" i="50"/>
  <c r="AN221" i="50"/>
  <c r="AO221" i="50"/>
  <c r="AP221" i="50"/>
  <c r="AQ221" i="50"/>
  <c r="AR221" i="50"/>
  <c r="AS221" i="50"/>
  <c r="AT221" i="50"/>
  <c r="AU221" i="50"/>
  <c r="AV221" i="50"/>
  <c r="AW221" i="50"/>
  <c r="AX221" i="50"/>
  <c r="AY221" i="50"/>
  <c r="AZ221" i="50"/>
  <c r="BA221" i="50"/>
  <c r="BB221" i="50"/>
  <c r="BC221" i="50"/>
  <c r="BD221" i="50"/>
  <c r="BE221" i="50"/>
  <c r="BF221" i="50"/>
  <c r="BG221" i="50"/>
  <c r="BH221" i="50"/>
  <c r="BI221" i="50"/>
  <c r="BJ221" i="50"/>
  <c r="BK221" i="50"/>
  <c r="BL221" i="50"/>
  <c r="BM221" i="50"/>
  <c r="BN221" i="50"/>
  <c r="BO221" i="50"/>
  <c r="BP221" i="50"/>
  <c r="BQ221" i="50"/>
  <c r="BR221" i="50"/>
  <c r="BS221" i="50"/>
  <c r="BT221" i="50"/>
  <c r="BU221" i="50"/>
  <c r="BV221" i="50"/>
  <c r="BW221" i="50"/>
  <c r="BX221" i="50"/>
  <c r="BY221" i="50"/>
  <c r="BZ221" i="50"/>
  <c r="CA221" i="50"/>
  <c r="CB221" i="50"/>
  <c r="CC221" i="50"/>
  <c r="CD221" i="50"/>
  <c r="CE221" i="50"/>
  <c r="CF221" i="50"/>
  <c r="CG221" i="50"/>
  <c r="CH221" i="50"/>
  <c r="CI221" i="50"/>
  <c r="CJ221" i="50"/>
  <c r="CK221" i="50"/>
  <c r="CL221" i="50"/>
  <c r="CM221" i="50"/>
  <c r="CN221" i="50"/>
  <c r="CO221" i="50"/>
  <c r="CP221" i="50"/>
  <c r="CQ221" i="50"/>
  <c r="CR221" i="50"/>
  <c r="CS221" i="50"/>
  <c r="CT221" i="50"/>
  <c r="CU221" i="50"/>
  <c r="CV221" i="50"/>
  <c r="CW221" i="50"/>
  <c r="CX221" i="50"/>
  <c r="CY221" i="50"/>
  <c r="CZ221" i="50"/>
  <c r="DA221" i="50"/>
  <c r="DB221" i="50"/>
  <c r="DC221" i="50"/>
  <c r="DD221" i="50"/>
  <c r="DE221" i="50"/>
  <c r="DF221" i="50"/>
  <c r="DG221" i="50"/>
  <c r="DH221" i="50"/>
  <c r="DI221" i="50"/>
  <c r="DJ221" i="50"/>
  <c r="DK221" i="50"/>
  <c r="DL221" i="50"/>
  <c r="DM221" i="50"/>
  <c r="DN221" i="50"/>
  <c r="DO221" i="50"/>
  <c r="DP221" i="50"/>
  <c r="DQ221" i="50"/>
  <c r="A222" i="50"/>
  <c r="B222" i="50"/>
  <c r="C222" i="50"/>
  <c r="D222" i="50"/>
  <c r="E222" i="50"/>
  <c r="F222" i="50"/>
  <c r="G222" i="50"/>
  <c r="H222" i="50"/>
  <c r="I222" i="50"/>
  <c r="J222" i="50"/>
  <c r="K222" i="50"/>
  <c r="L222" i="50"/>
  <c r="M222" i="50"/>
  <c r="N222" i="50"/>
  <c r="O222" i="50"/>
  <c r="P222" i="50"/>
  <c r="Q222" i="50"/>
  <c r="R222" i="50"/>
  <c r="S222" i="50"/>
  <c r="T222" i="50"/>
  <c r="U222" i="50"/>
  <c r="V222" i="50"/>
  <c r="W222" i="50"/>
  <c r="X222" i="50"/>
  <c r="Y222" i="50"/>
  <c r="Z222" i="50"/>
  <c r="AA222" i="50"/>
  <c r="AB222" i="50"/>
  <c r="AC222" i="50"/>
  <c r="AD222" i="50"/>
  <c r="AE222" i="50"/>
  <c r="AF222" i="50"/>
  <c r="AG222" i="50"/>
  <c r="AH222" i="50"/>
  <c r="AI222" i="50"/>
  <c r="AJ222" i="50"/>
  <c r="AK222" i="50"/>
  <c r="AL222" i="50"/>
  <c r="AM222" i="50"/>
  <c r="AN222" i="50"/>
  <c r="AO222" i="50"/>
  <c r="AP222" i="50"/>
  <c r="AQ222" i="50"/>
  <c r="AR222" i="50"/>
  <c r="AS222" i="50"/>
  <c r="AT222" i="50"/>
  <c r="AU222" i="50"/>
  <c r="AV222" i="50"/>
  <c r="AW222" i="50"/>
  <c r="AX222" i="50"/>
  <c r="AY222" i="50"/>
  <c r="AZ222" i="50"/>
  <c r="BA222" i="50"/>
  <c r="BB222" i="50"/>
  <c r="BC222" i="50"/>
  <c r="BD222" i="50"/>
  <c r="BE222" i="50"/>
  <c r="BF222" i="50"/>
  <c r="BG222" i="50"/>
  <c r="BH222" i="50"/>
  <c r="BI222" i="50"/>
  <c r="BJ222" i="50"/>
  <c r="BK222" i="50"/>
  <c r="BL222" i="50"/>
  <c r="BM222" i="50"/>
  <c r="BN222" i="50"/>
  <c r="BO222" i="50"/>
  <c r="BP222" i="50"/>
  <c r="BQ222" i="50"/>
  <c r="BR222" i="50"/>
  <c r="BS222" i="50"/>
  <c r="BT222" i="50"/>
  <c r="BU222" i="50"/>
  <c r="BV222" i="50"/>
  <c r="BW222" i="50"/>
  <c r="BX222" i="50"/>
  <c r="BY222" i="50"/>
  <c r="BZ222" i="50"/>
  <c r="CA222" i="50"/>
  <c r="CB222" i="50"/>
  <c r="CC222" i="50"/>
  <c r="CD222" i="50"/>
  <c r="CE222" i="50"/>
  <c r="CF222" i="50"/>
  <c r="CG222" i="50"/>
  <c r="CH222" i="50"/>
  <c r="CI222" i="50"/>
  <c r="CJ222" i="50"/>
  <c r="CK222" i="50"/>
  <c r="CL222" i="50"/>
  <c r="CM222" i="50"/>
  <c r="CN222" i="50"/>
  <c r="CO222" i="50"/>
  <c r="CP222" i="50"/>
  <c r="CQ222" i="50"/>
  <c r="CR222" i="50"/>
  <c r="CS222" i="50"/>
  <c r="CT222" i="50"/>
  <c r="CU222" i="50"/>
  <c r="CV222" i="50"/>
  <c r="CW222" i="50"/>
  <c r="CX222" i="50"/>
  <c r="CY222" i="50"/>
  <c r="CZ222" i="50"/>
  <c r="DA222" i="50"/>
  <c r="DB222" i="50"/>
  <c r="DC222" i="50"/>
  <c r="DD222" i="50"/>
  <c r="DE222" i="50"/>
  <c r="DF222" i="50"/>
  <c r="DG222" i="50"/>
  <c r="DH222" i="50"/>
  <c r="DI222" i="50"/>
  <c r="DJ222" i="50"/>
  <c r="DK222" i="50"/>
  <c r="DL222" i="50"/>
  <c r="DM222" i="50"/>
  <c r="DN222" i="50"/>
  <c r="DO222" i="50"/>
  <c r="DP222" i="50"/>
  <c r="DQ222" i="50"/>
  <c r="A223" i="50"/>
  <c r="B223" i="50"/>
  <c r="C223" i="50"/>
  <c r="D223" i="50"/>
  <c r="E223" i="50"/>
  <c r="F223" i="50"/>
  <c r="G223" i="50"/>
  <c r="H223" i="50"/>
  <c r="I223" i="50"/>
  <c r="J223" i="50"/>
  <c r="K223" i="50"/>
  <c r="L223" i="50"/>
  <c r="M223" i="50"/>
  <c r="N223" i="50"/>
  <c r="O223" i="50"/>
  <c r="P223" i="50"/>
  <c r="Q223" i="50"/>
  <c r="R223" i="50"/>
  <c r="S223" i="50"/>
  <c r="T223" i="50"/>
  <c r="U223" i="50"/>
  <c r="V223" i="50"/>
  <c r="W223" i="50"/>
  <c r="X223" i="50"/>
  <c r="Y223" i="50"/>
  <c r="Z223" i="50"/>
  <c r="AA223" i="50"/>
  <c r="AB223" i="50"/>
  <c r="AC223" i="50"/>
  <c r="AD223" i="50"/>
  <c r="AE223" i="50"/>
  <c r="AF223" i="50"/>
  <c r="AG223" i="50"/>
  <c r="AH223" i="50"/>
  <c r="AI223" i="50"/>
  <c r="AJ223" i="50"/>
  <c r="AK223" i="50"/>
  <c r="AL223" i="50"/>
  <c r="AM223" i="50"/>
  <c r="AN223" i="50"/>
  <c r="AO223" i="50"/>
  <c r="AP223" i="50"/>
  <c r="AQ223" i="50"/>
  <c r="AR223" i="50"/>
  <c r="AS223" i="50"/>
  <c r="AT223" i="50"/>
  <c r="AU223" i="50"/>
  <c r="AV223" i="50"/>
  <c r="AW223" i="50"/>
  <c r="AX223" i="50"/>
  <c r="AY223" i="50"/>
  <c r="AZ223" i="50"/>
  <c r="BA223" i="50"/>
  <c r="BB223" i="50"/>
  <c r="BC223" i="50"/>
  <c r="BD223" i="50"/>
  <c r="BE223" i="50"/>
  <c r="BF223" i="50"/>
  <c r="BG223" i="50"/>
  <c r="BH223" i="50"/>
  <c r="BI223" i="50"/>
  <c r="BJ223" i="50"/>
  <c r="BK223" i="50"/>
  <c r="BL223" i="50"/>
  <c r="BM223" i="50"/>
  <c r="BN223" i="50"/>
  <c r="BO223" i="50"/>
  <c r="BP223" i="50"/>
  <c r="BQ223" i="50"/>
  <c r="BR223" i="50"/>
  <c r="BS223" i="50"/>
  <c r="BT223" i="50"/>
  <c r="BU223" i="50"/>
  <c r="BV223" i="50"/>
  <c r="BW223" i="50"/>
  <c r="BX223" i="50"/>
  <c r="BY223" i="50"/>
  <c r="BZ223" i="50"/>
  <c r="CA223" i="50"/>
  <c r="CB223" i="50"/>
  <c r="CC223" i="50"/>
  <c r="CD223" i="50"/>
  <c r="CE223" i="50"/>
  <c r="CF223" i="50"/>
  <c r="CG223" i="50"/>
  <c r="CH223" i="50"/>
  <c r="CI223" i="50"/>
  <c r="CJ223" i="50"/>
  <c r="CK223" i="50"/>
  <c r="CL223" i="50"/>
  <c r="CM223" i="50"/>
  <c r="CN223" i="50"/>
  <c r="CO223" i="50"/>
  <c r="CP223" i="50"/>
  <c r="CQ223" i="50"/>
  <c r="CR223" i="50"/>
  <c r="CS223" i="50"/>
  <c r="CT223" i="50"/>
  <c r="CU223" i="50"/>
  <c r="CV223" i="50"/>
  <c r="CW223" i="50"/>
  <c r="CX223" i="50"/>
  <c r="CY223" i="50"/>
  <c r="CZ223" i="50"/>
  <c r="DA223" i="50"/>
  <c r="DB223" i="50"/>
  <c r="DC223" i="50"/>
  <c r="DD223" i="50"/>
  <c r="DE223" i="50"/>
  <c r="DF223" i="50"/>
  <c r="DG223" i="50"/>
  <c r="DH223" i="50"/>
  <c r="DI223" i="50"/>
  <c r="DJ223" i="50"/>
  <c r="DK223" i="50"/>
  <c r="DL223" i="50"/>
  <c r="DM223" i="50"/>
  <c r="DN223" i="50"/>
  <c r="DO223" i="50"/>
  <c r="DP223" i="50"/>
  <c r="DQ223" i="50"/>
  <c r="A224" i="50"/>
  <c r="B224" i="50"/>
  <c r="C224" i="50"/>
  <c r="D224" i="50"/>
  <c r="E224" i="50"/>
  <c r="F224" i="50"/>
  <c r="G224" i="50"/>
  <c r="H224" i="50"/>
  <c r="I224" i="50"/>
  <c r="J224" i="50"/>
  <c r="K224" i="50"/>
  <c r="L224" i="50"/>
  <c r="M224" i="50"/>
  <c r="N224" i="50"/>
  <c r="O224" i="50"/>
  <c r="P224" i="50"/>
  <c r="Q224" i="50"/>
  <c r="R224" i="50"/>
  <c r="S224" i="50"/>
  <c r="T224" i="50"/>
  <c r="U224" i="50"/>
  <c r="V224" i="50"/>
  <c r="W224" i="50"/>
  <c r="X224" i="50"/>
  <c r="Y224" i="50"/>
  <c r="Z224" i="50"/>
  <c r="AA224" i="50"/>
  <c r="AB224" i="50"/>
  <c r="AC224" i="50"/>
  <c r="AD224" i="50"/>
  <c r="AE224" i="50"/>
  <c r="AF224" i="50"/>
  <c r="AG224" i="50"/>
  <c r="AH224" i="50"/>
  <c r="AI224" i="50"/>
  <c r="AJ224" i="50"/>
  <c r="AK224" i="50"/>
  <c r="AL224" i="50"/>
  <c r="AM224" i="50"/>
  <c r="AN224" i="50"/>
  <c r="AO224" i="50"/>
  <c r="AP224" i="50"/>
  <c r="AQ224" i="50"/>
  <c r="AR224" i="50"/>
  <c r="AS224" i="50"/>
  <c r="AT224" i="50"/>
  <c r="AU224" i="50"/>
  <c r="AV224" i="50"/>
  <c r="AW224" i="50"/>
  <c r="AX224" i="50"/>
  <c r="AY224" i="50"/>
  <c r="AZ224" i="50"/>
  <c r="BA224" i="50"/>
  <c r="BB224" i="50"/>
  <c r="BC224" i="50"/>
  <c r="BD224" i="50"/>
  <c r="BE224" i="50"/>
  <c r="BF224" i="50"/>
  <c r="BG224" i="50"/>
  <c r="BH224" i="50"/>
  <c r="BI224" i="50"/>
  <c r="BJ224" i="50"/>
  <c r="BK224" i="50"/>
  <c r="BL224" i="50"/>
  <c r="BM224" i="50"/>
  <c r="BN224" i="50"/>
  <c r="BO224" i="50"/>
  <c r="BP224" i="50"/>
  <c r="BQ224" i="50"/>
  <c r="BR224" i="50"/>
  <c r="BS224" i="50"/>
  <c r="BT224" i="50"/>
  <c r="BU224" i="50"/>
  <c r="BV224" i="50"/>
  <c r="BW224" i="50"/>
  <c r="BX224" i="50"/>
  <c r="BY224" i="50"/>
  <c r="BZ224" i="50"/>
  <c r="CA224" i="50"/>
  <c r="CB224" i="50"/>
  <c r="CC224" i="50"/>
  <c r="CD224" i="50"/>
  <c r="CE224" i="50"/>
  <c r="CF224" i="50"/>
  <c r="CG224" i="50"/>
  <c r="CH224" i="50"/>
  <c r="CI224" i="50"/>
  <c r="CJ224" i="50"/>
  <c r="CK224" i="50"/>
  <c r="CL224" i="50"/>
  <c r="CM224" i="50"/>
  <c r="CN224" i="50"/>
  <c r="CO224" i="50"/>
  <c r="CP224" i="50"/>
  <c r="CQ224" i="50"/>
  <c r="CR224" i="50"/>
  <c r="CS224" i="50"/>
  <c r="CT224" i="50"/>
  <c r="CU224" i="50"/>
  <c r="CV224" i="50"/>
  <c r="CW224" i="50"/>
  <c r="CX224" i="50"/>
  <c r="CY224" i="50"/>
  <c r="CZ224" i="50"/>
  <c r="DA224" i="50"/>
  <c r="DB224" i="50"/>
  <c r="DC224" i="50"/>
  <c r="DD224" i="50"/>
  <c r="DE224" i="50"/>
  <c r="DF224" i="50"/>
  <c r="DG224" i="50"/>
  <c r="DH224" i="50"/>
  <c r="DI224" i="50"/>
  <c r="DJ224" i="50"/>
  <c r="DK224" i="50"/>
  <c r="DL224" i="50"/>
  <c r="DM224" i="50"/>
  <c r="DN224" i="50"/>
  <c r="DO224" i="50"/>
  <c r="DP224" i="50"/>
  <c r="DQ224" i="50"/>
  <c r="A225" i="50"/>
  <c r="B225" i="50"/>
  <c r="C225" i="50"/>
  <c r="D225" i="50"/>
  <c r="E225" i="50"/>
  <c r="F225" i="50"/>
  <c r="G225" i="50"/>
  <c r="H225" i="50"/>
  <c r="I225" i="50"/>
  <c r="J225" i="50"/>
  <c r="K225" i="50"/>
  <c r="L225" i="50"/>
  <c r="M225" i="50"/>
  <c r="N225" i="50"/>
  <c r="O225" i="50"/>
  <c r="P225" i="50"/>
  <c r="Q225" i="50"/>
  <c r="R225" i="50"/>
  <c r="S225" i="50"/>
  <c r="T225" i="50"/>
  <c r="U225" i="50"/>
  <c r="V225" i="50"/>
  <c r="W225" i="50"/>
  <c r="X225" i="50"/>
  <c r="Y225" i="50"/>
  <c r="Z225" i="50"/>
  <c r="AA225" i="50"/>
  <c r="AB225" i="50"/>
  <c r="AC225" i="50"/>
  <c r="AD225" i="50"/>
  <c r="AE225" i="50"/>
  <c r="AF225" i="50"/>
  <c r="AG225" i="50"/>
  <c r="AH225" i="50"/>
  <c r="AI225" i="50"/>
  <c r="AJ225" i="50"/>
  <c r="AK225" i="50"/>
  <c r="AL225" i="50"/>
  <c r="AM225" i="50"/>
  <c r="AN225" i="50"/>
  <c r="AO225" i="50"/>
  <c r="AP225" i="50"/>
  <c r="AQ225" i="50"/>
  <c r="AR225" i="50"/>
  <c r="AS225" i="50"/>
  <c r="AT225" i="50"/>
  <c r="AU225" i="50"/>
  <c r="AV225" i="50"/>
  <c r="AW225" i="50"/>
  <c r="AX225" i="50"/>
  <c r="AY225" i="50"/>
  <c r="AZ225" i="50"/>
  <c r="BA225" i="50"/>
  <c r="BB225" i="50"/>
  <c r="BC225" i="50"/>
  <c r="BD225" i="50"/>
  <c r="BE225" i="50"/>
  <c r="BF225" i="50"/>
  <c r="BG225" i="50"/>
  <c r="BH225" i="50"/>
  <c r="BI225" i="50"/>
  <c r="BJ225" i="50"/>
  <c r="BK225" i="50"/>
  <c r="BL225" i="50"/>
  <c r="BM225" i="50"/>
  <c r="BN225" i="50"/>
  <c r="BO225" i="50"/>
  <c r="BP225" i="50"/>
  <c r="BQ225" i="50"/>
  <c r="BR225" i="50"/>
  <c r="BS225" i="50"/>
  <c r="BT225" i="50"/>
  <c r="BU225" i="50"/>
  <c r="BV225" i="50"/>
  <c r="BW225" i="50"/>
  <c r="BX225" i="50"/>
  <c r="BY225" i="50"/>
  <c r="BZ225" i="50"/>
  <c r="CA225" i="50"/>
  <c r="CB225" i="50"/>
  <c r="CC225" i="50"/>
  <c r="CD225" i="50"/>
  <c r="CE225" i="50"/>
  <c r="CF225" i="50"/>
  <c r="CG225" i="50"/>
  <c r="CH225" i="50"/>
  <c r="CI225" i="50"/>
  <c r="CJ225" i="50"/>
  <c r="CK225" i="50"/>
  <c r="CL225" i="50"/>
  <c r="CM225" i="50"/>
  <c r="CN225" i="50"/>
  <c r="CO225" i="50"/>
  <c r="CP225" i="50"/>
  <c r="CQ225" i="50"/>
  <c r="CR225" i="50"/>
  <c r="CS225" i="50"/>
  <c r="CT225" i="50"/>
  <c r="CU225" i="50"/>
  <c r="CV225" i="50"/>
  <c r="CW225" i="50"/>
  <c r="CX225" i="50"/>
  <c r="CY225" i="50"/>
  <c r="CZ225" i="50"/>
  <c r="DA225" i="50"/>
  <c r="DB225" i="50"/>
  <c r="DC225" i="50"/>
  <c r="DD225" i="50"/>
  <c r="DE225" i="50"/>
  <c r="DF225" i="50"/>
  <c r="DG225" i="50"/>
  <c r="DH225" i="50"/>
  <c r="DI225" i="50"/>
  <c r="DJ225" i="50"/>
  <c r="DK225" i="50"/>
  <c r="DL225" i="50"/>
  <c r="DM225" i="50"/>
  <c r="DN225" i="50"/>
  <c r="DO225" i="50"/>
  <c r="DP225" i="50"/>
  <c r="DQ225" i="50"/>
  <c r="A226" i="50"/>
  <c r="B226" i="50"/>
  <c r="C226" i="50"/>
  <c r="D226" i="50"/>
  <c r="E226" i="50"/>
  <c r="F226" i="50"/>
  <c r="G226" i="50"/>
  <c r="H226" i="50"/>
  <c r="I226" i="50"/>
  <c r="J226" i="50"/>
  <c r="K226" i="50"/>
  <c r="L226" i="50"/>
  <c r="M226" i="50"/>
  <c r="N226" i="50"/>
  <c r="O226" i="50"/>
  <c r="P226" i="50"/>
  <c r="Q226" i="50"/>
  <c r="R226" i="50"/>
  <c r="S226" i="50"/>
  <c r="T226" i="50"/>
  <c r="U226" i="50"/>
  <c r="V226" i="50"/>
  <c r="W226" i="50"/>
  <c r="X226" i="50"/>
  <c r="Y226" i="50"/>
  <c r="Z226" i="50"/>
  <c r="AA226" i="50"/>
  <c r="AB226" i="50"/>
  <c r="AC226" i="50"/>
  <c r="AD226" i="50"/>
  <c r="AE226" i="50"/>
  <c r="AF226" i="50"/>
  <c r="AG226" i="50"/>
  <c r="AH226" i="50"/>
  <c r="AI226" i="50"/>
  <c r="AJ226" i="50"/>
  <c r="AK226" i="50"/>
  <c r="AL226" i="50"/>
  <c r="AM226" i="50"/>
  <c r="AN226" i="50"/>
  <c r="AO226" i="50"/>
  <c r="AP226" i="50"/>
  <c r="AQ226" i="50"/>
  <c r="AR226" i="50"/>
  <c r="AS226" i="50"/>
  <c r="AT226" i="50"/>
  <c r="AU226" i="50"/>
  <c r="AV226" i="50"/>
  <c r="AW226" i="50"/>
  <c r="AX226" i="50"/>
  <c r="AY226" i="50"/>
  <c r="AZ226" i="50"/>
  <c r="BA226" i="50"/>
  <c r="BB226" i="50"/>
  <c r="BC226" i="50"/>
  <c r="BD226" i="50"/>
  <c r="BE226" i="50"/>
  <c r="BF226" i="50"/>
  <c r="BG226" i="50"/>
  <c r="BH226" i="50"/>
  <c r="BI226" i="50"/>
  <c r="BJ226" i="50"/>
  <c r="BK226" i="50"/>
  <c r="BL226" i="50"/>
  <c r="BM226" i="50"/>
  <c r="BN226" i="50"/>
  <c r="BO226" i="50"/>
  <c r="BP226" i="50"/>
  <c r="BQ226" i="50"/>
  <c r="BR226" i="50"/>
  <c r="BS226" i="50"/>
  <c r="BT226" i="50"/>
  <c r="BU226" i="50"/>
  <c r="BV226" i="50"/>
  <c r="BW226" i="50"/>
  <c r="BX226" i="50"/>
  <c r="BY226" i="50"/>
  <c r="BZ226" i="50"/>
  <c r="CA226" i="50"/>
  <c r="CB226" i="50"/>
  <c r="CC226" i="50"/>
  <c r="CD226" i="50"/>
  <c r="CE226" i="50"/>
  <c r="CF226" i="50"/>
  <c r="CG226" i="50"/>
  <c r="CH226" i="50"/>
  <c r="CI226" i="50"/>
  <c r="CJ226" i="50"/>
  <c r="CK226" i="50"/>
  <c r="CL226" i="50"/>
  <c r="CM226" i="50"/>
  <c r="CN226" i="50"/>
  <c r="CO226" i="50"/>
  <c r="CP226" i="50"/>
  <c r="CQ226" i="50"/>
  <c r="CR226" i="50"/>
  <c r="CS226" i="50"/>
  <c r="CT226" i="50"/>
  <c r="CU226" i="50"/>
  <c r="CV226" i="50"/>
  <c r="CW226" i="50"/>
  <c r="CX226" i="50"/>
  <c r="CY226" i="50"/>
  <c r="CZ226" i="50"/>
  <c r="DA226" i="50"/>
  <c r="DB226" i="50"/>
  <c r="DC226" i="50"/>
  <c r="DD226" i="50"/>
  <c r="DE226" i="50"/>
  <c r="DF226" i="50"/>
  <c r="DG226" i="50"/>
  <c r="DH226" i="50"/>
  <c r="DI226" i="50"/>
  <c r="DJ226" i="50"/>
  <c r="DK226" i="50"/>
  <c r="DL226" i="50"/>
  <c r="DM226" i="50"/>
  <c r="DN226" i="50"/>
  <c r="DO226" i="50"/>
  <c r="DP226" i="50"/>
  <c r="DQ226" i="50"/>
  <c r="A227" i="50"/>
  <c r="B227" i="50"/>
  <c r="C227" i="50"/>
  <c r="D227" i="50"/>
  <c r="E227" i="50"/>
  <c r="F227" i="50"/>
  <c r="G227" i="50"/>
  <c r="H227" i="50"/>
  <c r="I227" i="50"/>
  <c r="J227" i="50"/>
  <c r="K227" i="50"/>
  <c r="L227" i="50"/>
  <c r="M227" i="50"/>
  <c r="N227" i="50"/>
  <c r="O227" i="50"/>
  <c r="P227" i="50"/>
  <c r="Q227" i="50"/>
  <c r="R227" i="50"/>
  <c r="S227" i="50"/>
  <c r="T227" i="50"/>
  <c r="U227" i="50"/>
  <c r="V227" i="50"/>
  <c r="W227" i="50"/>
  <c r="X227" i="50"/>
  <c r="Y227" i="50"/>
  <c r="Z227" i="50"/>
  <c r="AA227" i="50"/>
  <c r="AB227" i="50"/>
  <c r="AC227" i="50"/>
  <c r="AD227" i="50"/>
  <c r="AE227" i="50"/>
  <c r="AF227" i="50"/>
  <c r="AG227" i="50"/>
  <c r="AH227" i="50"/>
  <c r="AI227" i="50"/>
  <c r="AJ227" i="50"/>
  <c r="AK227" i="50"/>
  <c r="AL227" i="50"/>
  <c r="AM227" i="50"/>
  <c r="AN227" i="50"/>
  <c r="AO227" i="50"/>
  <c r="AP227" i="50"/>
  <c r="AQ227" i="50"/>
  <c r="AR227" i="50"/>
  <c r="AS227" i="50"/>
  <c r="AT227" i="50"/>
  <c r="AU227" i="50"/>
  <c r="AV227" i="50"/>
  <c r="AW227" i="50"/>
  <c r="AX227" i="50"/>
  <c r="AY227" i="50"/>
  <c r="AZ227" i="50"/>
  <c r="BA227" i="50"/>
  <c r="BB227" i="50"/>
  <c r="BC227" i="50"/>
  <c r="BD227" i="50"/>
  <c r="BE227" i="50"/>
  <c r="BF227" i="50"/>
  <c r="BG227" i="50"/>
  <c r="BH227" i="50"/>
  <c r="BI227" i="50"/>
  <c r="BJ227" i="50"/>
  <c r="BK227" i="50"/>
  <c r="BL227" i="50"/>
  <c r="BM227" i="50"/>
  <c r="BN227" i="50"/>
  <c r="BO227" i="50"/>
  <c r="BP227" i="50"/>
  <c r="BQ227" i="50"/>
  <c r="BR227" i="50"/>
  <c r="BS227" i="50"/>
  <c r="BT227" i="50"/>
  <c r="BU227" i="50"/>
  <c r="BV227" i="50"/>
  <c r="BW227" i="50"/>
  <c r="BX227" i="50"/>
  <c r="BY227" i="50"/>
  <c r="BZ227" i="50"/>
  <c r="CA227" i="50"/>
  <c r="CB227" i="50"/>
  <c r="CC227" i="50"/>
  <c r="CD227" i="50"/>
  <c r="CE227" i="50"/>
  <c r="CF227" i="50"/>
  <c r="CG227" i="50"/>
  <c r="CH227" i="50"/>
  <c r="CI227" i="50"/>
  <c r="CJ227" i="50"/>
  <c r="CK227" i="50"/>
  <c r="CL227" i="50"/>
  <c r="CM227" i="50"/>
  <c r="CN227" i="50"/>
  <c r="CO227" i="50"/>
  <c r="CP227" i="50"/>
  <c r="CQ227" i="50"/>
  <c r="CR227" i="50"/>
  <c r="CS227" i="50"/>
  <c r="CT227" i="50"/>
  <c r="CU227" i="50"/>
  <c r="CV227" i="50"/>
  <c r="CW227" i="50"/>
  <c r="CX227" i="50"/>
  <c r="CY227" i="50"/>
  <c r="CZ227" i="50"/>
  <c r="DA227" i="50"/>
  <c r="DB227" i="50"/>
  <c r="DC227" i="50"/>
  <c r="DD227" i="50"/>
  <c r="DE227" i="50"/>
  <c r="DF227" i="50"/>
  <c r="DG227" i="50"/>
  <c r="DH227" i="50"/>
  <c r="DI227" i="50"/>
  <c r="DJ227" i="50"/>
  <c r="DK227" i="50"/>
  <c r="DL227" i="50"/>
  <c r="DM227" i="50"/>
  <c r="DN227" i="50"/>
  <c r="DO227" i="50"/>
  <c r="DP227" i="50"/>
  <c r="DQ227" i="50"/>
  <c r="A228" i="50"/>
  <c r="B228" i="50"/>
  <c r="C228" i="50"/>
  <c r="D228" i="50"/>
  <c r="E228" i="50"/>
  <c r="F228" i="50"/>
  <c r="G228" i="50"/>
  <c r="H228" i="50"/>
  <c r="I228" i="50"/>
  <c r="J228" i="50"/>
  <c r="K228" i="50"/>
  <c r="L228" i="50"/>
  <c r="M228" i="50"/>
  <c r="N228" i="50"/>
  <c r="O228" i="50"/>
  <c r="P228" i="50"/>
  <c r="Q228" i="50"/>
  <c r="R228" i="50"/>
  <c r="S228" i="50"/>
  <c r="T228" i="50"/>
  <c r="U228" i="50"/>
  <c r="V228" i="50"/>
  <c r="W228" i="50"/>
  <c r="X228" i="50"/>
  <c r="Y228" i="50"/>
  <c r="Z228" i="50"/>
  <c r="AA228" i="50"/>
  <c r="AB228" i="50"/>
  <c r="AC228" i="50"/>
  <c r="AD228" i="50"/>
  <c r="AE228" i="50"/>
  <c r="AF228" i="50"/>
  <c r="AG228" i="50"/>
  <c r="AH228" i="50"/>
  <c r="AI228" i="50"/>
  <c r="AJ228" i="50"/>
  <c r="AK228" i="50"/>
  <c r="AL228" i="50"/>
  <c r="AM228" i="50"/>
  <c r="AN228" i="50"/>
  <c r="AO228" i="50"/>
  <c r="AP228" i="50"/>
  <c r="AQ228" i="50"/>
  <c r="AR228" i="50"/>
  <c r="AS228" i="50"/>
  <c r="AT228" i="50"/>
  <c r="AU228" i="50"/>
  <c r="AV228" i="50"/>
  <c r="AW228" i="50"/>
  <c r="AX228" i="50"/>
  <c r="AY228" i="50"/>
  <c r="AZ228" i="50"/>
  <c r="BA228" i="50"/>
  <c r="BB228" i="50"/>
  <c r="BC228" i="50"/>
  <c r="BD228" i="50"/>
  <c r="BE228" i="50"/>
  <c r="BF228" i="50"/>
  <c r="BG228" i="50"/>
  <c r="BH228" i="50"/>
  <c r="BI228" i="50"/>
  <c r="BJ228" i="50"/>
  <c r="BK228" i="50"/>
  <c r="BL228" i="50"/>
  <c r="BM228" i="50"/>
  <c r="BN228" i="50"/>
  <c r="BO228" i="50"/>
  <c r="BP228" i="50"/>
  <c r="BQ228" i="50"/>
  <c r="BR228" i="50"/>
  <c r="BS228" i="50"/>
  <c r="BT228" i="50"/>
  <c r="BU228" i="50"/>
  <c r="BV228" i="50"/>
  <c r="BW228" i="50"/>
  <c r="BX228" i="50"/>
  <c r="BY228" i="50"/>
  <c r="BZ228" i="50"/>
  <c r="CA228" i="50"/>
  <c r="CB228" i="50"/>
  <c r="CC228" i="50"/>
  <c r="CD228" i="50"/>
  <c r="CE228" i="50"/>
  <c r="CF228" i="50"/>
  <c r="CG228" i="50"/>
  <c r="CH228" i="50"/>
  <c r="CI228" i="50"/>
  <c r="CJ228" i="50"/>
  <c r="CK228" i="50"/>
  <c r="CL228" i="50"/>
  <c r="CM228" i="50"/>
  <c r="CN228" i="50"/>
  <c r="CO228" i="50"/>
  <c r="CP228" i="50"/>
  <c r="CQ228" i="50"/>
  <c r="CR228" i="50"/>
  <c r="CS228" i="50"/>
  <c r="CT228" i="50"/>
  <c r="CU228" i="50"/>
  <c r="CV228" i="50"/>
  <c r="CW228" i="50"/>
  <c r="CX228" i="50"/>
  <c r="CY228" i="50"/>
  <c r="CZ228" i="50"/>
  <c r="DA228" i="50"/>
  <c r="DB228" i="50"/>
  <c r="DC228" i="50"/>
  <c r="DD228" i="50"/>
  <c r="DE228" i="50"/>
  <c r="DF228" i="50"/>
  <c r="DG228" i="50"/>
  <c r="DH228" i="50"/>
  <c r="DI228" i="50"/>
  <c r="DJ228" i="50"/>
  <c r="DK228" i="50"/>
  <c r="DL228" i="50"/>
  <c r="DM228" i="50"/>
  <c r="DN228" i="50"/>
  <c r="DO228" i="50"/>
  <c r="DP228" i="50"/>
  <c r="DQ228" i="50"/>
  <c r="A229" i="50"/>
  <c r="B229" i="50"/>
  <c r="C229" i="50"/>
  <c r="D229" i="50"/>
  <c r="E229" i="50"/>
  <c r="F229" i="50"/>
  <c r="G229" i="50"/>
  <c r="H229" i="50"/>
  <c r="I229" i="50"/>
  <c r="J229" i="50"/>
  <c r="K229" i="50"/>
  <c r="L229" i="50"/>
  <c r="M229" i="50"/>
  <c r="N229" i="50"/>
  <c r="O229" i="50"/>
  <c r="P229" i="50"/>
  <c r="Q229" i="50"/>
  <c r="R229" i="50"/>
  <c r="S229" i="50"/>
  <c r="T229" i="50"/>
  <c r="U229" i="50"/>
  <c r="V229" i="50"/>
  <c r="W229" i="50"/>
  <c r="X229" i="50"/>
  <c r="Y229" i="50"/>
  <c r="Z229" i="50"/>
  <c r="AA229" i="50"/>
  <c r="AB229" i="50"/>
  <c r="AC229" i="50"/>
  <c r="AD229" i="50"/>
  <c r="AE229" i="50"/>
  <c r="AF229" i="50"/>
  <c r="AG229" i="50"/>
  <c r="AH229" i="50"/>
  <c r="AI229" i="50"/>
  <c r="AJ229" i="50"/>
  <c r="AK229" i="50"/>
  <c r="AL229" i="50"/>
  <c r="AM229" i="50"/>
  <c r="AN229" i="50"/>
  <c r="AO229" i="50"/>
  <c r="AP229" i="50"/>
  <c r="AQ229" i="50"/>
  <c r="AR229" i="50"/>
  <c r="AS229" i="50"/>
  <c r="AT229" i="50"/>
  <c r="AU229" i="50"/>
  <c r="AV229" i="50"/>
  <c r="AW229" i="50"/>
  <c r="AX229" i="50"/>
  <c r="AY229" i="50"/>
  <c r="AZ229" i="50"/>
  <c r="BA229" i="50"/>
  <c r="BB229" i="50"/>
  <c r="BC229" i="50"/>
  <c r="BD229" i="50"/>
  <c r="BE229" i="50"/>
  <c r="BF229" i="50"/>
  <c r="BG229" i="50"/>
  <c r="BH229" i="50"/>
  <c r="BI229" i="50"/>
  <c r="BJ229" i="50"/>
  <c r="BK229" i="50"/>
  <c r="BL229" i="50"/>
  <c r="BM229" i="50"/>
  <c r="BN229" i="50"/>
  <c r="BO229" i="50"/>
  <c r="BP229" i="50"/>
  <c r="BQ229" i="50"/>
  <c r="BR229" i="50"/>
  <c r="BS229" i="50"/>
  <c r="BT229" i="50"/>
  <c r="BU229" i="50"/>
  <c r="BV229" i="50"/>
  <c r="BW229" i="50"/>
  <c r="BX229" i="50"/>
  <c r="BY229" i="50"/>
  <c r="BZ229" i="50"/>
  <c r="CA229" i="50"/>
  <c r="CB229" i="50"/>
  <c r="CC229" i="50"/>
  <c r="CD229" i="50"/>
  <c r="CE229" i="50"/>
  <c r="CF229" i="50"/>
  <c r="CG229" i="50"/>
  <c r="CH229" i="50"/>
  <c r="CI229" i="50"/>
  <c r="CJ229" i="50"/>
  <c r="CK229" i="50"/>
  <c r="CL229" i="50"/>
  <c r="CM229" i="50"/>
  <c r="CN229" i="50"/>
  <c r="CO229" i="50"/>
  <c r="CP229" i="50"/>
  <c r="CQ229" i="50"/>
  <c r="CR229" i="50"/>
  <c r="CS229" i="50"/>
  <c r="CT229" i="50"/>
  <c r="CU229" i="50"/>
  <c r="CV229" i="50"/>
  <c r="CW229" i="50"/>
  <c r="CX229" i="50"/>
  <c r="CY229" i="50"/>
  <c r="CZ229" i="50"/>
  <c r="DA229" i="50"/>
  <c r="DB229" i="50"/>
  <c r="DC229" i="50"/>
  <c r="DD229" i="50"/>
  <c r="DE229" i="50"/>
  <c r="DF229" i="50"/>
  <c r="DG229" i="50"/>
  <c r="DH229" i="50"/>
  <c r="DI229" i="50"/>
  <c r="DJ229" i="50"/>
  <c r="DK229" i="50"/>
  <c r="DL229" i="50"/>
  <c r="DM229" i="50"/>
  <c r="DN229" i="50"/>
  <c r="DO229" i="50"/>
  <c r="DP229" i="50"/>
  <c r="DQ229" i="50"/>
  <c r="A230" i="50"/>
  <c r="B230" i="50"/>
  <c r="C230" i="50"/>
  <c r="D230" i="50"/>
  <c r="E230" i="50"/>
  <c r="F230" i="50"/>
  <c r="G230" i="50"/>
  <c r="H230" i="50"/>
  <c r="I230" i="50"/>
  <c r="J230" i="50"/>
  <c r="K230" i="50"/>
  <c r="L230" i="50"/>
  <c r="M230" i="50"/>
  <c r="N230" i="50"/>
  <c r="O230" i="50"/>
  <c r="P230" i="50"/>
  <c r="Q230" i="50"/>
  <c r="R230" i="50"/>
  <c r="S230" i="50"/>
  <c r="T230" i="50"/>
  <c r="U230" i="50"/>
  <c r="V230" i="50"/>
  <c r="W230" i="50"/>
  <c r="X230" i="50"/>
  <c r="Y230" i="50"/>
  <c r="Z230" i="50"/>
  <c r="AA230" i="50"/>
  <c r="AB230" i="50"/>
  <c r="AC230" i="50"/>
  <c r="AD230" i="50"/>
  <c r="AE230" i="50"/>
  <c r="AF230" i="50"/>
  <c r="AG230" i="50"/>
  <c r="AH230" i="50"/>
  <c r="AI230" i="50"/>
  <c r="AJ230" i="50"/>
  <c r="AK230" i="50"/>
  <c r="AL230" i="50"/>
  <c r="AM230" i="50"/>
  <c r="AN230" i="50"/>
  <c r="AO230" i="50"/>
  <c r="AP230" i="50"/>
  <c r="AQ230" i="50"/>
  <c r="AR230" i="50"/>
  <c r="AS230" i="50"/>
  <c r="AT230" i="50"/>
  <c r="AU230" i="50"/>
  <c r="AV230" i="50"/>
  <c r="AW230" i="50"/>
  <c r="AX230" i="50"/>
  <c r="AY230" i="50"/>
  <c r="AZ230" i="50"/>
  <c r="BA230" i="50"/>
  <c r="BB230" i="50"/>
  <c r="BC230" i="50"/>
  <c r="BD230" i="50"/>
  <c r="BE230" i="50"/>
  <c r="BF230" i="50"/>
  <c r="BG230" i="50"/>
  <c r="BH230" i="50"/>
  <c r="BI230" i="50"/>
  <c r="BJ230" i="50"/>
  <c r="BK230" i="50"/>
  <c r="BL230" i="50"/>
  <c r="BM230" i="50"/>
  <c r="BN230" i="50"/>
  <c r="BO230" i="50"/>
  <c r="BP230" i="50"/>
  <c r="BQ230" i="50"/>
  <c r="BR230" i="50"/>
  <c r="BS230" i="50"/>
  <c r="BT230" i="50"/>
  <c r="BU230" i="50"/>
  <c r="BV230" i="50"/>
  <c r="BW230" i="50"/>
  <c r="BX230" i="50"/>
  <c r="BY230" i="50"/>
  <c r="BZ230" i="50"/>
  <c r="CA230" i="50"/>
  <c r="CB230" i="50"/>
  <c r="CC230" i="50"/>
  <c r="CD230" i="50"/>
  <c r="CE230" i="50"/>
  <c r="CF230" i="50"/>
  <c r="CG230" i="50"/>
  <c r="CH230" i="50"/>
  <c r="CI230" i="50"/>
  <c r="CJ230" i="50"/>
  <c r="CK230" i="50"/>
  <c r="CL230" i="50"/>
  <c r="CM230" i="50"/>
  <c r="CN230" i="50"/>
  <c r="CO230" i="50"/>
  <c r="CP230" i="50"/>
  <c r="CQ230" i="50"/>
  <c r="CR230" i="50"/>
  <c r="CS230" i="50"/>
  <c r="CT230" i="50"/>
  <c r="CU230" i="50"/>
  <c r="CV230" i="50"/>
  <c r="CW230" i="50"/>
  <c r="CX230" i="50"/>
  <c r="CY230" i="50"/>
  <c r="CZ230" i="50"/>
  <c r="DA230" i="50"/>
  <c r="DB230" i="50"/>
  <c r="DC230" i="50"/>
  <c r="DD230" i="50"/>
  <c r="DE230" i="50"/>
  <c r="DF230" i="50"/>
  <c r="DG230" i="50"/>
  <c r="DH230" i="50"/>
  <c r="DI230" i="50"/>
  <c r="DJ230" i="50"/>
  <c r="DK230" i="50"/>
  <c r="DL230" i="50"/>
  <c r="DM230" i="50"/>
  <c r="DN230" i="50"/>
  <c r="DO230" i="50"/>
  <c r="DP230" i="50"/>
  <c r="DQ230" i="50"/>
  <c r="A231" i="50"/>
  <c r="B231" i="50"/>
  <c r="C231" i="50"/>
  <c r="D231" i="50"/>
  <c r="E231" i="50"/>
  <c r="F231" i="50"/>
  <c r="G231" i="50"/>
  <c r="H231" i="50"/>
  <c r="I231" i="50"/>
  <c r="J231" i="50"/>
  <c r="K231" i="50"/>
  <c r="L231" i="50"/>
  <c r="M231" i="50"/>
  <c r="N231" i="50"/>
  <c r="O231" i="50"/>
  <c r="P231" i="50"/>
  <c r="Q231" i="50"/>
  <c r="R231" i="50"/>
  <c r="S231" i="50"/>
  <c r="T231" i="50"/>
  <c r="U231" i="50"/>
  <c r="V231" i="50"/>
  <c r="W231" i="50"/>
  <c r="X231" i="50"/>
  <c r="Y231" i="50"/>
  <c r="Z231" i="50"/>
  <c r="AA231" i="50"/>
  <c r="AB231" i="50"/>
  <c r="AC231" i="50"/>
  <c r="AD231" i="50"/>
  <c r="AE231" i="50"/>
  <c r="AF231" i="50"/>
  <c r="AG231" i="50"/>
  <c r="AH231" i="50"/>
  <c r="AI231" i="50"/>
  <c r="AJ231" i="50"/>
  <c r="AK231" i="50"/>
  <c r="AL231" i="50"/>
  <c r="AM231" i="50"/>
  <c r="AN231" i="50"/>
  <c r="AO231" i="50"/>
  <c r="AP231" i="50"/>
  <c r="AQ231" i="50"/>
  <c r="AR231" i="50"/>
  <c r="AS231" i="50"/>
  <c r="AT231" i="50"/>
  <c r="AU231" i="50"/>
  <c r="AV231" i="50"/>
  <c r="AW231" i="50"/>
  <c r="AX231" i="50"/>
  <c r="AY231" i="50"/>
  <c r="AZ231" i="50"/>
  <c r="BA231" i="50"/>
  <c r="BB231" i="50"/>
  <c r="BC231" i="50"/>
  <c r="BD231" i="50"/>
  <c r="BE231" i="50"/>
  <c r="BF231" i="50"/>
  <c r="BG231" i="50"/>
  <c r="BH231" i="50"/>
  <c r="BI231" i="50"/>
  <c r="BJ231" i="50"/>
  <c r="BK231" i="50"/>
  <c r="BL231" i="50"/>
  <c r="BM231" i="50"/>
  <c r="BN231" i="50"/>
  <c r="BO231" i="50"/>
  <c r="BP231" i="50"/>
  <c r="BQ231" i="50"/>
  <c r="BR231" i="50"/>
  <c r="BS231" i="50"/>
  <c r="BT231" i="50"/>
  <c r="BU231" i="50"/>
  <c r="BV231" i="50"/>
  <c r="BW231" i="50"/>
  <c r="BX231" i="50"/>
  <c r="BY231" i="50"/>
  <c r="BZ231" i="50"/>
  <c r="CA231" i="50"/>
  <c r="CB231" i="50"/>
  <c r="CC231" i="50"/>
  <c r="CD231" i="50"/>
  <c r="CE231" i="50"/>
  <c r="CF231" i="50"/>
  <c r="CG231" i="50"/>
  <c r="CH231" i="50"/>
  <c r="CI231" i="50"/>
  <c r="CJ231" i="50"/>
  <c r="CK231" i="50"/>
  <c r="CL231" i="50"/>
  <c r="CM231" i="50"/>
  <c r="CN231" i="50"/>
  <c r="CO231" i="50"/>
  <c r="CP231" i="50"/>
  <c r="CQ231" i="50"/>
  <c r="CR231" i="50"/>
  <c r="CS231" i="50"/>
  <c r="CT231" i="50"/>
  <c r="CU231" i="50"/>
  <c r="CV231" i="50"/>
  <c r="CW231" i="50"/>
  <c r="CX231" i="50"/>
  <c r="CY231" i="50"/>
  <c r="CZ231" i="50"/>
  <c r="DA231" i="50"/>
  <c r="DB231" i="50"/>
  <c r="DC231" i="50"/>
  <c r="DD231" i="50"/>
  <c r="DE231" i="50"/>
  <c r="DF231" i="50"/>
  <c r="DG231" i="50"/>
  <c r="DH231" i="50"/>
  <c r="DI231" i="50"/>
  <c r="DJ231" i="50"/>
  <c r="DK231" i="50"/>
  <c r="DL231" i="50"/>
  <c r="DM231" i="50"/>
  <c r="DN231" i="50"/>
  <c r="DO231" i="50"/>
  <c r="DP231" i="50"/>
  <c r="DQ231" i="50"/>
  <c r="A232" i="50"/>
  <c r="B232" i="50"/>
  <c r="C232" i="50"/>
  <c r="D232" i="50"/>
  <c r="E232" i="50"/>
  <c r="F232" i="50"/>
  <c r="G232" i="50"/>
  <c r="H232" i="50"/>
  <c r="I232" i="50"/>
  <c r="J232" i="50"/>
  <c r="K232" i="50"/>
  <c r="L232" i="50"/>
  <c r="M232" i="50"/>
  <c r="N232" i="50"/>
  <c r="O232" i="50"/>
  <c r="P232" i="50"/>
  <c r="Q232" i="50"/>
  <c r="R232" i="50"/>
  <c r="S232" i="50"/>
  <c r="T232" i="50"/>
  <c r="U232" i="50"/>
  <c r="V232" i="50"/>
  <c r="W232" i="50"/>
  <c r="X232" i="50"/>
  <c r="Y232" i="50"/>
  <c r="Z232" i="50"/>
  <c r="AA232" i="50"/>
  <c r="AB232" i="50"/>
  <c r="AC232" i="50"/>
  <c r="AD232" i="50"/>
  <c r="AE232" i="50"/>
  <c r="AF232" i="50"/>
  <c r="AG232" i="50"/>
  <c r="AH232" i="50"/>
  <c r="AI232" i="50"/>
  <c r="AJ232" i="50"/>
  <c r="AK232" i="50"/>
  <c r="AL232" i="50"/>
  <c r="AM232" i="50"/>
  <c r="AN232" i="50"/>
  <c r="AO232" i="50"/>
  <c r="AP232" i="50"/>
  <c r="AQ232" i="50"/>
  <c r="AR232" i="50"/>
  <c r="AS232" i="50"/>
  <c r="AT232" i="50"/>
  <c r="AU232" i="50"/>
  <c r="AV232" i="50"/>
  <c r="AW232" i="50"/>
  <c r="AX232" i="50"/>
  <c r="AY232" i="50"/>
  <c r="AZ232" i="50"/>
  <c r="BA232" i="50"/>
  <c r="BB232" i="50"/>
  <c r="BC232" i="50"/>
  <c r="BD232" i="50"/>
  <c r="BE232" i="50"/>
  <c r="BF232" i="50"/>
  <c r="BG232" i="50"/>
  <c r="BH232" i="50"/>
  <c r="BI232" i="50"/>
  <c r="BJ232" i="50"/>
  <c r="BK232" i="50"/>
  <c r="BL232" i="50"/>
  <c r="BM232" i="50"/>
  <c r="BN232" i="50"/>
  <c r="BO232" i="50"/>
  <c r="BP232" i="50"/>
  <c r="BQ232" i="50"/>
  <c r="BR232" i="50"/>
  <c r="BS232" i="50"/>
  <c r="BT232" i="50"/>
  <c r="BU232" i="50"/>
  <c r="BV232" i="50"/>
  <c r="BW232" i="50"/>
  <c r="BX232" i="50"/>
  <c r="BY232" i="50"/>
  <c r="BZ232" i="50"/>
  <c r="CA232" i="50"/>
  <c r="CB232" i="50"/>
  <c r="CC232" i="50"/>
  <c r="CD232" i="50"/>
  <c r="CE232" i="50"/>
  <c r="CF232" i="50"/>
  <c r="CG232" i="50"/>
  <c r="CH232" i="50"/>
  <c r="CI232" i="50"/>
  <c r="CJ232" i="50"/>
  <c r="CK232" i="50"/>
  <c r="CL232" i="50"/>
  <c r="CM232" i="50"/>
  <c r="CN232" i="50"/>
  <c r="CO232" i="50"/>
  <c r="CP232" i="50"/>
  <c r="CQ232" i="50"/>
  <c r="CR232" i="50"/>
  <c r="CS232" i="50"/>
  <c r="CT232" i="50"/>
  <c r="CU232" i="50"/>
  <c r="CV232" i="50"/>
  <c r="CW232" i="50"/>
  <c r="CX232" i="50"/>
  <c r="CY232" i="50"/>
  <c r="CZ232" i="50"/>
  <c r="DA232" i="50"/>
  <c r="DB232" i="50"/>
  <c r="DC232" i="50"/>
  <c r="DD232" i="50"/>
  <c r="DE232" i="50"/>
  <c r="DF232" i="50"/>
  <c r="DG232" i="50"/>
  <c r="DH232" i="50"/>
  <c r="DI232" i="50"/>
  <c r="DJ232" i="50"/>
  <c r="DK232" i="50"/>
  <c r="DL232" i="50"/>
  <c r="DM232" i="50"/>
  <c r="DN232" i="50"/>
  <c r="DO232" i="50"/>
  <c r="DP232" i="50"/>
  <c r="DQ232" i="50"/>
  <c r="A233" i="50"/>
  <c r="B233" i="50"/>
  <c r="C233" i="50"/>
  <c r="D233" i="50"/>
  <c r="E233" i="50"/>
  <c r="F233" i="50"/>
  <c r="G233" i="50"/>
  <c r="H233" i="50"/>
  <c r="I233" i="50"/>
  <c r="J233" i="50"/>
  <c r="K233" i="50"/>
  <c r="L233" i="50"/>
  <c r="M233" i="50"/>
  <c r="N233" i="50"/>
  <c r="O233" i="50"/>
  <c r="P233" i="50"/>
  <c r="Q233" i="50"/>
  <c r="R233" i="50"/>
  <c r="S233" i="50"/>
  <c r="T233" i="50"/>
  <c r="U233" i="50"/>
  <c r="V233" i="50"/>
  <c r="W233" i="50"/>
  <c r="X233" i="50"/>
  <c r="Y233" i="50"/>
  <c r="Z233" i="50"/>
  <c r="AA233" i="50"/>
  <c r="AB233" i="50"/>
  <c r="AC233" i="50"/>
  <c r="AD233" i="50"/>
  <c r="AE233" i="50"/>
  <c r="AF233" i="50"/>
  <c r="AG233" i="50"/>
  <c r="AH233" i="50"/>
  <c r="AI233" i="50"/>
  <c r="AJ233" i="50"/>
  <c r="AK233" i="50"/>
  <c r="AL233" i="50"/>
  <c r="AM233" i="50"/>
  <c r="AN233" i="50"/>
  <c r="AO233" i="50"/>
  <c r="AP233" i="50"/>
  <c r="AQ233" i="50"/>
  <c r="AR233" i="50"/>
  <c r="AS233" i="50"/>
  <c r="AT233" i="50"/>
  <c r="AU233" i="50"/>
  <c r="AV233" i="50"/>
  <c r="AW233" i="50"/>
  <c r="AX233" i="50"/>
  <c r="AY233" i="50"/>
  <c r="AZ233" i="50"/>
  <c r="BA233" i="50"/>
  <c r="BB233" i="50"/>
  <c r="BC233" i="50"/>
  <c r="BD233" i="50"/>
  <c r="BE233" i="50"/>
  <c r="BF233" i="50"/>
  <c r="BG233" i="50"/>
  <c r="BH233" i="50"/>
  <c r="BI233" i="50"/>
  <c r="BJ233" i="50"/>
  <c r="BK233" i="50"/>
  <c r="BL233" i="50"/>
  <c r="BM233" i="50"/>
  <c r="BN233" i="50"/>
  <c r="BO233" i="50"/>
  <c r="BP233" i="50"/>
  <c r="BQ233" i="50"/>
  <c r="BR233" i="50"/>
  <c r="BS233" i="50"/>
  <c r="BT233" i="50"/>
  <c r="BU233" i="50"/>
  <c r="BV233" i="50"/>
  <c r="BW233" i="50"/>
  <c r="BX233" i="50"/>
  <c r="BY233" i="50"/>
  <c r="BZ233" i="50"/>
  <c r="CA233" i="50"/>
  <c r="CB233" i="50"/>
  <c r="CC233" i="50"/>
  <c r="CD233" i="50"/>
  <c r="CE233" i="50"/>
  <c r="CF233" i="50"/>
  <c r="CG233" i="50"/>
  <c r="CH233" i="50"/>
  <c r="CI233" i="50"/>
  <c r="CJ233" i="50"/>
  <c r="CK233" i="50"/>
  <c r="CL233" i="50"/>
  <c r="CM233" i="50"/>
  <c r="CN233" i="50"/>
  <c r="CO233" i="50"/>
  <c r="CP233" i="50"/>
  <c r="CQ233" i="50"/>
  <c r="CR233" i="50"/>
  <c r="CS233" i="50"/>
  <c r="CT233" i="50"/>
  <c r="CU233" i="50"/>
  <c r="CV233" i="50"/>
  <c r="CW233" i="50"/>
  <c r="CX233" i="50"/>
  <c r="CY233" i="50"/>
  <c r="CZ233" i="50"/>
  <c r="DA233" i="50"/>
  <c r="DB233" i="50"/>
  <c r="DC233" i="50"/>
  <c r="DD233" i="50"/>
  <c r="DE233" i="50"/>
  <c r="DF233" i="50"/>
  <c r="DG233" i="50"/>
  <c r="DH233" i="50"/>
  <c r="DI233" i="50"/>
  <c r="DJ233" i="50"/>
  <c r="DK233" i="50"/>
  <c r="DL233" i="50"/>
  <c r="DM233" i="50"/>
  <c r="DN233" i="50"/>
  <c r="DO233" i="50"/>
  <c r="DP233" i="50"/>
  <c r="DQ233" i="50"/>
  <c r="A234" i="50"/>
  <c r="B234" i="50"/>
  <c r="C234" i="50"/>
  <c r="D234" i="50"/>
  <c r="E234" i="50"/>
  <c r="F234" i="50"/>
  <c r="G234" i="50"/>
  <c r="H234" i="50"/>
  <c r="I234" i="50"/>
  <c r="J234" i="50"/>
  <c r="K234" i="50"/>
  <c r="L234" i="50"/>
  <c r="M234" i="50"/>
  <c r="N234" i="50"/>
  <c r="O234" i="50"/>
  <c r="P234" i="50"/>
  <c r="Q234" i="50"/>
  <c r="R234" i="50"/>
  <c r="S234" i="50"/>
  <c r="T234" i="50"/>
  <c r="U234" i="50"/>
  <c r="V234" i="50"/>
  <c r="W234" i="50"/>
  <c r="X234" i="50"/>
  <c r="Y234" i="50"/>
  <c r="Z234" i="50"/>
  <c r="AA234" i="50"/>
  <c r="AB234" i="50"/>
  <c r="AC234" i="50"/>
  <c r="AD234" i="50"/>
  <c r="AE234" i="50"/>
  <c r="AF234" i="50"/>
  <c r="AG234" i="50"/>
  <c r="AH234" i="50"/>
  <c r="AI234" i="50"/>
  <c r="AJ234" i="50"/>
  <c r="AK234" i="50"/>
  <c r="AL234" i="50"/>
  <c r="AM234" i="50"/>
  <c r="AN234" i="50"/>
  <c r="AO234" i="50"/>
  <c r="AP234" i="50"/>
  <c r="AQ234" i="50"/>
  <c r="AR234" i="50"/>
  <c r="AS234" i="50"/>
  <c r="AT234" i="50"/>
  <c r="AU234" i="50"/>
  <c r="AV234" i="50"/>
  <c r="AW234" i="50"/>
  <c r="AX234" i="50"/>
  <c r="AY234" i="50"/>
  <c r="AZ234" i="50"/>
  <c r="BA234" i="50"/>
  <c r="BB234" i="50"/>
  <c r="BC234" i="50"/>
  <c r="BD234" i="50"/>
  <c r="BE234" i="50"/>
  <c r="BF234" i="50"/>
  <c r="BG234" i="50"/>
  <c r="BH234" i="50"/>
  <c r="BI234" i="50"/>
  <c r="BJ234" i="50"/>
  <c r="BK234" i="50"/>
  <c r="BL234" i="50"/>
  <c r="BM234" i="50"/>
  <c r="BN234" i="50"/>
  <c r="BO234" i="50"/>
  <c r="BP234" i="50"/>
  <c r="BQ234" i="50"/>
  <c r="BR234" i="50"/>
  <c r="BS234" i="50"/>
  <c r="BT234" i="50"/>
  <c r="BU234" i="50"/>
  <c r="BV234" i="50"/>
  <c r="BW234" i="50"/>
  <c r="BX234" i="50"/>
  <c r="BY234" i="50"/>
  <c r="BZ234" i="50"/>
  <c r="CA234" i="50"/>
  <c r="CB234" i="50"/>
  <c r="CC234" i="50"/>
  <c r="CD234" i="50"/>
  <c r="CE234" i="50"/>
  <c r="CF234" i="50"/>
  <c r="CG234" i="50"/>
  <c r="CH234" i="50"/>
  <c r="CI234" i="50"/>
  <c r="CJ234" i="50"/>
  <c r="CK234" i="50"/>
  <c r="CL234" i="50"/>
  <c r="CM234" i="50"/>
  <c r="CN234" i="50"/>
  <c r="CO234" i="50"/>
  <c r="CP234" i="50"/>
  <c r="CQ234" i="50"/>
  <c r="CR234" i="50"/>
  <c r="CS234" i="50"/>
  <c r="CT234" i="50"/>
  <c r="CU234" i="50"/>
  <c r="CV234" i="50"/>
  <c r="CW234" i="50"/>
  <c r="CX234" i="50"/>
  <c r="CY234" i="50"/>
  <c r="CZ234" i="50"/>
  <c r="DA234" i="50"/>
  <c r="DB234" i="50"/>
  <c r="DC234" i="50"/>
  <c r="DD234" i="50"/>
  <c r="DE234" i="50"/>
  <c r="DF234" i="50"/>
  <c r="DG234" i="50"/>
  <c r="DH234" i="50"/>
  <c r="DI234" i="50"/>
  <c r="DJ234" i="50"/>
  <c r="DK234" i="50"/>
  <c r="DL234" i="50"/>
  <c r="DM234" i="50"/>
  <c r="DN234" i="50"/>
  <c r="DO234" i="50"/>
  <c r="DP234" i="50"/>
  <c r="DQ234" i="50"/>
  <c r="A235" i="50"/>
  <c r="B235" i="50"/>
  <c r="C235" i="50"/>
  <c r="D235" i="50"/>
  <c r="E235" i="50"/>
  <c r="F235" i="50"/>
  <c r="G235" i="50"/>
  <c r="H235" i="50"/>
  <c r="I235" i="50"/>
  <c r="J235" i="50"/>
  <c r="K235" i="50"/>
  <c r="L235" i="50"/>
  <c r="M235" i="50"/>
  <c r="N235" i="50"/>
  <c r="O235" i="50"/>
  <c r="P235" i="50"/>
  <c r="Q235" i="50"/>
  <c r="R235" i="50"/>
  <c r="S235" i="50"/>
  <c r="T235" i="50"/>
  <c r="U235" i="50"/>
  <c r="V235" i="50"/>
  <c r="W235" i="50"/>
  <c r="X235" i="50"/>
  <c r="Y235" i="50"/>
  <c r="Z235" i="50"/>
  <c r="AA235" i="50"/>
  <c r="AB235" i="50"/>
  <c r="AC235" i="50"/>
  <c r="AD235" i="50"/>
  <c r="AE235" i="50"/>
  <c r="AF235" i="50"/>
  <c r="AG235" i="50"/>
  <c r="AH235" i="50"/>
  <c r="AI235" i="50"/>
  <c r="AJ235" i="50"/>
  <c r="AK235" i="50"/>
  <c r="AL235" i="50"/>
  <c r="AM235" i="50"/>
  <c r="AN235" i="50"/>
  <c r="AO235" i="50"/>
  <c r="AP235" i="50"/>
  <c r="AQ235" i="50"/>
  <c r="AR235" i="50"/>
  <c r="AS235" i="50"/>
  <c r="AT235" i="50"/>
  <c r="AU235" i="50"/>
  <c r="AV235" i="50"/>
  <c r="AW235" i="50"/>
  <c r="AX235" i="50"/>
  <c r="AY235" i="50"/>
  <c r="AZ235" i="50"/>
  <c r="BA235" i="50"/>
  <c r="BB235" i="50"/>
  <c r="BC235" i="50"/>
  <c r="BD235" i="50"/>
  <c r="BE235" i="50"/>
  <c r="BF235" i="50"/>
  <c r="BG235" i="50"/>
  <c r="BH235" i="50"/>
  <c r="BI235" i="50"/>
  <c r="BJ235" i="50"/>
  <c r="BK235" i="50"/>
  <c r="BL235" i="50"/>
  <c r="BM235" i="50"/>
  <c r="BN235" i="50"/>
  <c r="BO235" i="50"/>
  <c r="BP235" i="50"/>
  <c r="BQ235" i="50"/>
  <c r="BR235" i="50"/>
  <c r="BS235" i="50"/>
  <c r="BT235" i="50"/>
  <c r="BU235" i="50"/>
  <c r="BV235" i="50"/>
  <c r="BW235" i="50"/>
  <c r="BX235" i="50"/>
  <c r="BY235" i="50"/>
  <c r="BZ235" i="50"/>
  <c r="CA235" i="50"/>
  <c r="CB235" i="50"/>
  <c r="CC235" i="50"/>
  <c r="CD235" i="50"/>
  <c r="CE235" i="50"/>
  <c r="CF235" i="50"/>
  <c r="CG235" i="50"/>
  <c r="CH235" i="50"/>
  <c r="CI235" i="50"/>
  <c r="CJ235" i="50"/>
  <c r="CK235" i="50"/>
  <c r="CL235" i="50"/>
  <c r="CM235" i="50"/>
  <c r="CN235" i="50"/>
  <c r="CO235" i="50"/>
  <c r="CP235" i="50"/>
  <c r="CQ235" i="50"/>
  <c r="CR235" i="50"/>
  <c r="CS235" i="50"/>
  <c r="CT235" i="50"/>
  <c r="CU235" i="50"/>
  <c r="CV235" i="50"/>
  <c r="CW235" i="50"/>
  <c r="CX235" i="50"/>
  <c r="CY235" i="50"/>
  <c r="CZ235" i="50"/>
  <c r="DA235" i="50"/>
  <c r="DB235" i="50"/>
  <c r="DC235" i="50"/>
  <c r="DD235" i="50"/>
  <c r="DE235" i="50"/>
  <c r="DF235" i="50"/>
  <c r="DG235" i="50"/>
  <c r="DH235" i="50"/>
  <c r="DI235" i="50"/>
  <c r="DJ235" i="50"/>
  <c r="DK235" i="50"/>
  <c r="DL235" i="50"/>
  <c r="DM235" i="50"/>
  <c r="DN235" i="50"/>
  <c r="DO235" i="50"/>
  <c r="DP235" i="50"/>
  <c r="DQ235" i="50"/>
  <c r="A236" i="50"/>
  <c r="B236" i="50"/>
  <c r="C236" i="50"/>
  <c r="D236" i="50"/>
  <c r="E236" i="50"/>
  <c r="F236" i="50"/>
  <c r="G236" i="50"/>
  <c r="H236" i="50"/>
  <c r="I236" i="50"/>
  <c r="J236" i="50"/>
  <c r="K236" i="50"/>
  <c r="L236" i="50"/>
  <c r="M236" i="50"/>
  <c r="N236" i="50"/>
  <c r="O236" i="50"/>
  <c r="P236" i="50"/>
  <c r="Q236" i="50"/>
  <c r="R236" i="50"/>
  <c r="S236" i="50"/>
  <c r="T236" i="50"/>
  <c r="U236" i="50"/>
  <c r="V236" i="50"/>
  <c r="W236" i="50"/>
  <c r="X236" i="50"/>
  <c r="Y236" i="50"/>
  <c r="Z236" i="50"/>
  <c r="AA236" i="50"/>
  <c r="AB236" i="50"/>
  <c r="AC236" i="50"/>
  <c r="AD236" i="50"/>
  <c r="AE236" i="50"/>
  <c r="AF236" i="50"/>
  <c r="AG236" i="50"/>
  <c r="AH236" i="50"/>
  <c r="AI236" i="50"/>
  <c r="AJ236" i="50"/>
  <c r="AK236" i="50"/>
  <c r="AL236" i="50"/>
  <c r="AM236" i="50"/>
  <c r="AN236" i="50"/>
  <c r="AO236" i="50"/>
  <c r="AP236" i="50"/>
  <c r="AQ236" i="50"/>
  <c r="AR236" i="50"/>
  <c r="AS236" i="50"/>
  <c r="AT236" i="50"/>
  <c r="AU236" i="50"/>
  <c r="AV236" i="50"/>
  <c r="AW236" i="50"/>
  <c r="AX236" i="50"/>
  <c r="AY236" i="50"/>
  <c r="AZ236" i="50"/>
  <c r="BA236" i="50"/>
  <c r="BB236" i="50"/>
  <c r="BC236" i="50"/>
  <c r="BD236" i="50"/>
  <c r="BE236" i="50"/>
  <c r="BF236" i="50"/>
  <c r="BG236" i="50"/>
  <c r="BH236" i="50"/>
  <c r="BI236" i="50"/>
  <c r="BJ236" i="50"/>
  <c r="BK236" i="50"/>
  <c r="BL236" i="50"/>
  <c r="BM236" i="50"/>
  <c r="BN236" i="50"/>
  <c r="BO236" i="50"/>
  <c r="BP236" i="50"/>
  <c r="BQ236" i="50"/>
  <c r="BR236" i="50"/>
  <c r="BS236" i="50"/>
  <c r="BT236" i="50"/>
  <c r="BU236" i="50"/>
  <c r="BV236" i="50"/>
  <c r="BW236" i="50"/>
  <c r="BX236" i="50"/>
  <c r="BY236" i="50"/>
  <c r="BZ236" i="50"/>
  <c r="CA236" i="50"/>
  <c r="CB236" i="50"/>
  <c r="CC236" i="50"/>
  <c r="CD236" i="50"/>
  <c r="CE236" i="50"/>
  <c r="CF236" i="50"/>
  <c r="CG236" i="50"/>
  <c r="CH236" i="50"/>
  <c r="CI236" i="50"/>
  <c r="CJ236" i="50"/>
  <c r="CK236" i="50"/>
  <c r="CL236" i="50"/>
  <c r="CM236" i="50"/>
  <c r="CN236" i="50"/>
  <c r="CO236" i="50"/>
  <c r="CP236" i="50"/>
  <c r="CQ236" i="50"/>
  <c r="CR236" i="50"/>
  <c r="CS236" i="50"/>
  <c r="CT236" i="50"/>
  <c r="CU236" i="50"/>
  <c r="CV236" i="50"/>
  <c r="CW236" i="50"/>
  <c r="CX236" i="50"/>
  <c r="CY236" i="50"/>
  <c r="CZ236" i="50"/>
  <c r="DA236" i="50"/>
  <c r="DB236" i="50"/>
  <c r="DC236" i="50"/>
  <c r="DD236" i="50"/>
  <c r="DE236" i="50"/>
  <c r="DF236" i="50"/>
  <c r="DG236" i="50"/>
  <c r="DH236" i="50"/>
  <c r="DI236" i="50"/>
  <c r="DJ236" i="50"/>
  <c r="DK236" i="50"/>
  <c r="DL236" i="50"/>
  <c r="DM236" i="50"/>
  <c r="DN236" i="50"/>
  <c r="DO236" i="50"/>
  <c r="DP236" i="50"/>
  <c r="DQ236" i="50"/>
  <c r="A237" i="50"/>
  <c r="B237" i="50"/>
  <c r="C237" i="50"/>
  <c r="D237" i="50"/>
  <c r="E237" i="50"/>
  <c r="F237" i="50"/>
  <c r="G237" i="50"/>
  <c r="H237" i="50"/>
  <c r="I237" i="50"/>
  <c r="J237" i="50"/>
  <c r="K237" i="50"/>
  <c r="L237" i="50"/>
  <c r="M237" i="50"/>
  <c r="N237" i="50"/>
  <c r="O237" i="50"/>
  <c r="P237" i="50"/>
  <c r="Q237" i="50"/>
  <c r="R237" i="50"/>
  <c r="S237" i="50"/>
  <c r="T237" i="50"/>
  <c r="U237" i="50"/>
  <c r="V237" i="50"/>
  <c r="W237" i="50"/>
  <c r="X237" i="50"/>
  <c r="Y237" i="50"/>
  <c r="Z237" i="50"/>
  <c r="AA237" i="50"/>
  <c r="AB237" i="50"/>
  <c r="AC237" i="50"/>
  <c r="AD237" i="50"/>
  <c r="AE237" i="50"/>
  <c r="AF237" i="50"/>
  <c r="AG237" i="50"/>
  <c r="AH237" i="50"/>
  <c r="AI237" i="50"/>
  <c r="AJ237" i="50"/>
  <c r="AK237" i="50"/>
  <c r="AL237" i="50"/>
  <c r="AM237" i="50"/>
  <c r="AN237" i="50"/>
  <c r="AO237" i="50"/>
  <c r="AP237" i="50"/>
  <c r="AQ237" i="50"/>
  <c r="AR237" i="50"/>
  <c r="AS237" i="50"/>
  <c r="AT237" i="50"/>
  <c r="AU237" i="50"/>
  <c r="AV237" i="50"/>
  <c r="AW237" i="50"/>
  <c r="AX237" i="50"/>
  <c r="AY237" i="50"/>
  <c r="AZ237" i="50"/>
  <c r="BA237" i="50"/>
  <c r="BB237" i="50"/>
  <c r="BC237" i="50"/>
  <c r="BD237" i="50"/>
  <c r="BE237" i="50"/>
  <c r="BF237" i="50"/>
  <c r="BG237" i="50"/>
  <c r="BH237" i="50"/>
  <c r="BI237" i="50"/>
  <c r="BJ237" i="50"/>
  <c r="BK237" i="50"/>
  <c r="BL237" i="50"/>
  <c r="BM237" i="50"/>
  <c r="BN237" i="50"/>
  <c r="BO237" i="50"/>
  <c r="BP237" i="50"/>
  <c r="BQ237" i="50"/>
  <c r="BR237" i="50"/>
  <c r="BS237" i="50"/>
  <c r="BT237" i="50"/>
  <c r="BU237" i="50"/>
  <c r="BV237" i="50"/>
  <c r="BW237" i="50"/>
  <c r="BX237" i="50"/>
  <c r="BY237" i="50"/>
  <c r="BZ237" i="50"/>
  <c r="CA237" i="50"/>
  <c r="CB237" i="50"/>
  <c r="CC237" i="50"/>
  <c r="CD237" i="50"/>
  <c r="CE237" i="50"/>
  <c r="CF237" i="50"/>
  <c r="CG237" i="50"/>
  <c r="CH237" i="50"/>
  <c r="CI237" i="50"/>
  <c r="CJ237" i="50"/>
  <c r="CK237" i="50"/>
  <c r="CL237" i="50"/>
  <c r="CM237" i="50"/>
  <c r="CN237" i="50"/>
  <c r="CO237" i="50"/>
  <c r="CP237" i="50"/>
  <c r="CQ237" i="50"/>
  <c r="CR237" i="50"/>
  <c r="CS237" i="50"/>
  <c r="CT237" i="50"/>
  <c r="CU237" i="50"/>
  <c r="CV237" i="50"/>
  <c r="CW237" i="50"/>
  <c r="CX237" i="50"/>
  <c r="CY237" i="50"/>
  <c r="CZ237" i="50"/>
  <c r="DA237" i="50"/>
  <c r="DB237" i="50"/>
  <c r="DC237" i="50"/>
  <c r="DD237" i="50"/>
  <c r="DE237" i="50"/>
  <c r="DF237" i="50"/>
  <c r="DG237" i="50"/>
  <c r="DH237" i="50"/>
  <c r="DI237" i="50"/>
  <c r="DJ237" i="50"/>
  <c r="DK237" i="50"/>
  <c r="DL237" i="50"/>
  <c r="DM237" i="50"/>
  <c r="DN237" i="50"/>
  <c r="DO237" i="50"/>
  <c r="DP237" i="50"/>
  <c r="DQ237" i="50"/>
  <c r="A238" i="50"/>
  <c r="B238" i="50"/>
  <c r="C238" i="50"/>
  <c r="D238" i="50"/>
  <c r="E238" i="50"/>
  <c r="F238" i="50"/>
  <c r="G238" i="50"/>
  <c r="H238" i="50"/>
  <c r="I238" i="50"/>
  <c r="J238" i="50"/>
  <c r="K238" i="50"/>
  <c r="L238" i="50"/>
  <c r="M238" i="50"/>
  <c r="N238" i="50"/>
  <c r="O238" i="50"/>
  <c r="P238" i="50"/>
  <c r="Q238" i="50"/>
  <c r="R238" i="50"/>
  <c r="S238" i="50"/>
  <c r="T238" i="50"/>
  <c r="U238" i="50"/>
  <c r="V238" i="50"/>
  <c r="W238" i="50"/>
  <c r="X238" i="50"/>
  <c r="Y238" i="50"/>
  <c r="Z238" i="50"/>
  <c r="AA238" i="50"/>
  <c r="AB238" i="50"/>
  <c r="AC238" i="50"/>
  <c r="AD238" i="50"/>
  <c r="AE238" i="50"/>
  <c r="AF238" i="50"/>
  <c r="AG238" i="50"/>
  <c r="AH238" i="50"/>
  <c r="AI238" i="50"/>
  <c r="AJ238" i="50"/>
  <c r="AK238" i="50"/>
  <c r="AL238" i="50"/>
  <c r="AM238" i="50"/>
  <c r="AN238" i="50"/>
  <c r="AO238" i="50"/>
  <c r="AP238" i="50"/>
  <c r="AQ238" i="50"/>
  <c r="AR238" i="50"/>
  <c r="AS238" i="50"/>
  <c r="AT238" i="50"/>
  <c r="AU238" i="50"/>
  <c r="AV238" i="50"/>
  <c r="AW238" i="50"/>
  <c r="AX238" i="50"/>
  <c r="AY238" i="50"/>
  <c r="AZ238" i="50"/>
  <c r="BA238" i="50"/>
  <c r="BB238" i="50"/>
  <c r="BC238" i="50"/>
  <c r="BD238" i="50"/>
  <c r="BE238" i="50"/>
  <c r="BF238" i="50"/>
  <c r="BG238" i="50"/>
  <c r="BH238" i="50"/>
  <c r="BI238" i="50"/>
  <c r="BJ238" i="50"/>
  <c r="BK238" i="50"/>
  <c r="BL238" i="50"/>
  <c r="BM238" i="50"/>
  <c r="BN238" i="50"/>
  <c r="BO238" i="50"/>
  <c r="BP238" i="50"/>
  <c r="BQ238" i="50"/>
  <c r="BR238" i="50"/>
  <c r="BS238" i="50"/>
  <c r="BT238" i="50"/>
  <c r="BU238" i="50"/>
  <c r="BV238" i="50"/>
  <c r="BW238" i="50"/>
  <c r="BX238" i="50"/>
  <c r="BY238" i="50"/>
  <c r="BZ238" i="50"/>
  <c r="CA238" i="50"/>
  <c r="CB238" i="50"/>
  <c r="CC238" i="50"/>
  <c r="CD238" i="50"/>
  <c r="CE238" i="50"/>
  <c r="CF238" i="50"/>
  <c r="CG238" i="50"/>
  <c r="CH238" i="50"/>
  <c r="CI238" i="50"/>
  <c r="CJ238" i="50"/>
  <c r="CK238" i="50"/>
  <c r="CL238" i="50"/>
  <c r="CM238" i="50"/>
  <c r="CN238" i="50"/>
  <c r="CO238" i="50"/>
  <c r="CP238" i="50"/>
  <c r="CQ238" i="50"/>
  <c r="CR238" i="50"/>
  <c r="CS238" i="50"/>
  <c r="CT238" i="50"/>
  <c r="CU238" i="50"/>
  <c r="CV238" i="50"/>
  <c r="CW238" i="50"/>
  <c r="CX238" i="50"/>
  <c r="CY238" i="50"/>
  <c r="CZ238" i="50"/>
  <c r="DA238" i="50"/>
  <c r="DB238" i="50"/>
  <c r="DC238" i="50"/>
  <c r="DD238" i="50"/>
  <c r="DE238" i="50"/>
  <c r="DF238" i="50"/>
  <c r="DG238" i="50"/>
  <c r="DH238" i="50"/>
  <c r="DI238" i="50"/>
  <c r="DJ238" i="50"/>
  <c r="DK238" i="50"/>
  <c r="DL238" i="50"/>
  <c r="DM238" i="50"/>
  <c r="DN238" i="50"/>
  <c r="DO238" i="50"/>
  <c r="DP238" i="50"/>
  <c r="DQ238" i="50"/>
  <c r="A239" i="50"/>
  <c r="B239" i="50"/>
  <c r="C239" i="50"/>
  <c r="D239" i="50"/>
  <c r="E239" i="50"/>
  <c r="F239" i="50"/>
  <c r="G239" i="50"/>
  <c r="H239" i="50"/>
  <c r="I239" i="50"/>
  <c r="J239" i="50"/>
  <c r="K239" i="50"/>
  <c r="L239" i="50"/>
  <c r="M239" i="50"/>
  <c r="N239" i="50"/>
  <c r="O239" i="50"/>
  <c r="P239" i="50"/>
  <c r="Q239" i="50"/>
  <c r="R239" i="50"/>
  <c r="S239" i="50"/>
  <c r="T239" i="50"/>
  <c r="U239" i="50"/>
  <c r="V239" i="50"/>
  <c r="W239" i="50"/>
  <c r="X239" i="50"/>
  <c r="Y239" i="50"/>
  <c r="Z239" i="50"/>
  <c r="AA239" i="50"/>
  <c r="AB239" i="50"/>
  <c r="AC239" i="50"/>
  <c r="AD239" i="50"/>
  <c r="AE239" i="50"/>
  <c r="AF239" i="50"/>
  <c r="AG239" i="50"/>
  <c r="AH239" i="50"/>
  <c r="AI239" i="50"/>
  <c r="AJ239" i="50"/>
  <c r="AK239" i="50"/>
  <c r="AL239" i="50"/>
  <c r="AM239" i="50"/>
  <c r="AN239" i="50"/>
  <c r="AO239" i="50"/>
  <c r="AP239" i="50"/>
  <c r="AQ239" i="50"/>
  <c r="AR239" i="50"/>
  <c r="AS239" i="50"/>
  <c r="AT239" i="50"/>
  <c r="AU239" i="50"/>
  <c r="AV239" i="50"/>
  <c r="AW239" i="50"/>
  <c r="AX239" i="50"/>
  <c r="AY239" i="50"/>
  <c r="AZ239" i="50"/>
  <c r="BA239" i="50"/>
  <c r="BB239" i="50"/>
  <c r="BC239" i="50"/>
  <c r="BD239" i="50"/>
  <c r="BE239" i="50"/>
  <c r="BF239" i="50"/>
  <c r="BG239" i="50"/>
  <c r="BH239" i="50"/>
  <c r="BI239" i="50"/>
  <c r="BJ239" i="50"/>
  <c r="BK239" i="50"/>
  <c r="BL239" i="50"/>
  <c r="BM239" i="50"/>
  <c r="BN239" i="50"/>
  <c r="BO239" i="50"/>
  <c r="BP239" i="50"/>
  <c r="BQ239" i="50"/>
  <c r="BR239" i="50"/>
  <c r="BS239" i="50"/>
  <c r="BT239" i="50"/>
  <c r="BU239" i="50"/>
  <c r="BV239" i="50"/>
  <c r="BW239" i="50"/>
  <c r="BX239" i="50"/>
  <c r="BY239" i="50"/>
  <c r="BZ239" i="50"/>
  <c r="CA239" i="50"/>
  <c r="CB239" i="50"/>
  <c r="CC239" i="50"/>
  <c r="CD239" i="50"/>
  <c r="CE239" i="50"/>
  <c r="CF239" i="50"/>
  <c r="CG239" i="50"/>
  <c r="CH239" i="50"/>
  <c r="CI239" i="50"/>
  <c r="CJ239" i="50"/>
  <c r="CK239" i="50"/>
  <c r="CL239" i="50"/>
  <c r="CM239" i="50"/>
  <c r="CN239" i="50"/>
  <c r="CO239" i="50"/>
  <c r="CP239" i="50"/>
  <c r="CQ239" i="50"/>
  <c r="CR239" i="50"/>
  <c r="CS239" i="50"/>
  <c r="CT239" i="50"/>
  <c r="CU239" i="50"/>
  <c r="CV239" i="50"/>
  <c r="CW239" i="50"/>
  <c r="CX239" i="50"/>
  <c r="CY239" i="50"/>
  <c r="CZ239" i="50"/>
  <c r="DA239" i="50"/>
  <c r="DB239" i="50"/>
  <c r="DC239" i="50"/>
  <c r="DD239" i="50"/>
  <c r="DE239" i="50"/>
  <c r="DF239" i="50"/>
  <c r="DG239" i="50"/>
  <c r="DH239" i="50"/>
  <c r="DI239" i="50"/>
  <c r="DJ239" i="50"/>
  <c r="DK239" i="50"/>
  <c r="DL239" i="50"/>
  <c r="DM239" i="50"/>
  <c r="DN239" i="50"/>
  <c r="DO239" i="50"/>
  <c r="DP239" i="50"/>
  <c r="DQ239" i="50"/>
  <c r="A240" i="50"/>
  <c r="B240" i="50"/>
  <c r="C240" i="50"/>
  <c r="D240" i="50"/>
  <c r="E240" i="50"/>
  <c r="F240" i="50"/>
  <c r="G240" i="50"/>
  <c r="H240" i="50"/>
  <c r="I240" i="50"/>
  <c r="J240" i="50"/>
  <c r="K240" i="50"/>
  <c r="L240" i="50"/>
  <c r="M240" i="50"/>
  <c r="N240" i="50"/>
  <c r="O240" i="50"/>
  <c r="P240" i="50"/>
  <c r="Q240" i="50"/>
  <c r="R240" i="50"/>
  <c r="S240" i="50"/>
  <c r="T240" i="50"/>
  <c r="U240" i="50"/>
  <c r="V240" i="50"/>
  <c r="W240" i="50"/>
  <c r="X240" i="50"/>
  <c r="Y240" i="50"/>
  <c r="Z240" i="50"/>
  <c r="AA240" i="50"/>
  <c r="AB240" i="50"/>
  <c r="AC240" i="50"/>
  <c r="AD240" i="50"/>
  <c r="AE240" i="50"/>
  <c r="AF240" i="50"/>
  <c r="AG240" i="50"/>
  <c r="AH240" i="50"/>
  <c r="AI240" i="50"/>
  <c r="AJ240" i="50"/>
  <c r="AK240" i="50"/>
  <c r="AL240" i="50"/>
  <c r="AM240" i="50"/>
  <c r="AN240" i="50"/>
  <c r="AO240" i="50"/>
  <c r="AP240" i="50"/>
  <c r="AQ240" i="50"/>
  <c r="AR240" i="50"/>
  <c r="AS240" i="50"/>
  <c r="AT240" i="50"/>
  <c r="AU240" i="50"/>
  <c r="AV240" i="50"/>
  <c r="AW240" i="50"/>
  <c r="AX240" i="50"/>
  <c r="AY240" i="50"/>
  <c r="AZ240" i="50"/>
  <c r="BA240" i="50"/>
  <c r="BB240" i="50"/>
  <c r="BC240" i="50"/>
  <c r="BD240" i="50"/>
  <c r="BE240" i="50"/>
  <c r="BF240" i="50"/>
  <c r="BG240" i="50"/>
  <c r="BH240" i="50"/>
  <c r="BI240" i="50"/>
  <c r="BJ240" i="50"/>
  <c r="BK240" i="50"/>
  <c r="BL240" i="50"/>
  <c r="BM240" i="50"/>
  <c r="BN240" i="50"/>
  <c r="BO240" i="50"/>
  <c r="BP240" i="50"/>
  <c r="BQ240" i="50"/>
  <c r="BR240" i="50"/>
  <c r="BS240" i="50"/>
  <c r="BT240" i="50"/>
  <c r="BU240" i="50"/>
  <c r="BV240" i="50"/>
  <c r="BW240" i="50"/>
  <c r="BX240" i="50"/>
  <c r="BY240" i="50"/>
  <c r="BZ240" i="50"/>
  <c r="CA240" i="50"/>
  <c r="CB240" i="50"/>
  <c r="CC240" i="50"/>
  <c r="CD240" i="50"/>
  <c r="CE240" i="50"/>
  <c r="CF240" i="50"/>
  <c r="CG240" i="50"/>
  <c r="CH240" i="50"/>
  <c r="CI240" i="50"/>
  <c r="CJ240" i="50"/>
  <c r="CK240" i="50"/>
  <c r="CL240" i="50"/>
  <c r="CM240" i="50"/>
  <c r="CN240" i="50"/>
  <c r="CO240" i="50"/>
  <c r="CP240" i="50"/>
  <c r="CQ240" i="50"/>
  <c r="CR240" i="50"/>
  <c r="CS240" i="50"/>
  <c r="CT240" i="50"/>
  <c r="CU240" i="50"/>
  <c r="CV240" i="50"/>
  <c r="CW240" i="50"/>
  <c r="CX240" i="50"/>
  <c r="CY240" i="50"/>
  <c r="CZ240" i="50"/>
  <c r="DA240" i="50"/>
  <c r="DB240" i="50"/>
  <c r="DC240" i="50"/>
  <c r="DD240" i="50"/>
  <c r="DE240" i="50"/>
  <c r="DF240" i="50"/>
  <c r="DG240" i="50"/>
  <c r="DH240" i="50"/>
  <c r="DI240" i="50"/>
  <c r="DJ240" i="50"/>
  <c r="DK240" i="50"/>
  <c r="DL240" i="50"/>
  <c r="DM240" i="50"/>
  <c r="DN240" i="50"/>
  <c r="DO240" i="50"/>
  <c r="DP240" i="50"/>
  <c r="DQ240" i="50"/>
  <c r="A241" i="50"/>
  <c r="B241" i="50"/>
  <c r="C241" i="50"/>
  <c r="D241" i="50"/>
  <c r="E241" i="50"/>
  <c r="F241" i="50"/>
  <c r="G241" i="50"/>
  <c r="H241" i="50"/>
  <c r="I241" i="50"/>
  <c r="J241" i="50"/>
  <c r="K241" i="50"/>
  <c r="L241" i="50"/>
  <c r="M241" i="50"/>
  <c r="N241" i="50"/>
  <c r="O241" i="50"/>
  <c r="P241" i="50"/>
  <c r="Q241" i="50"/>
  <c r="R241" i="50"/>
  <c r="S241" i="50"/>
  <c r="T241" i="50"/>
  <c r="U241" i="50"/>
  <c r="V241" i="50"/>
  <c r="W241" i="50"/>
  <c r="X241" i="50"/>
  <c r="Y241" i="50"/>
  <c r="Z241" i="50"/>
  <c r="AA241" i="50"/>
  <c r="AB241" i="50"/>
  <c r="AC241" i="50"/>
  <c r="AD241" i="50"/>
  <c r="AE241" i="50"/>
  <c r="AF241" i="50"/>
  <c r="AG241" i="50"/>
  <c r="AH241" i="50"/>
  <c r="AI241" i="50"/>
  <c r="AJ241" i="50"/>
  <c r="AK241" i="50"/>
  <c r="AL241" i="50"/>
  <c r="AM241" i="50"/>
  <c r="AN241" i="50"/>
  <c r="AO241" i="50"/>
  <c r="AP241" i="50"/>
  <c r="AQ241" i="50"/>
  <c r="AR241" i="50"/>
  <c r="AS241" i="50"/>
  <c r="AT241" i="50"/>
  <c r="AU241" i="50"/>
  <c r="AV241" i="50"/>
  <c r="AW241" i="50"/>
  <c r="AX241" i="50"/>
  <c r="AY241" i="50"/>
  <c r="AZ241" i="50"/>
  <c r="BA241" i="50"/>
  <c r="BB241" i="50"/>
  <c r="BC241" i="50"/>
  <c r="BD241" i="50"/>
  <c r="BE241" i="50"/>
  <c r="BF241" i="50"/>
  <c r="BG241" i="50"/>
  <c r="BH241" i="50"/>
  <c r="BI241" i="50"/>
  <c r="BJ241" i="50"/>
  <c r="BK241" i="50"/>
  <c r="BL241" i="50"/>
  <c r="BM241" i="50"/>
  <c r="BN241" i="50"/>
  <c r="BO241" i="50"/>
  <c r="BP241" i="50"/>
  <c r="BQ241" i="50"/>
  <c r="BR241" i="50"/>
  <c r="BS241" i="50"/>
  <c r="BT241" i="50"/>
  <c r="BU241" i="50"/>
  <c r="BV241" i="50"/>
  <c r="BW241" i="50"/>
  <c r="BX241" i="50"/>
  <c r="BY241" i="50"/>
  <c r="BZ241" i="50"/>
  <c r="CA241" i="50"/>
  <c r="CB241" i="50"/>
  <c r="CC241" i="50"/>
  <c r="CD241" i="50"/>
  <c r="CE241" i="50"/>
  <c r="CF241" i="50"/>
  <c r="CG241" i="50"/>
  <c r="CH241" i="50"/>
  <c r="CI241" i="50"/>
  <c r="CJ241" i="50"/>
  <c r="CK241" i="50"/>
  <c r="CL241" i="50"/>
  <c r="CM241" i="50"/>
  <c r="CN241" i="50"/>
  <c r="CO241" i="50"/>
  <c r="CP241" i="50"/>
  <c r="CQ241" i="50"/>
  <c r="CR241" i="50"/>
  <c r="CS241" i="50"/>
  <c r="CT241" i="50"/>
  <c r="CU241" i="50"/>
  <c r="CV241" i="50"/>
  <c r="CW241" i="50"/>
  <c r="CX241" i="50"/>
  <c r="CY241" i="50"/>
  <c r="CZ241" i="50"/>
  <c r="DA241" i="50"/>
  <c r="DB241" i="50"/>
  <c r="DC241" i="50"/>
  <c r="DD241" i="50"/>
  <c r="DE241" i="50"/>
  <c r="DF241" i="50"/>
  <c r="DG241" i="50"/>
  <c r="DH241" i="50"/>
  <c r="DI241" i="50"/>
  <c r="DJ241" i="50"/>
  <c r="DK241" i="50"/>
  <c r="DL241" i="50"/>
  <c r="DM241" i="50"/>
  <c r="DN241" i="50"/>
  <c r="DO241" i="50"/>
  <c r="DP241" i="50"/>
  <c r="DQ241" i="50"/>
  <c r="A242" i="50"/>
  <c r="B242" i="50"/>
  <c r="C242" i="50"/>
  <c r="D242" i="50"/>
  <c r="E242" i="50"/>
  <c r="F242" i="50"/>
  <c r="G242" i="50"/>
  <c r="H242" i="50"/>
  <c r="I242" i="50"/>
  <c r="J242" i="50"/>
  <c r="K242" i="50"/>
  <c r="L242" i="50"/>
  <c r="M242" i="50"/>
  <c r="N242" i="50"/>
  <c r="O242" i="50"/>
  <c r="P242" i="50"/>
  <c r="Q242" i="50"/>
  <c r="R242" i="50"/>
  <c r="S242" i="50"/>
  <c r="T242" i="50"/>
  <c r="U242" i="50"/>
  <c r="V242" i="50"/>
  <c r="W242" i="50"/>
  <c r="X242" i="50"/>
  <c r="Y242" i="50"/>
  <c r="Z242" i="50"/>
  <c r="AA242" i="50"/>
  <c r="AB242" i="50"/>
  <c r="AC242" i="50"/>
  <c r="AD242" i="50"/>
  <c r="AE242" i="50"/>
  <c r="AF242" i="50"/>
  <c r="AG242" i="50"/>
  <c r="AH242" i="50"/>
  <c r="AI242" i="50"/>
  <c r="AJ242" i="50"/>
  <c r="AK242" i="50"/>
  <c r="AL242" i="50"/>
  <c r="AM242" i="50"/>
  <c r="AN242" i="50"/>
  <c r="AO242" i="50"/>
  <c r="AP242" i="50"/>
  <c r="AQ242" i="50"/>
  <c r="AR242" i="50"/>
  <c r="AS242" i="50"/>
  <c r="AT242" i="50"/>
  <c r="AU242" i="50"/>
  <c r="AV242" i="50"/>
  <c r="AW242" i="50"/>
  <c r="AX242" i="50"/>
  <c r="AY242" i="50"/>
  <c r="AZ242" i="50"/>
  <c r="BA242" i="50"/>
  <c r="BB242" i="50"/>
  <c r="BC242" i="50"/>
  <c r="BD242" i="50"/>
  <c r="BE242" i="50"/>
  <c r="BF242" i="50"/>
  <c r="BG242" i="50"/>
  <c r="BH242" i="50"/>
  <c r="BI242" i="50"/>
  <c r="BJ242" i="50"/>
  <c r="BK242" i="50"/>
  <c r="BL242" i="50"/>
  <c r="BM242" i="50"/>
  <c r="BN242" i="50"/>
  <c r="BO242" i="50"/>
  <c r="BP242" i="50"/>
  <c r="BQ242" i="50"/>
  <c r="BR242" i="50"/>
  <c r="BS242" i="50"/>
  <c r="BT242" i="50"/>
  <c r="BU242" i="50"/>
  <c r="BV242" i="50"/>
  <c r="BW242" i="50"/>
  <c r="BX242" i="50"/>
  <c r="BY242" i="50"/>
  <c r="BZ242" i="50"/>
  <c r="CA242" i="50"/>
  <c r="CB242" i="50"/>
  <c r="CC242" i="50"/>
  <c r="CD242" i="50"/>
  <c r="CE242" i="50"/>
  <c r="CF242" i="50"/>
  <c r="CG242" i="50"/>
  <c r="CH242" i="50"/>
  <c r="CI242" i="50"/>
  <c r="CJ242" i="50"/>
  <c r="CK242" i="50"/>
  <c r="CL242" i="50"/>
  <c r="CM242" i="50"/>
  <c r="CN242" i="50"/>
  <c r="CO242" i="50"/>
  <c r="CP242" i="50"/>
  <c r="CQ242" i="50"/>
  <c r="CR242" i="50"/>
  <c r="CS242" i="50"/>
  <c r="CT242" i="50"/>
  <c r="CU242" i="50"/>
  <c r="CV242" i="50"/>
  <c r="CW242" i="50"/>
  <c r="CX242" i="50"/>
  <c r="CY242" i="50"/>
  <c r="CZ242" i="50"/>
  <c r="DA242" i="50"/>
  <c r="DB242" i="50"/>
  <c r="DC242" i="50"/>
  <c r="DD242" i="50"/>
  <c r="DE242" i="50"/>
  <c r="DF242" i="50"/>
  <c r="DG242" i="50"/>
  <c r="DH242" i="50"/>
  <c r="DI242" i="50"/>
  <c r="DJ242" i="50"/>
  <c r="DK242" i="50"/>
  <c r="DL242" i="50"/>
  <c r="DM242" i="50"/>
  <c r="DN242" i="50"/>
  <c r="DO242" i="50"/>
  <c r="DP242" i="50"/>
  <c r="DQ242" i="50"/>
  <c r="A243" i="50"/>
  <c r="B243" i="50"/>
  <c r="C243" i="50"/>
  <c r="D243" i="50"/>
  <c r="E243" i="50"/>
  <c r="F243" i="50"/>
  <c r="G243" i="50"/>
  <c r="H243" i="50"/>
  <c r="I243" i="50"/>
  <c r="J243" i="50"/>
  <c r="K243" i="50"/>
  <c r="L243" i="50"/>
  <c r="M243" i="50"/>
  <c r="N243" i="50"/>
  <c r="O243" i="50"/>
  <c r="P243" i="50"/>
  <c r="Q243" i="50"/>
  <c r="R243" i="50"/>
  <c r="S243" i="50"/>
  <c r="T243" i="50"/>
  <c r="U243" i="50"/>
  <c r="V243" i="50"/>
  <c r="W243" i="50"/>
  <c r="X243" i="50"/>
  <c r="Y243" i="50"/>
  <c r="Z243" i="50"/>
  <c r="AA243" i="50"/>
  <c r="AB243" i="50"/>
  <c r="AC243" i="50"/>
  <c r="AD243" i="50"/>
  <c r="AE243" i="50"/>
  <c r="AF243" i="50"/>
  <c r="AG243" i="50"/>
  <c r="AH243" i="50"/>
  <c r="AI243" i="50"/>
  <c r="AJ243" i="50"/>
  <c r="AK243" i="50"/>
  <c r="AL243" i="50"/>
  <c r="AM243" i="50"/>
  <c r="AN243" i="50"/>
  <c r="AO243" i="50"/>
  <c r="AP243" i="50"/>
  <c r="AQ243" i="50"/>
  <c r="AR243" i="50"/>
  <c r="AS243" i="50"/>
  <c r="AT243" i="50"/>
  <c r="AU243" i="50"/>
  <c r="AV243" i="50"/>
  <c r="AW243" i="50"/>
  <c r="AX243" i="50"/>
  <c r="AY243" i="50"/>
  <c r="AZ243" i="50"/>
  <c r="BA243" i="50"/>
  <c r="BB243" i="50"/>
  <c r="BC243" i="50"/>
  <c r="BD243" i="50"/>
  <c r="BE243" i="50"/>
  <c r="BF243" i="50"/>
  <c r="BG243" i="50"/>
  <c r="BH243" i="50"/>
  <c r="BI243" i="50"/>
  <c r="BJ243" i="50"/>
  <c r="BK243" i="50"/>
  <c r="BL243" i="50"/>
  <c r="BM243" i="50"/>
  <c r="BN243" i="50"/>
  <c r="BO243" i="50"/>
  <c r="BP243" i="50"/>
  <c r="BQ243" i="50"/>
  <c r="BR243" i="50"/>
  <c r="BS243" i="50"/>
  <c r="BT243" i="50"/>
  <c r="BU243" i="50"/>
  <c r="BV243" i="50"/>
  <c r="BW243" i="50"/>
  <c r="BX243" i="50"/>
  <c r="BY243" i="50"/>
  <c r="BZ243" i="50"/>
  <c r="CA243" i="50"/>
  <c r="CB243" i="50"/>
  <c r="CC243" i="50"/>
  <c r="CD243" i="50"/>
  <c r="CE243" i="50"/>
  <c r="CF243" i="50"/>
  <c r="CG243" i="50"/>
  <c r="CH243" i="50"/>
  <c r="CI243" i="50"/>
  <c r="CJ243" i="50"/>
  <c r="CK243" i="50"/>
  <c r="CL243" i="50"/>
  <c r="CM243" i="50"/>
  <c r="CN243" i="50"/>
  <c r="CO243" i="50"/>
  <c r="CP243" i="50"/>
  <c r="CQ243" i="50"/>
  <c r="CR243" i="50"/>
  <c r="CS243" i="50"/>
  <c r="CT243" i="50"/>
  <c r="CU243" i="50"/>
  <c r="CV243" i="50"/>
  <c r="CW243" i="50"/>
  <c r="CX243" i="50"/>
  <c r="CY243" i="50"/>
  <c r="CZ243" i="50"/>
  <c r="DA243" i="50"/>
  <c r="DB243" i="50"/>
  <c r="DC243" i="50"/>
  <c r="DD243" i="50"/>
  <c r="DE243" i="50"/>
  <c r="DF243" i="50"/>
  <c r="DG243" i="50"/>
  <c r="DH243" i="50"/>
  <c r="DI243" i="50"/>
  <c r="DJ243" i="50"/>
  <c r="DK243" i="50"/>
  <c r="DL243" i="50"/>
  <c r="DM243" i="50"/>
  <c r="DN243" i="50"/>
  <c r="DO243" i="50"/>
  <c r="DP243" i="50"/>
  <c r="DQ243" i="50"/>
  <c r="A244" i="50"/>
  <c r="B244" i="50"/>
  <c r="C244" i="50"/>
  <c r="D244" i="50"/>
  <c r="E244" i="50"/>
  <c r="F244" i="50"/>
  <c r="G244" i="50"/>
  <c r="H244" i="50"/>
  <c r="I244" i="50"/>
  <c r="J244" i="50"/>
  <c r="K244" i="50"/>
  <c r="L244" i="50"/>
  <c r="M244" i="50"/>
  <c r="N244" i="50"/>
  <c r="O244" i="50"/>
  <c r="P244" i="50"/>
  <c r="Q244" i="50"/>
  <c r="R244" i="50"/>
  <c r="S244" i="50"/>
  <c r="T244" i="50"/>
  <c r="U244" i="50"/>
  <c r="V244" i="50"/>
  <c r="W244" i="50"/>
  <c r="X244" i="50"/>
  <c r="Y244" i="50"/>
  <c r="Z244" i="50"/>
  <c r="AA244" i="50"/>
  <c r="AB244" i="50"/>
  <c r="AC244" i="50"/>
  <c r="AD244" i="50"/>
  <c r="AE244" i="50"/>
  <c r="AF244" i="50"/>
  <c r="AG244" i="50"/>
  <c r="AH244" i="50"/>
  <c r="AI244" i="50"/>
  <c r="AJ244" i="50"/>
  <c r="AK244" i="50"/>
  <c r="AL244" i="50"/>
  <c r="AM244" i="50"/>
  <c r="AN244" i="50"/>
  <c r="AO244" i="50"/>
  <c r="AP244" i="50"/>
  <c r="AQ244" i="50"/>
  <c r="AR244" i="50"/>
  <c r="AS244" i="50"/>
  <c r="AT244" i="50"/>
  <c r="AU244" i="50"/>
  <c r="AV244" i="50"/>
  <c r="AW244" i="50"/>
  <c r="AX244" i="50"/>
  <c r="AY244" i="50"/>
  <c r="AZ244" i="50"/>
  <c r="BA244" i="50"/>
  <c r="BB244" i="50"/>
  <c r="BC244" i="50"/>
  <c r="BD244" i="50"/>
  <c r="BE244" i="50"/>
  <c r="BF244" i="50"/>
  <c r="BG244" i="50"/>
  <c r="BH244" i="50"/>
  <c r="BI244" i="50"/>
  <c r="BJ244" i="50"/>
  <c r="BK244" i="50"/>
  <c r="BL244" i="50"/>
  <c r="BM244" i="50"/>
  <c r="BN244" i="50"/>
  <c r="BO244" i="50"/>
  <c r="BP244" i="50"/>
  <c r="BQ244" i="50"/>
  <c r="BR244" i="50"/>
  <c r="BS244" i="50"/>
  <c r="BT244" i="50"/>
  <c r="BU244" i="50"/>
  <c r="BV244" i="50"/>
  <c r="BW244" i="50"/>
  <c r="BX244" i="50"/>
  <c r="BY244" i="50"/>
  <c r="BZ244" i="50"/>
  <c r="CA244" i="50"/>
  <c r="CB244" i="50"/>
  <c r="CC244" i="50"/>
  <c r="CD244" i="50"/>
  <c r="CE244" i="50"/>
  <c r="CF244" i="50"/>
  <c r="CG244" i="50"/>
  <c r="CH244" i="50"/>
  <c r="CI244" i="50"/>
  <c r="CJ244" i="50"/>
  <c r="CK244" i="50"/>
  <c r="CL244" i="50"/>
  <c r="CM244" i="50"/>
  <c r="CN244" i="50"/>
  <c r="CO244" i="50"/>
  <c r="CP244" i="50"/>
  <c r="CQ244" i="50"/>
  <c r="CR244" i="50"/>
  <c r="CS244" i="50"/>
  <c r="CT244" i="50"/>
  <c r="CU244" i="50"/>
  <c r="CV244" i="50"/>
  <c r="CW244" i="50"/>
  <c r="CX244" i="50"/>
  <c r="CY244" i="50"/>
  <c r="CZ244" i="50"/>
  <c r="DA244" i="50"/>
  <c r="DB244" i="50"/>
  <c r="DC244" i="50"/>
  <c r="DD244" i="50"/>
  <c r="DE244" i="50"/>
  <c r="DF244" i="50"/>
  <c r="DG244" i="50"/>
  <c r="DH244" i="50"/>
  <c r="DI244" i="50"/>
  <c r="DJ244" i="50"/>
  <c r="DK244" i="50"/>
  <c r="DL244" i="50"/>
  <c r="DM244" i="50"/>
  <c r="DN244" i="50"/>
  <c r="DO244" i="50"/>
  <c r="DP244" i="50"/>
  <c r="DQ244" i="50"/>
  <c r="A245" i="50"/>
  <c r="B245" i="50"/>
  <c r="C245" i="50"/>
  <c r="D245" i="50"/>
  <c r="E245" i="50"/>
  <c r="F245" i="50"/>
  <c r="G245" i="50"/>
  <c r="H245" i="50"/>
  <c r="I245" i="50"/>
  <c r="J245" i="50"/>
  <c r="K245" i="50"/>
  <c r="L245" i="50"/>
  <c r="M245" i="50"/>
  <c r="N245" i="50"/>
  <c r="O245" i="50"/>
  <c r="P245" i="50"/>
  <c r="Q245" i="50"/>
  <c r="R245" i="50"/>
  <c r="S245" i="50"/>
  <c r="T245" i="50"/>
  <c r="U245" i="50"/>
  <c r="V245" i="50"/>
  <c r="W245" i="50"/>
  <c r="X245" i="50"/>
  <c r="Y245" i="50"/>
  <c r="Z245" i="50"/>
  <c r="AA245" i="50"/>
  <c r="AB245" i="50"/>
  <c r="AC245" i="50"/>
  <c r="AD245" i="50"/>
  <c r="AE245" i="50"/>
  <c r="AF245" i="50"/>
  <c r="AG245" i="50"/>
  <c r="AH245" i="50"/>
  <c r="AI245" i="50"/>
  <c r="AJ245" i="50"/>
  <c r="AK245" i="50"/>
  <c r="AL245" i="50"/>
  <c r="AM245" i="50"/>
  <c r="AN245" i="50"/>
  <c r="AO245" i="50"/>
  <c r="AP245" i="50"/>
  <c r="AQ245" i="50"/>
  <c r="AR245" i="50"/>
  <c r="AS245" i="50"/>
  <c r="AT245" i="50"/>
  <c r="AU245" i="50"/>
  <c r="AV245" i="50"/>
  <c r="AW245" i="50"/>
  <c r="AX245" i="50"/>
  <c r="AY245" i="50"/>
  <c r="AZ245" i="50"/>
  <c r="BA245" i="50"/>
  <c r="BB245" i="50"/>
  <c r="BC245" i="50"/>
  <c r="BD245" i="50"/>
  <c r="BE245" i="50"/>
  <c r="BF245" i="50"/>
  <c r="BG245" i="50"/>
  <c r="BH245" i="50"/>
  <c r="BI245" i="50"/>
  <c r="BJ245" i="50"/>
  <c r="BK245" i="50"/>
  <c r="BL245" i="50"/>
  <c r="BM245" i="50"/>
  <c r="BN245" i="50"/>
  <c r="BO245" i="50"/>
  <c r="BP245" i="50"/>
  <c r="BQ245" i="50"/>
  <c r="BR245" i="50"/>
  <c r="BS245" i="50"/>
  <c r="BT245" i="50"/>
  <c r="BU245" i="50"/>
  <c r="BV245" i="50"/>
  <c r="BW245" i="50"/>
  <c r="BX245" i="50"/>
  <c r="BY245" i="50"/>
  <c r="BZ245" i="50"/>
  <c r="CA245" i="50"/>
  <c r="CB245" i="50"/>
  <c r="CC245" i="50"/>
  <c r="CD245" i="50"/>
  <c r="CE245" i="50"/>
  <c r="CF245" i="50"/>
  <c r="CG245" i="50"/>
  <c r="CH245" i="50"/>
  <c r="CI245" i="50"/>
  <c r="CJ245" i="50"/>
  <c r="CK245" i="50"/>
  <c r="CL245" i="50"/>
  <c r="CM245" i="50"/>
  <c r="CN245" i="50"/>
  <c r="CO245" i="50"/>
  <c r="CP245" i="50"/>
  <c r="CQ245" i="50"/>
  <c r="CR245" i="50"/>
  <c r="CS245" i="50"/>
  <c r="CT245" i="50"/>
  <c r="CU245" i="50"/>
  <c r="CV245" i="50"/>
  <c r="CW245" i="50"/>
  <c r="CX245" i="50"/>
  <c r="CY245" i="50"/>
  <c r="CZ245" i="50"/>
  <c r="DA245" i="50"/>
  <c r="DB245" i="50"/>
  <c r="DC245" i="50"/>
  <c r="DD245" i="50"/>
  <c r="DE245" i="50"/>
  <c r="DF245" i="50"/>
  <c r="DG245" i="50"/>
  <c r="DH245" i="50"/>
  <c r="DI245" i="50"/>
  <c r="DJ245" i="50"/>
  <c r="DK245" i="50"/>
  <c r="DL245" i="50"/>
  <c r="DM245" i="50"/>
  <c r="DN245" i="50"/>
  <c r="DO245" i="50"/>
  <c r="DP245" i="50"/>
  <c r="DQ245" i="50"/>
  <c r="A246" i="50"/>
  <c r="B246" i="50"/>
  <c r="C246" i="50"/>
  <c r="D246" i="50"/>
  <c r="E246" i="50"/>
  <c r="F246" i="50"/>
  <c r="G246" i="50"/>
  <c r="H246" i="50"/>
  <c r="I246" i="50"/>
  <c r="J246" i="50"/>
  <c r="K246" i="50"/>
  <c r="L246" i="50"/>
  <c r="M246" i="50"/>
  <c r="N246" i="50"/>
  <c r="O246" i="50"/>
  <c r="P246" i="50"/>
  <c r="Q246" i="50"/>
  <c r="R246" i="50"/>
  <c r="S246" i="50"/>
  <c r="T246" i="50"/>
  <c r="U246" i="50"/>
  <c r="V246" i="50"/>
  <c r="W246" i="50"/>
  <c r="X246" i="50"/>
  <c r="Y246" i="50"/>
  <c r="Z246" i="50"/>
  <c r="AA246" i="50"/>
  <c r="AB246" i="50"/>
  <c r="AC246" i="50"/>
  <c r="AD246" i="50"/>
  <c r="AE246" i="50"/>
  <c r="AF246" i="50"/>
  <c r="AG246" i="50"/>
  <c r="AH246" i="50"/>
  <c r="AI246" i="50"/>
  <c r="AJ246" i="50"/>
  <c r="AK246" i="50"/>
  <c r="AL246" i="50"/>
  <c r="AM246" i="50"/>
  <c r="AN246" i="50"/>
  <c r="AO246" i="50"/>
  <c r="AP246" i="50"/>
  <c r="AQ246" i="50"/>
  <c r="AR246" i="50"/>
  <c r="AS246" i="50"/>
  <c r="AT246" i="50"/>
  <c r="AU246" i="50"/>
  <c r="AV246" i="50"/>
  <c r="AW246" i="50"/>
  <c r="AX246" i="50"/>
  <c r="AY246" i="50"/>
  <c r="AZ246" i="50"/>
  <c r="BA246" i="50"/>
  <c r="BB246" i="50"/>
  <c r="BC246" i="50"/>
  <c r="BD246" i="50"/>
  <c r="BE246" i="50"/>
  <c r="BF246" i="50"/>
  <c r="BG246" i="50"/>
  <c r="BH246" i="50"/>
  <c r="BI246" i="50"/>
  <c r="BJ246" i="50"/>
  <c r="BK246" i="50"/>
  <c r="BL246" i="50"/>
  <c r="BM246" i="50"/>
  <c r="BN246" i="50"/>
  <c r="BO246" i="50"/>
  <c r="BP246" i="50"/>
  <c r="BQ246" i="50"/>
  <c r="BR246" i="50"/>
  <c r="BS246" i="50"/>
  <c r="BT246" i="50"/>
  <c r="BU246" i="50"/>
  <c r="BV246" i="50"/>
  <c r="BW246" i="50"/>
  <c r="BX246" i="50"/>
  <c r="BY246" i="50"/>
  <c r="BZ246" i="50"/>
  <c r="CA246" i="50"/>
  <c r="CB246" i="50"/>
  <c r="CC246" i="50"/>
  <c r="CD246" i="50"/>
  <c r="CE246" i="50"/>
  <c r="CF246" i="50"/>
  <c r="CG246" i="50"/>
  <c r="CH246" i="50"/>
  <c r="CI246" i="50"/>
  <c r="CJ246" i="50"/>
  <c r="CK246" i="50"/>
  <c r="CL246" i="50"/>
  <c r="CM246" i="50"/>
  <c r="CN246" i="50"/>
  <c r="CO246" i="50"/>
  <c r="CP246" i="50"/>
  <c r="CQ246" i="50"/>
  <c r="CR246" i="50"/>
  <c r="CS246" i="50"/>
  <c r="CT246" i="50"/>
  <c r="CU246" i="50"/>
  <c r="CV246" i="50"/>
  <c r="CW246" i="50"/>
  <c r="CX246" i="50"/>
  <c r="CY246" i="50"/>
  <c r="CZ246" i="50"/>
  <c r="DA246" i="50"/>
  <c r="DB246" i="50"/>
  <c r="DC246" i="50"/>
  <c r="DD246" i="50"/>
  <c r="DE246" i="50"/>
  <c r="DF246" i="50"/>
  <c r="DG246" i="50"/>
  <c r="DH246" i="50"/>
  <c r="DI246" i="50"/>
  <c r="DJ246" i="50"/>
  <c r="DK246" i="50"/>
  <c r="DL246" i="50"/>
  <c r="DM246" i="50"/>
  <c r="DN246" i="50"/>
  <c r="DO246" i="50"/>
  <c r="DP246" i="50"/>
  <c r="DQ246" i="50"/>
  <c r="A247" i="50"/>
  <c r="B247" i="50"/>
  <c r="C247" i="50"/>
  <c r="D247" i="50"/>
  <c r="E247" i="50"/>
  <c r="F247" i="50"/>
  <c r="G247" i="50"/>
  <c r="H247" i="50"/>
  <c r="I247" i="50"/>
  <c r="J247" i="50"/>
  <c r="K247" i="50"/>
  <c r="L247" i="50"/>
  <c r="M247" i="50"/>
  <c r="N247" i="50"/>
  <c r="O247" i="50"/>
  <c r="P247" i="50"/>
  <c r="Q247" i="50"/>
  <c r="R247" i="50"/>
  <c r="S247" i="50"/>
  <c r="T247" i="50"/>
  <c r="U247" i="50"/>
  <c r="V247" i="50"/>
  <c r="W247" i="50"/>
  <c r="X247" i="50"/>
  <c r="Y247" i="50"/>
  <c r="Z247" i="50"/>
  <c r="AA247" i="50"/>
  <c r="AB247" i="50"/>
  <c r="AC247" i="50"/>
  <c r="AD247" i="50"/>
  <c r="AE247" i="50"/>
  <c r="AF247" i="50"/>
  <c r="AG247" i="50"/>
  <c r="AH247" i="50"/>
  <c r="AI247" i="50"/>
  <c r="AJ247" i="50"/>
  <c r="AK247" i="50"/>
  <c r="AL247" i="50"/>
  <c r="AM247" i="50"/>
  <c r="AN247" i="50"/>
  <c r="AO247" i="50"/>
  <c r="AP247" i="50"/>
  <c r="AQ247" i="50"/>
  <c r="AR247" i="50"/>
  <c r="AS247" i="50"/>
  <c r="AT247" i="50"/>
  <c r="AU247" i="50"/>
  <c r="AV247" i="50"/>
  <c r="AW247" i="50"/>
  <c r="AX247" i="50"/>
  <c r="AY247" i="50"/>
  <c r="AZ247" i="50"/>
  <c r="BA247" i="50"/>
  <c r="BB247" i="50"/>
  <c r="BC247" i="50"/>
  <c r="BD247" i="50"/>
  <c r="BE247" i="50"/>
  <c r="BF247" i="50"/>
  <c r="BG247" i="50"/>
  <c r="BH247" i="50"/>
  <c r="BI247" i="50"/>
  <c r="BJ247" i="50"/>
  <c r="BK247" i="50"/>
  <c r="BL247" i="50"/>
  <c r="BM247" i="50"/>
  <c r="BN247" i="50"/>
  <c r="BO247" i="50"/>
  <c r="BP247" i="50"/>
  <c r="BQ247" i="50"/>
  <c r="BR247" i="50"/>
  <c r="BS247" i="50"/>
  <c r="BT247" i="50"/>
  <c r="BU247" i="50"/>
  <c r="BV247" i="50"/>
  <c r="BW247" i="50"/>
  <c r="BX247" i="50"/>
  <c r="BY247" i="50"/>
  <c r="BZ247" i="50"/>
  <c r="CA247" i="50"/>
  <c r="CB247" i="50"/>
  <c r="CC247" i="50"/>
  <c r="CD247" i="50"/>
  <c r="CE247" i="50"/>
  <c r="CF247" i="50"/>
  <c r="CG247" i="50"/>
  <c r="CH247" i="50"/>
  <c r="CI247" i="50"/>
  <c r="CJ247" i="50"/>
  <c r="CK247" i="50"/>
  <c r="CL247" i="50"/>
  <c r="CM247" i="50"/>
  <c r="CN247" i="50"/>
  <c r="CO247" i="50"/>
  <c r="CP247" i="50"/>
  <c r="CQ247" i="50"/>
  <c r="CR247" i="50"/>
  <c r="CS247" i="50"/>
  <c r="CT247" i="50"/>
  <c r="CU247" i="50"/>
  <c r="CV247" i="50"/>
  <c r="CW247" i="50"/>
  <c r="CX247" i="50"/>
  <c r="CY247" i="50"/>
  <c r="CZ247" i="50"/>
  <c r="DA247" i="50"/>
  <c r="DB247" i="50"/>
  <c r="DC247" i="50"/>
  <c r="DD247" i="50"/>
  <c r="DE247" i="50"/>
  <c r="DF247" i="50"/>
  <c r="DG247" i="50"/>
  <c r="DH247" i="50"/>
  <c r="DI247" i="50"/>
  <c r="DJ247" i="50"/>
  <c r="DK247" i="50"/>
  <c r="DL247" i="50"/>
  <c r="DM247" i="50"/>
  <c r="DN247" i="50"/>
  <c r="DO247" i="50"/>
  <c r="DP247" i="50"/>
  <c r="DQ247" i="50"/>
  <c r="A248" i="50"/>
  <c r="B248" i="50"/>
  <c r="C248" i="50"/>
  <c r="D248" i="50"/>
  <c r="E248" i="50"/>
  <c r="F248" i="50"/>
  <c r="G248" i="50"/>
  <c r="H248" i="50"/>
  <c r="I248" i="50"/>
  <c r="J248" i="50"/>
  <c r="K248" i="50"/>
  <c r="L248" i="50"/>
  <c r="M248" i="50"/>
  <c r="N248" i="50"/>
  <c r="O248" i="50"/>
  <c r="P248" i="50"/>
  <c r="Q248" i="50"/>
  <c r="R248" i="50"/>
  <c r="S248" i="50"/>
  <c r="T248" i="50"/>
  <c r="U248" i="50"/>
  <c r="V248" i="50"/>
  <c r="W248" i="50"/>
  <c r="X248" i="50"/>
  <c r="Y248" i="50"/>
  <c r="Z248" i="50"/>
  <c r="AA248" i="50"/>
  <c r="AB248" i="50"/>
  <c r="AC248" i="50"/>
  <c r="AD248" i="50"/>
  <c r="AE248" i="50"/>
  <c r="AF248" i="50"/>
  <c r="AG248" i="50"/>
  <c r="AH248" i="50"/>
  <c r="AI248" i="50"/>
  <c r="AJ248" i="50"/>
  <c r="AK248" i="50"/>
  <c r="AL248" i="50"/>
  <c r="AM248" i="50"/>
  <c r="AN248" i="50"/>
  <c r="AO248" i="50"/>
  <c r="AP248" i="50"/>
  <c r="AQ248" i="50"/>
  <c r="AR248" i="50"/>
  <c r="AS248" i="50"/>
  <c r="AT248" i="50"/>
  <c r="AU248" i="50"/>
  <c r="AV248" i="50"/>
  <c r="AW248" i="50"/>
  <c r="AX248" i="50"/>
  <c r="AY248" i="50"/>
  <c r="AZ248" i="50"/>
  <c r="BA248" i="50"/>
  <c r="BB248" i="50"/>
  <c r="BC248" i="50"/>
  <c r="BD248" i="50"/>
  <c r="BE248" i="50"/>
  <c r="BF248" i="50"/>
  <c r="BG248" i="50"/>
  <c r="BH248" i="50"/>
  <c r="BI248" i="50"/>
  <c r="BJ248" i="50"/>
  <c r="BK248" i="50"/>
  <c r="BL248" i="50"/>
  <c r="BM248" i="50"/>
  <c r="BN248" i="50"/>
  <c r="BO248" i="50"/>
  <c r="BP248" i="50"/>
  <c r="BQ248" i="50"/>
  <c r="BR248" i="50"/>
  <c r="BS248" i="50"/>
  <c r="BT248" i="50"/>
  <c r="BU248" i="50"/>
  <c r="BV248" i="50"/>
  <c r="BW248" i="50"/>
  <c r="BX248" i="50"/>
  <c r="BY248" i="50"/>
  <c r="BZ248" i="50"/>
  <c r="CA248" i="50"/>
  <c r="CB248" i="50"/>
  <c r="CC248" i="50"/>
  <c r="CD248" i="50"/>
  <c r="CE248" i="50"/>
  <c r="CF248" i="50"/>
  <c r="CG248" i="50"/>
  <c r="CH248" i="50"/>
  <c r="CI248" i="50"/>
  <c r="CJ248" i="50"/>
  <c r="CK248" i="50"/>
  <c r="CL248" i="50"/>
  <c r="CM248" i="50"/>
  <c r="CN248" i="50"/>
  <c r="CO248" i="50"/>
  <c r="CP248" i="50"/>
  <c r="CQ248" i="50"/>
  <c r="CR248" i="50"/>
  <c r="CS248" i="50"/>
  <c r="CT248" i="50"/>
  <c r="CU248" i="50"/>
  <c r="CV248" i="50"/>
  <c r="CW248" i="50"/>
  <c r="CX248" i="50"/>
  <c r="CY248" i="50"/>
  <c r="CZ248" i="50"/>
  <c r="DA248" i="50"/>
  <c r="DB248" i="50"/>
  <c r="DC248" i="50"/>
  <c r="DD248" i="50"/>
  <c r="DE248" i="50"/>
  <c r="DF248" i="50"/>
  <c r="DG248" i="50"/>
  <c r="DH248" i="50"/>
  <c r="DI248" i="50"/>
  <c r="DJ248" i="50"/>
  <c r="DK248" i="50"/>
  <c r="DL248" i="50"/>
  <c r="DM248" i="50"/>
  <c r="DN248" i="50"/>
  <c r="DO248" i="50"/>
  <c r="DP248" i="50"/>
  <c r="DQ248" i="50"/>
  <c r="A249" i="50"/>
  <c r="B249" i="50"/>
  <c r="C249" i="50"/>
  <c r="D249" i="50"/>
  <c r="E249" i="50"/>
  <c r="F249" i="50"/>
  <c r="G249" i="50"/>
  <c r="H249" i="50"/>
  <c r="I249" i="50"/>
  <c r="J249" i="50"/>
  <c r="K249" i="50"/>
  <c r="L249" i="50"/>
  <c r="M249" i="50"/>
  <c r="N249" i="50"/>
  <c r="O249" i="50"/>
  <c r="P249" i="50"/>
  <c r="Q249" i="50"/>
  <c r="R249" i="50"/>
  <c r="S249" i="50"/>
  <c r="T249" i="50"/>
  <c r="U249" i="50"/>
  <c r="V249" i="50"/>
  <c r="W249" i="50"/>
  <c r="X249" i="50"/>
  <c r="Y249" i="50"/>
  <c r="Z249" i="50"/>
  <c r="AA249" i="50"/>
  <c r="AB249" i="50"/>
  <c r="AC249" i="50"/>
  <c r="AD249" i="50"/>
  <c r="AE249" i="50"/>
  <c r="AF249" i="50"/>
  <c r="AG249" i="50"/>
  <c r="AH249" i="50"/>
  <c r="AI249" i="50"/>
  <c r="AJ249" i="50"/>
  <c r="AK249" i="50"/>
  <c r="AL249" i="50"/>
  <c r="AM249" i="50"/>
  <c r="AN249" i="50"/>
  <c r="AO249" i="50"/>
  <c r="AP249" i="50"/>
  <c r="AQ249" i="50"/>
  <c r="AR249" i="50"/>
  <c r="AS249" i="50"/>
  <c r="AT249" i="50"/>
  <c r="AU249" i="50"/>
  <c r="AV249" i="50"/>
  <c r="AW249" i="50"/>
  <c r="AX249" i="50"/>
  <c r="AY249" i="50"/>
  <c r="AZ249" i="50"/>
  <c r="BA249" i="50"/>
  <c r="BB249" i="50"/>
  <c r="BC249" i="50"/>
  <c r="BD249" i="50"/>
  <c r="BE249" i="50"/>
  <c r="BF249" i="50"/>
  <c r="BG249" i="50"/>
  <c r="BH249" i="50"/>
  <c r="BI249" i="50"/>
  <c r="BJ249" i="50"/>
  <c r="BK249" i="50"/>
  <c r="BL249" i="50"/>
  <c r="BM249" i="50"/>
  <c r="BN249" i="50"/>
  <c r="BO249" i="50"/>
  <c r="BP249" i="50"/>
  <c r="BQ249" i="50"/>
  <c r="BR249" i="50"/>
  <c r="BS249" i="50"/>
  <c r="BT249" i="50"/>
  <c r="BU249" i="50"/>
  <c r="BV249" i="50"/>
  <c r="BW249" i="50"/>
  <c r="BX249" i="50"/>
  <c r="BY249" i="50"/>
  <c r="BZ249" i="50"/>
  <c r="CA249" i="50"/>
  <c r="CB249" i="50"/>
  <c r="CC249" i="50"/>
  <c r="CD249" i="50"/>
  <c r="CE249" i="50"/>
  <c r="CF249" i="50"/>
  <c r="CG249" i="50"/>
  <c r="CH249" i="50"/>
  <c r="CI249" i="50"/>
  <c r="CJ249" i="50"/>
  <c r="CK249" i="50"/>
  <c r="CL249" i="50"/>
  <c r="CM249" i="50"/>
  <c r="CN249" i="50"/>
  <c r="CO249" i="50"/>
  <c r="CP249" i="50"/>
  <c r="CQ249" i="50"/>
  <c r="CR249" i="50"/>
  <c r="CS249" i="50"/>
  <c r="CT249" i="50"/>
  <c r="CU249" i="50"/>
  <c r="CV249" i="50"/>
  <c r="CW249" i="50"/>
  <c r="CX249" i="50"/>
  <c r="CY249" i="50"/>
  <c r="CZ249" i="50"/>
  <c r="DA249" i="50"/>
  <c r="DB249" i="50"/>
  <c r="DC249" i="50"/>
  <c r="DD249" i="50"/>
  <c r="DE249" i="50"/>
  <c r="DF249" i="50"/>
  <c r="DG249" i="50"/>
  <c r="DH249" i="50"/>
  <c r="DI249" i="50"/>
  <c r="DJ249" i="50"/>
  <c r="DK249" i="50"/>
  <c r="DL249" i="50"/>
  <c r="DM249" i="50"/>
  <c r="DN249" i="50"/>
  <c r="DO249" i="50"/>
  <c r="DP249" i="50"/>
  <c r="DQ249" i="50"/>
  <c r="A250" i="50"/>
  <c r="B250" i="50"/>
  <c r="C250" i="50"/>
  <c r="D250" i="50"/>
  <c r="E250" i="50"/>
  <c r="F250" i="50"/>
  <c r="G250" i="50"/>
  <c r="H250" i="50"/>
  <c r="I250" i="50"/>
  <c r="J250" i="50"/>
  <c r="K250" i="50"/>
  <c r="L250" i="50"/>
  <c r="M250" i="50"/>
  <c r="N250" i="50"/>
  <c r="O250" i="50"/>
  <c r="P250" i="50"/>
  <c r="Q250" i="50"/>
  <c r="R250" i="50"/>
  <c r="S250" i="50"/>
  <c r="T250" i="50"/>
  <c r="U250" i="50"/>
  <c r="V250" i="50"/>
  <c r="W250" i="50"/>
  <c r="X250" i="50"/>
  <c r="Y250" i="50"/>
  <c r="Z250" i="50"/>
  <c r="AA250" i="50"/>
  <c r="AB250" i="50"/>
  <c r="AC250" i="50"/>
  <c r="AD250" i="50"/>
  <c r="AE250" i="50"/>
  <c r="AF250" i="50"/>
  <c r="AG250" i="50"/>
  <c r="AH250" i="50"/>
  <c r="AI250" i="50"/>
  <c r="AJ250" i="50"/>
  <c r="AK250" i="50"/>
  <c r="AL250" i="50"/>
  <c r="AM250" i="50"/>
  <c r="AN250" i="50"/>
  <c r="AO250" i="50"/>
  <c r="AP250" i="50"/>
  <c r="AQ250" i="50"/>
  <c r="AR250" i="50"/>
  <c r="AS250" i="50"/>
  <c r="AT250" i="50"/>
  <c r="AU250" i="50"/>
  <c r="AV250" i="50"/>
  <c r="AW250" i="50"/>
  <c r="AX250" i="50"/>
  <c r="AY250" i="50"/>
  <c r="AZ250" i="50"/>
  <c r="BA250" i="50"/>
  <c r="BB250" i="50"/>
  <c r="BC250" i="50"/>
  <c r="BD250" i="50"/>
  <c r="BE250" i="50"/>
  <c r="BF250" i="50"/>
  <c r="BG250" i="50"/>
  <c r="BH250" i="50"/>
  <c r="BI250" i="50"/>
  <c r="BJ250" i="50"/>
  <c r="BK250" i="50"/>
  <c r="BL250" i="50"/>
  <c r="BM250" i="50"/>
  <c r="BN250" i="50"/>
  <c r="BO250" i="50"/>
  <c r="BP250" i="50"/>
  <c r="BQ250" i="50"/>
  <c r="BR250" i="50"/>
  <c r="BS250" i="50"/>
  <c r="BT250" i="50"/>
  <c r="BU250" i="50"/>
  <c r="BV250" i="50"/>
  <c r="BW250" i="50"/>
  <c r="BX250" i="50"/>
  <c r="BY250" i="50"/>
  <c r="BZ250" i="50"/>
  <c r="CA250" i="50"/>
  <c r="CB250" i="50"/>
  <c r="CC250" i="50"/>
  <c r="CD250" i="50"/>
  <c r="CE250" i="50"/>
  <c r="CF250" i="50"/>
  <c r="CG250" i="50"/>
  <c r="CH250" i="50"/>
  <c r="CI250" i="50"/>
  <c r="CJ250" i="50"/>
  <c r="CK250" i="50"/>
  <c r="CL250" i="50"/>
  <c r="CM250" i="50"/>
  <c r="CN250" i="50"/>
  <c r="CO250" i="50"/>
  <c r="CP250" i="50"/>
  <c r="CQ250" i="50"/>
  <c r="CR250" i="50"/>
  <c r="CS250" i="50"/>
  <c r="CT250" i="50"/>
  <c r="CU250" i="50"/>
  <c r="CV250" i="50"/>
  <c r="CW250" i="50"/>
  <c r="CX250" i="50"/>
  <c r="CY250" i="50"/>
  <c r="CZ250" i="50"/>
  <c r="DA250" i="50"/>
  <c r="DB250" i="50"/>
  <c r="DC250" i="50"/>
  <c r="DD250" i="50"/>
  <c r="DE250" i="50"/>
  <c r="DF250" i="50"/>
  <c r="DG250" i="50"/>
  <c r="DH250" i="50"/>
  <c r="DI250" i="50"/>
  <c r="DJ250" i="50"/>
  <c r="DK250" i="50"/>
  <c r="DL250" i="50"/>
  <c r="DM250" i="50"/>
  <c r="DN250" i="50"/>
  <c r="DO250" i="50"/>
  <c r="DP250" i="50"/>
  <c r="DQ250" i="50"/>
  <c r="A251" i="50"/>
  <c r="B251" i="50"/>
  <c r="C251" i="50"/>
  <c r="D251" i="50"/>
  <c r="E251" i="50"/>
  <c r="F251" i="50"/>
  <c r="G251" i="50"/>
  <c r="H251" i="50"/>
  <c r="I251" i="50"/>
  <c r="J251" i="50"/>
  <c r="K251" i="50"/>
  <c r="L251" i="50"/>
  <c r="M251" i="50"/>
  <c r="N251" i="50"/>
  <c r="O251" i="50"/>
  <c r="P251" i="50"/>
  <c r="Q251" i="50"/>
  <c r="R251" i="50"/>
  <c r="S251" i="50"/>
  <c r="T251" i="50"/>
  <c r="U251" i="50"/>
  <c r="V251" i="50"/>
  <c r="W251" i="50"/>
  <c r="X251" i="50"/>
  <c r="Y251" i="50"/>
  <c r="Z251" i="50"/>
  <c r="AA251" i="50"/>
  <c r="AB251" i="50"/>
  <c r="AC251" i="50"/>
  <c r="AD251" i="50"/>
  <c r="AE251" i="50"/>
  <c r="AF251" i="50"/>
  <c r="AG251" i="50"/>
  <c r="AH251" i="50"/>
  <c r="AI251" i="50"/>
  <c r="AJ251" i="50"/>
  <c r="AK251" i="50"/>
  <c r="AL251" i="50"/>
  <c r="AM251" i="50"/>
  <c r="AN251" i="50"/>
  <c r="AO251" i="50"/>
  <c r="AP251" i="50"/>
  <c r="AQ251" i="50"/>
  <c r="AR251" i="50"/>
  <c r="AS251" i="50"/>
  <c r="AT251" i="50"/>
  <c r="AU251" i="50"/>
  <c r="AV251" i="50"/>
  <c r="AW251" i="50"/>
  <c r="AX251" i="50"/>
  <c r="AY251" i="50"/>
  <c r="AZ251" i="50"/>
  <c r="BA251" i="50"/>
  <c r="BB251" i="50"/>
  <c r="BC251" i="50"/>
  <c r="BD251" i="50"/>
  <c r="BE251" i="50"/>
  <c r="BF251" i="50"/>
  <c r="BG251" i="50"/>
  <c r="BH251" i="50"/>
  <c r="BI251" i="50"/>
  <c r="BJ251" i="50"/>
  <c r="BK251" i="50"/>
  <c r="BL251" i="50"/>
  <c r="BM251" i="50"/>
  <c r="BN251" i="50"/>
  <c r="BO251" i="50"/>
  <c r="BP251" i="50"/>
  <c r="BQ251" i="50"/>
  <c r="BR251" i="50"/>
  <c r="BS251" i="50"/>
  <c r="BT251" i="50"/>
  <c r="BU251" i="50"/>
  <c r="BV251" i="50"/>
  <c r="BW251" i="50"/>
  <c r="BX251" i="50"/>
  <c r="BY251" i="50"/>
  <c r="BZ251" i="50"/>
  <c r="CA251" i="50"/>
  <c r="CB251" i="50"/>
  <c r="CC251" i="50"/>
  <c r="CD251" i="50"/>
  <c r="CE251" i="50"/>
  <c r="CF251" i="50"/>
  <c r="CG251" i="50"/>
  <c r="CH251" i="50"/>
  <c r="CI251" i="50"/>
  <c r="CJ251" i="50"/>
  <c r="CK251" i="50"/>
  <c r="CL251" i="50"/>
  <c r="CM251" i="50"/>
  <c r="CN251" i="50"/>
  <c r="CO251" i="50"/>
  <c r="CP251" i="50"/>
  <c r="CQ251" i="50"/>
  <c r="CR251" i="50"/>
  <c r="CS251" i="50"/>
  <c r="CT251" i="50"/>
  <c r="CU251" i="50"/>
  <c r="CV251" i="50"/>
  <c r="CW251" i="50"/>
  <c r="CX251" i="50"/>
  <c r="CY251" i="50"/>
  <c r="CZ251" i="50"/>
  <c r="DA251" i="50"/>
  <c r="DB251" i="50"/>
  <c r="DC251" i="50"/>
  <c r="DD251" i="50"/>
  <c r="DE251" i="50"/>
  <c r="DF251" i="50"/>
  <c r="DG251" i="50"/>
  <c r="DH251" i="50"/>
  <c r="DI251" i="50"/>
  <c r="DJ251" i="50"/>
  <c r="DK251" i="50"/>
  <c r="DL251" i="50"/>
  <c r="DM251" i="50"/>
  <c r="DN251" i="50"/>
  <c r="DO251" i="50"/>
  <c r="DP251" i="50"/>
  <c r="DQ251" i="50"/>
  <c r="A252" i="50"/>
  <c r="B252" i="50"/>
  <c r="C252" i="50"/>
  <c r="D252" i="50"/>
  <c r="E252" i="50"/>
  <c r="F252" i="50"/>
  <c r="G252" i="50"/>
  <c r="H252" i="50"/>
  <c r="I252" i="50"/>
  <c r="J252" i="50"/>
  <c r="K252" i="50"/>
  <c r="L252" i="50"/>
  <c r="M252" i="50"/>
  <c r="N252" i="50"/>
  <c r="O252" i="50"/>
  <c r="P252" i="50"/>
  <c r="Q252" i="50"/>
  <c r="R252" i="50"/>
  <c r="S252" i="50"/>
  <c r="T252" i="50"/>
  <c r="U252" i="50"/>
  <c r="V252" i="50"/>
  <c r="W252" i="50"/>
  <c r="X252" i="50"/>
  <c r="Y252" i="50"/>
  <c r="Z252" i="50"/>
  <c r="AA252" i="50"/>
  <c r="AB252" i="50"/>
  <c r="AC252" i="50"/>
  <c r="AD252" i="50"/>
  <c r="AE252" i="50"/>
  <c r="AF252" i="50"/>
  <c r="AG252" i="50"/>
  <c r="AH252" i="50"/>
  <c r="AI252" i="50"/>
  <c r="AJ252" i="50"/>
  <c r="AK252" i="50"/>
  <c r="AL252" i="50"/>
  <c r="AM252" i="50"/>
  <c r="AN252" i="50"/>
  <c r="AO252" i="50"/>
  <c r="AP252" i="50"/>
  <c r="AQ252" i="50"/>
  <c r="AR252" i="50"/>
  <c r="AS252" i="50"/>
  <c r="AT252" i="50"/>
  <c r="AU252" i="50"/>
  <c r="AV252" i="50"/>
  <c r="AW252" i="50"/>
  <c r="AX252" i="50"/>
  <c r="AY252" i="50"/>
  <c r="AZ252" i="50"/>
  <c r="BA252" i="50"/>
  <c r="BB252" i="50"/>
  <c r="BC252" i="50"/>
  <c r="BD252" i="50"/>
  <c r="BE252" i="50"/>
  <c r="BF252" i="50"/>
  <c r="BG252" i="50"/>
  <c r="BH252" i="50"/>
  <c r="BI252" i="50"/>
  <c r="BJ252" i="50"/>
  <c r="BK252" i="50"/>
  <c r="BL252" i="50"/>
  <c r="BM252" i="50"/>
  <c r="BN252" i="50"/>
  <c r="BO252" i="50"/>
  <c r="BP252" i="50"/>
  <c r="BQ252" i="50"/>
  <c r="BR252" i="50"/>
  <c r="BS252" i="50"/>
  <c r="BT252" i="50"/>
  <c r="BU252" i="50"/>
  <c r="BV252" i="50"/>
  <c r="BW252" i="50"/>
  <c r="BX252" i="50"/>
  <c r="BY252" i="50"/>
  <c r="BZ252" i="50"/>
  <c r="CA252" i="50"/>
  <c r="CB252" i="50"/>
  <c r="CC252" i="50"/>
  <c r="CD252" i="50"/>
  <c r="CE252" i="50"/>
  <c r="CF252" i="50"/>
  <c r="CG252" i="50"/>
  <c r="CH252" i="50"/>
  <c r="CI252" i="50"/>
  <c r="CJ252" i="50"/>
  <c r="CK252" i="50"/>
  <c r="CL252" i="50"/>
  <c r="CM252" i="50"/>
  <c r="CN252" i="50"/>
  <c r="CO252" i="50"/>
  <c r="CP252" i="50"/>
  <c r="CQ252" i="50"/>
  <c r="CR252" i="50"/>
  <c r="CS252" i="50"/>
  <c r="CT252" i="50"/>
  <c r="CU252" i="50"/>
  <c r="CV252" i="50"/>
  <c r="CW252" i="50"/>
  <c r="CX252" i="50"/>
  <c r="CY252" i="50"/>
  <c r="CZ252" i="50"/>
  <c r="DA252" i="50"/>
  <c r="DB252" i="50"/>
  <c r="DC252" i="50"/>
  <c r="DD252" i="50"/>
  <c r="DE252" i="50"/>
  <c r="DF252" i="50"/>
  <c r="DG252" i="50"/>
  <c r="DH252" i="50"/>
  <c r="DI252" i="50"/>
  <c r="DJ252" i="50"/>
  <c r="DK252" i="50"/>
  <c r="DL252" i="50"/>
  <c r="DM252" i="50"/>
  <c r="DN252" i="50"/>
  <c r="DO252" i="50"/>
  <c r="DP252" i="50"/>
  <c r="DQ252" i="50"/>
  <c r="A253" i="50"/>
  <c r="B253" i="50"/>
  <c r="C253" i="50"/>
  <c r="D253" i="50"/>
  <c r="E253" i="50"/>
  <c r="F253" i="50"/>
  <c r="G253" i="50"/>
  <c r="H253" i="50"/>
  <c r="I253" i="50"/>
  <c r="J253" i="50"/>
  <c r="K253" i="50"/>
  <c r="L253" i="50"/>
  <c r="M253" i="50"/>
  <c r="N253" i="50"/>
  <c r="O253" i="50"/>
  <c r="P253" i="50"/>
  <c r="Q253" i="50"/>
  <c r="R253" i="50"/>
  <c r="S253" i="50"/>
  <c r="T253" i="50"/>
  <c r="U253" i="50"/>
  <c r="V253" i="50"/>
  <c r="W253" i="50"/>
  <c r="X253" i="50"/>
  <c r="Y253" i="50"/>
  <c r="Z253" i="50"/>
  <c r="AA253" i="50"/>
  <c r="AB253" i="50"/>
  <c r="AC253" i="50"/>
  <c r="AD253" i="50"/>
  <c r="AE253" i="50"/>
  <c r="AF253" i="50"/>
  <c r="AG253" i="50"/>
  <c r="AH253" i="50"/>
  <c r="AI253" i="50"/>
  <c r="AJ253" i="50"/>
  <c r="AK253" i="50"/>
  <c r="AL253" i="50"/>
  <c r="AM253" i="50"/>
  <c r="AN253" i="50"/>
  <c r="AO253" i="50"/>
  <c r="AP253" i="50"/>
  <c r="AQ253" i="50"/>
  <c r="AR253" i="50"/>
  <c r="AS253" i="50"/>
  <c r="AT253" i="50"/>
  <c r="AU253" i="50"/>
  <c r="AV253" i="50"/>
  <c r="AW253" i="50"/>
  <c r="AX253" i="50"/>
  <c r="AY253" i="50"/>
  <c r="AZ253" i="50"/>
  <c r="BA253" i="50"/>
  <c r="BB253" i="50"/>
  <c r="BC253" i="50"/>
  <c r="BD253" i="50"/>
  <c r="BE253" i="50"/>
  <c r="BF253" i="50"/>
  <c r="BG253" i="50"/>
  <c r="BH253" i="50"/>
  <c r="BI253" i="50"/>
  <c r="BJ253" i="50"/>
  <c r="BK253" i="50"/>
  <c r="BL253" i="50"/>
  <c r="BM253" i="50"/>
  <c r="BN253" i="50"/>
  <c r="BO253" i="50"/>
  <c r="BP253" i="50"/>
  <c r="BQ253" i="50"/>
  <c r="BR253" i="50"/>
  <c r="BS253" i="50"/>
  <c r="BT253" i="50"/>
  <c r="BU253" i="50"/>
  <c r="BV253" i="50"/>
  <c r="BW253" i="50"/>
  <c r="BX253" i="50"/>
  <c r="BY253" i="50"/>
  <c r="BZ253" i="50"/>
  <c r="CA253" i="50"/>
  <c r="CB253" i="50"/>
  <c r="CC253" i="50"/>
  <c r="CD253" i="50"/>
  <c r="CE253" i="50"/>
  <c r="CF253" i="50"/>
  <c r="CG253" i="50"/>
  <c r="CH253" i="50"/>
  <c r="CI253" i="50"/>
  <c r="CJ253" i="50"/>
  <c r="CK253" i="50"/>
  <c r="CL253" i="50"/>
  <c r="CM253" i="50"/>
  <c r="CN253" i="50"/>
  <c r="CO253" i="50"/>
  <c r="CP253" i="50"/>
  <c r="CQ253" i="50"/>
  <c r="CR253" i="50"/>
  <c r="CS253" i="50"/>
  <c r="CT253" i="50"/>
  <c r="CU253" i="50"/>
  <c r="CV253" i="50"/>
  <c r="CW253" i="50"/>
  <c r="CX253" i="50"/>
  <c r="CY253" i="50"/>
  <c r="CZ253" i="50"/>
  <c r="DA253" i="50"/>
  <c r="DB253" i="50"/>
  <c r="DC253" i="50"/>
  <c r="DD253" i="50"/>
  <c r="DE253" i="50"/>
  <c r="DF253" i="50"/>
  <c r="DG253" i="50"/>
  <c r="DH253" i="50"/>
  <c r="DI253" i="50"/>
  <c r="DJ253" i="50"/>
  <c r="DK253" i="50"/>
  <c r="DL253" i="50"/>
  <c r="DM253" i="50"/>
  <c r="DN253" i="50"/>
  <c r="DO253" i="50"/>
  <c r="DP253" i="50"/>
  <c r="DQ253" i="50"/>
  <c r="A254" i="50"/>
  <c r="B254" i="50"/>
  <c r="C254" i="50"/>
  <c r="D254" i="50"/>
  <c r="E254" i="50"/>
  <c r="F254" i="50"/>
  <c r="G254" i="50"/>
  <c r="H254" i="50"/>
  <c r="I254" i="50"/>
  <c r="J254" i="50"/>
  <c r="K254" i="50"/>
  <c r="L254" i="50"/>
  <c r="M254" i="50"/>
  <c r="N254" i="50"/>
  <c r="O254" i="50"/>
  <c r="P254" i="50"/>
  <c r="Q254" i="50"/>
  <c r="R254" i="50"/>
  <c r="S254" i="50"/>
  <c r="T254" i="50"/>
  <c r="U254" i="50"/>
  <c r="V254" i="50"/>
  <c r="W254" i="50"/>
  <c r="X254" i="50"/>
  <c r="Y254" i="50"/>
  <c r="Z254" i="50"/>
  <c r="AA254" i="50"/>
  <c r="AB254" i="50"/>
  <c r="AC254" i="50"/>
  <c r="AD254" i="50"/>
  <c r="AE254" i="50"/>
  <c r="AF254" i="50"/>
  <c r="AG254" i="50"/>
  <c r="AH254" i="50"/>
  <c r="AI254" i="50"/>
  <c r="AJ254" i="50"/>
  <c r="AK254" i="50"/>
  <c r="AL254" i="50"/>
  <c r="AM254" i="50"/>
  <c r="AN254" i="50"/>
  <c r="AO254" i="50"/>
  <c r="AP254" i="50"/>
  <c r="AQ254" i="50"/>
  <c r="AR254" i="50"/>
  <c r="AS254" i="50"/>
  <c r="AT254" i="50"/>
  <c r="AU254" i="50"/>
  <c r="AV254" i="50"/>
  <c r="AW254" i="50"/>
  <c r="AX254" i="50"/>
  <c r="AY254" i="50"/>
  <c r="AZ254" i="50"/>
  <c r="BA254" i="50"/>
  <c r="BB254" i="50"/>
  <c r="BC254" i="50"/>
  <c r="BD254" i="50"/>
  <c r="BE254" i="50"/>
  <c r="BF254" i="50"/>
  <c r="BG254" i="50"/>
  <c r="BH254" i="50"/>
  <c r="BI254" i="50"/>
  <c r="BJ254" i="50"/>
  <c r="BK254" i="50"/>
  <c r="BL254" i="50"/>
  <c r="BM254" i="50"/>
  <c r="BN254" i="50"/>
  <c r="BO254" i="50"/>
  <c r="BP254" i="50"/>
  <c r="BQ254" i="50"/>
  <c r="BR254" i="50"/>
  <c r="BS254" i="50"/>
  <c r="BT254" i="50"/>
  <c r="BU254" i="50"/>
  <c r="BV254" i="50"/>
  <c r="BW254" i="50"/>
  <c r="BX254" i="50"/>
  <c r="BY254" i="50"/>
  <c r="BZ254" i="50"/>
  <c r="CA254" i="50"/>
  <c r="CB254" i="50"/>
  <c r="CC254" i="50"/>
  <c r="CD254" i="50"/>
  <c r="CE254" i="50"/>
  <c r="CF254" i="50"/>
  <c r="CG254" i="50"/>
  <c r="CH254" i="50"/>
  <c r="CI254" i="50"/>
  <c r="CJ254" i="50"/>
  <c r="CK254" i="50"/>
  <c r="CL254" i="50"/>
  <c r="CM254" i="50"/>
  <c r="CN254" i="50"/>
  <c r="CO254" i="50"/>
  <c r="CP254" i="50"/>
  <c r="CQ254" i="50"/>
  <c r="CR254" i="50"/>
  <c r="CS254" i="50"/>
  <c r="CT254" i="50"/>
  <c r="CU254" i="50"/>
  <c r="CV254" i="50"/>
  <c r="CW254" i="50"/>
  <c r="CX254" i="50"/>
  <c r="CY254" i="50"/>
  <c r="CZ254" i="50"/>
  <c r="DA254" i="50"/>
  <c r="DB254" i="50"/>
  <c r="DC254" i="50"/>
  <c r="DD254" i="50"/>
  <c r="DE254" i="50"/>
  <c r="DF254" i="50"/>
  <c r="DG254" i="50"/>
  <c r="DH254" i="50"/>
  <c r="DI254" i="50"/>
  <c r="DJ254" i="50"/>
  <c r="DK254" i="50"/>
  <c r="DL254" i="50"/>
  <c r="DM254" i="50"/>
  <c r="DN254" i="50"/>
  <c r="DO254" i="50"/>
  <c r="DP254" i="50"/>
  <c r="DQ254" i="50"/>
  <c r="A255" i="50"/>
  <c r="B255" i="50"/>
  <c r="C255" i="50"/>
  <c r="D255" i="50"/>
  <c r="E255" i="50"/>
  <c r="F255" i="50"/>
  <c r="G255" i="50"/>
  <c r="H255" i="50"/>
  <c r="I255" i="50"/>
  <c r="J255" i="50"/>
  <c r="K255" i="50"/>
  <c r="L255" i="50"/>
  <c r="M255" i="50"/>
  <c r="N255" i="50"/>
  <c r="O255" i="50"/>
  <c r="P255" i="50"/>
  <c r="Q255" i="50"/>
  <c r="R255" i="50"/>
  <c r="S255" i="50"/>
  <c r="T255" i="50"/>
  <c r="U255" i="50"/>
  <c r="V255" i="50"/>
  <c r="W255" i="50"/>
  <c r="X255" i="50"/>
  <c r="Y255" i="50"/>
  <c r="Z255" i="50"/>
  <c r="AA255" i="50"/>
  <c r="AB255" i="50"/>
  <c r="AC255" i="50"/>
  <c r="AD255" i="50"/>
  <c r="AE255" i="50"/>
  <c r="AF255" i="50"/>
  <c r="AG255" i="50"/>
  <c r="AH255" i="50"/>
  <c r="AI255" i="50"/>
  <c r="AJ255" i="50"/>
  <c r="AK255" i="50"/>
  <c r="AL255" i="50"/>
  <c r="AM255" i="50"/>
  <c r="AN255" i="50"/>
  <c r="AO255" i="50"/>
  <c r="AP255" i="50"/>
  <c r="AQ255" i="50"/>
  <c r="AR255" i="50"/>
  <c r="AS255" i="50"/>
  <c r="AT255" i="50"/>
  <c r="AU255" i="50"/>
  <c r="AV255" i="50"/>
  <c r="AW255" i="50"/>
  <c r="AX255" i="50"/>
  <c r="AY255" i="50"/>
  <c r="AZ255" i="50"/>
  <c r="BA255" i="50"/>
  <c r="BB255" i="50"/>
  <c r="BC255" i="50"/>
  <c r="BD255" i="50"/>
  <c r="BE255" i="50"/>
  <c r="BF255" i="50"/>
  <c r="BG255" i="50"/>
  <c r="BH255" i="50"/>
  <c r="BI255" i="50"/>
  <c r="BJ255" i="50"/>
  <c r="BK255" i="50"/>
  <c r="BL255" i="50"/>
  <c r="BM255" i="50"/>
  <c r="BN255" i="50"/>
  <c r="BO255" i="50"/>
  <c r="BP255" i="50"/>
  <c r="BQ255" i="50"/>
  <c r="BR255" i="50"/>
  <c r="BS255" i="50"/>
  <c r="BT255" i="50"/>
  <c r="BU255" i="50"/>
  <c r="BV255" i="50"/>
  <c r="BW255" i="50"/>
  <c r="BX255" i="50"/>
  <c r="BY255" i="50"/>
  <c r="BZ255" i="50"/>
  <c r="CA255" i="50"/>
  <c r="CB255" i="50"/>
  <c r="CC255" i="50"/>
  <c r="CD255" i="50"/>
  <c r="CE255" i="50"/>
  <c r="CF255" i="50"/>
  <c r="CG255" i="50"/>
  <c r="CH255" i="50"/>
  <c r="CI255" i="50"/>
  <c r="CJ255" i="50"/>
  <c r="CK255" i="50"/>
  <c r="CL255" i="50"/>
  <c r="CM255" i="50"/>
  <c r="CN255" i="50"/>
  <c r="CO255" i="50"/>
  <c r="CP255" i="50"/>
  <c r="CQ255" i="50"/>
  <c r="CR255" i="50"/>
  <c r="CS255" i="50"/>
  <c r="CT255" i="50"/>
  <c r="CU255" i="50"/>
  <c r="CV255" i="50"/>
  <c r="CW255" i="50"/>
  <c r="CX255" i="50"/>
  <c r="CY255" i="50"/>
  <c r="CZ255" i="50"/>
  <c r="DA255" i="50"/>
  <c r="DB255" i="50"/>
  <c r="DC255" i="50"/>
  <c r="DD255" i="50"/>
  <c r="DE255" i="50"/>
  <c r="DF255" i="50"/>
  <c r="DG255" i="50"/>
  <c r="DH255" i="50"/>
  <c r="DI255" i="50"/>
  <c r="DJ255" i="50"/>
  <c r="DK255" i="50"/>
  <c r="DL255" i="50"/>
  <c r="DM255" i="50"/>
  <c r="DN255" i="50"/>
  <c r="DO255" i="50"/>
  <c r="DP255" i="50"/>
  <c r="DQ255" i="50"/>
  <c r="A256" i="50"/>
  <c r="B256" i="50"/>
  <c r="C256" i="50"/>
  <c r="D256" i="50"/>
  <c r="E256" i="50"/>
  <c r="F256" i="50"/>
  <c r="G256" i="50"/>
  <c r="H256" i="50"/>
  <c r="I256" i="50"/>
  <c r="J256" i="50"/>
  <c r="K256" i="50"/>
  <c r="L256" i="50"/>
  <c r="M256" i="50"/>
  <c r="N256" i="50"/>
  <c r="O256" i="50"/>
  <c r="P256" i="50"/>
  <c r="Q256" i="50"/>
  <c r="R256" i="50"/>
  <c r="S256" i="50"/>
  <c r="T256" i="50"/>
  <c r="U256" i="50"/>
  <c r="V256" i="50"/>
  <c r="W256" i="50"/>
  <c r="X256" i="50"/>
  <c r="Y256" i="50"/>
  <c r="Z256" i="50"/>
  <c r="AA256" i="50"/>
  <c r="AB256" i="50"/>
  <c r="AC256" i="50"/>
  <c r="AD256" i="50"/>
  <c r="AE256" i="50"/>
  <c r="AF256" i="50"/>
  <c r="AG256" i="50"/>
  <c r="AH256" i="50"/>
  <c r="AI256" i="50"/>
  <c r="AJ256" i="50"/>
  <c r="AK256" i="50"/>
  <c r="AL256" i="50"/>
  <c r="AM256" i="50"/>
  <c r="AN256" i="50"/>
  <c r="AO256" i="50"/>
  <c r="AP256" i="50"/>
  <c r="AQ256" i="50"/>
  <c r="AR256" i="50"/>
  <c r="AS256" i="50"/>
  <c r="AT256" i="50"/>
  <c r="AU256" i="50"/>
  <c r="AV256" i="50"/>
  <c r="AW256" i="50"/>
  <c r="AX256" i="50"/>
  <c r="AY256" i="50"/>
  <c r="AZ256" i="50"/>
  <c r="BA256" i="50"/>
  <c r="BB256" i="50"/>
  <c r="BC256" i="50"/>
  <c r="BD256" i="50"/>
  <c r="BE256" i="50"/>
  <c r="BF256" i="50"/>
  <c r="BG256" i="50"/>
  <c r="BH256" i="50"/>
  <c r="BI256" i="50"/>
  <c r="BJ256" i="50"/>
  <c r="BK256" i="50"/>
  <c r="BL256" i="50"/>
  <c r="BM256" i="50"/>
  <c r="BN256" i="50"/>
  <c r="BO256" i="50"/>
  <c r="BP256" i="50"/>
  <c r="BQ256" i="50"/>
  <c r="BR256" i="50"/>
  <c r="BS256" i="50"/>
  <c r="BT256" i="50"/>
  <c r="BU256" i="50"/>
  <c r="BV256" i="50"/>
  <c r="BW256" i="50"/>
  <c r="BX256" i="50"/>
  <c r="BY256" i="50"/>
  <c r="BZ256" i="50"/>
  <c r="CA256" i="50"/>
  <c r="CB256" i="50"/>
  <c r="CC256" i="50"/>
  <c r="CD256" i="50"/>
  <c r="CE256" i="50"/>
  <c r="CF256" i="50"/>
  <c r="CG256" i="50"/>
  <c r="CH256" i="50"/>
  <c r="CI256" i="50"/>
  <c r="CJ256" i="50"/>
  <c r="CK256" i="50"/>
  <c r="CL256" i="50"/>
  <c r="CM256" i="50"/>
  <c r="CN256" i="50"/>
  <c r="CO256" i="50"/>
  <c r="CP256" i="50"/>
  <c r="CQ256" i="50"/>
  <c r="CR256" i="50"/>
  <c r="CS256" i="50"/>
  <c r="CT256" i="50"/>
  <c r="CU256" i="50"/>
  <c r="CV256" i="50"/>
  <c r="CW256" i="50"/>
  <c r="CX256" i="50"/>
  <c r="CY256" i="50"/>
  <c r="CZ256" i="50"/>
  <c r="DA256" i="50"/>
  <c r="DB256" i="50"/>
  <c r="DC256" i="50"/>
  <c r="DD256" i="50"/>
  <c r="DE256" i="50"/>
  <c r="DF256" i="50"/>
  <c r="DG256" i="50"/>
  <c r="DH256" i="50"/>
  <c r="DI256" i="50"/>
  <c r="DJ256" i="50"/>
  <c r="DK256" i="50"/>
  <c r="DL256" i="50"/>
  <c r="DM256" i="50"/>
  <c r="DN256" i="50"/>
  <c r="DO256" i="50"/>
  <c r="DP256" i="50"/>
  <c r="DQ256" i="50"/>
  <c r="A257" i="50"/>
  <c r="B257" i="50"/>
  <c r="C257" i="50"/>
  <c r="D257" i="50"/>
  <c r="E257" i="50"/>
  <c r="F257" i="50"/>
  <c r="G257" i="50"/>
  <c r="H257" i="50"/>
  <c r="I257" i="50"/>
  <c r="J257" i="50"/>
  <c r="K257" i="50"/>
  <c r="L257" i="50"/>
  <c r="M257" i="50"/>
  <c r="N257" i="50"/>
  <c r="O257" i="50"/>
  <c r="P257" i="50"/>
  <c r="Q257" i="50"/>
  <c r="R257" i="50"/>
  <c r="S257" i="50"/>
  <c r="T257" i="50"/>
  <c r="U257" i="50"/>
  <c r="V257" i="50"/>
  <c r="W257" i="50"/>
  <c r="X257" i="50"/>
  <c r="Y257" i="50"/>
  <c r="Z257" i="50"/>
  <c r="AA257" i="50"/>
  <c r="AB257" i="50"/>
  <c r="AC257" i="50"/>
  <c r="AD257" i="50"/>
  <c r="AE257" i="50"/>
  <c r="AF257" i="50"/>
  <c r="AG257" i="50"/>
  <c r="AH257" i="50"/>
  <c r="AI257" i="50"/>
  <c r="AJ257" i="50"/>
  <c r="AK257" i="50"/>
  <c r="AL257" i="50"/>
  <c r="AM257" i="50"/>
  <c r="AN257" i="50"/>
  <c r="AO257" i="50"/>
  <c r="AP257" i="50"/>
  <c r="AQ257" i="50"/>
  <c r="AR257" i="50"/>
  <c r="AS257" i="50"/>
  <c r="AT257" i="50"/>
  <c r="AU257" i="50"/>
  <c r="AV257" i="50"/>
  <c r="AW257" i="50"/>
  <c r="AX257" i="50"/>
  <c r="AY257" i="50"/>
  <c r="AZ257" i="50"/>
  <c r="BA257" i="50"/>
  <c r="BB257" i="50"/>
  <c r="BC257" i="50"/>
  <c r="BD257" i="50"/>
  <c r="BE257" i="50"/>
  <c r="BF257" i="50"/>
  <c r="BG257" i="50"/>
  <c r="BH257" i="50"/>
  <c r="BI257" i="50"/>
  <c r="BJ257" i="50"/>
  <c r="BK257" i="50"/>
  <c r="BL257" i="50"/>
  <c r="BM257" i="50"/>
  <c r="BN257" i="50"/>
  <c r="BO257" i="50"/>
  <c r="BP257" i="50"/>
  <c r="BQ257" i="50"/>
  <c r="BR257" i="50"/>
  <c r="BS257" i="50"/>
  <c r="BT257" i="50"/>
  <c r="BU257" i="50"/>
  <c r="BV257" i="50"/>
  <c r="BW257" i="50"/>
  <c r="BX257" i="50"/>
  <c r="BY257" i="50"/>
  <c r="BZ257" i="50"/>
  <c r="CA257" i="50"/>
  <c r="CB257" i="50"/>
  <c r="CC257" i="50"/>
  <c r="CD257" i="50"/>
  <c r="CE257" i="50"/>
  <c r="CF257" i="50"/>
  <c r="CG257" i="50"/>
  <c r="CH257" i="50"/>
  <c r="CI257" i="50"/>
  <c r="CJ257" i="50"/>
  <c r="CK257" i="50"/>
  <c r="CL257" i="50"/>
  <c r="CM257" i="50"/>
  <c r="CN257" i="50"/>
  <c r="CO257" i="50"/>
  <c r="CP257" i="50"/>
  <c r="CQ257" i="50"/>
  <c r="CR257" i="50"/>
  <c r="CS257" i="50"/>
  <c r="CT257" i="50"/>
  <c r="CU257" i="50"/>
  <c r="CV257" i="50"/>
  <c r="CW257" i="50"/>
  <c r="CX257" i="50"/>
  <c r="CY257" i="50"/>
  <c r="CZ257" i="50"/>
  <c r="DA257" i="50"/>
  <c r="DB257" i="50"/>
  <c r="DC257" i="50"/>
  <c r="DD257" i="50"/>
  <c r="DE257" i="50"/>
  <c r="DF257" i="50"/>
  <c r="DG257" i="50"/>
  <c r="DH257" i="50"/>
  <c r="DI257" i="50"/>
  <c r="DJ257" i="50"/>
  <c r="DK257" i="50"/>
  <c r="DL257" i="50"/>
  <c r="DM257" i="50"/>
  <c r="DN257" i="50"/>
  <c r="DO257" i="50"/>
  <c r="DP257" i="50"/>
  <c r="DQ257" i="50"/>
  <c r="A258" i="50"/>
  <c r="B258" i="50"/>
  <c r="C258" i="50"/>
  <c r="D258" i="50"/>
  <c r="E258" i="50"/>
  <c r="F258" i="50"/>
  <c r="G258" i="50"/>
  <c r="H258" i="50"/>
  <c r="I258" i="50"/>
  <c r="J258" i="50"/>
  <c r="K258" i="50"/>
  <c r="L258" i="50"/>
  <c r="M258" i="50"/>
  <c r="N258" i="50"/>
  <c r="O258" i="50"/>
  <c r="P258" i="50"/>
  <c r="Q258" i="50"/>
  <c r="R258" i="50"/>
  <c r="S258" i="50"/>
  <c r="T258" i="50"/>
  <c r="U258" i="50"/>
  <c r="V258" i="50"/>
  <c r="W258" i="50"/>
  <c r="X258" i="50"/>
  <c r="Y258" i="50"/>
  <c r="Z258" i="50"/>
  <c r="AA258" i="50"/>
  <c r="AB258" i="50"/>
  <c r="AC258" i="50"/>
  <c r="AD258" i="50"/>
  <c r="AE258" i="50"/>
  <c r="AF258" i="50"/>
  <c r="AG258" i="50"/>
  <c r="AH258" i="50"/>
  <c r="AI258" i="50"/>
  <c r="AJ258" i="50"/>
  <c r="AK258" i="50"/>
  <c r="AL258" i="50"/>
  <c r="AM258" i="50"/>
  <c r="AN258" i="50"/>
  <c r="AO258" i="50"/>
  <c r="AP258" i="50"/>
  <c r="AQ258" i="50"/>
  <c r="AR258" i="50"/>
  <c r="AS258" i="50"/>
  <c r="AT258" i="50"/>
  <c r="AU258" i="50"/>
  <c r="AV258" i="50"/>
  <c r="AW258" i="50"/>
  <c r="AX258" i="50"/>
  <c r="AY258" i="50"/>
  <c r="AZ258" i="50"/>
  <c r="BA258" i="50"/>
  <c r="BB258" i="50"/>
  <c r="BC258" i="50"/>
  <c r="BD258" i="50"/>
  <c r="BE258" i="50"/>
  <c r="BF258" i="50"/>
  <c r="BG258" i="50"/>
  <c r="BH258" i="50"/>
  <c r="BI258" i="50"/>
  <c r="BJ258" i="50"/>
  <c r="BK258" i="50"/>
  <c r="BL258" i="50"/>
  <c r="BM258" i="50"/>
  <c r="BN258" i="50"/>
  <c r="BO258" i="50"/>
  <c r="BP258" i="50"/>
  <c r="BQ258" i="50"/>
  <c r="BR258" i="50"/>
  <c r="BS258" i="50"/>
  <c r="BT258" i="50"/>
  <c r="BU258" i="50"/>
  <c r="BV258" i="50"/>
  <c r="BW258" i="50"/>
  <c r="BX258" i="50"/>
  <c r="BY258" i="50"/>
  <c r="BZ258" i="50"/>
  <c r="CA258" i="50"/>
  <c r="CB258" i="50"/>
  <c r="CC258" i="50"/>
  <c r="CD258" i="50"/>
  <c r="CE258" i="50"/>
  <c r="CF258" i="50"/>
  <c r="CG258" i="50"/>
  <c r="CH258" i="50"/>
  <c r="CI258" i="50"/>
  <c r="CJ258" i="50"/>
  <c r="CK258" i="50"/>
  <c r="CL258" i="50"/>
  <c r="CM258" i="50"/>
  <c r="CN258" i="50"/>
  <c r="CO258" i="50"/>
  <c r="CP258" i="50"/>
  <c r="CQ258" i="50"/>
  <c r="CR258" i="50"/>
  <c r="CS258" i="50"/>
  <c r="CT258" i="50"/>
  <c r="CU258" i="50"/>
  <c r="CV258" i="50"/>
  <c r="CW258" i="50"/>
  <c r="CX258" i="50"/>
  <c r="CY258" i="50"/>
  <c r="CZ258" i="50"/>
  <c r="DA258" i="50"/>
  <c r="DB258" i="50"/>
  <c r="DC258" i="50"/>
  <c r="DD258" i="50"/>
  <c r="DE258" i="50"/>
  <c r="DF258" i="50"/>
  <c r="DG258" i="50"/>
  <c r="DH258" i="50"/>
  <c r="DI258" i="50"/>
  <c r="DJ258" i="50"/>
  <c r="DK258" i="50"/>
  <c r="DL258" i="50"/>
  <c r="DM258" i="50"/>
  <c r="DN258" i="50"/>
  <c r="DO258" i="50"/>
  <c r="DP258" i="50"/>
  <c r="DQ258" i="50"/>
  <c r="A259" i="50"/>
  <c r="B259" i="50"/>
  <c r="C259" i="50"/>
  <c r="D259" i="50"/>
  <c r="E259" i="50"/>
  <c r="F259" i="50"/>
  <c r="G259" i="50"/>
  <c r="H259" i="50"/>
  <c r="I259" i="50"/>
  <c r="J259" i="50"/>
  <c r="K259" i="50"/>
  <c r="L259" i="50"/>
  <c r="M259" i="50"/>
  <c r="N259" i="50"/>
  <c r="O259" i="50"/>
  <c r="P259" i="50"/>
  <c r="Q259" i="50"/>
  <c r="R259" i="50"/>
  <c r="S259" i="50"/>
  <c r="T259" i="50"/>
  <c r="U259" i="50"/>
  <c r="V259" i="50"/>
  <c r="W259" i="50"/>
  <c r="X259" i="50"/>
  <c r="Y259" i="50"/>
  <c r="Z259" i="50"/>
  <c r="AA259" i="50"/>
  <c r="AB259" i="50"/>
  <c r="AC259" i="50"/>
  <c r="AD259" i="50"/>
  <c r="AE259" i="50"/>
  <c r="AF259" i="50"/>
  <c r="AG259" i="50"/>
  <c r="AH259" i="50"/>
  <c r="AI259" i="50"/>
  <c r="AJ259" i="50"/>
  <c r="AK259" i="50"/>
  <c r="AL259" i="50"/>
  <c r="AM259" i="50"/>
  <c r="AN259" i="50"/>
  <c r="AO259" i="50"/>
  <c r="AP259" i="50"/>
  <c r="AQ259" i="50"/>
  <c r="AR259" i="50"/>
  <c r="AS259" i="50"/>
  <c r="AT259" i="50"/>
  <c r="AU259" i="50"/>
  <c r="AV259" i="50"/>
  <c r="AW259" i="50"/>
  <c r="AX259" i="50"/>
  <c r="AY259" i="50"/>
  <c r="AZ259" i="50"/>
  <c r="BA259" i="50"/>
  <c r="BB259" i="50"/>
  <c r="BC259" i="50"/>
  <c r="BD259" i="50"/>
  <c r="BE259" i="50"/>
  <c r="BF259" i="50"/>
  <c r="BG259" i="50"/>
  <c r="BH259" i="50"/>
  <c r="BI259" i="50"/>
  <c r="BJ259" i="50"/>
  <c r="BK259" i="50"/>
  <c r="BL259" i="50"/>
  <c r="BM259" i="50"/>
  <c r="BN259" i="50"/>
  <c r="BO259" i="50"/>
  <c r="BP259" i="50"/>
  <c r="BQ259" i="50"/>
  <c r="BR259" i="50"/>
  <c r="BS259" i="50"/>
  <c r="BT259" i="50"/>
  <c r="BU259" i="50"/>
  <c r="BV259" i="50"/>
  <c r="BW259" i="50"/>
  <c r="BX259" i="50"/>
  <c r="BY259" i="50"/>
  <c r="BZ259" i="50"/>
  <c r="CA259" i="50"/>
  <c r="CB259" i="50"/>
  <c r="CC259" i="50"/>
  <c r="CD259" i="50"/>
  <c r="CE259" i="50"/>
  <c r="CF259" i="50"/>
  <c r="CG259" i="50"/>
  <c r="CH259" i="50"/>
  <c r="CI259" i="50"/>
  <c r="CJ259" i="50"/>
  <c r="CK259" i="50"/>
  <c r="CL259" i="50"/>
  <c r="CM259" i="50"/>
  <c r="CN259" i="50"/>
  <c r="CO259" i="50"/>
  <c r="CP259" i="50"/>
  <c r="CQ259" i="50"/>
  <c r="CR259" i="50"/>
  <c r="CS259" i="50"/>
  <c r="CT259" i="50"/>
  <c r="CU259" i="50"/>
  <c r="CV259" i="50"/>
  <c r="CW259" i="50"/>
  <c r="CX259" i="50"/>
  <c r="CY259" i="50"/>
  <c r="CZ259" i="50"/>
  <c r="DA259" i="50"/>
  <c r="DB259" i="50"/>
  <c r="DC259" i="50"/>
  <c r="DD259" i="50"/>
  <c r="DE259" i="50"/>
  <c r="DF259" i="50"/>
  <c r="DG259" i="50"/>
  <c r="DH259" i="50"/>
  <c r="DI259" i="50"/>
  <c r="DJ259" i="50"/>
  <c r="DK259" i="50"/>
  <c r="DL259" i="50"/>
  <c r="DM259" i="50"/>
  <c r="DN259" i="50"/>
  <c r="DO259" i="50"/>
  <c r="DP259" i="50"/>
  <c r="DQ259" i="50"/>
  <c r="A260" i="50"/>
  <c r="B260" i="50"/>
  <c r="C260" i="50"/>
  <c r="D260" i="50"/>
  <c r="E260" i="50"/>
  <c r="F260" i="50"/>
  <c r="G260" i="50"/>
  <c r="H260" i="50"/>
  <c r="I260" i="50"/>
  <c r="J260" i="50"/>
  <c r="K260" i="50"/>
  <c r="L260" i="50"/>
  <c r="M260" i="50"/>
  <c r="N260" i="50"/>
  <c r="O260" i="50"/>
  <c r="P260" i="50"/>
  <c r="Q260" i="50"/>
  <c r="R260" i="50"/>
  <c r="S260" i="50"/>
  <c r="T260" i="50"/>
  <c r="U260" i="50"/>
  <c r="V260" i="50"/>
  <c r="W260" i="50"/>
  <c r="X260" i="50"/>
  <c r="Y260" i="50"/>
  <c r="Z260" i="50"/>
  <c r="AA260" i="50"/>
  <c r="AB260" i="50"/>
  <c r="AC260" i="50"/>
  <c r="AD260" i="50"/>
  <c r="AE260" i="50"/>
  <c r="AF260" i="50"/>
  <c r="AG260" i="50"/>
  <c r="AH260" i="50"/>
  <c r="AI260" i="50"/>
  <c r="AJ260" i="50"/>
  <c r="AK260" i="50"/>
  <c r="AL260" i="50"/>
  <c r="AM260" i="50"/>
  <c r="AN260" i="50"/>
  <c r="AO260" i="50"/>
  <c r="AP260" i="50"/>
  <c r="AQ260" i="50"/>
  <c r="AR260" i="50"/>
  <c r="AS260" i="50"/>
  <c r="AT260" i="50"/>
  <c r="AU260" i="50"/>
  <c r="AV260" i="50"/>
  <c r="AW260" i="50"/>
  <c r="AX260" i="50"/>
  <c r="AY260" i="50"/>
  <c r="AZ260" i="50"/>
  <c r="BA260" i="50"/>
  <c r="BB260" i="50"/>
  <c r="BC260" i="50"/>
  <c r="BD260" i="50"/>
  <c r="BE260" i="50"/>
  <c r="BF260" i="50"/>
  <c r="BG260" i="50"/>
  <c r="BH260" i="50"/>
  <c r="BI260" i="50"/>
  <c r="BJ260" i="50"/>
  <c r="BK260" i="50"/>
  <c r="BL260" i="50"/>
  <c r="BM260" i="50"/>
  <c r="BN260" i="50"/>
  <c r="BO260" i="50"/>
  <c r="BP260" i="50"/>
  <c r="BQ260" i="50"/>
  <c r="BR260" i="50"/>
  <c r="BS260" i="50"/>
  <c r="BT260" i="50"/>
  <c r="BU260" i="50"/>
  <c r="BV260" i="50"/>
  <c r="BW260" i="50"/>
  <c r="BX260" i="50"/>
  <c r="BY260" i="50"/>
  <c r="BZ260" i="50"/>
  <c r="CA260" i="50"/>
  <c r="CB260" i="50"/>
  <c r="CC260" i="50"/>
  <c r="CD260" i="50"/>
  <c r="CE260" i="50"/>
  <c r="CF260" i="50"/>
  <c r="CG260" i="50"/>
  <c r="CH260" i="50"/>
  <c r="CI260" i="50"/>
  <c r="CJ260" i="50"/>
  <c r="CK260" i="50"/>
  <c r="CL260" i="50"/>
  <c r="CM260" i="50"/>
  <c r="CN260" i="50"/>
  <c r="CO260" i="50"/>
  <c r="CP260" i="50"/>
  <c r="CQ260" i="50"/>
  <c r="CR260" i="50"/>
  <c r="CS260" i="50"/>
  <c r="CT260" i="50"/>
  <c r="CU260" i="50"/>
  <c r="CV260" i="50"/>
  <c r="CW260" i="50"/>
  <c r="CX260" i="50"/>
  <c r="CY260" i="50"/>
  <c r="CZ260" i="50"/>
  <c r="DA260" i="50"/>
  <c r="DB260" i="50"/>
  <c r="DC260" i="50"/>
  <c r="DD260" i="50"/>
  <c r="DE260" i="50"/>
  <c r="DF260" i="50"/>
  <c r="DG260" i="50"/>
  <c r="DH260" i="50"/>
  <c r="DI260" i="50"/>
  <c r="DJ260" i="50"/>
  <c r="DK260" i="50"/>
  <c r="DL260" i="50"/>
  <c r="DM260" i="50"/>
  <c r="DN260" i="50"/>
  <c r="DO260" i="50"/>
  <c r="DP260" i="50"/>
  <c r="DQ260" i="50"/>
  <c r="A261" i="50"/>
  <c r="B261" i="50"/>
  <c r="C261" i="50"/>
  <c r="D261" i="50"/>
  <c r="E261" i="50"/>
  <c r="F261" i="50"/>
  <c r="G261" i="50"/>
  <c r="H261" i="50"/>
  <c r="I261" i="50"/>
  <c r="J261" i="50"/>
  <c r="K261" i="50"/>
  <c r="L261" i="50"/>
  <c r="M261" i="50"/>
  <c r="N261" i="50"/>
  <c r="O261" i="50"/>
  <c r="P261" i="50"/>
  <c r="Q261" i="50"/>
  <c r="R261" i="50"/>
  <c r="S261" i="50"/>
  <c r="T261" i="50"/>
  <c r="U261" i="50"/>
  <c r="V261" i="50"/>
  <c r="W261" i="50"/>
  <c r="X261" i="50"/>
  <c r="Y261" i="50"/>
  <c r="Z261" i="50"/>
  <c r="AA261" i="50"/>
  <c r="AB261" i="50"/>
  <c r="AC261" i="50"/>
  <c r="AD261" i="50"/>
  <c r="AE261" i="50"/>
  <c r="AF261" i="50"/>
  <c r="AG261" i="50"/>
  <c r="AH261" i="50"/>
  <c r="AI261" i="50"/>
  <c r="AJ261" i="50"/>
  <c r="AK261" i="50"/>
  <c r="AL261" i="50"/>
  <c r="AM261" i="50"/>
  <c r="AN261" i="50"/>
  <c r="AO261" i="50"/>
  <c r="AP261" i="50"/>
  <c r="AQ261" i="50"/>
  <c r="AR261" i="50"/>
  <c r="AS261" i="50"/>
  <c r="AT261" i="50"/>
  <c r="AU261" i="50"/>
  <c r="AV261" i="50"/>
  <c r="AW261" i="50"/>
  <c r="AX261" i="50"/>
  <c r="AY261" i="50"/>
  <c r="AZ261" i="50"/>
  <c r="BA261" i="50"/>
  <c r="BB261" i="50"/>
  <c r="BC261" i="50"/>
  <c r="BD261" i="50"/>
  <c r="BE261" i="50"/>
  <c r="BF261" i="50"/>
  <c r="BG261" i="50"/>
  <c r="BH261" i="50"/>
  <c r="BI261" i="50"/>
  <c r="BJ261" i="50"/>
  <c r="BK261" i="50"/>
  <c r="BL261" i="50"/>
  <c r="BM261" i="50"/>
  <c r="BN261" i="50"/>
  <c r="BO261" i="50"/>
  <c r="BP261" i="50"/>
  <c r="BQ261" i="50"/>
  <c r="BR261" i="50"/>
  <c r="BS261" i="50"/>
  <c r="BT261" i="50"/>
  <c r="BU261" i="50"/>
  <c r="BV261" i="50"/>
  <c r="BW261" i="50"/>
  <c r="BX261" i="50"/>
  <c r="BY261" i="50"/>
  <c r="BZ261" i="50"/>
  <c r="CA261" i="50"/>
  <c r="CB261" i="50"/>
  <c r="CC261" i="50"/>
  <c r="CD261" i="50"/>
  <c r="CE261" i="50"/>
  <c r="CF261" i="50"/>
  <c r="CG261" i="50"/>
  <c r="CH261" i="50"/>
  <c r="CI261" i="50"/>
  <c r="CJ261" i="50"/>
  <c r="CK261" i="50"/>
  <c r="CL261" i="50"/>
  <c r="CM261" i="50"/>
  <c r="CN261" i="50"/>
  <c r="CO261" i="50"/>
  <c r="CP261" i="50"/>
  <c r="CQ261" i="50"/>
  <c r="CR261" i="50"/>
  <c r="CS261" i="50"/>
  <c r="CT261" i="50"/>
  <c r="CU261" i="50"/>
  <c r="CV261" i="50"/>
  <c r="CW261" i="50"/>
  <c r="CX261" i="50"/>
  <c r="CY261" i="50"/>
  <c r="CZ261" i="50"/>
  <c r="DA261" i="50"/>
  <c r="DB261" i="50"/>
  <c r="DC261" i="50"/>
  <c r="DD261" i="50"/>
  <c r="DE261" i="50"/>
  <c r="DF261" i="50"/>
  <c r="DG261" i="50"/>
  <c r="DH261" i="50"/>
  <c r="DI261" i="50"/>
  <c r="DJ261" i="50"/>
  <c r="DK261" i="50"/>
  <c r="DL261" i="50"/>
  <c r="DM261" i="50"/>
  <c r="DN261" i="50"/>
  <c r="DO261" i="50"/>
  <c r="DP261" i="50"/>
  <c r="DQ261" i="50"/>
  <c r="A262" i="50"/>
  <c r="B262" i="50"/>
  <c r="C262" i="50"/>
  <c r="D262" i="50"/>
  <c r="E262" i="50"/>
  <c r="F262" i="50"/>
  <c r="G262" i="50"/>
  <c r="H262" i="50"/>
  <c r="I262" i="50"/>
  <c r="J262" i="50"/>
  <c r="K262" i="50"/>
  <c r="L262" i="50"/>
  <c r="M262" i="50"/>
  <c r="N262" i="50"/>
  <c r="O262" i="50"/>
  <c r="P262" i="50"/>
  <c r="Q262" i="50"/>
  <c r="R262" i="50"/>
  <c r="S262" i="50"/>
  <c r="T262" i="50"/>
  <c r="U262" i="50"/>
  <c r="V262" i="50"/>
  <c r="W262" i="50"/>
  <c r="X262" i="50"/>
  <c r="Y262" i="50"/>
  <c r="Z262" i="50"/>
  <c r="AA262" i="50"/>
  <c r="AB262" i="50"/>
  <c r="AC262" i="50"/>
  <c r="AD262" i="50"/>
  <c r="AE262" i="50"/>
  <c r="AF262" i="50"/>
  <c r="AG262" i="50"/>
  <c r="AH262" i="50"/>
  <c r="AI262" i="50"/>
  <c r="AJ262" i="50"/>
  <c r="AK262" i="50"/>
  <c r="AL262" i="50"/>
  <c r="AM262" i="50"/>
  <c r="AN262" i="50"/>
  <c r="AO262" i="50"/>
  <c r="AP262" i="50"/>
  <c r="AQ262" i="50"/>
  <c r="AR262" i="50"/>
  <c r="AS262" i="50"/>
  <c r="AT262" i="50"/>
  <c r="AU262" i="50"/>
  <c r="AV262" i="50"/>
  <c r="AW262" i="50"/>
  <c r="AX262" i="50"/>
  <c r="AY262" i="50"/>
  <c r="AZ262" i="50"/>
  <c r="BA262" i="50"/>
  <c r="BB262" i="50"/>
  <c r="BC262" i="50"/>
  <c r="BD262" i="50"/>
  <c r="BE262" i="50"/>
  <c r="BF262" i="50"/>
  <c r="BG262" i="50"/>
  <c r="BH262" i="50"/>
  <c r="BI262" i="50"/>
  <c r="BJ262" i="50"/>
  <c r="BK262" i="50"/>
  <c r="BL262" i="50"/>
  <c r="BM262" i="50"/>
  <c r="BN262" i="50"/>
  <c r="BO262" i="50"/>
  <c r="BP262" i="50"/>
  <c r="BQ262" i="50"/>
  <c r="BR262" i="50"/>
  <c r="BS262" i="50"/>
  <c r="BT262" i="50"/>
  <c r="BU262" i="50"/>
  <c r="BV262" i="50"/>
  <c r="BW262" i="50"/>
  <c r="BX262" i="50"/>
  <c r="BY262" i="50"/>
  <c r="BZ262" i="50"/>
  <c r="CA262" i="50"/>
  <c r="CB262" i="50"/>
  <c r="CC262" i="50"/>
  <c r="CD262" i="50"/>
  <c r="CE262" i="50"/>
  <c r="CF262" i="50"/>
  <c r="CG262" i="50"/>
  <c r="CH262" i="50"/>
  <c r="CI262" i="50"/>
  <c r="CJ262" i="50"/>
  <c r="CK262" i="50"/>
  <c r="CL262" i="50"/>
  <c r="CM262" i="50"/>
  <c r="CN262" i="50"/>
  <c r="CO262" i="50"/>
  <c r="CP262" i="50"/>
  <c r="CQ262" i="50"/>
  <c r="CR262" i="50"/>
  <c r="CS262" i="50"/>
  <c r="CT262" i="50"/>
  <c r="CU262" i="50"/>
  <c r="CV262" i="50"/>
  <c r="CW262" i="50"/>
  <c r="CX262" i="50"/>
  <c r="CY262" i="50"/>
  <c r="CZ262" i="50"/>
  <c r="DA262" i="50"/>
  <c r="DB262" i="50"/>
  <c r="DC262" i="50"/>
  <c r="DD262" i="50"/>
  <c r="DE262" i="50"/>
  <c r="DF262" i="50"/>
  <c r="DG262" i="50"/>
  <c r="DH262" i="50"/>
  <c r="DI262" i="50"/>
  <c r="DJ262" i="50"/>
  <c r="DK262" i="50"/>
  <c r="DL262" i="50"/>
  <c r="DM262" i="50"/>
  <c r="DN262" i="50"/>
  <c r="DO262" i="50"/>
  <c r="DP262" i="50"/>
  <c r="DQ262" i="50"/>
  <c r="A263" i="50"/>
  <c r="B263" i="50"/>
  <c r="C263" i="50"/>
  <c r="D263" i="50"/>
  <c r="E263" i="50"/>
  <c r="F263" i="50"/>
  <c r="G263" i="50"/>
  <c r="H263" i="50"/>
  <c r="I263" i="50"/>
  <c r="J263" i="50"/>
  <c r="K263" i="50"/>
  <c r="L263" i="50"/>
  <c r="M263" i="50"/>
  <c r="N263" i="50"/>
  <c r="O263" i="50"/>
  <c r="P263" i="50"/>
  <c r="Q263" i="50"/>
  <c r="R263" i="50"/>
  <c r="S263" i="50"/>
  <c r="T263" i="50"/>
  <c r="U263" i="50"/>
  <c r="V263" i="50"/>
  <c r="W263" i="50"/>
  <c r="X263" i="50"/>
  <c r="Y263" i="50"/>
  <c r="Z263" i="50"/>
  <c r="AA263" i="50"/>
  <c r="AB263" i="50"/>
  <c r="AC263" i="50"/>
  <c r="AD263" i="50"/>
  <c r="AE263" i="50"/>
  <c r="AF263" i="50"/>
  <c r="AG263" i="50"/>
  <c r="AH263" i="50"/>
  <c r="AI263" i="50"/>
  <c r="AJ263" i="50"/>
  <c r="AK263" i="50"/>
  <c r="AL263" i="50"/>
  <c r="AM263" i="50"/>
  <c r="AN263" i="50"/>
  <c r="AO263" i="50"/>
  <c r="AP263" i="50"/>
  <c r="AQ263" i="50"/>
  <c r="AR263" i="50"/>
  <c r="AS263" i="50"/>
  <c r="AT263" i="50"/>
  <c r="AU263" i="50"/>
  <c r="AV263" i="50"/>
  <c r="AW263" i="50"/>
  <c r="AX263" i="50"/>
  <c r="AY263" i="50"/>
  <c r="AZ263" i="50"/>
  <c r="BA263" i="50"/>
  <c r="BB263" i="50"/>
  <c r="BC263" i="50"/>
  <c r="BD263" i="50"/>
  <c r="BE263" i="50"/>
  <c r="BF263" i="50"/>
  <c r="BG263" i="50"/>
  <c r="BH263" i="50"/>
  <c r="BI263" i="50"/>
  <c r="BJ263" i="50"/>
  <c r="BK263" i="50"/>
  <c r="BL263" i="50"/>
  <c r="BM263" i="50"/>
  <c r="BN263" i="50"/>
  <c r="BO263" i="50"/>
  <c r="BP263" i="50"/>
  <c r="BQ263" i="50"/>
  <c r="BR263" i="50"/>
  <c r="BS263" i="50"/>
  <c r="BT263" i="50"/>
  <c r="BU263" i="50"/>
  <c r="BV263" i="50"/>
  <c r="BW263" i="50"/>
  <c r="BX263" i="50"/>
  <c r="BY263" i="50"/>
  <c r="BZ263" i="50"/>
  <c r="CA263" i="50"/>
  <c r="CB263" i="50"/>
  <c r="CC263" i="50"/>
  <c r="CD263" i="50"/>
  <c r="CE263" i="50"/>
  <c r="CF263" i="50"/>
  <c r="CG263" i="50"/>
  <c r="CH263" i="50"/>
  <c r="CI263" i="50"/>
  <c r="CJ263" i="50"/>
  <c r="CK263" i="50"/>
  <c r="CL263" i="50"/>
  <c r="CM263" i="50"/>
  <c r="CN263" i="50"/>
  <c r="CO263" i="50"/>
  <c r="CP263" i="50"/>
  <c r="CQ263" i="50"/>
  <c r="CR263" i="50"/>
  <c r="CS263" i="50"/>
  <c r="CT263" i="50"/>
  <c r="CU263" i="50"/>
  <c r="CV263" i="50"/>
  <c r="CW263" i="50"/>
  <c r="CX263" i="50"/>
  <c r="CY263" i="50"/>
  <c r="CZ263" i="50"/>
  <c r="DA263" i="50"/>
  <c r="DB263" i="50"/>
  <c r="DC263" i="50"/>
  <c r="DD263" i="50"/>
  <c r="DE263" i="50"/>
  <c r="DF263" i="50"/>
  <c r="DG263" i="50"/>
  <c r="DH263" i="50"/>
  <c r="DI263" i="50"/>
  <c r="DJ263" i="50"/>
  <c r="DK263" i="50"/>
  <c r="DL263" i="50"/>
  <c r="DM263" i="50"/>
  <c r="DN263" i="50"/>
  <c r="DO263" i="50"/>
  <c r="DP263" i="50"/>
  <c r="DQ263" i="50"/>
  <c r="A264" i="50"/>
  <c r="B264" i="50"/>
  <c r="C264" i="50"/>
  <c r="D264" i="50"/>
  <c r="E264" i="50"/>
  <c r="F264" i="50"/>
  <c r="G264" i="50"/>
  <c r="H264" i="50"/>
  <c r="I264" i="50"/>
  <c r="J264" i="50"/>
  <c r="K264" i="50"/>
  <c r="L264" i="50"/>
  <c r="M264" i="50"/>
  <c r="N264" i="50"/>
  <c r="O264" i="50"/>
  <c r="P264" i="50"/>
  <c r="Q264" i="50"/>
  <c r="R264" i="50"/>
  <c r="S264" i="50"/>
  <c r="T264" i="50"/>
  <c r="U264" i="50"/>
  <c r="V264" i="50"/>
  <c r="W264" i="50"/>
  <c r="X264" i="50"/>
  <c r="Y264" i="50"/>
  <c r="Z264" i="50"/>
  <c r="AA264" i="50"/>
  <c r="AB264" i="50"/>
  <c r="AC264" i="50"/>
  <c r="AD264" i="50"/>
  <c r="AE264" i="50"/>
  <c r="AF264" i="50"/>
  <c r="AG264" i="50"/>
  <c r="AH264" i="50"/>
  <c r="AI264" i="50"/>
  <c r="AJ264" i="50"/>
  <c r="AK264" i="50"/>
  <c r="AL264" i="50"/>
  <c r="AM264" i="50"/>
  <c r="AN264" i="50"/>
  <c r="AO264" i="50"/>
  <c r="AP264" i="50"/>
  <c r="AQ264" i="50"/>
  <c r="AR264" i="50"/>
  <c r="AS264" i="50"/>
  <c r="AT264" i="50"/>
  <c r="AU264" i="50"/>
  <c r="AV264" i="50"/>
  <c r="AW264" i="50"/>
  <c r="AX264" i="50"/>
  <c r="AY264" i="50"/>
  <c r="AZ264" i="50"/>
  <c r="BA264" i="50"/>
  <c r="BB264" i="50"/>
  <c r="BC264" i="50"/>
  <c r="BD264" i="50"/>
  <c r="BE264" i="50"/>
  <c r="BF264" i="50"/>
  <c r="BG264" i="50"/>
  <c r="BH264" i="50"/>
  <c r="BI264" i="50"/>
  <c r="BJ264" i="50"/>
  <c r="BK264" i="50"/>
  <c r="BL264" i="50"/>
  <c r="BM264" i="50"/>
  <c r="BN264" i="50"/>
  <c r="BO264" i="50"/>
  <c r="BP264" i="50"/>
  <c r="BQ264" i="50"/>
  <c r="BR264" i="50"/>
  <c r="BS264" i="50"/>
  <c r="BT264" i="50"/>
  <c r="BU264" i="50"/>
  <c r="BV264" i="50"/>
  <c r="BW264" i="50"/>
  <c r="BX264" i="50"/>
  <c r="BY264" i="50"/>
  <c r="BZ264" i="50"/>
  <c r="CA264" i="50"/>
  <c r="CB264" i="50"/>
  <c r="CC264" i="50"/>
  <c r="CD264" i="50"/>
  <c r="CE264" i="50"/>
  <c r="CF264" i="50"/>
  <c r="CG264" i="50"/>
  <c r="CH264" i="50"/>
  <c r="CI264" i="50"/>
  <c r="CJ264" i="50"/>
  <c r="CK264" i="50"/>
  <c r="CL264" i="50"/>
  <c r="CM264" i="50"/>
  <c r="CN264" i="50"/>
  <c r="CO264" i="50"/>
  <c r="CP264" i="50"/>
  <c r="CQ264" i="50"/>
  <c r="CR264" i="50"/>
  <c r="CS264" i="50"/>
  <c r="CT264" i="50"/>
  <c r="CU264" i="50"/>
  <c r="CV264" i="50"/>
  <c r="CW264" i="50"/>
  <c r="CX264" i="50"/>
  <c r="CY264" i="50"/>
  <c r="CZ264" i="50"/>
  <c r="DA264" i="50"/>
  <c r="DB264" i="50"/>
  <c r="DC264" i="50"/>
  <c r="DD264" i="50"/>
  <c r="DE264" i="50"/>
  <c r="DF264" i="50"/>
  <c r="DG264" i="50"/>
  <c r="DH264" i="50"/>
  <c r="DI264" i="50"/>
  <c r="DJ264" i="50"/>
  <c r="DK264" i="50"/>
  <c r="DL264" i="50"/>
  <c r="DM264" i="50"/>
  <c r="DN264" i="50"/>
  <c r="DO264" i="50"/>
  <c r="DP264" i="50"/>
  <c r="DQ264" i="50"/>
  <c r="A265" i="50"/>
  <c r="B265" i="50"/>
  <c r="C265" i="50"/>
  <c r="D265" i="50"/>
  <c r="E265" i="50"/>
  <c r="F265" i="50"/>
  <c r="G265" i="50"/>
  <c r="H265" i="50"/>
  <c r="I265" i="50"/>
  <c r="J265" i="50"/>
  <c r="K265" i="50"/>
  <c r="L265" i="50"/>
  <c r="M265" i="50"/>
  <c r="N265" i="50"/>
  <c r="O265" i="50"/>
  <c r="P265" i="50"/>
  <c r="Q265" i="50"/>
  <c r="R265" i="50"/>
  <c r="S265" i="50"/>
  <c r="T265" i="50"/>
  <c r="U265" i="50"/>
  <c r="V265" i="50"/>
  <c r="W265" i="50"/>
  <c r="X265" i="50"/>
  <c r="Y265" i="50"/>
  <c r="Z265" i="50"/>
  <c r="AA265" i="50"/>
  <c r="AB265" i="50"/>
  <c r="AC265" i="50"/>
  <c r="AD265" i="50"/>
  <c r="AE265" i="50"/>
  <c r="AF265" i="50"/>
  <c r="AG265" i="50"/>
  <c r="AH265" i="50"/>
  <c r="AI265" i="50"/>
  <c r="AJ265" i="50"/>
  <c r="AK265" i="50"/>
  <c r="AL265" i="50"/>
  <c r="AM265" i="50"/>
  <c r="AN265" i="50"/>
  <c r="AO265" i="50"/>
  <c r="AP265" i="50"/>
  <c r="AQ265" i="50"/>
  <c r="AR265" i="50"/>
  <c r="AS265" i="50"/>
  <c r="AT265" i="50"/>
  <c r="AU265" i="50"/>
  <c r="AV265" i="50"/>
  <c r="AW265" i="50"/>
  <c r="AX265" i="50"/>
  <c r="AY265" i="50"/>
  <c r="AZ265" i="50"/>
  <c r="BA265" i="50"/>
  <c r="BB265" i="50"/>
  <c r="BC265" i="50"/>
  <c r="BD265" i="50"/>
  <c r="BE265" i="50"/>
  <c r="BF265" i="50"/>
  <c r="BG265" i="50"/>
  <c r="BH265" i="50"/>
  <c r="BI265" i="50"/>
  <c r="BJ265" i="50"/>
  <c r="BK265" i="50"/>
  <c r="BL265" i="50"/>
  <c r="BM265" i="50"/>
  <c r="BN265" i="50"/>
  <c r="BO265" i="50"/>
  <c r="BP265" i="50"/>
  <c r="BQ265" i="50"/>
  <c r="BR265" i="50"/>
  <c r="BS265" i="50"/>
  <c r="BT265" i="50"/>
  <c r="BU265" i="50"/>
  <c r="BV265" i="50"/>
  <c r="BW265" i="50"/>
  <c r="BX265" i="50"/>
  <c r="BY265" i="50"/>
  <c r="BZ265" i="50"/>
  <c r="CA265" i="50"/>
  <c r="CB265" i="50"/>
  <c r="CC265" i="50"/>
  <c r="CD265" i="50"/>
  <c r="CE265" i="50"/>
  <c r="CF265" i="50"/>
  <c r="CG265" i="50"/>
  <c r="CH265" i="50"/>
  <c r="CI265" i="50"/>
  <c r="CJ265" i="50"/>
  <c r="CK265" i="50"/>
  <c r="CL265" i="50"/>
  <c r="CM265" i="50"/>
  <c r="CN265" i="50"/>
  <c r="CO265" i="50"/>
  <c r="CP265" i="50"/>
  <c r="CQ265" i="50"/>
  <c r="CR265" i="50"/>
  <c r="CS265" i="50"/>
  <c r="CT265" i="50"/>
  <c r="CU265" i="50"/>
  <c r="CV265" i="50"/>
  <c r="CW265" i="50"/>
  <c r="CX265" i="50"/>
  <c r="CY265" i="50"/>
  <c r="CZ265" i="50"/>
  <c r="DA265" i="50"/>
  <c r="DB265" i="50"/>
  <c r="DC265" i="50"/>
  <c r="DD265" i="50"/>
  <c r="DE265" i="50"/>
  <c r="DF265" i="50"/>
  <c r="DG265" i="50"/>
  <c r="DH265" i="50"/>
  <c r="DI265" i="50"/>
  <c r="DJ265" i="50"/>
  <c r="DK265" i="50"/>
  <c r="DL265" i="50"/>
  <c r="DM265" i="50"/>
  <c r="DN265" i="50"/>
  <c r="DO265" i="50"/>
  <c r="DP265" i="50"/>
  <c r="DQ265" i="50"/>
  <c r="A266" i="50"/>
  <c r="B266" i="50"/>
  <c r="C266" i="50"/>
  <c r="D266" i="50"/>
  <c r="E266" i="50"/>
  <c r="F266" i="50"/>
  <c r="G266" i="50"/>
  <c r="H266" i="50"/>
  <c r="I266" i="50"/>
  <c r="J266" i="50"/>
  <c r="K266" i="50"/>
  <c r="L266" i="50"/>
  <c r="M266" i="50"/>
  <c r="N266" i="50"/>
  <c r="O266" i="50"/>
  <c r="P266" i="50"/>
  <c r="Q266" i="50"/>
  <c r="R266" i="50"/>
  <c r="S266" i="50"/>
  <c r="T266" i="50"/>
  <c r="U266" i="50"/>
  <c r="V266" i="50"/>
  <c r="W266" i="50"/>
  <c r="X266" i="50"/>
  <c r="Y266" i="50"/>
  <c r="Z266" i="50"/>
  <c r="AA266" i="50"/>
  <c r="AB266" i="50"/>
  <c r="AC266" i="50"/>
  <c r="AD266" i="50"/>
  <c r="AE266" i="50"/>
  <c r="AF266" i="50"/>
  <c r="AG266" i="50"/>
  <c r="AH266" i="50"/>
  <c r="AI266" i="50"/>
  <c r="AJ266" i="50"/>
  <c r="AK266" i="50"/>
  <c r="AL266" i="50"/>
  <c r="AM266" i="50"/>
  <c r="AN266" i="50"/>
  <c r="AO266" i="50"/>
  <c r="AP266" i="50"/>
  <c r="AQ266" i="50"/>
  <c r="AR266" i="50"/>
  <c r="AS266" i="50"/>
  <c r="AT266" i="50"/>
  <c r="AU266" i="50"/>
  <c r="AV266" i="50"/>
  <c r="AW266" i="50"/>
  <c r="AX266" i="50"/>
  <c r="AY266" i="50"/>
  <c r="AZ266" i="50"/>
  <c r="BA266" i="50"/>
  <c r="BB266" i="50"/>
  <c r="BC266" i="50"/>
  <c r="BD266" i="50"/>
  <c r="BE266" i="50"/>
  <c r="BF266" i="50"/>
  <c r="BG266" i="50"/>
  <c r="BH266" i="50"/>
  <c r="BI266" i="50"/>
  <c r="BJ266" i="50"/>
  <c r="BK266" i="50"/>
  <c r="BL266" i="50"/>
  <c r="BM266" i="50"/>
  <c r="BN266" i="50"/>
  <c r="BO266" i="50"/>
  <c r="BP266" i="50"/>
  <c r="BQ266" i="50"/>
  <c r="BR266" i="50"/>
  <c r="BS266" i="50"/>
  <c r="BT266" i="50"/>
  <c r="BU266" i="50"/>
  <c r="BV266" i="50"/>
  <c r="BW266" i="50"/>
  <c r="BX266" i="50"/>
  <c r="BY266" i="50"/>
  <c r="BZ266" i="50"/>
  <c r="CA266" i="50"/>
  <c r="CB266" i="50"/>
  <c r="CC266" i="50"/>
  <c r="CD266" i="50"/>
  <c r="CE266" i="50"/>
  <c r="CF266" i="50"/>
  <c r="CG266" i="50"/>
  <c r="CH266" i="50"/>
  <c r="CI266" i="50"/>
  <c r="CJ266" i="50"/>
  <c r="CK266" i="50"/>
  <c r="CL266" i="50"/>
  <c r="CM266" i="50"/>
  <c r="CN266" i="50"/>
  <c r="CO266" i="50"/>
  <c r="CP266" i="50"/>
  <c r="CQ266" i="50"/>
  <c r="CR266" i="50"/>
  <c r="CS266" i="50"/>
  <c r="CT266" i="50"/>
  <c r="CU266" i="50"/>
  <c r="CV266" i="50"/>
  <c r="CW266" i="50"/>
  <c r="CX266" i="50"/>
  <c r="CY266" i="50"/>
  <c r="CZ266" i="50"/>
  <c r="DA266" i="50"/>
  <c r="DB266" i="50"/>
  <c r="DC266" i="50"/>
  <c r="DD266" i="50"/>
  <c r="DE266" i="50"/>
  <c r="DF266" i="50"/>
  <c r="DG266" i="50"/>
  <c r="DH266" i="50"/>
  <c r="DI266" i="50"/>
  <c r="DJ266" i="50"/>
  <c r="DK266" i="50"/>
  <c r="DL266" i="50"/>
  <c r="DM266" i="50"/>
  <c r="DN266" i="50"/>
  <c r="DO266" i="50"/>
  <c r="DP266" i="50"/>
  <c r="DQ266" i="50"/>
  <c r="A267" i="50"/>
  <c r="B267" i="50"/>
  <c r="C267" i="50"/>
  <c r="D267" i="50"/>
  <c r="E267" i="50"/>
  <c r="F267" i="50"/>
  <c r="G267" i="50"/>
  <c r="H267" i="50"/>
  <c r="I267" i="50"/>
  <c r="J267" i="50"/>
  <c r="K267" i="50"/>
  <c r="L267" i="50"/>
  <c r="M267" i="50"/>
  <c r="N267" i="50"/>
  <c r="O267" i="50"/>
  <c r="P267" i="50"/>
  <c r="Q267" i="50"/>
  <c r="R267" i="50"/>
  <c r="S267" i="50"/>
  <c r="T267" i="50"/>
  <c r="U267" i="50"/>
  <c r="V267" i="50"/>
  <c r="W267" i="50"/>
  <c r="X267" i="50"/>
  <c r="Y267" i="50"/>
  <c r="Z267" i="50"/>
  <c r="AA267" i="50"/>
  <c r="AB267" i="50"/>
  <c r="AC267" i="50"/>
  <c r="AD267" i="50"/>
  <c r="AE267" i="50"/>
  <c r="AF267" i="50"/>
  <c r="AG267" i="50"/>
  <c r="AH267" i="50"/>
  <c r="AI267" i="50"/>
  <c r="AJ267" i="50"/>
  <c r="AK267" i="50"/>
  <c r="AL267" i="50"/>
  <c r="AM267" i="50"/>
  <c r="AN267" i="50"/>
  <c r="AO267" i="50"/>
  <c r="AP267" i="50"/>
  <c r="AQ267" i="50"/>
  <c r="AR267" i="50"/>
  <c r="AS267" i="50"/>
  <c r="AT267" i="50"/>
  <c r="AU267" i="50"/>
  <c r="AV267" i="50"/>
  <c r="AW267" i="50"/>
  <c r="AX267" i="50"/>
  <c r="AY267" i="50"/>
  <c r="AZ267" i="50"/>
  <c r="BA267" i="50"/>
  <c r="BB267" i="50"/>
  <c r="BC267" i="50"/>
  <c r="BD267" i="50"/>
  <c r="BE267" i="50"/>
  <c r="BF267" i="50"/>
  <c r="BG267" i="50"/>
  <c r="BH267" i="50"/>
  <c r="BI267" i="50"/>
  <c r="BJ267" i="50"/>
  <c r="BK267" i="50"/>
  <c r="BL267" i="50"/>
  <c r="BM267" i="50"/>
  <c r="BN267" i="50"/>
  <c r="BO267" i="50"/>
  <c r="BP267" i="50"/>
  <c r="BQ267" i="50"/>
  <c r="BR267" i="50"/>
  <c r="BS267" i="50"/>
  <c r="BT267" i="50"/>
  <c r="BU267" i="50"/>
  <c r="BV267" i="50"/>
  <c r="BW267" i="50"/>
  <c r="BX267" i="50"/>
  <c r="BY267" i="50"/>
  <c r="BZ267" i="50"/>
  <c r="CA267" i="50"/>
  <c r="CB267" i="50"/>
  <c r="CC267" i="50"/>
  <c r="CD267" i="50"/>
  <c r="CE267" i="50"/>
  <c r="CF267" i="50"/>
  <c r="CG267" i="50"/>
  <c r="CH267" i="50"/>
  <c r="CI267" i="50"/>
  <c r="CJ267" i="50"/>
  <c r="CK267" i="50"/>
  <c r="CL267" i="50"/>
  <c r="CM267" i="50"/>
  <c r="CN267" i="50"/>
  <c r="CO267" i="50"/>
  <c r="CP267" i="50"/>
  <c r="CQ267" i="50"/>
  <c r="CR267" i="50"/>
  <c r="CS267" i="50"/>
  <c r="CT267" i="50"/>
  <c r="CU267" i="50"/>
  <c r="CV267" i="50"/>
  <c r="CW267" i="50"/>
  <c r="CX267" i="50"/>
  <c r="CY267" i="50"/>
  <c r="CZ267" i="50"/>
  <c r="DA267" i="50"/>
  <c r="DB267" i="50"/>
  <c r="DC267" i="50"/>
  <c r="DD267" i="50"/>
  <c r="DE267" i="50"/>
  <c r="DF267" i="50"/>
  <c r="DG267" i="50"/>
  <c r="DH267" i="50"/>
  <c r="DI267" i="50"/>
  <c r="DJ267" i="50"/>
  <c r="DK267" i="50"/>
  <c r="DL267" i="50"/>
  <c r="DM267" i="50"/>
  <c r="DN267" i="50"/>
  <c r="DO267" i="50"/>
  <c r="DP267" i="50"/>
  <c r="DQ267" i="50"/>
  <c r="A268" i="50"/>
  <c r="B268" i="50"/>
  <c r="C268" i="50"/>
  <c r="D268" i="50"/>
  <c r="E268" i="50"/>
  <c r="F268" i="50"/>
  <c r="G268" i="50"/>
  <c r="H268" i="50"/>
  <c r="I268" i="50"/>
  <c r="J268" i="50"/>
  <c r="K268" i="50"/>
  <c r="L268" i="50"/>
  <c r="M268" i="50"/>
  <c r="N268" i="50"/>
  <c r="O268" i="50"/>
  <c r="P268" i="50"/>
  <c r="Q268" i="50"/>
  <c r="R268" i="50"/>
  <c r="S268" i="50"/>
  <c r="T268" i="50"/>
  <c r="U268" i="50"/>
  <c r="V268" i="50"/>
  <c r="W268" i="50"/>
  <c r="X268" i="50"/>
  <c r="Y268" i="50"/>
  <c r="Z268" i="50"/>
  <c r="AA268" i="50"/>
  <c r="AB268" i="50"/>
  <c r="AC268" i="50"/>
  <c r="AD268" i="50"/>
  <c r="AE268" i="50"/>
  <c r="AF268" i="50"/>
  <c r="AG268" i="50"/>
  <c r="AH268" i="50"/>
  <c r="AI268" i="50"/>
  <c r="AJ268" i="50"/>
  <c r="AK268" i="50"/>
  <c r="AL268" i="50"/>
  <c r="AM268" i="50"/>
  <c r="AN268" i="50"/>
  <c r="AO268" i="50"/>
  <c r="AP268" i="50"/>
  <c r="AQ268" i="50"/>
  <c r="AR268" i="50"/>
  <c r="AS268" i="50"/>
  <c r="AT268" i="50"/>
  <c r="AU268" i="50"/>
  <c r="AV268" i="50"/>
  <c r="AW268" i="50"/>
  <c r="AX268" i="50"/>
  <c r="AY268" i="50"/>
  <c r="AZ268" i="50"/>
  <c r="BA268" i="50"/>
  <c r="BB268" i="50"/>
  <c r="BC268" i="50"/>
  <c r="BD268" i="50"/>
  <c r="BE268" i="50"/>
  <c r="BF268" i="50"/>
  <c r="BG268" i="50"/>
  <c r="BH268" i="50"/>
  <c r="BI268" i="50"/>
  <c r="BJ268" i="50"/>
  <c r="BK268" i="50"/>
  <c r="BL268" i="50"/>
  <c r="BM268" i="50"/>
  <c r="BN268" i="50"/>
  <c r="BO268" i="50"/>
  <c r="BP268" i="50"/>
  <c r="BQ268" i="50"/>
  <c r="BR268" i="50"/>
  <c r="BS268" i="50"/>
  <c r="BT268" i="50"/>
  <c r="BU268" i="50"/>
  <c r="BV268" i="50"/>
  <c r="BW268" i="50"/>
  <c r="BX268" i="50"/>
  <c r="BY268" i="50"/>
  <c r="BZ268" i="50"/>
  <c r="CA268" i="50"/>
  <c r="CB268" i="50"/>
  <c r="CC268" i="50"/>
  <c r="CD268" i="50"/>
  <c r="CE268" i="50"/>
  <c r="CF268" i="50"/>
  <c r="CG268" i="50"/>
  <c r="CH268" i="50"/>
  <c r="CI268" i="50"/>
  <c r="CJ268" i="50"/>
  <c r="CK268" i="50"/>
  <c r="CL268" i="50"/>
  <c r="CM268" i="50"/>
  <c r="CN268" i="50"/>
  <c r="CO268" i="50"/>
  <c r="CP268" i="50"/>
  <c r="CQ268" i="50"/>
  <c r="CR268" i="50"/>
  <c r="CS268" i="50"/>
  <c r="CT268" i="50"/>
  <c r="CU268" i="50"/>
  <c r="CV268" i="50"/>
  <c r="CW268" i="50"/>
  <c r="CX268" i="50"/>
  <c r="CY268" i="50"/>
  <c r="CZ268" i="50"/>
  <c r="DA268" i="50"/>
  <c r="DB268" i="50"/>
  <c r="DC268" i="50"/>
  <c r="DD268" i="50"/>
  <c r="DE268" i="50"/>
  <c r="DF268" i="50"/>
  <c r="DG268" i="50"/>
  <c r="DH268" i="50"/>
  <c r="DI268" i="50"/>
  <c r="DJ268" i="50"/>
  <c r="DK268" i="50"/>
  <c r="DL268" i="50"/>
  <c r="DM268" i="50"/>
  <c r="DN268" i="50"/>
  <c r="DO268" i="50"/>
  <c r="DP268" i="50"/>
  <c r="DQ268" i="50"/>
  <c r="A269" i="50"/>
  <c r="B269" i="50"/>
  <c r="C269" i="50"/>
  <c r="D269" i="50"/>
  <c r="E269" i="50"/>
  <c r="F269" i="50"/>
  <c r="G269" i="50"/>
  <c r="H269" i="50"/>
  <c r="I269" i="50"/>
  <c r="J269" i="50"/>
  <c r="K269" i="50"/>
  <c r="L269" i="50"/>
  <c r="M269" i="50"/>
  <c r="N269" i="50"/>
  <c r="O269" i="50"/>
  <c r="P269" i="50"/>
  <c r="Q269" i="50"/>
  <c r="R269" i="50"/>
  <c r="S269" i="50"/>
  <c r="T269" i="50"/>
  <c r="U269" i="50"/>
  <c r="V269" i="50"/>
  <c r="W269" i="50"/>
  <c r="X269" i="50"/>
  <c r="Y269" i="50"/>
  <c r="Z269" i="50"/>
  <c r="AA269" i="50"/>
  <c r="AB269" i="50"/>
  <c r="AC269" i="50"/>
  <c r="AD269" i="50"/>
  <c r="AE269" i="50"/>
  <c r="AF269" i="50"/>
  <c r="AG269" i="50"/>
  <c r="AH269" i="50"/>
  <c r="AI269" i="50"/>
  <c r="AJ269" i="50"/>
  <c r="AK269" i="50"/>
  <c r="AL269" i="50"/>
  <c r="AM269" i="50"/>
  <c r="AN269" i="50"/>
  <c r="AO269" i="50"/>
  <c r="AP269" i="50"/>
  <c r="AQ269" i="50"/>
  <c r="AR269" i="50"/>
  <c r="AS269" i="50"/>
  <c r="AT269" i="50"/>
  <c r="AU269" i="50"/>
  <c r="AV269" i="50"/>
  <c r="AW269" i="50"/>
  <c r="AX269" i="50"/>
  <c r="AY269" i="50"/>
  <c r="AZ269" i="50"/>
  <c r="BA269" i="50"/>
  <c r="BB269" i="50"/>
  <c r="BC269" i="50"/>
  <c r="BD269" i="50"/>
  <c r="BE269" i="50"/>
  <c r="BF269" i="50"/>
  <c r="BG269" i="50"/>
  <c r="BH269" i="50"/>
  <c r="BI269" i="50"/>
  <c r="BJ269" i="50"/>
  <c r="BK269" i="50"/>
  <c r="BL269" i="50"/>
  <c r="BM269" i="50"/>
  <c r="BN269" i="50"/>
  <c r="BO269" i="50"/>
  <c r="BP269" i="50"/>
  <c r="BQ269" i="50"/>
  <c r="BR269" i="50"/>
  <c r="BS269" i="50"/>
  <c r="BT269" i="50"/>
  <c r="BU269" i="50"/>
  <c r="BV269" i="50"/>
  <c r="BW269" i="50"/>
  <c r="BX269" i="50"/>
  <c r="BY269" i="50"/>
  <c r="BZ269" i="50"/>
  <c r="CA269" i="50"/>
  <c r="CB269" i="50"/>
  <c r="CC269" i="50"/>
  <c r="CD269" i="50"/>
  <c r="CE269" i="50"/>
  <c r="CF269" i="50"/>
  <c r="CG269" i="50"/>
  <c r="CH269" i="50"/>
  <c r="CI269" i="50"/>
  <c r="CJ269" i="50"/>
  <c r="CK269" i="50"/>
  <c r="CL269" i="50"/>
  <c r="CM269" i="50"/>
  <c r="CN269" i="50"/>
  <c r="CO269" i="50"/>
  <c r="CP269" i="50"/>
  <c r="CQ269" i="50"/>
  <c r="CR269" i="50"/>
  <c r="CS269" i="50"/>
  <c r="CT269" i="50"/>
  <c r="CU269" i="50"/>
  <c r="CV269" i="50"/>
  <c r="CW269" i="50"/>
  <c r="CX269" i="50"/>
  <c r="CY269" i="50"/>
  <c r="CZ269" i="50"/>
  <c r="DA269" i="50"/>
  <c r="DB269" i="50"/>
  <c r="DC269" i="50"/>
  <c r="DD269" i="50"/>
  <c r="DE269" i="50"/>
  <c r="DF269" i="50"/>
  <c r="DG269" i="50"/>
  <c r="DH269" i="50"/>
  <c r="DI269" i="50"/>
  <c r="DJ269" i="50"/>
  <c r="DK269" i="50"/>
  <c r="DL269" i="50"/>
  <c r="DM269" i="50"/>
  <c r="DN269" i="50"/>
  <c r="DO269" i="50"/>
  <c r="DP269" i="50"/>
  <c r="DQ269" i="50"/>
  <c r="A270" i="50"/>
  <c r="B270" i="50"/>
  <c r="C270" i="50"/>
  <c r="D270" i="50"/>
  <c r="E270" i="50"/>
  <c r="F270" i="50"/>
  <c r="G270" i="50"/>
  <c r="H270" i="50"/>
  <c r="I270" i="50"/>
  <c r="J270" i="50"/>
  <c r="K270" i="50"/>
  <c r="L270" i="50"/>
  <c r="M270" i="50"/>
  <c r="N270" i="50"/>
  <c r="O270" i="50"/>
  <c r="P270" i="50"/>
  <c r="Q270" i="50"/>
  <c r="R270" i="50"/>
  <c r="S270" i="50"/>
  <c r="T270" i="50"/>
  <c r="U270" i="50"/>
  <c r="V270" i="50"/>
  <c r="W270" i="50"/>
  <c r="X270" i="50"/>
  <c r="Y270" i="50"/>
  <c r="Z270" i="50"/>
  <c r="AA270" i="50"/>
  <c r="AB270" i="50"/>
  <c r="AC270" i="50"/>
  <c r="AD270" i="50"/>
  <c r="AE270" i="50"/>
  <c r="AF270" i="50"/>
  <c r="AG270" i="50"/>
  <c r="AH270" i="50"/>
  <c r="AI270" i="50"/>
  <c r="AJ270" i="50"/>
  <c r="AK270" i="50"/>
  <c r="AL270" i="50"/>
  <c r="AM270" i="50"/>
  <c r="AN270" i="50"/>
  <c r="AO270" i="50"/>
  <c r="AP270" i="50"/>
  <c r="AQ270" i="50"/>
  <c r="AR270" i="50"/>
  <c r="AS270" i="50"/>
  <c r="AT270" i="50"/>
  <c r="AU270" i="50"/>
  <c r="AV270" i="50"/>
  <c r="AW270" i="50"/>
  <c r="AX270" i="50"/>
  <c r="AY270" i="50"/>
  <c r="AZ270" i="50"/>
  <c r="BA270" i="50"/>
  <c r="BB270" i="50"/>
  <c r="BC270" i="50"/>
  <c r="BD270" i="50"/>
  <c r="BE270" i="50"/>
  <c r="BF270" i="50"/>
  <c r="BG270" i="50"/>
  <c r="BH270" i="50"/>
  <c r="BI270" i="50"/>
  <c r="BJ270" i="50"/>
  <c r="BK270" i="50"/>
  <c r="BL270" i="50"/>
  <c r="BM270" i="50"/>
  <c r="BN270" i="50"/>
  <c r="BO270" i="50"/>
  <c r="BP270" i="50"/>
  <c r="BQ270" i="50"/>
  <c r="BR270" i="50"/>
  <c r="BS270" i="50"/>
  <c r="BT270" i="50"/>
  <c r="BU270" i="50"/>
  <c r="BV270" i="50"/>
  <c r="BW270" i="50"/>
  <c r="BX270" i="50"/>
  <c r="BY270" i="50"/>
  <c r="BZ270" i="50"/>
  <c r="CA270" i="50"/>
  <c r="CB270" i="50"/>
  <c r="CC270" i="50"/>
  <c r="CD270" i="50"/>
  <c r="CE270" i="50"/>
  <c r="CF270" i="50"/>
  <c r="CG270" i="50"/>
  <c r="CH270" i="50"/>
  <c r="CI270" i="50"/>
  <c r="CJ270" i="50"/>
  <c r="CK270" i="50"/>
  <c r="CL270" i="50"/>
  <c r="CM270" i="50"/>
  <c r="CN270" i="50"/>
  <c r="CO270" i="50"/>
  <c r="CP270" i="50"/>
  <c r="CQ270" i="50"/>
  <c r="CR270" i="50"/>
  <c r="CS270" i="50"/>
  <c r="CT270" i="50"/>
  <c r="CU270" i="50"/>
  <c r="CV270" i="50"/>
  <c r="CW270" i="50"/>
  <c r="CX270" i="50"/>
  <c r="CY270" i="50"/>
  <c r="CZ270" i="50"/>
  <c r="DA270" i="50"/>
  <c r="DB270" i="50"/>
  <c r="DC270" i="50"/>
  <c r="DD270" i="50"/>
  <c r="DE270" i="50"/>
  <c r="DF270" i="50"/>
  <c r="DG270" i="50"/>
  <c r="DH270" i="50"/>
  <c r="DI270" i="50"/>
  <c r="DJ270" i="50"/>
  <c r="DK270" i="50"/>
  <c r="DL270" i="50"/>
  <c r="DM270" i="50"/>
  <c r="DN270" i="50"/>
  <c r="DO270" i="50"/>
  <c r="DP270" i="50"/>
  <c r="DQ270" i="50"/>
  <c r="A271" i="50"/>
  <c r="B271" i="50"/>
  <c r="C271" i="50"/>
  <c r="D271" i="50"/>
  <c r="E271" i="50"/>
  <c r="F271" i="50"/>
  <c r="G271" i="50"/>
  <c r="H271" i="50"/>
  <c r="I271" i="50"/>
  <c r="J271" i="50"/>
  <c r="K271" i="50"/>
  <c r="L271" i="50"/>
  <c r="M271" i="50"/>
  <c r="N271" i="50"/>
  <c r="O271" i="50"/>
  <c r="P271" i="50"/>
  <c r="Q271" i="50"/>
  <c r="R271" i="50"/>
  <c r="S271" i="50"/>
  <c r="T271" i="50"/>
  <c r="U271" i="50"/>
  <c r="V271" i="50"/>
  <c r="W271" i="50"/>
  <c r="X271" i="50"/>
  <c r="Y271" i="50"/>
  <c r="Z271" i="50"/>
  <c r="AA271" i="50"/>
  <c r="AB271" i="50"/>
  <c r="AC271" i="50"/>
  <c r="AD271" i="50"/>
  <c r="AE271" i="50"/>
  <c r="AF271" i="50"/>
  <c r="AG271" i="50"/>
  <c r="AH271" i="50"/>
  <c r="AI271" i="50"/>
  <c r="AJ271" i="50"/>
  <c r="AK271" i="50"/>
  <c r="AL271" i="50"/>
  <c r="AM271" i="50"/>
  <c r="AN271" i="50"/>
  <c r="AO271" i="50"/>
  <c r="AP271" i="50"/>
  <c r="AQ271" i="50"/>
  <c r="AR271" i="50"/>
  <c r="AS271" i="50"/>
  <c r="AT271" i="50"/>
  <c r="AU271" i="50"/>
  <c r="AV271" i="50"/>
  <c r="AW271" i="50"/>
  <c r="AX271" i="50"/>
  <c r="AY271" i="50"/>
  <c r="AZ271" i="50"/>
  <c r="BA271" i="50"/>
  <c r="BB271" i="50"/>
  <c r="BC271" i="50"/>
  <c r="BD271" i="50"/>
  <c r="BE271" i="50"/>
  <c r="BF271" i="50"/>
  <c r="BG271" i="50"/>
  <c r="BH271" i="50"/>
  <c r="BI271" i="50"/>
  <c r="BJ271" i="50"/>
  <c r="BK271" i="50"/>
  <c r="BL271" i="50"/>
  <c r="BM271" i="50"/>
  <c r="BN271" i="50"/>
  <c r="BO271" i="50"/>
  <c r="BP271" i="50"/>
  <c r="BQ271" i="50"/>
  <c r="BR271" i="50"/>
  <c r="BS271" i="50"/>
  <c r="BT271" i="50"/>
  <c r="BU271" i="50"/>
  <c r="BV271" i="50"/>
  <c r="BW271" i="50"/>
  <c r="BX271" i="50"/>
  <c r="BY271" i="50"/>
  <c r="BZ271" i="50"/>
  <c r="CA271" i="50"/>
  <c r="CB271" i="50"/>
  <c r="CC271" i="50"/>
  <c r="CD271" i="50"/>
  <c r="CE271" i="50"/>
  <c r="CF271" i="50"/>
  <c r="CG271" i="50"/>
  <c r="CH271" i="50"/>
  <c r="CI271" i="50"/>
  <c r="CJ271" i="50"/>
  <c r="CK271" i="50"/>
  <c r="CL271" i="50"/>
  <c r="CM271" i="50"/>
  <c r="CN271" i="50"/>
  <c r="CO271" i="50"/>
  <c r="CP271" i="50"/>
  <c r="CQ271" i="50"/>
  <c r="CR271" i="50"/>
  <c r="CS271" i="50"/>
  <c r="CT271" i="50"/>
  <c r="CU271" i="50"/>
  <c r="CV271" i="50"/>
  <c r="CW271" i="50"/>
  <c r="CX271" i="50"/>
  <c r="CY271" i="50"/>
  <c r="CZ271" i="50"/>
  <c r="DA271" i="50"/>
  <c r="DB271" i="50"/>
  <c r="DC271" i="50"/>
  <c r="DD271" i="50"/>
  <c r="DE271" i="50"/>
  <c r="DF271" i="50"/>
  <c r="DG271" i="50"/>
  <c r="DH271" i="50"/>
  <c r="DI271" i="50"/>
  <c r="DJ271" i="50"/>
  <c r="DK271" i="50"/>
  <c r="DL271" i="50"/>
  <c r="DM271" i="50"/>
  <c r="DN271" i="50"/>
  <c r="DO271" i="50"/>
  <c r="DP271" i="50"/>
  <c r="DQ271" i="50"/>
  <c r="A272" i="50"/>
  <c r="B272" i="50"/>
  <c r="C272" i="50"/>
  <c r="D272" i="50"/>
  <c r="E272" i="50"/>
  <c r="F272" i="50"/>
  <c r="G272" i="50"/>
  <c r="H272" i="50"/>
  <c r="I272" i="50"/>
  <c r="J272" i="50"/>
  <c r="K272" i="50"/>
  <c r="L272" i="50"/>
  <c r="M272" i="50"/>
  <c r="N272" i="50"/>
  <c r="O272" i="50"/>
  <c r="P272" i="50"/>
  <c r="Q272" i="50"/>
  <c r="R272" i="50"/>
  <c r="S272" i="50"/>
  <c r="T272" i="50"/>
  <c r="U272" i="50"/>
  <c r="V272" i="50"/>
  <c r="W272" i="50"/>
  <c r="X272" i="50"/>
  <c r="Y272" i="50"/>
  <c r="Z272" i="50"/>
  <c r="AA272" i="50"/>
  <c r="AB272" i="50"/>
  <c r="AC272" i="50"/>
  <c r="AD272" i="50"/>
  <c r="AE272" i="50"/>
  <c r="AF272" i="50"/>
  <c r="AG272" i="50"/>
  <c r="AH272" i="50"/>
  <c r="AI272" i="50"/>
  <c r="AJ272" i="50"/>
  <c r="AK272" i="50"/>
  <c r="AL272" i="50"/>
  <c r="AM272" i="50"/>
  <c r="AN272" i="50"/>
  <c r="AO272" i="50"/>
  <c r="AP272" i="50"/>
  <c r="AQ272" i="50"/>
  <c r="AR272" i="50"/>
  <c r="AS272" i="50"/>
  <c r="AT272" i="50"/>
  <c r="AU272" i="50"/>
  <c r="AV272" i="50"/>
  <c r="AW272" i="50"/>
  <c r="AX272" i="50"/>
  <c r="AY272" i="50"/>
  <c r="AZ272" i="50"/>
  <c r="BA272" i="50"/>
  <c r="BB272" i="50"/>
  <c r="BC272" i="50"/>
  <c r="BD272" i="50"/>
  <c r="BE272" i="50"/>
  <c r="BF272" i="50"/>
  <c r="BG272" i="50"/>
  <c r="BH272" i="50"/>
  <c r="BI272" i="50"/>
  <c r="BJ272" i="50"/>
  <c r="BK272" i="50"/>
  <c r="BL272" i="50"/>
  <c r="BM272" i="50"/>
  <c r="BN272" i="50"/>
  <c r="BO272" i="50"/>
  <c r="BP272" i="50"/>
  <c r="BQ272" i="50"/>
  <c r="BR272" i="50"/>
  <c r="BS272" i="50"/>
  <c r="BT272" i="50"/>
  <c r="BU272" i="50"/>
  <c r="BV272" i="50"/>
  <c r="BW272" i="50"/>
  <c r="BX272" i="50"/>
  <c r="BY272" i="50"/>
  <c r="BZ272" i="50"/>
  <c r="CA272" i="50"/>
  <c r="CB272" i="50"/>
  <c r="CC272" i="50"/>
  <c r="CD272" i="50"/>
  <c r="CE272" i="50"/>
  <c r="CF272" i="50"/>
  <c r="CG272" i="50"/>
  <c r="CH272" i="50"/>
  <c r="CI272" i="50"/>
  <c r="CJ272" i="50"/>
  <c r="CK272" i="50"/>
  <c r="CL272" i="50"/>
  <c r="CM272" i="50"/>
  <c r="CN272" i="50"/>
  <c r="CO272" i="50"/>
  <c r="CP272" i="50"/>
  <c r="CQ272" i="50"/>
  <c r="CR272" i="50"/>
  <c r="CS272" i="50"/>
  <c r="CT272" i="50"/>
  <c r="CU272" i="50"/>
  <c r="CV272" i="50"/>
  <c r="CW272" i="50"/>
  <c r="CX272" i="50"/>
  <c r="CY272" i="50"/>
  <c r="CZ272" i="50"/>
  <c r="DA272" i="50"/>
  <c r="DB272" i="50"/>
  <c r="DC272" i="50"/>
  <c r="DD272" i="50"/>
  <c r="DE272" i="50"/>
  <c r="DF272" i="50"/>
  <c r="DG272" i="50"/>
  <c r="DH272" i="50"/>
  <c r="DI272" i="50"/>
  <c r="DJ272" i="50"/>
  <c r="DK272" i="50"/>
  <c r="DL272" i="50"/>
  <c r="DM272" i="50"/>
  <c r="DN272" i="50"/>
  <c r="DO272" i="50"/>
  <c r="DP272" i="50"/>
  <c r="DQ272" i="50"/>
  <c r="A273" i="50"/>
  <c r="B273" i="50"/>
  <c r="C273" i="50"/>
  <c r="D273" i="50"/>
  <c r="E273" i="50"/>
  <c r="F273" i="50"/>
  <c r="G273" i="50"/>
  <c r="H273" i="50"/>
  <c r="I273" i="50"/>
  <c r="J273" i="50"/>
  <c r="K273" i="50"/>
  <c r="L273" i="50"/>
  <c r="M273" i="50"/>
  <c r="N273" i="50"/>
  <c r="O273" i="50"/>
  <c r="P273" i="50"/>
  <c r="Q273" i="50"/>
  <c r="R273" i="50"/>
  <c r="S273" i="50"/>
  <c r="T273" i="50"/>
  <c r="U273" i="50"/>
  <c r="V273" i="50"/>
  <c r="W273" i="50"/>
  <c r="X273" i="50"/>
  <c r="Y273" i="50"/>
  <c r="Z273" i="50"/>
  <c r="AA273" i="50"/>
  <c r="AB273" i="50"/>
  <c r="AC273" i="50"/>
  <c r="AD273" i="50"/>
  <c r="AE273" i="50"/>
  <c r="AF273" i="50"/>
  <c r="AG273" i="50"/>
  <c r="AH273" i="50"/>
  <c r="AI273" i="50"/>
  <c r="AJ273" i="50"/>
  <c r="AK273" i="50"/>
  <c r="AL273" i="50"/>
  <c r="AM273" i="50"/>
  <c r="AN273" i="50"/>
  <c r="AO273" i="50"/>
  <c r="AP273" i="50"/>
  <c r="AQ273" i="50"/>
  <c r="AR273" i="50"/>
  <c r="AS273" i="50"/>
  <c r="AT273" i="50"/>
  <c r="AU273" i="50"/>
  <c r="AV273" i="50"/>
  <c r="AW273" i="50"/>
  <c r="AX273" i="50"/>
  <c r="AY273" i="50"/>
  <c r="AZ273" i="50"/>
  <c r="BA273" i="50"/>
  <c r="BB273" i="50"/>
  <c r="BC273" i="50"/>
  <c r="BD273" i="50"/>
  <c r="BE273" i="50"/>
  <c r="BF273" i="50"/>
  <c r="BG273" i="50"/>
  <c r="BH273" i="50"/>
  <c r="BI273" i="50"/>
  <c r="BJ273" i="50"/>
  <c r="BK273" i="50"/>
  <c r="BL273" i="50"/>
  <c r="BM273" i="50"/>
  <c r="BN273" i="50"/>
  <c r="BO273" i="50"/>
  <c r="BP273" i="50"/>
  <c r="BQ273" i="50"/>
  <c r="BR273" i="50"/>
  <c r="BS273" i="50"/>
  <c r="BT273" i="50"/>
  <c r="BU273" i="50"/>
  <c r="BV273" i="50"/>
  <c r="BW273" i="50"/>
  <c r="BX273" i="50"/>
  <c r="BY273" i="50"/>
  <c r="BZ273" i="50"/>
  <c r="CA273" i="50"/>
  <c r="CB273" i="50"/>
  <c r="CC273" i="50"/>
  <c r="CD273" i="50"/>
  <c r="CE273" i="50"/>
  <c r="CF273" i="50"/>
  <c r="CG273" i="50"/>
  <c r="CH273" i="50"/>
  <c r="CI273" i="50"/>
  <c r="CJ273" i="50"/>
  <c r="CK273" i="50"/>
  <c r="CL273" i="50"/>
  <c r="CM273" i="50"/>
  <c r="CN273" i="50"/>
  <c r="CO273" i="50"/>
  <c r="CP273" i="50"/>
  <c r="CQ273" i="50"/>
  <c r="CR273" i="50"/>
  <c r="CS273" i="50"/>
  <c r="CT273" i="50"/>
  <c r="CU273" i="50"/>
  <c r="CV273" i="50"/>
  <c r="CW273" i="50"/>
  <c r="CX273" i="50"/>
  <c r="CY273" i="50"/>
  <c r="CZ273" i="50"/>
  <c r="DA273" i="50"/>
  <c r="DB273" i="50"/>
  <c r="DC273" i="50"/>
  <c r="DD273" i="50"/>
  <c r="DE273" i="50"/>
  <c r="DF273" i="50"/>
  <c r="DG273" i="50"/>
  <c r="DH273" i="50"/>
  <c r="DI273" i="50"/>
  <c r="DJ273" i="50"/>
  <c r="DK273" i="50"/>
  <c r="DL273" i="50"/>
  <c r="DM273" i="50"/>
  <c r="DN273" i="50"/>
  <c r="DO273" i="50"/>
  <c r="DP273" i="50"/>
  <c r="DQ273" i="50"/>
  <c r="A274" i="50"/>
  <c r="B274" i="50"/>
  <c r="C274" i="50"/>
  <c r="D274" i="50"/>
  <c r="E274" i="50"/>
  <c r="F274" i="50"/>
  <c r="G274" i="50"/>
  <c r="H274" i="50"/>
  <c r="I274" i="50"/>
  <c r="J274" i="50"/>
  <c r="K274" i="50"/>
  <c r="L274" i="50"/>
  <c r="M274" i="50"/>
  <c r="N274" i="50"/>
  <c r="O274" i="50"/>
  <c r="P274" i="50"/>
  <c r="Q274" i="50"/>
  <c r="R274" i="50"/>
  <c r="S274" i="50"/>
  <c r="T274" i="50"/>
  <c r="U274" i="50"/>
  <c r="V274" i="50"/>
  <c r="W274" i="50"/>
  <c r="X274" i="50"/>
  <c r="Y274" i="50"/>
  <c r="Z274" i="50"/>
  <c r="AA274" i="50"/>
  <c r="AB274" i="50"/>
  <c r="AC274" i="50"/>
  <c r="AD274" i="50"/>
  <c r="AE274" i="50"/>
  <c r="AF274" i="50"/>
  <c r="AG274" i="50"/>
  <c r="AH274" i="50"/>
  <c r="AI274" i="50"/>
  <c r="AJ274" i="50"/>
  <c r="AK274" i="50"/>
  <c r="AL274" i="50"/>
  <c r="AM274" i="50"/>
  <c r="AN274" i="50"/>
  <c r="AO274" i="50"/>
  <c r="AP274" i="50"/>
  <c r="AQ274" i="50"/>
  <c r="AR274" i="50"/>
  <c r="AS274" i="50"/>
  <c r="AT274" i="50"/>
  <c r="AU274" i="50"/>
  <c r="AV274" i="50"/>
  <c r="AW274" i="50"/>
  <c r="AX274" i="50"/>
  <c r="AY274" i="50"/>
  <c r="AZ274" i="50"/>
  <c r="BA274" i="50"/>
  <c r="BB274" i="50"/>
  <c r="BC274" i="50"/>
  <c r="BD274" i="50"/>
  <c r="BE274" i="50"/>
  <c r="BF274" i="50"/>
  <c r="BG274" i="50"/>
  <c r="BH274" i="50"/>
  <c r="BI274" i="50"/>
  <c r="BJ274" i="50"/>
  <c r="BK274" i="50"/>
  <c r="BL274" i="50"/>
  <c r="BM274" i="50"/>
  <c r="BN274" i="50"/>
  <c r="BO274" i="50"/>
  <c r="BP274" i="50"/>
  <c r="BQ274" i="50"/>
  <c r="BR274" i="50"/>
  <c r="BS274" i="50"/>
  <c r="BT274" i="50"/>
  <c r="BU274" i="50"/>
  <c r="BV274" i="50"/>
  <c r="BW274" i="50"/>
  <c r="BX274" i="50"/>
  <c r="BY274" i="50"/>
  <c r="BZ274" i="50"/>
  <c r="CA274" i="50"/>
  <c r="CB274" i="50"/>
  <c r="CC274" i="50"/>
  <c r="CD274" i="50"/>
  <c r="CE274" i="50"/>
  <c r="CF274" i="50"/>
  <c r="CG274" i="50"/>
  <c r="CH274" i="50"/>
  <c r="CI274" i="50"/>
  <c r="CJ274" i="50"/>
  <c r="CK274" i="50"/>
  <c r="CL274" i="50"/>
  <c r="CM274" i="50"/>
  <c r="CN274" i="50"/>
  <c r="CO274" i="50"/>
  <c r="CP274" i="50"/>
  <c r="CQ274" i="50"/>
  <c r="CR274" i="50"/>
  <c r="CS274" i="50"/>
  <c r="CT274" i="50"/>
  <c r="CU274" i="50"/>
  <c r="CV274" i="50"/>
  <c r="CW274" i="50"/>
  <c r="CX274" i="50"/>
  <c r="CY274" i="50"/>
  <c r="CZ274" i="50"/>
  <c r="DA274" i="50"/>
  <c r="DB274" i="50"/>
  <c r="DC274" i="50"/>
  <c r="DD274" i="50"/>
  <c r="DE274" i="50"/>
  <c r="DF274" i="50"/>
  <c r="DG274" i="50"/>
  <c r="DH274" i="50"/>
  <c r="DI274" i="50"/>
  <c r="DJ274" i="50"/>
  <c r="DK274" i="50"/>
  <c r="DL274" i="50"/>
  <c r="DM274" i="50"/>
  <c r="DN274" i="50"/>
  <c r="DO274" i="50"/>
  <c r="DP274" i="50"/>
  <c r="DQ274" i="50"/>
  <c r="A275" i="50"/>
  <c r="B275" i="50"/>
  <c r="C275" i="50"/>
  <c r="D275" i="50"/>
  <c r="E275" i="50"/>
  <c r="F275" i="50"/>
  <c r="G275" i="50"/>
  <c r="H275" i="50"/>
  <c r="I275" i="50"/>
  <c r="J275" i="50"/>
  <c r="K275" i="50"/>
  <c r="L275" i="50"/>
  <c r="M275" i="50"/>
  <c r="N275" i="50"/>
  <c r="O275" i="50"/>
  <c r="P275" i="50"/>
  <c r="Q275" i="50"/>
  <c r="R275" i="50"/>
  <c r="S275" i="50"/>
  <c r="T275" i="50"/>
  <c r="U275" i="50"/>
  <c r="V275" i="50"/>
  <c r="W275" i="50"/>
  <c r="X275" i="50"/>
  <c r="Y275" i="50"/>
  <c r="Z275" i="50"/>
  <c r="AA275" i="50"/>
  <c r="AB275" i="50"/>
  <c r="AC275" i="50"/>
  <c r="AD275" i="50"/>
  <c r="AE275" i="50"/>
  <c r="AF275" i="50"/>
  <c r="AG275" i="50"/>
  <c r="AH275" i="50"/>
  <c r="AI275" i="50"/>
  <c r="AJ275" i="50"/>
  <c r="AK275" i="50"/>
  <c r="AL275" i="50"/>
  <c r="AM275" i="50"/>
  <c r="AN275" i="50"/>
  <c r="AO275" i="50"/>
  <c r="AP275" i="50"/>
  <c r="AQ275" i="50"/>
  <c r="AR275" i="50"/>
  <c r="AS275" i="50"/>
  <c r="AT275" i="50"/>
  <c r="AU275" i="50"/>
  <c r="AV275" i="50"/>
  <c r="AW275" i="50"/>
  <c r="AX275" i="50"/>
  <c r="AY275" i="50"/>
  <c r="AZ275" i="50"/>
  <c r="BA275" i="50"/>
  <c r="BB275" i="50"/>
  <c r="BC275" i="50"/>
  <c r="BD275" i="50"/>
  <c r="BE275" i="50"/>
  <c r="BF275" i="50"/>
  <c r="BG275" i="50"/>
  <c r="BH275" i="50"/>
  <c r="BI275" i="50"/>
  <c r="BJ275" i="50"/>
  <c r="BK275" i="50"/>
  <c r="BL275" i="50"/>
  <c r="BM275" i="50"/>
  <c r="BN275" i="50"/>
  <c r="BO275" i="50"/>
  <c r="BP275" i="50"/>
  <c r="BQ275" i="50"/>
  <c r="BR275" i="50"/>
  <c r="BS275" i="50"/>
  <c r="BT275" i="50"/>
  <c r="BU275" i="50"/>
  <c r="BV275" i="50"/>
  <c r="BW275" i="50"/>
  <c r="BX275" i="50"/>
  <c r="BY275" i="50"/>
  <c r="BZ275" i="50"/>
  <c r="CA275" i="50"/>
  <c r="CB275" i="50"/>
  <c r="CC275" i="50"/>
  <c r="CD275" i="50"/>
  <c r="CE275" i="50"/>
  <c r="CF275" i="50"/>
  <c r="CG275" i="50"/>
  <c r="CH275" i="50"/>
  <c r="CI275" i="50"/>
  <c r="CJ275" i="50"/>
  <c r="CK275" i="50"/>
  <c r="CL275" i="50"/>
  <c r="CM275" i="50"/>
  <c r="CN275" i="50"/>
  <c r="CO275" i="50"/>
  <c r="CP275" i="50"/>
  <c r="CQ275" i="50"/>
  <c r="CR275" i="50"/>
  <c r="CS275" i="50"/>
  <c r="CT275" i="50"/>
  <c r="CU275" i="50"/>
  <c r="CV275" i="50"/>
  <c r="CW275" i="50"/>
  <c r="CX275" i="50"/>
  <c r="CY275" i="50"/>
  <c r="CZ275" i="50"/>
  <c r="DA275" i="50"/>
  <c r="DB275" i="50"/>
  <c r="DC275" i="50"/>
  <c r="DD275" i="50"/>
  <c r="DE275" i="50"/>
  <c r="DF275" i="50"/>
  <c r="DG275" i="50"/>
  <c r="DH275" i="50"/>
  <c r="DI275" i="50"/>
  <c r="DJ275" i="50"/>
  <c r="DK275" i="50"/>
  <c r="DL275" i="50"/>
  <c r="DM275" i="50"/>
  <c r="DN275" i="50"/>
  <c r="DO275" i="50"/>
  <c r="DP275" i="50"/>
  <c r="DQ275" i="50"/>
  <c r="A276" i="50"/>
  <c r="B276" i="50"/>
  <c r="C276" i="50"/>
  <c r="D276" i="50"/>
  <c r="E276" i="50"/>
  <c r="F276" i="50"/>
  <c r="G276" i="50"/>
  <c r="H276" i="50"/>
  <c r="I276" i="50"/>
  <c r="J276" i="50"/>
  <c r="K276" i="50"/>
  <c r="L276" i="50"/>
  <c r="M276" i="50"/>
  <c r="N276" i="50"/>
  <c r="O276" i="50"/>
  <c r="P276" i="50"/>
  <c r="Q276" i="50"/>
  <c r="R276" i="50"/>
  <c r="S276" i="50"/>
  <c r="T276" i="50"/>
  <c r="U276" i="50"/>
  <c r="V276" i="50"/>
  <c r="W276" i="50"/>
  <c r="X276" i="50"/>
  <c r="Y276" i="50"/>
  <c r="Z276" i="50"/>
  <c r="AA276" i="50"/>
  <c r="AB276" i="50"/>
  <c r="AC276" i="50"/>
  <c r="AD276" i="50"/>
  <c r="AE276" i="50"/>
  <c r="AF276" i="50"/>
  <c r="AG276" i="50"/>
  <c r="AH276" i="50"/>
  <c r="AI276" i="50"/>
  <c r="AJ276" i="50"/>
  <c r="AK276" i="50"/>
  <c r="AL276" i="50"/>
  <c r="AM276" i="50"/>
  <c r="AN276" i="50"/>
  <c r="AO276" i="50"/>
  <c r="AP276" i="50"/>
  <c r="AQ276" i="50"/>
  <c r="AR276" i="50"/>
  <c r="AS276" i="50"/>
  <c r="AT276" i="50"/>
  <c r="AU276" i="50"/>
  <c r="AV276" i="50"/>
  <c r="AW276" i="50"/>
  <c r="AX276" i="50"/>
  <c r="AY276" i="50"/>
  <c r="AZ276" i="50"/>
  <c r="BA276" i="50"/>
  <c r="BB276" i="50"/>
  <c r="BC276" i="50"/>
  <c r="BD276" i="50"/>
  <c r="BE276" i="50"/>
  <c r="BF276" i="50"/>
  <c r="BG276" i="50"/>
  <c r="BH276" i="50"/>
  <c r="BI276" i="50"/>
  <c r="BJ276" i="50"/>
  <c r="BK276" i="50"/>
  <c r="BL276" i="50"/>
  <c r="BM276" i="50"/>
  <c r="BN276" i="50"/>
  <c r="BO276" i="50"/>
  <c r="BP276" i="50"/>
  <c r="BQ276" i="50"/>
  <c r="BR276" i="50"/>
  <c r="BS276" i="50"/>
  <c r="BT276" i="50"/>
  <c r="BU276" i="50"/>
  <c r="BV276" i="50"/>
  <c r="BW276" i="50"/>
  <c r="BX276" i="50"/>
  <c r="BY276" i="50"/>
  <c r="BZ276" i="50"/>
  <c r="CA276" i="50"/>
  <c r="CB276" i="50"/>
  <c r="CC276" i="50"/>
  <c r="CD276" i="50"/>
  <c r="CE276" i="50"/>
  <c r="CF276" i="50"/>
  <c r="CG276" i="50"/>
  <c r="CH276" i="50"/>
  <c r="CI276" i="50"/>
  <c r="CJ276" i="50"/>
  <c r="CK276" i="50"/>
  <c r="CL276" i="50"/>
  <c r="CM276" i="50"/>
  <c r="CN276" i="50"/>
  <c r="CO276" i="50"/>
  <c r="CP276" i="50"/>
  <c r="CQ276" i="50"/>
  <c r="CR276" i="50"/>
  <c r="CS276" i="50"/>
  <c r="CT276" i="50"/>
  <c r="CU276" i="50"/>
  <c r="CV276" i="50"/>
  <c r="CW276" i="50"/>
  <c r="CX276" i="50"/>
  <c r="CY276" i="50"/>
  <c r="CZ276" i="50"/>
  <c r="DA276" i="50"/>
  <c r="DB276" i="50"/>
  <c r="DC276" i="50"/>
  <c r="DD276" i="50"/>
  <c r="DE276" i="50"/>
  <c r="DF276" i="50"/>
  <c r="DG276" i="50"/>
  <c r="DH276" i="50"/>
  <c r="DI276" i="50"/>
  <c r="DJ276" i="50"/>
  <c r="DK276" i="50"/>
  <c r="DL276" i="50"/>
  <c r="DM276" i="50"/>
  <c r="DN276" i="50"/>
  <c r="DO276" i="50"/>
  <c r="DP276" i="50"/>
  <c r="DQ276" i="50"/>
  <c r="A277" i="50"/>
  <c r="B277" i="50"/>
  <c r="C277" i="50"/>
  <c r="D277" i="50"/>
  <c r="E277" i="50"/>
  <c r="F277" i="50"/>
  <c r="G277" i="50"/>
  <c r="H277" i="50"/>
  <c r="I277" i="50"/>
  <c r="J277" i="50"/>
  <c r="K277" i="50"/>
  <c r="L277" i="50"/>
  <c r="M277" i="50"/>
  <c r="N277" i="50"/>
  <c r="O277" i="50"/>
  <c r="P277" i="50"/>
  <c r="Q277" i="50"/>
  <c r="R277" i="50"/>
  <c r="S277" i="50"/>
  <c r="T277" i="50"/>
  <c r="U277" i="50"/>
  <c r="V277" i="50"/>
  <c r="W277" i="50"/>
  <c r="X277" i="50"/>
  <c r="Y277" i="50"/>
  <c r="Z277" i="50"/>
  <c r="AA277" i="50"/>
  <c r="AB277" i="50"/>
  <c r="AC277" i="50"/>
  <c r="AD277" i="50"/>
  <c r="AE277" i="50"/>
  <c r="AF277" i="50"/>
  <c r="AG277" i="50"/>
  <c r="AH277" i="50"/>
  <c r="AI277" i="50"/>
  <c r="AJ277" i="50"/>
  <c r="AK277" i="50"/>
  <c r="AL277" i="50"/>
  <c r="AM277" i="50"/>
  <c r="AN277" i="50"/>
  <c r="AO277" i="50"/>
  <c r="AP277" i="50"/>
  <c r="AQ277" i="50"/>
  <c r="AR277" i="50"/>
  <c r="AS277" i="50"/>
  <c r="AT277" i="50"/>
  <c r="AU277" i="50"/>
  <c r="AV277" i="50"/>
  <c r="AW277" i="50"/>
  <c r="AX277" i="50"/>
  <c r="AY277" i="50"/>
  <c r="AZ277" i="50"/>
  <c r="BA277" i="50"/>
  <c r="BB277" i="50"/>
  <c r="BC277" i="50"/>
  <c r="BD277" i="50"/>
  <c r="BE277" i="50"/>
  <c r="BF277" i="50"/>
  <c r="BG277" i="50"/>
  <c r="BH277" i="50"/>
  <c r="BI277" i="50"/>
  <c r="BJ277" i="50"/>
  <c r="BK277" i="50"/>
  <c r="BL277" i="50"/>
  <c r="BM277" i="50"/>
  <c r="BN277" i="50"/>
  <c r="BO277" i="50"/>
  <c r="BP277" i="50"/>
  <c r="BQ277" i="50"/>
  <c r="BR277" i="50"/>
  <c r="BS277" i="50"/>
  <c r="BT277" i="50"/>
  <c r="BU277" i="50"/>
  <c r="BV277" i="50"/>
  <c r="BW277" i="50"/>
  <c r="BX277" i="50"/>
  <c r="BY277" i="50"/>
  <c r="BZ277" i="50"/>
  <c r="CA277" i="50"/>
  <c r="CB277" i="50"/>
  <c r="CC277" i="50"/>
  <c r="CD277" i="50"/>
  <c r="CE277" i="50"/>
  <c r="CF277" i="50"/>
  <c r="CG277" i="50"/>
  <c r="CH277" i="50"/>
  <c r="CI277" i="50"/>
  <c r="CJ277" i="50"/>
  <c r="CK277" i="50"/>
  <c r="CL277" i="50"/>
  <c r="CM277" i="50"/>
  <c r="CN277" i="50"/>
  <c r="CO277" i="50"/>
  <c r="CP277" i="50"/>
  <c r="CQ277" i="50"/>
  <c r="CR277" i="50"/>
  <c r="CS277" i="50"/>
  <c r="CT277" i="50"/>
  <c r="CU277" i="50"/>
  <c r="CV277" i="50"/>
  <c r="CW277" i="50"/>
  <c r="CX277" i="50"/>
  <c r="CY277" i="50"/>
  <c r="CZ277" i="50"/>
  <c r="DA277" i="50"/>
  <c r="DB277" i="50"/>
  <c r="DC277" i="50"/>
  <c r="DD277" i="50"/>
  <c r="DE277" i="50"/>
  <c r="DF277" i="50"/>
  <c r="DG277" i="50"/>
  <c r="DH277" i="50"/>
  <c r="DI277" i="50"/>
  <c r="DJ277" i="50"/>
  <c r="DK277" i="50"/>
  <c r="DL277" i="50"/>
  <c r="DM277" i="50"/>
  <c r="DN277" i="50"/>
  <c r="DO277" i="50"/>
  <c r="DP277" i="50"/>
  <c r="DQ277" i="50"/>
  <c r="A278" i="50"/>
  <c r="B278" i="50"/>
  <c r="C278" i="50"/>
  <c r="D278" i="50"/>
  <c r="E278" i="50"/>
  <c r="F278" i="50"/>
  <c r="G278" i="50"/>
  <c r="H278" i="50"/>
  <c r="I278" i="50"/>
  <c r="J278" i="50"/>
  <c r="K278" i="50"/>
  <c r="L278" i="50"/>
  <c r="M278" i="50"/>
  <c r="N278" i="50"/>
  <c r="O278" i="50"/>
  <c r="P278" i="50"/>
  <c r="Q278" i="50"/>
  <c r="R278" i="50"/>
  <c r="S278" i="50"/>
  <c r="T278" i="50"/>
  <c r="U278" i="50"/>
  <c r="V278" i="50"/>
  <c r="W278" i="50"/>
  <c r="X278" i="50"/>
  <c r="Y278" i="50"/>
  <c r="Z278" i="50"/>
  <c r="AA278" i="50"/>
  <c r="AB278" i="50"/>
  <c r="AC278" i="50"/>
  <c r="AD278" i="50"/>
  <c r="AE278" i="50"/>
  <c r="AF278" i="50"/>
  <c r="AG278" i="50"/>
  <c r="AH278" i="50"/>
  <c r="AI278" i="50"/>
  <c r="AJ278" i="50"/>
  <c r="AK278" i="50"/>
  <c r="AL278" i="50"/>
  <c r="AM278" i="50"/>
  <c r="AN278" i="50"/>
  <c r="AO278" i="50"/>
  <c r="AP278" i="50"/>
  <c r="AQ278" i="50"/>
  <c r="AR278" i="50"/>
  <c r="AS278" i="50"/>
  <c r="AT278" i="50"/>
  <c r="AU278" i="50"/>
  <c r="AV278" i="50"/>
  <c r="AW278" i="50"/>
  <c r="AX278" i="50"/>
  <c r="AY278" i="50"/>
  <c r="AZ278" i="50"/>
  <c r="BA278" i="50"/>
  <c r="BB278" i="50"/>
  <c r="BC278" i="50"/>
  <c r="BD278" i="50"/>
  <c r="BE278" i="50"/>
  <c r="BF278" i="50"/>
  <c r="BG278" i="50"/>
  <c r="BH278" i="50"/>
  <c r="BI278" i="50"/>
  <c r="BJ278" i="50"/>
  <c r="BK278" i="50"/>
  <c r="BL278" i="50"/>
  <c r="BM278" i="50"/>
  <c r="BN278" i="50"/>
  <c r="BO278" i="50"/>
  <c r="BP278" i="50"/>
  <c r="BQ278" i="50"/>
  <c r="BR278" i="50"/>
  <c r="BS278" i="50"/>
  <c r="BT278" i="50"/>
  <c r="BU278" i="50"/>
  <c r="BV278" i="50"/>
  <c r="BW278" i="50"/>
  <c r="BX278" i="50"/>
  <c r="BY278" i="50"/>
  <c r="BZ278" i="50"/>
  <c r="CA278" i="50"/>
  <c r="CB278" i="50"/>
  <c r="CC278" i="50"/>
  <c r="CD278" i="50"/>
  <c r="CE278" i="50"/>
  <c r="CF278" i="50"/>
  <c r="CG278" i="50"/>
  <c r="CH278" i="50"/>
  <c r="CI278" i="50"/>
  <c r="CJ278" i="50"/>
  <c r="CK278" i="50"/>
  <c r="CL278" i="50"/>
  <c r="CM278" i="50"/>
  <c r="CN278" i="50"/>
  <c r="CO278" i="50"/>
  <c r="CP278" i="50"/>
  <c r="CQ278" i="50"/>
  <c r="CR278" i="50"/>
  <c r="CS278" i="50"/>
  <c r="CT278" i="50"/>
  <c r="CU278" i="50"/>
  <c r="CV278" i="50"/>
  <c r="CW278" i="50"/>
  <c r="CX278" i="50"/>
  <c r="CY278" i="50"/>
  <c r="CZ278" i="50"/>
  <c r="DA278" i="50"/>
  <c r="DB278" i="50"/>
  <c r="DC278" i="50"/>
  <c r="DD278" i="50"/>
  <c r="DE278" i="50"/>
  <c r="DF278" i="50"/>
  <c r="DG278" i="50"/>
  <c r="DH278" i="50"/>
  <c r="DI278" i="50"/>
  <c r="DJ278" i="50"/>
  <c r="DK278" i="50"/>
  <c r="DL278" i="50"/>
  <c r="DM278" i="50"/>
  <c r="DN278" i="50"/>
  <c r="DO278" i="50"/>
  <c r="DP278" i="50"/>
  <c r="DQ278" i="50"/>
  <c r="A279" i="50"/>
  <c r="B279" i="50"/>
  <c r="C279" i="50"/>
  <c r="D279" i="50"/>
  <c r="E279" i="50"/>
  <c r="F279" i="50"/>
  <c r="G279" i="50"/>
  <c r="H279" i="50"/>
  <c r="I279" i="50"/>
  <c r="J279" i="50"/>
  <c r="K279" i="50"/>
  <c r="L279" i="50"/>
  <c r="M279" i="50"/>
  <c r="N279" i="50"/>
  <c r="O279" i="50"/>
  <c r="P279" i="50"/>
  <c r="Q279" i="50"/>
  <c r="R279" i="50"/>
  <c r="S279" i="50"/>
  <c r="T279" i="50"/>
  <c r="U279" i="50"/>
  <c r="V279" i="50"/>
  <c r="W279" i="50"/>
  <c r="X279" i="50"/>
  <c r="Y279" i="50"/>
  <c r="Z279" i="50"/>
  <c r="AA279" i="50"/>
  <c r="AB279" i="50"/>
  <c r="AC279" i="50"/>
  <c r="AD279" i="50"/>
  <c r="AE279" i="50"/>
  <c r="AF279" i="50"/>
  <c r="AG279" i="50"/>
  <c r="AH279" i="50"/>
  <c r="AI279" i="50"/>
  <c r="AJ279" i="50"/>
  <c r="AK279" i="50"/>
  <c r="AL279" i="50"/>
  <c r="AM279" i="50"/>
  <c r="AN279" i="50"/>
  <c r="AO279" i="50"/>
  <c r="AP279" i="50"/>
  <c r="AQ279" i="50"/>
  <c r="AR279" i="50"/>
  <c r="AS279" i="50"/>
  <c r="AT279" i="50"/>
  <c r="AU279" i="50"/>
  <c r="AV279" i="50"/>
  <c r="AW279" i="50"/>
  <c r="AX279" i="50"/>
  <c r="AY279" i="50"/>
  <c r="AZ279" i="50"/>
  <c r="BA279" i="50"/>
  <c r="BB279" i="50"/>
  <c r="BC279" i="50"/>
  <c r="BD279" i="50"/>
  <c r="BE279" i="50"/>
  <c r="BF279" i="50"/>
  <c r="BG279" i="50"/>
  <c r="BH279" i="50"/>
  <c r="BI279" i="50"/>
  <c r="BJ279" i="50"/>
  <c r="BK279" i="50"/>
  <c r="BL279" i="50"/>
  <c r="BM279" i="50"/>
  <c r="BN279" i="50"/>
  <c r="BO279" i="50"/>
  <c r="BP279" i="50"/>
  <c r="BQ279" i="50"/>
  <c r="BR279" i="50"/>
  <c r="BS279" i="50"/>
  <c r="BT279" i="50"/>
  <c r="BU279" i="50"/>
  <c r="BV279" i="50"/>
  <c r="BW279" i="50"/>
  <c r="BX279" i="50"/>
  <c r="BY279" i="50"/>
  <c r="BZ279" i="50"/>
  <c r="CA279" i="50"/>
  <c r="CB279" i="50"/>
  <c r="CC279" i="50"/>
  <c r="CD279" i="50"/>
  <c r="CE279" i="50"/>
  <c r="CF279" i="50"/>
  <c r="CG279" i="50"/>
  <c r="CH279" i="50"/>
  <c r="CI279" i="50"/>
  <c r="CJ279" i="50"/>
  <c r="CK279" i="50"/>
  <c r="CL279" i="50"/>
  <c r="CM279" i="50"/>
  <c r="CN279" i="50"/>
  <c r="CO279" i="50"/>
  <c r="CP279" i="50"/>
  <c r="CQ279" i="50"/>
  <c r="CR279" i="50"/>
  <c r="CS279" i="50"/>
  <c r="CT279" i="50"/>
  <c r="CU279" i="50"/>
  <c r="CV279" i="50"/>
  <c r="CW279" i="50"/>
  <c r="CX279" i="50"/>
  <c r="CY279" i="50"/>
  <c r="CZ279" i="50"/>
  <c r="DA279" i="50"/>
  <c r="DB279" i="50"/>
  <c r="DC279" i="50"/>
  <c r="DD279" i="50"/>
  <c r="DE279" i="50"/>
  <c r="DF279" i="50"/>
  <c r="DG279" i="50"/>
  <c r="DH279" i="50"/>
  <c r="DI279" i="50"/>
  <c r="DJ279" i="50"/>
  <c r="DK279" i="50"/>
  <c r="DL279" i="50"/>
  <c r="DM279" i="50"/>
  <c r="DN279" i="50"/>
  <c r="DO279" i="50"/>
  <c r="DP279" i="50"/>
  <c r="DQ279" i="50"/>
  <c r="A280" i="50"/>
  <c r="B280" i="50"/>
  <c r="C280" i="50"/>
  <c r="D280" i="50"/>
  <c r="E280" i="50"/>
  <c r="F280" i="50"/>
  <c r="G280" i="50"/>
  <c r="H280" i="50"/>
  <c r="I280" i="50"/>
  <c r="J280" i="50"/>
  <c r="K280" i="50"/>
  <c r="L280" i="50"/>
  <c r="M280" i="50"/>
  <c r="N280" i="50"/>
  <c r="O280" i="50"/>
  <c r="P280" i="50"/>
  <c r="Q280" i="50"/>
  <c r="R280" i="50"/>
  <c r="S280" i="50"/>
  <c r="T280" i="50"/>
  <c r="U280" i="50"/>
  <c r="V280" i="50"/>
  <c r="W280" i="50"/>
  <c r="X280" i="50"/>
  <c r="Y280" i="50"/>
  <c r="Z280" i="50"/>
  <c r="AA280" i="50"/>
  <c r="AB280" i="50"/>
  <c r="AC280" i="50"/>
  <c r="AD280" i="50"/>
  <c r="AE280" i="50"/>
  <c r="AF280" i="50"/>
  <c r="AG280" i="50"/>
  <c r="AH280" i="50"/>
  <c r="AI280" i="50"/>
  <c r="AJ280" i="50"/>
  <c r="AK280" i="50"/>
  <c r="AL280" i="50"/>
  <c r="AM280" i="50"/>
  <c r="AN280" i="50"/>
  <c r="AO280" i="50"/>
  <c r="AP280" i="50"/>
  <c r="AQ280" i="50"/>
  <c r="AR280" i="50"/>
  <c r="AS280" i="50"/>
  <c r="AT280" i="50"/>
  <c r="AU280" i="50"/>
  <c r="AV280" i="50"/>
  <c r="AW280" i="50"/>
  <c r="AX280" i="50"/>
  <c r="AY280" i="50"/>
  <c r="AZ280" i="50"/>
  <c r="BA280" i="50"/>
  <c r="BB280" i="50"/>
  <c r="BC280" i="50"/>
  <c r="BD280" i="50"/>
  <c r="BE280" i="50"/>
  <c r="BF280" i="50"/>
  <c r="BG280" i="50"/>
  <c r="BH280" i="50"/>
  <c r="BI280" i="50"/>
  <c r="BJ280" i="50"/>
  <c r="BK280" i="50"/>
  <c r="BL280" i="50"/>
  <c r="BM280" i="50"/>
  <c r="BN280" i="50"/>
  <c r="BO280" i="50"/>
  <c r="BP280" i="50"/>
  <c r="BQ280" i="50"/>
  <c r="BR280" i="50"/>
  <c r="BS280" i="50"/>
  <c r="BT280" i="50"/>
  <c r="BU280" i="50"/>
  <c r="BV280" i="50"/>
  <c r="BW280" i="50"/>
  <c r="BX280" i="50"/>
  <c r="BY280" i="50"/>
  <c r="BZ280" i="50"/>
  <c r="CA280" i="50"/>
  <c r="CB280" i="50"/>
  <c r="CC280" i="50"/>
  <c r="CD280" i="50"/>
  <c r="CE280" i="50"/>
  <c r="CF280" i="50"/>
  <c r="CG280" i="50"/>
  <c r="CH280" i="50"/>
  <c r="CI280" i="50"/>
  <c r="CJ280" i="50"/>
  <c r="CK280" i="50"/>
  <c r="CL280" i="50"/>
  <c r="CM280" i="50"/>
  <c r="CN280" i="50"/>
  <c r="CO280" i="50"/>
  <c r="CP280" i="50"/>
  <c r="CQ280" i="50"/>
  <c r="CR280" i="50"/>
  <c r="CS280" i="50"/>
  <c r="CT280" i="50"/>
  <c r="CU280" i="50"/>
  <c r="CV280" i="50"/>
  <c r="CW280" i="50"/>
  <c r="CX280" i="50"/>
  <c r="CY280" i="50"/>
  <c r="CZ280" i="50"/>
  <c r="DA280" i="50"/>
  <c r="DB280" i="50"/>
  <c r="DC280" i="50"/>
  <c r="DD280" i="50"/>
  <c r="DE280" i="50"/>
  <c r="DF280" i="50"/>
  <c r="DG280" i="50"/>
  <c r="DH280" i="50"/>
  <c r="DI280" i="50"/>
  <c r="DJ280" i="50"/>
  <c r="DK280" i="50"/>
  <c r="DL280" i="50"/>
  <c r="DM280" i="50"/>
  <c r="DN280" i="50"/>
  <c r="DO280" i="50"/>
  <c r="DP280" i="50"/>
  <c r="DQ280" i="50"/>
  <c r="A281" i="50"/>
  <c r="B281" i="50"/>
  <c r="C281" i="50"/>
  <c r="D281" i="50"/>
  <c r="E281" i="50"/>
  <c r="F281" i="50"/>
  <c r="G281" i="50"/>
  <c r="H281" i="50"/>
  <c r="I281" i="50"/>
  <c r="J281" i="50"/>
  <c r="K281" i="50"/>
  <c r="L281" i="50"/>
  <c r="M281" i="50"/>
  <c r="N281" i="50"/>
  <c r="O281" i="50"/>
  <c r="P281" i="50"/>
  <c r="Q281" i="50"/>
  <c r="R281" i="50"/>
  <c r="S281" i="50"/>
  <c r="T281" i="50"/>
  <c r="U281" i="50"/>
  <c r="V281" i="50"/>
  <c r="W281" i="50"/>
  <c r="X281" i="50"/>
  <c r="Y281" i="50"/>
  <c r="Z281" i="50"/>
  <c r="AA281" i="50"/>
  <c r="AB281" i="50"/>
  <c r="AC281" i="50"/>
  <c r="AD281" i="50"/>
  <c r="AE281" i="50"/>
  <c r="AF281" i="50"/>
  <c r="AG281" i="50"/>
  <c r="AH281" i="50"/>
  <c r="AI281" i="50"/>
  <c r="AJ281" i="50"/>
  <c r="AK281" i="50"/>
  <c r="AL281" i="50"/>
  <c r="AM281" i="50"/>
  <c r="AN281" i="50"/>
  <c r="AO281" i="50"/>
  <c r="AP281" i="50"/>
  <c r="AQ281" i="50"/>
  <c r="AR281" i="50"/>
  <c r="AS281" i="50"/>
  <c r="AT281" i="50"/>
  <c r="AU281" i="50"/>
  <c r="AV281" i="50"/>
  <c r="AW281" i="50"/>
  <c r="AX281" i="50"/>
  <c r="AY281" i="50"/>
  <c r="AZ281" i="50"/>
  <c r="BA281" i="50"/>
  <c r="BB281" i="50"/>
  <c r="BC281" i="50"/>
  <c r="BD281" i="50"/>
  <c r="BE281" i="50"/>
  <c r="BF281" i="50"/>
  <c r="BG281" i="50"/>
  <c r="BH281" i="50"/>
  <c r="BI281" i="50"/>
  <c r="BJ281" i="50"/>
  <c r="BK281" i="50"/>
  <c r="BL281" i="50"/>
  <c r="BM281" i="50"/>
  <c r="BN281" i="50"/>
  <c r="BO281" i="50"/>
  <c r="BP281" i="50"/>
  <c r="BQ281" i="50"/>
  <c r="BR281" i="50"/>
  <c r="BS281" i="50"/>
  <c r="BT281" i="50"/>
  <c r="BU281" i="50"/>
  <c r="BV281" i="50"/>
  <c r="BW281" i="50"/>
  <c r="BX281" i="50"/>
  <c r="BY281" i="50"/>
  <c r="BZ281" i="50"/>
  <c r="CA281" i="50"/>
  <c r="CB281" i="50"/>
  <c r="CC281" i="50"/>
  <c r="CD281" i="50"/>
  <c r="CE281" i="50"/>
  <c r="CF281" i="50"/>
  <c r="CG281" i="50"/>
  <c r="CH281" i="50"/>
  <c r="CI281" i="50"/>
  <c r="CJ281" i="50"/>
  <c r="CK281" i="50"/>
  <c r="CL281" i="50"/>
  <c r="CM281" i="50"/>
  <c r="CN281" i="50"/>
  <c r="CO281" i="50"/>
  <c r="CP281" i="50"/>
  <c r="CQ281" i="50"/>
  <c r="CR281" i="50"/>
  <c r="CS281" i="50"/>
  <c r="CT281" i="50"/>
  <c r="CU281" i="50"/>
  <c r="CV281" i="50"/>
  <c r="CW281" i="50"/>
  <c r="CX281" i="50"/>
  <c r="CY281" i="50"/>
  <c r="CZ281" i="50"/>
  <c r="DA281" i="50"/>
  <c r="DB281" i="50"/>
  <c r="DC281" i="50"/>
  <c r="DD281" i="50"/>
  <c r="DE281" i="50"/>
  <c r="DF281" i="50"/>
  <c r="DG281" i="50"/>
  <c r="DH281" i="50"/>
  <c r="DI281" i="50"/>
  <c r="DJ281" i="50"/>
  <c r="DK281" i="50"/>
  <c r="DL281" i="50"/>
  <c r="DM281" i="50"/>
  <c r="DN281" i="50"/>
  <c r="DO281" i="50"/>
  <c r="DP281" i="50"/>
  <c r="DQ281" i="50"/>
  <c r="A282" i="50"/>
  <c r="B282" i="50"/>
  <c r="C282" i="50"/>
  <c r="D282" i="50"/>
  <c r="E282" i="50"/>
  <c r="F282" i="50"/>
  <c r="G282" i="50"/>
  <c r="H282" i="50"/>
  <c r="I282" i="50"/>
  <c r="J282" i="50"/>
  <c r="K282" i="50"/>
  <c r="L282" i="50"/>
  <c r="M282" i="50"/>
  <c r="N282" i="50"/>
  <c r="O282" i="50"/>
  <c r="P282" i="50"/>
  <c r="Q282" i="50"/>
  <c r="R282" i="50"/>
  <c r="S282" i="50"/>
  <c r="T282" i="50"/>
  <c r="U282" i="50"/>
  <c r="V282" i="50"/>
  <c r="W282" i="50"/>
  <c r="X282" i="50"/>
  <c r="Y282" i="50"/>
  <c r="Z282" i="50"/>
  <c r="AA282" i="50"/>
  <c r="AB282" i="50"/>
  <c r="AC282" i="50"/>
  <c r="AD282" i="50"/>
  <c r="AE282" i="50"/>
  <c r="AF282" i="50"/>
  <c r="AG282" i="50"/>
  <c r="AH282" i="50"/>
  <c r="AI282" i="50"/>
  <c r="AJ282" i="50"/>
  <c r="AK282" i="50"/>
  <c r="AL282" i="50"/>
  <c r="AM282" i="50"/>
  <c r="AN282" i="50"/>
  <c r="AO282" i="50"/>
  <c r="AP282" i="50"/>
  <c r="AQ282" i="50"/>
  <c r="AR282" i="50"/>
  <c r="AS282" i="50"/>
  <c r="AT282" i="50"/>
  <c r="AU282" i="50"/>
  <c r="AV282" i="50"/>
  <c r="AW282" i="50"/>
  <c r="AX282" i="50"/>
  <c r="AY282" i="50"/>
  <c r="AZ282" i="50"/>
  <c r="BA282" i="50"/>
  <c r="BB282" i="50"/>
  <c r="BC282" i="50"/>
  <c r="BD282" i="50"/>
  <c r="BE282" i="50"/>
  <c r="BF282" i="50"/>
  <c r="BG282" i="50"/>
  <c r="BH282" i="50"/>
  <c r="BI282" i="50"/>
  <c r="BJ282" i="50"/>
  <c r="BK282" i="50"/>
  <c r="BL282" i="50"/>
  <c r="BM282" i="50"/>
  <c r="BN282" i="50"/>
  <c r="BO282" i="50"/>
  <c r="BP282" i="50"/>
  <c r="BQ282" i="50"/>
  <c r="BR282" i="50"/>
  <c r="BS282" i="50"/>
  <c r="BT282" i="50"/>
  <c r="BU282" i="50"/>
  <c r="BV282" i="50"/>
  <c r="BW282" i="50"/>
  <c r="BX282" i="50"/>
  <c r="BY282" i="50"/>
  <c r="BZ282" i="50"/>
  <c r="CA282" i="50"/>
  <c r="CB282" i="50"/>
  <c r="CC282" i="50"/>
  <c r="CD282" i="50"/>
  <c r="CE282" i="50"/>
  <c r="CF282" i="50"/>
  <c r="CG282" i="50"/>
  <c r="CH282" i="50"/>
  <c r="CI282" i="50"/>
  <c r="CJ282" i="50"/>
  <c r="CK282" i="50"/>
  <c r="CL282" i="50"/>
  <c r="CM282" i="50"/>
  <c r="CN282" i="50"/>
  <c r="CO282" i="50"/>
  <c r="CP282" i="50"/>
  <c r="CQ282" i="50"/>
  <c r="CR282" i="50"/>
  <c r="CS282" i="50"/>
  <c r="CT282" i="50"/>
  <c r="CU282" i="50"/>
  <c r="CV282" i="50"/>
  <c r="CW282" i="50"/>
  <c r="CX282" i="50"/>
  <c r="CY282" i="50"/>
  <c r="CZ282" i="50"/>
  <c r="DA282" i="50"/>
  <c r="DB282" i="50"/>
  <c r="DC282" i="50"/>
  <c r="DD282" i="50"/>
  <c r="DE282" i="50"/>
  <c r="DF282" i="50"/>
  <c r="DG282" i="50"/>
  <c r="DH282" i="50"/>
  <c r="DI282" i="50"/>
  <c r="DJ282" i="50"/>
  <c r="DK282" i="50"/>
  <c r="DL282" i="50"/>
  <c r="DM282" i="50"/>
  <c r="DN282" i="50"/>
  <c r="DO282" i="50"/>
  <c r="DP282" i="50"/>
  <c r="DQ282" i="50"/>
  <c r="A283" i="50"/>
  <c r="B283" i="50"/>
  <c r="C283" i="50"/>
  <c r="D283" i="50"/>
  <c r="E283" i="50"/>
  <c r="F283" i="50"/>
  <c r="G283" i="50"/>
  <c r="H283" i="50"/>
  <c r="I283" i="50"/>
  <c r="J283" i="50"/>
  <c r="K283" i="50"/>
  <c r="L283" i="50"/>
  <c r="M283" i="50"/>
  <c r="N283" i="50"/>
  <c r="O283" i="50"/>
  <c r="P283" i="50"/>
  <c r="Q283" i="50"/>
  <c r="R283" i="50"/>
  <c r="S283" i="50"/>
  <c r="T283" i="50"/>
  <c r="U283" i="50"/>
  <c r="V283" i="50"/>
  <c r="W283" i="50"/>
  <c r="X283" i="50"/>
  <c r="Y283" i="50"/>
  <c r="Z283" i="50"/>
  <c r="AA283" i="50"/>
  <c r="AB283" i="50"/>
  <c r="AC283" i="50"/>
  <c r="AD283" i="50"/>
  <c r="AE283" i="50"/>
  <c r="AF283" i="50"/>
  <c r="AG283" i="50"/>
  <c r="AH283" i="50"/>
  <c r="AI283" i="50"/>
  <c r="AJ283" i="50"/>
  <c r="AK283" i="50"/>
  <c r="AL283" i="50"/>
  <c r="AM283" i="50"/>
  <c r="AN283" i="50"/>
  <c r="AO283" i="50"/>
  <c r="AP283" i="50"/>
  <c r="AQ283" i="50"/>
  <c r="AR283" i="50"/>
  <c r="AS283" i="50"/>
  <c r="AT283" i="50"/>
  <c r="AU283" i="50"/>
  <c r="AV283" i="50"/>
  <c r="AW283" i="50"/>
  <c r="AX283" i="50"/>
  <c r="AY283" i="50"/>
  <c r="AZ283" i="50"/>
  <c r="BA283" i="50"/>
  <c r="BB283" i="50"/>
  <c r="BC283" i="50"/>
  <c r="BD283" i="50"/>
  <c r="BE283" i="50"/>
  <c r="BF283" i="50"/>
  <c r="BG283" i="50"/>
  <c r="BH283" i="50"/>
  <c r="BI283" i="50"/>
  <c r="BJ283" i="50"/>
  <c r="BK283" i="50"/>
  <c r="BL283" i="50"/>
  <c r="BM283" i="50"/>
  <c r="BN283" i="50"/>
  <c r="BO283" i="50"/>
  <c r="BP283" i="50"/>
  <c r="BQ283" i="50"/>
  <c r="BR283" i="50"/>
  <c r="BS283" i="50"/>
  <c r="BT283" i="50"/>
  <c r="BU283" i="50"/>
  <c r="BV283" i="50"/>
  <c r="BW283" i="50"/>
  <c r="BX283" i="50"/>
  <c r="BY283" i="50"/>
  <c r="BZ283" i="50"/>
  <c r="CA283" i="50"/>
  <c r="CB283" i="50"/>
  <c r="CC283" i="50"/>
  <c r="CD283" i="50"/>
  <c r="CE283" i="50"/>
  <c r="CF283" i="50"/>
  <c r="CG283" i="50"/>
  <c r="CH283" i="50"/>
  <c r="CI283" i="50"/>
  <c r="CJ283" i="50"/>
  <c r="CK283" i="50"/>
  <c r="CL283" i="50"/>
  <c r="CM283" i="50"/>
  <c r="CN283" i="50"/>
  <c r="CO283" i="50"/>
  <c r="CP283" i="50"/>
  <c r="CQ283" i="50"/>
  <c r="CR283" i="50"/>
  <c r="CS283" i="50"/>
  <c r="CT283" i="50"/>
  <c r="CU283" i="50"/>
  <c r="CV283" i="50"/>
  <c r="CW283" i="50"/>
  <c r="CX283" i="50"/>
  <c r="CY283" i="50"/>
  <c r="CZ283" i="50"/>
  <c r="DA283" i="50"/>
  <c r="DB283" i="50"/>
  <c r="DC283" i="50"/>
  <c r="DD283" i="50"/>
  <c r="DE283" i="50"/>
  <c r="DF283" i="50"/>
  <c r="DG283" i="50"/>
  <c r="DH283" i="50"/>
  <c r="DI283" i="50"/>
  <c r="DJ283" i="50"/>
  <c r="DK283" i="50"/>
  <c r="DL283" i="50"/>
  <c r="DM283" i="50"/>
  <c r="DN283" i="50"/>
  <c r="DO283" i="50"/>
  <c r="DP283" i="50"/>
  <c r="DQ283" i="50"/>
  <c r="A284" i="50"/>
  <c r="B284" i="50"/>
  <c r="C284" i="50"/>
  <c r="D284" i="50"/>
  <c r="E284" i="50"/>
  <c r="F284" i="50"/>
  <c r="G284" i="50"/>
  <c r="H284" i="50"/>
  <c r="I284" i="50"/>
  <c r="J284" i="50"/>
  <c r="K284" i="50"/>
  <c r="L284" i="50"/>
  <c r="M284" i="50"/>
  <c r="N284" i="50"/>
  <c r="O284" i="50"/>
  <c r="P284" i="50"/>
  <c r="Q284" i="50"/>
  <c r="R284" i="50"/>
  <c r="S284" i="50"/>
  <c r="T284" i="50"/>
  <c r="U284" i="50"/>
  <c r="V284" i="50"/>
  <c r="W284" i="50"/>
  <c r="X284" i="50"/>
  <c r="Y284" i="50"/>
  <c r="Z284" i="50"/>
  <c r="AA284" i="50"/>
  <c r="AB284" i="50"/>
  <c r="AC284" i="50"/>
  <c r="AD284" i="50"/>
  <c r="AE284" i="50"/>
  <c r="AF284" i="50"/>
  <c r="AG284" i="50"/>
  <c r="AH284" i="50"/>
  <c r="AI284" i="50"/>
  <c r="AJ284" i="50"/>
  <c r="AK284" i="50"/>
  <c r="AL284" i="50"/>
  <c r="AM284" i="50"/>
  <c r="AN284" i="50"/>
  <c r="AO284" i="50"/>
  <c r="AP284" i="50"/>
  <c r="AQ284" i="50"/>
  <c r="AR284" i="50"/>
  <c r="AS284" i="50"/>
  <c r="AT284" i="50"/>
  <c r="AU284" i="50"/>
  <c r="AV284" i="50"/>
  <c r="AW284" i="50"/>
  <c r="AX284" i="50"/>
  <c r="AY284" i="50"/>
  <c r="AZ284" i="50"/>
  <c r="BA284" i="50"/>
  <c r="BB284" i="50"/>
  <c r="BC284" i="50"/>
  <c r="BD284" i="50"/>
  <c r="BE284" i="50"/>
  <c r="BF284" i="50"/>
  <c r="BG284" i="50"/>
  <c r="BH284" i="50"/>
  <c r="BI284" i="50"/>
  <c r="BJ284" i="50"/>
  <c r="BK284" i="50"/>
  <c r="BL284" i="50"/>
  <c r="BM284" i="50"/>
  <c r="BN284" i="50"/>
  <c r="BO284" i="50"/>
  <c r="BP284" i="50"/>
  <c r="BQ284" i="50"/>
  <c r="BR284" i="50"/>
  <c r="BS284" i="50"/>
  <c r="BT284" i="50"/>
  <c r="BU284" i="50"/>
  <c r="BV284" i="50"/>
  <c r="BW284" i="50"/>
  <c r="BX284" i="50"/>
  <c r="BY284" i="50"/>
  <c r="BZ284" i="50"/>
  <c r="CA284" i="50"/>
  <c r="CB284" i="50"/>
  <c r="CC284" i="50"/>
  <c r="CD284" i="50"/>
  <c r="CE284" i="50"/>
  <c r="CF284" i="50"/>
  <c r="CG284" i="50"/>
  <c r="CH284" i="50"/>
  <c r="CI284" i="50"/>
  <c r="CJ284" i="50"/>
  <c r="CK284" i="50"/>
  <c r="CL284" i="50"/>
  <c r="CM284" i="50"/>
  <c r="CN284" i="50"/>
  <c r="CO284" i="50"/>
  <c r="CP284" i="50"/>
  <c r="CQ284" i="50"/>
  <c r="CR284" i="50"/>
  <c r="CS284" i="50"/>
  <c r="CT284" i="50"/>
  <c r="CU284" i="50"/>
  <c r="CV284" i="50"/>
  <c r="CW284" i="50"/>
  <c r="CX284" i="50"/>
  <c r="CY284" i="50"/>
  <c r="CZ284" i="50"/>
  <c r="DA284" i="50"/>
  <c r="DB284" i="50"/>
  <c r="DC284" i="50"/>
  <c r="DD284" i="50"/>
  <c r="DE284" i="50"/>
  <c r="DF284" i="50"/>
  <c r="DG284" i="50"/>
  <c r="DH284" i="50"/>
  <c r="DI284" i="50"/>
  <c r="DJ284" i="50"/>
  <c r="DK284" i="50"/>
  <c r="DL284" i="50"/>
  <c r="DM284" i="50"/>
  <c r="DN284" i="50"/>
  <c r="DO284" i="50"/>
  <c r="DP284" i="50"/>
  <c r="DQ284" i="50"/>
  <c r="A285" i="50"/>
  <c r="B285" i="50"/>
  <c r="C285" i="50"/>
  <c r="D285" i="50"/>
  <c r="E285" i="50"/>
  <c r="F285" i="50"/>
  <c r="G285" i="50"/>
  <c r="H285" i="50"/>
  <c r="I285" i="50"/>
  <c r="J285" i="50"/>
  <c r="K285" i="50"/>
  <c r="L285" i="50"/>
  <c r="M285" i="50"/>
  <c r="N285" i="50"/>
  <c r="O285" i="50"/>
  <c r="P285" i="50"/>
  <c r="Q285" i="50"/>
  <c r="R285" i="50"/>
  <c r="S285" i="50"/>
  <c r="T285" i="50"/>
  <c r="U285" i="50"/>
  <c r="V285" i="50"/>
  <c r="W285" i="50"/>
  <c r="X285" i="50"/>
  <c r="Y285" i="50"/>
  <c r="Z285" i="50"/>
  <c r="AA285" i="50"/>
  <c r="AB285" i="50"/>
  <c r="AC285" i="50"/>
  <c r="AD285" i="50"/>
  <c r="AE285" i="50"/>
  <c r="AF285" i="50"/>
  <c r="AG285" i="50"/>
  <c r="AH285" i="50"/>
  <c r="AI285" i="50"/>
  <c r="AJ285" i="50"/>
  <c r="AK285" i="50"/>
  <c r="AL285" i="50"/>
  <c r="AM285" i="50"/>
  <c r="AN285" i="50"/>
  <c r="AO285" i="50"/>
  <c r="AP285" i="50"/>
  <c r="AQ285" i="50"/>
  <c r="AR285" i="50"/>
  <c r="AS285" i="50"/>
  <c r="AT285" i="50"/>
  <c r="AU285" i="50"/>
  <c r="AV285" i="50"/>
  <c r="AW285" i="50"/>
  <c r="AX285" i="50"/>
  <c r="AY285" i="50"/>
  <c r="AZ285" i="50"/>
  <c r="BA285" i="50"/>
  <c r="BB285" i="50"/>
  <c r="BC285" i="50"/>
  <c r="BD285" i="50"/>
  <c r="BE285" i="50"/>
  <c r="BF285" i="50"/>
  <c r="BG285" i="50"/>
  <c r="BH285" i="50"/>
  <c r="BI285" i="50"/>
  <c r="BJ285" i="50"/>
  <c r="BK285" i="50"/>
  <c r="BL285" i="50"/>
  <c r="BM285" i="50"/>
  <c r="BN285" i="50"/>
  <c r="BO285" i="50"/>
  <c r="BP285" i="50"/>
  <c r="BQ285" i="50"/>
  <c r="BR285" i="50"/>
  <c r="BS285" i="50"/>
  <c r="BT285" i="50"/>
  <c r="BU285" i="50"/>
  <c r="BV285" i="50"/>
  <c r="BW285" i="50"/>
  <c r="BX285" i="50"/>
  <c r="BY285" i="50"/>
  <c r="BZ285" i="50"/>
  <c r="CA285" i="50"/>
  <c r="CB285" i="50"/>
  <c r="CC285" i="50"/>
  <c r="CD285" i="50"/>
  <c r="CE285" i="50"/>
  <c r="CF285" i="50"/>
  <c r="CG285" i="50"/>
  <c r="CH285" i="50"/>
  <c r="CI285" i="50"/>
  <c r="CJ285" i="50"/>
  <c r="CK285" i="50"/>
  <c r="CL285" i="50"/>
  <c r="CM285" i="50"/>
  <c r="CN285" i="50"/>
  <c r="CO285" i="50"/>
  <c r="CP285" i="50"/>
  <c r="CQ285" i="50"/>
  <c r="CR285" i="50"/>
  <c r="CS285" i="50"/>
  <c r="CT285" i="50"/>
  <c r="CU285" i="50"/>
  <c r="CV285" i="50"/>
  <c r="CW285" i="50"/>
  <c r="CX285" i="50"/>
  <c r="CY285" i="50"/>
  <c r="CZ285" i="50"/>
  <c r="DA285" i="50"/>
  <c r="DB285" i="50"/>
  <c r="DC285" i="50"/>
  <c r="DD285" i="50"/>
  <c r="DE285" i="50"/>
  <c r="DF285" i="50"/>
  <c r="DG285" i="50"/>
  <c r="DH285" i="50"/>
  <c r="DI285" i="50"/>
  <c r="DJ285" i="50"/>
  <c r="DK285" i="50"/>
  <c r="DL285" i="50"/>
  <c r="DM285" i="50"/>
  <c r="DN285" i="50"/>
  <c r="DO285" i="50"/>
  <c r="DP285" i="50"/>
  <c r="DQ285" i="50"/>
  <c r="A286" i="50"/>
  <c r="B286" i="50"/>
  <c r="C286" i="50"/>
  <c r="D286" i="50"/>
  <c r="E286" i="50"/>
  <c r="F286" i="50"/>
  <c r="G286" i="50"/>
  <c r="H286" i="50"/>
  <c r="I286" i="50"/>
  <c r="J286" i="50"/>
  <c r="K286" i="50"/>
  <c r="L286" i="50"/>
  <c r="M286" i="50"/>
  <c r="N286" i="50"/>
  <c r="O286" i="50"/>
  <c r="P286" i="50"/>
  <c r="Q286" i="50"/>
  <c r="R286" i="50"/>
  <c r="S286" i="50"/>
  <c r="T286" i="50"/>
  <c r="U286" i="50"/>
  <c r="V286" i="50"/>
  <c r="W286" i="50"/>
  <c r="X286" i="50"/>
  <c r="Y286" i="50"/>
  <c r="Z286" i="50"/>
  <c r="AA286" i="50"/>
  <c r="AB286" i="50"/>
  <c r="AC286" i="50"/>
  <c r="AD286" i="50"/>
  <c r="AE286" i="50"/>
  <c r="AF286" i="50"/>
  <c r="AG286" i="50"/>
  <c r="AH286" i="50"/>
  <c r="AI286" i="50"/>
  <c r="AJ286" i="50"/>
  <c r="AK286" i="50"/>
  <c r="AL286" i="50"/>
  <c r="AM286" i="50"/>
  <c r="AN286" i="50"/>
  <c r="AO286" i="50"/>
  <c r="AP286" i="50"/>
  <c r="AQ286" i="50"/>
  <c r="AR286" i="50"/>
  <c r="AS286" i="50"/>
  <c r="AT286" i="50"/>
  <c r="AU286" i="50"/>
  <c r="AV286" i="50"/>
  <c r="AW286" i="50"/>
  <c r="AX286" i="50"/>
  <c r="AY286" i="50"/>
  <c r="AZ286" i="50"/>
  <c r="BA286" i="50"/>
  <c r="BB286" i="50"/>
  <c r="BC286" i="50"/>
  <c r="BD286" i="50"/>
  <c r="BE286" i="50"/>
  <c r="BF286" i="50"/>
  <c r="BG286" i="50"/>
  <c r="BH286" i="50"/>
  <c r="BI286" i="50"/>
  <c r="BJ286" i="50"/>
  <c r="BK286" i="50"/>
  <c r="BL286" i="50"/>
  <c r="BM286" i="50"/>
  <c r="BN286" i="50"/>
  <c r="BO286" i="50"/>
  <c r="BP286" i="50"/>
  <c r="BQ286" i="50"/>
  <c r="BR286" i="50"/>
  <c r="BS286" i="50"/>
  <c r="BT286" i="50"/>
  <c r="BU286" i="50"/>
  <c r="BV286" i="50"/>
  <c r="BW286" i="50"/>
  <c r="BX286" i="50"/>
  <c r="BY286" i="50"/>
  <c r="BZ286" i="50"/>
  <c r="CA286" i="50"/>
  <c r="CB286" i="50"/>
  <c r="CC286" i="50"/>
  <c r="CD286" i="50"/>
  <c r="CE286" i="50"/>
  <c r="CF286" i="50"/>
  <c r="CG286" i="50"/>
  <c r="CH286" i="50"/>
  <c r="CI286" i="50"/>
  <c r="CJ286" i="50"/>
  <c r="CK286" i="50"/>
  <c r="CL286" i="50"/>
  <c r="CM286" i="50"/>
  <c r="CN286" i="50"/>
  <c r="CO286" i="50"/>
  <c r="CP286" i="50"/>
  <c r="CQ286" i="50"/>
  <c r="CR286" i="50"/>
  <c r="CS286" i="50"/>
  <c r="CT286" i="50"/>
  <c r="CU286" i="50"/>
  <c r="CV286" i="50"/>
  <c r="CW286" i="50"/>
  <c r="CX286" i="50"/>
  <c r="CY286" i="50"/>
  <c r="CZ286" i="50"/>
  <c r="DA286" i="50"/>
  <c r="DB286" i="50"/>
  <c r="DC286" i="50"/>
  <c r="DD286" i="50"/>
  <c r="DE286" i="50"/>
  <c r="DF286" i="50"/>
  <c r="DG286" i="50"/>
  <c r="DH286" i="50"/>
  <c r="DI286" i="50"/>
  <c r="DJ286" i="50"/>
  <c r="DK286" i="50"/>
  <c r="DL286" i="50"/>
  <c r="DM286" i="50"/>
  <c r="DN286" i="50"/>
  <c r="DO286" i="50"/>
  <c r="DP286" i="50"/>
  <c r="DQ286" i="50"/>
  <c r="A287" i="50"/>
  <c r="B287" i="50"/>
  <c r="C287" i="50"/>
  <c r="D287" i="50"/>
  <c r="E287" i="50"/>
  <c r="F287" i="50"/>
  <c r="G287" i="50"/>
  <c r="H287" i="50"/>
  <c r="I287" i="50"/>
  <c r="J287" i="50"/>
  <c r="K287" i="50"/>
  <c r="L287" i="50"/>
  <c r="M287" i="50"/>
  <c r="N287" i="50"/>
  <c r="O287" i="50"/>
  <c r="P287" i="50"/>
  <c r="Q287" i="50"/>
  <c r="R287" i="50"/>
  <c r="S287" i="50"/>
  <c r="T287" i="50"/>
  <c r="U287" i="50"/>
  <c r="V287" i="50"/>
  <c r="W287" i="50"/>
  <c r="X287" i="50"/>
  <c r="Y287" i="50"/>
  <c r="Z287" i="50"/>
  <c r="AA287" i="50"/>
  <c r="AB287" i="50"/>
  <c r="AC287" i="50"/>
  <c r="AD287" i="50"/>
  <c r="AE287" i="50"/>
  <c r="AF287" i="50"/>
  <c r="AG287" i="50"/>
  <c r="AH287" i="50"/>
  <c r="AI287" i="50"/>
  <c r="AJ287" i="50"/>
  <c r="AK287" i="50"/>
  <c r="AL287" i="50"/>
  <c r="AM287" i="50"/>
  <c r="AN287" i="50"/>
  <c r="AO287" i="50"/>
  <c r="AP287" i="50"/>
  <c r="AQ287" i="50"/>
  <c r="AR287" i="50"/>
  <c r="AS287" i="50"/>
  <c r="AT287" i="50"/>
  <c r="AU287" i="50"/>
  <c r="AV287" i="50"/>
  <c r="AW287" i="50"/>
  <c r="AX287" i="50"/>
  <c r="AY287" i="50"/>
  <c r="AZ287" i="50"/>
  <c r="BA287" i="50"/>
  <c r="BB287" i="50"/>
  <c r="BC287" i="50"/>
  <c r="BD287" i="50"/>
  <c r="BE287" i="50"/>
  <c r="BF287" i="50"/>
  <c r="BG287" i="50"/>
  <c r="BH287" i="50"/>
  <c r="BI287" i="50"/>
  <c r="BJ287" i="50"/>
  <c r="BK287" i="50"/>
  <c r="BL287" i="50"/>
  <c r="BM287" i="50"/>
  <c r="BN287" i="50"/>
  <c r="BO287" i="50"/>
  <c r="BP287" i="50"/>
  <c r="BQ287" i="50"/>
  <c r="BR287" i="50"/>
  <c r="BS287" i="50"/>
  <c r="BT287" i="50"/>
  <c r="BU287" i="50"/>
  <c r="BV287" i="50"/>
  <c r="BW287" i="50"/>
  <c r="BX287" i="50"/>
  <c r="BY287" i="50"/>
  <c r="BZ287" i="50"/>
  <c r="CA287" i="50"/>
  <c r="CB287" i="50"/>
  <c r="CC287" i="50"/>
  <c r="CD287" i="50"/>
  <c r="CE287" i="50"/>
  <c r="CF287" i="50"/>
  <c r="CG287" i="50"/>
  <c r="CH287" i="50"/>
  <c r="CI287" i="50"/>
  <c r="CJ287" i="50"/>
  <c r="CK287" i="50"/>
  <c r="CL287" i="50"/>
  <c r="CM287" i="50"/>
  <c r="CN287" i="50"/>
  <c r="CO287" i="50"/>
  <c r="CP287" i="50"/>
  <c r="CQ287" i="50"/>
  <c r="CR287" i="50"/>
  <c r="CS287" i="50"/>
  <c r="CT287" i="50"/>
  <c r="CU287" i="50"/>
  <c r="CV287" i="50"/>
  <c r="CW287" i="50"/>
  <c r="CX287" i="50"/>
  <c r="CY287" i="50"/>
  <c r="CZ287" i="50"/>
  <c r="DA287" i="50"/>
  <c r="DB287" i="50"/>
  <c r="DC287" i="50"/>
  <c r="DD287" i="50"/>
  <c r="DE287" i="50"/>
  <c r="DF287" i="50"/>
  <c r="DG287" i="50"/>
  <c r="DH287" i="50"/>
  <c r="DI287" i="50"/>
  <c r="DJ287" i="50"/>
  <c r="DK287" i="50"/>
  <c r="DL287" i="50"/>
  <c r="DM287" i="50"/>
  <c r="DN287" i="50"/>
  <c r="DO287" i="50"/>
  <c r="DP287" i="50"/>
  <c r="DQ287" i="50"/>
  <c r="A288" i="50"/>
  <c r="B288" i="50"/>
  <c r="C288" i="50"/>
  <c r="D288" i="50"/>
  <c r="E288" i="50"/>
  <c r="F288" i="50"/>
  <c r="G288" i="50"/>
  <c r="H288" i="50"/>
  <c r="I288" i="50"/>
  <c r="J288" i="50"/>
  <c r="K288" i="50"/>
  <c r="L288" i="50"/>
  <c r="M288" i="50"/>
  <c r="N288" i="50"/>
  <c r="O288" i="50"/>
  <c r="P288" i="50"/>
  <c r="Q288" i="50"/>
  <c r="R288" i="50"/>
  <c r="S288" i="50"/>
  <c r="T288" i="50"/>
  <c r="U288" i="50"/>
  <c r="V288" i="50"/>
  <c r="W288" i="50"/>
  <c r="X288" i="50"/>
  <c r="Y288" i="50"/>
  <c r="Z288" i="50"/>
  <c r="AA288" i="50"/>
  <c r="AB288" i="50"/>
  <c r="AC288" i="50"/>
  <c r="AD288" i="50"/>
  <c r="AE288" i="50"/>
  <c r="AF288" i="50"/>
  <c r="AG288" i="50"/>
  <c r="AH288" i="50"/>
  <c r="AI288" i="50"/>
  <c r="AJ288" i="50"/>
  <c r="AK288" i="50"/>
  <c r="AL288" i="50"/>
  <c r="AM288" i="50"/>
  <c r="AN288" i="50"/>
  <c r="AO288" i="50"/>
  <c r="AP288" i="50"/>
  <c r="AQ288" i="50"/>
  <c r="AR288" i="50"/>
  <c r="AS288" i="50"/>
  <c r="AT288" i="50"/>
  <c r="AU288" i="50"/>
  <c r="AV288" i="50"/>
  <c r="AW288" i="50"/>
  <c r="AX288" i="50"/>
  <c r="AY288" i="50"/>
  <c r="AZ288" i="50"/>
  <c r="BA288" i="50"/>
  <c r="BB288" i="50"/>
  <c r="BC288" i="50"/>
  <c r="BD288" i="50"/>
  <c r="BE288" i="50"/>
  <c r="BF288" i="50"/>
  <c r="BG288" i="50"/>
  <c r="BH288" i="50"/>
  <c r="BI288" i="50"/>
  <c r="BJ288" i="50"/>
  <c r="BK288" i="50"/>
  <c r="BL288" i="50"/>
  <c r="BM288" i="50"/>
  <c r="BN288" i="50"/>
  <c r="BO288" i="50"/>
  <c r="BP288" i="50"/>
  <c r="BQ288" i="50"/>
  <c r="BR288" i="50"/>
  <c r="BS288" i="50"/>
  <c r="BT288" i="50"/>
  <c r="BU288" i="50"/>
  <c r="BV288" i="50"/>
  <c r="BW288" i="50"/>
  <c r="BX288" i="50"/>
  <c r="BY288" i="50"/>
  <c r="BZ288" i="50"/>
  <c r="CA288" i="50"/>
  <c r="CB288" i="50"/>
  <c r="CC288" i="50"/>
  <c r="CD288" i="50"/>
  <c r="CE288" i="50"/>
  <c r="CF288" i="50"/>
  <c r="CG288" i="50"/>
  <c r="CH288" i="50"/>
  <c r="CI288" i="50"/>
  <c r="CJ288" i="50"/>
  <c r="CK288" i="50"/>
  <c r="CL288" i="50"/>
  <c r="CM288" i="50"/>
  <c r="CN288" i="50"/>
  <c r="CO288" i="50"/>
  <c r="CP288" i="50"/>
  <c r="CQ288" i="50"/>
  <c r="CR288" i="50"/>
  <c r="CS288" i="50"/>
  <c r="CT288" i="50"/>
  <c r="CU288" i="50"/>
  <c r="CV288" i="50"/>
  <c r="CW288" i="50"/>
  <c r="CX288" i="50"/>
  <c r="CY288" i="50"/>
  <c r="CZ288" i="50"/>
  <c r="DA288" i="50"/>
  <c r="DB288" i="50"/>
  <c r="DC288" i="50"/>
  <c r="DD288" i="50"/>
  <c r="DE288" i="50"/>
  <c r="DF288" i="50"/>
  <c r="DG288" i="50"/>
  <c r="DH288" i="50"/>
  <c r="DI288" i="50"/>
  <c r="DJ288" i="50"/>
  <c r="DK288" i="50"/>
  <c r="DL288" i="50"/>
  <c r="DM288" i="50"/>
  <c r="DN288" i="50"/>
  <c r="DO288" i="50"/>
  <c r="DP288" i="50"/>
  <c r="DQ288" i="50"/>
  <c r="A289" i="50"/>
  <c r="B289" i="50"/>
  <c r="C289" i="50"/>
  <c r="D289" i="50"/>
  <c r="E289" i="50"/>
  <c r="F289" i="50"/>
  <c r="G289" i="50"/>
  <c r="H289" i="50"/>
  <c r="I289" i="50"/>
  <c r="J289" i="50"/>
  <c r="K289" i="50"/>
  <c r="L289" i="50"/>
  <c r="M289" i="50"/>
  <c r="N289" i="50"/>
  <c r="O289" i="50"/>
  <c r="P289" i="50"/>
  <c r="Q289" i="50"/>
  <c r="R289" i="50"/>
  <c r="S289" i="50"/>
  <c r="T289" i="50"/>
  <c r="U289" i="50"/>
  <c r="V289" i="50"/>
  <c r="W289" i="50"/>
  <c r="X289" i="50"/>
  <c r="Y289" i="50"/>
  <c r="Z289" i="50"/>
  <c r="AA289" i="50"/>
  <c r="AB289" i="50"/>
  <c r="AC289" i="50"/>
  <c r="AD289" i="50"/>
  <c r="AE289" i="50"/>
  <c r="AF289" i="50"/>
  <c r="AG289" i="50"/>
  <c r="AH289" i="50"/>
  <c r="AI289" i="50"/>
  <c r="AJ289" i="50"/>
  <c r="AK289" i="50"/>
  <c r="AL289" i="50"/>
  <c r="AM289" i="50"/>
  <c r="AN289" i="50"/>
  <c r="AO289" i="50"/>
  <c r="AP289" i="50"/>
  <c r="AQ289" i="50"/>
  <c r="AR289" i="50"/>
  <c r="AS289" i="50"/>
  <c r="AT289" i="50"/>
  <c r="AU289" i="50"/>
  <c r="AV289" i="50"/>
  <c r="AW289" i="50"/>
  <c r="AX289" i="50"/>
  <c r="AY289" i="50"/>
  <c r="AZ289" i="50"/>
  <c r="BA289" i="50"/>
  <c r="BB289" i="50"/>
  <c r="BC289" i="50"/>
  <c r="BD289" i="50"/>
  <c r="BE289" i="50"/>
  <c r="BF289" i="50"/>
  <c r="BG289" i="50"/>
  <c r="BH289" i="50"/>
  <c r="BI289" i="50"/>
  <c r="BJ289" i="50"/>
  <c r="BK289" i="50"/>
  <c r="BL289" i="50"/>
  <c r="BM289" i="50"/>
  <c r="BN289" i="50"/>
  <c r="BO289" i="50"/>
  <c r="BP289" i="50"/>
  <c r="BQ289" i="50"/>
  <c r="BR289" i="50"/>
  <c r="BS289" i="50"/>
  <c r="BT289" i="50"/>
  <c r="BU289" i="50"/>
  <c r="BV289" i="50"/>
  <c r="BW289" i="50"/>
  <c r="BX289" i="50"/>
  <c r="BY289" i="50"/>
  <c r="BZ289" i="50"/>
  <c r="CA289" i="50"/>
  <c r="CB289" i="50"/>
  <c r="CC289" i="50"/>
  <c r="CD289" i="50"/>
  <c r="CE289" i="50"/>
  <c r="CF289" i="50"/>
  <c r="CG289" i="50"/>
  <c r="CH289" i="50"/>
  <c r="CI289" i="50"/>
  <c r="CJ289" i="50"/>
  <c r="CK289" i="50"/>
  <c r="CL289" i="50"/>
  <c r="CM289" i="50"/>
  <c r="CN289" i="50"/>
  <c r="CO289" i="50"/>
  <c r="CP289" i="50"/>
  <c r="CQ289" i="50"/>
  <c r="CR289" i="50"/>
  <c r="CS289" i="50"/>
  <c r="CT289" i="50"/>
  <c r="CU289" i="50"/>
  <c r="CV289" i="50"/>
  <c r="CW289" i="50"/>
  <c r="CX289" i="50"/>
  <c r="CY289" i="50"/>
  <c r="CZ289" i="50"/>
  <c r="DA289" i="50"/>
  <c r="DB289" i="50"/>
  <c r="DC289" i="50"/>
  <c r="DD289" i="50"/>
  <c r="DE289" i="50"/>
  <c r="DF289" i="50"/>
  <c r="DG289" i="50"/>
  <c r="DH289" i="50"/>
  <c r="DI289" i="50"/>
  <c r="DJ289" i="50"/>
  <c r="DK289" i="50"/>
  <c r="DL289" i="50"/>
  <c r="DM289" i="50"/>
  <c r="DN289" i="50"/>
  <c r="DO289" i="50"/>
  <c r="DP289" i="50"/>
  <c r="DQ289" i="50"/>
  <c r="A290" i="50"/>
  <c r="B290" i="50"/>
  <c r="C290" i="50"/>
  <c r="D290" i="50"/>
  <c r="E290" i="50"/>
  <c r="F290" i="50"/>
  <c r="G290" i="50"/>
  <c r="H290" i="50"/>
  <c r="I290" i="50"/>
  <c r="J290" i="50"/>
  <c r="K290" i="50"/>
  <c r="L290" i="50"/>
  <c r="M290" i="50"/>
  <c r="N290" i="50"/>
  <c r="O290" i="50"/>
  <c r="P290" i="50"/>
  <c r="Q290" i="50"/>
  <c r="R290" i="50"/>
  <c r="S290" i="50"/>
  <c r="T290" i="50"/>
  <c r="U290" i="50"/>
  <c r="V290" i="50"/>
  <c r="W290" i="50"/>
  <c r="X290" i="50"/>
  <c r="Y290" i="50"/>
  <c r="Z290" i="50"/>
  <c r="AA290" i="50"/>
  <c r="AB290" i="50"/>
  <c r="AC290" i="50"/>
  <c r="AD290" i="50"/>
  <c r="AE290" i="50"/>
  <c r="AF290" i="50"/>
  <c r="AG290" i="50"/>
  <c r="AH290" i="50"/>
  <c r="AI290" i="50"/>
  <c r="AJ290" i="50"/>
  <c r="AK290" i="50"/>
  <c r="AL290" i="50"/>
  <c r="AM290" i="50"/>
  <c r="AN290" i="50"/>
  <c r="AO290" i="50"/>
  <c r="AP290" i="50"/>
  <c r="AQ290" i="50"/>
  <c r="AR290" i="50"/>
  <c r="AS290" i="50"/>
  <c r="AT290" i="50"/>
  <c r="AU290" i="50"/>
  <c r="AV290" i="50"/>
  <c r="AW290" i="50"/>
  <c r="AX290" i="50"/>
  <c r="AY290" i="50"/>
  <c r="AZ290" i="50"/>
  <c r="BA290" i="50"/>
  <c r="BB290" i="50"/>
  <c r="BC290" i="50"/>
  <c r="BD290" i="50"/>
  <c r="BE290" i="50"/>
  <c r="BF290" i="50"/>
  <c r="BG290" i="50"/>
  <c r="BH290" i="50"/>
  <c r="BI290" i="50"/>
  <c r="BJ290" i="50"/>
  <c r="BK290" i="50"/>
  <c r="BL290" i="50"/>
  <c r="BM290" i="50"/>
  <c r="BN290" i="50"/>
  <c r="BO290" i="50"/>
  <c r="BP290" i="50"/>
  <c r="BQ290" i="50"/>
  <c r="BR290" i="50"/>
  <c r="BS290" i="50"/>
  <c r="BT290" i="50"/>
  <c r="BU290" i="50"/>
  <c r="BV290" i="50"/>
  <c r="BW290" i="50"/>
  <c r="BX290" i="50"/>
  <c r="BY290" i="50"/>
  <c r="BZ290" i="50"/>
  <c r="CA290" i="50"/>
  <c r="CB290" i="50"/>
  <c r="CC290" i="50"/>
  <c r="CD290" i="50"/>
  <c r="CE290" i="50"/>
  <c r="CF290" i="50"/>
  <c r="CG290" i="50"/>
  <c r="CH290" i="50"/>
  <c r="CI290" i="50"/>
  <c r="CJ290" i="50"/>
  <c r="CK290" i="50"/>
  <c r="CL290" i="50"/>
  <c r="CM290" i="50"/>
  <c r="CN290" i="50"/>
  <c r="CO290" i="50"/>
  <c r="CP290" i="50"/>
  <c r="CQ290" i="50"/>
  <c r="CR290" i="50"/>
  <c r="CS290" i="50"/>
  <c r="CT290" i="50"/>
  <c r="CU290" i="50"/>
  <c r="CV290" i="50"/>
  <c r="CW290" i="50"/>
  <c r="CX290" i="50"/>
  <c r="CY290" i="50"/>
  <c r="CZ290" i="50"/>
  <c r="DA290" i="50"/>
  <c r="DB290" i="50"/>
  <c r="DC290" i="50"/>
  <c r="DD290" i="50"/>
  <c r="DE290" i="50"/>
  <c r="DF290" i="50"/>
  <c r="DG290" i="50"/>
  <c r="DH290" i="50"/>
  <c r="DI290" i="50"/>
  <c r="DJ290" i="50"/>
  <c r="DK290" i="50"/>
  <c r="DL290" i="50"/>
  <c r="DM290" i="50"/>
  <c r="DN290" i="50"/>
  <c r="DO290" i="50"/>
  <c r="DP290" i="50"/>
  <c r="DQ290" i="50"/>
  <c r="A291" i="50"/>
  <c r="B291" i="50"/>
  <c r="C291" i="50"/>
  <c r="D291" i="50"/>
  <c r="E291" i="50"/>
  <c r="F291" i="50"/>
  <c r="G291" i="50"/>
  <c r="H291" i="50"/>
  <c r="I291" i="50"/>
  <c r="J291" i="50"/>
  <c r="K291" i="50"/>
  <c r="L291" i="50"/>
  <c r="M291" i="50"/>
  <c r="N291" i="50"/>
  <c r="O291" i="50"/>
  <c r="P291" i="50"/>
  <c r="Q291" i="50"/>
  <c r="R291" i="50"/>
  <c r="S291" i="50"/>
  <c r="T291" i="50"/>
  <c r="U291" i="50"/>
  <c r="V291" i="50"/>
  <c r="W291" i="50"/>
  <c r="X291" i="50"/>
  <c r="Y291" i="50"/>
  <c r="Z291" i="50"/>
  <c r="AA291" i="50"/>
  <c r="AB291" i="50"/>
  <c r="AC291" i="50"/>
  <c r="AD291" i="50"/>
  <c r="AE291" i="50"/>
  <c r="AF291" i="50"/>
  <c r="AG291" i="50"/>
  <c r="AH291" i="50"/>
  <c r="AI291" i="50"/>
  <c r="AJ291" i="50"/>
  <c r="AK291" i="50"/>
  <c r="AL291" i="50"/>
  <c r="AM291" i="50"/>
  <c r="AN291" i="50"/>
  <c r="AO291" i="50"/>
  <c r="AP291" i="50"/>
  <c r="AQ291" i="50"/>
  <c r="AR291" i="50"/>
  <c r="AS291" i="50"/>
  <c r="AT291" i="50"/>
  <c r="AU291" i="50"/>
  <c r="AV291" i="50"/>
  <c r="AW291" i="50"/>
  <c r="AX291" i="50"/>
  <c r="AY291" i="50"/>
  <c r="AZ291" i="50"/>
  <c r="BA291" i="50"/>
  <c r="BB291" i="50"/>
  <c r="BC291" i="50"/>
  <c r="BD291" i="50"/>
  <c r="BE291" i="50"/>
  <c r="BF291" i="50"/>
  <c r="BG291" i="50"/>
  <c r="BH291" i="50"/>
  <c r="BI291" i="50"/>
  <c r="BJ291" i="50"/>
  <c r="BK291" i="50"/>
  <c r="BL291" i="50"/>
  <c r="BM291" i="50"/>
  <c r="BN291" i="50"/>
  <c r="BO291" i="50"/>
  <c r="BP291" i="50"/>
  <c r="BQ291" i="50"/>
  <c r="BR291" i="50"/>
  <c r="BS291" i="50"/>
  <c r="BT291" i="50"/>
  <c r="BU291" i="50"/>
  <c r="BV291" i="50"/>
  <c r="BW291" i="50"/>
  <c r="BX291" i="50"/>
  <c r="BY291" i="50"/>
  <c r="BZ291" i="50"/>
  <c r="CA291" i="50"/>
  <c r="CB291" i="50"/>
  <c r="CC291" i="50"/>
  <c r="CD291" i="50"/>
  <c r="CE291" i="50"/>
  <c r="CF291" i="50"/>
  <c r="CG291" i="50"/>
  <c r="CH291" i="50"/>
  <c r="CI291" i="50"/>
  <c r="CJ291" i="50"/>
  <c r="CK291" i="50"/>
  <c r="CL291" i="50"/>
  <c r="CM291" i="50"/>
  <c r="CN291" i="50"/>
  <c r="CO291" i="50"/>
  <c r="CP291" i="50"/>
  <c r="CQ291" i="50"/>
  <c r="CR291" i="50"/>
  <c r="CS291" i="50"/>
  <c r="CT291" i="50"/>
  <c r="CU291" i="50"/>
  <c r="CV291" i="50"/>
  <c r="CW291" i="50"/>
  <c r="CX291" i="50"/>
  <c r="CY291" i="50"/>
  <c r="CZ291" i="50"/>
  <c r="DA291" i="50"/>
  <c r="DB291" i="50"/>
  <c r="DC291" i="50"/>
  <c r="DD291" i="50"/>
  <c r="DE291" i="50"/>
  <c r="DF291" i="50"/>
  <c r="DG291" i="50"/>
  <c r="DH291" i="50"/>
  <c r="DI291" i="50"/>
  <c r="DJ291" i="50"/>
  <c r="DK291" i="50"/>
  <c r="DL291" i="50"/>
  <c r="DM291" i="50"/>
  <c r="DN291" i="50"/>
  <c r="DO291" i="50"/>
  <c r="DP291" i="50"/>
  <c r="DQ291" i="50"/>
  <c r="A292" i="50"/>
  <c r="B292" i="50"/>
  <c r="C292" i="50"/>
  <c r="D292" i="50"/>
  <c r="E292" i="50"/>
  <c r="F292" i="50"/>
  <c r="G292" i="50"/>
  <c r="H292" i="50"/>
  <c r="I292" i="50"/>
  <c r="J292" i="50"/>
  <c r="K292" i="50"/>
  <c r="L292" i="50"/>
  <c r="M292" i="50"/>
  <c r="N292" i="50"/>
  <c r="O292" i="50"/>
  <c r="P292" i="50"/>
  <c r="Q292" i="50"/>
  <c r="R292" i="50"/>
  <c r="S292" i="50"/>
  <c r="T292" i="50"/>
  <c r="U292" i="50"/>
  <c r="V292" i="50"/>
  <c r="W292" i="50"/>
  <c r="X292" i="50"/>
  <c r="Y292" i="50"/>
  <c r="Z292" i="50"/>
  <c r="AA292" i="50"/>
  <c r="AB292" i="50"/>
  <c r="AC292" i="50"/>
  <c r="AD292" i="50"/>
  <c r="AE292" i="50"/>
  <c r="AF292" i="50"/>
  <c r="AG292" i="50"/>
  <c r="AH292" i="50"/>
  <c r="AI292" i="50"/>
  <c r="AJ292" i="50"/>
  <c r="AK292" i="50"/>
  <c r="AL292" i="50"/>
  <c r="AM292" i="50"/>
  <c r="AN292" i="50"/>
  <c r="AO292" i="50"/>
  <c r="AP292" i="50"/>
  <c r="AQ292" i="50"/>
  <c r="AR292" i="50"/>
  <c r="AS292" i="50"/>
  <c r="AT292" i="50"/>
  <c r="AU292" i="50"/>
  <c r="AV292" i="50"/>
  <c r="AW292" i="50"/>
  <c r="AX292" i="50"/>
  <c r="AY292" i="50"/>
  <c r="AZ292" i="50"/>
  <c r="BA292" i="50"/>
  <c r="BB292" i="50"/>
  <c r="BC292" i="50"/>
  <c r="BD292" i="50"/>
  <c r="BE292" i="50"/>
  <c r="BF292" i="50"/>
  <c r="BG292" i="50"/>
  <c r="BH292" i="50"/>
  <c r="BI292" i="50"/>
  <c r="BJ292" i="50"/>
  <c r="BK292" i="50"/>
  <c r="BL292" i="50"/>
  <c r="BM292" i="50"/>
  <c r="BN292" i="50"/>
  <c r="BO292" i="50"/>
  <c r="BP292" i="50"/>
  <c r="BQ292" i="50"/>
  <c r="BR292" i="50"/>
  <c r="BS292" i="50"/>
  <c r="BT292" i="50"/>
  <c r="BU292" i="50"/>
  <c r="BV292" i="50"/>
  <c r="BW292" i="50"/>
  <c r="BX292" i="50"/>
  <c r="BY292" i="50"/>
  <c r="BZ292" i="50"/>
  <c r="CA292" i="50"/>
  <c r="CB292" i="50"/>
  <c r="CC292" i="50"/>
  <c r="CD292" i="50"/>
  <c r="CE292" i="50"/>
  <c r="CF292" i="50"/>
  <c r="CG292" i="50"/>
  <c r="CH292" i="50"/>
  <c r="CI292" i="50"/>
  <c r="CJ292" i="50"/>
  <c r="CK292" i="50"/>
  <c r="CL292" i="50"/>
  <c r="CM292" i="50"/>
  <c r="CN292" i="50"/>
  <c r="CO292" i="50"/>
  <c r="CP292" i="50"/>
  <c r="CQ292" i="50"/>
  <c r="CR292" i="50"/>
  <c r="CS292" i="50"/>
  <c r="CT292" i="50"/>
  <c r="CU292" i="50"/>
  <c r="CV292" i="50"/>
  <c r="CW292" i="50"/>
  <c r="CX292" i="50"/>
  <c r="CY292" i="50"/>
  <c r="CZ292" i="50"/>
  <c r="DA292" i="50"/>
  <c r="DB292" i="50"/>
  <c r="DC292" i="50"/>
  <c r="DD292" i="50"/>
  <c r="DE292" i="50"/>
  <c r="DF292" i="50"/>
  <c r="DG292" i="50"/>
  <c r="DH292" i="50"/>
  <c r="DI292" i="50"/>
  <c r="DJ292" i="50"/>
  <c r="DK292" i="50"/>
  <c r="DL292" i="50"/>
  <c r="DM292" i="50"/>
  <c r="DN292" i="50"/>
  <c r="DO292" i="50"/>
  <c r="DP292" i="50"/>
  <c r="DQ292" i="50"/>
  <c r="A293" i="50"/>
  <c r="B293" i="50"/>
  <c r="C293" i="50"/>
  <c r="D293" i="50"/>
  <c r="E293" i="50"/>
  <c r="F293" i="50"/>
  <c r="G293" i="50"/>
  <c r="H293" i="50"/>
  <c r="I293" i="50"/>
  <c r="J293" i="50"/>
  <c r="K293" i="50"/>
  <c r="L293" i="50"/>
  <c r="M293" i="50"/>
  <c r="N293" i="50"/>
  <c r="O293" i="50"/>
  <c r="P293" i="50"/>
  <c r="Q293" i="50"/>
  <c r="R293" i="50"/>
  <c r="S293" i="50"/>
  <c r="T293" i="50"/>
  <c r="U293" i="50"/>
  <c r="V293" i="50"/>
  <c r="W293" i="50"/>
  <c r="X293" i="50"/>
  <c r="Y293" i="50"/>
  <c r="Z293" i="50"/>
  <c r="AA293" i="50"/>
  <c r="AB293" i="50"/>
  <c r="AC293" i="50"/>
  <c r="AD293" i="50"/>
  <c r="AE293" i="50"/>
  <c r="AF293" i="50"/>
  <c r="AG293" i="50"/>
  <c r="AH293" i="50"/>
  <c r="AI293" i="50"/>
  <c r="AJ293" i="50"/>
  <c r="AK293" i="50"/>
  <c r="AL293" i="50"/>
  <c r="AM293" i="50"/>
  <c r="AN293" i="50"/>
  <c r="AO293" i="50"/>
  <c r="AP293" i="50"/>
  <c r="AQ293" i="50"/>
  <c r="AR293" i="50"/>
  <c r="AS293" i="50"/>
  <c r="AT293" i="50"/>
  <c r="AU293" i="50"/>
  <c r="AV293" i="50"/>
  <c r="AW293" i="50"/>
  <c r="AX293" i="50"/>
  <c r="AY293" i="50"/>
  <c r="AZ293" i="50"/>
  <c r="BA293" i="50"/>
  <c r="BB293" i="50"/>
  <c r="BC293" i="50"/>
  <c r="BD293" i="50"/>
  <c r="BE293" i="50"/>
  <c r="BF293" i="50"/>
  <c r="BG293" i="50"/>
  <c r="BH293" i="50"/>
  <c r="BI293" i="50"/>
  <c r="BJ293" i="50"/>
  <c r="BK293" i="50"/>
  <c r="BL293" i="50"/>
  <c r="BM293" i="50"/>
  <c r="BN293" i="50"/>
  <c r="BO293" i="50"/>
  <c r="BP293" i="50"/>
  <c r="BQ293" i="50"/>
  <c r="BR293" i="50"/>
  <c r="BS293" i="50"/>
  <c r="BT293" i="50"/>
  <c r="BU293" i="50"/>
  <c r="BV293" i="50"/>
  <c r="BW293" i="50"/>
  <c r="BX293" i="50"/>
  <c r="BY293" i="50"/>
  <c r="BZ293" i="50"/>
  <c r="CA293" i="50"/>
  <c r="CB293" i="50"/>
  <c r="CC293" i="50"/>
  <c r="CD293" i="50"/>
  <c r="CE293" i="50"/>
  <c r="CF293" i="50"/>
  <c r="CG293" i="50"/>
  <c r="CH293" i="50"/>
  <c r="CI293" i="50"/>
  <c r="CJ293" i="50"/>
  <c r="CK293" i="50"/>
  <c r="CL293" i="50"/>
  <c r="CM293" i="50"/>
  <c r="CN293" i="50"/>
  <c r="CO293" i="50"/>
  <c r="CP293" i="50"/>
  <c r="CQ293" i="50"/>
  <c r="CR293" i="50"/>
  <c r="CS293" i="50"/>
  <c r="CT293" i="50"/>
  <c r="CU293" i="50"/>
  <c r="CV293" i="50"/>
  <c r="CW293" i="50"/>
  <c r="CX293" i="50"/>
  <c r="CY293" i="50"/>
  <c r="CZ293" i="50"/>
  <c r="DA293" i="50"/>
  <c r="DB293" i="50"/>
  <c r="DC293" i="50"/>
  <c r="DD293" i="50"/>
  <c r="DE293" i="50"/>
  <c r="DF293" i="50"/>
  <c r="DG293" i="50"/>
  <c r="DH293" i="50"/>
  <c r="DI293" i="50"/>
  <c r="DJ293" i="50"/>
  <c r="DK293" i="50"/>
  <c r="DL293" i="50"/>
  <c r="DM293" i="50"/>
  <c r="DN293" i="50"/>
  <c r="DO293" i="50"/>
  <c r="DP293" i="50"/>
  <c r="DQ293" i="50"/>
  <c r="A294" i="50"/>
  <c r="B294" i="50"/>
  <c r="C294" i="50"/>
  <c r="D294" i="50"/>
  <c r="E294" i="50"/>
  <c r="F294" i="50"/>
  <c r="G294" i="50"/>
  <c r="H294" i="50"/>
  <c r="I294" i="50"/>
  <c r="J294" i="50"/>
  <c r="K294" i="50"/>
  <c r="L294" i="50"/>
  <c r="M294" i="50"/>
  <c r="N294" i="50"/>
  <c r="O294" i="50"/>
  <c r="P294" i="50"/>
  <c r="Q294" i="50"/>
  <c r="R294" i="50"/>
  <c r="S294" i="50"/>
  <c r="T294" i="50"/>
  <c r="U294" i="50"/>
  <c r="V294" i="50"/>
  <c r="W294" i="50"/>
  <c r="X294" i="50"/>
  <c r="Y294" i="50"/>
  <c r="Z294" i="50"/>
  <c r="AA294" i="50"/>
  <c r="AB294" i="50"/>
  <c r="AC294" i="50"/>
  <c r="AD294" i="50"/>
  <c r="AE294" i="50"/>
  <c r="AF294" i="50"/>
  <c r="AG294" i="50"/>
  <c r="AH294" i="50"/>
  <c r="AI294" i="50"/>
  <c r="AJ294" i="50"/>
  <c r="AK294" i="50"/>
  <c r="AL294" i="50"/>
  <c r="AM294" i="50"/>
  <c r="AN294" i="50"/>
  <c r="AO294" i="50"/>
  <c r="AP294" i="50"/>
  <c r="AQ294" i="50"/>
  <c r="AR294" i="50"/>
  <c r="AS294" i="50"/>
  <c r="AT294" i="50"/>
  <c r="AU294" i="50"/>
  <c r="AV294" i="50"/>
  <c r="AW294" i="50"/>
  <c r="AX294" i="50"/>
  <c r="AY294" i="50"/>
  <c r="AZ294" i="50"/>
  <c r="BA294" i="50"/>
  <c r="BB294" i="50"/>
  <c r="BC294" i="50"/>
  <c r="BD294" i="50"/>
  <c r="BE294" i="50"/>
  <c r="BF294" i="50"/>
  <c r="BG294" i="50"/>
  <c r="BH294" i="50"/>
  <c r="BI294" i="50"/>
  <c r="BJ294" i="50"/>
  <c r="BK294" i="50"/>
  <c r="BL294" i="50"/>
  <c r="BM294" i="50"/>
  <c r="BN294" i="50"/>
  <c r="BO294" i="50"/>
  <c r="BP294" i="50"/>
  <c r="BQ294" i="50"/>
  <c r="BR294" i="50"/>
  <c r="BS294" i="50"/>
  <c r="BT294" i="50"/>
  <c r="BU294" i="50"/>
  <c r="BV294" i="50"/>
  <c r="BW294" i="50"/>
  <c r="BX294" i="50"/>
  <c r="BY294" i="50"/>
  <c r="BZ294" i="50"/>
  <c r="CA294" i="50"/>
  <c r="CB294" i="50"/>
  <c r="CC294" i="50"/>
  <c r="CD294" i="50"/>
  <c r="CE294" i="50"/>
  <c r="CF294" i="50"/>
  <c r="CG294" i="50"/>
  <c r="CH294" i="50"/>
  <c r="CI294" i="50"/>
  <c r="CJ294" i="50"/>
  <c r="CK294" i="50"/>
  <c r="CL294" i="50"/>
  <c r="CM294" i="50"/>
  <c r="CN294" i="50"/>
  <c r="CO294" i="50"/>
  <c r="CP294" i="50"/>
  <c r="CQ294" i="50"/>
  <c r="CR294" i="50"/>
  <c r="CS294" i="50"/>
  <c r="CT294" i="50"/>
  <c r="CU294" i="50"/>
  <c r="CV294" i="50"/>
  <c r="CW294" i="50"/>
  <c r="CX294" i="50"/>
  <c r="CY294" i="50"/>
  <c r="CZ294" i="50"/>
  <c r="DA294" i="50"/>
  <c r="DB294" i="50"/>
  <c r="DC294" i="50"/>
  <c r="DD294" i="50"/>
  <c r="DE294" i="50"/>
  <c r="DF294" i="50"/>
  <c r="DG294" i="50"/>
  <c r="DH294" i="50"/>
  <c r="DI294" i="50"/>
  <c r="DJ294" i="50"/>
  <c r="DK294" i="50"/>
  <c r="DL294" i="50"/>
  <c r="DM294" i="50"/>
  <c r="DN294" i="50"/>
  <c r="DO294" i="50"/>
  <c r="DP294" i="50"/>
  <c r="DQ294" i="50"/>
  <c r="A295" i="50"/>
  <c r="B295" i="50"/>
  <c r="C295" i="50"/>
  <c r="D295" i="50"/>
  <c r="E295" i="50"/>
  <c r="F295" i="50"/>
  <c r="G295" i="50"/>
  <c r="H295" i="50"/>
  <c r="I295" i="50"/>
  <c r="J295" i="50"/>
  <c r="K295" i="50"/>
  <c r="L295" i="50"/>
  <c r="M295" i="50"/>
  <c r="N295" i="50"/>
  <c r="O295" i="50"/>
  <c r="P295" i="50"/>
  <c r="Q295" i="50"/>
  <c r="R295" i="50"/>
  <c r="S295" i="50"/>
  <c r="T295" i="50"/>
  <c r="U295" i="50"/>
  <c r="V295" i="50"/>
  <c r="W295" i="50"/>
  <c r="X295" i="50"/>
  <c r="Y295" i="50"/>
  <c r="Z295" i="50"/>
  <c r="AA295" i="50"/>
  <c r="AB295" i="50"/>
  <c r="AC295" i="50"/>
  <c r="AD295" i="50"/>
  <c r="AE295" i="50"/>
  <c r="AF295" i="50"/>
  <c r="AG295" i="50"/>
  <c r="AH295" i="50"/>
  <c r="AI295" i="50"/>
  <c r="AJ295" i="50"/>
  <c r="AK295" i="50"/>
  <c r="AL295" i="50"/>
  <c r="AM295" i="50"/>
  <c r="AN295" i="50"/>
  <c r="AO295" i="50"/>
  <c r="AP295" i="50"/>
  <c r="AQ295" i="50"/>
  <c r="AR295" i="50"/>
  <c r="AS295" i="50"/>
  <c r="AT295" i="50"/>
  <c r="AU295" i="50"/>
  <c r="AV295" i="50"/>
  <c r="AW295" i="50"/>
  <c r="AX295" i="50"/>
  <c r="AY295" i="50"/>
  <c r="AZ295" i="50"/>
  <c r="BA295" i="50"/>
  <c r="BB295" i="50"/>
  <c r="BC295" i="50"/>
  <c r="BD295" i="50"/>
  <c r="BE295" i="50"/>
  <c r="BF295" i="50"/>
  <c r="BG295" i="50"/>
  <c r="BH295" i="50"/>
  <c r="BI295" i="50"/>
  <c r="BJ295" i="50"/>
  <c r="BK295" i="50"/>
  <c r="BL295" i="50"/>
  <c r="BM295" i="50"/>
  <c r="BN295" i="50"/>
  <c r="BO295" i="50"/>
  <c r="BP295" i="50"/>
  <c r="BQ295" i="50"/>
  <c r="BR295" i="50"/>
  <c r="BS295" i="50"/>
  <c r="BT295" i="50"/>
  <c r="BU295" i="50"/>
  <c r="BV295" i="50"/>
  <c r="BW295" i="50"/>
  <c r="BX295" i="50"/>
  <c r="BY295" i="50"/>
  <c r="BZ295" i="50"/>
  <c r="CA295" i="50"/>
  <c r="CB295" i="50"/>
  <c r="CC295" i="50"/>
  <c r="CD295" i="50"/>
  <c r="CE295" i="50"/>
  <c r="CF295" i="50"/>
  <c r="CG295" i="50"/>
  <c r="CH295" i="50"/>
  <c r="CI295" i="50"/>
  <c r="CJ295" i="50"/>
  <c r="CK295" i="50"/>
  <c r="CL295" i="50"/>
  <c r="CM295" i="50"/>
  <c r="CN295" i="50"/>
  <c r="CO295" i="50"/>
  <c r="CP295" i="50"/>
  <c r="CQ295" i="50"/>
  <c r="CR295" i="50"/>
  <c r="CS295" i="50"/>
  <c r="CT295" i="50"/>
  <c r="CU295" i="50"/>
  <c r="CV295" i="50"/>
  <c r="CW295" i="50"/>
  <c r="CX295" i="50"/>
  <c r="CY295" i="50"/>
  <c r="CZ295" i="50"/>
  <c r="DA295" i="50"/>
  <c r="DB295" i="50"/>
  <c r="DC295" i="50"/>
  <c r="DD295" i="50"/>
  <c r="DE295" i="50"/>
  <c r="DF295" i="50"/>
  <c r="DG295" i="50"/>
  <c r="DH295" i="50"/>
  <c r="DI295" i="50"/>
  <c r="DJ295" i="50"/>
  <c r="DK295" i="57"/>
  <c r="DK295" i="50"/>
  <c r="DL295" i="50"/>
  <c r="DM295" i="50"/>
  <c r="DN295" i="50"/>
  <c r="DO295" i="50"/>
  <c r="DP295" i="50"/>
  <c r="DQ295" i="50"/>
  <c r="A296" i="50"/>
  <c r="B296" i="50"/>
  <c r="C296" i="50"/>
  <c r="D296" i="50"/>
  <c r="E296" i="50"/>
  <c r="F296" i="50"/>
  <c r="G296" i="50"/>
  <c r="H296" i="50"/>
  <c r="I296" i="50"/>
  <c r="J296" i="50"/>
  <c r="K296" i="50"/>
  <c r="L296" i="50"/>
  <c r="M296" i="50"/>
  <c r="N296" i="50"/>
  <c r="O296" i="50"/>
  <c r="P296" i="50"/>
  <c r="Q296" i="50"/>
  <c r="R296" i="50"/>
  <c r="S296" i="50"/>
  <c r="T296" i="50"/>
  <c r="U296" i="50"/>
  <c r="V296" i="50"/>
  <c r="W296" i="50"/>
  <c r="X296" i="50"/>
  <c r="Y296" i="50"/>
  <c r="Z296" i="50"/>
  <c r="AA296" i="50"/>
  <c r="AB296" i="50"/>
  <c r="AC296" i="50"/>
  <c r="AD296" i="50"/>
  <c r="AE296" i="50"/>
  <c r="AF296" i="50"/>
  <c r="AG296" i="50"/>
  <c r="AH296" i="50"/>
  <c r="AI296" i="50"/>
  <c r="AJ296" i="50"/>
  <c r="AK296" i="50"/>
  <c r="AL296" i="50"/>
  <c r="AM296" i="50"/>
  <c r="AN296" i="50"/>
  <c r="AO296" i="50"/>
  <c r="AP296" i="50"/>
  <c r="AQ296" i="50"/>
  <c r="AR296" i="50"/>
  <c r="AS296" i="50"/>
  <c r="AT296" i="50"/>
  <c r="AU296" i="50"/>
  <c r="AV296" i="50"/>
  <c r="AW296" i="50"/>
  <c r="AX296" i="50"/>
  <c r="AY296" i="50"/>
  <c r="AZ296" i="50"/>
  <c r="BA296" i="50"/>
  <c r="BB296" i="50"/>
  <c r="BC296" i="50"/>
  <c r="BD296" i="50"/>
  <c r="BE296" i="50"/>
  <c r="BF296" i="50"/>
  <c r="BG296" i="50"/>
  <c r="BH296" i="50"/>
  <c r="BI296" i="50"/>
  <c r="BJ296" i="50"/>
  <c r="BK296" i="50"/>
  <c r="BL296" i="50"/>
  <c r="BM296" i="50"/>
  <c r="BN296" i="50"/>
  <c r="BO296" i="50"/>
  <c r="BP296" i="50"/>
  <c r="BQ296" i="50"/>
  <c r="BR296" i="50"/>
  <c r="BS296" i="50"/>
  <c r="BT296" i="50"/>
  <c r="BU296" i="50"/>
  <c r="BV296" i="50"/>
  <c r="BW296" i="50"/>
  <c r="BX296" i="50"/>
  <c r="BY296" i="50"/>
  <c r="BZ296" i="50"/>
  <c r="CA296" i="50"/>
  <c r="CB296" i="50"/>
  <c r="CC296" i="50"/>
  <c r="CD296" i="50"/>
  <c r="CE296" i="50"/>
  <c r="CF296" i="50"/>
  <c r="CG296" i="50"/>
  <c r="CH296" i="50"/>
  <c r="CI296" i="50"/>
  <c r="CJ296" i="50"/>
  <c r="CK296" i="50"/>
  <c r="CL296" i="50"/>
  <c r="CM296" i="50"/>
  <c r="CN296" i="50"/>
  <c r="CO296" i="50"/>
  <c r="CP296" i="50"/>
  <c r="CQ296" i="50"/>
  <c r="CR296" i="50"/>
  <c r="CS296" i="50"/>
  <c r="CT296" i="50"/>
  <c r="CU296" i="50"/>
  <c r="CV296" i="50"/>
  <c r="CW296" i="50"/>
  <c r="CX296" i="50"/>
  <c r="CY296" i="50"/>
  <c r="CZ296" i="50"/>
  <c r="DA296" i="50"/>
  <c r="DB296" i="50"/>
  <c r="DC296" i="50"/>
  <c r="DD296" i="50"/>
  <c r="DE296" i="50"/>
  <c r="DF296" i="50"/>
  <c r="DG296" i="50"/>
  <c r="DH296" i="50"/>
  <c r="DI296" i="50"/>
  <c r="DJ296" i="50"/>
  <c r="DK296" i="57"/>
  <c r="DK296" i="50"/>
  <c r="DL296" i="50"/>
  <c r="DM296" i="50"/>
  <c r="DN296" i="50"/>
  <c r="DO296" i="50"/>
  <c r="DP296" i="50"/>
  <c r="DQ296" i="50"/>
  <c r="A297" i="50"/>
  <c r="B297" i="50"/>
  <c r="C297" i="50"/>
  <c r="D297" i="50"/>
  <c r="E297" i="50"/>
  <c r="F297" i="50"/>
  <c r="G297" i="50"/>
  <c r="H297" i="50"/>
  <c r="I297" i="50"/>
  <c r="J297" i="50"/>
  <c r="K297" i="50"/>
  <c r="L297" i="50"/>
  <c r="M297" i="50"/>
  <c r="N297" i="50"/>
  <c r="O297" i="50"/>
  <c r="P297" i="50"/>
  <c r="Q297" i="50"/>
  <c r="R297" i="50"/>
  <c r="S297" i="50"/>
  <c r="T297" i="50"/>
  <c r="U297" i="50"/>
  <c r="V297" i="50"/>
  <c r="W297" i="50"/>
  <c r="X297" i="50"/>
  <c r="Y297" i="50"/>
  <c r="Z297" i="50"/>
  <c r="AA297" i="50"/>
  <c r="AB297" i="50"/>
  <c r="AC297" i="50"/>
  <c r="AD297" i="50"/>
  <c r="AE297" i="50"/>
  <c r="AF297" i="50"/>
  <c r="AG297" i="50"/>
  <c r="AH297" i="50"/>
  <c r="AI297" i="50"/>
  <c r="AJ297" i="50"/>
  <c r="AK297" i="50"/>
  <c r="AL297" i="50"/>
  <c r="AM297" i="50"/>
  <c r="AN297" i="50"/>
  <c r="AO297" i="50"/>
  <c r="AP297" i="50"/>
  <c r="AQ297" i="50"/>
  <c r="AR297" i="50"/>
  <c r="AS297" i="50"/>
  <c r="AT297" i="50"/>
  <c r="AU297" i="50"/>
  <c r="AV297" i="50"/>
  <c r="AW297" i="50"/>
  <c r="AX297" i="50"/>
  <c r="AY297" i="50"/>
  <c r="AZ297" i="50"/>
  <c r="BA297" i="50"/>
  <c r="BB297" i="50"/>
  <c r="BC297" i="50"/>
  <c r="BD297" i="50"/>
  <c r="BE297" i="50"/>
  <c r="BF297" i="50"/>
  <c r="BG297" i="50"/>
  <c r="BH297" i="50"/>
  <c r="BI297" i="50"/>
  <c r="BJ297" i="50"/>
  <c r="BK297" i="50"/>
  <c r="BL297" i="50"/>
  <c r="BM297" i="50"/>
  <c r="BN297" i="50"/>
  <c r="BO297" i="50"/>
  <c r="BP297" i="50"/>
  <c r="BQ297" i="50"/>
  <c r="BR297" i="50"/>
  <c r="BS297" i="50"/>
  <c r="BT297" i="50"/>
  <c r="BU297" i="50"/>
  <c r="BV297" i="50"/>
  <c r="BW297" i="50"/>
  <c r="BX297" i="50"/>
  <c r="BY297" i="50"/>
  <c r="BZ297" i="50"/>
  <c r="CA297" i="50"/>
  <c r="CB297" i="50"/>
  <c r="CC297" i="50"/>
  <c r="CD297" i="50"/>
  <c r="CE297" i="50"/>
  <c r="CF297" i="50"/>
  <c r="CG297" i="50"/>
  <c r="CH297" i="50"/>
  <c r="CI297" i="50"/>
  <c r="CJ297" i="50"/>
  <c r="CK297" i="50"/>
  <c r="CL297" i="50"/>
  <c r="CM297" i="50"/>
  <c r="CN297" i="50"/>
  <c r="CO297" i="50"/>
  <c r="CP297" i="50"/>
  <c r="CQ297" i="50"/>
  <c r="CR297" i="50"/>
  <c r="CS297" i="50"/>
  <c r="CT297" i="50"/>
  <c r="CU297" i="50"/>
  <c r="CV297" i="50"/>
  <c r="CW297" i="50"/>
  <c r="CX297" i="50"/>
  <c r="CY297" i="50"/>
  <c r="CZ297" i="50"/>
  <c r="DA297" i="50"/>
  <c r="DB297" i="50"/>
  <c r="DC297" i="50"/>
  <c r="DD297" i="50"/>
  <c r="DE297" i="50"/>
  <c r="DF297" i="50"/>
  <c r="DG297" i="50"/>
  <c r="DH297" i="50"/>
  <c r="DI297" i="50"/>
  <c r="DJ297" i="50"/>
  <c r="DK297" i="57"/>
  <c r="DK297" i="50"/>
  <c r="DL297" i="50"/>
  <c r="DM297" i="50"/>
  <c r="DN297" i="50"/>
  <c r="DO297" i="50"/>
  <c r="DP297" i="50"/>
  <c r="DQ297" i="50"/>
  <c r="A298" i="50"/>
  <c r="B298" i="50"/>
  <c r="C298" i="50"/>
  <c r="D298" i="50"/>
  <c r="E298" i="50"/>
  <c r="F298" i="50"/>
  <c r="G298" i="50"/>
  <c r="H298" i="50"/>
  <c r="I298" i="50"/>
  <c r="J298" i="50"/>
  <c r="K298" i="50"/>
  <c r="L298" i="50"/>
  <c r="M298" i="50"/>
  <c r="N298" i="50"/>
  <c r="O298" i="50"/>
  <c r="P298" i="50"/>
  <c r="Q298" i="50"/>
  <c r="R298" i="50"/>
  <c r="S298" i="50"/>
  <c r="T298" i="50"/>
  <c r="U298" i="50"/>
  <c r="V298" i="50"/>
  <c r="W298" i="50"/>
  <c r="X298" i="50"/>
  <c r="Y298" i="50"/>
  <c r="Z298" i="50"/>
  <c r="AA298" i="50"/>
  <c r="AB298" i="50"/>
  <c r="AC298" i="50"/>
  <c r="AD298" i="50"/>
  <c r="AE298" i="50"/>
  <c r="AF298" i="50"/>
  <c r="AG298" i="50"/>
  <c r="AH298" i="50"/>
  <c r="AI298" i="50"/>
  <c r="AJ298" i="50"/>
  <c r="AK298" i="50"/>
  <c r="AL298" i="50"/>
  <c r="AM298" i="50"/>
  <c r="AN298" i="50"/>
  <c r="AO298" i="50"/>
  <c r="AP298" i="50"/>
  <c r="AQ298" i="50"/>
  <c r="AR298" i="50"/>
  <c r="AS298" i="50"/>
  <c r="AT298" i="50"/>
  <c r="AU298" i="50"/>
  <c r="AV298" i="50"/>
  <c r="AW298" i="50"/>
  <c r="AX298" i="50"/>
  <c r="AY298" i="50"/>
  <c r="AZ298" i="50"/>
  <c r="BA298" i="50"/>
  <c r="BB298" i="50"/>
  <c r="BC298" i="50"/>
  <c r="BD298" i="50"/>
  <c r="BE298" i="50"/>
  <c r="BF298" i="50"/>
  <c r="BG298" i="50"/>
  <c r="BH298" i="50"/>
  <c r="BI298" i="50"/>
  <c r="BJ298" i="50"/>
  <c r="BK298" i="50"/>
  <c r="BL298" i="50"/>
  <c r="BM298" i="50"/>
  <c r="BN298" i="50"/>
  <c r="BO298" i="50"/>
  <c r="BP298" i="50"/>
  <c r="BQ298" i="50"/>
  <c r="BR298" i="50"/>
  <c r="BS298" i="50"/>
  <c r="BT298" i="50"/>
  <c r="BU298" i="50"/>
  <c r="BV298" i="50"/>
  <c r="BW298" i="50"/>
  <c r="BX298" i="50"/>
  <c r="BY298" i="50"/>
  <c r="BZ298" i="50"/>
  <c r="CA298" i="50"/>
  <c r="CB298" i="50"/>
  <c r="CC298" i="50"/>
  <c r="CD298" i="50"/>
  <c r="CE298" i="50"/>
  <c r="CF298" i="50"/>
  <c r="CG298" i="50"/>
  <c r="CH298" i="50"/>
  <c r="CI298" i="50"/>
  <c r="CJ298" i="50"/>
  <c r="CK298" i="50"/>
  <c r="CL298" i="50"/>
  <c r="CM298" i="50"/>
  <c r="CN298" i="50"/>
  <c r="CO298" i="50"/>
  <c r="CP298" i="50"/>
  <c r="CQ298" i="50"/>
  <c r="CR298" i="50"/>
  <c r="CS298" i="50"/>
  <c r="CT298" i="50"/>
  <c r="CU298" i="50"/>
  <c r="CV298" i="50"/>
  <c r="CW298" i="50"/>
  <c r="CX298" i="50"/>
  <c r="CY298" i="50"/>
  <c r="CZ298" i="50"/>
  <c r="DA298" i="50"/>
  <c r="DB298" i="50"/>
  <c r="DC298" i="50"/>
  <c r="DD298" i="50"/>
  <c r="DE298" i="50"/>
  <c r="DF298" i="50"/>
  <c r="DG298" i="50"/>
  <c r="DH298" i="50"/>
  <c r="DI298" i="50"/>
  <c r="DJ298" i="50"/>
  <c r="DK298" i="57"/>
  <c r="DK298" i="50"/>
  <c r="DL298" i="50"/>
  <c r="DM298" i="50"/>
  <c r="DN298" i="50"/>
  <c r="DO298" i="50"/>
  <c r="DP298" i="50"/>
  <c r="DQ298" i="50"/>
  <c r="A299" i="50"/>
  <c r="B299" i="50"/>
  <c r="C299" i="50"/>
  <c r="D299" i="50"/>
  <c r="E299" i="50"/>
  <c r="F299" i="50"/>
  <c r="G299" i="50"/>
  <c r="H299" i="50"/>
  <c r="I299" i="50"/>
  <c r="J299" i="50"/>
  <c r="K299" i="50"/>
  <c r="L299" i="50"/>
  <c r="M299" i="50"/>
  <c r="N299" i="50"/>
  <c r="O299" i="50"/>
  <c r="P299" i="50"/>
  <c r="Q299" i="50"/>
  <c r="R299" i="50"/>
  <c r="S299" i="50"/>
  <c r="T299" i="50"/>
  <c r="U299" i="50"/>
  <c r="V299" i="50"/>
  <c r="W299" i="50"/>
  <c r="X299" i="50"/>
  <c r="Y299" i="50"/>
  <c r="Z299" i="50"/>
  <c r="AA299" i="50"/>
  <c r="AB299" i="50"/>
  <c r="AC299" i="50"/>
  <c r="AD299" i="50"/>
  <c r="AE299" i="50"/>
  <c r="AF299" i="50"/>
  <c r="AG299" i="50"/>
  <c r="AH299" i="50"/>
  <c r="AI299" i="50"/>
  <c r="AJ299" i="50"/>
  <c r="AK299" i="50"/>
  <c r="AL299" i="50"/>
  <c r="AM299" i="50"/>
  <c r="AN299" i="50"/>
  <c r="AO299" i="50"/>
  <c r="AP299" i="50"/>
  <c r="AQ299" i="50"/>
  <c r="AR299" i="50"/>
  <c r="AS299" i="50"/>
  <c r="AT299" i="50"/>
  <c r="AU299" i="50"/>
  <c r="AV299" i="50"/>
  <c r="AW299" i="50"/>
  <c r="AX299" i="50"/>
  <c r="AY299" i="50"/>
  <c r="AZ299" i="50"/>
  <c r="BA299" i="50"/>
  <c r="BB299" i="50"/>
  <c r="BC299" i="50"/>
  <c r="BD299" i="50"/>
  <c r="BE299" i="50"/>
  <c r="BF299" i="50"/>
  <c r="BG299" i="50"/>
  <c r="BH299" i="50"/>
  <c r="BI299" i="50"/>
  <c r="BJ299" i="50"/>
  <c r="BK299" i="50"/>
  <c r="BL299" i="50"/>
  <c r="BM299" i="50"/>
  <c r="BN299" i="50"/>
  <c r="BO299" i="50"/>
  <c r="BP299" i="50"/>
  <c r="BQ299" i="50"/>
  <c r="BR299" i="50"/>
  <c r="BS299" i="50"/>
  <c r="BT299" i="50"/>
  <c r="BU299" i="50"/>
  <c r="BV299" i="50"/>
  <c r="BW299" i="50"/>
  <c r="BX299" i="50"/>
  <c r="BY299" i="50"/>
  <c r="BZ299" i="50"/>
  <c r="CA299" i="50"/>
  <c r="CB299" i="50"/>
  <c r="CC299" i="50"/>
  <c r="CD299" i="50"/>
  <c r="CE299" i="50"/>
  <c r="CF299" i="50"/>
  <c r="CG299" i="50"/>
  <c r="CH299" i="50"/>
  <c r="CI299" i="50"/>
  <c r="CJ299" i="50"/>
  <c r="CK299" i="50"/>
  <c r="CL299" i="50"/>
  <c r="CM299" i="50"/>
  <c r="CN299" i="50"/>
  <c r="CO299" i="50"/>
  <c r="CP299" i="50"/>
  <c r="CQ299" i="50"/>
  <c r="CR299" i="50"/>
  <c r="CS299" i="50"/>
  <c r="CT299" i="50"/>
  <c r="CU299" i="50"/>
  <c r="CV299" i="50"/>
  <c r="CW299" i="50"/>
  <c r="CX299" i="50"/>
  <c r="CY299" i="50"/>
  <c r="CZ299" i="50"/>
  <c r="DA299" i="50"/>
  <c r="DB299" i="50"/>
  <c r="DC299" i="50"/>
  <c r="DD299" i="50"/>
  <c r="DE299" i="50"/>
  <c r="DF299" i="50"/>
  <c r="DG299" i="50"/>
  <c r="DH299" i="50"/>
  <c r="DI299" i="50"/>
  <c r="DJ299" i="50"/>
  <c r="DK299" i="57"/>
  <c r="DK299" i="50"/>
  <c r="DL299" i="50"/>
  <c r="DM299" i="50"/>
  <c r="DN299" i="50"/>
  <c r="DO299" i="50"/>
  <c r="DP299" i="50"/>
  <c r="DQ299" i="50"/>
  <c r="A300" i="50"/>
  <c r="B300" i="50"/>
  <c r="C300" i="50"/>
  <c r="D300" i="50"/>
  <c r="E300" i="50"/>
  <c r="F300" i="50"/>
  <c r="G300" i="50"/>
  <c r="H300" i="50"/>
  <c r="I300" i="50"/>
  <c r="J300" i="50"/>
  <c r="K300" i="50"/>
  <c r="L300" i="50"/>
  <c r="M300" i="50"/>
  <c r="N300" i="50"/>
  <c r="O300" i="50"/>
  <c r="P300" i="50"/>
  <c r="Q300" i="50"/>
  <c r="R300" i="50"/>
  <c r="S300" i="50"/>
  <c r="T300" i="50"/>
  <c r="U300" i="50"/>
  <c r="V300" i="50"/>
  <c r="W300" i="50"/>
  <c r="X300" i="50"/>
  <c r="Y300" i="50"/>
  <c r="Z300" i="50"/>
  <c r="AA300" i="50"/>
  <c r="AB300" i="50"/>
  <c r="AC300" i="50"/>
  <c r="AD300" i="50"/>
  <c r="AE300" i="50"/>
  <c r="AF300" i="50"/>
  <c r="AG300" i="50"/>
  <c r="AH300" i="50"/>
  <c r="AI300" i="50"/>
  <c r="AJ300" i="50"/>
  <c r="AK300" i="50"/>
  <c r="AL300" i="50"/>
  <c r="AM300" i="50"/>
  <c r="AN300" i="50"/>
  <c r="AO300" i="50"/>
  <c r="AP300" i="50"/>
  <c r="AQ300" i="50"/>
  <c r="AR300" i="50"/>
  <c r="AS300" i="50"/>
  <c r="AT300" i="50"/>
  <c r="AU300" i="50"/>
  <c r="AV300" i="50"/>
  <c r="AW300" i="50"/>
  <c r="AX300" i="50"/>
  <c r="AY300" i="50"/>
  <c r="AZ300" i="50"/>
  <c r="BA300" i="50"/>
  <c r="BB300" i="50"/>
  <c r="BC300" i="50"/>
  <c r="BD300" i="50"/>
  <c r="BE300" i="50"/>
  <c r="BF300" i="50"/>
  <c r="BG300" i="50"/>
  <c r="BH300" i="50"/>
  <c r="BI300" i="50"/>
  <c r="BJ300" i="50"/>
  <c r="BK300" i="50"/>
  <c r="BL300" i="50"/>
  <c r="BM300" i="50"/>
  <c r="BN300" i="50"/>
  <c r="BO300" i="50"/>
  <c r="BP300" i="50"/>
  <c r="BQ300" i="50"/>
  <c r="BR300" i="50"/>
  <c r="BS300" i="50"/>
  <c r="BT300" i="50"/>
  <c r="BU300" i="50"/>
  <c r="BV300" i="50"/>
  <c r="BW300" i="50"/>
  <c r="BX300" i="50"/>
  <c r="BY300" i="50"/>
  <c r="BZ300" i="50"/>
  <c r="CA300" i="50"/>
  <c r="CB300" i="50"/>
  <c r="CC300" i="50"/>
  <c r="CD300" i="50"/>
  <c r="CE300" i="50"/>
  <c r="CF300" i="50"/>
  <c r="CG300" i="50"/>
  <c r="CH300" i="50"/>
  <c r="CI300" i="50"/>
  <c r="CJ300" i="50"/>
  <c r="CK300" i="50"/>
  <c r="CL300" i="50"/>
  <c r="CM300" i="50"/>
  <c r="CN300" i="50"/>
  <c r="CO300" i="50"/>
  <c r="CP300" i="50"/>
  <c r="CQ300" i="50"/>
  <c r="CR300" i="50"/>
  <c r="CS300" i="50"/>
  <c r="CT300" i="50"/>
  <c r="CU300" i="50"/>
  <c r="CV300" i="50"/>
  <c r="CW300" i="50"/>
  <c r="CX300" i="50"/>
  <c r="CY300" i="50"/>
  <c r="CZ300" i="50"/>
  <c r="DA300" i="50"/>
  <c r="DB300" i="50"/>
  <c r="DC300" i="50"/>
  <c r="DD300" i="50"/>
  <c r="DE300" i="50"/>
  <c r="DF300" i="50"/>
  <c r="DG300" i="50"/>
  <c r="DH300" i="50"/>
  <c r="DI300" i="50"/>
  <c r="DJ300" i="50"/>
  <c r="DK300" i="57"/>
  <c r="DK300" i="50"/>
  <c r="DL300" i="50"/>
  <c r="DM300" i="50"/>
  <c r="DN300" i="50"/>
  <c r="DO300" i="50"/>
  <c r="DP300" i="50"/>
  <c r="DQ300" i="50"/>
  <c r="A301" i="50"/>
  <c r="B301" i="50"/>
  <c r="C301" i="50"/>
  <c r="D301" i="50"/>
  <c r="E301" i="50"/>
  <c r="F301" i="50"/>
  <c r="G301" i="50"/>
  <c r="H301" i="50"/>
  <c r="I301" i="50"/>
  <c r="J301" i="50"/>
  <c r="K301" i="50"/>
  <c r="L301" i="50"/>
  <c r="M301" i="50"/>
  <c r="N301" i="50"/>
  <c r="O301" i="50"/>
  <c r="P301" i="50"/>
  <c r="Q301" i="50"/>
  <c r="R301" i="50"/>
  <c r="S301" i="50"/>
  <c r="T301" i="50"/>
  <c r="U301" i="50"/>
  <c r="V301" i="50"/>
  <c r="W301" i="50"/>
  <c r="X301" i="50"/>
  <c r="Y301" i="50"/>
  <c r="Z301" i="50"/>
  <c r="AA301" i="50"/>
  <c r="AB301" i="50"/>
  <c r="AC301" i="50"/>
  <c r="AD301" i="50"/>
  <c r="AE301" i="50"/>
  <c r="AF301" i="50"/>
  <c r="AG301" i="50"/>
  <c r="AH301" i="50"/>
  <c r="AI301" i="50"/>
  <c r="AJ301" i="50"/>
  <c r="AK301" i="50"/>
  <c r="AL301" i="50"/>
  <c r="AM301" i="50"/>
  <c r="AN301" i="50"/>
  <c r="AO301" i="50"/>
  <c r="AP301" i="50"/>
  <c r="AQ301" i="50"/>
  <c r="AR301" i="50"/>
  <c r="AS301" i="50"/>
  <c r="AT301" i="50"/>
  <c r="AU301" i="50"/>
  <c r="AV301" i="50"/>
  <c r="AW301" i="50"/>
  <c r="AX301" i="50"/>
  <c r="AY301" i="50"/>
  <c r="AZ301" i="50"/>
  <c r="BA301" i="50"/>
  <c r="BB301" i="50"/>
  <c r="BC301" i="50"/>
  <c r="BD301" i="50"/>
  <c r="BE301" i="50"/>
  <c r="BF301" i="50"/>
  <c r="BG301" i="50"/>
  <c r="BH301" i="50"/>
  <c r="BI301" i="50"/>
  <c r="BJ301" i="50"/>
  <c r="BK301" i="50"/>
  <c r="BL301" i="50"/>
  <c r="BM301" i="50"/>
  <c r="BN301" i="50"/>
  <c r="BO301" i="50"/>
  <c r="BP301" i="50"/>
  <c r="BQ301" i="50"/>
  <c r="BR301" i="50"/>
  <c r="BS301" i="50"/>
  <c r="BT301" i="50"/>
  <c r="BU301" i="50"/>
  <c r="BV301" i="50"/>
  <c r="BW301" i="50"/>
  <c r="BX301" i="50"/>
  <c r="BY301" i="50"/>
  <c r="BZ301" i="50"/>
  <c r="CA301" i="50"/>
  <c r="CB301" i="50"/>
  <c r="CC301" i="50"/>
  <c r="CD301" i="50"/>
  <c r="CE301" i="50"/>
  <c r="CF301" i="50"/>
  <c r="CG301" i="50"/>
  <c r="CH301" i="50"/>
  <c r="CI301" i="50"/>
  <c r="CJ301" i="50"/>
  <c r="CK301" i="50"/>
  <c r="CL301" i="50"/>
  <c r="CM301" i="50"/>
  <c r="CN301" i="50"/>
  <c r="CO301" i="50"/>
  <c r="CP301" i="50"/>
  <c r="CQ301" i="50"/>
  <c r="CR301" i="50"/>
  <c r="CS301" i="50"/>
  <c r="CT301" i="50"/>
  <c r="CU301" i="50"/>
  <c r="CV301" i="50"/>
  <c r="CW301" i="50"/>
  <c r="CX301" i="50"/>
  <c r="CY301" i="50"/>
  <c r="CZ301" i="50"/>
  <c r="DA301" i="50"/>
  <c r="DB301" i="50"/>
  <c r="DC301" i="50"/>
  <c r="DD301" i="50"/>
  <c r="DE301" i="50"/>
  <c r="DF301" i="50"/>
  <c r="DG301" i="50"/>
  <c r="DH301" i="50"/>
  <c r="DI301" i="50"/>
  <c r="DJ301" i="50"/>
  <c r="DK301" i="57"/>
  <c r="DK301" i="50"/>
  <c r="DL301" i="50"/>
  <c r="DM301" i="50"/>
  <c r="DN301" i="50"/>
  <c r="DO301" i="50"/>
  <c r="DP301" i="50"/>
  <c r="DQ301" i="50"/>
  <c r="A302" i="50"/>
  <c r="B302" i="50"/>
  <c r="C302" i="50"/>
  <c r="D302" i="50"/>
  <c r="E302" i="50"/>
  <c r="F302" i="50"/>
  <c r="G302" i="50"/>
  <c r="H302" i="50"/>
  <c r="I302" i="50"/>
  <c r="J302" i="50"/>
  <c r="K302" i="50"/>
  <c r="L302" i="50"/>
  <c r="M302" i="50"/>
  <c r="N302" i="50"/>
  <c r="O302" i="50"/>
  <c r="P302" i="50"/>
  <c r="Q302" i="50"/>
  <c r="R302" i="50"/>
  <c r="S302" i="50"/>
  <c r="T302" i="50"/>
  <c r="U302" i="50"/>
  <c r="V302" i="50"/>
  <c r="W302" i="50"/>
  <c r="X302" i="50"/>
  <c r="Y302" i="50"/>
  <c r="Z302" i="50"/>
  <c r="AA302" i="50"/>
  <c r="AB302" i="50"/>
  <c r="AC302" i="50"/>
  <c r="AD302" i="50"/>
  <c r="AE302" i="50"/>
  <c r="AF302" i="50"/>
  <c r="AG302" i="50"/>
  <c r="AH302" i="50"/>
  <c r="AI302" i="50"/>
  <c r="AJ302" i="50"/>
  <c r="AK302" i="50"/>
  <c r="AL302" i="50"/>
  <c r="AM302" i="50"/>
  <c r="AN302" i="50"/>
  <c r="AO302" i="50"/>
  <c r="AP302" i="50"/>
  <c r="AQ302" i="50"/>
  <c r="AR302" i="50"/>
  <c r="AS302" i="50"/>
  <c r="AT302" i="50"/>
  <c r="AU302" i="50"/>
  <c r="AV302" i="50"/>
  <c r="AW302" i="50"/>
  <c r="AX302" i="50"/>
  <c r="AY302" i="50"/>
  <c r="AZ302" i="50"/>
  <c r="BA302" i="50"/>
  <c r="BB302" i="50"/>
  <c r="BC302" i="50"/>
  <c r="BD302" i="50"/>
  <c r="BE302" i="50"/>
  <c r="BF302" i="50"/>
  <c r="BG302" i="50"/>
  <c r="BH302" i="50"/>
  <c r="BI302" i="50"/>
  <c r="BJ302" i="50"/>
  <c r="BK302" i="50"/>
  <c r="BL302" i="50"/>
  <c r="BM302" i="50"/>
  <c r="BN302" i="50"/>
  <c r="BO302" i="50"/>
  <c r="BP302" i="50"/>
  <c r="BQ302" i="50"/>
  <c r="BR302" i="50"/>
  <c r="BS302" i="50"/>
  <c r="BT302" i="50"/>
  <c r="BU302" i="50"/>
  <c r="BV302" i="50"/>
  <c r="BW302" i="50"/>
  <c r="BX302" i="50"/>
  <c r="BY302" i="50"/>
  <c r="BZ302" i="50"/>
  <c r="CA302" i="50"/>
  <c r="CB302" i="50"/>
  <c r="CC302" i="50"/>
  <c r="CD302" i="50"/>
  <c r="CE302" i="50"/>
  <c r="CF302" i="50"/>
  <c r="CG302" i="50"/>
  <c r="CH302" i="50"/>
  <c r="CI302" i="50"/>
  <c r="CJ302" i="50"/>
  <c r="CK302" i="50"/>
  <c r="CL302" i="50"/>
  <c r="CM302" i="50"/>
  <c r="CN302" i="50"/>
  <c r="CO302" i="50"/>
  <c r="CP302" i="50"/>
  <c r="CQ302" i="50"/>
  <c r="CR302" i="50"/>
  <c r="CS302" i="50"/>
  <c r="CT302" i="50"/>
  <c r="CU302" i="50"/>
  <c r="CV302" i="50"/>
  <c r="CW302" i="50"/>
  <c r="CX302" i="50"/>
  <c r="CY302" i="50"/>
  <c r="CZ302" i="50"/>
  <c r="DA302" i="50"/>
  <c r="DB302" i="50"/>
  <c r="DC302" i="50"/>
  <c r="DD302" i="50"/>
  <c r="DE302" i="50"/>
  <c r="DF302" i="50"/>
  <c r="DG302" i="50"/>
  <c r="DH302" i="50"/>
  <c r="DI302" i="50"/>
  <c r="DJ302" i="50"/>
  <c r="DK302" i="57"/>
  <c r="DK302" i="50"/>
  <c r="DL302" i="50"/>
  <c r="DM302" i="50"/>
  <c r="DN302" i="50"/>
  <c r="DO302" i="50"/>
  <c r="DP302" i="50"/>
  <c r="DQ302" i="50"/>
  <c r="A303" i="50"/>
  <c r="B303" i="50"/>
  <c r="C303" i="50"/>
  <c r="D303" i="50"/>
  <c r="E303" i="50"/>
  <c r="F303" i="50"/>
  <c r="G303" i="50"/>
  <c r="H303" i="50"/>
  <c r="I303" i="50"/>
  <c r="J303" i="50"/>
  <c r="K303" i="50"/>
  <c r="L303" i="50"/>
  <c r="M303" i="50"/>
  <c r="N303" i="50"/>
  <c r="O303" i="50"/>
  <c r="P303" i="50"/>
  <c r="Q303" i="50"/>
  <c r="R303" i="50"/>
  <c r="S303" i="50"/>
  <c r="T303" i="50"/>
  <c r="U303" i="50"/>
  <c r="V303" i="50"/>
  <c r="W303" i="50"/>
  <c r="X303" i="50"/>
  <c r="Y303" i="50"/>
  <c r="Z303" i="50"/>
  <c r="AA303" i="50"/>
  <c r="AB303" i="50"/>
  <c r="AC303" i="50"/>
  <c r="AD303" i="50"/>
  <c r="AE303" i="50"/>
  <c r="AF303" i="50"/>
  <c r="AG303" i="50"/>
  <c r="AH303" i="50"/>
  <c r="AI303" i="50"/>
  <c r="AJ303" i="50"/>
  <c r="AK303" i="50"/>
  <c r="AL303" i="50"/>
  <c r="AM303" i="50"/>
  <c r="AN303" i="50"/>
  <c r="AO303" i="50"/>
  <c r="AP303" i="50"/>
  <c r="AQ303" i="50"/>
  <c r="AR303" i="50"/>
  <c r="AS303" i="50"/>
  <c r="AT303" i="50"/>
  <c r="AU303" i="50"/>
  <c r="AV303" i="50"/>
  <c r="AW303" i="50"/>
  <c r="AX303" i="50"/>
  <c r="AY303" i="50"/>
  <c r="AZ303" i="50"/>
  <c r="BA303" i="50"/>
  <c r="BB303" i="50"/>
  <c r="BC303" i="50"/>
  <c r="BD303" i="50"/>
  <c r="BE303" i="50"/>
  <c r="BF303" i="50"/>
  <c r="BG303" i="50"/>
  <c r="BH303" i="50"/>
  <c r="BI303" i="50"/>
  <c r="BJ303" i="50"/>
  <c r="BK303" i="50"/>
  <c r="BL303" i="50"/>
  <c r="BM303" i="50"/>
  <c r="BN303" i="50"/>
  <c r="BO303" i="50"/>
  <c r="BP303" i="50"/>
  <c r="BQ303" i="50"/>
  <c r="BR303" i="50"/>
  <c r="BS303" i="50"/>
  <c r="BT303" i="50"/>
  <c r="BU303" i="50"/>
  <c r="BV303" i="50"/>
  <c r="BW303" i="50"/>
  <c r="BX303" i="50"/>
  <c r="BY303" i="50"/>
  <c r="BZ303" i="50"/>
  <c r="CA303" i="50"/>
  <c r="CB303" i="50"/>
  <c r="CC303" i="50"/>
  <c r="CD303" i="50"/>
  <c r="CE303" i="50"/>
  <c r="CF303" i="50"/>
  <c r="CG303" i="50"/>
  <c r="CH303" i="50"/>
  <c r="CI303" i="50"/>
  <c r="CJ303" i="50"/>
  <c r="CK303" i="50"/>
  <c r="CL303" i="50"/>
  <c r="CM303" i="50"/>
  <c r="CN303" i="50"/>
  <c r="CO303" i="50"/>
  <c r="CP303" i="50"/>
  <c r="CQ303" i="50"/>
  <c r="CR303" i="50"/>
  <c r="CS303" i="50"/>
  <c r="CT303" i="50"/>
  <c r="CU303" i="50"/>
  <c r="CV303" i="50"/>
  <c r="CW303" i="50"/>
  <c r="CX303" i="50"/>
  <c r="CY303" i="50"/>
  <c r="CZ303" i="50"/>
  <c r="DA303" i="50"/>
  <c r="DB303" i="50"/>
  <c r="DC303" i="50"/>
  <c r="DD303" i="50"/>
  <c r="DE303" i="50"/>
  <c r="DF303" i="50"/>
  <c r="DG303" i="50"/>
  <c r="DH303" i="50"/>
  <c r="DI303" i="50"/>
  <c r="DJ303" i="50"/>
  <c r="DK303" i="57"/>
  <c r="DK303" i="50"/>
  <c r="DL303" i="50"/>
  <c r="DM303" i="50"/>
  <c r="DN303" i="50"/>
  <c r="DO303" i="50"/>
  <c r="DP303" i="50"/>
  <c r="DQ303" i="50"/>
  <c r="A304" i="50"/>
  <c r="B304" i="50"/>
  <c r="C304" i="50"/>
  <c r="D304" i="50"/>
  <c r="E304" i="50"/>
  <c r="F304" i="50"/>
  <c r="G304" i="50"/>
  <c r="H304" i="50"/>
  <c r="I304" i="50"/>
  <c r="J304" i="50"/>
  <c r="K304" i="50"/>
  <c r="L304" i="50"/>
  <c r="M304" i="50"/>
  <c r="N304" i="50"/>
  <c r="O304" i="50"/>
  <c r="P304" i="50"/>
  <c r="Q304" i="50"/>
  <c r="R304" i="50"/>
  <c r="S304" i="50"/>
  <c r="T304" i="50"/>
  <c r="U304" i="50"/>
  <c r="V304" i="50"/>
  <c r="W304" i="50"/>
  <c r="X304" i="50"/>
  <c r="Y304" i="50"/>
  <c r="Z304" i="50"/>
  <c r="AA304" i="50"/>
  <c r="AB304" i="50"/>
  <c r="AC304" i="50"/>
  <c r="AD304" i="50"/>
  <c r="AE304" i="50"/>
  <c r="AF304" i="50"/>
  <c r="AG304" i="50"/>
  <c r="AH304" i="50"/>
  <c r="AI304" i="50"/>
  <c r="AJ304" i="50"/>
  <c r="AK304" i="50"/>
  <c r="AL304" i="50"/>
  <c r="AM304" i="50"/>
  <c r="AN304" i="50"/>
  <c r="AO304" i="50"/>
  <c r="AP304" i="50"/>
  <c r="AQ304" i="50"/>
  <c r="AR304" i="50"/>
  <c r="AS304" i="50"/>
  <c r="AT304" i="50"/>
  <c r="AU304" i="50"/>
  <c r="AV304" i="50"/>
  <c r="AW304" i="50"/>
  <c r="AX304" i="50"/>
  <c r="AY304" i="50"/>
  <c r="AZ304" i="50"/>
  <c r="BA304" i="50"/>
  <c r="BB304" i="50"/>
  <c r="BC304" i="50"/>
  <c r="BD304" i="50"/>
  <c r="BE304" i="50"/>
  <c r="BF304" i="50"/>
  <c r="BG304" i="50"/>
  <c r="BH304" i="50"/>
  <c r="BI304" i="50"/>
  <c r="BJ304" i="50"/>
  <c r="BK304" i="50"/>
  <c r="BL304" i="50"/>
  <c r="BM304" i="50"/>
  <c r="BN304" i="50"/>
  <c r="BO304" i="50"/>
  <c r="BP304" i="50"/>
  <c r="BQ304" i="50"/>
  <c r="BR304" i="50"/>
  <c r="BS304" i="50"/>
  <c r="BT304" i="50"/>
  <c r="BU304" i="50"/>
  <c r="BV304" i="50"/>
  <c r="BW304" i="50"/>
  <c r="BX304" i="50"/>
  <c r="BY304" i="50"/>
  <c r="BZ304" i="50"/>
  <c r="CA304" i="50"/>
  <c r="CB304" i="50"/>
  <c r="CC304" i="50"/>
  <c r="CD304" i="50"/>
  <c r="CE304" i="50"/>
  <c r="CF304" i="50"/>
  <c r="CG304" i="50"/>
  <c r="CH304" i="50"/>
  <c r="CI304" i="50"/>
  <c r="CJ304" i="50"/>
  <c r="CK304" i="50"/>
  <c r="CL304" i="50"/>
  <c r="CM304" i="50"/>
  <c r="CN304" i="50"/>
  <c r="CO304" i="50"/>
  <c r="CP304" i="50"/>
  <c r="CQ304" i="50"/>
  <c r="CR304" i="50"/>
  <c r="CS304" i="50"/>
  <c r="CT304" i="50"/>
  <c r="CU304" i="50"/>
  <c r="CV304" i="50"/>
  <c r="CW304" i="50"/>
  <c r="CX304" i="50"/>
  <c r="CY304" i="50"/>
  <c r="CZ304" i="50"/>
  <c r="DA304" i="50"/>
  <c r="DB304" i="50"/>
  <c r="DC304" i="50"/>
  <c r="DD304" i="50"/>
  <c r="DE304" i="50"/>
  <c r="DF304" i="50"/>
  <c r="DG304" i="50"/>
  <c r="DH304" i="50"/>
  <c r="DI304" i="50"/>
  <c r="DJ304" i="50"/>
  <c r="DK304" i="50"/>
  <c r="DL304" i="50"/>
  <c r="DM304" i="50"/>
  <c r="DN304" i="50"/>
  <c r="DO304" i="50"/>
  <c r="DP304" i="50"/>
  <c r="DQ304" i="50"/>
  <c r="A305" i="50"/>
  <c r="B305" i="50"/>
  <c r="C305" i="50"/>
  <c r="D305" i="50"/>
  <c r="E305" i="50"/>
  <c r="F305" i="50"/>
  <c r="G305" i="50"/>
  <c r="H305" i="50"/>
  <c r="I305" i="50"/>
  <c r="J305" i="50"/>
  <c r="K305" i="50"/>
  <c r="L305" i="50"/>
  <c r="M305" i="50"/>
  <c r="N305" i="50"/>
  <c r="O305" i="50"/>
  <c r="P305" i="50"/>
  <c r="Q305" i="50"/>
  <c r="R305" i="50"/>
  <c r="S305" i="50"/>
  <c r="T305" i="50"/>
  <c r="U305" i="50"/>
  <c r="V305" i="50"/>
  <c r="W305" i="50"/>
  <c r="X305" i="50"/>
  <c r="Y305" i="50"/>
  <c r="Z305" i="50"/>
  <c r="AA305" i="50"/>
  <c r="AB305" i="50"/>
  <c r="AC305" i="50"/>
  <c r="AD305" i="50"/>
  <c r="AE305" i="50"/>
  <c r="AF305" i="50"/>
  <c r="AG305" i="50"/>
  <c r="AH305" i="50"/>
  <c r="AI305" i="50"/>
  <c r="AJ305" i="50"/>
  <c r="AK305" i="50"/>
  <c r="AL305" i="50"/>
  <c r="AM305" i="50"/>
  <c r="AN305" i="50"/>
  <c r="AO305" i="50"/>
  <c r="AP305" i="50"/>
  <c r="AQ305" i="50"/>
  <c r="AR305" i="50"/>
  <c r="AS305" i="50"/>
  <c r="AT305" i="50"/>
  <c r="AU305" i="50"/>
  <c r="AV305" i="50"/>
  <c r="AW305" i="50"/>
  <c r="AX305" i="50"/>
  <c r="AY305" i="50"/>
  <c r="AZ305" i="50"/>
  <c r="BA305" i="50"/>
  <c r="BB305" i="50"/>
  <c r="BC305" i="50"/>
  <c r="BD305" i="50"/>
  <c r="BE305" i="50"/>
  <c r="BF305" i="50"/>
  <c r="BG305" i="50"/>
  <c r="BH305" i="50"/>
  <c r="BI305" i="50"/>
  <c r="BJ305" i="50"/>
  <c r="BK305" i="50"/>
  <c r="BL305" i="50"/>
  <c r="BM305" i="50"/>
  <c r="BN305" i="50"/>
  <c r="BO305" i="50"/>
  <c r="BP305" i="50"/>
  <c r="BQ305" i="50"/>
  <c r="BR305" i="50"/>
  <c r="BS305" i="50"/>
  <c r="BT305" i="50"/>
  <c r="BU305" i="50"/>
  <c r="BV305" i="50"/>
  <c r="BW305" i="50"/>
  <c r="BX305" i="50"/>
  <c r="BY305" i="50"/>
  <c r="BZ305" i="50"/>
  <c r="CA305" i="50"/>
  <c r="CB305" i="50"/>
  <c r="CC305" i="50"/>
  <c r="CD305" i="50"/>
  <c r="CE305" i="50"/>
  <c r="CF305" i="50"/>
  <c r="CG305" i="50"/>
  <c r="CH305" i="50"/>
  <c r="CI305" i="50"/>
  <c r="CJ305" i="50"/>
  <c r="CK305" i="50"/>
  <c r="CL305" i="50"/>
  <c r="CM305" i="50"/>
  <c r="CN305" i="50"/>
  <c r="CO305" i="50"/>
  <c r="CP305" i="50"/>
  <c r="CQ305" i="50"/>
  <c r="CR305" i="50"/>
  <c r="CS305" i="50"/>
  <c r="CT305" i="50"/>
  <c r="CU305" i="50"/>
  <c r="CV305" i="50"/>
  <c r="CW305" i="50"/>
  <c r="CX305" i="50"/>
  <c r="CY305" i="50"/>
  <c r="CZ305" i="50"/>
  <c r="DA305" i="50"/>
  <c r="DB305" i="50"/>
  <c r="DC305" i="50"/>
  <c r="DD305" i="50"/>
  <c r="DE305" i="50"/>
  <c r="DF305" i="50"/>
  <c r="DG305" i="50"/>
  <c r="DH305" i="50"/>
  <c r="DI305" i="50"/>
  <c r="DJ305" i="50"/>
  <c r="DK305" i="50"/>
  <c r="DL305" i="50"/>
  <c r="DM305" i="50"/>
  <c r="DN305" i="50"/>
  <c r="DO305" i="50"/>
  <c r="DP305" i="50"/>
  <c r="DQ305" i="50"/>
  <c r="A306" i="50"/>
  <c r="B306" i="50"/>
  <c r="C306" i="50"/>
  <c r="D306" i="50"/>
  <c r="E306" i="50"/>
  <c r="F306" i="50"/>
  <c r="G306" i="50"/>
  <c r="H306" i="50"/>
  <c r="I306" i="50"/>
  <c r="J306" i="50"/>
  <c r="K306" i="50"/>
  <c r="L306" i="50"/>
  <c r="M306" i="50"/>
  <c r="N306" i="50"/>
  <c r="O306" i="50"/>
  <c r="P306" i="50"/>
  <c r="Q306" i="50"/>
  <c r="R306" i="50"/>
  <c r="S306" i="50"/>
  <c r="T306" i="50"/>
  <c r="U306" i="50"/>
  <c r="V306" i="50"/>
  <c r="W306" i="50"/>
  <c r="X306" i="50"/>
  <c r="Y306" i="50"/>
  <c r="Z306" i="50"/>
  <c r="AA306" i="50"/>
  <c r="AB306" i="50"/>
  <c r="AC306" i="50"/>
  <c r="AD306" i="50"/>
  <c r="AE306" i="50"/>
  <c r="AF306" i="50"/>
  <c r="AG306" i="50"/>
  <c r="AH306" i="50"/>
  <c r="AI306" i="50"/>
  <c r="AJ306" i="50"/>
  <c r="AK306" i="50"/>
  <c r="AL306" i="50"/>
  <c r="AM306" i="50"/>
  <c r="AN306" i="50"/>
  <c r="AO306" i="50"/>
  <c r="AP306" i="50"/>
  <c r="AQ306" i="50"/>
  <c r="AR306" i="50"/>
  <c r="AS306" i="50"/>
  <c r="AT306" i="50"/>
  <c r="AU306" i="50"/>
  <c r="AV306" i="50"/>
  <c r="AW306" i="50"/>
  <c r="AX306" i="50"/>
  <c r="AY306" i="50"/>
  <c r="AZ306" i="50"/>
  <c r="BA306" i="50"/>
  <c r="BB306" i="50"/>
  <c r="BC306" i="50"/>
  <c r="BD306" i="50"/>
  <c r="BE306" i="50"/>
  <c r="BF306" i="50"/>
  <c r="BG306" i="50"/>
  <c r="BH306" i="50"/>
  <c r="BI306" i="50"/>
  <c r="BJ306" i="50"/>
  <c r="BK306" i="50"/>
  <c r="BL306" i="50"/>
  <c r="BM306" i="50"/>
  <c r="BN306" i="50"/>
  <c r="BO306" i="50"/>
  <c r="BP306" i="50"/>
  <c r="BQ306" i="50"/>
  <c r="BR306" i="50"/>
  <c r="BS306" i="50"/>
  <c r="BT306" i="50"/>
  <c r="BU306" i="50"/>
  <c r="BV306" i="50"/>
  <c r="BW306" i="50"/>
  <c r="BX306" i="50"/>
  <c r="BY306" i="50"/>
  <c r="BZ306" i="50"/>
  <c r="CA306" i="50"/>
  <c r="CB306" i="50"/>
  <c r="CC306" i="50"/>
  <c r="CD306" i="50"/>
  <c r="CE306" i="50"/>
  <c r="CF306" i="50"/>
  <c r="CG306" i="50"/>
  <c r="CH306" i="50"/>
  <c r="CI306" i="50"/>
  <c r="CJ306" i="50"/>
  <c r="CK306" i="50"/>
  <c r="CL306" i="50"/>
  <c r="CM306" i="50"/>
  <c r="CN306" i="50"/>
  <c r="CO306" i="50"/>
  <c r="CP306" i="50"/>
  <c r="CQ306" i="50"/>
  <c r="CR306" i="50"/>
  <c r="CS306" i="50"/>
  <c r="CT306" i="50"/>
  <c r="CU306" i="50"/>
  <c r="CV306" i="50"/>
  <c r="CW306" i="50"/>
  <c r="CX306" i="50"/>
  <c r="CY306" i="50"/>
  <c r="CZ306" i="50"/>
  <c r="DA306" i="50"/>
  <c r="DB306" i="50"/>
  <c r="DC306" i="50"/>
  <c r="DD306" i="50"/>
  <c r="DE306" i="50"/>
  <c r="DF306" i="50"/>
  <c r="DG306" i="50"/>
  <c r="DH306" i="50"/>
  <c r="DI306" i="50"/>
  <c r="DJ306" i="50"/>
  <c r="DK306" i="50"/>
  <c r="DL306" i="50"/>
  <c r="DM306" i="50"/>
  <c r="DN306" i="50"/>
  <c r="DO306" i="50"/>
  <c r="DP306" i="50"/>
  <c r="DQ306" i="50"/>
  <c r="A307" i="50"/>
  <c r="B307" i="50"/>
  <c r="C307" i="50"/>
  <c r="D307" i="50"/>
  <c r="E307" i="50"/>
  <c r="F307" i="50"/>
  <c r="G307" i="50"/>
  <c r="H307" i="50"/>
  <c r="I307" i="50"/>
  <c r="J307" i="50"/>
  <c r="K307" i="50"/>
  <c r="L307" i="50"/>
  <c r="M307" i="50"/>
  <c r="N307" i="50"/>
  <c r="O307" i="50"/>
  <c r="P307" i="50"/>
  <c r="Q307" i="50"/>
  <c r="R307" i="50"/>
  <c r="S307" i="50"/>
  <c r="T307" i="50"/>
  <c r="U307" i="50"/>
  <c r="V307" i="50"/>
  <c r="W307" i="50"/>
  <c r="X307" i="50"/>
  <c r="Y307" i="50"/>
  <c r="Z307" i="50"/>
  <c r="AA307" i="50"/>
  <c r="AB307" i="50"/>
  <c r="AC307" i="50"/>
  <c r="AD307" i="50"/>
  <c r="AE307" i="50"/>
  <c r="AF307" i="50"/>
  <c r="AG307" i="50"/>
  <c r="AH307" i="50"/>
  <c r="AI307" i="50"/>
  <c r="AJ307" i="50"/>
  <c r="AK307" i="50"/>
  <c r="AL307" i="50"/>
  <c r="AM307" i="50"/>
  <c r="AN307" i="50"/>
  <c r="AO307" i="50"/>
  <c r="AP307" i="50"/>
  <c r="AQ307" i="50"/>
  <c r="AR307" i="50"/>
  <c r="AS307" i="50"/>
  <c r="AT307" i="50"/>
  <c r="AU307" i="50"/>
  <c r="AV307" i="50"/>
  <c r="AW307" i="50"/>
  <c r="AX307" i="50"/>
  <c r="AY307" i="50"/>
  <c r="AZ307" i="50"/>
  <c r="BA307" i="50"/>
  <c r="BB307" i="50"/>
  <c r="BC307" i="50"/>
  <c r="BD307" i="50"/>
  <c r="BE307" i="50"/>
  <c r="BF307" i="50"/>
  <c r="BG307" i="50"/>
  <c r="BH307" i="50"/>
  <c r="BI307" i="50"/>
  <c r="BJ307" i="50"/>
  <c r="BK307" i="50"/>
  <c r="BL307" i="50"/>
  <c r="BM307" i="50"/>
  <c r="BN307" i="50"/>
  <c r="BO307" i="50"/>
  <c r="BP307" i="50"/>
  <c r="BQ307" i="50"/>
  <c r="BR307" i="50"/>
  <c r="BS307" i="50"/>
  <c r="BT307" i="50"/>
  <c r="BU307" i="50"/>
  <c r="BV307" i="50"/>
  <c r="BW307" i="50"/>
  <c r="BX307" i="50"/>
  <c r="BY307" i="50"/>
  <c r="BZ307" i="50"/>
  <c r="CA307" i="50"/>
  <c r="CB307" i="50"/>
  <c r="CC307" i="50"/>
  <c r="CD307" i="50"/>
  <c r="CE307" i="50"/>
  <c r="CF307" i="50"/>
  <c r="CG307" i="50"/>
  <c r="CH307" i="50"/>
  <c r="CI307" i="50"/>
  <c r="CJ307" i="50"/>
  <c r="CK307" i="50"/>
  <c r="CL307" i="50"/>
  <c r="CM307" i="50"/>
  <c r="CN307" i="50"/>
  <c r="CO307" i="50"/>
  <c r="CP307" i="50"/>
  <c r="CQ307" i="50"/>
  <c r="CR307" i="50"/>
  <c r="CS307" i="50"/>
  <c r="CT307" i="50"/>
  <c r="CU307" i="50"/>
  <c r="CV307" i="50"/>
  <c r="CW307" i="50"/>
  <c r="CX307" i="50"/>
  <c r="CY307" i="50"/>
  <c r="CZ307" i="50"/>
  <c r="DA307" i="50"/>
  <c r="DB307" i="50"/>
  <c r="DC307" i="50"/>
  <c r="DD307" i="50"/>
  <c r="DE307" i="50"/>
  <c r="DF307" i="50"/>
  <c r="DG307" i="50"/>
  <c r="DH307" i="50"/>
  <c r="DI307" i="50"/>
  <c r="DJ307" i="50"/>
  <c r="DK307" i="50"/>
  <c r="DL307" i="50"/>
  <c r="DM307" i="50"/>
  <c r="DN307" i="50"/>
  <c r="DO307" i="50"/>
  <c r="DP307" i="50"/>
  <c r="DQ307" i="50"/>
  <c r="A308" i="50"/>
  <c r="B308" i="50"/>
  <c r="C308" i="50"/>
  <c r="D308" i="50"/>
  <c r="E308" i="50"/>
  <c r="F308" i="50"/>
  <c r="G308" i="50"/>
  <c r="H308" i="50"/>
  <c r="I308" i="50"/>
  <c r="J308" i="50"/>
  <c r="K308" i="50"/>
  <c r="L308" i="50"/>
  <c r="M308" i="50"/>
  <c r="N308" i="50"/>
  <c r="O308" i="50"/>
  <c r="P308" i="50"/>
  <c r="Q308" i="50"/>
  <c r="R308" i="50"/>
  <c r="S308" i="50"/>
  <c r="T308" i="50"/>
  <c r="U308" i="50"/>
  <c r="V308" i="50"/>
  <c r="W308" i="50"/>
  <c r="X308" i="50"/>
  <c r="Y308" i="50"/>
  <c r="Z308" i="50"/>
  <c r="AA308" i="50"/>
  <c r="AB308" i="50"/>
  <c r="AC308" i="50"/>
  <c r="AD308" i="50"/>
  <c r="AE308" i="50"/>
  <c r="AF308" i="50"/>
  <c r="AG308" i="50"/>
  <c r="AH308" i="50"/>
  <c r="AI308" i="50"/>
  <c r="AJ308" i="50"/>
  <c r="AK308" i="50"/>
  <c r="AL308" i="50"/>
  <c r="AM308" i="50"/>
  <c r="AN308" i="50"/>
  <c r="AO308" i="50"/>
  <c r="AP308" i="50"/>
  <c r="AQ308" i="50"/>
  <c r="AR308" i="50"/>
  <c r="AS308" i="50"/>
  <c r="AT308" i="50"/>
  <c r="AU308" i="50"/>
  <c r="AV308" i="50"/>
  <c r="AW308" i="50"/>
  <c r="AX308" i="50"/>
  <c r="AY308" i="50"/>
  <c r="AZ308" i="50"/>
  <c r="BA308" i="50"/>
  <c r="BB308" i="50"/>
  <c r="BC308" i="50"/>
  <c r="BD308" i="50"/>
  <c r="BE308" i="50"/>
  <c r="BF308" i="50"/>
  <c r="BG308" i="50"/>
  <c r="BH308" i="50"/>
  <c r="BI308" i="50"/>
  <c r="BJ308" i="50"/>
  <c r="BK308" i="50"/>
  <c r="BL308" i="50"/>
  <c r="BM308" i="50"/>
  <c r="BN308" i="50"/>
  <c r="BO308" i="50"/>
  <c r="BP308" i="50"/>
  <c r="BQ308" i="50"/>
  <c r="BR308" i="50"/>
  <c r="BS308" i="50"/>
  <c r="BT308" i="50"/>
  <c r="BU308" i="50"/>
  <c r="BV308" i="50"/>
  <c r="BW308" i="50"/>
  <c r="BX308" i="50"/>
  <c r="BY308" i="50"/>
  <c r="BZ308" i="50"/>
  <c r="CA308" i="50"/>
  <c r="CB308" i="50"/>
  <c r="CC308" i="50"/>
  <c r="CD308" i="50"/>
  <c r="CE308" i="50"/>
  <c r="CF308" i="50"/>
  <c r="CG308" i="50"/>
  <c r="CH308" i="50"/>
  <c r="CI308" i="50"/>
  <c r="CJ308" i="50"/>
  <c r="CK308" i="50"/>
  <c r="CL308" i="50"/>
  <c r="CM308" i="50"/>
  <c r="CN308" i="50"/>
  <c r="CO308" i="50"/>
  <c r="CP308" i="50"/>
  <c r="CQ308" i="50"/>
  <c r="CR308" i="50"/>
  <c r="CS308" i="50"/>
  <c r="CT308" i="50"/>
  <c r="CU308" i="50"/>
  <c r="CV308" i="50"/>
  <c r="CW308" i="50"/>
  <c r="CX308" i="50"/>
  <c r="CY308" i="50"/>
  <c r="CZ308" i="50"/>
  <c r="DA308" i="50"/>
  <c r="DB308" i="50"/>
  <c r="DC308" i="50"/>
  <c r="DD308" i="50"/>
  <c r="DE308" i="50"/>
  <c r="DF308" i="50"/>
  <c r="DG308" i="50"/>
  <c r="DH308" i="50"/>
  <c r="DI308" i="50"/>
  <c r="DJ308" i="50"/>
  <c r="DK308" i="50"/>
  <c r="DL308" i="50"/>
  <c r="DM308" i="50"/>
  <c r="DN308" i="50"/>
  <c r="DO308" i="50"/>
  <c r="DP308" i="50"/>
  <c r="DQ308" i="50"/>
  <c r="A309" i="50"/>
  <c r="B309" i="50"/>
  <c r="C309" i="50"/>
  <c r="D309" i="50"/>
  <c r="E309" i="50"/>
  <c r="F309" i="50"/>
  <c r="G309" i="50"/>
  <c r="H309" i="50"/>
  <c r="I309" i="50"/>
  <c r="J309" i="50"/>
  <c r="K309" i="50"/>
  <c r="L309" i="50"/>
  <c r="M309" i="50"/>
  <c r="N309" i="50"/>
  <c r="O309" i="50"/>
  <c r="P309" i="50"/>
  <c r="Q309" i="50"/>
  <c r="R309" i="50"/>
  <c r="S309" i="50"/>
  <c r="T309" i="50"/>
  <c r="U309" i="50"/>
  <c r="V309" i="50"/>
  <c r="W309" i="50"/>
  <c r="X309" i="50"/>
  <c r="Y309" i="50"/>
  <c r="Z309" i="50"/>
  <c r="AA309" i="50"/>
  <c r="AB309" i="50"/>
  <c r="AC309" i="50"/>
  <c r="AD309" i="50"/>
  <c r="AE309" i="50"/>
  <c r="AF309" i="50"/>
  <c r="AG309" i="50"/>
  <c r="AH309" i="50"/>
  <c r="AI309" i="50"/>
  <c r="AJ309" i="50"/>
  <c r="AK309" i="50"/>
  <c r="AL309" i="50"/>
  <c r="AM309" i="50"/>
  <c r="AN309" i="50"/>
  <c r="AO309" i="50"/>
  <c r="AP309" i="50"/>
  <c r="AQ309" i="50"/>
  <c r="AR309" i="50"/>
  <c r="AS309" i="50"/>
  <c r="AT309" i="50"/>
  <c r="AU309" i="50"/>
  <c r="AV309" i="50"/>
  <c r="AW309" i="50"/>
  <c r="AX309" i="50"/>
  <c r="AY309" i="50"/>
  <c r="AZ309" i="50"/>
  <c r="BA309" i="50"/>
  <c r="BB309" i="50"/>
  <c r="BC309" i="50"/>
  <c r="BD309" i="50"/>
  <c r="BE309" i="50"/>
  <c r="BF309" i="50"/>
  <c r="BG309" i="50"/>
  <c r="BH309" i="50"/>
  <c r="BI309" i="50"/>
  <c r="BJ309" i="50"/>
  <c r="BK309" i="50"/>
  <c r="BL309" i="50"/>
  <c r="BM309" i="50"/>
  <c r="BN309" i="50"/>
  <c r="BO309" i="50"/>
  <c r="BP309" i="50"/>
  <c r="BQ309" i="50"/>
  <c r="BR309" i="50"/>
  <c r="BS309" i="50"/>
  <c r="BT309" i="50"/>
  <c r="BU309" i="50"/>
  <c r="BV309" i="50"/>
  <c r="BW309" i="50"/>
  <c r="BX309" i="50"/>
  <c r="BY309" i="50"/>
  <c r="BZ309" i="50"/>
  <c r="CA309" i="50"/>
  <c r="CB309" i="50"/>
  <c r="CC309" i="50"/>
  <c r="CD309" i="50"/>
  <c r="CE309" i="50"/>
  <c r="CF309" i="50"/>
  <c r="CG309" i="50"/>
  <c r="CH309" i="50"/>
  <c r="CI309" i="50"/>
  <c r="CJ309" i="50"/>
  <c r="CK309" i="50"/>
  <c r="CL309" i="50"/>
  <c r="CM309" i="50"/>
  <c r="CN309" i="50"/>
  <c r="CO309" i="50"/>
  <c r="CP309" i="50"/>
  <c r="CQ309" i="50"/>
  <c r="CR309" i="50"/>
  <c r="CS309" i="50"/>
  <c r="CT309" i="50"/>
  <c r="CU309" i="50"/>
  <c r="CV309" i="50"/>
  <c r="CW309" i="50"/>
  <c r="CX309" i="50"/>
  <c r="CY309" i="50"/>
  <c r="CZ309" i="50"/>
  <c r="DA309" i="50"/>
  <c r="DB309" i="50"/>
  <c r="DC309" i="50"/>
  <c r="DD309" i="50"/>
  <c r="DE309" i="50"/>
  <c r="DF309" i="50"/>
  <c r="DG309" i="50"/>
  <c r="DH309" i="50"/>
  <c r="DI309" i="50"/>
  <c r="DJ309" i="50"/>
  <c r="DK309" i="50"/>
  <c r="DL309" i="50"/>
  <c r="DM309" i="50"/>
  <c r="DN309" i="50"/>
  <c r="DO309" i="50"/>
  <c r="DP309" i="50"/>
  <c r="DQ309" i="50"/>
  <c r="A310" i="50"/>
  <c r="B310" i="50"/>
  <c r="C310" i="50"/>
  <c r="D310" i="50"/>
  <c r="E310" i="50"/>
  <c r="F310" i="50"/>
  <c r="G310" i="50"/>
  <c r="H310" i="50"/>
  <c r="I310" i="50"/>
  <c r="J310" i="50"/>
  <c r="K310" i="50"/>
  <c r="L310" i="50"/>
  <c r="M310" i="50"/>
  <c r="N310" i="50"/>
  <c r="O310" i="50"/>
  <c r="P310" i="50"/>
  <c r="Q310" i="50"/>
  <c r="R310" i="50"/>
  <c r="S310" i="50"/>
  <c r="T310" i="50"/>
  <c r="U310" i="50"/>
  <c r="V310" i="50"/>
  <c r="W310" i="50"/>
  <c r="X310" i="50"/>
  <c r="Y310" i="50"/>
  <c r="Z310" i="50"/>
  <c r="AA310" i="50"/>
  <c r="AB310" i="50"/>
  <c r="AC310" i="50"/>
  <c r="AD310" i="50"/>
  <c r="AE310" i="50"/>
  <c r="AF310" i="50"/>
  <c r="AG310" i="50"/>
  <c r="AH310" i="50"/>
  <c r="AI310" i="50"/>
  <c r="AJ310" i="50"/>
  <c r="AK310" i="50"/>
  <c r="AL310" i="50"/>
  <c r="AM310" i="50"/>
  <c r="AN310" i="50"/>
  <c r="AO310" i="50"/>
  <c r="AP310" i="50"/>
  <c r="AQ310" i="50"/>
  <c r="AR310" i="50"/>
  <c r="AS310" i="50"/>
  <c r="AT310" i="50"/>
  <c r="AU310" i="50"/>
  <c r="AV310" i="50"/>
  <c r="AW310" i="50"/>
  <c r="AX310" i="50"/>
  <c r="AY310" i="50"/>
  <c r="AZ310" i="50"/>
  <c r="BA310" i="50"/>
  <c r="BB310" i="50"/>
  <c r="BC310" i="50"/>
  <c r="BD310" i="50"/>
  <c r="BE310" i="50"/>
  <c r="BF310" i="50"/>
  <c r="BG310" i="50"/>
  <c r="BH310" i="50"/>
  <c r="BI310" i="50"/>
  <c r="BJ310" i="50"/>
  <c r="BK310" i="50"/>
  <c r="BL310" i="50"/>
  <c r="BM310" i="50"/>
  <c r="BN310" i="50"/>
  <c r="BO310" i="50"/>
  <c r="BP310" i="50"/>
  <c r="BQ310" i="50"/>
  <c r="BR310" i="50"/>
  <c r="BS310" i="50"/>
  <c r="BT310" i="50"/>
  <c r="BU310" i="50"/>
  <c r="BV310" i="50"/>
  <c r="BW310" i="50"/>
  <c r="BX310" i="50"/>
  <c r="BY310" i="50"/>
  <c r="BZ310" i="50"/>
  <c r="CA310" i="50"/>
  <c r="CB310" i="50"/>
  <c r="CC310" i="50"/>
  <c r="CD310" i="50"/>
  <c r="CE310" i="50"/>
  <c r="CF310" i="50"/>
  <c r="CG310" i="50"/>
  <c r="CH310" i="50"/>
  <c r="CI310" i="50"/>
  <c r="CJ310" i="50"/>
  <c r="CK310" i="50"/>
  <c r="CL310" i="50"/>
  <c r="CM310" i="50"/>
  <c r="CN310" i="50"/>
  <c r="CO310" i="50"/>
  <c r="CP310" i="50"/>
  <c r="CQ310" i="50"/>
  <c r="CR310" i="50"/>
  <c r="CS310" i="50"/>
  <c r="CT310" i="50"/>
  <c r="CU310" i="50"/>
  <c r="CV310" i="50"/>
  <c r="CW310" i="50"/>
  <c r="CX310" i="50"/>
  <c r="CY310" i="50"/>
  <c r="CZ310" i="50"/>
  <c r="DA310" i="50"/>
  <c r="DB310" i="50"/>
  <c r="DC310" i="50"/>
  <c r="DD310" i="50"/>
  <c r="DE310" i="50"/>
  <c r="DF310" i="50"/>
  <c r="DG310" i="50"/>
  <c r="DH310" i="50"/>
  <c r="DI310" i="50"/>
  <c r="DJ310" i="50"/>
  <c r="DK310" i="50"/>
  <c r="DL310" i="50"/>
  <c r="DM310" i="50"/>
  <c r="DN310" i="50"/>
  <c r="DO310" i="50"/>
  <c r="DP310" i="50"/>
  <c r="DQ310" i="50"/>
  <c r="A311" i="50"/>
  <c r="B311" i="50"/>
  <c r="C311" i="50"/>
  <c r="D311" i="50"/>
  <c r="E311" i="50"/>
  <c r="F311" i="50"/>
  <c r="G311" i="50"/>
  <c r="H311" i="50"/>
  <c r="I311" i="50"/>
  <c r="J311" i="50"/>
  <c r="K311" i="50"/>
  <c r="L311" i="50"/>
  <c r="M311" i="50"/>
  <c r="N311" i="50"/>
  <c r="O311" i="50"/>
  <c r="P311" i="50"/>
  <c r="Q311" i="50"/>
  <c r="R311" i="50"/>
  <c r="S311" i="50"/>
  <c r="T311" i="50"/>
  <c r="U311" i="50"/>
  <c r="V311" i="50"/>
  <c r="W311" i="50"/>
  <c r="X311" i="50"/>
  <c r="Y311" i="50"/>
  <c r="Z311" i="50"/>
  <c r="AA311" i="50"/>
  <c r="AB311" i="50"/>
  <c r="AC311" i="50"/>
  <c r="AD311" i="50"/>
  <c r="AE311" i="50"/>
  <c r="AF311" i="50"/>
  <c r="AG311" i="50"/>
  <c r="AH311" i="50"/>
  <c r="AI311" i="50"/>
  <c r="AJ311" i="50"/>
  <c r="AK311" i="50"/>
  <c r="AL311" i="50"/>
  <c r="AM311" i="50"/>
  <c r="AN311" i="50"/>
  <c r="AO311" i="50"/>
  <c r="AP311" i="50"/>
  <c r="AQ311" i="50"/>
  <c r="AR311" i="50"/>
  <c r="AS311" i="50"/>
  <c r="AT311" i="50"/>
  <c r="AU311" i="50"/>
  <c r="AV311" i="50"/>
  <c r="AW311" i="50"/>
  <c r="AX311" i="50"/>
  <c r="AY311" i="50"/>
  <c r="AZ311" i="50"/>
  <c r="BA311" i="50"/>
  <c r="BB311" i="50"/>
  <c r="BC311" i="50"/>
  <c r="BD311" i="50"/>
  <c r="BE311" i="50"/>
  <c r="BF311" i="50"/>
  <c r="BG311" i="50"/>
  <c r="BH311" i="50"/>
  <c r="BI311" i="50"/>
  <c r="BJ311" i="50"/>
  <c r="BK311" i="50"/>
  <c r="BL311" i="50"/>
  <c r="BM311" i="50"/>
  <c r="BN311" i="50"/>
  <c r="BO311" i="50"/>
  <c r="BP311" i="50"/>
  <c r="BQ311" i="50"/>
  <c r="BR311" i="50"/>
  <c r="BS311" i="50"/>
  <c r="BT311" i="50"/>
  <c r="BU311" i="50"/>
  <c r="BV311" i="50"/>
  <c r="BW311" i="50"/>
  <c r="BX311" i="50"/>
  <c r="BY311" i="50"/>
  <c r="BZ311" i="50"/>
  <c r="CA311" i="50"/>
  <c r="CB311" i="50"/>
  <c r="CC311" i="50"/>
  <c r="CD311" i="50"/>
  <c r="CE311" i="50"/>
  <c r="CF311" i="50"/>
  <c r="CG311" i="50"/>
  <c r="CH311" i="50"/>
  <c r="CI311" i="50"/>
  <c r="CJ311" i="50"/>
  <c r="CK311" i="50"/>
  <c r="CL311" i="50"/>
  <c r="CM311" i="50"/>
  <c r="CN311" i="50"/>
  <c r="CO311" i="50"/>
  <c r="CP311" i="50"/>
  <c r="CQ311" i="50"/>
  <c r="CR311" i="50"/>
  <c r="CS311" i="50"/>
  <c r="CT311" i="50"/>
  <c r="CU311" i="50"/>
  <c r="CV311" i="50"/>
  <c r="CW311" i="50"/>
  <c r="CX311" i="50"/>
  <c r="CY311" i="50"/>
  <c r="CZ311" i="50"/>
  <c r="DA311" i="50"/>
  <c r="DB311" i="50"/>
  <c r="DC311" i="50"/>
  <c r="DD311" i="50"/>
  <c r="DE311" i="50"/>
  <c r="DF311" i="50"/>
  <c r="DG311" i="50"/>
  <c r="DH311" i="50"/>
  <c r="DI311" i="50"/>
  <c r="DJ311" i="50"/>
  <c r="DK311" i="50"/>
  <c r="DL311" i="50"/>
  <c r="DM311" i="50"/>
  <c r="DN311" i="50"/>
  <c r="DO311" i="50"/>
  <c r="DP311" i="50"/>
  <c r="DQ311" i="50"/>
  <c r="A312" i="50"/>
  <c r="B312" i="50"/>
  <c r="C312" i="50"/>
  <c r="D312" i="50"/>
  <c r="E312" i="50"/>
  <c r="F312" i="50"/>
  <c r="G312" i="50"/>
  <c r="H312" i="50"/>
  <c r="I312" i="50"/>
  <c r="J312" i="50"/>
  <c r="K312" i="50"/>
  <c r="L312" i="50"/>
  <c r="M312" i="50"/>
  <c r="N312" i="50"/>
  <c r="O312" i="50"/>
  <c r="P312" i="50"/>
  <c r="Q312" i="50"/>
  <c r="R312" i="50"/>
  <c r="S312" i="50"/>
  <c r="T312" i="50"/>
  <c r="U312" i="50"/>
  <c r="V312" i="50"/>
  <c r="W312" i="50"/>
  <c r="X312" i="50"/>
  <c r="Y312" i="50"/>
  <c r="Z312" i="50"/>
  <c r="AA312" i="50"/>
  <c r="AB312" i="50"/>
  <c r="AC312" i="50"/>
  <c r="AD312" i="50"/>
  <c r="AE312" i="50"/>
  <c r="AF312" i="50"/>
  <c r="AG312" i="50"/>
  <c r="AH312" i="50"/>
  <c r="AI312" i="50"/>
  <c r="AJ312" i="50"/>
  <c r="AK312" i="50"/>
  <c r="AL312" i="50"/>
  <c r="AM312" i="50"/>
  <c r="AN312" i="50"/>
  <c r="AO312" i="50"/>
  <c r="AP312" i="50"/>
  <c r="AQ312" i="50"/>
  <c r="AR312" i="50"/>
  <c r="AS312" i="50"/>
  <c r="AT312" i="50"/>
  <c r="AU312" i="50"/>
  <c r="AV312" i="50"/>
  <c r="AW312" i="50"/>
  <c r="AX312" i="50"/>
  <c r="AY312" i="50"/>
  <c r="AZ312" i="50"/>
  <c r="BA312" i="50"/>
  <c r="BB312" i="50"/>
  <c r="BC312" i="50"/>
  <c r="BD312" i="50"/>
  <c r="BE312" i="50"/>
  <c r="BF312" i="50"/>
  <c r="BG312" i="50"/>
  <c r="BH312" i="50"/>
  <c r="BI312" i="50"/>
  <c r="BJ312" i="50"/>
  <c r="BK312" i="50"/>
  <c r="BL312" i="50"/>
  <c r="BM312" i="50"/>
  <c r="BN312" i="50"/>
  <c r="BO312" i="50"/>
  <c r="BP312" i="50"/>
  <c r="BQ312" i="50"/>
  <c r="BR312" i="50"/>
  <c r="BS312" i="50"/>
  <c r="BT312" i="50"/>
  <c r="BU312" i="50"/>
  <c r="BV312" i="50"/>
  <c r="BW312" i="50"/>
  <c r="BX312" i="50"/>
  <c r="BY312" i="50"/>
  <c r="BZ312" i="50"/>
  <c r="CA312" i="50"/>
  <c r="CB312" i="50"/>
  <c r="CC312" i="50"/>
  <c r="CD312" i="50"/>
  <c r="CE312" i="50"/>
  <c r="CF312" i="50"/>
  <c r="CG312" i="50"/>
  <c r="CH312" i="50"/>
  <c r="CI312" i="50"/>
  <c r="CJ312" i="50"/>
  <c r="CK312" i="50"/>
  <c r="CL312" i="50"/>
  <c r="CM312" i="50"/>
  <c r="CN312" i="50"/>
  <c r="CO312" i="50"/>
  <c r="CP312" i="50"/>
  <c r="CQ312" i="50"/>
  <c r="CR312" i="50"/>
  <c r="CS312" i="50"/>
  <c r="CT312" i="50"/>
  <c r="CU312" i="50"/>
  <c r="CV312" i="50"/>
  <c r="CW312" i="50"/>
  <c r="CX312" i="50"/>
  <c r="CY312" i="50"/>
  <c r="CZ312" i="50"/>
  <c r="DA312" i="50"/>
  <c r="DB312" i="50"/>
  <c r="DC312" i="50"/>
  <c r="DD312" i="50"/>
  <c r="DE312" i="50"/>
  <c r="DF312" i="50"/>
  <c r="DG312" i="50"/>
  <c r="DH312" i="50"/>
  <c r="DI312" i="50"/>
  <c r="DJ312" i="50"/>
  <c r="DK312" i="50"/>
  <c r="DL312" i="50"/>
  <c r="DM312" i="50"/>
  <c r="DN312" i="50"/>
  <c r="DO312" i="50"/>
  <c r="DP312" i="50"/>
  <c r="DQ312" i="50"/>
  <c r="A313" i="50"/>
  <c r="B313" i="50"/>
  <c r="C313" i="50"/>
  <c r="D313" i="50"/>
  <c r="E313" i="50"/>
  <c r="F313" i="50"/>
  <c r="G313" i="50"/>
  <c r="H313" i="50"/>
  <c r="I313" i="50"/>
  <c r="J313" i="50"/>
  <c r="K313" i="50"/>
  <c r="L313" i="50"/>
  <c r="M313" i="50"/>
  <c r="N313" i="50"/>
  <c r="O313" i="50"/>
  <c r="P313" i="50"/>
  <c r="Q313" i="50"/>
  <c r="R313" i="50"/>
  <c r="S313" i="50"/>
  <c r="T313" i="50"/>
  <c r="U313" i="50"/>
  <c r="V313" i="50"/>
  <c r="W313" i="50"/>
  <c r="X313" i="50"/>
  <c r="Y313" i="50"/>
  <c r="Z313" i="50"/>
  <c r="AA313" i="50"/>
  <c r="AB313" i="50"/>
  <c r="AC313" i="50"/>
  <c r="AD313" i="50"/>
  <c r="AE313" i="50"/>
  <c r="AF313" i="50"/>
  <c r="AG313" i="50"/>
  <c r="AH313" i="50"/>
  <c r="AI313" i="50"/>
  <c r="AJ313" i="50"/>
  <c r="AK313" i="50"/>
  <c r="AL313" i="50"/>
  <c r="AM313" i="50"/>
  <c r="AN313" i="50"/>
  <c r="AO313" i="50"/>
  <c r="AP313" i="50"/>
  <c r="AQ313" i="50"/>
  <c r="AR313" i="50"/>
  <c r="AS313" i="50"/>
  <c r="AT313" i="50"/>
  <c r="AU313" i="50"/>
  <c r="AV313" i="50"/>
  <c r="AW313" i="50"/>
  <c r="AX313" i="50"/>
  <c r="AY313" i="50"/>
  <c r="AZ313" i="50"/>
  <c r="BA313" i="50"/>
  <c r="BB313" i="50"/>
  <c r="BC313" i="50"/>
  <c r="BD313" i="50"/>
  <c r="BE313" i="50"/>
  <c r="BF313" i="50"/>
  <c r="BG313" i="50"/>
  <c r="BH313" i="50"/>
  <c r="BI313" i="50"/>
  <c r="BJ313" i="50"/>
  <c r="BK313" i="50"/>
  <c r="BL313" i="50"/>
  <c r="BM313" i="50"/>
  <c r="BN313" i="50"/>
  <c r="BO313" i="50"/>
  <c r="BP313" i="50"/>
  <c r="BQ313" i="50"/>
  <c r="BR313" i="50"/>
  <c r="BS313" i="50"/>
  <c r="BT313" i="50"/>
  <c r="BU313" i="50"/>
  <c r="BV313" i="50"/>
  <c r="BW313" i="50"/>
  <c r="BX313" i="50"/>
  <c r="BY313" i="50"/>
  <c r="BZ313" i="50"/>
  <c r="CA313" i="50"/>
  <c r="CB313" i="50"/>
  <c r="CC313" i="50"/>
  <c r="CD313" i="50"/>
  <c r="CE313" i="50"/>
  <c r="CF313" i="50"/>
  <c r="CG313" i="50"/>
  <c r="CH313" i="50"/>
  <c r="CI313" i="50"/>
  <c r="CJ313" i="50"/>
  <c r="CK313" i="50"/>
  <c r="CL313" i="50"/>
  <c r="CM313" i="50"/>
  <c r="CN313" i="50"/>
  <c r="CO313" i="50"/>
  <c r="CP313" i="50"/>
  <c r="CQ313" i="50"/>
  <c r="CR313" i="50"/>
  <c r="CS313" i="50"/>
  <c r="CT313" i="50"/>
  <c r="CU313" i="50"/>
  <c r="CV313" i="50"/>
  <c r="CW313" i="50"/>
  <c r="CX313" i="50"/>
  <c r="CY313" i="50"/>
  <c r="CZ313" i="50"/>
  <c r="DA313" i="50"/>
  <c r="DB313" i="50"/>
  <c r="DC313" i="50"/>
  <c r="DD313" i="50"/>
  <c r="DE313" i="50"/>
  <c r="DF313" i="50"/>
  <c r="DG313" i="50"/>
  <c r="DH313" i="50"/>
  <c r="DI313" i="50"/>
  <c r="DJ313" i="50"/>
  <c r="DK313" i="50"/>
  <c r="DL313" i="50"/>
  <c r="DM313" i="50"/>
  <c r="DN313" i="50"/>
  <c r="DO313" i="50"/>
  <c r="DP313" i="50"/>
  <c r="DQ313" i="50"/>
  <c r="A314" i="50"/>
  <c r="B314" i="50"/>
  <c r="C314" i="50"/>
  <c r="D314" i="50"/>
  <c r="E314" i="50"/>
  <c r="F314" i="50"/>
  <c r="G314" i="50"/>
  <c r="H314" i="50"/>
  <c r="I314" i="50"/>
  <c r="J314" i="50"/>
  <c r="K314" i="50"/>
  <c r="L314" i="50"/>
  <c r="M314" i="50"/>
  <c r="N314" i="50"/>
  <c r="O314" i="50"/>
  <c r="P314" i="50"/>
  <c r="Q314" i="50"/>
  <c r="R314" i="50"/>
  <c r="S314" i="50"/>
  <c r="T314" i="50"/>
  <c r="U314" i="50"/>
  <c r="V314" i="50"/>
  <c r="W314" i="50"/>
  <c r="X314" i="50"/>
  <c r="Y314" i="50"/>
  <c r="Z314" i="50"/>
  <c r="AA314" i="50"/>
  <c r="AB314" i="50"/>
  <c r="AC314" i="50"/>
  <c r="AD314" i="50"/>
  <c r="AE314" i="50"/>
  <c r="AF314" i="50"/>
  <c r="AG314" i="50"/>
  <c r="AH314" i="50"/>
  <c r="AI314" i="50"/>
  <c r="AJ314" i="50"/>
  <c r="AK314" i="50"/>
  <c r="AL314" i="50"/>
  <c r="AM314" i="50"/>
  <c r="AN314" i="50"/>
  <c r="AO314" i="50"/>
  <c r="AP314" i="50"/>
  <c r="AQ314" i="50"/>
  <c r="AR314" i="50"/>
  <c r="AS314" i="50"/>
  <c r="AT314" i="50"/>
  <c r="AU314" i="50"/>
  <c r="AV314" i="50"/>
  <c r="AW314" i="50"/>
  <c r="AX314" i="50"/>
  <c r="AY314" i="50"/>
  <c r="AZ314" i="50"/>
  <c r="BA314" i="50"/>
  <c r="BB314" i="50"/>
  <c r="BC314" i="50"/>
  <c r="BD314" i="50"/>
  <c r="BE314" i="50"/>
  <c r="BF314" i="50"/>
  <c r="BG314" i="50"/>
  <c r="BH314" i="50"/>
  <c r="BI314" i="50"/>
  <c r="BJ314" i="50"/>
  <c r="BK314" i="50"/>
  <c r="BL314" i="50"/>
  <c r="BM314" i="50"/>
  <c r="BN314" i="50"/>
  <c r="BO314" i="50"/>
  <c r="BP314" i="50"/>
  <c r="BQ314" i="50"/>
  <c r="BR314" i="50"/>
  <c r="BS314" i="50"/>
  <c r="BT314" i="50"/>
  <c r="BU314" i="50"/>
  <c r="BV314" i="50"/>
  <c r="BW314" i="50"/>
  <c r="BX314" i="50"/>
  <c r="BY314" i="50"/>
  <c r="BZ314" i="50"/>
  <c r="CA314" i="50"/>
  <c r="CB314" i="50"/>
  <c r="CC314" i="50"/>
  <c r="CD314" i="50"/>
  <c r="CE314" i="50"/>
  <c r="CF314" i="50"/>
  <c r="CG314" i="50"/>
  <c r="CH314" i="50"/>
  <c r="CI314" i="50"/>
  <c r="CJ314" i="50"/>
  <c r="CK314" i="50"/>
  <c r="CL314" i="50"/>
  <c r="CM314" i="50"/>
  <c r="CN314" i="50"/>
  <c r="CO314" i="50"/>
  <c r="CP314" i="50"/>
  <c r="CQ314" i="50"/>
  <c r="CR314" i="50"/>
  <c r="CS314" i="50"/>
  <c r="CT314" i="50"/>
  <c r="CU314" i="50"/>
  <c r="CV314" i="50"/>
  <c r="CW314" i="50"/>
  <c r="CX314" i="50"/>
  <c r="CY314" i="50"/>
  <c r="CZ314" i="50"/>
  <c r="DA314" i="50"/>
  <c r="DB314" i="50"/>
  <c r="DC314" i="50"/>
  <c r="DD314" i="50"/>
  <c r="DE314" i="50"/>
  <c r="DF314" i="50"/>
  <c r="DG314" i="50"/>
  <c r="DH314" i="50"/>
  <c r="DI314" i="50"/>
  <c r="DJ314" i="50"/>
  <c r="DK314" i="50"/>
  <c r="DL314" i="50"/>
  <c r="DM314" i="50"/>
  <c r="DN314" i="50"/>
  <c r="DO314" i="50"/>
  <c r="DP314" i="50"/>
  <c r="DQ314" i="50"/>
  <c r="A315" i="50"/>
  <c r="B315" i="50"/>
  <c r="C315" i="50"/>
  <c r="D315" i="50"/>
  <c r="E315" i="50"/>
  <c r="F315" i="50"/>
  <c r="G315" i="50"/>
  <c r="H315" i="50"/>
  <c r="I315" i="50"/>
  <c r="J315" i="50"/>
  <c r="K315" i="50"/>
  <c r="L315" i="50"/>
  <c r="M315" i="50"/>
  <c r="N315" i="50"/>
  <c r="O315" i="50"/>
  <c r="P315" i="50"/>
  <c r="Q315" i="50"/>
  <c r="R315" i="50"/>
  <c r="S315" i="50"/>
  <c r="T315" i="50"/>
  <c r="U315" i="50"/>
  <c r="V315" i="50"/>
  <c r="W315" i="50"/>
  <c r="X315" i="50"/>
  <c r="Y315" i="50"/>
  <c r="Z315" i="50"/>
  <c r="AA315" i="50"/>
  <c r="AB315" i="50"/>
  <c r="AC315" i="50"/>
  <c r="AD315" i="50"/>
  <c r="AE315" i="50"/>
  <c r="AF315" i="50"/>
  <c r="AG315" i="50"/>
  <c r="AH315" i="50"/>
  <c r="AI315" i="50"/>
  <c r="AJ315" i="50"/>
  <c r="AK315" i="50"/>
  <c r="AL315" i="50"/>
  <c r="AM315" i="50"/>
  <c r="AN315" i="50"/>
  <c r="AO315" i="50"/>
  <c r="AP315" i="50"/>
  <c r="AQ315" i="50"/>
  <c r="AR315" i="50"/>
  <c r="AS315" i="50"/>
  <c r="AT315" i="50"/>
  <c r="AU315" i="50"/>
  <c r="AV315" i="50"/>
  <c r="AW315" i="50"/>
  <c r="AX315" i="50"/>
  <c r="AY315" i="50"/>
  <c r="AZ315" i="50"/>
  <c r="BA315" i="50"/>
  <c r="BB315" i="50"/>
  <c r="BC315" i="50"/>
  <c r="BD315" i="50"/>
  <c r="BE315" i="50"/>
  <c r="BF315" i="50"/>
  <c r="BG315" i="50"/>
  <c r="BH315" i="50"/>
  <c r="BI315" i="50"/>
  <c r="BJ315" i="50"/>
  <c r="BK315" i="50"/>
  <c r="BL315" i="50"/>
  <c r="BM315" i="50"/>
  <c r="BN315" i="50"/>
  <c r="BO315" i="50"/>
  <c r="BP315" i="50"/>
  <c r="BQ315" i="50"/>
  <c r="BR315" i="50"/>
  <c r="BS315" i="50"/>
  <c r="BT315" i="50"/>
  <c r="BU315" i="50"/>
  <c r="BV315" i="50"/>
  <c r="BW315" i="50"/>
  <c r="BX315" i="50"/>
  <c r="BY315" i="50"/>
  <c r="BZ315" i="50"/>
  <c r="CA315" i="50"/>
  <c r="CB315" i="50"/>
  <c r="CC315" i="50"/>
  <c r="CD315" i="50"/>
  <c r="CE315" i="50"/>
  <c r="CF315" i="50"/>
  <c r="CG315" i="50"/>
  <c r="CH315" i="50"/>
  <c r="CI315" i="50"/>
  <c r="CJ315" i="50"/>
  <c r="CK315" i="50"/>
  <c r="CL315" i="50"/>
  <c r="CM315" i="50"/>
  <c r="CN315" i="50"/>
  <c r="CO315" i="50"/>
  <c r="CP315" i="50"/>
  <c r="CQ315" i="50"/>
  <c r="CR315" i="50"/>
  <c r="CS315" i="50"/>
  <c r="CT315" i="50"/>
  <c r="CU315" i="50"/>
  <c r="CV315" i="50"/>
  <c r="CW315" i="50"/>
  <c r="CX315" i="50"/>
  <c r="CY315" i="50"/>
  <c r="CZ315" i="50"/>
  <c r="DA315" i="50"/>
  <c r="DB315" i="50"/>
  <c r="DC315" i="50"/>
  <c r="DD315" i="50"/>
  <c r="DE315" i="50"/>
  <c r="DF315" i="50"/>
  <c r="DG315" i="50"/>
  <c r="DH315" i="50"/>
  <c r="DI315" i="50"/>
  <c r="DJ315" i="50"/>
  <c r="DK315" i="50"/>
  <c r="DL315" i="50"/>
  <c r="DM315" i="50"/>
  <c r="DN315" i="50"/>
  <c r="DO315" i="50"/>
  <c r="DP315" i="50"/>
  <c r="DQ315" i="50"/>
  <c r="A316" i="50"/>
  <c r="B316" i="50"/>
  <c r="C316" i="50"/>
  <c r="D316" i="50"/>
  <c r="E316" i="50"/>
  <c r="F316" i="50"/>
  <c r="G316" i="50"/>
  <c r="H316" i="50"/>
  <c r="I316" i="50"/>
  <c r="J316" i="50"/>
  <c r="K316" i="50"/>
  <c r="L316" i="50"/>
  <c r="M316" i="50"/>
  <c r="N316" i="50"/>
  <c r="O316" i="50"/>
  <c r="P316" i="50"/>
  <c r="Q316" i="50"/>
  <c r="R316" i="50"/>
  <c r="S316" i="50"/>
  <c r="T316" i="50"/>
  <c r="U316" i="50"/>
  <c r="V316" i="50"/>
  <c r="W316" i="50"/>
  <c r="X316" i="50"/>
  <c r="Y316" i="50"/>
  <c r="Z316" i="50"/>
  <c r="AA316" i="50"/>
  <c r="AB316" i="50"/>
  <c r="AC316" i="50"/>
  <c r="AD316" i="50"/>
  <c r="AE316" i="50"/>
  <c r="AF316" i="50"/>
  <c r="AG316" i="50"/>
  <c r="AH316" i="50"/>
  <c r="AI316" i="50"/>
  <c r="AJ316" i="50"/>
  <c r="AK316" i="50"/>
  <c r="AL316" i="50"/>
  <c r="AM316" i="50"/>
  <c r="AN316" i="50"/>
  <c r="AO316" i="50"/>
  <c r="AP316" i="50"/>
  <c r="AQ316" i="50"/>
  <c r="AR316" i="50"/>
  <c r="AS316" i="50"/>
  <c r="AT316" i="50"/>
  <c r="AU316" i="50"/>
  <c r="AV316" i="50"/>
  <c r="AW316" i="50"/>
  <c r="AX316" i="50"/>
  <c r="AY316" i="50"/>
  <c r="AZ316" i="50"/>
  <c r="BA316" i="50"/>
  <c r="BB316" i="50"/>
  <c r="BC316" i="50"/>
  <c r="BD316" i="50"/>
  <c r="BE316" i="50"/>
  <c r="BF316" i="50"/>
  <c r="BG316" i="50"/>
  <c r="BH316" i="50"/>
  <c r="BI316" i="50"/>
  <c r="BJ316" i="50"/>
  <c r="BK316" i="50"/>
  <c r="BL316" i="50"/>
  <c r="BM316" i="50"/>
  <c r="BN316" i="50"/>
  <c r="BO316" i="50"/>
  <c r="BP316" i="50"/>
  <c r="BQ316" i="50"/>
  <c r="BR316" i="50"/>
  <c r="BS316" i="50"/>
  <c r="BT316" i="50"/>
  <c r="BU316" i="50"/>
  <c r="BV316" i="50"/>
  <c r="BW316" i="50"/>
  <c r="BX316" i="50"/>
  <c r="BY316" i="50"/>
  <c r="BZ316" i="50"/>
  <c r="CA316" i="50"/>
  <c r="CB316" i="50"/>
  <c r="CC316" i="50"/>
  <c r="CD316" i="50"/>
  <c r="CE316" i="50"/>
  <c r="CF316" i="50"/>
  <c r="CG316" i="50"/>
  <c r="CH316" i="50"/>
  <c r="CI316" i="50"/>
  <c r="CJ316" i="50"/>
  <c r="CK316" i="50"/>
  <c r="CL316" i="50"/>
  <c r="CM316" i="50"/>
  <c r="CN316" i="50"/>
  <c r="CO316" i="50"/>
  <c r="CP316" i="50"/>
  <c r="CQ316" i="50"/>
  <c r="CR316" i="50"/>
  <c r="CS316" i="50"/>
  <c r="CT316" i="50"/>
  <c r="CU316" i="50"/>
  <c r="CV316" i="50"/>
  <c r="CW316" i="50"/>
  <c r="CX316" i="50"/>
  <c r="CY316" i="50"/>
  <c r="CZ316" i="50"/>
  <c r="DA316" i="50"/>
  <c r="DB316" i="50"/>
  <c r="DC316" i="50"/>
  <c r="DD316" i="50"/>
  <c r="DE316" i="50"/>
  <c r="DF316" i="50"/>
  <c r="DG316" i="50"/>
  <c r="DH316" i="50"/>
  <c r="DI316" i="50"/>
  <c r="DJ316" i="50"/>
  <c r="DK316" i="50"/>
  <c r="DL316" i="50"/>
  <c r="DM316" i="50"/>
  <c r="DN316" i="50"/>
  <c r="DO316" i="50"/>
  <c r="DP316" i="50"/>
  <c r="DQ316" i="50"/>
  <c r="A317" i="50"/>
  <c r="B317" i="50"/>
  <c r="C317" i="50"/>
  <c r="D317" i="50"/>
  <c r="E317" i="50"/>
  <c r="F317" i="50"/>
  <c r="G317" i="50"/>
  <c r="H317" i="50"/>
  <c r="I317" i="50"/>
  <c r="J317" i="50"/>
  <c r="K317" i="50"/>
  <c r="L317" i="50"/>
  <c r="M317" i="50"/>
  <c r="N317" i="50"/>
  <c r="O317" i="50"/>
  <c r="P317" i="50"/>
  <c r="Q317" i="50"/>
  <c r="R317" i="50"/>
  <c r="S317" i="50"/>
  <c r="T317" i="50"/>
  <c r="U317" i="50"/>
  <c r="V317" i="50"/>
  <c r="W317" i="50"/>
  <c r="X317" i="50"/>
  <c r="Y317" i="50"/>
  <c r="Z317" i="50"/>
  <c r="AA317" i="50"/>
  <c r="AB317" i="50"/>
  <c r="AC317" i="50"/>
  <c r="AD317" i="50"/>
  <c r="AE317" i="50"/>
  <c r="AF317" i="50"/>
  <c r="AG317" i="50"/>
  <c r="AH317" i="50"/>
  <c r="AI317" i="50"/>
  <c r="AJ317" i="50"/>
  <c r="AK317" i="50"/>
  <c r="AL317" i="50"/>
  <c r="AM317" i="50"/>
  <c r="AN317" i="50"/>
  <c r="AO317" i="50"/>
  <c r="AP317" i="50"/>
  <c r="AQ317" i="50"/>
  <c r="AR317" i="50"/>
  <c r="AS317" i="50"/>
  <c r="AT317" i="50"/>
  <c r="AU317" i="50"/>
  <c r="AV317" i="50"/>
  <c r="AW317" i="50"/>
  <c r="AX317" i="50"/>
  <c r="AY317" i="50"/>
  <c r="AZ317" i="50"/>
  <c r="BA317" i="50"/>
  <c r="BB317" i="50"/>
  <c r="BC317" i="50"/>
  <c r="BD317" i="50"/>
  <c r="BE317" i="50"/>
  <c r="BF317" i="50"/>
  <c r="BG317" i="50"/>
  <c r="BH317" i="50"/>
  <c r="BI317" i="50"/>
  <c r="BJ317" i="50"/>
  <c r="BK317" i="50"/>
  <c r="BL317" i="50"/>
  <c r="BM317" i="50"/>
  <c r="BN317" i="50"/>
  <c r="BO317" i="50"/>
  <c r="BP317" i="50"/>
  <c r="BQ317" i="50"/>
  <c r="BR317" i="50"/>
  <c r="BS317" i="50"/>
  <c r="BT317" i="50"/>
  <c r="BU317" i="50"/>
  <c r="BV317" i="50"/>
  <c r="BW317" i="50"/>
  <c r="BX317" i="50"/>
  <c r="BY317" i="50"/>
  <c r="BZ317" i="50"/>
  <c r="CA317" i="50"/>
  <c r="CB317" i="50"/>
  <c r="CC317" i="50"/>
  <c r="CD317" i="50"/>
  <c r="CE317" i="50"/>
  <c r="CF317" i="50"/>
  <c r="CG317" i="50"/>
  <c r="CH317" i="50"/>
  <c r="CI317" i="50"/>
  <c r="CJ317" i="50"/>
  <c r="CK317" i="50"/>
  <c r="CL317" i="50"/>
  <c r="CM317" i="50"/>
  <c r="CN317" i="50"/>
  <c r="CO317" i="50"/>
  <c r="CP317" i="50"/>
  <c r="CQ317" i="50"/>
  <c r="CR317" i="50"/>
  <c r="CS317" i="50"/>
  <c r="CT317" i="50"/>
  <c r="CU317" i="50"/>
  <c r="CV317" i="50"/>
  <c r="CW317" i="50"/>
  <c r="CX317" i="50"/>
  <c r="CY317" i="50"/>
  <c r="CZ317" i="50"/>
  <c r="DA317" i="50"/>
  <c r="DB317" i="50"/>
  <c r="DC317" i="50"/>
  <c r="DD317" i="50"/>
  <c r="DE317" i="50"/>
  <c r="DF317" i="50"/>
  <c r="DG317" i="50"/>
  <c r="DH317" i="50"/>
  <c r="DI317" i="50"/>
  <c r="DJ317" i="50"/>
  <c r="DK317" i="50"/>
  <c r="DL317" i="50"/>
  <c r="DM317" i="50"/>
  <c r="DN317" i="50"/>
  <c r="DO317" i="50"/>
  <c r="DP317" i="50"/>
  <c r="DQ317" i="50"/>
  <c r="A318" i="50"/>
  <c r="B318" i="50"/>
  <c r="C318" i="50"/>
  <c r="D318" i="50"/>
  <c r="E318" i="50"/>
  <c r="F318" i="50"/>
  <c r="G318" i="50"/>
  <c r="H318" i="50"/>
  <c r="I318" i="50"/>
  <c r="J318" i="50"/>
  <c r="K318" i="50"/>
  <c r="L318" i="50"/>
  <c r="M318" i="50"/>
  <c r="N318" i="50"/>
  <c r="O318" i="50"/>
  <c r="P318" i="50"/>
  <c r="Q318" i="50"/>
  <c r="R318" i="50"/>
  <c r="S318" i="50"/>
  <c r="T318" i="50"/>
  <c r="U318" i="50"/>
  <c r="V318" i="50"/>
  <c r="W318" i="50"/>
  <c r="X318" i="50"/>
  <c r="Y318" i="50"/>
  <c r="Z318" i="50"/>
  <c r="AA318" i="50"/>
  <c r="AB318" i="50"/>
  <c r="AC318" i="50"/>
  <c r="AD318" i="50"/>
  <c r="AE318" i="50"/>
  <c r="AF318" i="50"/>
  <c r="AG318" i="50"/>
  <c r="AH318" i="50"/>
  <c r="AI318" i="50"/>
  <c r="AJ318" i="50"/>
  <c r="AK318" i="50"/>
  <c r="AL318" i="50"/>
  <c r="AM318" i="50"/>
  <c r="AN318" i="50"/>
  <c r="AO318" i="50"/>
  <c r="AP318" i="50"/>
  <c r="AQ318" i="50"/>
  <c r="AR318" i="50"/>
  <c r="AS318" i="50"/>
  <c r="AT318" i="50"/>
  <c r="AU318" i="50"/>
  <c r="AV318" i="50"/>
  <c r="AW318" i="50"/>
  <c r="AX318" i="50"/>
  <c r="AY318" i="50"/>
  <c r="AZ318" i="50"/>
  <c r="BA318" i="50"/>
  <c r="BB318" i="50"/>
  <c r="BC318" i="50"/>
  <c r="BD318" i="50"/>
  <c r="BE318" i="50"/>
  <c r="BF318" i="50"/>
  <c r="BG318" i="50"/>
  <c r="BH318" i="50"/>
  <c r="BI318" i="50"/>
  <c r="BJ318" i="50"/>
  <c r="BK318" i="50"/>
  <c r="BL318" i="50"/>
  <c r="BM318" i="50"/>
  <c r="BN318" i="50"/>
  <c r="BO318" i="50"/>
  <c r="BP318" i="50"/>
  <c r="BQ318" i="50"/>
  <c r="BR318" i="50"/>
  <c r="BS318" i="50"/>
  <c r="BT318" i="50"/>
  <c r="BU318" i="50"/>
  <c r="BV318" i="50"/>
  <c r="BW318" i="50"/>
  <c r="BX318" i="50"/>
  <c r="BY318" i="50"/>
  <c r="BZ318" i="50"/>
  <c r="CA318" i="50"/>
  <c r="CB318" i="50"/>
  <c r="CC318" i="50"/>
  <c r="CD318" i="50"/>
  <c r="CE318" i="50"/>
  <c r="CF318" i="50"/>
  <c r="CG318" i="50"/>
  <c r="CH318" i="50"/>
  <c r="CI318" i="50"/>
  <c r="CJ318" i="50"/>
  <c r="CK318" i="50"/>
  <c r="CL318" i="50"/>
  <c r="CM318" i="50"/>
  <c r="CN318" i="50"/>
  <c r="CO318" i="50"/>
  <c r="CP318" i="50"/>
  <c r="CQ318" i="50"/>
  <c r="CR318" i="50"/>
  <c r="CS318" i="50"/>
  <c r="CT318" i="50"/>
  <c r="CU318" i="50"/>
  <c r="CV318" i="50"/>
  <c r="CW318" i="50"/>
  <c r="CX318" i="50"/>
  <c r="CY318" i="50"/>
  <c r="CZ318" i="50"/>
  <c r="DA318" i="50"/>
  <c r="DB318" i="50"/>
  <c r="DC318" i="50"/>
  <c r="DD318" i="50"/>
  <c r="DE318" i="50"/>
  <c r="DF318" i="50"/>
  <c r="DG318" i="50"/>
  <c r="DH318" i="50"/>
  <c r="DI318" i="50"/>
  <c r="DJ318" i="50"/>
  <c r="DK318" i="50"/>
  <c r="DL318" i="50"/>
  <c r="DM318" i="50"/>
  <c r="DN318" i="50"/>
  <c r="DO318" i="50"/>
  <c r="DP318" i="50"/>
  <c r="DQ318" i="50"/>
  <c r="A319" i="50"/>
  <c r="B319" i="50"/>
  <c r="C319" i="50"/>
  <c r="D319" i="50"/>
  <c r="E319" i="50"/>
  <c r="F319" i="50"/>
  <c r="G319" i="50"/>
  <c r="H319" i="50"/>
  <c r="I319" i="50"/>
  <c r="J319" i="50"/>
  <c r="K319" i="50"/>
  <c r="L319" i="50"/>
  <c r="M319" i="50"/>
  <c r="N319" i="50"/>
  <c r="O319" i="50"/>
  <c r="P319" i="50"/>
  <c r="Q319" i="50"/>
  <c r="R319" i="50"/>
  <c r="S319" i="50"/>
  <c r="T319" i="50"/>
  <c r="U319" i="50"/>
  <c r="V319" i="50"/>
  <c r="W319" i="50"/>
  <c r="X319" i="50"/>
  <c r="Y319" i="50"/>
  <c r="Z319" i="50"/>
  <c r="AA319" i="50"/>
  <c r="AB319" i="50"/>
  <c r="AC319" i="50"/>
  <c r="AD319" i="50"/>
  <c r="AE319" i="50"/>
  <c r="AF319" i="50"/>
  <c r="AG319" i="50"/>
  <c r="AH319" i="50"/>
  <c r="AI319" i="50"/>
  <c r="AJ319" i="50"/>
  <c r="AK319" i="50"/>
  <c r="AL319" i="50"/>
  <c r="AM319" i="50"/>
  <c r="AN319" i="50"/>
  <c r="AO319" i="50"/>
  <c r="AP319" i="50"/>
  <c r="AQ319" i="50"/>
  <c r="AR319" i="50"/>
  <c r="AS319" i="50"/>
  <c r="AT319" i="50"/>
  <c r="AU319" i="50"/>
  <c r="AV319" i="50"/>
  <c r="AW319" i="50"/>
  <c r="AX319" i="50"/>
  <c r="AY319" i="50"/>
  <c r="AZ319" i="50"/>
  <c r="BA319" i="50"/>
  <c r="BB319" i="50"/>
  <c r="BC319" i="50"/>
  <c r="BD319" i="50"/>
  <c r="BE319" i="50"/>
  <c r="BF319" i="50"/>
  <c r="BG319" i="50"/>
  <c r="BH319" i="50"/>
  <c r="BI319" i="50"/>
  <c r="BJ319" i="50"/>
  <c r="BK319" i="50"/>
  <c r="BL319" i="50"/>
  <c r="BM319" i="50"/>
  <c r="BN319" i="50"/>
  <c r="BO319" i="50"/>
  <c r="BP319" i="50"/>
  <c r="BQ319" i="50"/>
  <c r="BR319" i="50"/>
  <c r="BS319" i="50"/>
  <c r="BT319" i="50"/>
  <c r="BU319" i="50"/>
  <c r="BV319" i="50"/>
  <c r="BW319" i="50"/>
  <c r="BX319" i="50"/>
  <c r="BY319" i="50"/>
  <c r="BZ319" i="50"/>
  <c r="CA319" i="50"/>
  <c r="CB319" i="50"/>
  <c r="CC319" i="50"/>
  <c r="CD319" i="50"/>
  <c r="CE319" i="50"/>
  <c r="CF319" i="50"/>
  <c r="CG319" i="50"/>
  <c r="CH319" i="50"/>
  <c r="CI319" i="50"/>
  <c r="CJ319" i="50"/>
  <c r="CK319" i="50"/>
  <c r="CL319" i="50"/>
  <c r="CM319" i="50"/>
  <c r="CN319" i="50"/>
  <c r="CO319" i="50"/>
  <c r="CP319" i="50"/>
  <c r="CQ319" i="50"/>
  <c r="CR319" i="50"/>
  <c r="CS319" i="50"/>
  <c r="CT319" i="50"/>
  <c r="CU319" i="50"/>
  <c r="CV319" i="50"/>
  <c r="CW319" i="50"/>
  <c r="CX319" i="50"/>
  <c r="CY319" i="50"/>
  <c r="CZ319" i="50"/>
  <c r="DA319" i="50"/>
  <c r="DB319" i="50"/>
  <c r="DC319" i="50"/>
  <c r="DD319" i="50"/>
  <c r="DE319" i="50"/>
  <c r="DF319" i="50"/>
  <c r="DG319" i="50"/>
  <c r="DH319" i="50"/>
  <c r="DI319" i="50"/>
  <c r="DJ319" i="50"/>
  <c r="DK319" i="50"/>
  <c r="DL319" i="50"/>
  <c r="DM319" i="50"/>
  <c r="DN319" i="50"/>
  <c r="DO319" i="50"/>
  <c r="DP319" i="50"/>
  <c r="DQ319" i="50"/>
  <c r="A320" i="50"/>
  <c r="B320" i="50"/>
  <c r="C320" i="50"/>
  <c r="D320" i="50"/>
  <c r="E320" i="50"/>
  <c r="F320" i="50"/>
  <c r="G320" i="50"/>
  <c r="H320" i="50"/>
  <c r="I320" i="50"/>
  <c r="J320" i="50"/>
  <c r="K320" i="50"/>
  <c r="L320" i="50"/>
  <c r="M320" i="50"/>
  <c r="N320" i="50"/>
  <c r="O320" i="50"/>
  <c r="P320" i="50"/>
  <c r="Q320" i="50"/>
  <c r="R320" i="50"/>
  <c r="S320" i="50"/>
  <c r="T320" i="50"/>
  <c r="U320" i="50"/>
  <c r="V320" i="50"/>
  <c r="W320" i="50"/>
  <c r="X320" i="50"/>
  <c r="Y320" i="50"/>
  <c r="Z320" i="50"/>
  <c r="AA320" i="50"/>
  <c r="AB320" i="50"/>
  <c r="AC320" i="50"/>
  <c r="AD320" i="50"/>
  <c r="AE320" i="50"/>
  <c r="AF320" i="50"/>
  <c r="AG320" i="50"/>
  <c r="AH320" i="50"/>
  <c r="AI320" i="50"/>
  <c r="AJ320" i="50"/>
  <c r="AK320" i="50"/>
  <c r="AL320" i="50"/>
  <c r="AM320" i="50"/>
  <c r="AN320" i="50"/>
  <c r="AO320" i="50"/>
  <c r="AP320" i="50"/>
  <c r="AQ320" i="50"/>
  <c r="AR320" i="50"/>
  <c r="AS320" i="50"/>
  <c r="AT320" i="50"/>
  <c r="AU320" i="50"/>
  <c r="AV320" i="50"/>
  <c r="AW320" i="50"/>
  <c r="AX320" i="50"/>
  <c r="AY320" i="50"/>
  <c r="AZ320" i="50"/>
  <c r="BA320" i="50"/>
  <c r="BB320" i="50"/>
  <c r="BC320" i="50"/>
  <c r="BD320" i="50"/>
  <c r="BE320" i="50"/>
  <c r="BF320" i="50"/>
  <c r="BG320" i="50"/>
  <c r="BH320" i="50"/>
  <c r="BI320" i="50"/>
  <c r="BJ320" i="50"/>
  <c r="BK320" i="50"/>
  <c r="BL320" i="50"/>
  <c r="BM320" i="50"/>
  <c r="BN320" i="50"/>
  <c r="BO320" i="50"/>
  <c r="BP320" i="50"/>
  <c r="BQ320" i="50"/>
  <c r="BR320" i="50"/>
  <c r="BS320" i="50"/>
  <c r="BT320" i="50"/>
  <c r="BU320" i="50"/>
  <c r="BV320" i="50"/>
  <c r="BW320" i="50"/>
  <c r="BX320" i="50"/>
  <c r="BY320" i="50"/>
  <c r="BZ320" i="50"/>
  <c r="CA320" i="50"/>
  <c r="CB320" i="50"/>
  <c r="CC320" i="50"/>
  <c r="CD320" i="50"/>
  <c r="CE320" i="50"/>
  <c r="CF320" i="50"/>
  <c r="CG320" i="50"/>
  <c r="CH320" i="50"/>
  <c r="CI320" i="50"/>
  <c r="CJ320" i="50"/>
  <c r="CK320" i="50"/>
  <c r="CL320" i="50"/>
  <c r="CM320" i="50"/>
  <c r="CN320" i="50"/>
  <c r="CO320" i="50"/>
  <c r="CP320" i="50"/>
  <c r="CQ320" i="50"/>
  <c r="CR320" i="50"/>
  <c r="CS320" i="50"/>
  <c r="CT320" i="50"/>
  <c r="CU320" i="50"/>
  <c r="CV320" i="50"/>
  <c r="CW320" i="50"/>
  <c r="CX320" i="50"/>
  <c r="CY320" i="50"/>
  <c r="CZ320" i="50"/>
  <c r="DA320" i="50"/>
  <c r="DB320" i="50"/>
  <c r="DC320" i="50"/>
  <c r="DD320" i="50"/>
  <c r="DE320" i="50"/>
  <c r="DF320" i="50"/>
  <c r="DG320" i="50"/>
  <c r="DH320" i="50"/>
  <c r="DI320" i="50"/>
  <c r="DJ320" i="50"/>
  <c r="DK320" i="50"/>
  <c r="DL320" i="50"/>
  <c r="DM320" i="50"/>
  <c r="DN320" i="50"/>
  <c r="DO320" i="50"/>
  <c r="DP320" i="50"/>
  <c r="DQ320" i="50"/>
  <c r="A321" i="50"/>
  <c r="B321" i="50"/>
  <c r="C321" i="50"/>
  <c r="D321" i="50"/>
  <c r="E321" i="50"/>
  <c r="F321" i="50"/>
  <c r="G321" i="50"/>
  <c r="H321" i="50"/>
  <c r="I321" i="50"/>
  <c r="J321" i="50"/>
  <c r="K321" i="50"/>
  <c r="L321" i="50"/>
  <c r="M321" i="50"/>
  <c r="N321" i="50"/>
  <c r="O321" i="50"/>
  <c r="P321" i="50"/>
  <c r="Q321" i="50"/>
  <c r="R321" i="50"/>
  <c r="S321" i="50"/>
  <c r="T321" i="50"/>
  <c r="U321" i="50"/>
  <c r="V321" i="50"/>
  <c r="W321" i="50"/>
  <c r="X321" i="50"/>
  <c r="Y321" i="50"/>
  <c r="Z321" i="50"/>
  <c r="AA321" i="50"/>
  <c r="AB321" i="50"/>
  <c r="AC321" i="50"/>
  <c r="AD321" i="50"/>
  <c r="AE321" i="50"/>
  <c r="AF321" i="50"/>
  <c r="AG321" i="50"/>
  <c r="AH321" i="50"/>
  <c r="AI321" i="50"/>
  <c r="AJ321" i="50"/>
  <c r="AK321" i="50"/>
  <c r="AL321" i="50"/>
  <c r="AM321" i="50"/>
  <c r="AN321" i="50"/>
  <c r="AO321" i="50"/>
  <c r="AP321" i="50"/>
  <c r="AQ321" i="50"/>
  <c r="AR321" i="50"/>
  <c r="AS321" i="50"/>
  <c r="AT321" i="50"/>
  <c r="AU321" i="50"/>
  <c r="AV321" i="50"/>
  <c r="AW321" i="50"/>
  <c r="AX321" i="50"/>
  <c r="AY321" i="50"/>
  <c r="AZ321" i="50"/>
  <c r="BA321" i="50"/>
  <c r="BB321" i="50"/>
  <c r="BC321" i="50"/>
  <c r="BD321" i="50"/>
  <c r="BE321" i="50"/>
  <c r="BF321" i="50"/>
  <c r="BG321" i="50"/>
  <c r="BH321" i="50"/>
  <c r="BI321" i="50"/>
  <c r="BJ321" i="50"/>
  <c r="BK321" i="50"/>
  <c r="BL321" i="50"/>
  <c r="BM321" i="50"/>
  <c r="BN321" i="50"/>
  <c r="BO321" i="50"/>
  <c r="BP321" i="50"/>
  <c r="BQ321" i="50"/>
  <c r="BR321" i="50"/>
  <c r="BS321" i="50"/>
  <c r="BT321" i="50"/>
  <c r="BU321" i="50"/>
  <c r="BV321" i="50"/>
  <c r="BW321" i="50"/>
  <c r="BX321" i="50"/>
  <c r="BY321" i="50"/>
  <c r="BZ321" i="50"/>
  <c r="CA321" i="50"/>
  <c r="CB321" i="50"/>
  <c r="CC321" i="50"/>
  <c r="CD321" i="50"/>
  <c r="CE321" i="50"/>
  <c r="CF321" i="50"/>
  <c r="CG321" i="50"/>
  <c r="CH321" i="50"/>
  <c r="CI321" i="50"/>
  <c r="CJ321" i="50"/>
  <c r="CK321" i="50"/>
  <c r="CL321" i="50"/>
  <c r="CM321" i="50"/>
  <c r="CN321" i="50"/>
  <c r="CO321" i="50"/>
  <c r="CP321" i="50"/>
  <c r="CQ321" i="50"/>
  <c r="CR321" i="50"/>
  <c r="CS321" i="50"/>
  <c r="CT321" i="50"/>
  <c r="CU321" i="50"/>
  <c r="CV321" i="50"/>
  <c r="CW321" i="50"/>
  <c r="CX321" i="50"/>
  <c r="CY321" i="50"/>
  <c r="CZ321" i="50"/>
  <c r="DA321" i="50"/>
  <c r="DB321" i="50"/>
  <c r="DC321" i="50"/>
  <c r="DD321" i="50"/>
  <c r="DE321" i="50"/>
  <c r="DF321" i="50"/>
  <c r="DG321" i="50"/>
  <c r="DH321" i="50"/>
  <c r="DI321" i="50"/>
  <c r="DJ321" i="50"/>
  <c r="DK321" i="50"/>
  <c r="DL321" i="50"/>
  <c r="DM321" i="50"/>
  <c r="DN321" i="50"/>
  <c r="DO321" i="50"/>
  <c r="DP321" i="50"/>
  <c r="DQ321" i="50"/>
  <c r="A322" i="50"/>
  <c r="B322" i="50"/>
  <c r="C322" i="50"/>
  <c r="D322" i="50"/>
  <c r="E322" i="50"/>
  <c r="F322" i="50"/>
  <c r="G322" i="50"/>
  <c r="H322" i="50"/>
  <c r="I322" i="50"/>
  <c r="J322" i="50"/>
  <c r="K322" i="50"/>
  <c r="L322" i="50"/>
  <c r="M322" i="50"/>
  <c r="N322" i="50"/>
  <c r="O322" i="50"/>
  <c r="P322" i="50"/>
  <c r="Q322" i="50"/>
  <c r="R322" i="50"/>
  <c r="S322" i="50"/>
  <c r="T322" i="50"/>
  <c r="U322" i="50"/>
  <c r="V322" i="50"/>
  <c r="W322" i="50"/>
  <c r="X322" i="50"/>
  <c r="Y322" i="50"/>
  <c r="Z322" i="50"/>
  <c r="AA322" i="50"/>
  <c r="AB322" i="50"/>
  <c r="AC322" i="50"/>
  <c r="AD322" i="50"/>
  <c r="AE322" i="50"/>
  <c r="AF322" i="50"/>
  <c r="AG322" i="50"/>
  <c r="AH322" i="50"/>
  <c r="AI322" i="50"/>
  <c r="AJ322" i="50"/>
  <c r="AK322" i="50"/>
  <c r="AL322" i="50"/>
  <c r="AM322" i="50"/>
  <c r="AN322" i="50"/>
  <c r="AO322" i="50"/>
  <c r="AP322" i="50"/>
  <c r="AQ322" i="50"/>
  <c r="AR322" i="50"/>
  <c r="AS322" i="50"/>
  <c r="AT322" i="50"/>
  <c r="AU322" i="50"/>
  <c r="AV322" i="50"/>
  <c r="AW322" i="50"/>
  <c r="AX322" i="50"/>
  <c r="AY322" i="50"/>
  <c r="AZ322" i="50"/>
  <c r="BA322" i="50"/>
  <c r="BB322" i="50"/>
  <c r="BC322" i="50"/>
  <c r="BD322" i="50"/>
  <c r="BE322" i="50"/>
  <c r="BF322" i="50"/>
  <c r="BG322" i="50"/>
  <c r="BH322" i="50"/>
  <c r="BI322" i="50"/>
  <c r="BJ322" i="50"/>
  <c r="BK322" i="50"/>
  <c r="BL322" i="50"/>
  <c r="BM322" i="50"/>
  <c r="BN322" i="50"/>
  <c r="BO322" i="50"/>
  <c r="BP322" i="50"/>
  <c r="BQ322" i="50"/>
  <c r="BR322" i="50"/>
  <c r="BS322" i="50"/>
  <c r="BT322" i="50"/>
  <c r="BU322" i="50"/>
  <c r="BV322" i="50"/>
  <c r="BW322" i="50"/>
  <c r="BX322" i="50"/>
  <c r="BY322" i="50"/>
  <c r="BZ322" i="50"/>
  <c r="CA322" i="50"/>
  <c r="CB322" i="50"/>
  <c r="CC322" i="50"/>
  <c r="CD322" i="50"/>
  <c r="CE322" i="50"/>
  <c r="CF322" i="50"/>
  <c r="CG322" i="50"/>
  <c r="CH322" i="50"/>
  <c r="CI322" i="50"/>
  <c r="CJ322" i="50"/>
  <c r="CK322" i="50"/>
  <c r="CL322" i="50"/>
  <c r="CM322" i="50"/>
  <c r="CN322" i="50"/>
  <c r="CO322" i="50"/>
  <c r="CP322" i="50"/>
  <c r="CQ322" i="50"/>
  <c r="CR322" i="50"/>
  <c r="CS322" i="50"/>
  <c r="CT322" i="50"/>
  <c r="CU322" i="50"/>
  <c r="CV322" i="50"/>
  <c r="CW322" i="50"/>
  <c r="CX322" i="50"/>
  <c r="CY322" i="50"/>
  <c r="CZ322" i="50"/>
  <c r="DA322" i="50"/>
  <c r="DB322" i="50"/>
  <c r="DC322" i="50"/>
  <c r="DD322" i="50"/>
  <c r="DE322" i="50"/>
  <c r="DF322" i="50"/>
  <c r="DG322" i="50"/>
  <c r="DH322" i="50"/>
  <c r="DI322" i="50"/>
  <c r="DJ322" i="50"/>
  <c r="DK322" i="50"/>
  <c r="DL322" i="50"/>
  <c r="DM322" i="50"/>
  <c r="DN322" i="50"/>
  <c r="DO322" i="50"/>
  <c r="DP322" i="50"/>
  <c r="DQ322" i="50"/>
  <c r="A323" i="50"/>
  <c r="B323" i="50"/>
  <c r="C323" i="50"/>
  <c r="D323" i="50"/>
  <c r="E323" i="50"/>
  <c r="F323" i="50"/>
  <c r="G323" i="50"/>
  <c r="H323" i="50"/>
  <c r="I323" i="50"/>
  <c r="J323" i="50"/>
  <c r="K323" i="50"/>
  <c r="L323" i="50"/>
  <c r="M323" i="50"/>
  <c r="N323" i="50"/>
  <c r="O323" i="50"/>
  <c r="P323" i="50"/>
  <c r="Q323" i="50"/>
  <c r="R323" i="50"/>
  <c r="S323" i="50"/>
  <c r="T323" i="50"/>
  <c r="U323" i="50"/>
  <c r="V323" i="50"/>
  <c r="W323" i="50"/>
  <c r="X323" i="50"/>
  <c r="Y323" i="50"/>
  <c r="Z323" i="50"/>
  <c r="AA323" i="50"/>
  <c r="AB323" i="50"/>
  <c r="AC323" i="50"/>
  <c r="AD323" i="50"/>
  <c r="AE323" i="50"/>
  <c r="AF323" i="50"/>
  <c r="AG323" i="50"/>
  <c r="AH323" i="50"/>
  <c r="AI323" i="50"/>
  <c r="AJ323" i="50"/>
  <c r="AK323" i="50"/>
  <c r="AL323" i="50"/>
  <c r="AM323" i="50"/>
  <c r="AN323" i="50"/>
  <c r="AO323" i="50"/>
  <c r="AP323" i="50"/>
  <c r="AQ323" i="50"/>
  <c r="AR323" i="50"/>
  <c r="AS323" i="50"/>
  <c r="AT323" i="50"/>
  <c r="AU323" i="50"/>
  <c r="AV323" i="50"/>
  <c r="AW323" i="50"/>
  <c r="AX323" i="50"/>
  <c r="AY323" i="50"/>
  <c r="AZ323" i="50"/>
  <c r="BA323" i="50"/>
  <c r="BB323" i="50"/>
  <c r="BC323" i="50"/>
  <c r="BD323" i="50"/>
  <c r="BE323" i="50"/>
  <c r="BF323" i="50"/>
  <c r="BG323" i="50"/>
  <c r="BH323" i="50"/>
  <c r="BI323" i="50"/>
  <c r="BJ323" i="50"/>
  <c r="BK323" i="50"/>
  <c r="BL323" i="50"/>
  <c r="BM323" i="50"/>
  <c r="BN323" i="50"/>
  <c r="BO323" i="50"/>
  <c r="BP323" i="50"/>
  <c r="BQ323" i="50"/>
  <c r="BR323" i="50"/>
  <c r="BS323" i="50"/>
  <c r="BT323" i="50"/>
  <c r="BU323" i="50"/>
  <c r="BV323" i="50"/>
  <c r="BW323" i="50"/>
  <c r="BX323" i="50"/>
  <c r="BY323" i="50"/>
  <c r="BZ323" i="50"/>
  <c r="CA323" i="50"/>
  <c r="CB323" i="50"/>
  <c r="CC323" i="50"/>
  <c r="CD323" i="50"/>
  <c r="CE323" i="50"/>
  <c r="CF323" i="50"/>
  <c r="CG323" i="50"/>
  <c r="CH323" i="50"/>
  <c r="CI323" i="50"/>
  <c r="CJ323" i="50"/>
  <c r="CK323" i="50"/>
  <c r="CL323" i="50"/>
  <c r="CM323" i="50"/>
  <c r="CN323" i="50"/>
  <c r="CO323" i="50"/>
  <c r="CP323" i="50"/>
  <c r="CQ323" i="50"/>
  <c r="CR323" i="50"/>
  <c r="CS323" i="50"/>
  <c r="CT323" i="50"/>
  <c r="CU323" i="50"/>
  <c r="CV323" i="50"/>
  <c r="CW323" i="50"/>
  <c r="CX323" i="50"/>
  <c r="CY323" i="50"/>
  <c r="CZ323" i="50"/>
  <c r="DA323" i="50"/>
  <c r="DB323" i="50"/>
  <c r="DC323" i="50"/>
  <c r="DD323" i="50"/>
  <c r="DE323" i="50"/>
  <c r="DF323" i="50"/>
  <c r="DG323" i="50"/>
  <c r="DH323" i="50"/>
  <c r="DI323" i="50"/>
  <c r="DJ323" i="50"/>
  <c r="DK323" i="50"/>
  <c r="DL323" i="50"/>
  <c r="DM323" i="50"/>
  <c r="DN323" i="50"/>
  <c r="DO323" i="50"/>
  <c r="DP323" i="50"/>
  <c r="DQ323" i="50"/>
  <c r="A324" i="50"/>
  <c r="B324" i="50"/>
  <c r="C324" i="50"/>
  <c r="D324" i="50"/>
  <c r="E324" i="50"/>
  <c r="F324" i="50"/>
  <c r="G324" i="50"/>
  <c r="H324" i="50"/>
  <c r="I324" i="50"/>
  <c r="J324" i="50"/>
  <c r="K324" i="50"/>
  <c r="L324" i="50"/>
  <c r="M324" i="50"/>
  <c r="N324" i="50"/>
  <c r="O324" i="50"/>
  <c r="P324" i="50"/>
  <c r="Q324" i="50"/>
  <c r="R324" i="50"/>
  <c r="S324" i="50"/>
  <c r="T324" i="50"/>
  <c r="U324" i="50"/>
  <c r="V324" i="50"/>
  <c r="W324" i="50"/>
  <c r="X324" i="50"/>
  <c r="Y324" i="50"/>
  <c r="Z324" i="50"/>
  <c r="AA324" i="50"/>
  <c r="AB324" i="50"/>
  <c r="AC324" i="50"/>
  <c r="AD324" i="50"/>
  <c r="AE324" i="50"/>
  <c r="AF324" i="50"/>
  <c r="AG324" i="50"/>
  <c r="AH324" i="50"/>
  <c r="AI324" i="50"/>
  <c r="AJ324" i="50"/>
  <c r="AK324" i="50"/>
  <c r="AL324" i="50"/>
  <c r="AM324" i="50"/>
  <c r="AN324" i="50"/>
  <c r="AO324" i="50"/>
  <c r="AP324" i="50"/>
  <c r="AQ324" i="50"/>
  <c r="AR324" i="50"/>
  <c r="AS324" i="50"/>
  <c r="AT324" i="50"/>
  <c r="AU324" i="50"/>
  <c r="AV324" i="50"/>
  <c r="AW324" i="50"/>
  <c r="AX324" i="50"/>
  <c r="AY324" i="50"/>
  <c r="AZ324" i="50"/>
  <c r="BA324" i="50"/>
  <c r="BB324" i="50"/>
  <c r="BC324" i="50"/>
  <c r="BD324" i="50"/>
  <c r="BE324" i="50"/>
  <c r="BF324" i="50"/>
  <c r="BG324" i="50"/>
  <c r="BH324" i="50"/>
  <c r="BI324" i="50"/>
  <c r="BJ324" i="50"/>
  <c r="BK324" i="50"/>
  <c r="BL324" i="50"/>
  <c r="BM324" i="50"/>
  <c r="BN324" i="50"/>
  <c r="BO324" i="50"/>
  <c r="BP324" i="50"/>
  <c r="BQ324" i="50"/>
  <c r="BR324" i="50"/>
  <c r="BS324" i="50"/>
  <c r="BT324" i="50"/>
  <c r="BU324" i="50"/>
  <c r="BV324" i="50"/>
  <c r="BW324" i="50"/>
  <c r="BX324" i="50"/>
  <c r="BY324" i="50"/>
  <c r="BZ324" i="50"/>
  <c r="CA324" i="50"/>
  <c r="CB324" i="50"/>
  <c r="CC324" i="50"/>
  <c r="CD324" i="50"/>
  <c r="CE324" i="50"/>
  <c r="CF324" i="50"/>
  <c r="CG324" i="50"/>
  <c r="CH324" i="50"/>
  <c r="CI324" i="50"/>
  <c r="CJ324" i="50"/>
  <c r="CK324" i="50"/>
  <c r="CL324" i="50"/>
  <c r="CM324" i="50"/>
  <c r="CN324" i="50"/>
  <c r="CO324" i="50"/>
  <c r="CP324" i="50"/>
  <c r="CQ324" i="50"/>
  <c r="CR324" i="50"/>
  <c r="CS324" i="50"/>
  <c r="CT324" i="50"/>
  <c r="CU324" i="50"/>
  <c r="CV324" i="50"/>
  <c r="CW324" i="50"/>
  <c r="CX324" i="50"/>
  <c r="CY324" i="50"/>
  <c r="CZ324" i="50"/>
  <c r="DA324" i="50"/>
  <c r="DB324" i="50"/>
  <c r="DC324" i="50"/>
  <c r="DD324" i="50"/>
  <c r="DE324" i="50"/>
  <c r="DF324" i="50"/>
  <c r="DG324" i="50"/>
  <c r="DH324" i="50"/>
  <c r="DI324" i="50"/>
  <c r="DJ324" i="50"/>
  <c r="DK324" i="50"/>
  <c r="DL324" i="50"/>
  <c r="DM324" i="50"/>
  <c r="DN324" i="50"/>
  <c r="DO324" i="50"/>
  <c r="DP324" i="50"/>
  <c r="DQ324" i="50"/>
  <c r="A325" i="50"/>
  <c r="B325" i="50"/>
  <c r="C325" i="50"/>
  <c r="D325" i="50"/>
  <c r="E325" i="50"/>
  <c r="F325" i="50"/>
  <c r="G325" i="50"/>
  <c r="H325" i="50"/>
  <c r="I325" i="50"/>
  <c r="J325" i="50"/>
  <c r="K325" i="50"/>
  <c r="L325" i="50"/>
  <c r="M325" i="50"/>
  <c r="N325" i="50"/>
  <c r="O325" i="50"/>
  <c r="P325" i="50"/>
  <c r="Q325" i="50"/>
  <c r="R325" i="50"/>
  <c r="S325" i="50"/>
  <c r="T325" i="50"/>
  <c r="U325" i="50"/>
  <c r="V325" i="50"/>
  <c r="W325" i="50"/>
  <c r="X325" i="50"/>
  <c r="Y325" i="50"/>
  <c r="Z325" i="50"/>
  <c r="AA325" i="50"/>
  <c r="AB325" i="50"/>
  <c r="AC325" i="50"/>
  <c r="AD325" i="50"/>
  <c r="AE325" i="50"/>
  <c r="AF325" i="50"/>
  <c r="AG325" i="50"/>
  <c r="AH325" i="50"/>
  <c r="AI325" i="50"/>
  <c r="AJ325" i="50"/>
  <c r="AK325" i="50"/>
  <c r="AL325" i="50"/>
  <c r="AM325" i="50"/>
  <c r="AN325" i="50"/>
  <c r="AO325" i="50"/>
  <c r="AP325" i="50"/>
  <c r="AQ325" i="50"/>
  <c r="AR325" i="50"/>
  <c r="AS325" i="50"/>
  <c r="AT325" i="50"/>
  <c r="AU325" i="50"/>
  <c r="AV325" i="50"/>
  <c r="AW325" i="50"/>
  <c r="AX325" i="50"/>
  <c r="AY325" i="50"/>
  <c r="AZ325" i="50"/>
  <c r="BA325" i="50"/>
  <c r="BB325" i="50"/>
  <c r="BC325" i="50"/>
  <c r="BD325" i="50"/>
  <c r="BE325" i="50"/>
  <c r="BF325" i="50"/>
  <c r="BG325" i="50"/>
  <c r="BH325" i="50"/>
  <c r="BI325" i="50"/>
  <c r="BJ325" i="50"/>
  <c r="BK325" i="50"/>
  <c r="BL325" i="50"/>
  <c r="BM325" i="50"/>
  <c r="BN325" i="50"/>
  <c r="BO325" i="50"/>
  <c r="BP325" i="50"/>
  <c r="BQ325" i="50"/>
  <c r="BR325" i="50"/>
  <c r="BS325" i="50"/>
  <c r="BT325" i="50"/>
  <c r="BU325" i="50"/>
  <c r="BV325" i="50"/>
  <c r="BW325" i="50"/>
  <c r="BX325" i="50"/>
  <c r="BY325" i="50"/>
  <c r="BZ325" i="50"/>
  <c r="CA325" i="50"/>
  <c r="CB325" i="50"/>
  <c r="CC325" i="50"/>
  <c r="CD325" i="50"/>
  <c r="CE325" i="50"/>
  <c r="CF325" i="50"/>
  <c r="CG325" i="50"/>
  <c r="CH325" i="50"/>
  <c r="CI325" i="50"/>
  <c r="CJ325" i="50"/>
  <c r="CK325" i="50"/>
  <c r="CL325" i="50"/>
  <c r="CM325" i="50"/>
  <c r="CN325" i="50"/>
  <c r="CO325" i="50"/>
  <c r="CP325" i="50"/>
  <c r="CQ325" i="50"/>
  <c r="CR325" i="50"/>
  <c r="CS325" i="50"/>
  <c r="CT325" i="50"/>
  <c r="CU325" i="50"/>
  <c r="CV325" i="50"/>
  <c r="CW325" i="50"/>
  <c r="CX325" i="50"/>
  <c r="CY325" i="50"/>
  <c r="CZ325" i="50"/>
  <c r="DA325" i="50"/>
  <c r="DB325" i="50"/>
  <c r="DC325" i="50"/>
  <c r="DD325" i="50"/>
  <c r="DE325" i="50"/>
  <c r="DF325" i="50"/>
  <c r="DG325" i="50"/>
  <c r="DH325" i="50"/>
  <c r="DI325" i="50"/>
  <c r="DJ325" i="50"/>
  <c r="DK325" i="50"/>
  <c r="DL325" i="50"/>
  <c r="DM325" i="50"/>
  <c r="DN325" i="50"/>
  <c r="DO325" i="50"/>
  <c r="DP325" i="50"/>
  <c r="DQ325" i="50"/>
  <c r="A326" i="50"/>
  <c r="B326" i="50"/>
  <c r="C326" i="50"/>
  <c r="D326" i="50"/>
  <c r="E326" i="50"/>
  <c r="F326" i="50"/>
  <c r="G326" i="50"/>
  <c r="H326" i="50"/>
  <c r="I326" i="50"/>
  <c r="J326" i="50"/>
  <c r="K326" i="50"/>
  <c r="L326" i="50"/>
  <c r="M326" i="50"/>
  <c r="N326" i="50"/>
  <c r="O326" i="50"/>
  <c r="P326" i="50"/>
  <c r="Q326" i="50"/>
  <c r="R326" i="50"/>
  <c r="S326" i="50"/>
  <c r="T326" i="50"/>
  <c r="U326" i="50"/>
  <c r="V326" i="50"/>
  <c r="W326" i="50"/>
  <c r="X326" i="50"/>
  <c r="Y326" i="50"/>
  <c r="Z326" i="50"/>
  <c r="AA326" i="50"/>
  <c r="AB326" i="50"/>
  <c r="AC326" i="50"/>
  <c r="AD326" i="50"/>
  <c r="AE326" i="50"/>
  <c r="AF326" i="50"/>
  <c r="AG326" i="50"/>
  <c r="AH326" i="50"/>
  <c r="AI326" i="50"/>
  <c r="AJ326" i="50"/>
  <c r="AK326" i="50"/>
  <c r="AL326" i="50"/>
  <c r="AM326" i="50"/>
  <c r="AN326" i="50"/>
  <c r="AO326" i="50"/>
  <c r="AP326" i="50"/>
  <c r="AQ326" i="50"/>
  <c r="AR326" i="50"/>
  <c r="AS326" i="50"/>
  <c r="AT326" i="50"/>
  <c r="AU326" i="50"/>
  <c r="AV326" i="50"/>
  <c r="AW326" i="50"/>
  <c r="AX326" i="50"/>
  <c r="AY326" i="50"/>
  <c r="AZ326" i="50"/>
  <c r="BA326" i="50"/>
  <c r="BB326" i="50"/>
  <c r="BC326" i="50"/>
  <c r="BD326" i="50"/>
  <c r="BE326" i="50"/>
  <c r="BF326" i="50"/>
  <c r="BG326" i="50"/>
  <c r="BH326" i="50"/>
  <c r="BI326" i="50"/>
  <c r="BJ326" i="50"/>
  <c r="BK326" i="50"/>
  <c r="BL326" i="50"/>
  <c r="BM326" i="50"/>
  <c r="BN326" i="50"/>
  <c r="BO326" i="50"/>
  <c r="BP326" i="50"/>
  <c r="BQ326" i="50"/>
  <c r="BR326" i="50"/>
  <c r="BS326" i="50"/>
  <c r="BT326" i="50"/>
  <c r="BU326" i="50"/>
  <c r="BV326" i="50"/>
  <c r="BW326" i="50"/>
  <c r="BX326" i="50"/>
  <c r="BY326" i="50"/>
  <c r="BZ326" i="50"/>
  <c r="CA326" i="50"/>
  <c r="CB326" i="50"/>
  <c r="CC326" i="50"/>
  <c r="CD326" i="50"/>
  <c r="CE326" i="50"/>
  <c r="CF326" i="50"/>
  <c r="CG326" i="50"/>
  <c r="CH326" i="50"/>
  <c r="CI326" i="50"/>
  <c r="CJ326" i="50"/>
  <c r="CK326" i="50"/>
  <c r="CL326" i="50"/>
  <c r="CM326" i="50"/>
  <c r="CN326" i="50"/>
  <c r="CO326" i="50"/>
  <c r="CP326" i="50"/>
  <c r="CQ326" i="50"/>
  <c r="CR326" i="50"/>
  <c r="CS326" i="50"/>
  <c r="CT326" i="50"/>
  <c r="CU326" i="50"/>
  <c r="CV326" i="50"/>
  <c r="CW326" i="50"/>
  <c r="CX326" i="50"/>
  <c r="CY326" i="50"/>
  <c r="CZ326" i="50"/>
  <c r="DA326" i="50"/>
  <c r="DB326" i="50"/>
  <c r="DC326" i="50"/>
  <c r="DD326" i="50"/>
  <c r="DE326" i="50"/>
  <c r="DF326" i="50"/>
  <c r="DG326" i="50"/>
  <c r="DH326" i="50"/>
  <c r="DI326" i="50"/>
  <c r="DJ326" i="50"/>
  <c r="DK326" i="50"/>
  <c r="DL326" i="50"/>
  <c r="DM326" i="50"/>
  <c r="DN326" i="50"/>
  <c r="DO326" i="50"/>
  <c r="DP326" i="50"/>
  <c r="DQ326" i="50"/>
  <c r="A327" i="50"/>
  <c r="B327" i="50"/>
  <c r="C327" i="50"/>
  <c r="D327" i="50"/>
  <c r="E327" i="50"/>
  <c r="F327" i="50"/>
  <c r="G327" i="50"/>
  <c r="H327" i="50"/>
  <c r="I327" i="50"/>
  <c r="J327" i="50"/>
  <c r="K327" i="50"/>
  <c r="L327" i="50"/>
  <c r="M327" i="50"/>
  <c r="N327" i="50"/>
  <c r="O327" i="50"/>
  <c r="P327" i="50"/>
  <c r="Q327" i="50"/>
  <c r="R327" i="50"/>
  <c r="S327" i="50"/>
  <c r="T327" i="50"/>
  <c r="U327" i="50"/>
  <c r="V327" i="50"/>
  <c r="W327" i="50"/>
  <c r="X327" i="50"/>
  <c r="Y327" i="50"/>
  <c r="Z327" i="50"/>
  <c r="AA327" i="50"/>
  <c r="AB327" i="50"/>
  <c r="AC327" i="50"/>
  <c r="AD327" i="50"/>
  <c r="AE327" i="50"/>
  <c r="AF327" i="50"/>
  <c r="AG327" i="50"/>
  <c r="AH327" i="50"/>
  <c r="AI327" i="50"/>
  <c r="AJ327" i="50"/>
  <c r="AK327" i="50"/>
  <c r="AL327" i="50"/>
  <c r="AM327" i="50"/>
  <c r="AN327" i="50"/>
  <c r="AO327" i="50"/>
  <c r="AP327" i="50"/>
  <c r="AQ327" i="50"/>
  <c r="AR327" i="50"/>
  <c r="AS327" i="50"/>
  <c r="AT327" i="50"/>
  <c r="AU327" i="50"/>
  <c r="AV327" i="50"/>
  <c r="AW327" i="50"/>
  <c r="AX327" i="50"/>
  <c r="AY327" i="50"/>
  <c r="AZ327" i="50"/>
  <c r="BA327" i="50"/>
  <c r="BB327" i="50"/>
  <c r="BC327" i="50"/>
  <c r="BD327" i="50"/>
  <c r="BE327" i="50"/>
  <c r="BF327" i="50"/>
  <c r="BG327" i="50"/>
  <c r="BH327" i="50"/>
  <c r="BI327" i="50"/>
  <c r="BJ327" i="50"/>
  <c r="BK327" i="50"/>
  <c r="BL327" i="50"/>
  <c r="BM327" i="50"/>
  <c r="BN327" i="50"/>
  <c r="BO327" i="50"/>
  <c r="BP327" i="50"/>
  <c r="BQ327" i="50"/>
  <c r="BR327" i="50"/>
  <c r="BS327" i="50"/>
  <c r="BT327" i="50"/>
  <c r="BU327" i="50"/>
  <c r="BV327" i="50"/>
  <c r="BW327" i="50"/>
  <c r="BX327" i="50"/>
  <c r="BY327" i="50"/>
  <c r="BZ327" i="50"/>
  <c r="CA327" i="50"/>
  <c r="CB327" i="50"/>
  <c r="CC327" i="50"/>
  <c r="CD327" i="50"/>
  <c r="CE327" i="50"/>
  <c r="CF327" i="50"/>
  <c r="CG327" i="50"/>
  <c r="CH327" i="50"/>
  <c r="CI327" i="50"/>
  <c r="CJ327" i="50"/>
  <c r="CK327" i="50"/>
  <c r="CL327" i="50"/>
  <c r="CM327" i="50"/>
  <c r="CN327" i="50"/>
  <c r="CO327" i="50"/>
  <c r="CP327" i="50"/>
  <c r="CQ327" i="50"/>
  <c r="CR327" i="50"/>
  <c r="CS327" i="50"/>
  <c r="CT327" i="50"/>
  <c r="CU327" i="50"/>
  <c r="CV327" i="50"/>
  <c r="CW327" i="50"/>
  <c r="CX327" i="50"/>
  <c r="CY327" i="50"/>
  <c r="CZ327" i="50"/>
  <c r="DA327" i="50"/>
  <c r="DB327" i="50"/>
  <c r="DC327" i="50"/>
  <c r="DD327" i="50"/>
  <c r="DE327" i="50"/>
  <c r="DF327" i="50"/>
  <c r="DG327" i="50"/>
  <c r="DH327" i="50"/>
  <c r="DI327" i="50"/>
  <c r="DJ327" i="50"/>
  <c r="DK327" i="50"/>
  <c r="DL327" i="50"/>
  <c r="DM327" i="50"/>
  <c r="DN327" i="50"/>
  <c r="DO327" i="50"/>
  <c r="DP327" i="50"/>
  <c r="DQ327" i="50"/>
  <c r="A328" i="50"/>
  <c r="B328" i="50"/>
  <c r="C328" i="50"/>
  <c r="D328" i="50"/>
  <c r="E328" i="50"/>
  <c r="F328" i="50"/>
  <c r="G328" i="50"/>
  <c r="H328" i="50"/>
  <c r="I328" i="50"/>
  <c r="J328" i="50"/>
  <c r="K328" i="50"/>
  <c r="L328" i="50"/>
  <c r="M328" i="50"/>
  <c r="N328" i="50"/>
  <c r="O328" i="50"/>
  <c r="P328" i="50"/>
  <c r="Q328" i="50"/>
  <c r="R328" i="50"/>
  <c r="S328" i="50"/>
  <c r="T328" i="50"/>
  <c r="U328" i="50"/>
  <c r="V328" i="50"/>
  <c r="W328" i="50"/>
  <c r="X328" i="50"/>
  <c r="Y328" i="50"/>
  <c r="Z328" i="50"/>
  <c r="AA328" i="50"/>
  <c r="AB328" i="50"/>
  <c r="AC328" i="50"/>
  <c r="AD328" i="50"/>
  <c r="AE328" i="50"/>
  <c r="AF328" i="50"/>
  <c r="AG328" i="50"/>
  <c r="AH328" i="50"/>
  <c r="AI328" i="50"/>
  <c r="AJ328" i="50"/>
  <c r="AK328" i="50"/>
  <c r="AL328" i="50"/>
  <c r="AM328" i="50"/>
  <c r="AN328" i="50"/>
  <c r="AO328" i="50"/>
  <c r="AP328" i="50"/>
  <c r="AQ328" i="50"/>
  <c r="AR328" i="50"/>
  <c r="AS328" i="50"/>
  <c r="AT328" i="50"/>
  <c r="AU328" i="50"/>
  <c r="AV328" i="50"/>
  <c r="AW328" i="50"/>
  <c r="AX328" i="50"/>
  <c r="AY328" i="50"/>
  <c r="AZ328" i="50"/>
  <c r="BA328" i="50"/>
  <c r="BB328" i="50"/>
  <c r="BC328" i="50"/>
  <c r="BD328" i="50"/>
  <c r="BE328" i="50"/>
  <c r="BF328" i="50"/>
  <c r="BG328" i="50"/>
  <c r="BH328" i="50"/>
  <c r="BI328" i="50"/>
  <c r="BJ328" i="50"/>
  <c r="BK328" i="50"/>
  <c r="BL328" i="50"/>
  <c r="BM328" i="50"/>
  <c r="BN328" i="50"/>
  <c r="BO328" i="50"/>
  <c r="BP328" i="50"/>
  <c r="BQ328" i="50"/>
  <c r="BR328" i="50"/>
  <c r="BS328" i="50"/>
  <c r="BT328" i="50"/>
  <c r="BU328" i="50"/>
  <c r="BV328" i="50"/>
  <c r="BW328" i="50"/>
  <c r="BX328" i="50"/>
  <c r="BY328" i="50"/>
  <c r="BZ328" i="50"/>
  <c r="CA328" i="50"/>
  <c r="CB328" i="50"/>
  <c r="CC328" i="50"/>
  <c r="CD328" i="50"/>
  <c r="CE328" i="50"/>
  <c r="CF328" i="50"/>
  <c r="CG328" i="50"/>
  <c r="CH328" i="50"/>
  <c r="CI328" i="50"/>
  <c r="CJ328" i="50"/>
  <c r="CK328" i="50"/>
  <c r="CL328" i="50"/>
  <c r="CM328" i="50"/>
  <c r="CN328" i="50"/>
  <c r="CO328" i="50"/>
  <c r="CP328" i="50"/>
  <c r="CQ328" i="50"/>
  <c r="CR328" i="50"/>
  <c r="CS328" i="50"/>
  <c r="CT328" i="50"/>
  <c r="CU328" i="50"/>
  <c r="CV328" i="50"/>
  <c r="CW328" i="50"/>
  <c r="CX328" i="50"/>
  <c r="CY328" i="50"/>
  <c r="CZ328" i="50"/>
  <c r="DA328" i="50"/>
  <c r="DB328" i="50"/>
  <c r="DC328" i="50"/>
  <c r="DD328" i="50"/>
  <c r="DE328" i="50"/>
  <c r="DF328" i="50"/>
  <c r="DG328" i="50"/>
  <c r="DH328" i="50"/>
  <c r="DI328" i="50"/>
  <c r="DJ328" i="50"/>
  <c r="DK328" i="50"/>
  <c r="DL328" i="50"/>
  <c r="DM328" i="50"/>
  <c r="DN328" i="50"/>
  <c r="DO328" i="50"/>
  <c r="DP328" i="50"/>
  <c r="DQ328" i="50"/>
  <c r="A329" i="50"/>
  <c r="B329" i="50"/>
  <c r="C329" i="50"/>
  <c r="D329" i="50"/>
  <c r="E329" i="50"/>
  <c r="F329" i="50"/>
  <c r="G329" i="50"/>
  <c r="H329" i="50"/>
  <c r="I329" i="50"/>
  <c r="J329" i="50"/>
  <c r="K329" i="50"/>
  <c r="L329" i="50"/>
  <c r="M329" i="50"/>
  <c r="N329" i="50"/>
  <c r="O329" i="50"/>
  <c r="P329" i="50"/>
  <c r="Q329" i="50"/>
  <c r="R329" i="50"/>
  <c r="S329" i="50"/>
  <c r="T329" i="50"/>
  <c r="U329" i="50"/>
  <c r="V329" i="50"/>
  <c r="W329" i="50"/>
  <c r="X329" i="50"/>
  <c r="Y329" i="50"/>
  <c r="Z329" i="50"/>
  <c r="AA329" i="50"/>
  <c r="AB329" i="50"/>
  <c r="AC329" i="50"/>
  <c r="AD329" i="50"/>
  <c r="AE329" i="50"/>
  <c r="AF329" i="50"/>
  <c r="AG329" i="50"/>
  <c r="AH329" i="50"/>
  <c r="AI329" i="50"/>
  <c r="AJ329" i="50"/>
  <c r="AK329" i="50"/>
  <c r="AL329" i="50"/>
  <c r="AM329" i="50"/>
  <c r="AN329" i="50"/>
  <c r="AO329" i="50"/>
  <c r="AP329" i="50"/>
  <c r="AQ329" i="50"/>
  <c r="AR329" i="50"/>
  <c r="AS329" i="50"/>
  <c r="AT329" i="50"/>
  <c r="AU329" i="50"/>
  <c r="AV329" i="50"/>
  <c r="AW329" i="50"/>
  <c r="AX329" i="50"/>
  <c r="AY329" i="50"/>
  <c r="AZ329" i="50"/>
  <c r="BA329" i="50"/>
  <c r="BB329" i="50"/>
  <c r="BC329" i="50"/>
  <c r="BD329" i="50"/>
  <c r="BE329" i="50"/>
  <c r="BF329" i="50"/>
  <c r="BG329" i="50"/>
  <c r="BH329" i="50"/>
  <c r="BI329" i="50"/>
  <c r="BJ329" i="50"/>
  <c r="BK329" i="50"/>
  <c r="BL329" i="50"/>
  <c r="BM329" i="50"/>
  <c r="BN329" i="50"/>
  <c r="BO329" i="50"/>
  <c r="BP329" i="50"/>
  <c r="BQ329" i="50"/>
  <c r="BR329" i="50"/>
  <c r="BS329" i="50"/>
  <c r="BT329" i="50"/>
  <c r="BU329" i="50"/>
  <c r="BV329" i="50"/>
  <c r="BW329" i="50"/>
  <c r="BX329" i="50"/>
  <c r="BY329" i="50"/>
  <c r="BZ329" i="50"/>
  <c r="CA329" i="50"/>
  <c r="CB329" i="50"/>
  <c r="CC329" i="50"/>
  <c r="CD329" i="50"/>
  <c r="CE329" i="50"/>
  <c r="CF329" i="50"/>
  <c r="CG329" i="50"/>
  <c r="CH329" i="50"/>
  <c r="CI329" i="50"/>
  <c r="CJ329" i="50"/>
  <c r="CK329" i="50"/>
  <c r="CL329" i="50"/>
  <c r="CM329" i="50"/>
  <c r="CN329" i="50"/>
  <c r="CO329" i="50"/>
  <c r="CP329" i="50"/>
  <c r="CQ329" i="50"/>
  <c r="CR329" i="50"/>
  <c r="CS329" i="50"/>
  <c r="CT329" i="50"/>
  <c r="CU329" i="50"/>
  <c r="CV329" i="50"/>
  <c r="CW329" i="50"/>
  <c r="CX329" i="50"/>
  <c r="CY329" i="50"/>
  <c r="CZ329" i="50"/>
  <c r="DA329" i="50"/>
  <c r="DB329" i="50"/>
  <c r="DC329" i="50"/>
  <c r="DD329" i="50"/>
  <c r="DE329" i="50"/>
  <c r="DF329" i="50"/>
  <c r="DG329" i="50"/>
  <c r="DH329" i="50"/>
  <c r="DI329" i="50"/>
  <c r="DJ329" i="50"/>
  <c r="DK329" i="50"/>
  <c r="DL329" i="50"/>
  <c r="DM329" i="50"/>
  <c r="DN329" i="50"/>
  <c r="DO329" i="50"/>
  <c r="DP329" i="50"/>
  <c r="DQ329" i="50"/>
  <c r="A330" i="50"/>
  <c r="B330" i="50"/>
  <c r="C330" i="50"/>
  <c r="D330" i="50"/>
  <c r="E330" i="50"/>
  <c r="F330" i="50"/>
  <c r="G330" i="50"/>
  <c r="H330" i="50"/>
  <c r="I330" i="50"/>
  <c r="J330" i="50"/>
  <c r="K330" i="50"/>
  <c r="L330" i="50"/>
  <c r="M330" i="50"/>
  <c r="N330" i="50"/>
  <c r="O330" i="50"/>
  <c r="P330" i="50"/>
  <c r="Q330" i="50"/>
  <c r="R330" i="50"/>
  <c r="S330" i="50"/>
  <c r="T330" i="50"/>
  <c r="U330" i="50"/>
  <c r="V330" i="50"/>
  <c r="W330" i="50"/>
  <c r="X330" i="50"/>
  <c r="Y330" i="50"/>
  <c r="Z330" i="50"/>
  <c r="AA330" i="50"/>
  <c r="AB330" i="50"/>
  <c r="AC330" i="50"/>
  <c r="AD330" i="50"/>
  <c r="AE330" i="50"/>
  <c r="AF330" i="50"/>
  <c r="AG330" i="50"/>
  <c r="AH330" i="50"/>
  <c r="AI330" i="50"/>
  <c r="AJ330" i="50"/>
  <c r="AK330" i="50"/>
  <c r="AL330" i="50"/>
  <c r="AM330" i="50"/>
  <c r="AN330" i="50"/>
  <c r="AO330" i="50"/>
  <c r="AP330" i="50"/>
  <c r="AQ330" i="50"/>
  <c r="AR330" i="50"/>
  <c r="AS330" i="50"/>
  <c r="AT330" i="50"/>
  <c r="AU330" i="50"/>
  <c r="AV330" i="50"/>
  <c r="AW330" i="50"/>
  <c r="AX330" i="50"/>
  <c r="AY330" i="50"/>
  <c r="AZ330" i="50"/>
  <c r="BA330" i="50"/>
  <c r="BB330" i="50"/>
  <c r="BC330" i="50"/>
  <c r="BD330" i="50"/>
  <c r="BE330" i="50"/>
  <c r="BF330" i="50"/>
  <c r="BG330" i="50"/>
  <c r="BH330" i="50"/>
  <c r="BI330" i="50"/>
  <c r="BJ330" i="50"/>
  <c r="BK330" i="50"/>
  <c r="BL330" i="50"/>
  <c r="BM330" i="50"/>
  <c r="BN330" i="50"/>
  <c r="BO330" i="50"/>
  <c r="BP330" i="50"/>
  <c r="BQ330" i="50"/>
  <c r="BR330" i="50"/>
  <c r="BS330" i="50"/>
  <c r="BT330" i="50"/>
  <c r="BU330" i="50"/>
  <c r="BV330" i="50"/>
  <c r="BW330" i="50"/>
  <c r="BX330" i="50"/>
  <c r="BY330" i="50"/>
  <c r="BZ330" i="50"/>
  <c r="CA330" i="50"/>
  <c r="CB330" i="50"/>
  <c r="CC330" i="50"/>
  <c r="CD330" i="50"/>
  <c r="CE330" i="50"/>
  <c r="CF330" i="50"/>
  <c r="CG330" i="50"/>
  <c r="CH330" i="50"/>
  <c r="CI330" i="50"/>
  <c r="CJ330" i="50"/>
  <c r="CK330" i="50"/>
  <c r="CL330" i="50"/>
  <c r="CM330" i="50"/>
  <c r="CN330" i="50"/>
  <c r="CO330" i="50"/>
  <c r="CP330" i="50"/>
  <c r="CQ330" i="50"/>
  <c r="CR330" i="50"/>
  <c r="CS330" i="50"/>
  <c r="CT330" i="50"/>
  <c r="CU330" i="50"/>
  <c r="CV330" i="50"/>
  <c r="CW330" i="50"/>
  <c r="CX330" i="50"/>
  <c r="CY330" i="50"/>
  <c r="CZ330" i="50"/>
  <c r="DA330" i="50"/>
  <c r="DB330" i="50"/>
  <c r="DC330" i="50"/>
  <c r="DD330" i="50"/>
  <c r="DE330" i="50"/>
  <c r="DF330" i="50"/>
  <c r="DG330" i="50"/>
  <c r="DH330" i="50"/>
  <c r="DI330" i="50"/>
  <c r="DJ330" i="50"/>
  <c r="DK330" i="50"/>
  <c r="DL330" i="50"/>
  <c r="DM330" i="50"/>
  <c r="DN330" i="50"/>
  <c r="DO330" i="50"/>
  <c r="DP330" i="50"/>
  <c r="DQ330" i="50"/>
  <c r="A331" i="50"/>
  <c r="B331" i="50"/>
  <c r="C331" i="50"/>
  <c r="D331" i="50"/>
  <c r="E331" i="50"/>
  <c r="F331" i="50"/>
  <c r="G331" i="50"/>
  <c r="H331" i="50"/>
  <c r="I331" i="50"/>
  <c r="J331" i="50"/>
  <c r="K331" i="50"/>
  <c r="L331" i="50"/>
  <c r="M331" i="50"/>
  <c r="N331" i="50"/>
  <c r="O331" i="50"/>
  <c r="P331" i="50"/>
  <c r="Q331" i="50"/>
  <c r="R331" i="50"/>
  <c r="S331" i="50"/>
  <c r="T331" i="50"/>
  <c r="U331" i="50"/>
  <c r="V331" i="50"/>
  <c r="W331" i="50"/>
  <c r="X331" i="50"/>
  <c r="Y331" i="50"/>
  <c r="Z331" i="50"/>
  <c r="AA331" i="50"/>
  <c r="AB331" i="50"/>
  <c r="AC331" i="50"/>
  <c r="AD331" i="50"/>
  <c r="AE331" i="50"/>
  <c r="AF331" i="50"/>
  <c r="AG331" i="50"/>
  <c r="AH331" i="50"/>
  <c r="AI331" i="50"/>
  <c r="AJ331" i="50"/>
  <c r="AK331" i="50"/>
  <c r="AL331" i="50"/>
  <c r="AM331" i="50"/>
  <c r="AN331" i="50"/>
  <c r="AO331" i="50"/>
  <c r="AP331" i="50"/>
  <c r="AQ331" i="50"/>
  <c r="AR331" i="50"/>
  <c r="AS331" i="50"/>
  <c r="AT331" i="50"/>
  <c r="AU331" i="50"/>
  <c r="AV331" i="50"/>
  <c r="AW331" i="50"/>
  <c r="AX331" i="50"/>
  <c r="AY331" i="50"/>
  <c r="AZ331" i="50"/>
  <c r="BA331" i="50"/>
  <c r="BB331" i="50"/>
  <c r="BC331" i="50"/>
  <c r="BD331" i="50"/>
  <c r="BE331" i="50"/>
  <c r="BF331" i="50"/>
  <c r="BG331" i="50"/>
  <c r="BH331" i="50"/>
  <c r="BI331" i="50"/>
  <c r="BJ331" i="50"/>
  <c r="BK331" i="50"/>
  <c r="BL331" i="50"/>
  <c r="BM331" i="50"/>
  <c r="BN331" i="50"/>
  <c r="BO331" i="50"/>
  <c r="BP331" i="50"/>
  <c r="BQ331" i="50"/>
  <c r="BR331" i="50"/>
  <c r="BS331" i="50"/>
  <c r="BT331" i="50"/>
  <c r="BU331" i="50"/>
  <c r="BV331" i="50"/>
  <c r="BW331" i="50"/>
  <c r="BX331" i="50"/>
  <c r="BY331" i="50"/>
  <c r="BZ331" i="50"/>
  <c r="CA331" i="50"/>
  <c r="CB331" i="50"/>
  <c r="CC331" i="50"/>
  <c r="CD331" i="50"/>
  <c r="CE331" i="50"/>
  <c r="CF331" i="50"/>
  <c r="CG331" i="50"/>
  <c r="CH331" i="50"/>
  <c r="CI331" i="50"/>
  <c r="CJ331" i="50"/>
  <c r="CK331" i="50"/>
  <c r="CL331" i="50"/>
  <c r="CM331" i="50"/>
  <c r="CN331" i="50"/>
  <c r="CO331" i="50"/>
  <c r="CP331" i="50"/>
  <c r="CQ331" i="50"/>
  <c r="CR331" i="50"/>
  <c r="CS331" i="50"/>
  <c r="CT331" i="50"/>
  <c r="CU331" i="50"/>
  <c r="CV331" i="50"/>
  <c r="CW331" i="50"/>
  <c r="CX331" i="50"/>
  <c r="CY331" i="50"/>
  <c r="CZ331" i="50"/>
  <c r="DA331" i="50"/>
  <c r="DB331" i="50"/>
  <c r="DC331" i="50"/>
  <c r="DD331" i="50"/>
  <c r="DE331" i="50"/>
  <c r="DF331" i="50"/>
  <c r="DG331" i="50"/>
  <c r="DH331" i="50"/>
  <c r="DI331" i="50"/>
  <c r="DJ331" i="50"/>
  <c r="DK331" i="50"/>
  <c r="DL331" i="50"/>
  <c r="DM331" i="50"/>
  <c r="DN331" i="50"/>
  <c r="DO331" i="50"/>
  <c r="DP331" i="50"/>
  <c r="DQ331" i="50"/>
  <c r="A332" i="50"/>
  <c r="B332" i="50"/>
  <c r="C332" i="50"/>
  <c r="D332" i="50"/>
  <c r="E332" i="50"/>
  <c r="F332" i="50"/>
  <c r="G332" i="50"/>
  <c r="H332" i="50"/>
  <c r="I332" i="50"/>
  <c r="J332" i="50"/>
  <c r="K332" i="50"/>
  <c r="L332" i="50"/>
  <c r="M332" i="50"/>
  <c r="N332" i="50"/>
  <c r="O332" i="50"/>
  <c r="P332" i="50"/>
  <c r="Q332" i="50"/>
  <c r="R332" i="50"/>
  <c r="S332" i="50"/>
  <c r="T332" i="50"/>
  <c r="U332" i="50"/>
  <c r="V332" i="50"/>
  <c r="W332" i="50"/>
  <c r="X332" i="50"/>
  <c r="Y332" i="50"/>
  <c r="Z332" i="50"/>
  <c r="AA332" i="50"/>
  <c r="AB332" i="50"/>
  <c r="AC332" i="50"/>
  <c r="AD332" i="50"/>
  <c r="AE332" i="50"/>
  <c r="AF332" i="50"/>
  <c r="AG332" i="50"/>
  <c r="AH332" i="50"/>
  <c r="AI332" i="50"/>
  <c r="AJ332" i="50"/>
  <c r="AK332" i="50"/>
  <c r="AL332" i="50"/>
  <c r="AM332" i="50"/>
  <c r="AN332" i="50"/>
  <c r="AO332" i="50"/>
  <c r="AP332" i="50"/>
  <c r="AQ332" i="50"/>
  <c r="AR332" i="50"/>
  <c r="AS332" i="50"/>
  <c r="AT332" i="50"/>
  <c r="AU332" i="50"/>
  <c r="AV332" i="50"/>
  <c r="AW332" i="50"/>
  <c r="AX332" i="50"/>
  <c r="AY332" i="50"/>
  <c r="AZ332" i="50"/>
  <c r="BA332" i="50"/>
  <c r="BB332" i="50"/>
  <c r="BC332" i="50"/>
  <c r="BD332" i="50"/>
  <c r="BE332" i="50"/>
  <c r="BF332" i="50"/>
  <c r="BG332" i="50"/>
  <c r="BH332" i="50"/>
  <c r="BI332" i="50"/>
  <c r="BJ332" i="50"/>
  <c r="BK332" i="50"/>
  <c r="BL332" i="50"/>
  <c r="BM332" i="50"/>
  <c r="BN332" i="50"/>
  <c r="BO332" i="50"/>
  <c r="BP332" i="50"/>
  <c r="BQ332" i="50"/>
  <c r="BR332" i="50"/>
  <c r="BS332" i="50"/>
  <c r="BT332" i="50"/>
  <c r="BU332" i="50"/>
  <c r="BV332" i="50"/>
  <c r="BW332" i="50"/>
  <c r="BX332" i="50"/>
  <c r="BY332" i="50"/>
  <c r="BZ332" i="50"/>
  <c r="CA332" i="50"/>
  <c r="CB332" i="50"/>
  <c r="CC332" i="50"/>
  <c r="CD332" i="50"/>
  <c r="CE332" i="50"/>
  <c r="CF332" i="50"/>
  <c r="CG332" i="50"/>
  <c r="CH332" i="50"/>
  <c r="CI332" i="50"/>
  <c r="CJ332" i="50"/>
  <c r="CK332" i="50"/>
  <c r="CL332" i="50"/>
  <c r="CM332" i="50"/>
  <c r="CN332" i="50"/>
  <c r="CO332" i="50"/>
  <c r="CP332" i="50"/>
  <c r="CQ332" i="50"/>
  <c r="CR332" i="50"/>
  <c r="CS332" i="50"/>
  <c r="CT332" i="50"/>
  <c r="CU332" i="50"/>
  <c r="CV332" i="50"/>
  <c r="CW332" i="50"/>
  <c r="CX332" i="50"/>
  <c r="CY332" i="50"/>
  <c r="CZ332" i="50"/>
  <c r="DA332" i="50"/>
  <c r="DB332" i="50"/>
  <c r="DC332" i="50"/>
  <c r="DD332" i="50"/>
  <c r="DE332" i="50"/>
  <c r="DF332" i="50"/>
  <c r="DG332" i="50"/>
  <c r="DH332" i="50"/>
  <c r="DI332" i="50"/>
  <c r="DJ332" i="50"/>
  <c r="DK332" i="50"/>
  <c r="DL332" i="50"/>
  <c r="DM332" i="50"/>
  <c r="DN332" i="50"/>
  <c r="DO332" i="50"/>
  <c r="DP332" i="50"/>
  <c r="DQ332" i="50"/>
  <c r="A333" i="50"/>
  <c r="B333" i="50"/>
  <c r="C333" i="50"/>
  <c r="D333" i="50"/>
  <c r="E333" i="50"/>
  <c r="F333" i="50"/>
  <c r="G333" i="50"/>
  <c r="H333" i="50"/>
  <c r="I333" i="50"/>
  <c r="J333" i="50"/>
  <c r="K333" i="50"/>
  <c r="L333" i="50"/>
  <c r="M333" i="50"/>
  <c r="N333" i="50"/>
  <c r="O333" i="50"/>
  <c r="P333" i="50"/>
  <c r="Q333" i="50"/>
  <c r="R333" i="50"/>
  <c r="S333" i="50"/>
  <c r="T333" i="50"/>
  <c r="U333" i="50"/>
  <c r="V333" i="50"/>
  <c r="W333" i="50"/>
  <c r="X333" i="50"/>
  <c r="Y333" i="50"/>
  <c r="Z333" i="50"/>
  <c r="AA333" i="50"/>
  <c r="AB333" i="50"/>
  <c r="AC333" i="50"/>
  <c r="AD333" i="50"/>
  <c r="AE333" i="50"/>
  <c r="AF333" i="50"/>
  <c r="AG333" i="50"/>
  <c r="AH333" i="50"/>
  <c r="AI333" i="50"/>
  <c r="AJ333" i="50"/>
  <c r="AK333" i="50"/>
  <c r="AL333" i="50"/>
  <c r="AM333" i="50"/>
  <c r="AN333" i="50"/>
  <c r="AO333" i="50"/>
  <c r="AP333" i="50"/>
  <c r="AQ333" i="50"/>
  <c r="AR333" i="50"/>
  <c r="AS333" i="50"/>
  <c r="AT333" i="50"/>
  <c r="AU333" i="50"/>
  <c r="AV333" i="50"/>
  <c r="AW333" i="50"/>
  <c r="AX333" i="50"/>
  <c r="AY333" i="50"/>
  <c r="AZ333" i="50"/>
  <c r="BA333" i="50"/>
  <c r="BB333" i="50"/>
  <c r="BC333" i="50"/>
  <c r="BD333" i="50"/>
  <c r="BE333" i="50"/>
  <c r="BF333" i="50"/>
  <c r="BG333" i="50"/>
  <c r="BH333" i="50"/>
  <c r="BI333" i="50"/>
  <c r="BJ333" i="50"/>
  <c r="BK333" i="50"/>
  <c r="BL333" i="50"/>
  <c r="BM333" i="50"/>
  <c r="BN333" i="50"/>
  <c r="BO333" i="50"/>
  <c r="BP333" i="50"/>
  <c r="BQ333" i="50"/>
  <c r="BR333" i="50"/>
  <c r="BS333" i="50"/>
  <c r="BT333" i="50"/>
  <c r="BU333" i="50"/>
  <c r="BV333" i="50"/>
  <c r="BW333" i="50"/>
  <c r="BX333" i="50"/>
  <c r="BY333" i="50"/>
  <c r="BZ333" i="50"/>
  <c r="CA333" i="50"/>
  <c r="CB333" i="50"/>
  <c r="CC333" i="50"/>
  <c r="CD333" i="50"/>
  <c r="CE333" i="50"/>
  <c r="CF333" i="50"/>
  <c r="CG333" i="50"/>
  <c r="CH333" i="50"/>
  <c r="CI333" i="50"/>
  <c r="CJ333" i="50"/>
  <c r="CK333" i="50"/>
  <c r="CL333" i="50"/>
  <c r="CM333" i="50"/>
  <c r="CN333" i="50"/>
  <c r="CO333" i="50"/>
  <c r="CP333" i="50"/>
  <c r="CQ333" i="50"/>
  <c r="CR333" i="50"/>
  <c r="CS333" i="50"/>
  <c r="CT333" i="50"/>
  <c r="CU333" i="50"/>
  <c r="CV333" i="50"/>
  <c r="CW333" i="50"/>
  <c r="CX333" i="50"/>
  <c r="CY333" i="50"/>
  <c r="CZ333" i="50"/>
  <c r="DA333" i="50"/>
  <c r="DB333" i="50"/>
  <c r="DC333" i="50"/>
  <c r="DD333" i="50"/>
  <c r="DE333" i="50"/>
  <c r="DF333" i="50"/>
  <c r="DG333" i="50"/>
  <c r="DH333" i="50"/>
  <c r="DI333" i="50"/>
  <c r="DJ333" i="50"/>
  <c r="DK333" i="50"/>
  <c r="DL333" i="50"/>
  <c r="DM333" i="50"/>
  <c r="DN333" i="50"/>
  <c r="DO333" i="50"/>
  <c r="DP333" i="50"/>
  <c r="DQ333" i="50"/>
  <c r="A334" i="50"/>
  <c r="B334" i="50"/>
  <c r="C334" i="50"/>
  <c r="D334" i="50"/>
  <c r="E334" i="50"/>
  <c r="F334" i="50"/>
  <c r="G334" i="50"/>
  <c r="H334" i="50"/>
  <c r="I334" i="50"/>
  <c r="J334" i="50"/>
  <c r="K334" i="50"/>
  <c r="L334" i="50"/>
  <c r="M334" i="50"/>
  <c r="N334" i="50"/>
  <c r="O334" i="50"/>
  <c r="P334" i="50"/>
  <c r="Q334" i="50"/>
  <c r="R334" i="50"/>
  <c r="S334" i="50"/>
  <c r="T334" i="50"/>
  <c r="U334" i="50"/>
  <c r="V334" i="50"/>
  <c r="W334" i="50"/>
  <c r="X334" i="50"/>
  <c r="Y334" i="50"/>
  <c r="Z334" i="50"/>
  <c r="AA334" i="50"/>
  <c r="AB334" i="50"/>
  <c r="AC334" i="50"/>
  <c r="AD334" i="50"/>
  <c r="AE334" i="50"/>
  <c r="AF334" i="50"/>
  <c r="AG334" i="50"/>
  <c r="AH334" i="50"/>
  <c r="AI334" i="50"/>
  <c r="AJ334" i="50"/>
  <c r="AK334" i="50"/>
  <c r="AL334" i="50"/>
  <c r="AM334" i="50"/>
  <c r="AN334" i="50"/>
  <c r="AO334" i="50"/>
  <c r="AP334" i="50"/>
  <c r="AQ334" i="50"/>
  <c r="AR334" i="50"/>
  <c r="AS334" i="50"/>
  <c r="AT334" i="50"/>
  <c r="AU334" i="50"/>
  <c r="AV334" i="50"/>
  <c r="AW334" i="50"/>
  <c r="AX334" i="50"/>
  <c r="AY334" i="50"/>
  <c r="AZ334" i="50"/>
  <c r="BA334" i="50"/>
  <c r="BB334" i="50"/>
  <c r="BC334" i="50"/>
  <c r="BD334" i="50"/>
  <c r="BE334" i="50"/>
  <c r="BF334" i="50"/>
  <c r="BG334" i="50"/>
  <c r="BH334" i="50"/>
  <c r="BI334" i="50"/>
  <c r="BJ334" i="50"/>
  <c r="BK334" i="50"/>
  <c r="BL334" i="50"/>
  <c r="BM334" i="50"/>
  <c r="BN334" i="50"/>
  <c r="BO334" i="50"/>
  <c r="BP334" i="50"/>
  <c r="BQ334" i="50"/>
  <c r="BR334" i="50"/>
  <c r="BS334" i="50"/>
  <c r="BT334" i="50"/>
  <c r="BU334" i="50"/>
  <c r="BV334" i="50"/>
  <c r="BW334" i="50"/>
  <c r="BX334" i="50"/>
  <c r="BY334" i="50"/>
  <c r="BZ334" i="50"/>
  <c r="CA334" i="50"/>
  <c r="CB334" i="50"/>
  <c r="CC334" i="50"/>
  <c r="CD334" i="50"/>
  <c r="CE334" i="50"/>
  <c r="CF334" i="50"/>
  <c r="CG334" i="50"/>
  <c r="CH334" i="50"/>
  <c r="CI334" i="50"/>
  <c r="CJ334" i="50"/>
  <c r="CK334" i="50"/>
  <c r="CL334" i="50"/>
  <c r="CM334" i="50"/>
  <c r="CN334" i="50"/>
  <c r="CO334" i="50"/>
  <c r="CP334" i="50"/>
  <c r="CQ334" i="50"/>
  <c r="CR334" i="50"/>
  <c r="CS334" i="50"/>
  <c r="CT334" i="50"/>
  <c r="CU334" i="50"/>
  <c r="CV334" i="50"/>
  <c r="CW334" i="50"/>
  <c r="CX334" i="50"/>
  <c r="CY334" i="50"/>
  <c r="CZ334" i="50"/>
  <c r="DA334" i="50"/>
  <c r="DB334" i="50"/>
  <c r="DC334" i="50"/>
  <c r="DD334" i="50"/>
  <c r="DE334" i="50"/>
  <c r="DF334" i="50"/>
  <c r="DG334" i="50"/>
  <c r="DH334" i="50"/>
  <c r="DI334" i="50"/>
  <c r="DJ334" i="50"/>
  <c r="DK334" i="50"/>
  <c r="DL334" i="50"/>
  <c r="DM334" i="50"/>
  <c r="DN334" i="50"/>
  <c r="DO334" i="50"/>
  <c r="DP334" i="50"/>
  <c r="DQ334" i="50"/>
  <c r="A335" i="50"/>
  <c r="B335" i="50"/>
  <c r="C335" i="50"/>
  <c r="D335" i="50"/>
  <c r="E335" i="50"/>
  <c r="F335" i="50"/>
  <c r="G335" i="50"/>
  <c r="H335" i="50"/>
  <c r="I335" i="50"/>
  <c r="J335" i="50"/>
  <c r="K335" i="50"/>
  <c r="L335" i="50"/>
  <c r="M335" i="50"/>
  <c r="N335" i="50"/>
  <c r="O335" i="50"/>
  <c r="P335" i="50"/>
  <c r="Q335" i="50"/>
  <c r="R335" i="50"/>
  <c r="S335" i="50"/>
  <c r="T335" i="50"/>
  <c r="U335" i="50"/>
  <c r="V335" i="50"/>
  <c r="W335" i="50"/>
  <c r="X335" i="50"/>
  <c r="Y335" i="50"/>
  <c r="Z335" i="50"/>
  <c r="AA335" i="50"/>
  <c r="AB335" i="50"/>
  <c r="AC335" i="50"/>
  <c r="AD335" i="50"/>
  <c r="AE335" i="50"/>
  <c r="AF335" i="50"/>
  <c r="AG335" i="50"/>
  <c r="AH335" i="50"/>
  <c r="AI335" i="50"/>
  <c r="AJ335" i="50"/>
  <c r="AK335" i="50"/>
  <c r="AL335" i="50"/>
  <c r="AM335" i="50"/>
  <c r="AN335" i="50"/>
  <c r="AO335" i="50"/>
  <c r="AP335" i="50"/>
  <c r="AQ335" i="50"/>
  <c r="AR335" i="50"/>
  <c r="AS335" i="50"/>
  <c r="AT335" i="50"/>
  <c r="AU335" i="50"/>
  <c r="AV335" i="50"/>
  <c r="AW335" i="50"/>
  <c r="AX335" i="50"/>
  <c r="AY335" i="50"/>
  <c r="AZ335" i="50"/>
  <c r="BA335" i="50"/>
  <c r="BB335" i="50"/>
  <c r="BC335" i="50"/>
  <c r="BD335" i="50"/>
  <c r="BE335" i="50"/>
  <c r="BF335" i="50"/>
  <c r="BG335" i="50"/>
  <c r="BH335" i="50"/>
  <c r="BI335" i="50"/>
  <c r="BJ335" i="50"/>
  <c r="BK335" i="50"/>
  <c r="BL335" i="50"/>
  <c r="BM335" i="50"/>
  <c r="BN335" i="50"/>
  <c r="BO335" i="50"/>
  <c r="BP335" i="50"/>
  <c r="BQ335" i="50"/>
  <c r="BR335" i="50"/>
  <c r="BS335" i="50"/>
  <c r="BT335" i="50"/>
  <c r="BU335" i="50"/>
  <c r="BV335" i="50"/>
  <c r="BW335" i="50"/>
  <c r="BX335" i="50"/>
  <c r="BY335" i="50"/>
  <c r="BZ335" i="50"/>
  <c r="CA335" i="50"/>
  <c r="CB335" i="50"/>
  <c r="CC335" i="50"/>
  <c r="CD335" i="50"/>
  <c r="CE335" i="50"/>
  <c r="CF335" i="50"/>
  <c r="CG335" i="50"/>
  <c r="CH335" i="50"/>
  <c r="CI335" i="50"/>
  <c r="CJ335" i="50"/>
  <c r="CK335" i="50"/>
  <c r="CL335" i="50"/>
  <c r="CM335" i="50"/>
  <c r="CN335" i="50"/>
  <c r="CO335" i="50"/>
  <c r="CP335" i="50"/>
  <c r="CQ335" i="50"/>
  <c r="CR335" i="50"/>
  <c r="CS335" i="50"/>
  <c r="CT335" i="50"/>
  <c r="CU335" i="50"/>
  <c r="CV335" i="50"/>
  <c r="CW335" i="50"/>
  <c r="CX335" i="50"/>
  <c r="CY335" i="50"/>
  <c r="CZ335" i="50"/>
  <c r="DA335" i="50"/>
  <c r="DB335" i="50"/>
  <c r="DC335" i="50"/>
  <c r="DD335" i="50"/>
  <c r="DE335" i="50"/>
  <c r="DF335" i="50"/>
  <c r="DG335" i="50"/>
  <c r="DH335" i="50"/>
  <c r="DI335" i="50"/>
  <c r="DJ335" i="50"/>
  <c r="DK335" i="50"/>
  <c r="DL335" i="50"/>
  <c r="DM335" i="50"/>
  <c r="DN335" i="50"/>
  <c r="DO335" i="50"/>
  <c r="DP335" i="50"/>
  <c r="DQ335" i="50"/>
  <c r="A336" i="50"/>
  <c r="B336" i="50"/>
  <c r="C336" i="50"/>
  <c r="D336" i="50"/>
  <c r="E336" i="50"/>
  <c r="F336" i="50"/>
  <c r="G336" i="50"/>
  <c r="H336" i="50"/>
  <c r="I336" i="50"/>
  <c r="J336" i="50"/>
  <c r="K336" i="50"/>
  <c r="L336" i="50"/>
  <c r="M336" i="50"/>
  <c r="N336" i="50"/>
  <c r="O336" i="50"/>
  <c r="P336" i="50"/>
  <c r="Q336" i="50"/>
  <c r="R336" i="50"/>
  <c r="S336" i="50"/>
  <c r="T336" i="50"/>
  <c r="U336" i="50"/>
  <c r="V336" i="50"/>
  <c r="W336" i="50"/>
  <c r="X336" i="50"/>
  <c r="Y336" i="50"/>
  <c r="Z336" i="50"/>
  <c r="AA336" i="50"/>
  <c r="AB336" i="50"/>
  <c r="AC336" i="50"/>
  <c r="AD336" i="50"/>
  <c r="AE336" i="50"/>
  <c r="AF336" i="50"/>
  <c r="AG336" i="50"/>
  <c r="AH336" i="50"/>
  <c r="AI336" i="50"/>
  <c r="AJ336" i="50"/>
  <c r="AK336" i="50"/>
  <c r="AL336" i="50"/>
  <c r="AM336" i="50"/>
  <c r="AN336" i="50"/>
  <c r="AO336" i="50"/>
  <c r="AP336" i="50"/>
  <c r="AQ336" i="50"/>
  <c r="AR336" i="50"/>
  <c r="AS336" i="50"/>
  <c r="AT336" i="50"/>
  <c r="AU336" i="50"/>
  <c r="AV336" i="50"/>
  <c r="AW336" i="50"/>
  <c r="AX336" i="50"/>
  <c r="AY336" i="50"/>
  <c r="AZ336" i="50"/>
  <c r="BA336" i="50"/>
  <c r="BB336" i="50"/>
  <c r="BC336" i="50"/>
  <c r="BD336" i="50"/>
  <c r="BE336" i="50"/>
  <c r="BF336" i="50"/>
  <c r="BG336" i="50"/>
  <c r="BH336" i="50"/>
  <c r="BI336" i="50"/>
  <c r="BJ336" i="50"/>
  <c r="BK336" i="50"/>
  <c r="BL336" i="50"/>
  <c r="BM336" i="50"/>
  <c r="BN336" i="50"/>
  <c r="BO336" i="50"/>
  <c r="BP336" i="50"/>
  <c r="BQ336" i="50"/>
  <c r="BR336" i="50"/>
  <c r="BS336" i="50"/>
  <c r="BT336" i="50"/>
  <c r="BU336" i="50"/>
  <c r="BV336" i="50"/>
  <c r="BW336" i="50"/>
  <c r="BX336" i="50"/>
  <c r="BY336" i="50"/>
  <c r="BZ336" i="50"/>
  <c r="CA336" i="50"/>
  <c r="CB336" i="50"/>
  <c r="CC336" i="50"/>
  <c r="CD336" i="50"/>
  <c r="CE336" i="50"/>
  <c r="CF336" i="50"/>
  <c r="CG336" i="50"/>
  <c r="CH336" i="50"/>
  <c r="CI336" i="50"/>
  <c r="CJ336" i="50"/>
  <c r="CK336" i="50"/>
  <c r="CL336" i="50"/>
  <c r="CM336" i="50"/>
  <c r="CN336" i="50"/>
  <c r="CO336" i="50"/>
  <c r="CP336" i="50"/>
  <c r="CQ336" i="50"/>
  <c r="CR336" i="50"/>
  <c r="CS336" i="50"/>
  <c r="CT336" i="50"/>
  <c r="CU336" i="50"/>
  <c r="CV336" i="50"/>
  <c r="CW336" i="50"/>
  <c r="CX336" i="50"/>
  <c r="CY336" i="50"/>
  <c r="CZ336" i="50"/>
  <c r="DA336" i="50"/>
  <c r="DB336" i="50"/>
  <c r="DC336" i="50"/>
  <c r="DD336" i="50"/>
  <c r="DE336" i="50"/>
  <c r="DF336" i="50"/>
  <c r="DG336" i="50"/>
  <c r="DH336" i="50"/>
  <c r="DI336" i="50"/>
  <c r="DJ336" i="50"/>
  <c r="DK336" i="50"/>
  <c r="DL336" i="50"/>
  <c r="DM336" i="50"/>
  <c r="DN336" i="50"/>
  <c r="DO336" i="50"/>
  <c r="DP336" i="50"/>
  <c r="DQ336" i="50"/>
  <c r="A337" i="50"/>
  <c r="B337" i="50"/>
  <c r="C337" i="50"/>
  <c r="D337" i="50"/>
  <c r="E337" i="50"/>
  <c r="F337" i="50"/>
  <c r="G337" i="50"/>
  <c r="H337" i="50"/>
  <c r="I337" i="50"/>
  <c r="J337" i="50"/>
  <c r="K337" i="50"/>
  <c r="L337" i="50"/>
  <c r="M337" i="50"/>
  <c r="N337" i="50"/>
  <c r="O337" i="50"/>
  <c r="P337" i="50"/>
  <c r="Q337" i="50"/>
  <c r="R337" i="50"/>
  <c r="S337" i="50"/>
  <c r="T337" i="50"/>
  <c r="U337" i="50"/>
  <c r="V337" i="50"/>
  <c r="W337" i="50"/>
  <c r="X337" i="50"/>
  <c r="Y337" i="50"/>
  <c r="Z337" i="50"/>
  <c r="AA337" i="50"/>
  <c r="AB337" i="50"/>
  <c r="AC337" i="50"/>
  <c r="AD337" i="50"/>
  <c r="AE337" i="50"/>
  <c r="AF337" i="50"/>
  <c r="AG337" i="50"/>
  <c r="AH337" i="50"/>
  <c r="AI337" i="50"/>
  <c r="AJ337" i="50"/>
  <c r="AK337" i="50"/>
  <c r="AL337" i="50"/>
  <c r="AM337" i="50"/>
  <c r="AN337" i="50"/>
  <c r="AO337" i="50"/>
  <c r="AP337" i="50"/>
  <c r="AQ337" i="50"/>
  <c r="AR337" i="50"/>
  <c r="AS337" i="50"/>
  <c r="AT337" i="50"/>
  <c r="AU337" i="50"/>
  <c r="AV337" i="50"/>
  <c r="AW337" i="50"/>
  <c r="AX337" i="50"/>
  <c r="AY337" i="50"/>
  <c r="AZ337" i="50"/>
  <c r="BA337" i="50"/>
  <c r="BB337" i="50"/>
  <c r="BC337" i="50"/>
  <c r="BD337" i="50"/>
  <c r="BE337" i="50"/>
  <c r="BF337" i="50"/>
  <c r="BG337" i="50"/>
  <c r="BH337" i="50"/>
  <c r="BI337" i="50"/>
  <c r="BJ337" i="50"/>
  <c r="BK337" i="50"/>
  <c r="BL337" i="50"/>
  <c r="BM337" i="50"/>
  <c r="BN337" i="50"/>
  <c r="BO337" i="50"/>
  <c r="BP337" i="50"/>
  <c r="BQ337" i="50"/>
  <c r="BR337" i="50"/>
  <c r="BS337" i="50"/>
  <c r="BT337" i="50"/>
  <c r="BU337" i="50"/>
  <c r="BV337" i="50"/>
  <c r="BW337" i="50"/>
  <c r="BX337" i="50"/>
  <c r="BY337" i="50"/>
  <c r="BZ337" i="50"/>
  <c r="CA337" i="50"/>
  <c r="CB337" i="50"/>
  <c r="CC337" i="50"/>
  <c r="CD337" i="50"/>
  <c r="CE337" i="50"/>
  <c r="CF337" i="50"/>
  <c r="CG337" i="50"/>
  <c r="CH337" i="50"/>
  <c r="CI337" i="50"/>
  <c r="CJ337" i="50"/>
  <c r="CK337" i="50"/>
  <c r="CL337" i="50"/>
  <c r="CM337" i="50"/>
  <c r="CN337" i="50"/>
  <c r="CO337" i="50"/>
  <c r="CP337" i="50"/>
  <c r="CQ337" i="50"/>
  <c r="CR337" i="50"/>
  <c r="CS337" i="50"/>
  <c r="CT337" i="50"/>
  <c r="CU337" i="50"/>
  <c r="CV337" i="50"/>
  <c r="CW337" i="50"/>
  <c r="CX337" i="50"/>
  <c r="CY337" i="50"/>
  <c r="CZ337" i="50"/>
  <c r="DA337" i="50"/>
  <c r="DB337" i="50"/>
  <c r="DC337" i="50"/>
  <c r="DD337" i="50"/>
  <c r="DE337" i="50"/>
  <c r="DF337" i="50"/>
  <c r="DG337" i="50"/>
  <c r="DH337" i="50"/>
  <c r="DI337" i="50"/>
  <c r="DJ337" i="50"/>
  <c r="DK337" i="50"/>
  <c r="DL337" i="50"/>
  <c r="DM337" i="50"/>
  <c r="DN337" i="50"/>
  <c r="DO337" i="50"/>
  <c r="DP337" i="50"/>
  <c r="DQ337" i="50"/>
  <c r="A338" i="50"/>
  <c r="B338" i="50"/>
  <c r="C338" i="50"/>
  <c r="D338" i="50"/>
  <c r="E338" i="50"/>
  <c r="F338" i="50"/>
  <c r="G338" i="50"/>
  <c r="H338" i="50"/>
  <c r="I338" i="50"/>
  <c r="J338" i="50"/>
  <c r="K338" i="50"/>
  <c r="L338" i="50"/>
  <c r="M338" i="50"/>
  <c r="N338" i="50"/>
  <c r="O338" i="50"/>
  <c r="P338" i="50"/>
  <c r="Q338" i="50"/>
  <c r="R338" i="50"/>
  <c r="S338" i="50"/>
  <c r="T338" i="50"/>
  <c r="U338" i="50"/>
  <c r="V338" i="50"/>
  <c r="W338" i="50"/>
  <c r="X338" i="50"/>
  <c r="Y338" i="50"/>
  <c r="Z338" i="50"/>
  <c r="AA338" i="50"/>
  <c r="AB338" i="50"/>
  <c r="AC338" i="50"/>
  <c r="AD338" i="50"/>
  <c r="AE338" i="50"/>
  <c r="AF338" i="50"/>
  <c r="AG338" i="50"/>
  <c r="AH338" i="50"/>
  <c r="AI338" i="50"/>
  <c r="AJ338" i="50"/>
  <c r="AK338" i="50"/>
  <c r="AL338" i="50"/>
  <c r="AM338" i="50"/>
  <c r="AN338" i="50"/>
  <c r="AO338" i="50"/>
  <c r="AP338" i="50"/>
  <c r="AQ338" i="50"/>
  <c r="AR338" i="50"/>
  <c r="AS338" i="50"/>
  <c r="AT338" i="50"/>
  <c r="AU338" i="50"/>
  <c r="AV338" i="50"/>
  <c r="AW338" i="50"/>
  <c r="AX338" i="50"/>
  <c r="AY338" i="50"/>
  <c r="AZ338" i="50"/>
  <c r="BA338" i="50"/>
  <c r="BB338" i="50"/>
  <c r="BC338" i="50"/>
  <c r="BD338" i="50"/>
  <c r="BE338" i="50"/>
  <c r="BF338" i="50"/>
  <c r="BG338" i="50"/>
  <c r="BH338" i="50"/>
  <c r="BI338" i="50"/>
  <c r="BJ338" i="50"/>
  <c r="BK338" i="50"/>
  <c r="BL338" i="50"/>
  <c r="BM338" i="50"/>
  <c r="BN338" i="50"/>
  <c r="BO338" i="50"/>
  <c r="BP338" i="50"/>
  <c r="BQ338" i="50"/>
  <c r="BR338" i="50"/>
  <c r="BS338" i="50"/>
  <c r="BT338" i="50"/>
  <c r="BU338" i="50"/>
  <c r="BV338" i="50"/>
  <c r="BW338" i="50"/>
  <c r="BX338" i="50"/>
  <c r="BY338" i="50"/>
  <c r="BZ338" i="50"/>
  <c r="CA338" i="50"/>
  <c r="CB338" i="50"/>
  <c r="CC338" i="50"/>
  <c r="CD338" i="50"/>
  <c r="CE338" i="50"/>
  <c r="CF338" i="50"/>
  <c r="CG338" i="50"/>
  <c r="CH338" i="50"/>
  <c r="CI338" i="50"/>
  <c r="CJ338" i="50"/>
  <c r="CK338" i="50"/>
  <c r="CL338" i="50"/>
  <c r="CM338" i="50"/>
  <c r="CN338" i="50"/>
  <c r="CO338" i="50"/>
  <c r="CP338" i="50"/>
  <c r="CQ338" i="50"/>
  <c r="CR338" i="50"/>
  <c r="CS338" i="50"/>
  <c r="CT338" i="50"/>
  <c r="CU338" i="50"/>
  <c r="CV338" i="50"/>
  <c r="CW338" i="50"/>
  <c r="CX338" i="50"/>
  <c r="CY338" i="50"/>
  <c r="CZ338" i="50"/>
  <c r="DA338" i="50"/>
  <c r="DB338" i="50"/>
  <c r="DC338" i="50"/>
  <c r="DD338" i="50"/>
  <c r="DE338" i="50"/>
  <c r="DF338" i="50"/>
  <c r="DG338" i="50"/>
  <c r="DH338" i="50"/>
  <c r="DI338" i="50"/>
  <c r="DJ338" i="50"/>
  <c r="DK338" i="50"/>
  <c r="DL338" i="50"/>
  <c r="DM338" i="50"/>
  <c r="DN338" i="50"/>
  <c r="DO338" i="50"/>
  <c r="DP338" i="50"/>
  <c r="DQ338" i="50"/>
  <c r="A339" i="50"/>
  <c r="B339" i="50"/>
  <c r="C339" i="50"/>
  <c r="D339" i="50"/>
  <c r="E339" i="50"/>
  <c r="F339" i="50"/>
  <c r="G339" i="50"/>
  <c r="H339" i="50"/>
  <c r="I339" i="50"/>
  <c r="J339" i="50"/>
  <c r="K339" i="50"/>
  <c r="L339" i="50"/>
  <c r="M339" i="50"/>
  <c r="N339" i="50"/>
  <c r="O339" i="50"/>
  <c r="P339" i="50"/>
  <c r="Q339" i="50"/>
  <c r="R339" i="50"/>
  <c r="S339" i="50"/>
  <c r="T339" i="50"/>
  <c r="U339" i="50"/>
  <c r="V339" i="50"/>
  <c r="W339" i="50"/>
  <c r="X339" i="50"/>
  <c r="Y339" i="50"/>
  <c r="Z339" i="50"/>
  <c r="AA339" i="50"/>
  <c r="AB339" i="50"/>
  <c r="AC339" i="50"/>
  <c r="AD339" i="50"/>
  <c r="AE339" i="50"/>
  <c r="AF339" i="50"/>
  <c r="AG339" i="50"/>
  <c r="AH339" i="50"/>
  <c r="AI339" i="50"/>
  <c r="AJ339" i="50"/>
  <c r="AK339" i="50"/>
  <c r="AL339" i="50"/>
  <c r="AM339" i="50"/>
  <c r="AN339" i="50"/>
  <c r="AO339" i="50"/>
  <c r="AP339" i="50"/>
  <c r="AQ339" i="50"/>
  <c r="AR339" i="50"/>
  <c r="AS339" i="50"/>
  <c r="AT339" i="50"/>
  <c r="AU339" i="50"/>
  <c r="AV339" i="50"/>
  <c r="AW339" i="50"/>
  <c r="AX339" i="50"/>
  <c r="AY339" i="50"/>
  <c r="AZ339" i="50"/>
  <c r="BA339" i="50"/>
  <c r="BB339" i="50"/>
  <c r="BC339" i="50"/>
  <c r="BD339" i="50"/>
  <c r="BE339" i="50"/>
  <c r="BF339" i="50"/>
  <c r="BG339" i="50"/>
  <c r="BH339" i="50"/>
  <c r="BI339" i="50"/>
  <c r="BJ339" i="50"/>
  <c r="BK339" i="50"/>
  <c r="BL339" i="50"/>
  <c r="BM339" i="50"/>
  <c r="BN339" i="50"/>
  <c r="BO339" i="50"/>
  <c r="BP339" i="50"/>
  <c r="BQ339" i="50"/>
  <c r="BR339" i="50"/>
  <c r="BS339" i="50"/>
  <c r="BT339" i="50"/>
  <c r="BU339" i="50"/>
  <c r="BV339" i="50"/>
  <c r="BW339" i="50"/>
  <c r="BX339" i="50"/>
  <c r="BY339" i="50"/>
  <c r="BZ339" i="50"/>
  <c r="CA339" i="50"/>
  <c r="CB339" i="50"/>
  <c r="CC339" i="50"/>
  <c r="CD339" i="50"/>
  <c r="CE339" i="50"/>
  <c r="CF339" i="50"/>
  <c r="CG339" i="50"/>
  <c r="CH339" i="50"/>
  <c r="CI339" i="50"/>
  <c r="CJ339" i="50"/>
  <c r="CK339" i="50"/>
  <c r="CL339" i="50"/>
  <c r="CM339" i="50"/>
  <c r="CN339" i="50"/>
  <c r="CO339" i="50"/>
  <c r="CP339" i="50"/>
  <c r="CQ339" i="50"/>
  <c r="CR339" i="50"/>
  <c r="CS339" i="50"/>
  <c r="CT339" i="50"/>
  <c r="CU339" i="50"/>
  <c r="CV339" i="50"/>
  <c r="CW339" i="50"/>
  <c r="CX339" i="50"/>
  <c r="CY339" i="50"/>
  <c r="CZ339" i="50"/>
  <c r="DA339" i="50"/>
  <c r="DB339" i="50"/>
  <c r="DC339" i="50"/>
  <c r="DD339" i="50"/>
  <c r="DE339" i="50"/>
  <c r="DF339" i="50"/>
  <c r="DG339" i="50"/>
  <c r="DH339" i="50"/>
  <c r="DI339" i="50"/>
  <c r="DJ339" i="50"/>
  <c r="DK339" i="50"/>
  <c r="DL339" i="50"/>
  <c r="DM339" i="50"/>
  <c r="DN339" i="50"/>
  <c r="DO339" i="50"/>
  <c r="DP339" i="50"/>
  <c r="DQ339" i="50"/>
  <c r="A340" i="50"/>
  <c r="B340" i="50"/>
  <c r="C340" i="50"/>
  <c r="D340" i="50"/>
  <c r="E340" i="50"/>
  <c r="F340" i="50"/>
  <c r="G340" i="50"/>
  <c r="H340" i="50"/>
  <c r="I340" i="50"/>
  <c r="J340" i="50"/>
  <c r="K340" i="50"/>
  <c r="L340" i="50"/>
  <c r="M340" i="50"/>
  <c r="N340" i="50"/>
  <c r="O340" i="50"/>
  <c r="P340" i="50"/>
  <c r="Q340" i="50"/>
  <c r="R340" i="50"/>
  <c r="S340" i="50"/>
  <c r="T340" i="50"/>
  <c r="U340" i="50"/>
  <c r="V340" i="50"/>
  <c r="W340" i="50"/>
  <c r="X340" i="50"/>
  <c r="Y340" i="50"/>
  <c r="Z340" i="50"/>
  <c r="AA340" i="50"/>
  <c r="AB340" i="50"/>
  <c r="AC340" i="50"/>
  <c r="AD340" i="50"/>
  <c r="AE340" i="50"/>
  <c r="AF340" i="50"/>
  <c r="AG340" i="50"/>
  <c r="AH340" i="50"/>
  <c r="AI340" i="50"/>
  <c r="AJ340" i="50"/>
  <c r="AK340" i="50"/>
  <c r="AL340" i="50"/>
  <c r="AM340" i="50"/>
  <c r="AN340" i="50"/>
  <c r="AO340" i="50"/>
  <c r="AP340" i="50"/>
  <c r="AQ340" i="50"/>
  <c r="AR340" i="50"/>
  <c r="AS340" i="50"/>
  <c r="AT340" i="50"/>
  <c r="AU340" i="50"/>
  <c r="AV340" i="50"/>
  <c r="AW340" i="50"/>
  <c r="AX340" i="50"/>
  <c r="AY340" i="50"/>
  <c r="AZ340" i="50"/>
  <c r="BA340" i="50"/>
  <c r="BB340" i="50"/>
  <c r="BC340" i="50"/>
  <c r="BD340" i="50"/>
  <c r="BE340" i="50"/>
  <c r="BF340" i="50"/>
  <c r="BG340" i="50"/>
  <c r="BH340" i="50"/>
  <c r="BI340" i="50"/>
  <c r="BJ340" i="50"/>
  <c r="BK340" i="50"/>
  <c r="BL340" i="50"/>
  <c r="BM340" i="50"/>
  <c r="BN340" i="50"/>
  <c r="BO340" i="50"/>
  <c r="BP340" i="50"/>
  <c r="BQ340" i="50"/>
  <c r="BR340" i="50"/>
  <c r="BS340" i="50"/>
  <c r="BT340" i="50"/>
  <c r="BU340" i="50"/>
  <c r="BV340" i="50"/>
  <c r="BW340" i="50"/>
  <c r="BX340" i="50"/>
  <c r="BY340" i="50"/>
  <c r="BZ340" i="50"/>
  <c r="CA340" i="50"/>
  <c r="CB340" i="50"/>
  <c r="CC340" i="50"/>
  <c r="CD340" i="50"/>
  <c r="CE340" i="50"/>
  <c r="CF340" i="50"/>
  <c r="CG340" i="50"/>
  <c r="CH340" i="50"/>
  <c r="CI340" i="50"/>
  <c r="CJ340" i="50"/>
  <c r="CK340" i="50"/>
  <c r="CL340" i="50"/>
  <c r="CM340" i="50"/>
  <c r="CN340" i="50"/>
  <c r="CO340" i="50"/>
  <c r="CP340" i="50"/>
  <c r="CQ340" i="50"/>
  <c r="CR340" i="50"/>
  <c r="CS340" i="50"/>
  <c r="CT340" i="50"/>
  <c r="CU340" i="50"/>
  <c r="CV340" i="50"/>
  <c r="CW340" i="50"/>
  <c r="CX340" i="50"/>
  <c r="CY340" i="50"/>
  <c r="CZ340" i="50"/>
  <c r="DA340" i="50"/>
  <c r="DB340" i="50"/>
  <c r="DC340" i="50"/>
  <c r="DD340" i="50"/>
  <c r="DE340" i="50"/>
  <c r="DF340" i="50"/>
  <c r="DG340" i="50"/>
  <c r="DH340" i="50"/>
  <c r="DI340" i="50"/>
  <c r="DJ340" i="50"/>
  <c r="DK340" i="50"/>
  <c r="DL340" i="50"/>
  <c r="DM340" i="50"/>
  <c r="DN340" i="50"/>
  <c r="DO340" i="50"/>
  <c r="DP340" i="50"/>
  <c r="DQ340" i="50"/>
  <c r="A341" i="50"/>
  <c r="B341" i="50"/>
  <c r="C341" i="50"/>
  <c r="D341" i="50"/>
  <c r="E341" i="50"/>
  <c r="F341" i="50"/>
  <c r="G341" i="50"/>
  <c r="H341" i="50"/>
  <c r="I341" i="50"/>
  <c r="J341" i="50"/>
  <c r="K341" i="50"/>
  <c r="L341" i="50"/>
  <c r="M341" i="50"/>
  <c r="N341" i="50"/>
  <c r="O341" i="50"/>
  <c r="P341" i="50"/>
  <c r="Q341" i="50"/>
  <c r="R341" i="50"/>
  <c r="S341" i="50"/>
  <c r="T341" i="50"/>
  <c r="U341" i="50"/>
  <c r="V341" i="50"/>
  <c r="W341" i="50"/>
  <c r="X341" i="50"/>
  <c r="Y341" i="50"/>
  <c r="Z341" i="50"/>
  <c r="AA341" i="50"/>
  <c r="AB341" i="50"/>
  <c r="AC341" i="50"/>
  <c r="AD341" i="50"/>
  <c r="AE341" i="50"/>
  <c r="AF341" i="50"/>
  <c r="AG341" i="50"/>
  <c r="AH341" i="50"/>
  <c r="AI341" i="50"/>
  <c r="AJ341" i="50"/>
  <c r="AK341" i="50"/>
  <c r="AL341" i="50"/>
  <c r="AM341" i="50"/>
  <c r="AN341" i="50"/>
  <c r="AO341" i="50"/>
  <c r="AP341" i="50"/>
  <c r="AQ341" i="50"/>
  <c r="AR341" i="50"/>
  <c r="AS341" i="50"/>
  <c r="AT341" i="50"/>
  <c r="AU341" i="50"/>
  <c r="AV341" i="50"/>
  <c r="AW341" i="50"/>
  <c r="AX341" i="50"/>
  <c r="AY341" i="50"/>
  <c r="AZ341" i="50"/>
  <c r="BA341" i="50"/>
  <c r="BB341" i="50"/>
  <c r="BC341" i="50"/>
  <c r="BD341" i="50"/>
  <c r="BE341" i="50"/>
  <c r="BF341" i="50"/>
  <c r="BG341" i="50"/>
  <c r="BH341" i="50"/>
  <c r="BI341" i="50"/>
  <c r="BJ341" i="50"/>
  <c r="BK341" i="50"/>
  <c r="BL341" i="50"/>
  <c r="BM341" i="50"/>
  <c r="BN341" i="50"/>
  <c r="BO341" i="50"/>
  <c r="BP341" i="50"/>
  <c r="BQ341" i="50"/>
  <c r="BR341" i="50"/>
  <c r="BS341" i="50"/>
  <c r="BT341" i="50"/>
  <c r="BU341" i="50"/>
  <c r="BV341" i="50"/>
  <c r="BW341" i="50"/>
  <c r="BX341" i="50"/>
  <c r="BY341" i="50"/>
  <c r="BZ341" i="50"/>
  <c r="CA341" i="50"/>
  <c r="CB341" i="50"/>
  <c r="CC341" i="50"/>
  <c r="CD341" i="50"/>
  <c r="CE341" i="50"/>
  <c r="CF341" i="50"/>
  <c r="CG341" i="50"/>
  <c r="CH341" i="50"/>
  <c r="CI341" i="50"/>
  <c r="CJ341" i="50"/>
  <c r="CK341" i="50"/>
  <c r="CL341" i="50"/>
  <c r="CM341" i="50"/>
  <c r="CN341" i="50"/>
  <c r="CO341" i="50"/>
  <c r="CP341" i="50"/>
  <c r="CQ341" i="50"/>
  <c r="CR341" i="50"/>
  <c r="CS341" i="50"/>
  <c r="CT341" i="50"/>
  <c r="CU341" i="50"/>
  <c r="CV341" i="50"/>
  <c r="CW341" i="50"/>
  <c r="CX341" i="50"/>
  <c r="CY341" i="50"/>
  <c r="CZ341" i="50"/>
  <c r="DA341" i="50"/>
  <c r="DB341" i="50"/>
  <c r="DC341" i="50"/>
  <c r="DD341" i="50"/>
  <c r="DE341" i="50"/>
  <c r="DF341" i="50"/>
  <c r="DG341" i="50"/>
  <c r="DH341" i="50"/>
  <c r="DI341" i="50"/>
  <c r="DJ341" i="50"/>
  <c r="DK341" i="50"/>
  <c r="DL341" i="50"/>
  <c r="DM341" i="50"/>
  <c r="DN341" i="50"/>
  <c r="DO341" i="50"/>
  <c r="DP341" i="50"/>
  <c r="DQ341" i="50"/>
  <c r="A342" i="50"/>
  <c r="B342" i="50"/>
  <c r="C342" i="50"/>
  <c r="D342" i="50"/>
  <c r="E342" i="50"/>
  <c r="F342" i="50"/>
  <c r="G342" i="50"/>
  <c r="H342" i="50"/>
  <c r="I342" i="50"/>
  <c r="J342" i="50"/>
  <c r="K342" i="50"/>
  <c r="L342" i="50"/>
  <c r="M342" i="50"/>
  <c r="N342" i="50"/>
  <c r="O342" i="50"/>
  <c r="P342" i="50"/>
  <c r="Q342" i="50"/>
  <c r="R342" i="50"/>
  <c r="S342" i="50"/>
  <c r="T342" i="50"/>
  <c r="U342" i="50"/>
  <c r="V342" i="50"/>
  <c r="W342" i="50"/>
  <c r="X342" i="50"/>
  <c r="Y342" i="50"/>
  <c r="Z342" i="50"/>
  <c r="AA342" i="50"/>
  <c r="AB342" i="50"/>
  <c r="AC342" i="50"/>
  <c r="AD342" i="50"/>
  <c r="AE342" i="50"/>
  <c r="AF342" i="50"/>
  <c r="AG342" i="50"/>
  <c r="AH342" i="50"/>
  <c r="AI342" i="50"/>
  <c r="AJ342" i="50"/>
  <c r="AK342" i="50"/>
  <c r="AL342" i="50"/>
  <c r="AM342" i="50"/>
  <c r="AN342" i="50"/>
  <c r="AO342" i="50"/>
  <c r="AP342" i="50"/>
  <c r="AQ342" i="50"/>
  <c r="AR342" i="50"/>
  <c r="AS342" i="50"/>
  <c r="AT342" i="50"/>
  <c r="AU342" i="50"/>
  <c r="AV342" i="50"/>
  <c r="AW342" i="50"/>
  <c r="AX342" i="50"/>
  <c r="AY342" i="50"/>
  <c r="AZ342" i="50"/>
  <c r="BA342" i="50"/>
  <c r="BB342" i="50"/>
  <c r="BC342" i="50"/>
  <c r="BD342" i="50"/>
  <c r="BE342" i="50"/>
  <c r="BF342" i="50"/>
  <c r="BG342" i="50"/>
  <c r="BH342" i="50"/>
  <c r="BI342" i="50"/>
  <c r="BJ342" i="50"/>
  <c r="BK342" i="50"/>
  <c r="BL342" i="50"/>
  <c r="BM342" i="50"/>
  <c r="BN342" i="50"/>
  <c r="BO342" i="50"/>
  <c r="BP342" i="50"/>
  <c r="BQ342" i="50"/>
  <c r="BR342" i="50"/>
  <c r="BS342" i="50"/>
  <c r="BT342" i="50"/>
  <c r="BU342" i="50"/>
  <c r="BV342" i="50"/>
  <c r="BW342" i="50"/>
  <c r="BX342" i="50"/>
  <c r="BY342" i="50"/>
  <c r="BZ342" i="50"/>
  <c r="CA342" i="50"/>
  <c r="CB342" i="50"/>
  <c r="CC342" i="50"/>
  <c r="CD342" i="50"/>
  <c r="CE342" i="50"/>
  <c r="CF342" i="50"/>
  <c r="CG342" i="50"/>
  <c r="CH342" i="50"/>
  <c r="CI342" i="50"/>
  <c r="CJ342" i="50"/>
  <c r="CK342" i="50"/>
  <c r="CL342" i="50"/>
  <c r="CM342" i="50"/>
  <c r="CN342" i="50"/>
  <c r="CO342" i="50"/>
  <c r="CP342" i="50"/>
  <c r="CQ342" i="50"/>
  <c r="CR342" i="50"/>
  <c r="CS342" i="50"/>
  <c r="CT342" i="50"/>
  <c r="CU342" i="50"/>
  <c r="CV342" i="50"/>
  <c r="CW342" i="50"/>
  <c r="CX342" i="50"/>
  <c r="CY342" i="50"/>
  <c r="CZ342" i="50"/>
  <c r="DA342" i="50"/>
  <c r="DB342" i="50"/>
  <c r="DC342" i="50"/>
  <c r="DD342" i="50"/>
  <c r="DE342" i="50"/>
  <c r="DF342" i="50"/>
  <c r="DG342" i="50"/>
  <c r="DH342" i="50"/>
  <c r="DI342" i="50"/>
  <c r="DJ342" i="50"/>
  <c r="DK342" i="50"/>
  <c r="DL342" i="50"/>
  <c r="DM342" i="50"/>
  <c r="DN342" i="50"/>
  <c r="DO342" i="50"/>
  <c r="DP342" i="50"/>
  <c r="DQ342" i="50"/>
  <c r="A343" i="50"/>
  <c r="B343" i="50"/>
  <c r="C343" i="50"/>
  <c r="D343" i="50"/>
  <c r="E343" i="50"/>
  <c r="F343" i="50"/>
  <c r="G343" i="50"/>
  <c r="H343" i="50"/>
  <c r="I343" i="50"/>
  <c r="J343" i="50"/>
  <c r="K343" i="50"/>
  <c r="L343" i="50"/>
  <c r="M343" i="50"/>
  <c r="N343" i="50"/>
  <c r="O343" i="50"/>
  <c r="P343" i="50"/>
  <c r="Q343" i="50"/>
  <c r="R343" i="50"/>
  <c r="S343" i="50"/>
  <c r="T343" i="50"/>
  <c r="U343" i="50"/>
  <c r="V343" i="50"/>
  <c r="W343" i="50"/>
  <c r="X343" i="50"/>
  <c r="Y343" i="50"/>
  <c r="Z343" i="50"/>
  <c r="AA343" i="50"/>
  <c r="AB343" i="50"/>
  <c r="AC343" i="50"/>
  <c r="AD343" i="50"/>
  <c r="AE343" i="50"/>
  <c r="AF343" i="50"/>
  <c r="AG343" i="50"/>
  <c r="AH343" i="50"/>
  <c r="AI343" i="50"/>
  <c r="AJ343" i="50"/>
  <c r="AK343" i="50"/>
  <c r="AL343" i="50"/>
  <c r="AM343" i="50"/>
  <c r="AN343" i="50"/>
  <c r="AO343" i="50"/>
  <c r="AP343" i="50"/>
  <c r="AQ343" i="50"/>
  <c r="AR343" i="50"/>
  <c r="AS343" i="50"/>
  <c r="AT343" i="50"/>
  <c r="AU343" i="50"/>
  <c r="AV343" i="50"/>
  <c r="AW343" i="50"/>
  <c r="AX343" i="50"/>
  <c r="AY343" i="50"/>
  <c r="AZ343" i="50"/>
  <c r="BA343" i="50"/>
  <c r="BB343" i="50"/>
  <c r="BC343" i="50"/>
  <c r="BD343" i="50"/>
  <c r="BE343" i="50"/>
  <c r="BF343" i="50"/>
  <c r="BG343" i="50"/>
  <c r="BH343" i="50"/>
  <c r="BI343" i="50"/>
  <c r="BJ343" i="50"/>
  <c r="BK343" i="50"/>
  <c r="BL343" i="50"/>
  <c r="BM343" i="50"/>
  <c r="BN343" i="50"/>
  <c r="BO343" i="50"/>
  <c r="BP343" i="50"/>
  <c r="BQ343" i="50"/>
  <c r="BR343" i="50"/>
  <c r="BS343" i="50"/>
  <c r="BT343" i="50"/>
  <c r="BU343" i="50"/>
  <c r="BV343" i="50"/>
  <c r="BW343" i="50"/>
  <c r="BX343" i="50"/>
  <c r="BY343" i="50"/>
  <c r="BZ343" i="50"/>
  <c r="CA343" i="50"/>
  <c r="CB343" i="50"/>
  <c r="CC343" i="50"/>
  <c r="CD343" i="50"/>
  <c r="CE343" i="50"/>
  <c r="CF343" i="50"/>
  <c r="CG343" i="50"/>
  <c r="CH343" i="50"/>
  <c r="CI343" i="50"/>
  <c r="CJ343" i="50"/>
  <c r="CK343" i="50"/>
  <c r="CL343" i="50"/>
  <c r="CM343" i="50"/>
  <c r="CN343" i="50"/>
  <c r="CO343" i="50"/>
  <c r="CP343" i="50"/>
  <c r="CQ343" i="50"/>
  <c r="CR343" i="50"/>
  <c r="CS343" i="50"/>
  <c r="CT343" i="50"/>
  <c r="CU343" i="50"/>
  <c r="CV343" i="50"/>
  <c r="CW343" i="50"/>
  <c r="CX343" i="50"/>
  <c r="CY343" i="50"/>
  <c r="CZ343" i="50"/>
  <c r="DA343" i="50"/>
  <c r="DB343" i="50"/>
  <c r="DC343" i="50"/>
  <c r="DD343" i="50"/>
  <c r="DE343" i="50"/>
  <c r="DF343" i="50"/>
  <c r="DG343" i="50"/>
  <c r="DH343" i="50"/>
  <c r="DI343" i="50"/>
  <c r="DJ343" i="50"/>
  <c r="DK343" i="50"/>
  <c r="DL343" i="50"/>
  <c r="DM343" i="50"/>
  <c r="DN343" i="50"/>
  <c r="DO343" i="50"/>
  <c r="DP343" i="50"/>
  <c r="DQ343" i="50"/>
  <c r="A344" i="50"/>
  <c r="B344" i="50"/>
  <c r="C344" i="50"/>
  <c r="D344" i="50"/>
  <c r="E344" i="50"/>
  <c r="F344" i="50"/>
  <c r="G344" i="50"/>
  <c r="H344" i="50"/>
  <c r="I344" i="50"/>
  <c r="J344" i="50"/>
  <c r="K344" i="50"/>
  <c r="L344" i="50"/>
  <c r="M344" i="50"/>
  <c r="N344" i="50"/>
  <c r="O344" i="50"/>
  <c r="P344" i="50"/>
  <c r="Q344" i="50"/>
  <c r="R344" i="50"/>
  <c r="S344" i="50"/>
  <c r="T344" i="50"/>
  <c r="U344" i="50"/>
  <c r="V344" i="50"/>
  <c r="W344" i="50"/>
  <c r="X344" i="50"/>
  <c r="Y344" i="50"/>
  <c r="Z344" i="50"/>
  <c r="AA344" i="50"/>
  <c r="AB344" i="50"/>
  <c r="AC344" i="50"/>
  <c r="AD344" i="50"/>
  <c r="AE344" i="50"/>
  <c r="AF344" i="50"/>
  <c r="AG344" i="50"/>
  <c r="AH344" i="50"/>
  <c r="AI344" i="50"/>
  <c r="AJ344" i="50"/>
  <c r="AK344" i="50"/>
  <c r="AL344" i="50"/>
  <c r="AM344" i="50"/>
  <c r="AN344" i="50"/>
  <c r="AO344" i="50"/>
  <c r="AP344" i="50"/>
  <c r="AQ344" i="50"/>
  <c r="AR344" i="50"/>
  <c r="AS344" i="50"/>
  <c r="AT344" i="50"/>
  <c r="AU344" i="50"/>
  <c r="AV344" i="50"/>
  <c r="AW344" i="50"/>
  <c r="AX344" i="50"/>
  <c r="AY344" i="50"/>
  <c r="AZ344" i="50"/>
  <c r="BA344" i="50"/>
  <c r="BB344" i="50"/>
  <c r="BC344" i="50"/>
  <c r="BD344" i="50"/>
  <c r="BE344" i="50"/>
  <c r="BF344" i="50"/>
  <c r="BG344" i="50"/>
  <c r="BH344" i="50"/>
  <c r="BI344" i="50"/>
  <c r="BJ344" i="50"/>
  <c r="BK344" i="50"/>
  <c r="BL344" i="50"/>
  <c r="BM344" i="50"/>
  <c r="BN344" i="50"/>
  <c r="BO344" i="50"/>
  <c r="BP344" i="50"/>
  <c r="BQ344" i="50"/>
  <c r="BR344" i="50"/>
  <c r="BS344" i="50"/>
  <c r="BT344" i="50"/>
  <c r="BU344" i="50"/>
  <c r="BV344" i="50"/>
  <c r="BW344" i="50"/>
  <c r="BX344" i="50"/>
  <c r="BY344" i="50"/>
  <c r="BZ344" i="50"/>
  <c r="CA344" i="50"/>
  <c r="CB344" i="50"/>
  <c r="CC344" i="50"/>
  <c r="CD344" i="50"/>
  <c r="CE344" i="50"/>
  <c r="CF344" i="50"/>
  <c r="CG344" i="50"/>
  <c r="CH344" i="50"/>
  <c r="CI344" i="50"/>
  <c r="CJ344" i="50"/>
  <c r="CK344" i="50"/>
  <c r="CL344" i="50"/>
  <c r="CM344" i="50"/>
  <c r="CN344" i="50"/>
  <c r="CO344" i="50"/>
  <c r="CP344" i="50"/>
  <c r="CQ344" i="50"/>
  <c r="CR344" i="50"/>
  <c r="CS344" i="50"/>
  <c r="CT344" i="50"/>
  <c r="CU344" i="50"/>
  <c r="CV344" i="50"/>
  <c r="CW344" i="50"/>
  <c r="CX344" i="50"/>
  <c r="CY344" i="50"/>
  <c r="CZ344" i="50"/>
  <c r="DA344" i="50"/>
  <c r="DB344" i="50"/>
  <c r="DC344" i="50"/>
  <c r="DD344" i="50"/>
  <c r="DE344" i="50"/>
  <c r="DF344" i="50"/>
  <c r="DG344" i="50"/>
  <c r="DH344" i="50"/>
  <c r="DI344" i="50"/>
  <c r="DJ344" i="50"/>
  <c r="DK344" i="50"/>
  <c r="DL344" i="50"/>
  <c r="DM344" i="50"/>
  <c r="DN344" i="50"/>
  <c r="DO344" i="50"/>
  <c r="DP344" i="50"/>
  <c r="DQ344" i="50"/>
  <c r="A345" i="50"/>
  <c r="B345" i="50"/>
  <c r="C345" i="50"/>
  <c r="D345" i="50"/>
  <c r="E345" i="50"/>
  <c r="F345" i="50"/>
  <c r="G345" i="50"/>
  <c r="H345" i="50"/>
  <c r="I345" i="50"/>
  <c r="J345" i="50"/>
  <c r="K345" i="50"/>
  <c r="L345" i="50"/>
  <c r="M345" i="50"/>
  <c r="N345" i="50"/>
  <c r="O345" i="50"/>
  <c r="P345" i="50"/>
  <c r="Q345" i="50"/>
  <c r="R345" i="50"/>
  <c r="S345" i="50"/>
  <c r="T345" i="50"/>
  <c r="U345" i="50"/>
  <c r="V345" i="50"/>
  <c r="W345" i="50"/>
  <c r="X345" i="50"/>
  <c r="Y345" i="50"/>
  <c r="Z345" i="50"/>
  <c r="AA345" i="50"/>
  <c r="AB345" i="50"/>
  <c r="AC345" i="50"/>
  <c r="AD345" i="50"/>
  <c r="AE345" i="50"/>
  <c r="AF345" i="50"/>
  <c r="AG345" i="50"/>
  <c r="AH345" i="50"/>
  <c r="AI345" i="50"/>
  <c r="AJ345" i="50"/>
  <c r="AK345" i="50"/>
  <c r="AL345" i="50"/>
  <c r="AM345" i="50"/>
  <c r="AN345" i="50"/>
  <c r="AO345" i="50"/>
  <c r="AP345" i="50"/>
  <c r="AQ345" i="50"/>
  <c r="AR345" i="50"/>
  <c r="AS345" i="50"/>
  <c r="AT345" i="50"/>
  <c r="AU345" i="50"/>
  <c r="AV345" i="50"/>
  <c r="AW345" i="50"/>
  <c r="AX345" i="50"/>
  <c r="AY345" i="50"/>
  <c r="AZ345" i="50"/>
  <c r="BA345" i="50"/>
  <c r="BB345" i="50"/>
  <c r="BC345" i="50"/>
  <c r="BD345" i="50"/>
  <c r="BE345" i="50"/>
  <c r="BF345" i="50"/>
  <c r="BG345" i="50"/>
  <c r="BH345" i="50"/>
  <c r="BI345" i="50"/>
  <c r="BJ345" i="50"/>
  <c r="BK345" i="50"/>
  <c r="BL345" i="50"/>
  <c r="BM345" i="50"/>
  <c r="BN345" i="50"/>
  <c r="BO345" i="50"/>
  <c r="BP345" i="50"/>
  <c r="BQ345" i="50"/>
  <c r="BR345" i="50"/>
  <c r="BS345" i="50"/>
  <c r="BT345" i="50"/>
  <c r="BU345" i="50"/>
  <c r="BV345" i="50"/>
  <c r="BW345" i="50"/>
  <c r="BX345" i="50"/>
  <c r="BY345" i="50"/>
  <c r="BZ345" i="50"/>
  <c r="CA345" i="50"/>
  <c r="CB345" i="50"/>
  <c r="CC345" i="50"/>
  <c r="CD345" i="50"/>
  <c r="CE345" i="50"/>
  <c r="CF345" i="50"/>
  <c r="CG345" i="50"/>
  <c r="CH345" i="50"/>
  <c r="CI345" i="50"/>
  <c r="CJ345" i="50"/>
  <c r="CK345" i="50"/>
  <c r="CL345" i="50"/>
  <c r="CM345" i="50"/>
  <c r="CN345" i="50"/>
  <c r="CO345" i="50"/>
  <c r="CP345" i="50"/>
  <c r="CQ345" i="50"/>
  <c r="CR345" i="50"/>
  <c r="CS345" i="50"/>
  <c r="CT345" i="50"/>
  <c r="CU345" i="50"/>
  <c r="CV345" i="50"/>
  <c r="CW345" i="50"/>
  <c r="CX345" i="50"/>
  <c r="CY345" i="50"/>
  <c r="CZ345" i="50"/>
  <c r="DA345" i="50"/>
  <c r="DB345" i="50"/>
  <c r="DC345" i="50"/>
  <c r="DD345" i="50"/>
  <c r="DE345" i="50"/>
  <c r="DF345" i="50"/>
  <c r="DG345" i="50"/>
  <c r="DH345" i="50"/>
  <c r="DI345" i="50"/>
  <c r="DJ345" i="50"/>
  <c r="DK345" i="50"/>
  <c r="DL345" i="50"/>
  <c r="DM345" i="50"/>
  <c r="DN345" i="50"/>
  <c r="DO345" i="50"/>
  <c r="DP345" i="50"/>
  <c r="DQ345" i="50"/>
  <c r="A346" i="50"/>
  <c r="B346" i="50"/>
  <c r="C346" i="50"/>
  <c r="D346" i="50"/>
  <c r="E346" i="50"/>
  <c r="F346" i="50"/>
  <c r="G346" i="50"/>
  <c r="H346" i="50"/>
  <c r="I346" i="50"/>
  <c r="J346" i="50"/>
  <c r="K346" i="50"/>
  <c r="L346" i="50"/>
  <c r="M346" i="50"/>
  <c r="N346" i="50"/>
  <c r="O346" i="50"/>
  <c r="P346" i="50"/>
  <c r="Q346" i="50"/>
  <c r="R346" i="50"/>
  <c r="S346" i="50"/>
  <c r="T346" i="50"/>
  <c r="U346" i="50"/>
  <c r="V346" i="50"/>
  <c r="W346" i="50"/>
  <c r="X346" i="50"/>
  <c r="Y346" i="50"/>
  <c r="Z346" i="50"/>
  <c r="AA346" i="50"/>
  <c r="AB346" i="50"/>
  <c r="AC346" i="50"/>
  <c r="AD346" i="50"/>
  <c r="AE346" i="50"/>
  <c r="AF346" i="50"/>
  <c r="AG346" i="50"/>
  <c r="AH346" i="50"/>
  <c r="AI346" i="50"/>
  <c r="AJ346" i="50"/>
  <c r="AK346" i="50"/>
  <c r="AL346" i="50"/>
  <c r="AM346" i="50"/>
  <c r="AN346" i="50"/>
  <c r="AO346" i="50"/>
  <c r="AP346" i="50"/>
  <c r="AQ346" i="50"/>
  <c r="AR346" i="50"/>
  <c r="AS346" i="50"/>
  <c r="AT346" i="50"/>
  <c r="AU346" i="50"/>
  <c r="AV346" i="50"/>
  <c r="AW346" i="50"/>
  <c r="AX346" i="50"/>
  <c r="AY346" i="50"/>
  <c r="AZ346" i="50"/>
  <c r="BA346" i="50"/>
  <c r="BB346" i="50"/>
  <c r="BC346" i="50"/>
  <c r="BD346" i="50"/>
  <c r="BE346" i="50"/>
  <c r="BF346" i="50"/>
  <c r="BG346" i="50"/>
  <c r="BH346" i="50"/>
  <c r="BI346" i="50"/>
  <c r="BJ346" i="50"/>
  <c r="BK346" i="50"/>
  <c r="BL346" i="50"/>
  <c r="BM346" i="50"/>
  <c r="BN346" i="50"/>
  <c r="BO346" i="50"/>
  <c r="BP346" i="50"/>
  <c r="BQ346" i="50"/>
  <c r="BR346" i="50"/>
  <c r="BS346" i="50"/>
  <c r="BT346" i="50"/>
  <c r="BU346" i="50"/>
  <c r="BV346" i="50"/>
  <c r="BW346" i="50"/>
  <c r="BX346" i="50"/>
  <c r="BY346" i="50"/>
  <c r="BZ346" i="50"/>
  <c r="CA346" i="50"/>
  <c r="CB346" i="50"/>
  <c r="CC346" i="50"/>
  <c r="CD346" i="50"/>
  <c r="CE346" i="50"/>
  <c r="CF346" i="50"/>
  <c r="CG346" i="50"/>
  <c r="CH346" i="50"/>
  <c r="CI346" i="50"/>
  <c r="CJ346" i="50"/>
  <c r="CK346" i="50"/>
  <c r="CL346" i="50"/>
  <c r="CM346" i="50"/>
  <c r="CN346" i="50"/>
  <c r="CO346" i="50"/>
  <c r="CP346" i="50"/>
  <c r="CQ346" i="50"/>
  <c r="CR346" i="50"/>
  <c r="CS346" i="50"/>
  <c r="CT346" i="50"/>
  <c r="CU346" i="50"/>
  <c r="CV346" i="50"/>
  <c r="CW346" i="50"/>
  <c r="CX346" i="50"/>
  <c r="CY346" i="50"/>
  <c r="CZ346" i="50"/>
  <c r="DA346" i="50"/>
  <c r="DB346" i="50"/>
  <c r="DC346" i="50"/>
  <c r="DD346" i="50"/>
  <c r="DE346" i="50"/>
  <c r="DF346" i="50"/>
  <c r="DG346" i="50"/>
  <c r="DH346" i="50"/>
  <c r="DI346" i="50"/>
  <c r="DJ346" i="50"/>
  <c r="DK346" i="50"/>
  <c r="DL346" i="50"/>
  <c r="DM346" i="50"/>
  <c r="DN346" i="50"/>
  <c r="DO346" i="50"/>
  <c r="DP346" i="50"/>
  <c r="DQ346" i="50"/>
  <c r="A347" i="50"/>
  <c r="B347" i="50"/>
  <c r="C347" i="50"/>
  <c r="D347" i="50"/>
  <c r="E347" i="50"/>
  <c r="F347" i="50"/>
  <c r="G347" i="50"/>
  <c r="H347" i="50"/>
  <c r="I347" i="50"/>
  <c r="J347" i="50"/>
  <c r="K347" i="50"/>
  <c r="L347" i="50"/>
  <c r="M347" i="50"/>
  <c r="N347" i="50"/>
  <c r="O347" i="50"/>
  <c r="P347" i="50"/>
  <c r="Q347" i="50"/>
  <c r="R347" i="50"/>
  <c r="S347" i="50"/>
  <c r="T347" i="50"/>
  <c r="U347" i="50"/>
  <c r="V347" i="50"/>
  <c r="W347" i="50"/>
  <c r="X347" i="50"/>
  <c r="Y347" i="50"/>
  <c r="Z347" i="50"/>
  <c r="AA347" i="50"/>
  <c r="AB347" i="50"/>
  <c r="AC347" i="50"/>
  <c r="AD347" i="50"/>
  <c r="AE347" i="50"/>
  <c r="AF347" i="50"/>
  <c r="AG347" i="50"/>
  <c r="AH347" i="50"/>
  <c r="AI347" i="50"/>
  <c r="AJ347" i="50"/>
  <c r="AK347" i="50"/>
  <c r="AL347" i="50"/>
  <c r="AM347" i="50"/>
  <c r="AN347" i="50"/>
  <c r="AO347" i="50"/>
  <c r="AP347" i="50"/>
  <c r="AQ347" i="50"/>
  <c r="AR347" i="50"/>
  <c r="AS347" i="50"/>
  <c r="AT347" i="50"/>
  <c r="AU347" i="50"/>
  <c r="AV347" i="50"/>
  <c r="AW347" i="50"/>
  <c r="AX347" i="50"/>
  <c r="AY347" i="50"/>
  <c r="AZ347" i="50"/>
  <c r="BA347" i="50"/>
  <c r="BB347" i="50"/>
  <c r="BC347" i="50"/>
  <c r="BD347" i="50"/>
  <c r="BE347" i="50"/>
  <c r="BF347" i="50"/>
  <c r="BG347" i="50"/>
  <c r="BH347" i="50"/>
  <c r="BI347" i="50"/>
  <c r="BJ347" i="50"/>
  <c r="BK347" i="50"/>
  <c r="BL347" i="50"/>
  <c r="BM347" i="50"/>
  <c r="BN347" i="50"/>
  <c r="BO347" i="50"/>
  <c r="BP347" i="50"/>
  <c r="BQ347" i="50"/>
  <c r="BR347" i="50"/>
  <c r="BS347" i="50"/>
  <c r="BT347" i="50"/>
  <c r="BU347" i="50"/>
  <c r="BV347" i="50"/>
  <c r="BW347" i="50"/>
  <c r="BX347" i="50"/>
  <c r="BY347" i="50"/>
  <c r="BZ347" i="50"/>
  <c r="CA347" i="50"/>
  <c r="CB347" i="50"/>
  <c r="CC347" i="50"/>
  <c r="CD347" i="50"/>
  <c r="CE347" i="50"/>
  <c r="CF347" i="50"/>
  <c r="CG347" i="50"/>
  <c r="CH347" i="50"/>
  <c r="CI347" i="50"/>
  <c r="CJ347" i="50"/>
  <c r="CK347" i="50"/>
  <c r="CL347" i="50"/>
  <c r="CM347" i="50"/>
  <c r="CN347" i="50"/>
  <c r="CO347" i="50"/>
  <c r="CP347" i="50"/>
  <c r="CQ347" i="50"/>
  <c r="CR347" i="50"/>
  <c r="CS347" i="50"/>
  <c r="CT347" i="50"/>
  <c r="CU347" i="50"/>
  <c r="CV347" i="50"/>
  <c r="CW347" i="50"/>
  <c r="CX347" i="50"/>
  <c r="CY347" i="50"/>
  <c r="CZ347" i="50"/>
  <c r="DA347" i="50"/>
  <c r="DB347" i="50"/>
  <c r="DC347" i="50"/>
  <c r="DD347" i="50"/>
  <c r="DE347" i="50"/>
  <c r="DF347" i="50"/>
  <c r="DG347" i="50"/>
  <c r="DH347" i="50"/>
  <c r="DI347" i="50"/>
  <c r="DJ347" i="50"/>
  <c r="DK347" i="50"/>
  <c r="DL347" i="50"/>
  <c r="DM347" i="50"/>
  <c r="DN347" i="50"/>
  <c r="DO347" i="50"/>
  <c r="DP347" i="50"/>
  <c r="DQ347" i="50"/>
  <c r="A348" i="50"/>
  <c r="B348" i="50"/>
  <c r="C348" i="50"/>
  <c r="D348" i="50"/>
  <c r="E348" i="50"/>
  <c r="F348" i="50"/>
  <c r="G348" i="50"/>
  <c r="H348" i="50"/>
  <c r="I348" i="50"/>
  <c r="J348" i="50"/>
  <c r="K348" i="50"/>
  <c r="L348" i="50"/>
  <c r="M348" i="50"/>
  <c r="N348" i="50"/>
  <c r="O348" i="50"/>
  <c r="P348" i="50"/>
  <c r="Q348" i="50"/>
  <c r="R348" i="50"/>
  <c r="S348" i="50"/>
  <c r="T348" i="50"/>
  <c r="U348" i="50"/>
  <c r="V348" i="50"/>
  <c r="W348" i="50"/>
  <c r="X348" i="50"/>
  <c r="Y348" i="50"/>
  <c r="Z348" i="50"/>
  <c r="AA348" i="50"/>
  <c r="AB348" i="50"/>
  <c r="AC348" i="50"/>
  <c r="AD348" i="50"/>
  <c r="AE348" i="50"/>
  <c r="AF348" i="50"/>
  <c r="AG348" i="50"/>
  <c r="AH348" i="50"/>
  <c r="AI348" i="50"/>
  <c r="AJ348" i="50"/>
  <c r="AK348" i="50"/>
  <c r="AL348" i="50"/>
  <c r="AM348" i="50"/>
  <c r="AN348" i="50"/>
  <c r="AO348" i="50"/>
  <c r="AP348" i="50"/>
  <c r="AQ348" i="50"/>
  <c r="AR348" i="50"/>
  <c r="AS348" i="50"/>
  <c r="AT348" i="50"/>
  <c r="AU348" i="50"/>
  <c r="AV348" i="50"/>
  <c r="AW348" i="50"/>
  <c r="AX348" i="50"/>
  <c r="AY348" i="50"/>
  <c r="AZ348" i="50"/>
  <c r="BA348" i="50"/>
  <c r="BB348" i="50"/>
  <c r="BC348" i="50"/>
  <c r="BD348" i="50"/>
  <c r="BE348" i="50"/>
  <c r="BF348" i="50"/>
  <c r="BG348" i="50"/>
  <c r="BH348" i="50"/>
  <c r="BI348" i="50"/>
  <c r="BJ348" i="50"/>
  <c r="BK348" i="50"/>
  <c r="BL348" i="50"/>
  <c r="BM348" i="50"/>
  <c r="BN348" i="50"/>
  <c r="BO348" i="50"/>
  <c r="BP348" i="50"/>
  <c r="BQ348" i="50"/>
  <c r="BR348" i="50"/>
  <c r="BS348" i="50"/>
  <c r="BT348" i="50"/>
  <c r="BU348" i="50"/>
  <c r="BV348" i="50"/>
  <c r="BW348" i="50"/>
  <c r="BX348" i="50"/>
  <c r="BY348" i="50"/>
  <c r="BZ348" i="50"/>
  <c r="CA348" i="50"/>
  <c r="CB348" i="50"/>
  <c r="CC348" i="50"/>
  <c r="CD348" i="50"/>
  <c r="CE348" i="50"/>
  <c r="CF348" i="50"/>
  <c r="CG348" i="50"/>
  <c r="CH348" i="50"/>
  <c r="CI348" i="50"/>
  <c r="CJ348" i="50"/>
  <c r="CK348" i="50"/>
  <c r="CL348" i="50"/>
  <c r="CM348" i="50"/>
  <c r="CN348" i="50"/>
  <c r="CO348" i="50"/>
  <c r="CP348" i="50"/>
  <c r="CQ348" i="50"/>
  <c r="CR348" i="50"/>
  <c r="CS348" i="50"/>
  <c r="CT348" i="50"/>
  <c r="CU348" i="50"/>
  <c r="CV348" i="50"/>
  <c r="CW348" i="50"/>
  <c r="CX348" i="50"/>
  <c r="CY348" i="50"/>
  <c r="CZ348" i="50"/>
  <c r="DA348" i="50"/>
  <c r="DB348" i="50"/>
  <c r="DC348" i="50"/>
  <c r="DD348" i="50"/>
  <c r="DE348" i="50"/>
  <c r="DF348" i="50"/>
  <c r="DG348" i="50"/>
  <c r="DH348" i="50"/>
  <c r="DI348" i="50"/>
  <c r="DJ348" i="50"/>
  <c r="DK348" i="50"/>
  <c r="DL348" i="50"/>
  <c r="DM348" i="50"/>
  <c r="DN348" i="50"/>
  <c r="DO348" i="50"/>
  <c r="DP348" i="50"/>
  <c r="DQ348" i="50"/>
  <c r="A349" i="50"/>
  <c r="B349" i="50"/>
  <c r="C349" i="50"/>
  <c r="D349" i="50"/>
  <c r="E349" i="50"/>
  <c r="F349" i="50"/>
  <c r="G349" i="50"/>
  <c r="H349" i="50"/>
  <c r="I349" i="50"/>
  <c r="J349" i="50"/>
  <c r="K349" i="50"/>
  <c r="L349" i="50"/>
  <c r="M349" i="50"/>
  <c r="N349" i="50"/>
  <c r="O349" i="50"/>
  <c r="P349" i="50"/>
  <c r="Q349" i="50"/>
  <c r="R349" i="50"/>
  <c r="S349" i="50"/>
  <c r="T349" i="50"/>
  <c r="U349" i="50"/>
  <c r="V349" i="50"/>
  <c r="W349" i="50"/>
  <c r="X349" i="50"/>
  <c r="Y349" i="50"/>
  <c r="Z349" i="50"/>
  <c r="AA349" i="50"/>
  <c r="AB349" i="50"/>
  <c r="AC349" i="50"/>
  <c r="AD349" i="50"/>
  <c r="AE349" i="50"/>
  <c r="AF349" i="50"/>
  <c r="AG349" i="50"/>
  <c r="AH349" i="50"/>
  <c r="AI349" i="50"/>
  <c r="AJ349" i="50"/>
  <c r="AK349" i="50"/>
  <c r="AL349" i="50"/>
  <c r="AM349" i="50"/>
  <c r="AN349" i="50"/>
  <c r="AO349" i="50"/>
  <c r="AP349" i="50"/>
  <c r="AQ349" i="50"/>
  <c r="AR349" i="50"/>
  <c r="AS349" i="50"/>
  <c r="AT349" i="50"/>
  <c r="AU349" i="50"/>
  <c r="AV349" i="50"/>
  <c r="AW349" i="50"/>
  <c r="AX349" i="50"/>
  <c r="AY349" i="50"/>
  <c r="AZ349" i="50"/>
  <c r="BA349" i="50"/>
  <c r="BB349" i="50"/>
  <c r="BC349" i="50"/>
  <c r="BD349" i="50"/>
  <c r="BE349" i="50"/>
  <c r="BF349" i="50"/>
  <c r="BG349" i="50"/>
  <c r="BH349" i="50"/>
  <c r="BI349" i="50"/>
  <c r="BJ349" i="50"/>
  <c r="BK349" i="50"/>
  <c r="BL349" i="50"/>
  <c r="BM349" i="50"/>
  <c r="BN349" i="50"/>
  <c r="BO349" i="50"/>
  <c r="BP349" i="50"/>
  <c r="BQ349" i="50"/>
  <c r="BR349" i="50"/>
  <c r="BS349" i="50"/>
  <c r="BT349" i="50"/>
  <c r="BU349" i="50"/>
  <c r="BV349" i="50"/>
  <c r="BW349" i="50"/>
  <c r="BX349" i="50"/>
  <c r="BY349" i="50"/>
  <c r="BZ349" i="50"/>
  <c r="CA349" i="50"/>
  <c r="CB349" i="50"/>
  <c r="CC349" i="50"/>
  <c r="CD349" i="50"/>
  <c r="CE349" i="50"/>
  <c r="CF349" i="50"/>
  <c r="CG349" i="50"/>
  <c r="CH349" i="50"/>
  <c r="CI349" i="50"/>
  <c r="CJ349" i="50"/>
  <c r="CK349" i="50"/>
  <c r="CL349" i="50"/>
  <c r="CM349" i="50"/>
  <c r="CN349" i="50"/>
  <c r="CO349" i="50"/>
  <c r="CP349" i="50"/>
  <c r="CQ349" i="50"/>
  <c r="CR349" i="50"/>
  <c r="CS349" i="50"/>
  <c r="CT349" i="50"/>
  <c r="CU349" i="50"/>
  <c r="CV349" i="50"/>
  <c r="CW349" i="50"/>
  <c r="CX349" i="50"/>
  <c r="CY349" i="50"/>
  <c r="CZ349" i="50"/>
  <c r="DA349" i="50"/>
  <c r="DB349" i="50"/>
  <c r="DC349" i="50"/>
  <c r="DD349" i="50"/>
  <c r="DE349" i="50"/>
  <c r="DF349" i="50"/>
  <c r="DG349" i="50"/>
  <c r="DH349" i="50"/>
  <c r="DI349" i="50"/>
  <c r="DJ349" i="50"/>
  <c r="DK349" i="50"/>
  <c r="DL349" i="50"/>
  <c r="DM349" i="50"/>
  <c r="DN349" i="50"/>
  <c r="DO349" i="50"/>
  <c r="DP349" i="50"/>
  <c r="DQ349" i="50"/>
  <c r="A350" i="50"/>
  <c r="B350" i="50"/>
  <c r="C350" i="50"/>
  <c r="D350" i="50"/>
  <c r="E350" i="50"/>
  <c r="F350" i="50"/>
  <c r="G350" i="50"/>
  <c r="H350" i="50"/>
  <c r="I350" i="50"/>
  <c r="J350" i="50"/>
  <c r="K350" i="50"/>
  <c r="L350" i="50"/>
  <c r="M350" i="50"/>
  <c r="N350" i="50"/>
  <c r="O350" i="50"/>
  <c r="P350" i="50"/>
  <c r="Q350" i="50"/>
  <c r="R350" i="50"/>
  <c r="S350" i="50"/>
  <c r="T350" i="50"/>
  <c r="U350" i="50"/>
  <c r="V350" i="50"/>
  <c r="W350" i="50"/>
  <c r="X350" i="50"/>
  <c r="Y350" i="50"/>
  <c r="Z350" i="50"/>
  <c r="AA350" i="50"/>
  <c r="AB350" i="50"/>
  <c r="AC350" i="50"/>
  <c r="AD350" i="50"/>
  <c r="AE350" i="50"/>
  <c r="AF350" i="50"/>
  <c r="AG350" i="50"/>
  <c r="AH350" i="50"/>
  <c r="AI350" i="50"/>
  <c r="AJ350" i="50"/>
  <c r="AK350" i="50"/>
  <c r="AL350" i="50"/>
  <c r="AM350" i="50"/>
  <c r="AN350" i="50"/>
  <c r="AO350" i="50"/>
  <c r="AP350" i="50"/>
  <c r="AQ350" i="50"/>
  <c r="AR350" i="50"/>
  <c r="AS350" i="50"/>
  <c r="AT350" i="50"/>
  <c r="AU350" i="50"/>
  <c r="AV350" i="50"/>
  <c r="AW350" i="50"/>
  <c r="AX350" i="50"/>
  <c r="AY350" i="50"/>
  <c r="AZ350" i="50"/>
  <c r="BA350" i="50"/>
  <c r="BB350" i="50"/>
  <c r="BC350" i="50"/>
  <c r="BD350" i="50"/>
  <c r="BE350" i="50"/>
  <c r="BF350" i="50"/>
  <c r="BG350" i="50"/>
  <c r="BH350" i="50"/>
  <c r="BI350" i="50"/>
  <c r="BJ350" i="50"/>
  <c r="BK350" i="50"/>
  <c r="BL350" i="50"/>
  <c r="BM350" i="50"/>
  <c r="BN350" i="50"/>
  <c r="BO350" i="50"/>
  <c r="BP350" i="50"/>
  <c r="BQ350" i="50"/>
  <c r="BR350" i="50"/>
  <c r="BS350" i="50"/>
  <c r="BT350" i="50"/>
  <c r="BU350" i="50"/>
  <c r="BV350" i="50"/>
  <c r="BW350" i="50"/>
  <c r="BX350" i="50"/>
  <c r="BY350" i="50"/>
  <c r="BZ350" i="50"/>
  <c r="CA350" i="50"/>
  <c r="CB350" i="50"/>
  <c r="CC350" i="50"/>
  <c r="CD350" i="50"/>
  <c r="CE350" i="50"/>
  <c r="CF350" i="50"/>
  <c r="CG350" i="50"/>
  <c r="CH350" i="50"/>
  <c r="CI350" i="50"/>
  <c r="CJ350" i="50"/>
  <c r="CK350" i="50"/>
  <c r="CL350" i="50"/>
  <c r="CM350" i="50"/>
  <c r="CN350" i="50"/>
  <c r="CO350" i="50"/>
  <c r="CP350" i="50"/>
  <c r="CQ350" i="50"/>
  <c r="CR350" i="50"/>
  <c r="CS350" i="50"/>
  <c r="CT350" i="50"/>
  <c r="CU350" i="50"/>
  <c r="CV350" i="50"/>
  <c r="CW350" i="50"/>
  <c r="CX350" i="50"/>
  <c r="CY350" i="50"/>
  <c r="CZ350" i="50"/>
  <c r="DA350" i="50"/>
  <c r="DB350" i="50"/>
  <c r="DC350" i="50"/>
  <c r="DD350" i="50"/>
  <c r="DE350" i="50"/>
  <c r="DF350" i="50"/>
  <c r="DG350" i="50"/>
  <c r="DH350" i="50"/>
  <c r="DI350" i="50"/>
  <c r="DJ350" i="50"/>
  <c r="DK350" i="50"/>
  <c r="DL350" i="50"/>
  <c r="DM350" i="50"/>
  <c r="DN350" i="50"/>
  <c r="DO350" i="50"/>
  <c r="DP350" i="50"/>
  <c r="DQ350" i="50"/>
  <c r="A351" i="50"/>
  <c r="B351" i="50"/>
  <c r="C351" i="50"/>
  <c r="D351" i="50"/>
  <c r="E351" i="50"/>
  <c r="F351" i="50"/>
  <c r="G351" i="50"/>
  <c r="H351" i="50"/>
  <c r="I351" i="50"/>
  <c r="J351" i="50"/>
  <c r="K351" i="50"/>
  <c r="L351" i="50"/>
  <c r="M351" i="50"/>
  <c r="N351" i="50"/>
  <c r="O351" i="50"/>
  <c r="P351" i="50"/>
  <c r="Q351" i="50"/>
  <c r="R351" i="50"/>
  <c r="S351" i="50"/>
  <c r="T351" i="50"/>
  <c r="U351" i="50"/>
  <c r="V351" i="50"/>
  <c r="W351" i="50"/>
  <c r="X351" i="50"/>
  <c r="Y351" i="50"/>
  <c r="Z351" i="50"/>
  <c r="AA351" i="50"/>
  <c r="AB351" i="50"/>
  <c r="AC351" i="50"/>
  <c r="AD351" i="50"/>
  <c r="AE351" i="50"/>
  <c r="AF351" i="50"/>
  <c r="AG351" i="50"/>
  <c r="AH351" i="50"/>
  <c r="AI351" i="50"/>
  <c r="AJ351" i="50"/>
  <c r="AK351" i="50"/>
  <c r="AL351" i="50"/>
  <c r="AM351" i="50"/>
  <c r="AN351" i="50"/>
  <c r="AO351" i="50"/>
  <c r="AP351" i="50"/>
  <c r="AQ351" i="50"/>
  <c r="AR351" i="50"/>
  <c r="AS351" i="50"/>
  <c r="AT351" i="50"/>
  <c r="AU351" i="50"/>
  <c r="AV351" i="50"/>
  <c r="AW351" i="50"/>
  <c r="AX351" i="50"/>
  <c r="AY351" i="50"/>
  <c r="AZ351" i="50"/>
  <c r="BA351" i="50"/>
  <c r="BB351" i="50"/>
  <c r="BC351" i="50"/>
  <c r="BD351" i="50"/>
  <c r="BE351" i="50"/>
  <c r="BF351" i="50"/>
  <c r="BG351" i="50"/>
  <c r="BH351" i="50"/>
  <c r="BI351" i="50"/>
  <c r="BJ351" i="50"/>
  <c r="BK351" i="50"/>
  <c r="BL351" i="50"/>
  <c r="BM351" i="50"/>
  <c r="BN351" i="50"/>
  <c r="BO351" i="50"/>
  <c r="BP351" i="50"/>
  <c r="BQ351" i="50"/>
  <c r="BR351" i="50"/>
  <c r="BS351" i="50"/>
  <c r="BT351" i="50"/>
  <c r="BU351" i="50"/>
  <c r="BV351" i="50"/>
  <c r="BW351" i="50"/>
  <c r="BX351" i="50"/>
  <c r="BY351" i="50"/>
  <c r="BZ351" i="50"/>
  <c r="CA351" i="50"/>
  <c r="CB351" i="50"/>
  <c r="CC351" i="50"/>
  <c r="CD351" i="50"/>
  <c r="CE351" i="50"/>
  <c r="CF351" i="50"/>
  <c r="CG351" i="50"/>
  <c r="CH351" i="50"/>
  <c r="CI351" i="50"/>
  <c r="CJ351" i="50"/>
  <c r="CK351" i="50"/>
  <c r="CL351" i="50"/>
  <c r="CM351" i="50"/>
  <c r="CN351" i="50"/>
  <c r="CO351" i="50"/>
  <c r="CP351" i="50"/>
  <c r="CQ351" i="50"/>
  <c r="CR351" i="50"/>
  <c r="CS351" i="50"/>
  <c r="CT351" i="50"/>
  <c r="CU351" i="50"/>
  <c r="CV351" i="50"/>
  <c r="CW351" i="50"/>
  <c r="CX351" i="50"/>
  <c r="CY351" i="50"/>
  <c r="CZ351" i="50"/>
  <c r="DA351" i="50"/>
  <c r="DB351" i="50"/>
  <c r="DC351" i="50"/>
  <c r="DD351" i="50"/>
  <c r="DE351" i="50"/>
  <c r="DF351" i="50"/>
  <c r="DG351" i="50"/>
  <c r="DH351" i="50"/>
  <c r="DI351" i="50"/>
  <c r="DJ351" i="50"/>
  <c r="DK351" i="50"/>
  <c r="DL351" i="50"/>
  <c r="DM351" i="50"/>
  <c r="DN351" i="50"/>
  <c r="DO351" i="50"/>
  <c r="DP351" i="50"/>
  <c r="DQ351" i="50"/>
  <c r="A352" i="50"/>
  <c r="B352" i="50"/>
  <c r="C352" i="50"/>
  <c r="D352" i="50"/>
  <c r="E352" i="50"/>
  <c r="F352" i="50"/>
  <c r="G352" i="50"/>
  <c r="H352" i="50"/>
  <c r="I352" i="50"/>
  <c r="J352" i="50"/>
  <c r="K352" i="50"/>
  <c r="L352" i="50"/>
  <c r="M352" i="50"/>
  <c r="N352" i="50"/>
  <c r="O352" i="50"/>
  <c r="P352" i="50"/>
  <c r="Q352" i="50"/>
  <c r="R352" i="50"/>
  <c r="S352" i="50"/>
  <c r="T352" i="50"/>
  <c r="U352" i="50"/>
  <c r="V352" i="50"/>
  <c r="W352" i="50"/>
  <c r="X352" i="50"/>
  <c r="Y352" i="50"/>
  <c r="Z352" i="50"/>
  <c r="AA352" i="50"/>
  <c r="AB352" i="50"/>
  <c r="AC352" i="50"/>
  <c r="AD352" i="50"/>
  <c r="AE352" i="50"/>
  <c r="AF352" i="50"/>
  <c r="AG352" i="50"/>
  <c r="AH352" i="50"/>
  <c r="AI352" i="50"/>
  <c r="AJ352" i="50"/>
  <c r="AK352" i="50"/>
  <c r="AL352" i="50"/>
  <c r="AM352" i="50"/>
  <c r="AN352" i="50"/>
  <c r="AO352" i="50"/>
  <c r="AP352" i="50"/>
  <c r="AQ352" i="50"/>
  <c r="AR352" i="50"/>
  <c r="AS352" i="50"/>
  <c r="AT352" i="50"/>
  <c r="AU352" i="50"/>
  <c r="AV352" i="50"/>
  <c r="AW352" i="50"/>
  <c r="AX352" i="50"/>
  <c r="AY352" i="50"/>
  <c r="AZ352" i="50"/>
  <c r="BA352" i="50"/>
  <c r="BB352" i="50"/>
  <c r="BC352" i="50"/>
  <c r="BD352" i="50"/>
  <c r="BE352" i="50"/>
  <c r="BF352" i="50"/>
  <c r="BG352" i="50"/>
  <c r="BH352" i="50"/>
  <c r="BI352" i="50"/>
  <c r="BJ352" i="50"/>
  <c r="BK352" i="50"/>
  <c r="BL352" i="50"/>
  <c r="BM352" i="50"/>
  <c r="BN352" i="50"/>
  <c r="BO352" i="50"/>
  <c r="BP352" i="50"/>
  <c r="BQ352" i="50"/>
  <c r="BR352" i="50"/>
  <c r="BS352" i="50"/>
  <c r="BT352" i="50"/>
  <c r="BU352" i="50"/>
  <c r="BV352" i="50"/>
  <c r="BW352" i="50"/>
  <c r="BX352" i="50"/>
  <c r="BY352" i="50"/>
  <c r="BZ352" i="50"/>
  <c r="CA352" i="50"/>
  <c r="CB352" i="50"/>
  <c r="CC352" i="50"/>
  <c r="CD352" i="50"/>
  <c r="CE352" i="50"/>
  <c r="CF352" i="50"/>
  <c r="CG352" i="50"/>
  <c r="CH352" i="50"/>
  <c r="CI352" i="50"/>
  <c r="CJ352" i="50"/>
  <c r="CK352" i="50"/>
  <c r="CL352" i="50"/>
  <c r="CM352" i="50"/>
  <c r="CN352" i="50"/>
  <c r="CO352" i="50"/>
  <c r="CP352" i="50"/>
  <c r="CQ352" i="50"/>
  <c r="CR352" i="50"/>
  <c r="CS352" i="50"/>
  <c r="CT352" i="50"/>
  <c r="CU352" i="50"/>
  <c r="CV352" i="50"/>
  <c r="CW352" i="50"/>
  <c r="CX352" i="50"/>
  <c r="CY352" i="50"/>
  <c r="CZ352" i="50"/>
  <c r="DA352" i="50"/>
  <c r="DB352" i="50"/>
  <c r="DC352" i="50"/>
  <c r="DD352" i="50"/>
  <c r="DE352" i="50"/>
  <c r="DF352" i="50"/>
  <c r="DG352" i="50"/>
  <c r="DH352" i="50"/>
  <c r="DI352" i="50"/>
  <c r="DJ352" i="50"/>
  <c r="DK352" i="50"/>
  <c r="DL352" i="50"/>
  <c r="DM352" i="50"/>
  <c r="DN352" i="50"/>
  <c r="DO352" i="50"/>
  <c r="DP352" i="50"/>
  <c r="DQ352" i="50"/>
  <c r="A353" i="50"/>
  <c r="B353" i="50"/>
  <c r="C353" i="50"/>
  <c r="D353" i="50"/>
  <c r="E353" i="50"/>
  <c r="F353" i="50"/>
  <c r="G353" i="50"/>
  <c r="H353" i="50"/>
  <c r="I353" i="50"/>
  <c r="J353" i="50"/>
  <c r="K353" i="50"/>
  <c r="L353" i="50"/>
  <c r="M353" i="50"/>
  <c r="N353" i="50"/>
  <c r="O353" i="50"/>
  <c r="P353" i="50"/>
  <c r="Q353" i="50"/>
  <c r="R353" i="50"/>
  <c r="S353" i="50"/>
  <c r="T353" i="50"/>
  <c r="U353" i="50"/>
  <c r="V353" i="50"/>
  <c r="W353" i="50"/>
  <c r="X353" i="50"/>
  <c r="Y353" i="50"/>
  <c r="Z353" i="50"/>
  <c r="AA353" i="50"/>
  <c r="AB353" i="50"/>
  <c r="AC353" i="50"/>
  <c r="AD353" i="50"/>
  <c r="AE353" i="50"/>
  <c r="AF353" i="50"/>
  <c r="AG353" i="50"/>
  <c r="AH353" i="50"/>
  <c r="AI353" i="50"/>
  <c r="AJ353" i="50"/>
  <c r="AK353" i="50"/>
  <c r="AL353" i="50"/>
  <c r="AM353" i="50"/>
  <c r="AN353" i="50"/>
  <c r="AO353" i="50"/>
  <c r="AP353" i="50"/>
  <c r="AQ353" i="50"/>
  <c r="AR353" i="50"/>
  <c r="AS353" i="50"/>
  <c r="AT353" i="50"/>
  <c r="AU353" i="50"/>
  <c r="AV353" i="50"/>
  <c r="AW353" i="50"/>
  <c r="AX353" i="50"/>
  <c r="AY353" i="50"/>
  <c r="AZ353" i="50"/>
  <c r="BA353" i="50"/>
  <c r="BB353" i="50"/>
  <c r="BC353" i="50"/>
  <c r="BD353" i="50"/>
  <c r="BE353" i="50"/>
  <c r="BF353" i="50"/>
  <c r="BG353" i="50"/>
  <c r="BH353" i="50"/>
  <c r="BI353" i="50"/>
  <c r="BJ353" i="50"/>
  <c r="BK353" i="50"/>
  <c r="BL353" i="50"/>
  <c r="BM353" i="50"/>
  <c r="BN353" i="50"/>
  <c r="BO353" i="50"/>
  <c r="BP353" i="50"/>
  <c r="BQ353" i="50"/>
  <c r="BR353" i="50"/>
  <c r="BS353" i="50"/>
  <c r="BT353" i="50"/>
  <c r="BU353" i="50"/>
  <c r="BV353" i="50"/>
  <c r="BW353" i="50"/>
  <c r="BX353" i="50"/>
  <c r="BY353" i="50"/>
  <c r="BZ353" i="50"/>
  <c r="CA353" i="50"/>
  <c r="CB353" i="50"/>
  <c r="CC353" i="50"/>
  <c r="CD353" i="50"/>
  <c r="CE353" i="50"/>
  <c r="CF353" i="50"/>
  <c r="CG353" i="50"/>
  <c r="CH353" i="50"/>
  <c r="CI353" i="50"/>
  <c r="CJ353" i="50"/>
  <c r="CK353" i="50"/>
  <c r="CL353" i="50"/>
  <c r="CM353" i="50"/>
  <c r="CN353" i="50"/>
  <c r="CO353" i="50"/>
  <c r="CP353" i="50"/>
  <c r="CQ353" i="50"/>
  <c r="CR353" i="50"/>
  <c r="CS353" i="50"/>
  <c r="CT353" i="50"/>
  <c r="CU353" i="50"/>
  <c r="CV353" i="50"/>
  <c r="CW353" i="50"/>
  <c r="CX353" i="50"/>
  <c r="CY353" i="50"/>
  <c r="CZ353" i="50"/>
  <c r="DA353" i="50"/>
  <c r="DB353" i="50"/>
  <c r="DC353" i="50"/>
  <c r="DD353" i="50"/>
  <c r="DE353" i="50"/>
  <c r="DF353" i="50"/>
  <c r="DG353" i="50"/>
  <c r="DH353" i="50"/>
  <c r="DI353" i="50"/>
  <c r="DJ353" i="50"/>
  <c r="DK353" i="50"/>
  <c r="DL353" i="50"/>
  <c r="DM353" i="50"/>
  <c r="DN353" i="50"/>
  <c r="DO353" i="50"/>
  <c r="DP353" i="50"/>
  <c r="DQ353" i="50"/>
  <c r="A354" i="50"/>
  <c r="B354" i="50"/>
  <c r="C354" i="50"/>
  <c r="D354" i="50"/>
  <c r="E354" i="50"/>
  <c r="F354" i="50"/>
  <c r="G354" i="50"/>
  <c r="H354" i="50"/>
  <c r="I354" i="50"/>
  <c r="J354" i="50"/>
  <c r="K354" i="50"/>
  <c r="L354" i="50"/>
  <c r="M354" i="50"/>
  <c r="N354" i="50"/>
  <c r="O354" i="50"/>
  <c r="P354" i="50"/>
  <c r="Q354" i="50"/>
  <c r="R354" i="50"/>
  <c r="S354" i="50"/>
  <c r="T354" i="50"/>
  <c r="U354" i="50"/>
  <c r="V354" i="50"/>
  <c r="W354" i="50"/>
  <c r="X354" i="50"/>
  <c r="Y354" i="50"/>
  <c r="Z354" i="50"/>
  <c r="AA354" i="50"/>
  <c r="AB354" i="50"/>
  <c r="AC354" i="50"/>
  <c r="AD354" i="50"/>
  <c r="AE354" i="50"/>
  <c r="AF354" i="50"/>
  <c r="AG354" i="50"/>
  <c r="AH354" i="50"/>
  <c r="AI354" i="50"/>
  <c r="AJ354" i="50"/>
  <c r="AK354" i="50"/>
  <c r="AL354" i="50"/>
  <c r="AM354" i="50"/>
  <c r="AN354" i="50"/>
  <c r="AO354" i="50"/>
  <c r="AP354" i="50"/>
  <c r="AQ354" i="50"/>
  <c r="AR354" i="50"/>
  <c r="AS354" i="50"/>
  <c r="AT354" i="50"/>
  <c r="AU354" i="50"/>
  <c r="AV354" i="50"/>
  <c r="AW354" i="50"/>
  <c r="AX354" i="50"/>
  <c r="AY354" i="50"/>
  <c r="AZ354" i="50"/>
  <c r="BA354" i="50"/>
  <c r="BB354" i="50"/>
  <c r="BC354" i="50"/>
  <c r="BD354" i="50"/>
  <c r="BE354" i="50"/>
  <c r="BF354" i="50"/>
  <c r="BG354" i="50"/>
  <c r="BH354" i="50"/>
  <c r="BI354" i="50"/>
  <c r="BJ354" i="50"/>
  <c r="BK354" i="50"/>
  <c r="BL354" i="50"/>
  <c r="BM354" i="50"/>
  <c r="BN354" i="50"/>
  <c r="BO354" i="50"/>
  <c r="BP354" i="50"/>
  <c r="BQ354" i="50"/>
  <c r="BR354" i="50"/>
  <c r="BS354" i="50"/>
  <c r="BT354" i="50"/>
  <c r="BU354" i="50"/>
  <c r="BV354" i="50"/>
  <c r="BW354" i="50"/>
  <c r="BX354" i="50"/>
  <c r="BY354" i="50"/>
  <c r="BZ354" i="50"/>
  <c r="CA354" i="50"/>
  <c r="CB354" i="50"/>
  <c r="CC354" i="50"/>
  <c r="CD354" i="50"/>
  <c r="CE354" i="50"/>
  <c r="CF354" i="50"/>
  <c r="CG354" i="50"/>
  <c r="CH354" i="50"/>
  <c r="CI354" i="50"/>
  <c r="CJ354" i="50"/>
  <c r="CK354" i="50"/>
  <c r="CL354" i="50"/>
  <c r="CM354" i="50"/>
  <c r="CN354" i="50"/>
  <c r="CO354" i="50"/>
  <c r="CP354" i="50"/>
  <c r="CQ354" i="50"/>
  <c r="CR354" i="50"/>
  <c r="CS354" i="50"/>
  <c r="CT354" i="50"/>
  <c r="CU354" i="50"/>
  <c r="CV354" i="50"/>
  <c r="CW354" i="50"/>
  <c r="CX354" i="50"/>
  <c r="CY354" i="50"/>
  <c r="CZ354" i="50"/>
  <c r="DA354" i="50"/>
  <c r="DB354" i="50"/>
  <c r="DC354" i="50"/>
  <c r="DD354" i="50"/>
  <c r="DE354" i="50"/>
  <c r="DF354" i="50"/>
  <c r="DG354" i="50"/>
  <c r="DH354" i="50"/>
  <c r="DI354" i="50"/>
  <c r="DJ354" i="50"/>
  <c r="DK354" i="50"/>
  <c r="DL354" i="50"/>
  <c r="DM354" i="50"/>
  <c r="DN354" i="50"/>
  <c r="DO354" i="50"/>
  <c r="DP354" i="50"/>
  <c r="DQ354" i="50"/>
  <c r="A355" i="50"/>
  <c r="B355" i="50"/>
  <c r="C355" i="50"/>
  <c r="D355" i="50"/>
  <c r="E355" i="50"/>
  <c r="F355" i="50"/>
  <c r="G355" i="50"/>
  <c r="H355" i="50"/>
  <c r="I355" i="50"/>
  <c r="J355" i="50"/>
  <c r="K355" i="50"/>
  <c r="L355" i="50"/>
  <c r="M355" i="50"/>
  <c r="N355" i="50"/>
  <c r="O355" i="50"/>
  <c r="P355" i="50"/>
  <c r="Q355" i="50"/>
  <c r="R355" i="50"/>
  <c r="S355" i="50"/>
  <c r="T355" i="50"/>
  <c r="U355" i="50"/>
  <c r="V355" i="50"/>
  <c r="W355" i="50"/>
  <c r="X355" i="50"/>
  <c r="Y355" i="50"/>
  <c r="Z355" i="50"/>
  <c r="AA355" i="50"/>
  <c r="AB355" i="50"/>
  <c r="AC355" i="50"/>
  <c r="AD355" i="50"/>
  <c r="AE355" i="50"/>
  <c r="AF355" i="50"/>
  <c r="AG355" i="50"/>
  <c r="AH355" i="50"/>
  <c r="AI355" i="50"/>
  <c r="AJ355" i="50"/>
  <c r="AK355" i="50"/>
  <c r="AL355" i="50"/>
  <c r="AM355" i="50"/>
  <c r="AN355" i="50"/>
  <c r="AO355" i="50"/>
  <c r="AP355" i="50"/>
  <c r="AQ355" i="50"/>
  <c r="AR355" i="50"/>
  <c r="AS355" i="50"/>
  <c r="AT355" i="50"/>
  <c r="AU355" i="50"/>
  <c r="AV355" i="50"/>
  <c r="AW355" i="50"/>
  <c r="AX355" i="50"/>
  <c r="AY355" i="50"/>
  <c r="AZ355" i="50"/>
  <c r="BA355" i="50"/>
  <c r="BB355" i="50"/>
  <c r="BC355" i="50"/>
  <c r="BD355" i="50"/>
  <c r="BE355" i="50"/>
  <c r="BF355" i="50"/>
  <c r="BG355" i="50"/>
  <c r="BH355" i="50"/>
  <c r="BI355" i="50"/>
  <c r="BJ355" i="50"/>
  <c r="BK355" i="50"/>
  <c r="BL355" i="50"/>
  <c r="BM355" i="50"/>
  <c r="BN355" i="50"/>
  <c r="BO355" i="50"/>
  <c r="BP355" i="50"/>
  <c r="BQ355" i="50"/>
  <c r="BR355" i="50"/>
  <c r="BS355" i="50"/>
  <c r="BT355" i="50"/>
  <c r="BU355" i="50"/>
  <c r="BV355" i="50"/>
  <c r="BW355" i="50"/>
  <c r="BX355" i="50"/>
  <c r="BY355" i="50"/>
  <c r="BZ355" i="50"/>
  <c r="CA355" i="50"/>
  <c r="CB355" i="50"/>
  <c r="CC355" i="50"/>
  <c r="CD355" i="50"/>
  <c r="CE355" i="50"/>
  <c r="CF355" i="50"/>
  <c r="CG355" i="50"/>
  <c r="CH355" i="50"/>
  <c r="CI355" i="50"/>
  <c r="CJ355" i="50"/>
  <c r="CK355" i="50"/>
  <c r="CL355" i="50"/>
  <c r="CM355" i="50"/>
  <c r="CN355" i="50"/>
  <c r="CO355" i="50"/>
  <c r="CP355" i="50"/>
  <c r="CQ355" i="50"/>
  <c r="CR355" i="50"/>
  <c r="CS355" i="50"/>
  <c r="CT355" i="50"/>
  <c r="CU355" i="50"/>
  <c r="CV355" i="50"/>
  <c r="CW355" i="50"/>
  <c r="CX355" i="50"/>
  <c r="CY355" i="50"/>
  <c r="CZ355" i="50"/>
  <c r="DA355" i="50"/>
  <c r="DB355" i="50"/>
  <c r="DC355" i="50"/>
  <c r="DD355" i="50"/>
  <c r="DE355" i="50"/>
  <c r="DF355" i="50"/>
  <c r="DG355" i="50"/>
  <c r="DH355" i="50"/>
  <c r="DI355" i="50"/>
  <c r="DJ355" i="50"/>
  <c r="DK355" i="50"/>
  <c r="DL355" i="50"/>
  <c r="DM355" i="50"/>
  <c r="DN355" i="50"/>
  <c r="DO355" i="50"/>
  <c r="DP355" i="50"/>
  <c r="DQ355" i="50"/>
  <c r="A356" i="50"/>
  <c r="B356" i="50"/>
  <c r="C356" i="50"/>
  <c r="D356" i="50"/>
  <c r="E356" i="50"/>
  <c r="F356" i="50"/>
  <c r="G356" i="50"/>
  <c r="H356" i="50"/>
  <c r="I356" i="50"/>
  <c r="J356" i="50"/>
  <c r="K356" i="50"/>
  <c r="L356" i="50"/>
  <c r="M356" i="50"/>
  <c r="N356" i="50"/>
  <c r="O356" i="50"/>
  <c r="P356" i="50"/>
  <c r="Q356" i="50"/>
  <c r="R356" i="50"/>
  <c r="S356" i="50"/>
  <c r="T356" i="50"/>
  <c r="U356" i="50"/>
  <c r="V356" i="50"/>
  <c r="W356" i="50"/>
  <c r="X356" i="50"/>
  <c r="Y356" i="50"/>
  <c r="Z356" i="50"/>
  <c r="AA356" i="50"/>
  <c r="AB356" i="50"/>
  <c r="AC356" i="50"/>
  <c r="AD356" i="50"/>
  <c r="AE356" i="50"/>
  <c r="AF356" i="50"/>
  <c r="AG356" i="50"/>
  <c r="AH356" i="50"/>
  <c r="AI356" i="50"/>
  <c r="AJ356" i="50"/>
  <c r="AK356" i="50"/>
  <c r="AL356" i="50"/>
  <c r="AM356" i="50"/>
  <c r="AN356" i="50"/>
  <c r="AO356" i="50"/>
  <c r="AP356" i="50"/>
  <c r="AQ356" i="50"/>
  <c r="AR356" i="50"/>
  <c r="AS356" i="50"/>
  <c r="AT356" i="50"/>
  <c r="AU356" i="50"/>
  <c r="AV356" i="50"/>
  <c r="AW356" i="50"/>
  <c r="AX356" i="50"/>
  <c r="AY356" i="50"/>
  <c r="AZ356" i="50"/>
  <c r="BA356" i="50"/>
  <c r="BB356" i="50"/>
  <c r="BC356" i="50"/>
  <c r="BD356" i="50"/>
  <c r="BE356" i="50"/>
  <c r="BF356" i="50"/>
  <c r="BG356" i="50"/>
  <c r="BH356" i="50"/>
  <c r="BI356" i="50"/>
  <c r="BJ356" i="50"/>
  <c r="BK356" i="50"/>
  <c r="BL356" i="50"/>
  <c r="BM356" i="50"/>
  <c r="BN356" i="50"/>
  <c r="BO356" i="50"/>
  <c r="BP356" i="50"/>
  <c r="BQ356" i="50"/>
  <c r="BR356" i="50"/>
  <c r="BS356" i="50"/>
  <c r="BT356" i="50"/>
  <c r="BU356" i="50"/>
  <c r="BV356" i="50"/>
  <c r="BW356" i="50"/>
  <c r="BX356" i="50"/>
  <c r="BY356" i="50"/>
  <c r="BZ356" i="50"/>
  <c r="CA356" i="50"/>
  <c r="CB356" i="50"/>
  <c r="CC356" i="50"/>
  <c r="CD356" i="50"/>
  <c r="CE356" i="50"/>
  <c r="CF356" i="50"/>
  <c r="CG356" i="50"/>
  <c r="CH356" i="50"/>
  <c r="CI356" i="50"/>
  <c r="CJ356" i="50"/>
  <c r="CK356" i="50"/>
  <c r="CL356" i="50"/>
  <c r="CM356" i="50"/>
  <c r="CN356" i="50"/>
  <c r="CO356" i="50"/>
  <c r="CP356" i="50"/>
  <c r="CQ356" i="50"/>
  <c r="CR356" i="50"/>
  <c r="CS356" i="50"/>
  <c r="CT356" i="50"/>
  <c r="CU356" i="50"/>
  <c r="CV356" i="50"/>
  <c r="CW356" i="50"/>
  <c r="CX356" i="50"/>
  <c r="CY356" i="50"/>
  <c r="CZ356" i="50"/>
  <c r="DA356" i="50"/>
  <c r="DB356" i="50"/>
  <c r="DC356" i="50"/>
  <c r="DD356" i="50"/>
  <c r="DE356" i="50"/>
  <c r="DF356" i="50"/>
  <c r="DG356" i="50"/>
  <c r="DH356" i="50"/>
  <c r="DI356" i="50"/>
  <c r="DJ356" i="50"/>
  <c r="DK356" i="50"/>
  <c r="DL356" i="50"/>
  <c r="DM356" i="50"/>
  <c r="DN356" i="50"/>
  <c r="DO356" i="50"/>
  <c r="DP356" i="50"/>
  <c r="DQ356" i="50"/>
  <c r="A357" i="50"/>
  <c r="B357" i="50"/>
  <c r="C357" i="50"/>
  <c r="D357" i="50"/>
  <c r="E357" i="50"/>
  <c r="F357" i="50"/>
  <c r="G357" i="50"/>
  <c r="H357" i="50"/>
  <c r="I357" i="50"/>
  <c r="J357" i="50"/>
  <c r="K357" i="50"/>
  <c r="L357" i="50"/>
  <c r="M357" i="50"/>
  <c r="N357" i="50"/>
  <c r="O357" i="50"/>
  <c r="P357" i="50"/>
  <c r="Q357" i="50"/>
  <c r="R357" i="50"/>
  <c r="S357" i="50"/>
  <c r="T357" i="50"/>
  <c r="U357" i="50"/>
  <c r="V357" i="50"/>
  <c r="W357" i="50"/>
  <c r="X357" i="50"/>
  <c r="Y357" i="50"/>
  <c r="Z357" i="50"/>
  <c r="AA357" i="50"/>
  <c r="AB357" i="50"/>
  <c r="AC357" i="50"/>
  <c r="AD357" i="50"/>
  <c r="AE357" i="50"/>
  <c r="AF357" i="50"/>
  <c r="AG357" i="50"/>
  <c r="AH357" i="50"/>
  <c r="AI357" i="50"/>
  <c r="AJ357" i="50"/>
  <c r="AK357" i="50"/>
  <c r="AL357" i="50"/>
  <c r="AM357" i="50"/>
  <c r="AN357" i="50"/>
  <c r="AO357" i="50"/>
  <c r="AP357" i="50"/>
  <c r="AQ357" i="50"/>
  <c r="AR357" i="50"/>
  <c r="AS357" i="50"/>
  <c r="AT357" i="50"/>
  <c r="AU357" i="50"/>
  <c r="AV357" i="50"/>
  <c r="AW357" i="50"/>
  <c r="AX357" i="50"/>
  <c r="AY357" i="50"/>
  <c r="AZ357" i="50"/>
  <c r="BA357" i="50"/>
  <c r="BB357" i="50"/>
  <c r="BC357" i="50"/>
  <c r="BD357" i="50"/>
  <c r="BE357" i="50"/>
  <c r="BF357" i="50"/>
  <c r="BG357" i="50"/>
  <c r="BH357" i="50"/>
  <c r="BI357" i="50"/>
  <c r="BJ357" i="50"/>
  <c r="BK357" i="50"/>
  <c r="BL357" i="50"/>
  <c r="BM357" i="50"/>
  <c r="BN357" i="50"/>
  <c r="BO357" i="50"/>
  <c r="BP357" i="50"/>
  <c r="BQ357" i="50"/>
  <c r="BR357" i="50"/>
  <c r="BS357" i="50"/>
  <c r="BT357" i="50"/>
  <c r="BU357" i="50"/>
  <c r="BV357" i="50"/>
  <c r="BW357" i="50"/>
  <c r="BX357" i="50"/>
  <c r="BY357" i="50"/>
  <c r="BZ357" i="50"/>
  <c r="CA357" i="50"/>
  <c r="CB357" i="50"/>
  <c r="CC357" i="50"/>
  <c r="CD357" i="50"/>
  <c r="CE357" i="50"/>
  <c r="CF357" i="50"/>
  <c r="CG357" i="50"/>
  <c r="CH357" i="50"/>
  <c r="CI357" i="50"/>
  <c r="CJ357" i="50"/>
  <c r="CK357" i="50"/>
  <c r="CL357" i="50"/>
  <c r="CM357" i="50"/>
  <c r="CN357" i="50"/>
  <c r="CO357" i="50"/>
  <c r="CP357" i="50"/>
  <c r="CQ357" i="50"/>
  <c r="CR357" i="50"/>
  <c r="CS357" i="50"/>
  <c r="CT357" i="50"/>
  <c r="CU357" i="50"/>
  <c r="CV357" i="50"/>
  <c r="CW357" i="50"/>
  <c r="CX357" i="50"/>
  <c r="CY357" i="50"/>
  <c r="CZ357" i="50"/>
  <c r="DA357" i="50"/>
  <c r="DB357" i="50"/>
  <c r="DC357" i="50"/>
  <c r="DD357" i="50"/>
  <c r="DE357" i="50"/>
  <c r="DF357" i="50"/>
  <c r="DG357" i="50"/>
  <c r="DH357" i="50"/>
  <c r="DI357" i="50"/>
  <c r="DJ357" i="50"/>
  <c r="DK357" i="50"/>
  <c r="DL357" i="50"/>
  <c r="DM357" i="50"/>
  <c r="DN357" i="50"/>
  <c r="DO357" i="50"/>
  <c r="DP357" i="50"/>
  <c r="DQ357" i="50"/>
  <c r="A358" i="50"/>
  <c r="B358" i="50"/>
  <c r="C358" i="50"/>
  <c r="D358" i="50"/>
  <c r="E358" i="50"/>
  <c r="F358" i="50"/>
  <c r="G358" i="50"/>
  <c r="H358" i="50"/>
  <c r="I358" i="50"/>
  <c r="J358" i="50"/>
  <c r="K358" i="50"/>
  <c r="L358" i="50"/>
  <c r="M358" i="50"/>
  <c r="N358" i="50"/>
  <c r="O358" i="50"/>
  <c r="P358" i="50"/>
  <c r="Q358" i="50"/>
  <c r="R358" i="50"/>
  <c r="S358" i="50"/>
  <c r="T358" i="50"/>
  <c r="U358" i="50"/>
  <c r="V358" i="50"/>
  <c r="W358" i="50"/>
  <c r="X358" i="50"/>
  <c r="Y358" i="50"/>
  <c r="Z358" i="50"/>
  <c r="AA358" i="50"/>
  <c r="AB358" i="50"/>
  <c r="AC358" i="50"/>
  <c r="AD358" i="50"/>
  <c r="AE358" i="50"/>
  <c r="AF358" i="50"/>
  <c r="AG358" i="50"/>
  <c r="AH358" i="50"/>
  <c r="AI358" i="50"/>
  <c r="AJ358" i="50"/>
  <c r="AK358" i="50"/>
  <c r="AL358" i="50"/>
  <c r="AM358" i="50"/>
  <c r="AN358" i="50"/>
  <c r="AO358" i="50"/>
  <c r="AP358" i="50"/>
  <c r="AQ358" i="50"/>
  <c r="AR358" i="50"/>
  <c r="AS358" i="50"/>
  <c r="AT358" i="50"/>
  <c r="AU358" i="50"/>
  <c r="AV358" i="50"/>
  <c r="AW358" i="50"/>
  <c r="AX358" i="50"/>
  <c r="AY358" i="50"/>
  <c r="AZ358" i="50"/>
  <c r="BA358" i="50"/>
  <c r="BB358" i="50"/>
  <c r="BC358" i="50"/>
  <c r="BD358" i="50"/>
  <c r="BE358" i="50"/>
  <c r="BF358" i="50"/>
  <c r="BG358" i="50"/>
  <c r="BH358" i="50"/>
  <c r="BI358" i="50"/>
  <c r="BJ358" i="50"/>
  <c r="BK358" i="50"/>
  <c r="BL358" i="50"/>
  <c r="BM358" i="50"/>
  <c r="BN358" i="50"/>
  <c r="BO358" i="50"/>
  <c r="BP358" i="50"/>
  <c r="BQ358" i="50"/>
  <c r="BR358" i="50"/>
  <c r="BS358" i="50"/>
  <c r="BT358" i="50"/>
  <c r="BU358" i="50"/>
  <c r="BV358" i="50"/>
  <c r="BW358" i="50"/>
  <c r="BX358" i="50"/>
  <c r="BY358" i="50"/>
  <c r="BZ358" i="50"/>
  <c r="CA358" i="50"/>
  <c r="CB358" i="50"/>
  <c r="CC358" i="50"/>
  <c r="CD358" i="50"/>
  <c r="CE358" i="50"/>
  <c r="CF358" i="50"/>
  <c r="CG358" i="50"/>
  <c r="CH358" i="50"/>
  <c r="CI358" i="50"/>
  <c r="CJ358" i="50"/>
  <c r="CK358" i="50"/>
  <c r="CL358" i="50"/>
  <c r="CM358" i="50"/>
  <c r="CN358" i="50"/>
  <c r="CO358" i="50"/>
  <c r="CP358" i="50"/>
  <c r="CQ358" i="50"/>
  <c r="CR358" i="50"/>
  <c r="CS358" i="50"/>
  <c r="CT358" i="50"/>
  <c r="CU358" i="50"/>
  <c r="CV358" i="50"/>
  <c r="CW358" i="50"/>
  <c r="CX358" i="50"/>
  <c r="CY358" i="50"/>
  <c r="CZ358" i="50"/>
  <c r="DA358" i="50"/>
  <c r="DB358" i="50"/>
  <c r="DC358" i="50"/>
  <c r="DD358" i="50"/>
  <c r="DE358" i="50"/>
  <c r="DF358" i="50"/>
  <c r="DG358" i="50"/>
  <c r="DH358" i="50"/>
  <c r="DI358" i="50"/>
  <c r="DJ358" i="50"/>
  <c r="DK358" i="50"/>
  <c r="DL358" i="50"/>
  <c r="DM358" i="50"/>
  <c r="DN358" i="50"/>
  <c r="DO358" i="50"/>
  <c r="DP358" i="50"/>
  <c r="DQ358" i="50"/>
  <c r="A359" i="50"/>
  <c r="B359" i="50"/>
  <c r="C359" i="50"/>
  <c r="D359" i="50"/>
  <c r="E359" i="50"/>
  <c r="F359" i="50"/>
  <c r="G359" i="50"/>
  <c r="H359" i="50"/>
  <c r="I359" i="50"/>
  <c r="J359" i="50"/>
  <c r="K359" i="50"/>
  <c r="L359" i="50"/>
  <c r="M359" i="50"/>
  <c r="N359" i="50"/>
  <c r="O359" i="50"/>
  <c r="P359" i="50"/>
  <c r="Q359" i="50"/>
  <c r="R359" i="50"/>
  <c r="S359" i="50"/>
  <c r="T359" i="50"/>
  <c r="U359" i="50"/>
  <c r="V359" i="50"/>
  <c r="W359" i="50"/>
  <c r="X359" i="50"/>
  <c r="Y359" i="50"/>
  <c r="Z359" i="50"/>
  <c r="AA359" i="50"/>
  <c r="AB359" i="50"/>
  <c r="AC359" i="50"/>
  <c r="AD359" i="50"/>
  <c r="AE359" i="50"/>
  <c r="AF359" i="50"/>
  <c r="AG359" i="50"/>
  <c r="AH359" i="50"/>
  <c r="AI359" i="50"/>
  <c r="AJ359" i="50"/>
  <c r="AK359" i="50"/>
  <c r="AL359" i="50"/>
  <c r="AM359" i="50"/>
  <c r="AN359" i="50"/>
  <c r="AO359" i="50"/>
  <c r="AP359" i="50"/>
  <c r="AQ359" i="50"/>
  <c r="AR359" i="50"/>
  <c r="AS359" i="50"/>
  <c r="AT359" i="50"/>
  <c r="AU359" i="50"/>
  <c r="AV359" i="50"/>
  <c r="AW359" i="50"/>
  <c r="AX359" i="50"/>
  <c r="AY359" i="50"/>
  <c r="AZ359" i="50"/>
  <c r="BA359" i="50"/>
  <c r="BB359" i="50"/>
  <c r="BC359" i="50"/>
  <c r="BD359" i="50"/>
  <c r="BE359" i="50"/>
  <c r="BF359" i="50"/>
  <c r="BG359" i="50"/>
  <c r="BH359" i="50"/>
  <c r="BI359" i="50"/>
  <c r="BJ359" i="50"/>
  <c r="BK359" i="50"/>
  <c r="BL359" i="50"/>
  <c r="BM359" i="50"/>
  <c r="BN359" i="50"/>
  <c r="BO359" i="50"/>
  <c r="BP359" i="50"/>
  <c r="BQ359" i="50"/>
  <c r="BR359" i="50"/>
  <c r="BS359" i="50"/>
  <c r="BT359" i="50"/>
  <c r="BU359" i="50"/>
  <c r="BV359" i="50"/>
  <c r="BW359" i="50"/>
  <c r="BX359" i="50"/>
  <c r="BY359" i="50"/>
  <c r="BZ359" i="50"/>
  <c r="CA359" i="50"/>
  <c r="CB359" i="50"/>
  <c r="CC359" i="50"/>
  <c r="CD359" i="50"/>
  <c r="CE359" i="50"/>
  <c r="CF359" i="50"/>
  <c r="CG359" i="50"/>
  <c r="CH359" i="50"/>
  <c r="CI359" i="50"/>
  <c r="CJ359" i="50"/>
  <c r="CK359" i="50"/>
  <c r="CL359" i="50"/>
  <c r="CM359" i="50"/>
  <c r="CN359" i="50"/>
  <c r="CO359" i="50"/>
  <c r="CP359" i="50"/>
  <c r="CQ359" i="50"/>
  <c r="CR359" i="50"/>
  <c r="CS359" i="50"/>
  <c r="CT359" i="50"/>
  <c r="CU359" i="50"/>
  <c r="CV359" i="50"/>
  <c r="CW359" i="50"/>
  <c r="CX359" i="50"/>
  <c r="CY359" i="50"/>
  <c r="CZ359" i="50"/>
  <c r="DA359" i="50"/>
  <c r="DB359" i="50"/>
  <c r="DC359" i="50"/>
  <c r="DD359" i="50"/>
  <c r="DE359" i="50"/>
  <c r="DF359" i="50"/>
  <c r="DG359" i="50"/>
  <c r="DH359" i="50"/>
  <c r="DI359" i="50"/>
  <c r="DJ359" i="50"/>
  <c r="DK359" i="50"/>
  <c r="DL359" i="50"/>
  <c r="DM359" i="50"/>
  <c r="DN359" i="50"/>
  <c r="DO359" i="50"/>
  <c r="DP359" i="50"/>
  <c r="DQ359" i="50"/>
  <c r="A360" i="50"/>
  <c r="B360" i="50"/>
  <c r="C360" i="50"/>
  <c r="D360" i="50"/>
  <c r="E360" i="50"/>
  <c r="F360" i="50"/>
  <c r="G360" i="50"/>
  <c r="H360" i="50"/>
  <c r="I360" i="50"/>
  <c r="J360" i="50"/>
  <c r="K360" i="50"/>
  <c r="L360" i="50"/>
  <c r="M360" i="50"/>
  <c r="N360" i="50"/>
  <c r="O360" i="50"/>
  <c r="P360" i="50"/>
  <c r="Q360" i="50"/>
  <c r="R360" i="50"/>
  <c r="S360" i="50"/>
  <c r="T360" i="50"/>
  <c r="U360" i="50"/>
  <c r="V360" i="50"/>
  <c r="W360" i="50"/>
  <c r="X360" i="50"/>
  <c r="Y360" i="50"/>
  <c r="Z360" i="50"/>
  <c r="AA360" i="50"/>
  <c r="AB360" i="50"/>
  <c r="AC360" i="50"/>
  <c r="AD360" i="50"/>
  <c r="AE360" i="50"/>
  <c r="AF360" i="50"/>
  <c r="AG360" i="50"/>
  <c r="AH360" i="50"/>
  <c r="AI360" i="50"/>
  <c r="AJ360" i="50"/>
  <c r="AK360" i="50"/>
  <c r="AL360" i="50"/>
  <c r="AM360" i="50"/>
  <c r="AN360" i="50"/>
  <c r="AO360" i="50"/>
  <c r="AP360" i="50"/>
  <c r="AQ360" i="50"/>
  <c r="AR360" i="50"/>
  <c r="AS360" i="50"/>
  <c r="AT360" i="50"/>
  <c r="AU360" i="50"/>
  <c r="AV360" i="50"/>
  <c r="AW360" i="50"/>
  <c r="AX360" i="50"/>
  <c r="AY360" i="50"/>
  <c r="AZ360" i="50"/>
  <c r="BA360" i="50"/>
  <c r="BB360" i="50"/>
  <c r="BC360" i="50"/>
  <c r="BD360" i="50"/>
  <c r="BE360" i="50"/>
  <c r="BF360" i="50"/>
  <c r="BG360" i="50"/>
  <c r="BH360" i="50"/>
  <c r="BI360" i="50"/>
  <c r="BJ360" i="50"/>
  <c r="BK360" i="50"/>
  <c r="BL360" i="50"/>
  <c r="BM360" i="50"/>
  <c r="BN360" i="50"/>
  <c r="BO360" i="50"/>
  <c r="BP360" i="50"/>
  <c r="BQ360" i="50"/>
  <c r="BR360" i="50"/>
  <c r="BS360" i="50"/>
  <c r="BT360" i="50"/>
  <c r="BU360" i="50"/>
  <c r="BV360" i="50"/>
  <c r="BW360" i="50"/>
  <c r="BX360" i="50"/>
  <c r="BY360" i="50"/>
  <c r="BZ360" i="50"/>
  <c r="CA360" i="50"/>
  <c r="CB360" i="50"/>
  <c r="CC360" i="50"/>
  <c r="CD360" i="50"/>
  <c r="CE360" i="50"/>
  <c r="CF360" i="50"/>
  <c r="CG360" i="50"/>
  <c r="CH360" i="50"/>
  <c r="CI360" i="50"/>
  <c r="CJ360" i="50"/>
  <c r="CK360" i="50"/>
  <c r="CL360" i="50"/>
  <c r="CM360" i="50"/>
  <c r="CN360" i="50"/>
  <c r="CO360" i="50"/>
  <c r="CP360" i="50"/>
  <c r="CQ360" i="50"/>
  <c r="CR360" i="50"/>
  <c r="CS360" i="50"/>
  <c r="CT360" i="50"/>
  <c r="CU360" i="50"/>
  <c r="CV360" i="50"/>
  <c r="CW360" i="50"/>
  <c r="CX360" i="50"/>
  <c r="CY360" i="50"/>
  <c r="CZ360" i="50"/>
  <c r="DA360" i="50"/>
  <c r="DB360" i="50"/>
  <c r="DC360" i="50"/>
  <c r="DD360" i="50"/>
  <c r="DE360" i="50"/>
  <c r="DF360" i="50"/>
  <c r="DG360" i="50"/>
  <c r="DH360" i="50"/>
  <c r="DI360" i="50"/>
  <c r="DJ360" i="50"/>
  <c r="DK360" i="50"/>
  <c r="DL360" i="50"/>
  <c r="DM360" i="50"/>
  <c r="DN360" i="50"/>
  <c r="DO360" i="50"/>
  <c r="DP360" i="50"/>
  <c r="DQ360" i="50"/>
  <c r="A361" i="50"/>
  <c r="B361" i="50"/>
  <c r="C361" i="50"/>
  <c r="D361" i="50"/>
  <c r="E361" i="50"/>
  <c r="F361" i="50"/>
  <c r="G361" i="50"/>
  <c r="H361" i="50"/>
  <c r="I361" i="50"/>
  <c r="J361" i="50"/>
  <c r="K361" i="50"/>
  <c r="L361" i="50"/>
  <c r="M361" i="50"/>
  <c r="N361" i="50"/>
  <c r="O361" i="50"/>
  <c r="P361" i="50"/>
  <c r="Q361" i="50"/>
  <c r="R361" i="50"/>
  <c r="S361" i="50"/>
  <c r="T361" i="50"/>
  <c r="U361" i="50"/>
  <c r="V361" i="50"/>
  <c r="W361" i="50"/>
  <c r="X361" i="50"/>
  <c r="Y361" i="50"/>
  <c r="Z361" i="50"/>
  <c r="AA361" i="50"/>
  <c r="AB361" i="50"/>
  <c r="AC361" i="50"/>
  <c r="AD361" i="50"/>
  <c r="AE361" i="50"/>
  <c r="AF361" i="50"/>
  <c r="AG361" i="50"/>
  <c r="AH361" i="50"/>
  <c r="AI361" i="50"/>
  <c r="AJ361" i="50"/>
  <c r="AK361" i="50"/>
  <c r="AL361" i="50"/>
  <c r="AM361" i="50"/>
  <c r="AN361" i="50"/>
  <c r="AO361" i="50"/>
  <c r="AP361" i="50"/>
  <c r="AQ361" i="50"/>
  <c r="AR361" i="50"/>
  <c r="AS361" i="50"/>
  <c r="AT361" i="50"/>
  <c r="AU361" i="50"/>
  <c r="AV361" i="50"/>
  <c r="AW361" i="50"/>
  <c r="AX361" i="50"/>
  <c r="AY361" i="50"/>
  <c r="AZ361" i="50"/>
  <c r="BA361" i="50"/>
  <c r="BB361" i="50"/>
  <c r="BC361" i="50"/>
  <c r="BD361" i="50"/>
  <c r="BE361" i="50"/>
  <c r="BF361" i="50"/>
  <c r="BG361" i="50"/>
  <c r="BH361" i="50"/>
  <c r="BI361" i="50"/>
  <c r="BJ361" i="50"/>
  <c r="BK361" i="50"/>
  <c r="BL361" i="50"/>
  <c r="BM361" i="50"/>
  <c r="BN361" i="50"/>
  <c r="BO361" i="50"/>
  <c r="BP361" i="50"/>
  <c r="BQ361" i="50"/>
  <c r="BR361" i="50"/>
  <c r="BS361" i="50"/>
  <c r="BT361" i="50"/>
  <c r="BU361" i="50"/>
  <c r="BV361" i="50"/>
  <c r="BW361" i="50"/>
  <c r="BX361" i="50"/>
  <c r="BY361" i="50"/>
  <c r="BZ361" i="50"/>
  <c r="CA361" i="50"/>
  <c r="CB361" i="50"/>
  <c r="CC361" i="50"/>
  <c r="CD361" i="50"/>
  <c r="CE361" i="50"/>
  <c r="CF361" i="50"/>
  <c r="CG361" i="50"/>
  <c r="CH361" i="50"/>
  <c r="CI361" i="50"/>
  <c r="CJ361" i="50"/>
  <c r="CK361" i="50"/>
  <c r="CL361" i="50"/>
  <c r="CM361" i="50"/>
  <c r="CN361" i="50"/>
  <c r="CO361" i="50"/>
  <c r="CP361" i="50"/>
  <c r="CQ361" i="50"/>
  <c r="CR361" i="50"/>
  <c r="CS361" i="50"/>
  <c r="CT361" i="50"/>
  <c r="CU361" i="50"/>
  <c r="CV361" i="50"/>
  <c r="CW361" i="50"/>
  <c r="CX361" i="50"/>
  <c r="CY361" i="50"/>
  <c r="CZ361" i="50"/>
  <c r="DA361" i="50"/>
  <c r="DB361" i="50"/>
  <c r="DC361" i="50"/>
  <c r="DD361" i="50"/>
  <c r="DE361" i="50"/>
  <c r="DF361" i="50"/>
  <c r="DG361" i="50"/>
  <c r="DH361" i="50"/>
  <c r="DI361" i="50"/>
  <c r="DJ361" i="50"/>
  <c r="DK361" i="50"/>
  <c r="DL361" i="50"/>
  <c r="DM361" i="50"/>
  <c r="DN361" i="50"/>
  <c r="DO361" i="50"/>
  <c r="DP361" i="50"/>
  <c r="DQ361" i="50"/>
  <c r="A362" i="50"/>
  <c r="B362" i="50"/>
  <c r="C362" i="50"/>
  <c r="D362" i="50"/>
  <c r="E362" i="50"/>
  <c r="F362" i="50"/>
  <c r="G362" i="50"/>
  <c r="H362" i="50"/>
  <c r="I362" i="50"/>
  <c r="J362" i="50"/>
  <c r="K362" i="50"/>
  <c r="L362" i="50"/>
  <c r="M362" i="50"/>
  <c r="N362" i="50"/>
  <c r="O362" i="50"/>
  <c r="P362" i="50"/>
  <c r="Q362" i="50"/>
  <c r="R362" i="50"/>
  <c r="S362" i="50"/>
  <c r="T362" i="50"/>
  <c r="U362" i="50"/>
  <c r="V362" i="50"/>
  <c r="W362" i="50"/>
  <c r="X362" i="50"/>
  <c r="Y362" i="50"/>
  <c r="Z362" i="50"/>
  <c r="AA362" i="50"/>
  <c r="AB362" i="50"/>
  <c r="AC362" i="50"/>
  <c r="AD362" i="50"/>
  <c r="AE362" i="50"/>
  <c r="AF362" i="50"/>
  <c r="AG362" i="50"/>
  <c r="AH362" i="50"/>
  <c r="AI362" i="50"/>
  <c r="AJ362" i="50"/>
  <c r="AK362" i="50"/>
  <c r="AL362" i="50"/>
  <c r="AM362" i="50"/>
  <c r="AN362" i="50"/>
  <c r="AO362" i="50"/>
  <c r="AP362" i="50"/>
  <c r="AQ362" i="50"/>
  <c r="AR362" i="50"/>
  <c r="AS362" i="50"/>
  <c r="AT362" i="50"/>
  <c r="AU362" i="50"/>
  <c r="AV362" i="50"/>
  <c r="AW362" i="50"/>
  <c r="AX362" i="50"/>
  <c r="AY362" i="50"/>
  <c r="AZ362" i="50"/>
  <c r="BA362" i="50"/>
  <c r="BB362" i="50"/>
  <c r="BC362" i="50"/>
  <c r="BD362" i="50"/>
  <c r="BE362" i="50"/>
  <c r="BF362" i="50"/>
  <c r="BG362" i="50"/>
  <c r="BH362" i="50"/>
  <c r="BI362" i="50"/>
  <c r="BJ362" i="50"/>
  <c r="BK362" i="50"/>
  <c r="BL362" i="50"/>
  <c r="BM362" i="50"/>
  <c r="BN362" i="50"/>
  <c r="BO362" i="50"/>
  <c r="BP362" i="50"/>
  <c r="BQ362" i="50"/>
  <c r="BR362" i="50"/>
  <c r="BS362" i="50"/>
  <c r="BT362" i="50"/>
  <c r="BU362" i="50"/>
  <c r="BV362" i="50"/>
  <c r="BW362" i="50"/>
  <c r="BX362" i="50"/>
  <c r="BY362" i="50"/>
  <c r="BZ362" i="50"/>
  <c r="CA362" i="50"/>
  <c r="CB362" i="50"/>
  <c r="CC362" i="50"/>
  <c r="CD362" i="50"/>
  <c r="CE362" i="50"/>
  <c r="CF362" i="50"/>
  <c r="CG362" i="50"/>
  <c r="CH362" i="50"/>
  <c r="CI362" i="50"/>
  <c r="CJ362" i="50"/>
  <c r="CK362" i="50"/>
  <c r="CL362" i="50"/>
  <c r="CM362" i="50"/>
  <c r="CN362" i="50"/>
  <c r="CO362" i="50"/>
  <c r="CP362" i="50"/>
  <c r="CQ362" i="50"/>
  <c r="CR362" i="50"/>
  <c r="CS362" i="50"/>
  <c r="CT362" i="50"/>
  <c r="CU362" i="50"/>
  <c r="CV362" i="50"/>
  <c r="CW362" i="50"/>
  <c r="CX362" i="50"/>
  <c r="CY362" i="50"/>
  <c r="CZ362" i="50"/>
  <c r="DA362" i="50"/>
  <c r="DB362" i="50"/>
  <c r="DC362" i="50"/>
  <c r="DD362" i="50"/>
  <c r="DE362" i="50"/>
  <c r="DF362" i="50"/>
  <c r="DG362" i="50"/>
  <c r="DH362" i="50"/>
  <c r="DI362" i="50"/>
  <c r="DJ362" i="50"/>
  <c r="DK362" i="50"/>
  <c r="DL362" i="50"/>
  <c r="DM362" i="50"/>
  <c r="DN362" i="50"/>
  <c r="DO362" i="50"/>
  <c r="DP362" i="50"/>
  <c r="DQ362" i="50"/>
  <c r="A363" i="50"/>
  <c r="B363" i="50"/>
  <c r="C363" i="50"/>
  <c r="D363" i="50"/>
  <c r="E363" i="50"/>
  <c r="F363" i="50"/>
  <c r="G363" i="50"/>
  <c r="H363" i="50"/>
  <c r="I363" i="50"/>
  <c r="J363" i="50"/>
  <c r="K363" i="50"/>
  <c r="L363" i="50"/>
  <c r="M363" i="50"/>
  <c r="N363" i="50"/>
  <c r="O363" i="50"/>
  <c r="P363" i="50"/>
  <c r="Q363" i="50"/>
  <c r="R363" i="50"/>
  <c r="S363" i="50"/>
  <c r="T363" i="50"/>
  <c r="U363" i="50"/>
  <c r="V363" i="50"/>
  <c r="W363" i="50"/>
  <c r="X363" i="50"/>
  <c r="Y363" i="50"/>
  <c r="Z363" i="50"/>
  <c r="AA363" i="50"/>
  <c r="AB363" i="50"/>
  <c r="AC363" i="50"/>
  <c r="AD363" i="50"/>
  <c r="AE363" i="50"/>
  <c r="AF363" i="50"/>
  <c r="AG363" i="50"/>
  <c r="AH363" i="50"/>
  <c r="AI363" i="50"/>
  <c r="AJ363" i="50"/>
  <c r="AK363" i="50"/>
  <c r="AL363" i="50"/>
  <c r="AM363" i="50"/>
  <c r="AN363" i="50"/>
  <c r="AO363" i="50"/>
  <c r="AP363" i="50"/>
  <c r="AQ363" i="50"/>
  <c r="AR363" i="50"/>
  <c r="AS363" i="50"/>
  <c r="AT363" i="50"/>
  <c r="AU363" i="50"/>
  <c r="AV363" i="50"/>
  <c r="AW363" i="50"/>
  <c r="AX363" i="50"/>
  <c r="AY363" i="50"/>
  <c r="AZ363" i="50"/>
  <c r="BA363" i="50"/>
  <c r="BB363" i="50"/>
  <c r="BC363" i="50"/>
  <c r="BD363" i="50"/>
  <c r="BE363" i="50"/>
  <c r="BF363" i="50"/>
  <c r="BG363" i="50"/>
  <c r="BH363" i="50"/>
  <c r="BI363" i="50"/>
  <c r="BJ363" i="50"/>
  <c r="BK363" i="50"/>
  <c r="BL363" i="50"/>
  <c r="BM363" i="50"/>
  <c r="BN363" i="50"/>
  <c r="BO363" i="50"/>
  <c r="BP363" i="50"/>
  <c r="BQ363" i="50"/>
  <c r="BR363" i="50"/>
  <c r="BS363" i="50"/>
  <c r="BT363" i="50"/>
  <c r="BU363" i="50"/>
  <c r="BV363" i="50"/>
  <c r="BW363" i="50"/>
  <c r="BX363" i="50"/>
  <c r="BY363" i="50"/>
  <c r="BZ363" i="50"/>
  <c r="CA363" i="50"/>
  <c r="CB363" i="50"/>
  <c r="CC363" i="50"/>
  <c r="CD363" i="50"/>
  <c r="CE363" i="50"/>
  <c r="CF363" i="50"/>
  <c r="CG363" i="50"/>
  <c r="CH363" i="50"/>
  <c r="CI363" i="50"/>
  <c r="CJ363" i="50"/>
  <c r="CK363" i="50"/>
  <c r="CL363" i="50"/>
  <c r="CM363" i="50"/>
  <c r="CN363" i="50"/>
  <c r="CO363" i="50"/>
  <c r="CP363" i="50"/>
  <c r="CQ363" i="50"/>
  <c r="CR363" i="50"/>
  <c r="CS363" i="50"/>
  <c r="CT363" i="50"/>
  <c r="CU363" i="50"/>
  <c r="CV363" i="50"/>
  <c r="CW363" i="50"/>
  <c r="CX363" i="50"/>
  <c r="CY363" i="50"/>
  <c r="CZ363" i="50"/>
  <c r="DA363" i="50"/>
  <c r="DB363" i="50"/>
  <c r="DC363" i="50"/>
  <c r="DD363" i="50"/>
  <c r="DE363" i="50"/>
  <c r="DF363" i="50"/>
  <c r="DG363" i="50"/>
  <c r="DH363" i="50"/>
  <c r="DI363" i="50"/>
  <c r="DJ363" i="50"/>
  <c r="DK363" i="50"/>
  <c r="DL363" i="50"/>
  <c r="DM363" i="50"/>
  <c r="DN363" i="50"/>
  <c r="DO363" i="50"/>
  <c r="DP363" i="50"/>
  <c r="DQ363" i="50"/>
  <c r="A364" i="50"/>
  <c r="B364" i="50"/>
  <c r="C364" i="50"/>
  <c r="D364" i="50"/>
  <c r="E364" i="50"/>
  <c r="F364" i="50"/>
  <c r="G364" i="50"/>
  <c r="H364" i="50"/>
  <c r="I364" i="50"/>
  <c r="J364" i="50"/>
  <c r="K364" i="50"/>
  <c r="L364" i="50"/>
  <c r="M364" i="50"/>
  <c r="N364" i="50"/>
  <c r="O364" i="50"/>
  <c r="P364" i="50"/>
  <c r="Q364" i="50"/>
  <c r="R364" i="50"/>
  <c r="S364" i="50"/>
  <c r="T364" i="50"/>
  <c r="U364" i="50"/>
  <c r="V364" i="50"/>
  <c r="W364" i="50"/>
  <c r="X364" i="50"/>
  <c r="Y364" i="50"/>
  <c r="Z364" i="50"/>
  <c r="AA364" i="50"/>
  <c r="AB364" i="50"/>
  <c r="AC364" i="50"/>
  <c r="AD364" i="50"/>
  <c r="AE364" i="50"/>
  <c r="AF364" i="50"/>
  <c r="AG364" i="50"/>
  <c r="AH364" i="50"/>
  <c r="AI364" i="50"/>
  <c r="AJ364" i="50"/>
  <c r="AK364" i="50"/>
  <c r="AL364" i="50"/>
  <c r="AM364" i="50"/>
  <c r="AN364" i="50"/>
  <c r="AO364" i="50"/>
  <c r="AP364" i="50"/>
  <c r="AQ364" i="50"/>
  <c r="AR364" i="50"/>
  <c r="AS364" i="50"/>
  <c r="AT364" i="50"/>
  <c r="AU364" i="50"/>
  <c r="AV364" i="50"/>
  <c r="AW364" i="50"/>
  <c r="AX364" i="50"/>
  <c r="AY364" i="50"/>
  <c r="AZ364" i="50"/>
  <c r="BA364" i="50"/>
  <c r="BB364" i="50"/>
  <c r="BC364" i="50"/>
  <c r="BD364" i="50"/>
  <c r="BE364" i="50"/>
  <c r="BF364" i="50"/>
  <c r="BG364" i="50"/>
  <c r="BH364" i="50"/>
  <c r="BI364" i="50"/>
  <c r="BJ364" i="50"/>
  <c r="BK364" i="50"/>
  <c r="BL364" i="50"/>
  <c r="BM364" i="50"/>
  <c r="BN364" i="50"/>
  <c r="BO364" i="50"/>
  <c r="BP364" i="50"/>
  <c r="BQ364" i="50"/>
  <c r="BR364" i="50"/>
  <c r="BS364" i="50"/>
  <c r="BT364" i="50"/>
  <c r="BU364" i="50"/>
  <c r="BV364" i="50"/>
  <c r="BW364" i="50"/>
  <c r="BX364" i="50"/>
  <c r="BY364" i="50"/>
  <c r="BZ364" i="50"/>
  <c r="CA364" i="50"/>
  <c r="CB364" i="50"/>
  <c r="CC364" i="50"/>
  <c r="CD364" i="50"/>
  <c r="CE364" i="50"/>
  <c r="CF364" i="50"/>
  <c r="CG364" i="50"/>
  <c r="CH364" i="50"/>
  <c r="CI364" i="50"/>
  <c r="CJ364" i="50"/>
  <c r="CK364" i="50"/>
  <c r="CL364" i="50"/>
  <c r="CM364" i="50"/>
  <c r="CN364" i="50"/>
  <c r="CO364" i="50"/>
  <c r="CP364" i="50"/>
  <c r="CQ364" i="50"/>
  <c r="CR364" i="50"/>
  <c r="CS364" i="50"/>
  <c r="CT364" i="50"/>
  <c r="CU364" i="50"/>
  <c r="CV364" i="50"/>
  <c r="CW364" i="50"/>
  <c r="CX364" i="50"/>
  <c r="CY364" i="50"/>
  <c r="CZ364" i="50"/>
  <c r="DA364" i="50"/>
  <c r="DB364" i="50"/>
  <c r="DC364" i="50"/>
  <c r="DD364" i="50"/>
  <c r="DE364" i="50"/>
  <c r="DF364" i="50"/>
  <c r="DG364" i="50"/>
  <c r="DH364" i="50"/>
  <c r="DI364" i="50"/>
  <c r="DJ364" i="50"/>
  <c r="DK364" i="50"/>
  <c r="DL364" i="50"/>
  <c r="DM364" i="50"/>
  <c r="DN364" i="50"/>
  <c r="DO364" i="50"/>
  <c r="DP364" i="50"/>
  <c r="DQ364" i="50"/>
  <c r="A365" i="50"/>
  <c r="B365" i="50"/>
  <c r="C365" i="50"/>
  <c r="D365" i="50"/>
  <c r="E365" i="50"/>
  <c r="F365" i="50"/>
  <c r="G365" i="50"/>
  <c r="H365" i="50"/>
  <c r="I365" i="50"/>
  <c r="J365" i="50"/>
  <c r="K365" i="50"/>
  <c r="L365" i="50"/>
  <c r="M365" i="50"/>
  <c r="N365" i="50"/>
  <c r="O365" i="50"/>
  <c r="P365" i="50"/>
  <c r="Q365" i="50"/>
  <c r="R365" i="50"/>
  <c r="S365" i="50"/>
  <c r="T365" i="50"/>
  <c r="U365" i="50"/>
  <c r="V365" i="50"/>
  <c r="W365" i="50"/>
  <c r="X365" i="50"/>
  <c r="Y365" i="50"/>
  <c r="Z365" i="50"/>
  <c r="AA365" i="50"/>
  <c r="AB365" i="50"/>
  <c r="AC365" i="50"/>
  <c r="AD365" i="50"/>
  <c r="AE365" i="50"/>
  <c r="AF365" i="50"/>
  <c r="AG365" i="50"/>
  <c r="AH365" i="50"/>
  <c r="AI365" i="50"/>
  <c r="AJ365" i="50"/>
  <c r="AK365" i="50"/>
  <c r="AL365" i="50"/>
  <c r="AM365" i="50"/>
  <c r="AN365" i="50"/>
  <c r="AO365" i="50"/>
  <c r="AP365" i="50"/>
  <c r="AQ365" i="50"/>
  <c r="AR365" i="50"/>
  <c r="AS365" i="50"/>
  <c r="AT365" i="50"/>
  <c r="AU365" i="50"/>
  <c r="AV365" i="50"/>
  <c r="AW365" i="50"/>
  <c r="AX365" i="50"/>
  <c r="AY365" i="50"/>
  <c r="AZ365" i="50"/>
  <c r="BA365" i="50"/>
  <c r="BB365" i="50"/>
  <c r="BC365" i="50"/>
  <c r="BD365" i="50"/>
  <c r="BE365" i="50"/>
  <c r="BF365" i="50"/>
  <c r="BG365" i="50"/>
  <c r="BH365" i="50"/>
  <c r="BI365" i="50"/>
  <c r="BJ365" i="50"/>
  <c r="BK365" i="50"/>
  <c r="BL365" i="50"/>
  <c r="BM365" i="50"/>
  <c r="BN365" i="50"/>
  <c r="BO365" i="50"/>
  <c r="BP365" i="50"/>
  <c r="BQ365" i="50"/>
  <c r="BR365" i="50"/>
  <c r="BS365" i="50"/>
  <c r="BT365" i="50"/>
  <c r="BU365" i="50"/>
  <c r="BV365" i="50"/>
  <c r="BW365" i="50"/>
  <c r="BX365" i="50"/>
  <c r="BY365" i="50"/>
  <c r="BZ365" i="50"/>
  <c r="CA365" i="50"/>
  <c r="CB365" i="50"/>
  <c r="CC365" i="50"/>
  <c r="CD365" i="50"/>
  <c r="CE365" i="50"/>
  <c r="CF365" i="50"/>
  <c r="CG365" i="50"/>
  <c r="CH365" i="50"/>
  <c r="CI365" i="50"/>
  <c r="CJ365" i="50"/>
  <c r="CK365" i="50"/>
  <c r="CL365" i="50"/>
  <c r="CM365" i="50"/>
  <c r="CN365" i="50"/>
  <c r="CO365" i="50"/>
  <c r="CP365" i="50"/>
  <c r="CQ365" i="50"/>
  <c r="CR365" i="50"/>
  <c r="CS365" i="50"/>
  <c r="CT365" i="50"/>
  <c r="CU365" i="50"/>
  <c r="CV365" i="50"/>
  <c r="CW365" i="50"/>
  <c r="CX365" i="50"/>
  <c r="CY365" i="50"/>
  <c r="CZ365" i="50"/>
  <c r="DA365" i="50"/>
  <c r="DB365" i="50"/>
  <c r="DC365" i="50"/>
  <c r="DD365" i="50"/>
  <c r="DE365" i="50"/>
  <c r="DF365" i="50"/>
  <c r="DG365" i="50"/>
  <c r="DH365" i="50"/>
  <c r="DI365" i="50"/>
  <c r="DJ365" i="50"/>
  <c r="DK365" i="50"/>
  <c r="DL365" i="50"/>
  <c r="DM365" i="50"/>
  <c r="DN365" i="50"/>
  <c r="DO365" i="50"/>
  <c r="DP365" i="50"/>
  <c r="DQ365" i="50"/>
  <c r="A366" i="50"/>
  <c r="B366" i="50"/>
  <c r="C366" i="50"/>
  <c r="D366" i="50"/>
  <c r="E366" i="50"/>
  <c r="F366" i="50"/>
  <c r="G366" i="50"/>
  <c r="H366" i="50"/>
  <c r="I366" i="50"/>
  <c r="J366" i="50"/>
  <c r="K366" i="50"/>
  <c r="L366" i="50"/>
  <c r="M366" i="50"/>
  <c r="N366" i="50"/>
  <c r="O366" i="50"/>
  <c r="P366" i="50"/>
  <c r="Q366" i="50"/>
  <c r="R366" i="50"/>
  <c r="S366" i="50"/>
  <c r="T366" i="50"/>
  <c r="U366" i="50"/>
  <c r="V366" i="50"/>
  <c r="W366" i="50"/>
  <c r="X366" i="50"/>
  <c r="Y366" i="50"/>
  <c r="Z366" i="50"/>
  <c r="AA366" i="50"/>
  <c r="AB366" i="50"/>
  <c r="AC366" i="50"/>
  <c r="AD366" i="50"/>
  <c r="AE366" i="50"/>
  <c r="AF366" i="50"/>
  <c r="AG366" i="50"/>
  <c r="AH366" i="50"/>
  <c r="AI366" i="50"/>
  <c r="AJ366" i="50"/>
  <c r="AK366" i="50"/>
  <c r="AL366" i="50"/>
  <c r="AM366" i="50"/>
  <c r="AN366" i="50"/>
  <c r="AO366" i="50"/>
  <c r="AP366" i="50"/>
  <c r="AQ366" i="50"/>
  <c r="AR366" i="50"/>
  <c r="AS366" i="50"/>
  <c r="AT366" i="50"/>
  <c r="AU366" i="50"/>
  <c r="AV366" i="50"/>
  <c r="AW366" i="50"/>
  <c r="AX366" i="50"/>
  <c r="AY366" i="50"/>
  <c r="AZ366" i="50"/>
  <c r="BA366" i="50"/>
  <c r="BB366" i="50"/>
  <c r="BC366" i="50"/>
  <c r="BD366" i="50"/>
  <c r="BE366" i="50"/>
  <c r="BF366" i="50"/>
  <c r="BG366" i="50"/>
  <c r="BH366" i="50"/>
  <c r="BI366" i="50"/>
  <c r="BJ366" i="50"/>
  <c r="BK366" i="50"/>
  <c r="BL366" i="50"/>
  <c r="BM366" i="50"/>
  <c r="BN366" i="50"/>
  <c r="BO366" i="50"/>
  <c r="BP366" i="50"/>
  <c r="BQ366" i="50"/>
  <c r="BR366" i="50"/>
  <c r="BS366" i="50"/>
  <c r="BT366" i="50"/>
  <c r="BU366" i="50"/>
  <c r="BV366" i="50"/>
  <c r="BW366" i="50"/>
  <c r="BX366" i="50"/>
  <c r="BY366" i="50"/>
  <c r="BZ366" i="50"/>
  <c r="CA366" i="50"/>
  <c r="CB366" i="50"/>
  <c r="CC366" i="50"/>
  <c r="CD366" i="50"/>
  <c r="CE366" i="50"/>
  <c r="CF366" i="50"/>
  <c r="CG366" i="50"/>
  <c r="CH366" i="50"/>
  <c r="CI366" i="50"/>
  <c r="CJ366" i="50"/>
  <c r="CK366" i="50"/>
  <c r="CL366" i="50"/>
  <c r="CM366" i="50"/>
  <c r="CN366" i="50"/>
  <c r="CO366" i="50"/>
  <c r="CP366" i="50"/>
  <c r="CQ366" i="50"/>
  <c r="CR366" i="50"/>
  <c r="CS366" i="50"/>
  <c r="CT366" i="50"/>
  <c r="CU366" i="50"/>
  <c r="CV366" i="50"/>
  <c r="CW366" i="50"/>
  <c r="CX366" i="50"/>
  <c r="CY366" i="50"/>
  <c r="CZ366" i="50"/>
  <c r="DA366" i="50"/>
  <c r="DB366" i="50"/>
  <c r="DC366" i="50"/>
  <c r="DD366" i="50"/>
  <c r="DE366" i="50"/>
  <c r="DF366" i="50"/>
  <c r="DG366" i="50"/>
  <c r="DH366" i="50"/>
  <c r="DI366" i="50"/>
  <c r="DJ366" i="50"/>
  <c r="DK366" i="50"/>
  <c r="DL366" i="50"/>
  <c r="DM366" i="50"/>
  <c r="DN366" i="50"/>
  <c r="DO366" i="50"/>
  <c r="DP366" i="50"/>
  <c r="DQ366" i="50"/>
  <c r="A367" i="50"/>
  <c r="B367" i="50"/>
  <c r="C367" i="50"/>
  <c r="D367" i="50"/>
  <c r="E367" i="50"/>
  <c r="F367" i="50"/>
  <c r="G367" i="50"/>
  <c r="H367" i="50"/>
  <c r="I367" i="50"/>
  <c r="J367" i="50"/>
  <c r="K367" i="50"/>
  <c r="L367" i="50"/>
  <c r="M367" i="50"/>
  <c r="N367" i="50"/>
  <c r="O367" i="50"/>
  <c r="P367" i="50"/>
  <c r="Q367" i="50"/>
  <c r="R367" i="50"/>
  <c r="S367" i="50"/>
  <c r="T367" i="50"/>
  <c r="U367" i="50"/>
  <c r="V367" i="50"/>
  <c r="W367" i="50"/>
  <c r="X367" i="50"/>
  <c r="Y367" i="50"/>
  <c r="Z367" i="50"/>
  <c r="AA367" i="50"/>
  <c r="AB367" i="50"/>
  <c r="AC367" i="50"/>
  <c r="AD367" i="50"/>
  <c r="AE367" i="50"/>
  <c r="AF367" i="50"/>
  <c r="AG367" i="50"/>
  <c r="AH367" i="50"/>
  <c r="AI367" i="50"/>
  <c r="AJ367" i="50"/>
  <c r="AK367" i="50"/>
  <c r="AL367" i="50"/>
  <c r="AM367" i="50"/>
  <c r="AN367" i="50"/>
  <c r="AO367" i="50"/>
  <c r="AP367" i="50"/>
  <c r="AQ367" i="50"/>
  <c r="AR367" i="50"/>
  <c r="AS367" i="50"/>
  <c r="AT367" i="50"/>
  <c r="AU367" i="50"/>
  <c r="AV367" i="50"/>
  <c r="AW367" i="50"/>
  <c r="AX367" i="50"/>
  <c r="AY367" i="50"/>
  <c r="AZ367" i="50"/>
  <c r="BA367" i="50"/>
  <c r="BB367" i="50"/>
  <c r="BC367" i="50"/>
  <c r="BD367" i="50"/>
  <c r="BE367" i="50"/>
  <c r="BF367" i="50"/>
  <c r="BG367" i="50"/>
  <c r="BH367" i="50"/>
  <c r="BI367" i="50"/>
  <c r="BJ367" i="50"/>
  <c r="BK367" i="50"/>
  <c r="BL367" i="50"/>
  <c r="BM367" i="50"/>
  <c r="BN367" i="50"/>
  <c r="BO367" i="50"/>
  <c r="BP367" i="50"/>
  <c r="BQ367" i="50"/>
  <c r="BR367" i="50"/>
  <c r="BS367" i="50"/>
  <c r="BT367" i="50"/>
  <c r="BU367" i="50"/>
  <c r="BV367" i="50"/>
  <c r="BW367" i="50"/>
  <c r="BX367" i="50"/>
  <c r="BY367" i="50"/>
  <c r="BZ367" i="50"/>
  <c r="CA367" i="50"/>
  <c r="CB367" i="50"/>
  <c r="CC367" i="50"/>
  <c r="CD367" i="50"/>
  <c r="CE367" i="50"/>
  <c r="CF367" i="50"/>
  <c r="CG367" i="50"/>
  <c r="CH367" i="50"/>
  <c r="CI367" i="50"/>
  <c r="CJ367" i="50"/>
  <c r="CK367" i="50"/>
  <c r="CL367" i="50"/>
  <c r="CM367" i="50"/>
  <c r="CN367" i="50"/>
  <c r="CO367" i="50"/>
  <c r="CP367" i="50"/>
  <c r="CQ367" i="50"/>
  <c r="CR367" i="50"/>
  <c r="CS367" i="50"/>
  <c r="CT367" i="50"/>
  <c r="CU367" i="50"/>
  <c r="CV367" i="50"/>
  <c r="CW367" i="50"/>
  <c r="CX367" i="50"/>
  <c r="CY367" i="50"/>
  <c r="CZ367" i="50"/>
  <c r="DA367" i="50"/>
  <c r="DB367" i="50"/>
  <c r="DC367" i="50"/>
  <c r="DD367" i="50"/>
  <c r="DE367" i="50"/>
  <c r="DF367" i="50"/>
  <c r="DG367" i="50"/>
  <c r="DH367" i="50"/>
  <c r="DI367" i="50"/>
  <c r="DJ367" i="50"/>
  <c r="DK367" i="50"/>
  <c r="DL367" i="50"/>
  <c r="DM367" i="50"/>
  <c r="DN367" i="50"/>
  <c r="DO367" i="50"/>
  <c r="DP367" i="50"/>
  <c r="DQ367" i="50"/>
  <c r="A368" i="50"/>
  <c r="B368" i="50"/>
  <c r="C368" i="50"/>
  <c r="D368" i="50"/>
  <c r="E368" i="50"/>
  <c r="F368" i="50"/>
  <c r="G368" i="50"/>
  <c r="H368" i="50"/>
  <c r="I368" i="50"/>
  <c r="J368" i="50"/>
  <c r="K368" i="50"/>
  <c r="L368" i="50"/>
  <c r="M368" i="50"/>
  <c r="N368" i="50"/>
  <c r="O368" i="50"/>
  <c r="P368" i="50"/>
  <c r="Q368" i="50"/>
  <c r="R368" i="50"/>
  <c r="S368" i="50"/>
  <c r="T368" i="50"/>
  <c r="U368" i="50"/>
  <c r="V368" i="50"/>
  <c r="W368" i="50"/>
  <c r="X368" i="50"/>
  <c r="Y368" i="50"/>
  <c r="Z368" i="50"/>
  <c r="AA368" i="50"/>
  <c r="AB368" i="50"/>
  <c r="AC368" i="50"/>
  <c r="AD368" i="50"/>
  <c r="AE368" i="50"/>
  <c r="AF368" i="50"/>
  <c r="AG368" i="50"/>
  <c r="AH368" i="50"/>
  <c r="AI368" i="50"/>
  <c r="AJ368" i="50"/>
  <c r="AK368" i="50"/>
  <c r="AL368" i="50"/>
  <c r="AM368" i="50"/>
  <c r="AN368" i="50"/>
  <c r="AO368" i="50"/>
  <c r="AP368" i="50"/>
  <c r="AQ368" i="50"/>
  <c r="AR368" i="50"/>
  <c r="AS368" i="50"/>
  <c r="AT368" i="50"/>
  <c r="AU368" i="50"/>
  <c r="AV368" i="50"/>
  <c r="AW368" i="50"/>
  <c r="AX368" i="50"/>
  <c r="AY368" i="50"/>
  <c r="AZ368" i="50"/>
  <c r="BA368" i="50"/>
  <c r="BB368" i="50"/>
  <c r="BC368" i="50"/>
  <c r="BD368" i="50"/>
  <c r="BE368" i="50"/>
  <c r="BF368" i="50"/>
  <c r="BG368" i="50"/>
  <c r="BH368" i="50"/>
  <c r="BI368" i="50"/>
  <c r="BJ368" i="50"/>
  <c r="BK368" i="50"/>
  <c r="BL368" i="50"/>
  <c r="BM368" i="50"/>
  <c r="BN368" i="50"/>
  <c r="BO368" i="50"/>
  <c r="BP368" i="50"/>
  <c r="BQ368" i="50"/>
  <c r="BR368" i="50"/>
  <c r="BS368" i="50"/>
  <c r="BT368" i="50"/>
  <c r="BU368" i="50"/>
  <c r="BV368" i="50"/>
  <c r="BW368" i="50"/>
  <c r="BX368" i="50"/>
  <c r="BY368" i="50"/>
  <c r="BZ368" i="50"/>
  <c r="CA368" i="50"/>
  <c r="CB368" i="50"/>
  <c r="CC368" i="50"/>
  <c r="CD368" i="50"/>
  <c r="CE368" i="50"/>
  <c r="CF368" i="50"/>
  <c r="CG368" i="50"/>
  <c r="CH368" i="50"/>
  <c r="CI368" i="50"/>
  <c r="CJ368" i="50"/>
  <c r="CK368" i="50"/>
  <c r="CL368" i="50"/>
  <c r="CM368" i="50"/>
  <c r="CN368" i="50"/>
  <c r="CO368" i="50"/>
  <c r="CP368" i="50"/>
  <c r="CQ368" i="50"/>
  <c r="CR368" i="50"/>
  <c r="CS368" i="50"/>
  <c r="CT368" i="50"/>
  <c r="CU368" i="50"/>
  <c r="CV368" i="50"/>
  <c r="CW368" i="50"/>
  <c r="CX368" i="50"/>
  <c r="CY368" i="50"/>
  <c r="CZ368" i="50"/>
  <c r="DA368" i="50"/>
  <c r="DB368" i="50"/>
  <c r="DC368" i="50"/>
  <c r="DD368" i="50"/>
  <c r="DE368" i="50"/>
  <c r="DF368" i="50"/>
  <c r="DG368" i="50"/>
  <c r="DH368" i="50"/>
  <c r="DI368" i="50"/>
  <c r="DJ368" i="50"/>
  <c r="DK368" i="50"/>
  <c r="DL368" i="50"/>
  <c r="DM368" i="50"/>
  <c r="DN368" i="50"/>
  <c r="DO368" i="50"/>
  <c r="DP368" i="50"/>
  <c r="DQ368" i="50"/>
  <c r="A369" i="50"/>
  <c r="B369" i="50"/>
  <c r="C369" i="50"/>
  <c r="D369" i="50"/>
  <c r="E369" i="50"/>
  <c r="F369" i="50"/>
  <c r="G369" i="50"/>
  <c r="H369" i="50"/>
  <c r="I369" i="50"/>
  <c r="J369" i="50"/>
  <c r="K369" i="50"/>
  <c r="L369" i="50"/>
  <c r="M369" i="50"/>
  <c r="N369" i="50"/>
  <c r="O369" i="50"/>
  <c r="P369" i="50"/>
  <c r="Q369" i="50"/>
  <c r="R369" i="50"/>
  <c r="S369" i="50"/>
  <c r="T369" i="50"/>
  <c r="U369" i="50"/>
  <c r="V369" i="50"/>
  <c r="W369" i="50"/>
  <c r="X369" i="50"/>
  <c r="Y369" i="50"/>
  <c r="Z369" i="50"/>
  <c r="AA369" i="50"/>
  <c r="AB369" i="50"/>
  <c r="AC369" i="50"/>
  <c r="AD369" i="50"/>
  <c r="AE369" i="50"/>
  <c r="AF369" i="50"/>
  <c r="AG369" i="50"/>
  <c r="AH369" i="50"/>
  <c r="AI369" i="50"/>
  <c r="AJ369" i="50"/>
  <c r="AK369" i="50"/>
  <c r="AL369" i="50"/>
  <c r="AM369" i="50"/>
  <c r="AN369" i="50"/>
  <c r="AO369" i="50"/>
  <c r="AP369" i="50"/>
  <c r="AQ369" i="50"/>
  <c r="AR369" i="50"/>
  <c r="AS369" i="50"/>
  <c r="AT369" i="50"/>
  <c r="AU369" i="50"/>
  <c r="AV369" i="50"/>
  <c r="AW369" i="50"/>
  <c r="AX369" i="50"/>
  <c r="AY369" i="50"/>
  <c r="AZ369" i="50"/>
  <c r="BA369" i="50"/>
  <c r="BB369" i="50"/>
  <c r="BC369" i="50"/>
  <c r="BD369" i="50"/>
  <c r="BE369" i="50"/>
  <c r="BF369" i="50"/>
  <c r="BG369" i="50"/>
  <c r="BH369" i="50"/>
  <c r="BI369" i="50"/>
  <c r="BJ369" i="50"/>
  <c r="BK369" i="50"/>
  <c r="BL369" i="50"/>
  <c r="BM369" i="50"/>
  <c r="BN369" i="50"/>
  <c r="BO369" i="50"/>
  <c r="BP369" i="50"/>
  <c r="BQ369" i="50"/>
  <c r="BR369" i="50"/>
  <c r="BS369" i="50"/>
  <c r="BT369" i="50"/>
  <c r="BU369" i="50"/>
  <c r="BV369" i="50"/>
  <c r="BW369" i="50"/>
  <c r="BX369" i="50"/>
  <c r="BY369" i="50"/>
  <c r="BZ369" i="50"/>
  <c r="CA369" i="50"/>
  <c r="CB369" i="50"/>
  <c r="CC369" i="50"/>
  <c r="CD369" i="50"/>
  <c r="CE369" i="50"/>
  <c r="CF369" i="50"/>
  <c r="CG369" i="50"/>
  <c r="CH369" i="50"/>
  <c r="CI369" i="50"/>
  <c r="CJ369" i="50"/>
  <c r="CK369" i="50"/>
  <c r="CL369" i="50"/>
  <c r="CM369" i="50"/>
  <c r="CN369" i="50"/>
  <c r="CO369" i="50"/>
  <c r="CP369" i="50"/>
  <c r="CQ369" i="50"/>
  <c r="CR369" i="50"/>
  <c r="CS369" i="50"/>
  <c r="CT369" i="50"/>
  <c r="CU369" i="50"/>
  <c r="CV369" i="50"/>
  <c r="CW369" i="50"/>
  <c r="CX369" i="50"/>
  <c r="CY369" i="50"/>
  <c r="CZ369" i="50"/>
  <c r="DA369" i="50"/>
  <c r="DB369" i="50"/>
  <c r="DC369" i="50"/>
  <c r="DD369" i="50"/>
  <c r="DE369" i="50"/>
  <c r="DF369" i="50"/>
  <c r="DG369" i="50"/>
  <c r="DH369" i="50"/>
  <c r="DI369" i="50"/>
  <c r="DJ369" i="50"/>
  <c r="DK369" i="50"/>
  <c r="DL369" i="50"/>
  <c r="DM369" i="50"/>
  <c r="DN369" i="50"/>
  <c r="DO369" i="50"/>
  <c r="DP369" i="50"/>
  <c r="DQ369" i="50"/>
  <c r="A370" i="50"/>
  <c r="B370" i="50"/>
  <c r="C370" i="50"/>
  <c r="D370" i="50"/>
  <c r="E370" i="50"/>
  <c r="F370" i="50"/>
  <c r="G370" i="50"/>
  <c r="H370" i="50"/>
  <c r="I370" i="50"/>
  <c r="J370" i="50"/>
  <c r="K370" i="50"/>
  <c r="L370" i="50"/>
  <c r="M370" i="50"/>
  <c r="N370" i="50"/>
  <c r="O370" i="50"/>
  <c r="P370" i="50"/>
  <c r="Q370" i="50"/>
  <c r="R370" i="50"/>
  <c r="S370" i="50"/>
  <c r="T370" i="50"/>
  <c r="U370" i="50"/>
  <c r="V370" i="50"/>
  <c r="W370" i="50"/>
  <c r="X370" i="50"/>
  <c r="Y370" i="50"/>
  <c r="Z370" i="50"/>
  <c r="AA370" i="50"/>
  <c r="AB370" i="50"/>
  <c r="AC370" i="50"/>
  <c r="AD370" i="50"/>
  <c r="AE370" i="50"/>
  <c r="AF370" i="50"/>
  <c r="AG370" i="50"/>
  <c r="AH370" i="50"/>
  <c r="AI370" i="50"/>
  <c r="AJ370" i="50"/>
  <c r="AK370" i="50"/>
  <c r="AL370" i="50"/>
  <c r="AM370" i="50"/>
  <c r="AN370" i="50"/>
  <c r="AO370" i="50"/>
  <c r="AP370" i="50"/>
  <c r="AQ370" i="50"/>
  <c r="AR370" i="50"/>
  <c r="AS370" i="50"/>
  <c r="AT370" i="50"/>
  <c r="AU370" i="50"/>
  <c r="AV370" i="50"/>
  <c r="AW370" i="50"/>
  <c r="AX370" i="50"/>
  <c r="AY370" i="50"/>
  <c r="AZ370" i="50"/>
  <c r="BA370" i="50"/>
  <c r="BB370" i="50"/>
  <c r="BC370" i="50"/>
  <c r="BD370" i="50"/>
  <c r="BE370" i="50"/>
  <c r="BF370" i="50"/>
  <c r="BG370" i="50"/>
  <c r="BH370" i="50"/>
  <c r="BI370" i="50"/>
  <c r="BJ370" i="50"/>
  <c r="BK370" i="50"/>
  <c r="BL370" i="50"/>
  <c r="BM370" i="50"/>
  <c r="BN370" i="50"/>
  <c r="BO370" i="50"/>
  <c r="BP370" i="50"/>
  <c r="BQ370" i="50"/>
  <c r="BR370" i="50"/>
  <c r="BS370" i="50"/>
  <c r="BT370" i="50"/>
  <c r="BU370" i="50"/>
  <c r="BV370" i="50"/>
  <c r="BW370" i="50"/>
  <c r="BX370" i="50"/>
  <c r="BY370" i="50"/>
  <c r="BZ370" i="50"/>
  <c r="CA370" i="50"/>
  <c r="CB370" i="50"/>
  <c r="CC370" i="50"/>
  <c r="CD370" i="50"/>
  <c r="CE370" i="50"/>
  <c r="CF370" i="50"/>
  <c r="CG370" i="50"/>
  <c r="CH370" i="50"/>
  <c r="CI370" i="50"/>
  <c r="CJ370" i="50"/>
  <c r="CK370" i="50"/>
  <c r="CL370" i="50"/>
  <c r="CM370" i="50"/>
  <c r="CN370" i="50"/>
  <c r="CO370" i="50"/>
  <c r="CP370" i="50"/>
  <c r="CQ370" i="50"/>
  <c r="CR370" i="50"/>
  <c r="CS370" i="50"/>
  <c r="CT370" i="50"/>
  <c r="CU370" i="50"/>
  <c r="CV370" i="50"/>
  <c r="CW370" i="50"/>
  <c r="CX370" i="50"/>
  <c r="CY370" i="50"/>
  <c r="CZ370" i="50"/>
  <c r="DA370" i="50"/>
  <c r="DB370" i="50"/>
  <c r="DC370" i="50"/>
  <c r="DD370" i="50"/>
  <c r="DE370" i="50"/>
  <c r="DF370" i="50"/>
  <c r="DG370" i="50"/>
  <c r="DH370" i="50"/>
  <c r="DI370" i="50"/>
  <c r="DJ370" i="50"/>
  <c r="DK370" i="50"/>
  <c r="DL370" i="50"/>
  <c r="DM370" i="50"/>
  <c r="DN370" i="50"/>
  <c r="DO370" i="50"/>
  <c r="DP370" i="50"/>
  <c r="DQ370" i="50"/>
  <c r="A371" i="50"/>
  <c r="B371" i="50"/>
  <c r="C371" i="50"/>
  <c r="D371" i="50"/>
  <c r="E371" i="50"/>
  <c r="F371" i="50"/>
  <c r="G371" i="50"/>
  <c r="H371" i="50"/>
  <c r="I371" i="50"/>
  <c r="J371" i="50"/>
  <c r="K371" i="50"/>
  <c r="L371" i="50"/>
  <c r="M371" i="50"/>
  <c r="N371" i="50"/>
  <c r="O371" i="50"/>
  <c r="P371" i="50"/>
  <c r="Q371" i="50"/>
  <c r="R371" i="50"/>
  <c r="S371" i="50"/>
  <c r="T371" i="50"/>
  <c r="U371" i="50"/>
  <c r="V371" i="50"/>
  <c r="W371" i="50"/>
  <c r="X371" i="50"/>
  <c r="Y371" i="50"/>
  <c r="Z371" i="50"/>
  <c r="AA371" i="50"/>
  <c r="AB371" i="50"/>
  <c r="AC371" i="50"/>
  <c r="AD371" i="50"/>
  <c r="AE371" i="50"/>
  <c r="AF371" i="50"/>
  <c r="AG371" i="50"/>
  <c r="AH371" i="50"/>
  <c r="AI371" i="50"/>
  <c r="AJ371" i="50"/>
  <c r="AK371" i="50"/>
  <c r="AL371" i="50"/>
  <c r="AM371" i="50"/>
  <c r="AN371" i="50"/>
  <c r="AO371" i="50"/>
  <c r="AP371" i="50"/>
  <c r="AQ371" i="50"/>
  <c r="AR371" i="50"/>
  <c r="AS371" i="50"/>
  <c r="AT371" i="50"/>
  <c r="AU371" i="50"/>
  <c r="AV371" i="50"/>
  <c r="AW371" i="50"/>
  <c r="AX371" i="50"/>
  <c r="AY371" i="50"/>
  <c r="AZ371" i="50"/>
  <c r="BA371" i="50"/>
  <c r="BB371" i="50"/>
  <c r="BC371" i="50"/>
  <c r="BD371" i="50"/>
  <c r="BE371" i="50"/>
  <c r="BF371" i="50"/>
  <c r="BG371" i="50"/>
  <c r="BH371" i="50"/>
  <c r="BI371" i="50"/>
  <c r="BJ371" i="50"/>
  <c r="BK371" i="50"/>
  <c r="BL371" i="50"/>
  <c r="BM371" i="50"/>
  <c r="BN371" i="50"/>
  <c r="BO371" i="50"/>
  <c r="BP371" i="50"/>
  <c r="BQ371" i="50"/>
  <c r="BR371" i="50"/>
  <c r="BS371" i="50"/>
  <c r="BT371" i="50"/>
  <c r="BU371" i="50"/>
  <c r="BV371" i="50"/>
  <c r="BW371" i="50"/>
  <c r="BX371" i="50"/>
  <c r="BY371" i="50"/>
  <c r="BZ371" i="50"/>
  <c r="CA371" i="50"/>
  <c r="CB371" i="50"/>
  <c r="CC371" i="50"/>
  <c r="CD371" i="50"/>
  <c r="CE371" i="50"/>
  <c r="CF371" i="50"/>
  <c r="CG371" i="50"/>
  <c r="CH371" i="50"/>
  <c r="CI371" i="50"/>
  <c r="CJ371" i="50"/>
  <c r="CK371" i="50"/>
  <c r="CL371" i="50"/>
  <c r="CM371" i="50"/>
  <c r="CN371" i="50"/>
  <c r="CO371" i="50"/>
  <c r="CP371" i="50"/>
  <c r="CQ371" i="50"/>
  <c r="CR371" i="50"/>
  <c r="CS371" i="50"/>
  <c r="CT371" i="50"/>
  <c r="CU371" i="50"/>
  <c r="CV371" i="50"/>
  <c r="CW371" i="50"/>
  <c r="CX371" i="50"/>
  <c r="CY371" i="50"/>
  <c r="CZ371" i="50"/>
  <c r="DA371" i="50"/>
  <c r="DB371" i="50"/>
  <c r="DC371" i="50"/>
  <c r="DD371" i="50"/>
  <c r="DE371" i="50"/>
  <c r="DF371" i="50"/>
  <c r="DG371" i="50"/>
  <c r="DH371" i="50"/>
  <c r="DI371" i="50"/>
  <c r="DJ371" i="50"/>
  <c r="DK371" i="50"/>
  <c r="DL371" i="50"/>
  <c r="DM371" i="50"/>
  <c r="DN371" i="50"/>
  <c r="DO371" i="50"/>
  <c r="DP371" i="50"/>
  <c r="DQ371" i="50"/>
  <c r="A372" i="50"/>
  <c r="B372" i="50"/>
  <c r="C372" i="50"/>
  <c r="D372" i="50"/>
  <c r="E372" i="50"/>
  <c r="F372" i="50"/>
  <c r="G372" i="50"/>
  <c r="H372" i="50"/>
  <c r="I372" i="50"/>
  <c r="J372" i="50"/>
  <c r="K372" i="50"/>
  <c r="L372" i="50"/>
  <c r="M372" i="50"/>
  <c r="N372" i="50"/>
  <c r="O372" i="50"/>
  <c r="P372" i="50"/>
  <c r="Q372" i="50"/>
  <c r="R372" i="50"/>
  <c r="S372" i="50"/>
  <c r="T372" i="50"/>
  <c r="U372" i="50"/>
  <c r="V372" i="50"/>
  <c r="W372" i="50"/>
  <c r="X372" i="50"/>
  <c r="Y372" i="50"/>
  <c r="Z372" i="50"/>
  <c r="AA372" i="50"/>
  <c r="AB372" i="50"/>
  <c r="AC372" i="50"/>
  <c r="AD372" i="50"/>
  <c r="AE372" i="50"/>
  <c r="AF372" i="50"/>
  <c r="AG372" i="50"/>
  <c r="AH372" i="50"/>
  <c r="AI372" i="50"/>
  <c r="AJ372" i="50"/>
  <c r="AK372" i="50"/>
  <c r="AL372" i="50"/>
  <c r="AM372" i="50"/>
  <c r="AN372" i="50"/>
  <c r="AO372" i="50"/>
  <c r="AP372" i="50"/>
  <c r="AQ372" i="50"/>
  <c r="AR372" i="50"/>
  <c r="AS372" i="50"/>
  <c r="AT372" i="50"/>
  <c r="AU372" i="50"/>
  <c r="AV372" i="50"/>
  <c r="AW372" i="50"/>
  <c r="AX372" i="50"/>
  <c r="AY372" i="50"/>
  <c r="AZ372" i="50"/>
  <c r="BA372" i="50"/>
  <c r="BB372" i="50"/>
  <c r="BC372" i="50"/>
  <c r="BD372" i="50"/>
  <c r="BE372" i="50"/>
  <c r="BF372" i="50"/>
  <c r="BG372" i="50"/>
  <c r="BH372" i="50"/>
  <c r="BI372" i="50"/>
  <c r="BJ372" i="50"/>
  <c r="BK372" i="50"/>
  <c r="BL372" i="50"/>
  <c r="BM372" i="50"/>
  <c r="BN372" i="50"/>
  <c r="BO372" i="50"/>
  <c r="BP372" i="50"/>
  <c r="BQ372" i="50"/>
  <c r="BR372" i="50"/>
  <c r="BS372" i="50"/>
  <c r="BT372" i="50"/>
  <c r="BU372" i="50"/>
  <c r="BV372" i="50"/>
  <c r="BW372" i="50"/>
  <c r="BX372" i="50"/>
  <c r="BY372" i="50"/>
  <c r="BZ372" i="50"/>
  <c r="CA372" i="50"/>
  <c r="CB372" i="50"/>
  <c r="CC372" i="50"/>
  <c r="CD372" i="50"/>
  <c r="CE372" i="50"/>
  <c r="CF372" i="50"/>
  <c r="CG372" i="50"/>
  <c r="CH372" i="50"/>
  <c r="CI372" i="50"/>
  <c r="CJ372" i="50"/>
  <c r="CK372" i="50"/>
  <c r="CL372" i="50"/>
  <c r="CM372" i="50"/>
  <c r="CN372" i="50"/>
  <c r="CO372" i="50"/>
  <c r="CP372" i="50"/>
  <c r="CQ372" i="50"/>
  <c r="CR372" i="50"/>
  <c r="CS372" i="50"/>
  <c r="CT372" i="50"/>
  <c r="CU372" i="50"/>
  <c r="CV372" i="50"/>
  <c r="CW372" i="50"/>
  <c r="CX372" i="50"/>
  <c r="CY372" i="50"/>
  <c r="CZ372" i="50"/>
  <c r="DA372" i="50"/>
  <c r="DB372" i="50"/>
  <c r="DC372" i="50"/>
  <c r="DD372" i="50"/>
  <c r="DE372" i="50"/>
  <c r="DF372" i="50"/>
  <c r="DG372" i="50"/>
  <c r="DH372" i="50"/>
  <c r="DI372" i="50"/>
  <c r="DJ372" i="50"/>
  <c r="DK372" i="50"/>
  <c r="DL372" i="50"/>
  <c r="DM372" i="50"/>
  <c r="DN372" i="50"/>
  <c r="DO372" i="50"/>
  <c r="DP372" i="50"/>
  <c r="DQ372" i="50"/>
  <c r="A373" i="50"/>
  <c r="B373" i="50"/>
  <c r="C373" i="50"/>
  <c r="D373" i="50"/>
  <c r="E373" i="50"/>
  <c r="F373" i="50"/>
  <c r="G373" i="50"/>
  <c r="H373" i="50"/>
  <c r="I373" i="50"/>
  <c r="J373" i="50"/>
  <c r="K373" i="50"/>
  <c r="L373" i="50"/>
  <c r="M373" i="50"/>
  <c r="N373" i="50"/>
  <c r="O373" i="50"/>
  <c r="P373" i="50"/>
  <c r="Q373" i="50"/>
  <c r="R373" i="50"/>
  <c r="S373" i="50"/>
  <c r="T373" i="50"/>
  <c r="U373" i="50"/>
  <c r="V373" i="50"/>
  <c r="W373" i="50"/>
  <c r="X373" i="50"/>
  <c r="Y373" i="50"/>
  <c r="Z373" i="50"/>
  <c r="AA373" i="50"/>
  <c r="AB373" i="50"/>
  <c r="AC373" i="50"/>
  <c r="AD373" i="50"/>
  <c r="AE373" i="50"/>
  <c r="AF373" i="50"/>
  <c r="AG373" i="50"/>
  <c r="AH373" i="50"/>
  <c r="AI373" i="50"/>
  <c r="AJ373" i="50"/>
  <c r="AK373" i="50"/>
  <c r="AL373" i="50"/>
  <c r="AM373" i="50"/>
  <c r="AN373" i="50"/>
  <c r="AO373" i="50"/>
  <c r="AP373" i="50"/>
  <c r="AQ373" i="50"/>
  <c r="AR373" i="50"/>
  <c r="AS373" i="50"/>
  <c r="AT373" i="50"/>
  <c r="AU373" i="50"/>
  <c r="AV373" i="50"/>
  <c r="AW373" i="50"/>
  <c r="AX373" i="50"/>
  <c r="AY373" i="50"/>
  <c r="AZ373" i="50"/>
  <c r="BA373" i="50"/>
  <c r="BB373" i="50"/>
  <c r="BC373" i="50"/>
  <c r="BD373" i="50"/>
  <c r="BE373" i="50"/>
  <c r="BF373" i="50"/>
  <c r="BG373" i="50"/>
  <c r="BH373" i="50"/>
  <c r="BI373" i="50"/>
  <c r="BJ373" i="50"/>
  <c r="BK373" i="50"/>
  <c r="BL373" i="50"/>
  <c r="BM373" i="50"/>
  <c r="BN373" i="50"/>
  <c r="BO373" i="50"/>
  <c r="BP373" i="50"/>
  <c r="BQ373" i="50"/>
  <c r="BR373" i="50"/>
  <c r="BS373" i="50"/>
  <c r="BT373" i="50"/>
  <c r="BU373" i="50"/>
  <c r="BV373" i="50"/>
  <c r="BW373" i="50"/>
  <c r="BX373" i="50"/>
  <c r="BY373" i="50"/>
  <c r="BZ373" i="50"/>
  <c r="CA373" i="50"/>
  <c r="CB373" i="50"/>
  <c r="CC373" i="50"/>
  <c r="CD373" i="50"/>
  <c r="CE373" i="50"/>
  <c r="CF373" i="50"/>
  <c r="CG373" i="50"/>
  <c r="CH373" i="50"/>
  <c r="CI373" i="50"/>
  <c r="CJ373" i="50"/>
  <c r="CK373" i="50"/>
  <c r="CL373" i="50"/>
  <c r="CM373" i="50"/>
  <c r="CN373" i="50"/>
  <c r="CO373" i="50"/>
  <c r="CP373" i="50"/>
  <c r="CQ373" i="50"/>
  <c r="CR373" i="50"/>
  <c r="CS373" i="50"/>
  <c r="CT373" i="50"/>
  <c r="CU373" i="50"/>
  <c r="CV373" i="50"/>
  <c r="CW373" i="50"/>
  <c r="CX373" i="50"/>
  <c r="CY373" i="50"/>
  <c r="CZ373" i="50"/>
  <c r="DA373" i="50"/>
  <c r="DB373" i="50"/>
  <c r="DC373" i="50"/>
  <c r="DD373" i="50"/>
  <c r="DE373" i="50"/>
  <c r="DF373" i="50"/>
  <c r="DG373" i="50"/>
  <c r="DH373" i="50"/>
  <c r="DI373" i="50"/>
  <c r="DJ373" i="50"/>
  <c r="DK373" i="50"/>
  <c r="DL373" i="50"/>
  <c r="DM373" i="50"/>
  <c r="DN373" i="50"/>
  <c r="DO373" i="50"/>
  <c r="DP373" i="50"/>
  <c r="DQ373" i="50"/>
  <c r="A374" i="50"/>
  <c r="B374" i="50"/>
  <c r="C374" i="50"/>
  <c r="D374" i="50"/>
  <c r="E374" i="50"/>
  <c r="F374" i="50"/>
  <c r="G374" i="50"/>
  <c r="H374" i="50"/>
  <c r="I374" i="50"/>
  <c r="J374" i="50"/>
  <c r="K374" i="50"/>
  <c r="L374" i="50"/>
  <c r="M374" i="50"/>
  <c r="N374" i="50"/>
  <c r="O374" i="50"/>
  <c r="P374" i="50"/>
  <c r="Q374" i="50"/>
  <c r="R374" i="50"/>
  <c r="S374" i="50"/>
  <c r="T374" i="50"/>
  <c r="U374" i="50"/>
  <c r="V374" i="50"/>
  <c r="W374" i="50"/>
  <c r="X374" i="50"/>
  <c r="Y374" i="50"/>
  <c r="Z374" i="50"/>
  <c r="AA374" i="50"/>
  <c r="AB374" i="50"/>
  <c r="AC374" i="50"/>
  <c r="AD374" i="50"/>
  <c r="AE374" i="50"/>
  <c r="AF374" i="50"/>
  <c r="AG374" i="50"/>
  <c r="AH374" i="50"/>
  <c r="AI374" i="50"/>
  <c r="AJ374" i="50"/>
  <c r="AK374" i="50"/>
  <c r="AL374" i="50"/>
  <c r="AM374" i="50"/>
  <c r="AN374" i="50"/>
  <c r="AO374" i="50"/>
  <c r="AP374" i="50"/>
  <c r="AQ374" i="50"/>
  <c r="AR374" i="50"/>
  <c r="AS374" i="50"/>
  <c r="AT374" i="50"/>
  <c r="AU374" i="50"/>
  <c r="AV374" i="50"/>
  <c r="AW374" i="50"/>
  <c r="AX374" i="50"/>
  <c r="AY374" i="50"/>
  <c r="AZ374" i="50"/>
  <c r="BA374" i="50"/>
  <c r="BB374" i="50"/>
  <c r="BC374" i="50"/>
  <c r="BD374" i="50"/>
  <c r="BE374" i="50"/>
  <c r="BF374" i="50"/>
  <c r="BG374" i="50"/>
  <c r="BH374" i="50"/>
  <c r="BI374" i="50"/>
  <c r="BJ374" i="50"/>
  <c r="BK374" i="50"/>
  <c r="BL374" i="50"/>
  <c r="BM374" i="50"/>
  <c r="BN374" i="50"/>
  <c r="BO374" i="50"/>
  <c r="BP374" i="50"/>
  <c r="BQ374" i="50"/>
  <c r="BR374" i="50"/>
  <c r="BS374" i="50"/>
  <c r="BT374" i="50"/>
  <c r="BU374" i="50"/>
  <c r="BV374" i="50"/>
  <c r="BW374" i="50"/>
  <c r="BX374" i="50"/>
  <c r="BY374" i="50"/>
  <c r="BZ374" i="50"/>
  <c r="CA374" i="50"/>
  <c r="CB374" i="50"/>
  <c r="CC374" i="50"/>
  <c r="CD374" i="50"/>
  <c r="CE374" i="50"/>
  <c r="CF374" i="50"/>
  <c r="CG374" i="50"/>
  <c r="CH374" i="50"/>
  <c r="CI374" i="50"/>
  <c r="CJ374" i="50"/>
  <c r="CK374" i="50"/>
  <c r="CL374" i="50"/>
  <c r="CM374" i="50"/>
  <c r="CN374" i="50"/>
  <c r="CO374" i="50"/>
  <c r="CP374" i="50"/>
  <c r="CQ374" i="50"/>
  <c r="CR374" i="50"/>
  <c r="CS374" i="50"/>
  <c r="CT374" i="50"/>
  <c r="CU374" i="50"/>
  <c r="CV374" i="50"/>
  <c r="CW374" i="50"/>
  <c r="CX374" i="50"/>
  <c r="CY374" i="50"/>
  <c r="CZ374" i="50"/>
  <c r="DA374" i="50"/>
  <c r="DB374" i="50"/>
  <c r="DC374" i="50"/>
  <c r="DD374" i="50"/>
  <c r="DE374" i="50"/>
  <c r="DF374" i="50"/>
  <c r="DG374" i="50"/>
  <c r="DH374" i="50"/>
  <c r="DI374" i="50"/>
  <c r="DJ374" i="50"/>
  <c r="DK374" i="50"/>
  <c r="DL374" i="50"/>
  <c r="DM374" i="50"/>
  <c r="DN374" i="50"/>
  <c r="DO374" i="50"/>
  <c r="DP374" i="50"/>
  <c r="DQ374" i="50"/>
  <c r="A375" i="50"/>
  <c r="B375" i="50"/>
  <c r="C375" i="50"/>
  <c r="D375" i="50"/>
  <c r="E375" i="50"/>
  <c r="F375" i="50"/>
  <c r="G375" i="50"/>
  <c r="H375" i="50"/>
  <c r="I375" i="50"/>
  <c r="J375" i="50"/>
  <c r="K375" i="50"/>
  <c r="L375" i="50"/>
  <c r="M375" i="50"/>
  <c r="N375" i="50"/>
  <c r="O375" i="50"/>
  <c r="P375" i="50"/>
  <c r="Q375" i="50"/>
  <c r="R375" i="50"/>
  <c r="S375" i="50"/>
  <c r="T375" i="50"/>
  <c r="U375" i="50"/>
  <c r="V375" i="50"/>
  <c r="W375" i="50"/>
  <c r="X375" i="50"/>
  <c r="Y375" i="50"/>
  <c r="Z375" i="50"/>
  <c r="AA375" i="50"/>
  <c r="AB375" i="50"/>
  <c r="AC375" i="50"/>
  <c r="AD375" i="50"/>
  <c r="AE375" i="50"/>
  <c r="AF375" i="50"/>
  <c r="AG375" i="50"/>
  <c r="AH375" i="50"/>
  <c r="AI375" i="50"/>
  <c r="AJ375" i="50"/>
  <c r="AK375" i="50"/>
  <c r="AL375" i="50"/>
  <c r="AM375" i="50"/>
  <c r="AN375" i="50"/>
  <c r="AO375" i="50"/>
  <c r="AP375" i="50"/>
  <c r="AQ375" i="50"/>
  <c r="AR375" i="50"/>
  <c r="AS375" i="50"/>
  <c r="AT375" i="50"/>
  <c r="AU375" i="50"/>
  <c r="AV375" i="50"/>
  <c r="AW375" i="50"/>
  <c r="AX375" i="50"/>
  <c r="AY375" i="50"/>
  <c r="AZ375" i="50"/>
  <c r="BA375" i="50"/>
  <c r="BB375" i="50"/>
  <c r="BC375" i="50"/>
  <c r="BD375" i="50"/>
  <c r="BE375" i="50"/>
  <c r="BF375" i="50"/>
  <c r="BG375" i="50"/>
  <c r="BH375" i="50"/>
  <c r="BI375" i="50"/>
  <c r="BJ375" i="50"/>
  <c r="BK375" i="50"/>
  <c r="BL375" i="50"/>
  <c r="BM375" i="50"/>
  <c r="BN375" i="50"/>
  <c r="BO375" i="50"/>
  <c r="BP375" i="50"/>
  <c r="BQ375" i="50"/>
  <c r="BR375" i="50"/>
  <c r="BS375" i="50"/>
  <c r="BT375" i="50"/>
  <c r="BU375" i="50"/>
  <c r="BV375" i="50"/>
  <c r="BW375" i="50"/>
  <c r="BX375" i="50"/>
  <c r="BY375" i="50"/>
  <c r="BZ375" i="50"/>
  <c r="CA375" i="50"/>
  <c r="CB375" i="50"/>
  <c r="CC375" i="50"/>
  <c r="CD375" i="50"/>
  <c r="CE375" i="50"/>
  <c r="CF375" i="50"/>
  <c r="CG375" i="50"/>
  <c r="CH375" i="50"/>
  <c r="CI375" i="50"/>
  <c r="CJ375" i="50"/>
  <c r="CK375" i="50"/>
  <c r="CL375" i="50"/>
  <c r="CM375" i="50"/>
  <c r="CN375" i="50"/>
  <c r="CO375" i="50"/>
  <c r="CP375" i="50"/>
  <c r="CQ375" i="50"/>
  <c r="CR375" i="50"/>
  <c r="CS375" i="50"/>
  <c r="CT375" i="50"/>
  <c r="CU375" i="50"/>
  <c r="CV375" i="50"/>
  <c r="CW375" i="50"/>
  <c r="CX375" i="50"/>
  <c r="CY375" i="50"/>
  <c r="CZ375" i="50"/>
  <c r="DA375" i="50"/>
  <c r="DB375" i="50"/>
  <c r="DC375" i="50"/>
  <c r="DD375" i="50"/>
  <c r="DE375" i="50"/>
  <c r="DF375" i="50"/>
  <c r="DG375" i="50"/>
  <c r="DH375" i="50"/>
  <c r="DI375" i="50"/>
  <c r="DJ375" i="50"/>
  <c r="DK375" i="50"/>
  <c r="DL375" i="50"/>
  <c r="DM375" i="50"/>
  <c r="DN375" i="50"/>
  <c r="DO375" i="50"/>
  <c r="DP375" i="50"/>
  <c r="DQ375" i="50"/>
  <c r="A376" i="50"/>
  <c r="B376" i="50"/>
  <c r="C376" i="50"/>
  <c r="D376" i="50"/>
  <c r="E376" i="50"/>
  <c r="F376" i="50"/>
  <c r="G376" i="50"/>
  <c r="H376" i="50"/>
  <c r="I376" i="50"/>
  <c r="J376" i="50"/>
  <c r="K376" i="50"/>
  <c r="L376" i="50"/>
  <c r="M376" i="50"/>
  <c r="N376" i="50"/>
  <c r="O376" i="50"/>
  <c r="P376" i="50"/>
  <c r="Q376" i="50"/>
  <c r="R376" i="50"/>
  <c r="S376" i="50"/>
  <c r="T376" i="50"/>
  <c r="U376" i="50"/>
  <c r="V376" i="50"/>
  <c r="W376" i="50"/>
  <c r="X376" i="50"/>
  <c r="Y376" i="50"/>
  <c r="Z376" i="50"/>
  <c r="AA376" i="50"/>
  <c r="AB376" i="50"/>
  <c r="AC376" i="50"/>
  <c r="AD376" i="50"/>
  <c r="AE376" i="50"/>
  <c r="AF376" i="50"/>
  <c r="AG376" i="50"/>
  <c r="AH376" i="50"/>
  <c r="AI376" i="50"/>
  <c r="AJ376" i="50"/>
  <c r="AK376" i="50"/>
  <c r="AL376" i="50"/>
  <c r="AM376" i="50"/>
  <c r="AN376" i="50"/>
  <c r="AO376" i="50"/>
  <c r="AP376" i="50"/>
  <c r="AQ376" i="50"/>
  <c r="AR376" i="50"/>
  <c r="AS376" i="50"/>
  <c r="AT376" i="50"/>
  <c r="AU376" i="50"/>
  <c r="AV376" i="50"/>
  <c r="AW376" i="50"/>
  <c r="AX376" i="50"/>
  <c r="AY376" i="50"/>
  <c r="AZ376" i="50"/>
  <c r="BA376" i="50"/>
  <c r="BB376" i="50"/>
  <c r="BC376" i="50"/>
  <c r="BD376" i="50"/>
  <c r="BE376" i="50"/>
  <c r="BF376" i="50"/>
  <c r="BG376" i="50"/>
  <c r="BH376" i="50"/>
  <c r="BI376" i="50"/>
  <c r="BJ376" i="50"/>
  <c r="BK376" i="50"/>
  <c r="BL376" i="50"/>
  <c r="BM376" i="50"/>
  <c r="BN376" i="50"/>
  <c r="BO376" i="50"/>
  <c r="BP376" i="50"/>
  <c r="BQ376" i="50"/>
  <c r="BR376" i="50"/>
  <c r="BS376" i="50"/>
  <c r="BT376" i="50"/>
  <c r="BU376" i="50"/>
  <c r="BV376" i="50"/>
  <c r="BW376" i="50"/>
  <c r="BX376" i="50"/>
  <c r="BY376" i="50"/>
  <c r="BZ376" i="50"/>
  <c r="CA376" i="50"/>
  <c r="CB376" i="50"/>
  <c r="CC376" i="50"/>
  <c r="CD376" i="50"/>
  <c r="CE376" i="50"/>
  <c r="CF376" i="50"/>
  <c r="CG376" i="50"/>
  <c r="CH376" i="50"/>
  <c r="CI376" i="50"/>
  <c r="CJ376" i="50"/>
  <c r="CK376" i="50"/>
  <c r="CL376" i="50"/>
  <c r="CM376" i="50"/>
  <c r="CN376" i="50"/>
  <c r="CO376" i="50"/>
  <c r="CP376" i="50"/>
  <c r="CQ376" i="50"/>
  <c r="CR376" i="50"/>
  <c r="CS376" i="50"/>
  <c r="CT376" i="50"/>
  <c r="CU376" i="50"/>
  <c r="CV376" i="50"/>
  <c r="CW376" i="50"/>
  <c r="CX376" i="50"/>
  <c r="CY376" i="50"/>
  <c r="CZ376" i="50"/>
  <c r="DA376" i="50"/>
  <c r="DB376" i="50"/>
  <c r="DC376" i="50"/>
  <c r="DD376" i="50"/>
  <c r="DE376" i="50"/>
  <c r="DF376" i="50"/>
  <c r="DG376" i="50"/>
  <c r="DH376" i="50"/>
  <c r="DI376" i="50"/>
  <c r="DJ376" i="50"/>
  <c r="DK376" i="50"/>
  <c r="DL376" i="50"/>
  <c r="DM376" i="50"/>
  <c r="DN376" i="50"/>
  <c r="DO376" i="50"/>
  <c r="DP376" i="50"/>
  <c r="DQ376" i="50"/>
  <c r="A377" i="50"/>
  <c r="B377" i="50"/>
  <c r="C377" i="50"/>
  <c r="D377" i="50"/>
  <c r="E377" i="50"/>
  <c r="F377" i="50"/>
  <c r="G377" i="50"/>
  <c r="H377" i="50"/>
  <c r="I377" i="50"/>
  <c r="J377" i="50"/>
  <c r="K377" i="50"/>
  <c r="L377" i="50"/>
  <c r="M377" i="50"/>
  <c r="N377" i="50"/>
  <c r="O377" i="50"/>
  <c r="P377" i="50"/>
  <c r="Q377" i="50"/>
  <c r="R377" i="50"/>
  <c r="S377" i="50"/>
  <c r="T377" i="50"/>
  <c r="U377" i="50"/>
  <c r="V377" i="50"/>
  <c r="W377" i="50"/>
  <c r="X377" i="50"/>
  <c r="Y377" i="50"/>
  <c r="Z377" i="50"/>
  <c r="AA377" i="50"/>
  <c r="AB377" i="50"/>
  <c r="AC377" i="50"/>
  <c r="AD377" i="50"/>
  <c r="AE377" i="50"/>
  <c r="AF377" i="50"/>
  <c r="AG377" i="50"/>
  <c r="AH377" i="50"/>
  <c r="AI377" i="50"/>
  <c r="AJ377" i="50"/>
  <c r="AK377" i="50"/>
  <c r="AL377" i="50"/>
  <c r="AM377" i="50"/>
  <c r="AN377" i="50"/>
  <c r="AO377" i="50"/>
  <c r="AP377" i="50"/>
  <c r="AQ377" i="50"/>
  <c r="AR377" i="50"/>
  <c r="AS377" i="50"/>
  <c r="AT377" i="50"/>
  <c r="AU377" i="50"/>
  <c r="AV377" i="50"/>
  <c r="AW377" i="50"/>
  <c r="AX377" i="50"/>
  <c r="AY377" i="50"/>
  <c r="AZ377" i="50"/>
  <c r="BA377" i="50"/>
  <c r="BB377" i="50"/>
  <c r="BC377" i="50"/>
  <c r="BD377" i="50"/>
  <c r="BE377" i="50"/>
  <c r="BF377" i="50"/>
  <c r="BG377" i="50"/>
  <c r="BH377" i="50"/>
  <c r="BI377" i="50"/>
  <c r="BJ377" i="50"/>
  <c r="BK377" i="50"/>
  <c r="BL377" i="50"/>
  <c r="BM377" i="50"/>
  <c r="BN377" i="50"/>
  <c r="BO377" i="50"/>
  <c r="BP377" i="50"/>
  <c r="BQ377" i="50"/>
  <c r="BR377" i="50"/>
  <c r="BS377" i="50"/>
  <c r="BT377" i="50"/>
  <c r="BU377" i="50"/>
  <c r="BV377" i="50"/>
  <c r="BW377" i="50"/>
  <c r="BX377" i="50"/>
  <c r="BY377" i="50"/>
  <c r="BZ377" i="50"/>
  <c r="CA377" i="50"/>
  <c r="CB377" i="50"/>
  <c r="CC377" i="50"/>
  <c r="CD377" i="50"/>
  <c r="CE377" i="50"/>
  <c r="CF377" i="50"/>
  <c r="CG377" i="50"/>
  <c r="CH377" i="50"/>
  <c r="CI377" i="50"/>
  <c r="CJ377" i="50"/>
  <c r="CK377" i="50"/>
  <c r="CL377" i="50"/>
  <c r="CM377" i="50"/>
  <c r="CN377" i="50"/>
  <c r="CO377" i="50"/>
  <c r="CP377" i="50"/>
  <c r="CQ377" i="50"/>
  <c r="CR377" i="50"/>
  <c r="CS377" i="50"/>
  <c r="CT377" i="50"/>
  <c r="CU377" i="50"/>
  <c r="CV377" i="50"/>
  <c r="CW377" i="50"/>
  <c r="CX377" i="50"/>
  <c r="CY377" i="50"/>
  <c r="CZ377" i="50"/>
  <c r="DA377" i="50"/>
  <c r="DB377" i="50"/>
  <c r="DC377" i="50"/>
  <c r="DD377" i="50"/>
  <c r="DE377" i="50"/>
  <c r="DF377" i="50"/>
  <c r="DG377" i="50"/>
  <c r="DH377" i="50"/>
  <c r="DI377" i="50"/>
  <c r="DJ377" i="50"/>
  <c r="DK377" i="50"/>
  <c r="DL377" i="50"/>
  <c r="DM377" i="50"/>
  <c r="DN377" i="50"/>
  <c r="DO377" i="50"/>
  <c r="DP377" i="50"/>
  <c r="DQ377" i="50"/>
  <c r="A378" i="50"/>
  <c r="B378" i="50"/>
  <c r="C378" i="50"/>
  <c r="D378" i="50"/>
  <c r="E378" i="50"/>
  <c r="F378" i="50"/>
  <c r="G378" i="50"/>
  <c r="H378" i="50"/>
  <c r="I378" i="50"/>
  <c r="J378" i="50"/>
  <c r="K378" i="50"/>
  <c r="L378" i="50"/>
  <c r="M378" i="50"/>
  <c r="N378" i="50"/>
  <c r="O378" i="50"/>
  <c r="P378" i="50"/>
  <c r="Q378" i="50"/>
  <c r="R378" i="50"/>
  <c r="S378" i="50"/>
  <c r="T378" i="50"/>
  <c r="U378" i="50"/>
  <c r="V378" i="50"/>
  <c r="W378" i="50"/>
  <c r="X378" i="50"/>
  <c r="Y378" i="50"/>
  <c r="Z378" i="50"/>
  <c r="AA378" i="50"/>
  <c r="AB378" i="50"/>
  <c r="AC378" i="50"/>
  <c r="AD378" i="50"/>
  <c r="AE378" i="50"/>
  <c r="AF378" i="50"/>
  <c r="AG378" i="50"/>
  <c r="AH378" i="50"/>
  <c r="AI378" i="50"/>
  <c r="AJ378" i="50"/>
  <c r="AK378" i="50"/>
  <c r="AL378" i="50"/>
  <c r="AM378" i="50"/>
  <c r="AN378" i="50"/>
  <c r="AO378" i="50"/>
  <c r="AP378" i="50"/>
  <c r="AQ378" i="50"/>
  <c r="AR378" i="50"/>
  <c r="AS378" i="50"/>
  <c r="AT378" i="50"/>
  <c r="AU378" i="50"/>
  <c r="AV378" i="50"/>
  <c r="AW378" i="50"/>
  <c r="AX378" i="50"/>
  <c r="AY378" i="50"/>
  <c r="AZ378" i="50"/>
  <c r="BA378" i="50"/>
  <c r="BB378" i="50"/>
  <c r="BC378" i="50"/>
  <c r="BD378" i="50"/>
  <c r="BE378" i="50"/>
  <c r="BF378" i="50"/>
  <c r="BG378" i="50"/>
  <c r="BH378" i="50"/>
  <c r="BI378" i="50"/>
  <c r="BJ378" i="50"/>
  <c r="BK378" i="50"/>
  <c r="BL378" i="50"/>
  <c r="BM378" i="50"/>
  <c r="BN378" i="50"/>
  <c r="BO378" i="50"/>
  <c r="BP378" i="50"/>
  <c r="BQ378" i="50"/>
  <c r="BR378" i="50"/>
  <c r="BS378" i="50"/>
  <c r="BT378" i="50"/>
  <c r="BU378" i="50"/>
  <c r="BV378" i="50"/>
  <c r="BW378" i="50"/>
  <c r="BX378" i="50"/>
  <c r="BY378" i="50"/>
  <c r="BZ378" i="50"/>
  <c r="CA378" i="50"/>
  <c r="CB378" i="50"/>
  <c r="CC378" i="50"/>
  <c r="CD378" i="50"/>
  <c r="CE378" i="50"/>
  <c r="CF378" i="50"/>
  <c r="CG378" i="50"/>
  <c r="CH378" i="50"/>
  <c r="CI378" i="50"/>
  <c r="CJ378" i="50"/>
  <c r="CK378" i="50"/>
  <c r="CL378" i="50"/>
  <c r="CM378" i="50"/>
  <c r="CN378" i="50"/>
  <c r="CO378" i="50"/>
  <c r="CP378" i="50"/>
  <c r="CQ378" i="50"/>
  <c r="CR378" i="50"/>
  <c r="CS378" i="50"/>
  <c r="CT378" i="50"/>
  <c r="CU378" i="50"/>
  <c r="CV378" i="50"/>
  <c r="CW378" i="50"/>
  <c r="CX378" i="50"/>
  <c r="CY378" i="50"/>
  <c r="CZ378" i="50"/>
  <c r="DA378" i="50"/>
  <c r="DB378" i="50"/>
  <c r="DC378" i="50"/>
  <c r="DD378" i="50"/>
  <c r="DE378" i="50"/>
  <c r="DF378" i="50"/>
  <c r="DG378" i="50"/>
  <c r="DH378" i="50"/>
  <c r="DI378" i="50"/>
  <c r="DJ378" i="50"/>
  <c r="DK378" i="50"/>
  <c r="DL378" i="50"/>
  <c r="DM378" i="50"/>
  <c r="DN378" i="50"/>
  <c r="DO378" i="50"/>
  <c r="DP378" i="50"/>
  <c r="DQ378" i="50"/>
  <c r="A379" i="50"/>
  <c r="B379" i="50"/>
  <c r="C379" i="50"/>
  <c r="D379" i="50"/>
  <c r="E379" i="50"/>
  <c r="F379" i="50"/>
  <c r="G379" i="50"/>
  <c r="H379" i="50"/>
  <c r="I379" i="50"/>
  <c r="J379" i="50"/>
  <c r="K379" i="50"/>
  <c r="L379" i="50"/>
  <c r="M379" i="50"/>
  <c r="N379" i="50"/>
  <c r="O379" i="50"/>
  <c r="P379" i="50"/>
  <c r="Q379" i="50"/>
  <c r="R379" i="50"/>
  <c r="S379" i="50"/>
  <c r="T379" i="50"/>
  <c r="U379" i="50"/>
  <c r="V379" i="50"/>
  <c r="W379" i="50"/>
  <c r="X379" i="50"/>
  <c r="Y379" i="50"/>
  <c r="Z379" i="50"/>
  <c r="AA379" i="50"/>
  <c r="AB379" i="50"/>
  <c r="AC379" i="50"/>
  <c r="AD379" i="50"/>
  <c r="AE379" i="50"/>
  <c r="AF379" i="50"/>
  <c r="AG379" i="50"/>
  <c r="AH379" i="50"/>
  <c r="AI379" i="50"/>
  <c r="AJ379" i="50"/>
  <c r="AK379" i="50"/>
  <c r="AL379" i="50"/>
  <c r="AM379" i="50"/>
  <c r="AN379" i="50"/>
  <c r="AO379" i="50"/>
  <c r="AP379" i="50"/>
  <c r="AQ379" i="50"/>
  <c r="AR379" i="50"/>
  <c r="AS379" i="50"/>
  <c r="AT379" i="50"/>
  <c r="AU379" i="50"/>
  <c r="AV379" i="50"/>
  <c r="AW379" i="50"/>
  <c r="AX379" i="50"/>
  <c r="AY379" i="50"/>
  <c r="AZ379" i="50"/>
  <c r="BA379" i="50"/>
  <c r="BB379" i="50"/>
  <c r="BC379" i="50"/>
  <c r="BD379" i="50"/>
  <c r="BE379" i="50"/>
  <c r="BF379" i="50"/>
  <c r="BG379" i="50"/>
  <c r="BH379" i="50"/>
  <c r="BI379" i="50"/>
  <c r="BJ379" i="50"/>
  <c r="BK379" i="50"/>
  <c r="BL379" i="50"/>
  <c r="BM379" i="50"/>
  <c r="BN379" i="50"/>
  <c r="BO379" i="50"/>
  <c r="BP379" i="50"/>
  <c r="BQ379" i="50"/>
  <c r="BR379" i="50"/>
  <c r="BS379" i="50"/>
  <c r="BT379" i="50"/>
  <c r="BU379" i="50"/>
  <c r="BV379" i="50"/>
  <c r="BW379" i="50"/>
  <c r="BX379" i="50"/>
  <c r="BY379" i="50"/>
  <c r="BZ379" i="50"/>
  <c r="CA379" i="50"/>
  <c r="CB379" i="50"/>
  <c r="CC379" i="50"/>
  <c r="CD379" i="50"/>
  <c r="CE379" i="50"/>
  <c r="CF379" i="50"/>
  <c r="CG379" i="50"/>
  <c r="CH379" i="50"/>
  <c r="CI379" i="50"/>
  <c r="CJ379" i="50"/>
  <c r="CK379" i="50"/>
  <c r="CL379" i="50"/>
  <c r="CM379" i="50"/>
  <c r="CN379" i="50"/>
  <c r="CO379" i="50"/>
  <c r="CP379" i="50"/>
  <c r="CQ379" i="50"/>
  <c r="CR379" i="50"/>
  <c r="CS379" i="50"/>
  <c r="CT379" i="50"/>
  <c r="CU379" i="50"/>
  <c r="CV379" i="50"/>
  <c r="CW379" i="50"/>
  <c r="CX379" i="50"/>
  <c r="CY379" i="50"/>
  <c r="CZ379" i="50"/>
  <c r="DA379" i="50"/>
  <c r="DB379" i="50"/>
  <c r="DC379" i="50"/>
  <c r="DD379" i="50"/>
  <c r="DE379" i="50"/>
  <c r="DF379" i="50"/>
  <c r="DG379" i="50"/>
  <c r="DH379" i="50"/>
  <c r="DI379" i="50"/>
  <c r="DJ379" i="50"/>
  <c r="DK379" i="50"/>
  <c r="DL379" i="50"/>
  <c r="DM379" i="50"/>
  <c r="DN379" i="50"/>
  <c r="DO379" i="50"/>
  <c r="DP379" i="50"/>
  <c r="DQ379" i="50"/>
  <c r="A380" i="50"/>
  <c r="B380" i="50"/>
  <c r="C380" i="50"/>
  <c r="D380" i="50"/>
  <c r="E380" i="50"/>
  <c r="F380" i="50"/>
  <c r="G380" i="50"/>
  <c r="H380" i="50"/>
  <c r="I380" i="50"/>
  <c r="J380" i="50"/>
  <c r="K380" i="50"/>
  <c r="L380" i="50"/>
  <c r="M380" i="50"/>
  <c r="N380" i="50"/>
  <c r="O380" i="50"/>
  <c r="P380" i="50"/>
  <c r="Q380" i="50"/>
  <c r="R380" i="50"/>
  <c r="S380" i="50"/>
  <c r="T380" i="50"/>
  <c r="U380" i="50"/>
  <c r="V380" i="50"/>
  <c r="W380" i="50"/>
  <c r="X380" i="50"/>
  <c r="Y380" i="50"/>
  <c r="Z380" i="50"/>
  <c r="AA380" i="50"/>
  <c r="AB380" i="50"/>
  <c r="AC380" i="50"/>
  <c r="AD380" i="50"/>
  <c r="AE380" i="50"/>
  <c r="AF380" i="50"/>
  <c r="AG380" i="50"/>
  <c r="AH380" i="50"/>
  <c r="AI380" i="50"/>
  <c r="AJ380" i="50"/>
  <c r="AK380" i="50"/>
  <c r="AL380" i="50"/>
  <c r="AM380" i="50"/>
  <c r="AN380" i="50"/>
  <c r="AO380" i="50"/>
  <c r="AP380" i="50"/>
  <c r="AQ380" i="50"/>
  <c r="AR380" i="50"/>
  <c r="AS380" i="50"/>
  <c r="AT380" i="50"/>
  <c r="AU380" i="50"/>
  <c r="AV380" i="50"/>
  <c r="AW380" i="50"/>
  <c r="AX380" i="50"/>
  <c r="AY380" i="50"/>
  <c r="AZ380" i="50"/>
  <c r="BA380" i="50"/>
  <c r="BB380" i="50"/>
  <c r="BC380" i="50"/>
  <c r="BD380" i="50"/>
  <c r="BE380" i="50"/>
  <c r="BF380" i="50"/>
  <c r="BG380" i="50"/>
  <c r="BH380" i="50"/>
  <c r="BI380" i="50"/>
  <c r="BJ380" i="50"/>
  <c r="BK380" i="50"/>
  <c r="BL380" i="50"/>
  <c r="BM380" i="50"/>
  <c r="BN380" i="50"/>
  <c r="BO380" i="50"/>
  <c r="BP380" i="50"/>
  <c r="BQ380" i="50"/>
  <c r="BR380" i="50"/>
  <c r="BS380" i="50"/>
  <c r="BT380" i="50"/>
  <c r="BU380" i="50"/>
  <c r="BV380" i="50"/>
  <c r="BW380" i="50"/>
  <c r="BX380" i="50"/>
  <c r="BY380" i="50"/>
  <c r="BZ380" i="50"/>
  <c r="CA380" i="50"/>
  <c r="CB380" i="50"/>
  <c r="CC380" i="50"/>
  <c r="CD380" i="50"/>
  <c r="CE380" i="50"/>
  <c r="CF380" i="50"/>
  <c r="CG380" i="50"/>
  <c r="CH380" i="50"/>
  <c r="CI380" i="50"/>
  <c r="CJ380" i="50"/>
  <c r="CK380" i="50"/>
  <c r="CL380" i="50"/>
  <c r="CM380" i="50"/>
  <c r="CN380" i="50"/>
  <c r="CO380" i="50"/>
  <c r="CP380" i="50"/>
  <c r="CQ380" i="50"/>
  <c r="CR380" i="50"/>
  <c r="CS380" i="50"/>
  <c r="CT380" i="50"/>
  <c r="CU380" i="50"/>
  <c r="CV380" i="50"/>
  <c r="CW380" i="50"/>
  <c r="CX380" i="50"/>
  <c r="CY380" i="50"/>
  <c r="CZ380" i="50"/>
  <c r="DA380" i="50"/>
  <c r="DB380" i="50"/>
  <c r="DC380" i="50"/>
  <c r="DD380" i="50"/>
  <c r="DE380" i="50"/>
  <c r="DF380" i="50"/>
  <c r="DG380" i="50"/>
  <c r="DH380" i="50"/>
  <c r="DI380" i="50"/>
  <c r="DJ380" i="50"/>
  <c r="DK380" i="50"/>
  <c r="DL380" i="50"/>
  <c r="DM380" i="50"/>
  <c r="DN380" i="50"/>
  <c r="DO380" i="50"/>
  <c r="DP380" i="50"/>
  <c r="DQ380" i="50"/>
  <c r="A381" i="50"/>
  <c r="B381" i="50"/>
  <c r="C381" i="50"/>
  <c r="D381" i="50"/>
  <c r="E381" i="50"/>
  <c r="F381" i="50"/>
  <c r="G381" i="50"/>
  <c r="H381" i="50"/>
  <c r="I381" i="50"/>
  <c r="J381" i="50"/>
  <c r="K381" i="50"/>
  <c r="L381" i="50"/>
  <c r="M381" i="50"/>
  <c r="N381" i="50"/>
  <c r="O381" i="50"/>
  <c r="P381" i="50"/>
  <c r="Q381" i="50"/>
  <c r="R381" i="50"/>
  <c r="S381" i="50"/>
  <c r="T381" i="50"/>
  <c r="U381" i="50"/>
  <c r="V381" i="50"/>
  <c r="W381" i="50"/>
  <c r="X381" i="50"/>
  <c r="Y381" i="50"/>
  <c r="Z381" i="50"/>
  <c r="AA381" i="50"/>
  <c r="AB381" i="50"/>
  <c r="AC381" i="50"/>
  <c r="AD381" i="50"/>
  <c r="AE381" i="50"/>
  <c r="AF381" i="50"/>
  <c r="AG381" i="50"/>
  <c r="AH381" i="50"/>
  <c r="AI381" i="50"/>
  <c r="AJ381" i="50"/>
  <c r="AK381" i="50"/>
  <c r="AL381" i="50"/>
  <c r="AM381" i="50"/>
  <c r="AN381" i="50"/>
  <c r="AO381" i="50"/>
  <c r="AP381" i="50"/>
  <c r="AQ381" i="50"/>
  <c r="AR381" i="50"/>
  <c r="AS381" i="50"/>
  <c r="AT381" i="50"/>
  <c r="AU381" i="50"/>
  <c r="AV381" i="50"/>
  <c r="AW381" i="50"/>
  <c r="AX381" i="50"/>
  <c r="AY381" i="50"/>
  <c r="AZ381" i="50"/>
  <c r="BA381" i="50"/>
  <c r="BB381" i="50"/>
  <c r="BC381" i="50"/>
  <c r="BD381" i="50"/>
  <c r="BE381" i="50"/>
  <c r="BF381" i="50"/>
  <c r="BG381" i="50"/>
  <c r="BH381" i="50"/>
  <c r="BI381" i="50"/>
  <c r="BJ381" i="50"/>
  <c r="BK381" i="50"/>
  <c r="BL381" i="50"/>
  <c r="BM381" i="50"/>
  <c r="BN381" i="50"/>
  <c r="BO381" i="50"/>
  <c r="BP381" i="50"/>
  <c r="BQ381" i="50"/>
  <c r="BR381" i="50"/>
  <c r="BS381" i="50"/>
  <c r="BT381" i="50"/>
  <c r="BU381" i="50"/>
  <c r="BV381" i="50"/>
  <c r="BW381" i="50"/>
  <c r="BX381" i="50"/>
  <c r="BY381" i="50"/>
  <c r="BZ381" i="50"/>
  <c r="CA381" i="50"/>
  <c r="CB381" i="50"/>
  <c r="CC381" i="50"/>
  <c r="CD381" i="50"/>
  <c r="CE381" i="50"/>
  <c r="CF381" i="50"/>
  <c r="CG381" i="50"/>
  <c r="CH381" i="50"/>
  <c r="CI381" i="50"/>
  <c r="CJ381" i="50"/>
  <c r="CK381" i="50"/>
  <c r="CL381" i="50"/>
  <c r="CM381" i="50"/>
  <c r="CN381" i="50"/>
  <c r="CO381" i="50"/>
  <c r="CP381" i="50"/>
  <c r="CQ381" i="50"/>
  <c r="CR381" i="50"/>
  <c r="CS381" i="50"/>
  <c r="CT381" i="50"/>
  <c r="CU381" i="50"/>
  <c r="CV381" i="50"/>
  <c r="CW381" i="50"/>
  <c r="CX381" i="50"/>
  <c r="CY381" i="50"/>
  <c r="CZ381" i="50"/>
  <c r="DA381" i="50"/>
  <c r="DB381" i="50"/>
  <c r="DC381" i="50"/>
  <c r="DD381" i="50"/>
  <c r="DE381" i="50"/>
  <c r="DF381" i="50"/>
  <c r="DG381" i="50"/>
  <c r="DH381" i="50"/>
  <c r="DI381" i="50"/>
  <c r="DJ381" i="50"/>
  <c r="DK381" i="50"/>
  <c r="DL381" i="50"/>
  <c r="DM381" i="50"/>
  <c r="DN381" i="50"/>
  <c r="DO381" i="50"/>
  <c r="DP381" i="50"/>
  <c r="DQ381" i="50"/>
  <c r="A382" i="50"/>
  <c r="B382" i="50"/>
  <c r="C382" i="50"/>
  <c r="D382" i="50"/>
  <c r="E382" i="50"/>
  <c r="F382" i="50"/>
  <c r="G382" i="50"/>
  <c r="H382" i="50"/>
  <c r="I382" i="50"/>
  <c r="J382" i="50"/>
  <c r="K382" i="50"/>
  <c r="L382" i="50"/>
  <c r="M382" i="50"/>
  <c r="N382" i="50"/>
  <c r="O382" i="50"/>
  <c r="P382" i="50"/>
  <c r="Q382" i="50"/>
  <c r="R382" i="50"/>
  <c r="S382" i="50"/>
  <c r="T382" i="50"/>
  <c r="U382" i="50"/>
  <c r="V382" i="50"/>
  <c r="W382" i="50"/>
  <c r="X382" i="50"/>
  <c r="Y382" i="50"/>
  <c r="Z382" i="50"/>
  <c r="AA382" i="50"/>
  <c r="AB382" i="50"/>
  <c r="AC382" i="50"/>
  <c r="AD382" i="50"/>
  <c r="AE382" i="50"/>
  <c r="AF382" i="50"/>
  <c r="AG382" i="50"/>
  <c r="AH382" i="50"/>
  <c r="AI382" i="50"/>
  <c r="AJ382" i="50"/>
  <c r="AK382" i="50"/>
  <c r="AL382" i="50"/>
  <c r="AM382" i="50"/>
  <c r="AN382" i="50"/>
  <c r="AO382" i="50"/>
  <c r="AP382" i="50"/>
  <c r="AQ382" i="50"/>
  <c r="AR382" i="50"/>
  <c r="AS382" i="50"/>
  <c r="AT382" i="50"/>
  <c r="AU382" i="50"/>
  <c r="AV382" i="50"/>
  <c r="AW382" i="50"/>
  <c r="AX382" i="50"/>
  <c r="AY382" i="50"/>
  <c r="AZ382" i="50"/>
  <c r="BA382" i="50"/>
  <c r="BB382" i="50"/>
  <c r="BC382" i="50"/>
  <c r="BD382" i="50"/>
  <c r="BE382" i="50"/>
  <c r="BF382" i="50"/>
  <c r="BG382" i="50"/>
  <c r="BH382" i="50"/>
  <c r="BI382" i="50"/>
  <c r="BJ382" i="50"/>
  <c r="BK382" i="50"/>
  <c r="BL382" i="50"/>
  <c r="BM382" i="50"/>
  <c r="BN382" i="50"/>
  <c r="BO382" i="50"/>
  <c r="BP382" i="50"/>
  <c r="BQ382" i="50"/>
  <c r="BR382" i="50"/>
  <c r="BS382" i="50"/>
  <c r="BT382" i="50"/>
  <c r="BU382" i="50"/>
  <c r="BV382" i="50"/>
  <c r="BW382" i="50"/>
  <c r="BX382" i="50"/>
  <c r="BY382" i="50"/>
  <c r="BZ382" i="50"/>
  <c r="CA382" i="50"/>
  <c r="CB382" i="50"/>
  <c r="CC382" i="50"/>
  <c r="CD382" i="50"/>
  <c r="CE382" i="50"/>
  <c r="CF382" i="50"/>
  <c r="CG382" i="50"/>
  <c r="CH382" i="50"/>
  <c r="CI382" i="50"/>
  <c r="CJ382" i="50"/>
  <c r="CK382" i="50"/>
  <c r="CL382" i="50"/>
  <c r="CM382" i="50"/>
  <c r="CN382" i="50"/>
  <c r="CO382" i="50"/>
  <c r="CP382" i="50"/>
  <c r="CQ382" i="50"/>
  <c r="CR382" i="50"/>
  <c r="CS382" i="50"/>
  <c r="CT382" i="50"/>
  <c r="CU382" i="50"/>
  <c r="CV382" i="50"/>
  <c r="CW382" i="50"/>
  <c r="CX382" i="50"/>
  <c r="CY382" i="50"/>
  <c r="CZ382" i="50"/>
  <c r="DA382" i="50"/>
  <c r="DB382" i="50"/>
  <c r="DC382" i="50"/>
  <c r="DD382" i="50"/>
  <c r="DE382" i="50"/>
  <c r="DF382" i="50"/>
  <c r="DG382" i="50"/>
  <c r="DH382" i="50"/>
  <c r="DI382" i="50"/>
  <c r="DJ382" i="50"/>
  <c r="DK382" i="50"/>
  <c r="DL382" i="50"/>
  <c r="DM382" i="50"/>
  <c r="DN382" i="50"/>
  <c r="DO382" i="50"/>
  <c r="DP382" i="50"/>
  <c r="DQ382" i="50"/>
  <c r="A383" i="50"/>
  <c r="B383" i="50"/>
  <c r="C383" i="50"/>
  <c r="D383" i="50"/>
  <c r="E383" i="50"/>
  <c r="F383" i="50"/>
  <c r="G383" i="50"/>
  <c r="H383" i="50"/>
  <c r="I383" i="50"/>
  <c r="J383" i="50"/>
  <c r="K383" i="50"/>
  <c r="L383" i="50"/>
  <c r="M383" i="50"/>
  <c r="N383" i="50"/>
  <c r="O383" i="50"/>
  <c r="P383" i="50"/>
  <c r="Q383" i="50"/>
  <c r="R383" i="50"/>
  <c r="S383" i="50"/>
  <c r="T383" i="50"/>
  <c r="U383" i="50"/>
  <c r="V383" i="50"/>
  <c r="W383" i="50"/>
  <c r="X383" i="50"/>
  <c r="Y383" i="50"/>
  <c r="Z383" i="50"/>
  <c r="AA383" i="50"/>
  <c r="AB383" i="50"/>
  <c r="AC383" i="50"/>
  <c r="AD383" i="50"/>
  <c r="AE383" i="50"/>
  <c r="AF383" i="50"/>
  <c r="AG383" i="50"/>
  <c r="AH383" i="50"/>
  <c r="AI383" i="50"/>
  <c r="AJ383" i="50"/>
  <c r="AK383" i="50"/>
  <c r="AL383" i="50"/>
  <c r="AM383" i="50"/>
  <c r="AN383" i="50"/>
  <c r="AO383" i="50"/>
  <c r="AP383" i="50"/>
  <c r="AQ383" i="50"/>
  <c r="AR383" i="50"/>
  <c r="AS383" i="50"/>
  <c r="AT383" i="50"/>
  <c r="AU383" i="50"/>
  <c r="AV383" i="50"/>
  <c r="AW383" i="50"/>
  <c r="AX383" i="50"/>
  <c r="AY383" i="50"/>
  <c r="AZ383" i="50"/>
  <c r="BA383" i="50"/>
  <c r="BB383" i="50"/>
  <c r="BC383" i="50"/>
  <c r="BD383" i="50"/>
  <c r="BE383" i="50"/>
  <c r="BF383" i="50"/>
  <c r="BG383" i="50"/>
  <c r="BH383" i="50"/>
  <c r="BI383" i="50"/>
  <c r="BJ383" i="50"/>
  <c r="BK383" i="50"/>
  <c r="BL383" i="50"/>
  <c r="BM383" i="50"/>
  <c r="BN383" i="50"/>
  <c r="BO383" i="50"/>
  <c r="BP383" i="50"/>
  <c r="BQ383" i="50"/>
  <c r="BR383" i="50"/>
  <c r="BS383" i="50"/>
  <c r="BT383" i="50"/>
  <c r="BU383" i="50"/>
  <c r="BV383" i="50"/>
  <c r="BW383" i="50"/>
  <c r="BX383" i="50"/>
  <c r="BY383" i="50"/>
  <c r="BZ383" i="50"/>
  <c r="CA383" i="50"/>
  <c r="CB383" i="50"/>
  <c r="CC383" i="50"/>
  <c r="CD383" i="50"/>
  <c r="CE383" i="50"/>
  <c r="CF383" i="50"/>
  <c r="CG383" i="50"/>
  <c r="CH383" i="50"/>
  <c r="CI383" i="50"/>
  <c r="CJ383" i="50"/>
  <c r="CK383" i="50"/>
  <c r="CL383" i="50"/>
  <c r="CM383" i="50"/>
  <c r="CN383" i="50"/>
  <c r="CO383" i="50"/>
  <c r="CP383" i="50"/>
  <c r="CQ383" i="50"/>
  <c r="CR383" i="50"/>
  <c r="CS383" i="50"/>
  <c r="CT383" i="50"/>
  <c r="CU383" i="50"/>
  <c r="CV383" i="50"/>
  <c r="CW383" i="50"/>
  <c r="CX383" i="50"/>
  <c r="CY383" i="50"/>
  <c r="CZ383" i="50"/>
  <c r="DA383" i="50"/>
  <c r="DB383" i="50"/>
  <c r="DC383" i="50"/>
  <c r="DD383" i="50"/>
  <c r="DE383" i="50"/>
  <c r="DF383" i="50"/>
  <c r="DG383" i="50"/>
  <c r="DH383" i="50"/>
  <c r="DI383" i="50"/>
  <c r="DJ383" i="50"/>
  <c r="DK383" i="50"/>
  <c r="DL383" i="50"/>
  <c r="DM383" i="50"/>
  <c r="DN383" i="50"/>
  <c r="DO383" i="50"/>
  <c r="DP383" i="50"/>
  <c r="DQ383" i="50"/>
  <c r="A384" i="50"/>
  <c r="B384" i="50"/>
  <c r="C384" i="50"/>
  <c r="D384" i="50"/>
  <c r="E384" i="50"/>
  <c r="F384" i="50"/>
  <c r="G384" i="50"/>
  <c r="H384" i="50"/>
  <c r="I384" i="50"/>
  <c r="J384" i="50"/>
  <c r="K384" i="50"/>
  <c r="L384" i="50"/>
  <c r="M384" i="50"/>
  <c r="N384" i="50"/>
  <c r="O384" i="50"/>
  <c r="P384" i="50"/>
  <c r="Q384" i="50"/>
  <c r="R384" i="50"/>
  <c r="S384" i="50"/>
  <c r="T384" i="50"/>
  <c r="U384" i="50"/>
  <c r="V384" i="50"/>
  <c r="W384" i="50"/>
  <c r="X384" i="50"/>
  <c r="Y384" i="50"/>
  <c r="Z384" i="50"/>
  <c r="AA384" i="50"/>
  <c r="AB384" i="50"/>
  <c r="AC384" i="50"/>
  <c r="AD384" i="50"/>
  <c r="AE384" i="50"/>
  <c r="AF384" i="50"/>
  <c r="AG384" i="50"/>
  <c r="AH384" i="50"/>
  <c r="AI384" i="50"/>
  <c r="AJ384" i="50"/>
  <c r="AK384" i="50"/>
  <c r="AL384" i="50"/>
  <c r="AM384" i="50"/>
  <c r="AN384" i="50"/>
  <c r="AO384" i="50"/>
  <c r="AP384" i="50"/>
  <c r="AQ384" i="50"/>
  <c r="AR384" i="50"/>
  <c r="AS384" i="50"/>
  <c r="AT384" i="50"/>
  <c r="AU384" i="50"/>
  <c r="AV384" i="50"/>
  <c r="AW384" i="50"/>
  <c r="AX384" i="50"/>
  <c r="AY384" i="50"/>
  <c r="AZ384" i="50"/>
  <c r="BA384" i="50"/>
  <c r="BB384" i="50"/>
  <c r="BC384" i="50"/>
  <c r="BD384" i="50"/>
  <c r="BE384" i="50"/>
  <c r="BF384" i="50"/>
  <c r="BG384" i="50"/>
  <c r="BH384" i="50"/>
  <c r="BI384" i="50"/>
  <c r="BJ384" i="50"/>
  <c r="BK384" i="50"/>
  <c r="BL384" i="50"/>
  <c r="BM384" i="50"/>
  <c r="BN384" i="50"/>
  <c r="BO384" i="50"/>
  <c r="BP384" i="50"/>
  <c r="BQ384" i="50"/>
  <c r="BR384" i="50"/>
  <c r="BS384" i="50"/>
  <c r="BT384" i="50"/>
  <c r="BU384" i="50"/>
  <c r="BV384" i="50"/>
  <c r="BW384" i="50"/>
  <c r="BX384" i="50"/>
  <c r="BY384" i="50"/>
  <c r="BZ384" i="50"/>
  <c r="CA384" i="50"/>
  <c r="CB384" i="50"/>
  <c r="CC384" i="50"/>
  <c r="CD384" i="50"/>
  <c r="CE384" i="50"/>
  <c r="CF384" i="50"/>
  <c r="CG384" i="50"/>
  <c r="CH384" i="50"/>
  <c r="CI384" i="50"/>
  <c r="CJ384" i="50"/>
  <c r="CK384" i="50"/>
  <c r="CL384" i="50"/>
  <c r="CM384" i="50"/>
  <c r="CN384" i="50"/>
  <c r="CO384" i="50"/>
  <c r="CP384" i="50"/>
  <c r="CQ384" i="50"/>
  <c r="CR384" i="50"/>
  <c r="CS384" i="50"/>
  <c r="CT384" i="50"/>
  <c r="CU384" i="50"/>
  <c r="CV384" i="50"/>
  <c r="CW384" i="50"/>
  <c r="CX384" i="50"/>
  <c r="CY384" i="50"/>
  <c r="CZ384" i="50"/>
  <c r="DA384" i="50"/>
  <c r="DB384" i="50"/>
  <c r="DC384" i="50"/>
  <c r="DD384" i="50"/>
  <c r="DE384" i="50"/>
  <c r="DF384" i="50"/>
  <c r="DG384" i="50"/>
  <c r="DH384" i="50"/>
  <c r="DI384" i="50"/>
  <c r="DJ384" i="50"/>
  <c r="DK384" i="50"/>
  <c r="DL384" i="50"/>
  <c r="DM384" i="50"/>
  <c r="DN384" i="50"/>
  <c r="DO384" i="50"/>
  <c r="DP384" i="50"/>
  <c r="DQ384" i="50"/>
  <c r="A385" i="50"/>
  <c r="B385" i="50"/>
  <c r="C385" i="50"/>
  <c r="D385" i="50"/>
  <c r="E385" i="50"/>
  <c r="F385" i="50"/>
  <c r="G385" i="50"/>
  <c r="H385" i="50"/>
  <c r="I385" i="50"/>
  <c r="J385" i="50"/>
  <c r="K385" i="50"/>
  <c r="L385" i="50"/>
  <c r="M385" i="50"/>
  <c r="N385" i="50"/>
  <c r="O385" i="50"/>
  <c r="P385" i="50"/>
  <c r="Q385" i="50"/>
  <c r="R385" i="50"/>
  <c r="S385" i="50"/>
  <c r="T385" i="50"/>
  <c r="U385" i="50"/>
  <c r="V385" i="50"/>
  <c r="W385" i="50"/>
  <c r="X385" i="50"/>
  <c r="Y385" i="50"/>
  <c r="Z385" i="50"/>
  <c r="AA385" i="50"/>
  <c r="AB385" i="50"/>
  <c r="AC385" i="50"/>
  <c r="AD385" i="50"/>
  <c r="AE385" i="50"/>
  <c r="AF385" i="50"/>
  <c r="AG385" i="50"/>
  <c r="AH385" i="50"/>
  <c r="AI385" i="50"/>
  <c r="AJ385" i="50"/>
  <c r="AK385" i="50"/>
  <c r="AL385" i="50"/>
  <c r="AM385" i="50"/>
  <c r="AN385" i="50"/>
  <c r="AO385" i="50"/>
  <c r="AP385" i="50"/>
  <c r="AQ385" i="50"/>
  <c r="AR385" i="50"/>
  <c r="AS385" i="50"/>
  <c r="AT385" i="50"/>
  <c r="AU385" i="50"/>
  <c r="AV385" i="50"/>
  <c r="AW385" i="50"/>
  <c r="AX385" i="50"/>
  <c r="AY385" i="50"/>
  <c r="AZ385" i="50"/>
  <c r="BA385" i="50"/>
  <c r="BB385" i="50"/>
  <c r="BC385" i="50"/>
  <c r="BD385" i="50"/>
  <c r="BE385" i="50"/>
  <c r="BF385" i="50"/>
  <c r="BG385" i="50"/>
  <c r="BH385" i="50"/>
  <c r="BI385" i="50"/>
  <c r="BJ385" i="50"/>
  <c r="BK385" i="50"/>
  <c r="BL385" i="50"/>
  <c r="BM385" i="50"/>
  <c r="BN385" i="50"/>
  <c r="BO385" i="50"/>
  <c r="BP385" i="50"/>
  <c r="BQ385" i="50"/>
  <c r="BR385" i="50"/>
  <c r="BS385" i="50"/>
  <c r="BT385" i="50"/>
  <c r="BU385" i="50"/>
  <c r="BV385" i="50"/>
  <c r="BW385" i="50"/>
  <c r="BX385" i="50"/>
  <c r="BY385" i="50"/>
  <c r="BZ385" i="50"/>
  <c r="CA385" i="50"/>
  <c r="CB385" i="50"/>
  <c r="CC385" i="50"/>
  <c r="CD385" i="50"/>
  <c r="CE385" i="50"/>
  <c r="CF385" i="50"/>
  <c r="CG385" i="50"/>
  <c r="CH385" i="50"/>
  <c r="CI385" i="50"/>
  <c r="CJ385" i="50"/>
  <c r="CK385" i="50"/>
  <c r="CL385" i="50"/>
  <c r="CM385" i="50"/>
  <c r="CN385" i="50"/>
  <c r="CO385" i="50"/>
  <c r="CP385" i="50"/>
  <c r="CQ385" i="50"/>
  <c r="CR385" i="50"/>
  <c r="CS385" i="50"/>
  <c r="CT385" i="50"/>
  <c r="CU385" i="50"/>
  <c r="CV385" i="50"/>
  <c r="CW385" i="50"/>
  <c r="CX385" i="50"/>
  <c r="CY385" i="50"/>
  <c r="CZ385" i="50"/>
  <c r="DA385" i="50"/>
  <c r="DB385" i="50"/>
  <c r="DC385" i="50"/>
  <c r="DD385" i="50"/>
  <c r="DE385" i="50"/>
  <c r="DF385" i="50"/>
  <c r="DG385" i="50"/>
  <c r="DH385" i="50"/>
  <c r="DI385" i="50"/>
  <c r="DJ385" i="50"/>
  <c r="DK385" i="50"/>
  <c r="DL385" i="50"/>
  <c r="DM385" i="50"/>
  <c r="DN385" i="50"/>
  <c r="DO385" i="50"/>
  <c r="DP385" i="50"/>
  <c r="DQ385" i="50"/>
  <c r="A386" i="50"/>
  <c r="B386" i="50"/>
  <c r="C386" i="50"/>
  <c r="D386" i="50"/>
  <c r="E386" i="50"/>
  <c r="F386" i="50"/>
  <c r="G386" i="50"/>
  <c r="H386" i="50"/>
  <c r="I386" i="50"/>
  <c r="J386" i="50"/>
  <c r="K386" i="50"/>
  <c r="L386" i="50"/>
  <c r="M386" i="50"/>
  <c r="N386" i="50"/>
  <c r="O386" i="50"/>
  <c r="P386" i="50"/>
  <c r="Q386" i="50"/>
  <c r="R386" i="50"/>
  <c r="S386" i="50"/>
  <c r="T386" i="50"/>
  <c r="U386" i="50"/>
  <c r="V386" i="50"/>
  <c r="W386" i="50"/>
  <c r="X386" i="50"/>
  <c r="Y386" i="50"/>
  <c r="Z386" i="50"/>
  <c r="AA386" i="50"/>
  <c r="AB386" i="50"/>
  <c r="AC386" i="50"/>
  <c r="AD386" i="50"/>
  <c r="AE386" i="50"/>
  <c r="AF386" i="50"/>
  <c r="AG386" i="50"/>
  <c r="AH386" i="50"/>
  <c r="AI386" i="50"/>
  <c r="AJ386" i="50"/>
  <c r="AK386" i="50"/>
  <c r="AL386" i="50"/>
  <c r="AM386" i="50"/>
  <c r="AN386" i="50"/>
  <c r="AO386" i="50"/>
  <c r="AP386" i="50"/>
  <c r="AQ386" i="50"/>
  <c r="AR386" i="50"/>
  <c r="AS386" i="50"/>
  <c r="AT386" i="50"/>
  <c r="AU386" i="50"/>
  <c r="AV386" i="50"/>
  <c r="AW386" i="50"/>
  <c r="AX386" i="50"/>
  <c r="AY386" i="50"/>
  <c r="AZ386" i="50"/>
  <c r="BA386" i="50"/>
  <c r="BB386" i="50"/>
  <c r="BC386" i="50"/>
  <c r="BD386" i="50"/>
  <c r="BE386" i="50"/>
  <c r="BF386" i="50"/>
  <c r="BG386" i="50"/>
  <c r="BH386" i="50"/>
  <c r="BI386" i="50"/>
  <c r="BJ386" i="50"/>
  <c r="BK386" i="50"/>
  <c r="BL386" i="50"/>
  <c r="BM386" i="50"/>
  <c r="BN386" i="50"/>
  <c r="BO386" i="50"/>
  <c r="BP386" i="50"/>
  <c r="BQ386" i="50"/>
  <c r="BR386" i="50"/>
  <c r="BS386" i="50"/>
  <c r="BT386" i="50"/>
  <c r="BU386" i="50"/>
  <c r="BV386" i="50"/>
  <c r="BW386" i="50"/>
  <c r="BX386" i="50"/>
  <c r="BY386" i="50"/>
  <c r="BZ386" i="50"/>
  <c r="CA386" i="50"/>
  <c r="CB386" i="50"/>
  <c r="CC386" i="50"/>
  <c r="CD386" i="50"/>
  <c r="CE386" i="50"/>
  <c r="CF386" i="50"/>
  <c r="CG386" i="50"/>
  <c r="CH386" i="50"/>
  <c r="CI386" i="50"/>
  <c r="CJ386" i="50"/>
  <c r="CK386" i="50"/>
  <c r="CL386" i="50"/>
  <c r="CM386" i="50"/>
  <c r="CN386" i="50"/>
  <c r="CO386" i="50"/>
  <c r="CP386" i="50"/>
  <c r="CQ386" i="50"/>
  <c r="CR386" i="50"/>
  <c r="CS386" i="50"/>
  <c r="CT386" i="50"/>
  <c r="CU386" i="50"/>
  <c r="CV386" i="50"/>
  <c r="CW386" i="50"/>
  <c r="CX386" i="50"/>
  <c r="CY386" i="50"/>
  <c r="CZ386" i="50"/>
  <c r="DA386" i="50"/>
  <c r="DB386" i="50"/>
  <c r="DC386" i="50"/>
  <c r="DD386" i="50"/>
  <c r="DE386" i="50"/>
  <c r="DF386" i="50"/>
  <c r="DG386" i="50"/>
  <c r="DH386" i="50"/>
  <c r="DI386" i="50"/>
  <c r="DJ386" i="50"/>
  <c r="DK386" i="50"/>
  <c r="DL386" i="50"/>
  <c r="DM386" i="50"/>
  <c r="DN386" i="50"/>
  <c r="DO386" i="50"/>
  <c r="DP386" i="50"/>
  <c r="DQ386" i="50"/>
  <c r="A387" i="50"/>
  <c r="B387" i="50"/>
  <c r="C387" i="50"/>
  <c r="D387" i="50"/>
  <c r="E387" i="50"/>
  <c r="F387" i="50"/>
  <c r="G387" i="50"/>
  <c r="H387" i="50"/>
  <c r="I387" i="50"/>
  <c r="J387" i="50"/>
  <c r="K387" i="50"/>
  <c r="L387" i="50"/>
  <c r="M387" i="50"/>
  <c r="N387" i="50"/>
  <c r="O387" i="50"/>
  <c r="P387" i="50"/>
  <c r="Q387" i="50"/>
  <c r="R387" i="50"/>
  <c r="S387" i="50"/>
  <c r="T387" i="50"/>
  <c r="U387" i="50"/>
  <c r="V387" i="50"/>
  <c r="W387" i="50"/>
  <c r="X387" i="50"/>
  <c r="Y387" i="50"/>
  <c r="Z387" i="50"/>
  <c r="AA387" i="50"/>
  <c r="AB387" i="50"/>
  <c r="AC387" i="50"/>
  <c r="AD387" i="50"/>
  <c r="AE387" i="50"/>
  <c r="AF387" i="50"/>
  <c r="AG387" i="50"/>
  <c r="AH387" i="50"/>
  <c r="AI387" i="50"/>
  <c r="AJ387" i="50"/>
  <c r="AK387" i="50"/>
  <c r="AL387" i="50"/>
  <c r="AM387" i="50"/>
  <c r="AN387" i="50"/>
  <c r="AO387" i="50"/>
  <c r="AP387" i="50"/>
  <c r="AQ387" i="50"/>
  <c r="AR387" i="50"/>
  <c r="AS387" i="50"/>
  <c r="AT387" i="50"/>
  <c r="AU387" i="50"/>
  <c r="AV387" i="50"/>
  <c r="AW387" i="50"/>
  <c r="AX387" i="50"/>
  <c r="AY387" i="50"/>
  <c r="AZ387" i="50"/>
  <c r="BA387" i="50"/>
  <c r="BB387" i="50"/>
  <c r="BC387" i="50"/>
  <c r="BD387" i="50"/>
  <c r="BE387" i="50"/>
  <c r="BF387" i="50"/>
  <c r="BG387" i="50"/>
  <c r="BH387" i="50"/>
  <c r="BI387" i="50"/>
  <c r="BJ387" i="50"/>
  <c r="BK387" i="50"/>
  <c r="BL387" i="50"/>
  <c r="BM387" i="50"/>
  <c r="BN387" i="50"/>
  <c r="BO387" i="50"/>
  <c r="BP387" i="50"/>
  <c r="BQ387" i="50"/>
  <c r="BR387" i="50"/>
  <c r="BS387" i="50"/>
  <c r="BT387" i="50"/>
  <c r="BU387" i="50"/>
  <c r="BV387" i="50"/>
  <c r="BW387" i="50"/>
  <c r="BX387" i="50"/>
  <c r="BY387" i="50"/>
  <c r="BZ387" i="50"/>
  <c r="CA387" i="50"/>
  <c r="CB387" i="50"/>
  <c r="CC387" i="50"/>
  <c r="CD387" i="50"/>
  <c r="CE387" i="50"/>
  <c r="CF387" i="50"/>
  <c r="CG387" i="50"/>
  <c r="CH387" i="50"/>
  <c r="CI387" i="50"/>
  <c r="CJ387" i="50"/>
  <c r="CK387" i="50"/>
  <c r="CL387" i="50"/>
  <c r="CM387" i="50"/>
  <c r="CN387" i="50"/>
  <c r="CO387" i="50"/>
  <c r="CP387" i="50"/>
  <c r="CQ387" i="50"/>
  <c r="CR387" i="50"/>
  <c r="CS387" i="50"/>
  <c r="CT387" i="50"/>
  <c r="CU387" i="50"/>
  <c r="CV387" i="50"/>
  <c r="CW387" i="50"/>
  <c r="CX387" i="50"/>
  <c r="CY387" i="50"/>
  <c r="CZ387" i="50"/>
  <c r="DA387" i="50"/>
  <c r="DB387" i="50"/>
  <c r="DC387" i="50"/>
  <c r="DD387" i="50"/>
  <c r="DE387" i="50"/>
  <c r="DF387" i="50"/>
  <c r="DG387" i="50"/>
  <c r="DH387" i="50"/>
  <c r="DI387" i="50"/>
  <c r="DJ387" i="50"/>
  <c r="DK387" i="50"/>
  <c r="DL387" i="50"/>
  <c r="DM387" i="50"/>
  <c r="DN387" i="50"/>
  <c r="DO387" i="50"/>
  <c r="DP387" i="50"/>
  <c r="DQ387" i="50"/>
  <c r="A388" i="50"/>
  <c r="B388" i="50"/>
  <c r="C388" i="50"/>
  <c r="D388" i="50"/>
  <c r="E388" i="50"/>
  <c r="F388" i="50"/>
  <c r="G388" i="50"/>
  <c r="H388" i="50"/>
  <c r="I388" i="50"/>
  <c r="J388" i="50"/>
  <c r="K388" i="50"/>
  <c r="L388" i="50"/>
  <c r="M388" i="50"/>
  <c r="N388" i="50"/>
  <c r="O388" i="50"/>
  <c r="P388" i="50"/>
  <c r="Q388" i="50"/>
  <c r="R388" i="50"/>
  <c r="S388" i="50"/>
  <c r="T388" i="50"/>
  <c r="U388" i="50"/>
  <c r="V388" i="50"/>
  <c r="W388" i="50"/>
  <c r="X388" i="50"/>
  <c r="Y388" i="50"/>
  <c r="Z388" i="50"/>
  <c r="AA388" i="50"/>
  <c r="AB388" i="50"/>
  <c r="AC388" i="50"/>
  <c r="AD388" i="50"/>
  <c r="AE388" i="50"/>
  <c r="AF388" i="50"/>
  <c r="AG388" i="50"/>
  <c r="AH388" i="50"/>
  <c r="AI388" i="50"/>
  <c r="AJ388" i="50"/>
  <c r="AK388" i="50"/>
  <c r="AL388" i="50"/>
  <c r="AM388" i="50"/>
  <c r="AN388" i="50"/>
  <c r="AO388" i="50"/>
  <c r="AP388" i="50"/>
  <c r="AQ388" i="50"/>
  <c r="AR388" i="50"/>
  <c r="AS388" i="50"/>
  <c r="AT388" i="50"/>
  <c r="AU388" i="50"/>
  <c r="AV388" i="50"/>
  <c r="AW388" i="50"/>
  <c r="AX388" i="50"/>
  <c r="AY388" i="50"/>
  <c r="AZ388" i="50"/>
  <c r="BA388" i="50"/>
  <c r="BB388" i="50"/>
  <c r="BC388" i="50"/>
  <c r="BD388" i="50"/>
  <c r="BE388" i="50"/>
  <c r="BF388" i="50"/>
  <c r="BG388" i="50"/>
  <c r="BH388" i="50"/>
  <c r="BI388" i="50"/>
  <c r="BJ388" i="50"/>
  <c r="BK388" i="50"/>
  <c r="BL388" i="50"/>
  <c r="BM388" i="50"/>
  <c r="BN388" i="50"/>
  <c r="BO388" i="50"/>
  <c r="BP388" i="50"/>
  <c r="BQ388" i="50"/>
  <c r="BR388" i="50"/>
  <c r="BS388" i="50"/>
  <c r="BT388" i="50"/>
  <c r="BU388" i="50"/>
  <c r="BV388" i="50"/>
  <c r="BW388" i="50"/>
  <c r="BX388" i="50"/>
  <c r="BY388" i="50"/>
  <c r="BZ388" i="50"/>
  <c r="CA388" i="50"/>
  <c r="CB388" i="50"/>
  <c r="CC388" i="50"/>
  <c r="CD388" i="50"/>
  <c r="CE388" i="50"/>
  <c r="CF388" i="50"/>
  <c r="CG388" i="50"/>
  <c r="CH388" i="50"/>
  <c r="CI388" i="50"/>
  <c r="CJ388" i="50"/>
  <c r="CK388" i="50"/>
  <c r="CL388" i="50"/>
  <c r="CM388" i="50"/>
  <c r="CN388" i="50"/>
  <c r="CO388" i="50"/>
  <c r="CP388" i="50"/>
  <c r="CQ388" i="50"/>
  <c r="CR388" i="50"/>
  <c r="CS388" i="50"/>
  <c r="CT388" i="50"/>
  <c r="CU388" i="50"/>
  <c r="CV388" i="50"/>
  <c r="CW388" i="50"/>
  <c r="CX388" i="50"/>
  <c r="CY388" i="50"/>
  <c r="CZ388" i="50"/>
  <c r="DA388" i="50"/>
  <c r="DB388" i="50"/>
  <c r="DC388" i="50"/>
  <c r="DD388" i="50"/>
  <c r="DE388" i="50"/>
  <c r="DF388" i="50"/>
  <c r="DG388" i="50"/>
  <c r="DH388" i="50"/>
  <c r="DI388" i="50"/>
  <c r="DJ388" i="50"/>
  <c r="DK388" i="50"/>
  <c r="DL388" i="50"/>
  <c r="DM388" i="50"/>
  <c r="DN388" i="50"/>
  <c r="DO388" i="50"/>
  <c r="DP388" i="50"/>
  <c r="DQ388" i="50"/>
  <c r="A389" i="50"/>
  <c r="B389" i="50"/>
  <c r="C389" i="50"/>
  <c r="D389" i="50"/>
  <c r="E389" i="50"/>
  <c r="F389" i="50"/>
  <c r="G389" i="50"/>
  <c r="H389" i="50"/>
  <c r="I389" i="50"/>
  <c r="J389" i="50"/>
  <c r="K389" i="50"/>
  <c r="L389" i="50"/>
  <c r="M389" i="50"/>
  <c r="N389" i="50"/>
  <c r="O389" i="50"/>
  <c r="P389" i="50"/>
  <c r="Q389" i="50"/>
  <c r="R389" i="50"/>
  <c r="S389" i="50"/>
  <c r="T389" i="50"/>
  <c r="U389" i="50"/>
  <c r="V389" i="50"/>
  <c r="W389" i="50"/>
  <c r="X389" i="50"/>
  <c r="Y389" i="50"/>
  <c r="Z389" i="50"/>
  <c r="AA389" i="50"/>
  <c r="AB389" i="50"/>
  <c r="AC389" i="50"/>
  <c r="AD389" i="50"/>
  <c r="AE389" i="50"/>
  <c r="AF389" i="50"/>
  <c r="AG389" i="50"/>
  <c r="AH389" i="50"/>
  <c r="AI389" i="50"/>
  <c r="AJ389" i="50"/>
  <c r="AK389" i="50"/>
  <c r="AL389" i="50"/>
  <c r="AM389" i="50"/>
  <c r="AN389" i="50"/>
  <c r="AO389" i="50"/>
  <c r="AP389" i="50"/>
  <c r="AQ389" i="50"/>
  <c r="AR389" i="50"/>
  <c r="AS389" i="50"/>
  <c r="AT389" i="50"/>
  <c r="AU389" i="50"/>
  <c r="AV389" i="50"/>
  <c r="AW389" i="50"/>
  <c r="AX389" i="50"/>
  <c r="AY389" i="50"/>
  <c r="AZ389" i="50"/>
  <c r="BA389" i="50"/>
  <c r="BB389" i="50"/>
  <c r="BC389" i="50"/>
  <c r="BD389" i="50"/>
  <c r="BE389" i="50"/>
  <c r="BF389" i="50"/>
  <c r="BG389" i="50"/>
  <c r="BH389" i="50"/>
  <c r="BI389" i="50"/>
  <c r="BJ389" i="50"/>
  <c r="BK389" i="50"/>
  <c r="BL389" i="50"/>
  <c r="BM389" i="50"/>
  <c r="BN389" i="50"/>
  <c r="BO389" i="50"/>
  <c r="BP389" i="50"/>
  <c r="BQ389" i="50"/>
  <c r="BR389" i="50"/>
  <c r="BS389" i="50"/>
  <c r="BT389" i="50"/>
  <c r="BU389" i="50"/>
  <c r="BV389" i="50"/>
  <c r="BW389" i="50"/>
  <c r="BX389" i="50"/>
  <c r="BY389" i="50"/>
  <c r="BZ389" i="50"/>
  <c r="CA389" i="50"/>
  <c r="CB389" i="50"/>
  <c r="CC389" i="50"/>
  <c r="CD389" i="50"/>
  <c r="CE389" i="50"/>
  <c r="CF389" i="50"/>
  <c r="CG389" i="50"/>
  <c r="CH389" i="50"/>
  <c r="CI389" i="50"/>
  <c r="CJ389" i="50"/>
  <c r="CK389" i="50"/>
  <c r="CL389" i="50"/>
  <c r="CM389" i="50"/>
  <c r="CN389" i="50"/>
  <c r="CO389" i="50"/>
  <c r="CP389" i="50"/>
  <c r="CQ389" i="50"/>
  <c r="CR389" i="50"/>
  <c r="CS389" i="50"/>
  <c r="CT389" i="50"/>
  <c r="CU389" i="50"/>
  <c r="CV389" i="50"/>
  <c r="CW389" i="50"/>
  <c r="CX389" i="50"/>
  <c r="CY389" i="50"/>
  <c r="CZ389" i="50"/>
  <c r="DA389" i="50"/>
  <c r="DB389" i="50"/>
  <c r="DC389" i="50"/>
  <c r="DD389" i="50"/>
  <c r="DE389" i="50"/>
  <c r="DF389" i="50"/>
  <c r="DG389" i="50"/>
  <c r="DH389" i="50"/>
  <c r="DI389" i="50"/>
  <c r="DJ389" i="50"/>
  <c r="DK389" i="50"/>
  <c r="DL389" i="50"/>
  <c r="DM389" i="50"/>
  <c r="DN389" i="50"/>
  <c r="DO389" i="50"/>
  <c r="DP389" i="50"/>
  <c r="DQ389" i="50"/>
  <c r="A390" i="50"/>
  <c r="B390" i="50"/>
  <c r="C390" i="50"/>
  <c r="D390" i="50"/>
  <c r="E390" i="50"/>
  <c r="F390" i="50"/>
  <c r="G390" i="50"/>
  <c r="H390" i="50"/>
  <c r="I390" i="50"/>
  <c r="J390" i="50"/>
  <c r="K390" i="50"/>
  <c r="L390" i="50"/>
  <c r="M390" i="50"/>
  <c r="N390" i="50"/>
  <c r="O390" i="50"/>
  <c r="P390" i="50"/>
  <c r="Q390" i="50"/>
  <c r="R390" i="50"/>
  <c r="S390" i="50"/>
  <c r="T390" i="50"/>
  <c r="U390" i="50"/>
  <c r="V390" i="50"/>
  <c r="W390" i="50"/>
  <c r="X390" i="50"/>
  <c r="Y390" i="50"/>
  <c r="Z390" i="50"/>
  <c r="AA390" i="50"/>
  <c r="AB390" i="50"/>
  <c r="AC390" i="50"/>
  <c r="AD390" i="50"/>
  <c r="AE390" i="50"/>
  <c r="AF390" i="50"/>
  <c r="AG390" i="50"/>
  <c r="AH390" i="50"/>
  <c r="AI390" i="50"/>
  <c r="AJ390" i="50"/>
  <c r="AK390" i="50"/>
  <c r="AL390" i="50"/>
  <c r="AM390" i="50"/>
  <c r="AN390" i="50"/>
  <c r="AO390" i="50"/>
  <c r="AP390" i="50"/>
  <c r="AQ390" i="50"/>
  <c r="AR390" i="50"/>
  <c r="AS390" i="50"/>
  <c r="AT390" i="50"/>
  <c r="AU390" i="50"/>
  <c r="AV390" i="50"/>
  <c r="AW390" i="50"/>
  <c r="AX390" i="50"/>
  <c r="AY390" i="50"/>
  <c r="AZ390" i="50"/>
  <c r="BA390" i="50"/>
  <c r="BB390" i="50"/>
  <c r="BC390" i="50"/>
  <c r="BD390" i="50"/>
  <c r="BE390" i="50"/>
  <c r="BF390" i="50"/>
  <c r="BG390" i="50"/>
  <c r="BH390" i="50"/>
  <c r="BI390" i="50"/>
  <c r="BJ390" i="50"/>
  <c r="BK390" i="50"/>
  <c r="BL390" i="50"/>
  <c r="BM390" i="50"/>
  <c r="BN390" i="50"/>
  <c r="BO390" i="50"/>
  <c r="BP390" i="50"/>
  <c r="BQ390" i="50"/>
  <c r="BR390" i="50"/>
  <c r="BS390" i="50"/>
  <c r="BT390" i="50"/>
  <c r="BU390" i="50"/>
  <c r="BV390" i="50"/>
  <c r="BW390" i="50"/>
  <c r="BX390" i="50"/>
  <c r="BY390" i="50"/>
  <c r="BZ390" i="50"/>
  <c r="CA390" i="50"/>
  <c r="CB390" i="50"/>
  <c r="CC390" i="50"/>
  <c r="CD390" i="50"/>
  <c r="CE390" i="50"/>
  <c r="CF390" i="50"/>
  <c r="CG390" i="50"/>
  <c r="CH390" i="50"/>
  <c r="CI390" i="50"/>
  <c r="CJ390" i="50"/>
  <c r="CK390" i="50"/>
  <c r="CL390" i="50"/>
  <c r="CM390" i="50"/>
  <c r="CN390" i="50"/>
  <c r="CO390" i="50"/>
  <c r="CP390" i="50"/>
  <c r="CQ390" i="50"/>
  <c r="CR390" i="50"/>
  <c r="CS390" i="50"/>
  <c r="CT390" i="50"/>
  <c r="CU390" i="50"/>
  <c r="CV390" i="50"/>
  <c r="CW390" i="50"/>
  <c r="CX390" i="50"/>
  <c r="CY390" i="50"/>
  <c r="CZ390" i="50"/>
  <c r="DA390" i="50"/>
  <c r="DB390" i="50"/>
  <c r="DC390" i="50"/>
  <c r="DD390" i="50"/>
  <c r="DE390" i="50"/>
  <c r="DF390" i="50"/>
  <c r="DG390" i="50"/>
  <c r="DH390" i="50"/>
  <c r="DI390" i="50"/>
  <c r="DJ390" i="50"/>
  <c r="DK390" i="50"/>
  <c r="DL390" i="50"/>
  <c r="DM390" i="50"/>
  <c r="DN390" i="50"/>
  <c r="DO390" i="50"/>
  <c r="DP390" i="50"/>
  <c r="DQ390" i="50"/>
  <c r="A391" i="50"/>
  <c r="B391" i="50"/>
  <c r="C391" i="50"/>
  <c r="D391" i="50"/>
  <c r="E391" i="50"/>
  <c r="F391" i="50"/>
  <c r="G391" i="50"/>
  <c r="H391" i="50"/>
  <c r="I391" i="50"/>
  <c r="J391" i="50"/>
  <c r="K391" i="50"/>
  <c r="L391" i="50"/>
  <c r="M391" i="50"/>
  <c r="N391" i="50"/>
  <c r="O391" i="50"/>
  <c r="P391" i="50"/>
  <c r="Q391" i="50"/>
  <c r="R391" i="50"/>
  <c r="S391" i="50"/>
  <c r="T391" i="50"/>
  <c r="U391" i="50"/>
  <c r="V391" i="50"/>
  <c r="W391" i="50"/>
  <c r="X391" i="50"/>
  <c r="Y391" i="50"/>
  <c r="Z391" i="50"/>
  <c r="AA391" i="50"/>
  <c r="AB391" i="50"/>
  <c r="AC391" i="50"/>
  <c r="AD391" i="50"/>
  <c r="AE391" i="50"/>
  <c r="AF391" i="50"/>
  <c r="AG391" i="50"/>
  <c r="AH391" i="50"/>
  <c r="AI391" i="50"/>
  <c r="AJ391" i="50"/>
  <c r="AK391" i="50"/>
  <c r="AL391" i="50"/>
  <c r="AM391" i="50"/>
  <c r="AN391" i="50"/>
  <c r="AO391" i="50"/>
  <c r="AP391" i="50"/>
  <c r="AQ391" i="50"/>
  <c r="AR391" i="50"/>
  <c r="AS391" i="50"/>
  <c r="AT391" i="50"/>
  <c r="AU391" i="50"/>
  <c r="AV391" i="50"/>
  <c r="AW391" i="50"/>
  <c r="AX391" i="50"/>
  <c r="AY391" i="50"/>
  <c r="AZ391" i="50"/>
  <c r="BA391" i="50"/>
  <c r="BB391" i="50"/>
  <c r="BC391" i="50"/>
  <c r="BD391" i="50"/>
  <c r="BE391" i="50"/>
  <c r="BF391" i="50"/>
  <c r="BG391" i="50"/>
  <c r="BH391" i="50"/>
  <c r="BI391" i="50"/>
  <c r="BJ391" i="50"/>
  <c r="BK391" i="50"/>
  <c r="BL391" i="50"/>
  <c r="BM391" i="50"/>
  <c r="BN391" i="50"/>
  <c r="BO391" i="50"/>
  <c r="BP391" i="50"/>
  <c r="BQ391" i="50"/>
  <c r="BR391" i="50"/>
  <c r="BS391" i="50"/>
  <c r="BT391" i="50"/>
  <c r="BU391" i="50"/>
  <c r="BV391" i="50"/>
  <c r="BW391" i="50"/>
  <c r="BX391" i="50"/>
  <c r="BY391" i="50"/>
  <c r="BZ391" i="50"/>
  <c r="CA391" i="50"/>
  <c r="CB391" i="50"/>
  <c r="CC391" i="50"/>
  <c r="CD391" i="50"/>
  <c r="CE391" i="50"/>
  <c r="CF391" i="50"/>
  <c r="CG391" i="50"/>
  <c r="CH391" i="50"/>
  <c r="CI391" i="50"/>
  <c r="CJ391" i="50"/>
  <c r="CK391" i="50"/>
  <c r="CL391" i="50"/>
  <c r="CM391" i="50"/>
  <c r="CN391" i="50"/>
  <c r="CO391" i="50"/>
  <c r="CP391" i="50"/>
  <c r="CQ391" i="50"/>
  <c r="CR391" i="50"/>
  <c r="CS391" i="50"/>
  <c r="CT391" i="50"/>
  <c r="CU391" i="50"/>
  <c r="CV391" i="50"/>
  <c r="CW391" i="50"/>
  <c r="CX391" i="50"/>
  <c r="CY391" i="50"/>
  <c r="CZ391" i="50"/>
  <c r="DA391" i="50"/>
  <c r="DB391" i="50"/>
  <c r="DC391" i="50"/>
  <c r="DD391" i="50"/>
  <c r="DE391" i="50"/>
  <c r="DF391" i="50"/>
  <c r="DG391" i="50"/>
  <c r="DH391" i="50"/>
  <c r="DI391" i="50"/>
  <c r="DJ391" i="50"/>
  <c r="DK391" i="50"/>
  <c r="DL391" i="50"/>
  <c r="DM391" i="50"/>
  <c r="DN391" i="50"/>
  <c r="DO391" i="50"/>
  <c r="DP391" i="50"/>
  <c r="DQ391" i="50"/>
  <c r="A392" i="50"/>
  <c r="B392" i="50"/>
  <c r="C392" i="50"/>
  <c r="D392" i="50"/>
  <c r="E392" i="50"/>
  <c r="F392" i="50"/>
  <c r="G392" i="50"/>
  <c r="H392" i="50"/>
  <c r="I392" i="50"/>
  <c r="J392" i="50"/>
  <c r="K392" i="50"/>
  <c r="L392" i="50"/>
  <c r="M392" i="50"/>
  <c r="N392" i="50"/>
  <c r="O392" i="50"/>
  <c r="P392" i="50"/>
  <c r="Q392" i="50"/>
  <c r="R392" i="50"/>
  <c r="S392" i="50"/>
  <c r="T392" i="50"/>
  <c r="U392" i="50"/>
  <c r="V392" i="50"/>
  <c r="W392" i="50"/>
  <c r="X392" i="50"/>
  <c r="Y392" i="50"/>
  <c r="Z392" i="50"/>
  <c r="AA392" i="50"/>
  <c r="AB392" i="50"/>
  <c r="AC392" i="50"/>
  <c r="AD392" i="50"/>
  <c r="AE392" i="50"/>
  <c r="AF392" i="50"/>
  <c r="AG392" i="50"/>
  <c r="AH392" i="50"/>
  <c r="AI392" i="50"/>
  <c r="AJ392" i="50"/>
  <c r="AK392" i="50"/>
  <c r="AL392" i="50"/>
  <c r="AM392" i="50"/>
  <c r="AN392" i="50"/>
  <c r="AO392" i="50"/>
  <c r="AP392" i="50"/>
  <c r="AQ392" i="50"/>
  <c r="AR392" i="50"/>
  <c r="AS392" i="50"/>
  <c r="AT392" i="50"/>
  <c r="AU392" i="50"/>
  <c r="AV392" i="50"/>
  <c r="AW392" i="50"/>
  <c r="AX392" i="50"/>
  <c r="AY392" i="50"/>
  <c r="AZ392" i="50"/>
  <c r="BA392" i="50"/>
  <c r="BB392" i="50"/>
  <c r="BC392" i="50"/>
  <c r="BD392" i="50"/>
  <c r="BE392" i="50"/>
  <c r="BF392" i="50"/>
  <c r="BG392" i="50"/>
  <c r="BH392" i="50"/>
  <c r="BI392" i="50"/>
  <c r="BJ392" i="50"/>
  <c r="BK392" i="50"/>
  <c r="BL392" i="50"/>
  <c r="BM392" i="50"/>
  <c r="BN392" i="50"/>
  <c r="BO392" i="50"/>
  <c r="BP392" i="50"/>
  <c r="BQ392" i="50"/>
  <c r="BR392" i="50"/>
  <c r="BS392" i="50"/>
  <c r="BT392" i="50"/>
  <c r="BU392" i="50"/>
  <c r="BV392" i="50"/>
  <c r="BW392" i="50"/>
  <c r="BX392" i="50"/>
  <c r="BY392" i="50"/>
  <c r="BZ392" i="50"/>
  <c r="CA392" i="50"/>
  <c r="CB392" i="50"/>
  <c r="CC392" i="50"/>
  <c r="CD392" i="50"/>
  <c r="CE392" i="50"/>
  <c r="CF392" i="50"/>
  <c r="CG392" i="50"/>
  <c r="CH392" i="50"/>
  <c r="CI392" i="50"/>
  <c r="CJ392" i="50"/>
  <c r="CK392" i="50"/>
  <c r="CL392" i="50"/>
  <c r="CM392" i="50"/>
  <c r="CN392" i="50"/>
  <c r="CO392" i="50"/>
  <c r="CP392" i="50"/>
  <c r="CQ392" i="50"/>
  <c r="CR392" i="50"/>
  <c r="CS392" i="50"/>
  <c r="CT392" i="50"/>
  <c r="CU392" i="50"/>
  <c r="CV392" i="50"/>
  <c r="CW392" i="50"/>
  <c r="CX392" i="50"/>
  <c r="CY392" i="50"/>
  <c r="CZ392" i="50"/>
  <c r="DA392" i="50"/>
  <c r="DB392" i="50"/>
  <c r="DC392" i="50"/>
  <c r="DD392" i="50"/>
  <c r="DE392" i="50"/>
  <c r="DF392" i="50"/>
  <c r="DG392" i="50"/>
  <c r="DH392" i="50"/>
  <c r="DI392" i="50"/>
  <c r="DJ392" i="50"/>
  <c r="DK392" i="50"/>
  <c r="DL392" i="50"/>
  <c r="DM392" i="50"/>
  <c r="DN392" i="50"/>
  <c r="DO392" i="50"/>
  <c r="DP392" i="50"/>
  <c r="DQ392" i="50"/>
  <c r="A393" i="50"/>
  <c r="B393" i="50"/>
  <c r="C393" i="50"/>
  <c r="D393" i="50"/>
  <c r="E393" i="50"/>
  <c r="F393" i="50"/>
  <c r="G393" i="50"/>
  <c r="H393" i="50"/>
  <c r="I393" i="50"/>
  <c r="J393" i="50"/>
  <c r="K393" i="50"/>
  <c r="L393" i="50"/>
  <c r="M393" i="50"/>
  <c r="N393" i="50"/>
  <c r="O393" i="50"/>
  <c r="P393" i="50"/>
  <c r="Q393" i="50"/>
  <c r="R393" i="50"/>
  <c r="S393" i="50"/>
  <c r="T393" i="50"/>
  <c r="U393" i="50"/>
  <c r="V393" i="50"/>
  <c r="W393" i="50"/>
  <c r="X393" i="50"/>
  <c r="Y393" i="50"/>
  <c r="Z393" i="50"/>
  <c r="AA393" i="50"/>
  <c r="AB393" i="50"/>
  <c r="AC393" i="50"/>
  <c r="AD393" i="50"/>
  <c r="AE393" i="50"/>
  <c r="AF393" i="50"/>
  <c r="AG393" i="50"/>
  <c r="AH393" i="50"/>
  <c r="AI393" i="50"/>
  <c r="AJ393" i="50"/>
  <c r="AK393" i="50"/>
  <c r="AL393" i="50"/>
  <c r="AM393" i="50"/>
  <c r="AN393" i="50"/>
  <c r="AO393" i="50"/>
  <c r="AP393" i="50"/>
  <c r="AQ393" i="50"/>
  <c r="AR393" i="50"/>
  <c r="AS393" i="50"/>
  <c r="AT393" i="50"/>
  <c r="AU393" i="50"/>
  <c r="AV393" i="50"/>
  <c r="AW393" i="50"/>
  <c r="AX393" i="50"/>
  <c r="AY393" i="50"/>
  <c r="AZ393" i="50"/>
  <c r="BA393" i="50"/>
  <c r="BB393" i="50"/>
  <c r="BC393" i="50"/>
  <c r="BD393" i="50"/>
  <c r="BE393" i="50"/>
  <c r="BF393" i="50"/>
  <c r="BG393" i="50"/>
  <c r="BH393" i="50"/>
  <c r="BI393" i="50"/>
  <c r="BJ393" i="50"/>
  <c r="BK393" i="50"/>
  <c r="BL393" i="50"/>
  <c r="BM393" i="50"/>
  <c r="BN393" i="50"/>
  <c r="BO393" i="50"/>
  <c r="BP393" i="50"/>
  <c r="BQ393" i="50"/>
  <c r="BR393" i="50"/>
  <c r="BS393" i="50"/>
  <c r="BT393" i="50"/>
  <c r="BU393" i="50"/>
  <c r="BV393" i="50"/>
  <c r="BW393" i="50"/>
  <c r="BX393" i="50"/>
  <c r="BY393" i="50"/>
  <c r="BZ393" i="50"/>
  <c r="CA393" i="50"/>
  <c r="CB393" i="50"/>
  <c r="CC393" i="50"/>
  <c r="CD393" i="50"/>
  <c r="CE393" i="50"/>
  <c r="CF393" i="50"/>
  <c r="CG393" i="50"/>
  <c r="CH393" i="50"/>
  <c r="CI393" i="50"/>
  <c r="CJ393" i="50"/>
  <c r="CK393" i="50"/>
  <c r="CL393" i="50"/>
  <c r="CM393" i="50"/>
  <c r="CN393" i="50"/>
  <c r="CO393" i="50"/>
  <c r="CP393" i="50"/>
  <c r="CQ393" i="50"/>
  <c r="CR393" i="50"/>
  <c r="CS393" i="50"/>
  <c r="CT393" i="50"/>
  <c r="CU393" i="50"/>
  <c r="CV393" i="50"/>
  <c r="CW393" i="50"/>
  <c r="CX393" i="50"/>
  <c r="CY393" i="50"/>
  <c r="CZ393" i="50"/>
  <c r="DA393" i="50"/>
  <c r="DB393" i="50"/>
  <c r="DC393" i="50"/>
  <c r="DD393" i="50"/>
  <c r="DE393" i="50"/>
  <c r="DF393" i="50"/>
  <c r="DG393" i="50"/>
  <c r="DH393" i="50"/>
  <c r="DI393" i="50"/>
  <c r="DJ393" i="50"/>
  <c r="DK393" i="50"/>
  <c r="DL393" i="50"/>
  <c r="DM393" i="50"/>
  <c r="DN393" i="50"/>
  <c r="DO393" i="50"/>
  <c r="DP393" i="50"/>
  <c r="DQ393" i="50"/>
  <c r="A394" i="50"/>
  <c r="B394" i="50"/>
  <c r="C394" i="50"/>
  <c r="D394" i="50"/>
  <c r="E394" i="50"/>
  <c r="F394" i="50"/>
  <c r="G394" i="50"/>
  <c r="H394" i="50"/>
  <c r="I394" i="50"/>
  <c r="J394" i="50"/>
  <c r="K394" i="50"/>
  <c r="L394" i="50"/>
  <c r="M394" i="50"/>
  <c r="N394" i="50"/>
  <c r="O394" i="50"/>
  <c r="P394" i="50"/>
  <c r="Q394" i="50"/>
  <c r="R394" i="50"/>
  <c r="S394" i="50"/>
  <c r="T394" i="50"/>
  <c r="U394" i="50"/>
  <c r="V394" i="50"/>
  <c r="W394" i="50"/>
  <c r="X394" i="50"/>
  <c r="Y394" i="50"/>
  <c r="Z394" i="50"/>
  <c r="AA394" i="50"/>
  <c r="AB394" i="50"/>
  <c r="AC394" i="50"/>
  <c r="AD394" i="50"/>
  <c r="AE394" i="50"/>
  <c r="AF394" i="50"/>
  <c r="AG394" i="50"/>
  <c r="AH394" i="50"/>
  <c r="AI394" i="50"/>
  <c r="AJ394" i="50"/>
  <c r="AK394" i="50"/>
  <c r="AL394" i="50"/>
  <c r="AM394" i="50"/>
  <c r="AN394" i="50"/>
  <c r="AO394" i="50"/>
  <c r="AP394" i="50"/>
  <c r="AQ394" i="50"/>
  <c r="AR394" i="50"/>
  <c r="AS394" i="50"/>
  <c r="AT394" i="50"/>
  <c r="AU394" i="50"/>
  <c r="AV394" i="50"/>
  <c r="AW394" i="50"/>
  <c r="AX394" i="50"/>
  <c r="AY394" i="50"/>
  <c r="AZ394" i="50"/>
  <c r="BA394" i="50"/>
  <c r="BB394" i="50"/>
  <c r="BC394" i="50"/>
  <c r="BD394" i="50"/>
  <c r="BE394" i="50"/>
  <c r="BF394" i="50"/>
  <c r="BG394" i="50"/>
  <c r="BH394" i="50"/>
  <c r="BI394" i="50"/>
  <c r="BJ394" i="50"/>
  <c r="BK394" i="50"/>
  <c r="BL394" i="50"/>
  <c r="BM394" i="50"/>
  <c r="BN394" i="50"/>
  <c r="BO394" i="50"/>
  <c r="BP394" i="50"/>
  <c r="BQ394" i="50"/>
  <c r="BR394" i="50"/>
  <c r="BS394" i="50"/>
  <c r="BT394" i="50"/>
  <c r="BU394" i="50"/>
  <c r="BV394" i="50"/>
  <c r="BW394" i="50"/>
  <c r="BX394" i="50"/>
  <c r="BY394" i="50"/>
  <c r="BZ394" i="50"/>
  <c r="CA394" i="50"/>
  <c r="CB394" i="50"/>
  <c r="CC394" i="50"/>
  <c r="CD394" i="50"/>
  <c r="CE394" i="50"/>
  <c r="CF394" i="50"/>
  <c r="CG394" i="50"/>
  <c r="CH394" i="50"/>
  <c r="CI394" i="50"/>
  <c r="CJ394" i="50"/>
  <c r="CK394" i="50"/>
  <c r="CL394" i="50"/>
  <c r="CM394" i="50"/>
  <c r="CN394" i="50"/>
  <c r="CO394" i="50"/>
  <c r="CP394" i="50"/>
  <c r="CQ394" i="50"/>
  <c r="CR394" i="50"/>
  <c r="CS394" i="50"/>
  <c r="CT394" i="50"/>
  <c r="CU394" i="50"/>
  <c r="CV394" i="50"/>
  <c r="CW394" i="50"/>
  <c r="CX394" i="50"/>
  <c r="CY394" i="50"/>
  <c r="CZ394" i="50"/>
  <c r="DA394" i="50"/>
  <c r="DB394" i="50"/>
  <c r="DC394" i="50"/>
  <c r="DD394" i="50"/>
  <c r="DE394" i="50"/>
  <c r="DF394" i="50"/>
  <c r="DG394" i="50"/>
  <c r="DH394" i="50"/>
  <c r="DI394" i="50"/>
  <c r="DJ394" i="50"/>
  <c r="DK394" i="50"/>
  <c r="DL394" i="50"/>
  <c r="DM394" i="50"/>
  <c r="DN394" i="50"/>
  <c r="DO394" i="50"/>
  <c r="DP394" i="50"/>
  <c r="DQ394" i="50"/>
  <c r="A395" i="50"/>
  <c r="B395" i="50"/>
  <c r="C395" i="50"/>
  <c r="D395" i="50"/>
  <c r="E395" i="50"/>
  <c r="F395" i="50"/>
  <c r="G395" i="50"/>
  <c r="H395" i="50"/>
  <c r="I395" i="50"/>
  <c r="J395" i="50"/>
  <c r="K395" i="50"/>
  <c r="L395" i="50"/>
  <c r="M395" i="50"/>
  <c r="N395" i="50"/>
  <c r="O395" i="50"/>
  <c r="P395" i="50"/>
  <c r="Q395" i="50"/>
  <c r="R395" i="50"/>
  <c r="S395" i="50"/>
  <c r="T395" i="50"/>
  <c r="U395" i="50"/>
  <c r="V395" i="50"/>
  <c r="W395" i="50"/>
  <c r="X395" i="50"/>
  <c r="Y395" i="50"/>
  <c r="Z395" i="50"/>
  <c r="AA395" i="50"/>
  <c r="AB395" i="50"/>
  <c r="AC395" i="50"/>
  <c r="AD395" i="50"/>
  <c r="AE395" i="50"/>
  <c r="AF395" i="50"/>
  <c r="AG395" i="50"/>
  <c r="AH395" i="50"/>
  <c r="AI395" i="50"/>
  <c r="AJ395" i="50"/>
  <c r="AK395" i="50"/>
  <c r="AL395" i="50"/>
  <c r="AM395" i="50"/>
  <c r="AN395" i="50"/>
  <c r="AO395" i="50"/>
  <c r="AP395" i="50"/>
  <c r="AQ395" i="50"/>
  <c r="AR395" i="50"/>
  <c r="AS395" i="50"/>
  <c r="AT395" i="50"/>
  <c r="AU395" i="50"/>
  <c r="AV395" i="50"/>
  <c r="AW395" i="50"/>
  <c r="AX395" i="50"/>
  <c r="AY395" i="50"/>
  <c r="AZ395" i="50"/>
  <c r="BA395" i="50"/>
  <c r="BB395" i="50"/>
  <c r="BC395" i="50"/>
  <c r="BD395" i="50"/>
  <c r="BE395" i="50"/>
  <c r="BF395" i="50"/>
  <c r="BG395" i="50"/>
  <c r="BH395" i="50"/>
  <c r="BI395" i="50"/>
  <c r="BJ395" i="50"/>
  <c r="BK395" i="50"/>
  <c r="BL395" i="50"/>
  <c r="BM395" i="50"/>
  <c r="BN395" i="50"/>
  <c r="BO395" i="50"/>
  <c r="BP395" i="50"/>
  <c r="BQ395" i="50"/>
  <c r="BR395" i="50"/>
  <c r="BS395" i="50"/>
  <c r="BT395" i="50"/>
  <c r="BU395" i="50"/>
  <c r="BV395" i="50"/>
  <c r="BW395" i="50"/>
  <c r="BX395" i="50"/>
  <c r="BY395" i="50"/>
  <c r="BZ395" i="50"/>
  <c r="CA395" i="50"/>
  <c r="CB395" i="50"/>
  <c r="CC395" i="50"/>
  <c r="CD395" i="50"/>
  <c r="CE395" i="50"/>
  <c r="CF395" i="50"/>
  <c r="CG395" i="50"/>
  <c r="CH395" i="50"/>
  <c r="CI395" i="50"/>
  <c r="CJ395" i="50"/>
  <c r="CK395" i="50"/>
  <c r="CL395" i="50"/>
  <c r="CM395" i="50"/>
  <c r="CN395" i="50"/>
  <c r="CO395" i="50"/>
  <c r="CP395" i="50"/>
  <c r="CQ395" i="50"/>
  <c r="CR395" i="50"/>
  <c r="CS395" i="50"/>
  <c r="CT395" i="50"/>
  <c r="CU395" i="50"/>
  <c r="CV395" i="50"/>
  <c r="CW395" i="50"/>
  <c r="CX395" i="50"/>
  <c r="CY395" i="50"/>
  <c r="CZ395" i="50"/>
  <c r="DA395" i="50"/>
  <c r="DB395" i="50"/>
  <c r="DC395" i="50"/>
  <c r="DD395" i="50"/>
  <c r="DE395" i="50"/>
  <c r="DF395" i="50"/>
  <c r="DG395" i="50"/>
  <c r="DH395" i="50"/>
  <c r="DI395" i="50"/>
  <c r="DJ395" i="50"/>
  <c r="DK395" i="50"/>
  <c r="DL395" i="50"/>
  <c r="DM395" i="50"/>
  <c r="DN395" i="50"/>
  <c r="DO395" i="50"/>
  <c r="DP395" i="50"/>
  <c r="DQ395" i="50"/>
  <c r="A396" i="50"/>
  <c r="B396" i="50"/>
  <c r="C396" i="50"/>
  <c r="D396" i="50"/>
  <c r="E396" i="50"/>
  <c r="F396" i="50"/>
  <c r="G396" i="50"/>
  <c r="H396" i="50"/>
  <c r="I396" i="50"/>
  <c r="J396" i="50"/>
  <c r="K396" i="50"/>
  <c r="L396" i="50"/>
  <c r="M396" i="50"/>
  <c r="N396" i="50"/>
  <c r="O396" i="50"/>
  <c r="P396" i="50"/>
  <c r="Q396" i="50"/>
  <c r="R396" i="50"/>
  <c r="S396" i="50"/>
  <c r="T396" i="50"/>
  <c r="U396" i="50"/>
  <c r="V396" i="50"/>
  <c r="W396" i="50"/>
  <c r="X396" i="50"/>
  <c r="Y396" i="50"/>
  <c r="Z396" i="50"/>
  <c r="AA396" i="50"/>
  <c r="AB396" i="50"/>
  <c r="AC396" i="50"/>
  <c r="AD396" i="50"/>
  <c r="AE396" i="50"/>
  <c r="AF396" i="50"/>
  <c r="AG396" i="50"/>
  <c r="AH396" i="50"/>
  <c r="AI396" i="50"/>
  <c r="AJ396" i="50"/>
  <c r="AK396" i="50"/>
  <c r="AL396" i="50"/>
  <c r="AM396" i="50"/>
  <c r="AN396" i="50"/>
  <c r="AO396" i="50"/>
  <c r="AP396" i="50"/>
  <c r="AQ396" i="50"/>
  <c r="AR396" i="50"/>
  <c r="AS396" i="50"/>
  <c r="AT396" i="50"/>
  <c r="AU396" i="50"/>
  <c r="AV396" i="50"/>
  <c r="AW396" i="50"/>
  <c r="AX396" i="50"/>
  <c r="AY396" i="50"/>
  <c r="AZ396" i="50"/>
  <c r="BA396" i="50"/>
  <c r="BB396" i="50"/>
  <c r="BC396" i="50"/>
  <c r="BD396" i="50"/>
  <c r="BE396" i="50"/>
  <c r="BF396" i="50"/>
  <c r="BG396" i="50"/>
  <c r="BH396" i="50"/>
  <c r="BI396" i="50"/>
  <c r="BJ396" i="50"/>
  <c r="BK396" i="50"/>
  <c r="BL396" i="50"/>
  <c r="BM396" i="50"/>
  <c r="BN396" i="50"/>
  <c r="BO396" i="50"/>
  <c r="BP396" i="50"/>
  <c r="BQ396" i="50"/>
  <c r="BR396" i="50"/>
  <c r="BS396" i="50"/>
  <c r="BT396" i="50"/>
  <c r="BU396" i="50"/>
  <c r="BV396" i="50"/>
  <c r="BW396" i="50"/>
  <c r="BX396" i="50"/>
  <c r="BY396" i="50"/>
  <c r="BZ396" i="50"/>
  <c r="CA396" i="50"/>
  <c r="CB396" i="50"/>
  <c r="CC396" i="50"/>
  <c r="CD396" i="50"/>
  <c r="CE396" i="50"/>
  <c r="CF396" i="50"/>
  <c r="CG396" i="50"/>
  <c r="CH396" i="50"/>
  <c r="CI396" i="50"/>
  <c r="CJ396" i="50"/>
  <c r="CK396" i="50"/>
  <c r="CL396" i="50"/>
  <c r="CM396" i="50"/>
  <c r="CN396" i="50"/>
  <c r="CO396" i="50"/>
  <c r="CP396" i="50"/>
  <c r="CQ396" i="50"/>
  <c r="CR396" i="50"/>
  <c r="CS396" i="50"/>
  <c r="CT396" i="50"/>
  <c r="CU396" i="50"/>
  <c r="CV396" i="50"/>
  <c r="CW396" i="50"/>
  <c r="CX396" i="50"/>
  <c r="CY396" i="50"/>
  <c r="CZ396" i="50"/>
  <c r="DA396" i="50"/>
  <c r="DB396" i="50"/>
  <c r="DC396" i="50"/>
  <c r="DD396" i="50"/>
  <c r="DE396" i="50"/>
  <c r="DF396" i="50"/>
  <c r="DG396" i="50"/>
  <c r="DH396" i="50"/>
  <c r="DI396" i="50"/>
  <c r="DJ396" i="50"/>
  <c r="DK396" i="50"/>
  <c r="DL396" i="50"/>
  <c r="DM396" i="50"/>
  <c r="DN396" i="50"/>
  <c r="DO396" i="50"/>
  <c r="DP396" i="50"/>
  <c r="DQ396" i="50"/>
  <c r="A397" i="50"/>
  <c r="B397" i="50"/>
  <c r="C397" i="50"/>
  <c r="D397" i="50"/>
  <c r="E397" i="50"/>
  <c r="F397" i="50"/>
  <c r="G397" i="50"/>
  <c r="H397" i="50"/>
  <c r="I397" i="50"/>
  <c r="J397" i="50"/>
  <c r="K397" i="50"/>
  <c r="L397" i="50"/>
  <c r="M397" i="50"/>
  <c r="N397" i="50"/>
  <c r="O397" i="50"/>
  <c r="P397" i="50"/>
  <c r="Q397" i="50"/>
  <c r="R397" i="50"/>
  <c r="S397" i="50"/>
  <c r="T397" i="50"/>
  <c r="U397" i="50"/>
  <c r="V397" i="50"/>
  <c r="W397" i="50"/>
  <c r="X397" i="50"/>
  <c r="Y397" i="50"/>
  <c r="Z397" i="50"/>
  <c r="AA397" i="50"/>
  <c r="AB397" i="50"/>
  <c r="AC397" i="50"/>
  <c r="AD397" i="50"/>
  <c r="AE397" i="50"/>
  <c r="AF397" i="50"/>
  <c r="AG397" i="50"/>
  <c r="AH397" i="50"/>
  <c r="AI397" i="50"/>
  <c r="AJ397" i="50"/>
  <c r="AK397" i="50"/>
  <c r="AL397" i="50"/>
  <c r="AM397" i="50"/>
  <c r="AN397" i="50"/>
  <c r="AO397" i="50"/>
  <c r="AP397" i="50"/>
  <c r="AQ397" i="50"/>
  <c r="AR397" i="50"/>
  <c r="AS397" i="50"/>
  <c r="AT397" i="50"/>
  <c r="AU397" i="50"/>
  <c r="AV397" i="50"/>
  <c r="AW397" i="50"/>
  <c r="AX397" i="50"/>
  <c r="AY397" i="50"/>
  <c r="AZ397" i="50"/>
  <c r="BA397" i="50"/>
  <c r="BB397" i="50"/>
  <c r="BC397" i="50"/>
  <c r="BD397" i="50"/>
  <c r="BE397" i="50"/>
  <c r="BF397" i="50"/>
  <c r="BG397" i="50"/>
  <c r="BH397" i="50"/>
  <c r="BI397" i="50"/>
  <c r="BJ397" i="50"/>
  <c r="BK397" i="50"/>
  <c r="BL397" i="50"/>
  <c r="BM397" i="50"/>
  <c r="BN397" i="50"/>
  <c r="BO397" i="50"/>
  <c r="BP397" i="50"/>
  <c r="BQ397" i="50"/>
  <c r="BR397" i="50"/>
  <c r="BS397" i="50"/>
  <c r="BT397" i="50"/>
  <c r="BU397" i="50"/>
  <c r="BV397" i="50"/>
  <c r="BW397" i="50"/>
  <c r="BX397" i="50"/>
  <c r="BY397" i="50"/>
  <c r="BZ397" i="50"/>
  <c r="CA397" i="50"/>
  <c r="CB397" i="50"/>
  <c r="CC397" i="50"/>
  <c r="CD397" i="50"/>
  <c r="CE397" i="50"/>
  <c r="CF397" i="50"/>
  <c r="CG397" i="50"/>
  <c r="CH397" i="50"/>
  <c r="CI397" i="50"/>
  <c r="CJ397" i="50"/>
  <c r="CK397" i="50"/>
  <c r="CL397" i="50"/>
  <c r="CM397" i="50"/>
  <c r="CN397" i="50"/>
  <c r="CO397" i="50"/>
  <c r="CP397" i="50"/>
  <c r="CQ397" i="50"/>
  <c r="CR397" i="50"/>
  <c r="CS397" i="50"/>
  <c r="CT397" i="50"/>
  <c r="CU397" i="50"/>
  <c r="CV397" i="50"/>
  <c r="CW397" i="50"/>
  <c r="CX397" i="50"/>
  <c r="CY397" i="50"/>
  <c r="CZ397" i="50"/>
  <c r="DA397" i="50"/>
  <c r="DB397" i="50"/>
  <c r="DC397" i="50"/>
  <c r="DD397" i="50"/>
  <c r="DE397" i="50"/>
  <c r="DF397" i="50"/>
  <c r="DG397" i="50"/>
  <c r="DH397" i="50"/>
  <c r="DI397" i="50"/>
  <c r="DJ397" i="50"/>
  <c r="DK397" i="50"/>
  <c r="DL397" i="50"/>
  <c r="DM397" i="50"/>
  <c r="DN397" i="50"/>
  <c r="DO397" i="50"/>
  <c r="DP397" i="50"/>
  <c r="DQ397" i="50"/>
  <c r="A398" i="50"/>
  <c r="B398" i="50"/>
  <c r="C398" i="50"/>
  <c r="D398" i="50"/>
  <c r="E398" i="50"/>
  <c r="F398" i="50"/>
  <c r="G398" i="50"/>
  <c r="H398" i="50"/>
  <c r="I398" i="50"/>
  <c r="J398" i="50"/>
  <c r="K398" i="50"/>
  <c r="L398" i="50"/>
  <c r="M398" i="50"/>
  <c r="N398" i="50"/>
  <c r="O398" i="50"/>
  <c r="P398" i="50"/>
  <c r="Q398" i="50"/>
  <c r="R398" i="50"/>
  <c r="S398" i="50"/>
  <c r="T398" i="50"/>
  <c r="U398" i="50"/>
  <c r="V398" i="50"/>
  <c r="W398" i="50"/>
  <c r="X398" i="50"/>
  <c r="Y398" i="50"/>
  <c r="Z398" i="50"/>
  <c r="AA398" i="50"/>
  <c r="AB398" i="50"/>
  <c r="AC398" i="50"/>
  <c r="AD398" i="50"/>
  <c r="AE398" i="50"/>
  <c r="AF398" i="50"/>
  <c r="AG398" i="50"/>
  <c r="AH398" i="50"/>
  <c r="AI398" i="50"/>
  <c r="AJ398" i="50"/>
  <c r="AK398" i="50"/>
  <c r="AL398" i="50"/>
  <c r="AM398" i="50"/>
  <c r="AN398" i="50"/>
  <c r="AO398" i="50"/>
  <c r="AP398" i="50"/>
  <c r="AQ398" i="50"/>
  <c r="AR398" i="50"/>
  <c r="AS398" i="50"/>
  <c r="AT398" i="50"/>
  <c r="AU398" i="50"/>
  <c r="AV398" i="50"/>
  <c r="AW398" i="50"/>
  <c r="AX398" i="50"/>
  <c r="AY398" i="50"/>
  <c r="AZ398" i="50"/>
  <c r="BA398" i="50"/>
  <c r="BB398" i="50"/>
  <c r="BC398" i="50"/>
  <c r="BD398" i="50"/>
  <c r="BE398" i="50"/>
  <c r="BF398" i="50"/>
  <c r="BG398" i="50"/>
  <c r="BH398" i="50"/>
  <c r="BI398" i="50"/>
  <c r="BJ398" i="50"/>
  <c r="BK398" i="50"/>
  <c r="BL398" i="50"/>
  <c r="BM398" i="50"/>
  <c r="BN398" i="50"/>
  <c r="BO398" i="50"/>
  <c r="BP398" i="50"/>
  <c r="BQ398" i="50"/>
  <c r="BR398" i="50"/>
  <c r="BS398" i="50"/>
  <c r="BT398" i="50"/>
  <c r="BU398" i="50"/>
  <c r="BV398" i="50"/>
  <c r="BW398" i="50"/>
  <c r="BX398" i="50"/>
  <c r="BY398" i="50"/>
  <c r="BZ398" i="50"/>
  <c r="CA398" i="50"/>
  <c r="CB398" i="50"/>
  <c r="CC398" i="50"/>
  <c r="CD398" i="50"/>
  <c r="CE398" i="50"/>
  <c r="CF398" i="50"/>
  <c r="CG398" i="50"/>
  <c r="CH398" i="50"/>
  <c r="CI398" i="50"/>
  <c r="CJ398" i="50"/>
  <c r="CK398" i="50"/>
  <c r="CL398" i="50"/>
  <c r="CM398" i="50"/>
  <c r="CN398" i="50"/>
  <c r="CO398" i="50"/>
  <c r="CP398" i="50"/>
  <c r="CQ398" i="50"/>
  <c r="CR398" i="50"/>
  <c r="CS398" i="50"/>
  <c r="CT398" i="50"/>
  <c r="CU398" i="50"/>
  <c r="CV398" i="50"/>
  <c r="CW398" i="50"/>
  <c r="CX398" i="50"/>
  <c r="CY398" i="50"/>
  <c r="CZ398" i="50"/>
  <c r="DA398" i="50"/>
  <c r="DB398" i="50"/>
  <c r="DC398" i="50"/>
  <c r="DD398" i="50"/>
  <c r="DE398" i="50"/>
  <c r="DF398" i="50"/>
  <c r="DG398" i="50"/>
  <c r="DH398" i="50"/>
  <c r="DI398" i="50"/>
  <c r="DJ398" i="50"/>
  <c r="DK398" i="50"/>
  <c r="DL398" i="50"/>
  <c r="DM398" i="50"/>
  <c r="DN398" i="50"/>
  <c r="DO398" i="50"/>
  <c r="DP398" i="50"/>
  <c r="DQ398" i="50"/>
  <c r="A399" i="50"/>
  <c r="B399" i="50"/>
  <c r="C399" i="50"/>
  <c r="D399" i="50"/>
  <c r="E399" i="50"/>
  <c r="F399" i="50"/>
  <c r="G399" i="50"/>
  <c r="H399" i="50"/>
  <c r="I399" i="50"/>
  <c r="J399" i="50"/>
  <c r="K399" i="50"/>
  <c r="L399" i="50"/>
  <c r="M399" i="50"/>
  <c r="N399" i="50"/>
  <c r="O399" i="50"/>
  <c r="P399" i="50"/>
  <c r="Q399" i="50"/>
  <c r="R399" i="50"/>
  <c r="S399" i="50"/>
  <c r="T399" i="50"/>
  <c r="U399" i="50"/>
  <c r="V399" i="50"/>
  <c r="W399" i="50"/>
  <c r="X399" i="50"/>
  <c r="Y399" i="50"/>
  <c r="Z399" i="50"/>
  <c r="AA399" i="50"/>
  <c r="AB399" i="50"/>
  <c r="AC399" i="50"/>
  <c r="AD399" i="50"/>
  <c r="AE399" i="50"/>
  <c r="AF399" i="50"/>
  <c r="AG399" i="50"/>
  <c r="AH399" i="50"/>
  <c r="AI399" i="50"/>
  <c r="AJ399" i="50"/>
  <c r="AK399" i="50"/>
  <c r="AL399" i="50"/>
  <c r="AM399" i="50"/>
  <c r="AN399" i="50"/>
  <c r="AO399" i="50"/>
  <c r="AP399" i="50"/>
  <c r="AQ399" i="50"/>
  <c r="AR399" i="50"/>
  <c r="AS399" i="50"/>
  <c r="AT399" i="50"/>
  <c r="AU399" i="50"/>
  <c r="AV399" i="50"/>
  <c r="AW399" i="50"/>
  <c r="AX399" i="50"/>
  <c r="AY399" i="50"/>
  <c r="AZ399" i="50"/>
  <c r="BA399" i="50"/>
  <c r="BB399" i="50"/>
  <c r="BC399" i="50"/>
  <c r="BD399" i="50"/>
  <c r="BE399" i="50"/>
  <c r="BF399" i="50"/>
  <c r="BG399" i="50"/>
  <c r="BH399" i="50"/>
  <c r="BI399" i="50"/>
  <c r="BJ399" i="50"/>
  <c r="BK399" i="50"/>
  <c r="BL399" i="50"/>
  <c r="BM399" i="50"/>
  <c r="BN399" i="50"/>
  <c r="BO399" i="50"/>
  <c r="BP399" i="50"/>
  <c r="BQ399" i="50"/>
  <c r="BR399" i="50"/>
  <c r="BS399" i="50"/>
  <c r="BT399" i="50"/>
  <c r="BU399" i="50"/>
  <c r="BV399" i="50"/>
  <c r="BW399" i="50"/>
  <c r="BX399" i="50"/>
  <c r="BY399" i="50"/>
  <c r="BZ399" i="50"/>
  <c r="CA399" i="50"/>
  <c r="CB399" i="50"/>
  <c r="CC399" i="50"/>
  <c r="CD399" i="50"/>
  <c r="CE399" i="50"/>
  <c r="CF399" i="50"/>
  <c r="CG399" i="50"/>
  <c r="CH399" i="50"/>
  <c r="CI399" i="50"/>
  <c r="CJ399" i="50"/>
  <c r="CK399" i="50"/>
  <c r="CL399" i="50"/>
  <c r="CM399" i="50"/>
  <c r="CN399" i="50"/>
  <c r="CO399" i="50"/>
  <c r="CP399" i="50"/>
  <c r="CQ399" i="50"/>
  <c r="CR399" i="50"/>
  <c r="CS399" i="50"/>
  <c r="CT399" i="50"/>
  <c r="CU399" i="50"/>
  <c r="CV399" i="50"/>
  <c r="CW399" i="50"/>
  <c r="CX399" i="50"/>
  <c r="CY399" i="50"/>
  <c r="CZ399" i="50"/>
  <c r="DA399" i="50"/>
  <c r="DB399" i="50"/>
  <c r="DC399" i="50"/>
  <c r="DD399" i="50"/>
  <c r="DE399" i="50"/>
  <c r="DF399" i="50"/>
  <c r="DG399" i="50"/>
  <c r="DH399" i="50"/>
  <c r="DI399" i="50"/>
  <c r="DJ399" i="50"/>
  <c r="DK399" i="50"/>
  <c r="DL399" i="50"/>
  <c r="DM399" i="50"/>
  <c r="DN399" i="50"/>
  <c r="DO399" i="50"/>
  <c r="DP399" i="50"/>
  <c r="DQ399" i="50"/>
  <c r="A400" i="50"/>
  <c r="B400" i="50"/>
  <c r="C400" i="50"/>
  <c r="D400" i="50"/>
  <c r="E400" i="50"/>
  <c r="F400" i="50"/>
  <c r="G400" i="50"/>
  <c r="H400" i="50"/>
  <c r="I400" i="50"/>
  <c r="J400" i="50"/>
  <c r="K400" i="50"/>
  <c r="L400" i="50"/>
  <c r="M400" i="50"/>
  <c r="N400" i="50"/>
  <c r="O400" i="50"/>
  <c r="P400" i="50"/>
  <c r="Q400" i="50"/>
  <c r="R400" i="50"/>
  <c r="S400" i="50"/>
  <c r="T400" i="50"/>
  <c r="U400" i="50"/>
  <c r="V400" i="50"/>
  <c r="W400" i="50"/>
  <c r="X400" i="50"/>
  <c r="Y400" i="50"/>
  <c r="Z400" i="50"/>
  <c r="AA400" i="50"/>
  <c r="AB400" i="50"/>
  <c r="AC400" i="50"/>
  <c r="AD400" i="50"/>
  <c r="AE400" i="50"/>
  <c r="AF400" i="50"/>
  <c r="AG400" i="50"/>
  <c r="AH400" i="50"/>
  <c r="AI400" i="50"/>
  <c r="AJ400" i="50"/>
  <c r="AK400" i="50"/>
  <c r="AL400" i="50"/>
  <c r="AM400" i="50"/>
  <c r="AN400" i="50"/>
  <c r="AO400" i="50"/>
  <c r="AP400" i="50"/>
  <c r="AQ400" i="50"/>
  <c r="AR400" i="50"/>
  <c r="AS400" i="50"/>
  <c r="AT400" i="50"/>
  <c r="AU400" i="50"/>
  <c r="AV400" i="50"/>
  <c r="AW400" i="50"/>
  <c r="AX400" i="50"/>
  <c r="AY400" i="50"/>
  <c r="AZ400" i="50"/>
  <c r="BA400" i="50"/>
  <c r="BB400" i="50"/>
  <c r="BC400" i="50"/>
  <c r="BD400" i="50"/>
  <c r="BE400" i="50"/>
  <c r="BF400" i="50"/>
  <c r="BG400" i="50"/>
  <c r="BH400" i="50"/>
  <c r="BI400" i="50"/>
  <c r="BJ400" i="50"/>
  <c r="BK400" i="50"/>
  <c r="BL400" i="50"/>
  <c r="BM400" i="50"/>
  <c r="BN400" i="50"/>
  <c r="BO400" i="50"/>
  <c r="BP400" i="50"/>
  <c r="BQ400" i="50"/>
  <c r="BR400" i="50"/>
  <c r="BS400" i="50"/>
  <c r="BT400" i="50"/>
  <c r="BU400" i="50"/>
  <c r="BV400" i="50"/>
  <c r="BW400" i="50"/>
  <c r="BX400" i="50"/>
  <c r="BY400" i="50"/>
  <c r="BZ400" i="50"/>
  <c r="CA400" i="50"/>
  <c r="CB400" i="50"/>
  <c r="CC400" i="50"/>
  <c r="CD400" i="50"/>
  <c r="CE400" i="50"/>
  <c r="CF400" i="50"/>
  <c r="CG400" i="50"/>
  <c r="CH400" i="50"/>
  <c r="CI400" i="50"/>
  <c r="CJ400" i="50"/>
  <c r="CK400" i="50"/>
  <c r="CL400" i="50"/>
  <c r="CM400" i="50"/>
  <c r="CN400" i="50"/>
  <c r="CO400" i="50"/>
  <c r="CP400" i="50"/>
  <c r="CQ400" i="50"/>
  <c r="CR400" i="50"/>
  <c r="CS400" i="50"/>
  <c r="CT400" i="50"/>
  <c r="CU400" i="50"/>
  <c r="CV400" i="50"/>
  <c r="CW400" i="50"/>
  <c r="CX400" i="50"/>
  <c r="CY400" i="50"/>
  <c r="CZ400" i="50"/>
  <c r="DA400" i="50"/>
  <c r="DB400" i="50"/>
  <c r="DC400" i="50"/>
  <c r="DD400" i="50"/>
  <c r="DE400" i="50"/>
  <c r="DF400" i="50"/>
  <c r="DG400" i="50"/>
  <c r="DH400" i="50"/>
  <c r="DI400" i="50"/>
  <c r="DJ400" i="50"/>
  <c r="DK400" i="50"/>
  <c r="DL400" i="50"/>
  <c r="DM400" i="50"/>
  <c r="DN400" i="50"/>
  <c r="DO400" i="50"/>
  <c r="DP400" i="50"/>
  <c r="DQ400" i="50"/>
  <c r="A401" i="50"/>
  <c r="B401" i="50"/>
  <c r="C401" i="50"/>
  <c r="D401" i="50"/>
  <c r="E401" i="50"/>
  <c r="F401" i="50"/>
  <c r="G401" i="50"/>
  <c r="H401" i="50"/>
  <c r="I401" i="50"/>
  <c r="J401" i="50"/>
  <c r="K401" i="50"/>
  <c r="L401" i="50"/>
  <c r="M401" i="50"/>
  <c r="N401" i="50"/>
  <c r="O401" i="50"/>
  <c r="P401" i="50"/>
  <c r="Q401" i="50"/>
  <c r="R401" i="50"/>
  <c r="S401" i="50"/>
  <c r="T401" i="50"/>
  <c r="U401" i="50"/>
  <c r="V401" i="50"/>
  <c r="W401" i="50"/>
  <c r="X401" i="50"/>
  <c r="Y401" i="50"/>
  <c r="Z401" i="50"/>
  <c r="AA401" i="50"/>
  <c r="AB401" i="50"/>
  <c r="AC401" i="50"/>
  <c r="AD401" i="50"/>
  <c r="AE401" i="50"/>
  <c r="AF401" i="50"/>
  <c r="AG401" i="50"/>
  <c r="AH401" i="50"/>
  <c r="AI401" i="50"/>
  <c r="AJ401" i="50"/>
  <c r="AK401" i="50"/>
  <c r="AL401" i="50"/>
  <c r="AM401" i="50"/>
  <c r="AN401" i="50"/>
  <c r="AO401" i="50"/>
  <c r="AP401" i="50"/>
  <c r="AQ401" i="50"/>
  <c r="AR401" i="50"/>
  <c r="AS401" i="50"/>
  <c r="AT401" i="50"/>
  <c r="AU401" i="50"/>
  <c r="AV401" i="50"/>
  <c r="AW401" i="50"/>
  <c r="AX401" i="50"/>
  <c r="AY401" i="50"/>
  <c r="AZ401" i="50"/>
  <c r="BA401" i="50"/>
  <c r="BB401" i="50"/>
  <c r="BC401" i="50"/>
  <c r="BD401" i="50"/>
  <c r="BE401" i="50"/>
  <c r="BF401" i="50"/>
  <c r="BG401" i="50"/>
  <c r="BH401" i="50"/>
  <c r="BI401" i="50"/>
  <c r="BJ401" i="50"/>
  <c r="BK401" i="50"/>
  <c r="BL401" i="50"/>
  <c r="BM401" i="50"/>
  <c r="BN401" i="50"/>
  <c r="BO401" i="50"/>
  <c r="BP401" i="50"/>
  <c r="BQ401" i="50"/>
  <c r="BR401" i="50"/>
  <c r="BS401" i="50"/>
  <c r="BT401" i="50"/>
  <c r="BU401" i="50"/>
  <c r="BV401" i="50"/>
  <c r="BW401" i="50"/>
  <c r="BX401" i="50"/>
  <c r="BY401" i="50"/>
  <c r="BZ401" i="50"/>
  <c r="CA401" i="50"/>
  <c r="CB401" i="50"/>
  <c r="CC401" i="50"/>
  <c r="CD401" i="50"/>
  <c r="CE401" i="50"/>
  <c r="CF401" i="50"/>
  <c r="CG401" i="50"/>
  <c r="CH401" i="50"/>
  <c r="CI401" i="50"/>
  <c r="CJ401" i="50"/>
  <c r="CK401" i="50"/>
  <c r="CL401" i="50"/>
  <c r="CM401" i="50"/>
  <c r="CN401" i="50"/>
  <c r="CO401" i="50"/>
  <c r="CP401" i="50"/>
  <c r="CQ401" i="50"/>
  <c r="CR401" i="50"/>
  <c r="CS401" i="50"/>
  <c r="CT401" i="50"/>
  <c r="CU401" i="50"/>
  <c r="CV401" i="50"/>
  <c r="CW401" i="50"/>
  <c r="CX401" i="50"/>
  <c r="CY401" i="50"/>
  <c r="CZ401" i="50"/>
  <c r="DA401" i="50"/>
  <c r="DB401" i="50"/>
  <c r="DC401" i="50"/>
  <c r="DD401" i="50"/>
  <c r="DE401" i="50"/>
  <c r="DF401" i="50"/>
  <c r="DG401" i="50"/>
  <c r="DH401" i="50"/>
  <c r="DI401" i="50"/>
  <c r="DJ401" i="50"/>
  <c r="DK401" i="50"/>
  <c r="DL401" i="50"/>
  <c r="DM401" i="50"/>
  <c r="DN401" i="50"/>
  <c r="DO401" i="50"/>
  <c r="DP401" i="50"/>
  <c r="DQ401" i="50"/>
  <c r="A402" i="50"/>
  <c r="B402" i="50"/>
  <c r="C402" i="50"/>
  <c r="D402" i="50"/>
  <c r="E402" i="50"/>
  <c r="F402" i="50"/>
  <c r="G402" i="50"/>
  <c r="H402" i="50"/>
  <c r="I402" i="50"/>
  <c r="J402" i="50"/>
  <c r="K402" i="50"/>
  <c r="L402" i="50"/>
  <c r="M402" i="50"/>
  <c r="N402" i="50"/>
  <c r="O402" i="50"/>
  <c r="P402" i="50"/>
  <c r="Q402" i="50"/>
  <c r="R402" i="50"/>
  <c r="S402" i="50"/>
  <c r="T402" i="50"/>
  <c r="U402" i="50"/>
  <c r="V402" i="50"/>
  <c r="W402" i="50"/>
  <c r="X402" i="50"/>
  <c r="Y402" i="50"/>
  <c r="Z402" i="50"/>
  <c r="AA402" i="50"/>
  <c r="AB402" i="50"/>
  <c r="AC402" i="50"/>
  <c r="AD402" i="50"/>
  <c r="AE402" i="50"/>
  <c r="AF402" i="50"/>
  <c r="AG402" i="50"/>
  <c r="AH402" i="50"/>
  <c r="AI402" i="50"/>
  <c r="AJ402" i="50"/>
  <c r="AK402" i="50"/>
  <c r="AL402" i="50"/>
  <c r="AM402" i="50"/>
  <c r="AN402" i="50"/>
  <c r="AO402" i="50"/>
  <c r="AP402" i="50"/>
  <c r="AQ402" i="50"/>
  <c r="AR402" i="50"/>
  <c r="AS402" i="50"/>
  <c r="AT402" i="50"/>
  <c r="AU402" i="50"/>
  <c r="AV402" i="50"/>
  <c r="AW402" i="50"/>
  <c r="AX402" i="50"/>
  <c r="AY402" i="50"/>
  <c r="AZ402" i="50"/>
  <c r="BA402" i="50"/>
  <c r="BB402" i="50"/>
  <c r="BC402" i="50"/>
  <c r="BD402" i="50"/>
  <c r="BE402" i="50"/>
  <c r="BF402" i="50"/>
  <c r="BG402" i="50"/>
  <c r="BH402" i="50"/>
  <c r="BI402" i="50"/>
  <c r="BJ402" i="50"/>
  <c r="BK402" i="50"/>
  <c r="BL402" i="50"/>
  <c r="BM402" i="50"/>
  <c r="BN402" i="50"/>
  <c r="BO402" i="50"/>
  <c r="BP402" i="50"/>
  <c r="BQ402" i="50"/>
  <c r="BR402" i="50"/>
  <c r="BS402" i="50"/>
  <c r="BT402" i="50"/>
  <c r="BU402" i="50"/>
  <c r="BV402" i="50"/>
  <c r="BW402" i="50"/>
  <c r="BX402" i="50"/>
  <c r="BY402" i="50"/>
  <c r="BZ402" i="50"/>
  <c r="CA402" i="50"/>
  <c r="CB402" i="50"/>
  <c r="CC402" i="50"/>
  <c r="CD402" i="50"/>
  <c r="CE402" i="50"/>
  <c r="CF402" i="50"/>
  <c r="CG402" i="50"/>
  <c r="CH402" i="50"/>
  <c r="CI402" i="50"/>
  <c r="CJ402" i="50"/>
  <c r="CK402" i="50"/>
  <c r="CL402" i="50"/>
  <c r="CM402" i="50"/>
  <c r="CN402" i="50"/>
  <c r="CO402" i="50"/>
  <c r="CP402" i="50"/>
  <c r="CQ402" i="50"/>
  <c r="CR402" i="50"/>
  <c r="CS402" i="50"/>
  <c r="CT402" i="50"/>
  <c r="CU402" i="50"/>
  <c r="CV402" i="50"/>
  <c r="CW402" i="50"/>
  <c r="CX402" i="50"/>
  <c r="CY402" i="50"/>
  <c r="CZ402" i="50"/>
  <c r="DA402" i="50"/>
  <c r="DB402" i="50"/>
  <c r="DC402" i="50"/>
  <c r="DD402" i="50"/>
  <c r="DE402" i="50"/>
  <c r="DF402" i="50"/>
  <c r="DG402" i="50"/>
  <c r="DH402" i="50"/>
  <c r="DI402" i="50"/>
  <c r="DJ402" i="50"/>
  <c r="DK402" i="50"/>
  <c r="DL402" i="50"/>
  <c r="DM402" i="50"/>
  <c r="DN402" i="50"/>
  <c r="DO402" i="50"/>
  <c r="DP402" i="50"/>
  <c r="DQ402" i="50"/>
  <c r="A403" i="50"/>
  <c r="B403" i="50"/>
  <c r="C403" i="50"/>
  <c r="D403" i="50"/>
  <c r="E403" i="50"/>
  <c r="F403" i="50"/>
  <c r="G403" i="50"/>
  <c r="H403" i="50"/>
  <c r="I403" i="50"/>
  <c r="J403" i="50"/>
  <c r="K403" i="50"/>
  <c r="L403" i="50"/>
  <c r="M403" i="50"/>
  <c r="N403" i="50"/>
  <c r="O403" i="50"/>
  <c r="P403" i="50"/>
  <c r="Q403" i="50"/>
  <c r="R403" i="50"/>
  <c r="S403" i="50"/>
  <c r="T403" i="50"/>
  <c r="U403" i="50"/>
  <c r="V403" i="50"/>
  <c r="W403" i="50"/>
  <c r="X403" i="50"/>
  <c r="Y403" i="50"/>
  <c r="Z403" i="50"/>
  <c r="AA403" i="50"/>
  <c r="AB403" i="50"/>
  <c r="AC403" i="50"/>
  <c r="AD403" i="50"/>
  <c r="AE403" i="50"/>
  <c r="AF403" i="50"/>
  <c r="AG403" i="50"/>
  <c r="AH403" i="50"/>
  <c r="AI403" i="50"/>
  <c r="AJ403" i="50"/>
  <c r="AK403" i="50"/>
  <c r="AL403" i="50"/>
  <c r="AM403" i="50"/>
  <c r="AN403" i="50"/>
  <c r="AO403" i="50"/>
  <c r="AP403" i="50"/>
  <c r="AQ403" i="50"/>
  <c r="AR403" i="50"/>
  <c r="AS403" i="50"/>
  <c r="AT403" i="50"/>
  <c r="AU403" i="50"/>
  <c r="AV403" i="50"/>
  <c r="AW403" i="50"/>
  <c r="AX403" i="50"/>
  <c r="AY403" i="50"/>
  <c r="AZ403" i="50"/>
  <c r="BA403" i="50"/>
  <c r="BB403" i="50"/>
  <c r="BC403" i="50"/>
  <c r="BD403" i="50"/>
  <c r="BE403" i="50"/>
  <c r="BF403" i="50"/>
  <c r="BG403" i="50"/>
  <c r="BH403" i="50"/>
  <c r="BI403" i="50"/>
  <c r="BJ403" i="50"/>
  <c r="BK403" i="50"/>
  <c r="BL403" i="50"/>
  <c r="BM403" i="50"/>
  <c r="BN403" i="50"/>
  <c r="BO403" i="50"/>
  <c r="BP403" i="50"/>
  <c r="BQ403" i="50"/>
  <c r="BR403" i="50"/>
  <c r="BS403" i="50"/>
  <c r="BT403" i="50"/>
  <c r="BU403" i="50"/>
  <c r="BV403" i="50"/>
  <c r="BW403" i="50"/>
  <c r="BX403" i="50"/>
  <c r="BY403" i="50"/>
  <c r="BZ403" i="50"/>
  <c r="CA403" i="50"/>
  <c r="CB403" i="50"/>
  <c r="CC403" i="50"/>
  <c r="CD403" i="50"/>
  <c r="CE403" i="50"/>
  <c r="CF403" i="50"/>
  <c r="CG403" i="50"/>
  <c r="CH403" i="50"/>
  <c r="CI403" i="50"/>
  <c r="CJ403" i="50"/>
  <c r="CK403" i="50"/>
  <c r="CL403" i="50"/>
  <c r="CM403" i="50"/>
  <c r="CN403" i="50"/>
  <c r="CO403" i="50"/>
  <c r="CP403" i="50"/>
  <c r="CQ403" i="50"/>
  <c r="CR403" i="50"/>
  <c r="CS403" i="50"/>
  <c r="CT403" i="50"/>
  <c r="CU403" i="50"/>
  <c r="CV403" i="50"/>
  <c r="CW403" i="50"/>
  <c r="CX403" i="50"/>
  <c r="CY403" i="50"/>
  <c r="CZ403" i="50"/>
  <c r="DA403" i="50"/>
  <c r="DB403" i="50"/>
  <c r="DC403" i="50"/>
  <c r="DD403" i="50"/>
  <c r="DE403" i="50"/>
  <c r="DF403" i="50"/>
  <c r="DG403" i="50"/>
  <c r="DH403" i="50"/>
  <c r="DI403" i="50"/>
  <c r="DJ403" i="50"/>
  <c r="DK403" i="50"/>
  <c r="DL403" i="50"/>
  <c r="DM403" i="50"/>
  <c r="DN403" i="50"/>
  <c r="DO403" i="50"/>
  <c r="DP403" i="50"/>
  <c r="DQ403" i="50"/>
  <c r="A404" i="50"/>
  <c r="B404" i="50"/>
  <c r="C404" i="50"/>
  <c r="D404" i="50"/>
  <c r="E404" i="50"/>
  <c r="F404" i="50"/>
  <c r="G404" i="50"/>
  <c r="H404" i="50"/>
  <c r="I404" i="50"/>
  <c r="J404" i="50"/>
  <c r="K404" i="50"/>
  <c r="L404" i="50"/>
  <c r="M404" i="50"/>
  <c r="N404" i="50"/>
  <c r="O404" i="50"/>
  <c r="P404" i="50"/>
  <c r="Q404" i="50"/>
  <c r="R404" i="50"/>
  <c r="S404" i="50"/>
  <c r="T404" i="50"/>
  <c r="U404" i="50"/>
  <c r="V404" i="50"/>
  <c r="W404" i="50"/>
  <c r="X404" i="50"/>
  <c r="Y404" i="50"/>
  <c r="Z404" i="50"/>
  <c r="AA404" i="50"/>
  <c r="AB404" i="50"/>
  <c r="AC404" i="50"/>
  <c r="AD404" i="50"/>
  <c r="AE404" i="50"/>
  <c r="AF404" i="50"/>
  <c r="AG404" i="50"/>
  <c r="AH404" i="50"/>
  <c r="AI404" i="50"/>
  <c r="AJ404" i="50"/>
  <c r="AK404" i="50"/>
  <c r="AL404" i="50"/>
  <c r="AM404" i="50"/>
  <c r="AN404" i="50"/>
  <c r="AO404" i="50"/>
  <c r="AP404" i="50"/>
  <c r="AQ404" i="50"/>
  <c r="AR404" i="50"/>
  <c r="AS404" i="50"/>
  <c r="AT404" i="50"/>
  <c r="AU404" i="50"/>
  <c r="AV404" i="50"/>
  <c r="AW404" i="50"/>
  <c r="AX404" i="50"/>
  <c r="AY404" i="50"/>
  <c r="AZ404" i="50"/>
  <c r="BA404" i="50"/>
  <c r="BB404" i="50"/>
  <c r="BC404" i="50"/>
  <c r="BD404" i="50"/>
  <c r="BE404" i="50"/>
  <c r="BF404" i="50"/>
  <c r="BG404" i="50"/>
  <c r="BH404" i="50"/>
  <c r="BI404" i="50"/>
  <c r="BJ404" i="50"/>
  <c r="BK404" i="50"/>
  <c r="BL404" i="50"/>
  <c r="BM404" i="50"/>
  <c r="BN404" i="50"/>
  <c r="BO404" i="50"/>
  <c r="BP404" i="50"/>
  <c r="BQ404" i="50"/>
  <c r="BR404" i="50"/>
  <c r="BS404" i="50"/>
  <c r="BT404" i="50"/>
  <c r="BU404" i="50"/>
  <c r="BV404" i="50"/>
  <c r="BW404" i="50"/>
  <c r="BX404" i="50"/>
  <c r="BY404" i="50"/>
  <c r="BZ404" i="50"/>
  <c r="CA404" i="50"/>
  <c r="CB404" i="50"/>
  <c r="CC404" i="50"/>
  <c r="CD404" i="50"/>
  <c r="CE404" i="50"/>
  <c r="CF404" i="50"/>
  <c r="CG404" i="50"/>
  <c r="CH404" i="50"/>
  <c r="CI404" i="50"/>
  <c r="CJ404" i="50"/>
  <c r="CK404" i="50"/>
  <c r="CL404" i="50"/>
  <c r="CM404" i="50"/>
  <c r="CN404" i="50"/>
  <c r="CO404" i="50"/>
  <c r="CP404" i="50"/>
  <c r="CQ404" i="50"/>
  <c r="CR404" i="50"/>
  <c r="CS404" i="50"/>
  <c r="CT404" i="50"/>
  <c r="CU404" i="50"/>
  <c r="CV404" i="50"/>
  <c r="CW404" i="50"/>
  <c r="CX404" i="50"/>
  <c r="CY404" i="50"/>
  <c r="CZ404" i="50"/>
  <c r="DA404" i="50"/>
  <c r="DB404" i="50"/>
  <c r="DC404" i="50"/>
  <c r="DD404" i="50"/>
  <c r="DE404" i="50"/>
  <c r="DF404" i="50"/>
  <c r="DG404" i="50"/>
  <c r="DH404" i="50"/>
  <c r="DI404" i="50"/>
  <c r="DJ404" i="50"/>
  <c r="DK404" i="50"/>
  <c r="DL404" i="50"/>
  <c r="DM404" i="50"/>
  <c r="DN404" i="50"/>
  <c r="DO404" i="50"/>
  <c r="DP404" i="50"/>
  <c r="DQ404" i="50"/>
  <c r="D204" i="87"/>
  <c r="E204" i="87"/>
  <c r="BL204" i="87"/>
  <c r="BM204" i="87"/>
  <c r="BN204" i="87"/>
  <c r="BO204" i="87"/>
  <c r="BP204" i="87"/>
  <c r="BQ204" i="87"/>
  <c r="BR204" i="87"/>
  <c r="BS204" i="87"/>
  <c r="BT204" i="87"/>
  <c r="BU204" i="87"/>
  <c r="BV204" i="87"/>
  <c r="BW204" i="87"/>
  <c r="BX204" i="87"/>
  <c r="BY204" i="87"/>
  <c r="BZ204" i="87"/>
  <c r="CA204" i="87"/>
  <c r="CB204" i="87"/>
  <c r="CC204" i="87"/>
  <c r="CD204" i="87"/>
  <c r="CE204" i="87"/>
  <c r="CF204" i="87"/>
  <c r="CG204" i="87"/>
  <c r="CH204" i="87"/>
  <c r="CI204" i="87"/>
  <c r="CJ204" i="87"/>
  <c r="CK204" i="87"/>
  <c r="CL204" i="87"/>
  <c r="CM204" i="87"/>
  <c r="CN204" i="87"/>
  <c r="CO204" i="87"/>
  <c r="CP204" i="87"/>
  <c r="CQ204" i="87"/>
  <c r="CR204" i="87"/>
  <c r="CS204" i="87"/>
  <c r="CT204" i="87"/>
  <c r="CU204" i="87"/>
  <c r="CV204" i="87"/>
  <c r="CA213" i="87"/>
  <c r="CW204" i="87"/>
  <c r="CX204" i="87"/>
  <c r="CY204" i="87"/>
  <c r="CZ204" i="87"/>
  <c r="DA204" i="87"/>
  <c r="DI204" i="87"/>
  <c r="DJ204" i="87"/>
  <c r="DO204" i="87"/>
  <c r="DB204" i="87"/>
  <c r="DC204" i="87"/>
  <c r="DD204" i="87"/>
  <c r="DE204" i="87"/>
  <c r="DF204" i="87"/>
  <c r="DG204" i="87"/>
  <c r="DH204" i="87"/>
  <c r="DK204" i="87"/>
  <c r="DL204" i="87"/>
  <c r="DM204" i="87"/>
  <c r="DP204" i="87"/>
  <c r="D205" i="87"/>
  <c r="E205" i="87"/>
  <c r="BL205" i="87"/>
  <c r="BM205" i="87"/>
  <c r="BN205" i="87"/>
  <c r="BO205" i="87"/>
  <c r="BP205" i="87"/>
  <c r="BQ205" i="87"/>
  <c r="BR205" i="87"/>
  <c r="BS205" i="87"/>
  <c r="BT205" i="87"/>
  <c r="BU205" i="87"/>
  <c r="BV205" i="87"/>
  <c r="BW205" i="87"/>
  <c r="BX205" i="87"/>
  <c r="BY205" i="87"/>
  <c r="BZ205" i="87"/>
  <c r="CA205" i="87"/>
  <c r="CB205" i="87"/>
  <c r="CC205" i="87"/>
  <c r="CD205" i="87"/>
  <c r="CE205" i="87"/>
  <c r="CF205" i="87"/>
  <c r="CG205" i="87"/>
  <c r="CH205" i="87"/>
  <c r="CI205" i="87"/>
  <c r="CJ205" i="87"/>
  <c r="CK205" i="87"/>
  <c r="CL205" i="87"/>
  <c r="CM205" i="87"/>
  <c r="CN205" i="87"/>
  <c r="CO205" i="87"/>
  <c r="CP205" i="87"/>
  <c r="CQ205" i="87"/>
  <c r="CR205" i="87"/>
  <c r="CS205" i="87"/>
  <c r="CT205" i="87"/>
  <c r="CU205" i="87"/>
  <c r="CV205" i="87"/>
  <c r="CA214" i="87"/>
  <c r="CW205" i="87"/>
  <c r="CX205" i="87"/>
  <c r="CY205" i="87"/>
  <c r="CZ205" i="87"/>
  <c r="DA205" i="87"/>
  <c r="DI205" i="87"/>
  <c r="DJ205" i="87"/>
  <c r="DO205" i="87"/>
  <c r="DB205" i="87"/>
  <c r="DC205" i="87"/>
  <c r="DD205" i="87"/>
  <c r="DE205" i="87"/>
  <c r="DF205" i="87"/>
  <c r="DG205" i="87"/>
  <c r="DH205" i="87"/>
  <c r="DK205" i="87"/>
  <c r="DL205" i="87"/>
  <c r="DM205" i="87"/>
  <c r="DP205" i="87"/>
  <c r="D206" i="87"/>
  <c r="E206" i="87"/>
  <c r="BL206" i="87"/>
  <c r="BM206" i="87"/>
  <c r="BN206" i="87"/>
  <c r="BO206" i="87"/>
  <c r="BP206" i="87"/>
  <c r="BQ206" i="87"/>
  <c r="BR206" i="87"/>
  <c r="BS206" i="87"/>
  <c r="BT206" i="87"/>
  <c r="BU206" i="87"/>
  <c r="BV206" i="87"/>
  <c r="BW206" i="87"/>
  <c r="BX206" i="87"/>
  <c r="BY206" i="87"/>
  <c r="BZ206" i="87"/>
  <c r="CA206" i="87"/>
  <c r="CB206" i="87"/>
  <c r="CC206" i="87"/>
  <c r="CD206" i="87"/>
  <c r="CE206" i="87"/>
  <c r="CF206" i="87"/>
  <c r="CG206" i="87"/>
  <c r="CH206" i="87"/>
  <c r="CI206" i="87"/>
  <c r="CJ206" i="87"/>
  <c r="CK206" i="87"/>
  <c r="CL206" i="87"/>
  <c r="CM206" i="87"/>
  <c r="CN206" i="87"/>
  <c r="CO206" i="87"/>
  <c r="CP206" i="87"/>
  <c r="CQ206" i="87"/>
  <c r="CR206" i="87"/>
  <c r="CS206" i="87"/>
  <c r="CT206" i="87"/>
  <c r="CU206" i="87"/>
  <c r="CV206" i="87"/>
  <c r="CA215" i="87"/>
  <c r="CW206" i="87"/>
  <c r="CX206" i="87"/>
  <c r="CY206" i="87"/>
  <c r="CZ206" i="87"/>
  <c r="DA206" i="87"/>
  <c r="DI206" i="87"/>
  <c r="DJ206" i="87"/>
  <c r="DO206" i="87"/>
  <c r="DB206" i="87"/>
  <c r="DC206" i="87"/>
  <c r="DD206" i="87"/>
  <c r="DE206" i="87"/>
  <c r="DF206" i="87"/>
  <c r="DG206" i="87"/>
  <c r="DH206" i="87"/>
  <c r="DK206" i="87"/>
  <c r="DL206" i="87"/>
  <c r="DM206" i="87"/>
  <c r="DP206" i="87"/>
  <c r="D207" i="87"/>
  <c r="E207" i="87"/>
  <c r="BL207" i="87"/>
  <c r="BM207" i="87"/>
  <c r="BN207" i="87"/>
  <c r="BO207" i="87"/>
  <c r="BP207" i="87"/>
  <c r="BQ207" i="87"/>
  <c r="BR207" i="87"/>
  <c r="BS207" i="87"/>
  <c r="BT207" i="87"/>
  <c r="BU207" i="87"/>
  <c r="BV207" i="87"/>
  <c r="BW207" i="87"/>
  <c r="BX207" i="87"/>
  <c r="BY207" i="87"/>
  <c r="BZ207" i="87"/>
  <c r="CA207" i="87"/>
  <c r="CB207" i="87"/>
  <c r="CC207" i="87"/>
  <c r="CD207" i="87"/>
  <c r="CE207" i="87"/>
  <c r="CF207" i="87"/>
  <c r="CG207" i="87"/>
  <c r="CH207" i="87"/>
  <c r="CI207" i="87"/>
  <c r="CJ207" i="87"/>
  <c r="CK207" i="87"/>
  <c r="CL207" i="87"/>
  <c r="CM207" i="87"/>
  <c r="CN207" i="87"/>
  <c r="CO207" i="87"/>
  <c r="CP207" i="87"/>
  <c r="CQ207" i="87"/>
  <c r="CR207" i="87"/>
  <c r="CS207" i="87"/>
  <c r="CT207" i="87"/>
  <c r="CU207" i="87"/>
  <c r="CV207" i="87"/>
  <c r="CA216" i="87"/>
  <c r="CW207" i="87"/>
  <c r="CX207" i="87"/>
  <c r="CY207" i="87"/>
  <c r="CZ207" i="87"/>
  <c r="DA207" i="87"/>
  <c r="DI207" i="87"/>
  <c r="DJ207" i="87"/>
  <c r="DO207" i="87"/>
  <c r="DB207" i="87"/>
  <c r="DC207" i="87"/>
  <c r="DD207" i="87"/>
  <c r="DE207" i="87"/>
  <c r="DF207" i="87"/>
  <c r="DG207" i="87"/>
  <c r="DH207" i="87"/>
  <c r="DK207" i="87"/>
  <c r="DL207" i="87"/>
  <c r="DM207" i="87"/>
  <c r="DP207" i="87"/>
  <c r="D208" i="87"/>
  <c r="E208" i="87"/>
  <c r="BL208" i="87"/>
  <c r="BM208" i="87"/>
  <c r="BN208" i="87"/>
  <c r="BO208" i="87"/>
  <c r="BP208" i="87"/>
  <c r="BQ208" i="87"/>
  <c r="BR208" i="87"/>
  <c r="BS208" i="87"/>
  <c r="BT208" i="87"/>
  <c r="BU208" i="87"/>
  <c r="BV208" i="87"/>
  <c r="BW208" i="87"/>
  <c r="BX208" i="87"/>
  <c r="BY208" i="87"/>
  <c r="BZ208" i="87"/>
  <c r="CA208" i="87"/>
  <c r="CB208" i="87"/>
  <c r="CC208" i="87"/>
  <c r="CD208" i="87"/>
  <c r="CE208" i="87"/>
  <c r="CF208" i="87"/>
  <c r="CG208" i="87"/>
  <c r="CH208" i="87"/>
  <c r="CI208" i="87"/>
  <c r="CJ208" i="87"/>
  <c r="CK208" i="87"/>
  <c r="CL208" i="87"/>
  <c r="CM208" i="87"/>
  <c r="CN208" i="87"/>
  <c r="CO208" i="87"/>
  <c r="CP208" i="87"/>
  <c r="CQ208" i="87"/>
  <c r="CR208" i="87"/>
  <c r="CS208" i="87"/>
  <c r="CT208" i="87"/>
  <c r="CU208" i="87"/>
  <c r="CV208" i="87"/>
  <c r="CA217" i="87"/>
  <c r="CW208" i="87"/>
  <c r="CX208" i="87"/>
  <c r="CY208" i="87"/>
  <c r="CZ208" i="87"/>
  <c r="DA208" i="87"/>
  <c r="DI208" i="87"/>
  <c r="DJ208" i="87"/>
  <c r="DO208" i="87"/>
  <c r="DB208" i="87"/>
  <c r="DC208" i="87"/>
  <c r="DD208" i="87"/>
  <c r="DE208" i="87"/>
  <c r="DF208" i="87"/>
  <c r="DG208" i="87"/>
  <c r="DH208" i="87"/>
  <c r="DK208" i="87"/>
  <c r="DL208" i="87"/>
  <c r="DM208" i="87"/>
  <c r="DP208" i="87"/>
  <c r="D209" i="87"/>
  <c r="E209" i="87"/>
  <c r="BL209" i="87"/>
  <c r="BM209" i="87"/>
  <c r="BN209" i="87"/>
  <c r="BO209" i="87"/>
  <c r="BP209" i="87"/>
  <c r="BQ209" i="87"/>
  <c r="BR209" i="87"/>
  <c r="BS209" i="87"/>
  <c r="BT209" i="87"/>
  <c r="BU209" i="87"/>
  <c r="BV209" i="87"/>
  <c r="BW209" i="87"/>
  <c r="BX209" i="87"/>
  <c r="BY209" i="87"/>
  <c r="BZ209" i="87"/>
  <c r="CA209" i="87"/>
  <c r="CB209" i="87"/>
  <c r="CC209" i="87"/>
  <c r="CD209" i="87"/>
  <c r="CE209" i="87"/>
  <c r="CF209" i="87"/>
  <c r="CG209" i="87"/>
  <c r="CH209" i="87"/>
  <c r="CI209" i="87"/>
  <c r="CJ209" i="87"/>
  <c r="CK209" i="87"/>
  <c r="CL209" i="87"/>
  <c r="CM209" i="87"/>
  <c r="CN209" i="87"/>
  <c r="CO209" i="87"/>
  <c r="CP209" i="87"/>
  <c r="CQ209" i="87"/>
  <c r="CR209" i="87"/>
  <c r="CS209" i="87"/>
  <c r="CT209" i="87"/>
  <c r="CU209" i="87"/>
  <c r="CV209" i="87"/>
  <c r="CA218" i="87"/>
  <c r="CW209" i="87"/>
  <c r="CX209" i="87"/>
  <c r="CY209" i="87"/>
  <c r="CZ209" i="87"/>
  <c r="DA209" i="87"/>
  <c r="DI209" i="87"/>
  <c r="DJ209" i="87"/>
  <c r="DO209" i="87"/>
  <c r="DB209" i="87"/>
  <c r="DC209" i="87"/>
  <c r="DD209" i="87"/>
  <c r="DE209" i="87"/>
  <c r="DF209" i="87"/>
  <c r="DG209" i="87"/>
  <c r="DH209" i="87"/>
  <c r="DK209" i="87"/>
  <c r="DL209" i="87"/>
  <c r="DM209" i="87"/>
  <c r="DP209" i="87"/>
  <c r="D210" i="87"/>
  <c r="E210" i="87"/>
  <c r="BL210" i="87"/>
  <c r="BM210" i="87"/>
  <c r="BN210" i="87"/>
  <c r="BO210" i="87"/>
  <c r="BP210" i="87"/>
  <c r="BQ210" i="87"/>
  <c r="BR210" i="87"/>
  <c r="BS210" i="87"/>
  <c r="BT210" i="87"/>
  <c r="BU210" i="87"/>
  <c r="BV210" i="87"/>
  <c r="BW210" i="87"/>
  <c r="BX210" i="87"/>
  <c r="BY210" i="87"/>
  <c r="BZ210" i="87"/>
  <c r="CA210" i="87"/>
  <c r="CB210" i="87"/>
  <c r="CC210" i="87"/>
  <c r="CD210" i="87"/>
  <c r="CE210" i="87"/>
  <c r="CF210" i="87"/>
  <c r="CG210" i="87"/>
  <c r="CH210" i="87"/>
  <c r="CI210" i="87"/>
  <c r="CJ210" i="87"/>
  <c r="CK210" i="87"/>
  <c r="CL210" i="87"/>
  <c r="CM210" i="87"/>
  <c r="CN210" i="87"/>
  <c r="CO210" i="87"/>
  <c r="CP210" i="87"/>
  <c r="CQ210" i="87"/>
  <c r="CR210" i="87"/>
  <c r="CS210" i="87"/>
  <c r="CT210" i="87"/>
  <c r="CU210" i="87"/>
  <c r="CV210" i="87"/>
  <c r="CA219" i="87"/>
  <c r="CW210" i="87"/>
  <c r="CX210" i="87"/>
  <c r="CY210" i="87"/>
  <c r="CZ210" i="87"/>
  <c r="DA210" i="87"/>
  <c r="DI210" i="87"/>
  <c r="DJ210" i="87"/>
  <c r="DO210" i="87"/>
  <c r="DB210" i="87"/>
  <c r="DC210" i="87"/>
  <c r="DD210" i="87"/>
  <c r="DE210" i="87"/>
  <c r="DF210" i="87"/>
  <c r="DG210" i="87"/>
  <c r="DH210" i="87"/>
  <c r="DK210" i="87"/>
  <c r="DL210" i="87"/>
  <c r="DM210" i="87"/>
  <c r="DP210" i="87"/>
  <c r="D211" i="87"/>
  <c r="E211" i="87"/>
  <c r="BL211" i="87"/>
  <c r="BM211" i="87"/>
  <c r="BN211" i="87"/>
  <c r="BO211" i="87"/>
  <c r="BP211" i="87"/>
  <c r="BQ211" i="87"/>
  <c r="BR211" i="87"/>
  <c r="BS211" i="87"/>
  <c r="BT211" i="87"/>
  <c r="BU211" i="87"/>
  <c r="BV211" i="87"/>
  <c r="BW211" i="87"/>
  <c r="BX211" i="87"/>
  <c r="BY211" i="87"/>
  <c r="BZ211" i="87"/>
  <c r="CA211" i="87"/>
  <c r="CB211" i="87"/>
  <c r="CC211" i="87"/>
  <c r="CD211" i="87"/>
  <c r="CE211" i="87"/>
  <c r="CF211" i="87"/>
  <c r="CG211" i="87"/>
  <c r="CH211" i="87"/>
  <c r="CI211" i="87"/>
  <c r="CJ211" i="87"/>
  <c r="CK211" i="87"/>
  <c r="CL211" i="87"/>
  <c r="CM211" i="87"/>
  <c r="CN211" i="87"/>
  <c r="CO211" i="87"/>
  <c r="CP211" i="87"/>
  <c r="CQ211" i="87"/>
  <c r="CR211" i="87"/>
  <c r="CS211" i="87"/>
  <c r="CT211" i="87"/>
  <c r="CU211" i="87"/>
  <c r="CV211" i="87"/>
  <c r="CA220" i="87"/>
  <c r="CW211" i="87"/>
  <c r="CX211" i="87"/>
  <c r="CY211" i="87"/>
  <c r="CZ211" i="87"/>
  <c r="DA211" i="87"/>
  <c r="DI211" i="87"/>
  <c r="DJ211" i="87"/>
  <c r="DO211" i="87"/>
  <c r="DB211" i="87"/>
  <c r="DC211" i="87"/>
  <c r="DD211" i="87"/>
  <c r="DE211" i="87"/>
  <c r="DF211" i="87"/>
  <c r="DG211" i="87"/>
  <c r="DH211" i="87"/>
  <c r="DK211" i="87"/>
  <c r="DL211" i="87"/>
  <c r="DM211" i="87"/>
  <c r="DP211" i="87"/>
  <c r="D212" i="87"/>
  <c r="E212" i="87"/>
  <c r="BL212" i="87"/>
  <c r="BM212" i="87"/>
  <c r="BN212" i="87"/>
  <c r="BO212" i="87"/>
  <c r="BP212" i="87"/>
  <c r="BQ212" i="87"/>
  <c r="BR212" i="87"/>
  <c r="BS212" i="87"/>
  <c r="BT212" i="87"/>
  <c r="BU212" i="87"/>
  <c r="BV212" i="87"/>
  <c r="BW212" i="87"/>
  <c r="BX212" i="87"/>
  <c r="BY212" i="87"/>
  <c r="BZ212" i="87"/>
  <c r="CA212" i="87"/>
  <c r="CB212" i="87"/>
  <c r="CC212" i="87"/>
  <c r="CD212" i="87"/>
  <c r="CE212" i="87"/>
  <c r="CF212" i="87"/>
  <c r="CG212" i="87"/>
  <c r="CH212" i="87"/>
  <c r="CI212" i="87"/>
  <c r="CJ212" i="87"/>
  <c r="CK212" i="87"/>
  <c r="CL212" i="87"/>
  <c r="CM212" i="87"/>
  <c r="CN212" i="87"/>
  <c r="CO212" i="87"/>
  <c r="CP212" i="87"/>
  <c r="CQ212" i="87"/>
  <c r="CR212" i="87"/>
  <c r="CS212" i="87"/>
  <c r="CT212" i="87"/>
  <c r="CU212" i="87"/>
  <c r="CV212" i="87"/>
  <c r="CA221" i="87"/>
  <c r="CW212" i="87"/>
  <c r="CX212" i="87"/>
  <c r="CY212" i="87"/>
  <c r="CZ212" i="87"/>
  <c r="DA212" i="87"/>
  <c r="DI212" i="87"/>
  <c r="DJ212" i="87"/>
  <c r="DO212" i="87"/>
  <c r="DB212" i="87"/>
  <c r="DC212" i="87"/>
  <c r="DD212" i="87"/>
  <c r="DE212" i="87"/>
  <c r="DF212" i="87"/>
  <c r="DG212" i="87"/>
  <c r="DH212" i="87"/>
  <c r="DK212" i="87"/>
  <c r="DL212" i="87"/>
  <c r="DM212" i="87"/>
  <c r="DP212" i="87"/>
  <c r="D213" i="87"/>
  <c r="E213" i="87"/>
  <c r="BL213" i="87"/>
  <c r="BM213" i="87"/>
  <c r="BN213" i="87"/>
  <c r="BO213" i="87"/>
  <c r="BP213" i="87"/>
  <c r="BQ213" i="87"/>
  <c r="BR213" i="87"/>
  <c r="BS213" i="87"/>
  <c r="BT213" i="87"/>
  <c r="BU213" i="87"/>
  <c r="BV213" i="87"/>
  <c r="BW213" i="87"/>
  <c r="BX213" i="87"/>
  <c r="BY213" i="87"/>
  <c r="BZ213" i="87"/>
  <c r="CB213" i="87"/>
  <c r="CC213" i="87"/>
  <c r="CD213" i="87"/>
  <c r="CE213" i="87"/>
  <c r="CF213" i="87"/>
  <c r="CG213" i="87"/>
  <c r="CH213" i="87"/>
  <c r="CI213" i="87"/>
  <c r="CJ213" i="87"/>
  <c r="CK213" i="87"/>
  <c r="CL213" i="87"/>
  <c r="CM213" i="87"/>
  <c r="CN213" i="87"/>
  <c r="CO213" i="87"/>
  <c r="CP213" i="87"/>
  <c r="CQ213" i="87"/>
  <c r="CR213" i="87"/>
  <c r="CS213" i="87"/>
  <c r="CT213" i="87"/>
  <c r="CU213" i="87"/>
  <c r="CV213" i="87"/>
  <c r="CA222" i="87"/>
  <c r="CW213" i="87"/>
  <c r="CX213" i="87"/>
  <c r="CY213" i="87"/>
  <c r="CZ213" i="87"/>
  <c r="DA213" i="87"/>
  <c r="DI213" i="87"/>
  <c r="DJ213" i="87"/>
  <c r="DO213" i="87"/>
  <c r="DB213" i="87"/>
  <c r="DC213" i="87"/>
  <c r="DD213" i="87"/>
  <c r="DE213" i="87"/>
  <c r="DF213" i="87"/>
  <c r="DG213" i="87"/>
  <c r="DH213" i="87"/>
  <c r="DK213" i="87"/>
  <c r="DL213" i="87"/>
  <c r="DM213" i="87"/>
  <c r="DP213" i="87"/>
  <c r="D214" i="87"/>
  <c r="E214" i="87"/>
  <c r="BL214" i="87"/>
  <c r="BM214" i="87"/>
  <c r="BN214" i="87"/>
  <c r="BO214" i="87"/>
  <c r="BP214" i="87"/>
  <c r="BQ214" i="87"/>
  <c r="BR214" i="87"/>
  <c r="BS214" i="87"/>
  <c r="BT214" i="87"/>
  <c r="BU214" i="87"/>
  <c r="BV214" i="87"/>
  <c r="BW214" i="87"/>
  <c r="BX214" i="87"/>
  <c r="BY214" i="87"/>
  <c r="BZ214" i="87"/>
  <c r="CB214" i="87"/>
  <c r="CC214" i="87"/>
  <c r="CD214" i="87"/>
  <c r="CE214" i="87"/>
  <c r="CF214" i="87"/>
  <c r="CG214" i="87"/>
  <c r="CH214" i="87"/>
  <c r="CI214" i="87"/>
  <c r="CJ214" i="87"/>
  <c r="CK214" i="87"/>
  <c r="CL214" i="87"/>
  <c r="CM214" i="87"/>
  <c r="CN214" i="87"/>
  <c r="CO214" i="87"/>
  <c r="CP214" i="87"/>
  <c r="CQ214" i="87"/>
  <c r="CR214" i="87"/>
  <c r="CS214" i="87"/>
  <c r="CT214" i="87"/>
  <c r="CU214" i="87"/>
  <c r="CV214" i="87"/>
  <c r="CA223" i="87"/>
  <c r="CW214" i="87"/>
  <c r="CX214" i="87"/>
  <c r="CY214" i="87"/>
  <c r="CZ214" i="87"/>
  <c r="DA214" i="87"/>
  <c r="DI214" i="87"/>
  <c r="DJ214" i="87"/>
  <c r="DO214" i="87"/>
  <c r="DB214" i="87"/>
  <c r="DC214" i="87"/>
  <c r="DD214" i="87"/>
  <c r="DE214" i="87"/>
  <c r="DF214" i="87"/>
  <c r="DG214" i="87"/>
  <c r="DH214" i="87"/>
  <c r="DK214" i="87"/>
  <c r="DL214" i="87"/>
  <c r="DM214" i="87"/>
  <c r="DP214" i="87"/>
  <c r="D215" i="87"/>
  <c r="E215" i="87"/>
  <c r="BL215" i="87"/>
  <c r="BM215" i="87"/>
  <c r="BN215" i="87"/>
  <c r="BO215" i="87"/>
  <c r="BP215" i="87"/>
  <c r="BQ215" i="87"/>
  <c r="BR215" i="87"/>
  <c r="BS215" i="87"/>
  <c r="BT215" i="87"/>
  <c r="BU215" i="87"/>
  <c r="BV215" i="87"/>
  <c r="BW215" i="87"/>
  <c r="BX215" i="87"/>
  <c r="BY215" i="87"/>
  <c r="BZ215" i="87"/>
  <c r="CB215" i="87"/>
  <c r="CC215" i="87"/>
  <c r="CD215" i="87"/>
  <c r="CE215" i="87"/>
  <c r="CF215" i="87"/>
  <c r="CG215" i="87"/>
  <c r="CH215" i="87"/>
  <c r="CI215" i="87"/>
  <c r="CJ215" i="87"/>
  <c r="CK215" i="87"/>
  <c r="CL215" i="87"/>
  <c r="CM215" i="87"/>
  <c r="CN215" i="87"/>
  <c r="CO215" i="87"/>
  <c r="CP215" i="87"/>
  <c r="CQ215" i="87"/>
  <c r="CR215" i="87"/>
  <c r="CS215" i="87"/>
  <c r="CT215" i="87"/>
  <c r="CU215" i="87"/>
  <c r="CV215" i="87"/>
  <c r="CA224" i="87"/>
  <c r="CW215" i="87"/>
  <c r="CX215" i="87"/>
  <c r="CY215" i="87"/>
  <c r="CZ215" i="87"/>
  <c r="DA215" i="87"/>
  <c r="DI215" i="87"/>
  <c r="DJ215" i="87"/>
  <c r="DO215" i="87"/>
  <c r="DB215" i="87"/>
  <c r="DC215" i="87"/>
  <c r="DD215" i="87"/>
  <c r="DE215" i="87"/>
  <c r="DF215" i="87"/>
  <c r="DG215" i="87"/>
  <c r="DH215" i="87"/>
  <c r="DK215" i="87"/>
  <c r="DL215" i="87"/>
  <c r="DM215" i="87"/>
  <c r="DP215" i="87"/>
  <c r="D216" i="87"/>
  <c r="E216" i="87"/>
  <c r="BL216" i="87"/>
  <c r="BM216" i="87"/>
  <c r="BN216" i="87"/>
  <c r="BO216" i="87"/>
  <c r="BP216" i="87"/>
  <c r="BQ216" i="87"/>
  <c r="BR216" i="87"/>
  <c r="BS216" i="87"/>
  <c r="BT216" i="87"/>
  <c r="BU216" i="87"/>
  <c r="BV216" i="87"/>
  <c r="BW216" i="87"/>
  <c r="BX216" i="87"/>
  <c r="BY216" i="87"/>
  <c r="BZ216" i="87"/>
  <c r="CB216" i="87"/>
  <c r="CC216" i="87"/>
  <c r="CD216" i="87"/>
  <c r="CE216" i="87"/>
  <c r="CF216" i="87"/>
  <c r="CG216" i="87"/>
  <c r="CH216" i="87"/>
  <c r="CI216" i="87"/>
  <c r="CJ216" i="87"/>
  <c r="CK216" i="87"/>
  <c r="CL216" i="87"/>
  <c r="CM216" i="87"/>
  <c r="CN216" i="87"/>
  <c r="CO216" i="87"/>
  <c r="CP216" i="87"/>
  <c r="CQ216" i="87"/>
  <c r="CR216" i="87"/>
  <c r="CS216" i="87"/>
  <c r="CT216" i="87"/>
  <c r="CU216" i="87"/>
  <c r="CV216" i="87"/>
  <c r="CA225" i="87"/>
  <c r="CW216" i="87"/>
  <c r="CX216" i="87"/>
  <c r="CY216" i="87"/>
  <c r="CZ216" i="87"/>
  <c r="DA216" i="87"/>
  <c r="DI216" i="87"/>
  <c r="DJ216" i="87"/>
  <c r="DO216" i="87"/>
  <c r="DB216" i="87"/>
  <c r="DC216" i="87"/>
  <c r="DD216" i="87"/>
  <c r="DE216" i="87"/>
  <c r="DF216" i="87"/>
  <c r="DG216" i="87"/>
  <c r="DH216" i="87"/>
  <c r="DK216" i="87"/>
  <c r="DL216" i="87"/>
  <c r="DM216" i="87"/>
  <c r="DP216" i="87"/>
  <c r="D217" i="87"/>
  <c r="E217" i="87"/>
  <c r="BL217" i="87"/>
  <c r="BM217" i="87"/>
  <c r="BN217" i="87"/>
  <c r="BO217" i="87"/>
  <c r="BP217" i="87"/>
  <c r="BQ217" i="87"/>
  <c r="BR217" i="87"/>
  <c r="BS217" i="87"/>
  <c r="BT217" i="87"/>
  <c r="BU217" i="87"/>
  <c r="BV217" i="87"/>
  <c r="BW217" i="87"/>
  <c r="BX217" i="87"/>
  <c r="BY217" i="87"/>
  <c r="BZ217" i="87"/>
  <c r="CB217" i="87"/>
  <c r="CC217" i="87"/>
  <c r="CD217" i="87"/>
  <c r="CE217" i="87"/>
  <c r="CF217" i="87"/>
  <c r="CG217" i="87"/>
  <c r="CH217" i="87"/>
  <c r="CI217" i="87"/>
  <c r="CJ217" i="87"/>
  <c r="CK217" i="87"/>
  <c r="CL217" i="87"/>
  <c r="CM217" i="87"/>
  <c r="CN217" i="87"/>
  <c r="CO217" i="87"/>
  <c r="CP217" i="87"/>
  <c r="CQ217" i="87"/>
  <c r="CR217" i="87"/>
  <c r="CS217" i="87"/>
  <c r="CT217" i="87"/>
  <c r="CU217" i="87"/>
  <c r="CV217" i="87"/>
  <c r="CA226" i="87"/>
  <c r="CW217" i="87"/>
  <c r="CX217" i="87"/>
  <c r="CY217" i="87"/>
  <c r="CZ217" i="87"/>
  <c r="DA217" i="87"/>
  <c r="DI217" i="87"/>
  <c r="DJ217" i="87"/>
  <c r="DO217" i="87"/>
  <c r="DB217" i="87"/>
  <c r="DC217" i="87"/>
  <c r="DD217" i="87"/>
  <c r="DE217" i="87"/>
  <c r="DF217" i="87"/>
  <c r="DG217" i="87"/>
  <c r="DH217" i="87"/>
  <c r="DK217" i="87"/>
  <c r="DL217" i="87"/>
  <c r="DM217" i="87"/>
  <c r="DP217" i="87"/>
  <c r="D218" i="87"/>
  <c r="E218" i="87"/>
  <c r="BL218" i="87"/>
  <c r="BM218" i="87"/>
  <c r="BN218" i="87"/>
  <c r="BO218" i="87"/>
  <c r="BP218" i="87"/>
  <c r="BQ218" i="87"/>
  <c r="BR218" i="87"/>
  <c r="BS218" i="87"/>
  <c r="BT218" i="87"/>
  <c r="BU218" i="87"/>
  <c r="BV218" i="87"/>
  <c r="BW218" i="87"/>
  <c r="BX218" i="87"/>
  <c r="BY218" i="87"/>
  <c r="BZ218" i="87"/>
  <c r="CB218" i="87"/>
  <c r="CC218" i="87"/>
  <c r="CD218" i="87"/>
  <c r="CE218" i="87"/>
  <c r="CF218" i="87"/>
  <c r="CG218" i="87"/>
  <c r="CH218" i="87"/>
  <c r="CI218" i="87"/>
  <c r="CJ218" i="87"/>
  <c r="CK218" i="87"/>
  <c r="CL218" i="87"/>
  <c r="CM218" i="87"/>
  <c r="CN218" i="87"/>
  <c r="CO218" i="87"/>
  <c r="CP218" i="87"/>
  <c r="CQ218" i="87"/>
  <c r="CR218" i="87"/>
  <c r="CS218" i="87"/>
  <c r="CT218" i="87"/>
  <c r="CU218" i="87"/>
  <c r="CV218" i="87"/>
  <c r="CA227" i="87"/>
  <c r="CW218" i="87"/>
  <c r="CX218" i="87"/>
  <c r="CY218" i="87"/>
  <c r="CZ218" i="87"/>
  <c r="DA218" i="87"/>
  <c r="DI218" i="87"/>
  <c r="DJ218" i="87"/>
  <c r="DO218" i="87"/>
  <c r="DB218" i="87"/>
  <c r="DC218" i="87"/>
  <c r="DD218" i="87"/>
  <c r="DE218" i="87"/>
  <c r="DF218" i="87"/>
  <c r="DG218" i="87"/>
  <c r="DH218" i="87"/>
  <c r="DK218" i="87"/>
  <c r="DL218" i="87"/>
  <c r="DM218" i="87"/>
  <c r="DP218" i="87"/>
  <c r="D219" i="87"/>
  <c r="E219" i="87"/>
  <c r="BL219" i="87"/>
  <c r="BM219" i="87"/>
  <c r="BN219" i="87"/>
  <c r="BO219" i="87"/>
  <c r="BP219" i="87"/>
  <c r="BQ219" i="87"/>
  <c r="BR219" i="87"/>
  <c r="BS219" i="87"/>
  <c r="BT219" i="87"/>
  <c r="BU219" i="87"/>
  <c r="BV219" i="87"/>
  <c r="BW219" i="87"/>
  <c r="BX219" i="87"/>
  <c r="BY219" i="87"/>
  <c r="BZ219" i="87"/>
  <c r="CB219" i="87"/>
  <c r="CC219" i="87"/>
  <c r="CD219" i="87"/>
  <c r="CE219" i="87"/>
  <c r="CF219" i="87"/>
  <c r="CG219" i="87"/>
  <c r="CH219" i="87"/>
  <c r="CI219" i="87"/>
  <c r="CJ219" i="87"/>
  <c r="CK219" i="87"/>
  <c r="CL219" i="87"/>
  <c r="CM219" i="87"/>
  <c r="CN219" i="87"/>
  <c r="CO219" i="87"/>
  <c r="CP219" i="87"/>
  <c r="CQ219" i="87"/>
  <c r="CR219" i="87"/>
  <c r="CS219" i="87"/>
  <c r="CT219" i="87"/>
  <c r="CU219" i="87"/>
  <c r="CV219" i="87"/>
  <c r="CA228" i="87"/>
  <c r="CW219" i="87"/>
  <c r="CX219" i="87"/>
  <c r="CY219" i="87"/>
  <c r="CZ219" i="87"/>
  <c r="DA219" i="87"/>
  <c r="DI219" i="87"/>
  <c r="DJ219" i="87"/>
  <c r="DO219" i="87"/>
  <c r="DB219" i="87"/>
  <c r="DC219" i="87"/>
  <c r="DD219" i="87"/>
  <c r="DE219" i="87"/>
  <c r="DF219" i="87"/>
  <c r="DG219" i="87"/>
  <c r="DH219" i="87"/>
  <c r="DK219" i="87"/>
  <c r="DL219" i="87"/>
  <c r="DM219" i="87"/>
  <c r="DP219" i="87"/>
  <c r="D220" i="87"/>
  <c r="E220" i="87"/>
  <c r="BL220" i="87"/>
  <c r="BM220" i="87"/>
  <c r="BN220" i="87"/>
  <c r="BO220" i="87"/>
  <c r="BP220" i="87"/>
  <c r="BQ220" i="87"/>
  <c r="BR220" i="87"/>
  <c r="BS220" i="87"/>
  <c r="BT220" i="87"/>
  <c r="BU220" i="87"/>
  <c r="BV220" i="87"/>
  <c r="BW220" i="87"/>
  <c r="BX220" i="87"/>
  <c r="BY220" i="87"/>
  <c r="BZ220" i="87"/>
  <c r="CB220" i="87"/>
  <c r="CC220" i="87"/>
  <c r="CD220" i="87"/>
  <c r="CE220" i="87"/>
  <c r="CF220" i="87"/>
  <c r="CG220" i="87"/>
  <c r="CH220" i="87"/>
  <c r="CI220" i="87"/>
  <c r="CJ220" i="87"/>
  <c r="CK220" i="87"/>
  <c r="CL220" i="87"/>
  <c r="CM220" i="87"/>
  <c r="CN220" i="87"/>
  <c r="CO220" i="87"/>
  <c r="CP220" i="87"/>
  <c r="CQ220" i="87"/>
  <c r="CR220" i="87"/>
  <c r="CS220" i="87"/>
  <c r="CT220" i="87"/>
  <c r="CU220" i="87"/>
  <c r="CV220" i="87"/>
  <c r="CA229" i="87"/>
  <c r="CW220" i="87"/>
  <c r="CX220" i="87"/>
  <c r="CY220" i="87"/>
  <c r="CZ220" i="87"/>
  <c r="DA220" i="87"/>
  <c r="DI220" i="87"/>
  <c r="DJ220" i="87"/>
  <c r="DO220" i="87"/>
  <c r="DB220" i="87"/>
  <c r="DC220" i="87"/>
  <c r="DD220" i="87"/>
  <c r="DE220" i="87"/>
  <c r="DF220" i="87"/>
  <c r="DG220" i="87"/>
  <c r="DH220" i="87"/>
  <c r="DK220" i="87"/>
  <c r="DL220" i="87"/>
  <c r="DM220" i="87"/>
  <c r="DP220" i="87"/>
  <c r="D221" i="87"/>
  <c r="E221" i="87"/>
  <c r="BL221" i="87"/>
  <c r="BM221" i="87"/>
  <c r="BN221" i="87"/>
  <c r="BO221" i="87"/>
  <c r="BP221" i="87"/>
  <c r="BQ221" i="87"/>
  <c r="BR221" i="87"/>
  <c r="BS221" i="87"/>
  <c r="BT221" i="87"/>
  <c r="BU221" i="87"/>
  <c r="BV221" i="87"/>
  <c r="BW221" i="87"/>
  <c r="BX221" i="87"/>
  <c r="BY221" i="87"/>
  <c r="BZ221" i="87"/>
  <c r="CB221" i="87"/>
  <c r="CC221" i="87"/>
  <c r="CD221" i="87"/>
  <c r="CE221" i="87"/>
  <c r="CF221" i="87"/>
  <c r="CG221" i="87"/>
  <c r="CH221" i="87"/>
  <c r="CI221" i="87"/>
  <c r="CJ221" i="87"/>
  <c r="CK221" i="87"/>
  <c r="CL221" i="87"/>
  <c r="CM221" i="87"/>
  <c r="CN221" i="87"/>
  <c r="CO221" i="87"/>
  <c r="CP221" i="87"/>
  <c r="CQ221" i="87"/>
  <c r="CR221" i="87"/>
  <c r="CS221" i="87"/>
  <c r="CT221" i="87"/>
  <c r="CU221" i="87"/>
  <c r="CV221" i="87"/>
  <c r="CA230" i="87"/>
  <c r="CW221" i="87"/>
  <c r="CX221" i="87"/>
  <c r="CY221" i="87"/>
  <c r="CZ221" i="87"/>
  <c r="DA221" i="87"/>
  <c r="DI221" i="87"/>
  <c r="DJ221" i="87"/>
  <c r="DO221" i="87"/>
  <c r="DB221" i="87"/>
  <c r="DC221" i="87"/>
  <c r="DD221" i="87"/>
  <c r="DE221" i="87"/>
  <c r="DF221" i="87"/>
  <c r="DG221" i="87"/>
  <c r="DH221" i="87"/>
  <c r="DK221" i="87"/>
  <c r="DL221" i="87"/>
  <c r="DM221" i="87"/>
  <c r="DP221" i="87"/>
  <c r="D222" i="87"/>
  <c r="E222" i="87"/>
  <c r="BL222" i="87"/>
  <c r="BM222" i="87"/>
  <c r="BN222" i="87"/>
  <c r="BO222" i="87"/>
  <c r="BP222" i="87"/>
  <c r="BQ222" i="87"/>
  <c r="BR222" i="87"/>
  <c r="BS222" i="87"/>
  <c r="BT222" i="87"/>
  <c r="BU222" i="87"/>
  <c r="BV222" i="87"/>
  <c r="BW222" i="87"/>
  <c r="BX222" i="87"/>
  <c r="BY222" i="87"/>
  <c r="BZ222" i="87"/>
  <c r="CB222" i="87"/>
  <c r="CC222" i="87"/>
  <c r="CD222" i="87"/>
  <c r="CE222" i="87"/>
  <c r="CF222" i="87"/>
  <c r="CG222" i="87"/>
  <c r="CH222" i="87"/>
  <c r="CI222" i="87"/>
  <c r="CJ222" i="87"/>
  <c r="CK222" i="87"/>
  <c r="CL222" i="87"/>
  <c r="CM222" i="87"/>
  <c r="CN222" i="87"/>
  <c r="CO222" i="87"/>
  <c r="CP222" i="87"/>
  <c r="CQ222" i="87"/>
  <c r="CR222" i="87"/>
  <c r="CS222" i="87"/>
  <c r="CT222" i="87"/>
  <c r="CU222" i="87"/>
  <c r="CV222" i="87"/>
  <c r="CA231" i="87"/>
  <c r="CW222" i="87"/>
  <c r="CX222" i="87"/>
  <c r="CY222" i="87"/>
  <c r="CZ222" i="87"/>
  <c r="DA222" i="87"/>
  <c r="DI222" i="87"/>
  <c r="DJ222" i="87"/>
  <c r="DO222" i="87"/>
  <c r="DB222" i="87"/>
  <c r="DC222" i="87"/>
  <c r="DD222" i="87"/>
  <c r="DE222" i="87"/>
  <c r="DF222" i="87"/>
  <c r="DG222" i="87"/>
  <c r="DH222" i="87"/>
  <c r="DK222" i="87"/>
  <c r="DL222" i="87"/>
  <c r="DM222" i="87"/>
  <c r="DP222" i="87"/>
  <c r="D223" i="87"/>
  <c r="E223" i="87"/>
  <c r="BL223" i="87"/>
  <c r="BM223" i="87"/>
  <c r="BN223" i="87"/>
  <c r="BO223" i="87"/>
  <c r="BP223" i="87"/>
  <c r="BQ223" i="87"/>
  <c r="BR223" i="87"/>
  <c r="BS223" i="87"/>
  <c r="BT223" i="87"/>
  <c r="BU223" i="87"/>
  <c r="BV223" i="87"/>
  <c r="BW223" i="87"/>
  <c r="BX223" i="87"/>
  <c r="BY223" i="87"/>
  <c r="BZ223" i="87"/>
  <c r="CB223" i="87"/>
  <c r="CC223" i="87"/>
  <c r="CD223" i="87"/>
  <c r="CE223" i="87"/>
  <c r="CF223" i="87"/>
  <c r="CG223" i="87"/>
  <c r="CH223" i="87"/>
  <c r="CI223" i="87"/>
  <c r="CJ223" i="87"/>
  <c r="CK223" i="87"/>
  <c r="CL223" i="87"/>
  <c r="CM223" i="87"/>
  <c r="CN223" i="87"/>
  <c r="CO223" i="87"/>
  <c r="CP223" i="87"/>
  <c r="CQ223" i="87"/>
  <c r="CR223" i="87"/>
  <c r="CS223" i="87"/>
  <c r="CT223" i="87"/>
  <c r="CU223" i="87"/>
  <c r="CV223" i="87"/>
  <c r="CA232" i="87"/>
  <c r="CW223" i="87"/>
  <c r="CX223" i="87"/>
  <c r="CY223" i="87"/>
  <c r="CZ223" i="87"/>
  <c r="DA223" i="87"/>
  <c r="DI223" i="87"/>
  <c r="DJ223" i="87"/>
  <c r="DO223" i="87"/>
  <c r="DB223" i="87"/>
  <c r="DC223" i="87"/>
  <c r="DD223" i="87"/>
  <c r="DE223" i="87"/>
  <c r="DF223" i="87"/>
  <c r="DG223" i="87"/>
  <c r="DH223" i="87"/>
  <c r="DK223" i="87"/>
  <c r="DL223" i="87"/>
  <c r="DM223" i="87"/>
  <c r="DP223" i="87"/>
  <c r="D224" i="87"/>
  <c r="E224" i="87"/>
  <c r="BL224" i="87"/>
  <c r="BM224" i="87"/>
  <c r="BN224" i="87"/>
  <c r="BO224" i="87"/>
  <c r="BP224" i="87"/>
  <c r="BQ224" i="87"/>
  <c r="BR224" i="87"/>
  <c r="BS224" i="87"/>
  <c r="BT224" i="87"/>
  <c r="BU224" i="87"/>
  <c r="BV224" i="87"/>
  <c r="BW224" i="87"/>
  <c r="BX224" i="87"/>
  <c r="BY224" i="87"/>
  <c r="BZ224" i="87"/>
  <c r="CB224" i="87"/>
  <c r="CC224" i="87"/>
  <c r="CD224" i="87"/>
  <c r="CE224" i="87"/>
  <c r="CF224" i="87"/>
  <c r="CG224" i="87"/>
  <c r="CH224" i="87"/>
  <c r="CI224" i="87"/>
  <c r="CJ224" i="87"/>
  <c r="CK224" i="87"/>
  <c r="CL224" i="87"/>
  <c r="CM224" i="87"/>
  <c r="CN224" i="87"/>
  <c r="CO224" i="87"/>
  <c r="CP224" i="87"/>
  <c r="CQ224" i="87"/>
  <c r="CR224" i="87"/>
  <c r="CS224" i="87"/>
  <c r="CT224" i="87"/>
  <c r="CU224" i="87"/>
  <c r="CV224" i="87"/>
  <c r="CA233" i="87"/>
  <c r="CW224" i="87"/>
  <c r="CX224" i="87"/>
  <c r="CY224" i="87"/>
  <c r="CZ224" i="87"/>
  <c r="DA224" i="87"/>
  <c r="DI224" i="87"/>
  <c r="DJ224" i="87"/>
  <c r="DO224" i="87"/>
  <c r="DB224" i="87"/>
  <c r="DC224" i="87"/>
  <c r="DD224" i="87"/>
  <c r="DE224" i="87"/>
  <c r="DF224" i="87"/>
  <c r="DG224" i="87"/>
  <c r="DH224" i="87"/>
  <c r="DK224" i="87"/>
  <c r="DL224" i="87"/>
  <c r="DM224" i="87"/>
  <c r="DP224" i="87"/>
  <c r="D225" i="87"/>
  <c r="E225" i="87"/>
  <c r="BL225" i="87"/>
  <c r="BM225" i="87"/>
  <c r="BN225" i="87"/>
  <c r="BO225" i="87"/>
  <c r="BP225" i="87"/>
  <c r="BQ225" i="87"/>
  <c r="BR225" i="87"/>
  <c r="BS225" i="87"/>
  <c r="BT225" i="87"/>
  <c r="BU225" i="87"/>
  <c r="BV225" i="87"/>
  <c r="BW225" i="87"/>
  <c r="BX225" i="87"/>
  <c r="BY225" i="87"/>
  <c r="BZ225" i="87"/>
  <c r="CB225" i="87"/>
  <c r="CC225" i="87"/>
  <c r="CD225" i="87"/>
  <c r="CE225" i="87"/>
  <c r="CF225" i="87"/>
  <c r="CG225" i="87"/>
  <c r="CH225" i="87"/>
  <c r="CI225" i="87"/>
  <c r="CJ225" i="87"/>
  <c r="CK225" i="87"/>
  <c r="CL225" i="87"/>
  <c r="CM225" i="87"/>
  <c r="CN225" i="87"/>
  <c r="CO225" i="87"/>
  <c r="CP225" i="87"/>
  <c r="CQ225" i="87"/>
  <c r="CR225" i="87"/>
  <c r="CS225" i="87"/>
  <c r="CT225" i="87"/>
  <c r="CU225" i="87"/>
  <c r="CV225" i="87"/>
  <c r="CA234" i="87"/>
  <c r="CW225" i="87"/>
  <c r="CX225" i="87"/>
  <c r="CY225" i="87"/>
  <c r="CZ225" i="87"/>
  <c r="DA225" i="87"/>
  <c r="DI225" i="87"/>
  <c r="DJ225" i="87"/>
  <c r="DO225" i="87"/>
  <c r="DB225" i="87"/>
  <c r="DC225" i="87"/>
  <c r="DD225" i="87"/>
  <c r="DE225" i="87"/>
  <c r="DF225" i="87"/>
  <c r="DG225" i="87"/>
  <c r="DH225" i="87"/>
  <c r="DK225" i="87"/>
  <c r="DL225" i="87"/>
  <c r="DM225" i="87"/>
  <c r="DP225" i="87"/>
  <c r="D226" i="87"/>
  <c r="E226" i="87"/>
  <c r="BL226" i="87"/>
  <c r="BM226" i="87"/>
  <c r="BN226" i="87"/>
  <c r="BO226" i="87"/>
  <c r="BP226" i="87"/>
  <c r="BQ226" i="87"/>
  <c r="BR226" i="87"/>
  <c r="BS226" i="87"/>
  <c r="BT226" i="87"/>
  <c r="BU226" i="87"/>
  <c r="BV226" i="87"/>
  <c r="BW226" i="87"/>
  <c r="BX226" i="87"/>
  <c r="BY226" i="87"/>
  <c r="BZ226" i="87"/>
  <c r="CB226" i="87"/>
  <c r="CC226" i="87"/>
  <c r="CD226" i="87"/>
  <c r="CE226" i="87"/>
  <c r="CF226" i="87"/>
  <c r="CG226" i="87"/>
  <c r="CH226" i="87"/>
  <c r="CI226" i="87"/>
  <c r="CJ226" i="87"/>
  <c r="CK226" i="87"/>
  <c r="CL226" i="87"/>
  <c r="CM226" i="87"/>
  <c r="CN226" i="87"/>
  <c r="CO226" i="87"/>
  <c r="CP226" i="87"/>
  <c r="CQ226" i="87"/>
  <c r="CR226" i="87"/>
  <c r="CS226" i="87"/>
  <c r="CT226" i="87"/>
  <c r="CU226" i="87"/>
  <c r="CV226" i="87"/>
  <c r="CA235" i="87"/>
  <c r="CW226" i="87"/>
  <c r="CX226" i="87"/>
  <c r="CY226" i="87"/>
  <c r="CZ226" i="87"/>
  <c r="DA226" i="87"/>
  <c r="DI226" i="87"/>
  <c r="DJ226" i="87"/>
  <c r="DO226" i="87"/>
  <c r="DB226" i="87"/>
  <c r="DC226" i="87"/>
  <c r="DD226" i="87"/>
  <c r="DE226" i="87"/>
  <c r="DF226" i="87"/>
  <c r="DG226" i="87"/>
  <c r="DH226" i="87"/>
  <c r="DK226" i="87"/>
  <c r="DL226" i="87"/>
  <c r="DM226" i="87"/>
  <c r="DP226" i="87"/>
  <c r="D227" i="87"/>
  <c r="E227" i="87"/>
  <c r="BL227" i="87"/>
  <c r="BM227" i="87"/>
  <c r="BN227" i="87"/>
  <c r="BO227" i="87"/>
  <c r="BP227" i="87"/>
  <c r="BQ227" i="87"/>
  <c r="BR227" i="87"/>
  <c r="BS227" i="87"/>
  <c r="BT227" i="87"/>
  <c r="BU227" i="87"/>
  <c r="BV227" i="87"/>
  <c r="BW227" i="87"/>
  <c r="BX227" i="87"/>
  <c r="BY227" i="87"/>
  <c r="BZ227" i="87"/>
  <c r="CB227" i="87"/>
  <c r="CC227" i="87"/>
  <c r="CD227" i="87"/>
  <c r="CE227" i="87"/>
  <c r="CF227" i="87"/>
  <c r="CG227" i="87"/>
  <c r="CH227" i="87"/>
  <c r="CI227" i="87"/>
  <c r="CJ227" i="87"/>
  <c r="CK227" i="87"/>
  <c r="CL227" i="87"/>
  <c r="CM227" i="87"/>
  <c r="CN227" i="87"/>
  <c r="CO227" i="87"/>
  <c r="CP227" i="87"/>
  <c r="CQ227" i="87"/>
  <c r="CR227" i="87"/>
  <c r="CS227" i="87"/>
  <c r="CT227" i="87"/>
  <c r="CU227" i="87"/>
  <c r="CV227" i="87"/>
  <c r="CA236" i="87"/>
  <c r="CW227" i="87"/>
  <c r="CX227" i="87"/>
  <c r="CY227" i="87"/>
  <c r="CZ227" i="87"/>
  <c r="DA227" i="87"/>
  <c r="DI227" i="87"/>
  <c r="DJ227" i="87"/>
  <c r="DO227" i="87"/>
  <c r="DB227" i="87"/>
  <c r="DC227" i="87"/>
  <c r="DD227" i="87"/>
  <c r="DE227" i="87"/>
  <c r="DF227" i="87"/>
  <c r="DG227" i="87"/>
  <c r="DH227" i="87"/>
  <c r="DK227" i="87"/>
  <c r="DL227" i="87"/>
  <c r="DM227" i="87"/>
  <c r="DP227" i="87"/>
  <c r="D228" i="87"/>
  <c r="E228" i="87"/>
  <c r="BL228" i="87"/>
  <c r="BM228" i="87"/>
  <c r="BN228" i="87"/>
  <c r="BO228" i="87"/>
  <c r="BP228" i="87"/>
  <c r="BQ228" i="87"/>
  <c r="BR228" i="87"/>
  <c r="BS228" i="87"/>
  <c r="BT228" i="87"/>
  <c r="BU228" i="87"/>
  <c r="BV228" i="87"/>
  <c r="BW228" i="87"/>
  <c r="BX228" i="87"/>
  <c r="BY228" i="87"/>
  <c r="BZ228" i="87"/>
  <c r="CB228" i="87"/>
  <c r="CC228" i="87"/>
  <c r="CD228" i="87"/>
  <c r="CE228" i="87"/>
  <c r="CF228" i="87"/>
  <c r="CG228" i="87"/>
  <c r="CH228" i="87"/>
  <c r="CI228" i="87"/>
  <c r="CJ228" i="87"/>
  <c r="CK228" i="87"/>
  <c r="CL228" i="87"/>
  <c r="CM228" i="87"/>
  <c r="CN228" i="87"/>
  <c r="CO228" i="87"/>
  <c r="CP228" i="87"/>
  <c r="CQ228" i="87"/>
  <c r="CR228" i="87"/>
  <c r="CS228" i="87"/>
  <c r="CT228" i="87"/>
  <c r="CU228" i="87"/>
  <c r="CV228" i="87"/>
  <c r="CA237" i="87"/>
  <c r="CW228" i="87"/>
  <c r="CX228" i="87"/>
  <c r="CY228" i="87"/>
  <c r="CZ228" i="87"/>
  <c r="DA228" i="87"/>
  <c r="DI228" i="87"/>
  <c r="DJ228" i="87"/>
  <c r="DO228" i="87"/>
  <c r="DB228" i="87"/>
  <c r="DC228" i="87"/>
  <c r="DD228" i="87"/>
  <c r="DE228" i="87"/>
  <c r="DF228" i="87"/>
  <c r="DG228" i="87"/>
  <c r="DH228" i="87"/>
  <c r="DK228" i="87"/>
  <c r="DL228" i="87"/>
  <c r="DM228" i="87"/>
  <c r="DP228" i="87"/>
  <c r="D229" i="87"/>
  <c r="E229" i="87"/>
  <c r="BL229" i="87"/>
  <c r="BM229" i="87"/>
  <c r="BN229" i="87"/>
  <c r="BO229" i="87"/>
  <c r="BP229" i="87"/>
  <c r="BQ229" i="87"/>
  <c r="BR229" i="87"/>
  <c r="BS229" i="87"/>
  <c r="BT229" i="87"/>
  <c r="BU229" i="87"/>
  <c r="BV229" i="87"/>
  <c r="BW229" i="87"/>
  <c r="BX229" i="87"/>
  <c r="BY229" i="87"/>
  <c r="BZ229" i="87"/>
  <c r="CB229" i="87"/>
  <c r="CC229" i="87"/>
  <c r="CD229" i="87"/>
  <c r="CE229" i="87"/>
  <c r="CF229" i="87"/>
  <c r="CG229" i="87"/>
  <c r="CH229" i="87"/>
  <c r="CI229" i="87"/>
  <c r="CJ229" i="87"/>
  <c r="CK229" i="87"/>
  <c r="CL229" i="87"/>
  <c r="CM229" i="87"/>
  <c r="CN229" i="87"/>
  <c r="CO229" i="87"/>
  <c r="CP229" i="87"/>
  <c r="CQ229" i="87"/>
  <c r="CR229" i="87"/>
  <c r="CS229" i="87"/>
  <c r="CT229" i="87"/>
  <c r="CU229" i="87"/>
  <c r="CV229" i="87"/>
  <c r="CA238" i="87"/>
  <c r="CW229" i="87"/>
  <c r="CX229" i="87"/>
  <c r="CY229" i="87"/>
  <c r="CZ229" i="87"/>
  <c r="DA229" i="87"/>
  <c r="DI229" i="87"/>
  <c r="DJ229" i="87"/>
  <c r="DO229" i="87"/>
  <c r="DB229" i="87"/>
  <c r="DC229" i="87"/>
  <c r="DD229" i="87"/>
  <c r="DE229" i="87"/>
  <c r="DF229" i="87"/>
  <c r="DG229" i="87"/>
  <c r="DH229" i="87"/>
  <c r="DK229" i="87"/>
  <c r="DL229" i="87"/>
  <c r="DM229" i="87"/>
  <c r="DP229" i="87"/>
  <c r="D230" i="87"/>
  <c r="E230" i="87"/>
  <c r="BL230" i="87"/>
  <c r="BM230" i="87"/>
  <c r="BN230" i="87"/>
  <c r="BO230" i="87"/>
  <c r="BP230" i="87"/>
  <c r="BQ230" i="87"/>
  <c r="BR230" i="87"/>
  <c r="BS230" i="87"/>
  <c r="BT230" i="87"/>
  <c r="BU230" i="87"/>
  <c r="BV230" i="87"/>
  <c r="BW230" i="87"/>
  <c r="BX230" i="87"/>
  <c r="BY230" i="87"/>
  <c r="BZ230" i="87"/>
  <c r="CB230" i="87"/>
  <c r="CC230" i="87"/>
  <c r="CD230" i="87"/>
  <c r="CE230" i="87"/>
  <c r="CF230" i="87"/>
  <c r="CG230" i="87"/>
  <c r="CH230" i="87"/>
  <c r="CI230" i="87"/>
  <c r="CJ230" i="87"/>
  <c r="CK230" i="87"/>
  <c r="CL230" i="87"/>
  <c r="CM230" i="87"/>
  <c r="CN230" i="87"/>
  <c r="CO230" i="87"/>
  <c r="CP230" i="87"/>
  <c r="CQ230" i="87"/>
  <c r="CR230" i="87"/>
  <c r="CS230" i="87"/>
  <c r="CT230" i="87"/>
  <c r="CU230" i="87"/>
  <c r="CV230" i="87"/>
  <c r="CA239" i="87"/>
  <c r="CW230" i="87"/>
  <c r="CX230" i="87"/>
  <c r="CY230" i="87"/>
  <c r="CZ230" i="87"/>
  <c r="DA230" i="87"/>
  <c r="DI230" i="87"/>
  <c r="DJ230" i="87"/>
  <c r="DO230" i="87"/>
  <c r="DB230" i="87"/>
  <c r="DC230" i="87"/>
  <c r="DD230" i="87"/>
  <c r="DE230" i="87"/>
  <c r="DF230" i="87"/>
  <c r="DG230" i="87"/>
  <c r="DH230" i="87"/>
  <c r="DK230" i="87"/>
  <c r="DL230" i="87"/>
  <c r="DM230" i="87"/>
  <c r="DP230" i="87"/>
  <c r="D231" i="87"/>
  <c r="E231" i="87"/>
  <c r="BL231" i="87"/>
  <c r="BM231" i="87"/>
  <c r="BN231" i="87"/>
  <c r="BO231" i="87"/>
  <c r="BP231" i="87"/>
  <c r="BQ231" i="87"/>
  <c r="BR231" i="87"/>
  <c r="BS231" i="87"/>
  <c r="BT231" i="87"/>
  <c r="BU231" i="87"/>
  <c r="BV231" i="87"/>
  <c r="BW231" i="87"/>
  <c r="BX231" i="87"/>
  <c r="BY231" i="87"/>
  <c r="BZ231" i="87"/>
  <c r="CB231" i="87"/>
  <c r="CC231" i="87"/>
  <c r="CD231" i="87"/>
  <c r="CE231" i="87"/>
  <c r="CF231" i="87"/>
  <c r="CG231" i="87"/>
  <c r="CH231" i="87"/>
  <c r="CI231" i="87"/>
  <c r="CJ231" i="87"/>
  <c r="CK231" i="87"/>
  <c r="CL231" i="87"/>
  <c r="CM231" i="87"/>
  <c r="CN231" i="87"/>
  <c r="CO231" i="87"/>
  <c r="CP231" i="87"/>
  <c r="CQ231" i="87"/>
  <c r="CR231" i="87"/>
  <c r="CS231" i="87"/>
  <c r="CT231" i="87"/>
  <c r="CU231" i="87"/>
  <c r="CV231" i="87"/>
  <c r="CA240" i="87"/>
  <c r="CW231" i="87"/>
  <c r="CX231" i="87"/>
  <c r="CY231" i="87"/>
  <c r="CZ231" i="87"/>
  <c r="DA231" i="87"/>
  <c r="DI231" i="87"/>
  <c r="DJ231" i="87"/>
  <c r="DO231" i="87"/>
  <c r="DB231" i="87"/>
  <c r="DC231" i="87"/>
  <c r="DD231" i="87"/>
  <c r="DE231" i="87"/>
  <c r="DF231" i="87"/>
  <c r="DG231" i="87"/>
  <c r="DH231" i="87"/>
  <c r="DK231" i="87"/>
  <c r="DL231" i="87"/>
  <c r="DM231" i="87"/>
  <c r="DP231" i="87"/>
  <c r="D232" i="87"/>
  <c r="E232" i="87"/>
  <c r="BL232" i="87"/>
  <c r="BM232" i="87"/>
  <c r="BN232" i="87"/>
  <c r="BO232" i="87"/>
  <c r="BP232" i="87"/>
  <c r="BQ232" i="87"/>
  <c r="BR232" i="87"/>
  <c r="BS232" i="87"/>
  <c r="BT232" i="87"/>
  <c r="BU232" i="87"/>
  <c r="BV232" i="87"/>
  <c r="BW232" i="87"/>
  <c r="BX232" i="87"/>
  <c r="BY232" i="87"/>
  <c r="BZ232" i="87"/>
  <c r="CB232" i="87"/>
  <c r="CC232" i="87"/>
  <c r="CD232" i="87"/>
  <c r="CE232" i="87"/>
  <c r="CF232" i="87"/>
  <c r="CG232" i="87"/>
  <c r="CH232" i="87"/>
  <c r="CI232" i="87"/>
  <c r="CJ232" i="87"/>
  <c r="CK232" i="87"/>
  <c r="CL232" i="87"/>
  <c r="CM232" i="87"/>
  <c r="CN232" i="87"/>
  <c r="CO232" i="87"/>
  <c r="CP232" i="87"/>
  <c r="CQ232" i="87"/>
  <c r="CR232" i="87"/>
  <c r="CS232" i="87"/>
  <c r="CT232" i="87"/>
  <c r="CU232" i="87"/>
  <c r="CV232" i="87"/>
  <c r="CA241" i="87"/>
  <c r="CW232" i="87"/>
  <c r="CX232" i="87"/>
  <c r="CY232" i="87"/>
  <c r="CZ232" i="87"/>
  <c r="DA232" i="87"/>
  <c r="DI232" i="87"/>
  <c r="DJ232" i="87"/>
  <c r="DO232" i="87"/>
  <c r="DB232" i="87"/>
  <c r="DC232" i="87"/>
  <c r="DD232" i="87"/>
  <c r="DE232" i="87"/>
  <c r="DF232" i="87"/>
  <c r="DG232" i="87"/>
  <c r="DH232" i="87"/>
  <c r="DK232" i="87"/>
  <c r="DL232" i="87"/>
  <c r="DM232" i="87"/>
  <c r="DP232" i="87"/>
  <c r="D233" i="87"/>
  <c r="E233" i="87"/>
  <c r="BL233" i="87"/>
  <c r="BM233" i="87"/>
  <c r="BN233" i="87"/>
  <c r="BO233" i="87"/>
  <c r="BP233" i="87"/>
  <c r="BQ233" i="87"/>
  <c r="BR233" i="87"/>
  <c r="BS233" i="87"/>
  <c r="BT233" i="87"/>
  <c r="BU233" i="87"/>
  <c r="BV233" i="87"/>
  <c r="BW233" i="87"/>
  <c r="BX233" i="87"/>
  <c r="BY233" i="87"/>
  <c r="BZ233" i="87"/>
  <c r="CB233" i="87"/>
  <c r="CC233" i="87"/>
  <c r="CD233" i="87"/>
  <c r="CE233" i="87"/>
  <c r="CF233" i="87"/>
  <c r="CG233" i="87"/>
  <c r="CH233" i="87"/>
  <c r="CI233" i="87"/>
  <c r="CJ233" i="87"/>
  <c r="CK233" i="87"/>
  <c r="CL233" i="87"/>
  <c r="CM233" i="87"/>
  <c r="CN233" i="87"/>
  <c r="CO233" i="87"/>
  <c r="CP233" i="87"/>
  <c r="CQ233" i="87"/>
  <c r="CR233" i="87"/>
  <c r="CS233" i="87"/>
  <c r="CT233" i="87"/>
  <c r="CU233" i="87"/>
  <c r="CV233" i="87"/>
  <c r="CA242" i="87"/>
  <c r="CW233" i="87"/>
  <c r="CX233" i="87"/>
  <c r="CY233" i="87"/>
  <c r="CZ233" i="87"/>
  <c r="DA233" i="87"/>
  <c r="DI233" i="87"/>
  <c r="DJ233" i="87"/>
  <c r="DO233" i="87"/>
  <c r="DB233" i="87"/>
  <c r="DC233" i="87"/>
  <c r="DD233" i="87"/>
  <c r="DE233" i="87"/>
  <c r="DF233" i="87"/>
  <c r="DG233" i="87"/>
  <c r="DH233" i="87"/>
  <c r="DK233" i="87"/>
  <c r="DL233" i="87"/>
  <c r="DM233" i="87"/>
  <c r="DP233" i="87"/>
  <c r="D234" i="87"/>
  <c r="E234" i="87"/>
  <c r="BL234" i="87"/>
  <c r="BM234" i="87"/>
  <c r="BN234" i="87"/>
  <c r="BO234" i="87"/>
  <c r="BP234" i="87"/>
  <c r="BQ234" i="87"/>
  <c r="BR234" i="87"/>
  <c r="BS234" i="87"/>
  <c r="BT234" i="87"/>
  <c r="BU234" i="87"/>
  <c r="BV234" i="87"/>
  <c r="BW234" i="87"/>
  <c r="BX234" i="87"/>
  <c r="BY234" i="87"/>
  <c r="BZ234" i="87"/>
  <c r="CB234" i="87"/>
  <c r="CC234" i="87"/>
  <c r="CD234" i="87"/>
  <c r="CE234" i="87"/>
  <c r="CF234" i="87"/>
  <c r="CG234" i="87"/>
  <c r="CH234" i="87"/>
  <c r="CI234" i="87"/>
  <c r="CJ234" i="87"/>
  <c r="CK234" i="87"/>
  <c r="CL234" i="87"/>
  <c r="CM234" i="87"/>
  <c r="CN234" i="87"/>
  <c r="CO234" i="87"/>
  <c r="CP234" i="87"/>
  <c r="CQ234" i="87"/>
  <c r="CR234" i="87"/>
  <c r="CS234" i="87"/>
  <c r="CT234" i="87"/>
  <c r="CU234" i="87"/>
  <c r="CV234" i="87"/>
  <c r="CA243" i="87"/>
  <c r="CW234" i="87"/>
  <c r="CX234" i="87"/>
  <c r="CY234" i="87"/>
  <c r="CZ234" i="87"/>
  <c r="DA234" i="87"/>
  <c r="DI234" i="87"/>
  <c r="DJ234" i="87"/>
  <c r="DO234" i="87"/>
  <c r="DB234" i="87"/>
  <c r="DC234" i="87"/>
  <c r="DD234" i="87"/>
  <c r="DE234" i="87"/>
  <c r="DF234" i="87"/>
  <c r="DG234" i="87"/>
  <c r="DH234" i="87"/>
  <c r="DK234" i="87"/>
  <c r="DL234" i="87"/>
  <c r="DM234" i="87"/>
  <c r="DP234" i="87"/>
  <c r="D235" i="87"/>
  <c r="E235" i="87"/>
  <c r="BL235" i="87"/>
  <c r="BM235" i="87"/>
  <c r="BN235" i="87"/>
  <c r="BO235" i="87"/>
  <c r="BP235" i="87"/>
  <c r="BQ235" i="87"/>
  <c r="BR235" i="87"/>
  <c r="BS235" i="87"/>
  <c r="BT235" i="87"/>
  <c r="BU235" i="87"/>
  <c r="BV235" i="87"/>
  <c r="BW235" i="87"/>
  <c r="BX235" i="87"/>
  <c r="BY235" i="87"/>
  <c r="BZ235" i="87"/>
  <c r="CB235" i="87"/>
  <c r="CC235" i="87"/>
  <c r="CD235" i="87"/>
  <c r="CE235" i="87"/>
  <c r="CF235" i="87"/>
  <c r="CG235" i="87"/>
  <c r="CH235" i="87"/>
  <c r="CI235" i="87"/>
  <c r="CJ235" i="87"/>
  <c r="CK235" i="87"/>
  <c r="CL235" i="87"/>
  <c r="CM235" i="87"/>
  <c r="CN235" i="87"/>
  <c r="CO235" i="87"/>
  <c r="CP235" i="87"/>
  <c r="CQ235" i="87"/>
  <c r="CR235" i="87"/>
  <c r="CS235" i="87"/>
  <c r="CT235" i="87"/>
  <c r="CU235" i="87"/>
  <c r="CV235" i="87"/>
  <c r="CA244" i="87"/>
  <c r="CW235" i="87"/>
  <c r="CX235" i="87"/>
  <c r="CY235" i="87"/>
  <c r="CZ235" i="87"/>
  <c r="DA235" i="87"/>
  <c r="DI235" i="87"/>
  <c r="DJ235" i="87"/>
  <c r="DO235" i="87"/>
  <c r="DB235" i="87"/>
  <c r="DC235" i="87"/>
  <c r="DD235" i="87"/>
  <c r="DE235" i="87"/>
  <c r="DF235" i="87"/>
  <c r="DG235" i="87"/>
  <c r="DH235" i="87"/>
  <c r="DK235" i="87"/>
  <c r="DL235" i="87"/>
  <c r="DM235" i="87"/>
  <c r="DP235" i="87"/>
  <c r="D236" i="87"/>
  <c r="E236" i="87"/>
  <c r="BL236" i="87"/>
  <c r="BM236" i="87"/>
  <c r="BN236" i="87"/>
  <c r="BO236" i="87"/>
  <c r="BP236" i="87"/>
  <c r="BQ236" i="87"/>
  <c r="BR236" i="87"/>
  <c r="BS236" i="87"/>
  <c r="BT236" i="87"/>
  <c r="BU236" i="87"/>
  <c r="BV236" i="87"/>
  <c r="BW236" i="87"/>
  <c r="BX236" i="87"/>
  <c r="BY236" i="87"/>
  <c r="BZ236" i="87"/>
  <c r="CB236" i="87"/>
  <c r="CC236" i="87"/>
  <c r="CD236" i="87"/>
  <c r="CE236" i="87"/>
  <c r="CF236" i="87"/>
  <c r="CG236" i="87"/>
  <c r="CH236" i="87"/>
  <c r="CI236" i="87"/>
  <c r="CJ236" i="87"/>
  <c r="CK236" i="87"/>
  <c r="CL236" i="87"/>
  <c r="CM236" i="87"/>
  <c r="CN236" i="87"/>
  <c r="CO236" i="87"/>
  <c r="CP236" i="87"/>
  <c r="CQ236" i="87"/>
  <c r="CR236" i="87"/>
  <c r="CS236" i="87"/>
  <c r="CT236" i="87"/>
  <c r="CU236" i="87"/>
  <c r="CV236" i="87"/>
  <c r="CA245" i="87"/>
  <c r="CW236" i="87"/>
  <c r="CX236" i="87"/>
  <c r="CY236" i="87"/>
  <c r="CZ236" i="87"/>
  <c r="DA236" i="87"/>
  <c r="DI236" i="87"/>
  <c r="DJ236" i="87"/>
  <c r="DO236" i="87"/>
  <c r="DB236" i="87"/>
  <c r="DC236" i="87"/>
  <c r="DD236" i="87"/>
  <c r="DE236" i="87"/>
  <c r="DF236" i="87"/>
  <c r="DG236" i="87"/>
  <c r="DH236" i="87"/>
  <c r="DK236" i="87"/>
  <c r="DL236" i="87"/>
  <c r="DM236" i="87"/>
  <c r="DP236" i="87"/>
  <c r="D237" i="87"/>
  <c r="E237" i="87"/>
  <c r="BL237" i="87"/>
  <c r="BM237" i="87"/>
  <c r="BN237" i="87"/>
  <c r="BO237" i="87"/>
  <c r="BP237" i="87"/>
  <c r="BQ237" i="87"/>
  <c r="BR237" i="87"/>
  <c r="BS237" i="87"/>
  <c r="BT237" i="87"/>
  <c r="BU237" i="87"/>
  <c r="BV237" i="87"/>
  <c r="BW237" i="87"/>
  <c r="BX237" i="87"/>
  <c r="BY237" i="87"/>
  <c r="BZ237" i="87"/>
  <c r="CB237" i="87"/>
  <c r="CC237" i="87"/>
  <c r="CD237" i="87"/>
  <c r="CE237" i="87"/>
  <c r="CF237" i="87"/>
  <c r="CG237" i="87"/>
  <c r="CH237" i="87"/>
  <c r="CI237" i="87"/>
  <c r="CJ237" i="87"/>
  <c r="CK237" i="87"/>
  <c r="CL237" i="87"/>
  <c r="CM237" i="87"/>
  <c r="CN237" i="87"/>
  <c r="CO237" i="87"/>
  <c r="CP237" i="87"/>
  <c r="CQ237" i="87"/>
  <c r="CR237" i="87"/>
  <c r="CS237" i="87"/>
  <c r="CT237" i="87"/>
  <c r="CU237" i="87"/>
  <c r="CV237" i="87"/>
  <c r="CA246" i="87"/>
  <c r="CW237" i="87"/>
  <c r="CX237" i="87"/>
  <c r="CY237" i="87"/>
  <c r="CZ237" i="87"/>
  <c r="DA237" i="87"/>
  <c r="DI237" i="87"/>
  <c r="DJ237" i="87"/>
  <c r="DO237" i="87"/>
  <c r="DB237" i="87"/>
  <c r="DC237" i="87"/>
  <c r="DD237" i="87"/>
  <c r="DE237" i="87"/>
  <c r="DF237" i="87"/>
  <c r="DG237" i="87"/>
  <c r="DH237" i="87"/>
  <c r="DK237" i="87"/>
  <c r="DL237" i="87"/>
  <c r="DM237" i="87"/>
  <c r="DP237" i="87"/>
  <c r="D238" i="87"/>
  <c r="E238" i="87"/>
  <c r="BL238" i="87"/>
  <c r="BM238" i="87"/>
  <c r="BN238" i="87"/>
  <c r="BO238" i="87"/>
  <c r="BP238" i="87"/>
  <c r="BQ238" i="87"/>
  <c r="BR238" i="87"/>
  <c r="BS238" i="87"/>
  <c r="BT238" i="87"/>
  <c r="BU238" i="87"/>
  <c r="BV238" i="87"/>
  <c r="BW238" i="87"/>
  <c r="BX238" i="87"/>
  <c r="BY238" i="87"/>
  <c r="BZ238" i="87"/>
  <c r="CB238" i="87"/>
  <c r="CC238" i="87"/>
  <c r="CD238" i="87"/>
  <c r="CE238" i="87"/>
  <c r="CF238" i="87"/>
  <c r="CG238" i="87"/>
  <c r="CH238" i="87"/>
  <c r="CI238" i="87"/>
  <c r="CJ238" i="87"/>
  <c r="CK238" i="87"/>
  <c r="CL238" i="87"/>
  <c r="CM238" i="87"/>
  <c r="CN238" i="87"/>
  <c r="CO238" i="87"/>
  <c r="CP238" i="87"/>
  <c r="CQ238" i="87"/>
  <c r="CR238" i="87"/>
  <c r="CS238" i="87"/>
  <c r="CT238" i="87"/>
  <c r="CU238" i="87"/>
  <c r="CV238" i="87"/>
  <c r="CA247" i="87"/>
  <c r="CW238" i="87"/>
  <c r="CX238" i="87"/>
  <c r="CY238" i="87"/>
  <c r="CZ238" i="87"/>
  <c r="DA238" i="87"/>
  <c r="DI238" i="87"/>
  <c r="DJ238" i="87"/>
  <c r="DO238" i="87"/>
  <c r="DB238" i="87"/>
  <c r="DC238" i="87"/>
  <c r="DD238" i="87"/>
  <c r="DE238" i="87"/>
  <c r="DF238" i="87"/>
  <c r="DG238" i="87"/>
  <c r="DH238" i="87"/>
  <c r="DK238" i="87"/>
  <c r="DL238" i="87"/>
  <c r="DM238" i="87"/>
  <c r="DP238" i="87"/>
  <c r="D239" i="87"/>
  <c r="E239" i="87"/>
  <c r="BL239" i="87"/>
  <c r="BM239" i="87"/>
  <c r="BN239" i="87"/>
  <c r="BO239" i="87"/>
  <c r="BP239" i="87"/>
  <c r="BQ239" i="87"/>
  <c r="BR239" i="87"/>
  <c r="BS239" i="87"/>
  <c r="BT239" i="87"/>
  <c r="BU239" i="87"/>
  <c r="BV239" i="87"/>
  <c r="BW239" i="87"/>
  <c r="BX239" i="87"/>
  <c r="BY239" i="87"/>
  <c r="BZ239" i="87"/>
  <c r="CB239" i="87"/>
  <c r="CC239" i="87"/>
  <c r="CD239" i="87"/>
  <c r="CE239" i="87"/>
  <c r="CF239" i="87"/>
  <c r="CG239" i="87"/>
  <c r="CH239" i="87"/>
  <c r="CI239" i="87"/>
  <c r="CJ239" i="87"/>
  <c r="CK239" i="87"/>
  <c r="CL239" i="87"/>
  <c r="CM239" i="87"/>
  <c r="CN239" i="87"/>
  <c r="CO239" i="87"/>
  <c r="CP239" i="87"/>
  <c r="CQ239" i="87"/>
  <c r="CR239" i="87"/>
  <c r="CS239" i="87"/>
  <c r="CT239" i="87"/>
  <c r="CU239" i="87"/>
  <c r="CV239" i="87"/>
  <c r="CA248" i="87"/>
  <c r="CW239" i="87"/>
  <c r="CX239" i="87"/>
  <c r="CY239" i="87"/>
  <c r="CZ239" i="87"/>
  <c r="DA239" i="87"/>
  <c r="DI239" i="87"/>
  <c r="DJ239" i="87"/>
  <c r="DO239" i="87"/>
  <c r="DB239" i="87"/>
  <c r="DC239" i="87"/>
  <c r="DD239" i="87"/>
  <c r="DE239" i="87"/>
  <c r="DF239" i="87"/>
  <c r="DG239" i="87"/>
  <c r="DH239" i="87"/>
  <c r="DK239" i="87"/>
  <c r="DL239" i="87"/>
  <c r="DM239" i="87"/>
  <c r="DP239" i="87"/>
  <c r="D240" i="87"/>
  <c r="E240" i="87"/>
  <c r="BL240" i="87"/>
  <c r="BM240" i="87"/>
  <c r="BN240" i="87"/>
  <c r="BO240" i="87"/>
  <c r="BP240" i="87"/>
  <c r="BQ240" i="87"/>
  <c r="BR240" i="87"/>
  <c r="BS240" i="87"/>
  <c r="BT240" i="87"/>
  <c r="BU240" i="87"/>
  <c r="BV240" i="87"/>
  <c r="BW240" i="87"/>
  <c r="BX240" i="87"/>
  <c r="BY240" i="87"/>
  <c r="BZ240" i="87"/>
  <c r="CB240" i="87"/>
  <c r="CC240" i="87"/>
  <c r="CD240" i="87"/>
  <c r="CE240" i="87"/>
  <c r="CF240" i="87"/>
  <c r="CG240" i="87"/>
  <c r="CH240" i="87"/>
  <c r="CI240" i="87"/>
  <c r="CJ240" i="87"/>
  <c r="CK240" i="87"/>
  <c r="CL240" i="87"/>
  <c r="CM240" i="87"/>
  <c r="CN240" i="87"/>
  <c r="CO240" i="87"/>
  <c r="CP240" i="87"/>
  <c r="CQ240" i="87"/>
  <c r="CR240" i="87"/>
  <c r="CS240" i="87"/>
  <c r="CT240" i="87"/>
  <c r="CU240" i="87"/>
  <c r="CV240" i="87"/>
  <c r="CA249" i="87"/>
  <c r="CW240" i="87"/>
  <c r="CX240" i="87"/>
  <c r="CY240" i="87"/>
  <c r="CZ240" i="87"/>
  <c r="DA240" i="87"/>
  <c r="DI240" i="87"/>
  <c r="DJ240" i="87"/>
  <c r="DO240" i="87"/>
  <c r="DB240" i="87"/>
  <c r="DC240" i="87"/>
  <c r="DD240" i="87"/>
  <c r="DE240" i="87"/>
  <c r="DF240" i="87"/>
  <c r="DG240" i="87"/>
  <c r="DH240" i="87"/>
  <c r="DK240" i="87"/>
  <c r="DL240" i="87"/>
  <c r="DM240" i="87"/>
  <c r="DP240" i="87"/>
  <c r="D241" i="87"/>
  <c r="E241" i="87"/>
  <c r="BL241" i="87"/>
  <c r="BM241" i="87"/>
  <c r="BN241" i="87"/>
  <c r="BO241" i="87"/>
  <c r="BP241" i="87"/>
  <c r="BQ241" i="87"/>
  <c r="BR241" i="87"/>
  <c r="BS241" i="87"/>
  <c r="BT241" i="87"/>
  <c r="BU241" i="87"/>
  <c r="BV241" i="87"/>
  <c r="BW241" i="87"/>
  <c r="BX241" i="87"/>
  <c r="BY241" i="87"/>
  <c r="BZ241" i="87"/>
  <c r="CB241" i="87"/>
  <c r="CC241" i="87"/>
  <c r="CD241" i="87"/>
  <c r="CE241" i="87"/>
  <c r="CF241" i="87"/>
  <c r="CG241" i="87"/>
  <c r="CH241" i="87"/>
  <c r="CI241" i="87"/>
  <c r="CJ241" i="87"/>
  <c r="CK241" i="87"/>
  <c r="CL241" i="87"/>
  <c r="CM241" i="87"/>
  <c r="CN241" i="87"/>
  <c r="CO241" i="87"/>
  <c r="CP241" i="87"/>
  <c r="CQ241" i="87"/>
  <c r="CR241" i="87"/>
  <c r="CS241" i="87"/>
  <c r="CT241" i="87"/>
  <c r="CU241" i="87"/>
  <c r="CV241" i="87"/>
  <c r="CA250" i="87"/>
  <c r="CW241" i="87"/>
  <c r="CX241" i="87"/>
  <c r="CY241" i="87"/>
  <c r="CZ241" i="87"/>
  <c r="DA241" i="87"/>
  <c r="DI241" i="87"/>
  <c r="DJ241" i="87"/>
  <c r="DO241" i="87"/>
  <c r="DB241" i="87"/>
  <c r="DC241" i="87"/>
  <c r="DD241" i="87"/>
  <c r="DE241" i="87"/>
  <c r="DF241" i="87"/>
  <c r="DG241" i="87"/>
  <c r="DH241" i="87"/>
  <c r="DK241" i="87"/>
  <c r="DL241" i="87"/>
  <c r="DM241" i="87"/>
  <c r="DP241" i="87"/>
  <c r="D242" i="87"/>
  <c r="E242" i="87"/>
  <c r="BL242" i="87"/>
  <c r="BM242" i="87"/>
  <c r="BN242" i="87"/>
  <c r="BO242" i="87"/>
  <c r="BP242" i="87"/>
  <c r="BQ242" i="87"/>
  <c r="BR242" i="87"/>
  <c r="BS242" i="87"/>
  <c r="BT242" i="87"/>
  <c r="BU242" i="87"/>
  <c r="BV242" i="87"/>
  <c r="BW242" i="87"/>
  <c r="BX242" i="87"/>
  <c r="BY242" i="87"/>
  <c r="BZ242" i="87"/>
  <c r="CB242" i="87"/>
  <c r="CC242" i="87"/>
  <c r="CD242" i="87"/>
  <c r="CE242" i="87"/>
  <c r="CF242" i="87"/>
  <c r="CG242" i="87"/>
  <c r="CH242" i="87"/>
  <c r="CI242" i="87"/>
  <c r="CJ242" i="87"/>
  <c r="CK242" i="87"/>
  <c r="CL242" i="87"/>
  <c r="CM242" i="87"/>
  <c r="CN242" i="87"/>
  <c r="CO242" i="87"/>
  <c r="CP242" i="87"/>
  <c r="CQ242" i="87"/>
  <c r="CR242" i="87"/>
  <c r="CS242" i="87"/>
  <c r="CT242" i="87"/>
  <c r="CU242" i="87"/>
  <c r="CV242" i="87"/>
  <c r="CA251" i="87"/>
  <c r="CW242" i="87"/>
  <c r="CX242" i="87"/>
  <c r="CY242" i="87"/>
  <c r="CZ242" i="87"/>
  <c r="DA242" i="87"/>
  <c r="DI242" i="87"/>
  <c r="DJ242" i="87"/>
  <c r="DO242" i="87"/>
  <c r="DB242" i="87"/>
  <c r="DC242" i="87"/>
  <c r="DD242" i="87"/>
  <c r="DE242" i="87"/>
  <c r="DF242" i="87"/>
  <c r="DG242" i="87"/>
  <c r="DH242" i="87"/>
  <c r="DK242" i="87"/>
  <c r="DL242" i="87"/>
  <c r="DM242" i="87"/>
  <c r="DP242" i="87"/>
  <c r="D243" i="87"/>
  <c r="E243" i="87"/>
  <c r="BL243" i="87"/>
  <c r="BM243" i="87"/>
  <c r="BN243" i="87"/>
  <c r="BO243" i="87"/>
  <c r="BP243" i="87"/>
  <c r="BQ243" i="87"/>
  <c r="BR243" i="87"/>
  <c r="BS243" i="87"/>
  <c r="BT243" i="87"/>
  <c r="BU243" i="87"/>
  <c r="BV243" i="87"/>
  <c r="BW243" i="87"/>
  <c r="BX243" i="87"/>
  <c r="BY243" i="87"/>
  <c r="BZ243" i="87"/>
  <c r="CB243" i="87"/>
  <c r="CC243" i="87"/>
  <c r="CD243" i="87"/>
  <c r="CE243" i="87"/>
  <c r="CF243" i="87"/>
  <c r="CG243" i="87"/>
  <c r="CH243" i="87"/>
  <c r="CI243" i="87"/>
  <c r="CJ243" i="87"/>
  <c r="CK243" i="87"/>
  <c r="CL243" i="87"/>
  <c r="CM243" i="87"/>
  <c r="CN243" i="87"/>
  <c r="CO243" i="87"/>
  <c r="CP243" i="87"/>
  <c r="CQ243" i="87"/>
  <c r="CR243" i="87"/>
  <c r="CS243" i="87"/>
  <c r="CT243" i="87"/>
  <c r="CU243" i="87"/>
  <c r="CV243" i="87"/>
  <c r="CA252" i="87"/>
  <c r="CW243" i="87"/>
  <c r="CX243" i="87"/>
  <c r="CY243" i="87"/>
  <c r="CZ243" i="87"/>
  <c r="DA243" i="87"/>
  <c r="DI243" i="87"/>
  <c r="DJ243" i="87"/>
  <c r="DO243" i="87"/>
  <c r="DB243" i="87"/>
  <c r="DC243" i="87"/>
  <c r="DD243" i="87"/>
  <c r="DE243" i="87"/>
  <c r="DF243" i="87"/>
  <c r="DG243" i="87"/>
  <c r="DH243" i="87"/>
  <c r="DK243" i="87"/>
  <c r="DL243" i="87"/>
  <c r="DM243" i="87"/>
  <c r="DP243" i="87"/>
  <c r="D244" i="87"/>
  <c r="E244" i="87"/>
  <c r="BL244" i="87"/>
  <c r="BM244" i="87"/>
  <c r="BN244" i="87"/>
  <c r="BO244" i="87"/>
  <c r="BP244" i="87"/>
  <c r="BQ244" i="87"/>
  <c r="BR244" i="87"/>
  <c r="BS244" i="87"/>
  <c r="BT244" i="87"/>
  <c r="BU244" i="87"/>
  <c r="BV244" i="87"/>
  <c r="BW244" i="87"/>
  <c r="BX244" i="87"/>
  <c r="BY244" i="87"/>
  <c r="BZ244" i="87"/>
  <c r="CB244" i="87"/>
  <c r="CC244" i="87"/>
  <c r="CD244" i="87"/>
  <c r="CE244" i="87"/>
  <c r="CF244" i="87"/>
  <c r="CG244" i="87"/>
  <c r="CH244" i="87"/>
  <c r="CI244" i="87"/>
  <c r="CJ244" i="87"/>
  <c r="CK244" i="87"/>
  <c r="CL244" i="87"/>
  <c r="CM244" i="87"/>
  <c r="CN244" i="87"/>
  <c r="CO244" i="87"/>
  <c r="CP244" i="87"/>
  <c r="CQ244" i="87"/>
  <c r="CR244" i="87"/>
  <c r="CS244" i="87"/>
  <c r="CT244" i="87"/>
  <c r="CU244" i="87"/>
  <c r="CV244" i="87"/>
  <c r="CA253" i="87"/>
  <c r="CW244" i="87"/>
  <c r="CX244" i="87"/>
  <c r="CY244" i="87"/>
  <c r="CZ244" i="87"/>
  <c r="DA244" i="87"/>
  <c r="DI244" i="87"/>
  <c r="DJ244" i="87"/>
  <c r="DO244" i="87"/>
  <c r="DB244" i="87"/>
  <c r="DC244" i="87"/>
  <c r="DD244" i="87"/>
  <c r="DE244" i="87"/>
  <c r="DF244" i="87"/>
  <c r="DG244" i="87"/>
  <c r="DH244" i="87"/>
  <c r="DK244" i="87"/>
  <c r="DL244" i="87"/>
  <c r="DM244" i="87"/>
  <c r="DP244" i="87"/>
  <c r="D245" i="87"/>
  <c r="E245" i="87"/>
  <c r="BL245" i="87"/>
  <c r="BM245" i="87"/>
  <c r="BN245" i="87"/>
  <c r="BO245" i="87"/>
  <c r="BP245" i="87"/>
  <c r="BQ245" i="87"/>
  <c r="BR245" i="87"/>
  <c r="BS245" i="87"/>
  <c r="BT245" i="87"/>
  <c r="BU245" i="87"/>
  <c r="BV245" i="87"/>
  <c r="BW245" i="87"/>
  <c r="BX245" i="87"/>
  <c r="BY245" i="87"/>
  <c r="BZ245" i="87"/>
  <c r="CB245" i="87"/>
  <c r="CC245" i="87"/>
  <c r="CD245" i="87"/>
  <c r="CE245" i="87"/>
  <c r="CF245" i="87"/>
  <c r="CG245" i="87"/>
  <c r="CH245" i="87"/>
  <c r="CI245" i="87"/>
  <c r="CJ245" i="87"/>
  <c r="CK245" i="87"/>
  <c r="CL245" i="87"/>
  <c r="CM245" i="87"/>
  <c r="CN245" i="87"/>
  <c r="CO245" i="87"/>
  <c r="CP245" i="87"/>
  <c r="CQ245" i="87"/>
  <c r="CR245" i="87"/>
  <c r="CS245" i="87"/>
  <c r="CT245" i="87"/>
  <c r="CU245" i="87"/>
  <c r="CV245" i="87"/>
  <c r="CA254" i="87"/>
  <c r="CW245" i="87"/>
  <c r="CX245" i="87"/>
  <c r="CY245" i="87"/>
  <c r="CZ245" i="87"/>
  <c r="DA245" i="87"/>
  <c r="DI245" i="87"/>
  <c r="DJ245" i="87"/>
  <c r="DO245" i="87"/>
  <c r="DB245" i="87"/>
  <c r="DC245" i="87"/>
  <c r="DD245" i="87"/>
  <c r="DE245" i="87"/>
  <c r="DF245" i="87"/>
  <c r="DG245" i="87"/>
  <c r="DH245" i="87"/>
  <c r="DK245" i="87"/>
  <c r="DL245" i="87"/>
  <c r="DM245" i="87"/>
  <c r="DP245" i="87"/>
  <c r="D246" i="87"/>
  <c r="E246" i="87"/>
  <c r="BL246" i="87"/>
  <c r="BM246" i="87"/>
  <c r="BN246" i="87"/>
  <c r="BO246" i="87"/>
  <c r="BP246" i="87"/>
  <c r="BQ246" i="87"/>
  <c r="BR246" i="87"/>
  <c r="BS246" i="87"/>
  <c r="BT246" i="87"/>
  <c r="BU246" i="87"/>
  <c r="BV246" i="87"/>
  <c r="BW246" i="87"/>
  <c r="BX246" i="87"/>
  <c r="BY246" i="87"/>
  <c r="BZ246" i="87"/>
  <c r="CB246" i="87"/>
  <c r="CC246" i="87"/>
  <c r="CD246" i="87"/>
  <c r="CE246" i="87"/>
  <c r="CF246" i="87"/>
  <c r="CG246" i="87"/>
  <c r="CH246" i="87"/>
  <c r="CI246" i="87"/>
  <c r="CJ246" i="87"/>
  <c r="CK246" i="87"/>
  <c r="CL246" i="87"/>
  <c r="CM246" i="87"/>
  <c r="CN246" i="87"/>
  <c r="CO246" i="87"/>
  <c r="CP246" i="87"/>
  <c r="CQ246" i="87"/>
  <c r="CR246" i="87"/>
  <c r="CS246" i="87"/>
  <c r="CT246" i="87"/>
  <c r="CU246" i="87"/>
  <c r="CV246" i="87"/>
  <c r="CA255" i="87"/>
  <c r="CW246" i="87"/>
  <c r="CX246" i="87"/>
  <c r="CY246" i="87"/>
  <c r="CZ246" i="87"/>
  <c r="DA246" i="87"/>
  <c r="DI246" i="87"/>
  <c r="DJ246" i="87"/>
  <c r="DO246" i="87"/>
  <c r="DB246" i="87"/>
  <c r="DC246" i="87"/>
  <c r="DD246" i="87"/>
  <c r="DE246" i="87"/>
  <c r="DF246" i="87"/>
  <c r="DG246" i="87"/>
  <c r="DH246" i="87"/>
  <c r="DK246" i="87"/>
  <c r="DL246" i="87"/>
  <c r="DM246" i="87"/>
  <c r="DP246" i="87"/>
  <c r="D247" i="87"/>
  <c r="E247" i="87"/>
  <c r="BL247" i="87"/>
  <c r="BM247" i="87"/>
  <c r="BN247" i="87"/>
  <c r="BO247" i="87"/>
  <c r="BP247" i="87"/>
  <c r="BQ247" i="87"/>
  <c r="BR247" i="87"/>
  <c r="BS247" i="87"/>
  <c r="BT247" i="87"/>
  <c r="BU247" i="87"/>
  <c r="BV247" i="87"/>
  <c r="BW247" i="87"/>
  <c r="BX247" i="87"/>
  <c r="BY247" i="87"/>
  <c r="BZ247" i="87"/>
  <c r="CB247" i="87"/>
  <c r="CC247" i="87"/>
  <c r="CD247" i="87"/>
  <c r="CE247" i="87"/>
  <c r="CF247" i="87"/>
  <c r="CG247" i="87"/>
  <c r="CH247" i="87"/>
  <c r="CI247" i="87"/>
  <c r="CJ247" i="87"/>
  <c r="CK247" i="87"/>
  <c r="CL247" i="87"/>
  <c r="CM247" i="87"/>
  <c r="CN247" i="87"/>
  <c r="CO247" i="87"/>
  <c r="CP247" i="87"/>
  <c r="CQ247" i="87"/>
  <c r="CR247" i="87"/>
  <c r="CS247" i="87"/>
  <c r="CT247" i="87"/>
  <c r="CU247" i="87"/>
  <c r="CV247" i="87"/>
  <c r="CA256" i="87"/>
  <c r="CW247" i="87"/>
  <c r="CX247" i="87"/>
  <c r="CY247" i="87"/>
  <c r="CZ247" i="87"/>
  <c r="DA247" i="87"/>
  <c r="DI247" i="87"/>
  <c r="DJ247" i="87"/>
  <c r="DO247" i="87"/>
  <c r="DB247" i="87"/>
  <c r="DC247" i="87"/>
  <c r="DD247" i="87"/>
  <c r="DE247" i="87"/>
  <c r="DF247" i="87"/>
  <c r="DG247" i="87"/>
  <c r="DH247" i="87"/>
  <c r="DK247" i="87"/>
  <c r="DL247" i="87"/>
  <c r="DM247" i="87"/>
  <c r="DP247" i="87"/>
  <c r="D248" i="87"/>
  <c r="E248" i="87"/>
  <c r="BL248" i="87"/>
  <c r="BM248" i="87"/>
  <c r="BN248" i="87"/>
  <c r="BO248" i="87"/>
  <c r="BP248" i="87"/>
  <c r="BQ248" i="87"/>
  <c r="BR248" i="87"/>
  <c r="BS248" i="87"/>
  <c r="BT248" i="87"/>
  <c r="BU248" i="87"/>
  <c r="BV248" i="87"/>
  <c r="BW248" i="87"/>
  <c r="BX248" i="87"/>
  <c r="BY248" i="87"/>
  <c r="BZ248" i="87"/>
  <c r="CB248" i="87"/>
  <c r="CC248" i="87"/>
  <c r="CD248" i="87"/>
  <c r="CE248" i="87"/>
  <c r="CF248" i="87"/>
  <c r="CG248" i="87"/>
  <c r="CH248" i="87"/>
  <c r="CI248" i="87"/>
  <c r="CJ248" i="87"/>
  <c r="CK248" i="87"/>
  <c r="CL248" i="87"/>
  <c r="CM248" i="87"/>
  <c r="CN248" i="87"/>
  <c r="CO248" i="87"/>
  <c r="CP248" i="87"/>
  <c r="CQ248" i="87"/>
  <c r="CR248" i="87"/>
  <c r="CS248" i="87"/>
  <c r="CT248" i="87"/>
  <c r="CU248" i="87"/>
  <c r="CV248" i="87"/>
  <c r="CA257" i="87"/>
  <c r="CW248" i="87"/>
  <c r="CX248" i="87"/>
  <c r="CY248" i="87"/>
  <c r="CZ248" i="87"/>
  <c r="DA248" i="87"/>
  <c r="DI248" i="87"/>
  <c r="DJ248" i="87"/>
  <c r="DO248" i="87"/>
  <c r="DB248" i="87"/>
  <c r="DC248" i="87"/>
  <c r="DD248" i="87"/>
  <c r="DE248" i="87"/>
  <c r="DF248" i="87"/>
  <c r="DG248" i="87"/>
  <c r="DH248" i="87"/>
  <c r="DK248" i="87"/>
  <c r="DL248" i="87"/>
  <c r="DM248" i="87"/>
  <c r="DP248" i="87"/>
  <c r="D249" i="87"/>
  <c r="E249" i="87"/>
  <c r="BL249" i="87"/>
  <c r="BM249" i="87"/>
  <c r="BN249" i="87"/>
  <c r="BO249" i="87"/>
  <c r="BP249" i="87"/>
  <c r="BQ249" i="87"/>
  <c r="BR249" i="87"/>
  <c r="BS249" i="87"/>
  <c r="BT249" i="87"/>
  <c r="BU249" i="87"/>
  <c r="BV249" i="87"/>
  <c r="BW249" i="87"/>
  <c r="BX249" i="87"/>
  <c r="BY249" i="87"/>
  <c r="BZ249" i="87"/>
  <c r="CB249" i="87"/>
  <c r="CC249" i="87"/>
  <c r="CD249" i="87"/>
  <c r="CE249" i="87"/>
  <c r="CF249" i="87"/>
  <c r="CG249" i="87"/>
  <c r="CH249" i="87"/>
  <c r="CI249" i="87"/>
  <c r="CJ249" i="87"/>
  <c r="CK249" i="87"/>
  <c r="CL249" i="87"/>
  <c r="CM249" i="87"/>
  <c r="CN249" i="87"/>
  <c r="CO249" i="87"/>
  <c r="CP249" i="87"/>
  <c r="CQ249" i="87"/>
  <c r="CR249" i="87"/>
  <c r="CS249" i="87"/>
  <c r="CT249" i="87"/>
  <c r="CU249" i="87"/>
  <c r="CV249" i="87"/>
  <c r="CA258" i="87"/>
  <c r="CW249" i="87"/>
  <c r="CX249" i="87"/>
  <c r="CY249" i="87"/>
  <c r="CZ249" i="87"/>
  <c r="DA249" i="87"/>
  <c r="DI249" i="87"/>
  <c r="DJ249" i="87"/>
  <c r="DO249" i="87"/>
  <c r="DB249" i="87"/>
  <c r="DC249" i="87"/>
  <c r="DD249" i="87"/>
  <c r="DE249" i="87"/>
  <c r="DF249" i="87"/>
  <c r="DG249" i="87"/>
  <c r="DH249" i="87"/>
  <c r="DK249" i="87"/>
  <c r="DL249" i="87"/>
  <c r="DM249" i="87"/>
  <c r="DP249" i="87"/>
  <c r="D250" i="87"/>
  <c r="E250" i="87"/>
  <c r="BL250" i="87"/>
  <c r="BM250" i="87"/>
  <c r="BN250" i="87"/>
  <c r="BO250" i="87"/>
  <c r="BP250" i="87"/>
  <c r="BQ250" i="87"/>
  <c r="BR250" i="87"/>
  <c r="BS250" i="87"/>
  <c r="BT250" i="87"/>
  <c r="BU250" i="87"/>
  <c r="BV250" i="87"/>
  <c r="BW250" i="87"/>
  <c r="BX250" i="87"/>
  <c r="BY250" i="87"/>
  <c r="BZ250" i="87"/>
  <c r="CB250" i="87"/>
  <c r="CC250" i="87"/>
  <c r="CD250" i="87"/>
  <c r="CE250" i="87"/>
  <c r="CF250" i="87"/>
  <c r="CG250" i="87"/>
  <c r="CH250" i="87"/>
  <c r="CI250" i="87"/>
  <c r="CJ250" i="87"/>
  <c r="CK250" i="87"/>
  <c r="CL250" i="87"/>
  <c r="CM250" i="87"/>
  <c r="CN250" i="87"/>
  <c r="CO250" i="87"/>
  <c r="CP250" i="87"/>
  <c r="CQ250" i="87"/>
  <c r="CR250" i="87"/>
  <c r="CS250" i="87"/>
  <c r="CT250" i="87"/>
  <c r="CU250" i="87"/>
  <c r="CV250" i="87"/>
  <c r="CA259" i="87"/>
  <c r="CW250" i="87"/>
  <c r="CX250" i="87"/>
  <c r="CY250" i="87"/>
  <c r="CZ250" i="87"/>
  <c r="DA250" i="87"/>
  <c r="DI250" i="87"/>
  <c r="DJ250" i="87"/>
  <c r="DO250" i="87"/>
  <c r="DB250" i="87"/>
  <c r="DC250" i="87"/>
  <c r="DD250" i="87"/>
  <c r="DE250" i="87"/>
  <c r="DF250" i="87"/>
  <c r="DG250" i="87"/>
  <c r="DH250" i="87"/>
  <c r="DK250" i="87"/>
  <c r="DL250" i="87"/>
  <c r="DM250" i="87"/>
  <c r="DP250" i="87"/>
  <c r="D251" i="87"/>
  <c r="E251" i="87"/>
  <c r="BL251" i="87"/>
  <c r="BM251" i="87"/>
  <c r="BN251" i="87"/>
  <c r="BO251" i="87"/>
  <c r="BP251" i="87"/>
  <c r="BQ251" i="87"/>
  <c r="BR251" i="87"/>
  <c r="BS251" i="87"/>
  <c r="BT251" i="87"/>
  <c r="BU251" i="87"/>
  <c r="BV251" i="87"/>
  <c r="BW251" i="87"/>
  <c r="BX251" i="87"/>
  <c r="BY251" i="87"/>
  <c r="BZ251" i="87"/>
  <c r="CB251" i="87"/>
  <c r="CC251" i="87"/>
  <c r="CD251" i="87"/>
  <c r="CE251" i="87"/>
  <c r="CF251" i="87"/>
  <c r="CG251" i="87"/>
  <c r="CH251" i="87"/>
  <c r="CI251" i="87"/>
  <c r="CJ251" i="87"/>
  <c r="CK251" i="87"/>
  <c r="CL251" i="87"/>
  <c r="CM251" i="87"/>
  <c r="CN251" i="87"/>
  <c r="CO251" i="87"/>
  <c r="CP251" i="87"/>
  <c r="CQ251" i="87"/>
  <c r="CR251" i="87"/>
  <c r="CS251" i="87"/>
  <c r="CT251" i="87"/>
  <c r="CU251" i="87"/>
  <c r="CV251" i="87"/>
  <c r="CA260" i="87"/>
  <c r="CW251" i="87"/>
  <c r="CX251" i="87"/>
  <c r="CY251" i="87"/>
  <c r="CZ251" i="87"/>
  <c r="DA251" i="87"/>
  <c r="DI251" i="87"/>
  <c r="DJ251" i="87"/>
  <c r="DO251" i="87"/>
  <c r="DB251" i="87"/>
  <c r="DC251" i="87"/>
  <c r="DD251" i="87"/>
  <c r="DE251" i="87"/>
  <c r="DF251" i="87"/>
  <c r="DG251" i="87"/>
  <c r="DH251" i="87"/>
  <c r="DK251" i="87"/>
  <c r="DL251" i="87"/>
  <c r="DM251" i="87"/>
  <c r="DP251" i="87"/>
  <c r="D252" i="87"/>
  <c r="E252" i="87"/>
  <c r="BL252" i="87"/>
  <c r="BM252" i="87"/>
  <c r="BN252" i="87"/>
  <c r="BO252" i="87"/>
  <c r="BP252" i="87"/>
  <c r="BQ252" i="87"/>
  <c r="BR252" i="87"/>
  <c r="BS252" i="87"/>
  <c r="BT252" i="87"/>
  <c r="BU252" i="87"/>
  <c r="BV252" i="87"/>
  <c r="BW252" i="87"/>
  <c r="BX252" i="87"/>
  <c r="BY252" i="87"/>
  <c r="BZ252" i="87"/>
  <c r="CB252" i="87"/>
  <c r="CC252" i="87"/>
  <c r="CD252" i="87"/>
  <c r="CE252" i="87"/>
  <c r="CF252" i="87"/>
  <c r="CG252" i="87"/>
  <c r="CH252" i="87"/>
  <c r="CI252" i="87"/>
  <c r="CJ252" i="87"/>
  <c r="CK252" i="87"/>
  <c r="CL252" i="87"/>
  <c r="CM252" i="87"/>
  <c r="CN252" i="87"/>
  <c r="CO252" i="87"/>
  <c r="CP252" i="87"/>
  <c r="CQ252" i="87"/>
  <c r="CR252" i="87"/>
  <c r="CS252" i="87"/>
  <c r="CT252" i="87"/>
  <c r="CU252" i="87"/>
  <c r="CV252" i="87"/>
  <c r="CA261" i="87"/>
  <c r="CW252" i="87"/>
  <c r="CX252" i="87"/>
  <c r="CY252" i="87"/>
  <c r="CZ252" i="87"/>
  <c r="DA252" i="87"/>
  <c r="DI252" i="87"/>
  <c r="DJ252" i="87"/>
  <c r="DO252" i="87"/>
  <c r="DB252" i="87"/>
  <c r="DC252" i="87"/>
  <c r="DD252" i="87"/>
  <c r="DE252" i="87"/>
  <c r="DF252" i="87"/>
  <c r="DG252" i="87"/>
  <c r="DH252" i="87"/>
  <c r="DK252" i="87"/>
  <c r="DL252" i="87"/>
  <c r="DM252" i="87"/>
  <c r="DP252" i="87"/>
  <c r="D253" i="87"/>
  <c r="E253" i="87"/>
  <c r="BL253" i="87"/>
  <c r="BM253" i="87"/>
  <c r="BN253" i="87"/>
  <c r="BO253" i="87"/>
  <c r="BP253" i="87"/>
  <c r="BQ253" i="87"/>
  <c r="BR253" i="87"/>
  <c r="BS253" i="87"/>
  <c r="BT253" i="87"/>
  <c r="BU253" i="87"/>
  <c r="BV253" i="87"/>
  <c r="BW253" i="87"/>
  <c r="BX253" i="87"/>
  <c r="BY253" i="87"/>
  <c r="BZ253" i="87"/>
  <c r="CB253" i="87"/>
  <c r="CC253" i="87"/>
  <c r="CD253" i="87"/>
  <c r="CE253" i="87"/>
  <c r="CF253" i="87"/>
  <c r="CG253" i="87"/>
  <c r="CH253" i="87"/>
  <c r="CI253" i="87"/>
  <c r="CJ253" i="87"/>
  <c r="CK253" i="87"/>
  <c r="CL253" i="87"/>
  <c r="CM253" i="87"/>
  <c r="CN253" i="87"/>
  <c r="CO253" i="87"/>
  <c r="CP253" i="87"/>
  <c r="CQ253" i="87"/>
  <c r="CR253" i="87"/>
  <c r="CS253" i="87"/>
  <c r="CT253" i="87"/>
  <c r="CU253" i="87"/>
  <c r="CV253" i="87"/>
  <c r="CA262" i="87"/>
  <c r="CW253" i="87"/>
  <c r="CX253" i="87"/>
  <c r="CY253" i="87"/>
  <c r="CZ253" i="87"/>
  <c r="DA253" i="87"/>
  <c r="DI253" i="87"/>
  <c r="DJ253" i="87"/>
  <c r="DO253" i="87"/>
  <c r="DB253" i="87"/>
  <c r="DC253" i="87"/>
  <c r="DD253" i="87"/>
  <c r="DE253" i="87"/>
  <c r="DF253" i="87"/>
  <c r="DG253" i="87"/>
  <c r="DH253" i="87"/>
  <c r="DK253" i="87"/>
  <c r="DL253" i="87"/>
  <c r="DM253" i="87"/>
  <c r="DP253" i="87"/>
  <c r="D254" i="87"/>
  <c r="E254" i="87"/>
  <c r="BL254" i="87"/>
  <c r="BM254" i="87"/>
  <c r="BN254" i="87"/>
  <c r="BO254" i="87"/>
  <c r="BP254" i="87"/>
  <c r="BQ254" i="87"/>
  <c r="BR254" i="87"/>
  <c r="BS254" i="87"/>
  <c r="BT254" i="87"/>
  <c r="BU254" i="87"/>
  <c r="BV254" i="87"/>
  <c r="BW254" i="87"/>
  <c r="BX254" i="87"/>
  <c r="BY254" i="87"/>
  <c r="BZ254" i="87"/>
  <c r="CB254" i="87"/>
  <c r="CC254" i="87"/>
  <c r="CD254" i="87"/>
  <c r="CE254" i="87"/>
  <c r="CF254" i="87"/>
  <c r="CG254" i="87"/>
  <c r="CH254" i="87"/>
  <c r="CI254" i="87"/>
  <c r="CJ254" i="87"/>
  <c r="CK254" i="87"/>
  <c r="CL254" i="87"/>
  <c r="CM254" i="87"/>
  <c r="CN254" i="87"/>
  <c r="CO254" i="87"/>
  <c r="CP254" i="87"/>
  <c r="CQ254" i="87"/>
  <c r="CR254" i="87"/>
  <c r="CS254" i="87"/>
  <c r="CT254" i="87"/>
  <c r="CU254" i="87"/>
  <c r="CV254" i="87"/>
  <c r="CA263" i="87"/>
  <c r="CW254" i="87"/>
  <c r="CX254" i="87"/>
  <c r="CY254" i="87"/>
  <c r="CZ254" i="87"/>
  <c r="DA254" i="87"/>
  <c r="DI254" i="87"/>
  <c r="DJ254" i="87"/>
  <c r="DO254" i="87"/>
  <c r="DB254" i="87"/>
  <c r="DC254" i="87"/>
  <c r="DD254" i="87"/>
  <c r="DE254" i="87"/>
  <c r="DF254" i="87"/>
  <c r="DG254" i="87"/>
  <c r="DH254" i="87"/>
  <c r="DK254" i="87"/>
  <c r="DL254" i="87"/>
  <c r="DM254" i="87"/>
  <c r="DP254" i="87"/>
  <c r="D255" i="87"/>
  <c r="E255" i="87"/>
  <c r="BL255" i="87"/>
  <c r="BM255" i="87"/>
  <c r="BN255" i="87"/>
  <c r="BO255" i="87"/>
  <c r="BP255" i="87"/>
  <c r="BQ255" i="87"/>
  <c r="BR255" i="87"/>
  <c r="BS255" i="87"/>
  <c r="BT255" i="87"/>
  <c r="BU255" i="87"/>
  <c r="BV255" i="87"/>
  <c r="BW255" i="87"/>
  <c r="BX255" i="87"/>
  <c r="BY255" i="87"/>
  <c r="BZ255" i="87"/>
  <c r="CB255" i="87"/>
  <c r="CC255" i="87"/>
  <c r="CD255" i="87"/>
  <c r="CE255" i="87"/>
  <c r="CF255" i="87"/>
  <c r="CG255" i="87"/>
  <c r="CH255" i="87"/>
  <c r="CI255" i="87"/>
  <c r="CJ255" i="87"/>
  <c r="CK255" i="87"/>
  <c r="CL255" i="87"/>
  <c r="CM255" i="87"/>
  <c r="CN255" i="87"/>
  <c r="CO255" i="87"/>
  <c r="CP255" i="87"/>
  <c r="CQ255" i="87"/>
  <c r="CR255" i="87"/>
  <c r="CS255" i="87"/>
  <c r="CT255" i="87"/>
  <c r="CU255" i="87"/>
  <c r="CV255" i="87"/>
  <c r="CA264" i="87"/>
  <c r="CW255" i="87"/>
  <c r="CX255" i="87"/>
  <c r="CY255" i="87"/>
  <c r="CZ255" i="87"/>
  <c r="DA255" i="87"/>
  <c r="DI255" i="87"/>
  <c r="DJ255" i="87"/>
  <c r="DO255" i="87"/>
  <c r="DB255" i="87"/>
  <c r="DC255" i="87"/>
  <c r="DD255" i="87"/>
  <c r="DE255" i="87"/>
  <c r="DF255" i="87"/>
  <c r="DG255" i="87"/>
  <c r="DH255" i="87"/>
  <c r="DK255" i="87"/>
  <c r="DL255" i="87"/>
  <c r="DM255" i="87"/>
  <c r="DP255" i="87"/>
  <c r="D256" i="87"/>
  <c r="E256" i="87"/>
  <c r="BL256" i="87"/>
  <c r="BM256" i="87"/>
  <c r="BN256" i="87"/>
  <c r="BO256" i="87"/>
  <c r="BP256" i="87"/>
  <c r="BQ256" i="87"/>
  <c r="BR256" i="87"/>
  <c r="BS256" i="87"/>
  <c r="BT256" i="87"/>
  <c r="BU256" i="87"/>
  <c r="BV256" i="87"/>
  <c r="BW256" i="87"/>
  <c r="BX256" i="87"/>
  <c r="BY256" i="87"/>
  <c r="BZ256" i="87"/>
  <c r="CB256" i="87"/>
  <c r="CC256" i="87"/>
  <c r="CD256" i="87"/>
  <c r="CE256" i="87"/>
  <c r="CF256" i="87"/>
  <c r="CG256" i="87"/>
  <c r="CH256" i="87"/>
  <c r="CI256" i="87"/>
  <c r="CJ256" i="87"/>
  <c r="CK256" i="87"/>
  <c r="CL256" i="87"/>
  <c r="CM256" i="87"/>
  <c r="CN256" i="87"/>
  <c r="CO256" i="87"/>
  <c r="CP256" i="87"/>
  <c r="CQ256" i="87"/>
  <c r="CR256" i="87"/>
  <c r="CS256" i="87"/>
  <c r="CT256" i="87"/>
  <c r="CU256" i="87"/>
  <c r="CV256" i="87"/>
  <c r="CA265" i="87"/>
  <c r="CW256" i="87"/>
  <c r="CX256" i="87"/>
  <c r="CY256" i="87"/>
  <c r="CZ256" i="87"/>
  <c r="DA256" i="87"/>
  <c r="DI256" i="87"/>
  <c r="DJ256" i="87"/>
  <c r="DO256" i="87"/>
  <c r="DB256" i="87"/>
  <c r="DC256" i="87"/>
  <c r="DD256" i="87"/>
  <c r="DE256" i="87"/>
  <c r="DF256" i="87"/>
  <c r="DG256" i="87"/>
  <c r="DH256" i="87"/>
  <c r="DK256" i="87"/>
  <c r="DL256" i="87"/>
  <c r="DM256" i="87"/>
  <c r="DP256" i="87"/>
  <c r="D257" i="87"/>
  <c r="E257" i="87"/>
  <c r="BL257" i="87"/>
  <c r="BM257" i="87"/>
  <c r="BN257" i="87"/>
  <c r="BO257" i="87"/>
  <c r="BP257" i="87"/>
  <c r="BQ257" i="87"/>
  <c r="BR257" i="87"/>
  <c r="BS257" i="87"/>
  <c r="BT257" i="87"/>
  <c r="BU257" i="87"/>
  <c r="BV257" i="87"/>
  <c r="BW257" i="87"/>
  <c r="BX257" i="87"/>
  <c r="BY257" i="87"/>
  <c r="BZ257" i="87"/>
  <c r="CB257" i="87"/>
  <c r="CC257" i="87"/>
  <c r="CD257" i="87"/>
  <c r="CE257" i="87"/>
  <c r="CF257" i="87"/>
  <c r="CG257" i="87"/>
  <c r="CH257" i="87"/>
  <c r="CI257" i="87"/>
  <c r="CJ257" i="87"/>
  <c r="CK257" i="87"/>
  <c r="CL257" i="87"/>
  <c r="CM257" i="87"/>
  <c r="CN257" i="87"/>
  <c r="CO257" i="87"/>
  <c r="CP257" i="87"/>
  <c r="CQ257" i="87"/>
  <c r="CR257" i="87"/>
  <c r="CS257" i="87"/>
  <c r="CT257" i="87"/>
  <c r="CU257" i="87"/>
  <c r="CV257" i="87"/>
  <c r="CA266" i="87"/>
  <c r="CW257" i="87"/>
  <c r="CX257" i="87"/>
  <c r="CY257" i="87"/>
  <c r="CZ257" i="87"/>
  <c r="DA257" i="87"/>
  <c r="DI257" i="87"/>
  <c r="DJ257" i="87"/>
  <c r="DO257" i="87"/>
  <c r="DB257" i="87"/>
  <c r="DC257" i="87"/>
  <c r="DD257" i="87"/>
  <c r="DE257" i="87"/>
  <c r="DF257" i="87"/>
  <c r="DG257" i="87"/>
  <c r="DH257" i="87"/>
  <c r="DK257" i="87"/>
  <c r="DL257" i="87"/>
  <c r="DM257" i="87"/>
  <c r="DP257" i="87"/>
  <c r="D258" i="87"/>
  <c r="E258" i="87"/>
  <c r="BL258" i="87"/>
  <c r="BM258" i="87"/>
  <c r="BN258" i="87"/>
  <c r="BO258" i="87"/>
  <c r="BP258" i="87"/>
  <c r="BQ258" i="87"/>
  <c r="BR258" i="87"/>
  <c r="BS258" i="87"/>
  <c r="BT258" i="87"/>
  <c r="BU258" i="87"/>
  <c r="BV258" i="87"/>
  <c r="BW258" i="87"/>
  <c r="BX258" i="87"/>
  <c r="BY258" i="87"/>
  <c r="BZ258" i="87"/>
  <c r="CB258" i="87"/>
  <c r="CC258" i="87"/>
  <c r="CD258" i="87"/>
  <c r="CE258" i="87"/>
  <c r="CF258" i="87"/>
  <c r="CG258" i="87"/>
  <c r="CH258" i="87"/>
  <c r="CI258" i="87"/>
  <c r="CJ258" i="87"/>
  <c r="CK258" i="87"/>
  <c r="CL258" i="87"/>
  <c r="CM258" i="87"/>
  <c r="CN258" i="87"/>
  <c r="CO258" i="87"/>
  <c r="CP258" i="87"/>
  <c r="CQ258" i="87"/>
  <c r="CR258" i="87"/>
  <c r="CS258" i="87"/>
  <c r="CT258" i="87"/>
  <c r="CU258" i="87"/>
  <c r="CV258" i="87"/>
  <c r="CA267" i="87"/>
  <c r="CW258" i="87"/>
  <c r="CX258" i="87"/>
  <c r="CY258" i="87"/>
  <c r="CZ258" i="87"/>
  <c r="DA258" i="87"/>
  <c r="DI258" i="87"/>
  <c r="DJ258" i="87"/>
  <c r="DO258" i="87"/>
  <c r="DB258" i="87"/>
  <c r="DC258" i="87"/>
  <c r="DD258" i="87"/>
  <c r="DE258" i="87"/>
  <c r="DF258" i="87"/>
  <c r="DG258" i="87"/>
  <c r="DH258" i="87"/>
  <c r="DK258" i="87"/>
  <c r="DL258" i="87"/>
  <c r="DM258" i="87"/>
  <c r="DP258" i="87"/>
  <c r="D259" i="87"/>
  <c r="E259" i="87"/>
  <c r="BL259" i="87"/>
  <c r="BM259" i="87"/>
  <c r="BN259" i="87"/>
  <c r="BO259" i="87"/>
  <c r="BP259" i="87"/>
  <c r="BQ259" i="87"/>
  <c r="BR259" i="87"/>
  <c r="BS259" i="87"/>
  <c r="BT259" i="87"/>
  <c r="BU259" i="87"/>
  <c r="BV259" i="87"/>
  <c r="BW259" i="87"/>
  <c r="BX259" i="87"/>
  <c r="BY259" i="87"/>
  <c r="BZ259" i="87"/>
  <c r="CB259" i="87"/>
  <c r="CC259" i="87"/>
  <c r="CD259" i="87"/>
  <c r="CE259" i="87"/>
  <c r="CF259" i="87"/>
  <c r="CG259" i="87"/>
  <c r="CH259" i="87"/>
  <c r="CI259" i="87"/>
  <c r="CJ259" i="87"/>
  <c r="CK259" i="87"/>
  <c r="CL259" i="87"/>
  <c r="CM259" i="87"/>
  <c r="CN259" i="87"/>
  <c r="CO259" i="87"/>
  <c r="CP259" i="87"/>
  <c r="CQ259" i="87"/>
  <c r="CR259" i="87"/>
  <c r="CS259" i="87"/>
  <c r="CT259" i="87"/>
  <c r="CU259" i="87"/>
  <c r="CV259" i="87"/>
  <c r="CA268" i="87"/>
  <c r="CW259" i="87"/>
  <c r="CX259" i="87"/>
  <c r="CY259" i="87"/>
  <c r="CZ259" i="87"/>
  <c r="DA259" i="87"/>
  <c r="DI259" i="87"/>
  <c r="DJ259" i="87"/>
  <c r="DO259" i="87"/>
  <c r="DB259" i="87"/>
  <c r="DC259" i="87"/>
  <c r="DD259" i="87"/>
  <c r="DE259" i="87"/>
  <c r="DF259" i="87"/>
  <c r="DG259" i="87"/>
  <c r="DH259" i="87"/>
  <c r="DK259" i="87"/>
  <c r="DL259" i="87"/>
  <c r="DM259" i="87"/>
  <c r="DP259" i="87"/>
  <c r="D260" i="87"/>
  <c r="E260" i="87"/>
  <c r="BL260" i="87"/>
  <c r="BM260" i="87"/>
  <c r="BN260" i="87"/>
  <c r="BO260" i="87"/>
  <c r="BP260" i="87"/>
  <c r="BQ260" i="87"/>
  <c r="BR260" i="87"/>
  <c r="BS260" i="87"/>
  <c r="BT260" i="87"/>
  <c r="BU260" i="87"/>
  <c r="BV260" i="87"/>
  <c r="BW260" i="87"/>
  <c r="BX260" i="87"/>
  <c r="BY260" i="87"/>
  <c r="BZ260" i="87"/>
  <c r="CB260" i="87"/>
  <c r="CC260" i="87"/>
  <c r="CD260" i="87"/>
  <c r="CE260" i="87"/>
  <c r="CF260" i="87"/>
  <c r="CG260" i="87"/>
  <c r="CH260" i="87"/>
  <c r="CI260" i="87"/>
  <c r="CJ260" i="87"/>
  <c r="CK260" i="87"/>
  <c r="CL260" i="87"/>
  <c r="CM260" i="87"/>
  <c r="CN260" i="87"/>
  <c r="CO260" i="87"/>
  <c r="CP260" i="87"/>
  <c r="CQ260" i="87"/>
  <c r="CR260" i="87"/>
  <c r="CS260" i="87"/>
  <c r="CT260" i="87"/>
  <c r="CU260" i="87"/>
  <c r="CV260" i="87"/>
  <c r="CA269" i="87"/>
  <c r="CW260" i="87"/>
  <c r="CX260" i="87"/>
  <c r="CY260" i="87"/>
  <c r="CZ260" i="87"/>
  <c r="DA260" i="87"/>
  <c r="DI260" i="87"/>
  <c r="DJ260" i="87"/>
  <c r="DO260" i="87"/>
  <c r="DB260" i="87"/>
  <c r="DC260" i="87"/>
  <c r="DD260" i="87"/>
  <c r="DE260" i="87"/>
  <c r="DF260" i="87"/>
  <c r="DG260" i="87"/>
  <c r="DH260" i="87"/>
  <c r="DK260" i="87"/>
  <c r="DL260" i="87"/>
  <c r="DM260" i="87"/>
  <c r="DP260" i="87"/>
  <c r="D261" i="87"/>
  <c r="E261" i="87"/>
  <c r="BL261" i="87"/>
  <c r="BM261" i="87"/>
  <c r="BN261" i="87"/>
  <c r="BO261" i="87"/>
  <c r="BP261" i="87"/>
  <c r="BQ261" i="87"/>
  <c r="BR261" i="87"/>
  <c r="BS261" i="87"/>
  <c r="BT261" i="87"/>
  <c r="BU261" i="87"/>
  <c r="BV261" i="87"/>
  <c r="BW261" i="87"/>
  <c r="BX261" i="87"/>
  <c r="BY261" i="87"/>
  <c r="BZ261" i="87"/>
  <c r="CB261" i="87"/>
  <c r="CC261" i="87"/>
  <c r="CD261" i="87"/>
  <c r="CE261" i="87"/>
  <c r="CF261" i="87"/>
  <c r="CG261" i="87"/>
  <c r="CH261" i="87"/>
  <c r="CI261" i="87"/>
  <c r="CJ261" i="87"/>
  <c r="CK261" i="87"/>
  <c r="CL261" i="87"/>
  <c r="CM261" i="87"/>
  <c r="CN261" i="87"/>
  <c r="CO261" i="87"/>
  <c r="CP261" i="87"/>
  <c r="CQ261" i="87"/>
  <c r="CR261" i="87"/>
  <c r="CS261" i="87"/>
  <c r="CT261" i="87"/>
  <c r="CU261" i="87"/>
  <c r="CV261" i="87"/>
  <c r="CA270" i="87"/>
  <c r="CW261" i="87"/>
  <c r="CX261" i="87"/>
  <c r="CY261" i="87"/>
  <c r="CZ261" i="87"/>
  <c r="DA261" i="87"/>
  <c r="DI261" i="87"/>
  <c r="DJ261" i="87"/>
  <c r="DO261" i="87"/>
  <c r="DB261" i="87"/>
  <c r="DC261" i="87"/>
  <c r="DD261" i="87"/>
  <c r="DE261" i="87"/>
  <c r="DF261" i="87"/>
  <c r="DG261" i="87"/>
  <c r="DH261" i="87"/>
  <c r="DK261" i="87"/>
  <c r="DL261" i="87"/>
  <c r="DM261" i="87"/>
  <c r="DP261" i="87"/>
  <c r="D262" i="87"/>
  <c r="E262" i="87"/>
  <c r="BL262" i="87"/>
  <c r="BM262" i="87"/>
  <c r="BN262" i="87"/>
  <c r="BO262" i="87"/>
  <c r="BP262" i="87"/>
  <c r="BQ262" i="87"/>
  <c r="BR262" i="87"/>
  <c r="BS262" i="87"/>
  <c r="BT262" i="87"/>
  <c r="BU262" i="87"/>
  <c r="BV262" i="87"/>
  <c r="BW262" i="87"/>
  <c r="BX262" i="87"/>
  <c r="BY262" i="87"/>
  <c r="BZ262" i="87"/>
  <c r="CB262" i="87"/>
  <c r="CC262" i="87"/>
  <c r="CD262" i="87"/>
  <c r="CE262" i="87"/>
  <c r="CF262" i="87"/>
  <c r="CG262" i="87"/>
  <c r="CH262" i="87"/>
  <c r="CI262" i="87"/>
  <c r="CJ262" i="87"/>
  <c r="CK262" i="87"/>
  <c r="CL262" i="87"/>
  <c r="CM262" i="87"/>
  <c r="CN262" i="87"/>
  <c r="CO262" i="87"/>
  <c r="CP262" i="87"/>
  <c r="CQ262" i="87"/>
  <c r="CR262" i="87"/>
  <c r="CS262" i="87"/>
  <c r="CT262" i="87"/>
  <c r="CU262" i="87"/>
  <c r="CV262" i="87"/>
  <c r="CA271" i="87"/>
  <c r="CW262" i="87"/>
  <c r="CX262" i="87"/>
  <c r="CY262" i="87"/>
  <c r="CZ262" i="87"/>
  <c r="DA262" i="87"/>
  <c r="DI262" i="87"/>
  <c r="DJ262" i="87"/>
  <c r="DO262" i="87"/>
  <c r="DB262" i="87"/>
  <c r="DC262" i="87"/>
  <c r="DD262" i="87"/>
  <c r="DE262" i="87"/>
  <c r="DF262" i="87"/>
  <c r="DG262" i="87"/>
  <c r="DH262" i="87"/>
  <c r="DK262" i="87"/>
  <c r="DL262" i="87"/>
  <c r="DM262" i="87"/>
  <c r="DP262" i="87"/>
  <c r="D263" i="87"/>
  <c r="E263" i="87"/>
  <c r="BL263" i="87"/>
  <c r="BM263" i="87"/>
  <c r="BN263" i="87"/>
  <c r="BO263" i="87"/>
  <c r="BP263" i="87"/>
  <c r="BQ263" i="87"/>
  <c r="BR263" i="87"/>
  <c r="BS263" i="87"/>
  <c r="BT263" i="87"/>
  <c r="BU263" i="87"/>
  <c r="BV263" i="87"/>
  <c r="BW263" i="87"/>
  <c r="BX263" i="87"/>
  <c r="BY263" i="87"/>
  <c r="BZ263" i="87"/>
  <c r="CB263" i="87"/>
  <c r="CC263" i="87"/>
  <c r="CD263" i="87"/>
  <c r="CE263" i="87"/>
  <c r="CF263" i="87"/>
  <c r="CG263" i="87"/>
  <c r="CH263" i="87"/>
  <c r="CI263" i="87"/>
  <c r="CJ263" i="87"/>
  <c r="CK263" i="87"/>
  <c r="CL263" i="87"/>
  <c r="CM263" i="87"/>
  <c r="CN263" i="87"/>
  <c r="CO263" i="87"/>
  <c r="CP263" i="87"/>
  <c r="CQ263" i="87"/>
  <c r="CR263" i="87"/>
  <c r="CS263" i="87"/>
  <c r="CT263" i="87"/>
  <c r="CU263" i="87"/>
  <c r="CV263" i="87"/>
  <c r="CA272" i="87"/>
  <c r="CW263" i="87"/>
  <c r="CX263" i="87"/>
  <c r="CY263" i="87"/>
  <c r="CZ263" i="87"/>
  <c r="DA263" i="87"/>
  <c r="DI263" i="87"/>
  <c r="DJ263" i="87"/>
  <c r="DO263" i="87"/>
  <c r="DB263" i="87"/>
  <c r="DC263" i="87"/>
  <c r="DD263" i="87"/>
  <c r="DE263" i="87"/>
  <c r="DF263" i="87"/>
  <c r="DG263" i="87"/>
  <c r="DH263" i="87"/>
  <c r="DK263" i="87"/>
  <c r="DL263" i="87"/>
  <c r="DM263" i="87"/>
  <c r="DP263" i="87"/>
  <c r="D264" i="87"/>
  <c r="E264" i="87"/>
  <c r="BL264" i="87"/>
  <c r="BM264" i="87"/>
  <c r="BN264" i="87"/>
  <c r="BO264" i="87"/>
  <c r="BP264" i="87"/>
  <c r="BQ264" i="87"/>
  <c r="BR264" i="87"/>
  <c r="BS264" i="87"/>
  <c r="BT264" i="87"/>
  <c r="BU264" i="87"/>
  <c r="BV264" i="87"/>
  <c r="BW264" i="87"/>
  <c r="BX264" i="87"/>
  <c r="BY264" i="87"/>
  <c r="BZ264" i="87"/>
  <c r="CB264" i="87"/>
  <c r="CC264" i="87"/>
  <c r="CD264" i="87"/>
  <c r="CE264" i="87"/>
  <c r="CF264" i="87"/>
  <c r="CG264" i="87"/>
  <c r="CH264" i="87"/>
  <c r="CI264" i="87"/>
  <c r="CJ264" i="87"/>
  <c r="CK264" i="87"/>
  <c r="CL264" i="87"/>
  <c r="CM264" i="87"/>
  <c r="CN264" i="87"/>
  <c r="CO264" i="87"/>
  <c r="CP264" i="87"/>
  <c r="CQ264" i="87"/>
  <c r="CR264" i="87"/>
  <c r="CS264" i="87"/>
  <c r="CT264" i="87"/>
  <c r="CU264" i="87"/>
  <c r="CV264" i="87"/>
  <c r="CA273" i="87"/>
  <c r="CW264" i="87"/>
  <c r="CX264" i="87"/>
  <c r="CY264" i="87"/>
  <c r="CZ264" i="87"/>
  <c r="DA264" i="87"/>
  <c r="DI264" i="87"/>
  <c r="DJ264" i="87"/>
  <c r="DO264" i="87"/>
  <c r="DB264" i="87"/>
  <c r="DC264" i="87"/>
  <c r="DD264" i="87"/>
  <c r="DE264" i="87"/>
  <c r="DF264" i="87"/>
  <c r="DG264" i="87"/>
  <c r="DH264" i="87"/>
  <c r="DK264" i="87"/>
  <c r="DL264" i="87"/>
  <c r="DM264" i="87"/>
  <c r="DP264" i="87"/>
  <c r="D265" i="87"/>
  <c r="E265" i="87"/>
  <c r="BL265" i="87"/>
  <c r="BM265" i="87"/>
  <c r="BN265" i="87"/>
  <c r="BO265" i="87"/>
  <c r="BP265" i="87"/>
  <c r="BQ265" i="87"/>
  <c r="BR265" i="87"/>
  <c r="BS265" i="87"/>
  <c r="BT265" i="87"/>
  <c r="BU265" i="87"/>
  <c r="BV265" i="87"/>
  <c r="BW265" i="87"/>
  <c r="BX265" i="87"/>
  <c r="BY265" i="87"/>
  <c r="BZ265" i="87"/>
  <c r="CB265" i="87"/>
  <c r="CC265" i="87"/>
  <c r="CD265" i="87"/>
  <c r="CE265" i="87"/>
  <c r="CF265" i="87"/>
  <c r="CG265" i="87"/>
  <c r="CH265" i="87"/>
  <c r="CI265" i="87"/>
  <c r="CJ265" i="87"/>
  <c r="CK265" i="87"/>
  <c r="CL265" i="87"/>
  <c r="CM265" i="87"/>
  <c r="CN265" i="87"/>
  <c r="CO265" i="87"/>
  <c r="CP265" i="87"/>
  <c r="CQ265" i="87"/>
  <c r="CR265" i="87"/>
  <c r="CS265" i="87"/>
  <c r="CT265" i="87"/>
  <c r="CU265" i="87"/>
  <c r="CV265" i="87"/>
  <c r="CA274" i="87"/>
  <c r="CW265" i="87"/>
  <c r="CX265" i="87"/>
  <c r="CY265" i="87"/>
  <c r="CZ265" i="87"/>
  <c r="DA265" i="87"/>
  <c r="DI265" i="87"/>
  <c r="DJ265" i="87"/>
  <c r="DO265" i="87"/>
  <c r="DB265" i="87"/>
  <c r="DC265" i="87"/>
  <c r="DD265" i="87"/>
  <c r="DE265" i="87"/>
  <c r="DF265" i="87"/>
  <c r="DG265" i="87"/>
  <c r="DH265" i="87"/>
  <c r="DK265" i="87"/>
  <c r="DL265" i="87"/>
  <c r="DM265" i="87"/>
  <c r="DP265" i="87"/>
  <c r="D266" i="87"/>
  <c r="E266" i="87"/>
  <c r="BL266" i="87"/>
  <c r="BM266" i="87"/>
  <c r="BN266" i="87"/>
  <c r="BO266" i="87"/>
  <c r="BP266" i="87"/>
  <c r="BQ266" i="87"/>
  <c r="BR266" i="87"/>
  <c r="BS266" i="87"/>
  <c r="BT266" i="87"/>
  <c r="BU266" i="87"/>
  <c r="BV266" i="87"/>
  <c r="BW266" i="87"/>
  <c r="BX266" i="87"/>
  <c r="BY266" i="87"/>
  <c r="BZ266" i="87"/>
  <c r="CB266" i="87"/>
  <c r="CC266" i="87"/>
  <c r="CD266" i="87"/>
  <c r="CE266" i="87"/>
  <c r="CF266" i="87"/>
  <c r="CG266" i="87"/>
  <c r="CH266" i="87"/>
  <c r="CI266" i="87"/>
  <c r="CJ266" i="87"/>
  <c r="CK266" i="87"/>
  <c r="CL266" i="87"/>
  <c r="CM266" i="87"/>
  <c r="CN266" i="87"/>
  <c r="CO266" i="87"/>
  <c r="CP266" i="87"/>
  <c r="CQ266" i="87"/>
  <c r="CR266" i="87"/>
  <c r="CS266" i="87"/>
  <c r="CT266" i="87"/>
  <c r="CU266" i="87"/>
  <c r="CV266" i="87"/>
  <c r="CA275" i="87"/>
  <c r="CW266" i="87"/>
  <c r="CX266" i="87"/>
  <c r="CY266" i="87"/>
  <c r="CZ266" i="87"/>
  <c r="DA266" i="87"/>
  <c r="DI266" i="87"/>
  <c r="DJ266" i="87"/>
  <c r="DO266" i="87"/>
  <c r="DB266" i="87"/>
  <c r="DC266" i="87"/>
  <c r="DD266" i="87"/>
  <c r="DE266" i="87"/>
  <c r="DF266" i="87"/>
  <c r="DG266" i="87"/>
  <c r="DH266" i="87"/>
  <c r="DK266" i="87"/>
  <c r="DL266" i="87"/>
  <c r="DM266" i="87"/>
  <c r="DP266" i="87"/>
  <c r="D267" i="87"/>
  <c r="E267" i="87"/>
  <c r="BL267" i="87"/>
  <c r="BM267" i="87"/>
  <c r="BN267" i="87"/>
  <c r="BO267" i="87"/>
  <c r="BP267" i="87"/>
  <c r="BQ267" i="87"/>
  <c r="BR267" i="87"/>
  <c r="BS267" i="87"/>
  <c r="BT267" i="87"/>
  <c r="BU267" i="87"/>
  <c r="BV267" i="87"/>
  <c r="BW267" i="87"/>
  <c r="BX267" i="87"/>
  <c r="BY267" i="87"/>
  <c r="BZ267" i="87"/>
  <c r="CB267" i="87"/>
  <c r="CC267" i="87"/>
  <c r="CD267" i="87"/>
  <c r="CE267" i="87"/>
  <c r="CF267" i="87"/>
  <c r="CG267" i="87"/>
  <c r="CH267" i="87"/>
  <c r="CI267" i="87"/>
  <c r="CJ267" i="87"/>
  <c r="CK267" i="87"/>
  <c r="CL267" i="87"/>
  <c r="CM267" i="87"/>
  <c r="CN267" i="87"/>
  <c r="CO267" i="87"/>
  <c r="CP267" i="87"/>
  <c r="CQ267" i="87"/>
  <c r="CR267" i="87"/>
  <c r="CS267" i="87"/>
  <c r="CT267" i="87"/>
  <c r="CU267" i="87"/>
  <c r="CV267" i="87"/>
  <c r="CA276" i="87"/>
  <c r="CW267" i="87"/>
  <c r="CX267" i="87"/>
  <c r="CY267" i="87"/>
  <c r="CZ267" i="87"/>
  <c r="DA267" i="87"/>
  <c r="DI267" i="87"/>
  <c r="DJ267" i="87"/>
  <c r="DO267" i="87"/>
  <c r="DB267" i="87"/>
  <c r="DC267" i="87"/>
  <c r="DD267" i="87"/>
  <c r="DE267" i="87"/>
  <c r="DF267" i="87"/>
  <c r="DG267" i="87"/>
  <c r="DH267" i="87"/>
  <c r="DK267" i="87"/>
  <c r="DL267" i="87"/>
  <c r="DM267" i="87"/>
  <c r="DP267" i="87"/>
  <c r="D268" i="87"/>
  <c r="E268" i="87"/>
  <c r="BL268" i="87"/>
  <c r="BM268" i="87"/>
  <c r="BN268" i="87"/>
  <c r="BO268" i="87"/>
  <c r="BP268" i="87"/>
  <c r="BQ268" i="87"/>
  <c r="BR268" i="87"/>
  <c r="BS268" i="87"/>
  <c r="BT268" i="87"/>
  <c r="BU268" i="87"/>
  <c r="BV268" i="87"/>
  <c r="BW268" i="87"/>
  <c r="BX268" i="87"/>
  <c r="BY268" i="87"/>
  <c r="BZ268" i="87"/>
  <c r="CB268" i="87"/>
  <c r="CC268" i="87"/>
  <c r="CD268" i="87"/>
  <c r="CE268" i="87"/>
  <c r="CF268" i="87"/>
  <c r="CG268" i="87"/>
  <c r="CH268" i="87"/>
  <c r="CI268" i="87"/>
  <c r="CJ268" i="87"/>
  <c r="CK268" i="87"/>
  <c r="CL268" i="87"/>
  <c r="CM268" i="87"/>
  <c r="CN268" i="87"/>
  <c r="CO268" i="87"/>
  <c r="CP268" i="87"/>
  <c r="CQ268" i="87"/>
  <c r="CR268" i="87"/>
  <c r="CS268" i="87"/>
  <c r="CT268" i="87"/>
  <c r="CU268" i="87"/>
  <c r="CV268" i="87"/>
  <c r="CA277" i="87"/>
  <c r="CW268" i="87"/>
  <c r="CX268" i="87"/>
  <c r="CY268" i="87"/>
  <c r="CZ268" i="87"/>
  <c r="DA268" i="87"/>
  <c r="DI268" i="87"/>
  <c r="DJ268" i="87"/>
  <c r="DO268" i="87"/>
  <c r="DB268" i="87"/>
  <c r="DC268" i="87"/>
  <c r="DD268" i="87"/>
  <c r="DE268" i="87"/>
  <c r="DF268" i="87"/>
  <c r="DG268" i="87"/>
  <c r="DH268" i="87"/>
  <c r="DK268" i="87"/>
  <c r="DL268" i="87"/>
  <c r="DM268" i="87"/>
  <c r="DP268" i="87"/>
  <c r="D269" i="87"/>
  <c r="E269" i="87"/>
  <c r="BL269" i="87"/>
  <c r="BM269" i="87"/>
  <c r="BN269" i="87"/>
  <c r="BO269" i="87"/>
  <c r="BP269" i="87"/>
  <c r="BQ269" i="87"/>
  <c r="BR269" i="87"/>
  <c r="BS269" i="87"/>
  <c r="BT269" i="87"/>
  <c r="BU269" i="87"/>
  <c r="BV269" i="87"/>
  <c r="BW269" i="87"/>
  <c r="BX269" i="87"/>
  <c r="BY269" i="87"/>
  <c r="BZ269" i="87"/>
  <c r="CB269" i="87"/>
  <c r="CC269" i="87"/>
  <c r="CD269" i="87"/>
  <c r="CE269" i="87"/>
  <c r="CF269" i="87"/>
  <c r="CG269" i="87"/>
  <c r="CH269" i="87"/>
  <c r="CI269" i="87"/>
  <c r="CJ269" i="87"/>
  <c r="CK269" i="87"/>
  <c r="CL269" i="87"/>
  <c r="CM269" i="87"/>
  <c r="CN269" i="87"/>
  <c r="CO269" i="87"/>
  <c r="CP269" i="87"/>
  <c r="CQ269" i="87"/>
  <c r="CR269" i="87"/>
  <c r="CS269" i="87"/>
  <c r="CT269" i="87"/>
  <c r="CU269" i="87"/>
  <c r="CV269" i="87"/>
  <c r="CA278" i="87"/>
  <c r="CW269" i="87"/>
  <c r="CX269" i="87"/>
  <c r="CY269" i="87"/>
  <c r="CZ269" i="87"/>
  <c r="DA269" i="87"/>
  <c r="DI269" i="87"/>
  <c r="DJ269" i="87"/>
  <c r="DO269" i="87"/>
  <c r="DB269" i="87"/>
  <c r="DC269" i="87"/>
  <c r="DD269" i="87"/>
  <c r="DE269" i="87"/>
  <c r="DF269" i="87"/>
  <c r="DG269" i="87"/>
  <c r="DH269" i="87"/>
  <c r="DK269" i="87"/>
  <c r="DL269" i="87"/>
  <c r="DM269" i="87"/>
  <c r="DP269" i="87"/>
  <c r="D270" i="87"/>
  <c r="E270" i="87"/>
  <c r="BL270" i="87"/>
  <c r="BM270" i="87"/>
  <c r="BN270" i="87"/>
  <c r="BO270" i="87"/>
  <c r="BP270" i="87"/>
  <c r="BQ270" i="87"/>
  <c r="BR270" i="87"/>
  <c r="BS270" i="87"/>
  <c r="BT270" i="87"/>
  <c r="BU270" i="87"/>
  <c r="BV270" i="87"/>
  <c r="BW270" i="87"/>
  <c r="BX270" i="87"/>
  <c r="BY270" i="87"/>
  <c r="BZ270" i="87"/>
  <c r="CB270" i="87"/>
  <c r="CC270" i="87"/>
  <c r="CD270" i="87"/>
  <c r="CE270" i="87"/>
  <c r="CF270" i="87"/>
  <c r="CG270" i="87"/>
  <c r="CH270" i="87"/>
  <c r="CI270" i="87"/>
  <c r="CJ270" i="87"/>
  <c r="CK270" i="87"/>
  <c r="CL270" i="87"/>
  <c r="CM270" i="87"/>
  <c r="CN270" i="87"/>
  <c r="CO270" i="87"/>
  <c r="CP270" i="87"/>
  <c r="CQ270" i="87"/>
  <c r="CR270" i="87"/>
  <c r="CS270" i="87"/>
  <c r="CT270" i="87"/>
  <c r="CU270" i="87"/>
  <c r="CV270" i="87"/>
  <c r="CA279" i="87"/>
  <c r="CW270" i="87"/>
  <c r="CX270" i="87"/>
  <c r="CY270" i="87"/>
  <c r="CZ270" i="87"/>
  <c r="DA270" i="87"/>
  <c r="DI270" i="87"/>
  <c r="DJ270" i="87"/>
  <c r="DO270" i="87"/>
  <c r="DB270" i="87"/>
  <c r="DC270" i="87"/>
  <c r="DD270" i="87"/>
  <c r="DE270" i="87"/>
  <c r="DF270" i="87"/>
  <c r="DG270" i="87"/>
  <c r="DH270" i="87"/>
  <c r="DK270" i="87"/>
  <c r="DL270" i="87"/>
  <c r="DM270" i="87"/>
  <c r="DP270" i="87"/>
  <c r="D271" i="87"/>
  <c r="E271" i="87"/>
  <c r="BL271" i="87"/>
  <c r="BM271" i="87"/>
  <c r="BN271" i="87"/>
  <c r="BO271" i="87"/>
  <c r="BP271" i="87"/>
  <c r="BQ271" i="87"/>
  <c r="BR271" i="87"/>
  <c r="BS271" i="87"/>
  <c r="BT271" i="87"/>
  <c r="BU271" i="87"/>
  <c r="BV271" i="87"/>
  <c r="BW271" i="87"/>
  <c r="BX271" i="87"/>
  <c r="BY271" i="87"/>
  <c r="BZ271" i="87"/>
  <c r="CB271" i="87"/>
  <c r="CC271" i="87"/>
  <c r="CD271" i="87"/>
  <c r="CE271" i="87"/>
  <c r="CF271" i="87"/>
  <c r="CG271" i="87"/>
  <c r="CH271" i="87"/>
  <c r="CI271" i="87"/>
  <c r="CJ271" i="87"/>
  <c r="CK271" i="87"/>
  <c r="CL271" i="87"/>
  <c r="CM271" i="87"/>
  <c r="CN271" i="87"/>
  <c r="CO271" i="87"/>
  <c r="CP271" i="87"/>
  <c r="CQ271" i="87"/>
  <c r="CR271" i="87"/>
  <c r="CS271" i="87"/>
  <c r="CT271" i="87"/>
  <c r="CU271" i="87"/>
  <c r="CV271" i="87"/>
  <c r="CA280" i="87"/>
  <c r="CW271" i="87"/>
  <c r="CX271" i="87"/>
  <c r="CY271" i="87"/>
  <c r="CZ271" i="87"/>
  <c r="DA271" i="87"/>
  <c r="DI271" i="87"/>
  <c r="DJ271" i="87"/>
  <c r="DO271" i="87"/>
  <c r="DB271" i="87"/>
  <c r="DC271" i="87"/>
  <c r="DD271" i="87"/>
  <c r="DE271" i="87"/>
  <c r="DF271" i="87"/>
  <c r="DG271" i="87"/>
  <c r="DH271" i="87"/>
  <c r="DK271" i="87"/>
  <c r="DL271" i="87"/>
  <c r="DM271" i="87"/>
  <c r="DP271" i="87"/>
  <c r="D272" i="87"/>
  <c r="E272" i="87"/>
  <c r="BL272" i="87"/>
  <c r="BM272" i="87"/>
  <c r="BN272" i="87"/>
  <c r="BO272" i="87"/>
  <c r="BP272" i="87"/>
  <c r="BQ272" i="87"/>
  <c r="BR272" i="87"/>
  <c r="BS272" i="87"/>
  <c r="BT272" i="87"/>
  <c r="BU272" i="87"/>
  <c r="BV272" i="87"/>
  <c r="BW272" i="87"/>
  <c r="BX272" i="87"/>
  <c r="BY272" i="87"/>
  <c r="BZ272" i="87"/>
  <c r="CB272" i="87"/>
  <c r="CC272" i="87"/>
  <c r="CD272" i="87"/>
  <c r="CE272" i="87"/>
  <c r="CF272" i="87"/>
  <c r="CG272" i="87"/>
  <c r="CH272" i="87"/>
  <c r="CI272" i="87"/>
  <c r="CJ272" i="87"/>
  <c r="CK272" i="87"/>
  <c r="CL272" i="87"/>
  <c r="CM272" i="87"/>
  <c r="CN272" i="87"/>
  <c r="CO272" i="87"/>
  <c r="CP272" i="87"/>
  <c r="CQ272" i="87"/>
  <c r="CR272" i="87"/>
  <c r="CS272" i="87"/>
  <c r="CT272" i="87"/>
  <c r="CU272" i="87"/>
  <c r="CV272" i="87"/>
  <c r="CA281" i="87"/>
  <c r="CW272" i="87"/>
  <c r="CX272" i="87"/>
  <c r="CY272" i="87"/>
  <c r="CZ272" i="87"/>
  <c r="DA272" i="87"/>
  <c r="DI272" i="87"/>
  <c r="DJ272" i="87"/>
  <c r="DO272" i="87"/>
  <c r="DB272" i="87"/>
  <c r="DC272" i="87"/>
  <c r="DD272" i="87"/>
  <c r="DE272" i="87"/>
  <c r="DF272" i="87"/>
  <c r="DG272" i="87"/>
  <c r="DH272" i="87"/>
  <c r="DK272" i="87"/>
  <c r="DL272" i="87"/>
  <c r="DM272" i="87"/>
  <c r="DP272" i="87"/>
  <c r="D273" i="87"/>
  <c r="E273" i="87"/>
  <c r="BL273" i="87"/>
  <c r="BM273" i="87"/>
  <c r="BN273" i="87"/>
  <c r="BO273" i="87"/>
  <c r="BP273" i="87"/>
  <c r="BQ273" i="87"/>
  <c r="BR273" i="87"/>
  <c r="BS273" i="87"/>
  <c r="BT273" i="87"/>
  <c r="BU273" i="87"/>
  <c r="BV273" i="87"/>
  <c r="BW273" i="87"/>
  <c r="BX273" i="87"/>
  <c r="BY273" i="87"/>
  <c r="BZ273" i="87"/>
  <c r="CB273" i="87"/>
  <c r="CC273" i="87"/>
  <c r="CD273" i="87"/>
  <c r="CE273" i="87"/>
  <c r="CF273" i="87"/>
  <c r="CG273" i="87"/>
  <c r="CH273" i="87"/>
  <c r="CI273" i="87"/>
  <c r="CJ273" i="87"/>
  <c r="CK273" i="87"/>
  <c r="CL273" i="87"/>
  <c r="CM273" i="87"/>
  <c r="CN273" i="87"/>
  <c r="CO273" i="87"/>
  <c r="CP273" i="87"/>
  <c r="CQ273" i="87"/>
  <c r="CR273" i="87"/>
  <c r="CS273" i="87"/>
  <c r="CT273" i="87"/>
  <c r="CU273" i="87"/>
  <c r="CV273" i="87"/>
  <c r="CA282" i="87"/>
  <c r="CW273" i="87"/>
  <c r="CX273" i="87"/>
  <c r="CY273" i="87"/>
  <c r="CZ273" i="87"/>
  <c r="DA273" i="87"/>
  <c r="DI273" i="87"/>
  <c r="DJ273" i="87"/>
  <c r="DO273" i="87"/>
  <c r="DB273" i="87"/>
  <c r="DC273" i="87"/>
  <c r="DD273" i="87"/>
  <c r="DE273" i="87"/>
  <c r="DF273" i="87"/>
  <c r="DG273" i="87"/>
  <c r="DH273" i="87"/>
  <c r="DK273" i="87"/>
  <c r="DL273" i="87"/>
  <c r="DM273" i="87"/>
  <c r="DP273" i="87"/>
  <c r="D274" i="87"/>
  <c r="E274" i="87"/>
  <c r="BL274" i="87"/>
  <c r="BM274" i="87"/>
  <c r="BN274" i="87"/>
  <c r="BO274" i="87"/>
  <c r="BP274" i="87"/>
  <c r="BQ274" i="87"/>
  <c r="BR274" i="87"/>
  <c r="BS274" i="87"/>
  <c r="BT274" i="87"/>
  <c r="BU274" i="87"/>
  <c r="BV274" i="87"/>
  <c r="BW274" i="87"/>
  <c r="BX274" i="87"/>
  <c r="BY274" i="87"/>
  <c r="BZ274" i="87"/>
  <c r="CB274" i="87"/>
  <c r="CC274" i="87"/>
  <c r="CD274" i="87"/>
  <c r="CE274" i="87"/>
  <c r="CF274" i="87"/>
  <c r="CG274" i="87"/>
  <c r="CH274" i="87"/>
  <c r="CI274" i="87"/>
  <c r="CJ274" i="87"/>
  <c r="CK274" i="87"/>
  <c r="CL274" i="87"/>
  <c r="CM274" i="87"/>
  <c r="CN274" i="87"/>
  <c r="CO274" i="87"/>
  <c r="CP274" i="87"/>
  <c r="CQ274" i="87"/>
  <c r="CR274" i="87"/>
  <c r="CS274" i="87"/>
  <c r="CT274" i="87"/>
  <c r="CU274" i="87"/>
  <c r="CV274" i="87"/>
  <c r="CA283" i="87"/>
  <c r="CW274" i="87"/>
  <c r="CX274" i="87"/>
  <c r="CY274" i="87"/>
  <c r="CZ274" i="87"/>
  <c r="DA274" i="87"/>
  <c r="DI274" i="87"/>
  <c r="DJ274" i="87"/>
  <c r="DO274" i="87"/>
  <c r="DB274" i="87"/>
  <c r="DC274" i="87"/>
  <c r="DD274" i="87"/>
  <c r="DE274" i="87"/>
  <c r="DF274" i="87"/>
  <c r="DG274" i="87"/>
  <c r="DH274" i="87"/>
  <c r="DK274" i="87"/>
  <c r="DL274" i="87"/>
  <c r="DM274" i="87"/>
  <c r="DP274" i="87"/>
  <c r="D275" i="87"/>
  <c r="E275" i="87"/>
  <c r="BL275" i="87"/>
  <c r="BM275" i="87"/>
  <c r="BN275" i="87"/>
  <c r="BO275" i="87"/>
  <c r="BP275" i="87"/>
  <c r="BQ275" i="87"/>
  <c r="BR275" i="87"/>
  <c r="BS275" i="87"/>
  <c r="BT275" i="87"/>
  <c r="BU275" i="87"/>
  <c r="BV275" i="87"/>
  <c r="BW275" i="87"/>
  <c r="BX275" i="87"/>
  <c r="BY275" i="87"/>
  <c r="BZ275" i="87"/>
  <c r="CB275" i="87"/>
  <c r="CC275" i="87"/>
  <c r="CD275" i="87"/>
  <c r="CE275" i="87"/>
  <c r="CF275" i="87"/>
  <c r="CG275" i="87"/>
  <c r="CH275" i="87"/>
  <c r="CI275" i="87"/>
  <c r="CJ275" i="87"/>
  <c r="CK275" i="87"/>
  <c r="CL275" i="87"/>
  <c r="CM275" i="87"/>
  <c r="CN275" i="87"/>
  <c r="CO275" i="87"/>
  <c r="CP275" i="87"/>
  <c r="CQ275" i="87"/>
  <c r="CR275" i="87"/>
  <c r="CS275" i="87"/>
  <c r="CT275" i="87"/>
  <c r="CU275" i="87"/>
  <c r="CV275" i="87"/>
  <c r="CA284" i="87"/>
  <c r="CW275" i="87"/>
  <c r="CX275" i="87"/>
  <c r="CY275" i="87"/>
  <c r="CZ275" i="87"/>
  <c r="DA275" i="87"/>
  <c r="DI275" i="87"/>
  <c r="DJ275" i="87"/>
  <c r="DO275" i="87"/>
  <c r="DB275" i="87"/>
  <c r="DC275" i="87"/>
  <c r="DD275" i="87"/>
  <c r="DE275" i="87"/>
  <c r="DF275" i="87"/>
  <c r="DG275" i="87"/>
  <c r="DH275" i="87"/>
  <c r="DK275" i="87"/>
  <c r="DL275" i="87"/>
  <c r="DM275" i="87"/>
  <c r="DP275" i="87"/>
  <c r="D276" i="87"/>
  <c r="E276" i="87"/>
  <c r="BL276" i="87"/>
  <c r="BM276" i="87"/>
  <c r="BN276" i="87"/>
  <c r="BO276" i="87"/>
  <c r="BP276" i="87"/>
  <c r="BQ276" i="87"/>
  <c r="BR276" i="87"/>
  <c r="BS276" i="87"/>
  <c r="BT276" i="87"/>
  <c r="BU276" i="87"/>
  <c r="BV276" i="87"/>
  <c r="BW276" i="87"/>
  <c r="BX276" i="87"/>
  <c r="BY276" i="87"/>
  <c r="BZ276" i="87"/>
  <c r="CB276" i="87"/>
  <c r="CC276" i="87"/>
  <c r="CD276" i="87"/>
  <c r="CE276" i="87"/>
  <c r="CF276" i="87"/>
  <c r="CG276" i="87"/>
  <c r="CH276" i="87"/>
  <c r="CI276" i="87"/>
  <c r="CJ276" i="87"/>
  <c r="CK276" i="87"/>
  <c r="CL276" i="87"/>
  <c r="CM276" i="87"/>
  <c r="CN276" i="87"/>
  <c r="CO276" i="87"/>
  <c r="CP276" i="87"/>
  <c r="CQ276" i="87"/>
  <c r="CR276" i="87"/>
  <c r="CS276" i="87"/>
  <c r="CT276" i="87"/>
  <c r="CU276" i="87"/>
  <c r="CV276" i="87"/>
  <c r="CA285" i="87"/>
  <c r="CW276" i="87"/>
  <c r="CX276" i="87"/>
  <c r="CY276" i="87"/>
  <c r="CZ276" i="87"/>
  <c r="DA276" i="87"/>
  <c r="DI276" i="87"/>
  <c r="DJ276" i="87"/>
  <c r="DO276" i="87"/>
  <c r="DB276" i="87"/>
  <c r="DC276" i="87"/>
  <c r="DD276" i="87"/>
  <c r="DE276" i="87"/>
  <c r="DF276" i="87"/>
  <c r="DG276" i="87"/>
  <c r="DH276" i="87"/>
  <c r="DK276" i="87"/>
  <c r="DL276" i="87"/>
  <c r="DM276" i="87"/>
  <c r="DP276" i="87"/>
  <c r="D277" i="87"/>
  <c r="E277" i="87"/>
  <c r="BL277" i="87"/>
  <c r="BM277" i="87"/>
  <c r="BN277" i="87"/>
  <c r="BO277" i="87"/>
  <c r="BP277" i="87"/>
  <c r="BQ277" i="87"/>
  <c r="BR277" i="87"/>
  <c r="BS277" i="87"/>
  <c r="BT277" i="87"/>
  <c r="BU277" i="87"/>
  <c r="BV277" i="87"/>
  <c r="BW277" i="87"/>
  <c r="BX277" i="87"/>
  <c r="BY277" i="87"/>
  <c r="BZ277" i="87"/>
  <c r="CB277" i="87"/>
  <c r="CC277" i="87"/>
  <c r="CD277" i="87"/>
  <c r="CE277" i="87"/>
  <c r="CF277" i="87"/>
  <c r="CG277" i="87"/>
  <c r="CH277" i="87"/>
  <c r="CI277" i="87"/>
  <c r="CJ277" i="87"/>
  <c r="CK277" i="87"/>
  <c r="CL277" i="87"/>
  <c r="CM277" i="87"/>
  <c r="CN277" i="87"/>
  <c r="CO277" i="87"/>
  <c r="CP277" i="87"/>
  <c r="CQ277" i="87"/>
  <c r="CR277" i="87"/>
  <c r="CS277" i="87"/>
  <c r="CT277" i="87"/>
  <c r="CU277" i="87"/>
  <c r="CV277" i="87"/>
  <c r="CA286" i="87"/>
  <c r="CW277" i="87"/>
  <c r="CX277" i="87"/>
  <c r="CY277" i="87"/>
  <c r="CZ277" i="87"/>
  <c r="DA277" i="87"/>
  <c r="DI277" i="87"/>
  <c r="DJ277" i="87"/>
  <c r="DO277" i="87"/>
  <c r="DB277" i="87"/>
  <c r="DC277" i="87"/>
  <c r="DD277" i="87"/>
  <c r="DE277" i="87"/>
  <c r="DF277" i="87"/>
  <c r="DG277" i="87"/>
  <c r="DH277" i="87"/>
  <c r="DK277" i="87"/>
  <c r="DL277" i="87"/>
  <c r="DM277" i="87"/>
  <c r="DP277" i="87"/>
  <c r="D278" i="87"/>
  <c r="E278" i="87"/>
  <c r="BL278" i="87"/>
  <c r="BM278" i="87"/>
  <c r="BN278" i="87"/>
  <c r="BO278" i="87"/>
  <c r="BP278" i="87"/>
  <c r="BQ278" i="87"/>
  <c r="BR278" i="87"/>
  <c r="BS278" i="87"/>
  <c r="BT278" i="87"/>
  <c r="BU278" i="87"/>
  <c r="BV278" i="87"/>
  <c r="BW278" i="87"/>
  <c r="BX278" i="87"/>
  <c r="BY278" i="87"/>
  <c r="BZ278" i="87"/>
  <c r="CB278" i="87"/>
  <c r="CC278" i="87"/>
  <c r="CD278" i="87"/>
  <c r="CE278" i="87"/>
  <c r="CF278" i="87"/>
  <c r="CG278" i="87"/>
  <c r="CH278" i="87"/>
  <c r="CI278" i="87"/>
  <c r="CJ278" i="87"/>
  <c r="CK278" i="87"/>
  <c r="CL278" i="87"/>
  <c r="CM278" i="87"/>
  <c r="CN278" i="87"/>
  <c r="CO278" i="87"/>
  <c r="CP278" i="87"/>
  <c r="CQ278" i="87"/>
  <c r="CR278" i="87"/>
  <c r="CS278" i="87"/>
  <c r="CT278" i="87"/>
  <c r="CU278" i="87"/>
  <c r="CV278" i="87"/>
  <c r="CA287" i="87"/>
  <c r="CW278" i="87"/>
  <c r="CX278" i="87"/>
  <c r="CY278" i="87"/>
  <c r="CZ278" i="87"/>
  <c r="DA278" i="87"/>
  <c r="DI278" i="87"/>
  <c r="DJ278" i="87"/>
  <c r="DO278" i="87"/>
  <c r="DB278" i="87"/>
  <c r="DC278" i="87"/>
  <c r="DD278" i="87"/>
  <c r="DE278" i="87"/>
  <c r="DF278" i="87"/>
  <c r="DG278" i="87"/>
  <c r="DH278" i="87"/>
  <c r="DK278" i="87"/>
  <c r="DL278" i="87"/>
  <c r="DM278" i="87"/>
  <c r="DP278" i="87"/>
  <c r="D279" i="87"/>
  <c r="E279" i="87"/>
  <c r="BL279" i="87"/>
  <c r="BM279" i="87"/>
  <c r="BN279" i="87"/>
  <c r="BO279" i="87"/>
  <c r="BP279" i="87"/>
  <c r="BQ279" i="87"/>
  <c r="BR279" i="87"/>
  <c r="BS279" i="87"/>
  <c r="BT279" i="87"/>
  <c r="BU279" i="87"/>
  <c r="BV279" i="87"/>
  <c r="BW279" i="87"/>
  <c r="BX279" i="87"/>
  <c r="BY279" i="87"/>
  <c r="BZ279" i="87"/>
  <c r="CB279" i="87"/>
  <c r="CC279" i="87"/>
  <c r="CD279" i="87"/>
  <c r="CE279" i="87"/>
  <c r="CF279" i="87"/>
  <c r="CG279" i="87"/>
  <c r="CH279" i="87"/>
  <c r="CI279" i="87"/>
  <c r="CJ279" i="87"/>
  <c r="CK279" i="87"/>
  <c r="CL279" i="87"/>
  <c r="CM279" i="87"/>
  <c r="CN279" i="87"/>
  <c r="CO279" i="87"/>
  <c r="CP279" i="87"/>
  <c r="CQ279" i="87"/>
  <c r="CR279" i="87"/>
  <c r="CS279" i="87"/>
  <c r="CT279" i="87"/>
  <c r="CU279" i="87"/>
  <c r="CV279" i="87"/>
  <c r="CA288" i="87"/>
  <c r="CW279" i="87"/>
  <c r="CX279" i="87"/>
  <c r="CY279" i="87"/>
  <c r="CZ279" i="87"/>
  <c r="DA279" i="87"/>
  <c r="DI279" i="87"/>
  <c r="DJ279" i="87"/>
  <c r="DO279" i="87"/>
  <c r="DB279" i="87"/>
  <c r="DC279" i="87"/>
  <c r="DD279" i="87"/>
  <c r="DE279" i="87"/>
  <c r="DF279" i="87"/>
  <c r="DG279" i="87"/>
  <c r="DH279" i="87"/>
  <c r="DK279" i="87"/>
  <c r="DL279" i="87"/>
  <c r="DM279" i="87"/>
  <c r="DP279" i="87"/>
  <c r="D280" i="87"/>
  <c r="E280" i="87"/>
  <c r="BL280" i="87"/>
  <c r="BM280" i="87"/>
  <c r="BN280" i="87"/>
  <c r="BO280" i="87"/>
  <c r="BP280" i="87"/>
  <c r="BQ280" i="87"/>
  <c r="BR280" i="87"/>
  <c r="BS280" i="87"/>
  <c r="BT280" i="87"/>
  <c r="BU280" i="87"/>
  <c r="BV280" i="87"/>
  <c r="BW280" i="87"/>
  <c r="BX280" i="87"/>
  <c r="BY280" i="87"/>
  <c r="BZ280" i="87"/>
  <c r="CB280" i="87"/>
  <c r="CC280" i="87"/>
  <c r="CD280" i="87"/>
  <c r="CE280" i="87"/>
  <c r="CF280" i="87"/>
  <c r="CG280" i="87"/>
  <c r="CH280" i="87"/>
  <c r="CI280" i="87"/>
  <c r="CJ280" i="87"/>
  <c r="CK280" i="87"/>
  <c r="CL280" i="87"/>
  <c r="CM280" i="87"/>
  <c r="CN280" i="87"/>
  <c r="CO280" i="87"/>
  <c r="CP280" i="87"/>
  <c r="CQ280" i="87"/>
  <c r="CR280" i="87"/>
  <c r="CS280" i="87"/>
  <c r="CT280" i="87"/>
  <c r="CU280" i="87"/>
  <c r="CV280" i="87"/>
  <c r="CA289" i="87"/>
  <c r="CW280" i="87"/>
  <c r="CX280" i="87"/>
  <c r="CY280" i="87"/>
  <c r="CZ280" i="87"/>
  <c r="DA280" i="87"/>
  <c r="DI280" i="87"/>
  <c r="DJ280" i="87"/>
  <c r="DO280" i="87"/>
  <c r="DB280" i="87"/>
  <c r="DC280" i="87"/>
  <c r="DD280" i="87"/>
  <c r="DE280" i="87"/>
  <c r="DF280" i="87"/>
  <c r="DG280" i="87"/>
  <c r="DH280" i="87"/>
  <c r="DK280" i="87"/>
  <c r="DL280" i="87"/>
  <c r="DM280" i="87"/>
  <c r="DP280" i="87"/>
  <c r="D281" i="87"/>
  <c r="E281" i="87"/>
  <c r="BL281" i="87"/>
  <c r="BM281" i="87"/>
  <c r="BN281" i="87"/>
  <c r="BO281" i="87"/>
  <c r="BP281" i="87"/>
  <c r="BQ281" i="87"/>
  <c r="BR281" i="87"/>
  <c r="BS281" i="87"/>
  <c r="BT281" i="87"/>
  <c r="BU281" i="87"/>
  <c r="BV281" i="87"/>
  <c r="BW281" i="87"/>
  <c r="BX281" i="87"/>
  <c r="BY281" i="87"/>
  <c r="BZ281" i="87"/>
  <c r="CB281" i="87"/>
  <c r="CC281" i="87"/>
  <c r="CD281" i="87"/>
  <c r="CE281" i="87"/>
  <c r="CF281" i="87"/>
  <c r="CG281" i="87"/>
  <c r="CH281" i="87"/>
  <c r="CI281" i="87"/>
  <c r="CJ281" i="87"/>
  <c r="CK281" i="87"/>
  <c r="CL281" i="87"/>
  <c r="CM281" i="87"/>
  <c r="CN281" i="87"/>
  <c r="CO281" i="87"/>
  <c r="CP281" i="87"/>
  <c r="CQ281" i="87"/>
  <c r="CR281" i="87"/>
  <c r="CS281" i="87"/>
  <c r="CT281" i="87"/>
  <c r="CU281" i="87"/>
  <c r="CV281" i="87"/>
  <c r="CA290" i="87"/>
  <c r="CW281" i="87"/>
  <c r="CX281" i="87"/>
  <c r="CY281" i="87"/>
  <c r="CZ281" i="87"/>
  <c r="DA281" i="87"/>
  <c r="DI281" i="87"/>
  <c r="DJ281" i="87"/>
  <c r="DO281" i="87"/>
  <c r="DB281" i="87"/>
  <c r="DC281" i="87"/>
  <c r="DD281" i="87"/>
  <c r="DE281" i="87"/>
  <c r="DF281" i="87"/>
  <c r="DG281" i="87"/>
  <c r="DH281" i="87"/>
  <c r="DK281" i="87"/>
  <c r="DL281" i="87"/>
  <c r="DM281" i="87"/>
  <c r="DP281" i="87"/>
  <c r="D282" i="87"/>
  <c r="E282" i="87"/>
  <c r="BL282" i="87"/>
  <c r="BM282" i="87"/>
  <c r="BN282" i="87"/>
  <c r="BO282" i="87"/>
  <c r="BP282" i="87"/>
  <c r="BQ282" i="87"/>
  <c r="BR282" i="87"/>
  <c r="BS282" i="87"/>
  <c r="BT282" i="87"/>
  <c r="BU282" i="87"/>
  <c r="BV282" i="87"/>
  <c r="BW282" i="87"/>
  <c r="BX282" i="87"/>
  <c r="BY282" i="87"/>
  <c r="BZ282" i="87"/>
  <c r="CB282" i="87"/>
  <c r="CC282" i="87"/>
  <c r="CD282" i="87"/>
  <c r="CE282" i="87"/>
  <c r="CF282" i="87"/>
  <c r="CG282" i="87"/>
  <c r="CH282" i="87"/>
  <c r="CI282" i="87"/>
  <c r="CJ282" i="87"/>
  <c r="CK282" i="87"/>
  <c r="CL282" i="87"/>
  <c r="CM282" i="87"/>
  <c r="CN282" i="87"/>
  <c r="CO282" i="87"/>
  <c r="CP282" i="87"/>
  <c r="CQ282" i="87"/>
  <c r="CR282" i="87"/>
  <c r="CS282" i="87"/>
  <c r="CT282" i="87"/>
  <c r="CU282" i="87"/>
  <c r="CV282" i="87"/>
  <c r="CA291" i="87"/>
  <c r="CW282" i="87"/>
  <c r="CX282" i="87"/>
  <c r="CY282" i="87"/>
  <c r="CZ282" i="87"/>
  <c r="DA282" i="87"/>
  <c r="DI282" i="87"/>
  <c r="DJ282" i="87"/>
  <c r="DO282" i="87"/>
  <c r="DB282" i="87"/>
  <c r="DC282" i="87"/>
  <c r="DD282" i="87"/>
  <c r="DE282" i="87"/>
  <c r="DF282" i="87"/>
  <c r="DG282" i="87"/>
  <c r="DH282" i="87"/>
  <c r="DK282" i="87"/>
  <c r="DL282" i="87"/>
  <c r="DM282" i="87"/>
  <c r="DP282" i="87"/>
  <c r="D283" i="87"/>
  <c r="E283" i="87"/>
  <c r="BL283" i="87"/>
  <c r="BM283" i="87"/>
  <c r="BN283" i="87"/>
  <c r="BO283" i="87"/>
  <c r="BP283" i="87"/>
  <c r="BQ283" i="87"/>
  <c r="BR283" i="87"/>
  <c r="BS283" i="87"/>
  <c r="BT283" i="87"/>
  <c r="BU283" i="87"/>
  <c r="BV283" i="87"/>
  <c r="BW283" i="87"/>
  <c r="BX283" i="87"/>
  <c r="BY283" i="87"/>
  <c r="BZ283" i="87"/>
  <c r="CB283" i="87"/>
  <c r="CC283" i="87"/>
  <c r="CD283" i="87"/>
  <c r="CE283" i="87"/>
  <c r="CF283" i="87"/>
  <c r="CG283" i="87"/>
  <c r="CH283" i="87"/>
  <c r="CI283" i="87"/>
  <c r="CJ283" i="87"/>
  <c r="CK283" i="87"/>
  <c r="CL283" i="87"/>
  <c r="CM283" i="87"/>
  <c r="CN283" i="87"/>
  <c r="CO283" i="87"/>
  <c r="CP283" i="87"/>
  <c r="CQ283" i="87"/>
  <c r="CR283" i="87"/>
  <c r="CS283" i="87"/>
  <c r="CT283" i="87"/>
  <c r="CU283" i="87"/>
  <c r="CV283" i="87"/>
  <c r="CA292" i="87"/>
  <c r="CW283" i="87"/>
  <c r="CX283" i="87"/>
  <c r="CY283" i="87"/>
  <c r="CZ283" i="87"/>
  <c r="DA283" i="87"/>
  <c r="DI283" i="87"/>
  <c r="DJ283" i="87"/>
  <c r="DO283" i="87"/>
  <c r="DB283" i="87"/>
  <c r="DC283" i="87"/>
  <c r="DD283" i="87"/>
  <c r="DE283" i="87"/>
  <c r="DF283" i="87"/>
  <c r="DG283" i="87"/>
  <c r="DH283" i="87"/>
  <c r="DK283" i="87"/>
  <c r="DL283" i="87"/>
  <c r="DM283" i="87"/>
  <c r="DP283" i="87"/>
  <c r="D284" i="87"/>
  <c r="E284" i="87"/>
  <c r="BL284" i="87"/>
  <c r="BM284" i="87"/>
  <c r="BN284" i="87"/>
  <c r="BO284" i="87"/>
  <c r="BP284" i="87"/>
  <c r="BQ284" i="87"/>
  <c r="BR284" i="87"/>
  <c r="BS284" i="87"/>
  <c r="BT284" i="87"/>
  <c r="BU284" i="87"/>
  <c r="BV284" i="87"/>
  <c r="BW284" i="87"/>
  <c r="BX284" i="87"/>
  <c r="BY284" i="87"/>
  <c r="BZ284" i="87"/>
  <c r="CB284" i="87"/>
  <c r="CC284" i="87"/>
  <c r="CD284" i="87"/>
  <c r="CE284" i="87"/>
  <c r="CF284" i="87"/>
  <c r="CG284" i="87"/>
  <c r="CH284" i="87"/>
  <c r="CI284" i="87"/>
  <c r="CJ284" i="87"/>
  <c r="CK284" i="87"/>
  <c r="CL284" i="87"/>
  <c r="CM284" i="87"/>
  <c r="CN284" i="87"/>
  <c r="CO284" i="87"/>
  <c r="CP284" i="87"/>
  <c r="CQ284" i="87"/>
  <c r="CR284" i="87"/>
  <c r="CS284" i="87"/>
  <c r="CT284" i="87"/>
  <c r="CU284" i="87"/>
  <c r="CV284" i="87"/>
  <c r="CA293" i="87"/>
  <c r="CW284" i="87"/>
  <c r="CX284" i="87"/>
  <c r="CY284" i="87"/>
  <c r="CZ284" i="87"/>
  <c r="DA284" i="87"/>
  <c r="DI284" i="87"/>
  <c r="DJ284" i="87"/>
  <c r="DO284" i="87"/>
  <c r="DB284" i="87"/>
  <c r="DC284" i="87"/>
  <c r="DD284" i="87"/>
  <c r="DE284" i="87"/>
  <c r="DF284" i="87"/>
  <c r="DG284" i="87"/>
  <c r="DH284" i="87"/>
  <c r="DK284" i="87"/>
  <c r="DL284" i="87"/>
  <c r="DM284" i="87"/>
  <c r="DP284" i="87"/>
  <c r="D285" i="87"/>
  <c r="E285" i="87"/>
  <c r="BL285" i="87"/>
  <c r="BM285" i="87"/>
  <c r="BN285" i="87"/>
  <c r="BO285" i="87"/>
  <c r="BP285" i="87"/>
  <c r="BQ285" i="87"/>
  <c r="BR285" i="87"/>
  <c r="BS285" i="87"/>
  <c r="BT285" i="87"/>
  <c r="BU285" i="87"/>
  <c r="BV285" i="87"/>
  <c r="BW285" i="87"/>
  <c r="BX285" i="87"/>
  <c r="BY285" i="87"/>
  <c r="BZ285" i="87"/>
  <c r="CB285" i="87"/>
  <c r="CC285" i="87"/>
  <c r="CD285" i="87"/>
  <c r="CE285" i="87"/>
  <c r="CF285" i="87"/>
  <c r="CG285" i="87"/>
  <c r="CH285" i="87"/>
  <c r="CI285" i="87"/>
  <c r="CJ285" i="87"/>
  <c r="CK285" i="87"/>
  <c r="CL285" i="87"/>
  <c r="CM285" i="87"/>
  <c r="CN285" i="87"/>
  <c r="CO285" i="87"/>
  <c r="CP285" i="87"/>
  <c r="CQ285" i="87"/>
  <c r="CR285" i="87"/>
  <c r="CS285" i="87"/>
  <c r="CT285" i="87"/>
  <c r="CU285" i="87"/>
  <c r="CV285" i="87"/>
  <c r="CA294" i="87"/>
  <c r="CW285" i="87"/>
  <c r="CX285" i="87"/>
  <c r="CY285" i="87"/>
  <c r="CZ285" i="87"/>
  <c r="DA285" i="87"/>
  <c r="DI285" i="87"/>
  <c r="DJ285" i="87"/>
  <c r="DO285" i="87"/>
  <c r="DB285" i="87"/>
  <c r="DC285" i="87"/>
  <c r="DD285" i="87"/>
  <c r="DE285" i="87"/>
  <c r="DF285" i="87"/>
  <c r="DG285" i="87"/>
  <c r="DH285" i="87"/>
  <c r="DK285" i="87"/>
  <c r="DL285" i="87"/>
  <c r="DM285" i="87"/>
  <c r="DP285" i="87"/>
  <c r="D286" i="87"/>
  <c r="E286" i="87"/>
  <c r="BL286" i="87"/>
  <c r="BM286" i="87"/>
  <c r="BN286" i="87"/>
  <c r="BO286" i="87"/>
  <c r="BP286" i="87"/>
  <c r="BQ286" i="87"/>
  <c r="BR286" i="87"/>
  <c r="BS286" i="87"/>
  <c r="BT286" i="87"/>
  <c r="BU286" i="87"/>
  <c r="BV286" i="87"/>
  <c r="BW286" i="87"/>
  <c r="BX286" i="87"/>
  <c r="BY286" i="87"/>
  <c r="BZ286" i="87"/>
  <c r="CB286" i="87"/>
  <c r="CC286" i="87"/>
  <c r="CD286" i="87"/>
  <c r="CE286" i="87"/>
  <c r="CF286" i="87"/>
  <c r="CG286" i="87"/>
  <c r="CH286" i="87"/>
  <c r="CI286" i="87"/>
  <c r="CJ286" i="87"/>
  <c r="CK286" i="87"/>
  <c r="CL286" i="87"/>
  <c r="CM286" i="87"/>
  <c r="CN286" i="87"/>
  <c r="CO286" i="87"/>
  <c r="CP286" i="87"/>
  <c r="CQ286" i="87"/>
  <c r="CR286" i="87"/>
  <c r="CS286" i="87"/>
  <c r="CT286" i="87"/>
  <c r="CU286" i="87"/>
  <c r="CV286" i="87"/>
  <c r="CA295" i="87"/>
  <c r="CW286" i="87"/>
  <c r="CX286" i="87"/>
  <c r="CY286" i="87"/>
  <c r="CZ286" i="87"/>
  <c r="DA286" i="87"/>
  <c r="DI286" i="87"/>
  <c r="DJ286" i="87"/>
  <c r="DO286" i="87"/>
  <c r="DB286" i="87"/>
  <c r="DC286" i="87"/>
  <c r="DD286" i="87"/>
  <c r="DE286" i="87"/>
  <c r="DF286" i="87"/>
  <c r="DG286" i="87"/>
  <c r="DH286" i="87"/>
  <c r="DK286" i="87"/>
  <c r="DL286" i="87"/>
  <c r="DM286" i="87"/>
  <c r="DP286" i="87"/>
  <c r="D287" i="87"/>
  <c r="E287" i="87"/>
  <c r="BL287" i="87"/>
  <c r="BM287" i="87"/>
  <c r="BN287" i="87"/>
  <c r="BO287" i="87"/>
  <c r="BP287" i="87"/>
  <c r="BQ287" i="87"/>
  <c r="BR287" i="87"/>
  <c r="BS287" i="87"/>
  <c r="BT287" i="87"/>
  <c r="BU287" i="87"/>
  <c r="BV287" i="87"/>
  <c r="BW287" i="87"/>
  <c r="BX287" i="87"/>
  <c r="BY287" i="87"/>
  <c r="BZ287" i="87"/>
  <c r="CB287" i="87"/>
  <c r="CC287" i="87"/>
  <c r="CD287" i="87"/>
  <c r="CE287" i="87"/>
  <c r="CF287" i="87"/>
  <c r="CG287" i="87"/>
  <c r="CH287" i="87"/>
  <c r="CI287" i="87"/>
  <c r="CJ287" i="87"/>
  <c r="CK287" i="87"/>
  <c r="CL287" i="87"/>
  <c r="CM287" i="87"/>
  <c r="CN287" i="87"/>
  <c r="CO287" i="87"/>
  <c r="CP287" i="87"/>
  <c r="CQ287" i="87"/>
  <c r="CR287" i="87"/>
  <c r="CS287" i="87"/>
  <c r="CT287" i="87"/>
  <c r="CU287" i="87"/>
  <c r="CV287" i="87"/>
  <c r="CA296" i="87"/>
  <c r="CW287" i="87"/>
  <c r="CX287" i="87"/>
  <c r="CY287" i="87"/>
  <c r="CZ287" i="87"/>
  <c r="DA287" i="87"/>
  <c r="DI287" i="87"/>
  <c r="DJ287" i="87"/>
  <c r="DO287" i="87"/>
  <c r="DB287" i="87"/>
  <c r="DC287" i="87"/>
  <c r="DD287" i="87"/>
  <c r="DE287" i="87"/>
  <c r="DF287" i="87"/>
  <c r="DG287" i="87"/>
  <c r="DH287" i="87"/>
  <c r="DK287" i="87"/>
  <c r="DL287" i="87"/>
  <c r="DM287" i="87"/>
  <c r="DP287" i="87"/>
  <c r="D288" i="87"/>
  <c r="E288" i="87"/>
  <c r="BL288" i="87"/>
  <c r="BM288" i="87"/>
  <c r="BN288" i="87"/>
  <c r="BO288" i="87"/>
  <c r="BP288" i="87"/>
  <c r="BQ288" i="87"/>
  <c r="BR288" i="87"/>
  <c r="BS288" i="87"/>
  <c r="BT288" i="87"/>
  <c r="BU288" i="87"/>
  <c r="BV288" i="87"/>
  <c r="BW288" i="87"/>
  <c r="BX288" i="87"/>
  <c r="BY288" i="87"/>
  <c r="BZ288" i="87"/>
  <c r="CB288" i="87"/>
  <c r="CC288" i="87"/>
  <c r="CD288" i="87"/>
  <c r="CE288" i="87"/>
  <c r="CF288" i="87"/>
  <c r="CG288" i="87"/>
  <c r="CH288" i="87"/>
  <c r="CI288" i="87"/>
  <c r="CJ288" i="87"/>
  <c r="CK288" i="87"/>
  <c r="CL288" i="87"/>
  <c r="CM288" i="87"/>
  <c r="CN288" i="87"/>
  <c r="CO288" i="87"/>
  <c r="CP288" i="87"/>
  <c r="CQ288" i="87"/>
  <c r="CR288" i="87"/>
  <c r="CS288" i="87"/>
  <c r="CT288" i="87"/>
  <c r="CU288" i="87"/>
  <c r="CV288" i="87"/>
  <c r="CA297" i="87"/>
  <c r="CW288" i="87"/>
  <c r="CX288" i="87"/>
  <c r="CY288" i="87"/>
  <c r="CZ288" i="87"/>
  <c r="DA288" i="87"/>
  <c r="DI288" i="87"/>
  <c r="DJ288" i="87"/>
  <c r="DO288" i="87"/>
  <c r="DB288" i="87"/>
  <c r="DC288" i="87"/>
  <c r="DD288" i="87"/>
  <c r="DE288" i="87"/>
  <c r="DF288" i="87"/>
  <c r="DG288" i="87"/>
  <c r="DH288" i="87"/>
  <c r="DK288" i="87"/>
  <c r="DL288" i="87"/>
  <c r="DM288" i="87"/>
  <c r="DP288" i="87"/>
  <c r="D289" i="87"/>
  <c r="E289" i="87"/>
  <c r="BL289" i="87"/>
  <c r="BM289" i="87"/>
  <c r="BN289" i="87"/>
  <c r="BO289" i="87"/>
  <c r="BP289" i="87"/>
  <c r="BQ289" i="87"/>
  <c r="BR289" i="87"/>
  <c r="BS289" i="87"/>
  <c r="BT289" i="87"/>
  <c r="BU289" i="87"/>
  <c r="BV289" i="87"/>
  <c r="BW289" i="87"/>
  <c r="BX289" i="87"/>
  <c r="BY289" i="87"/>
  <c r="BZ289" i="87"/>
  <c r="CB289" i="87"/>
  <c r="CC289" i="87"/>
  <c r="CD289" i="87"/>
  <c r="CE289" i="87"/>
  <c r="CF289" i="87"/>
  <c r="CG289" i="87"/>
  <c r="CH289" i="87"/>
  <c r="CI289" i="87"/>
  <c r="CJ289" i="87"/>
  <c r="CK289" i="87"/>
  <c r="CL289" i="87"/>
  <c r="CM289" i="87"/>
  <c r="CN289" i="87"/>
  <c r="CO289" i="87"/>
  <c r="CP289" i="87"/>
  <c r="CQ289" i="87"/>
  <c r="CR289" i="87"/>
  <c r="CS289" i="87"/>
  <c r="CT289" i="87"/>
  <c r="CU289" i="87"/>
  <c r="CV289" i="87"/>
  <c r="CA298" i="87"/>
  <c r="CW289" i="87"/>
  <c r="CX289" i="87"/>
  <c r="CY289" i="87"/>
  <c r="CZ289" i="87"/>
  <c r="DA289" i="87"/>
  <c r="DI289" i="87"/>
  <c r="DJ289" i="87"/>
  <c r="DO289" i="87"/>
  <c r="DB289" i="87"/>
  <c r="DC289" i="87"/>
  <c r="DD289" i="87"/>
  <c r="DE289" i="87"/>
  <c r="DF289" i="87"/>
  <c r="DG289" i="87"/>
  <c r="DH289" i="87"/>
  <c r="DK289" i="87"/>
  <c r="DL289" i="87"/>
  <c r="DM289" i="87"/>
  <c r="DP289" i="87"/>
  <c r="D290" i="87"/>
  <c r="E290" i="87"/>
  <c r="BL290" i="87"/>
  <c r="BM290" i="87"/>
  <c r="BN290" i="87"/>
  <c r="BO290" i="87"/>
  <c r="BP290" i="87"/>
  <c r="BQ290" i="87"/>
  <c r="BR290" i="87"/>
  <c r="BS290" i="87"/>
  <c r="BT290" i="87"/>
  <c r="BU290" i="87"/>
  <c r="BV290" i="87"/>
  <c r="BW290" i="87"/>
  <c r="BX290" i="87"/>
  <c r="BY290" i="87"/>
  <c r="BZ290" i="87"/>
  <c r="CB290" i="87"/>
  <c r="CC290" i="87"/>
  <c r="CD290" i="87"/>
  <c r="CE290" i="87"/>
  <c r="CF290" i="87"/>
  <c r="CG290" i="87"/>
  <c r="CH290" i="87"/>
  <c r="CI290" i="87"/>
  <c r="CJ290" i="87"/>
  <c r="CK290" i="87"/>
  <c r="CL290" i="87"/>
  <c r="CM290" i="87"/>
  <c r="CN290" i="87"/>
  <c r="CO290" i="87"/>
  <c r="CP290" i="87"/>
  <c r="CQ290" i="87"/>
  <c r="CR290" i="87"/>
  <c r="CS290" i="87"/>
  <c r="CT290" i="87"/>
  <c r="CU290" i="87"/>
  <c r="CV290" i="87"/>
  <c r="CA299" i="87"/>
  <c r="CW290" i="87"/>
  <c r="CX290" i="87"/>
  <c r="CY290" i="87"/>
  <c r="CZ290" i="87"/>
  <c r="DA290" i="87"/>
  <c r="DI290" i="87"/>
  <c r="DJ290" i="87"/>
  <c r="DO290" i="87"/>
  <c r="DB290" i="87"/>
  <c r="DC290" i="87"/>
  <c r="DD290" i="87"/>
  <c r="DE290" i="87"/>
  <c r="DF290" i="87"/>
  <c r="DG290" i="87"/>
  <c r="DH290" i="87"/>
  <c r="DK290" i="87"/>
  <c r="DL290" i="87"/>
  <c r="DM290" i="87"/>
  <c r="DP290" i="87"/>
  <c r="D291" i="87"/>
  <c r="E291" i="87"/>
  <c r="BL291" i="87"/>
  <c r="BM291" i="87"/>
  <c r="BN291" i="87"/>
  <c r="BO291" i="87"/>
  <c r="BP291" i="87"/>
  <c r="BQ291" i="87"/>
  <c r="BR291" i="87"/>
  <c r="BS291" i="87"/>
  <c r="BT291" i="87"/>
  <c r="BU291" i="87"/>
  <c r="BV291" i="87"/>
  <c r="BW291" i="87"/>
  <c r="BX291" i="87"/>
  <c r="BY291" i="87"/>
  <c r="BZ291" i="87"/>
  <c r="CB291" i="87"/>
  <c r="CC291" i="87"/>
  <c r="CD291" i="87"/>
  <c r="CE291" i="87"/>
  <c r="CF291" i="87"/>
  <c r="CG291" i="87"/>
  <c r="CH291" i="87"/>
  <c r="CI291" i="87"/>
  <c r="CJ291" i="87"/>
  <c r="CK291" i="87"/>
  <c r="CL291" i="87"/>
  <c r="CM291" i="87"/>
  <c r="CN291" i="87"/>
  <c r="CO291" i="87"/>
  <c r="CP291" i="87"/>
  <c r="CQ291" i="87"/>
  <c r="CR291" i="87"/>
  <c r="CS291" i="87"/>
  <c r="CT291" i="87"/>
  <c r="CU291" i="87"/>
  <c r="CV291" i="87"/>
  <c r="CA300" i="87"/>
  <c r="CW291" i="87"/>
  <c r="CX291" i="87"/>
  <c r="CY291" i="87"/>
  <c r="CZ291" i="87"/>
  <c r="DA291" i="87"/>
  <c r="DI291" i="87"/>
  <c r="DJ291" i="87"/>
  <c r="DO291" i="87"/>
  <c r="DB291" i="87"/>
  <c r="DC291" i="87"/>
  <c r="DD291" i="87"/>
  <c r="DE291" i="87"/>
  <c r="DF291" i="87"/>
  <c r="DG291" i="87"/>
  <c r="DH291" i="87"/>
  <c r="DK291" i="87"/>
  <c r="DL291" i="87"/>
  <c r="DM291" i="87"/>
  <c r="DP291" i="87"/>
  <c r="D292" i="87"/>
  <c r="E292" i="87"/>
  <c r="BL292" i="87"/>
  <c r="BM292" i="87"/>
  <c r="BN292" i="87"/>
  <c r="BO292" i="87"/>
  <c r="BP292" i="87"/>
  <c r="BQ292" i="87"/>
  <c r="BR292" i="87"/>
  <c r="BS292" i="87"/>
  <c r="BT292" i="87"/>
  <c r="BU292" i="87"/>
  <c r="BV292" i="87"/>
  <c r="BW292" i="87"/>
  <c r="BX292" i="87"/>
  <c r="BY292" i="87"/>
  <c r="BZ292" i="87"/>
  <c r="CB292" i="87"/>
  <c r="CC292" i="87"/>
  <c r="CD292" i="87"/>
  <c r="CE292" i="87"/>
  <c r="CF292" i="87"/>
  <c r="CG292" i="87"/>
  <c r="CH292" i="87"/>
  <c r="CI292" i="87"/>
  <c r="CJ292" i="87"/>
  <c r="CK292" i="87"/>
  <c r="CL292" i="87"/>
  <c r="CM292" i="87"/>
  <c r="CN292" i="87"/>
  <c r="CO292" i="87"/>
  <c r="CP292" i="87"/>
  <c r="CQ292" i="87"/>
  <c r="CR292" i="87"/>
  <c r="CS292" i="87"/>
  <c r="CT292" i="87"/>
  <c r="CU292" i="87"/>
  <c r="CV292" i="87"/>
  <c r="CA301" i="87"/>
  <c r="CW292" i="87"/>
  <c r="CX292" i="87"/>
  <c r="CY292" i="87"/>
  <c r="CZ292" i="87"/>
  <c r="DA292" i="87"/>
  <c r="DI292" i="87"/>
  <c r="DJ292" i="87"/>
  <c r="DO292" i="87"/>
  <c r="DB292" i="87"/>
  <c r="DC292" i="87"/>
  <c r="DD292" i="87"/>
  <c r="DE292" i="87"/>
  <c r="DF292" i="87"/>
  <c r="DG292" i="87"/>
  <c r="DH292" i="87"/>
  <c r="DK292" i="87"/>
  <c r="DL292" i="87"/>
  <c r="DM292" i="87"/>
  <c r="DP292" i="87"/>
  <c r="D293" i="87"/>
  <c r="E293" i="87"/>
  <c r="BL293" i="87"/>
  <c r="BM293" i="87"/>
  <c r="BN293" i="87"/>
  <c r="BO293" i="87"/>
  <c r="BP293" i="87"/>
  <c r="BQ293" i="87"/>
  <c r="BR293" i="87"/>
  <c r="BS293" i="87"/>
  <c r="BT293" i="87"/>
  <c r="BU293" i="87"/>
  <c r="BV293" i="87"/>
  <c r="BW293" i="87"/>
  <c r="BX293" i="87"/>
  <c r="BY293" i="87"/>
  <c r="BZ293" i="87"/>
  <c r="CB293" i="87"/>
  <c r="CC293" i="87"/>
  <c r="CD293" i="87"/>
  <c r="CE293" i="87"/>
  <c r="CF293" i="87"/>
  <c r="CG293" i="87"/>
  <c r="CH293" i="87"/>
  <c r="CI293" i="87"/>
  <c r="CJ293" i="87"/>
  <c r="CK293" i="87"/>
  <c r="CL293" i="87"/>
  <c r="CM293" i="87"/>
  <c r="CN293" i="87"/>
  <c r="CO293" i="87"/>
  <c r="CP293" i="87"/>
  <c r="CQ293" i="87"/>
  <c r="CR293" i="87"/>
  <c r="CS293" i="87"/>
  <c r="CT293" i="87"/>
  <c r="CU293" i="87"/>
  <c r="CV293" i="87"/>
  <c r="CA302" i="87"/>
  <c r="CW293" i="87"/>
  <c r="CX293" i="87"/>
  <c r="CY293" i="87"/>
  <c r="CZ293" i="87"/>
  <c r="DA293" i="87"/>
  <c r="DI293" i="87"/>
  <c r="DJ293" i="87"/>
  <c r="DO293" i="87"/>
  <c r="DB293" i="87"/>
  <c r="DC293" i="87"/>
  <c r="DD293" i="87"/>
  <c r="DE293" i="87"/>
  <c r="DF293" i="87"/>
  <c r="DG293" i="87"/>
  <c r="DH293" i="87"/>
  <c r="DK293" i="87"/>
  <c r="DL293" i="87"/>
  <c r="DM293" i="87"/>
  <c r="DP293" i="87"/>
  <c r="D294" i="87"/>
  <c r="E294" i="87"/>
  <c r="BL294" i="87"/>
  <c r="BM294" i="87"/>
  <c r="BN294" i="87"/>
  <c r="BO294" i="87"/>
  <c r="BP294" i="87"/>
  <c r="BQ294" i="87"/>
  <c r="BR294" i="87"/>
  <c r="BS294" i="87"/>
  <c r="BT294" i="87"/>
  <c r="BU294" i="87"/>
  <c r="BV294" i="87"/>
  <c r="BW294" i="87"/>
  <c r="BX294" i="87"/>
  <c r="BY294" i="87"/>
  <c r="BZ294" i="87"/>
  <c r="CB294" i="87"/>
  <c r="CC294" i="87"/>
  <c r="CD294" i="87"/>
  <c r="CE294" i="87"/>
  <c r="CF294" i="87"/>
  <c r="CG294" i="87"/>
  <c r="CH294" i="87"/>
  <c r="CI294" i="87"/>
  <c r="CJ294" i="87"/>
  <c r="CK294" i="87"/>
  <c r="CL294" i="87"/>
  <c r="CM294" i="87"/>
  <c r="CN294" i="87"/>
  <c r="CO294" i="87"/>
  <c r="CP294" i="87"/>
  <c r="CQ294" i="87"/>
  <c r="CR294" i="87"/>
  <c r="CS294" i="87"/>
  <c r="CT294" i="87"/>
  <c r="CU294" i="87"/>
  <c r="CV294" i="87"/>
  <c r="CA303" i="87"/>
  <c r="CW294" i="87"/>
  <c r="CX294" i="87"/>
  <c r="CY294" i="87"/>
  <c r="CZ294" i="87"/>
  <c r="DA294" i="87"/>
  <c r="DI294" i="87"/>
  <c r="DJ294" i="87"/>
  <c r="DO294" i="87"/>
  <c r="DB294" i="87"/>
  <c r="DC294" i="87"/>
  <c r="DD294" i="87"/>
  <c r="DE294" i="87"/>
  <c r="DF294" i="87"/>
  <c r="DG294" i="87"/>
  <c r="DH294" i="87"/>
  <c r="DK294" i="87"/>
  <c r="DL294" i="87"/>
  <c r="DM294" i="87"/>
  <c r="DP294" i="87"/>
  <c r="D295" i="87"/>
  <c r="E295" i="87"/>
  <c r="BL295" i="87"/>
  <c r="BM295" i="87"/>
  <c r="BN295" i="87"/>
  <c r="BO295" i="87"/>
  <c r="BP295" i="87"/>
  <c r="BQ295" i="87"/>
  <c r="BR295" i="87"/>
  <c r="BS295" i="87"/>
  <c r="BT295" i="87"/>
  <c r="BU295" i="87"/>
  <c r="BV295" i="87"/>
  <c r="BW295" i="87"/>
  <c r="BX295" i="87"/>
  <c r="BY295" i="87"/>
  <c r="BZ295" i="87"/>
  <c r="CB295" i="87"/>
  <c r="CC295" i="87"/>
  <c r="CD295" i="87"/>
  <c r="CE295" i="87"/>
  <c r="CF295" i="87"/>
  <c r="CG295" i="87"/>
  <c r="CH295" i="87"/>
  <c r="CI295" i="87"/>
  <c r="CJ295" i="87"/>
  <c r="CK295" i="87"/>
  <c r="CL295" i="87"/>
  <c r="CM295" i="87"/>
  <c r="CN295" i="87"/>
  <c r="CO295" i="87"/>
  <c r="CP295" i="87"/>
  <c r="CQ295" i="87"/>
  <c r="CR295" i="87"/>
  <c r="CS295" i="87"/>
  <c r="CT295" i="87"/>
  <c r="CU295" i="87"/>
  <c r="CV295" i="87"/>
  <c r="CA304" i="87"/>
  <c r="CW295" i="87"/>
  <c r="CX295" i="87"/>
  <c r="CY295" i="87"/>
  <c r="CZ295" i="87"/>
  <c r="DA295" i="87"/>
  <c r="DI295" i="87"/>
  <c r="DJ295" i="87"/>
  <c r="DO295" i="87"/>
  <c r="DB295" i="87"/>
  <c r="DC295" i="87"/>
  <c r="DD295" i="87"/>
  <c r="DE295" i="87"/>
  <c r="DF295" i="87"/>
  <c r="DG295" i="87"/>
  <c r="DH295" i="87"/>
  <c r="DK295" i="87"/>
  <c r="DL295" i="87"/>
  <c r="DM295" i="87"/>
  <c r="DP295" i="87"/>
  <c r="D296" i="87"/>
  <c r="E296" i="87"/>
  <c r="BL296" i="87"/>
  <c r="BM296" i="87"/>
  <c r="BN296" i="87"/>
  <c r="BO296" i="87"/>
  <c r="BP296" i="87"/>
  <c r="BQ296" i="87"/>
  <c r="BR296" i="87"/>
  <c r="BS296" i="87"/>
  <c r="BT296" i="87"/>
  <c r="BU296" i="87"/>
  <c r="BV296" i="87"/>
  <c r="BW296" i="87"/>
  <c r="BX296" i="87"/>
  <c r="BY296" i="87"/>
  <c r="BZ296" i="87"/>
  <c r="CB296" i="87"/>
  <c r="CC296" i="87"/>
  <c r="CD296" i="87"/>
  <c r="CE296" i="87"/>
  <c r="CF296" i="87"/>
  <c r="CG296" i="87"/>
  <c r="CH296" i="87"/>
  <c r="CI296" i="87"/>
  <c r="CJ296" i="87"/>
  <c r="CK296" i="87"/>
  <c r="CL296" i="87"/>
  <c r="CM296" i="87"/>
  <c r="CN296" i="87"/>
  <c r="CO296" i="87"/>
  <c r="CP296" i="87"/>
  <c r="CQ296" i="87"/>
  <c r="CR296" i="87"/>
  <c r="CS296" i="87"/>
  <c r="CT296" i="87"/>
  <c r="CU296" i="87"/>
  <c r="CV296" i="87"/>
  <c r="CA305" i="87"/>
  <c r="CW296" i="87"/>
  <c r="CX296" i="87"/>
  <c r="CY296" i="87"/>
  <c r="CZ296" i="87"/>
  <c r="DA296" i="87"/>
  <c r="DI296" i="87"/>
  <c r="DJ296" i="87"/>
  <c r="DO296" i="87"/>
  <c r="DB296" i="87"/>
  <c r="DC296" i="87"/>
  <c r="DD296" i="87"/>
  <c r="DE296" i="87"/>
  <c r="DF296" i="87"/>
  <c r="DG296" i="87"/>
  <c r="DH296" i="87"/>
  <c r="DK296" i="87"/>
  <c r="DL296" i="87"/>
  <c r="DM296" i="87"/>
  <c r="DP296" i="87"/>
  <c r="D297" i="87"/>
  <c r="E297" i="87"/>
  <c r="BL297" i="87"/>
  <c r="BM297" i="87"/>
  <c r="BN297" i="87"/>
  <c r="BO297" i="87"/>
  <c r="BP297" i="87"/>
  <c r="BQ297" i="87"/>
  <c r="BR297" i="87"/>
  <c r="BS297" i="87"/>
  <c r="BT297" i="87"/>
  <c r="BU297" i="87"/>
  <c r="BV297" i="87"/>
  <c r="BW297" i="87"/>
  <c r="BX297" i="87"/>
  <c r="BY297" i="87"/>
  <c r="BZ297" i="87"/>
  <c r="CB297" i="87"/>
  <c r="CC297" i="87"/>
  <c r="CD297" i="87"/>
  <c r="CE297" i="87"/>
  <c r="CF297" i="87"/>
  <c r="CG297" i="87"/>
  <c r="CH297" i="87"/>
  <c r="CI297" i="87"/>
  <c r="CJ297" i="87"/>
  <c r="CK297" i="87"/>
  <c r="CL297" i="87"/>
  <c r="CM297" i="87"/>
  <c r="CN297" i="87"/>
  <c r="CO297" i="87"/>
  <c r="CP297" i="87"/>
  <c r="CQ297" i="87"/>
  <c r="CR297" i="87"/>
  <c r="CS297" i="87"/>
  <c r="CT297" i="87"/>
  <c r="CU297" i="87"/>
  <c r="CV297" i="87"/>
  <c r="CA306" i="87"/>
  <c r="CW297" i="87"/>
  <c r="CX297" i="87"/>
  <c r="CY297" i="87"/>
  <c r="CZ297" i="87"/>
  <c r="DA297" i="87"/>
  <c r="DI297" i="87"/>
  <c r="DJ297" i="87"/>
  <c r="DO297" i="87"/>
  <c r="DB297" i="87"/>
  <c r="DC297" i="87"/>
  <c r="DD297" i="87"/>
  <c r="DE297" i="87"/>
  <c r="DF297" i="87"/>
  <c r="DG297" i="87"/>
  <c r="DH297" i="87"/>
  <c r="DK297" i="87"/>
  <c r="DL297" i="87"/>
  <c r="DM297" i="87"/>
  <c r="DP297" i="87"/>
  <c r="D298" i="87"/>
  <c r="E298" i="87"/>
  <c r="BL298" i="87"/>
  <c r="BM298" i="87"/>
  <c r="BN298" i="87"/>
  <c r="BO298" i="87"/>
  <c r="BP298" i="87"/>
  <c r="BQ298" i="87"/>
  <c r="BR298" i="87"/>
  <c r="BS298" i="87"/>
  <c r="BT298" i="87"/>
  <c r="BU298" i="87"/>
  <c r="BV298" i="87"/>
  <c r="BW298" i="87"/>
  <c r="BX298" i="87"/>
  <c r="BY298" i="87"/>
  <c r="BZ298" i="87"/>
  <c r="CB298" i="87"/>
  <c r="CC298" i="87"/>
  <c r="CD298" i="87"/>
  <c r="CE298" i="87"/>
  <c r="CF298" i="87"/>
  <c r="CG298" i="87"/>
  <c r="CH298" i="87"/>
  <c r="CI298" i="87"/>
  <c r="CJ298" i="87"/>
  <c r="CK298" i="87"/>
  <c r="CL298" i="87"/>
  <c r="CM298" i="87"/>
  <c r="CN298" i="87"/>
  <c r="CO298" i="87"/>
  <c r="CP298" i="87"/>
  <c r="CQ298" i="87"/>
  <c r="CR298" i="87"/>
  <c r="CS298" i="87"/>
  <c r="CT298" i="87"/>
  <c r="CU298" i="87"/>
  <c r="CV298" i="87"/>
  <c r="CA307" i="87"/>
  <c r="CW298" i="87"/>
  <c r="CX298" i="87"/>
  <c r="CY298" i="87"/>
  <c r="CZ298" i="87"/>
  <c r="DA298" i="87"/>
  <c r="DI298" i="87"/>
  <c r="DJ298" i="87"/>
  <c r="DO298" i="87"/>
  <c r="DB298" i="87"/>
  <c r="DC298" i="87"/>
  <c r="DD298" i="87"/>
  <c r="DE298" i="87"/>
  <c r="DF298" i="87"/>
  <c r="DG298" i="87"/>
  <c r="DH298" i="87"/>
  <c r="DK298" i="87"/>
  <c r="DL298" i="87"/>
  <c r="DM298" i="87"/>
  <c r="DP298" i="87"/>
  <c r="D299" i="87"/>
  <c r="E299" i="87"/>
  <c r="BL299" i="87"/>
  <c r="BM299" i="87"/>
  <c r="BN299" i="87"/>
  <c r="BO299" i="87"/>
  <c r="BP299" i="87"/>
  <c r="BQ299" i="87"/>
  <c r="BR299" i="87"/>
  <c r="BS299" i="87"/>
  <c r="BT299" i="87"/>
  <c r="BU299" i="87"/>
  <c r="BV299" i="87"/>
  <c r="BW299" i="87"/>
  <c r="BX299" i="87"/>
  <c r="BY299" i="87"/>
  <c r="BZ299" i="87"/>
  <c r="CB299" i="87"/>
  <c r="CC299" i="87"/>
  <c r="CD299" i="87"/>
  <c r="CE299" i="87"/>
  <c r="CF299" i="87"/>
  <c r="CG299" i="87"/>
  <c r="CH299" i="87"/>
  <c r="CI299" i="87"/>
  <c r="CJ299" i="87"/>
  <c r="CK299" i="87"/>
  <c r="CL299" i="87"/>
  <c r="CM299" i="87"/>
  <c r="CN299" i="87"/>
  <c r="CO299" i="87"/>
  <c r="CP299" i="87"/>
  <c r="CQ299" i="87"/>
  <c r="CR299" i="87"/>
  <c r="CS299" i="87"/>
  <c r="CT299" i="87"/>
  <c r="CU299" i="87"/>
  <c r="CV299" i="87"/>
  <c r="CA308" i="87"/>
  <c r="CW299" i="87"/>
  <c r="CX299" i="87"/>
  <c r="CY299" i="87"/>
  <c r="CZ299" i="87"/>
  <c r="DA299" i="87"/>
  <c r="DI299" i="87"/>
  <c r="DJ299" i="87"/>
  <c r="DO299" i="87"/>
  <c r="DB299" i="87"/>
  <c r="DC299" i="87"/>
  <c r="DD299" i="87"/>
  <c r="DE299" i="87"/>
  <c r="DF299" i="87"/>
  <c r="DG299" i="87"/>
  <c r="DH299" i="87"/>
  <c r="DK299" i="87"/>
  <c r="DL299" i="87"/>
  <c r="DM299" i="87"/>
  <c r="DP299" i="87"/>
  <c r="D300" i="87"/>
  <c r="E300" i="87"/>
  <c r="BL300" i="87"/>
  <c r="BM300" i="87"/>
  <c r="BN300" i="87"/>
  <c r="BO300" i="87"/>
  <c r="BP300" i="87"/>
  <c r="BQ300" i="87"/>
  <c r="BR300" i="87"/>
  <c r="BS300" i="87"/>
  <c r="BT300" i="87"/>
  <c r="BU300" i="87"/>
  <c r="BV300" i="87"/>
  <c r="BW300" i="87"/>
  <c r="BX300" i="87"/>
  <c r="BY300" i="87"/>
  <c r="BZ300" i="87"/>
  <c r="CB300" i="87"/>
  <c r="CC300" i="87"/>
  <c r="CD300" i="87"/>
  <c r="CE300" i="87"/>
  <c r="CF300" i="87"/>
  <c r="CG300" i="87"/>
  <c r="CH300" i="87"/>
  <c r="CI300" i="87"/>
  <c r="CJ300" i="87"/>
  <c r="CK300" i="87"/>
  <c r="CL300" i="87"/>
  <c r="CM300" i="87"/>
  <c r="CN300" i="87"/>
  <c r="CO300" i="87"/>
  <c r="CP300" i="87"/>
  <c r="CQ300" i="87"/>
  <c r="CR300" i="87"/>
  <c r="CS300" i="87"/>
  <c r="CT300" i="87"/>
  <c r="CU300" i="87"/>
  <c r="CV300" i="87"/>
  <c r="CA309" i="87"/>
  <c r="CW300" i="87"/>
  <c r="CX300" i="87"/>
  <c r="CY300" i="87"/>
  <c r="CZ300" i="87"/>
  <c r="DA300" i="87"/>
  <c r="DI300" i="87"/>
  <c r="DJ300" i="87"/>
  <c r="DO300" i="87"/>
  <c r="DB300" i="87"/>
  <c r="DC300" i="87"/>
  <c r="DD300" i="87"/>
  <c r="DE300" i="87"/>
  <c r="DF300" i="87"/>
  <c r="DG300" i="87"/>
  <c r="DH300" i="87"/>
  <c r="DK300" i="87"/>
  <c r="DL300" i="87"/>
  <c r="DM300" i="87"/>
  <c r="DP300" i="87"/>
  <c r="D301" i="87"/>
  <c r="E301" i="87"/>
  <c r="BL301" i="87"/>
  <c r="BM301" i="87"/>
  <c r="BN301" i="87"/>
  <c r="BO301" i="87"/>
  <c r="BP301" i="87"/>
  <c r="BQ301" i="87"/>
  <c r="BR301" i="87"/>
  <c r="BS301" i="87"/>
  <c r="BT301" i="87"/>
  <c r="BU301" i="87"/>
  <c r="BV301" i="87"/>
  <c r="BW301" i="87"/>
  <c r="BX301" i="87"/>
  <c r="BY301" i="87"/>
  <c r="BZ301" i="87"/>
  <c r="CB301" i="87"/>
  <c r="CC301" i="87"/>
  <c r="CD301" i="87"/>
  <c r="CE301" i="87"/>
  <c r="CF301" i="87"/>
  <c r="CG301" i="87"/>
  <c r="CH301" i="87"/>
  <c r="CI301" i="87"/>
  <c r="CJ301" i="87"/>
  <c r="CK301" i="87"/>
  <c r="CL301" i="87"/>
  <c r="CM301" i="87"/>
  <c r="CN301" i="87"/>
  <c r="CO301" i="87"/>
  <c r="CP301" i="87"/>
  <c r="CQ301" i="87"/>
  <c r="CR301" i="87"/>
  <c r="CS301" i="87"/>
  <c r="CT301" i="87"/>
  <c r="CU301" i="87"/>
  <c r="CV301" i="87"/>
  <c r="CA310" i="87"/>
  <c r="CW301" i="87"/>
  <c r="CX301" i="87"/>
  <c r="CY301" i="87"/>
  <c r="CZ301" i="87"/>
  <c r="DA301" i="87"/>
  <c r="DI301" i="87"/>
  <c r="DJ301" i="87"/>
  <c r="DO301" i="87"/>
  <c r="DB301" i="87"/>
  <c r="DC301" i="87"/>
  <c r="DD301" i="87"/>
  <c r="DE301" i="87"/>
  <c r="DF301" i="87"/>
  <c r="DG301" i="87"/>
  <c r="DH301" i="87"/>
  <c r="DK301" i="87"/>
  <c r="DL301" i="87"/>
  <c r="DM301" i="87"/>
  <c r="DP301" i="87"/>
  <c r="D302" i="87"/>
  <c r="E302" i="87"/>
  <c r="BL302" i="87"/>
  <c r="BM302" i="87"/>
  <c r="BN302" i="87"/>
  <c r="BO302" i="87"/>
  <c r="BP302" i="87"/>
  <c r="BQ302" i="87"/>
  <c r="BR302" i="87"/>
  <c r="BS302" i="87"/>
  <c r="BT302" i="87"/>
  <c r="BU302" i="87"/>
  <c r="BV302" i="87"/>
  <c r="BW302" i="87"/>
  <c r="BX302" i="87"/>
  <c r="BY302" i="87"/>
  <c r="BZ302" i="87"/>
  <c r="CB302" i="87"/>
  <c r="CC302" i="87"/>
  <c r="CD302" i="87"/>
  <c r="CE302" i="87"/>
  <c r="CF302" i="87"/>
  <c r="CG302" i="87"/>
  <c r="CH302" i="87"/>
  <c r="CI302" i="87"/>
  <c r="CJ302" i="87"/>
  <c r="CK302" i="87"/>
  <c r="CL302" i="87"/>
  <c r="CM302" i="87"/>
  <c r="CN302" i="87"/>
  <c r="CO302" i="87"/>
  <c r="CP302" i="87"/>
  <c r="CQ302" i="87"/>
  <c r="CR302" i="87"/>
  <c r="CS302" i="87"/>
  <c r="CT302" i="87"/>
  <c r="CU302" i="87"/>
  <c r="CV302" i="87"/>
  <c r="CA311" i="87"/>
  <c r="CW302" i="87"/>
  <c r="CX302" i="87"/>
  <c r="CY302" i="87"/>
  <c r="CZ302" i="87"/>
  <c r="DA302" i="87"/>
  <c r="DI302" i="87"/>
  <c r="DJ302" i="87"/>
  <c r="DO302" i="87"/>
  <c r="DB302" i="87"/>
  <c r="DC302" i="87"/>
  <c r="DD302" i="87"/>
  <c r="DE302" i="87"/>
  <c r="DF302" i="87"/>
  <c r="DG302" i="87"/>
  <c r="DH302" i="87"/>
  <c r="DK302" i="87"/>
  <c r="DL302" i="87"/>
  <c r="DM302" i="87"/>
  <c r="DP302" i="87"/>
  <c r="D303" i="87"/>
  <c r="E303" i="87"/>
  <c r="BL303" i="87"/>
  <c r="BM303" i="87"/>
  <c r="BN303" i="87"/>
  <c r="BO303" i="87"/>
  <c r="BP303" i="87"/>
  <c r="BQ303" i="87"/>
  <c r="BR303" i="87"/>
  <c r="BS303" i="87"/>
  <c r="BT303" i="87"/>
  <c r="BU303" i="87"/>
  <c r="BV303" i="87"/>
  <c r="BW303" i="87"/>
  <c r="BX303" i="87"/>
  <c r="BY303" i="87"/>
  <c r="BZ303" i="87"/>
  <c r="CB303" i="87"/>
  <c r="CC303" i="87"/>
  <c r="CD303" i="87"/>
  <c r="CE303" i="87"/>
  <c r="CF303" i="87"/>
  <c r="CG303" i="87"/>
  <c r="CH303" i="87"/>
  <c r="CI303" i="87"/>
  <c r="CJ303" i="87"/>
  <c r="CK303" i="87"/>
  <c r="CL303" i="87"/>
  <c r="CM303" i="87"/>
  <c r="CN303" i="87"/>
  <c r="CO303" i="87"/>
  <c r="CP303" i="87"/>
  <c r="CQ303" i="87"/>
  <c r="CR303" i="87"/>
  <c r="CS303" i="87"/>
  <c r="CT303" i="87"/>
  <c r="CU303" i="87"/>
  <c r="CV303" i="87"/>
  <c r="CA312" i="87"/>
  <c r="CW303" i="87"/>
  <c r="CX303" i="87"/>
  <c r="CY303" i="87"/>
  <c r="CZ303" i="87"/>
  <c r="DA303" i="87"/>
  <c r="DI303" i="87"/>
  <c r="DJ303" i="87"/>
  <c r="DO303" i="87"/>
  <c r="DB303" i="87"/>
  <c r="DC303" i="87"/>
  <c r="DD303" i="87"/>
  <c r="DE303" i="87"/>
  <c r="DF303" i="87"/>
  <c r="DG303" i="87"/>
  <c r="DH303" i="87"/>
  <c r="DK303" i="87"/>
  <c r="DL303" i="87"/>
  <c r="DM303" i="87"/>
  <c r="DP303" i="87"/>
  <c r="D304" i="87"/>
  <c r="E304" i="87"/>
  <c r="BL304" i="87"/>
  <c r="BM304" i="87"/>
  <c r="BN304" i="87"/>
  <c r="BO304" i="87"/>
  <c r="BP304" i="87"/>
  <c r="BQ304" i="87"/>
  <c r="BR304" i="87"/>
  <c r="BS304" i="87"/>
  <c r="BT304" i="87"/>
  <c r="BU304" i="87"/>
  <c r="BV304" i="87"/>
  <c r="BW304" i="87"/>
  <c r="BX304" i="87"/>
  <c r="BY304" i="87"/>
  <c r="BZ304" i="87"/>
  <c r="CB304" i="87"/>
  <c r="CC304" i="87"/>
  <c r="CD304" i="87"/>
  <c r="CE304" i="87"/>
  <c r="CF304" i="87"/>
  <c r="CG304" i="87"/>
  <c r="CH304" i="87"/>
  <c r="CI304" i="87"/>
  <c r="CJ304" i="87"/>
  <c r="CK304" i="87"/>
  <c r="CL304" i="87"/>
  <c r="CM304" i="87"/>
  <c r="CN304" i="87"/>
  <c r="CO304" i="87"/>
  <c r="CP304" i="87"/>
  <c r="CQ304" i="87"/>
  <c r="CR304" i="87"/>
  <c r="CS304" i="87"/>
  <c r="CT304" i="87"/>
  <c r="CU304" i="87"/>
  <c r="CV304" i="87"/>
  <c r="CA313" i="87"/>
  <c r="CW304" i="87"/>
  <c r="CX304" i="87"/>
  <c r="CY304" i="87"/>
  <c r="CZ304" i="87"/>
  <c r="DA304" i="87"/>
  <c r="DI304" i="87"/>
  <c r="DJ304" i="87"/>
  <c r="DO304" i="87"/>
  <c r="DB304" i="87"/>
  <c r="DC304" i="87"/>
  <c r="DD304" i="87"/>
  <c r="DE304" i="87"/>
  <c r="DF304" i="87"/>
  <c r="DG304" i="87"/>
  <c r="DH304" i="87"/>
  <c r="DK304" i="87"/>
  <c r="DL304" i="87"/>
  <c r="DM304" i="87"/>
  <c r="DP304" i="87"/>
  <c r="D305" i="87"/>
  <c r="E305" i="87"/>
  <c r="BL305" i="87"/>
  <c r="BM305" i="87"/>
  <c r="BN305" i="87"/>
  <c r="BO305" i="87"/>
  <c r="BP305" i="87"/>
  <c r="BQ305" i="87"/>
  <c r="BR305" i="87"/>
  <c r="BS305" i="87"/>
  <c r="BT305" i="87"/>
  <c r="BU305" i="87"/>
  <c r="BV305" i="87"/>
  <c r="BW305" i="87"/>
  <c r="BX305" i="87"/>
  <c r="BY305" i="87"/>
  <c r="BZ305" i="87"/>
  <c r="CB305" i="87"/>
  <c r="CC305" i="87"/>
  <c r="CD305" i="87"/>
  <c r="CE305" i="87"/>
  <c r="CF305" i="87"/>
  <c r="CG305" i="87"/>
  <c r="CH305" i="87"/>
  <c r="CI305" i="87"/>
  <c r="CJ305" i="87"/>
  <c r="CK305" i="87"/>
  <c r="CL305" i="87"/>
  <c r="CM305" i="87"/>
  <c r="CN305" i="87"/>
  <c r="CO305" i="87"/>
  <c r="CP305" i="87"/>
  <c r="CQ305" i="87"/>
  <c r="CR305" i="87"/>
  <c r="CS305" i="87"/>
  <c r="CT305" i="87"/>
  <c r="CU305" i="87"/>
  <c r="CV305" i="87"/>
  <c r="CA314" i="87"/>
  <c r="CW305" i="87"/>
  <c r="CX305" i="87"/>
  <c r="CY305" i="87"/>
  <c r="CZ305" i="87"/>
  <c r="DA305" i="87"/>
  <c r="DI305" i="87"/>
  <c r="DJ305" i="87"/>
  <c r="DO305" i="87"/>
  <c r="DB305" i="87"/>
  <c r="DC305" i="87"/>
  <c r="DD305" i="87"/>
  <c r="DE305" i="87"/>
  <c r="DF305" i="87"/>
  <c r="DG305" i="87"/>
  <c r="DH305" i="87"/>
  <c r="DK305" i="87"/>
  <c r="DL305" i="87"/>
  <c r="DM305" i="87"/>
  <c r="DP305" i="87"/>
  <c r="D306" i="87"/>
  <c r="E306" i="87"/>
  <c r="BL306" i="87"/>
  <c r="BM306" i="87"/>
  <c r="BN306" i="87"/>
  <c r="BO306" i="87"/>
  <c r="BP306" i="87"/>
  <c r="BQ306" i="87"/>
  <c r="BR306" i="87"/>
  <c r="BS306" i="87"/>
  <c r="BT306" i="87"/>
  <c r="BU306" i="87"/>
  <c r="BV306" i="87"/>
  <c r="BW306" i="87"/>
  <c r="BX306" i="87"/>
  <c r="BY306" i="87"/>
  <c r="BZ306" i="87"/>
  <c r="CB306" i="87"/>
  <c r="CC306" i="87"/>
  <c r="CD306" i="87"/>
  <c r="CE306" i="87"/>
  <c r="CF306" i="87"/>
  <c r="CG306" i="87"/>
  <c r="CH306" i="87"/>
  <c r="CI306" i="87"/>
  <c r="CJ306" i="87"/>
  <c r="CK306" i="87"/>
  <c r="CL306" i="87"/>
  <c r="CM306" i="87"/>
  <c r="CN306" i="87"/>
  <c r="CO306" i="87"/>
  <c r="CP306" i="87"/>
  <c r="CQ306" i="87"/>
  <c r="CR306" i="87"/>
  <c r="CS306" i="87"/>
  <c r="CT306" i="87"/>
  <c r="CU306" i="87"/>
  <c r="CV306" i="87"/>
  <c r="CA315" i="87"/>
  <c r="CW306" i="87"/>
  <c r="CX306" i="87"/>
  <c r="CY306" i="87"/>
  <c r="CZ306" i="87"/>
  <c r="DA306" i="87"/>
  <c r="DI306" i="87"/>
  <c r="DJ306" i="87"/>
  <c r="DO306" i="87"/>
  <c r="DB306" i="87"/>
  <c r="DC306" i="87"/>
  <c r="DD306" i="87"/>
  <c r="DE306" i="87"/>
  <c r="DF306" i="87"/>
  <c r="DG306" i="87"/>
  <c r="DH306" i="87"/>
  <c r="DK306" i="87"/>
  <c r="DL306" i="87"/>
  <c r="DM306" i="87"/>
  <c r="DP306" i="87"/>
  <c r="D307" i="87"/>
  <c r="E307" i="87"/>
  <c r="BL307" i="87"/>
  <c r="BM307" i="87"/>
  <c r="BN307" i="87"/>
  <c r="BO307" i="87"/>
  <c r="BP307" i="87"/>
  <c r="BQ307" i="87"/>
  <c r="BR307" i="87"/>
  <c r="BS307" i="87"/>
  <c r="BT307" i="87"/>
  <c r="BU307" i="87"/>
  <c r="BV307" i="87"/>
  <c r="BW307" i="87"/>
  <c r="BX307" i="87"/>
  <c r="BY307" i="87"/>
  <c r="BZ307" i="87"/>
  <c r="CB307" i="87"/>
  <c r="CC307" i="87"/>
  <c r="CD307" i="87"/>
  <c r="CE307" i="87"/>
  <c r="CF307" i="87"/>
  <c r="CG307" i="87"/>
  <c r="CH307" i="87"/>
  <c r="CI307" i="87"/>
  <c r="CJ307" i="87"/>
  <c r="CK307" i="87"/>
  <c r="CL307" i="87"/>
  <c r="CM307" i="87"/>
  <c r="CN307" i="87"/>
  <c r="CO307" i="87"/>
  <c r="CP307" i="87"/>
  <c r="CQ307" i="87"/>
  <c r="CR307" i="87"/>
  <c r="CS307" i="87"/>
  <c r="CT307" i="87"/>
  <c r="CU307" i="87"/>
  <c r="CV307" i="87"/>
  <c r="CA316" i="87"/>
  <c r="CW307" i="87"/>
  <c r="CX307" i="87"/>
  <c r="CY307" i="87"/>
  <c r="CZ307" i="87"/>
  <c r="DA307" i="87"/>
  <c r="DI307" i="87"/>
  <c r="DJ307" i="87"/>
  <c r="DO307" i="87"/>
  <c r="DB307" i="87"/>
  <c r="DC307" i="87"/>
  <c r="DD307" i="87"/>
  <c r="DE307" i="87"/>
  <c r="DF307" i="87"/>
  <c r="DG307" i="87"/>
  <c r="DH307" i="87"/>
  <c r="DK307" i="87"/>
  <c r="DL307" i="87"/>
  <c r="DM307" i="87"/>
  <c r="DP307" i="87"/>
  <c r="D308" i="87"/>
  <c r="E308" i="87"/>
  <c r="BL308" i="87"/>
  <c r="BM308" i="87"/>
  <c r="BN308" i="87"/>
  <c r="BO308" i="87"/>
  <c r="BP308" i="87"/>
  <c r="BQ308" i="87"/>
  <c r="BR308" i="87"/>
  <c r="BS308" i="87"/>
  <c r="BT308" i="87"/>
  <c r="BU308" i="87"/>
  <c r="BV308" i="87"/>
  <c r="BW308" i="87"/>
  <c r="BX308" i="87"/>
  <c r="BY308" i="87"/>
  <c r="BZ308" i="87"/>
  <c r="CB308" i="87"/>
  <c r="CC308" i="87"/>
  <c r="CD308" i="87"/>
  <c r="CE308" i="87"/>
  <c r="CF308" i="87"/>
  <c r="CG308" i="87"/>
  <c r="CH308" i="87"/>
  <c r="CI308" i="87"/>
  <c r="CJ308" i="87"/>
  <c r="CK308" i="87"/>
  <c r="CL308" i="87"/>
  <c r="CM308" i="87"/>
  <c r="CN308" i="87"/>
  <c r="CO308" i="87"/>
  <c r="CP308" i="87"/>
  <c r="CQ308" i="87"/>
  <c r="CR308" i="87"/>
  <c r="CS308" i="87"/>
  <c r="CT308" i="87"/>
  <c r="CU308" i="87"/>
  <c r="CV308" i="87"/>
  <c r="CA317" i="87"/>
  <c r="CW308" i="87"/>
  <c r="CX308" i="87"/>
  <c r="CY308" i="87"/>
  <c r="CZ308" i="87"/>
  <c r="DA308" i="87"/>
  <c r="DI308" i="87"/>
  <c r="DJ308" i="87"/>
  <c r="DO308" i="87"/>
  <c r="DB308" i="87"/>
  <c r="DC308" i="87"/>
  <c r="DD308" i="87"/>
  <c r="DE308" i="87"/>
  <c r="DF308" i="87"/>
  <c r="DG308" i="87"/>
  <c r="DH308" i="87"/>
  <c r="DK308" i="87"/>
  <c r="DL308" i="87"/>
  <c r="DM308" i="87"/>
  <c r="DP308" i="87"/>
  <c r="D309" i="87"/>
  <c r="E309" i="87"/>
  <c r="BL309" i="87"/>
  <c r="BM309" i="87"/>
  <c r="BN309" i="87"/>
  <c r="BO309" i="87"/>
  <c r="BP309" i="87"/>
  <c r="BQ309" i="87"/>
  <c r="BR309" i="87"/>
  <c r="BS309" i="87"/>
  <c r="BT309" i="87"/>
  <c r="BU309" i="87"/>
  <c r="BV309" i="87"/>
  <c r="BW309" i="87"/>
  <c r="BX309" i="87"/>
  <c r="BY309" i="87"/>
  <c r="BZ309" i="87"/>
  <c r="CB309" i="87"/>
  <c r="CC309" i="87"/>
  <c r="CD309" i="87"/>
  <c r="CE309" i="87"/>
  <c r="CF309" i="87"/>
  <c r="CG309" i="87"/>
  <c r="CH309" i="87"/>
  <c r="CI309" i="87"/>
  <c r="CJ309" i="87"/>
  <c r="CK309" i="87"/>
  <c r="CL309" i="87"/>
  <c r="CM309" i="87"/>
  <c r="CN309" i="87"/>
  <c r="CO309" i="87"/>
  <c r="CP309" i="87"/>
  <c r="CQ309" i="87"/>
  <c r="CR309" i="87"/>
  <c r="CS309" i="87"/>
  <c r="CT309" i="87"/>
  <c r="CU309" i="87"/>
  <c r="CV309" i="87"/>
  <c r="CA318" i="87"/>
  <c r="CW309" i="87"/>
  <c r="CX309" i="87"/>
  <c r="CY309" i="87"/>
  <c r="CZ309" i="87"/>
  <c r="DA309" i="87"/>
  <c r="DI309" i="87"/>
  <c r="DJ309" i="87"/>
  <c r="DO309" i="87"/>
  <c r="DB309" i="87"/>
  <c r="DC309" i="87"/>
  <c r="DD309" i="87"/>
  <c r="DE309" i="87"/>
  <c r="DF309" i="87"/>
  <c r="DG309" i="87"/>
  <c r="DH309" i="87"/>
  <c r="DK309" i="87"/>
  <c r="DL309" i="87"/>
  <c r="DM309" i="87"/>
  <c r="DP309" i="87"/>
  <c r="D310" i="87"/>
  <c r="E310" i="87"/>
  <c r="BL310" i="87"/>
  <c r="BM310" i="87"/>
  <c r="BN310" i="87"/>
  <c r="BO310" i="87"/>
  <c r="BP310" i="87"/>
  <c r="BQ310" i="87"/>
  <c r="BR310" i="87"/>
  <c r="BS310" i="87"/>
  <c r="BT310" i="87"/>
  <c r="BU310" i="87"/>
  <c r="BV310" i="87"/>
  <c r="BW310" i="87"/>
  <c r="BX310" i="87"/>
  <c r="BY310" i="87"/>
  <c r="BZ310" i="87"/>
  <c r="CB310" i="87"/>
  <c r="CC310" i="87"/>
  <c r="CD310" i="87"/>
  <c r="CE310" i="87"/>
  <c r="CF310" i="87"/>
  <c r="CG310" i="87"/>
  <c r="CH310" i="87"/>
  <c r="CI310" i="87"/>
  <c r="CJ310" i="87"/>
  <c r="CK310" i="87"/>
  <c r="CL310" i="87"/>
  <c r="CM310" i="87"/>
  <c r="CN310" i="87"/>
  <c r="CO310" i="87"/>
  <c r="CP310" i="87"/>
  <c r="CQ310" i="87"/>
  <c r="CR310" i="87"/>
  <c r="CS310" i="87"/>
  <c r="CT310" i="87"/>
  <c r="CU310" i="87"/>
  <c r="CV310" i="87"/>
  <c r="CA319" i="87"/>
  <c r="CW310" i="87"/>
  <c r="CX310" i="87"/>
  <c r="CY310" i="87"/>
  <c r="CZ310" i="87"/>
  <c r="DA310" i="87"/>
  <c r="DI310" i="87"/>
  <c r="DJ310" i="87"/>
  <c r="DO310" i="87"/>
  <c r="DB310" i="87"/>
  <c r="DC310" i="87"/>
  <c r="DD310" i="87"/>
  <c r="DE310" i="87"/>
  <c r="DF310" i="87"/>
  <c r="DG310" i="87"/>
  <c r="DH310" i="87"/>
  <c r="DK310" i="87"/>
  <c r="DL310" i="87"/>
  <c r="DM310" i="87"/>
  <c r="DP310" i="87"/>
  <c r="D311" i="87"/>
  <c r="E311" i="87"/>
  <c r="BL311" i="87"/>
  <c r="BM311" i="87"/>
  <c r="BN311" i="87"/>
  <c r="BO311" i="87"/>
  <c r="BP311" i="87"/>
  <c r="BQ311" i="87"/>
  <c r="BR311" i="87"/>
  <c r="BS311" i="87"/>
  <c r="BT311" i="87"/>
  <c r="BU311" i="87"/>
  <c r="BV311" i="87"/>
  <c r="BW311" i="87"/>
  <c r="BX311" i="87"/>
  <c r="BY311" i="87"/>
  <c r="BZ311" i="87"/>
  <c r="CB311" i="87"/>
  <c r="CC311" i="87"/>
  <c r="CD311" i="87"/>
  <c r="CE311" i="87"/>
  <c r="CF311" i="87"/>
  <c r="CG311" i="87"/>
  <c r="CH311" i="87"/>
  <c r="CI311" i="87"/>
  <c r="CJ311" i="87"/>
  <c r="CK311" i="87"/>
  <c r="CL311" i="87"/>
  <c r="CM311" i="87"/>
  <c r="CN311" i="87"/>
  <c r="CO311" i="87"/>
  <c r="CP311" i="87"/>
  <c r="CQ311" i="87"/>
  <c r="CR311" i="87"/>
  <c r="CS311" i="87"/>
  <c r="CT311" i="87"/>
  <c r="CU311" i="87"/>
  <c r="CV311" i="87"/>
  <c r="CA320" i="87"/>
  <c r="CW311" i="87"/>
  <c r="CX311" i="87"/>
  <c r="CY311" i="87"/>
  <c r="CZ311" i="87"/>
  <c r="DA311" i="87"/>
  <c r="DI311" i="87"/>
  <c r="DJ311" i="87"/>
  <c r="DO311" i="87"/>
  <c r="DB311" i="87"/>
  <c r="DC311" i="87"/>
  <c r="DD311" i="87"/>
  <c r="DE311" i="87"/>
  <c r="DF311" i="87"/>
  <c r="DG311" i="87"/>
  <c r="DH311" i="87"/>
  <c r="DK311" i="87"/>
  <c r="DL311" i="87"/>
  <c r="DM311" i="87"/>
  <c r="DP311" i="87"/>
  <c r="D312" i="87"/>
  <c r="E312" i="87"/>
  <c r="BL312" i="87"/>
  <c r="BM312" i="87"/>
  <c r="BN312" i="87"/>
  <c r="BO312" i="87"/>
  <c r="BP312" i="87"/>
  <c r="BQ312" i="87"/>
  <c r="BR312" i="87"/>
  <c r="BS312" i="87"/>
  <c r="BT312" i="87"/>
  <c r="BU312" i="87"/>
  <c r="BV312" i="87"/>
  <c r="BW312" i="87"/>
  <c r="BX312" i="87"/>
  <c r="BY312" i="87"/>
  <c r="BZ312" i="87"/>
  <c r="CB312" i="87"/>
  <c r="CC312" i="87"/>
  <c r="CD312" i="87"/>
  <c r="CE312" i="87"/>
  <c r="CF312" i="87"/>
  <c r="CG312" i="87"/>
  <c r="CH312" i="87"/>
  <c r="CI312" i="87"/>
  <c r="CJ312" i="87"/>
  <c r="CK312" i="87"/>
  <c r="CL312" i="87"/>
  <c r="CM312" i="87"/>
  <c r="CN312" i="87"/>
  <c r="CO312" i="87"/>
  <c r="CP312" i="87"/>
  <c r="CQ312" i="87"/>
  <c r="CR312" i="87"/>
  <c r="CS312" i="87"/>
  <c r="CT312" i="87"/>
  <c r="CU312" i="87"/>
  <c r="CV312" i="87"/>
  <c r="CA321" i="87"/>
  <c r="CW312" i="87"/>
  <c r="CX312" i="87"/>
  <c r="CY312" i="87"/>
  <c r="CZ312" i="87"/>
  <c r="DA312" i="87"/>
  <c r="DI312" i="87"/>
  <c r="DJ312" i="87"/>
  <c r="DO312" i="87"/>
  <c r="DB312" i="87"/>
  <c r="DC312" i="87"/>
  <c r="DD312" i="87"/>
  <c r="DE312" i="87"/>
  <c r="DF312" i="87"/>
  <c r="DG312" i="87"/>
  <c r="DH312" i="87"/>
  <c r="DK312" i="87"/>
  <c r="DL312" i="87"/>
  <c r="DM312" i="87"/>
  <c r="DP312" i="87"/>
  <c r="D313" i="87"/>
  <c r="E313" i="87"/>
  <c r="BL313" i="87"/>
  <c r="BM313" i="87"/>
  <c r="BN313" i="87"/>
  <c r="BO313" i="87"/>
  <c r="BP313" i="87"/>
  <c r="BQ313" i="87"/>
  <c r="BR313" i="87"/>
  <c r="BS313" i="87"/>
  <c r="BT313" i="87"/>
  <c r="BU313" i="87"/>
  <c r="BV313" i="87"/>
  <c r="BW313" i="87"/>
  <c r="BX313" i="87"/>
  <c r="BY313" i="87"/>
  <c r="BZ313" i="87"/>
  <c r="CB313" i="87"/>
  <c r="CC313" i="87"/>
  <c r="CD313" i="87"/>
  <c r="CE313" i="87"/>
  <c r="CF313" i="87"/>
  <c r="CG313" i="87"/>
  <c r="CH313" i="87"/>
  <c r="CI313" i="87"/>
  <c r="CJ313" i="87"/>
  <c r="CK313" i="87"/>
  <c r="CL313" i="87"/>
  <c r="CM313" i="87"/>
  <c r="CN313" i="87"/>
  <c r="CO313" i="87"/>
  <c r="CP313" i="87"/>
  <c r="CQ313" i="87"/>
  <c r="CR313" i="87"/>
  <c r="CS313" i="87"/>
  <c r="CT313" i="87"/>
  <c r="CU313" i="87"/>
  <c r="CV313" i="87"/>
  <c r="CA322" i="87"/>
  <c r="CW313" i="87"/>
  <c r="CX313" i="87"/>
  <c r="CY313" i="87"/>
  <c r="CZ313" i="87"/>
  <c r="DA313" i="87"/>
  <c r="DI313" i="87"/>
  <c r="DJ313" i="87"/>
  <c r="DO313" i="87"/>
  <c r="DB313" i="87"/>
  <c r="DC313" i="87"/>
  <c r="DD313" i="87"/>
  <c r="DE313" i="87"/>
  <c r="DF313" i="87"/>
  <c r="DG313" i="87"/>
  <c r="DH313" i="87"/>
  <c r="DK313" i="87"/>
  <c r="DL313" i="87"/>
  <c r="DM313" i="87"/>
  <c r="DP313" i="87"/>
  <c r="D314" i="87"/>
  <c r="E314" i="87"/>
  <c r="BL314" i="87"/>
  <c r="BM314" i="87"/>
  <c r="BN314" i="87"/>
  <c r="BO314" i="87"/>
  <c r="BP314" i="87"/>
  <c r="BQ314" i="87"/>
  <c r="BR314" i="87"/>
  <c r="BS314" i="87"/>
  <c r="BT314" i="87"/>
  <c r="BU314" i="87"/>
  <c r="BV314" i="87"/>
  <c r="BW314" i="87"/>
  <c r="BX314" i="87"/>
  <c r="BY314" i="87"/>
  <c r="BZ314" i="87"/>
  <c r="CB314" i="87"/>
  <c r="CC314" i="87"/>
  <c r="CD314" i="87"/>
  <c r="CE314" i="87"/>
  <c r="CF314" i="87"/>
  <c r="CG314" i="87"/>
  <c r="CH314" i="87"/>
  <c r="CI314" i="87"/>
  <c r="CJ314" i="87"/>
  <c r="CK314" i="87"/>
  <c r="CL314" i="87"/>
  <c r="CM314" i="87"/>
  <c r="CN314" i="87"/>
  <c r="CO314" i="87"/>
  <c r="CP314" i="87"/>
  <c r="CQ314" i="87"/>
  <c r="CR314" i="87"/>
  <c r="CS314" i="87"/>
  <c r="CT314" i="87"/>
  <c r="CU314" i="87"/>
  <c r="CV314" i="87"/>
  <c r="CA323" i="87"/>
  <c r="CW314" i="87"/>
  <c r="CX314" i="87"/>
  <c r="CY314" i="87"/>
  <c r="CZ314" i="87"/>
  <c r="DA314" i="87"/>
  <c r="DI314" i="87"/>
  <c r="DJ314" i="87"/>
  <c r="DO314" i="87"/>
  <c r="DB314" i="87"/>
  <c r="DC314" i="87"/>
  <c r="DD314" i="87"/>
  <c r="DE314" i="87"/>
  <c r="DF314" i="87"/>
  <c r="DG314" i="87"/>
  <c r="DH314" i="87"/>
  <c r="DK314" i="87"/>
  <c r="DL314" i="87"/>
  <c r="DM314" i="87"/>
  <c r="DP314" i="87"/>
  <c r="D315" i="87"/>
  <c r="E315" i="87"/>
  <c r="BL315" i="87"/>
  <c r="BM315" i="87"/>
  <c r="BN315" i="87"/>
  <c r="BO315" i="87"/>
  <c r="BP315" i="87"/>
  <c r="BQ315" i="87"/>
  <c r="BR315" i="87"/>
  <c r="BS315" i="87"/>
  <c r="BT315" i="87"/>
  <c r="BU315" i="87"/>
  <c r="BV315" i="87"/>
  <c r="BW315" i="87"/>
  <c r="BX315" i="87"/>
  <c r="BY315" i="87"/>
  <c r="BZ315" i="87"/>
  <c r="CB315" i="87"/>
  <c r="CC315" i="87"/>
  <c r="CD315" i="87"/>
  <c r="CE315" i="87"/>
  <c r="CF315" i="87"/>
  <c r="CG315" i="87"/>
  <c r="CH315" i="87"/>
  <c r="CI315" i="87"/>
  <c r="CJ315" i="87"/>
  <c r="CK315" i="87"/>
  <c r="CL315" i="87"/>
  <c r="CM315" i="87"/>
  <c r="CN315" i="87"/>
  <c r="CO315" i="87"/>
  <c r="CP315" i="87"/>
  <c r="CQ315" i="87"/>
  <c r="CR315" i="87"/>
  <c r="CS315" i="87"/>
  <c r="CT315" i="87"/>
  <c r="CU315" i="87"/>
  <c r="CV315" i="87"/>
  <c r="CA324" i="87"/>
  <c r="CW315" i="87"/>
  <c r="CX315" i="87"/>
  <c r="CY315" i="87"/>
  <c r="CZ315" i="87"/>
  <c r="DA315" i="87"/>
  <c r="DI315" i="87"/>
  <c r="DJ315" i="87"/>
  <c r="DO315" i="87"/>
  <c r="DB315" i="87"/>
  <c r="DC315" i="87"/>
  <c r="DD315" i="87"/>
  <c r="DE315" i="87"/>
  <c r="DF315" i="87"/>
  <c r="DG315" i="87"/>
  <c r="DH315" i="87"/>
  <c r="DK315" i="87"/>
  <c r="DL315" i="87"/>
  <c r="DM315" i="87"/>
  <c r="DP315" i="87"/>
  <c r="D316" i="87"/>
  <c r="E316" i="87"/>
  <c r="BL316" i="87"/>
  <c r="BM316" i="87"/>
  <c r="BN316" i="87"/>
  <c r="BO316" i="87"/>
  <c r="BP316" i="87"/>
  <c r="BQ316" i="87"/>
  <c r="BR316" i="87"/>
  <c r="BS316" i="87"/>
  <c r="BT316" i="87"/>
  <c r="BU316" i="87"/>
  <c r="BV316" i="87"/>
  <c r="BW316" i="87"/>
  <c r="BX316" i="87"/>
  <c r="BY316" i="87"/>
  <c r="BZ316" i="87"/>
  <c r="CB316" i="87"/>
  <c r="CC316" i="87"/>
  <c r="CD316" i="87"/>
  <c r="CE316" i="87"/>
  <c r="CF316" i="87"/>
  <c r="CG316" i="87"/>
  <c r="CH316" i="87"/>
  <c r="CI316" i="87"/>
  <c r="CJ316" i="87"/>
  <c r="CK316" i="87"/>
  <c r="CL316" i="87"/>
  <c r="CM316" i="87"/>
  <c r="CN316" i="87"/>
  <c r="CO316" i="87"/>
  <c r="CP316" i="87"/>
  <c r="CQ316" i="87"/>
  <c r="CR316" i="87"/>
  <c r="CS316" i="87"/>
  <c r="CT316" i="87"/>
  <c r="CU316" i="87"/>
  <c r="CV316" i="87"/>
  <c r="CA325" i="87"/>
  <c r="CW316" i="87"/>
  <c r="CX316" i="87"/>
  <c r="CY316" i="87"/>
  <c r="CZ316" i="87"/>
  <c r="DA316" i="87"/>
  <c r="DI316" i="87"/>
  <c r="DJ316" i="87"/>
  <c r="DO316" i="87"/>
  <c r="DB316" i="87"/>
  <c r="DC316" i="87"/>
  <c r="DD316" i="87"/>
  <c r="DE316" i="87"/>
  <c r="DF316" i="87"/>
  <c r="DG316" i="87"/>
  <c r="DH316" i="87"/>
  <c r="DK316" i="87"/>
  <c r="DL316" i="87"/>
  <c r="DM316" i="87"/>
  <c r="DP316" i="87"/>
  <c r="D317" i="87"/>
  <c r="E317" i="87"/>
  <c r="BL317" i="87"/>
  <c r="BM317" i="87"/>
  <c r="BN317" i="87"/>
  <c r="BO317" i="87"/>
  <c r="BP317" i="87"/>
  <c r="BQ317" i="87"/>
  <c r="BR317" i="87"/>
  <c r="BS317" i="87"/>
  <c r="BT317" i="87"/>
  <c r="BU317" i="87"/>
  <c r="BV317" i="87"/>
  <c r="BW317" i="87"/>
  <c r="BX317" i="87"/>
  <c r="BY317" i="87"/>
  <c r="BZ317" i="87"/>
  <c r="CB317" i="87"/>
  <c r="CC317" i="87"/>
  <c r="CD317" i="87"/>
  <c r="CE317" i="87"/>
  <c r="CF317" i="87"/>
  <c r="CG317" i="87"/>
  <c r="CH317" i="87"/>
  <c r="CI317" i="87"/>
  <c r="CJ317" i="87"/>
  <c r="CK317" i="87"/>
  <c r="CL317" i="87"/>
  <c r="CM317" i="87"/>
  <c r="CN317" i="87"/>
  <c r="CO317" i="87"/>
  <c r="CP317" i="87"/>
  <c r="CQ317" i="87"/>
  <c r="CR317" i="87"/>
  <c r="CS317" i="87"/>
  <c r="CT317" i="87"/>
  <c r="CU317" i="87"/>
  <c r="CV317" i="87"/>
  <c r="CA326" i="87"/>
  <c r="CW317" i="87"/>
  <c r="CX317" i="87"/>
  <c r="CY317" i="87"/>
  <c r="CZ317" i="87"/>
  <c r="DA317" i="87"/>
  <c r="DI317" i="87"/>
  <c r="DJ317" i="87"/>
  <c r="DO317" i="87"/>
  <c r="DB317" i="87"/>
  <c r="DC317" i="87"/>
  <c r="DD317" i="87"/>
  <c r="DE317" i="87"/>
  <c r="DF317" i="87"/>
  <c r="DG317" i="87"/>
  <c r="DH317" i="87"/>
  <c r="DK317" i="87"/>
  <c r="DL317" i="87"/>
  <c r="DM317" i="87"/>
  <c r="DP317" i="87"/>
  <c r="D318" i="87"/>
  <c r="E318" i="87"/>
  <c r="BL318" i="87"/>
  <c r="BM318" i="87"/>
  <c r="BN318" i="87"/>
  <c r="BO318" i="87"/>
  <c r="BP318" i="87"/>
  <c r="BQ318" i="87"/>
  <c r="BR318" i="87"/>
  <c r="BS318" i="87"/>
  <c r="BT318" i="87"/>
  <c r="BU318" i="87"/>
  <c r="BV318" i="87"/>
  <c r="BW318" i="87"/>
  <c r="BX318" i="87"/>
  <c r="BY318" i="87"/>
  <c r="BZ318" i="87"/>
  <c r="CB318" i="87"/>
  <c r="CC318" i="87"/>
  <c r="CD318" i="87"/>
  <c r="CE318" i="87"/>
  <c r="CF318" i="87"/>
  <c r="CG318" i="87"/>
  <c r="CH318" i="87"/>
  <c r="CI318" i="87"/>
  <c r="CJ318" i="87"/>
  <c r="CK318" i="87"/>
  <c r="CL318" i="87"/>
  <c r="CM318" i="87"/>
  <c r="CN318" i="87"/>
  <c r="CO318" i="87"/>
  <c r="CP318" i="87"/>
  <c r="CQ318" i="87"/>
  <c r="CR318" i="87"/>
  <c r="CS318" i="87"/>
  <c r="CT318" i="87"/>
  <c r="CU318" i="87"/>
  <c r="CV318" i="87"/>
  <c r="CA327" i="87"/>
  <c r="CW318" i="87"/>
  <c r="CX318" i="87"/>
  <c r="CY318" i="87"/>
  <c r="CZ318" i="87"/>
  <c r="DA318" i="87"/>
  <c r="DI318" i="87"/>
  <c r="DJ318" i="87"/>
  <c r="DO318" i="87"/>
  <c r="DB318" i="87"/>
  <c r="DC318" i="87"/>
  <c r="DD318" i="87"/>
  <c r="DE318" i="87"/>
  <c r="DF318" i="87"/>
  <c r="DG318" i="87"/>
  <c r="DH318" i="87"/>
  <c r="DK318" i="87"/>
  <c r="DL318" i="87"/>
  <c r="DM318" i="87"/>
  <c r="DP318" i="87"/>
  <c r="D319" i="87"/>
  <c r="E319" i="87"/>
  <c r="BL319" i="87"/>
  <c r="BM319" i="87"/>
  <c r="BN319" i="87"/>
  <c r="BO319" i="87"/>
  <c r="BP319" i="87"/>
  <c r="BQ319" i="87"/>
  <c r="BR319" i="87"/>
  <c r="BS319" i="87"/>
  <c r="BT319" i="87"/>
  <c r="BU319" i="87"/>
  <c r="BV319" i="87"/>
  <c r="BW319" i="87"/>
  <c r="BX319" i="87"/>
  <c r="BY319" i="87"/>
  <c r="BZ319" i="87"/>
  <c r="CB319" i="87"/>
  <c r="CC319" i="87"/>
  <c r="CD319" i="87"/>
  <c r="CE319" i="87"/>
  <c r="CF319" i="87"/>
  <c r="CG319" i="87"/>
  <c r="CH319" i="87"/>
  <c r="CI319" i="87"/>
  <c r="CJ319" i="87"/>
  <c r="CK319" i="87"/>
  <c r="CL319" i="87"/>
  <c r="CM319" i="87"/>
  <c r="CN319" i="87"/>
  <c r="CO319" i="87"/>
  <c r="CP319" i="87"/>
  <c r="CQ319" i="87"/>
  <c r="CR319" i="87"/>
  <c r="CS319" i="87"/>
  <c r="CT319" i="87"/>
  <c r="CU319" i="87"/>
  <c r="CV319" i="87"/>
  <c r="CA328" i="87"/>
  <c r="CW319" i="87"/>
  <c r="CX319" i="87"/>
  <c r="CY319" i="87"/>
  <c r="CZ319" i="87"/>
  <c r="DA319" i="87"/>
  <c r="DI319" i="87"/>
  <c r="DJ319" i="87"/>
  <c r="DO319" i="87"/>
  <c r="DB319" i="87"/>
  <c r="DC319" i="87"/>
  <c r="DD319" i="87"/>
  <c r="DE319" i="87"/>
  <c r="DF319" i="87"/>
  <c r="DG319" i="87"/>
  <c r="DH319" i="87"/>
  <c r="DK319" i="87"/>
  <c r="DL319" i="87"/>
  <c r="DM319" i="87"/>
  <c r="DP319" i="87"/>
  <c r="D320" i="87"/>
  <c r="E320" i="87"/>
  <c r="BL320" i="87"/>
  <c r="BM320" i="87"/>
  <c r="BN320" i="87"/>
  <c r="BO320" i="87"/>
  <c r="BP320" i="87"/>
  <c r="BQ320" i="87"/>
  <c r="BR320" i="87"/>
  <c r="BS320" i="87"/>
  <c r="BT320" i="87"/>
  <c r="BU320" i="87"/>
  <c r="BV320" i="87"/>
  <c r="BW320" i="87"/>
  <c r="BX320" i="87"/>
  <c r="BY320" i="87"/>
  <c r="BZ320" i="87"/>
  <c r="CB320" i="87"/>
  <c r="CC320" i="87"/>
  <c r="CD320" i="87"/>
  <c r="CE320" i="87"/>
  <c r="CF320" i="87"/>
  <c r="CG320" i="87"/>
  <c r="CH320" i="87"/>
  <c r="CI320" i="87"/>
  <c r="CJ320" i="87"/>
  <c r="CK320" i="87"/>
  <c r="CL320" i="87"/>
  <c r="CM320" i="87"/>
  <c r="CN320" i="87"/>
  <c r="CO320" i="87"/>
  <c r="CP320" i="87"/>
  <c r="CQ320" i="87"/>
  <c r="CR320" i="87"/>
  <c r="CS320" i="87"/>
  <c r="CT320" i="87"/>
  <c r="CU320" i="87"/>
  <c r="CV320" i="87"/>
  <c r="CA329" i="87"/>
  <c r="CW320" i="87"/>
  <c r="CX320" i="87"/>
  <c r="CY320" i="87"/>
  <c r="CZ320" i="87"/>
  <c r="DA320" i="87"/>
  <c r="DI320" i="87"/>
  <c r="DJ320" i="87"/>
  <c r="DO320" i="87"/>
  <c r="DB320" i="87"/>
  <c r="DC320" i="87"/>
  <c r="DD320" i="87"/>
  <c r="DE320" i="87"/>
  <c r="DF320" i="87"/>
  <c r="DG320" i="87"/>
  <c r="DH320" i="87"/>
  <c r="DK320" i="87"/>
  <c r="DL320" i="87"/>
  <c r="DM320" i="87"/>
  <c r="DP320" i="87"/>
  <c r="D321" i="87"/>
  <c r="E321" i="87"/>
  <c r="BL321" i="87"/>
  <c r="BM321" i="87"/>
  <c r="BN321" i="87"/>
  <c r="BO321" i="87"/>
  <c r="BP321" i="87"/>
  <c r="BQ321" i="87"/>
  <c r="BR321" i="87"/>
  <c r="BS321" i="87"/>
  <c r="BT321" i="87"/>
  <c r="BU321" i="87"/>
  <c r="BV321" i="87"/>
  <c r="BW321" i="87"/>
  <c r="BX321" i="87"/>
  <c r="BY321" i="87"/>
  <c r="BZ321" i="87"/>
  <c r="CB321" i="87"/>
  <c r="CC321" i="87"/>
  <c r="CD321" i="87"/>
  <c r="CE321" i="87"/>
  <c r="CF321" i="87"/>
  <c r="CG321" i="87"/>
  <c r="CH321" i="87"/>
  <c r="CI321" i="87"/>
  <c r="CJ321" i="87"/>
  <c r="CK321" i="87"/>
  <c r="CL321" i="87"/>
  <c r="CM321" i="87"/>
  <c r="CN321" i="87"/>
  <c r="CO321" i="87"/>
  <c r="CP321" i="87"/>
  <c r="CQ321" i="87"/>
  <c r="CR321" i="87"/>
  <c r="CS321" i="87"/>
  <c r="CT321" i="87"/>
  <c r="CU321" i="87"/>
  <c r="CV321" i="87"/>
  <c r="CA330" i="87"/>
  <c r="CW321" i="87"/>
  <c r="CX321" i="87"/>
  <c r="CY321" i="87"/>
  <c r="CZ321" i="87"/>
  <c r="DA321" i="87"/>
  <c r="DI321" i="87"/>
  <c r="DJ321" i="87"/>
  <c r="DO321" i="87"/>
  <c r="DB321" i="87"/>
  <c r="DC321" i="87"/>
  <c r="DD321" i="87"/>
  <c r="DE321" i="87"/>
  <c r="DF321" i="87"/>
  <c r="DG321" i="87"/>
  <c r="DH321" i="87"/>
  <c r="DK321" i="87"/>
  <c r="DL321" i="87"/>
  <c r="DM321" i="87"/>
  <c r="DP321" i="87"/>
  <c r="D322" i="87"/>
  <c r="E322" i="87"/>
  <c r="BL322" i="87"/>
  <c r="BM322" i="87"/>
  <c r="BN322" i="87"/>
  <c r="BO322" i="87"/>
  <c r="BP322" i="87"/>
  <c r="BQ322" i="87"/>
  <c r="BR322" i="87"/>
  <c r="BS322" i="87"/>
  <c r="BT322" i="87"/>
  <c r="BU322" i="87"/>
  <c r="BV322" i="87"/>
  <c r="BW322" i="87"/>
  <c r="BX322" i="87"/>
  <c r="BY322" i="87"/>
  <c r="BZ322" i="87"/>
  <c r="CB322" i="87"/>
  <c r="CC322" i="87"/>
  <c r="CD322" i="87"/>
  <c r="CE322" i="87"/>
  <c r="CF322" i="87"/>
  <c r="CG322" i="87"/>
  <c r="CH322" i="87"/>
  <c r="CI322" i="87"/>
  <c r="CJ322" i="87"/>
  <c r="CK322" i="87"/>
  <c r="CL322" i="87"/>
  <c r="CM322" i="87"/>
  <c r="CN322" i="87"/>
  <c r="CO322" i="87"/>
  <c r="CP322" i="87"/>
  <c r="CQ322" i="87"/>
  <c r="CR322" i="87"/>
  <c r="CS322" i="87"/>
  <c r="CT322" i="87"/>
  <c r="CU322" i="87"/>
  <c r="CV322" i="87"/>
  <c r="CA331" i="87"/>
  <c r="CW322" i="87"/>
  <c r="CX322" i="87"/>
  <c r="CY322" i="87"/>
  <c r="CZ322" i="87"/>
  <c r="DA322" i="87"/>
  <c r="DI322" i="87"/>
  <c r="DJ322" i="87"/>
  <c r="DO322" i="87"/>
  <c r="DB322" i="87"/>
  <c r="DC322" i="87"/>
  <c r="DD322" i="87"/>
  <c r="DE322" i="87"/>
  <c r="DF322" i="87"/>
  <c r="DG322" i="87"/>
  <c r="DH322" i="87"/>
  <c r="DK322" i="87"/>
  <c r="DL322" i="87"/>
  <c r="DM322" i="87"/>
  <c r="DP322" i="87"/>
  <c r="D323" i="87"/>
  <c r="E323" i="87"/>
  <c r="BL323" i="87"/>
  <c r="BM323" i="87"/>
  <c r="BN323" i="87"/>
  <c r="BO323" i="87"/>
  <c r="BP323" i="87"/>
  <c r="BQ323" i="87"/>
  <c r="BR323" i="87"/>
  <c r="BS323" i="87"/>
  <c r="BT323" i="87"/>
  <c r="BU323" i="87"/>
  <c r="BV323" i="87"/>
  <c r="BW323" i="87"/>
  <c r="BX323" i="87"/>
  <c r="BY323" i="87"/>
  <c r="BZ323" i="87"/>
  <c r="CB323" i="87"/>
  <c r="CC323" i="87"/>
  <c r="CD323" i="87"/>
  <c r="CE323" i="87"/>
  <c r="CF323" i="87"/>
  <c r="CG323" i="87"/>
  <c r="CH323" i="87"/>
  <c r="CI323" i="87"/>
  <c r="CJ323" i="87"/>
  <c r="CK323" i="87"/>
  <c r="CL323" i="87"/>
  <c r="CM323" i="87"/>
  <c r="CN323" i="87"/>
  <c r="CO323" i="87"/>
  <c r="CP323" i="87"/>
  <c r="CQ323" i="87"/>
  <c r="CR323" i="87"/>
  <c r="CS323" i="87"/>
  <c r="CT323" i="87"/>
  <c r="CU323" i="87"/>
  <c r="CV323" i="87"/>
  <c r="CA332" i="87"/>
  <c r="CW323" i="87"/>
  <c r="CX323" i="87"/>
  <c r="CY323" i="87"/>
  <c r="CZ323" i="87"/>
  <c r="DA323" i="87"/>
  <c r="DI323" i="87"/>
  <c r="DJ323" i="87"/>
  <c r="DO323" i="87"/>
  <c r="DB323" i="87"/>
  <c r="DC323" i="87"/>
  <c r="DD323" i="87"/>
  <c r="DE323" i="87"/>
  <c r="DF323" i="87"/>
  <c r="DG323" i="87"/>
  <c r="DH323" i="87"/>
  <c r="DK323" i="87"/>
  <c r="DL323" i="87"/>
  <c r="DM323" i="87"/>
  <c r="DP323" i="87"/>
  <c r="D324" i="87"/>
  <c r="E324" i="87"/>
  <c r="BL324" i="87"/>
  <c r="BM324" i="87"/>
  <c r="BN324" i="87"/>
  <c r="BO324" i="87"/>
  <c r="BP324" i="87"/>
  <c r="BQ324" i="87"/>
  <c r="BR324" i="87"/>
  <c r="BS324" i="87"/>
  <c r="BT324" i="87"/>
  <c r="BU324" i="87"/>
  <c r="BV324" i="87"/>
  <c r="BW324" i="87"/>
  <c r="BX324" i="87"/>
  <c r="BY324" i="87"/>
  <c r="BZ324" i="87"/>
  <c r="CB324" i="87"/>
  <c r="CC324" i="87"/>
  <c r="CD324" i="87"/>
  <c r="CE324" i="87"/>
  <c r="CF324" i="87"/>
  <c r="CG324" i="87"/>
  <c r="CH324" i="87"/>
  <c r="CI324" i="87"/>
  <c r="CJ324" i="87"/>
  <c r="CK324" i="87"/>
  <c r="CL324" i="87"/>
  <c r="CM324" i="87"/>
  <c r="CN324" i="87"/>
  <c r="CO324" i="87"/>
  <c r="CP324" i="87"/>
  <c r="CQ324" i="87"/>
  <c r="CR324" i="87"/>
  <c r="CS324" i="87"/>
  <c r="CT324" i="87"/>
  <c r="CU324" i="87"/>
  <c r="CV324" i="87"/>
  <c r="CA333" i="87"/>
  <c r="CW324" i="87"/>
  <c r="CX324" i="87"/>
  <c r="CY324" i="87"/>
  <c r="CZ324" i="87"/>
  <c r="DA324" i="87"/>
  <c r="DI324" i="87"/>
  <c r="DJ324" i="87"/>
  <c r="DO324" i="87"/>
  <c r="DB324" i="87"/>
  <c r="DC324" i="87"/>
  <c r="DD324" i="87"/>
  <c r="DE324" i="87"/>
  <c r="DF324" i="87"/>
  <c r="DG324" i="87"/>
  <c r="DH324" i="87"/>
  <c r="DK324" i="87"/>
  <c r="DL324" i="87"/>
  <c r="DM324" i="87"/>
  <c r="DP324" i="87"/>
  <c r="D325" i="87"/>
  <c r="E325" i="87"/>
  <c r="BL325" i="87"/>
  <c r="BM325" i="87"/>
  <c r="BN325" i="87"/>
  <c r="BO325" i="87"/>
  <c r="BP325" i="87"/>
  <c r="BQ325" i="87"/>
  <c r="BR325" i="87"/>
  <c r="BS325" i="87"/>
  <c r="BT325" i="87"/>
  <c r="BU325" i="87"/>
  <c r="BV325" i="87"/>
  <c r="BW325" i="87"/>
  <c r="BX325" i="87"/>
  <c r="BY325" i="87"/>
  <c r="BZ325" i="87"/>
  <c r="CB325" i="87"/>
  <c r="CC325" i="87"/>
  <c r="CD325" i="87"/>
  <c r="CE325" i="87"/>
  <c r="CF325" i="87"/>
  <c r="CG325" i="87"/>
  <c r="CH325" i="87"/>
  <c r="CI325" i="87"/>
  <c r="CJ325" i="87"/>
  <c r="CK325" i="87"/>
  <c r="CL325" i="87"/>
  <c r="CM325" i="87"/>
  <c r="CN325" i="87"/>
  <c r="CO325" i="87"/>
  <c r="CP325" i="87"/>
  <c r="CQ325" i="87"/>
  <c r="CR325" i="87"/>
  <c r="CS325" i="87"/>
  <c r="CT325" i="87"/>
  <c r="CU325" i="87"/>
  <c r="CV325" i="87"/>
  <c r="CA334" i="87"/>
  <c r="CW325" i="87"/>
  <c r="CX325" i="87"/>
  <c r="CY325" i="87"/>
  <c r="CZ325" i="87"/>
  <c r="DA325" i="87"/>
  <c r="DI325" i="87"/>
  <c r="DJ325" i="87"/>
  <c r="DO325" i="87"/>
  <c r="DB325" i="87"/>
  <c r="DC325" i="87"/>
  <c r="DD325" i="87"/>
  <c r="DE325" i="87"/>
  <c r="DF325" i="87"/>
  <c r="DG325" i="87"/>
  <c r="DH325" i="87"/>
  <c r="DK325" i="87"/>
  <c r="DL325" i="87"/>
  <c r="DM325" i="87"/>
  <c r="DP325" i="87"/>
  <c r="D326" i="87"/>
  <c r="E326" i="87"/>
  <c r="BL326" i="87"/>
  <c r="BM326" i="87"/>
  <c r="BN326" i="87"/>
  <c r="BO326" i="87"/>
  <c r="BP326" i="87"/>
  <c r="BQ326" i="87"/>
  <c r="BR326" i="87"/>
  <c r="BS326" i="87"/>
  <c r="BT326" i="87"/>
  <c r="BU326" i="87"/>
  <c r="BV326" i="87"/>
  <c r="BW326" i="87"/>
  <c r="BX326" i="87"/>
  <c r="BY326" i="87"/>
  <c r="BZ326" i="87"/>
  <c r="CB326" i="87"/>
  <c r="CC326" i="87"/>
  <c r="CD326" i="87"/>
  <c r="CE326" i="87"/>
  <c r="CF326" i="87"/>
  <c r="CG326" i="87"/>
  <c r="CH326" i="87"/>
  <c r="CI326" i="87"/>
  <c r="CJ326" i="87"/>
  <c r="CK326" i="87"/>
  <c r="CL326" i="87"/>
  <c r="CM326" i="87"/>
  <c r="CN326" i="87"/>
  <c r="CO326" i="87"/>
  <c r="CP326" i="87"/>
  <c r="CQ326" i="87"/>
  <c r="CR326" i="87"/>
  <c r="CS326" i="87"/>
  <c r="CT326" i="87"/>
  <c r="CU326" i="87"/>
  <c r="CV326" i="87"/>
  <c r="CA335" i="87"/>
  <c r="CW326" i="87"/>
  <c r="CX326" i="87"/>
  <c r="CY326" i="87"/>
  <c r="CZ326" i="87"/>
  <c r="DA326" i="87"/>
  <c r="DI326" i="87"/>
  <c r="DJ326" i="87"/>
  <c r="DO326" i="87"/>
  <c r="DB326" i="87"/>
  <c r="DC326" i="87"/>
  <c r="DD326" i="87"/>
  <c r="DE326" i="87"/>
  <c r="DF326" i="87"/>
  <c r="DG326" i="87"/>
  <c r="DH326" i="87"/>
  <c r="DK326" i="87"/>
  <c r="DL326" i="87"/>
  <c r="DM326" i="87"/>
  <c r="DP326" i="87"/>
  <c r="D327" i="87"/>
  <c r="E327" i="87"/>
  <c r="BL327" i="87"/>
  <c r="BM327" i="87"/>
  <c r="BN327" i="87"/>
  <c r="BO327" i="87"/>
  <c r="BP327" i="87"/>
  <c r="BQ327" i="87"/>
  <c r="BR327" i="87"/>
  <c r="BS327" i="87"/>
  <c r="BT327" i="87"/>
  <c r="BU327" i="87"/>
  <c r="BV327" i="87"/>
  <c r="BW327" i="87"/>
  <c r="BX327" i="87"/>
  <c r="BY327" i="87"/>
  <c r="BZ327" i="87"/>
  <c r="CB327" i="87"/>
  <c r="CC327" i="87"/>
  <c r="CD327" i="87"/>
  <c r="CE327" i="87"/>
  <c r="CF327" i="87"/>
  <c r="CG327" i="87"/>
  <c r="CH327" i="87"/>
  <c r="CI327" i="87"/>
  <c r="CJ327" i="87"/>
  <c r="CK327" i="87"/>
  <c r="CL327" i="87"/>
  <c r="CM327" i="87"/>
  <c r="CN327" i="87"/>
  <c r="CO327" i="87"/>
  <c r="CP327" i="87"/>
  <c r="CQ327" i="87"/>
  <c r="CR327" i="87"/>
  <c r="CS327" i="87"/>
  <c r="CT327" i="87"/>
  <c r="CU327" i="87"/>
  <c r="CV327" i="87"/>
  <c r="CA336" i="87"/>
  <c r="CW327" i="87"/>
  <c r="CX327" i="87"/>
  <c r="CY327" i="87"/>
  <c r="CZ327" i="87"/>
  <c r="DA327" i="87"/>
  <c r="DI327" i="87"/>
  <c r="DJ327" i="87"/>
  <c r="DO327" i="87"/>
  <c r="DB327" i="87"/>
  <c r="DC327" i="87"/>
  <c r="DD327" i="87"/>
  <c r="DE327" i="87"/>
  <c r="DF327" i="87"/>
  <c r="DG327" i="87"/>
  <c r="DH327" i="87"/>
  <c r="DK327" i="87"/>
  <c r="DL327" i="87"/>
  <c r="DM327" i="87"/>
  <c r="DP327" i="87"/>
  <c r="D328" i="87"/>
  <c r="E328" i="87"/>
  <c r="BL328" i="87"/>
  <c r="BM328" i="87"/>
  <c r="BN328" i="87"/>
  <c r="BO328" i="87"/>
  <c r="BP328" i="87"/>
  <c r="BQ328" i="87"/>
  <c r="BR328" i="87"/>
  <c r="BS328" i="87"/>
  <c r="BT328" i="87"/>
  <c r="BU328" i="87"/>
  <c r="BV328" i="87"/>
  <c r="BW328" i="87"/>
  <c r="BX328" i="87"/>
  <c r="BY328" i="87"/>
  <c r="BZ328" i="87"/>
  <c r="CB328" i="87"/>
  <c r="CC328" i="87"/>
  <c r="CD328" i="87"/>
  <c r="CE328" i="87"/>
  <c r="CF328" i="87"/>
  <c r="CG328" i="87"/>
  <c r="CH328" i="87"/>
  <c r="CI328" i="87"/>
  <c r="CJ328" i="87"/>
  <c r="CK328" i="87"/>
  <c r="CL328" i="87"/>
  <c r="CM328" i="87"/>
  <c r="CN328" i="87"/>
  <c r="CO328" i="87"/>
  <c r="CP328" i="87"/>
  <c r="CQ328" i="87"/>
  <c r="CR328" i="87"/>
  <c r="CS328" i="87"/>
  <c r="CT328" i="87"/>
  <c r="CU328" i="87"/>
  <c r="CV328" i="87"/>
  <c r="CA337" i="87"/>
  <c r="CW328" i="87"/>
  <c r="CX328" i="87"/>
  <c r="CY328" i="87"/>
  <c r="CZ328" i="87"/>
  <c r="DA328" i="87"/>
  <c r="DI328" i="87"/>
  <c r="DJ328" i="87"/>
  <c r="DO328" i="87"/>
  <c r="DB328" i="87"/>
  <c r="DC328" i="87"/>
  <c r="DD328" i="87"/>
  <c r="DE328" i="87"/>
  <c r="DF328" i="87"/>
  <c r="DG328" i="87"/>
  <c r="DH328" i="87"/>
  <c r="DK328" i="87"/>
  <c r="DL328" i="87"/>
  <c r="DM328" i="87"/>
  <c r="DP328" i="87"/>
  <c r="D329" i="87"/>
  <c r="E329" i="87"/>
  <c r="BL329" i="87"/>
  <c r="BM329" i="87"/>
  <c r="BN329" i="87"/>
  <c r="BO329" i="87"/>
  <c r="BP329" i="87"/>
  <c r="BQ329" i="87"/>
  <c r="BR329" i="87"/>
  <c r="BS329" i="87"/>
  <c r="BT329" i="87"/>
  <c r="BU329" i="87"/>
  <c r="BV329" i="87"/>
  <c r="BW329" i="87"/>
  <c r="BX329" i="87"/>
  <c r="BY329" i="87"/>
  <c r="BZ329" i="87"/>
  <c r="CB329" i="87"/>
  <c r="CC329" i="87"/>
  <c r="CD329" i="87"/>
  <c r="CE329" i="87"/>
  <c r="CF329" i="87"/>
  <c r="CG329" i="87"/>
  <c r="CH329" i="87"/>
  <c r="CI329" i="87"/>
  <c r="CJ329" i="87"/>
  <c r="CK329" i="87"/>
  <c r="CL329" i="87"/>
  <c r="CM329" i="87"/>
  <c r="CN329" i="87"/>
  <c r="CO329" i="87"/>
  <c r="CP329" i="87"/>
  <c r="CQ329" i="87"/>
  <c r="CR329" i="87"/>
  <c r="CS329" i="87"/>
  <c r="CT329" i="87"/>
  <c r="CU329" i="87"/>
  <c r="CV329" i="87"/>
  <c r="CA338" i="87"/>
  <c r="CW329" i="87"/>
  <c r="CX329" i="87"/>
  <c r="CY329" i="87"/>
  <c r="CZ329" i="87"/>
  <c r="DA329" i="87"/>
  <c r="DI329" i="87"/>
  <c r="DJ329" i="87"/>
  <c r="DO329" i="87"/>
  <c r="DB329" i="87"/>
  <c r="DC329" i="87"/>
  <c r="DD329" i="87"/>
  <c r="DE329" i="87"/>
  <c r="DF329" i="87"/>
  <c r="DG329" i="87"/>
  <c r="DH329" i="87"/>
  <c r="DK329" i="87"/>
  <c r="DL329" i="87"/>
  <c r="DM329" i="87"/>
  <c r="DP329" i="87"/>
  <c r="D330" i="87"/>
  <c r="E330" i="87"/>
  <c r="BL330" i="87"/>
  <c r="BM330" i="87"/>
  <c r="BN330" i="87"/>
  <c r="BO330" i="87"/>
  <c r="BP330" i="87"/>
  <c r="BQ330" i="87"/>
  <c r="BR330" i="87"/>
  <c r="BS330" i="87"/>
  <c r="BT330" i="87"/>
  <c r="BU330" i="87"/>
  <c r="BV330" i="87"/>
  <c r="BW330" i="87"/>
  <c r="BX330" i="87"/>
  <c r="BY330" i="87"/>
  <c r="BZ330" i="87"/>
  <c r="CB330" i="87"/>
  <c r="CC330" i="87"/>
  <c r="CD330" i="87"/>
  <c r="CE330" i="87"/>
  <c r="CF330" i="87"/>
  <c r="CG330" i="87"/>
  <c r="CH330" i="87"/>
  <c r="CI330" i="87"/>
  <c r="CJ330" i="87"/>
  <c r="CK330" i="87"/>
  <c r="CL330" i="87"/>
  <c r="CM330" i="87"/>
  <c r="CN330" i="87"/>
  <c r="CO330" i="87"/>
  <c r="CP330" i="87"/>
  <c r="CQ330" i="87"/>
  <c r="CR330" i="87"/>
  <c r="CS330" i="87"/>
  <c r="CT330" i="87"/>
  <c r="CU330" i="87"/>
  <c r="CV330" i="87"/>
  <c r="CA339" i="87"/>
  <c r="CW330" i="87"/>
  <c r="CX330" i="87"/>
  <c r="CY330" i="87"/>
  <c r="CZ330" i="87"/>
  <c r="DA330" i="87"/>
  <c r="DI330" i="87"/>
  <c r="DJ330" i="87"/>
  <c r="DO330" i="87"/>
  <c r="DB330" i="87"/>
  <c r="DC330" i="87"/>
  <c r="DD330" i="87"/>
  <c r="DE330" i="87"/>
  <c r="DF330" i="87"/>
  <c r="DG330" i="87"/>
  <c r="DH330" i="87"/>
  <c r="DK330" i="87"/>
  <c r="DL330" i="87"/>
  <c r="DM330" i="87"/>
  <c r="DP330" i="87"/>
  <c r="D331" i="87"/>
  <c r="E331" i="87"/>
  <c r="BL331" i="87"/>
  <c r="BM331" i="87"/>
  <c r="BN331" i="87"/>
  <c r="BO331" i="87"/>
  <c r="BP331" i="87"/>
  <c r="BQ331" i="87"/>
  <c r="BR331" i="87"/>
  <c r="BS331" i="87"/>
  <c r="BT331" i="87"/>
  <c r="BU331" i="87"/>
  <c r="BV331" i="87"/>
  <c r="BW331" i="87"/>
  <c r="BX331" i="87"/>
  <c r="BY331" i="87"/>
  <c r="BZ331" i="87"/>
  <c r="CB331" i="87"/>
  <c r="CC331" i="87"/>
  <c r="CD331" i="87"/>
  <c r="CE331" i="87"/>
  <c r="CF331" i="87"/>
  <c r="CG331" i="87"/>
  <c r="CH331" i="87"/>
  <c r="CI331" i="87"/>
  <c r="CJ331" i="87"/>
  <c r="CK331" i="87"/>
  <c r="CL331" i="87"/>
  <c r="CM331" i="87"/>
  <c r="CN331" i="87"/>
  <c r="CO331" i="87"/>
  <c r="CP331" i="87"/>
  <c r="CQ331" i="87"/>
  <c r="CR331" i="87"/>
  <c r="CS331" i="87"/>
  <c r="CT331" i="87"/>
  <c r="CU331" i="87"/>
  <c r="CV331" i="87"/>
  <c r="CA340" i="87"/>
  <c r="CW331" i="87"/>
  <c r="CX331" i="87"/>
  <c r="CY331" i="87"/>
  <c r="CZ331" i="87"/>
  <c r="DA331" i="87"/>
  <c r="DI331" i="87"/>
  <c r="DJ331" i="87"/>
  <c r="DO331" i="87"/>
  <c r="DB331" i="87"/>
  <c r="DC331" i="87"/>
  <c r="DD331" i="87"/>
  <c r="DE331" i="87"/>
  <c r="DF331" i="87"/>
  <c r="DG331" i="87"/>
  <c r="DH331" i="87"/>
  <c r="DK331" i="87"/>
  <c r="DL331" i="87"/>
  <c r="DM331" i="87"/>
  <c r="DP331" i="87"/>
  <c r="D332" i="87"/>
  <c r="E332" i="87"/>
  <c r="BL332" i="87"/>
  <c r="BM332" i="87"/>
  <c r="BN332" i="87"/>
  <c r="BO332" i="87"/>
  <c r="BP332" i="87"/>
  <c r="BQ332" i="87"/>
  <c r="BR332" i="87"/>
  <c r="BS332" i="87"/>
  <c r="BT332" i="87"/>
  <c r="BU332" i="87"/>
  <c r="BV332" i="87"/>
  <c r="BW332" i="87"/>
  <c r="BX332" i="87"/>
  <c r="BY332" i="87"/>
  <c r="BZ332" i="87"/>
  <c r="CB332" i="87"/>
  <c r="CC332" i="87"/>
  <c r="CD332" i="87"/>
  <c r="CE332" i="87"/>
  <c r="CF332" i="87"/>
  <c r="CG332" i="87"/>
  <c r="CH332" i="87"/>
  <c r="CI332" i="87"/>
  <c r="CJ332" i="87"/>
  <c r="CK332" i="87"/>
  <c r="CL332" i="87"/>
  <c r="CM332" i="87"/>
  <c r="CN332" i="87"/>
  <c r="CO332" i="87"/>
  <c r="CP332" i="87"/>
  <c r="CQ332" i="87"/>
  <c r="CR332" i="87"/>
  <c r="CS332" i="87"/>
  <c r="CT332" i="87"/>
  <c r="CU332" i="87"/>
  <c r="CV332" i="87"/>
  <c r="CA341" i="87"/>
  <c r="CW332" i="87"/>
  <c r="CX332" i="87"/>
  <c r="CY332" i="87"/>
  <c r="CZ332" i="87"/>
  <c r="DA332" i="87"/>
  <c r="DI332" i="87"/>
  <c r="DJ332" i="87"/>
  <c r="DO332" i="87"/>
  <c r="DB332" i="87"/>
  <c r="DC332" i="87"/>
  <c r="DD332" i="87"/>
  <c r="DE332" i="87"/>
  <c r="DF332" i="87"/>
  <c r="DG332" i="87"/>
  <c r="DH332" i="87"/>
  <c r="DK332" i="87"/>
  <c r="DL332" i="87"/>
  <c r="DM332" i="87"/>
  <c r="DP332" i="87"/>
  <c r="D333" i="87"/>
  <c r="E333" i="87"/>
  <c r="BL333" i="87"/>
  <c r="BM333" i="87"/>
  <c r="BN333" i="87"/>
  <c r="BO333" i="87"/>
  <c r="BP333" i="87"/>
  <c r="BQ333" i="87"/>
  <c r="BR333" i="87"/>
  <c r="BS333" i="87"/>
  <c r="BT333" i="87"/>
  <c r="BU333" i="87"/>
  <c r="BV333" i="87"/>
  <c r="BW333" i="87"/>
  <c r="BX333" i="87"/>
  <c r="BY333" i="87"/>
  <c r="BZ333" i="87"/>
  <c r="CB333" i="87"/>
  <c r="CC333" i="87"/>
  <c r="CD333" i="87"/>
  <c r="CE333" i="87"/>
  <c r="CF333" i="87"/>
  <c r="CG333" i="87"/>
  <c r="CH333" i="87"/>
  <c r="CI333" i="87"/>
  <c r="CJ333" i="87"/>
  <c r="CK333" i="87"/>
  <c r="CL333" i="87"/>
  <c r="CM333" i="87"/>
  <c r="CN333" i="87"/>
  <c r="CO333" i="87"/>
  <c r="CP333" i="87"/>
  <c r="CQ333" i="87"/>
  <c r="CR333" i="87"/>
  <c r="CS333" i="87"/>
  <c r="CT333" i="87"/>
  <c r="CU333" i="87"/>
  <c r="CV333" i="87"/>
  <c r="CA342" i="87"/>
  <c r="CW333" i="87"/>
  <c r="CX333" i="87"/>
  <c r="CY333" i="87"/>
  <c r="CZ333" i="87"/>
  <c r="DA333" i="87"/>
  <c r="DI333" i="87"/>
  <c r="DJ333" i="87"/>
  <c r="DO333" i="87"/>
  <c r="DB333" i="87"/>
  <c r="DC333" i="87"/>
  <c r="DD333" i="87"/>
  <c r="DE333" i="87"/>
  <c r="DF333" i="87"/>
  <c r="DG333" i="87"/>
  <c r="DH333" i="87"/>
  <c r="DK333" i="87"/>
  <c r="DL333" i="87"/>
  <c r="DM333" i="87"/>
  <c r="DP333" i="87"/>
  <c r="D334" i="87"/>
  <c r="E334" i="87"/>
  <c r="BL334" i="87"/>
  <c r="BM334" i="87"/>
  <c r="BN334" i="87"/>
  <c r="BO334" i="87"/>
  <c r="BP334" i="87"/>
  <c r="BQ334" i="87"/>
  <c r="BR334" i="87"/>
  <c r="BS334" i="87"/>
  <c r="BT334" i="87"/>
  <c r="BU334" i="87"/>
  <c r="BV334" i="87"/>
  <c r="BW334" i="87"/>
  <c r="BX334" i="87"/>
  <c r="BY334" i="87"/>
  <c r="BZ334" i="87"/>
  <c r="CB334" i="87"/>
  <c r="CC334" i="87"/>
  <c r="CD334" i="87"/>
  <c r="CE334" i="87"/>
  <c r="CF334" i="87"/>
  <c r="CG334" i="87"/>
  <c r="CH334" i="87"/>
  <c r="CI334" i="87"/>
  <c r="CJ334" i="87"/>
  <c r="CK334" i="87"/>
  <c r="CL334" i="87"/>
  <c r="CM334" i="87"/>
  <c r="CN334" i="87"/>
  <c r="CO334" i="87"/>
  <c r="CP334" i="87"/>
  <c r="CQ334" i="87"/>
  <c r="CR334" i="87"/>
  <c r="CS334" i="87"/>
  <c r="CT334" i="87"/>
  <c r="CU334" i="87"/>
  <c r="CV334" i="87"/>
  <c r="CA343" i="87"/>
  <c r="CW334" i="87"/>
  <c r="CX334" i="87"/>
  <c r="CY334" i="87"/>
  <c r="CZ334" i="87"/>
  <c r="DA334" i="87"/>
  <c r="DI334" i="87"/>
  <c r="DJ334" i="87"/>
  <c r="DO334" i="87"/>
  <c r="DB334" i="87"/>
  <c r="DC334" i="87"/>
  <c r="DD334" i="87"/>
  <c r="DE334" i="87"/>
  <c r="DF334" i="87"/>
  <c r="DG334" i="87"/>
  <c r="DH334" i="87"/>
  <c r="DK334" i="87"/>
  <c r="DL334" i="87"/>
  <c r="DM334" i="87"/>
  <c r="DP334" i="87"/>
  <c r="D335" i="87"/>
  <c r="E335" i="87"/>
  <c r="BL335" i="87"/>
  <c r="BM335" i="87"/>
  <c r="BN335" i="87"/>
  <c r="BO335" i="87"/>
  <c r="BP335" i="87"/>
  <c r="BQ335" i="87"/>
  <c r="BR335" i="87"/>
  <c r="BS335" i="87"/>
  <c r="BT335" i="87"/>
  <c r="BU335" i="87"/>
  <c r="BV335" i="87"/>
  <c r="BW335" i="87"/>
  <c r="BX335" i="87"/>
  <c r="BY335" i="87"/>
  <c r="BZ335" i="87"/>
  <c r="CB335" i="87"/>
  <c r="CC335" i="87"/>
  <c r="CD335" i="87"/>
  <c r="CE335" i="87"/>
  <c r="CF335" i="87"/>
  <c r="CG335" i="87"/>
  <c r="CH335" i="87"/>
  <c r="CI335" i="87"/>
  <c r="CJ335" i="87"/>
  <c r="CK335" i="87"/>
  <c r="CL335" i="87"/>
  <c r="CM335" i="87"/>
  <c r="CN335" i="87"/>
  <c r="CO335" i="87"/>
  <c r="CP335" i="87"/>
  <c r="CQ335" i="87"/>
  <c r="CR335" i="87"/>
  <c r="CS335" i="87"/>
  <c r="CT335" i="87"/>
  <c r="CU335" i="87"/>
  <c r="CV335" i="87"/>
  <c r="CA344" i="87"/>
  <c r="CW335" i="87"/>
  <c r="CX335" i="87"/>
  <c r="CY335" i="87"/>
  <c r="CZ335" i="87"/>
  <c r="DA335" i="87"/>
  <c r="DI335" i="87"/>
  <c r="DJ335" i="87"/>
  <c r="DO335" i="87"/>
  <c r="DB335" i="87"/>
  <c r="DC335" i="87"/>
  <c r="DD335" i="87"/>
  <c r="DE335" i="87"/>
  <c r="DF335" i="87"/>
  <c r="DG335" i="87"/>
  <c r="DH335" i="87"/>
  <c r="DK335" i="87"/>
  <c r="DL335" i="87"/>
  <c r="DM335" i="87"/>
  <c r="DP335" i="87"/>
  <c r="D336" i="87"/>
  <c r="E336" i="87"/>
  <c r="BL336" i="87"/>
  <c r="BM336" i="87"/>
  <c r="BN336" i="87"/>
  <c r="BO336" i="87"/>
  <c r="BP336" i="87"/>
  <c r="BQ336" i="87"/>
  <c r="BR336" i="87"/>
  <c r="BS336" i="87"/>
  <c r="BT336" i="87"/>
  <c r="BU336" i="87"/>
  <c r="BV336" i="87"/>
  <c r="BW336" i="87"/>
  <c r="BX336" i="87"/>
  <c r="BY336" i="87"/>
  <c r="BZ336" i="87"/>
  <c r="CB336" i="87"/>
  <c r="CC336" i="87"/>
  <c r="CD336" i="87"/>
  <c r="CE336" i="87"/>
  <c r="CF336" i="87"/>
  <c r="CG336" i="87"/>
  <c r="CH336" i="87"/>
  <c r="CI336" i="87"/>
  <c r="CJ336" i="87"/>
  <c r="CK336" i="87"/>
  <c r="CL336" i="87"/>
  <c r="CM336" i="87"/>
  <c r="CN336" i="87"/>
  <c r="CO336" i="87"/>
  <c r="CP336" i="87"/>
  <c r="CQ336" i="87"/>
  <c r="CR336" i="87"/>
  <c r="CS336" i="87"/>
  <c r="CT336" i="87"/>
  <c r="CU336" i="87"/>
  <c r="CV336" i="87"/>
  <c r="CA345" i="87"/>
  <c r="CW336" i="87"/>
  <c r="CX336" i="87"/>
  <c r="CY336" i="87"/>
  <c r="CZ336" i="87"/>
  <c r="DA336" i="87"/>
  <c r="DI336" i="87"/>
  <c r="DJ336" i="87"/>
  <c r="DO336" i="87"/>
  <c r="DB336" i="87"/>
  <c r="DC336" i="87"/>
  <c r="DD336" i="87"/>
  <c r="DE336" i="87"/>
  <c r="DF336" i="87"/>
  <c r="DG336" i="87"/>
  <c r="DH336" i="87"/>
  <c r="DK336" i="87"/>
  <c r="DL336" i="87"/>
  <c r="DM336" i="87"/>
  <c r="DP336" i="87"/>
  <c r="D337" i="87"/>
  <c r="E337" i="87"/>
  <c r="BL337" i="87"/>
  <c r="BM337" i="87"/>
  <c r="BN337" i="87"/>
  <c r="BO337" i="87"/>
  <c r="BP337" i="87"/>
  <c r="BQ337" i="87"/>
  <c r="BR337" i="87"/>
  <c r="BS337" i="87"/>
  <c r="BT337" i="87"/>
  <c r="BU337" i="87"/>
  <c r="BV337" i="87"/>
  <c r="BW337" i="87"/>
  <c r="BX337" i="87"/>
  <c r="BY337" i="87"/>
  <c r="BZ337" i="87"/>
  <c r="CB337" i="87"/>
  <c r="CC337" i="87"/>
  <c r="CD337" i="87"/>
  <c r="CE337" i="87"/>
  <c r="CF337" i="87"/>
  <c r="CG337" i="87"/>
  <c r="CH337" i="87"/>
  <c r="CI337" i="87"/>
  <c r="CJ337" i="87"/>
  <c r="CK337" i="87"/>
  <c r="CL337" i="87"/>
  <c r="CM337" i="87"/>
  <c r="CN337" i="87"/>
  <c r="CO337" i="87"/>
  <c r="CP337" i="87"/>
  <c r="CQ337" i="87"/>
  <c r="CR337" i="87"/>
  <c r="CS337" i="87"/>
  <c r="CT337" i="87"/>
  <c r="CU337" i="87"/>
  <c r="CV337" i="87"/>
  <c r="CA346" i="87"/>
  <c r="CW337" i="87"/>
  <c r="CX337" i="87"/>
  <c r="CY337" i="87"/>
  <c r="CZ337" i="87"/>
  <c r="DA337" i="87"/>
  <c r="DI337" i="87"/>
  <c r="DJ337" i="87"/>
  <c r="DO337" i="87"/>
  <c r="DB337" i="87"/>
  <c r="DC337" i="87"/>
  <c r="DD337" i="87"/>
  <c r="DE337" i="87"/>
  <c r="DF337" i="87"/>
  <c r="DG337" i="87"/>
  <c r="DH337" i="87"/>
  <c r="DK337" i="87"/>
  <c r="DL337" i="87"/>
  <c r="DM337" i="87"/>
  <c r="DP337" i="87"/>
  <c r="D338" i="87"/>
  <c r="E338" i="87"/>
  <c r="BL338" i="87"/>
  <c r="BM338" i="87"/>
  <c r="BN338" i="87"/>
  <c r="BO338" i="87"/>
  <c r="BP338" i="87"/>
  <c r="BQ338" i="87"/>
  <c r="BR338" i="87"/>
  <c r="BS338" i="87"/>
  <c r="BT338" i="87"/>
  <c r="BU338" i="87"/>
  <c r="BV338" i="87"/>
  <c r="BW338" i="87"/>
  <c r="BX338" i="87"/>
  <c r="BY338" i="87"/>
  <c r="BZ338" i="87"/>
  <c r="CB338" i="87"/>
  <c r="CC338" i="87"/>
  <c r="CD338" i="87"/>
  <c r="CE338" i="87"/>
  <c r="CF338" i="87"/>
  <c r="CG338" i="87"/>
  <c r="CH338" i="87"/>
  <c r="CI338" i="87"/>
  <c r="CJ338" i="87"/>
  <c r="CK338" i="87"/>
  <c r="CL338" i="87"/>
  <c r="CM338" i="87"/>
  <c r="CN338" i="87"/>
  <c r="CO338" i="87"/>
  <c r="CP338" i="87"/>
  <c r="CQ338" i="87"/>
  <c r="CR338" i="87"/>
  <c r="CS338" i="87"/>
  <c r="CT338" i="87"/>
  <c r="CU338" i="87"/>
  <c r="CV338" i="87"/>
  <c r="CA347" i="87"/>
  <c r="CW338" i="87"/>
  <c r="CX338" i="87"/>
  <c r="CY338" i="87"/>
  <c r="CZ338" i="87"/>
  <c r="DA338" i="87"/>
  <c r="DI338" i="87"/>
  <c r="DJ338" i="87"/>
  <c r="DO338" i="87"/>
  <c r="DB338" i="87"/>
  <c r="DC338" i="87"/>
  <c r="DD338" i="87"/>
  <c r="DE338" i="87"/>
  <c r="DF338" i="87"/>
  <c r="DG338" i="87"/>
  <c r="DH338" i="87"/>
  <c r="DK338" i="87"/>
  <c r="DL338" i="87"/>
  <c r="DM338" i="87"/>
  <c r="DP338" i="87"/>
  <c r="D339" i="87"/>
  <c r="E339" i="87"/>
  <c r="BL339" i="87"/>
  <c r="BM339" i="87"/>
  <c r="BN339" i="87"/>
  <c r="BO339" i="87"/>
  <c r="BP339" i="87"/>
  <c r="BQ339" i="87"/>
  <c r="BR339" i="87"/>
  <c r="BS339" i="87"/>
  <c r="BT339" i="87"/>
  <c r="BU339" i="87"/>
  <c r="BV339" i="87"/>
  <c r="BW339" i="87"/>
  <c r="BX339" i="87"/>
  <c r="BY339" i="87"/>
  <c r="BZ339" i="87"/>
  <c r="CB339" i="87"/>
  <c r="CC339" i="87"/>
  <c r="CD339" i="87"/>
  <c r="CE339" i="87"/>
  <c r="CF339" i="87"/>
  <c r="CG339" i="87"/>
  <c r="CH339" i="87"/>
  <c r="CI339" i="87"/>
  <c r="CJ339" i="87"/>
  <c r="CK339" i="87"/>
  <c r="CL339" i="87"/>
  <c r="CM339" i="87"/>
  <c r="CN339" i="87"/>
  <c r="CO339" i="87"/>
  <c r="CP339" i="87"/>
  <c r="CQ339" i="87"/>
  <c r="CR339" i="87"/>
  <c r="CS339" i="87"/>
  <c r="CT339" i="87"/>
  <c r="CU339" i="87"/>
  <c r="CV339" i="87"/>
  <c r="CA348" i="87"/>
  <c r="CW339" i="87"/>
  <c r="CX339" i="87"/>
  <c r="CY339" i="87"/>
  <c r="CZ339" i="87"/>
  <c r="DA339" i="87"/>
  <c r="DI339" i="87"/>
  <c r="DJ339" i="87"/>
  <c r="DO339" i="87"/>
  <c r="DB339" i="87"/>
  <c r="DC339" i="87"/>
  <c r="DD339" i="87"/>
  <c r="DE339" i="87"/>
  <c r="DF339" i="87"/>
  <c r="DG339" i="87"/>
  <c r="DH339" i="87"/>
  <c r="DK339" i="87"/>
  <c r="DL339" i="87"/>
  <c r="DM339" i="87"/>
  <c r="DP339" i="87"/>
  <c r="D340" i="87"/>
  <c r="E340" i="87"/>
  <c r="BL340" i="87"/>
  <c r="BM340" i="87"/>
  <c r="BN340" i="87"/>
  <c r="BO340" i="87"/>
  <c r="BP340" i="87"/>
  <c r="BQ340" i="87"/>
  <c r="BR340" i="87"/>
  <c r="BS340" i="87"/>
  <c r="BT340" i="87"/>
  <c r="BU340" i="87"/>
  <c r="BV340" i="87"/>
  <c r="BW340" i="87"/>
  <c r="BX340" i="87"/>
  <c r="BY340" i="87"/>
  <c r="BZ340" i="87"/>
  <c r="CB340" i="87"/>
  <c r="CC340" i="87"/>
  <c r="CD340" i="87"/>
  <c r="CE340" i="87"/>
  <c r="CF340" i="87"/>
  <c r="CG340" i="87"/>
  <c r="CH340" i="87"/>
  <c r="CI340" i="87"/>
  <c r="CJ340" i="87"/>
  <c r="CK340" i="87"/>
  <c r="CL340" i="87"/>
  <c r="CM340" i="87"/>
  <c r="CN340" i="87"/>
  <c r="CO340" i="87"/>
  <c r="CP340" i="87"/>
  <c r="CQ340" i="87"/>
  <c r="CR340" i="87"/>
  <c r="CS340" i="87"/>
  <c r="CT340" i="87"/>
  <c r="CU340" i="87"/>
  <c r="CV340" i="87"/>
  <c r="CA349" i="87"/>
  <c r="CW340" i="87"/>
  <c r="CX340" i="87"/>
  <c r="CY340" i="87"/>
  <c r="CZ340" i="87"/>
  <c r="DA340" i="87"/>
  <c r="DI340" i="87"/>
  <c r="DJ340" i="87"/>
  <c r="DO340" i="87"/>
  <c r="DB340" i="87"/>
  <c r="DC340" i="87"/>
  <c r="DD340" i="87"/>
  <c r="DE340" i="87"/>
  <c r="DF340" i="87"/>
  <c r="DG340" i="87"/>
  <c r="DH340" i="87"/>
  <c r="DK340" i="87"/>
  <c r="DL340" i="87"/>
  <c r="DM340" i="87"/>
  <c r="DP340" i="87"/>
  <c r="D341" i="87"/>
  <c r="E341" i="87"/>
  <c r="BL341" i="87"/>
  <c r="BM341" i="87"/>
  <c r="BN341" i="87"/>
  <c r="BO341" i="87"/>
  <c r="BP341" i="87"/>
  <c r="BQ341" i="87"/>
  <c r="BR341" i="87"/>
  <c r="BS341" i="87"/>
  <c r="BT341" i="87"/>
  <c r="BU341" i="87"/>
  <c r="BV341" i="87"/>
  <c r="BW341" i="87"/>
  <c r="BX341" i="87"/>
  <c r="BY341" i="87"/>
  <c r="BZ341" i="87"/>
  <c r="CB341" i="87"/>
  <c r="CC341" i="87"/>
  <c r="CD341" i="87"/>
  <c r="CE341" i="87"/>
  <c r="CF341" i="87"/>
  <c r="CG341" i="87"/>
  <c r="CH341" i="87"/>
  <c r="CI341" i="87"/>
  <c r="CJ341" i="87"/>
  <c r="CK341" i="87"/>
  <c r="CL341" i="87"/>
  <c r="CM341" i="87"/>
  <c r="CN341" i="87"/>
  <c r="CO341" i="87"/>
  <c r="CP341" i="87"/>
  <c r="CQ341" i="87"/>
  <c r="CR341" i="87"/>
  <c r="CS341" i="87"/>
  <c r="CT341" i="87"/>
  <c r="CU341" i="87"/>
  <c r="CV341" i="87"/>
  <c r="CA350" i="87"/>
  <c r="CW341" i="87"/>
  <c r="CX341" i="87"/>
  <c r="CY341" i="87"/>
  <c r="CZ341" i="87"/>
  <c r="DA341" i="87"/>
  <c r="DI341" i="87"/>
  <c r="DJ341" i="87"/>
  <c r="DO341" i="87"/>
  <c r="DB341" i="87"/>
  <c r="DC341" i="87"/>
  <c r="DD341" i="87"/>
  <c r="DE341" i="87"/>
  <c r="DF341" i="87"/>
  <c r="DG341" i="87"/>
  <c r="DH341" i="87"/>
  <c r="DK341" i="87"/>
  <c r="DL341" i="87"/>
  <c r="DM341" i="87"/>
  <c r="DP341" i="87"/>
  <c r="D342" i="87"/>
  <c r="E342" i="87"/>
  <c r="BL342" i="87"/>
  <c r="BM342" i="87"/>
  <c r="BN342" i="87"/>
  <c r="BO342" i="87"/>
  <c r="BP342" i="87"/>
  <c r="BQ342" i="87"/>
  <c r="BR342" i="87"/>
  <c r="BS342" i="87"/>
  <c r="BT342" i="87"/>
  <c r="BU342" i="87"/>
  <c r="BV342" i="87"/>
  <c r="BW342" i="87"/>
  <c r="BX342" i="87"/>
  <c r="BY342" i="87"/>
  <c r="BZ342" i="87"/>
  <c r="CB342" i="87"/>
  <c r="CC342" i="87"/>
  <c r="CD342" i="87"/>
  <c r="CE342" i="87"/>
  <c r="CF342" i="87"/>
  <c r="CG342" i="87"/>
  <c r="CH342" i="87"/>
  <c r="CI342" i="87"/>
  <c r="CJ342" i="87"/>
  <c r="CK342" i="87"/>
  <c r="CL342" i="87"/>
  <c r="CM342" i="87"/>
  <c r="CN342" i="87"/>
  <c r="CO342" i="87"/>
  <c r="CP342" i="87"/>
  <c r="CQ342" i="87"/>
  <c r="CR342" i="87"/>
  <c r="CS342" i="87"/>
  <c r="CT342" i="87"/>
  <c r="CU342" i="87"/>
  <c r="CV342" i="87"/>
  <c r="CA351" i="87"/>
  <c r="CW342" i="87"/>
  <c r="CX342" i="87"/>
  <c r="CY342" i="87"/>
  <c r="CZ342" i="87"/>
  <c r="DA342" i="87"/>
  <c r="DI342" i="87"/>
  <c r="DJ342" i="87"/>
  <c r="DO342" i="87"/>
  <c r="DB342" i="87"/>
  <c r="DC342" i="87"/>
  <c r="DD342" i="87"/>
  <c r="DE342" i="87"/>
  <c r="DF342" i="87"/>
  <c r="DG342" i="87"/>
  <c r="DH342" i="87"/>
  <c r="DK342" i="87"/>
  <c r="DL342" i="87"/>
  <c r="DM342" i="87"/>
  <c r="DP342" i="87"/>
  <c r="D343" i="87"/>
  <c r="E343" i="87"/>
  <c r="BL343" i="87"/>
  <c r="BM343" i="87"/>
  <c r="BN343" i="87"/>
  <c r="BO343" i="87"/>
  <c r="BP343" i="87"/>
  <c r="BQ343" i="87"/>
  <c r="BR343" i="87"/>
  <c r="BS343" i="87"/>
  <c r="BT343" i="87"/>
  <c r="BU343" i="87"/>
  <c r="BV343" i="87"/>
  <c r="BW343" i="87"/>
  <c r="BX343" i="87"/>
  <c r="BY343" i="87"/>
  <c r="BZ343" i="87"/>
  <c r="CB343" i="87"/>
  <c r="CC343" i="87"/>
  <c r="CD343" i="87"/>
  <c r="CE343" i="87"/>
  <c r="CF343" i="87"/>
  <c r="CG343" i="87"/>
  <c r="CH343" i="87"/>
  <c r="CI343" i="87"/>
  <c r="CJ343" i="87"/>
  <c r="CK343" i="87"/>
  <c r="CL343" i="87"/>
  <c r="CM343" i="87"/>
  <c r="CN343" i="87"/>
  <c r="CO343" i="87"/>
  <c r="CP343" i="87"/>
  <c r="CQ343" i="87"/>
  <c r="CR343" i="87"/>
  <c r="CS343" i="87"/>
  <c r="CT343" i="87"/>
  <c r="CU343" i="87"/>
  <c r="CV343" i="87"/>
  <c r="CA352" i="87"/>
  <c r="CW343" i="87"/>
  <c r="CX343" i="87"/>
  <c r="CY343" i="87"/>
  <c r="CZ343" i="87"/>
  <c r="DA343" i="87"/>
  <c r="DI343" i="87"/>
  <c r="DJ343" i="87"/>
  <c r="DO343" i="87"/>
  <c r="DB343" i="87"/>
  <c r="DC343" i="87"/>
  <c r="DD343" i="87"/>
  <c r="DE343" i="87"/>
  <c r="DF343" i="87"/>
  <c r="DG343" i="87"/>
  <c r="DH343" i="87"/>
  <c r="DK343" i="87"/>
  <c r="DL343" i="87"/>
  <c r="DM343" i="87"/>
  <c r="DP343" i="87"/>
  <c r="D344" i="87"/>
  <c r="E344" i="87"/>
  <c r="BL344" i="87"/>
  <c r="BM344" i="87"/>
  <c r="BN344" i="87"/>
  <c r="BO344" i="87"/>
  <c r="BP344" i="87"/>
  <c r="BQ344" i="87"/>
  <c r="BR344" i="87"/>
  <c r="BS344" i="87"/>
  <c r="BT344" i="87"/>
  <c r="BU344" i="87"/>
  <c r="BV344" i="87"/>
  <c r="BW344" i="87"/>
  <c r="BX344" i="87"/>
  <c r="BY344" i="87"/>
  <c r="BZ344" i="87"/>
  <c r="CB344" i="87"/>
  <c r="CC344" i="87"/>
  <c r="CD344" i="87"/>
  <c r="CE344" i="87"/>
  <c r="CF344" i="87"/>
  <c r="CG344" i="87"/>
  <c r="CH344" i="87"/>
  <c r="CI344" i="87"/>
  <c r="CJ344" i="87"/>
  <c r="CK344" i="87"/>
  <c r="CL344" i="87"/>
  <c r="CM344" i="87"/>
  <c r="CN344" i="87"/>
  <c r="CO344" i="87"/>
  <c r="CP344" i="87"/>
  <c r="CQ344" i="87"/>
  <c r="CR344" i="87"/>
  <c r="CS344" i="87"/>
  <c r="CT344" i="87"/>
  <c r="CU344" i="87"/>
  <c r="CV344" i="87"/>
  <c r="CA353" i="87"/>
  <c r="CW344" i="87"/>
  <c r="CX344" i="87"/>
  <c r="CY344" i="87"/>
  <c r="CZ344" i="87"/>
  <c r="DA344" i="87"/>
  <c r="DI344" i="87"/>
  <c r="DJ344" i="87"/>
  <c r="DO344" i="87"/>
  <c r="DB344" i="87"/>
  <c r="DC344" i="87"/>
  <c r="DD344" i="87"/>
  <c r="DE344" i="87"/>
  <c r="DF344" i="87"/>
  <c r="DG344" i="87"/>
  <c r="DH344" i="87"/>
  <c r="DK344" i="87"/>
  <c r="DL344" i="87"/>
  <c r="DM344" i="87"/>
  <c r="DP344" i="87"/>
  <c r="D345" i="87"/>
  <c r="E345" i="87"/>
  <c r="BL345" i="87"/>
  <c r="BM345" i="87"/>
  <c r="BN345" i="87"/>
  <c r="BO345" i="87"/>
  <c r="BP345" i="87"/>
  <c r="BQ345" i="87"/>
  <c r="BR345" i="87"/>
  <c r="BS345" i="87"/>
  <c r="BT345" i="87"/>
  <c r="BU345" i="87"/>
  <c r="BV345" i="87"/>
  <c r="BW345" i="87"/>
  <c r="BX345" i="87"/>
  <c r="BY345" i="87"/>
  <c r="BZ345" i="87"/>
  <c r="CB345" i="87"/>
  <c r="CC345" i="87"/>
  <c r="CD345" i="87"/>
  <c r="CE345" i="87"/>
  <c r="CF345" i="87"/>
  <c r="CG345" i="87"/>
  <c r="CH345" i="87"/>
  <c r="CI345" i="87"/>
  <c r="CJ345" i="87"/>
  <c r="CK345" i="87"/>
  <c r="CL345" i="87"/>
  <c r="CM345" i="87"/>
  <c r="CN345" i="87"/>
  <c r="CO345" i="87"/>
  <c r="CP345" i="87"/>
  <c r="CQ345" i="87"/>
  <c r="CR345" i="87"/>
  <c r="CS345" i="87"/>
  <c r="CT345" i="87"/>
  <c r="CU345" i="87"/>
  <c r="CV345" i="87"/>
  <c r="CA354" i="87"/>
  <c r="CW345" i="87"/>
  <c r="CX345" i="87"/>
  <c r="CY345" i="87"/>
  <c r="CZ345" i="87"/>
  <c r="DA345" i="87"/>
  <c r="DI345" i="87"/>
  <c r="DJ345" i="87"/>
  <c r="DO345" i="87"/>
  <c r="DB345" i="87"/>
  <c r="DC345" i="87"/>
  <c r="DD345" i="87"/>
  <c r="DE345" i="87"/>
  <c r="DF345" i="87"/>
  <c r="DG345" i="87"/>
  <c r="DH345" i="87"/>
  <c r="DK345" i="87"/>
  <c r="DL345" i="87"/>
  <c r="DM345" i="87"/>
  <c r="DP345" i="87"/>
  <c r="D346" i="87"/>
  <c r="E346" i="87"/>
  <c r="BL346" i="87"/>
  <c r="BM346" i="87"/>
  <c r="BN346" i="87"/>
  <c r="BO346" i="87"/>
  <c r="BP346" i="87"/>
  <c r="BQ346" i="87"/>
  <c r="BR346" i="87"/>
  <c r="BS346" i="87"/>
  <c r="BT346" i="87"/>
  <c r="BU346" i="87"/>
  <c r="BV346" i="87"/>
  <c r="BW346" i="87"/>
  <c r="BX346" i="87"/>
  <c r="BY346" i="87"/>
  <c r="BZ346" i="87"/>
  <c r="CB346" i="87"/>
  <c r="CC346" i="87"/>
  <c r="CD346" i="87"/>
  <c r="CE346" i="87"/>
  <c r="CF346" i="87"/>
  <c r="CG346" i="87"/>
  <c r="CH346" i="87"/>
  <c r="CI346" i="87"/>
  <c r="CJ346" i="87"/>
  <c r="CK346" i="87"/>
  <c r="CL346" i="87"/>
  <c r="CM346" i="87"/>
  <c r="CN346" i="87"/>
  <c r="CO346" i="87"/>
  <c r="CP346" i="87"/>
  <c r="CQ346" i="87"/>
  <c r="CR346" i="87"/>
  <c r="CS346" i="87"/>
  <c r="CT346" i="87"/>
  <c r="CU346" i="87"/>
  <c r="CV346" i="87"/>
  <c r="CA355" i="87"/>
  <c r="CW346" i="87"/>
  <c r="CX346" i="87"/>
  <c r="CY346" i="87"/>
  <c r="CZ346" i="87"/>
  <c r="DA346" i="87"/>
  <c r="DI346" i="87"/>
  <c r="DJ346" i="87"/>
  <c r="DO346" i="87"/>
  <c r="DB346" i="87"/>
  <c r="DC346" i="87"/>
  <c r="DD346" i="87"/>
  <c r="DE346" i="87"/>
  <c r="DF346" i="87"/>
  <c r="DG346" i="87"/>
  <c r="DH346" i="87"/>
  <c r="DK346" i="87"/>
  <c r="DL346" i="87"/>
  <c r="DM346" i="87"/>
  <c r="DP346" i="87"/>
  <c r="D347" i="87"/>
  <c r="E347" i="87"/>
  <c r="BL347" i="87"/>
  <c r="BM347" i="87"/>
  <c r="BN347" i="87"/>
  <c r="BO347" i="87"/>
  <c r="BP347" i="87"/>
  <c r="BQ347" i="87"/>
  <c r="BR347" i="87"/>
  <c r="BS347" i="87"/>
  <c r="BT347" i="87"/>
  <c r="BU347" i="87"/>
  <c r="BV347" i="87"/>
  <c r="BW347" i="87"/>
  <c r="BX347" i="87"/>
  <c r="BY347" i="87"/>
  <c r="BZ347" i="87"/>
  <c r="CB347" i="87"/>
  <c r="CC347" i="87"/>
  <c r="CD347" i="87"/>
  <c r="CE347" i="87"/>
  <c r="CF347" i="87"/>
  <c r="CG347" i="87"/>
  <c r="CH347" i="87"/>
  <c r="CI347" i="87"/>
  <c r="CJ347" i="87"/>
  <c r="CK347" i="87"/>
  <c r="CL347" i="87"/>
  <c r="CM347" i="87"/>
  <c r="CN347" i="87"/>
  <c r="CO347" i="87"/>
  <c r="CP347" i="87"/>
  <c r="CQ347" i="87"/>
  <c r="CR347" i="87"/>
  <c r="CS347" i="87"/>
  <c r="CT347" i="87"/>
  <c r="CU347" i="87"/>
  <c r="CV347" i="87"/>
  <c r="CA356" i="87"/>
  <c r="CW347" i="87"/>
  <c r="CX347" i="87"/>
  <c r="CY347" i="87"/>
  <c r="CZ347" i="87"/>
  <c r="DA347" i="87"/>
  <c r="DI347" i="87"/>
  <c r="DJ347" i="87"/>
  <c r="DO347" i="87"/>
  <c r="DB347" i="87"/>
  <c r="DC347" i="87"/>
  <c r="DD347" i="87"/>
  <c r="DE347" i="87"/>
  <c r="DF347" i="87"/>
  <c r="DG347" i="87"/>
  <c r="DH347" i="87"/>
  <c r="DK347" i="87"/>
  <c r="DL347" i="87"/>
  <c r="DM347" i="87"/>
  <c r="DP347" i="87"/>
  <c r="D348" i="87"/>
  <c r="E348" i="87"/>
  <c r="BL348" i="87"/>
  <c r="BM348" i="87"/>
  <c r="BN348" i="87"/>
  <c r="BO348" i="87"/>
  <c r="BP348" i="87"/>
  <c r="BQ348" i="87"/>
  <c r="BR348" i="87"/>
  <c r="BS348" i="87"/>
  <c r="BT348" i="87"/>
  <c r="BU348" i="87"/>
  <c r="BV348" i="87"/>
  <c r="BW348" i="87"/>
  <c r="BX348" i="87"/>
  <c r="BY348" i="87"/>
  <c r="BZ348" i="87"/>
  <c r="CB348" i="87"/>
  <c r="CC348" i="87"/>
  <c r="CD348" i="87"/>
  <c r="CE348" i="87"/>
  <c r="CF348" i="87"/>
  <c r="CG348" i="87"/>
  <c r="CH348" i="87"/>
  <c r="CI348" i="87"/>
  <c r="CJ348" i="87"/>
  <c r="CK348" i="87"/>
  <c r="CL348" i="87"/>
  <c r="CM348" i="87"/>
  <c r="CN348" i="87"/>
  <c r="CO348" i="87"/>
  <c r="CP348" i="87"/>
  <c r="CQ348" i="87"/>
  <c r="CR348" i="87"/>
  <c r="CS348" i="87"/>
  <c r="CT348" i="87"/>
  <c r="CU348" i="87"/>
  <c r="CV348" i="87"/>
  <c r="CA357" i="87"/>
  <c r="CW348" i="87"/>
  <c r="CX348" i="87"/>
  <c r="CY348" i="87"/>
  <c r="CZ348" i="87"/>
  <c r="DA348" i="87"/>
  <c r="DI348" i="87"/>
  <c r="DJ348" i="87"/>
  <c r="DO348" i="87"/>
  <c r="DB348" i="87"/>
  <c r="DC348" i="87"/>
  <c r="DD348" i="87"/>
  <c r="DE348" i="87"/>
  <c r="DF348" i="87"/>
  <c r="DG348" i="87"/>
  <c r="DH348" i="87"/>
  <c r="DK348" i="87"/>
  <c r="DL348" i="87"/>
  <c r="DM348" i="87"/>
  <c r="DP348" i="87"/>
  <c r="D349" i="87"/>
  <c r="E349" i="87"/>
  <c r="BL349" i="87"/>
  <c r="BM349" i="87"/>
  <c r="BN349" i="87"/>
  <c r="BO349" i="87"/>
  <c r="BP349" i="87"/>
  <c r="BQ349" i="87"/>
  <c r="BR349" i="87"/>
  <c r="BS349" i="87"/>
  <c r="BT349" i="87"/>
  <c r="BU349" i="87"/>
  <c r="BV349" i="87"/>
  <c r="BW349" i="87"/>
  <c r="BX349" i="87"/>
  <c r="BY349" i="87"/>
  <c r="BZ349" i="87"/>
  <c r="CB349" i="87"/>
  <c r="CC349" i="87"/>
  <c r="CD349" i="87"/>
  <c r="CE349" i="87"/>
  <c r="CF349" i="87"/>
  <c r="CG349" i="87"/>
  <c r="CH349" i="87"/>
  <c r="CI349" i="87"/>
  <c r="CJ349" i="87"/>
  <c r="CK349" i="87"/>
  <c r="CL349" i="87"/>
  <c r="CM349" i="87"/>
  <c r="CN349" i="87"/>
  <c r="CO349" i="87"/>
  <c r="CP349" i="87"/>
  <c r="CQ349" i="87"/>
  <c r="CR349" i="87"/>
  <c r="CS349" i="87"/>
  <c r="CT349" i="87"/>
  <c r="CU349" i="87"/>
  <c r="CV349" i="87"/>
  <c r="CA358" i="87"/>
  <c r="CW349" i="87"/>
  <c r="CX349" i="87"/>
  <c r="CY349" i="87"/>
  <c r="CZ349" i="87"/>
  <c r="DA349" i="87"/>
  <c r="DI349" i="87"/>
  <c r="DJ349" i="87"/>
  <c r="DO349" i="87"/>
  <c r="DB349" i="87"/>
  <c r="DC349" i="87"/>
  <c r="DD349" i="87"/>
  <c r="DE349" i="87"/>
  <c r="DF349" i="87"/>
  <c r="DG349" i="87"/>
  <c r="DH349" i="87"/>
  <c r="DK349" i="87"/>
  <c r="DL349" i="87"/>
  <c r="DM349" i="87"/>
  <c r="DP349" i="87"/>
  <c r="D350" i="87"/>
  <c r="E350" i="87"/>
  <c r="BL350" i="87"/>
  <c r="BM350" i="87"/>
  <c r="BN350" i="87"/>
  <c r="BO350" i="87"/>
  <c r="BP350" i="87"/>
  <c r="BQ350" i="87"/>
  <c r="BR350" i="87"/>
  <c r="BS350" i="87"/>
  <c r="BT350" i="87"/>
  <c r="BU350" i="87"/>
  <c r="BV350" i="87"/>
  <c r="BW350" i="87"/>
  <c r="BX350" i="87"/>
  <c r="BY350" i="87"/>
  <c r="BZ350" i="87"/>
  <c r="CB350" i="87"/>
  <c r="CC350" i="87"/>
  <c r="CD350" i="87"/>
  <c r="CE350" i="87"/>
  <c r="CF350" i="87"/>
  <c r="CG350" i="87"/>
  <c r="CH350" i="87"/>
  <c r="CI350" i="87"/>
  <c r="CJ350" i="87"/>
  <c r="CK350" i="87"/>
  <c r="CL350" i="87"/>
  <c r="CM350" i="87"/>
  <c r="CN350" i="87"/>
  <c r="CO350" i="87"/>
  <c r="CP350" i="87"/>
  <c r="CQ350" i="87"/>
  <c r="CR350" i="87"/>
  <c r="CS350" i="87"/>
  <c r="CT350" i="87"/>
  <c r="CU350" i="87"/>
  <c r="CV350" i="87"/>
  <c r="CA359" i="87"/>
  <c r="CW350" i="87"/>
  <c r="CX350" i="87"/>
  <c r="CY350" i="87"/>
  <c r="CZ350" i="87"/>
  <c r="DA350" i="87"/>
  <c r="DI350" i="87"/>
  <c r="DJ350" i="87"/>
  <c r="DO350" i="87"/>
  <c r="DB350" i="87"/>
  <c r="DC350" i="87"/>
  <c r="DD350" i="87"/>
  <c r="DE350" i="87"/>
  <c r="DF350" i="87"/>
  <c r="DG350" i="87"/>
  <c r="DH350" i="87"/>
  <c r="DK350" i="87"/>
  <c r="DL350" i="87"/>
  <c r="DM350" i="87"/>
  <c r="DP350" i="87"/>
  <c r="D351" i="87"/>
  <c r="E351" i="87"/>
  <c r="BL351" i="87"/>
  <c r="BM351" i="87"/>
  <c r="BN351" i="87"/>
  <c r="BO351" i="87"/>
  <c r="BP351" i="87"/>
  <c r="BQ351" i="87"/>
  <c r="BR351" i="87"/>
  <c r="BS351" i="87"/>
  <c r="BT351" i="87"/>
  <c r="BU351" i="87"/>
  <c r="BV351" i="87"/>
  <c r="BW351" i="87"/>
  <c r="BX351" i="87"/>
  <c r="BY351" i="87"/>
  <c r="BZ351" i="87"/>
  <c r="CB351" i="87"/>
  <c r="CC351" i="87"/>
  <c r="CD351" i="87"/>
  <c r="CE351" i="87"/>
  <c r="CF351" i="87"/>
  <c r="CG351" i="87"/>
  <c r="CH351" i="87"/>
  <c r="CI351" i="87"/>
  <c r="CJ351" i="87"/>
  <c r="CK351" i="87"/>
  <c r="CL351" i="87"/>
  <c r="CM351" i="87"/>
  <c r="CN351" i="87"/>
  <c r="CO351" i="87"/>
  <c r="CP351" i="87"/>
  <c r="CQ351" i="87"/>
  <c r="CR351" i="87"/>
  <c r="CS351" i="87"/>
  <c r="CT351" i="87"/>
  <c r="CU351" i="87"/>
  <c r="CV351" i="87"/>
  <c r="CA360" i="87"/>
  <c r="CW351" i="87"/>
  <c r="CX351" i="87"/>
  <c r="CY351" i="87"/>
  <c r="CZ351" i="87"/>
  <c r="DA351" i="87"/>
  <c r="DI351" i="87"/>
  <c r="DJ351" i="87"/>
  <c r="DO351" i="87"/>
  <c r="DB351" i="87"/>
  <c r="DC351" i="87"/>
  <c r="DD351" i="87"/>
  <c r="DE351" i="87"/>
  <c r="DF351" i="87"/>
  <c r="DG351" i="87"/>
  <c r="DH351" i="87"/>
  <c r="DK351" i="87"/>
  <c r="DL351" i="87"/>
  <c r="DM351" i="87"/>
  <c r="DP351" i="87"/>
  <c r="D352" i="87"/>
  <c r="E352" i="87"/>
  <c r="BL352" i="87"/>
  <c r="BM352" i="87"/>
  <c r="BN352" i="87"/>
  <c r="BO352" i="87"/>
  <c r="BP352" i="87"/>
  <c r="BQ352" i="87"/>
  <c r="BR352" i="87"/>
  <c r="BS352" i="87"/>
  <c r="BT352" i="87"/>
  <c r="BU352" i="87"/>
  <c r="BV352" i="87"/>
  <c r="BW352" i="87"/>
  <c r="BX352" i="87"/>
  <c r="BY352" i="87"/>
  <c r="BZ352" i="87"/>
  <c r="CB352" i="87"/>
  <c r="CC352" i="87"/>
  <c r="CD352" i="87"/>
  <c r="CE352" i="87"/>
  <c r="CF352" i="87"/>
  <c r="CG352" i="87"/>
  <c r="CH352" i="87"/>
  <c r="CI352" i="87"/>
  <c r="CJ352" i="87"/>
  <c r="CK352" i="87"/>
  <c r="CL352" i="87"/>
  <c r="CM352" i="87"/>
  <c r="CN352" i="87"/>
  <c r="CO352" i="87"/>
  <c r="CP352" i="87"/>
  <c r="CQ352" i="87"/>
  <c r="CR352" i="87"/>
  <c r="CS352" i="87"/>
  <c r="CT352" i="87"/>
  <c r="CU352" i="87"/>
  <c r="CV352" i="87"/>
  <c r="CA361" i="87"/>
  <c r="CW352" i="87"/>
  <c r="CX352" i="87"/>
  <c r="CY352" i="87"/>
  <c r="CZ352" i="87"/>
  <c r="DA352" i="87"/>
  <c r="DI352" i="87"/>
  <c r="DJ352" i="87"/>
  <c r="DO352" i="87"/>
  <c r="DB352" i="87"/>
  <c r="DC352" i="87"/>
  <c r="DD352" i="87"/>
  <c r="DE352" i="87"/>
  <c r="DF352" i="87"/>
  <c r="DG352" i="87"/>
  <c r="DH352" i="87"/>
  <c r="DK352" i="87"/>
  <c r="DL352" i="87"/>
  <c r="DM352" i="87"/>
  <c r="DP352" i="87"/>
  <c r="D353" i="87"/>
  <c r="E353" i="87"/>
  <c r="BL353" i="87"/>
  <c r="BM353" i="87"/>
  <c r="BN353" i="87"/>
  <c r="BO353" i="87"/>
  <c r="BP353" i="87"/>
  <c r="BQ353" i="87"/>
  <c r="BR353" i="87"/>
  <c r="BS353" i="87"/>
  <c r="BT353" i="87"/>
  <c r="BU353" i="87"/>
  <c r="BV353" i="87"/>
  <c r="BW353" i="87"/>
  <c r="BX353" i="87"/>
  <c r="BY353" i="87"/>
  <c r="BZ353" i="87"/>
  <c r="CB353" i="87"/>
  <c r="CC353" i="87"/>
  <c r="CD353" i="87"/>
  <c r="CE353" i="87"/>
  <c r="CF353" i="87"/>
  <c r="CG353" i="87"/>
  <c r="CH353" i="87"/>
  <c r="CI353" i="87"/>
  <c r="CJ353" i="87"/>
  <c r="CK353" i="87"/>
  <c r="CL353" i="87"/>
  <c r="CM353" i="87"/>
  <c r="CN353" i="87"/>
  <c r="CO353" i="87"/>
  <c r="CP353" i="87"/>
  <c r="CQ353" i="87"/>
  <c r="CR353" i="87"/>
  <c r="CS353" i="87"/>
  <c r="CT353" i="87"/>
  <c r="CU353" i="87"/>
  <c r="CV353" i="87"/>
  <c r="CA362" i="87"/>
  <c r="CW353" i="87"/>
  <c r="CX353" i="87"/>
  <c r="CY353" i="87"/>
  <c r="CZ353" i="87"/>
  <c r="DA353" i="87"/>
  <c r="DI353" i="87"/>
  <c r="DJ353" i="87"/>
  <c r="DO353" i="87"/>
  <c r="DB353" i="87"/>
  <c r="DC353" i="87"/>
  <c r="DD353" i="87"/>
  <c r="DE353" i="87"/>
  <c r="DF353" i="87"/>
  <c r="DG353" i="87"/>
  <c r="DH353" i="87"/>
  <c r="DK353" i="87"/>
  <c r="DL353" i="87"/>
  <c r="DM353" i="87"/>
  <c r="DP353" i="87"/>
  <c r="D354" i="87"/>
  <c r="E354" i="87"/>
  <c r="BL354" i="87"/>
  <c r="BM354" i="87"/>
  <c r="BN354" i="87"/>
  <c r="BO354" i="87"/>
  <c r="BP354" i="87"/>
  <c r="BQ354" i="87"/>
  <c r="BR354" i="87"/>
  <c r="BS354" i="87"/>
  <c r="BT354" i="87"/>
  <c r="BU354" i="87"/>
  <c r="BV354" i="87"/>
  <c r="BW354" i="87"/>
  <c r="BX354" i="87"/>
  <c r="BY354" i="87"/>
  <c r="BZ354" i="87"/>
  <c r="CB354" i="87"/>
  <c r="CC354" i="87"/>
  <c r="CD354" i="87"/>
  <c r="CE354" i="87"/>
  <c r="CF354" i="87"/>
  <c r="CG354" i="87"/>
  <c r="CH354" i="87"/>
  <c r="CI354" i="87"/>
  <c r="CJ354" i="87"/>
  <c r="CK354" i="87"/>
  <c r="CL354" i="87"/>
  <c r="CM354" i="87"/>
  <c r="CN354" i="87"/>
  <c r="CO354" i="87"/>
  <c r="CP354" i="87"/>
  <c r="CQ354" i="87"/>
  <c r="CR354" i="87"/>
  <c r="CS354" i="87"/>
  <c r="CT354" i="87"/>
  <c r="CU354" i="87"/>
  <c r="CV354" i="87"/>
  <c r="CA363" i="87"/>
  <c r="CW354" i="87"/>
  <c r="CX354" i="87"/>
  <c r="CY354" i="87"/>
  <c r="CZ354" i="87"/>
  <c r="DA354" i="87"/>
  <c r="DI354" i="87"/>
  <c r="DJ354" i="87"/>
  <c r="DO354" i="87"/>
  <c r="DB354" i="87"/>
  <c r="DC354" i="87"/>
  <c r="DD354" i="87"/>
  <c r="DE354" i="87"/>
  <c r="DF354" i="87"/>
  <c r="DG354" i="87"/>
  <c r="DH354" i="87"/>
  <c r="DK354" i="87"/>
  <c r="DL354" i="87"/>
  <c r="DM354" i="87"/>
  <c r="DP354" i="87"/>
  <c r="D355" i="87"/>
  <c r="E355" i="87"/>
  <c r="BL355" i="87"/>
  <c r="BM355" i="87"/>
  <c r="BN355" i="87"/>
  <c r="BO355" i="87"/>
  <c r="BP355" i="87"/>
  <c r="BQ355" i="87"/>
  <c r="BR355" i="87"/>
  <c r="BS355" i="87"/>
  <c r="BT355" i="87"/>
  <c r="BU355" i="87"/>
  <c r="BV355" i="87"/>
  <c r="BW355" i="87"/>
  <c r="BX355" i="87"/>
  <c r="BY355" i="87"/>
  <c r="BZ355" i="87"/>
  <c r="CB355" i="87"/>
  <c r="CC355" i="87"/>
  <c r="CD355" i="87"/>
  <c r="CE355" i="87"/>
  <c r="CF355" i="87"/>
  <c r="CG355" i="87"/>
  <c r="CH355" i="87"/>
  <c r="CI355" i="87"/>
  <c r="CJ355" i="87"/>
  <c r="CK355" i="87"/>
  <c r="CL355" i="87"/>
  <c r="CM355" i="87"/>
  <c r="CN355" i="87"/>
  <c r="CO355" i="87"/>
  <c r="CP355" i="87"/>
  <c r="CQ355" i="87"/>
  <c r="CR355" i="87"/>
  <c r="CS355" i="87"/>
  <c r="CT355" i="87"/>
  <c r="CU355" i="87"/>
  <c r="CV355" i="87"/>
  <c r="CA364" i="87"/>
  <c r="CW355" i="87"/>
  <c r="CX355" i="87"/>
  <c r="CY355" i="87"/>
  <c r="CZ355" i="87"/>
  <c r="DA355" i="87"/>
  <c r="DI355" i="87"/>
  <c r="DJ355" i="87"/>
  <c r="DO355" i="87"/>
  <c r="DB355" i="87"/>
  <c r="DC355" i="87"/>
  <c r="DD355" i="87"/>
  <c r="DE355" i="87"/>
  <c r="DF355" i="87"/>
  <c r="DG355" i="87"/>
  <c r="DH355" i="87"/>
  <c r="DK355" i="87"/>
  <c r="DL355" i="87"/>
  <c r="DM355" i="87"/>
  <c r="DP355" i="87"/>
  <c r="D356" i="87"/>
  <c r="E356" i="87"/>
  <c r="BL356" i="87"/>
  <c r="BM356" i="87"/>
  <c r="BN356" i="87"/>
  <c r="BO356" i="87"/>
  <c r="BP356" i="87"/>
  <c r="BQ356" i="87"/>
  <c r="BR356" i="87"/>
  <c r="BS356" i="87"/>
  <c r="BT356" i="87"/>
  <c r="BU356" i="87"/>
  <c r="BV356" i="87"/>
  <c r="BW356" i="87"/>
  <c r="BX356" i="87"/>
  <c r="BY356" i="87"/>
  <c r="BZ356" i="87"/>
  <c r="CB356" i="87"/>
  <c r="CC356" i="87"/>
  <c r="CD356" i="87"/>
  <c r="CE356" i="87"/>
  <c r="CF356" i="87"/>
  <c r="CG356" i="87"/>
  <c r="CH356" i="87"/>
  <c r="CI356" i="87"/>
  <c r="CJ356" i="87"/>
  <c r="CK356" i="87"/>
  <c r="CL356" i="87"/>
  <c r="CM356" i="87"/>
  <c r="CN356" i="87"/>
  <c r="CO356" i="87"/>
  <c r="CP356" i="87"/>
  <c r="CQ356" i="87"/>
  <c r="CR356" i="87"/>
  <c r="CS356" i="87"/>
  <c r="CT356" i="87"/>
  <c r="CU356" i="87"/>
  <c r="CV356" i="87"/>
  <c r="CA365" i="87"/>
  <c r="CW356" i="87"/>
  <c r="CX356" i="87"/>
  <c r="CY356" i="87"/>
  <c r="CZ356" i="87"/>
  <c r="DA356" i="87"/>
  <c r="DI356" i="87"/>
  <c r="DJ356" i="87"/>
  <c r="DO356" i="87"/>
  <c r="DB356" i="87"/>
  <c r="DC356" i="87"/>
  <c r="DD356" i="87"/>
  <c r="DE356" i="87"/>
  <c r="DF356" i="87"/>
  <c r="DG356" i="87"/>
  <c r="DH356" i="87"/>
  <c r="DK356" i="87"/>
  <c r="DL356" i="87"/>
  <c r="DM356" i="87"/>
  <c r="DP356" i="87"/>
  <c r="D357" i="87"/>
  <c r="E357" i="87"/>
  <c r="BL357" i="87"/>
  <c r="BM357" i="87"/>
  <c r="BN357" i="87"/>
  <c r="BO357" i="87"/>
  <c r="BP357" i="87"/>
  <c r="BQ357" i="87"/>
  <c r="BR357" i="87"/>
  <c r="BS357" i="87"/>
  <c r="BT357" i="87"/>
  <c r="BU357" i="87"/>
  <c r="BV357" i="87"/>
  <c r="BW357" i="87"/>
  <c r="BX357" i="87"/>
  <c r="BY357" i="87"/>
  <c r="BZ357" i="87"/>
  <c r="CB357" i="87"/>
  <c r="CC357" i="87"/>
  <c r="CD357" i="87"/>
  <c r="CE357" i="87"/>
  <c r="CF357" i="87"/>
  <c r="CG357" i="87"/>
  <c r="CH357" i="87"/>
  <c r="CI357" i="87"/>
  <c r="CJ357" i="87"/>
  <c r="CK357" i="87"/>
  <c r="CL357" i="87"/>
  <c r="CM357" i="87"/>
  <c r="CN357" i="87"/>
  <c r="CO357" i="87"/>
  <c r="CP357" i="87"/>
  <c r="CQ357" i="87"/>
  <c r="CR357" i="87"/>
  <c r="CS357" i="87"/>
  <c r="CT357" i="87"/>
  <c r="CU357" i="87"/>
  <c r="CV357" i="87"/>
  <c r="CA366" i="87"/>
  <c r="CW357" i="87"/>
  <c r="CX357" i="87"/>
  <c r="CY357" i="87"/>
  <c r="CZ357" i="87"/>
  <c r="DA357" i="87"/>
  <c r="DI357" i="87"/>
  <c r="DJ357" i="87"/>
  <c r="DO357" i="87"/>
  <c r="DB357" i="87"/>
  <c r="DC357" i="87"/>
  <c r="DD357" i="87"/>
  <c r="DE357" i="87"/>
  <c r="DF357" i="87"/>
  <c r="DG357" i="87"/>
  <c r="DH357" i="87"/>
  <c r="DK357" i="87"/>
  <c r="DL357" i="87"/>
  <c r="DM357" i="87"/>
  <c r="DP357" i="87"/>
  <c r="D358" i="87"/>
  <c r="E358" i="87"/>
  <c r="BL358" i="87"/>
  <c r="BM358" i="87"/>
  <c r="BN358" i="87"/>
  <c r="BO358" i="87"/>
  <c r="BP358" i="87"/>
  <c r="BQ358" i="87"/>
  <c r="BR358" i="87"/>
  <c r="BS358" i="87"/>
  <c r="BT358" i="87"/>
  <c r="BU358" i="87"/>
  <c r="BV358" i="87"/>
  <c r="BW358" i="87"/>
  <c r="BX358" i="87"/>
  <c r="BY358" i="87"/>
  <c r="BZ358" i="87"/>
  <c r="CB358" i="87"/>
  <c r="CC358" i="87"/>
  <c r="CD358" i="87"/>
  <c r="CE358" i="87"/>
  <c r="CF358" i="87"/>
  <c r="CG358" i="87"/>
  <c r="CH358" i="87"/>
  <c r="CI358" i="87"/>
  <c r="CJ358" i="87"/>
  <c r="CK358" i="87"/>
  <c r="CL358" i="87"/>
  <c r="CM358" i="87"/>
  <c r="CN358" i="87"/>
  <c r="CO358" i="87"/>
  <c r="CP358" i="87"/>
  <c r="CQ358" i="87"/>
  <c r="CR358" i="87"/>
  <c r="CS358" i="87"/>
  <c r="CT358" i="87"/>
  <c r="CU358" i="87"/>
  <c r="CV358" i="87"/>
  <c r="CA367" i="87"/>
  <c r="CW358" i="87"/>
  <c r="CX358" i="87"/>
  <c r="CY358" i="87"/>
  <c r="CZ358" i="87"/>
  <c r="DA358" i="87"/>
  <c r="DI358" i="87"/>
  <c r="DJ358" i="87"/>
  <c r="DO358" i="87"/>
  <c r="DB358" i="87"/>
  <c r="DC358" i="87"/>
  <c r="DD358" i="87"/>
  <c r="DE358" i="87"/>
  <c r="DF358" i="87"/>
  <c r="DG358" i="87"/>
  <c r="DH358" i="87"/>
  <c r="DK358" i="87"/>
  <c r="DL358" i="87"/>
  <c r="DM358" i="87"/>
  <c r="DP358" i="87"/>
  <c r="D359" i="87"/>
  <c r="E359" i="87"/>
  <c r="BL359" i="87"/>
  <c r="BM359" i="87"/>
  <c r="BN359" i="87"/>
  <c r="BO359" i="87"/>
  <c r="BP359" i="87"/>
  <c r="BQ359" i="87"/>
  <c r="BR359" i="87"/>
  <c r="BS359" i="87"/>
  <c r="BT359" i="87"/>
  <c r="BU359" i="87"/>
  <c r="BV359" i="87"/>
  <c r="BW359" i="87"/>
  <c r="BX359" i="87"/>
  <c r="BY359" i="87"/>
  <c r="BZ359" i="87"/>
  <c r="CB359" i="87"/>
  <c r="CC359" i="87"/>
  <c r="CD359" i="87"/>
  <c r="CE359" i="87"/>
  <c r="CF359" i="87"/>
  <c r="CG359" i="87"/>
  <c r="CH359" i="87"/>
  <c r="CI359" i="87"/>
  <c r="CJ359" i="87"/>
  <c r="CK359" i="87"/>
  <c r="CL359" i="87"/>
  <c r="CM359" i="87"/>
  <c r="CN359" i="87"/>
  <c r="CO359" i="87"/>
  <c r="CP359" i="87"/>
  <c r="CQ359" i="87"/>
  <c r="CR359" i="87"/>
  <c r="CS359" i="87"/>
  <c r="CT359" i="87"/>
  <c r="CU359" i="87"/>
  <c r="CV359" i="87"/>
  <c r="CA368" i="87"/>
  <c r="CW359" i="87"/>
  <c r="CX359" i="87"/>
  <c r="CY359" i="87"/>
  <c r="CZ359" i="87"/>
  <c r="DA359" i="87"/>
  <c r="DI359" i="87"/>
  <c r="DJ359" i="87"/>
  <c r="DO359" i="87"/>
  <c r="DB359" i="87"/>
  <c r="DC359" i="87"/>
  <c r="DD359" i="87"/>
  <c r="DE359" i="87"/>
  <c r="DF359" i="87"/>
  <c r="DG359" i="87"/>
  <c r="DH359" i="87"/>
  <c r="DK359" i="87"/>
  <c r="DL359" i="87"/>
  <c r="DM359" i="87"/>
  <c r="DP359" i="87"/>
  <c r="D360" i="87"/>
  <c r="E360" i="87"/>
  <c r="BL360" i="87"/>
  <c r="BM360" i="87"/>
  <c r="BN360" i="87"/>
  <c r="BO360" i="87"/>
  <c r="BP360" i="87"/>
  <c r="BQ360" i="87"/>
  <c r="BR360" i="87"/>
  <c r="BS360" i="87"/>
  <c r="BT360" i="87"/>
  <c r="BU360" i="87"/>
  <c r="BV360" i="87"/>
  <c r="BW360" i="87"/>
  <c r="BX360" i="87"/>
  <c r="BY360" i="87"/>
  <c r="BZ360" i="87"/>
  <c r="CB360" i="87"/>
  <c r="CC360" i="87"/>
  <c r="CD360" i="87"/>
  <c r="CE360" i="87"/>
  <c r="CF360" i="87"/>
  <c r="CG360" i="87"/>
  <c r="CH360" i="87"/>
  <c r="CI360" i="87"/>
  <c r="CJ360" i="87"/>
  <c r="CK360" i="87"/>
  <c r="CL360" i="87"/>
  <c r="CM360" i="87"/>
  <c r="CN360" i="87"/>
  <c r="CO360" i="87"/>
  <c r="CP360" i="87"/>
  <c r="CQ360" i="87"/>
  <c r="CR360" i="87"/>
  <c r="CS360" i="87"/>
  <c r="CT360" i="87"/>
  <c r="CU360" i="87"/>
  <c r="CV360" i="87"/>
  <c r="CA369" i="87"/>
  <c r="CW360" i="87"/>
  <c r="CX360" i="87"/>
  <c r="CY360" i="87"/>
  <c r="CZ360" i="87"/>
  <c r="DA360" i="87"/>
  <c r="DI360" i="87"/>
  <c r="DJ360" i="87"/>
  <c r="DO360" i="87"/>
  <c r="DB360" i="87"/>
  <c r="DC360" i="87"/>
  <c r="DD360" i="87"/>
  <c r="DE360" i="87"/>
  <c r="DF360" i="87"/>
  <c r="DG360" i="87"/>
  <c r="DH360" i="87"/>
  <c r="DK360" i="87"/>
  <c r="DL360" i="87"/>
  <c r="DM360" i="87"/>
  <c r="DP360" i="87"/>
  <c r="D361" i="87"/>
  <c r="E361" i="87"/>
  <c r="BL361" i="87"/>
  <c r="BM361" i="87"/>
  <c r="BN361" i="87"/>
  <c r="BO361" i="87"/>
  <c r="BP361" i="87"/>
  <c r="BQ361" i="87"/>
  <c r="BR361" i="87"/>
  <c r="BS361" i="87"/>
  <c r="BT361" i="87"/>
  <c r="BU361" i="87"/>
  <c r="BV361" i="87"/>
  <c r="BW361" i="87"/>
  <c r="BX361" i="87"/>
  <c r="BY361" i="87"/>
  <c r="BZ361" i="87"/>
  <c r="CB361" i="87"/>
  <c r="CC361" i="87"/>
  <c r="CD361" i="87"/>
  <c r="CE361" i="87"/>
  <c r="CF361" i="87"/>
  <c r="CG361" i="87"/>
  <c r="CH361" i="87"/>
  <c r="CI361" i="87"/>
  <c r="CJ361" i="87"/>
  <c r="CK361" i="87"/>
  <c r="CL361" i="87"/>
  <c r="CM361" i="87"/>
  <c r="CN361" i="87"/>
  <c r="CO361" i="87"/>
  <c r="CP361" i="87"/>
  <c r="CQ361" i="87"/>
  <c r="CR361" i="87"/>
  <c r="CS361" i="87"/>
  <c r="CT361" i="87"/>
  <c r="CU361" i="87"/>
  <c r="CV361" i="87"/>
  <c r="CA370" i="87"/>
  <c r="CW361" i="87"/>
  <c r="CX361" i="87"/>
  <c r="CY361" i="87"/>
  <c r="CZ361" i="87"/>
  <c r="DA361" i="87"/>
  <c r="DI361" i="87"/>
  <c r="DJ361" i="87"/>
  <c r="DO361" i="87"/>
  <c r="DB361" i="87"/>
  <c r="DC361" i="87"/>
  <c r="DD361" i="87"/>
  <c r="DE361" i="87"/>
  <c r="DF361" i="87"/>
  <c r="DG361" i="87"/>
  <c r="DH361" i="87"/>
  <c r="DK361" i="87"/>
  <c r="DL361" i="87"/>
  <c r="DM361" i="87"/>
  <c r="DP361" i="87"/>
  <c r="D362" i="87"/>
  <c r="E362" i="87"/>
  <c r="BL362" i="87"/>
  <c r="BM362" i="87"/>
  <c r="BN362" i="87"/>
  <c r="BO362" i="87"/>
  <c r="BP362" i="87"/>
  <c r="BQ362" i="87"/>
  <c r="BR362" i="87"/>
  <c r="BS362" i="87"/>
  <c r="BT362" i="87"/>
  <c r="BU362" i="87"/>
  <c r="BV362" i="87"/>
  <c r="BW362" i="87"/>
  <c r="BX362" i="87"/>
  <c r="BY362" i="87"/>
  <c r="BZ362" i="87"/>
  <c r="CB362" i="87"/>
  <c r="CC362" i="87"/>
  <c r="CD362" i="87"/>
  <c r="CE362" i="87"/>
  <c r="CF362" i="87"/>
  <c r="CG362" i="87"/>
  <c r="CH362" i="87"/>
  <c r="CI362" i="87"/>
  <c r="CJ362" i="87"/>
  <c r="CK362" i="87"/>
  <c r="CL362" i="87"/>
  <c r="CM362" i="87"/>
  <c r="CN362" i="87"/>
  <c r="CO362" i="87"/>
  <c r="CP362" i="87"/>
  <c r="CQ362" i="87"/>
  <c r="CR362" i="87"/>
  <c r="CS362" i="87"/>
  <c r="CT362" i="87"/>
  <c r="CU362" i="87"/>
  <c r="CV362" i="87"/>
  <c r="CA371" i="87"/>
  <c r="CW362" i="87"/>
  <c r="CX362" i="87"/>
  <c r="CY362" i="87"/>
  <c r="CZ362" i="87"/>
  <c r="DA362" i="87"/>
  <c r="DI362" i="87"/>
  <c r="DJ362" i="87"/>
  <c r="DO362" i="87"/>
  <c r="DB362" i="87"/>
  <c r="DC362" i="87"/>
  <c r="DD362" i="87"/>
  <c r="DE362" i="87"/>
  <c r="DF362" i="87"/>
  <c r="DG362" i="87"/>
  <c r="DH362" i="87"/>
  <c r="DK362" i="87"/>
  <c r="DL362" i="87"/>
  <c r="DM362" i="87"/>
  <c r="DP362" i="87"/>
  <c r="D363" i="87"/>
  <c r="E363" i="87"/>
  <c r="BL363" i="87"/>
  <c r="BM363" i="87"/>
  <c r="BN363" i="87"/>
  <c r="BO363" i="87"/>
  <c r="BP363" i="87"/>
  <c r="BQ363" i="87"/>
  <c r="BR363" i="87"/>
  <c r="BS363" i="87"/>
  <c r="BT363" i="87"/>
  <c r="BU363" i="87"/>
  <c r="BV363" i="87"/>
  <c r="BW363" i="87"/>
  <c r="BX363" i="87"/>
  <c r="BY363" i="87"/>
  <c r="BZ363" i="87"/>
  <c r="CB363" i="87"/>
  <c r="CC363" i="87"/>
  <c r="CD363" i="87"/>
  <c r="CE363" i="87"/>
  <c r="CF363" i="87"/>
  <c r="CG363" i="87"/>
  <c r="CH363" i="87"/>
  <c r="CI363" i="87"/>
  <c r="CJ363" i="87"/>
  <c r="CK363" i="87"/>
  <c r="CL363" i="87"/>
  <c r="CM363" i="87"/>
  <c r="CN363" i="87"/>
  <c r="CO363" i="87"/>
  <c r="CP363" i="87"/>
  <c r="CQ363" i="87"/>
  <c r="CR363" i="87"/>
  <c r="CS363" i="87"/>
  <c r="CT363" i="87"/>
  <c r="CU363" i="87"/>
  <c r="CV363" i="87"/>
  <c r="CA372" i="87"/>
  <c r="CW363" i="87"/>
  <c r="CX363" i="87"/>
  <c r="CY363" i="87"/>
  <c r="CZ363" i="87"/>
  <c r="DA363" i="87"/>
  <c r="DI363" i="87"/>
  <c r="DJ363" i="87"/>
  <c r="DO363" i="87"/>
  <c r="DB363" i="87"/>
  <c r="DC363" i="87"/>
  <c r="DD363" i="87"/>
  <c r="DE363" i="87"/>
  <c r="DF363" i="87"/>
  <c r="DG363" i="87"/>
  <c r="DH363" i="87"/>
  <c r="DK363" i="87"/>
  <c r="DL363" i="87"/>
  <c r="DM363" i="87"/>
  <c r="DP363" i="87"/>
  <c r="D364" i="87"/>
  <c r="E364" i="87"/>
  <c r="BL364" i="87"/>
  <c r="BM364" i="87"/>
  <c r="BN364" i="87"/>
  <c r="BO364" i="87"/>
  <c r="BP364" i="87"/>
  <c r="BQ364" i="87"/>
  <c r="BR364" i="87"/>
  <c r="BS364" i="87"/>
  <c r="BT364" i="87"/>
  <c r="BU364" i="87"/>
  <c r="BV364" i="87"/>
  <c r="BW364" i="87"/>
  <c r="BX364" i="87"/>
  <c r="BY364" i="87"/>
  <c r="BZ364" i="87"/>
  <c r="CB364" i="87"/>
  <c r="CC364" i="87"/>
  <c r="CD364" i="87"/>
  <c r="CE364" i="87"/>
  <c r="CF364" i="87"/>
  <c r="CG364" i="87"/>
  <c r="CH364" i="87"/>
  <c r="CI364" i="87"/>
  <c r="CJ364" i="87"/>
  <c r="CK364" i="87"/>
  <c r="CL364" i="87"/>
  <c r="CM364" i="87"/>
  <c r="CN364" i="87"/>
  <c r="CO364" i="87"/>
  <c r="CP364" i="87"/>
  <c r="CQ364" i="87"/>
  <c r="CR364" i="87"/>
  <c r="CS364" i="87"/>
  <c r="CT364" i="87"/>
  <c r="CU364" i="87"/>
  <c r="CV364" i="87"/>
  <c r="CA373" i="87"/>
  <c r="CW364" i="87"/>
  <c r="CX364" i="87"/>
  <c r="CY364" i="87"/>
  <c r="CZ364" i="87"/>
  <c r="DA364" i="87"/>
  <c r="DI364" i="87"/>
  <c r="DJ364" i="87"/>
  <c r="DO364" i="87"/>
  <c r="DB364" i="87"/>
  <c r="DC364" i="87"/>
  <c r="DD364" i="87"/>
  <c r="DE364" i="87"/>
  <c r="DF364" i="87"/>
  <c r="DG364" i="87"/>
  <c r="DH364" i="87"/>
  <c r="DK364" i="87"/>
  <c r="DL364" i="87"/>
  <c r="DM364" i="87"/>
  <c r="DP364" i="87"/>
  <c r="D365" i="87"/>
  <c r="E365" i="87"/>
  <c r="BL365" i="87"/>
  <c r="BM365" i="87"/>
  <c r="BN365" i="87"/>
  <c r="BO365" i="87"/>
  <c r="BP365" i="87"/>
  <c r="BQ365" i="87"/>
  <c r="BR365" i="87"/>
  <c r="BS365" i="87"/>
  <c r="BT365" i="87"/>
  <c r="BU365" i="87"/>
  <c r="BV365" i="87"/>
  <c r="BW365" i="87"/>
  <c r="BX365" i="87"/>
  <c r="BY365" i="87"/>
  <c r="BZ365" i="87"/>
  <c r="CB365" i="87"/>
  <c r="CC365" i="87"/>
  <c r="CD365" i="87"/>
  <c r="CE365" i="87"/>
  <c r="CF365" i="87"/>
  <c r="CG365" i="87"/>
  <c r="CH365" i="87"/>
  <c r="CI365" i="87"/>
  <c r="CJ365" i="87"/>
  <c r="CK365" i="87"/>
  <c r="CL365" i="87"/>
  <c r="CM365" i="87"/>
  <c r="CN365" i="87"/>
  <c r="CO365" i="87"/>
  <c r="CP365" i="87"/>
  <c r="CQ365" i="87"/>
  <c r="CR365" i="87"/>
  <c r="CS365" i="87"/>
  <c r="CT365" i="87"/>
  <c r="CU365" i="87"/>
  <c r="CV365" i="87"/>
  <c r="CA374" i="87"/>
  <c r="CW365" i="87"/>
  <c r="CX365" i="87"/>
  <c r="CY365" i="87"/>
  <c r="CZ365" i="87"/>
  <c r="DA365" i="87"/>
  <c r="DI365" i="87"/>
  <c r="DJ365" i="87"/>
  <c r="DO365" i="87"/>
  <c r="DB365" i="87"/>
  <c r="DC365" i="87"/>
  <c r="DD365" i="87"/>
  <c r="DE365" i="87"/>
  <c r="DF365" i="87"/>
  <c r="DG365" i="87"/>
  <c r="DH365" i="87"/>
  <c r="DK365" i="87"/>
  <c r="DL365" i="87"/>
  <c r="DM365" i="87"/>
  <c r="DP365" i="87"/>
  <c r="D366" i="87"/>
  <c r="E366" i="87"/>
  <c r="BL366" i="87"/>
  <c r="BM366" i="87"/>
  <c r="BN366" i="87"/>
  <c r="BO366" i="87"/>
  <c r="BP366" i="87"/>
  <c r="BQ366" i="87"/>
  <c r="BR366" i="87"/>
  <c r="BS366" i="87"/>
  <c r="BT366" i="87"/>
  <c r="BU366" i="87"/>
  <c r="BV366" i="87"/>
  <c r="BW366" i="87"/>
  <c r="BX366" i="87"/>
  <c r="BY366" i="87"/>
  <c r="BZ366" i="87"/>
  <c r="CB366" i="87"/>
  <c r="CC366" i="87"/>
  <c r="CD366" i="87"/>
  <c r="CE366" i="87"/>
  <c r="CF366" i="87"/>
  <c r="CG366" i="87"/>
  <c r="CH366" i="87"/>
  <c r="CI366" i="87"/>
  <c r="CJ366" i="87"/>
  <c r="CK366" i="87"/>
  <c r="CL366" i="87"/>
  <c r="CM366" i="87"/>
  <c r="CN366" i="87"/>
  <c r="CO366" i="87"/>
  <c r="CP366" i="87"/>
  <c r="CQ366" i="87"/>
  <c r="CR366" i="87"/>
  <c r="CS366" i="87"/>
  <c r="CT366" i="87"/>
  <c r="CU366" i="87"/>
  <c r="CV366" i="87"/>
  <c r="CA375" i="87"/>
  <c r="CW366" i="87"/>
  <c r="CX366" i="87"/>
  <c r="CY366" i="87"/>
  <c r="CZ366" i="87"/>
  <c r="DA366" i="87"/>
  <c r="DI366" i="87"/>
  <c r="DJ366" i="87"/>
  <c r="DO366" i="87"/>
  <c r="DB366" i="87"/>
  <c r="DC366" i="87"/>
  <c r="DD366" i="87"/>
  <c r="DE366" i="87"/>
  <c r="DF366" i="87"/>
  <c r="DG366" i="87"/>
  <c r="DH366" i="87"/>
  <c r="DK366" i="87"/>
  <c r="DL366" i="87"/>
  <c r="DM366" i="87"/>
  <c r="DP366" i="87"/>
  <c r="D367" i="87"/>
  <c r="E367" i="87"/>
  <c r="BL367" i="87"/>
  <c r="BM367" i="87"/>
  <c r="BN367" i="87"/>
  <c r="BO367" i="87"/>
  <c r="BP367" i="87"/>
  <c r="BQ367" i="87"/>
  <c r="BR367" i="87"/>
  <c r="BS367" i="87"/>
  <c r="BT367" i="87"/>
  <c r="BU367" i="87"/>
  <c r="BV367" i="87"/>
  <c r="BW367" i="87"/>
  <c r="BX367" i="87"/>
  <c r="BY367" i="87"/>
  <c r="BZ367" i="87"/>
  <c r="CB367" i="87"/>
  <c r="CC367" i="87"/>
  <c r="CD367" i="87"/>
  <c r="CE367" i="87"/>
  <c r="CF367" i="87"/>
  <c r="CG367" i="87"/>
  <c r="CH367" i="87"/>
  <c r="CI367" i="87"/>
  <c r="CJ367" i="87"/>
  <c r="CK367" i="87"/>
  <c r="CL367" i="87"/>
  <c r="CM367" i="87"/>
  <c r="CN367" i="87"/>
  <c r="CO367" i="87"/>
  <c r="CP367" i="87"/>
  <c r="CQ367" i="87"/>
  <c r="CR367" i="87"/>
  <c r="CS367" i="87"/>
  <c r="CT367" i="87"/>
  <c r="CU367" i="87"/>
  <c r="CV367" i="87"/>
  <c r="CA376" i="87"/>
  <c r="CW367" i="87"/>
  <c r="CX367" i="87"/>
  <c r="CY367" i="87"/>
  <c r="CZ367" i="87"/>
  <c r="DA367" i="87"/>
  <c r="DI367" i="87"/>
  <c r="DJ367" i="87"/>
  <c r="DO367" i="87"/>
  <c r="DB367" i="87"/>
  <c r="DC367" i="87"/>
  <c r="DD367" i="87"/>
  <c r="DE367" i="87"/>
  <c r="DF367" i="87"/>
  <c r="DG367" i="87"/>
  <c r="DH367" i="87"/>
  <c r="DK367" i="87"/>
  <c r="DL367" i="87"/>
  <c r="DM367" i="87"/>
  <c r="DP367" i="87"/>
  <c r="D368" i="87"/>
  <c r="E368" i="87"/>
  <c r="BL368" i="87"/>
  <c r="BM368" i="87"/>
  <c r="BN368" i="87"/>
  <c r="BO368" i="87"/>
  <c r="BP368" i="87"/>
  <c r="BQ368" i="87"/>
  <c r="BR368" i="87"/>
  <c r="BS368" i="87"/>
  <c r="BT368" i="87"/>
  <c r="BU368" i="87"/>
  <c r="BV368" i="87"/>
  <c r="BW368" i="87"/>
  <c r="BX368" i="87"/>
  <c r="BY368" i="87"/>
  <c r="BZ368" i="87"/>
  <c r="CB368" i="87"/>
  <c r="CC368" i="87"/>
  <c r="CD368" i="87"/>
  <c r="CE368" i="87"/>
  <c r="CF368" i="87"/>
  <c r="CG368" i="87"/>
  <c r="CH368" i="87"/>
  <c r="CI368" i="87"/>
  <c r="CJ368" i="87"/>
  <c r="CK368" i="87"/>
  <c r="CL368" i="87"/>
  <c r="CM368" i="87"/>
  <c r="CN368" i="87"/>
  <c r="CO368" i="87"/>
  <c r="CP368" i="87"/>
  <c r="CQ368" i="87"/>
  <c r="CR368" i="87"/>
  <c r="CS368" i="87"/>
  <c r="CT368" i="87"/>
  <c r="CU368" i="87"/>
  <c r="CV368" i="87"/>
  <c r="CA377" i="87"/>
  <c r="CW368" i="87"/>
  <c r="CX368" i="87"/>
  <c r="CY368" i="87"/>
  <c r="CZ368" i="87"/>
  <c r="DA368" i="87"/>
  <c r="DI368" i="87"/>
  <c r="DJ368" i="87"/>
  <c r="DO368" i="87"/>
  <c r="DB368" i="87"/>
  <c r="DC368" i="87"/>
  <c r="DD368" i="87"/>
  <c r="DE368" i="87"/>
  <c r="DF368" i="87"/>
  <c r="DG368" i="87"/>
  <c r="DH368" i="87"/>
  <c r="DK368" i="87"/>
  <c r="DL368" i="87"/>
  <c r="DM368" i="87"/>
  <c r="DP368" i="87"/>
  <c r="D369" i="87"/>
  <c r="E369" i="87"/>
  <c r="BL369" i="87"/>
  <c r="BM369" i="87"/>
  <c r="BN369" i="87"/>
  <c r="BO369" i="87"/>
  <c r="BP369" i="87"/>
  <c r="BQ369" i="87"/>
  <c r="BR369" i="87"/>
  <c r="BS369" i="87"/>
  <c r="BT369" i="87"/>
  <c r="BU369" i="87"/>
  <c r="BV369" i="87"/>
  <c r="BW369" i="87"/>
  <c r="BX369" i="87"/>
  <c r="BY369" i="87"/>
  <c r="BZ369" i="87"/>
  <c r="CB369" i="87"/>
  <c r="CC369" i="87"/>
  <c r="CD369" i="87"/>
  <c r="CE369" i="87"/>
  <c r="CF369" i="87"/>
  <c r="CG369" i="87"/>
  <c r="CH369" i="87"/>
  <c r="CI369" i="87"/>
  <c r="CJ369" i="87"/>
  <c r="CK369" i="87"/>
  <c r="CL369" i="87"/>
  <c r="CM369" i="87"/>
  <c r="CN369" i="87"/>
  <c r="CO369" i="87"/>
  <c r="CP369" i="87"/>
  <c r="CQ369" i="87"/>
  <c r="CR369" i="87"/>
  <c r="CS369" i="87"/>
  <c r="CT369" i="87"/>
  <c r="CU369" i="87"/>
  <c r="CV369" i="87"/>
  <c r="CA378" i="87"/>
  <c r="CW369" i="87"/>
  <c r="CX369" i="87"/>
  <c r="CY369" i="87"/>
  <c r="CZ369" i="87"/>
  <c r="DA369" i="87"/>
  <c r="DI369" i="87"/>
  <c r="DJ369" i="87"/>
  <c r="DO369" i="87"/>
  <c r="DB369" i="87"/>
  <c r="DC369" i="87"/>
  <c r="DD369" i="87"/>
  <c r="DE369" i="87"/>
  <c r="DF369" i="87"/>
  <c r="DG369" i="87"/>
  <c r="DH369" i="87"/>
  <c r="DK369" i="87"/>
  <c r="DL369" i="87"/>
  <c r="DM369" i="87"/>
  <c r="DP369" i="87"/>
  <c r="D370" i="87"/>
  <c r="E370" i="87"/>
  <c r="BL370" i="87"/>
  <c r="BM370" i="87"/>
  <c r="BN370" i="87"/>
  <c r="BO370" i="87"/>
  <c r="BP370" i="87"/>
  <c r="BQ370" i="87"/>
  <c r="BR370" i="87"/>
  <c r="BS370" i="87"/>
  <c r="BT370" i="87"/>
  <c r="BU370" i="87"/>
  <c r="BV370" i="87"/>
  <c r="BW370" i="87"/>
  <c r="BX370" i="87"/>
  <c r="BY370" i="87"/>
  <c r="BZ370" i="87"/>
  <c r="CB370" i="87"/>
  <c r="CC370" i="87"/>
  <c r="CD370" i="87"/>
  <c r="CE370" i="87"/>
  <c r="CF370" i="87"/>
  <c r="CG370" i="87"/>
  <c r="CH370" i="87"/>
  <c r="CI370" i="87"/>
  <c r="CJ370" i="87"/>
  <c r="CK370" i="87"/>
  <c r="CL370" i="87"/>
  <c r="CM370" i="87"/>
  <c r="CN370" i="87"/>
  <c r="CO370" i="87"/>
  <c r="CP370" i="87"/>
  <c r="CQ370" i="87"/>
  <c r="CR370" i="87"/>
  <c r="CS370" i="87"/>
  <c r="CT370" i="87"/>
  <c r="CU370" i="87"/>
  <c r="CV370" i="87"/>
  <c r="CA379" i="87"/>
  <c r="CW370" i="87"/>
  <c r="CX370" i="87"/>
  <c r="CY370" i="87"/>
  <c r="CZ370" i="87"/>
  <c r="DA370" i="87"/>
  <c r="DI370" i="87"/>
  <c r="DJ370" i="87"/>
  <c r="DO370" i="87"/>
  <c r="DB370" i="87"/>
  <c r="DC370" i="87"/>
  <c r="DD370" i="87"/>
  <c r="DE370" i="87"/>
  <c r="DF370" i="87"/>
  <c r="DG370" i="87"/>
  <c r="DH370" i="87"/>
  <c r="DK370" i="87"/>
  <c r="DL370" i="87"/>
  <c r="DM370" i="87"/>
  <c r="DP370" i="87"/>
  <c r="D371" i="87"/>
  <c r="E371" i="87"/>
  <c r="BL371" i="87"/>
  <c r="BM371" i="87"/>
  <c r="BN371" i="87"/>
  <c r="BO371" i="87"/>
  <c r="BP371" i="87"/>
  <c r="BQ371" i="87"/>
  <c r="BR371" i="87"/>
  <c r="BS371" i="87"/>
  <c r="BT371" i="87"/>
  <c r="BU371" i="87"/>
  <c r="BV371" i="87"/>
  <c r="BW371" i="87"/>
  <c r="BX371" i="87"/>
  <c r="BY371" i="87"/>
  <c r="BZ371" i="87"/>
  <c r="CB371" i="87"/>
  <c r="CC371" i="87"/>
  <c r="CD371" i="87"/>
  <c r="CE371" i="87"/>
  <c r="CF371" i="87"/>
  <c r="CG371" i="87"/>
  <c r="CH371" i="87"/>
  <c r="CI371" i="87"/>
  <c r="CJ371" i="87"/>
  <c r="CK371" i="87"/>
  <c r="CL371" i="87"/>
  <c r="CM371" i="87"/>
  <c r="CN371" i="87"/>
  <c r="CO371" i="87"/>
  <c r="CP371" i="87"/>
  <c r="CQ371" i="87"/>
  <c r="CR371" i="87"/>
  <c r="CS371" i="87"/>
  <c r="CT371" i="87"/>
  <c r="CU371" i="87"/>
  <c r="CV371" i="87"/>
  <c r="CA380" i="87"/>
  <c r="CW371" i="87"/>
  <c r="CX371" i="87"/>
  <c r="CY371" i="87"/>
  <c r="CZ371" i="87"/>
  <c r="DA371" i="87"/>
  <c r="DI371" i="87"/>
  <c r="DJ371" i="87"/>
  <c r="DO371" i="87"/>
  <c r="DB371" i="87"/>
  <c r="DC371" i="87"/>
  <c r="DD371" i="87"/>
  <c r="DE371" i="87"/>
  <c r="DF371" i="87"/>
  <c r="DG371" i="87"/>
  <c r="DH371" i="87"/>
  <c r="DK371" i="87"/>
  <c r="DL371" i="87"/>
  <c r="DM371" i="87"/>
  <c r="DP371" i="87"/>
  <c r="D372" i="87"/>
  <c r="E372" i="87"/>
  <c r="BL372" i="87"/>
  <c r="BM372" i="87"/>
  <c r="BN372" i="87"/>
  <c r="BO372" i="87"/>
  <c r="BP372" i="87"/>
  <c r="BQ372" i="87"/>
  <c r="BR372" i="87"/>
  <c r="BS372" i="87"/>
  <c r="BT372" i="87"/>
  <c r="BU372" i="87"/>
  <c r="BV372" i="87"/>
  <c r="BW372" i="87"/>
  <c r="BX372" i="87"/>
  <c r="BY372" i="87"/>
  <c r="BZ372" i="87"/>
  <c r="CB372" i="87"/>
  <c r="CC372" i="87"/>
  <c r="CD372" i="87"/>
  <c r="CE372" i="87"/>
  <c r="CF372" i="87"/>
  <c r="CG372" i="87"/>
  <c r="CH372" i="87"/>
  <c r="CI372" i="87"/>
  <c r="CJ372" i="87"/>
  <c r="CK372" i="87"/>
  <c r="CL372" i="87"/>
  <c r="CM372" i="87"/>
  <c r="CN372" i="87"/>
  <c r="CO372" i="87"/>
  <c r="CP372" i="87"/>
  <c r="CQ372" i="87"/>
  <c r="CR372" i="87"/>
  <c r="CS372" i="87"/>
  <c r="CT372" i="87"/>
  <c r="CU372" i="87"/>
  <c r="CV372" i="87"/>
  <c r="CA381" i="87"/>
  <c r="CW372" i="87"/>
  <c r="CX372" i="87"/>
  <c r="CY372" i="87"/>
  <c r="CZ372" i="87"/>
  <c r="DA372" i="87"/>
  <c r="DI372" i="87"/>
  <c r="DJ372" i="87"/>
  <c r="DO372" i="87"/>
  <c r="DB372" i="87"/>
  <c r="DC372" i="87"/>
  <c r="DD372" i="87"/>
  <c r="DE372" i="87"/>
  <c r="DF372" i="87"/>
  <c r="DG372" i="87"/>
  <c r="DH372" i="87"/>
  <c r="DK372" i="87"/>
  <c r="DL372" i="87"/>
  <c r="DM372" i="87"/>
  <c r="DP372" i="87"/>
  <c r="D373" i="87"/>
  <c r="E373" i="87"/>
  <c r="BL373" i="87"/>
  <c r="BM373" i="87"/>
  <c r="BN373" i="87"/>
  <c r="BO373" i="87"/>
  <c r="BP373" i="87"/>
  <c r="BQ373" i="87"/>
  <c r="BR373" i="87"/>
  <c r="BS373" i="87"/>
  <c r="BT373" i="87"/>
  <c r="BU373" i="87"/>
  <c r="BV373" i="87"/>
  <c r="BW373" i="87"/>
  <c r="BX373" i="87"/>
  <c r="BY373" i="87"/>
  <c r="BZ373" i="87"/>
  <c r="CB373" i="87"/>
  <c r="CC373" i="87"/>
  <c r="CD373" i="87"/>
  <c r="CE373" i="87"/>
  <c r="CF373" i="87"/>
  <c r="CG373" i="87"/>
  <c r="CH373" i="87"/>
  <c r="CI373" i="87"/>
  <c r="CJ373" i="87"/>
  <c r="CK373" i="87"/>
  <c r="CL373" i="87"/>
  <c r="CM373" i="87"/>
  <c r="CN373" i="87"/>
  <c r="CO373" i="87"/>
  <c r="CP373" i="87"/>
  <c r="CQ373" i="87"/>
  <c r="CR373" i="87"/>
  <c r="CS373" i="87"/>
  <c r="CT373" i="87"/>
  <c r="CU373" i="87"/>
  <c r="CV373" i="87"/>
  <c r="CA382" i="87"/>
  <c r="CW373" i="87"/>
  <c r="CX373" i="87"/>
  <c r="CY373" i="87"/>
  <c r="CZ373" i="87"/>
  <c r="DA373" i="87"/>
  <c r="DI373" i="87"/>
  <c r="DJ373" i="87"/>
  <c r="DO373" i="87"/>
  <c r="DB373" i="87"/>
  <c r="DC373" i="87"/>
  <c r="DD373" i="87"/>
  <c r="DE373" i="87"/>
  <c r="DF373" i="87"/>
  <c r="DG373" i="87"/>
  <c r="DH373" i="87"/>
  <c r="DK373" i="87"/>
  <c r="DL373" i="87"/>
  <c r="DM373" i="87"/>
  <c r="DP373" i="87"/>
  <c r="D374" i="87"/>
  <c r="E374" i="87"/>
  <c r="BL374" i="87"/>
  <c r="BM374" i="87"/>
  <c r="BN374" i="87"/>
  <c r="BO374" i="87"/>
  <c r="BP374" i="87"/>
  <c r="BQ374" i="87"/>
  <c r="BR374" i="87"/>
  <c r="BS374" i="87"/>
  <c r="BT374" i="87"/>
  <c r="BU374" i="87"/>
  <c r="BV374" i="87"/>
  <c r="BW374" i="87"/>
  <c r="BX374" i="87"/>
  <c r="BY374" i="87"/>
  <c r="BZ374" i="87"/>
  <c r="CB374" i="87"/>
  <c r="CC374" i="87"/>
  <c r="CD374" i="87"/>
  <c r="CE374" i="87"/>
  <c r="CF374" i="87"/>
  <c r="CG374" i="87"/>
  <c r="CH374" i="87"/>
  <c r="CI374" i="87"/>
  <c r="CJ374" i="87"/>
  <c r="CK374" i="87"/>
  <c r="CL374" i="87"/>
  <c r="CM374" i="87"/>
  <c r="CN374" i="87"/>
  <c r="CO374" i="87"/>
  <c r="CP374" i="87"/>
  <c r="CQ374" i="87"/>
  <c r="CR374" i="87"/>
  <c r="CS374" i="87"/>
  <c r="CT374" i="87"/>
  <c r="CU374" i="87"/>
  <c r="CV374" i="87"/>
  <c r="CA383" i="87"/>
  <c r="CW374" i="87"/>
  <c r="CX374" i="87"/>
  <c r="CY374" i="87"/>
  <c r="CZ374" i="87"/>
  <c r="DA374" i="87"/>
  <c r="DI374" i="87"/>
  <c r="DJ374" i="87"/>
  <c r="DO374" i="87"/>
  <c r="DB374" i="87"/>
  <c r="DC374" i="87"/>
  <c r="DD374" i="87"/>
  <c r="DE374" i="87"/>
  <c r="DF374" i="87"/>
  <c r="DG374" i="87"/>
  <c r="DH374" i="87"/>
  <c r="DK374" i="87"/>
  <c r="DL374" i="87"/>
  <c r="DM374" i="87"/>
  <c r="DP374" i="87"/>
  <c r="D375" i="87"/>
  <c r="E375" i="87"/>
  <c r="BL375" i="87"/>
  <c r="BM375" i="87"/>
  <c r="BN375" i="87"/>
  <c r="BO375" i="87"/>
  <c r="BP375" i="87"/>
  <c r="BQ375" i="87"/>
  <c r="BR375" i="87"/>
  <c r="BS375" i="87"/>
  <c r="BT375" i="87"/>
  <c r="BU375" i="87"/>
  <c r="BV375" i="87"/>
  <c r="BW375" i="87"/>
  <c r="BX375" i="87"/>
  <c r="BY375" i="87"/>
  <c r="BZ375" i="87"/>
  <c r="CB375" i="87"/>
  <c r="CC375" i="87"/>
  <c r="CD375" i="87"/>
  <c r="CE375" i="87"/>
  <c r="CF375" i="87"/>
  <c r="CG375" i="87"/>
  <c r="CH375" i="87"/>
  <c r="CI375" i="87"/>
  <c r="CJ375" i="87"/>
  <c r="CK375" i="87"/>
  <c r="CL375" i="87"/>
  <c r="CM375" i="87"/>
  <c r="CN375" i="87"/>
  <c r="CO375" i="87"/>
  <c r="CP375" i="87"/>
  <c r="CQ375" i="87"/>
  <c r="CR375" i="87"/>
  <c r="CS375" i="87"/>
  <c r="CT375" i="87"/>
  <c r="CU375" i="87"/>
  <c r="CV375" i="87"/>
  <c r="CA384" i="87"/>
  <c r="CW375" i="87"/>
  <c r="CX375" i="87"/>
  <c r="CY375" i="87"/>
  <c r="CZ375" i="87"/>
  <c r="DA375" i="87"/>
  <c r="DI375" i="87"/>
  <c r="DJ375" i="87"/>
  <c r="DO375" i="87"/>
  <c r="DB375" i="87"/>
  <c r="DC375" i="87"/>
  <c r="DD375" i="87"/>
  <c r="DE375" i="87"/>
  <c r="DF375" i="87"/>
  <c r="DG375" i="87"/>
  <c r="DH375" i="87"/>
  <c r="DK375" i="87"/>
  <c r="DL375" i="87"/>
  <c r="DM375" i="87"/>
  <c r="DP375" i="87"/>
  <c r="D376" i="87"/>
  <c r="E376" i="87"/>
  <c r="BL376" i="87"/>
  <c r="BM376" i="87"/>
  <c r="BN376" i="87"/>
  <c r="BO376" i="87"/>
  <c r="BP376" i="87"/>
  <c r="BQ376" i="87"/>
  <c r="BR376" i="87"/>
  <c r="BS376" i="87"/>
  <c r="BT376" i="87"/>
  <c r="BU376" i="87"/>
  <c r="BV376" i="87"/>
  <c r="BW376" i="87"/>
  <c r="BX376" i="87"/>
  <c r="BY376" i="87"/>
  <c r="BZ376" i="87"/>
  <c r="CB376" i="87"/>
  <c r="CC376" i="87"/>
  <c r="CD376" i="87"/>
  <c r="CE376" i="87"/>
  <c r="CF376" i="87"/>
  <c r="CG376" i="87"/>
  <c r="CH376" i="87"/>
  <c r="CI376" i="87"/>
  <c r="CJ376" i="87"/>
  <c r="CK376" i="87"/>
  <c r="CL376" i="87"/>
  <c r="CM376" i="87"/>
  <c r="CN376" i="87"/>
  <c r="CO376" i="87"/>
  <c r="CP376" i="87"/>
  <c r="CQ376" i="87"/>
  <c r="CR376" i="87"/>
  <c r="CS376" i="87"/>
  <c r="CT376" i="87"/>
  <c r="CU376" i="87"/>
  <c r="CV376" i="87"/>
  <c r="CA385" i="87"/>
  <c r="CW376" i="87"/>
  <c r="CX376" i="87"/>
  <c r="CY376" i="87"/>
  <c r="CZ376" i="87"/>
  <c r="DA376" i="87"/>
  <c r="DI376" i="87"/>
  <c r="DJ376" i="87"/>
  <c r="DO376" i="87"/>
  <c r="DB376" i="87"/>
  <c r="DC376" i="87"/>
  <c r="DD376" i="87"/>
  <c r="DE376" i="87"/>
  <c r="DF376" i="87"/>
  <c r="DG376" i="87"/>
  <c r="DH376" i="87"/>
  <c r="DK376" i="87"/>
  <c r="DL376" i="87"/>
  <c r="DM376" i="87"/>
  <c r="DP376" i="87"/>
  <c r="D377" i="87"/>
  <c r="E377" i="87"/>
  <c r="BL377" i="87"/>
  <c r="BM377" i="87"/>
  <c r="BN377" i="87"/>
  <c r="BO377" i="87"/>
  <c r="BP377" i="87"/>
  <c r="BQ377" i="87"/>
  <c r="BR377" i="87"/>
  <c r="BS377" i="87"/>
  <c r="BT377" i="87"/>
  <c r="BU377" i="87"/>
  <c r="BV377" i="87"/>
  <c r="BW377" i="87"/>
  <c r="BX377" i="87"/>
  <c r="BY377" i="87"/>
  <c r="BZ377" i="87"/>
  <c r="CB377" i="87"/>
  <c r="CC377" i="87"/>
  <c r="CD377" i="87"/>
  <c r="CE377" i="87"/>
  <c r="CF377" i="87"/>
  <c r="CG377" i="87"/>
  <c r="CH377" i="87"/>
  <c r="CI377" i="87"/>
  <c r="CJ377" i="87"/>
  <c r="CK377" i="87"/>
  <c r="CL377" i="87"/>
  <c r="CM377" i="87"/>
  <c r="CN377" i="87"/>
  <c r="CO377" i="87"/>
  <c r="CP377" i="87"/>
  <c r="CQ377" i="87"/>
  <c r="CR377" i="87"/>
  <c r="CS377" i="87"/>
  <c r="CT377" i="87"/>
  <c r="CU377" i="87"/>
  <c r="CV377" i="87"/>
  <c r="CA386" i="87"/>
  <c r="CW377" i="87"/>
  <c r="CX377" i="87"/>
  <c r="CY377" i="87"/>
  <c r="CZ377" i="87"/>
  <c r="DA377" i="87"/>
  <c r="DI377" i="87"/>
  <c r="DJ377" i="87"/>
  <c r="DO377" i="87"/>
  <c r="DB377" i="87"/>
  <c r="DC377" i="87"/>
  <c r="DD377" i="87"/>
  <c r="DE377" i="87"/>
  <c r="DF377" i="87"/>
  <c r="DG377" i="87"/>
  <c r="DH377" i="87"/>
  <c r="DK377" i="87"/>
  <c r="DL377" i="87"/>
  <c r="DM377" i="87"/>
  <c r="DP377" i="87"/>
  <c r="D378" i="87"/>
  <c r="E378" i="87"/>
  <c r="BL378" i="87"/>
  <c r="BM378" i="87"/>
  <c r="BN378" i="87"/>
  <c r="BO378" i="87"/>
  <c r="BP378" i="87"/>
  <c r="BQ378" i="87"/>
  <c r="BR378" i="87"/>
  <c r="BS378" i="87"/>
  <c r="BT378" i="87"/>
  <c r="BU378" i="87"/>
  <c r="BV378" i="87"/>
  <c r="BW378" i="87"/>
  <c r="BX378" i="87"/>
  <c r="BY378" i="87"/>
  <c r="BZ378" i="87"/>
  <c r="CB378" i="87"/>
  <c r="CC378" i="87"/>
  <c r="CD378" i="87"/>
  <c r="CE378" i="87"/>
  <c r="CF378" i="87"/>
  <c r="CG378" i="87"/>
  <c r="CH378" i="87"/>
  <c r="CI378" i="87"/>
  <c r="CJ378" i="87"/>
  <c r="CK378" i="87"/>
  <c r="CL378" i="87"/>
  <c r="CM378" i="87"/>
  <c r="CN378" i="87"/>
  <c r="CO378" i="87"/>
  <c r="CP378" i="87"/>
  <c r="CQ378" i="87"/>
  <c r="CR378" i="87"/>
  <c r="CS378" i="87"/>
  <c r="CT378" i="87"/>
  <c r="CU378" i="87"/>
  <c r="CV378" i="87"/>
  <c r="CA387" i="87"/>
  <c r="CW378" i="87"/>
  <c r="CX378" i="87"/>
  <c r="CY378" i="87"/>
  <c r="CZ378" i="87"/>
  <c r="DA378" i="87"/>
  <c r="DI378" i="87"/>
  <c r="DJ378" i="87"/>
  <c r="DO378" i="87"/>
  <c r="DB378" i="87"/>
  <c r="DC378" i="87"/>
  <c r="DD378" i="87"/>
  <c r="DE378" i="87"/>
  <c r="DF378" i="87"/>
  <c r="DG378" i="87"/>
  <c r="DH378" i="87"/>
  <c r="DK378" i="87"/>
  <c r="DL378" i="87"/>
  <c r="DM378" i="87"/>
  <c r="DP378" i="87"/>
  <c r="D379" i="87"/>
  <c r="E379" i="87"/>
  <c r="BL379" i="87"/>
  <c r="BM379" i="87"/>
  <c r="BN379" i="87"/>
  <c r="BO379" i="87"/>
  <c r="BP379" i="87"/>
  <c r="BQ379" i="87"/>
  <c r="BR379" i="87"/>
  <c r="BS379" i="87"/>
  <c r="BT379" i="87"/>
  <c r="BU379" i="87"/>
  <c r="BV379" i="87"/>
  <c r="BW379" i="87"/>
  <c r="BX379" i="87"/>
  <c r="BY379" i="87"/>
  <c r="BZ379" i="87"/>
  <c r="CB379" i="87"/>
  <c r="CC379" i="87"/>
  <c r="CD379" i="87"/>
  <c r="CE379" i="87"/>
  <c r="CF379" i="87"/>
  <c r="CG379" i="87"/>
  <c r="CH379" i="87"/>
  <c r="CI379" i="87"/>
  <c r="CJ379" i="87"/>
  <c r="CK379" i="87"/>
  <c r="CL379" i="87"/>
  <c r="CM379" i="87"/>
  <c r="CN379" i="87"/>
  <c r="CO379" i="87"/>
  <c r="CP379" i="87"/>
  <c r="CQ379" i="87"/>
  <c r="CR379" i="87"/>
  <c r="CS379" i="87"/>
  <c r="CT379" i="87"/>
  <c r="CU379" i="87"/>
  <c r="CV379" i="87"/>
  <c r="CA388" i="87"/>
  <c r="CW379" i="87"/>
  <c r="CX379" i="87"/>
  <c r="CY379" i="87"/>
  <c r="CZ379" i="87"/>
  <c r="DA379" i="87"/>
  <c r="DI379" i="87"/>
  <c r="DJ379" i="87"/>
  <c r="DO379" i="87"/>
  <c r="DB379" i="87"/>
  <c r="DC379" i="87"/>
  <c r="DD379" i="87"/>
  <c r="DE379" i="87"/>
  <c r="DF379" i="87"/>
  <c r="DG379" i="87"/>
  <c r="DH379" i="87"/>
  <c r="DK379" i="87"/>
  <c r="DL379" i="87"/>
  <c r="DM379" i="87"/>
  <c r="DP379" i="87"/>
  <c r="D380" i="87"/>
  <c r="E380" i="87"/>
  <c r="BL380" i="87"/>
  <c r="BM380" i="87"/>
  <c r="BN380" i="87"/>
  <c r="BO380" i="87"/>
  <c r="BP380" i="87"/>
  <c r="BQ380" i="87"/>
  <c r="BR380" i="87"/>
  <c r="BS380" i="87"/>
  <c r="BT380" i="87"/>
  <c r="BU380" i="87"/>
  <c r="BV380" i="87"/>
  <c r="BW380" i="87"/>
  <c r="BX380" i="87"/>
  <c r="BY380" i="87"/>
  <c r="BZ380" i="87"/>
  <c r="CB380" i="87"/>
  <c r="CC380" i="87"/>
  <c r="CD380" i="87"/>
  <c r="CE380" i="87"/>
  <c r="CF380" i="87"/>
  <c r="CG380" i="87"/>
  <c r="CH380" i="87"/>
  <c r="CI380" i="87"/>
  <c r="CJ380" i="87"/>
  <c r="CK380" i="87"/>
  <c r="CL380" i="87"/>
  <c r="CM380" i="87"/>
  <c r="CN380" i="87"/>
  <c r="CO380" i="87"/>
  <c r="CP380" i="87"/>
  <c r="CQ380" i="87"/>
  <c r="CR380" i="87"/>
  <c r="CS380" i="87"/>
  <c r="CT380" i="87"/>
  <c r="CU380" i="87"/>
  <c r="CV380" i="87"/>
  <c r="CA389" i="87"/>
  <c r="CW380" i="87"/>
  <c r="CX380" i="87"/>
  <c r="CY380" i="87"/>
  <c r="CZ380" i="87"/>
  <c r="DA380" i="87"/>
  <c r="DI380" i="87"/>
  <c r="DJ380" i="87"/>
  <c r="DO380" i="87"/>
  <c r="DB380" i="87"/>
  <c r="DC380" i="87"/>
  <c r="DD380" i="87"/>
  <c r="DE380" i="87"/>
  <c r="DF380" i="87"/>
  <c r="DG380" i="87"/>
  <c r="DH380" i="87"/>
  <c r="DK380" i="87"/>
  <c r="DL380" i="87"/>
  <c r="DM380" i="87"/>
  <c r="DP380" i="87"/>
  <c r="D381" i="87"/>
  <c r="E381" i="87"/>
  <c r="BL381" i="87"/>
  <c r="BM381" i="87"/>
  <c r="BN381" i="87"/>
  <c r="BO381" i="87"/>
  <c r="BP381" i="87"/>
  <c r="BQ381" i="87"/>
  <c r="BR381" i="87"/>
  <c r="BS381" i="87"/>
  <c r="BT381" i="87"/>
  <c r="BU381" i="87"/>
  <c r="BV381" i="87"/>
  <c r="BW381" i="87"/>
  <c r="BX381" i="87"/>
  <c r="BY381" i="87"/>
  <c r="BZ381" i="87"/>
  <c r="CB381" i="87"/>
  <c r="CC381" i="87"/>
  <c r="CD381" i="87"/>
  <c r="CE381" i="87"/>
  <c r="CF381" i="87"/>
  <c r="CG381" i="87"/>
  <c r="CH381" i="87"/>
  <c r="CI381" i="87"/>
  <c r="CJ381" i="87"/>
  <c r="CK381" i="87"/>
  <c r="CL381" i="87"/>
  <c r="CM381" i="87"/>
  <c r="CN381" i="87"/>
  <c r="CO381" i="87"/>
  <c r="CP381" i="87"/>
  <c r="CQ381" i="87"/>
  <c r="CR381" i="87"/>
  <c r="CS381" i="87"/>
  <c r="CT381" i="87"/>
  <c r="CU381" i="87"/>
  <c r="CV381" i="87"/>
  <c r="CA390" i="87"/>
  <c r="CW381" i="87"/>
  <c r="CX381" i="87"/>
  <c r="CY381" i="87"/>
  <c r="CZ381" i="87"/>
  <c r="DA381" i="87"/>
  <c r="DI381" i="87"/>
  <c r="DJ381" i="87"/>
  <c r="DO381" i="87"/>
  <c r="DB381" i="87"/>
  <c r="DC381" i="87"/>
  <c r="DD381" i="87"/>
  <c r="DE381" i="87"/>
  <c r="DF381" i="87"/>
  <c r="DG381" i="87"/>
  <c r="DH381" i="87"/>
  <c r="DK381" i="87"/>
  <c r="DL381" i="87"/>
  <c r="DM381" i="87"/>
  <c r="DP381" i="87"/>
  <c r="D382" i="87"/>
  <c r="E382" i="87"/>
  <c r="BL382" i="87"/>
  <c r="BM382" i="87"/>
  <c r="BN382" i="87"/>
  <c r="BO382" i="87"/>
  <c r="BP382" i="87"/>
  <c r="BQ382" i="87"/>
  <c r="BR382" i="87"/>
  <c r="BS382" i="87"/>
  <c r="BT382" i="87"/>
  <c r="BU382" i="87"/>
  <c r="BV382" i="87"/>
  <c r="BW382" i="87"/>
  <c r="BX382" i="87"/>
  <c r="BY382" i="87"/>
  <c r="BZ382" i="87"/>
  <c r="CB382" i="87"/>
  <c r="CC382" i="87"/>
  <c r="CD382" i="87"/>
  <c r="CE382" i="87"/>
  <c r="CF382" i="87"/>
  <c r="CG382" i="87"/>
  <c r="CH382" i="87"/>
  <c r="CI382" i="87"/>
  <c r="CJ382" i="87"/>
  <c r="CK382" i="87"/>
  <c r="CL382" i="87"/>
  <c r="CM382" i="87"/>
  <c r="CN382" i="87"/>
  <c r="CO382" i="87"/>
  <c r="CP382" i="87"/>
  <c r="CQ382" i="87"/>
  <c r="CR382" i="87"/>
  <c r="CS382" i="87"/>
  <c r="CT382" i="87"/>
  <c r="CU382" i="87"/>
  <c r="CV382" i="87"/>
  <c r="CA391" i="87"/>
  <c r="CW382" i="87"/>
  <c r="CX382" i="87"/>
  <c r="CY382" i="87"/>
  <c r="CZ382" i="87"/>
  <c r="DA382" i="87"/>
  <c r="DI382" i="87"/>
  <c r="DJ382" i="87"/>
  <c r="DO382" i="87"/>
  <c r="DB382" i="87"/>
  <c r="DC382" i="87"/>
  <c r="DD382" i="87"/>
  <c r="DE382" i="87"/>
  <c r="DF382" i="87"/>
  <c r="DG382" i="87"/>
  <c r="DH382" i="87"/>
  <c r="DK382" i="87"/>
  <c r="DL382" i="87"/>
  <c r="DM382" i="87"/>
  <c r="DP382" i="87"/>
  <c r="D383" i="87"/>
  <c r="E383" i="87"/>
  <c r="BL383" i="87"/>
  <c r="BM383" i="87"/>
  <c r="BN383" i="87"/>
  <c r="BO383" i="87"/>
  <c r="BP383" i="87"/>
  <c r="BQ383" i="87"/>
  <c r="BR383" i="87"/>
  <c r="BS383" i="87"/>
  <c r="BT383" i="87"/>
  <c r="BU383" i="87"/>
  <c r="BV383" i="87"/>
  <c r="BW383" i="87"/>
  <c r="BX383" i="87"/>
  <c r="BY383" i="87"/>
  <c r="BZ383" i="87"/>
  <c r="CB383" i="87"/>
  <c r="CC383" i="87"/>
  <c r="CD383" i="87"/>
  <c r="CE383" i="87"/>
  <c r="CF383" i="87"/>
  <c r="CG383" i="87"/>
  <c r="CH383" i="87"/>
  <c r="CI383" i="87"/>
  <c r="CJ383" i="87"/>
  <c r="CK383" i="87"/>
  <c r="CL383" i="87"/>
  <c r="CM383" i="87"/>
  <c r="CN383" i="87"/>
  <c r="CO383" i="87"/>
  <c r="CP383" i="87"/>
  <c r="CQ383" i="87"/>
  <c r="CR383" i="87"/>
  <c r="CS383" i="87"/>
  <c r="CT383" i="87"/>
  <c r="CU383" i="87"/>
  <c r="CV383" i="87"/>
  <c r="CA392" i="87"/>
  <c r="CW383" i="87"/>
  <c r="CX383" i="87"/>
  <c r="CY383" i="87"/>
  <c r="CZ383" i="87"/>
  <c r="DA383" i="87"/>
  <c r="DI383" i="87"/>
  <c r="DJ383" i="87"/>
  <c r="DO383" i="87"/>
  <c r="DB383" i="87"/>
  <c r="DC383" i="87"/>
  <c r="DD383" i="87"/>
  <c r="DE383" i="87"/>
  <c r="DF383" i="87"/>
  <c r="DG383" i="87"/>
  <c r="DH383" i="87"/>
  <c r="DK383" i="87"/>
  <c r="DL383" i="87"/>
  <c r="DM383" i="87"/>
  <c r="DP383" i="87"/>
  <c r="D384" i="87"/>
  <c r="E384" i="87"/>
  <c r="BL384" i="87"/>
  <c r="BM384" i="87"/>
  <c r="BN384" i="87"/>
  <c r="BO384" i="87"/>
  <c r="BP384" i="87"/>
  <c r="BQ384" i="87"/>
  <c r="BR384" i="87"/>
  <c r="BS384" i="87"/>
  <c r="BT384" i="87"/>
  <c r="BU384" i="87"/>
  <c r="BV384" i="87"/>
  <c r="BW384" i="87"/>
  <c r="BX384" i="87"/>
  <c r="BY384" i="87"/>
  <c r="BZ384" i="87"/>
  <c r="CB384" i="87"/>
  <c r="CC384" i="87"/>
  <c r="CD384" i="87"/>
  <c r="CE384" i="87"/>
  <c r="CF384" i="87"/>
  <c r="CG384" i="87"/>
  <c r="CH384" i="87"/>
  <c r="CI384" i="87"/>
  <c r="CJ384" i="87"/>
  <c r="CK384" i="87"/>
  <c r="CL384" i="87"/>
  <c r="CM384" i="87"/>
  <c r="CN384" i="87"/>
  <c r="CO384" i="87"/>
  <c r="CP384" i="87"/>
  <c r="CQ384" i="87"/>
  <c r="CR384" i="87"/>
  <c r="CS384" i="87"/>
  <c r="CT384" i="87"/>
  <c r="CU384" i="87"/>
  <c r="CV384" i="87"/>
  <c r="CA393" i="87"/>
  <c r="CW384" i="87"/>
  <c r="CX384" i="87"/>
  <c r="CY384" i="87"/>
  <c r="CZ384" i="87"/>
  <c r="DA384" i="87"/>
  <c r="DI384" i="87"/>
  <c r="DJ384" i="87"/>
  <c r="DO384" i="87"/>
  <c r="DB384" i="87"/>
  <c r="DC384" i="87"/>
  <c r="DD384" i="87"/>
  <c r="DE384" i="87"/>
  <c r="DF384" i="87"/>
  <c r="DG384" i="87"/>
  <c r="DH384" i="87"/>
  <c r="DK384" i="87"/>
  <c r="DL384" i="87"/>
  <c r="DM384" i="87"/>
  <c r="DP384" i="87"/>
  <c r="D385" i="87"/>
  <c r="E385" i="87"/>
  <c r="BL385" i="87"/>
  <c r="BM385" i="87"/>
  <c r="BN385" i="87"/>
  <c r="BO385" i="87"/>
  <c r="BP385" i="87"/>
  <c r="BQ385" i="87"/>
  <c r="BR385" i="87"/>
  <c r="BS385" i="87"/>
  <c r="BT385" i="87"/>
  <c r="BU385" i="87"/>
  <c r="BV385" i="87"/>
  <c r="BW385" i="87"/>
  <c r="BX385" i="87"/>
  <c r="BY385" i="87"/>
  <c r="BZ385" i="87"/>
  <c r="CB385" i="87"/>
  <c r="CC385" i="87"/>
  <c r="CD385" i="87"/>
  <c r="CE385" i="87"/>
  <c r="CF385" i="87"/>
  <c r="CG385" i="87"/>
  <c r="CH385" i="87"/>
  <c r="CI385" i="87"/>
  <c r="CJ385" i="87"/>
  <c r="CK385" i="87"/>
  <c r="CL385" i="87"/>
  <c r="CM385" i="87"/>
  <c r="CN385" i="87"/>
  <c r="CO385" i="87"/>
  <c r="CP385" i="87"/>
  <c r="CQ385" i="87"/>
  <c r="CR385" i="87"/>
  <c r="CS385" i="87"/>
  <c r="CT385" i="87"/>
  <c r="CU385" i="87"/>
  <c r="CV385" i="87"/>
  <c r="CA394" i="87"/>
  <c r="CW385" i="87"/>
  <c r="CX385" i="87"/>
  <c r="CY385" i="87"/>
  <c r="CZ385" i="87"/>
  <c r="DA385" i="87"/>
  <c r="DI385" i="87"/>
  <c r="DJ385" i="87"/>
  <c r="DO385" i="87"/>
  <c r="DB385" i="87"/>
  <c r="DC385" i="87"/>
  <c r="DD385" i="87"/>
  <c r="DE385" i="87"/>
  <c r="DF385" i="87"/>
  <c r="DG385" i="87"/>
  <c r="DH385" i="87"/>
  <c r="DK385" i="87"/>
  <c r="DL385" i="87"/>
  <c r="DM385" i="87"/>
  <c r="DP385" i="87"/>
  <c r="D386" i="87"/>
  <c r="E386" i="87"/>
  <c r="BL386" i="87"/>
  <c r="BM386" i="87"/>
  <c r="BN386" i="87"/>
  <c r="BO386" i="87"/>
  <c r="BP386" i="87"/>
  <c r="BQ386" i="87"/>
  <c r="BR386" i="87"/>
  <c r="BS386" i="87"/>
  <c r="BT386" i="87"/>
  <c r="BU386" i="87"/>
  <c r="BV386" i="87"/>
  <c r="BW386" i="87"/>
  <c r="BX386" i="87"/>
  <c r="BY386" i="87"/>
  <c r="BZ386" i="87"/>
  <c r="CB386" i="87"/>
  <c r="CC386" i="87"/>
  <c r="CD386" i="87"/>
  <c r="CE386" i="87"/>
  <c r="CF386" i="87"/>
  <c r="CG386" i="87"/>
  <c r="CH386" i="87"/>
  <c r="CI386" i="87"/>
  <c r="CJ386" i="87"/>
  <c r="CK386" i="87"/>
  <c r="CL386" i="87"/>
  <c r="CM386" i="87"/>
  <c r="CN386" i="87"/>
  <c r="CO386" i="87"/>
  <c r="CP386" i="87"/>
  <c r="CQ386" i="87"/>
  <c r="CR386" i="87"/>
  <c r="CS386" i="87"/>
  <c r="CT386" i="87"/>
  <c r="CU386" i="87"/>
  <c r="CV386" i="87"/>
  <c r="CA395" i="87"/>
  <c r="CW386" i="87"/>
  <c r="CX386" i="87"/>
  <c r="CY386" i="87"/>
  <c r="CZ386" i="87"/>
  <c r="DA386" i="87"/>
  <c r="DI386" i="87"/>
  <c r="DJ386" i="87"/>
  <c r="DO386" i="87"/>
  <c r="DB386" i="87"/>
  <c r="DC386" i="87"/>
  <c r="DD386" i="87"/>
  <c r="DE386" i="87"/>
  <c r="DF386" i="87"/>
  <c r="DG386" i="87"/>
  <c r="DH386" i="87"/>
  <c r="DK386" i="87"/>
  <c r="DL386" i="87"/>
  <c r="DM386" i="87"/>
  <c r="DP386" i="87"/>
  <c r="D387" i="87"/>
  <c r="E387" i="87"/>
  <c r="BL387" i="87"/>
  <c r="BM387" i="87"/>
  <c r="BN387" i="87"/>
  <c r="BO387" i="87"/>
  <c r="BP387" i="87"/>
  <c r="BQ387" i="87"/>
  <c r="BR387" i="87"/>
  <c r="BS387" i="87"/>
  <c r="BT387" i="87"/>
  <c r="BU387" i="87"/>
  <c r="BV387" i="87"/>
  <c r="BW387" i="87"/>
  <c r="BX387" i="87"/>
  <c r="BY387" i="87"/>
  <c r="BZ387" i="87"/>
  <c r="CB387" i="87"/>
  <c r="CC387" i="87"/>
  <c r="CD387" i="87"/>
  <c r="CE387" i="87"/>
  <c r="CF387" i="87"/>
  <c r="CG387" i="87"/>
  <c r="CH387" i="87"/>
  <c r="CI387" i="87"/>
  <c r="CJ387" i="87"/>
  <c r="CK387" i="87"/>
  <c r="CL387" i="87"/>
  <c r="CM387" i="87"/>
  <c r="CN387" i="87"/>
  <c r="CO387" i="87"/>
  <c r="CP387" i="87"/>
  <c r="CQ387" i="87"/>
  <c r="CR387" i="87"/>
  <c r="CS387" i="87"/>
  <c r="CT387" i="87"/>
  <c r="CU387" i="87"/>
  <c r="CV387" i="87"/>
  <c r="CA396" i="87"/>
  <c r="CW387" i="87"/>
  <c r="CX387" i="87"/>
  <c r="CY387" i="87"/>
  <c r="CZ387" i="87"/>
  <c r="DA387" i="87"/>
  <c r="DI387" i="87"/>
  <c r="DJ387" i="87"/>
  <c r="DO387" i="87"/>
  <c r="DB387" i="87"/>
  <c r="DC387" i="87"/>
  <c r="DD387" i="87"/>
  <c r="DE387" i="87"/>
  <c r="DF387" i="87"/>
  <c r="DG387" i="87"/>
  <c r="DH387" i="87"/>
  <c r="DK387" i="87"/>
  <c r="DL387" i="87"/>
  <c r="DM387" i="87"/>
  <c r="DP387" i="87"/>
  <c r="D388" i="87"/>
  <c r="E388" i="87"/>
  <c r="BL388" i="87"/>
  <c r="BM388" i="87"/>
  <c r="BN388" i="87"/>
  <c r="BO388" i="87"/>
  <c r="BP388" i="87"/>
  <c r="BQ388" i="87"/>
  <c r="BR388" i="87"/>
  <c r="BS388" i="87"/>
  <c r="BT388" i="87"/>
  <c r="BU388" i="87"/>
  <c r="BV388" i="87"/>
  <c r="BW388" i="87"/>
  <c r="BX388" i="87"/>
  <c r="BY388" i="87"/>
  <c r="BZ388" i="87"/>
  <c r="CB388" i="87"/>
  <c r="CC388" i="87"/>
  <c r="CD388" i="87"/>
  <c r="CE388" i="87"/>
  <c r="CF388" i="87"/>
  <c r="CG388" i="87"/>
  <c r="CH388" i="87"/>
  <c r="CI388" i="87"/>
  <c r="CJ388" i="87"/>
  <c r="CK388" i="87"/>
  <c r="CL388" i="87"/>
  <c r="CM388" i="87"/>
  <c r="CN388" i="87"/>
  <c r="CO388" i="87"/>
  <c r="CP388" i="87"/>
  <c r="CQ388" i="87"/>
  <c r="CR388" i="87"/>
  <c r="CS388" i="87"/>
  <c r="CT388" i="87"/>
  <c r="CU388" i="87"/>
  <c r="CV388" i="87"/>
  <c r="CA397" i="87"/>
  <c r="CW388" i="87"/>
  <c r="CX388" i="87"/>
  <c r="CY388" i="87"/>
  <c r="CZ388" i="87"/>
  <c r="DA388" i="87"/>
  <c r="DI388" i="87"/>
  <c r="DJ388" i="87"/>
  <c r="DO388" i="87"/>
  <c r="DB388" i="87"/>
  <c r="DC388" i="87"/>
  <c r="DD388" i="87"/>
  <c r="DE388" i="87"/>
  <c r="DF388" i="87"/>
  <c r="DG388" i="87"/>
  <c r="DH388" i="87"/>
  <c r="DK388" i="87"/>
  <c r="DL388" i="87"/>
  <c r="DM388" i="87"/>
  <c r="DP388" i="87"/>
  <c r="D389" i="87"/>
  <c r="E389" i="87"/>
  <c r="BL389" i="87"/>
  <c r="BM389" i="87"/>
  <c r="BN389" i="87"/>
  <c r="BO389" i="87"/>
  <c r="BP389" i="87"/>
  <c r="BQ389" i="87"/>
  <c r="BR389" i="87"/>
  <c r="BS389" i="87"/>
  <c r="BT389" i="87"/>
  <c r="BU389" i="87"/>
  <c r="BV389" i="87"/>
  <c r="BW389" i="87"/>
  <c r="BX389" i="87"/>
  <c r="BY389" i="87"/>
  <c r="BZ389" i="87"/>
  <c r="CB389" i="87"/>
  <c r="CC389" i="87"/>
  <c r="CD389" i="87"/>
  <c r="CE389" i="87"/>
  <c r="CF389" i="87"/>
  <c r="CG389" i="87"/>
  <c r="CH389" i="87"/>
  <c r="CI389" i="87"/>
  <c r="CJ389" i="87"/>
  <c r="CK389" i="87"/>
  <c r="CL389" i="87"/>
  <c r="CM389" i="87"/>
  <c r="CN389" i="87"/>
  <c r="CO389" i="87"/>
  <c r="CP389" i="87"/>
  <c r="CQ389" i="87"/>
  <c r="CR389" i="87"/>
  <c r="CS389" i="87"/>
  <c r="CT389" i="87"/>
  <c r="CU389" i="87"/>
  <c r="CV389" i="87"/>
  <c r="CA398" i="87"/>
  <c r="CW389" i="87"/>
  <c r="CX389" i="87"/>
  <c r="CY389" i="87"/>
  <c r="CZ389" i="87"/>
  <c r="DA389" i="87"/>
  <c r="DI389" i="87"/>
  <c r="DJ389" i="87"/>
  <c r="DO389" i="87"/>
  <c r="DB389" i="87"/>
  <c r="DC389" i="87"/>
  <c r="DD389" i="87"/>
  <c r="DE389" i="87"/>
  <c r="DF389" i="87"/>
  <c r="DG389" i="87"/>
  <c r="DH389" i="87"/>
  <c r="DK389" i="87"/>
  <c r="DL389" i="87"/>
  <c r="DM389" i="87"/>
  <c r="DP389" i="87"/>
  <c r="D390" i="87"/>
  <c r="E390" i="87"/>
  <c r="BL390" i="87"/>
  <c r="BM390" i="87"/>
  <c r="BN390" i="87"/>
  <c r="BO390" i="87"/>
  <c r="BP390" i="87"/>
  <c r="BQ390" i="87"/>
  <c r="BR390" i="87"/>
  <c r="BS390" i="87"/>
  <c r="BT390" i="87"/>
  <c r="BU390" i="87"/>
  <c r="BV390" i="87"/>
  <c r="BW390" i="87"/>
  <c r="BX390" i="87"/>
  <c r="BY390" i="87"/>
  <c r="BZ390" i="87"/>
  <c r="CB390" i="87"/>
  <c r="CC390" i="87"/>
  <c r="CD390" i="87"/>
  <c r="CE390" i="87"/>
  <c r="CF390" i="87"/>
  <c r="CG390" i="87"/>
  <c r="CH390" i="87"/>
  <c r="CI390" i="87"/>
  <c r="CJ390" i="87"/>
  <c r="CK390" i="87"/>
  <c r="CL390" i="87"/>
  <c r="CM390" i="87"/>
  <c r="CN390" i="87"/>
  <c r="CO390" i="87"/>
  <c r="CP390" i="87"/>
  <c r="CQ390" i="87"/>
  <c r="CR390" i="87"/>
  <c r="CS390" i="87"/>
  <c r="CT390" i="87"/>
  <c r="CU390" i="87"/>
  <c r="CV390" i="87"/>
  <c r="CA399" i="87"/>
  <c r="CW390" i="87"/>
  <c r="CX390" i="87"/>
  <c r="CY390" i="87"/>
  <c r="CZ390" i="87"/>
  <c r="DA390" i="87"/>
  <c r="DI390" i="87"/>
  <c r="DJ390" i="87"/>
  <c r="DO390" i="87"/>
  <c r="DB390" i="87"/>
  <c r="DC390" i="87"/>
  <c r="DD390" i="87"/>
  <c r="DE390" i="87"/>
  <c r="DF390" i="87"/>
  <c r="DG390" i="87"/>
  <c r="DH390" i="87"/>
  <c r="DK390" i="87"/>
  <c r="DL390" i="87"/>
  <c r="DM390" i="87"/>
  <c r="DP390" i="87"/>
  <c r="D391" i="87"/>
  <c r="E391" i="87"/>
  <c r="BL391" i="87"/>
  <c r="BM391" i="87"/>
  <c r="BN391" i="87"/>
  <c r="BO391" i="87"/>
  <c r="BP391" i="87"/>
  <c r="BQ391" i="87"/>
  <c r="BR391" i="87"/>
  <c r="BS391" i="87"/>
  <c r="BT391" i="87"/>
  <c r="BU391" i="87"/>
  <c r="BV391" i="87"/>
  <c r="BW391" i="87"/>
  <c r="BX391" i="87"/>
  <c r="BY391" i="87"/>
  <c r="BZ391" i="87"/>
  <c r="CB391" i="87"/>
  <c r="CC391" i="87"/>
  <c r="CD391" i="87"/>
  <c r="CE391" i="87"/>
  <c r="CF391" i="87"/>
  <c r="CG391" i="87"/>
  <c r="CH391" i="87"/>
  <c r="CI391" i="87"/>
  <c r="CJ391" i="87"/>
  <c r="CK391" i="87"/>
  <c r="CL391" i="87"/>
  <c r="CM391" i="87"/>
  <c r="CN391" i="87"/>
  <c r="CO391" i="87"/>
  <c r="CP391" i="87"/>
  <c r="CQ391" i="87"/>
  <c r="CR391" i="87"/>
  <c r="CS391" i="87"/>
  <c r="CT391" i="87"/>
  <c r="CU391" i="87"/>
  <c r="CV391" i="87"/>
  <c r="CA400" i="87"/>
  <c r="CW391" i="87"/>
  <c r="CX391" i="87"/>
  <c r="CY391" i="87"/>
  <c r="CZ391" i="87"/>
  <c r="DA391" i="87"/>
  <c r="DI391" i="87"/>
  <c r="DJ391" i="87"/>
  <c r="DO391" i="87"/>
  <c r="DB391" i="87"/>
  <c r="DC391" i="87"/>
  <c r="DD391" i="87"/>
  <c r="DE391" i="87"/>
  <c r="DF391" i="87"/>
  <c r="DG391" i="87"/>
  <c r="DH391" i="87"/>
  <c r="DK391" i="87"/>
  <c r="DL391" i="87"/>
  <c r="DM391" i="87"/>
  <c r="DP391" i="87"/>
  <c r="D392" i="87"/>
  <c r="E392" i="87"/>
  <c r="BL392" i="87"/>
  <c r="BM392" i="87"/>
  <c r="BN392" i="87"/>
  <c r="BO392" i="87"/>
  <c r="BP392" i="87"/>
  <c r="BQ392" i="87"/>
  <c r="BR392" i="87"/>
  <c r="BS392" i="87"/>
  <c r="BT392" i="87"/>
  <c r="BU392" i="87"/>
  <c r="BV392" i="87"/>
  <c r="BW392" i="87"/>
  <c r="BX392" i="87"/>
  <c r="BY392" i="87"/>
  <c r="BZ392" i="87"/>
  <c r="CB392" i="87"/>
  <c r="CC392" i="87"/>
  <c r="CD392" i="87"/>
  <c r="CE392" i="87"/>
  <c r="CF392" i="87"/>
  <c r="CG392" i="87"/>
  <c r="CH392" i="87"/>
  <c r="CI392" i="87"/>
  <c r="CJ392" i="87"/>
  <c r="CK392" i="87"/>
  <c r="CL392" i="87"/>
  <c r="CM392" i="87"/>
  <c r="CN392" i="87"/>
  <c r="CO392" i="87"/>
  <c r="CP392" i="87"/>
  <c r="CQ392" i="87"/>
  <c r="CR392" i="87"/>
  <c r="CS392" i="87"/>
  <c r="CT392" i="87"/>
  <c r="CU392" i="87"/>
  <c r="CV392" i="87"/>
  <c r="CA401" i="87"/>
  <c r="CW392" i="87"/>
  <c r="CX392" i="87"/>
  <c r="CY392" i="87"/>
  <c r="CZ392" i="87"/>
  <c r="DA392" i="87"/>
  <c r="DI392" i="87"/>
  <c r="DJ392" i="87"/>
  <c r="DO392" i="87"/>
  <c r="DB392" i="87"/>
  <c r="DC392" i="87"/>
  <c r="DD392" i="87"/>
  <c r="DE392" i="87"/>
  <c r="DF392" i="87"/>
  <c r="DG392" i="87"/>
  <c r="DH392" i="87"/>
  <c r="DK392" i="87"/>
  <c r="DL392" i="87"/>
  <c r="DM392" i="87"/>
  <c r="DP392" i="87"/>
  <c r="D393" i="87"/>
  <c r="E393" i="87"/>
  <c r="BL393" i="87"/>
  <c r="BM393" i="87"/>
  <c r="BN393" i="87"/>
  <c r="BO393" i="87"/>
  <c r="BP393" i="87"/>
  <c r="BQ393" i="87"/>
  <c r="BR393" i="87"/>
  <c r="BS393" i="87"/>
  <c r="BT393" i="87"/>
  <c r="BU393" i="87"/>
  <c r="BV393" i="87"/>
  <c r="BW393" i="87"/>
  <c r="BX393" i="87"/>
  <c r="BY393" i="87"/>
  <c r="BZ393" i="87"/>
  <c r="CB393" i="87"/>
  <c r="CC393" i="87"/>
  <c r="CD393" i="87"/>
  <c r="CE393" i="87"/>
  <c r="CF393" i="87"/>
  <c r="CG393" i="87"/>
  <c r="CH393" i="87"/>
  <c r="CI393" i="87"/>
  <c r="CJ393" i="87"/>
  <c r="CK393" i="87"/>
  <c r="CL393" i="87"/>
  <c r="CM393" i="87"/>
  <c r="CN393" i="87"/>
  <c r="CO393" i="87"/>
  <c r="CP393" i="87"/>
  <c r="CQ393" i="87"/>
  <c r="CR393" i="87"/>
  <c r="CS393" i="87"/>
  <c r="CT393" i="87"/>
  <c r="CU393" i="87"/>
  <c r="CV393" i="87"/>
  <c r="CA402" i="87"/>
  <c r="CW393" i="87"/>
  <c r="CX393" i="87"/>
  <c r="CY393" i="87"/>
  <c r="CZ393" i="87"/>
  <c r="DA393" i="87"/>
  <c r="DI393" i="87"/>
  <c r="DJ393" i="87"/>
  <c r="DO393" i="87"/>
  <c r="DB393" i="87"/>
  <c r="DC393" i="87"/>
  <c r="DD393" i="87"/>
  <c r="DE393" i="87"/>
  <c r="DF393" i="87"/>
  <c r="DG393" i="87"/>
  <c r="DH393" i="87"/>
  <c r="DK393" i="87"/>
  <c r="DL393" i="87"/>
  <c r="DM393" i="87"/>
  <c r="DP393" i="87"/>
  <c r="D394" i="87"/>
  <c r="E394" i="87"/>
  <c r="BL394" i="87"/>
  <c r="BM394" i="87"/>
  <c r="BN394" i="87"/>
  <c r="BO394" i="87"/>
  <c r="BP394" i="87"/>
  <c r="BQ394" i="87"/>
  <c r="BR394" i="87"/>
  <c r="BS394" i="87"/>
  <c r="BT394" i="87"/>
  <c r="BU394" i="87"/>
  <c r="BV394" i="87"/>
  <c r="BW394" i="87"/>
  <c r="BX394" i="87"/>
  <c r="BY394" i="87"/>
  <c r="BZ394" i="87"/>
  <c r="CB394" i="87"/>
  <c r="CC394" i="87"/>
  <c r="CD394" i="87"/>
  <c r="CE394" i="87"/>
  <c r="CF394" i="87"/>
  <c r="CG394" i="87"/>
  <c r="CH394" i="87"/>
  <c r="CI394" i="87"/>
  <c r="CJ394" i="87"/>
  <c r="CK394" i="87"/>
  <c r="CL394" i="87"/>
  <c r="CM394" i="87"/>
  <c r="CN394" i="87"/>
  <c r="CO394" i="87"/>
  <c r="CP394" i="87"/>
  <c r="CQ394" i="87"/>
  <c r="CR394" i="87"/>
  <c r="CS394" i="87"/>
  <c r="CT394" i="87"/>
  <c r="CU394" i="87"/>
  <c r="CV394" i="87"/>
  <c r="CA403" i="87"/>
  <c r="CW394" i="87"/>
  <c r="CX394" i="87"/>
  <c r="CY394" i="87"/>
  <c r="CZ394" i="87"/>
  <c r="DA394" i="87"/>
  <c r="DI394" i="87"/>
  <c r="DJ394" i="87"/>
  <c r="DO394" i="87"/>
  <c r="DB394" i="87"/>
  <c r="DC394" i="87"/>
  <c r="DD394" i="87"/>
  <c r="DE394" i="87"/>
  <c r="DF394" i="87"/>
  <c r="DG394" i="87"/>
  <c r="DH394" i="87"/>
  <c r="DK394" i="87"/>
  <c r="DL394" i="87"/>
  <c r="DM394" i="87"/>
  <c r="DP394" i="87"/>
  <c r="D395" i="87"/>
  <c r="E395" i="87"/>
  <c r="BL395" i="87"/>
  <c r="BM395" i="87"/>
  <c r="BN395" i="87"/>
  <c r="BO395" i="87"/>
  <c r="BP395" i="87"/>
  <c r="BQ395" i="87"/>
  <c r="BR395" i="87"/>
  <c r="BS395" i="87"/>
  <c r="BT395" i="87"/>
  <c r="BU395" i="87"/>
  <c r="BV395" i="87"/>
  <c r="BW395" i="87"/>
  <c r="BX395" i="87"/>
  <c r="BY395" i="87"/>
  <c r="BZ395" i="87"/>
  <c r="CB395" i="87"/>
  <c r="CC395" i="87"/>
  <c r="CD395" i="87"/>
  <c r="CE395" i="87"/>
  <c r="CF395" i="87"/>
  <c r="CG395" i="87"/>
  <c r="CH395" i="87"/>
  <c r="CI395" i="87"/>
  <c r="CJ395" i="87"/>
  <c r="CK395" i="87"/>
  <c r="CL395" i="87"/>
  <c r="CM395" i="87"/>
  <c r="CN395" i="87"/>
  <c r="CO395" i="87"/>
  <c r="CP395" i="87"/>
  <c r="CQ395" i="87"/>
  <c r="CR395" i="87"/>
  <c r="CS395" i="87"/>
  <c r="CT395" i="87"/>
  <c r="CU395" i="87"/>
  <c r="CV395" i="87"/>
  <c r="CA404" i="87"/>
  <c r="CW395" i="87"/>
  <c r="CX395" i="87"/>
  <c r="CY395" i="87"/>
  <c r="CZ395" i="87"/>
  <c r="DA395" i="87"/>
  <c r="DI395" i="87"/>
  <c r="DJ395" i="87"/>
  <c r="DO395" i="87"/>
  <c r="DB395" i="87"/>
  <c r="DC395" i="87"/>
  <c r="DD395" i="87"/>
  <c r="DE395" i="87"/>
  <c r="DF395" i="87"/>
  <c r="DG395" i="87"/>
  <c r="DH395" i="87"/>
  <c r="DK395" i="87"/>
  <c r="DL395" i="87"/>
  <c r="DM395" i="87"/>
  <c r="DP395" i="87"/>
  <c r="D396" i="87"/>
  <c r="E396" i="87"/>
  <c r="BL396" i="87"/>
  <c r="BM396" i="87"/>
  <c r="BN396" i="87"/>
  <c r="BO396" i="87"/>
  <c r="BP396" i="87"/>
  <c r="BQ396" i="87"/>
  <c r="BR396" i="87"/>
  <c r="BS396" i="87"/>
  <c r="BT396" i="87"/>
  <c r="BU396" i="87"/>
  <c r="BV396" i="87"/>
  <c r="BW396" i="87"/>
  <c r="BX396" i="87"/>
  <c r="BY396" i="87"/>
  <c r="BZ396" i="87"/>
  <c r="CB396" i="87"/>
  <c r="CC396" i="87"/>
  <c r="CD396" i="87"/>
  <c r="CE396" i="87"/>
  <c r="CF396" i="87"/>
  <c r="CG396" i="87"/>
  <c r="CH396" i="87"/>
  <c r="CI396" i="87"/>
  <c r="CJ396" i="87"/>
  <c r="CK396" i="87"/>
  <c r="CL396" i="87"/>
  <c r="CM396" i="87"/>
  <c r="CN396" i="87"/>
  <c r="CO396" i="87"/>
  <c r="CP396" i="87"/>
  <c r="CQ396" i="87"/>
  <c r="CR396" i="87"/>
  <c r="CS396" i="87"/>
  <c r="CT396" i="87"/>
  <c r="CU396" i="87"/>
  <c r="CV396" i="87"/>
  <c r="CW396" i="87"/>
  <c r="CX396" i="87"/>
  <c r="CY396" i="87"/>
  <c r="CZ396" i="87"/>
  <c r="DA396" i="87"/>
  <c r="DI396" i="87"/>
  <c r="DJ396" i="87"/>
  <c r="DO396" i="87"/>
  <c r="DB396" i="87"/>
  <c r="DC396" i="87"/>
  <c r="DD396" i="87"/>
  <c r="DE396" i="87"/>
  <c r="DF396" i="87"/>
  <c r="DG396" i="87"/>
  <c r="DH396" i="87"/>
  <c r="DK396" i="87"/>
  <c r="DL396" i="87"/>
  <c r="DM396" i="87"/>
  <c r="DP396" i="87"/>
  <c r="D397" i="87"/>
  <c r="E397" i="87"/>
  <c r="BL397" i="87"/>
  <c r="BM397" i="87"/>
  <c r="BN397" i="87"/>
  <c r="BO397" i="87"/>
  <c r="BP397" i="87"/>
  <c r="BQ397" i="87"/>
  <c r="BR397" i="87"/>
  <c r="BS397" i="87"/>
  <c r="BT397" i="87"/>
  <c r="BU397" i="87"/>
  <c r="BV397" i="87"/>
  <c r="BW397" i="87"/>
  <c r="BX397" i="87"/>
  <c r="BY397" i="87"/>
  <c r="BZ397" i="87"/>
  <c r="CB397" i="87"/>
  <c r="CC397" i="87"/>
  <c r="CD397" i="87"/>
  <c r="CE397" i="87"/>
  <c r="CF397" i="87"/>
  <c r="CG397" i="87"/>
  <c r="CH397" i="87"/>
  <c r="CI397" i="87"/>
  <c r="CJ397" i="87"/>
  <c r="CK397" i="87"/>
  <c r="CL397" i="87"/>
  <c r="CM397" i="87"/>
  <c r="CN397" i="87"/>
  <c r="CO397" i="87"/>
  <c r="CP397" i="87"/>
  <c r="CQ397" i="87"/>
  <c r="CR397" i="87"/>
  <c r="CS397" i="87"/>
  <c r="CT397" i="87"/>
  <c r="CU397" i="87"/>
  <c r="CV397" i="87"/>
  <c r="CW397" i="87"/>
  <c r="CX397" i="87"/>
  <c r="CY397" i="87"/>
  <c r="CZ397" i="87"/>
  <c r="DA397" i="87"/>
  <c r="DI397" i="87"/>
  <c r="DJ397" i="87"/>
  <c r="DO397" i="87"/>
  <c r="DB397" i="87"/>
  <c r="DC397" i="87"/>
  <c r="DD397" i="87"/>
  <c r="DE397" i="87"/>
  <c r="DF397" i="87"/>
  <c r="DG397" i="87"/>
  <c r="DH397" i="87"/>
  <c r="DK397" i="87"/>
  <c r="DL397" i="87"/>
  <c r="DM397" i="87"/>
  <c r="DP397" i="87"/>
  <c r="D398" i="87"/>
  <c r="E398" i="87"/>
  <c r="BL398" i="87"/>
  <c r="BM398" i="87"/>
  <c r="BN398" i="87"/>
  <c r="BO398" i="87"/>
  <c r="BP398" i="87"/>
  <c r="BQ398" i="87"/>
  <c r="BR398" i="87"/>
  <c r="BS398" i="87"/>
  <c r="BT398" i="87"/>
  <c r="BU398" i="87"/>
  <c r="BV398" i="87"/>
  <c r="BW398" i="87"/>
  <c r="BX398" i="87"/>
  <c r="BY398" i="87"/>
  <c r="BZ398" i="87"/>
  <c r="CB398" i="87"/>
  <c r="CC398" i="87"/>
  <c r="CD398" i="87"/>
  <c r="CE398" i="87"/>
  <c r="CF398" i="87"/>
  <c r="CG398" i="87"/>
  <c r="CH398" i="87"/>
  <c r="CI398" i="87"/>
  <c r="CJ398" i="87"/>
  <c r="CK398" i="87"/>
  <c r="CL398" i="87"/>
  <c r="CM398" i="87"/>
  <c r="CN398" i="87"/>
  <c r="CO398" i="87"/>
  <c r="CP398" i="87"/>
  <c r="CQ398" i="87"/>
  <c r="CR398" i="87"/>
  <c r="CS398" i="87"/>
  <c r="CT398" i="87"/>
  <c r="CU398" i="87"/>
  <c r="CV398" i="87"/>
  <c r="CW398" i="87"/>
  <c r="CX398" i="87"/>
  <c r="CY398" i="87"/>
  <c r="CZ398" i="87"/>
  <c r="DA398" i="87"/>
  <c r="DI398" i="87"/>
  <c r="DJ398" i="87"/>
  <c r="DO398" i="87"/>
  <c r="DB398" i="87"/>
  <c r="DC398" i="87"/>
  <c r="DD398" i="87"/>
  <c r="DE398" i="87"/>
  <c r="DF398" i="87"/>
  <c r="DG398" i="87"/>
  <c r="DH398" i="87"/>
  <c r="DK398" i="87"/>
  <c r="DL398" i="87"/>
  <c r="DM398" i="87"/>
  <c r="DP398" i="87"/>
  <c r="D399" i="87"/>
  <c r="E399" i="87"/>
  <c r="BL399" i="87"/>
  <c r="BM399" i="87"/>
  <c r="BN399" i="87"/>
  <c r="BO399" i="87"/>
  <c r="BP399" i="87"/>
  <c r="BQ399" i="87"/>
  <c r="BR399" i="87"/>
  <c r="BS399" i="87"/>
  <c r="BT399" i="87"/>
  <c r="BU399" i="87"/>
  <c r="BV399" i="87"/>
  <c r="BW399" i="87"/>
  <c r="BX399" i="87"/>
  <c r="BY399" i="87"/>
  <c r="BZ399" i="87"/>
  <c r="CB399" i="87"/>
  <c r="CC399" i="87"/>
  <c r="CD399" i="87"/>
  <c r="CE399" i="87"/>
  <c r="CF399" i="87"/>
  <c r="CG399" i="87"/>
  <c r="CH399" i="87"/>
  <c r="CI399" i="87"/>
  <c r="CJ399" i="87"/>
  <c r="CK399" i="87"/>
  <c r="CL399" i="87"/>
  <c r="CM399" i="87"/>
  <c r="CN399" i="87"/>
  <c r="CO399" i="87"/>
  <c r="CP399" i="87"/>
  <c r="CQ399" i="87"/>
  <c r="CR399" i="87"/>
  <c r="CS399" i="87"/>
  <c r="CT399" i="87"/>
  <c r="CU399" i="87"/>
  <c r="CV399" i="87"/>
  <c r="CW399" i="87"/>
  <c r="CX399" i="87"/>
  <c r="CY399" i="87"/>
  <c r="CZ399" i="87"/>
  <c r="DA399" i="87"/>
  <c r="DI399" i="87"/>
  <c r="DJ399" i="87"/>
  <c r="DO399" i="87"/>
  <c r="DB399" i="87"/>
  <c r="DC399" i="87"/>
  <c r="DD399" i="87"/>
  <c r="DE399" i="87"/>
  <c r="DF399" i="87"/>
  <c r="DG399" i="87"/>
  <c r="DH399" i="87"/>
  <c r="DK399" i="87"/>
  <c r="DL399" i="87"/>
  <c r="DM399" i="87"/>
  <c r="DP399" i="87"/>
  <c r="D400" i="87"/>
  <c r="E400" i="87"/>
  <c r="BL400" i="87"/>
  <c r="BM400" i="87"/>
  <c r="BN400" i="87"/>
  <c r="BO400" i="87"/>
  <c r="BP400" i="87"/>
  <c r="BQ400" i="87"/>
  <c r="BR400" i="87"/>
  <c r="BS400" i="87"/>
  <c r="BT400" i="87"/>
  <c r="BU400" i="87"/>
  <c r="BV400" i="87"/>
  <c r="BW400" i="87"/>
  <c r="BX400" i="87"/>
  <c r="BY400" i="87"/>
  <c r="BZ400" i="87"/>
  <c r="CB400" i="87"/>
  <c r="CC400" i="87"/>
  <c r="CD400" i="87"/>
  <c r="CE400" i="87"/>
  <c r="CF400" i="87"/>
  <c r="CG400" i="87"/>
  <c r="CH400" i="87"/>
  <c r="CI400" i="87"/>
  <c r="CJ400" i="87"/>
  <c r="CK400" i="87"/>
  <c r="CL400" i="87"/>
  <c r="CM400" i="87"/>
  <c r="CN400" i="87"/>
  <c r="CO400" i="87"/>
  <c r="CP400" i="87"/>
  <c r="CQ400" i="87"/>
  <c r="CR400" i="87"/>
  <c r="CS400" i="87"/>
  <c r="CT400" i="87"/>
  <c r="CU400" i="87"/>
  <c r="CV400" i="87"/>
  <c r="CW400" i="87"/>
  <c r="CX400" i="87"/>
  <c r="CY400" i="87"/>
  <c r="CZ400" i="87"/>
  <c r="DA400" i="87"/>
  <c r="DI400" i="87"/>
  <c r="DJ400" i="87"/>
  <c r="DO400" i="87"/>
  <c r="DB400" i="87"/>
  <c r="DC400" i="87"/>
  <c r="DD400" i="87"/>
  <c r="DE400" i="87"/>
  <c r="DF400" i="87"/>
  <c r="DG400" i="87"/>
  <c r="DH400" i="87"/>
  <c r="DK400" i="87"/>
  <c r="DL400" i="87"/>
  <c r="DM400" i="87"/>
  <c r="DP400" i="87"/>
  <c r="D401" i="87"/>
  <c r="E401" i="87"/>
  <c r="BL401" i="87"/>
  <c r="BM401" i="87"/>
  <c r="BN401" i="87"/>
  <c r="BO401" i="87"/>
  <c r="BP401" i="87"/>
  <c r="BQ401" i="87"/>
  <c r="BR401" i="87"/>
  <c r="BS401" i="87"/>
  <c r="BT401" i="87"/>
  <c r="BU401" i="87"/>
  <c r="BV401" i="87"/>
  <c r="BW401" i="87"/>
  <c r="BX401" i="87"/>
  <c r="BY401" i="87"/>
  <c r="BZ401" i="87"/>
  <c r="CB401" i="87"/>
  <c r="CC401" i="87"/>
  <c r="CD401" i="87"/>
  <c r="CE401" i="87"/>
  <c r="CF401" i="87"/>
  <c r="CG401" i="87"/>
  <c r="CH401" i="87"/>
  <c r="CI401" i="87"/>
  <c r="CJ401" i="87"/>
  <c r="CK401" i="87"/>
  <c r="CL401" i="87"/>
  <c r="CM401" i="87"/>
  <c r="CN401" i="87"/>
  <c r="CO401" i="87"/>
  <c r="CP401" i="87"/>
  <c r="CQ401" i="87"/>
  <c r="CR401" i="87"/>
  <c r="CS401" i="87"/>
  <c r="CT401" i="87"/>
  <c r="CU401" i="87"/>
  <c r="CV401" i="87"/>
  <c r="CW401" i="87"/>
  <c r="CX401" i="87"/>
  <c r="CY401" i="87"/>
  <c r="CZ401" i="87"/>
  <c r="DA401" i="87"/>
  <c r="DI401" i="87"/>
  <c r="DJ401" i="87"/>
  <c r="DO401" i="87"/>
  <c r="DB401" i="87"/>
  <c r="DC401" i="87"/>
  <c r="DD401" i="87"/>
  <c r="DE401" i="87"/>
  <c r="DF401" i="87"/>
  <c r="DG401" i="87"/>
  <c r="DH401" i="87"/>
  <c r="DK401" i="87"/>
  <c r="DL401" i="87"/>
  <c r="DM401" i="87"/>
  <c r="DP401" i="87"/>
  <c r="D402" i="87"/>
  <c r="E402" i="87"/>
  <c r="BL402" i="87"/>
  <c r="BM402" i="87"/>
  <c r="BN402" i="87"/>
  <c r="BO402" i="87"/>
  <c r="BP402" i="87"/>
  <c r="BQ402" i="87"/>
  <c r="BR402" i="87"/>
  <c r="BS402" i="87"/>
  <c r="BT402" i="87"/>
  <c r="BU402" i="87"/>
  <c r="BV402" i="87"/>
  <c r="BW402" i="87"/>
  <c r="BX402" i="87"/>
  <c r="BY402" i="87"/>
  <c r="BZ402" i="87"/>
  <c r="CB402" i="87"/>
  <c r="CC402" i="87"/>
  <c r="CD402" i="87"/>
  <c r="CE402" i="87"/>
  <c r="CF402" i="87"/>
  <c r="CG402" i="87"/>
  <c r="CH402" i="87"/>
  <c r="CI402" i="87"/>
  <c r="CJ402" i="87"/>
  <c r="CK402" i="87"/>
  <c r="CL402" i="87"/>
  <c r="CM402" i="87"/>
  <c r="CN402" i="87"/>
  <c r="CO402" i="87"/>
  <c r="CP402" i="87"/>
  <c r="CQ402" i="87"/>
  <c r="CR402" i="87"/>
  <c r="CS402" i="87"/>
  <c r="CT402" i="87"/>
  <c r="CU402" i="87"/>
  <c r="CV402" i="87"/>
  <c r="CW402" i="87"/>
  <c r="CX402" i="87"/>
  <c r="CY402" i="87"/>
  <c r="CZ402" i="87"/>
  <c r="DA402" i="87"/>
  <c r="DI402" i="87"/>
  <c r="DJ402" i="87"/>
  <c r="DO402" i="87"/>
  <c r="DB402" i="87"/>
  <c r="DC402" i="87"/>
  <c r="DD402" i="87"/>
  <c r="DE402" i="87"/>
  <c r="DF402" i="87"/>
  <c r="DG402" i="87"/>
  <c r="DH402" i="87"/>
  <c r="DK402" i="87"/>
  <c r="DL402" i="87"/>
  <c r="DM402" i="87"/>
  <c r="DP402" i="87"/>
  <c r="D403" i="87"/>
  <c r="E403" i="87"/>
  <c r="BL403" i="87"/>
  <c r="BM403" i="87"/>
  <c r="BN403" i="87"/>
  <c r="BO403" i="87"/>
  <c r="BP403" i="87"/>
  <c r="BQ403" i="87"/>
  <c r="BR403" i="87"/>
  <c r="BS403" i="87"/>
  <c r="BT403" i="87"/>
  <c r="BU403" i="87"/>
  <c r="BV403" i="87"/>
  <c r="BW403" i="87"/>
  <c r="BX403" i="87"/>
  <c r="BY403" i="87"/>
  <c r="BZ403" i="87"/>
  <c r="CB403" i="87"/>
  <c r="CC403" i="87"/>
  <c r="CD403" i="87"/>
  <c r="CE403" i="87"/>
  <c r="CF403" i="87"/>
  <c r="CG403" i="87"/>
  <c r="CH403" i="87"/>
  <c r="CI403" i="87"/>
  <c r="CJ403" i="87"/>
  <c r="CK403" i="87"/>
  <c r="CL403" i="87"/>
  <c r="CM403" i="87"/>
  <c r="CN403" i="87"/>
  <c r="CO403" i="87"/>
  <c r="CP403" i="87"/>
  <c r="CQ403" i="87"/>
  <c r="CR403" i="87"/>
  <c r="CS403" i="87"/>
  <c r="CT403" i="87"/>
  <c r="CU403" i="87"/>
  <c r="CV403" i="87"/>
  <c r="CW403" i="87"/>
  <c r="CX403" i="87"/>
  <c r="CY403" i="87"/>
  <c r="CZ403" i="87"/>
  <c r="DA403" i="87"/>
  <c r="DI403" i="87"/>
  <c r="DJ403" i="87"/>
  <c r="DO403" i="87"/>
  <c r="DB403" i="87"/>
  <c r="DC403" i="87"/>
  <c r="DD403" i="87"/>
  <c r="DE403" i="87"/>
  <c r="DF403" i="87"/>
  <c r="DG403" i="87"/>
  <c r="DH403" i="87"/>
  <c r="DK403" i="87"/>
  <c r="DL403" i="87"/>
  <c r="DM403" i="87"/>
  <c r="DP403" i="87"/>
  <c r="D404" i="87"/>
  <c r="E404" i="87"/>
  <c r="BL404" i="87"/>
  <c r="BM404" i="87"/>
  <c r="BN404" i="87"/>
  <c r="BO404" i="87"/>
  <c r="BP404" i="87"/>
  <c r="BQ404" i="87"/>
  <c r="BR404" i="87"/>
  <c r="BS404" i="87"/>
  <c r="BT404" i="87"/>
  <c r="BU404" i="87"/>
  <c r="BV404" i="87"/>
  <c r="BW404" i="87"/>
  <c r="BX404" i="87"/>
  <c r="BY404" i="87"/>
  <c r="BZ404" i="87"/>
  <c r="CB404" i="87"/>
  <c r="CC404" i="87"/>
  <c r="CD404" i="87"/>
  <c r="CE404" i="87"/>
  <c r="CF404" i="87"/>
  <c r="CG404" i="87"/>
  <c r="CH404" i="87"/>
  <c r="CI404" i="87"/>
  <c r="CJ404" i="87"/>
  <c r="CK404" i="87"/>
  <c r="CL404" i="87"/>
  <c r="CM404" i="87"/>
  <c r="CN404" i="87"/>
  <c r="CO404" i="87"/>
  <c r="CP404" i="87"/>
  <c r="CQ404" i="87"/>
  <c r="CR404" i="87"/>
  <c r="CS404" i="87"/>
  <c r="CT404" i="87"/>
  <c r="CU404" i="87"/>
  <c r="CV404" i="87"/>
  <c r="CW404" i="87"/>
  <c r="CX404" i="87"/>
  <c r="CY404" i="87"/>
  <c r="CZ404" i="87"/>
  <c r="DA404" i="87"/>
  <c r="DI404" i="87"/>
  <c r="DJ404" i="87"/>
  <c r="DO404" i="87"/>
  <c r="DB404" i="87"/>
  <c r="DC404" i="87"/>
  <c r="DD404" i="87"/>
  <c r="DE404" i="87"/>
  <c r="DF404" i="87"/>
  <c r="DG404" i="87"/>
  <c r="DH404" i="87"/>
  <c r="DK404" i="87"/>
  <c r="DL404" i="87"/>
  <c r="DM404" i="87"/>
  <c r="DP404" i="87"/>
  <c r="D204" i="57"/>
  <c r="E204" i="57"/>
  <c r="BL204" i="57"/>
  <c r="BM204" i="57"/>
  <c r="BN204" i="57"/>
  <c r="BO204" i="57"/>
  <c r="BP204" i="57"/>
  <c r="BQ204" i="57"/>
  <c r="BR204" i="57"/>
  <c r="BS204" i="57"/>
  <c r="BT204" i="57"/>
  <c r="BU204" i="57"/>
  <c r="BV204" i="57"/>
  <c r="BW204" i="57"/>
  <c r="BX204" i="57"/>
  <c r="BY204" i="57"/>
  <c r="BZ204" i="57"/>
  <c r="CA204" i="57"/>
  <c r="CB204" i="57"/>
  <c r="CC204" i="57"/>
  <c r="CD204" i="57"/>
  <c r="CE204" i="57"/>
  <c r="CF204" i="57"/>
  <c r="CG204" i="57"/>
  <c r="CH204" i="57"/>
  <c r="CI204" i="57"/>
  <c r="CJ204" i="57"/>
  <c r="CK204" i="57"/>
  <c r="CL204" i="57"/>
  <c r="CM204" i="57"/>
  <c r="CN204" i="57"/>
  <c r="CO204" i="57"/>
  <c r="CP204" i="57"/>
  <c r="CQ204" i="57"/>
  <c r="CR204" i="57"/>
  <c r="CS204" i="57"/>
  <c r="CT204" i="57"/>
  <c r="CU204" i="57"/>
  <c r="CV204" i="57"/>
  <c r="CA213" i="57"/>
  <c r="CW204" i="57"/>
  <c r="CX204" i="57"/>
  <c r="CY204" i="57"/>
  <c r="CZ204" i="57"/>
  <c r="DA204" i="57"/>
  <c r="DI204" i="57"/>
  <c r="DJ204" i="57"/>
  <c r="DO204" i="57"/>
  <c r="DB204" i="57"/>
  <c r="DC204" i="57"/>
  <c r="DD204" i="57"/>
  <c r="DE204" i="57"/>
  <c r="DF204" i="57"/>
  <c r="DG204" i="57"/>
  <c r="DH204" i="57"/>
  <c r="DK204" i="57"/>
  <c r="DL204" i="57"/>
  <c r="DM204" i="57"/>
  <c r="DP204" i="57"/>
  <c r="D205" i="57"/>
  <c r="E205" i="57"/>
  <c r="BL205" i="57"/>
  <c r="BM205" i="57"/>
  <c r="BN205" i="57"/>
  <c r="BO205" i="57"/>
  <c r="BP205" i="57"/>
  <c r="BQ205" i="57"/>
  <c r="BR205" i="57"/>
  <c r="BS205" i="57"/>
  <c r="BT205" i="57"/>
  <c r="BU205" i="57"/>
  <c r="BV205" i="57"/>
  <c r="BW205" i="57"/>
  <c r="BX205" i="57"/>
  <c r="BY205" i="57"/>
  <c r="BZ205" i="57"/>
  <c r="CA205" i="57"/>
  <c r="CB205" i="57"/>
  <c r="CC205" i="57"/>
  <c r="CD205" i="57"/>
  <c r="CE205" i="57"/>
  <c r="CF205" i="57"/>
  <c r="CG205" i="57"/>
  <c r="CH205" i="57"/>
  <c r="CI205" i="57"/>
  <c r="CJ205" i="57"/>
  <c r="CK205" i="57"/>
  <c r="CL205" i="57"/>
  <c r="CM205" i="57"/>
  <c r="CN205" i="57"/>
  <c r="CO205" i="57"/>
  <c r="CP205" i="57"/>
  <c r="CQ205" i="57"/>
  <c r="CR205" i="57"/>
  <c r="CS205" i="57"/>
  <c r="CT205" i="57"/>
  <c r="CU205" i="57"/>
  <c r="CV205" i="57"/>
  <c r="CA214" i="57"/>
  <c r="CW205" i="57"/>
  <c r="CX205" i="57"/>
  <c r="CY205" i="57"/>
  <c r="CZ205" i="57"/>
  <c r="DA205" i="57"/>
  <c r="DI205" i="57"/>
  <c r="DJ205" i="57"/>
  <c r="DO205" i="57"/>
  <c r="DB205" i="57"/>
  <c r="DC205" i="57"/>
  <c r="DD205" i="57"/>
  <c r="DE205" i="57"/>
  <c r="DF205" i="57"/>
  <c r="DG205" i="57"/>
  <c r="DH205" i="57"/>
  <c r="DK205" i="57"/>
  <c r="DL205" i="57"/>
  <c r="DM205" i="57"/>
  <c r="DP205" i="57"/>
  <c r="D206" i="57"/>
  <c r="E206" i="57"/>
  <c r="BL206" i="57"/>
  <c r="BM206" i="57"/>
  <c r="BN206" i="57"/>
  <c r="BO206" i="57"/>
  <c r="BP206" i="57"/>
  <c r="BQ206" i="57"/>
  <c r="BR206" i="57"/>
  <c r="BS206" i="57"/>
  <c r="BT206" i="57"/>
  <c r="BU206" i="57"/>
  <c r="BV206" i="57"/>
  <c r="BW206" i="57"/>
  <c r="BX206" i="57"/>
  <c r="BY206" i="57"/>
  <c r="BZ206" i="57"/>
  <c r="CA206" i="57"/>
  <c r="CB206" i="57"/>
  <c r="CC206" i="57"/>
  <c r="CD206" i="57"/>
  <c r="CE206" i="57"/>
  <c r="CF206" i="57"/>
  <c r="CG206" i="57"/>
  <c r="CH206" i="57"/>
  <c r="CI206" i="57"/>
  <c r="CJ206" i="57"/>
  <c r="CK206" i="57"/>
  <c r="CL206" i="57"/>
  <c r="CM206" i="57"/>
  <c r="CN206" i="57"/>
  <c r="CO206" i="57"/>
  <c r="CP206" i="57"/>
  <c r="CQ206" i="57"/>
  <c r="CR206" i="57"/>
  <c r="CS206" i="57"/>
  <c r="CT206" i="57"/>
  <c r="CU206" i="57"/>
  <c r="CV206" i="57"/>
  <c r="CA215" i="57"/>
  <c r="CW206" i="57"/>
  <c r="CX206" i="57"/>
  <c r="CY206" i="57"/>
  <c r="CZ206" i="57"/>
  <c r="DA206" i="57"/>
  <c r="DI206" i="57"/>
  <c r="DJ206" i="57"/>
  <c r="DO206" i="57"/>
  <c r="DB206" i="57"/>
  <c r="DC206" i="57"/>
  <c r="DD206" i="57"/>
  <c r="DE206" i="57"/>
  <c r="DF206" i="57"/>
  <c r="DG206" i="57"/>
  <c r="DH206" i="57"/>
  <c r="DK206" i="57"/>
  <c r="DL206" i="57"/>
  <c r="DM206" i="57"/>
  <c r="DP206" i="57"/>
  <c r="D207" i="57"/>
  <c r="E207" i="57"/>
  <c r="BL207" i="57"/>
  <c r="BM207" i="57"/>
  <c r="BN207" i="57"/>
  <c r="BO207" i="57"/>
  <c r="BP207" i="57"/>
  <c r="BQ207" i="57"/>
  <c r="BR207" i="57"/>
  <c r="BS207" i="57"/>
  <c r="BT207" i="57"/>
  <c r="BU207" i="57"/>
  <c r="BV207" i="57"/>
  <c r="BW207" i="57"/>
  <c r="BX207" i="57"/>
  <c r="BY207" i="57"/>
  <c r="BZ207" i="57"/>
  <c r="CA207" i="57"/>
  <c r="CB207" i="57"/>
  <c r="CC207" i="57"/>
  <c r="CD207" i="57"/>
  <c r="CE207" i="57"/>
  <c r="CF207" i="57"/>
  <c r="CG207" i="57"/>
  <c r="CH207" i="57"/>
  <c r="CI207" i="57"/>
  <c r="CJ207" i="57"/>
  <c r="CK207" i="57"/>
  <c r="CL207" i="57"/>
  <c r="CM207" i="57"/>
  <c r="CN207" i="57"/>
  <c r="CO207" i="57"/>
  <c r="CP207" i="57"/>
  <c r="CQ207" i="57"/>
  <c r="CR207" i="57"/>
  <c r="CS207" i="57"/>
  <c r="CT207" i="57"/>
  <c r="CU207" i="57"/>
  <c r="CV207" i="57"/>
  <c r="CA216" i="57"/>
  <c r="CW207" i="57"/>
  <c r="CX207" i="57"/>
  <c r="CY207" i="57"/>
  <c r="CZ207" i="57"/>
  <c r="DA207" i="57"/>
  <c r="DI207" i="57"/>
  <c r="DJ207" i="57"/>
  <c r="DO207" i="57"/>
  <c r="DB207" i="57"/>
  <c r="DC207" i="57"/>
  <c r="DD207" i="57"/>
  <c r="DE207" i="57"/>
  <c r="DF207" i="57"/>
  <c r="DG207" i="57"/>
  <c r="DH207" i="57"/>
  <c r="DK207" i="57"/>
  <c r="DL207" i="57"/>
  <c r="DM207" i="57"/>
  <c r="DP207" i="57"/>
  <c r="D208" i="57"/>
  <c r="E208" i="57"/>
  <c r="BL208" i="57"/>
  <c r="BM208" i="57"/>
  <c r="BN208" i="57"/>
  <c r="BO208" i="57"/>
  <c r="BP208" i="57"/>
  <c r="BQ208" i="57"/>
  <c r="BR208" i="57"/>
  <c r="BS208" i="57"/>
  <c r="BT208" i="57"/>
  <c r="BU208" i="57"/>
  <c r="BV208" i="57"/>
  <c r="BW208" i="57"/>
  <c r="BX208" i="57"/>
  <c r="BY208" i="57"/>
  <c r="BZ208" i="57"/>
  <c r="CA208" i="57"/>
  <c r="CB208" i="57"/>
  <c r="CC208" i="57"/>
  <c r="CD208" i="57"/>
  <c r="CE208" i="57"/>
  <c r="CF208" i="57"/>
  <c r="CG208" i="57"/>
  <c r="CH208" i="57"/>
  <c r="CI208" i="57"/>
  <c r="CJ208" i="57"/>
  <c r="CK208" i="57"/>
  <c r="CL208" i="57"/>
  <c r="CM208" i="57"/>
  <c r="CN208" i="57"/>
  <c r="CO208" i="57"/>
  <c r="CP208" i="57"/>
  <c r="CQ208" i="57"/>
  <c r="CR208" i="57"/>
  <c r="CS208" i="57"/>
  <c r="CT208" i="57"/>
  <c r="CU208" i="57"/>
  <c r="CV208" i="57"/>
  <c r="CA217" i="57"/>
  <c r="CW208" i="57"/>
  <c r="CX208" i="57"/>
  <c r="CY208" i="57"/>
  <c r="CZ208" i="57"/>
  <c r="DA208" i="57"/>
  <c r="DI208" i="57"/>
  <c r="DJ208" i="57"/>
  <c r="DO208" i="57"/>
  <c r="DB208" i="57"/>
  <c r="DC208" i="57"/>
  <c r="DD208" i="57"/>
  <c r="DE208" i="57"/>
  <c r="DF208" i="57"/>
  <c r="DG208" i="57"/>
  <c r="DH208" i="57"/>
  <c r="DK208" i="57"/>
  <c r="DL208" i="57"/>
  <c r="DM208" i="57"/>
  <c r="DP208" i="57"/>
  <c r="D209" i="57"/>
  <c r="E209" i="57"/>
  <c r="BL209" i="57"/>
  <c r="BM209" i="57"/>
  <c r="BN209" i="57"/>
  <c r="BO209" i="57"/>
  <c r="BP209" i="57"/>
  <c r="BQ209" i="57"/>
  <c r="BR209" i="57"/>
  <c r="BS209" i="57"/>
  <c r="BT209" i="57"/>
  <c r="BU209" i="57"/>
  <c r="BV209" i="57"/>
  <c r="BW209" i="57"/>
  <c r="BX209" i="57"/>
  <c r="BY209" i="57"/>
  <c r="BZ209" i="57"/>
  <c r="CA209" i="57"/>
  <c r="CB209" i="57"/>
  <c r="CC209" i="57"/>
  <c r="CD209" i="57"/>
  <c r="CE209" i="57"/>
  <c r="CF209" i="57"/>
  <c r="CG209" i="57"/>
  <c r="CH209" i="57"/>
  <c r="CI209" i="57"/>
  <c r="CJ209" i="57"/>
  <c r="CK209" i="57"/>
  <c r="CL209" i="57"/>
  <c r="CM209" i="57"/>
  <c r="CN209" i="57"/>
  <c r="CO209" i="57"/>
  <c r="CP209" i="57"/>
  <c r="CQ209" i="57"/>
  <c r="CR209" i="57"/>
  <c r="CS209" i="57"/>
  <c r="CT209" i="57"/>
  <c r="CU209" i="57"/>
  <c r="CV209" i="57"/>
  <c r="CA218" i="57"/>
  <c r="CW209" i="57"/>
  <c r="CX209" i="57"/>
  <c r="CY209" i="57"/>
  <c r="CZ209" i="57"/>
  <c r="DA209" i="57"/>
  <c r="DI209" i="57"/>
  <c r="DJ209" i="57"/>
  <c r="DO209" i="57"/>
  <c r="DB209" i="57"/>
  <c r="DC209" i="57"/>
  <c r="DD209" i="57"/>
  <c r="DE209" i="57"/>
  <c r="DF209" i="57"/>
  <c r="DG209" i="57"/>
  <c r="DH209" i="57"/>
  <c r="DK209" i="57"/>
  <c r="DL209" i="57"/>
  <c r="DM209" i="57"/>
  <c r="DP209" i="57"/>
  <c r="D210" i="57"/>
  <c r="E210" i="57"/>
  <c r="BL210" i="57"/>
  <c r="BM210" i="57"/>
  <c r="BN210" i="57"/>
  <c r="BO210" i="57"/>
  <c r="BP210" i="57"/>
  <c r="BQ210" i="57"/>
  <c r="BR210" i="57"/>
  <c r="BS210" i="57"/>
  <c r="BT210" i="57"/>
  <c r="BU210" i="57"/>
  <c r="BV210" i="57"/>
  <c r="BW210" i="57"/>
  <c r="BX210" i="57"/>
  <c r="BY210" i="57"/>
  <c r="BZ210" i="57"/>
  <c r="CA210" i="57"/>
  <c r="CB210" i="57"/>
  <c r="CC210" i="57"/>
  <c r="CD210" i="57"/>
  <c r="CE210" i="57"/>
  <c r="CF210" i="57"/>
  <c r="CG210" i="57"/>
  <c r="CH210" i="57"/>
  <c r="CI210" i="57"/>
  <c r="CJ210" i="57"/>
  <c r="CK210" i="57"/>
  <c r="CL210" i="57"/>
  <c r="CM210" i="57"/>
  <c r="CN210" i="57"/>
  <c r="CO210" i="57"/>
  <c r="CP210" i="57"/>
  <c r="CQ210" i="57"/>
  <c r="CR210" i="57"/>
  <c r="CS210" i="57"/>
  <c r="CT210" i="57"/>
  <c r="CU210" i="57"/>
  <c r="CV210" i="57"/>
  <c r="CA219" i="57"/>
  <c r="CW210" i="57"/>
  <c r="CX210" i="57"/>
  <c r="CY210" i="57"/>
  <c r="CZ210" i="57"/>
  <c r="DA210" i="57"/>
  <c r="DI210" i="57"/>
  <c r="DJ210" i="57"/>
  <c r="DO210" i="57"/>
  <c r="DB210" i="57"/>
  <c r="DC210" i="57"/>
  <c r="DD210" i="57"/>
  <c r="DE210" i="57"/>
  <c r="DF210" i="57"/>
  <c r="DG210" i="57"/>
  <c r="DH210" i="57"/>
  <c r="DK210" i="57"/>
  <c r="DL210" i="57"/>
  <c r="DM210" i="57"/>
  <c r="DP210" i="57"/>
  <c r="D211" i="57"/>
  <c r="E211" i="57"/>
  <c r="BL211" i="57"/>
  <c r="BM211" i="57"/>
  <c r="BN211" i="57"/>
  <c r="BO211" i="57"/>
  <c r="BP211" i="57"/>
  <c r="BQ211" i="57"/>
  <c r="BR211" i="57"/>
  <c r="BS211" i="57"/>
  <c r="BT211" i="57"/>
  <c r="BU211" i="57"/>
  <c r="BV211" i="57"/>
  <c r="BW211" i="57"/>
  <c r="BX211" i="57"/>
  <c r="BY211" i="57"/>
  <c r="BZ211" i="57"/>
  <c r="CA211" i="57"/>
  <c r="CB211" i="57"/>
  <c r="CC211" i="57"/>
  <c r="CD211" i="57"/>
  <c r="CE211" i="57"/>
  <c r="CF211" i="57"/>
  <c r="CG211" i="57"/>
  <c r="CH211" i="57"/>
  <c r="CI211" i="57"/>
  <c r="CJ211" i="57"/>
  <c r="CK211" i="57"/>
  <c r="CL211" i="57"/>
  <c r="CM211" i="57"/>
  <c r="CN211" i="57"/>
  <c r="CO211" i="57"/>
  <c r="CP211" i="57"/>
  <c r="CQ211" i="57"/>
  <c r="CR211" i="57"/>
  <c r="CS211" i="57"/>
  <c r="CT211" i="57"/>
  <c r="CU211" i="57"/>
  <c r="CV211" i="57"/>
  <c r="CA220" i="57"/>
  <c r="CW211" i="57"/>
  <c r="CX211" i="57"/>
  <c r="CY211" i="57"/>
  <c r="CZ211" i="57"/>
  <c r="DA211" i="57"/>
  <c r="DI211" i="57"/>
  <c r="DJ211" i="57"/>
  <c r="DO211" i="57"/>
  <c r="DB211" i="57"/>
  <c r="DC211" i="57"/>
  <c r="DD211" i="57"/>
  <c r="DE211" i="57"/>
  <c r="DF211" i="57"/>
  <c r="DG211" i="57"/>
  <c r="DH211" i="57"/>
  <c r="DK211" i="57"/>
  <c r="DL211" i="57"/>
  <c r="DM211" i="57"/>
  <c r="DP211" i="57"/>
  <c r="D212" i="57"/>
  <c r="E212" i="57"/>
  <c r="BL212" i="57"/>
  <c r="BM212" i="57"/>
  <c r="BN212" i="57"/>
  <c r="BO212" i="57"/>
  <c r="BP212" i="57"/>
  <c r="BQ212" i="57"/>
  <c r="BR212" i="57"/>
  <c r="BS212" i="57"/>
  <c r="BT212" i="57"/>
  <c r="BU212" i="57"/>
  <c r="BV212" i="57"/>
  <c r="BW212" i="57"/>
  <c r="BX212" i="57"/>
  <c r="BY212" i="57"/>
  <c r="BZ212" i="57"/>
  <c r="CA212" i="57"/>
  <c r="CB212" i="57"/>
  <c r="CC212" i="57"/>
  <c r="CD212" i="57"/>
  <c r="CE212" i="57"/>
  <c r="CF212" i="57"/>
  <c r="CG212" i="57"/>
  <c r="CH212" i="57"/>
  <c r="CI212" i="57"/>
  <c r="CJ212" i="57"/>
  <c r="CK212" i="57"/>
  <c r="CL212" i="57"/>
  <c r="CM212" i="57"/>
  <c r="CN212" i="57"/>
  <c r="CO212" i="57"/>
  <c r="CP212" i="57"/>
  <c r="CQ212" i="57"/>
  <c r="CR212" i="57"/>
  <c r="CS212" i="57"/>
  <c r="CT212" i="57"/>
  <c r="CU212" i="57"/>
  <c r="CV212" i="57"/>
  <c r="CA221" i="57"/>
  <c r="CW212" i="57"/>
  <c r="CX212" i="57"/>
  <c r="CY212" i="57"/>
  <c r="CZ212" i="57"/>
  <c r="DA212" i="57"/>
  <c r="DI212" i="57"/>
  <c r="DJ212" i="57"/>
  <c r="DO212" i="57"/>
  <c r="DB212" i="57"/>
  <c r="DC212" i="57"/>
  <c r="DD212" i="57"/>
  <c r="DE212" i="57"/>
  <c r="DF212" i="57"/>
  <c r="DG212" i="57"/>
  <c r="DH212" i="57"/>
  <c r="DK212" i="57"/>
  <c r="DL212" i="57"/>
  <c r="DM212" i="57"/>
  <c r="DP212" i="57"/>
  <c r="D213" i="57"/>
  <c r="E213" i="57"/>
  <c r="BL213" i="57"/>
  <c r="BM213" i="57"/>
  <c r="BN213" i="57"/>
  <c r="BO213" i="57"/>
  <c r="BP213" i="57"/>
  <c r="BQ213" i="57"/>
  <c r="BR213" i="57"/>
  <c r="BS213" i="57"/>
  <c r="BT213" i="57"/>
  <c r="BU213" i="57"/>
  <c r="BV213" i="57"/>
  <c r="BW213" i="57"/>
  <c r="BX213" i="57"/>
  <c r="BY213" i="57"/>
  <c r="BZ213" i="57"/>
  <c r="CB213" i="57"/>
  <c r="CC213" i="57"/>
  <c r="CD213" i="57"/>
  <c r="CE213" i="57"/>
  <c r="CF213" i="57"/>
  <c r="CG213" i="57"/>
  <c r="CH213" i="57"/>
  <c r="CI213" i="57"/>
  <c r="CJ213" i="57"/>
  <c r="CK213" i="57"/>
  <c r="CL213" i="57"/>
  <c r="CM213" i="57"/>
  <c r="CN213" i="57"/>
  <c r="CO213" i="57"/>
  <c r="CP213" i="57"/>
  <c r="CQ213" i="57"/>
  <c r="CR213" i="57"/>
  <c r="CS213" i="57"/>
  <c r="CT213" i="57"/>
  <c r="CU213" i="57"/>
  <c r="CV213" i="57"/>
  <c r="CA222" i="57"/>
  <c r="CW213" i="57"/>
  <c r="CX213" i="57"/>
  <c r="CY213" i="57"/>
  <c r="CZ213" i="57"/>
  <c r="DA213" i="57"/>
  <c r="DI213" i="57"/>
  <c r="DJ213" i="57"/>
  <c r="DO213" i="57"/>
  <c r="DB213" i="57"/>
  <c r="DC213" i="57"/>
  <c r="DD213" i="57"/>
  <c r="DE213" i="57"/>
  <c r="DF213" i="57"/>
  <c r="DG213" i="57"/>
  <c r="DH213" i="57"/>
  <c r="DK213" i="57"/>
  <c r="DL213" i="57"/>
  <c r="DM213" i="57"/>
  <c r="DP213" i="57"/>
  <c r="D214" i="57"/>
  <c r="E214" i="57"/>
  <c r="BL214" i="57"/>
  <c r="BM214" i="57"/>
  <c r="BN214" i="57"/>
  <c r="BO214" i="57"/>
  <c r="BP214" i="57"/>
  <c r="BQ214" i="57"/>
  <c r="BR214" i="57"/>
  <c r="BS214" i="57"/>
  <c r="BT214" i="57"/>
  <c r="BU214" i="57"/>
  <c r="BV214" i="57"/>
  <c r="BW214" i="57"/>
  <c r="BX214" i="57"/>
  <c r="BY214" i="57"/>
  <c r="BZ214" i="57"/>
  <c r="CB214" i="57"/>
  <c r="CC214" i="57"/>
  <c r="CD214" i="57"/>
  <c r="CE214" i="57"/>
  <c r="CF214" i="57"/>
  <c r="CG214" i="57"/>
  <c r="CH214" i="57"/>
  <c r="CI214" i="57"/>
  <c r="CJ214" i="57"/>
  <c r="CK214" i="57"/>
  <c r="CL214" i="57"/>
  <c r="CM214" i="57"/>
  <c r="CN214" i="57"/>
  <c r="CO214" i="57"/>
  <c r="CP214" i="57"/>
  <c r="CQ214" i="57"/>
  <c r="CR214" i="57"/>
  <c r="CS214" i="57"/>
  <c r="CT214" i="57"/>
  <c r="CU214" i="57"/>
  <c r="CV214" i="57"/>
  <c r="CA223" i="57"/>
  <c r="CW214" i="57"/>
  <c r="CX214" i="57"/>
  <c r="CY214" i="57"/>
  <c r="CZ214" i="57"/>
  <c r="DA214" i="57"/>
  <c r="DI214" i="57"/>
  <c r="DJ214" i="57"/>
  <c r="DO214" i="57"/>
  <c r="DB214" i="57"/>
  <c r="DC214" i="57"/>
  <c r="DD214" i="57"/>
  <c r="DE214" i="57"/>
  <c r="DF214" i="57"/>
  <c r="DG214" i="57"/>
  <c r="DH214" i="57"/>
  <c r="DK214" i="57"/>
  <c r="DL214" i="57"/>
  <c r="DM214" i="57"/>
  <c r="DP214" i="57"/>
  <c r="D215" i="57"/>
  <c r="E215" i="57"/>
  <c r="BL215" i="57"/>
  <c r="BM215" i="57"/>
  <c r="BN215" i="57"/>
  <c r="BO215" i="57"/>
  <c r="BP215" i="57"/>
  <c r="BQ215" i="57"/>
  <c r="BR215" i="57"/>
  <c r="BS215" i="57"/>
  <c r="BT215" i="57"/>
  <c r="BU215" i="57"/>
  <c r="BV215" i="57"/>
  <c r="BW215" i="57"/>
  <c r="BX215" i="57"/>
  <c r="BY215" i="57"/>
  <c r="BZ215" i="57"/>
  <c r="CB215" i="57"/>
  <c r="CC215" i="57"/>
  <c r="CD215" i="57"/>
  <c r="CE215" i="57"/>
  <c r="CF215" i="57"/>
  <c r="CG215" i="57"/>
  <c r="CH215" i="57"/>
  <c r="CI215" i="57"/>
  <c r="CJ215" i="57"/>
  <c r="CK215" i="57"/>
  <c r="CL215" i="57"/>
  <c r="CM215" i="57"/>
  <c r="CN215" i="57"/>
  <c r="CO215" i="57"/>
  <c r="CP215" i="57"/>
  <c r="CQ215" i="57"/>
  <c r="CR215" i="57"/>
  <c r="CS215" i="57"/>
  <c r="CT215" i="57"/>
  <c r="CU215" i="57"/>
  <c r="CV215" i="57"/>
  <c r="CA224" i="57"/>
  <c r="CW215" i="57"/>
  <c r="CX215" i="57"/>
  <c r="CY215" i="57"/>
  <c r="CZ215" i="57"/>
  <c r="DA215" i="57"/>
  <c r="DI215" i="57"/>
  <c r="DJ215" i="57"/>
  <c r="DO215" i="57"/>
  <c r="DB215" i="57"/>
  <c r="DC215" i="57"/>
  <c r="DD215" i="57"/>
  <c r="DE215" i="57"/>
  <c r="DF215" i="57"/>
  <c r="DG215" i="57"/>
  <c r="DH215" i="57"/>
  <c r="DK215" i="57"/>
  <c r="DL215" i="57"/>
  <c r="DM215" i="57"/>
  <c r="DP215" i="57"/>
  <c r="D216" i="57"/>
  <c r="E216" i="57"/>
  <c r="BL216" i="57"/>
  <c r="BM216" i="57"/>
  <c r="BN216" i="57"/>
  <c r="BO216" i="57"/>
  <c r="BP216" i="57"/>
  <c r="BQ216" i="57"/>
  <c r="BR216" i="57"/>
  <c r="BS216" i="57"/>
  <c r="BT216" i="57"/>
  <c r="BU216" i="57"/>
  <c r="BV216" i="57"/>
  <c r="BW216" i="57"/>
  <c r="BX216" i="57"/>
  <c r="BY216" i="57"/>
  <c r="BZ216" i="57"/>
  <c r="CB216" i="57"/>
  <c r="CC216" i="57"/>
  <c r="CD216" i="57"/>
  <c r="CE216" i="57"/>
  <c r="CF216" i="57"/>
  <c r="CG216" i="57"/>
  <c r="CH216" i="57"/>
  <c r="CI216" i="57"/>
  <c r="CJ216" i="57"/>
  <c r="CK216" i="57"/>
  <c r="CL216" i="57"/>
  <c r="CM216" i="57"/>
  <c r="CN216" i="57"/>
  <c r="CO216" i="57"/>
  <c r="CP216" i="57"/>
  <c r="CQ216" i="57"/>
  <c r="CR216" i="57"/>
  <c r="CS216" i="57"/>
  <c r="CT216" i="57"/>
  <c r="CU216" i="57"/>
  <c r="CV216" i="57"/>
  <c r="CA225" i="57"/>
  <c r="CW216" i="57"/>
  <c r="CX216" i="57"/>
  <c r="CY216" i="57"/>
  <c r="CZ216" i="57"/>
  <c r="DA216" i="57"/>
  <c r="DI216" i="57"/>
  <c r="DJ216" i="57"/>
  <c r="DO216" i="57"/>
  <c r="DB216" i="57"/>
  <c r="DC216" i="57"/>
  <c r="DD216" i="57"/>
  <c r="DE216" i="57"/>
  <c r="DF216" i="57"/>
  <c r="DG216" i="57"/>
  <c r="DH216" i="57"/>
  <c r="DK216" i="57"/>
  <c r="DL216" i="57"/>
  <c r="DM216" i="57"/>
  <c r="DP216" i="57"/>
  <c r="D217" i="57"/>
  <c r="E217" i="57"/>
  <c r="BL217" i="57"/>
  <c r="BM217" i="57"/>
  <c r="BN217" i="57"/>
  <c r="BO217" i="57"/>
  <c r="BP217" i="57"/>
  <c r="BQ217" i="57"/>
  <c r="BR217" i="57"/>
  <c r="BS217" i="57"/>
  <c r="BT217" i="57"/>
  <c r="BU217" i="57"/>
  <c r="BV217" i="57"/>
  <c r="BW217" i="57"/>
  <c r="BX217" i="57"/>
  <c r="BY217" i="57"/>
  <c r="BZ217" i="57"/>
  <c r="CB217" i="57"/>
  <c r="CC217" i="57"/>
  <c r="CD217" i="57"/>
  <c r="CE217" i="57"/>
  <c r="CF217" i="57"/>
  <c r="CG217" i="57"/>
  <c r="CH217" i="57"/>
  <c r="CI217" i="57"/>
  <c r="CJ217" i="57"/>
  <c r="CK217" i="57"/>
  <c r="CL217" i="57"/>
  <c r="CM217" i="57"/>
  <c r="CN217" i="57"/>
  <c r="CO217" i="57"/>
  <c r="CP217" i="57"/>
  <c r="CQ217" i="57"/>
  <c r="CR217" i="57"/>
  <c r="CS217" i="57"/>
  <c r="CT217" i="57"/>
  <c r="CU217" i="57"/>
  <c r="CV217" i="57"/>
  <c r="CA226" i="57"/>
  <c r="CW217" i="57"/>
  <c r="CX217" i="57"/>
  <c r="CY217" i="57"/>
  <c r="CZ217" i="57"/>
  <c r="DA217" i="57"/>
  <c r="DI217" i="57"/>
  <c r="DJ217" i="57"/>
  <c r="DO217" i="57"/>
  <c r="DB217" i="57"/>
  <c r="DC217" i="57"/>
  <c r="DD217" i="57"/>
  <c r="DE217" i="57"/>
  <c r="DF217" i="57"/>
  <c r="DG217" i="57"/>
  <c r="DH217" i="57"/>
  <c r="DK217" i="57"/>
  <c r="DL217" i="57"/>
  <c r="DM217" i="57"/>
  <c r="DP217" i="57"/>
  <c r="D218" i="57"/>
  <c r="E218" i="57"/>
  <c r="BL218" i="57"/>
  <c r="BM218" i="57"/>
  <c r="BN218" i="57"/>
  <c r="BO218" i="57"/>
  <c r="BP218" i="57"/>
  <c r="BQ218" i="57"/>
  <c r="BR218" i="57"/>
  <c r="BS218" i="57"/>
  <c r="BT218" i="57"/>
  <c r="BU218" i="57"/>
  <c r="BV218" i="57"/>
  <c r="BW218" i="57"/>
  <c r="BX218" i="57"/>
  <c r="BY218" i="57"/>
  <c r="BZ218" i="57"/>
  <c r="CB218" i="57"/>
  <c r="CC218" i="57"/>
  <c r="CD218" i="57"/>
  <c r="CE218" i="57"/>
  <c r="CF218" i="57"/>
  <c r="CG218" i="57"/>
  <c r="CH218" i="57"/>
  <c r="CI218" i="57"/>
  <c r="CJ218" i="57"/>
  <c r="CK218" i="57"/>
  <c r="CL218" i="57"/>
  <c r="CM218" i="57"/>
  <c r="CN218" i="57"/>
  <c r="CO218" i="57"/>
  <c r="CP218" i="57"/>
  <c r="CQ218" i="57"/>
  <c r="CR218" i="57"/>
  <c r="CS218" i="57"/>
  <c r="CT218" i="57"/>
  <c r="CU218" i="57"/>
  <c r="CV218" i="57"/>
  <c r="CA227" i="57"/>
  <c r="CW218" i="57"/>
  <c r="CX218" i="57"/>
  <c r="CY218" i="57"/>
  <c r="CZ218" i="57"/>
  <c r="DA218" i="57"/>
  <c r="DI218" i="57"/>
  <c r="DJ218" i="57"/>
  <c r="DO218" i="57"/>
  <c r="DB218" i="57"/>
  <c r="DC218" i="57"/>
  <c r="DD218" i="57"/>
  <c r="DE218" i="57"/>
  <c r="DF218" i="57"/>
  <c r="DG218" i="57"/>
  <c r="DH218" i="57"/>
  <c r="DK218" i="57"/>
  <c r="DL218" i="57"/>
  <c r="DM218" i="57"/>
  <c r="DP218" i="57"/>
  <c r="D219" i="57"/>
  <c r="E219" i="57"/>
  <c r="BL219" i="57"/>
  <c r="BM219" i="57"/>
  <c r="BN219" i="57"/>
  <c r="BO219" i="57"/>
  <c r="BP219" i="57"/>
  <c r="BQ219" i="57"/>
  <c r="BR219" i="57"/>
  <c r="BS219" i="57"/>
  <c r="BT219" i="57"/>
  <c r="BU219" i="57"/>
  <c r="BV219" i="57"/>
  <c r="BW219" i="57"/>
  <c r="BX219" i="57"/>
  <c r="BY219" i="57"/>
  <c r="BZ219" i="57"/>
  <c r="CB219" i="57"/>
  <c r="CC219" i="57"/>
  <c r="CD219" i="57"/>
  <c r="CE219" i="57"/>
  <c r="CF219" i="57"/>
  <c r="CG219" i="57"/>
  <c r="CH219" i="57"/>
  <c r="CI219" i="57"/>
  <c r="CJ219" i="57"/>
  <c r="CK219" i="57"/>
  <c r="CL219" i="57"/>
  <c r="CM219" i="57"/>
  <c r="CN219" i="57"/>
  <c r="CO219" i="57"/>
  <c r="CP219" i="57"/>
  <c r="CQ219" i="57"/>
  <c r="CR219" i="57"/>
  <c r="CS219" i="57"/>
  <c r="CT219" i="57"/>
  <c r="CU219" i="57"/>
  <c r="CV219" i="57"/>
  <c r="CA228" i="57"/>
  <c r="CW219" i="57"/>
  <c r="CX219" i="57"/>
  <c r="CY219" i="57"/>
  <c r="CZ219" i="57"/>
  <c r="DA219" i="57"/>
  <c r="DI219" i="57"/>
  <c r="DJ219" i="57"/>
  <c r="DO219" i="57"/>
  <c r="DB219" i="57"/>
  <c r="DC219" i="57"/>
  <c r="DD219" i="57"/>
  <c r="DE219" i="57"/>
  <c r="DF219" i="57"/>
  <c r="DG219" i="57"/>
  <c r="DH219" i="57"/>
  <c r="DK219" i="57"/>
  <c r="DL219" i="57"/>
  <c r="DM219" i="57"/>
  <c r="DP219" i="57"/>
  <c r="D220" i="57"/>
  <c r="E220" i="57"/>
  <c r="BL220" i="57"/>
  <c r="BM220" i="57"/>
  <c r="BN220" i="57"/>
  <c r="BO220" i="57"/>
  <c r="BP220" i="57"/>
  <c r="BQ220" i="57"/>
  <c r="BR220" i="57"/>
  <c r="BS220" i="57"/>
  <c r="BT220" i="57"/>
  <c r="BU220" i="57"/>
  <c r="BV220" i="57"/>
  <c r="BW220" i="57"/>
  <c r="BX220" i="57"/>
  <c r="BY220" i="57"/>
  <c r="BZ220" i="57"/>
  <c r="CB220" i="57"/>
  <c r="CC220" i="57"/>
  <c r="CD220" i="57"/>
  <c r="CE220" i="57"/>
  <c r="CF220" i="57"/>
  <c r="CG220" i="57"/>
  <c r="CH220" i="57"/>
  <c r="CI220" i="57"/>
  <c r="CJ220" i="57"/>
  <c r="CK220" i="57"/>
  <c r="CL220" i="57"/>
  <c r="CM220" i="57"/>
  <c r="CN220" i="57"/>
  <c r="CO220" i="57"/>
  <c r="CP220" i="57"/>
  <c r="CQ220" i="57"/>
  <c r="CR220" i="57"/>
  <c r="CS220" i="57"/>
  <c r="CT220" i="57"/>
  <c r="CU220" i="57"/>
  <c r="CV220" i="57"/>
  <c r="CA229" i="57"/>
  <c r="CW220" i="57"/>
  <c r="CX220" i="57"/>
  <c r="CY220" i="57"/>
  <c r="CZ220" i="57"/>
  <c r="DA220" i="57"/>
  <c r="DI220" i="57"/>
  <c r="DJ220" i="57"/>
  <c r="DO220" i="57"/>
  <c r="DB220" i="57"/>
  <c r="DC220" i="57"/>
  <c r="DD220" i="57"/>
  <c r="DE220" i="57"/>
  <c r="DF220" i="57"/>
  <c r="DG220" i="57"/>
  <c r="DH220" i="57"/>
  <c r="DK220" i="57"/>
  <c r="DL220" i="57"/>
  <c r="DM220" i="57"/>
  <c r="DP220" i="57"/>
  <c r="D221" i="57"/>
  <c r="E221" i="57"/>
  <c r="BL221" i="57"/>
  <c r="BM221" i="57"/>
  <c r="BN221" i="57"/>
  <c r="BO221" i="57"/>
  <c r="BP221" i="57"/>
  <c r="BQ221" i="57"/>
  <c r="BR221" i="57"/>
  <c r="BS221" i="57"/>
  <c r="BT221" i="57"/>
  <c r="BU221" i="57"/>
  <c r="BV221" i="57"/>
  <c r="BW221" i="57"/>
  <c r="BX221" i="57"/>
  <c r="BY221" i="57"/>
  <c r="BZ221" i="57"/>
  <c r="CB221" i="57"/>
  <c r="CC221" i="57"/>
  <c r="CD221" i="57"/>
  <c r="CE221" i="57"/>
  <c r="CF221" i="57"/>
  <c r="CG221" i="57"/>
  <c r="CH221" i="57"/>
  <c r="CI221" i="57"/>
  <c r="CJ221" i="57"/>
  <c r="CK221" i="57"/>
  <c r="CL221" i="57"/>
  <c r="CM221" i="57"/>
  <c r="CN221" i="57"/>
  <c r="CO221" i="57"/>
  <c r="CP221" i="57"/>
  <c r="CQ221" i="57"/>
  <c r="CR221" i="57"/>
  <c r="CS221" i="57"/>
  <c r="CT221" i="57"/>
  <c r="CU221" i="57"/>
  <c r="CV221" i="57"/>
  <c r="CA230" i="57"/>
  <c r="CW221" i="57"/>
  <c r="CX221" i="57"/>
  <c r="CY221" i="57"/>
  <c r="CZ221" i="57"/>
  <c r="DA221" i="57"/>
  <c r="DI221" i="57"/>
  <c r="DJ221" i="57"/>
  <c r="DO221" i="57"/>
  <c r="DB221" i="57"/>
  <c r="DC221" i="57"/>
  <c r="DD221" i="57"/>
  <c r="DE221" i="57"/>
  <c r="DF221" i="57"/>
  <c r="DG221" i="57"/>
  <c r="DH221" i="57"/>
  <c r="DK221" i="57"/>
  <c r="DL221" i="57"/>
  <c r="DM221" i="57"/>
  <c r="DP221" i="57"/>
  <c r="D222" i="57"/>
  <c r="E222" i="57"/>
  <c r="BL222" i="57"/>
  <c r="BM222" i="57"/>
  <c r="BN222" i="57"/>
  <c r="BO222" i="57"/>
  <c r="BP222" i="57"/>
  <c r="BQ222" i="57"/>
  <c r="BR222" i="57"/>
  <c r="BS222" i="57"/>
  <c r="BT222" i="57"/>
  <c r="BU222" i="57"/>
  <c r="BV222" i="57"/>
  <c r="BW222" i="57"/>
  <c r="BX222" i="57"/>
  <c r="BY222" i="57"/>
  <c r="BZ222" i="57"/>
  <c r="CB222" i="57"/>
  <c r="CC222" i="57"/>
  <c r="CD222" i="57"/>
  <c r="CE222" i="57"/>
  <c r="CF222" i="57"/>
  <c r="CG222" i="57"/>
  <c r="CH222" i="57"/>
  <c r="CI222" i="57"/>
  <c r="CJ222" i="57"/>
  <c r="CK222" i="57"/>
  <c r="CL222" i="57"/>
  <c r="CM222" i="57"/>
  <c r="CN222" i="57"/>
  <c r="CO222" i="57"/>
  <c r="CP222" i="57"/>
  <c r="CQ222" i="57"/>
  <c r="CR222" i="57"/>
  <c r="CS222" i="57"/>
  <c r="CT222" i="57"/>
  <c r="CU222" i="57"/>
  <c r="CV222" i="57"/>
  <c r="CA231" i="57"/>
  <c r="CW222" i="57"/>
  <c r="CX222" i="57"/>
  <c r="CY222" i="57"/>
  <c r="CZ222" i="57"/>
  <c r="DA222" i="57"/>
  <c r="DI222" i="57"/>
  <c r="DJ222" i="57"/>
  <c r="DO222" i="57"/>
  <c r="DB222" i="57"/>
  <c r="DC222" i="57"/>
  <c r="DD222" i="57"/>
  <c r="DE222" i="57"/>
  <c r="DF222" i="57"/>
  <c r="DG222" i="57"/>
  <c r="DH222" i="57"/>
  <c r="DK222" i="57"/>
  <c r="DL222" i="57"/>
  <c r="DM222" i="57"/>
  <c r="DP222" i="57"/>
  <c r="D223" i="57"/>
  <c r="E223" i="57"/>
  <c r="BL223" i="57"/>
  <c r="BM223" i="57"/>
  <c r="BN223" i="57"/>
  <c r="BO223" i="57"/>
  <c r="BP223" i="57"/>
  <c r="BQ223" i="57"/>
  <c r="BR223" i="57"/>
  <c r="BS223" i="57"/>
  <c r="BT223" i="57"/>
  <c r="BU223" i="57"/>
  <c r="BV223" i="57"/>
  <c r="BW223" i="57"/>
  <c r="BX223" i="57"/>
  <c r="BY223" i="57"/>
  <c r="BZ223" i="57"/>
  <c r="CB223" i="57"/>
  <c r="CC223" i="57"/>
  <c r="CD223" i="57"/>
  <c r="CE223" i="57"/>
  <c r="CF223" i="57"/>
  <c r="CG223" i="57"/>
  <c r="CH223" i="57"/>
  <c r="CI223" i="57"/>
  <c r="CJ223" i="57"/>
  <c r="CK223" i="57"/>
  <c r="CL223" i="57"/>
  <c r="CM223" i="57"/>
  <c r="CN223" i="57"/>
  <c r="CO223" i="57"/>
  <c r="CP223" i="57"/>
  <c r="CQ223" i="57"/>
  <c r="CR223" i="57"/>
  <c r="CS223" i="57"/>
  <c r="CT223" i="57"/>
  <c r="CU223" i="57"/>
  <c r="CV223" i="57"/>
  <c r="CA232" i="57"/>
  <c r="CW223" i="57"/>
  <c r="CX223" i="57"/>
  <c r="CY223" i="57"/>
  <c r="CZ223" i="57"/>
  <c r="DA223" i="57"/>
  <c r="DI223" i="57"/>
  <c r="DJ223" i="57"/>
  <c r="DO223" i="57"/>
  <c r="DB223" i="57"/>
  <c r="DC223" i="57"/>
  <c r="DD223" i="57"/>
  <c r="DE223" i="57"/>
  <c r="DF223" i="57"/>
  <c r="DG223" i="57"/>
  <c r="DH223" i="57"/>
  <c r="DK223" i="57"/>
  <c r="DL223" i="57"/>
  <c r="DM223" i="57"/>
  <c r="DP223" i="57"/>
  <c r="D224" i="57"/>
  <c r="E224" i="57"/>
  <c r="BL224" i="57"/>
  <c r="BM224" i="57"/>
  <c r="BN224" i="57"/>
  <c r="BO224" i="57"/>
  <c r="BP224" i="57"/>
  <c r="BQ224" i="57"/>
  <c r="BR224" i="57"/>
  <c r="BS224" i="57"/>
  <c r="BT224" i="57"/>
  <c r="BU224" i="57"/>
  <c r="BV224" i="57"/>
  <c r="BW224" i="57"/>
  <c r="BX224" i="57"/>
  <c r="BY224" i="57"/>
  <c r="BZ224" i="57"/>
  <c r="CB224" i="57"/>
  <c r="CC224" i="57"/>
  <c r="CD224" i="57"/>
  <c r="CE224" i="57"/>
  <c r="CF224" i="57"/>
  <c r="CG224" i="57"/>
  <c r="CH224" i="57"/>
  <c r="CI224" i="57"/>
  <c r="CJ224" i="57"/>
  <c r="CK224" i="57"/>
  <c r="CL224" i="57"/>
  <c r="CM224" i="57"/>
  <c r="CN224" i="57"/>
  <c r="CO224" i="57"/>
  <c r="CP224" i="57"/>
  <c r="CQ224" i="57"/>
  <c r="CR224" i="57"/>
  <c r="CS224" i="57"/>
  <c r="CT224" i="57"/>
  <c r="CU224" i="57"/>
  <c r="CV224" i="57"/>
  <c r="CA233" i="57"/>
  <c r="CW224" i="57"/>
  <c r="CX224" i="57"/>
  <c r="CY224" i="57"/>
  <c r="CZ224" i="57"/>
  <c r="DA224" i="57"/>
  <c r="DI224" i="57"/>
  <c r="DJ224" i="57"/>
  <c r="DO224" i="57"/>
  <c r="DB224" i="57"/>
  <c r="DC224" i="57"/>
  <c r="DD224" i="57"/>
  <c r="DE224" i="57"/>
  <c r="DF224" i="57"/>
  <c r="DG224" i="57"/>
  <c r="DH224" i="57"/>
  <c r="DK224" i="57"/>
  <c r="DL224" i="57"/>
  <c r="DM224" i="57"/>
  <c r="DP224" i="57"/>
  <c r="D225" i="57"/>
  <c r="E225" i="57"/>
  <c r="BL225" i="57"/>
  <c r="BM225" i="57"/>
  <c r="BN225" i="57"/>
  <c r="BO225" i="57"/>
  <c r="BP225" i="57"/>
  <c r="BQ225" i="57"/>
  <c r="BR225" i="57"/>
  <c r="BS225" i="57"/>
  <c r="BT225" i="57"/>
  <c r="BU225" i="57"/>
  <c r="BV225" i="57"/>
  <c r="BW225" i="57"/>
  <c r="BX225" i="57"/>
  <c r="BY225" i="57"/>
  <c r="BZ225" i="57"/>
  <c r="CB225" i="57"/>
  <c r="CC225" i="57"/>
  <c r="CD225" i="57"/>
  <c r="CE225" i="57"/>
  <c r="CF225" i="57"/>
  <c r="CG225" i="57"/>
  <c r="CH225" i="57"/>
  <c r="CI225" i="57"/>
  <c r="CJ225" i="57"/>
  <c r="CK225" i="57"/>
  <c r="CL225" i="57"/>
  <c r="CM225" i="57"/>
  <c r="CN225" i="57"/>
  <c r="CO225" i="57"/>
  <c r="CP225" i="57"/>
  <c r="CQ225" i="57"/>
  <c r="CR225" i="57"/>
  <c r="CS225" i="57"/>
  <c r="CT225" i="57"/>
  <c r="CU225" i="57"/>
  <c r="CV225" i="57"/>
  <c r="CA234" i="57"/>
  <c r="CW225" i="57"/>
  <c r="CX225" i="57"/>
  <c r="CY225" i="57"/>
  <c r="CZ225" i="57"/>
  <c r="DA225" i="57"/>
  <c r="DI225" i="57"/>
  <c r="DJ225" i="57"/>
  <c r="DO225" i="57"/>
  <c r="DB225" i="57"/>
  <c r="DC225" i="57"/>
  <c r="DD225" i="57"/>
  <c r="DE225" i="57"/>
  <c r="DF225" i="57"/>
  <c r="DG225" i="57"/>
  <c r="DH225" i="57"/>
  <c r="DK225" i="57"/>
  <c r="DL225" i="57"/>
  <c r="DM225" i="57"/>
  <c r="DP225" i="57"/>
  <c r="D226" i="57"/>
  <c r="E226" i="57"/>
  <c r="BL226" i="57"/>
  <c r="BM226" i="57"/>
  <c r="BN226" i="57"/>
  <c r="BO226" i="57"/>
  <c r="BP226" i="57"/>
  <c r="BQ226" i="57"/>
  <c r="BR226" i="57"/>
  <c r="BS226" i="57"/>
  <c r="BT226" i="57"/>
  <c r="BU226" i="57"/>
  <c r="BV226" i="57"/>
  <c r="BW226" i="57"/>
  <c r="BX226" i="57"/>
  <c r="BY226" i="57"/>
  <c r="BZ226" i="57"/>
  <c r="CB226" i="57"/>
  <c r="CC226" i="57"/>
  <c r="CD226" i="57"/>
  <c r="CE226" i="57"/>
  <c r="CF226" i="57"/>
  <c r="CG226" i="57"/>
  <c r="CH226" i="57"/>
  <c r="CI226" i="57"/>
  <c r="CJ226" i="57"/>
  <c r="CK226" i="57"/>
  <c r="CL226" i="57"/>
  <c r="CM226" i="57"/>
  <c r="CN226" i="57"/>
  <c r="CO226" i="57"/>
  <c r="CP226" i="57"/>
  <c r="CQ226" i="57"/>
  <c r="CR226" i="57"/>
  <c r="CS226" i="57"/>
  <c r="CT226" i="57"/>
  <c r="CU226" i="57"/>
  <c r="CV226" i="57"/>
  <c r="CA235" i="57"/>
  <c r="CW226" i="57"/>
  <c r="CX226" i="57"/>
  <c r="CY226" i="57"/>
  <c r="CZ226" i="57"/>
  <c r="DA226" i="57"/>
  <c r="DI226" i="57"/>
  <c r="DJ226" i="57"/>
  <c r="DO226" i="57"/>
  <c r="DB226" i="57"/>
  <c r="DC226" i="57"/>
  <c r="DD226" i="57"/>
  <c r="DE226" i="57"/>
  <c r="DF226" i="57"/>
  <c r="DG226" i="57"/>
  <c r="DH226" i="57"/>
  <c r="DK226" i="57"/>
  <c r="DL226" i="57"/>
  <c r="DM226" i="57"/>
  <c r="DP226" i="57"/>
  <c r="D227" i="57"/>
  <c r="E227" i="57"/>
  <c r="BL227" i="57"/>
  <c r="BM227" i="57"/>
  <c r="BN227" i="57"/>
  <c r="BO227" i="57"/>
  <c r="BP227" i="57"/>
  <c r="BQ227" i="57"/>
  <c r="BR227" i="57"/>
  <c r="BS227" i="57"/>
  <c r="BT227" i="57"/>
  <c r="BU227" i="57"/>
  <c r="BV227" i="57"/>
  <c r="BW227" i="57"/>
  <c r="BX227" i="57"/>
  <c r="BY227" i="57"/>
  <c r="BZ227" i="57"/>
  <c r="CB227" i="57"/>
  <c r="CC227" i="57"/>
  <c r="CD227" i="57"/>
  <c r="CE227" i="57"/>
  <c r="CF227" i="57"/>
  <c r="CG227" i="57"/>
  <c r="CH227" i="57"/>
  <c r="CI227" i="57"/>
  <c r="CJ227" i="57"/>
  <c r="CK227" i="57"/>
  <c r="CL227" i="57"/>
  <c r="CM227" i="57"/>
  <c r="CN227" i="57"/>
  <c r="CO227" i="57"/>
  <c r="CP227" i="57"/>
  <c r="CQ227" i="57"/>
  <c r="CR227" i="57"/>
  <c r="CS227" i="57"/>
  <c r="CT227" i="57"/>
  <c r="CU227" i="57"/>
  <c r="CV227" i="57"/>
  <c r="CA236" i="57"/>
  <c r="CW227" i="57"/>
  <c r="CX227" i="57"/>
  <c r="CY227" i="57"/>
  <c r="CZ227" i="57"/>
  <c r="DA227" i="57"/>
  <c r="DI227" i="57"/>
  <c r="DJ227" i="57"/>
  <c r="DO227" i="57"/>
  <c r="DB227" i="57"/>
  <c r="DC227" i="57"/>
  <c r="DD227" i="57"/>
  <c r="DE227" i="57"/>
  <c r="DF227" i="57"/>
  <c r="DG227" i="57"/>
  <c r="DH227" i="57"/>
  <c r="DK227" i="57"/>
  <c r="DL227" i="57"/>
  <c r="DM227" i="57"/>
  <c r="DP227" i="57"/>
  <c r="D228" i="57"/>
  <c r="E228" i="57"/>
  <c r="BL228" i="57"/>
  <c r="BM228" i="57"/>
  <c r="BN228" i="57"/>
  <c r="BO228" i="57"/>
  <c r="BP228" i="57"/>
  <c r="BQ228" i="57"/>
  <c r="BR228" i="57"/>
  <c r="BS228" i="57"/>
  <c r="BT228" i="57"/>
  <c r="BU228" i="57"/>
  <c r="BV228" i="57"/>
  <c r="BW228" i="57"/>
  <c r="BX228" i="57"/>
  <c r="BY228" i="57"/>
  <c r="BZ228" i="57"/>
  <c r="CB228" i="57"/>
  <c r="CC228" i="57"/>
  <c r="CD228" i="57"/>
  <c r="CE228" i="57"/>
  <c r="CF228" i="57"/>
  <c r="CG228" i="57"/>
  <c r="CH228" i="57"/>
  <c r="CI228" i="57"/>
  <c r="CJ228" i="57"/>
  <c r="CK228" i="57"/>
  <c r="CL228" i="57"/>
  <c r="CM228" i="57"/>
  <c r="CN228" i="57"/>
  <c r="CO228" i="57"/>
  <c r="CP228" i="57"/>
  <c r="CQ228" i="57"/>
  <c r="CR228" i="57"/>
  <c r="CS228" i="57"/>
  <c r="CT228" i="57"/>
  <c r="CU228" i="57"/>
  <c r="CV228" i="57"/>
  <c r="CA237" i="57"/>
  <c r="CW228" i="57"/>
  <c r="CX228" i="57"/>
  <c r="CY228" i="57"/>
  <c r="CZ228" i="57"/>
  <c r="DA228" i="57"/>
  <c r="DI228" i="57"/>
  <c r="DJ228" i="57"/>
  <c r="DO228" i="57"/>
  <c r="DB228" i="57"/>
  <c r="DC228" i="57"/>
  <c r="DD228" i="57"/>
  <c r="DE228" i="57"/>
  <c r="DF228" i="57"/>
  <c r="DG228" i="57"/>
  <c r="DH228" i="57"/>
  <c r="DK228" i="57"/>
  <c r="DL228" i="57"/>
  <c r="DM228" i="57"/>
  <c r="DP228" i="57"/>
  <c r="D229" i="57"/>
  <c r="E229" i="57"/>
  <c r="BL229" i="57"/>
  <c r="BM229" i="57"/>
  <c r="BN229" i="57"/>
  <c r="BO229" i="57"/>
  <c r="BP229" i="57"/>
  <c r="BQ229" i="57"/>
  <c r="BR229" i="57"/>
  <c r="BS229" i="57"/>
  <c r="BT229" i="57"/>
  <c r="BU229" i="57"/>
  <c r="BV229" i="57"/>
  <c r="BW229" i="57"/>
  <c r="BX229" i="57"/>
  <c r="BY229" i="57"/>
  <c r="BZ229" i="57"/>
  <c r="CB229" i="57"/>
  <c r="CC229" i="57"/>
  <c r="CD229" i="57"/>
  <c r="CE229" i="57"/>
  <c r="CF229" i="57"/>
  <c r="CG229" i="57"/>
  <c r="CH229" i="57"/>
  <c r="CI229" i="57"/>
  <c r="CJ229" i="57"/>
  <c r="CK229" i="57"/>
  <c r="CL229" i="57"/>
  <c r="CM229" i="57"/>
  <c r="CN229" i="57"/>
  <c r="CO229" i="57"/>
  <c r="CP229" i="57"/>
  <c r="CQ229" i="57"/>
  <c r="CR229" i="57"/>
  <c r="CS229" i="57"/>
  <c r="CT229" i="57"/>
  <c r="CU229" i="57"/>
  <c r="CV229" i="57"/>
  <c r="CA238" i="57"/>
  <c r="CW229" i="57"/>
  <c r="CX229" i="57"/>
  <c r="CY229" i="57"/>
  <c r="CZ229" i="57"/>
  <c r="DA229" i="57"/>
  <c r="DI229" i="57"/>
  <c r="DJ229" i="57"/>
  <c r="DO229" i="57"/>
  <c r="DB229" i="57"/>
  <c r="DC229" i="57"/>
  <c r="DD229" i="57"/>
  <c r="DE229" i="57"/>
  <c r="DF229" i="57"/>
  <c r="DG229" i="57"/>
  <c r="DH229" i="57"/>
  <c r="DK229" i="57"/>
  <c r="DL229" i="57"/>
  <c r="DM229" i="57"/>
  <c r="DP229" i="57"/>
  <c r="D230" i="57"/>
  <c r="E230" i="57"/>
  <c r="BL230" i="57"/>
  <c r="BM230" i="57"/>
  <c r="BN230" i="57"/>
  <c r="BO230" i="57"/>
  <c r="BP230" i="57"/>
  <c r="BQ230" i="57"/>
  <c r="BR230" i="57"/>
  <c r="BS230" i="57"/>
  <c r="BT230" i="57"/>
  <c r="BU230" i="57"/>
  <c r="BV230" i="57"/>
  <c r="BW230" i="57"/>
  <c r="BX230" i="57"/>
  <c r="BY230" i="57"/>
  <c r="BZ230" i="57"/>
  <c r="CB230" i="57"/>
  <c r="CC230" i="57"/>
  <c r="CD230" i="57"/>
  <c r="CE230" i="57"/>
  <c r="CF230" i="57"/>
  <c r="CG230" i="57"/>
  <c r="CH230" i="57"/>
  <c r="CI230" i="57"/>
  <c r="CJ230" i="57"/>
  <c r="CK230" i="57"/>
  <c r="CL230" i="57"/>
  <c r="CM230" i="57"/>
  <c r="CN230" i="57"/>
  <c r="CO230" i="57"/>
  <c r="CP230" i="57"/>
  <c r="CQ230" i="57"/>
  <c r="CR230" i="57"/>
  <c r="CS230" i="57"/>
  <c r="CT230" i="57"/>
  <c r="CU230" i="57"/>
  <c r="CV230" i="57"/>
  <c r="CA239" i="57"/>
  <c r="CW230" i="57"/>
  <c r="CX230" i="57"/>
  <c r="CY230" i="57"/>
  <c r="CZ230" i="57"/>
  <c r="DA230" i="57"/>
  <c r="DI230" i="57"/>
  <c r="DJ230" i="57"/>
  <c r="DO230" i="57"/>
  <c r="DB230" i="57"/>
  <c r="DC230" i="57"/>
  <c r="DD230" i="57"/>
  <c r="DE230" i="57"/>
  <c r="DF230" i="57"/>
  <c r="DG230" i="57"/>
  <c r="DH230" i="57"/>
  <c r="DK230" i="57"/>
  <c r="DL230" i="57"/>
  <c r="DM230" i="57"/>
  <c r="DP230" i="57"/>
  <c r="D231" i="57"/>
  <c r="E231" i="57"/>
  <c r="BL231" i="57"/>
  <c r="BM231" i="57"/>
  <c r="BN231" i="57"/>
  <c r="BO231" i="57"/>
  <c r="BP231" i="57"/>
  <c r="BQ231" i="57"/>
  <c r="BR231" i="57"/>
  <c r="BS231" i="57"/>
  <c r="BT231" i="57"/>
  <c r="BU231" i="57"/>
  <c r="BV231" i="57"/>
  <c r="BW231" i="57"/>
  <c r="BX231" i="57"/>
  <c r="BY231" i="57"/>
  <c r="BZ231" i="57"/>
  <c r="CB231" i="57"/>
  <c r="CC231" i="57"/>
  <c r="CD231" i="57"/>
  <c r="CE231" i="57"/>
  <c r="CF231" i="57"/>
  <c r="CG231" i="57"/>
  <c r="CH231" i="57"/>
  <c r="CI231" i="57"/>
  <c r="CJ231" i="57"/>
  <c r="CK231" i="57"/>
  <c r="CL231" i="57"/>
  <c r="CM231" i="57"/>
  <c r="CN231" i="57"/>
  <c r="CO231" i="57"/>
  <c r="CP231" i="57"/>
  <c r="CQ231" i="57"/>
  <c r="CR231" i="57"/>
  <c r="CS231" i="57"/>
  <c r="CT231" i="57"/>
  <c r="CU231" i="57"/>
  <c r="CV231" i="57"/>
  <c r="CA240" i="57"/>
  <c r="CW231" i="57"/>
  <c r="CX231" i="57"/>
  <c r="CY231" i="57"/>
  <c r="CZ231" i="57"/>
  <c r="DA231" i="57"/>
  <c r="DI231" i="57"/>
  <c r="DJ231" i="57"/>
  <c r="DO231" i="57"/>
  <c r="DB231" i="57"/>
  <c r="DC231" i="57"/>
  <c r="DD231" i="57"/>
  <c r="DE231" i="57"/>
  <c r="DF231" i="57"/>
  <c r="DG231" i="57"/>
  <c r="DH231" i="57"/>
  <c r="DK231" i="57"/>
  <c r="DL231" i="57"/>
  <c r="DM231" i="57"/>
  <c r="DP231" i="57"/>
  <c r="D232" i="57"/>
  <c r="E232" i="57"/>
  <c r="BL232" i="57"/>
  <c r="BM232" i="57"/>
  <c r="BN232" i="57"/>
  <c r="BO232" i="57"/>
  <c r="BP232" i="57"/>
  <c r="BQ232" i="57"/>
  <c r="BR232" i="57"/>
  <c r="BS232" i="57"/>
  <c r="BT232" i="57"/>
  <c r="BU232" i="57"/>
  <c r="BV232" i="57"/>
  <c r="BW232" i="57"/>
  <c r="BX232" i="57"/>
  <c r="BY232" i="57"/>
  <c r="BZ232" i="57"/>
  <c r="CB232" i="57"/>
  <c r="CC232" i="57"/>
  <c r="CD232" i="57"/>
  <c r="CE232" i="57"/>
  <c r="CF232" i="57"/>
  <c r="CG232" i="57"/>
  <c r="CH232" i="57"/>
  <c r="CI232" i="57"/>
  <c r="CJ232" i="57"/>
  <c r="CK232" i="57"/>
  <c r="CL232" i="57"/>
  <c r="CM232" i="57"/>
  <c r="CN232" i="57"/>
  <c r="CO232" i="57"/>
  <c r="CP232" i="57"/>
  <c r="CQ232" i="57"/>
  <c r="CR232" i="57"/>
  <c r="CS232" i="57"/>
  <c r="CT232" i="57"/>
  <c r="CU232" i="57"/>
  <c r="CV232" i="57"/>
  <c r="CA241" i="57"/>
  <c r="CW232" i="57"/>
  <c r="CX232" i="57"/>
  <c r="CY232" i="57"/>
  <c r="CZ232" i="57"/>
  <c r="DA232" i="57"/>
  <c r="DI232" i="57"/>
  <c r="DJ232" i="57"/>
  <c r="DO232" i="57"/>
  <c r="DB232" i="57"/>
  <c r="DC232" i="57"/>
  <c r="DD232" i="57"/>
  <c r="DE232" i="57"/>
  <c r="DF232" i="57"/>
  <c r="DG232" i="57"/>
  <c r="DH232" i="57"/>
  <c r="DK232" i="57"/>
  <c r="DL232" i="57"/>
  <c r="DM232" i="57"/>
  <c r="DP232" i="57"/>
  <c r="D233" i="57"/>
  <c r="E233" i="57"/>
  <c r="BL233" i="57"/>
  <c r="BM233" i="57"/>
  <c r="BN233" i="57"/>
  <c r="BO233" i="57"/>
  <c r="BP233" i="57"/>
  <c r="BQ233" i="57"/>
  <c r="BR233" i="57"/>
  <c r="BS233" i="57"/>
  <c r="BT233" i="57"/>
  <c r="BU233" i="57"/>
  <c r="BV233" i="57"/>
  <c r="BW233" i="57"/>
  <c r="BX233" i="57"/>
  <c r="BY233" i="57"/>
  <c r="BZ233" i="57"/>
  <c r="CB233" i="57"/>
  <c r="CC233" i="57"/>
  <c r="CD233" i="57"/>
  <c r="CE233" i="57"/>
  <c r="CF233" i="57"/>
  <c r="CG233" i="57"/>
  <c r="CH233" i="57"/>
  <c r="CI233" i="57"/>
  <c r="CJ233" i="57"/>
  <c r="CK233" i="57"/>
  <c r="CL233" i="57"/>
  <c r="CM233" i="57"/>
  <c r="CN233" i="57"/>
  <c r="CO233" i="57"/>
  <c r="CP233" i="57"/>
  <c r="CQ233" i="57"/>
  <c r="CR233" i="57"/>
  <c r="CS233" i="57"/>
  <c r="CT233" i="57"/>
  <c r="CU233" i="57"/>
  <c r="CV233" i="57"/>
  <c r="CA242" i="57"/>
  <c r="CW233" i="57"/>
  <c r="CX233" i="57"/>
  <c r="CY233" i="57"/>
  <c r="CZ233" i="57"/>
  <c r="DA233" i="57"/>
  <c r="DI233" i="57"/>
  <c r="DJ233" i="57"/>
  <c r="DO233" i="57"/>
  <c r="DB233" i="57"/>
  <c r="DC233" i="57"/>
  <c r="DD233" i="57"/>
  <c r="DE233" i="57"/>
  <c r="DF233" i="57"/>
  <c r="DG233" i="57"/>
  <c r="DH233" i="57"/>
  <c r="DK233" i="57"/>
  <c r="DL233" i="57"/>
  <c r="DM233" i="57"/>
  <c r="DP233" i="57"/>
  <c r="D234" i="57"/>
  <c r="E234" i="57"/>
  <c r="BL234" i="57"/>
  <c r="BM234" i="57"/>
  <c r="BN234" i="57"/>
  <c r="BO234" i="57"/>
  <c r="BP234" i="57"/>
  <c r="BQ234" i="57"/>
  <c r="BR234" i="57"/>
  <c r="BS234" i="57"/>
  <c r="BT234" i="57"/>
  <c r="BU234" i="57"/>
  <c r="BV234" i="57"/>
  <c r="BW234" i="57"/>
  <c r="BX234" i="57"/>
  <c r="BY234" i="57"/>
  <c r="BZ234" i="57"/>
  <c r="CB234" i="57"/>
  <c r="CC234" i="57"/>
  <c r="CD234" i="57"/>
  <c r="CE234" i="57"/>
  <c r="CF234" i="57"/>
  <c r="CG234" i="57"/>
  <c r="CH234" i="57"/>
  <c r="CI234" i="57"/>
  <c r="CJ234" i="57"/>
  <c r="CK234" i="57"/>
  <c r="CL234" i="57"/>
  <c r="CM234" i="57"/>
  <c r="CN234" i="57"/>
  <c r="CO234" i="57"/>
  <c r="CP234" i="57"/>
  <c r="CQ234" i="57"/>
  <c r="CR234" i="57"/>
  <c r="CS234" i="57"/>
  <c r="CT234" i="57"/>
  <c r="CU234" i="57"/>
  <c r="CV234" i="57"/>
  <c r="CA243" i="57"/>
  <c r="CW234" i="57"/>
  <c r="CX234" i="57"/>
  <c r="CY234" i="57"/>
  <c r="CZ234" i="57"/>
  <c r="DA234" i="57"/>
  <c r="DI234" i="57"/>
  <c r="DJ234" i="57"/>
  <c r="DO234" i="57"/>
  <c r="DB234" i="57"/>
  <c r="DC234" i="57"/>
  <c r="DD234" i="57"/>
  <c r="DE234" i="57"/>
  <c r="DF234" i="57"/>
  <c r="DG234" i="57"/>
  <c r="DH234" i="57"/>
  <c r="DK234" i="57"/>
  <c r="DL234" i="57"/>
  <c r="DM234" i="57"/>
  <c r="DP234" i="57"/>
  <c r="D235" i="57"/>
  <c r="E235" i="57"/>
  <c r="BL235" i="57"/>
  <c r="BM235" i="57"/>
  <c r="BN235" i="57"/>
  <c r="BO235" i="57"/>
  <c r="BP235" i="57"/>
  <c r="BQ235" i="57"/>
  <c r="BR235" i="57"/>
  <c r="BS235" i="57"/>
  <c r="BT235" i="57"/>
  <c r="BU235" i="57"/>
  <c r="BV235" i="57"/>
  <c r="BW235" i="57"/>
  <c r="BX235" i="57"/>
  <c r="BY235" i="57"/>
  <c r="BZ235" i="57"/>
  <c r="CB235" i="57"/>
  <c r="CC235" i="57"/>
  <c r="CD235" i="57"/>
  <c r="CE235" i="57"/>
  <c r="CF235" i="57"/>
  <c r="CG235" i="57"/>
  <c r="CH235" i="57"/>
  <c r="CI235" i="57"/>
  <c r="CJ235" i="57"/>
  <c r="CK235" i="57"/>
  <c r="CL235" i="57"/>
  <c r="CM235" i="57"/>
  <c r="CN235" i="57"/>
  <c r="CO235" i="57"/>
  <c r="CP235" i="57"/>
  <c r="CQ235" i="57"/>
  <c r="CR235" i="57"/>
  <c r="CS235" i="57"/>
  <c r="CT235" i="57"/>
  <c r="CU235" i="57"/>
  <c r="CV235" i="57"/>
  <c r="CA244" i="57"/>
  <c r="CW235" i="57"/>
  <c r="CX235" i="57"/>
  <c r="CY235" i="57"/>
  <c r="CZ235" i="57"/>
  <c r="DA235" i="57"/>
  <c r="DI235" i="57"/>
  <c r="DJ235" i="57"/>
  <c r="DO235" i="57"/>
  <c r="DB235" i="57"/>
  <c r="DC235" i="57"/>
  <c r="DD235" i="57"/>
  <c r="DE235" i="57"/>
  <c r="DF235" i="57"/>
  <c r="DG235" i="57"/>
  <c r="DH235" i="57"/>
  <c r="DK235" i="57"/>
  <c r="DL235" i="57"/>
  <c r="DM235" i="57"/>
  <c r="DP235" i="57"/>
  <c r="D236" i="57"/>
  <c r="E236" i="57"/>
  <c r="BL236" i="57"/>
  <c r="BM236" i="57"/>
  <c r="BN236" i="57"/>
  <c r="BO236" i="57"/>
  <c r="BP236" i="57"/>
  <c r="BQ236" i="57"/>
  <c r="BR236" i="57"/>
  <c r="BS236" i="57"/>
  <c r="BT236" i="57"/>
  <c r="BU236" i="57"/>
  <c r="BV236" i="57"/>
  <c r="BW236" i="57"/>
  <c r="BX236" i="57"/>
  <c r="BY236" i="57"/>
  <c r="BZ236" i="57"/>
  <c r="CB236" i="57"/>
  <c r="CC236" i="57"/>
  <c r="CD236" i="57"/>
  <c r="CE236" i="57"/>
  <c r="CF236" i="57"/>
  <c r="CG236" i="57"/>
  <c r="CH236" i="57"/>
  <c r="CI236" i="57"/>
  <c r="CJ236" i="57"/>
  <c r="CK236" i="57"/>
  <c r="CL236" i="57"/>
  <c r="CM236" i="57"/>
  <c r="CN236" i="57"/>
  <c r="CO236" i="57"/>
  <c r="CP236" i="57"/>
  <c r="CQ236" i="57"/>
  <c r="CR236" i="57"/>
  <c r="CS236" i="57"/>
  <c r="CT236" i="57"/>
  <c r="CU236" i="57"/>
  <c r="CV236" i="57"/>
  <c r="CA245" i="57"/>
  <c r="CW236" i="57"/>
  <c r="CX236" i="57"/>
  <c r="CY236" i="57"/>
  <c r="CZ236" i="57"/>
  <c r="DA236" i="57"/>
  <c r="DI236" i="57"/>
  <c r="DJ236" i="57"/>
  <c r="DO236" i="57"/>
  <c r="DB236" i="57"/>
  <c r="DC236" i="57"/>
  <c r="DD236" i="57"/>
  <c r="DE236" i="57"/>
  <c r="DF236" i="57"/>
  <c r="DG236" i="57"/>
  <c r="DH236" i="57"/>
  <c r="DK236" i="57"/>
  <c r="DL236" i="57"/>
  <c r="DM236" i="57"/>
  <c r="DP236" i="57"/>
  <c r="D237" i="57"/>
  <c r="E237" i="57"/>
  <c r="BL237" i="57"/>
  <c r="BM237" i="57"/>
  <c r="BN237" i="57"/>
  <c r="BO237" i="57"/>
  <c r="BP237" i="57"/>
  <c r="BQ237" i="57"/>
  <c r="BR237" i="57"/>
  <c r="BS237" i="57"/>
  <c r="BT237" i="57"/>
  <c r="BU237" i="57"/>
  <c r="BV237" i="57"/>
  <c r="BW237" i="57"/>
  <c r="BX237" i="57"/>
  <c r="BY237" i="57"/>
  <c r="BZ237" i="57"/>
  <c r="CB237" i="57"/>
  <c r="CC237" i="57"/>
  <c r="CD237" i="57"/>
  <c r="CE237" i="57"/>
  <c r="CF237" i="57"/>
  <c r="CG237" i="57"/>
  <c r="CH237" i="57"/>
  <c r="CI237" i="57"/>
  <c r="CJ237" i="57"/>
  <c r="CK237" i="57"/>
  <c r="CL237" i="57"/>
  <c r="CM237" i="57"/>
  <c r="CN237" i="57"/>
  <c r="CO237" i="57"/>
  <c r="CP237" i="57"/>
  <c r="CQ237" i="57"/>
  <c r="CR237" i="57"/>
  <c r="CS237" i="57"/>
  <c r="CT237" i="57"/>
  <c r="CU237" i="57"/>
  <c r="CV237" i="57"/>
  <c r="CA246" i="57"/>
  <c r="CW237" i="57"/>
  <c r="CX237" i="57"/>
  <c r="CY237" i="57"/>
  <c r="CZ237" i="57"/>
  <c r="DA237" i="57"/>
  <c r="DI237" i="57"/>
  <c r="DJ237" i="57"/>
  <c r="DO237" i="57"/>
  <c r="DB237" i="57"/>
  <c r="DC237" i="57"/>
  <c r="DD237" i="57"/>
  <c r="DE237" i="57"/>
  <c r="DF237" i="57"/>
  <c r="DG237" i="57"/>
  <c r="DH237" i="57"/>
  <c r="DK237" i="57"/>
  <c r="DL237" i="57"/>
  <c r="DM237" i="57"/>
  <c r="DP237" i="57"/>
  <c r="D238" i="57"/>
  <c r="E238" i="57"/>
  <c r="BL238" i="57"/>
  <c r="BM238" i="57"/>
  <c r="BN238" i="57"/>
  <c r="BO238" i="57"/>
  <c r="BP238" i="57"/>
  <c r="BQ238" i="57"/>
  <c r="BR238" i="57"/>
  <c r="BS238" i="57"/>
  <c r="BT238" i="57"/>
  <c r="BU238" i="57"/>
  <c r="BV238" i="57"/>
  <c r="BW238" i="57"/>
  <c r="BX238" i="57"/>
  <c r="BY238" i="57"/>
  <c r="BZ238" i="57"/>
  <c r="CB238" i="57"/>
  <c r="CC238" i="57"/>
  <c r="CD238" i="57"/>
  <c r="CE238" i="57"/>
  <c r="CF238" i="57"/>
  <c r="CG238" i="57"/>
  <c r="CH238" i="57"/>
  <c r="CI238" i="57"/>
  <c r="CJ238" i="57"/>
  <c r="CK238" i="57"/>
  <c r="CL238" i="57"/>
  <c r="CM238" i="57"/>
  <c r="CN238" i="57"/>
  <c r="CO238" i="57"/>
  <c r="CP238" i="57"/>
  <c r="CQ238" i="57"/>
  <c r="CR238" i="57"/>
  <c r="CS238" i="57"/>
  <c r="CT238" i="57"/>
  <c r="CU238" i="57"/>
  <c r="CV238" i="57"/>
  <c r="CA247" i="57"/>
  <c r="CW238" i="57"/>
  <c r="CX238" i="57"/>
  <c r="CY238" i="57"/>
  <c r="CZ238" i="57"/>
  <c r="DA238" i="57"/>
  <c r="DI238" i="57"/>
  <c r="DJ238" i="57"/>
  <c r="DO238" i="57"/>
  <c r="DB238" i="57"/>
  <c r="DC238" i="57"/>
  <c r="DD238" i="57"/>
  <c r="DE238" i="57"/>
  <c r="DF238" i="57"/>
  <c r="DG238" i="57"/>
  <c r="DH238" i="57"/>
  <c r="DK238" i="57"/>
  <c r="DL238" i="57"/>
  <c r="DM238" i="57"/>
  <c r="DP238" i="57"/>
  <c r="D239" i="57"/>
  <c r="E239" i="57"/>
  <c r="BL239" i="57"/>
  <c r="BM239" i="57"/>
  <c r="BN239" i="57"/>
  <c r="BO239" i="57"/>
  <c r="BP239" i="57"/>
  <c r="BQ239" i="57"/>
  <c r="BR239" i="57"/>
  <c r="BS239" i="57"/>
  <c r="BT239" i="57"/>
  <c r="BU239" i="57"/>
  <c r="BV239" i="57"/>
  <c r="BW239" i="57"/>
  <c r="BX239" i="57"/>
  <c r="BY239" i="57"/>
  <c r="BZ239" i="57"/>
  <c r="CB239" i="57"/>
  <c r="CC239" i="57"/>
  <c r="CD239" i="57"/>
  <c r="CE239" i="57"/>
  <c r="CF239" i="57"/>
  <c r="CG239" i="57"/>
  <c r="CH239" i="57"/>
  <c r="CI239" i="57"/>
  <c r="CJ239" i="57"/>
  <c r="CK239" i="57"/>
  <c r="CL239" i="57"/>
  <c r="CM239" i="57"/>
  <c r="CN239" i="57"/>
  <c r="CO239" i="57"/>
  <c r="CP239" i="57"/>
  <c r="CQ239" i="57"/>
  <c r="CR239" i="57"/>
  <c r="CS239" i="57"/>
  <c r="CT239" i="57"/>
  <c r="CU239" i="57"/>
  <c r="CV239" i="57"/>
  <c r="CA248" i="57"/>
  <c r="CW239" i="57"/>
  <c r="CX239" i="57"/>
  <c r="CY239" i="57"/>
  <c r="CZ239" i="57"/>
  <c r="DA239" i="57"/>
  <c r="DI239" i="57"/>
  <c r="DJ239" i="57"/>
  <c r="DO239" i="57"/>
  <c r="DB239" i="57"/>
  <c r="DC239" i="57"/>
  <c r="DD239" i="57"/>
  <c r="DE239" i="57"/>
  <c r="DF239" i="57"/>
  <c r="DG239" i="57"/>
  <c r="DH239" i="57"/>
  <c r="DK239" i="57"/>
  <c r="DL239" i="57"/>
  <c r="DM239" i="57"/>
  <c r="DP239" i="57"/>
  <c r="D240" i="57"/>
  <c r="E240" i="57"/>
  <c r="BL240" i="57"/>
  <c r="BM240" i="57"/>
  <c r="BN240" i="57"/>
  <c r="BO240" i="57"/>
  <c r="BP240" i="57"/>
  <c r="BQ240" i="57"/>
  <c r="BR240" i="57"/>
  <c r="BS240" i="57"/>
  <c r="BT240" i="57"/>
  <c r="BU240" i="57"/>
  <c r="BV240" i="57"/>
  <c r="BW240" i="57"/>
  <c r="BX240" i="57"/>
  <c r="BY240" i="57"/>
  <c r="BZ240" i="57"/>
  <c r="CB240" i="57"/>
  <c r="CC240" i="57"/>
  <c r="CD240" i="57"/>
  <c r="CE240" i="57"/>
  <c r="CF240" i="57"/>
  <c r="CG240" i="57"/>
  <c r="CH240" i="57"/>
  <c r="CI240" i="57"/>
  <c r="CJ240" i="57"/>
  <c r="CK240" i="57"/>
  <c r="CL240" i="57"/>
  <c r="CM240" i="57"/>
  <c r="CN240" i="57"/>
  <c r="CO240" i="57"/>
  <c r="CP240" i="57"/>
  <c r="CQ240" i="57"/>
  <c r="CR240" i="57"/>
  <c r="CS240" i="57"/>
  <c r="CT240" i="57"/>
  <c r="CU240" i="57"/>
  <c r="CV240" i="57"/>
  <c r="CA249" i="57"/>
  <c r="CW240" i="57"/>
  <c r="CX240" i="57"/>
  <c r="CY240" i="57"/>
  <c r="CZ240" i="57"/>
  <c r="DA240" i="57"/>
  <c r="DI240" i="57"/>
  <c r="DJ240" i="57"/>
  <c r="DO240" i="57"/>
  <c r="DB240" i="57"/>
  <c r="DC240" i="57"/>
  <c r="DD240" i="57"/>
  <c r="DE240" i="57"/>
  <c r="DF240" i="57"/>
  <c r="DG240" i="57"/>
  <c r="DH240" i="57"/>
  <c r="DK240" i="57"/>
  <c r="DL240" i="57"/>
  <c r="DM240" i="57"/>
  <c r="DP240" i="57"/>
  <c r="D241" i="57"/>
  <c r="E241" i="57"/>
  <c r="BL241" i="57"/>
  <c r="BM241" i="57"/>
  <c r="BN241" i="57"/>
  <c r="BO241" i="57"/>
  <c r="BP241" i="57"/>
  <c r="BQ241" i="57"/>
  <c r="BR241" i="57"/>
  <c r="BS241" i="57"/>
  <c r="BT241" i="57"/>
  <c r="BU241" i="57"/>
  <c r="BV241" i="57"/>
  <c r="BW241" i="57"/>
  <c r="BX241" i="57"/>
  <c r="BY241" i="57"/>
  <c r="BZ241" i="57"/>
  <c r="CB241" i="57"/>
  <c r="CC241" i="57"/>
  <c r="CD241" i="57"/>
  <c r="CE241" i="57"/>
  <c r="CF241" i="57"/>
  <c r="CG241" i="57"/>
  <c r="CH241" i="57"/>
  <c r="CI241" i="57"/>
  <c r="CJ241" i="57"/>
  <c r="CK241" i="57"/>
  <c r="CL241" i="57"/>
  <c r="CM241" i="57"/>
  <c r="CN241" i="57"/>
  <c r="CO241" i="57"/>
  <c r="CP241" i="57"/>
  <c r="CQ241" i="57"/>
  <c r="CR241" i="57"/>
  <c r="CS241" i="57"/>
  <c r="CT241" i="57"/>
  <c r="CU241" i="57"/>
  <c r="CV241" i="57"/>
  <c r="CA250" i="57"/>
  <c r="CW241" i="57"/>
  <c r="CX241" i="57"/>
  <c r="CY241" i="57"/>
  <c r="CZ241" i="57"/>
  <c r="DA241" i="57"/>
  <c r="DI241" i="57"/>
  <c r="DJ241" i="57"/>
  <c r="DO241" i="57"/>
  <c r="DB241" i="57"/>
  <c r="DC241" i="57"/>
  <c r="DD241" i="57"/>
  <c r="DE241" i="57"/>
  <c r="DF241" i="57"/>
  <c r="DG241" i="57"/>
  <c r="DH241" i="57"/>
  <c r="DK241" i="57"/>
  <c r="DL241" i="57"/>
  <c r="DM241" i="57"/>
  <c r="DP241" i="57"/>
  <c r="D242" i="57"/>
  <c r="E242" i="57"/>
  <c r="BL242" i="57"/>
  <c r="BM242" i="57"/>
  <c r="BN242" i="57"/>
  <c r="BO242" i="57"/>
  <c r="BP242" i="57"/>
  <c r="BQ242" i="57"/>
  <c r="BR242" i="57"/>
  <c r="BS242" i="57"/>
  <c r="BT242" i="57"/>
  <c r="BU242" i="57"/>
  <c r="BV242" i="57"/>
  <c r="BW242" i="57"/>
  <c r="BX242" i="57"/>
  <c r="BY242" i="57"/>
  <c r="BZ242" i="57"/>
  <c r="CB242" i="57"/>
  <c r="CC242" i="57"/>
  <c r="CD242" i="57"/>
  <c r="CE242" i="57"/>
  <c r="CF242" i="57"/>
  <c r="CG242" i="57"/>
  <c r="CH242" i="57"/>
  <c r="CI242" i="57"/>
  <c r="CJ242" i="57"/>
  <c r="CK242" i="57"/>
  <c r="CL242" i="57"/>
  <c r="CM242" i="57"/>
  <c r="CN242" i="57"/>
  <c r="CO242" i="57"/>
  <c r="CP242" i="57"/>
  <c r="CQ242" i="57"/>
  <c r="CR242" i="57"/>
  <c r="CS242" i="57"/>
  <c r="CT242" i="57"/>
  <c r="CU242" i="57"/>
  <c r="CV242" i="57"/>
  <c r="CA251" i="57"/>
  <c r="CW242" i="57"/>
  <c r="CX242" i="57"/>
  <c r="CY242" i="57"/>
  <c r="CZ242" i="57"/>
  <c r="DA242" i="57"/>
  <c r="DI242" i="57"/>
  <c r="DJ242" i="57"/>
  <c r="DO242" i="57"/>
  <c r="DB242" i="57"/>
  <c r="DC242" i="57"/>
  <c r="DD242" i="57"/>
  <c r="DE242" i="57"/>
  <c r="DF242" i="57"/>
  <c r="DG242" i="57"/>
  <c r="DH242" i="57"/>
  <c r="DK242" i="57"/>
  <c r="DL242" i="57"/>
  <c r="DM242" i="57"/>
  <c r="DP242" i="57"/>
  <c r="D243" i="57"/>
  <c r="E243" i="57"/>
  <c r="BL243" i="57"/>
  <c r="BM243" i="57"/>
  <c r="BN243" i="57"/>
  <c r="BO243" i="57"/>
  <c r="BP243" i="57"/>
  <c r="BQ243" i="57"/>
  <c r="BR243" i="57"/>
  <c r="BS243" i="57"/>
  <c r="BT243" i="57"/>
  <c r="BU243" i="57"/>
  <c r="BV243" i="57"/>
  <c r="BW243" i="57"/>
  <c r="BX243" i="57"/>
  <c r="BY243" i="57"/>
  <c r="BZ243" i="57"/>
  <c r="CB243" i="57"/>
  <c r="CC243" i="57"/>
  <c r="CD243" i="57"/>
  <c r="CE243" i="57"/>
  <c r="CF243" i="57"/>
  <c r="CG243" i="57"/>
  <c r="CH243" i="57"/>
  <c r="CI243" i="57"/>
  <c r="CJ243" i="57"/>
  <c r="CK243" i="57"/>
  <c r="CL243" i="57"/>
  <c r="CM243" i="57"/>
  <c r="CN243" i="57"/>
  <c r="CO243" i="57"/>
  <c r="CP243" i="57"/>
  <c r="CQ243" i="57"/>
  <c r="CR243" i="57"/>
  <c r="CS243" i="57"/>
  <c r="CT243" i="57"/>
  <c r="CU243" i="57"/>
  <c r="CV243" i="57"/>
  <c r="CA252" i="57"/>
  <c r="CW243" i="57"/>
  <c r="CX243" i="57"/>
  <c r="CY243" i="57"/>
  <c r="CZ243" i="57"/>
  <c r="DA243" i="57"/>
  <c r="DI243" i="57"/>
  <c r="DJ243" i="57"/>
  <c r="DO243" i="57"/>
  <c r="DB243" i="57"/>
  <c r="DC243" i="57"/>
  <c r="DD243" i="57"/>
  <c r="DE243" i="57"/>
  <c r="DF243" i="57"/>
  <c r="DG243" i="57"/>
  <c r="DH243" i="57"/>
  <c r="DK243" i="57"/>
  <c r="DL243" i="57"/>
  <c r="DM243" i="57"/>
  <c r="DP243" i="57"/>
  <c r="D244" i="57"/>
  <c r="E244" i="57"/>
  <c r="BL244" i="57"/>
  <c r="BM244" i="57"/>
  <c r="BN244" i="57"/>
  <c r="BO244" i="57"/>
  <c r="BP244" i="57"/>
  <c r="BQ244" i="57"/>
  <c r="BR244" i="57"/>
  <c r="BS244" i="57"/>
  <c r="BT244" i="57"/>
  <c r="BU244" i="57"/>
  <c r="BV244" i="57"/>
  <c r="BW244" i="57"/>
  <c r="BX244" i="57"/>
  <c r="BY244" i="57"/>
  <c r="BZ244" i="57"/>
  <c r="CB244" i="57"/>
  <c r="CC244" i="57"/>
  <c r="CD244" i="57"/>
  <c r="CE244" i="57"/>
  <c r="CF244" i="57"/>
  <c r="CG244" i="57"/>
  <c r="CH244" i="57"/>
  <c r="CI244" i="57"/>
  <c r="CJ244" i="57"/>
  <c r="CK244" i="57"/>
  <c r="CL244" i="57"/>
  <c r="CM244" i="57"/>
  <c r="CN244" i="57"/>
  <c r="CO244" i="57"/>
  <c r="CP244" i="57"/>
  <c r="CQ244" i="57"/>
  <c r="CR244" i="57"/>
  <c r="CS244" i="57"/>
  <c r="CT244" i="57"/>
  <c r="CU244" i="57"/>
  <c r="CV244" i="57"/>
  <c r="CA253" i="57"/>
  <c r="CW244" i="57"/>
  <c r="CX244" i="57"/>
  <c r="CY244" i="57"/>
  <c r="CZ244" i="57"/>
  <c r="DA244" i="57"/>
  <c r="DI244" i="57"/>
  <c r="DJ244" i="57"/>
  <c r="DO244" i="57"/>
  <c r="DB244" i="57"/>
  <c r="DC244" i="57"/>
  <c r="DD244" i="57"/>
  <c r="DE244" i="57"/>
  <c r="DF244" i="57"/>
  <c r="DG244" i="57"/>
  <c r="DH244" i="57"/>
  <c r="DK244" i="57"/>
  <c r="DL244" i="57"/>
  <c r="DM244" i="57"/>
  <c r="DP244" i="57"/>
  <c r="D245" i="57"/>
  <c r="E245" i="57"/>
  <c r="BL245" i="57"/>
  <c r="BM245" i="57"/>
  <c r="BN245" i="57"/>
  <c r="BO245" i="57"/>
  <c r="BP245" i="57"/>
  <c r="BQ245" i="57"/>
  <c r="BR245" i="57"/>
  <c r="BS245" i="57"/>
  <c r="BT245" i="57"/>
  <c r="BU245" i="57"/>
  <c r="BV245" i="57"/>
  <c r="BW245" i="57"/>
  <c r="BX245" i="57"/>
  <c r="BY245" i="57"/>
  <c r="BZ245" i="57"/>
  <c r="CB245" i="57"/>
  <c r="CC245" i="57"/>
  <c r="CD245" i="57"/>
  <c r="CE245" i="57"/>
  <c r="CF245" i="57"/>
  <c r="CG245" i="57"/>
  <c r="CH245" i="57"/>
  <c r="CI245" i="57"/>
  <c r="CJ245" i="57"/>
  <c r="CK245" i="57"/>
  <c r="CL245" i="57"/>
  <c r="CM245" i="57"/>
  <c r="CN245" i="57"/>
  <c r="CO245" i="57"/>
  <c r="CP245" i="57"/>
  <c r="CQ245" i="57"/>
  <c r="CR245" i="57"/>
  <c r="CS245" i="57"/>
  <c r="CT245" i="57"/>
  <c r="CU245" i="57"/>
  <c r="CV245" i="57"/>
  <c r="CA254" i="57"/>
  <c r="CW245" i="57"/>
  <c r="CX245" i="57"/>
  <c r="CY245" i="57"/>
  <c r="CZ245" i="57"/>
  <c r="DA245" i="57"/>
  <c r="DI245" i="57"/>
  <c r="DJ245" i="57"/>
  <c r="DO245" i="57"/>
  <c r="DB245" i="57"/>
  <c r="DC245" i="57"/>
  <c r="DD245" i="57"/>
  <c r="DE245" i="57"/>
  <c r="DF245" i="57"/>
  <c r="DG245" i="57"/>
  <c r="DH245" i="57"/>
  <c r="DK245" i="57"/>
  <c r="DL245" i="57"/>
  <c r="DM245" i="57"/>
  <c r="DP245" i="57"/>
  <c r="D246" i="57"/>
  <c r="E246" i="57"/>
  <c r="BL246" i="57"/>
  <c r="BM246" i="57"/>
  <c r="BN246" i="57"/>
  <c r="BO246" i="57"/>
  <c r="BP246" i="57"/>
  <c r="BQ246" i="57"/>
  <c r="BR246" i="57"/>
  <c r="BS246" i="57"/>
  <c r="BT246" i="57"/>
  <c r="BU246" i="57"/>
  <c r="BV246" i="57"/>
  <c r="BW246" i="57"/>
  <c r="BX246" i="57"/>
  <c r="BY246" i="57"/>
  <c r="BZ246" i="57"/>
  <c r="CB246" i="57"/>
  <c r="CC246" i="57"/>
  <c r="CD246" i="57"/>
  <c r="CE246" i="57"/>
  <c r="CF246" i="57"/>
  <c r="CG246" i="57"/>
  <c r="CH246" i="57"/>
  <c r="CI246" i="57"/>
  <c r="CJ246" i="57"/>
  <c r="CK246" i="57"/>
  <c r="CL246" i="57"/>
  <c r="CM246" i="57"/>
  <c r="CN246" i="57"/>
  <c r="CO246" i="57"/>
  <c r="CP246" i="57"/>
  <c r="CQ246" i="57"/>
  <c r="CR246" i="57"/>
  <c r="CS246" i="57"/>
  <c r="CT246" i="57"/>
  <c r="CU246" i="57"/>
  <c r="CV246" i="57"/>
  <c r="CA255" i="57"/>
  <c r="CW246" i="57"/>
  <c r="CX246" i="57"/>
  <c r="CY246" i="57"/>
  <c r="CZ246" i="57"/>
  <c r="DA246" i="57"/>
  <c r="DI246" i="57"/>
  <c r="DJ246" i="57"/>
  <c r="DO246" i="57"/>
  <c r="DB246" i="57"/>
  <c r="DC246" i="57"/>
  <c r="DD246" i="57"/>
  <c r="DE246" i="57"/>
  <c r="DF246" i="57"/>
  <c r="DG246" i="57"/>
  <c r="DH246" i="57"/>
  <c r="DK246" i="57"/>
  <c r="DL246" i="57"/>
  <c r="DM246" i="57"/>
  <c r="DP246" i="57"/>
  <c r="D247" i="57"/>
  <c r="E247" i="57"/>
  <c r="BL247" i="57"/>
  <c r="BM247" i="57"/>
  <c r="BN247" i="57"/>
  <c r="BO247" i="57"/>
  <c r="BP247" i="57"/>
  <c r="BQ247" i="57"/>
  <c r="BR247" i="57"/>
  <c r="BS247" i="57"/>
  <c r="BT247" i="57"/>
  <c r="BU247" i="57"/>
  <c r="BV247" i="57"/>
  <c r="BW247" i="57"/>
  <c r="BX247" i="57"/>
  <c r="BY247" i="57"/>
  <c r="BZ247" i="57"/>
  <c r="CB247" i="57"/>
  <c r="CC247" i="57"/>
  <c r="CD247" i="57"/>
  <c r="CE247" i="57"/>
  <c r="CF247" i="57"/>
  <c r="CG247" i="57"/>
  <c r="CH247" i="57"/>
  <c r="CI247" i="57"/>
  <c r="CJ247" i="57"/>
  <c r="CK247" i="57"/>
  <c r="CL247" i="57"/>
  <c r="CM247" i="57"/>
  <c r="CN247" i="57"/>
  <c r="CO247" i="57"/>
  <c r="CP247" i="57"/>
  <c r="CQ247" i="57"/>
  <c r="CR247" i="57"/>
  <c r="CS247" i="57"/>
  <c r="CT247" i="57"/>
  <c r="CU247" i="57"/>
  <c r="CV247" i="57"/>
  <c r="CA256" i="57"/>
  <c r="CW247" i="57"/>
  <c r="CX247" i="57"/>
  <c r="CY247" i="57"/>
  <c r="CZ247" i="57"/>
  <c r="DA247" i="57"/>
  <c r="DI247" i="57"/>
  <c r="DJ247" i="57"/>
  <c r="DO247" i="57"/>
  <c r="DB247" i="57"/>
  <c r="DC247" i="57"/>
  <c r="DD247" i="57"/>
  <c r="DE247" i="57"/>
  <c r="DF247" i="57"/>
  <c r="DG247" i="57"/>
  <c r="DH247" i="57"/>
  <c r="DK247" i="57"/>
  <c r="DL247" i="57"/>
  <c r="DM247" i="57"/>
  <c r="DP247" i="57"/>
  <c r="D248" i="57"/>
  <c r="E248" i="57"/>
  <c r="BL248" i="57"/>
  <c r="BM248" i="57"/>
  <c r="BN248" i="57"/>
  <c r="BO248" i="57"/>
  <c r="BP248" i="57"/>
  <c r="BQ248" i="57"/>
  <c r="BR248" i="57"/>
  <c r="BS248" i="57"/>
  <c r="BT248" i="57"/>
  <c r="BU248" i="57"/>
  <c r="BV248" i="57"/>
  <c r="BW248" i="57"/>
  <c r="BX248" i="57"/>
  <c r="BY248" i="57"/>
  <c r="BZ248" i="57"/>
  <c r="CB248" i="57"/>
  <c r="CC248" i="57"/>
  <c r="CD248" i="57"/>
  <c r="CE248" i="57"/>
  <c r="CF248" i="57"/>
  <c r="CG248" i="57"/>
  <c r="CH248" i="57"/>
  <c r="CI248" i="57"/>
  <c r="CJ248" i="57"/>
  <c r="CK248" i="57"/>
  <c r="CL248" i="57"/>
  <c r="CM248" i="57"/>
  <c r="CN248" i="57"/>
  <c r="CO248" i="57"/>
  <c r="CP248" i="57"/>
  <c r="CQ248" i="57"/>
  <c r="CR248" i="57"/>
  <c r="CS248" i="57"/>
  <c r="CT248" i="57"/>
  <c r="CU248" i="57"/>
  <c r="CV248" i="57"/>
  <c r="CA257" i="57"/>
  <c r="CW248" i="57"/>
  <c r="CX248" i="57"/>
  <c r="CY248" i="57"/>
  <c r="CZ248" i="57"/>
  <c r="DA248" i="57"/>
  <c r="DI248" i="57"/>
  <c r="DJ248" i="57"/>
  <c r="DO248" i="57"/>
  <c r="DB248" i="57"/>
  <c r="DC248" i="57"/>
  <c r="DD248" i="57"/>
  <c r="DE248" i="57"/>
  <c r="DF248" i="57"/>
  <c r="DG248" i="57"/>
  <c r="DH248" i="57"/>
  <c r="DK248" i="57"/>
  <c r="DL248" i="57"/>
  <c r="DM248" i="57"/>
  <c r="DP248" i="57"/>
  <c r="D249" i="57"/>
  <c r="E249" i="57"/>
  <c r="BL249" i="57"/>
  <c r="BM249" i="57"/>
  <c r="BN249" i="57"/>
  <c r="BO249" i="57"/>
  <c r="BP249" i="57"/>
  <c r="BQ249" i="57"/>
  <c r="BR249" i="57"/>
  <c r="BS249" i="57"/>
  <c r="BT249" i="57"/>
  <c r="BU249" i="57"/>
  <c r="BV249" i="57"/>
  <c r="BW249" i="57"/>
  <c r="BX249" i="57"/>
  <c r="BY249" i="57"/>
  <c r="BZ249" i="57"/>
  <c r="CB249" i="57"/>
  <c r="CC249" i="57"/>
  <c r="CD249" i="57"/>
  <c r="CE249" i="57"/>
  <c r="CF249" i="57"/>
  <c r="CG249" i="57"/>
  <c r="CH249" i="57"/>
  <c r="CI249" i="57"/>
  <c r="CJ249" i="57"/>
  <c r="CK249" i="57"/>
  <c r="CL249" i="57"/>
  <c r="CM249" i="57"/>
  <c r="CN249" i="57"/>
  <c r="CO249" i="57"/>
  <c r="CP249" i="57"/>
  <c r="CQ249" i="57"/>
  <c r="CR249" i="57"/>
  <c r="CS249" i="57"/>
  <c r="CT249" i="57"/>
  <c r="CU249" i="57"/>
  <c r="CV249" i="57"/>
  <c r="CA258" i="57"/>
  <c r="CW249" i="57"/>
  <c r="CX249" i="57"/>
  <c r="CY249" i="57"/>
  <c r="CZ249" i="57"/>
  <c r="DA249" i="57"/>
  <c r="DI249" i="57"/>
  <c r="DJ249" i="57"/>
  <c r="DO249" i="57"/>
  <c r="DB249" i="57"/>
  <c r="DC249" i="57"/>
  <c r="DD249" i="57"/>
  <c r="DE249" i="57"/>
  <c r="DF249" i="57"/>
  <c r="DG249" i="57"/>
  <c r="DH249" i="57"/>
  <c r="DK249" i="57"/>
  <c r="DL249" i="57"/>
  <c r="DM249" i="57"/>
  <c r="DP249" i="57"/>
  <c r="D250" i="57"/>
  <c r="E250" i="57"/>
  <c r="BL250" i="57"/>
  <c r="BM250" i="57"/>
  <c r="BN250" i="57"/>
  <c r="BO250" i="57"/>
  <c r="BP250" i="57"/>
  <c r="BQ250" i="57"/>
  <c r="BR250" i="57"/>
  <c r="BS250" i="57"/>
  <c r="BT250" i="57"/>
  <c r="BU250" i="57"/>
  <c r="BV250" i="57"/>
  <c r="BW250" i="57"/>
  <c r="BX250" i="57"/>
  <c r="BY250" i="57"/>
  <c r="BZ250" i="57"/>
  <c r="CB250" i="57"/>
  <c r="CC250" i="57"/>
  <c r="CD250" i="57"/>
  <c r="CE250" i="57"/>
  <c r="CF250" i="57"/>
  <c r="CG250" i="57"/>
  <c r="CH250" i="57"/>
  <c r="CI250" i="57"/>
  <c r="CJ250" i="57"/>
  <c r="CK250" i="57"/>
  <c r="CL250" i="57"/>
  <c r="CM250" i="57"/>
  <c r="CN250" i="57"/>
  <c r="CO250" i="57"/>
  <c r="CP250" i="57"/>
  <c r="CQ250" i="57"/>
  <c r="CR250" i="57"/>
  <c r="CS250" i="57"/>
  <c r="CT250" i="57"/>
  <c r="CU250" i="57"/>
  <c r="CV250" i="57"/>
  <c r="CA259" i="57"/>
  <c r="CW250" i="57"/>
  <c r="CX250" i="57"/>
  <c r="CY250" i="57"/>
  <c r="CZ250" i="57"/>
  <c r="DA250" i="57"/>
  <c r="DI250" i="57"/>
  <c r="DJ250" i="57"/>
  <c r="DO250" i="57"/>
  <c r="DB250" i="57"/>
  <c r="DC250" i="57"/>
  <c r="DD250" i="57"/>
  <c r="DE250" i="57"/>
  <c r="DF250" i="57"/>
  <c r="DG250" i="57"/>
  <c r="DH250" i="57"/>
  <c r="DK250" i="57"/>
  <c r="DL250" i="57"/>
  <c r="DM250" i="57"/>
  <c r="DP250" i="57"/>
  <c r="D251" i="57"/>
  <c r="E251" i="57"/>
  <c r="BL251" i="57"/>
  <c r="BM251" i="57"/>
  <c r="BN251" i="57"/>
  <c r="BO251" i="57"/>
  <c r="BP251" i="57"/>
  <c r="BQ251" i="57"/>
  <c r="BR251" i="57"/>
  <c r="BS251" i="57"/>
  <c r="BT251" i="57"/>
  <c r="BU251" i="57"/>
  <c r="BV251" i="57"/>
  <c r="BW251" i="57"/>
  <c r="BX251" i="57"/>
  <c r="BY251" i="57"/>
  <c r="BZ251" i="57"/>
  <c r="CB251" i="57"/>
  <c r="CC251" i="57"/>
  <c r="CD251" i="57"/>
  <c r="CE251" i="57"/>
  <c r="CF251" i="57"/>
  <c r="CG251" i="57"/>
  <c r="CH251" i="57"/>
  <c r="CI251" i="57"/>
  <c r="CJ251" i="57"/>
  <c r="CK251" i="57"/>
  <c r="CL251" i="57"/>
  <c r="CM251" i="57"/>
  <c r="CN251" i="57"/>
  <c r="CO251" i="57"/>
  <c r="CP251" i="57"/>
  <c r="CQ251" i="57"/>
  <c r="CR251" i="57"/>
  <c r="CS251" i="57"/>
  <c r="CT251" i="57"/>
  <c r="CU251" i="57"/>
  <c r="CV251" i="57"/>
  <c r="CA260" i="57"/>
  <c r="CW251" i="57"/>
  <c r="CX251" i="57"/>
  <c r="CY251" i="57"/>
  <c r="CZ251" i="57"/>
  <c r="DA251" i="57"/>
  <c r="DI251" i="57"/>
  <c r="DJ251" i="57"/>
  <c r="DO251" i="57"/>
  <c r="DB251" i="57"/>
  <c r="DC251" i="57"/>
  <c r="DD251" i="57"/>
  <c r="DE251" i="57"/>
  <c r="DF251" i="57"/>
  <c r="DG251" i="57"/>
  <c r="DH251" i="57"/>
  <c r="DK251" i="57"/>
  <c r="DL251" i="57"/>
  <c r="DM251" i="57"/>
  <c r="DP251" i="57"/>
  <c r="D252" i="57"/>
  <c r="E252" i="57"/>
  <c r="BL252" i="57"/>
  <c r="BM252" i="57"/>
  <c r="BN252" i="57"/>
  <c r="BO252" i="57"/>
  <c r="BP252" i="57"/>
  <c r="BQ252" i="57"/>
  <c r="BR252" i="57"/>
  <c r="BS252" i="57"/>
  <c r="BT252" i="57"/>
  <c r="BU252" i="57"/>
  <c r="BV252" i="57"/>
  <c r="BW252" i="57"/>
  <c r="BX252" i="57"/>
  <c r="BY252" i="57"/>
  <c r="BZ252" i="57"/>
  <c r="CB252" i="57"/>
  <c r="CC252" i="57"/>
  <c r="CD252" i="57"/>
  <c r="CE252" i="57"/>
  <c r="CF252" i="57"/>
  <c r="CG252" i="57"/>
  <c r="CH252" i="57"/>
  <c r="CI252" i="57"/>
  <c r="CJ252" i="57"/>
  <c r="CK252" i="57"/>
  <c r="CL252" i="57"/>
  <c r="CM252" i="57"/>
  <c r="CN252" i="57"/>
  <c r="CO252" i="57"/>
  <c r="CP252" i="57"/>
  <c r="CQ252" i="57"/>
  <c r="CR252" i="57"/>
  <c r="CS252" i="57"/>
  <c r="CT252" i="57"/>
  <c r="CU252" i="57"/>
  <c r="CV252" i="57"/>
  <c r="CA261" i="57"/>
  <c r="CW252" i="57"/>
  <c r="CX252" i="57"/>
  <c r="CY252" i="57"/>
  <c r="CZ252" i="57"/>
  <c r="DA252" i="57"/>
  <c r="DI252" i="57"/>
  <c r="DJ252" i="57"/>
  <c r="DO252" i="57"/>
  <c r="DB252" i="57"/>
  <c r="DC252" i="57"/>
  <c r="DD252" i="57"/>
  <c r="DE252" i="57"/>
  <c r="DF252" i="57"/>
  <c r="DG252" i="57"/>
  <c r="DH252" i="57"/>
  <c r="DK252" i="57"/>
  <c r="DL252" i="57"/>
  <c r="DM252" i="57"/>
  <c r="DP252" i="57"/>
  <c r="D253" i="57"/>
  <c r="E253" i="57"/>
  <c r="BL253" i="57"/>
  <c r="BM253" i="57"/>
  <c r="BN253" i="57"/>
  <c r="BO253" i="57"/>
  <c r="BP253" i="57"/>
  <c r="BQ253" i="57"/>
  <c r="BR253" i="57"/>
  <c r="BS253" i="57"/>
  <c r="BT253" i="57"/>
  <c r="BU253" i="57"/>
  <c r="BV253" i="57"/>
  <c r="BW253" i="57"/>
  <c r="BX253" i="57"/>
  <c r="BY253" i="57"/>
  <c r="BZ253" i="57"/>
  <c r="CB253" i="57"/>
  <c r="CC253" i="57"/>
  <c r="CD253" i="57"/>
  <c r="CE253" i="57"/>
  <c r="CF253" i="57"/>
  <c r="CG253" i="57"/>
  <c r="CH253" i="57"/>
  <c r="CI253" i="57"/>
  <c r="CJ253" i="57"/>
  <c r="CK253" i="57"/>
  <c r="CL253" i="57"/>
  <c r="CM253" i="57"/>
  <c r="CN253" i="57"/>
  <c r="CO253" i="57"/>
  <c r="CP253" i="57"/>
  <c r="CQ253" i="57"/>
  <c r="CR253" i="57"/>
  <c r="CS253" i="57"/>
  <c r="CT253" i="57"/>
  <c r="CU253" i="57"/>
  <c r="CV253" i="57"/>
  <c r="CA262" i="57"/>
  <c r="CW253" i="57"/>
  <c r="CX253" i="57"/>
  <c r="CY253" i="57"/>
  <c r="CZ253" i="57"/>
  <c r="DA253" i="57"/>
  <c r="DI253" i="57"/>
  <c r="DJ253" i="57"/>
  <c r="DO253" i="57"/>
  <c r="DB253" i="57"/>
  <c r="DC253" i="57"/>
  <c r="DD253" i="57"/>
  <c r="DE253" i="57"/>
  <c r="DF253" i="57"/>
  <c r="DG253" i="57"/>
  <c r="DH253" i="57"/>
  <c r="DK253" i="57"/>
  <c r="DL253" i="57"/>
  <c r="DM253" i="57"/>
  <c r="DP253" i="57"/>
  <c r="D254" i="57"/>
  <c r="E254" i="57"/>
  <c r="BL254" i="57"/>
  <c r="BM254" i="57"/>
  <c r="BN254" i="57"/>
  <c r="BO254" i="57"/>
  <c r="BP254" i="57"/>
  <c r="BQ254" i="57"/>
  <c r="BR254" i="57"/>
  <c r="BS254" i="57"/>
  <c r="BT254" i="57"/>
  <c r="BU254" i="57"/>
  <c r="BV254" i="57"/>
  <c r="BW254" i="57"/>
  <c r="BX254" i="57"/>
  <c r="BY254" i="57"/>
  <c r="BZ254" i="57"/>
  <c r="CB254" i="57"/>
  <c r="CC254" i="57"/>
  <c r="CD254" i="57"/>
  <c r="CE254" i="57"/>
  <c r="CF254" i="57"/>
  <c r="CG254" i="57"/>
  <c r="CH254" i="57"/>
  <c r="CI254" i="57"/>
  <c r="CJ254" i="57"/>
  <c r="CK254" i="57"/>
  <c r="CL254" i="57"/>
  <c r="CM254" i="57"/>
  <c r="CN254" i="57"/>
  <c r="CO254" i="57"/>
  <c r="CP254" i="57"/>
  <c r="CQ254" i="57"/>
  <c r="CR254" i="57"/>
  <c r="CS254" i="57"/>
  <c r="CT254" i="57"/>
  <c r="CU254" i="57"/>
  <c r="CV254" i="57"/>
  <c r="CA263" i="57"/>
  <c r="CW254" i="57"/>
  <c r="CX254" i="57"/>
  <c r="CY254" i="57"/>
  <c r="CZ254" i="57"/>
  <c r="DA254" i="57"/>
  <c r="DI254" i="57"/>
  <c r="DJ254" i="57"/>
  <c r="DO254" i="57"/>
  <c r="DB254" i="57"/>
  <c r="DC254" i="57"/>
  <c r="DD254" i="57"/>
  <c r="DE254" i="57"/>
  <c r="DF254" i="57"/>
  <c r="DG254" i="57"/>
  <c r="DH254" i="57"/>
  <c r="DK254" i="57"/>
  <c r="DL254" i="57"/>
  <c r="DM254" i="57"/>
  <c r="DP254" i="57"/>
  <c r="D255" i="57"/>
  <c r="E255" i="57"/>
  <c r="BL255" i="57"/>
  <c r="BM255" i="57"/>
  <c r="BN255" i="57"/>
  <c r="BO255" i="57"/>
  <c r="BP255" i="57"/>
  <c r="BQ255" i="57"/>
  <c r="BR255" i="57"/>
  <c r="BS255" i="57"/>
  <c r="BT255" i="57"/>
  <c r="BU255" i="57"/>
  <c r="BV255" i="57"/>
  <c r="BW255" i="57"/>
  <c r="BX255" i="57"/>
  <c r="BY255" i="57"/>
  <c r="BZ255" i="57"/>
  <c r="CB255" i="57"/>
  <c r="CC255" i="57"/>
  <c r="CD255" i="57"/>
  <c r="CE255" i="57"/>
  <c r="CF255" i="57"/>
  <c r="CG255" i="57"/>
  <c r="CH255" i="57"/>
  <c r="CI255" i="57"/>
  <c r="CJ255" i="57"/>
  <c r="CK255" i="57"/>
  <c r="CL255" i="57"/>
  <c r="CM255" i="57"/>
  <c r="CN255" i="57"/>
  <c r="CO255" i="57"/>
  <c r="CP255" i="57"/>
  <c r="CQ255" i="57"/>
  <c r="CR255" i="57"/>
  <c r="CS255" i="57"/>
  <c r="CT255" i="57"/>
  <c r="CU255" i="57"/>
  <c r="CV255" i="57"/>
  <c r="CA264" i="57"/>
  <c r="CW255" i="57"/>
  <c r="CX255" i="57"/>
  <c r="CY255" i="57"/>
  <c r="CZ255" i="57"/>
  <c r="DA255" i="57"/>
  <c r="DI255" i="57"/>
  <c r="DJ255" i="57"/>
  <c r="DO255" i="57"/>
  <c r="DB255" i="57"/>
  <c r="DC255" i="57"/>
  <c r="DD255" i="57"/>
  <c r="DE255" i="57"/>
  <c r="DF255" i="57"/>
  <c r="DG255" i="57"/>
  <c r="DH255" i="57"/>
  <c r="DK255" i="57"/>
  <c r="DL255" i="57"/>
  <c r="DM255" i="57"/>
  <c r="DP255" i="57"/>
  <c r="D256" i="57"/>
  <c r="E256" i="57"/>
  <c r="BL256" i="57"/>
  <c r="BM256" i="57"/>
  <c r="BN256" i="57"/>
  <c r="BO256" i="57"/>
  <c r="BP256" i="57"/>
  <c r="BQ256" i="57"/>
  <c r="BR256" i="57"/>
  <c r="BS256" i="57"/>
  <c r="BT256" i="57"/>
  <c r="BU256" i="57"/>
  <c r="BV256" i="57"/>
  <c r="BW256" i="57"/>
  <c r="BX256" i="57"/>
  <c r="BY256" i="57"/>
  <c r="BZ256" i="57"/>
  <c r="CB256" i="57"/>
  <c r="CC256" i="57"/>
  <c r="CD256" i="57"/>
  <c r="CE256" i="57"/>
  <c r="CF256" i="57"/>
  <c r="CG256" i="57"/>
  <c r="CH256" i="57"/>
  <c r="CI256" i="57"/>
  <c r="CJ256" i="57"/>
  <c r="CK256" i="57"/>
  <c r="CL256" i="57"/>
  <c r="CM256" i="57"/>
  <c r="CN256" i="57"/>
  <c r="CO256" i="57"/>
  <c r="CP256" i="57"/>
  <c r="CQ256" i="57"/>
  <c r="CR256" i="57"/>
  <c r="CS256" i="57"/>
  <c r="CT256" i="57"/>
  <c r="CU256" i="57"/>
  <c r="CV256" i="57"/>
  <c r="CA265" i="57"/>
  <c r="CW256" i="57"/>
  <c r="CX256" i="57"/>
  <c r="CY256" i="57"/>
  <c r="CZ256" i="57"/>
  <c r="DA256" i="57"/>
  <c r="DI256" i="57"/>
  <c r="DJ256" i="57"/>
  <c r="DO256" i="57"/>
  <c r="DB256" i="57"/>
  <c r="DC256" i="57"/>
  <c r="DD256" i="57"/>
  <c r="DE256" i="57"/>
  <c r="DF256" i="57"/>
  <c r="DG256" i="57"/>
  <c r="DH256" i="57"/>
  <c r="DK256" i="57"/>
  <c r="DL256" i="57"/>
  <c r="DM256" i="57"/>
  <c r="DP256" i="57"/>
  <c r="D257" i="57"/>
  <c r="E257" i="57"/>
  <c r="BL257" i="57"/>
  <c r="BM257" i="57"/>
  <c r="BN257" i="57"/>
  <c r="BO257" i="57"/>
  <c r="BP257" i="57"/>
  <c r="BQ257" i="57"/>
  <c r="BR257" i="57"/>
  <c r="BS257" i="57"/>
  <c r="BT257" i="57"/>
  <c r="BU257" i="57"/>
  <c r="BV257" i="57"/>
  <c r="BW257" i="57"/>
  <c r="BX257" i="57"/>
  <c r="BY257" i="57"/>
  <c r="BZ257" i="57"/>
  <c r="CB257" i="57"/>
  <c r="CC257" i="57"/>
  <c r="CD257" i="57"/>
  <c r="CE257" i="57"/>
  <c r="CF257" i="57"/>
  <c r="CG257" i="57"/>
  <c r="CH257" i="57"/>
  <c r="CI257" i="57"/>
  <c r="CJ257" i="57"/>
  <c r="CK257" i="57"/>
  <c r="CL257" i="57"/>
  <c r="CM257" i="57"/>
  <c r="CN257" i="57"/>
  <c r="CO257" i="57"/>
  <c r="CP257" i="57"/>
  <c r="CQ257" i="57"/>
  <c r="CR257" i="57"/>
  <c r="CS257" i="57"/>
  <c r="CT257" i="57"/>
  <c r="CU257" i="57"/>
  <c r="CV257" i="57"/>
  <c r="CA266" i="57"/>
  <c r="CW257" i="57"/>
  <c r="CX257" i="57"/>
  <c r="CY257" i="57"/>
  <c r="CZ257" i="57"/>
  <c r="DA257" i="57"/>
  <c r="DI257" i="57"/>
  <c r="DJ257" i="57"/>
  <c r="DO257" i="57"/>
  <c r="DB257" i="57"/>
  <c r="DC257" i="57"/>
  <c r="DD257" i="57"/>
  <c r="DE257" i="57"/>
  <c r="DF257" i="57"/>
  <c r="DG257" i="57"/>
  <c r="DH257" i="57"/>
  <c r="DK257" i="57"/>
  <c r="DL257" i="57"/>
  <c r="DM257" i="57"/>
  <c r="DP257" i="57"/>
  <c r="D258" i="57"/>
  <c r="E258" i="57"/>
  <c r="BL258" i="57"/>
  <c r="BM258" i="57"/>
  <c r="BN258" i="57"/>
  <c r="BO258" i="57"/>
  <c r="BP258" i="57"/>
  <c r="BQ258" i="57"/>
  <c r="BR258" i="57"/>
  <c r="BS258" i="57"/>
  <c r="BT258" i="57"/>
  <c r="BU258" i="57"/>
  <c r="BV258" i="57"/>
  <c r="BW258" i="57"/>
  <c r="BX258" i="57"/>
  <c r="BY258" i="57"/>
  <c r="BZ258" i="57"/>
  <c r="CB258" i="57"/>
  <c r="CC258" i="57"/>
  <c r="CD258" i="57"/>
  <c r="CE258" i="57"/>
  <c r="CF258" i="57"/>
  <c r="CG258" i="57"/>
  <c r="CH258" i="57"/>
  <c r="CI258" i="57"/>
  <c r="CJ258" i="57"/>
  <c r="CK258" i="57"/>
  <c r="CL258" i="57"/>
  <c r="CM258" i="57"/>
  <c r="CN258" i="57"/>
  <c r="CO258" i="57"/>
  <c r="CP258" i="57"/>
  <c r="CQ258" i="57"/>
  <c r="CR258" i="57"/>
  <c r="CS258" i="57"/>
  <c r="CT258" i="57"/>
  <c r="CU258" i="57"/>
  <c r="CV258" i="57"/>
  <c r="CA267" i="57"/>
  <c r="CW258" i="57"/>
  <c r="CX258" i="57"/>
  <c r="CY258" i="57"/>
  <c r="CZ258" i="57"/>
  <c r="DA258" i="57"/>
  <c r="DI258" i="57"/>
  <c r="DJ258" i="57"/>
  <c r="DO258" i="57"/>
  <c r="DB258" i="57"/>
  <c r="DC258" i="57"/>
  <c r="DD258" i="57"/>
  <c r="DE258" i="57"/>
  <c r="DF258" i="57"/>
  <c r="DG258" i="57"/>
  <c r="DH258" i="57"/>
  <c r="DK258" i="57"/>
  <c r="DL258" i="57"/>
  <c r="DM258" i="57"/>
  <c r="DP258" i="57"/>
  <c r="D259" i="57"/>
  <c r="E259" i="57"/>
  <c r="BL259" i="57"/>
  <c r="BM259" i="57"/>
  <c r="BN259" i="57"/>
  <c r="BO259" i="57"/>
  <c r="BP259" i="57"/>
  <c r="BQ259" i="57"/>
  <c r="BR259" i="57"/>
  <c r="BS259" i="57"/>
  <c r="BT259" i="57"/>
  <c r="BU259" i="57"/>
  <c r="BV259" i="57"/>
  <c r="BW259" i="57"/>
  <c r="BX259" i="57"/>
  <c r="BY259" i="57"/>
  <c r="BZ259" i="57"/>
  <c r="CB259" i="57"/>
  <c r="CC259" i="57"/>
  <c r="CD259" i="57"/>
  <c r="CE259" i="57"/>
  <c r="CF259" i="57"/>
  <c r="CG259" i="57"/>
  <c r="CH259" i="57"/>
  <c r="CI259" i="57"/>
  <c r="CJ259" i="57"/>
  <c r="CK259" i="57"/>
  <c r="CL259" i="57"/>
  <c r="CM259" i="57"/>
  <c r="CN259" i="57"/>
  <c r="CO259" i="57"/>
  <c r="CP259" i="57"/>
  <c r="CQ259" i="57"/>
  <c r="CR259" i="57"/>
  <c r="CS259" i="57"/>
  <c r="CT259" i="57"/>
  <c r="CU259" i="57"/>
  <c r="CV259" i="57"/>
  <c r="CA268" i="57"/>
  <c r="CW259" i="57"/>
  <c r="CX259" i="57"/>
  <c r="CY259" i="57"/>
  <c r="CZ259" i="57"/>
  <c r="DA259" i="57"/>
  <c r="DI259" i="57"/>
  <c r="DJ259" i="57"/>
  <c r="DO259" i="57"/>
  <c r="DB259" i="57"/>
  <c r="DC259" i="57"/>
  <c r="DD259" i="57"/>
  <c r="DE259" i="57"/>
  <c r="DF259" i="57"/>
  <c r="DG259" i="57"/>
  <c r="DH259" i="57"/>
  <c r="DK259" i="57"/>
  <c r="DL259" i="57"/>
  <c r="DM259" i="57"/>
  <c r="DP259" i="57"/>
  <c r="D260" i="57"/>
  <c r="E260" i="57"/>
  <c r="BL260" i="57"/>
  <c r="BM260" i="57"/>
  <c r="BN260" i="57"/>
  <c r="BO260" i="57"/>
  <c r="BP260" i="57"/>
  <c r="BQ260" i="57"/>
  <c r="BR260" i="57"/>
  <c r="BS260" i="57"/>
  <c r="BT260" i="57"/>
  <c r="BU260" i="57"/>
  <c r="BV260" i="57"/>
  <c r="BW260" i="57"/>
  <c r="BX260" i="57"/>
  <c r="BY260" i="57"/>
  <c r="BZ260" i="57"/>
  <c r="CB260" i="57"/>
  <c r="CC260" i="57"/>
  <c r="CD260" i="57"/>
  <c r="CE260" i="57"/>
  <c r="CF260" i="57"/>
  <c r="CG260" i="57"/>
  <c r="CH260" i="57"/>
  <c r="CI260" i="57"/>
  <c r="CJ260" i="57"/>
  <c r="CK260" i="57"/>
  <c r="CL260" i="57"/>
  <c r="CM260" i="57"/>
  <c r="CN260" i="57"/>
  <c r="CO260" i="57"/>
  <c r="CP260" i="57"/>
  <c r="CQ260" i="57"/>
  <c r="CR260" i="57"/>
  <c r="CS260" i="57"/>
  <c r="CT260" i="57"/>
  <c r="CU260" i="57"/>
  <c r="CV260" i="57"/>
  <c r="CA269" i="57"/>
  <c r="CW260" i="57"/>
  <c r="CX260" i="57"/>
  <c r="CY260" i="57"/>
  <c r="CZ260" i="57"/>
  <c r="DA260" i="57"/>
  <c r="DI260" i="57"/>
  <c r="DJ260" i="57"/>
  <c r="DO260" i="57"/>
  <c r="DB260" i="57"/>
  <c r="DC260" i="57"/>
  <c r="DD260" i="57"/>
  <c r="DE260" i="57"/>
  <c r="DF260" i="57"/>
  <c r="DG260" i="57"/>
  <c r="DH260" i="57"/>
  <c r="DK260" i="57"/>
  <c r="DL260" i="57"/>
  <c r="DM260" i="57"/>
  <c r="DP260" i="57"/>
  <c r="D261" i="57"/>
  <c r="E261" i="57"/>
  <c r="BL261" i="57"/>
  <c r="BM261" i="57"/>
  <c r="BN261" i="57"/>
  <c r="BO261" i="57"/>
  <c r="BP261" i="57"/>
  <c r="BQ261" i="57"/>
  <c r="BR261" i="57"/>
  <c r="BS261" i="57"/>
  <c r="BT261" i="57"/>
  <c r="BU261" i="57"/>
  <c r="BV261" i="57"/>
  <c r="BW261" i="57"/>
  <c r="BX261" i="57"/>
  <c r="BY261" i="57"/>
  <c r="BZ261" i="57"/>
  <c r="CB261" i="57"/>
  <c r="CC261" i="57"/>
  <c r="CD261" i="57"/>
  <c r="CE261" i="57"/>
  <c r="CF261" i="57"/>
  <c r="CG261" i="57"/>
  <c r="CH261" i="57"/>
  <c r="CI261" i="57"/>
  <c r="CJ261" i="57"/>
  <c r="CK261" i="57"/>
  <c r="CL261" i="57"/>
  <c r="CM261" i="57"/>
  <c r="CN261" i="57"/>
  <c r="CO261" i="57"/>
  <c r="CP261" i="57"/>
  <c r="CQ261" i="57"/>
  <c r="CR261" i="57"/>
  <c r="CS261" i="57"/>
  <c r="CT261" i="57"/>
  <c r="CU261" i="57"/>
  <c r="CV261" i="57"/>
  <c r="CA270" i="57"/>
  <c r="CW261" i="57"/>
  <c r="CX261" i="57"/>
  <c r="CY261" i="57"/>
  <c r="CZ261" i="57"/>
  <c r="DA261" i="57"/>
  <c r="DI261" i="57"/>
  <c r="DJ261" i="57"/>
  <c r="DO261" i="57"/>
  <c r="DB261" i="57"/>
  <c r="DC261" i="57"/>
  <c r="DD261" i="57"/>
  <c r="DE261" i="57"/>
  <c r="DF261" i="57"/>
  <c r="DG261" i="57"/>
  <c r="DH261" i="57"/>
  <c r="DK261" i="57"/>
  <c r="DL261" i="57"/>
  <c r="DM261" i="57"/>
  <c r="DP261" i="57"/>
  <c r="D262" i="57"/>
  <c r="E262" i="57"/>
  <c r="BL262" i="57"/>
  <c r="BM262" i="57"/>
  <c r="BN262" i="57"/>
  <c r="BO262" i="57"/>
  <c r="BP262" i="57"/>
  <c r="BQ262" i="57"/>
  <c r="BR262" i="57"/>
  <c r="BS262" i="57"/>
  <c r="BT262" i="57"/>
  <c r="BU262" i="57"/>
  <c r="BV262" i="57"/>
  <c r="BW262" i="57"/>
  <c r="BX262" i="57"/>
  <c r="BY262" i="57"/>
  <c r="BZ262" i="57"/>
  <c r="CB262" i="57"/>
  <c r="CC262" i="57"/>
  <c r="CD262" i="57"/>
  <c r="CE262" i="57"/>
  <c r="CF262" i="57"/>
  <c r="CG262" i="57"/>
  <c r="CH262" i="57"/>
  <c r="CI262" i="57"/>
  <c r="CJ262" i="57"/>
  <c r="CK262" i="57"/>
  <c r="CL262" i="57"/>
  <c r="CM262" i="57"/>
  <c r="CN262" i="57"/>
  <c r="CO262" i="57"/>
  <c r="CP262" i="57"/>
  <c r="CQ262" i="57"/>
  <c r="CR262" i="57"/>
  <c r="CS262" i="57"/>
  <c r="CT262" i="57"/>
  <c r="CU262" i="57"/>
  <c r="CV262" i="57"/>
  <c r="CA271" i="57"/>
  <c r="CW262" i="57"/>
  <c r="CX262" i="57"/>
  <c r="CY262" i="57"/>
  <c r="CZ262" i="57"/>
  <c r="DA262" i="57"/>
  <c r="DI262" i="57"/>
  <c r="DJ262" i="57"/>
  <c r="DO262" i="57"/>
  <c r="DB262" i="57"/>
  <c r="DC262" i="57"/>
  <c r="DD262" i="57"/>
  <c r="DE262" i="57"/>
  <c r="DF262" i="57"/>
  <c r="DG262" i="57"/>
  <c r="DH262" i="57"/>
  <c r="DK262" i="57"/>
  <c r="DL262" i="57"/>
  <c r="DM262" i="57"/>
  <c r="DP262" i="57"/>
  <c r="D263" i="57"/>
  <c r="E263" i="57"/>
  <c r="BL263" i="57"/>
  <c r="BM263" i="57"/>
  <c r="BN263" i="57"/>
  <c r="BO263" i="57"/>
  <c r="BP263" i="57"/>
  <c r="BQ263" i="57"/>
  <c r="BR263" i="57"/>
  <c r="BS263" i="57"/>
  <c r="BT263" i="57"/>
  <c r="BU263" i="57"/>
  <c r="BV263" i="57"/>
  <c r="BW263" i="57"/>
  <c r="BX263" i="57"/>
  <c r="BY263" i="57"/>
  <c r="BZ263" i="57"/>
  <c r="CB263" i="57"/>
  <c r="CC263" i="57"/>
  <c r="CD263" i="57"/>
  <c r="CE263" i="57"/>
  <c r="CF263" i="57"/>
  <c r="CG263" i="57"/>
  <c r="CH263" i="57"/>
  <c r="CI263" i="57"/>
  <c r="CJ263" i="57"/>
  <c r="CK263" i="57"/>
  <c r="CL263" i="57"/>
  <c r="CM263" i="57"/>
  <c r="CN263" i="57"/>
  <c r="CO263" i="57"/>
  <c r="CP263" i="57"/>
  <c r="CQ263" i="57"/>
  <c r="CR263" i="57"/>
  <c r="CS263" i="57"/>
  <c r="CT263" i="57"/>
  <c r="CU263" i="57"/>
  <c r="CV263" i="57"/>
  <c r="CA272" i="57"/>
  <c r="CW263" i="57"/>
  <c r="CX263" i="57"/>
  <c r="CY263" i="57"/>
  <c r="CZ263" i="57"/>
  <c r="DA263" i="57"/>
  <c r="DI263" i="57"/>
  <c r="DJ263" i="57"/>
  <c r="DO263" i="57"/>
  <c r="DB263" i="57"/>
  <c r="DC263" i="57"/>
  <c r="DD263" i="57"/>
  <c r="DE263" i="57"/>
  <c r="DF263" i="57"/>
  <c r="DG263" i="57"/>
  <c r="DH263" i="57"/>
  <c r="DK263" i="57"/>
  <c r="DL263" i="57"/>
  <c r="DM263" i="57"/>
  <c r="DP263" i="57"/>
  <c r="D264" i="57"/>
  <c r="E264" i="57"/>
  <c r="BL264" i="57"/>
  <c r="BM264" i="57"/>
  <c r="BN264" i="57"/>
  <c r="BO264" i="57"/>
  <c r="BP264" i="57"/>
  <c r="BQ264" i="57"/>
  <c r="BR264" i="57"/>
  <c r="BS264" i="57"/>
  <c r="BT264" i="57"/>
  <c r="BU264" i="57"/>
  <c r="BV264" i="57"/>
  <c r="BW264" i="57"/>
  <c r="BX264" i="57"/>
  <c r="BY264" i="57"/>
  <c r="BZ264" i="57"/>
  <c r="CB264" i="57"/>
  <c r="CC264" i="57"/>
  <c r="CD264" i="57"/>
  <c r="CE264" i="57"/>
  <c r="CF264" i="57"/>
  <c r="CG264" i="57"/>
  <c r="CH264" i="57"/>
  <c r="CI264" i="57"/>
  <c r="CJ264" i="57"/>
  <c r="CK264" i="57"/>
  <c r="CL264" i="57"/>
  <c r="CM264" i="57"/>
  <c r="CN264" i="57"/>
  <c r="CO264" i="57"/>
  <c r="CP264" i="57"/>
  <c r="CQ264" i="57"/>
  <c r="CR264" i="57"/>
  <c r="CS264" i="57"/>
  <c r="CT264" i="57"/>
  <c r="CU264" i="57"/>
  <c r="CV264" i="57"/>
  <c r="CA273" i="57"/>
  <c r="CW264" i="57"/>
  <c r="CX264" i="57"/>
  <c r="CY264" i="57"/>
  <c r="CZ264" i="57"/>
  <c r="DA264" i="57"/>
  <c r="DI264" i="57"/>
  <c r="DJ264" i="57"/>
  <c r="DO264" i="57"/>
  <c r="DB264" i="57"/>
  <c r="DC264" i="57"/>
  <c r="DD264" i="57"/>
  <c r="DE264" i="57"/>
  <c r="DF264" i="57"/>
  <c r="DG264" i="57"/>
  <c r="DH264" i="57"/>
  <c r="DK264" i="57"/>
  <c r="DL264" i="57"/>
  <c r="DM264" i="57"/>
  <c r="DP264" i="57"/>
  <c r="D265" i="57"/>
  <c r="E265" i="57"/>
  <c r="BL265" i="57"/>
  <c r="BM265" i="57"/>
  <c r="BN265" i="57"/>
  <c r="BO265" i="57"/>
  <c r="BP265" i="57"/>
  <c r="BQ265" i="57"/>
  <c r="BR265" i="57"/>
  <c r="BS265" i="57"/>
  <c r="BT265" i="57"/>
  <c r="BU265" i="57"/>
  <c r="BV265" i="57"/>
  <c r="BW265" i="57"/>
  <c r="BX265" i="57"/>
  <c r="BY265" i="57"/>
  <c r="BZ265" i="57"/>
  <c r="CB265" i="57"/>
  <c r="CC265" i="57"/>
  <c r="CD265" i="57"/>
  <c r="CE265" i="57"/>
  <c r="CF265" i="57"/>
  <c r="CG265" i="57"/>
  <c r="CH265" i="57"/>
  <c r="CI265" i="57"/>
  <c r="CJ265" i="57"/>
  <c r="CK265" i="57"/>
  <c r="CL265" i="57"/>
  <c r="CM265" i="57"/>
  <c r="CN265" i="57"/>
  <c r="CO265" i="57"/>
  <c r="CP265" i="57"/>
  <c r="CQ265" i="57"/>
  <c r="CR265" i="57"/>
  <c r="CS265" i="57"/>
  <c r="CT265" i="57"/>
  <c r="CU265" i="57"/>
  <c r="CV265" i="57"/>
  <c r="CA274" i="57"/>
  <c r="CW265" i="57"/>
  <c r="CX265" i="57"/>
  <c r="CY265" i="57"/>
  <c r="CZ265" i="57"/>
  <c r="DA265" i="57"/>
  <c r="DI265" i="57"/>
  <c r="DJ265" i="57"/>
  <c r="DO265" i="57"/>
  <c r="DB265" i="57"/>
  <c r="DC265" i="57"/>
  <c r="DD265" i="57"/>
  <c r="DE265" i="57"/>
  <c r="DF265" i="57"/>
  <c r="DG265" i="57"/>
  <c r="DH265" i="57"/>
  <c r="DK265" i="57"/>
  <c r="DL265" i="57"/>
  <c r="DM265" i="57"/>
  <c r="DP265" i="57"/>
  <c r="D266" i="57"/>
  <c r="E266" i="57"/>
  <c r="BL266" i="57"/>
  <c r="BM266" i="57"/>
  <c r="BN266" i="57"/>
  <c r="BO266" i="57"/>
  <c r="BP266" i="57"/>
  <c r="BQ266" i="57"/>
  <c r="BR266" i="57"/>
  <c r="BS266" i="57"/>
  <c r="BT266" i="57"/>
  <c r="BU266" i="57"/>
  <c r="BV266" i="57"/>
  <c r="BW266" i="57"/>
  <c r="BX266" i="57"/>
  <c r="BY266" i="57"/>
  <c r="BZ266" i="57"/>
  <c r="CB266" i="57"/>
  <c r="CC266" i="57"/>
  <c r="CD266" i="57"/>
  <c r="CE266" i="57"/>
  <c r="CF266" i="57"/>
  <c r="CG266" i="57"/>
  <c r="CH266" i="57"/>
  <c r="CI266" i="57"/>
  <c r="CJ266" i="57"/>
  <c r="CK266" i="57"/>
  <c r="CL266" i="57"/>
  <c r="CM266" i="57"/>
  <c r="CN266" i="57"/>
  <c r="CO266" i="57"/>
  <c r="CP266" i="57"/>
  <c r="CQ266" i="57"/>
  <c r="CR266" i="57"/>
  <c r="CS266" i="57"/>
  <c r="CT266" i="57"/>
  <c r="CU266" i="57"/>
  <c r="CV266" i="57"/>
  <c r="CA275" i="57"/>
  <c r="CW266" i="57"/>
  <c r="CX266" i="57"/>
  <c r="CY266" i="57"/>
  <c r="CZ266" i="57"/>
  <c r="DA266" i="57"/>
  <c r="DI266" i="57"/>
  <c r="DJ266" i="57"/>
  <c r="DO266" i="57"/>
  <c r="DB266" i="57"/>
  <c r="DC266" i="57"/>
  <c r="DD266" i="57"/>
  <c r="DE266" i="57"/>
  <c r="DF266" i="57"/>
  <c r="DG266" i="57"/>
  <c r="DH266" i="57"/>
  <c r="DK266" i="57"/>
  <c r="DL266" i="57"/>
  <c r="DM266" i="57"/>
  <c r="DP266" i="57"/>
  <c r="D267" i="57"/>
  <c r="E267" i="57"/>
  <c r="BL267" i="57"/>
  <c r="BM267" i="57"/>
  <c r="BN267" i="57"/>
  <c r="BO267" i="57"/>
  <c r="BP267" i="57"/>
  <c r="BQ267" i="57"/>
  <c r="BR267" i="57"/>
  <c r="BS267" i="57"/>
  <c r="BT267" i="57"/>
  <c r="BU267" i="57"/>
  <c r="BV267" i="57"/>
  <c r="BW267" i="57"/>
  <c r="BX267" i="57"/>
  <c r="BY267" i="57"/>
  <c r="BZ267" i="57"/>
  <c r="CB267" i="57"/>
  <c r="CC267" i="57"/>
  <c r="CD267" i="57"/>
  <c r="CE267" i="57"/>
  <c r="CF267" i="57"/>
  <c r="CG267" i="57"/>
  <c r="CH267" i="57"/>
  <c r="CI267" i="57"/>
  <c r="CJ267" i="57"/>
  <c r="CK267" i="57"/>
  <c r="CL267" i="57"/>
  <c r="CM267" i="57"/>
  <c r="CN267" i="57"/>
  <c r="CO267" i="57"/>
  <c r="CP267" i="57"/>
  <c r="CQ267" i="57"/>
  <c r="CR267" i="57"/>
  <c r="CS267" i="57"/>
  <c r="CT267" i="57"/>
  <c r="CU267" i="57"/>
  <c r="CV267" i="57"/>
  <c r="CA276" i="57"/>
  <c r="CW267" i="57"/>
  <c r="CX267" i="57"/>
  <c r="CY267" i="57"/>
  <c r="CZ267" i="57"/>
  <c r="DA267" i="57"/>
  <c r="DI267" i="57"/>
  <c r="DJ267" i="57"/>
  <c r="DO267" i="57"/>
  <c r="DB267" i="57"/>
  <c r="DC267" i="57"/>
  <c r="DD267" i="57"/>
  <c r="DE267" i="57"/>
  <c r="DF267" i="57"/>
  <c r="DG267" i="57"/>
  <c r="DH267" i="57"/>
  <c r="DK267" i="57"/>
  <c r="DL267" i="57"/>
  <c r="DM267" i="57"/>
  <c r="DP267" i="57"/>
  <c r="D268" i="57"/>
  <c r="E268" i="57"/>
  <c r="BL268" i="57"/>
  <c r="BM268" i="57"/>
  <c r="BN268" i="57"/>
  <c r="BO268" i="57"/>
  <c r="BP268" i="57"/>
  <c r="BQ268" i="57"/>
  <c r="BR268" i="57"/>
  <c r="BS268" i="57"/>
  <c r="BT268" i="57"/>
  <c r="BU268" i="57"/>
  <c r="BV268" i="57"/>
  <c r="BW268" i="57"/>
  <c r="BX268" i="57"/>
  <c r="BY268" i="57"/>
  <c r="BZ268" i="57"/>
  <c r="CB268" i="57"/>
  <c r="CC268" i="57"/>
  <c r="CD268" i="57"/>
  <c r="CE268" i="57"/>
  <c r="CF268" i="57"/>
  <c r="CG268" i="57"/>
  <c r="CH268" i="57"/>
  <c r="CI268" i="57"/>
  <c r="CJ268" i="57"/>
  <c r="CK268" i="57"/>
  <c r="CL268" i="57"/>
  <c r="CM268" i="57"/>
  <c r="CN268" i="57"/>
  <c r="CO268" i="57"/>
  <c r="CP268" i="57"/>
  <c r="CQ268" i="57"/>
  <c r="CR268" i="57"/>
  <c r="CS268" i="57"/>
  <c r="CT268" i="57"/>
  <c r="CU268" i="57"/>
  <c r="CV268" i="57"/>
  <c r="CA277" i="57"/>
  <c r="CW268" i="57"/>
  <c r="CX268" i="57"/>
  <c r="CY268" i="57"/>
  <c r="CZ268" i="57"/>
  <c r="DA268" i="57"/>
  <c r="DI268" i="57"/>
  <c r="DJ268" i="57"/>
  <c r="DO268" i="57"/>
  <c r="DB268" i="57"/>
  <c r="DC268" i="57"/>
  <c r="DD268" i="57"/>
  <c r="DE268" i="57"/>
  <c r="DF268" i="57"/>
  <c r="DG268" i="57"/>
  <c r="DH268" i="57"/>
  <c r="DK268" i="57"/>
  <c r="DL268" i="57"/>
  <c r="DM268" i="57"/>
  <c r="DP268" i="57"/>
  <c r="D269" i="57"/>
  <c r="E269" i="57"/>
  <c r="BL269" i="57"/>
  <c r="BM269" i="57"/>
  <c r="BN269" i="57"/>
  <c r="BO269" i="57"/>
  <c r="BP269" i="57"/>
  <c r="BQ269" i="57"/>
  <c r="BR269" i="57"/>
  <c r="BS269" i="57"/>
  <c r="BT269" i="57"/>
  <c r="BU269" i="57"/>
  <c r="BV269" i="57"/>
  <c r="BW269" i="57"/>
  <c r="BX269" i="57"/>
  <c r="BY269" i="57"/>
  <c r="BZ269" i="57"/>
  <c r="CB269" i="57"/>
  <c r="CC269" i="57"/>
  <c r="CD269" i="57"/>
  <c r="CE269" i="57"/>
  <c r="CF269" i="57"/>
  <c r="CG269" i="57"/>
  <c r="CH269" i="57"/>
  <c r="CI269" i="57"/>
  <c r="CJ269" i="57"/>
  <c r="CK269" i="57"/>
  <c r="CL269" i="57"/>
  <c r="CM269" i="57"/>
  <c r="CN269" i="57"/>
  <c r="CO269" i="57"/>
  <c r="CP269" i="57"/>
  <c r="CQ269" i="57"/>
  <c r="CR269" i="57"/>
  <c r="CS269" i="57"/>
  <c r="CT269" i="57"/>
  <c r="CU269" i="57"/>
  <c r="CV269" i="57"/>
  <c r="CA278" i="57"/>
  <c r="CW269" i="57"/>
  <c r="CX269" i="57"/>
  <c r="CY269" i="57"/>
  <c r="CZ269" i="57"/>
  <c r="DA269" i="57"/>
  <c r="DI269" i="57"/>
  <c r="DJ269" i="57"/>
  <c r="DO269" i="57"/>
  <c r="DB269" i="57"/>
  <c r="DC269" i="57"/>
  <c r="DD269" i="57"/>
  <c r="DE269" i="57"/>
  <c r="DF269" i="57"/>
  <c r="DG269" i="57"/>
  <c r="DH269" i="57"/>
  <c r="DK269" i="57"/>
  <c r="DL269" i="57"/>
  <c r="DM269" i="57"/>
  <c r="DP269" i="57"/>
  <c r="D270" i="57"/>
  <c r="E270" i="57"/>
  <c r="BL270" i="57"/>
  <c r="BM270" i="57"/>
  <c r="BN270" i="57"/>
  <c r="BO270" i="57"/>
  <c r="BP270" i="57"/>
  <c r="BQ270" i="57"/>
  <c r="BR270" i="57"/>
  <c r="BS270" i="57"/>
  <c r="BT270" i="57"/>
  <c r="BU270" i="57"/>
  <c r="BV270" i="57"/>
  <c r="BW270" i="57"/>
  <c r="BX270" i="57"/>
  <c r="BY270" i="57"/>
  <c r="BZ270" i="57"/>
  <c r="CB270" i="57"/>
  <c r="CC270" i="57"/>
  <c r="CD270" i="57"/>
  <c r="CE270" i="57"/>
  <c r="CF270" i="57"/>
  <c r="CG270" i="57"/>
  <c r="CH270" i="57"/>
  <c r="CI270" i="57"/>
  <c r="CJ270" i="57"/>
  <c r="CK270" i="57"/>
  <c r="CL270" i="57"/>
  <c r="CM270" i="57"/>
  <c r="CN270" i="57"/>
  <c r="CO270" i="57"/>
  <c r="CP270" i="57"/>
  <c r="CQ270" i="57"/>
  <c r="CR270" i="57"/>
  <c r="CS270" i="57"/>
  <c r="CT270" i="57"/>
  <c r="CU270" i="57"/>
  <c r="CV270" i="57"/>
  <c r="CA279" i="57"/>
  <c r="CW270" i="57"/>
  <c r="CX270" i="57"/>
  <c r="CY270" i="57"/>
  <c r="CZ270" i="57"/>
  <c r="DA270" i="57"/>
  <c r="DI270" i="57"/>
  <c r="DJ270" i="57"/>
  <c r="DO270" i="57"/>
  <c r="DB270" i="57"/>
  <c r="DC270" i="57"/>
  <c r="DD270" i="57"/>
  <c r="DE270" i="57"/>
  <c r="DF270" i="57"/>
  <c r="DG270" i="57"/>
  <c r="DH270" i="57"/>
  <c r="DK270" i="57"/>
  <c r="DL270" i="57"/>
  <c r="DM270" i="57"/>
  <c r="DP270" i="57"/>
  <c r="D271" i="57"/>
  <c r="E271" i="57"/>
  <c r="BL271" i="57"/>
  <c r="BM271" i="57"/>
  <c r="BN271" i="57"/>
  <c r="BO271" i="57"/>
  <c r="BP271" i="57"/>
  <c r="BQ271" i="57"/>
  <c r="BR271" i="57"/>
  <c r="BS271" i="57"/>
  <c r="BT271" i="57"/>
  <c r="BU271" i="57"/>
  <c r="BV271" i="57"/>
  <c r="BW271" i="57"/>
  <c r="BX271" i="57"/>
  <c r="BY271" i="57"/>
  <c r="BZ271" i="57"/>
  <c r="CB271" i="57"/>
  <c r="CC271" i="57"/>
  <c r="CD271" i="57"/>
  <c r="CE271" i="57"/>
  <c r="CF271" i="57"/>
  <c r="CG271" i="57"/>
  <c r="CH271" i="57"/>
  <c r="CI271" i="57"/>
  <c r="CJ271" i="57"/>
  <c r="CK271" i="57"/>
  <c r="CL271" i="57"/>
  <c r="CM271" i="57"/>
  <c r="CN271" i="57"/>
  <c r="CO271" i="57"/>
  <c r="CP271" i="57"/>
  <c r="CQ271" i="57"/>
  <c r="CR271" i="57"/>
  <c r="CS271" i="57"/>
  <c r="CT271" i="57"/>
  <c r="CU271" i="57"/>
  <c r="CV271" i="57"/>
  <c r="CA280" i="57"/>
  <c r="CW271" i="57"/>
  <c r="CX271" i="57"/>
  <c r="CY271" i="57"/>
  <c r="CZ271" i="57"/>
  <c r="DA271" i="57"/>
  <c r="DI271" i="57"/>
  <c r="DJ271" i="57"/>
  <c r="DO271" i="57"/>
  <c r="DB271" i="57"/>
  <c r="DC271" i="57"/>
  <c r="DD271" i="57"/>
  <c r="DE271" i="57"/>
  <c r="DF271" i="57"/>
  <c r="DG271" i="57"/>
  <c r="DH271" i="57"/>
  <c r="DK271" i="57"/>
  <c r="DL271" i="57"/>
  <c r="DM271" i="57"/>
  <c r="DP271" i="57"/>
  <c r="D272" i="57"/>
  <c r="E272" i="57"/>
  <c r="BL272" i="57"/>
  <c r="BM272" i="57"/>
  <c r="BN272" i="57"/>
  <c r="BO272" i="57"/>
  <c r="BP272" i="57"/>
  <c r="BQ272" i="57"/>
  <c r="BR272" i="57"/>
  <c r="BS272" i="57"/>
  <c r="BT272" i="57"/>
  <c r="BU272" i="57"/>
  <c r="BV272" i="57"/>
  <c r="BW272" i="57"/>
  <c r="BX272" i="57"/>
  <c r="BY272" i="57"/>
  <c r="BZ272" i="57"/>
  <c r="CB272" i="57"/>
  <c r="CC272" i="57"/>
  <c r="CD272" i="57"/>
  <c r="CE272" i="57"/>
  <c r="CF272" i="57"/>
  <c r="CG272" i="57"/>
  <c r="CH272" i="57"/>
  <c r="CI272" i="57"/>
  <c r="CJ272" i="57"/>
  <c r="CK272" i="57"/>
  <c r="CL272" i="57"/>
  <c r="CM272" i="57"/>
  <c r="CN272" i="57"/>
  <c r="CO272" i="57"/>
  <c r="CP272" i="57"/>
  <c r="CQ272" i="57"/>
  <c r="CR272" i="57"/>
  <c r="CS272" i="57"/>
  <c r="CT272" i="57"/>
  <c r="CU272" i="57"/>
  <c r="CV272" i="57"/>
  <c r="CA281" i="57"/>
  <c r="CW272" i="57"/>
  <c r="CX272" i="57"/>
  <c r="CY272" i="57"/>
  <c r="CZ272" i="57"/>
  <c r="DA272" i="57"/>
  <c r="DI272" i="57"/>
  <c r="DJ272" i="57"/>
  <c r="DO272" i="57"/>
  <c r="DB272" i="57"/>
  <c r="DC272" i="57"/>
  <c r="DD272" i="57"/>
  <c r="DE272" i="57"/>
  <c r="DF272" i="57"/>
  <c r="DG272" i="57"/>
  <c r="DH272" i="57"/>
  <c r="DK272" i="57"/>
  <c r="DL272" i="57"/>
  <c r="DM272" i="57"/>
  <c r="DP272" i="57"/>
  <c r="D273" i="57"/>
  <c r="E273" i="57"/>
  <c r="BL273" i="57"/>
  <c r="BM273" i="57"/>
  <c r="BN273" i="57"/>
  <c r="BO273" i="57"/>
  <c r="BP273" i="57"/>
  <c r="BQ273" i="57"/>
  <c r="BR273" i="57"/>
  <c r="BS273" i="57"/>
  <c r="BT273" i="57"/>
  <c r="BU273" i="57"/>
  <c r="BV273" i="57"/>
  <c r="BW273" i="57"/>
  <c r="BX273" i="57"/>
  <c r="BY273" i="57"/>
  <c r="BZ273" i="57"/>
  <c r="CB273" i="57"/>
  <c r="CC273" i="57"/>
  <c r="CD273" i="57"/>
  <c r="CE273" i="57"/>
  <c r="CF273" i="57"/>
  <c r="CG273" i="57"/>
  <c r="CH273" i="57"/>
  <c r="CI273" i="57"/>
  <c r="CJ273" i="57"/>
  <c r="CK273" i="57"/>
  <c r="CL273" i="57"/>
  <c r="CM273" i="57"/>
  <c r="CN273" i="57"/>
  <c r="CO273" i="57"/>
  <c r="CP273" i="57"/>
  <c r="CQ273" i="57"/>
  <c r="CR273" i="57"/>
  <c r="CS273" i="57"/>
  <c r="CT273" i="57"/>
  <c r="CU273" i="57"/>
  <c r="CV273" i="57"/>
  <c r="CA282" i="57"/>
  <c r="CW273" i="57"/>
  <c r="CX273" i="57"/>
  <c r="CY273" i="57"/>
  <c r="CZ273" i="57"/>
  <c r="DA273" i="57"/>
  <c r="DI273" i="57"/>
  <c r="DJ273" i="57"/>
  <c r="DO273" i="57"/>
  <c r="DB273" i="57"/>
  <c r="DC273" i="57"/>
  <c r="DD273" i="57"/>
  <c r="DE273" i="57"/>
  <c r="DF273" i="57"/>
  <c r="DG273" i="57"/>
  <c r="DH273" i="57"/>
  <c r="DK273" i="57"/>
  <c r="DL273" i="57"/>
  <c r="DM273" i="57"/>
  <c r="DP273" i="57"/>
  <c r="D274" i="57"/>
  <c r="E274" i="57"/>
  <c r="BL274" i="57"/>
  <c r="BM274" i="57"/>
  <c r="BN274" i="57"/>
  <c r="BO274" i="57"/>
  <c r="BP274" i="57"/>
  <c r="BQ274" i="57"/>
  <c r="BR274" i="57"/>
  <c r="BS274" i="57"/>
  <c r="BT274" i="57"/>
  <c r="BU274" i="57"/>
  <c r="BV274" i="57"/>
  <c r="BW274" i="57"/>
  <c r="BX274" i="57"/>
  <c r="BY274" i="57"/>
  <c r="BZ274" i="57"/>
  <c r="CB274" i="57"/>
  <c r="CC274" i="57"/>
  <c r="CD274" i="57"/>
  <c r="CE274" i="57"/>
  <c r="CF274" i="57"/>
  <c r="CG274" i="57"/>
  <c r="CH274" i="57"/>
  <c r="CI274" i="57"/>
  <c r="CJ274" i="57"/>
  <c r="CK274" i="57"/>
  <c r="CL274" i="57"/>
  <c r="CM274" i="57"/>
  <c r="CN274" i="57"/>
  <c r="CO274" i="57"/>
  <c r="CP274" i="57"/>
  <c r="CQ274" i="57"/>
  <c r="CR274" i="57"/>
  <c r="CS274" i="57"/>
  <c r="CT274" i="57"/>
  <c r="CU274" i="57"/>
  <c r="CV274" i="57"/>
  <c r="CA283" i="57"/>
  <c r="CW274" i="57"/>
  <c r="CX274" i="57"/>
  <c r="CY274" i="57"/>
  <c r="CZ274" i="57"/>
  <c r="DA274" i="57"/>
  <c r="DI274" i="57"/>
  <c r="DJ274" i="57"/>
  <c r="DO274" i="57"/>
  <c r="DB274" i="57"/>
  <c r="DC274" i="57"/>
  <c r="DD274" i="57"/>
  <c r="DE274" i="57"/>
  <c r="DF274" i="57"/>
  <c r="DG274" i="57"/>
  <c r="DH274" i="57"/>
  <c r="DK274" i="57"/>
  <c r="DL274" i="57"/>
  <c r="DM274" i="57"/>
  <c r="DP274" i="57"/>
  <c r="D275" i="57"/>
  <c r="E275" i="57"/>
  <c r="BL275" i="57"/>
  <c r="BM275" i="57"/>
  <c r="BN275" i="57"/>
  <c r="BO275" i="57"/>
  <c r="BP275" i="57"/>
  <c r="BQ275" i="57"/>
  <c r="BR275" i="57"/>
  <c r="BS275" i="57"/>
  <c r="BT275" i="57"/>
  <c r="BU275" i="57"/>
  <c r="BV275" i="57"/>
  <c r="BW275" i="57"/>
  <c r="BX275" i="57"/>
  <c r="BY275" i="57"/>
  <c r="BZ275" i="57"/>
  <c r="CB275" i="57"/>
  <c r="CC275" i="57"/>
  <c r="CD275" i="57"/>
  <c r="CE275" i="57"/>
  <c r="CF275" i="57"/>
  <c r="CG275" i="57"/>
  <c r="CH275" i="57"/>
  <c r="CI275" i="57"/>
  <c r="CJ275" i="57"/>
  <c r="CK275" i="57"/>
  <c r="CL275" i="57"/>
  <c r="CM275" i="57"/>
  <c r="CN275" i="57"/>
  <c r="CO275" i="57"/>
  <c r="CP275" i="57"/>
  <c r="CQ275" i="57"/>
  <c r="CR275" i="57"/>
  <c r="CS275" i="57"/>
  <c r="CT275" i="57"/>
  <c r="CU275" i="57"/>
  <c r="CV275" i="57"/>
  <c r="CA284" i="57"/>
  <c r="CW275" i="57"/>
  <c r="CX275" i="57"/>
  <c r="CY275" i="57"/>
  <c r="CZ275" i="57"/>
  <c r="DA275" i="57"/>
  <c r="DI275" i="57"/>
  <c r="DJ275" i="57"/>
  <c r="DO275" i="57"/>
  <c r="DB275" i="57"/>
  <c r="DC275" i="57"/>
  <c r="DD275" i="57"/>
  <c r="DE275" i="57"/>
  <c r="DF275" i="57"/>
  <c r="DG275" i="57"/>
  <c r="DH275" i="57"/>
  <c r="DK275" i="57"/>
  <c r="DL275" i="57"/>
  <c r="DM275" i="57"/>
  <c r="DP275" i="57"/>
  <c r="D276" i="57"/>
  <c r="E276" i="57"/>
  <c r="BL276" i="57"/>
  <c r="BM276" i="57"/>
  <c r="BN276" i="57"/>
  <c r="BO276" i="57"/>
  <c r="BP276" i="57"/>
  <c r="BQ276" i="57"/>
  <c r="BR276" i="57"/>
  <c r="BS276" i="57"/>
  <c r="BT276" i="57"/>
  <c r="BU276" i="57"/>
  <c r="BV276" i="57"/>
  <c r="BW276" i="57"/>
  <c r="BX276" i="57"/>
  <c r="BY276" i="57"/>
  <c r="BZ276" i="57"/>
  <c r="CB276" i="57"/>
  <c r="CC276" i="57"/>
  <c r="CD276" i="57"/>
  <c r="CE276" i="57"/>
  <c r="CF276" i="57"/>
  <c r="CG276" i="57"/>
  <c r="CH276" i="57"/>
  <c r="CI276" i="57"/>
  <c r="CJ276" i="57"/>
  <c r="CK276" i="57"/>
  <c r="CL276" i="57"/>
  <c r="CM276" i="57"/>
  <c r="CN276" i="57"/>
  <c r="CO276" i="57"/>
  <c r="CP276" i="57"/>
  <c r="CQ276" i="57"/>
  <c r="CR276" i="57"/>
  <c r="CS276" i="57"/>
  <c r="CT276" i="57"/>
  <c r="CU276" i="57"/>
  <c r="CV276" i="57"/>
  <c r="CA285" i="57"/>
  <c r="CW276" i="57"/>
  <c r="CX276" i="57"/>
  <c r="CY276" i="57"/>
  <c r="CZ276" i="57"/>
  <c r="DA276" i="57"/>
  <c r="DI276" i="57"/>
  <c r="DJ276" i="57"/>
  <c r="DO276" i="57"/>
  <c r="DB276" i="57"/>
  <c r="DC276" i="57"/>
  <c r="DD276" i="57"/>
  <c r="DE276" i="57"/>
  <c r="DF276" i="57"/>
  <c r="DG276" i="57"/>
  <c r="DH276" i="57"/>
  <c r="DK276" i="57"/>
  <c r="DL276" i="57"/>
  <c r="DM276" i="57"/>
  <c r="DP276" i="57"/>
  <c r="D277" i="57"/>
  <c r="E277" i="57"/>
  <c r="BL277" i="57"/>
  <c r="BM277" i="57"/>
  <c r="BN277" i="57"/>
  <c r="BO277" i="57"/>
  <c r="BP277" i="57"/>
  <c r="BQ277" i="57"/>
  <c r="BR277" i="57"/>
  <c r="BS277" i="57"/>
  <c r="BT277" i="57"/>
  <c r="BU277" i="57"/>
  <c r="BV277" i="57"/>
  <c r="BW277" i="57"/>
  <c r="BX277" i="57"/>
  <c r="BY277" i="57"/>
  <c r="BZ277" i="57"/>
  <c r="CB277" i="57"/>
  <c r="CC277" i="57"/>
  <c r="CD277" i="57"/>
  <c r="CE277" i="57"/>
  <c r="CF277" i="57"/>
  <c r="CG277" i="57"/>
  <c r="CH277" i="57"/>
  <c r="CI277" i="57"/>
  <c r="CJ277" i="57"/>
  <c r="CK277" i="57"/>
  <c r="CL277" i="57"/>
  <c r="CM277" i="57"/>
  <c r="CN277" i="57"/>
  <c r="CO277" i="57"/>
  <c r="CP277" i="57"/>
  <c r="CQ277" i="57"/>
  <c r="CR277" i="57"/>
  <c r="CS277" i="57"/>
  <c r="CT277" i="57"/>
  <c r="CU277" i="57"/>
  <c r="CV277" i="57"/>
  <c r="CA286" i="57"/>
  <c r="CW277" i="57"/>
  <c r="CX277" i="57"/>
  <c r="CY277" i="57"/>
  <c r="CZ277" i="57"/>
  <c r="DA277" i="57"/>
  <c r="DI277" i="57"/>
  <c r="DJ277" i="57"/>
  <c r="DO277" i="57"/>
  <c r="DB277" i="57"/>
  <c r="DC277" i="57"/>
  <c r="DD277" i="57"/>
  <c r="DE277" i="57"/>
  <c r="DF277" i="57"/>
  <c r="DG277" i="57"/>
  <c r="DH277" i="57"/>
  <c r="DK277" i="57"/>
  <c r="DL277" i="57"/>
  <c r="DM277" i="57"/>
  <c r="DP277" i="57"/>
  <c r="D278" i="57"/>
  <c r="E278" i="57"/>
  <c r="BL278" i="57"/>
  <c r="BM278" i="57"/>
  <c r="BN278" i="57"/>
  <c r="BO278" i="57"/>
  <c r="BP278" i="57"/>
  <c r="BQ278" i="57"/>
  <c r="BR278" i="57"/>
  <c r="BS278" i="57"/>
  <c r="BT278" i="57"/>
  <c r="BU278" i="57"/>
  <c r="BV278" i="57"/>
  <c r="BW278" i="57"/>
  <c r="BX278" i="57"/>
  <c r="BY278" i="57"/>
  <c r="BZ278" i="57"/>
  <c r="CB278" i="57"/>
  <c r="CC278" i="57"/>
  <c r="CD278" i="57"/>
  <c r="CE278" i="57"/>
  <c r="CF278" i="57"/>
  <c r="CG278" i="57"/>
  <c r="CH278" i="57"/>
  <c r="CI278" i="57"/>
  <c r="CJ278" i="57"/>
  <c r="CK278" i="57"/>
  <c r="CL278" i="57"/>
  <c r="CM278" i="57"/>
  <c r="CN278" i="57"/>
  <c r="CO278" i="57"/>
  <c r="CP278" i="57"/>
  <c r="CQ278" i="57"/>
  <c r="CR278" i="57"/>
  <c r="CS278" i="57"/>
  <c r="CT278" i="57"/>
  <c r="CU278" i="57"/>
  <c r="CV278" i="57"/>
  <c r="CA287" i="57"/>
  <c r="CW278" i="57"/>
  <c r="CX278" i="57"/>
  <c r="CY278" i="57"/>
  <c r="CZ278" i="57"/>
  <c r="DA278" i="57"/>
  <c r="DI278" i="57"/>
  <c r="DJ278" i="57"/>
  <c r="DO278" i="57"/>
  <c r="DB278" i="57"/>
  <c r="DC278" i="57"/>
  <c r="DD278" i="57"/>
  <c r="DE278" i="57"/>
  <c r="DF278" i="57"/>
  <c r="DG278" i="57"/>
  <c r="DH278" i="57"/>
  <c r="DK278" i="57"/>
  <c r="DL278" i="57"/>
  <c r="DM278" i="57"/>
  <c r="DP278" i="57"/>
  <c r="D279" i="57"/>
  <c r="E279" i="57"/>
  <c r="BL279" i="57"/>
  <c r="BM279" i="57"/>
  <c r="BN279" i="57"/>
  <c r="BO279" i="57"/>
  <c r="BP279" i="57"/>
  <c r="BQ279" i="57"/>
  <c r="BR279" i="57"/>
  <c r="BS279" i="57"/>
  <c r="BT279" i="57"/>
  <c r="BU279" i="57"/>
  <c r="BV279" i="57"/>
  <c r="BW279" i="57"/>
  <c r="BX279" i="57"/>
  <c r="BY279" i="57"/>
  <c r="BZ279" i="57"/>
  <c r="CB279" i="57"/>
  <c r="CC279" i="57"/>
  <c r="CD279" i="57"/>
  <c r="CE279" i="57"/>
  <c r="CF279" i="57"/>
  <c r="CG279" i="57"/>
  <c r="CH279" i="57"/>
  <c r="CI279" i="57"/>
  <c r="CJ279" i="57"/>
  <c r="CK279" i="57"/>
  <c r="CL279" i="57"/>
  <c r="CM279" i="57"/>
  <c r="CN279" i="57"/>
  <c r="CO279" i="57"/>
  <c r="CP279" i="57"/>
  <c r="CQ279" i="57"/>
  <c r="CR279" i="57"/>
  <c r="CS279" i="57"/>
  <c r="CT279" i="57"/>
  <c r="CU279" i="57"/>
  <c r="CV279" i="57"/>
  <c r="CA288" i="57"/>
  <c r="CW279" i="57"/>
  <c r="CX279" i="57"/>
  <c r="CY279" i="57"/>
  <c r="CZ279" i="57"/>
  <c r="DA279" i="57"/>
  <c r="DI279" i="57"/>
  <c r="DJ279" i="57"/>
  <c r="DO279" i="57"/>
  <c r="DB279" i="57"/>
  <c r="DC279" i="57"/>
  <c r="DD279" i="57"/>
  <c r="DE279" i="57"/>
  <c r="DF279" i="57"/>
  <c r="DG279" i="57"/>
  <c r="DH279" i="57"/>
  <c r="DK279" i="57"/>
  <c r="DL279" i="57"/>
  <c r="DM279" i="57"/>
  <c r="DP279" i="57"/>
  <c r="D280" i="57"/>
  <c r="E280" i="57"/>
  <c r="BL280" i="57"/>
  <c r="BM280" i="57"/>
  <c r="BN280" i="57"/>
  <c r="BO280" i="57"/>
  <c r="BP280" i="57"/>
  <c r="BQ280" i="57"/>
  <c r="BR280" i="57"/>
  <c r="BS280" i="57"/>
  <c r="BT280" i="57"/>
  <c r="BU280" i="57"/>
  <c r="BV280" i="57"/>
  <c r="BW280" i="57"/>
  <c r="BX280" i="57"/>
  <c r="BY280" i="57"/>
  <c r="BZ280" i="57"/>
  <c r="CB280" i="57"/>
  <c r="CC280" i="57"/>
  <c r="CD280" i="57"/>
  <c r="CE280" i="57"/>
  <c r="CF280" i="57"/>
  <c r="CG280" i="57"/>
  <c r="CH280" i="57"/>
  <c r="CI280" i="57"/>
  <c r="CJ280" i="57"/>
  <c r="CK280" i="57"/>
  <c r="CL280" i="57"/>
  <c r="CM280" i="57"/>
  <c r="CN280" i="57"/>
  <c r="CO280" i="57"/>
  <c r="CP280" i="57"/>
  <c r="CQ280" i="57"/>
  <c r="CR280" i="57"/>
  <c r="CS280" i="57"/>
  <c r="CT280" i="57"/>
  <c r="CU280" i="57"/>
  <c r="CV280" i="57"/>
  <c r="CA289" i="57"/>
  <c r="CW280" i="57"/>
  <c r="CX280" i="57"/>
  <c r="CY280" i="57"/>
  <c r="CZ280" i="57"/>
  <c r="DA280" i="57"/>
  <c r="DI280" i="57"/>
  <c r="DJ280" i="57"/>
  <c r="DO280" i="57"/>
  <c r="DB280" i="57"/>
  <c r="DC280" i="57"/>
  <c r="DD280" i="57"/>
  <c r="DE280" i="57"/>
  <c r="DF280" i="57"/>
  <c r="DG280" i="57"/>
  <c r="DH280" i="57"/>
  <c r="DK280" i="57"/>
  <c r="DL280" i="57"/>
  <c r="DM280" i="57"/>
  <c r="DP280" i="57"/>
  <c r="D281" i="57"/>
  <c r="E281" i="57"/>
  <c r="BL281" i="57"/>
  <c r="BM281" i="57"/>
  <c r="BN281" i="57"/>
  <c r="BO281" i="57"/>
  <c r="BP281" i="57"/>
  <c r="BQ281" i="57"/>
  <c r="BR281" i="57"/>
  <c r="BS281" i="57"/>
  <c r="BT281" i="57"/>
  <c r="BU281" i="57"/>
  <c r="BV281" i="57"/>
  <c r="BW281" i="57"/>
  <c r="BX281" i="57"/>
  <c r="BY281" i="57"/>
  <c r="BZ281" i="57"/>
  <c r="CB281" i="57"/>
  <c r="CC281" i="57"/>
  <c r="CD281" i="57"/>
  <c r="CE281" i="57"/>
  <c r="CF281" i="57"/>
  <c r="CG281" i="57"/>
  <c r="CH281" i="57"/>
  <c r="CI281" i="57"/>
  <c r="CJ281" i="57"/>
  <c r="CK281" i="57"/>
  <c r="CL281" i="57"/>
  <c r="CM281" i="57"/>
  <c r="CN281" i="57"/>
  <c r="CO281" i="57"/>
  <c r="CP281" i="57"/>
  <c r="CQ281" i="57"/>
  <c r="CR281" i="57"/>
  <c r="CS281" i="57"/>
  <c r="CT281" i="57"/>
  <c r="CU281" i="57"/>
  <c r="CV281" i="57"/>
  <c r="CA290" i="57"/>
  <c r="CW281" i="57"/>
  <c r="CX281" i="57"/>
  <c r="CY281" i="57"/>
  <c r="CZ281" i="57"/>
  <c r="DA281" i="57"/>
  <c r="DI281" i="57"/>
  <c r="DJ281" i="57"/>
  <c r="DO281" i="57"/>
  <c r="DB281" i="57"/>
  <c r="DC281" i="57"/>
  <c r="DD281" i="57"/>
  <c r="DE281" i="57"/>
  <c r="DF281" i="57"/>
  <c r="DG281" i="57"/>
  <c r="DH281" i="57"/>
  <c r="DK281" i="57"/>
  <c r="DL281" i="57"/>
  <c r="DM281" i="57"/>
  <c r="DP281" i="57"/>
  <c r="D282" i="57"/>
  <c r="E282" i="57"/>
  <c r="BL282" i="57"/>
  <c r="BM282" i="57"/>
  <c r="BN282" i="57"/>
  <c r="BO282" i="57"/>
  <c r="BP282" i="57"/>
  <c r="BQ282" i="57"/>
  <c r="BR282" i="57"/>
  <c r="BS282" i="57"/>
  <c r="BT282" i="57"/>
  <c r="BU282" i="57"/>
  <c r="BV282" i="57"/>
  <c r="BW282" i="57"/>
  <c r="BX282" i="57"/>
  <c r="BY282" i="57"/>
  <c r="BZ282" i="57"/>
  <c r="CB282" i="57"/>
  <c r="CC282" i="57"/>
  <c r="CD282" i="57"/>
  <c r="CE282" i="57"/>
  <c r="CF282" i="57"/>
  <c r="CG282" i="57"/>
  <c r="CH282" i="57"/>
  <c r="CI282" i="57"/>
  <c r="CJ282" i="57"/>
  <c r="CK282" i="57"/>
  <c r="CL282" i="57"/>
  <c r="CM282" i="57"/>
  <c r="CN282" i="57"/>
  <c r="CO282" i="57"/>
  <c r="CP282" i="57"/>
  <c r="CQ282" i="57"/>
  <c r="CR282" i="57"/>
  <c r="CS282" i="57"/>
  <c r="CT282" i="57"/>
  <c r="CU282" i="57"/>
  <c r="CV282" i="57"/>
  <c r="CA291" i="57"/>
  <c r="CW282" i="57"/>
  <c r="CX282" i="57"/>
  <c r="CY282" i="57"/>
  <c r="CZ282" i="57"/>
  <c r="DA282" i="57"/>
  <c r="DI282" i="57"/>
  <c r="DJ282" i="57"/>
  <c r="DO282" i="57"/>
  <c r="DB282" i="57"/>
  <c r="DC282" i="57"/>
  <c r="DD282" i="57"/>
  <c r="DE282" i="57"/>
  <c r="DF282" i="57"/>
  <c r="DG282" i="57"/>
  <c r="DH282" i="57"/>
  <c r="DK282" i="57"/>
  <c r="DL282" i="57"/>
  <c r="DM282" i="57"/>
  <c r="DP282" i="57"/>
  <c r="D283" i="57"/>
  <c r="E283" i="57"/>
  <c r="BL283" i="57"/>
  <c r="BM283" i="57"/>
  <c r="BN283" i="57"/>
  <c r="BO283" i="57"/>
  <c r="BP283" i="57"/>
  <c r="BQ283" i="57"/>
  <c r="BR283" i="57"/>
  <c r="BS283" i="57"/>
  <c r="BT283" i="57"/>
  <c r="BU283" i="57"/>
  <c r="BV283" i="57"/>
  <c r="BW283" i="57"/>
  <c r="BX283" i="57"/>
  <c r="BY283" i="57"/>
  <c r="BZ283" i="57"/>
  <c r="CB283" i="57"/>
  <c r="CC283" i="57"/>
  <c r="CD283" i="57"/>
  <c r="CE283" i="57"/>
  <c r="CF283" i="57"/>
  <c r="CG283" i="57"/>
  <c r="CH283" i="57"/>
  <c r="CI283" i="57"/>
  <c r="CJ283" i="57"/>
  <c r="CK283" i="57"/>
  <c r="CL283" i="57"/>
  <c r="CM283" i="57"/>
  <c r="CN283" i="57"/>
  <c r="CO283" i="57"/>
  <c r="CP283" i="57"/>
  <c r="CQ283" i="57"/>
  <c r="CR283" i="57"/>
  <c r="CS283" i="57"/>
  <c r="CT283" i="57"/>
  <c r="CU283" i="57"/>
  <c r="CV283" i="57"/>
  <c r="CA292" i="57"/>
  <c r="CW283" i="57"/>
  <c r="CX283" i="57"/>
  <c r="CY283" i="57"/>
  <c r="CZ283" i="57"/>
  <c r="DA283" i="57"/>
  <c r="DI283" i="57"/>
  <c r="DJ283" i="57"/>
  <c r="DO283" i="57"/>
  <c r="DB283" i="57"/>
  <c r="DC283" i="57"/>
  <c r="DD283" i="57"/>
  <c r="DE283" i="57"/>
  <c r="DF283" i="57"/>
  <c r="DG283" i="57"/>
  <c r="DH283" i="57"/>
  <c r="DK283" i="57"/>
  <c r="DL283" i="57"/>
  <c r="DM283" i="57"/>
  <c r="DP283" i="57"/>
  <c r="D284" i="57"/>
  <c r="E284" i="57"/>
  <c r="BL284" i="57"/>
  <c r="BM284" i="57"/>
  <c r="BN284" i="57"/>
  <c r="BO284" i="57"/>
  <c r="BP284" i="57"/>
  <c r="BQ284" i="57"/>
  <c r="BR284" i="57"/>
  <c r="BS284" i="57"/>
  <c r="BT284" i="57"/>
  <c r="BU284" i="57"/>
  <c r="BV284" i="57"/>
  <c r="BW284" i="57"/>
  <c r="BX284" i="57"/>
  <c r="BY284" i="57"/>
  <c r="BZ284" i="57"/>
  <c r="CB284" i="57"/>
  <c r="CC284" i="57"/>
  <c r="CD284" i="57"/>
  <c r="CE284" i="57"/>
  <c r="CF284" i="57"/>
  <c r="CG284" i="57"/>
  <c r="CH284" i="57"/>
  <c r="CI284" i="57"/>
  <c r="CJ284" i="57"/>
  <c r="CK284" i="57"/>
  <c r="CL284" i="57"/>
  <c r="CM284" i="57"/>
  <c r="CN284" i="57"/>
  <c r="CO284" i="57"/>
  <c r="CP284" i="57"/>
  <c r="CQ284" i="57"/>
  <c r="CR284" i="57"/>
  <c r="CS284" i="57"/>
  <c r="CT284" i="57"/>
  <c r="CU284" i="57"/>
  <c r="CV284" i="57"/>
  <c r="CA293" i="57"/>
  <c r="CW284" i="57"/>
  <c r="CX284" i="57"/>
  <c r="CY284" i="57"/>
  <c r="CZ284" i="57"/>
  <c r="DA284" i="57"/>
  <c r="DI284" i="57"/>
  <c r="DJ284" i="57"/>
  <c r="DO284" i="57"/>
  <c r="DB284" i="57"/>
  <c r="DC284" i="57"/>
  <c r="DD284" i="57"/>
  <c r="DE284" i="57"/>
  <c r="DF284" i="57"/>
  <c r="DG284" i="57"/>
  <c r="DH284" i="57"/>
  <c r="DK284" i="57"/>
  <c r="DL284" i="57"/>
  <c r="DM284" i="57"/>
  <c r="DP284" i="57"/>
  <c r="D285" i="57"/>
  <c r="E285" i="57"/>
  <c r="BL285" i="57"/>
  <c r="BM285" i="57"/>
  <c r="BN285" i="57"/>
  <c r="BO285" i="57"/>
  <c r="BP285" i="57"/>
  <c r="BQ285" i="57"/>
  <c r="BR285" i="57"/>
  <c r="BS285" i="57"/>
  <c r="BT285" i="57"/>
  <c r="BU285" i="57"/>
  <c r="BV285" i="57"/>
  <c r="BW285" i="57"/>
  <c r="BX285" i="57"/>
  <c r="BY285" i="57"/>
  <c r="BZ285" i="57"/>
  <c r="CB285" i="57"/>
  <c r="CC285" i="57"/>
  <c r="CD285" i="57"/>
  <c r="CE285" i="57"/>
  <c r="CF285" i="57"/>
  <c r="CG285" i="57"/>
  <c r="CH285" i="57"/>
  <c r="CI285" i="57"/>
  <c r="CJ285" i="57"/>
  <c r="CK285" i="57"/>
  <c r="CL285" i="57"/>
  <c r="CM285" i="57"/>
  <c r="CN285" i="57"/>
  <c r="CO285" i="57"/>
  <c r="CP285" i="57"/>
  <c r="CQ285" i="57"/>
  <c r="CR285" i="57"/>
  <c r="CS285" i="57"/>
  <c r="CT285" i="57"/>
  <c r="CU285" i="57"/>
  <c r="CV285" i="57"/>
  <c r="CA294" i="57"/>
  <c r="CW285" i="57"/>
  <c r="CX285" i="57"/>
  <c r="CY285" i="57"/>
  <c r="CZ285" i="57"/>
  <c r="DA285" i="57"/>
  <c r="DI285" i="57"/>
  <c r="DJ285" i="57"/>
  <c r="DO285" i="57"/>
  <c r="DB285" i="57"/>
  <c r="DC285" i="57"/>
  <c r="DD285" i="57"/>
  <c r="DE285" i="57"/>
  <c r="DF285" i="57"/>
  <c r="DG285" i="57"/>
  <c r="DH285" i="57"/>
  <c r="DK285" i="57"/>
  <c r="DL285" i="57"/>
  <c r="DM285" i="57"/>
  <c r="DP285" i="57"/>
  <c r="D286" i="57"/>
  <c r="E286" i="57"/>
  <c r="BL286" i="57"/>
  <c r="BM286" i="57"/>
  <c r="BN286" i="57"/>
  <c r="BO286" i="57"/>
  <c r="BP286" i="57"/>
  <c r="BQ286" i="57"/>
  <c r="BR286" i="57"/>
  <c r="BS286" i="57"/>
  <c r="BT286" i="57"/>
  <c r="BU286" i="57"/>
  <c r="BV286" i="57"/>
  <c r="BW286" i="57"/>
  <c r="BX286" i="57"/>
  <c r="BY286" i="57"/>
  <c r="BZ286" i="57"/>
  <c r="CB286" i="57"/>
  <c r="CC286" i="57"/>
  <c r="CD286" i="57"/>
  <c r="CE286" i="57"/>
  <c r="CF286" i="57"/>
  <c r="CG286" i="57"/>
  <c r="CH286" i="57"/>
  <c r="CI286" i="57"/>
  <c r="CJ286" i="57"/>
  <c r="CK286" i="57"/>
  <c r="CL286" i="57"/>
  <c r="CM286" i="57"/>
  <c r="CN286" i="57"/>
  <c r="CO286" i="57"/>
  <c r="CP286" i="57"/>
  <c r="CQ286" i="57"/>
  <c r="CR286" i="57"/>
  <c r="CS286" i="57"/>
  <c r="CT286" i="57"/>
  <c r="CU286" i="57"/>
  <c r="CV286" i="57"/>
  <c r="CA295" i="57"/>
  <c r="CW286" i="57"/>
  <c r="CX286" i="57"/>
  <c r="CY286" i="57"/>
  <c r="CZ286" i="57"/>
  <c r="DA286" i="57"/>
  <c r="DI286" i="57"/>
  <c r="DJ286" i="57"/>
  <c r="DO286" i="57"/>
  <c r="DB286" i="57"/>
  <c r="DC286" i="57"/>
  <c r="DD286" i="57"/>
  <c r="DE286" i="57"/>
  <c r="DF286" i="57"/>
  <c r="DG286" i="57"/>
  <c r="DH286" i="57"/>
  <c r="DK286" i="57"/>
  <c r="DL286" i="57"/>
  <c r="DM286" i="57"/>
  <c r="DP286" i="57"/>
  <c r="D287" i="57"/>
  <c r="E287" i="57"/>
  <c r="BL287" i="57"/>
  <c r="BM287" i="57"/>
  <c r="BN287" i="57"/>
  <c r="BO287" i="57"/>
  <c r="BP287" i="57"/>
  <c r="BQ287" i="57"/>
  <c r="BR287" i="57"/>
  <c r="BS287" i="57"/>
  <c r="BT287" i="57"/>
  <c r="BU287" i="57"/>
  <c r="BV287" i="57"/>
  <c r="BW287" i="57"/>
  <c r="BX287" i="57"/>
  <c r="BY287" i="57"/>
  <c r="BZ287" i="57"/>
  <c r="CB287" i="57"/>
  <c r="CC287" i="57"/>
  <c r="CD287" i="57"/>
  <c r="CE287" i="57"/>
  <c r="CF287" i="57"/>
  <c r="CG287" i="57"/>
  <c r="CH287" i="57"/>
  <c r="CI287" i="57"/>
  <c r="CJ287" i="57"/>
  <c r="CK287" i="57"/>
  <c r="CL287" i="57"/>
  <c r="CM287" i="57"/>
  <c r="CN287" i="57"/>
  <c r="CO287" i="57"/>
  <c r="CP287" i="57"/>
  <c r="CQ287" i="57"/>
  <c r="CR287" i="57"/>
  <c r="CS287" i="57"/>
  <c r="CT287" i="57"/>
  <c r="CU287" i="57"/>
  <c r="CV287" i="57"/>
  <c r="CA296" i="57"/>
  <c r="CW287" i="57"/>
  <c r="CX287" i="57"/>
  <c r="CY287" i="57"/>
  <c r="CZ287" i="57"/>
  <c r="DA287" i="57"/>
  <c r="DI287" i="57"/>
  <c r="DJ287" i="57"/>
  <c r="DO287" i="57"/>
  <c r="DB287" i="57"/>
  <c r="DC287" i="57"/>
  <c r="DD287" i="57"/>
  <c r="DE287" i="57"/>
  <c r="DF287" i="57"/>
  <c r="DG287" i="57"/>
  <c r="DH287" i="57"/>
  <c r="DK287" i="57"/>
  <c r="DL287" i="57"/>
  <c r="DM287" i="57"/>
  <c r="DP287" i="57"/>
  <c r="D288" i="57"/>
  <c r="E288" i="57"/>
  <c r="BL288" i="57"/>
  <c r="BM288" i="57"/>
  <c r="BN288" i="57"/>
  <c r="BO288" i="57"/>
  <c r="BP288" i="57"/>
  <c r="BQ288" i="57"/>
  <c r="BR288" i="57"/>
  <c r="BS288" i="57"/>
  <c r="BT288" i="57"/>
  <c r="BU288" i="57"/>
  <c r="BV288" i="57"/>
  <c r="BW288" i="57"/>
  <c r="BX288" i="57"/>
  <c r="BY288" i="57"/>
  <c r="BZ288" i="57"/>
  <c r="CB288" i="57"/>
  <c r="CC288" i="57"/>
  <c r="CD288" i="57"/>
  <c r="CE288" i="57"/>
  <c r="CF288" i="57"/>
  <c r="CG288" i="57"/>
  <c r="CH288" i="57"/>
  <c r="CI288" i="57"/>
  <c r="CJ288" i="57"/>
  <c r="CK288" i="57"/>
  <c r="CL288" i="57"/>
  <c r="CM288" i="57"/>
  <c r="CN288" i="57"/>
  <c r="CO288" i="57"/>
  <c r="CP288" i="57"/>
  <c r="CQ288" i="57"/>
  <c r="CR288" i="57"/>
  <c r="CS288" i="57"/>
  <c r="CT288" i="57"/>
  <c r="CU288" i="57"/>
  <c r="CV288" i="57"/>
  <c r="CA297" i="57"/>
  <c r="CW288" i="57"/>
  <c r="CX288" i="57"/>
  <c r="CY288" i="57"/>
  <c r="CZ288" i="57"/>
  <c r="DA288" i="57"/>
  <c r="DI288" i="57"/>
  <c r="DJ288" i="57"/>
  <c r="DO288" i="57"/>
  <c r="DB288" i="57"/>
  <c r="DC288" i="57"/>
  <c r="DD288" i="57"/>
  <c r="DE288" i="57"/>
  <c r="DF288" i="57"/>
  <c r="DG288" i="57"/>
  <c r="DH288" i="57"/>
  <c r="DK288" i="57"/>
  <c r="DL288" i="57"/>
  <c r="DM288" i="57"/>
  <c r="DP288" i="57"/>
  <c r="D289" i="57"/>
  <c r="E289" i="57"/>
  <c r="BL289" i="57"/>
  <c r="BM289" i="57"/>
  <c r="BN289" i="57"/>
  <c r="BO289" i="57"/>
  <c r="BP289" i="57"/>
  <c r="BQ289" i="57"/>
  <c r="BR289" i="57"/>
  <c r="BS289" i="57"/>
  <c r="BT289" i="57"/>
  <c r="BU289" i="57"/>
  <c r="BV289" i="57"/>
  <c r="BW289" i="57"/>
  <c r="BX289" i="57"/>
  <c r="BY289" i="57"/>
  <c r="BZ289" i="57"/>
  <c r="CB289" i="57"/>
  <c r="CC289" i="57"/>
  <c r="CD289" i="57"/>
  <c r="CE289" i="57"/>
  <c r="CF289" i="57"/>
  <c r="CG289" i="57"/>
  <c r="CH289" i="57"/>
  <c r="CI289" i="57"/>
  <c r="CJ289" i="57"/>
  <c r="CK289" i="57"/>
  <c r="CL289" i="57"/>
  <c r="CM289" i="57"/>
  <c r="CN289" i="57"/>
  <c r="CO289" i="57"/>
  <c r="CP289" i="57"/>
  <c r="CQ289" i="57"/>
  <c r="CR289" i="57"/>
  <c r="CS289" i="57"/>
  <c r="CT289" i="57"/>
  <c r="CU289" i="57"/>
  <c r="CV289" i="57"/>
  <c r="CA298" i="57"/>
  <c r="CW289" i="57"/>
  <c r="CX289" i="57"/>
  <c r="CY289" i="57"/>
  <c r="CZ289" i="57"/>
  <c r="DA289" i="57"/>
  <c r="DI289" i="57"/>
  <c r="DJ289" i="57"/>
  <c r="DO289" i="57"/>
  <c r="DB289" i="57"/>
  <c r="DC289" i="57"/>
  <c r="DD289" i="57"/>
  <c r="DE289" i="57"/>
  <c r="DF289" i="57"/>
  <c r="DG289" i="57"/>
  <c r="DH289" i="57"/>
  <c r="DK289" i="57"/>
  <c r="DL289" i="57"/>
  <c r="DM289" i="57"/>
  <c r="DP289" i="57"/>
  <c r="D290" i="57"/>
  <c r="E290" i="57"/>
  <c r="BL290" i="57"/>
  <c r="BM290" i="57"/>
  <c r="BN290" i="57"/>
  <c r="BO290" i="57"/>
  <c r="BP290" i="57"/>
  <c r="BQ290" i="57"/>
  <c r="BR290" i="57"/>
  <c r="BS290" i="57"/>
  <c r="BT290" i="57"/>
  <c r="BU290" i="57"/>
  <c r="BV290" i="57"/>
  <c r="BW290" i="57"/>
  <c r="BX290" i="57"/>
  <c r="BY290" i="57"/>
  <c r="BZ290" i="57"/>
  <c r="CB290" i="57"/>
  <c r="CC290" i="57"/>
  <c r="CD290" i="57"/>
  <c r="CE290" i="57"/>
  <c r="CF290" i="57"/>
  <c r="CG290" i="57"/>
  <c r="CH290" i="57"/>
  <c r="CI290" i="57"/>
  <c r="CJ290" i="57"/>
  <c r="CK290" i="57"/>
  <c r="CL290" i="57"/>
  <c r="CM290" i="57"/>
  <c r="CN290" i="57"/>
  <c r="CO290" i="57"/>
  <c r="CP290" i="57"/>
  <c r="CQ290" i="57"/>
  <c r="CR290" i="57"/>
  <c r="CS290" i="57"/>
  <c r="CT290" i="57"/>
  <c r="CU290" i="57"/>
  <c r="CV290" i="57"/>
  <c r="CA299" i="57"/>
  <c r="CW290" i="57"/>
  <c r="CX290" i="57"/>
  <c r="CY290" i="57"/>
  <c r="CZ290" i="57"/>
  <c r="DA290" i="57"/>
  <c r="DI290" i="57"/>
  <c r="DJ290" i="57"/>
  <c r="DO290" i="57"/>
  <c r="DB290" i="57"/>
  <c r="DC290" i="57"/>
  <c r="DD290" i="57"/>
  <c r="DE290" i="57"/>
  <c r="DF290" i="57"/>
  <c r="DG290" i="57"/>
  <c r="DH290" i="57"/>
  <c r="DK290" i="57"/>
  <c r="DL290" i="57"/>
  <c r="DM290" i="57"/>
  <c r="DP290" i="57"/>
  <c r="D291" i="57"/>
  <c r="E291" i="57"/>
  <c r="BL291" i="57"/>
  <c r="BM291" i="57"/>
  <c r="BN291" i="57"/>
  <c r="BO291" i="57"/>
  <c r="BP291" i="57"/>
  <c r="BQ291" i="57"/>
  <c r="BR291" i="57"/>
  <c r="BS291" i="57"/>
  <c r="BT291" i="57"/>
  <c r="BU291" i="57"/>
  <c r="BV291" i="57"/>
  <c r="BW291" i="57"/>
  <c r="BX291" i="57"/>
  <c r="BY291" i="57"/>
  <c r="BZ291" i="57"/>
  <c r="CB291" i="57"/>
  <c r="CC291" i="57"/>
  <c r="CD291" i="57"/>
  <c r="CE291" i="57"/>
  <c r="CF291" i="57"/>
  <c r="CG291" i="57"/>
  <c r="CH291" i="57"/>
  <c r="CI291" i="57"/>
  <c r="CJ291" i="57"/>
  <c r="CK291" i="57"/>
  <c r="CL291" i="57"/>
  <c r="CM291" i="57"/>
  <c r="CN291" i="57"/>
  <c r="CO291" i="57"/>
  <c r="CP291" i="57"/>
  <c r="CQ291" i="57"/>
  <c r="CR291" i="57"/>
  <c r="CS291" i="57"/>
  <c r="CT291" i="57"/>
  <c r="CU291" i="57"/>
  <c r="CV291" i="57"/>
  <c r="CA300" i="57"/>
  <c r="CW291" i="57"/>
  <c r="CX291" i="57"/>
  <c r="CY291" i="57"/>
  <c r="CZ291" i="57"/>
  <c r="DA291" i="57"/>
  <c r="DI291" i="57"/>
  <c r="DJ291" i="57"/>
  <c r="DO291" i="57"/>
  <c r="DB291" i="57"/>
  <c r="DC291" i="57"/>
  <c r="DD291" i="57"/>
  <c r="DE291" i="57"/>
  <c r="DF291" i="57"/>
  <c r="DG291" i="57"/>
  <c r="DH291" i="57"/>
  <c r="DK291" i="57"/>
  <c r="DL291" i="57"/>
  <c r="DM291" i="57"/>
  <c r="DP291" i="57"/>
  <c r="D292" i="57"/>
  <c r="E292" i="57"/>
  <c r="BL292" i="57"/>
  <c r="BM292" i="57"/>
  <c r="BN292" i="57"/>
  <c r="BO292" i="57"/>
  <c r="BP292" i="57"/>
  <c r="BQ292" i="57"/>
  <c r="BR292" i="57"/>
  <c r="BS292" i="57"/>
  <c r="BT292" i="57"/>
  <c r="BU292" i="57"/>
  <c r="BV292" i="57"/>
  <c r="BW292" i="57"/>
  <c r="BX292" i="57"/>
  <c r="BY292" i="57"/>
  <c r="BZ292" i="57"/>
  <c r="CB292" i="57"/>
  <c r="CC292" i="57"/>
  <c r="CD292" i="57"/>
  <c r="CE292" i="57"/>
  <c r="CF292" i="57"/>
  <c r="CG292" i="57"/>
  <c r="CH292" i="57"/>
  <c r="CI292" i="57"/>
  <c r="CJ292" i="57"/>
  <c r="CK292" i="57"/>
  <c r="CL292" i="57"/>
  <c r="CM292" i="57"/>
  <c r="CN292" i="57"/>
  <c r="CO292" i="57"/>
  <c r="CP292" i="57"/>
  <c r="CQ292" i="57"/>
  <c r="CR292" i="57"/>
  <c r="CS292" i="57"/>
  <c r="CT292" i="57"/>
  <c r="CU292" i="57"/>
  <c r="CV292" i="57"/>
  <c r="CA301" i="57"/>
  <c r="CW292" i="57"/>
  <c r="CX292" i="57"/>
  <c r="CY292" i="57"/>
  <c r="CZ292" i="57"/>
  <c r="DA292" i="57"/>
  <c r="DI292" i="57"/>
  <c r="DJ292" i="57"/>
  <c r="DO292" i="57"/>
  <c r="DB292" i="57"/>
  <c r="DC292" i="57"/>
  <c r="DD292" i="57"/>
  <c r="DE292" i="57"/>
  <c r="DF292" i="57"/>
  <c r="DG292" i="57"/>
  <c r="DH292" i="57"/>
  <c r="DK292" i="57"/>
  <c r="DL292" i="57"/>
  <c r="DM292" i="57"/>
  <c r="DP292" i="57"/>
  <c r="D293" i="57"/>
  <c r="E293" i="57"/>
  <c r="BL293" i="57"/>
  <c r="BM293" i="57"/>
  <c r="BN293" i="57"/>
  <c r="BO293" i="57"/>
  <c r="BP293" i="57"/>
  <c r="BQ293" i="57"/>
  <c r="BR293" i="57"/>
  <c r="BS293" i="57"/>
  <c r="BT293" i="57"/>
  <c r="BU293" i="57"/>
  <c r="BV293" i="57"/>
  <c r="BW293" i="57"/>
  <c r="BX293" i="57"/>
  <c r="BY293" i="57"/>
  <c r="BZ293" i="57"/>
  <c r="CB293" i="57"/>
  <c r="CC293" i="57"/>
  <c r="CD293" i="57"/>
  <c r="CE293" i="57"/>
  <c r="CF293" i="57"/>
  <c r="CG293" i="57"/>
  <c r="CH293" i="57"/>
  <c r="CI293" i="57"/>
  <c r="CJ293" i="57"/>
  <c r="CK293" i="57"/>
  <c r="CL293" i="57"/>
  <c r="CM293" i="57"/>
  <c r="CN293" i="57"/>
  <c r="CO293" i="57"/>
  <c r="CP293" i="57"/>
  <c r="CQ293" i="57"/>
  <c r="CR293" i="57"/>
  <c r="CS293" i="57"/>
  <c r="CT293" i="57"/>
  <c r="CU293" i="57"/>
  <c r="CV293" i="57"/>
  <c r="CA302" i="57"/>
  <c r="CW293" i="57"/>
  <c r="CX293" i="57"/>
  <c r="CY293" i="57"/>
  <c r="CZ293" i="57"/>
  <c r="DA293" i="57"/>
  <c r="DI293" i="57"/>
  <c r="DJ293" i="57"/>
  <c r="DO293" i="57"/>
  <c r="DB293" i="57"/>
  <c r="DC293" i="57"/>
  <c r="DD293" i="57"/>
  <c r="DE293" i="57"/>
  <c r="DF293" i="57"/>
  <c r="DG293" i="57"/>
  <c r="DH293" i="57"/>
  <c r="DK293" i="57"/>
  <c r="DL293" i="57"/>
  <c r="DM293" i="57"/>
  <c r="DP293" i="57"/>
  <c r="D294" i="57"/>
  <c r="E294" i="57"/>
  <c r="BL294" i="57"/>
  <c r="BM294" i="57"/>
  <c r="BN294" i="57"/>
  <c r="BO294" i="57"/>
  <c r="BP294" i="57"/>
  <c r="BQ294" i="57"/>
  <c r="BR294" i="57"/>
  <c r="BS294" i="57"/>
  <c r="BT294" i="57"/>
  <c r="BU294" i="57"/>
  <c r="BV294" i="57"/>
  <c r="BW294" i="57"/>
  <c r="BX294" i="57"/>
  <c r="BY294" i="57"/>
  <c r="BZ294" i="57"/>
  <c r="CB294" i="57"/>
  <c r="CC294" i="57"/>
  <c r="CD294" i="57"/>
  <c r="CE294" i="57"/>
  <c r="CF294" i="57"/>
  <c r="CG294" i="57"/>
  <c r="CH294" i="57"/>
  <c r="CI294" i="57"/>
  <c r="CJ294" i="57"/>
  <c r="CK294" i="57"/>
  <c r="CL294" i="57"/>
  <c r="CM294" i="57"/>
  <c r="CN294" i="57"/>
  <c r="CO294" i="57"/>
  <c r="CP294" i="57"/>
  <c r="CQ294" i="57"/>
  <c r="CR294" i="57"/>
  <c r="CS294" i="57"/>
  <c r="CT294" i="57"/>
  <c r="CU294" i="57"/>
  <c r="CV294" i="57"/>
  <c r="CA303" i="57"/>
  <c r="CW294" i="57"/>
  <c r="CX294" i="57"/>
  <c r="CY294" i="57"/>
  <c r="CZ294" i="57"/>
  <c r="DA294" i="57"/>
  <c r="DI294" i="57"/>
  <c r="DJ294" i="57"/>
  <c r="DO294" i="57"/>
  <c r="DB294" i="57"/>
  <c r="DC294" i="57"/>
  <c r="DD294" i="57"/>
  <c r="DE294" i="57"/>
  <c r="DF294" i="57"/>
  <c r="DG294" i="57"/>
  <c r="DH294" i="57"/>
  <c r="DK294" i="57"/>
  <c r="DL294" i="57"/>
  <c r="DM294" i="57"/>
  <c r="DP294" i="57"/>
  <c r="D295" i="57"/>
  <c r="E295" i="57"/>
  <c r="BL295" i="57"/>
  <c r="BM295" i="57"/>
  <c r="BN295" i="57"/>
  <c r="BO295" i="57"/>
  <c r="BP295" i="57"/>
  <c r="BQ295" i="57"/>
  <c r="BR295" i="57"/>
  <c r="BS295" i="57"/>
  <c r="BT295" i="57"/>
  <c r="BU295" i="57"/>
  <c r="BV295" i="57"/>
  <c r="BW295" i="57"/>
  <c r="BX295" i="57"/>
  <c r="BY295" i="57"/>
  <c r="BZ295" i="57"/>
  <c r="CB295" i="57"/>
  <c r="CC295" i="57"/>
  <c r="CD295" i="57"/>
  <c r="CE295" i="57"/>
  <c r="CF295" i="57"/>
  <c r="CG295" i="57"/>
  <c r="CH295" i="57"/>
  <c r="CI295" i="57"/>
  <c r="CJ295" i="57"/>
  <c r="CK295" i="57"/>
  <c r="CL295" i="57"/>
  <c r="CM295" i="57"/>
  <c r="CN295" i="57"/>
  <c r="CO295" i="57"/>
  <c r="CP295" i="57"/>
  <c r="CQ295" i="57"/>
  <c r="CR295" i="57"/>
  <c r="CS295" i="57"/>
  <c r="CT295" i="57"/>
  <c r="CU295" i="57"/>
  <c r="CV295" i="57"/>
  <c r="CX295" i="57"/>
  <c r="CZ295" i="57"/>
  <c r="DA295" i="57"/>
  <c r="DI295" i="57"/>
  <c r="DD295" i="57"/>
  <c r="DE295" i="57"/>
  <c r="DF295" i="57"/>
  <c r="DG295" i="57"/>
  <c r="DH295" i="57"/>
  <c r="DL295" i="57"/>
  <c r="DM295" i="57"/>
  <c r="D296" i="57"/>
  <c r="E296" i="57"/>
  <c r="BL296" i="57"/>
  <c r="BM296" i="57"/>
  <c r="BN296" i="57"/>
  <c r="BO296" i="57"/>
  <c r="BP296" i="57"/>
  <c r="BQ296" i="57"/>
  <c r="BR296" i="57"/>
  <c r="BS296" i="57"/>
  <c r="BT296" i="57"/>
  <c r="BU296" i="57"/>
  <c r="BV296" i="57"/>
  <c r="BW296" i="57"/>
  <c r="BX296" i="57"/>
  <c r="BY296" i="57"/>
  <c r="BZ296" i="57"/>
  <c r="CB296" i="57"/>
  <c r="CC296" i="57"/>
  <c r="CD296" i="57"/>
  <c r="CE296" i="57"/>
  <c r="CF296" i="57"/>
  <c r="CG296" i="57"/>
  <c r="CH296" i="57"/>
  <c r="CI296" i="57"/>
  <c r="CJ296" i="57"/>
  <c r="CK296" i="57"/>
  <c r="CL296" i="57"/>
  <c r="CM296" i="57"/>
  <c r="CN296" i="57"/>
  <c r="CO296" i="57"/>
  <c r="CP296" i="57"/>
  <c r="CQ296" i="57"/>
  <c r="CR296" i="57"/>
  <c r="CS296" i="57"/>
  <c r="CT296" i="57"/>
  <c r="CU296" i="57"/>
  <c r="CV296" i="57"/>
  <c r="CX296" i="57"/>
  <c r="CZ296" i="57"/>
  <c r="DA296" i="57"/>
  <c r="DI296" i="57"/>
  <c r="DD296" i="57"/>
  <c r="DE296" i="57"/>
  <c r="DF296" i="57"/>
  <c r="DG296" i="57"/>
  <c r="DH296" i="57"/>
  <c r="DL296" i="57"/>
  <c r="DM296" i="57"/>
  <c r="D297" i="57"/>
  <c r="E297" i="57"/>
  <c r="BL297" i="57"/>
  <c r="BM297" i="57"/>
  <c r="BN297" i="57"/>
  <c r="BO297" i="57"/>
  <c r="BP297" i="57"/>
  <c r="BQ297" i="57"/>
  <c r="BR297" i="57"/>
  <c r="BS297" i="57"/>
  <c r="BT297" i="57"/>
  <c r="BU297" i="57"/>
  <c r="BV297" i="57"/>
  <c r="BW297" i="57"/>
  <c r="BX297" i="57"/>
  <c r="BY297" i="57"/>
  <c r="BZ297" i="57"/>
  <c r="CB297" i="57"/>
  <c r="CC297" i="57"/>
  <c r="CD297" i="57"/>
  <c r="CE297" i="57"/>
  <c r="CF297" i="57"/>
  <c r="CG297" i="57"/>
  <c r="CH297" i="57"/>
  <c r="CI297" i="57"/>
  <c r="CJ297" i="57"/>
  <c r="CK297" i="57"/>
  <c r="CL297" i="57"/>
  <c r="CM297" i="57"/>
  <c r="CN297" i="57"/>
  <c r="CO297" i="57"/>
  <c r="CP297" i="57"/>
  <c r="CQ297" i="57"/>
  <c r="CR297" i="57"/>
  <c r="CS297" i="57"/>
  <c r="CT297" i="57"/>
  <c r="CU297" i="57"/>
  <c r="CV297" i="57"/>
  <c r="CX297" i="57"/>
  <c r="CZ297" i="57"/>
  <c r="DA297" i="57"/>
  <c r="DI297" i="57"/>
  <c r="DD297" i="57"/>
  <c r="DE297" i="57"/>
  <c r="DF297" i="57"/>
  <c r="DG297" i="57"/>
  <c r="DH297" i="57"/>
  <c r="DL297" i="57"/>
  <c r="DM297" i="57"/>
  <c r="D298" i="57"/>
  <c r="E298" i="57"/>
  <c r="BL298" i="57"/>
  <c r="BM298" i="57"/>
  <c r="BN298" i="57"/>
  <c r="BO298" i="57"/>
  <c r="BP298" i="57"/>
  <c r="BQ298" i="57"/>
  <c r="BR298" i="57"/>
  <c r="BS298" i="57"/>
  <c r="BT298" i="57"/>
  <c r="BU298" i="57"/>
  <c r="BV298" i="57"/>
  <c r="BW298" i="57"/>
  <c r="BX298" i="57"/>
  <c r="BY298" i="57"/>
  <c r="BZ298" i="57"/>
  <c r="CB298" i="57"/>
  <c r="CC298" i="57"/>
  <c r="CD298" i="57"/>
  <c r="CE298" i="57"/>
  <c r="CF298" i="57"/>
  <c r="CG298" i="57"/>
  <c r="CH298" i="57"/>
  <c r="CI298" i="57"/>
  <c r="CJ298" i="57"/>
  <c r="CK298" i="57"/>
  <c r="CL298" i="57"/>
  <c r="CM298" i="57"/>
  <c r="CN298" i="57"/>
  <c r="CO298" i="57"/>
  <c r="CP298" i="57"/>
  <c r="CQ298" i="57"/>
  <c r="CR298" i="57"/>
  <c r="CS298" i="57"/>
  <c r="CT298" i="57"/>
  <c r="CU298" i="57"/>
  <c r="CV298" i="57"/>
  <c r="CX298" i="57"/>
  <c r="CZ298" i="57"/>
  <c r="DA298" i="57"/>
  <c r="DI298" i="57"/>
  <c r="DD298" i="57"/>
  <c r="DE298" i="57"/>
  <c r="DF298" i="57"/>
  <c r="DG298" i="57"/>
  <c r="DH298" i="57"/>
  <c r="DL298" i="57"/>
  <c r="DM298" i="57"/>
  <c r="D299" i="57"/>
  <c r="E299" i="57"/>
  <c r="BL299" i="57"/>
  <c r="BM299" i="57"/>
  <c r="BN299" i="57"/>
  <c r="BO299" i="57"/>
  <c r="BP299" i="57"/>
  <c r="BQ299" i="57"/>
  <c r="BR299" i="57"/>
  <c r="BS299" i="57"/>
  <c r="BT299" i="57"/>
  <c r="BU299" i="57"/>
  <c r="BV299" i="57"/>
  <c r="BW299" i="57"/>
  <c r="BX299" i="57"/>
  <c r="BY299" i="57"/>
  <c r="BZ299" i="57"/>
  <c r="CB299" i="57"/>
  <c r="CC299" i="57"/>
  <c r="CD299" i="57"/>
  <c r="CE299" i="57"/>
  <c r="CF299" i="57"/>
  <c r="CG299" i="57"/>
  <c r="CH299" i="57"/>
  <c r="CI299" i="57"/>
  <c r="CJ299" i="57"/>
  <c r="CK299" i="57"/>
  <c r="CL299" i="57"/>
  <c r="CM299" i="57"/>
  <c r="CN299" i="57"/>
  <c r="CO299" i="57"/>
  <c r="CP299" i="57"/>
  <c r="CQ299" i="57"/>
  <c r="CR299" i="57"/>
  <c r="CS299" i="57"/>
  <c r="CT299" i="57"/>
  <c r="CU299" i="57"/>
  <c r="CV299" i="57"/>
  <c r="CX299" i="57"/>
  <c r="CZ299" i="57"/>
  <c r="DA299" i="57"/>
  <c r="DI299" i="57"/>
  <c r="DD299" i="57"/>
  <c r="DE299" i="57"/>
  <c r="DF299" i="57"/>
  <c r="DG299" i="57"/>
  <c r="DH299" i="57"/>
  <c r="DL299" i="57"/>
  <c r="DM299" i="57"/>
  <c r="D300" i="57"/>
  <c r="E300" i="57"/>
  <c r="BL300" i="57"/>
  <c r="BM300" i="57"/>
  <c r="BN300" i="57"/>
  <c r="BO300" i="57"/>
  <c r="BP300" i="57"/>
  <c r="BQ300" i="57"/>
  <c r="BR300" i="57"/>
  <c r="BS300" i="57"/>
  <c r="BT300" i="57"/>
  <c r="BU300" i="57"/>
  <c r="BV300" i="57"/>
  <c r="BW300" i="57"/>
  <c r="BX300" i="57"/>
  <c r="BY300" i="57"/>
  <c r="BZ300" i="57"/>
  <c r="CB300" i="57"/>
  <c r="CC300" i="57"/>
  <c r="CD300" i="57"/>
  <c r="CE300" i="57"/>
  <c r="CF300" i="57"/>
  <c r="CG300" i="57"/>
  <c r="CH300" i="57"/>
  <c r="CI300" i="57"/>
  <c r="CJ300" i="57"/>
  <c r="CK300" i="57"/>
  <c r="CL300" i="57"/>
  <c r="CM300" i="57"/>
  <c r="CN300" i="57"/>
  <c r="CO300" i="57"/>
  <c r="CP300" i="57"/>
  <c r="CQ300" i="57"/>
  <c r="CR300" i="57"/>
  <c r="CS300" i="57"/>
  <c r="CT300" i="57"/>
  <c r="CU300" i="57"/>
  <c r="CV300" i="57"/>
  <c r="CX300" i="57"/>
  <c r="CZ300" i="57"/>
  <c r="DA300" i="57"/>
  <c r="DI300" i="57"/>
  <c r="DD300" i="57"/>
  <c r="DE300" i="57"/>
  <c r="DF300" i="57"/>
  <c r="DG300" i="57"/>
  <c r="DH300" i="57"/>
  <c r="DL300" i="57"/>
  <c r="DM300" i="57"/>
  <c r="D301" i="57"/>
  <c r="E301" i="57"/>
  <c r="BL301" i="57"/>
  <c r="BM301" i="57"/>
  <c r="BN301" i="57"/>
  <c r="BO301" i="57"/>
  <c r="BP301" i="57"/>
  <c r="BQ301" i="57"/>
  <c r="BR301" i="57"/>
  <c r="BS301" i="57"/>
  <c r="BT301" i="57"/>
  <c r="BU301" i="57"/>
  <c r="BV301" i="57"/>
  <c r="BW301" i="57"/>
  <c r="BX301" i="57"/>
  <c r="BY301" i="57"/>
  <c r="BZ301" i="57"/>
  <c r="CB301" i="57"/>
  <c r="CC301" i="57"/>
  <c r="CD301" i="57"/>
  <c r="CE301" i="57"/>
  <c r="CF301" i="57"/>
  <c r="CG301" i="57"/>
  <c r="CH301" i="57"/>
  <c r="CI301" i="57"/>
  <c r="CJ301" i="57"/>
  <c r="CK301" i="57"/>
  <c r="CL301" i="57"/>
  <c r="CM301" i="57"/>
  <c r="CN301" i="57"/>
  <c r="CO301" i="57"/>
  <c r="CP301" i="57"/>
  <c r="CQ301" i="57"/>
  <c r="CR301" i="57"/>
  <c r="CS301" i="57"/>
  <c r="CT301" i="57"/>
  <c r="CU301" i="57"/>
  <c r="CV301" i="57"/>
  <c r="CX301" i="57"/>
  <c r="CZ301" i="57"/>
  <c r="DA301" i="57"/>
  <c r="DI301" i="57"/>
  <c r="DD301" i="57"/>
  <c r="DE301" i="57"/>
  <c r="DF301" i="57"/>
  <c r="DG301" i="57"/>
  <c r="DH301" i="57"/>
  <c r="DL301" i="57"/>
  <c r="DM301" i="57"/>
  <c r="D302" i="57"/>
  <c r="E302" i="57"/>
  <c r="BL302" i="57"/>
  <c r="BM302" i="57"/>
  <c r="BN302" i="57"/>
  <c r="BO302" i="57"/>
  <c r="BP302" i="57"/>
  <c r="BQ302" i="57"/>
  <c r="BR302" i="57"/>
  <c r="BS302" i="57"/>
  <c r="BT302" i="57"/>
  <c r="BU302" i="57"/>
  <c r="BV302" i="57"/>
  <c r="BW302" i="57"/>
  <c r="BX302" i="57"/>
  <c r="BY302" i="57"/>
  <c r="BZ302" i="57"/>
  <c r="CB302" i="57"/>
  <c r="CC302" i="57"/>
  <c r="CD302" i="57"/>
  <c r="CE302" i="57"/>
  <c r="CF302" i="57"/>
  <c r="CG302" i="57"/>
  <c r="CH302" i="57"/>
  <c r="CI302" i="57"/>
  <c r="CJ302" i="57"/>
  <c r="CK302" i="57"/>
  <c r="CL302" i="57"/>
  <c r="CM302" i="57"/>
  <c r="CN302" i="57"/>
  <c r="CO302" i="57"/>
  <c r="CP302" i="57"/>
  <c r="CQ302" i="57"/>
  <c r="CR302" i="57"/>
  <c r="CS302" i="57"/>
  <c r="CT302" i="57"/>
  <c r="CU302" i="57"/>
  <c r="CV302" i="57"/>
  <c r="CX302" i="57"/>
  <c r="CZ302" i="57"/>
  <c r="DA302" i="57"/>
  <c r="DI302" i="57"/>
  <c r="DD302" i="57"/>
  <c r="DE302" i="57"/>
  <c r="DF302" i="57"/>
  <c r="DG302" i="57"/>
  <c r="DH302" i="57"/>
  <c r="DL302" i="57"/>
  <c r="DM302" i="57"/>
  <c r="D303" i="57"/>
  <c r="E303" i="57"/>
  <c r="BL303" i="57"/>
  <c r="BM303" i="57"/>
  <c r="BN303" i="57"/>
  <c r="BO303" i="57"/>
  <c r="BP303" i="57"/>
  <c r="BQ303" i="57"/>
  <c r="BR303" i="57"/>
  <c r="BS303" i="57"/>
  <c r="BT303" i="57"/>
  <c r="BU303" i="57"/>
  <c r="BV303" i="57"/>
  <c r="BW303" i="57"/>
  <c r="BX303" i="57"/>
  <c r="BY303" i="57"/>
  <c r="BZ303" i="57"/>
  <c r="CB303" i="57"/>
  <c r="CC303" i="57"/>
  <c r="CD303" i="57"/>
  <c r="CE303" i="57"/>
  <c r="CF303" i="57"/>
  <c r="CG303" i="57"/>
  <c r="CH303" i="57"/>
  <c r="CI303" i="57"/>
  <c r="CJ303" i="57"/>
  <c r="CK303" i="57"/>
  <c r="CL303" i="57"/>
  <c r="CM303" i="57"/>
  <c r="CN303" i="57"/>
  <c r="CO303" i="57"/>
  <c r="CP303" i="57"/>
  <c r="CQ303" i="57"/>
  <c r="CR303" i="57"/>
  <c r="CS303" i="57"/>
  <c r="CT303" i="57"/>
  <c r="CU303" i="57"/>
  <c r="CV303" i="57"/>
  <c r="CX303" i="57"/>
  <c r="CZ303" i="57"/>
  <c r="DA303" i="57"/>
  <c r="DI303" i="57"/>
  <c r="DD303" i="57"/>
  <c r="DE303" i="57"/>
  <c r="DF303" i="57"/>
  <c r="DG303" i="57"/>
  <c r="DH303" i="57"/>
  <c r="DL303" i="57"/>
  <c r="DM303" i="57"/>
  <c r="BQ4" i="57"/>
  <c r="BP4" i="57"/>
  <c r="BO4" i="57"/>
  <c r="BN4" i="57"/>
  <c r="BM4" i="57"/>
  <c r="BL4" i="57"/>
  <c r="BR4" i="57"/>
  <c r="BS4" i="57"/>
  <c r="BT4" i="57"/>
  <c r="BU4" i="57"/>
  <c r="BV4" i="57"/>
  <c r="BW4" i="57"/>
  <c r="BX4" i="57"/>
  <c r="BY4" i="57"/>
  <c r="BZ4" i="57"/>
  <c r="CA4" i="57"/>
  <c r="CB4" i="57"/>
  <c r="CC4" i="57"/>
  <c r="CD4" i="57"/>
  <c r="CE4" i="57"/>
  <c r="CF4" i="57"/>
  <c r="CG4" i="57"/>
  <c r="CH4" i="57"/>
  <c r="CI4" i="57"/>
  <c r="CJ4" i="57"/>
  <c r="CK4" i="57"/>
  <c r="CL4" i="57"/>
  <c r="CM4" i="57"/>
  <c r="CN4" i="57"/>
  <c r="CO4" i="57"/>
  <c r="CP4" i="57"/>
  <c r="CQ4" i="57"/>
  <c r="CR4" i="57"/>
  <c r="DI4" i="57"/>
  <c r="CS4" i="57"/>
  <c r="CT4" i="57"/>
  <c r="CU4" i="57"/>
  <c r="CV4" i="57"/>
  <c r="CA13" i="57"/>
  <c r="CW4" i="57"/>
  <c r="CX4" i="57"/>
  <c r="CY4" i="57"/>
  <c r="CZ4" i="57"/>
  <c r="DA4" i="57"/>
  <c r="DJ4" i="57"/>
  <c r="DO4" i="57"/>
  <c r="BQ5" i="57"/>
  <c r="BP5" i="57"/>
  <c r="BO5" i="57"/>
  <c r="BN5" i="57"/>
  <c r="BM5" i="57"/>
  <c r="BL5" i="57"/>
  <c r="BR5" i="57"/>
  <c r="BS5" i="57"/>
  <c r="BT5" i="57"/>
  <c r="BU5" i="57"/>
  <c r="BV5" i="57"/>
  <c r="BW5" i="57"/>
  <c r="BX5" i="57"/>
  <c r="BY5" i="57"/>
  <c r="BZ5" i="57"/>
  <c r="CA5" i="57"/>
  <c r="CB5" i="57"/>
  <c r="CC5" i="57"/>
  <c r="CD5" i="57"/>
  <c r="CE5" i="57"/>
  <c r="CF5" i="57"/>
  <c r="CG5" i="57"/>
  <c r="CH5" i="57"/>
  <c r="CI5" i="57"/>
  <c r="CJ5" i="57"/>
  <c r="CK5" i="57"/>
  <c r="CL5" i="57"/>
  <c r="CM5" i="57"/>
  <c r="CN5" i="57"/>
  <c r="CO5" i="57"/>
  <c r="CP5" i="57"/>
  <c r="CQ5" i="57"/>
  <c r="CR5" i="57"/>
  <c r="DI5" i="57"/>
  <c r="CS5" i="57"/>
  <c r="CT5" i="57"/>
  <c r="CU5" i="57"/>
  <c r="CV5" i="57"/>
  <c r="CA14" i="57"/>
  <c r="CW5" i="57"/>
  <c r="CX5" i="57"/>
  <c r="CY5" i="57"/>
  <c r="CZ5" i="57"/>
  <c r="DA5" i="57"/>
  <c r="DJ5" i="57"/>
  <c r="DO5" i="57"/>
  <c r="BQ6" i="57"/>
  <c r="BP6" i="57"/>
  <c r="BO6" i="57"/>
  <c r="BN6" i="57"/>
  <c r="BM6" i="57"/>
  <c r="BL6" i="57"/>
  <c r="BR6" i="57"/>
  <c r="BS6" i="57"/>
  <c r="BT6" i="57"/>
  <c r="BU6" i="57"/>
  <c r="BV6" i="57"/>
  <c r="BW6" i="57"/>
  <c r="BX6" i="57"/>
  <c r="BY6" i="57"/>
  <c r="BZ6" i="57"/>
  <c r="CA6" i="57"/>
  <c r="CB6" i="57"/>
  <c r="CC6" i="57"/>
  <c r="CD6" i="57"/>
  <c r="CE6" i="57"/>
  <c r="CF6" i="57"/>
  <c r="CG6" i="57"/>
  <c r="CH6" i="57"/>
  <c r="CI6" i="57"/>
  <c r="CJ6" i="57"/>
  <c r="CK6" i="57"/>
  <c r="CL6" i="57"/>
  <c r="CM6" i="57"/>
  <c r="CN6" i="57"/>
  <c r="CO6" i="57"/>
  <c r="CP6" i="57"/>
  <c r="CQ6" i="57"/>
  <c r="CR6" i="57"/>
  <c r="DI6" i="57"/>
  <c r="CS6" i="57"/>
  <c r="CT6" i="57"/>
  <c r="CU6" i="57"/>
  <c r="CV6" i="57"/>
  <c r="CA15" i="57"/>
  <c r="CW6" i="57"/>
  <c r="CX6" i="57"/>
  <c r="CY6" i="57"/>
  <c r="CZ6" i="57"/>
  <c r="DA6" i="57"/>
  <c r="DJ6" i="57"/>
  <c r="DO6" i="57"/>
  <c r="BQ7" i="57"/>
  <c r="BP7" i="57"/>
  <c r="BO7" i="57"/>
  <c r="BN7" i="57"/>
  <c r="BM7" i="57"/>
  <c r="BL7" i="57"/>
  <c r="BR7" i="57"/>
  <c r="BS7" i="57"/>
  <c r="BT7" i="57"/>
  <c r="BU7" i="57"/>
  <c r="BV7" i="57"/>
  <c r="BW7" i="57"/>
  <c r="BX7" i="57"/>
  <c r="BY7" i="57"/>
  <c r="BZ7" i="57"/>
  <c r="CA7" i="57"/>
  <c r="CB7" i="57"/>
  <c r="CC7" i="57"/>
  <c r="CD7" i="57"/>
  <c r="CE7" i="57"/>
  <c r="CF7" i="57"/>
  <c r="CG7" i="57"/>
  <c r="CH7" i="57"/>
  <c r="CI7" i="57"/>
  <c r="CJ7" i="57"/>
  <c r="CK7" i="57"/>
  <c r="CL7" i="57"/>
  <c r="CM7" i="57"/>
  <c r="CN7" i="57"/>
  <c r="CO7" i="57"/>
  <c r="CP7" i="57"/>
  <c r="CQ7" i="57"/>
  <c r="CR7" i="57"/>
  <c r="DI7" i="57"/>
  <c r="CS7" i="57"/>
  <c r="CT7" i="57"/>
  <c r="CU7" i="57"/>
  <c r="CV7" i="57"/>
  <c r="CA16" i="57"/>
  <c r="CW7" i="57"/>
  <c r="CX7" i="57"/>
  <c r="CY7" i="57"/>
  <c r="CZ7" i="57"/>
  <c r="DA7" i="57"/>
  <c r="DJ7" i="57"/>
  <c r="DO7" i="57"/>
  <c r="BQ8" i="57"/>
  <c r="BP8" i="57"/>
  <c r="BO8" i="57"/>
  <c r="BN8" i="57"/>
  <c r="BM8" i="57"/>
  <c r="BL8" i="57"/>
  <c r="BR8" i="57"/>
  <c r="BS8" i="57"/>
  <c r="BT8" i="57"/>
  <c r="BU8" i="57"/>
  <c r="BV8" i="57"/>
  <c r="BW8" i="57"/>
  <c r="BX8" i="57"/>
  <c r="BY8" i="57"/>
  <c r="BZ8" i="57"/>
  <c r="CA8" i="57"/>
  <c r="CB8" i="57"/>
  <c r="CC8" i="57"/>
  <c r="CD8" i="57"/>
  <c r="CE8" i="57"/>
  <c r="CF8" i="57"/>
  <c r="CG8" i="57"/>
  <c r="CH8" i="57"/>
  <c r="CI8" i="57"/>
  <c r="CJ8" i="57"/>
  <c r="CK8" i="57"/>
  <c r="CL8" i="57"/>
  <c r="CM8" i="57"/>
  <c r="CN8" i="57"/>
  <c r="CO8" i="57"/>
  <c r="CP8" i="57"/>
  <c r="CQ8" i="57"/>
  <c r="CR8" i="57"/>
  <c r="DI8" i="57"/>
  <c r="CS8" i="57"/>
  <c r="CT8" i="57"/>
  <c r="CU8" i="57"/>
  <c r="CV8" i="57"/>
  <c r="CA17" i="57"/>
  <c r="CW8" i="57"/>
  <c r="CX8" i="57"/>
  <c r="CY8" i="57"/>
  <c r="CZ8" i="57"/>
  <c r="DA8" i="57"/>
  <c r="DJ8" i="57"/>
  <c r="DO8" i="57"/>
  <c r="BQ9" i="57"/>
  <c r="BP9" i="57"/>
  <c r="BO9" i="57"/>
  <c r="BN9" i="57"/>
  <c r="BM9" i="57"/>
  <c r="BL9" i="57"/>
  <c r="BR9" i="57"/>
  <c r="BS9" i="57"/>
  <c r="BT9" i="57"/>
  <c r="BU9" i="57"/>
  <c r="BV9" i="57"/>
  <c r="BW9" i="57"/>
  <c r="BX9" i="57"/>
  <c r="BY9" i="57"/>
  <c r="BZ9" i="57"/>
  <c r="CA9" i="57"/>
  <c r="CB9" i="57"/>
  <c r="CC9" i="57"/>
  <c r="CD9" i="57"/>
  <c r="CE9" i="57"/>
  <c r="CF9" i="57"/>
  <c r="CG9" i="57"/>
  <c r="CH9" i="57"/>
  <c r="CI9" i="57"/>
  <c r="CJ9" i="57"/>
  <c r="CK9" i="57"/>
  <c r="CL9" i="57"/>
  <c r="CM9" i="57"/>
  <c r="CN9" i="57"/>
  <c r="CO9" i="57"/>
  <c r="CP9" i="57"/>
  <c r="CQ9" i="57"/>
  <c r="CR9" i="57"/>
  <c r="DI9" i="57"/>
  <c r="CS9" i="57"/>
  <c r="CT9" i="57"/>
  <c r="CU9" i="57"/>
  <c r="CV9" i="57"/>
  <c r="CA18" i="57"/>
  <c r="CW9" i="57"/>
  <c r="CX9" i="57"/>
  <c r="CY9" i="57"/>
  <c r="CZ9" i="57"/>
  <c r="DA9" i="57"/>
  <c r="DJ9" i="57"/>
  <c r="DO9" i="57"/>
  <c r="BQ10" i="57"/>
  <c r="BP10" i="57"/>
  <c r="BO10" i="57"/>
  <c r="BN10" i="57"/>
  <c r="BM10" i="57"/>
  <c r="BL10" i="57"/>
  <c r="BR10" i="57"/>
  <c r="BS10" i="57"/>
  <c r="BT10" i="57"/>
  <c r="BU10" i="57"/>
  <c r="BV10" i="57"/>
  <c r="BW10" i="57"/>
  <c r="BX10" i="57"/>
  <c r="BY10" i="57"/>
  <c r="BZ10" i="57"/>
  <c r="CA10" i="57"/>
  <c r="CB10" i="57"/>
  <c r="CC10" i="57"/>
  <c r="CD10" i="57"/>
  <c r="CE10" i="57"/>
  <c r="CF10" i="57"/>
  <c r="CG10" i="57"/>
  <c r="CH10" i="57"/>
  <c r="CI10" i="57"/>
  <c r="CJ10" i="57"/>
  <c r="CK10" i="57"/>
  <c r="CL10" i="57"/>
  <c r="CM10" i="57"/>
  <c r="CN10" i="57"/>
  <c r="CO10" i="57"/>
  <c r="CP10" i="57"/>
  <c r="CQ10" i="57"/>
  <c r="CR10" i="57"/>
  <c r="DI10" i="57"/>
  <c r="CS10" i="57"/>
  <c r="CT10" i="57"/>
  <c r="CU10" i="57"/>
  <c r="CV10" i="57"/>
  <c r="CA19" i="57"/>
  <c r="CW10" i="57"/>
  <c r="CX10" i="57"/>
  <c r="CY10" i="57"/>
  <c r="CZ10" i="57"/>
  <c r="DA10" i="57"/>
  <c r="DJ10" i="57"/>
  <c r="DO10" i="57"/>
  <c r="BQ11" i="57"/>
  <c r="BP11" i="57"/>
  <c r="BO11" i="57"/>
  <c r="BN11" i="57"/>
  <c r="BM11" i="57"/>
  <c r="BL11" i="57"/>
  <c r="BR11" i="57"/>
  <c r="BS11" i="57"/>
  <c r="BT11" i="57"/>
  <c r="BU11" i="57"/>
  <c r="BV11" i="57"/>
  <c r="BW11" i="57"/>
  <c r="BX11" i="57"/>
  <c r="BY11" i="57"/>
  <c r="BZ11" i="57"/>
  <c r="CA11" i="57"/>
  <c r="CB11" i="57"/>
  <c r="CC11" i="57"/>
  <c r="CD11" i="57"/>
  <c r="CE11" i="57"/>
  <c r="CF11" i="57"/>
  <c r="CG11" i="57"/>
  <c r="CH11" i="57"/>
  <c r="CI11" i="57"/>
  <c r="CJ11" i="57"/>
  <c r="CK11" i="57"/>
  <c r="CL11" i="57"/>
  <c r="CM11" i="57"/>
  <c r="CN11" i="57"/>
  <c r="CO11" i="57"/>
  <c r="CP11" i="57"/>
  <c r="CQ11" i="57"/>
  <c r="CR11" i="57"/>
  <c r="DI11" i="57"/>
  <c r="CS11" i="57"/>
  <c r="CT11" i="57"/>
  <c r="CU11" i="57"/>
  <c r="CV11" i="57"/>
  <c r="CA20" i="57"/>
  <c r="CW11" i="57"/>
  <c r="CX11" i="57"/>
  <c r="CY11" i="57"/>
  <c r="CZ11" i="57"/>
  <c r="DA11" i="57"/>
  <c r="DJ11" i="57"/>
  <c r="DO11" i="57"/>
  <c r="BQ12" i="57"/>
  <c r="BP12" i="57"/>
  <c r="BO12" i="57"/>
  <c r="BN12" i="57"/>
  <c r="BM12" i="57"/>
  <c r="BL12" i="57"/>
  <c r="BR12" i="57"/>
  <c r="BS12" i="57"/>
  <c r="BT12" i="57"/>
  <c r="BU12" i="57"/>
  <c r="BV12" i="57"/>
  <c r="BW12" i="57"/>
  <c r="BX12" i="57"/>
  <c r="BY12" i="57"/>
  <c r="BZ12" i="57"/>
  <c r="CA12" i="57"/>
  <c r="CB12" i="57"/>
  <c r="CC12" i="57"/>
  <c r="CD12" i="57"/>
  <c r="CE12" i="57"/>
  <c r="CF12" i="57"/>
  <c r="CG12" i="57"/>
  <c r="CH12" i="57"/>
  <c r="CI12" i="57"/>
  <c r="CJ12" i="57"/>
  <c r="CK12" i="57"/>
  <c r="CL12" i="57"/>
  <c r="CM12" i="57"/>
  <c r="CN12" i="57"/>
  <c r="CO12" i="57"/>
  <c r="CP12" i="57"/>
  <c r="CQ12" i="57"/>
  <c r="CR12" i="57"/>
  <c r="DI12" i="57"/>
  <c r="CS12" i="57"/>
  <c r="CT12" i="57"/>
  <c r="CU12" i="57"/>
  <c r="CV12" i="57"/>
  <c r="CA21" i="57"/>
  <c r="CW12" i="57"/>
  <c r="CX12" i="57"/>
  <c r="CY12" i="57"/>
  <c r="CZ12" i="57"/>
  <c r="DA12" i="57"/>
  <c r="DJ12" i="57"/>
  <c r="DO12" i="57"/>
  <c r="BQ13" i="57"/>
  <c r="BP13" i="57"/>
  <c r="BO13" i="57"/>
  <c r="BN13" i="57"/>
  <c r="BM13" i="57"/>
  <c r="BL13" i="57"/>
  <c r="BR13" i="57"/>
  <c r="BS13" i="57"/>
  <c r="BT13" i="57"/>
  <c r="BU13" i="57"/>
  <c r="BV13" i="57"/>
  <c r="BW13" i="57"/>
  <c r="BX13" i="57"/>
  <c r="BY13" i="57"/>
  <c r="BZ13" i="57"/>
  <c r="CB13" i="57"/>
  <c r="CC13" i="57"/>
  <c r="CD13" i="57"/>
  <c r="CE13" i="57"/>
  <c r="CF13" i="57"/>
  <c r="CG13" i="57"/>
  <c r="CH13" i="57"/>
  <c r="CI13" i="57"/>
  <c r="CJ13" i="57"/>
  <c r="CK13" i="57"/>
  <c r="CL13" i="57"/>
  <c r="CM13" i="57"/>
  <c r="CN13" i="57"/>
  <c r="CO13" i="57"/>
  <c r="CP13" i="57"/>
  <c r="CQ13" i="57"/>
  <c r="CR13" i="57"/>
  <c r="DI13" i="57"/>
  <c r="CS13" i="57"/>
  <c r="CT13" i="57"/>
  <c r="CU13" i="57"/>
  <c r="CV13" i="57"/>
  <c r="CA22" i="57"/>
  <c r="CW13" i="57"/>
  <c r="CX13" i="57"/>
  <c r="CY13" i="57"/>
  <c r="CZ13" i="57"/>
  <c r="DA13" i="57"/>
  <c r="DJ13" i="57"/>
  <c r="DO13" i="57"/>
  <c r="BQ14" i="57"/>
  <c r="BP14" i="57"/>
  <c r="BO14" i="57"/>
  <c r="BN14" i="57"/>
  <c r="BM14" i="57"/>
  <c r="BL14" i="57"/>
  <c r="BR14" i="57"/>
  <c r="BS14" i="57"/>
  <c r="BT14" i="57"/>
  <c r="BU14" i="57"/>
  <c r="BV14" i="57"/>
  <c r="BW14" i="57"/>
  <c r="BX14" i="57"/>
  <c r="BY14" i="57"/>
  <c r="BZ14" i="57"/>
  <c r="CB14" i="57"/>
  <c r="CC14" i="57"/>
  <c r="CD14" i="57"/>
  <c r="CE14" i="57"/>
  <c r="CF14" i="57"/>
  <c r="CG14" i="57"/>
  <c r="CH14" i="57"/>
  <c r="CI14" i="57"/>
  <c r="CJ14" i="57"/>
  <c r="CK14" i="57"/>
  <c r="CL14" i="57"/>
  <c r="CM14" i="57"/>
  <c r="CN14" i="57"/>
  <c r="CO14" i="57"/>
  <c r="CP14" i="57"/>
  <c r="CQ14" i="57"/>
  <c r="CR14" i="57"/>
  <c r="DI14" i="57"/>
  <c r="CS14" i="57"/>
  <c r="CT14" i="57"/>
  <c r="CU14" i="57"/>
  <c r="CV14" i="57"/>
  <c r="CA23" i="57"/>
  <c r="CW14" i="57"/>
  <c r="CX14" i="57"/>
  <c r="CY14" i="57"/>
  <c r="CZ14" i="57"/>
  <c r="DA14" i="57"/>
  <c r="DJ14" i="57"/>
  <c r="DO14" i="57"/>
  <c r="BQ15" i="57"/>
  <c r="BP15" i="57"/>
  <c r="BO15" i="57"/>
  <c r="BN15" i="57"/>
  <c r="BM15" i="57"/>
  <c r="BL15" i="57"/>
  <c r="BR15" i="57"/>
  <c r="BS15" i="57"/>
  <c r="BT15" i="57"/>
  <c r="BU15" i="57"/>
  <c r="BV15" i="57"/>
  <c r="BW15" i="57"/>
  <c r="BX15" i="57"/>
  <c r="BY15" i="57"/>
  <c r="BZ15" i="57"/>
  <c r="CB15" i="57"/>
  <c r="CC15" i="57"/>
  <c r="CD15" i="57"/>
  <c r="CE15" i="57"/>
  <c r="CF15" i="57"/>
  <c r="CG15" i="57"/>
  <c r="CH15" i="57"/>
  <c r="CI15" i="57"/>
  <c r="CJ15" i="57"/>
  <c r="CK15" i="57"/>
  <c r="CL15" i="57"/>
  <c r="CM15" i="57"/>
  <c r="CN15" i="57"/>
  <c r="CO15" i="57"/>
  <c r="CP15" i="57"/>
  <c r="CQ15" i="57"/>
  <c r="CR15" i="57"/>
  <c r="DI15" i="57"/>
  <c r="CS15" i="57"/>
  <c r="CT15" i="57"/>
  <c r="CU15" i="57"/>
  <c r="CV15" i="57"/>
  <c r="CA24" i="57"/>
  <c r="CW15" i="57"/>
  <c r="CX15" i="57"/>
  <c r="CY15" i="57"/>
  <c r="CZ15" i="57"/>
  <c r="DA15" i="57"/>
  <c r="DJ15" i="57"/>
  <c r="DO15" i="57"/>
  <c r="BQ16" i="57"/>
  <c r="BP16" i="57"/>
  <c r="BO16" i="57"/>
  <c r="BN16" i="57"/>
  <c r="BM16" i="57"/>
  <c r="BL16" i="57"/>
  <c r="BR16" i="57"/>
  <c r="BS16" i="57"/>
  <c r="BT16" i="57"/>
  <c r="BU16" i="57"/>
  <c r="BV16" i="57"/>
  <c r="BW16" i="57"/>
  <c r="BX16" i="57"/>
  <c r="BY16" i="57"/>
  <c r="BZ16" i="57"/>
  <c r="CB16" i="57"/>
  <c r="CC16" i="57"/>
  <c r="CD16" i="57"/>
  <c r="CE16" i="57"/>
  <c r="CF16" i="57"/>
  <c r="CG16" i="57"/>
  <c r="CH16" i="57"/>
  <c r="CI16" i="57"/>
  <c r="CJ16" i="57"/>
  <c r="CK16" i="57"/>
  <c r="CL16" i="57"/>
  <c r="CM16" i="57"/>
  <c r="CN16" i="57"/>
  <c r="CO16" i="57"/>
  <c r="CP16" i="57"/>
  <c r="CQ16" i="57"/>
  <c r="CR16" i="57"/>
  <c r="DI16" i="57"/>
  <c r="CS16" i="57"/>
  <c r="CT16" i="57"/>
  <c r="CU16" i="57"/>
  <c r="CV16" i="57"/>
  <c r="CA25" i="57"/>
  <c r="CW16" i="57"/>
  <c r="CX16" i="57"/>
  <c r="CY16" i="57"/>
  <c r="CZ16" i="57"/>
  <c r="DA16" i="57"/>
  <c r="DJ16" i="57"/>
  <c r="DO16" i="57"/>
  <c r="BQ17" i="57"/>
  <c r="BP17" i="57"/>
  <c r="BO17" i="57"/>
  <c r="BN17" i="57"/>
  <c r="BM17" i="57"/>
  <c r="BL17" i="57"/>
  <c r="BR17" i="57"/>
  <c r="BS17" i="57"/>
  <c r="BT17" i="57"/>
  <c r="BU17" i="57"/>
  <c r="BV17" i="57"/>
  <c r="BW17" i="57"/>
  <c r="BX17" i="57"/>
  <c r="BY17" i="57"/>
  <c r="BZ17" i="57"/>
  <c r="CB17" i="57"/>
  <c r="CC17" i="57"/>
  <c r="CD17" i="57"/>
  <c r="CE17" i="57"/>
  <c r="CF17" i="57"/>
  <c r="CG17" i="57"/>
  <c r="CH17" i="57"/>
  <c r="CI17" i="57"/>
  <c r="CJ17" i="57"/>
  <c r="CK17" i="57"/>
  <c r="CL17" i="57"/>
  <c r="CM17" i="57"/>
  <c r="CN17" i="57"/>
  <c r="CO17" i="57"/>
  <c r="CP17" i="57"/>
  <c r="CQ17" i="57"/>
  <c r="CR17" i="57"/>
  <c r="DI17" i="57"/>
  <c r="CS17" i="57"/>
  <c r="CT17" i="57"/>
  <c r="CU17" i="57"/>
  <c r="CV17" i="57"/>
  <c r="CA26" i="57"/>
  <c r="CW17" i="57"/>
  <c r="CX17" i="57"/>
  <c r="CY17" i="57"/>
  <c r="CZ17" i="57"/>
  <c r="DA17" i="57"/>
  <c r="DJ17" i="57"/>
  <c r="DO17" i="57"/>
  <c r="BQ18" i="57"/>
  <c r="BP18" i="57"/>
  <c r="BO18" i="57"/>
  <c r="BN18" i="57"/>
  <c r="BM18" i="57"/>
  <c r="BL18" i="57"/>
  <c r="BR18" i="57"/>
  <c r="BS18" i="57"/>
  <c r="BT18" i="57"/>
  <c r="BU18" i="57"/>
  <c r="BV18" i="57"/>
  <c r="BW18" i="57"/>
  <c r="BX18" i="57"/>
  <c r="BY18" i="57"/>
  <c r="BZ18" i="57"/>
  <c r="CB18" i="57"/>
  <c r="CC18" i="57"/>
  <c r="CD18" i="57"/>
  <c r="CE18" i="57"/>
  <c r="CF18" i="57"/>
  <c r="CG18" i="57"/>
  <c r="CH18" i="57"/>
  <c r="CI18" i="57"/>
  <c r="CJ18" i="57"/>
  <c r="CK18" i="57"/>
  <c r="CL18" i="57"/>
  <c r="CM18" i="57"/>
  <c r="CN18" i="57"/>
  <c r="CO18" i="57"/>
  <c r="CP18" i="57"/>
  <c r="CQ18" i="57"/>
  <c r="CR18" i="57"/>
  <c r="DI18" i="57"/>
  <c r="CS18" i="57"/>
  <c r="CT18" i="57"/>
  <c r="CU18" i="57"/>
  <c r="CV18" i="57"/>
  <c r="CA27" i="57"/>
  <c r="CW18" i="57"/>
  <c r="CX18" i="57"/>
  <c r="CY18" i="57"/>
  <c r="CZ18" i="57"/>
  <c r="DA18" i="57"/>
  <c r="DJ18" i="57"/>
  <c r="DO18" i="57"/>
  <c r="BQ19" i="57"/>
  <c r="BP19" i="57"/>
  <c r="BO19" i="57"/>
  <c r="BN19" i="57"/>
  <c r="BM19" i="57"/>
  <c r="BL19" i="57"/>
  <c r="BR19" i="57"/>
  <c r="BS19" i="57"/>
  <c r="BT19" i="57"/>
  <c r="BU19" i="57"/>
  <c r="BV19" i="57"/>
  <c r="BW19" i="57"/>
  <c r="BX19" i="57"/>
  <c r="BY19" i="57"/>
  <c r="BZ19" i="57"/>
  <c r="CB19" i="57"/>
  <c r="CC19" i="57"/>
  <c r="CD19" i="57"/>
  <c r="CE19" i="57"/>
  <c r="CF19" i="57"/>
  <c r="CG19" i="57"/>
  <c r="CH19" i="57"/>
  <c r="CI19" i="57"/>
  <c r="CJ19" i="57"/>
  <c r="CK19" i="57"/>
  <c r="CL19" i="57"/>
  <c r="CM19" i="57"/>
  <c r="CN19" i="57"/>
  <c r="CO19" i="57"/>
  <c r="CP19" i="57"/>
  <c r="CQ19" i="57"/>
  <c r="CR19" i="57"/>
  <c r="DI19" i="57"/>
  <c r="CS19" i="57"/>
  <c r="CT19" i="57"/>
  <c r="CU19" i="57"/>
  <c r="CV19" i="57"/>
  <c r="CA28" i="57"/>
  <c r="CW19" i="57"/>
  <c r="CX19" i="57"/>
  <c r="CY19" i="57"/>
  <c r="CZ19" i="57"/>
  <c r="DA19" i="57"/>
  <c r="DJ19" i="57"/>
  <c r="DO19" i="57"/>
  <c r="BQ20" i="57"/>
  <c r="BP20" i="57"/>
  <c r="BO20" i="57"/>
  <c r="BN20" i="57"/>
  <c r="BM20" i="57"/>
  <c r="BL20" i="57"/>
  <c r="BR20" i="57"/>
  <c r="BS20" i="57"/>
  <c r="BT20" i="57"/>
  <c r="BU20" i="57"/>
  <c r="BV20" i="57"/>
  <c r="BW20" i="57"/>
  <c r="BX20" i="57"/>
  <c r="BY20" i="57"/>
  <c r="BZ20" i="57"/>
  <c r="CB20" i="57"/>
  <c r="CC20" i="57"/>
  <c r="CD20" i="57"/>
  <c r="CE20" i="57"/>
  <c r="CF20" i="57"/>
  <c r="CG20" i="57"/>
  <c r="CH20" i="57"/>
  <c r="CI20" i="57"/>
  <c r="CJ20" i="57"/>
  <c r="CK20" i="57"/>
  <c r="CL20" i="57"/>
  <c r="CM20" i="57"/>
  <c r="CN20" i="57"/>
  <c r="CO20" i="57"/>
  <c r="CP20" i="57"/>
  <c r="CQ20" i="57"/>
  <c r="CR20" i="57"/>
  <c r="DI20" i="57"/>
  <c r="CS20" i="57"/>
  <c r="CT20" i="57"/>
  <c r="CU20" i="57"/>
  <c r="CV20" i="57"/>
  <c r="CA29" i="57"/>
  <c r="CW20" i="57"/>
  <c r="CX20" i="57"/>
  <c r="CY20" i="57"/>
  <c r="CZ20" i="57"/>
  <c r="DA20" i="57"/>
  <c r="DJ20" i="57"/>
  <c r="DO20" i="57"/>
  <c r="BQ21" i="57"/>
  <c r="BP21" i="57"/>
  <c r="BO21" i="57"/>
  <c r="BN21" i="57"/>
  <c r="BM21" i="57"/>
  <c r="BL21" i="57"/>
  <c r="BR21" i="57"/>
  <c r="BS21" i="57"/>
  <c r="BT21" i="57"/>
  <c r="BU21" i="57"/>
  <c r="BV21" i="57"/>
  <c r="BW21" i="57"/>
  <c r="BX21" i="57"/>
  <c r="BY21" i="57"/>
  <c r="BZ21" i="57"/>
  <c r="CB21" i="57"/>
  <c r="CC21" i="57"/>
  <c r="CD21" i="57"/>
  <c r="CE21" i="57"/>
  <c r="CF21" i="57"/>
  <c r="CG21" i="57"/>
  <c r="CH21" i="57"/>
  <c r="CI21" i="57"/>
  <c r="CJ21" i="57"/>
  <c r="CK21" i="57"/>
  <c r="CL21" i="57"/>
  <c r="CM21" i="57"/>
  <c r="CN21" i="57"/>
  <c r="CO21" i="57"/>
  <c r="CP21" i="57"/>
  <c r="CQ21" i="57"/>
  <c r="CR21" i="57"/>
  <c r="DI21" i="57"/>
  <c r="CS21" i="57"/>
  <c r="CT21" i="57"/>
  <c r="CU21" i="57"/>
  <c r="CV21" i="57"/>
  <c r="CA30" i="57"/>
  <c r="CW21" i="57"/>
  <c r="CX21" i="57"/>
  <c r="CY21" i="57"/>
  <c r="CZ21" i="57"/>
  <c r="DA21" i="57"/>
  <c r="DJ21" i="57"/>
  <c r="DO21" i="57"/>
  <c r="BQ22" i="57"/>
  <c r="BP22" i="57"/>
  <c r="BO22" i="57"/>
  <c r="BN22" i="57"/>
  <c r="BM22" i="57"/>
  <c r="BL22" i="57"/>
  <c r="BR22" i="57"/>
  <c r="BS22" i="57"/>
  <c r="BT22" i="57"/>
  <c r="BU22" i="57"/>
  <c r="BV22" i="57"/>
  <c r="BW22" i="57"/>
  <c r="BX22" i="57"/>
  <c r="BY22" i="57"/>
  <c r="BZ22" i="57"/>
  <c r="CB22" i="57"/>
  <c r="CC22" i="57"/>
  <c r="CD22" i="57"/>
  <c r="CE22" i="57"/>
  <c r="CF22" i="57"/>
  <c r="CG22" i="57"/>
  <c r="CH22" i="57"/>
  <c r="CI22" i="57"/>
  <c r="CJ22" i="57"/>
  <c r="CK22" i="57"/>
  <c r="CL22" i="57"/>
  <c r="CM22" i="57"/>
  <c r="CN22" i="57"/>
  <c r="CO22" i="57"/>
  <c r="CP22" i="57"/>
  <c r="CQ22" i="57"/>
  <c r="CR22" i="57"/>
  <c r="DI22" i="57"/>
  <c r="CS22" i="57"/>
  <c r="CT22" i="57"/>
  <c r="CU22" i="57"/>
  <c r="CV22" i="57"/>
  <c r="CA31" i="57"/>
  <c r="CW22" i="57"/>
  <c r="CX22" i="57"/>
  <c r="CY22" i="57"/>
  <c r="CZ22" i="57"/>
  <c r="DA22" i="57"/>
  <c r="DJ22" i="57"/>
  <c r="DO22" i="57"/>
  <c r="BQ23" i="57"/>
  <c r="BP23" i="57"/>
  <c r="BO23" i="57"/>
  <c r="BN23" i="57"/>
  <c r="BM23" i="57"/>
  <c r="BL23" i="57"/>
  <c r="BR23" i="57"/>
  <c r="BS23" i="57"/>
  <c r="BT23" i="57"/>
  <c r="BU23" i="57"/>
  <c r="BV23" i="57"/>
  <c r="BW23" i="57"/>
  <c r="BX23" i="57"/>
  <c r="BY23" i="57"/>
  <c r="BZ23" i="57"/>
  <c r="CB23" i="57"/>
  <c r="CC23" i="57"/>
  <c r="CD23" i="57"/>
  <c r="CE23" i="57"/>
  <c r="CF23" i="57"/>
  <c r="CG23" i="57"/>
  <c r="CH23" i="57"/>
  <c r="CI23" i="57"/>
  <c r="CJ23" i="57"/>
  <c r="CK23" i="57"/>
  <c r="CL23" i="57"/>
  <c r="CM23" i="57"/>
  <c r="CN23" i="57"/>
  <c r="CO23" i="57"/>
  <c r="CP23" i="57"/>
  <c r="CQ23" i="57"/>
  <c r="CR23" i="57"/>
  <c r="DI23" i="57"/>
  <c r="CS23" i="57"/>
  <c r="CT23" i="57"/>
  <c r="CU23" i="57"/>
  <c r="CV23" i="57"/>
  <c r="CA32" i="57"/>
  <c r="CW23" i="57"/>
  <c r="CX23" i="57"/>
  <c r="CY23" i="57"/>
  <c r="CZ23" i="57"/>
  <c r="DA23" i="57"/>
  <c r="DJ23" i="57"/>
  <c r="DO23" i="57"/>
  <c r="BQ24" i="57"/>
  <c r="BP24" i="57"/>
  <c r="BO24" i="57"/>
  <c r="BN24" i="57"/>
  <c r="BM24" i="57"/>
  <c r="BL24" i="57"/>
  <c r="BR24" i="57"/>
  <c r="BS24" i="57"/>
  <c r="BT24" i="57"/>
  <c r="BU24" i="57"/>
  <c r="BV24" i="57"/>
  <c r="BW24" i="57"/>
  <c r="BX24" i="57"/>
  <c r="BY24" i="57"/>
  <c r="BZ24" i="57"/>
  <c r="CB24" i="57"/>
  <c r="CC24" i="57"/>
  <c r="CD24" i="57"/>
  <c r="CE24" i="57"/>
  <c r="CF24" i="57"/>
  <c r="CG24" i="57"/>
  <c r="CH24" i="57"/>
  <c r="CI24" i="57"/>
  <c r="CJ24" i="57"/>
  <c r="CK24" i="57"/>
  <c r="CL24" i="57"/>
  <c r="CM24" i="57"/>
  <c r="CN24" i="57"/>
  <c r="CO24" i="57"/>
  <c r="CP24" i="57"/>
  <c r="CQ24" i="57"/>
  <c r="CR24" i="57"/>
  <c r="DI24" i="57"/>
  <c r="CS24" i="57"/>
  <c r="CT24" i="57"/>
  <c r="CU24" i="57"/>
  <c r="CV24" i="57"/>
  <c r="CA33" i="57"/>
  <c r="CW24" i="57"/>
  <c r="CX24" i="57"/>
  <c r="CY24" i="57"/>
  <c r="CZ24" i="57"/>
  <c r="DA24" i="57"/>
  <c r="DJ24" i="57"/>
  <c r="DO24" i="57"/>
  <c r="BQ25" i="57"/>
  <c r="BP25" i="57"/>
  <c r="BO25" i="57"/>
  <c r="BN25" i="57"/>
  <c r="BM25" i="57"/>
  <c r="BL25" i="57"/>
  <c r="BR25" i="57"/>
  <c r="BS25" i="57"/>
  <c r="BT25" i="57"/>
  <c r="BU25" i="57"/>
  <c r="BV25" i="57"/>
  <c r="BW25" i="57"/>
  <c r="BX25" i="57"/>
  <c r="BY25" i="57"/>
  <c r="BZ25" i="57"/>
  <c r="CB25" i="57"/>
  <c r="CC25" i="57"/>
  <c r="CD25" i="57"/>
  <c r="CE25" i="57"/>
  <c r="CF25" i="57"/>
  <c r="CG25" i="57"/>
  <c r="CH25" i="57"/>
  <c r="CI25" i="57"/>
  <c r="CJ25" i="57"/>
  <c r="CK25" i="57"/>
  <c r="CL25" i="57"/>
  <c r="CM25" i="57"/>
  <c r="CN25" i="57"/>
  <c r="CO25" i="57"/>
  <c r="CP25" i="57"/>
  <c r="CQ25" i="57"/>
  <c r="CR25" i="57"/>
  <c r="DI25" i="57"/>
  <c r="CS25" i="57"/>
  <c r="CT25" i="57"/>
  <c r="CU25" i="57"/>
  <c r="CV25" i="57"/>
  <c r="CA34" i="57"/>
  <c r="CW25" i="57"/>
  <c r="CX25" i="57"/>
  <c r="CY25" i="57"/>
  <c r="CZ25" i="57"/>
  <c r="DA25" i="57"/>
  <c r="DJ25" i="57"/>
  <c r="DO25" i="57"/>
  <c r="BQ26" i="57"/>
  <c r="BP26" i="57"/>
  <c r="BO26" i="57"/>
  <c r="BN26" i="57"/>
  <c r="BM26" i="57"/>
  <c r="BL26" i="57"/>
  <c r="BR26" i="57"/>
  <c r="BS26" i="57"/>
  <c r="BT26" i="57"/>
  <c r="BU26" i="57"/>
  <c r="BV26" i="57"/>
  <c r="BW26" i="57"/>
  <c r="BX26" i="57"/>
  <c r="BY26" i="57"/>
  <c r="BZ26" i="57"/>
  <c r="CB26" i="57"/>
  <c r="CC26" i="57"/>
  <c r="CD26" i="57"/>
  <c r="CE26" i="57"/>
  <c r="CF26" i="57"/>
  <c r="CG26" i="57"/>
  <c r="CH26" i="57"/>
  <c r="CI26" i="57"/>
  <c r="CJ26" i="57"/>
  <c r="CK26" i="57"/>
  <c r="CL26" i="57"/>
  <c r="CM26" i="57"/>
  <c r="CN26" i="57"/>
  <c r="CO26" i="57"/>
  <c r="CP26" i="57"/>
  <c r="CQ26" i="57"/>
  <c r="CR26" i="57"/>
  <c r="DI26" i="57"/>
  <c r="CS26" i="57"/>
  <c r="CT26" i="57"/>
  <c r="CU26" i="57"/>
  <c r="CV26" i="57"/>
  <c r="CA35" i="57"/>
  <c r="CW26" i="57"/>
  <c r="CX26" i="57"/>
  <c r="CY26" i="57"/>
  <c r="CZ26" i="57"/>
  <c r="DA26" i="57"/>
  <c r="DJ26" i="57"/>
  <c r="DO26" i="57"/>
  <c r="BQ27" i="57"/>
  <c r="BP27" i="57"/>
  <c r="BO27" i="57"/>
  <c r="BN27" i="57"/>
  <c r="BM27" i="57"/>
  <c r="BL27" i="57"/>
  <c r="BR27" i="57"/>
  <c r="BS27" i="57"/>
  <c r="BT27" i="57"/>
  <c r="BU27" i="57"/>
  <c r="BV27" i="57"/>
  <c r="BW27" i="57"/>
  <c r="BX27" i="57"/>
  <c r="BY27" i="57"/>
  <c r="BZ27" i="57"/>
  <c r="CB27" i="57"/>
  <c r="CC27" i="57"/>
  <c r="CD27" i="57"/>
  <c r="CE27" i="57"/>
  <c r="CF27" i="57"/>
  <c r="CG27" i="57"/>
  <c r="CH27" i="57"/>
  <c r="CI27" i="57"/>
  <c r="CJ27" i="57"/>
  <c r="CK27" i="57"/>
  <c r="CL27" i="57"/>
  <c r="CM27" i="57"/>
  <c r="CN27" i="57"/>
  <c r="CO27" i="57"/>
  <c r="CP27" i="57"/>
  <c r="CQ27" i="57"/>
  <c r="CR27" i="57"/>
  <c r="DI27" i="57"/>
  <c r="CS27" i="57"/>
  <c r="CT27" i="57"/>
  <c r="CU27" i="57"/>
  <c r="CV27" i="57"/>
  <c r="CA36" i="57"/>
  <c r="CW27" i="57"/>
  <c r="CX27" i="57"/>
  <c r="CY27" i="57"/>
  <c r="CZ27" i="57"/>
  <c r="DA27" i="57"/>
  <c r="DJ27" i="57"/>
  <c r="DO27" i="57"/>
  <c r="BQ28" i="57"/>
  <c r="BP28" i="57"/>
  <c r="BO28" i="57"/>
  <c r="BN28" i="57"/>
  <c r="BM28" i="57"/>
  <c r="BL28" i="57"/>
  <c r="BR28" i="57"/>
  <c r="BS28" i="57"/>
  <c r="BT28" i="57"/>
  <c r="BU28" i="57"/>
  <c r="BV28" i="57"/>
  <c r="BW28" i="57"/>
  <c r="BX28" i="57"/>
  <c r="BY28" i="57"/>
  <c r="BZ28" i="57"/>
  <c r="CB28" i="57"/>
  <c r="CC28" i="57"/>
  <c r="CD28" i="57"/>
  <c r="CE28" i="57"/>
  <c r="CF28" i="57"/>
  <c r="CG28" i="57"/>
  <c r="CH28" i="57"/>
  <c r="CI28" i="57"/>
  <c r="CJ28" i="57"/>
  <c r="CK28" i="57"/>
  <c r="CL28" i="57"/>
  <c r="CM28" i="57"/>
  <c r="CN28" i="57"/>
  <c r="CO28" i="57"/>
  <c r="CP28" i="57"/>
  <c r="CQ28" i="57"/>
  <c r="CR28" i="57"/>
  <c r="DI28" i="57"/>
  <c r="CS28" i="57"/>
  <c r="CT28" i="57"/>
  <c r="CU28" i="57"/>
  <c r="CV28" i="57"/>
  <c r="CA37" i="57"/>
  <c r="CW28" i="57"/>
  <c r="CX28" i="57"/>
  <c r="CY28" i="57"/>
  <c r="CZ28" i="57"/>
  <c r="DA28" i="57"/>
  <c r="DJ28" i="57"/>
  <c r="DO28" i="57"/>
  <c r="BQ29" i="57"/>
  <c r="BP29" i="57"/>
  <c r="BO29" i="57"/>
  <c r="BN29" i="57"/>
  <c r="BM29" i="57"/>
  <c r="BL29" i="57"/>
  <c r="BR29" i="57"/>
  <c r="BS29" i="57"/>
  <c r="BT29" i="57"/>
  <c r="BU29" i="57"/>
  <c r="BV29" i="57"/>
  <c r="BW29" i="57"/>
  <c r="BX29" i="57"/>
  <c r="BY29" i="57"/>
  <c r="BZ29" i="57"/>
  <c r="CB29" i="57"/>
  <c r="CC29" i="57"/>
  <c r="CD29" i="57"/>
  <c r="CE29" i="57"/>
  <c r="CF29" i="57"/>
  <c r="CG29" i="57"/>
  <c r="CH29" i="57"/>
  <c r="CI29" i="57"/>
  <c r="CJ29" i="57"/>
  <c r="CK29" i="57"/>
  <c r="CL29" i="57"/>
  <c r="CM29" i="57"/>
  <c r="CN29" i="57"/>
  <c r="CO29" i="57"/>
  <c r="CP29" i="57"/>
  <c r="CQ29" i="57"/>
  <c r="CR29" i="57"/>
  <c r="DI29" i="57"/>
  <c r="CS29" i="57"/>
  <c r="CT29" i="57"/>
  <c r="CU29" i="57"/>
  <c r="CV29" i="57"/>
  <c r="CA38" i="57"/>
  <c r="CW29" i="57"/>
  <c r="CX29" i="57"/>
  <c r="CY29" i="57"/>
  <c r="CZ29" i="57"/>
  <c r="DA29" i="57"/>
  <c r="DJ29" i="57"/>
  <c r="DO29" i="57"/>
  <c r="BQ30" i="57"/>
  <c r="BP30" i="57"/>
  <c r="BO30" i="57"/>
  <c r="BN30" i="57"/>
  <c r="BM30" i="57"/>
  <c r="BL30" i="57"/>
  <c r="BR30" i="57"/>
  <c r="BS30" i="57"/>
  <c r="BT30" i="57"/>
  <c r="BU30" i="57"/>
  <c r="BV30" i="57"/>
  <c r="BW30" i="57"/>
  <c r="BX30" i="57"/>
  <c r="BY30" i="57"/>
  <c r="BZ30" i="57"/>
  <c r="CB30" i="57"/>
  <c r="CC30" i="57"/>
  <c r="CD30" i="57"/>
  <c r="CE30" i="57"/>
  <c r="CF30" i="57"/>
  <c r="CG30" i="57"/>
  <c r="CH30" i="57"/>
  <c r="CI30" i="57"/>
  <c r="CJ30" i="57"/>
  <c r="CK30" i="57"/>
  <c r="CL30" i="57"/>
  <c r="CM30" i="57"/>
  <c r="CN30" i="57"/>
  <c r="CO30" i="57"/>
  <c r="CP30" i="57"/>
  <c r="CQ30" i="57"/>
  <c r="CR30" i="57"/>
  <c r="DI30" i="57"/>
  <c r="CS30" i="57"/>
  <c r="CT30" i="57"/>
  <c r="CU30" i="57"/>
  <c r="CV30" i="57"/>
  <c r="CA39" i="57"/>
  <c r="CW30" i="57"/>
  <c r="CX30" i="57"/>
  <c r="CY30" i="57"/>
  <c r="CZ30" i="57"/>
  <c r="DA30" i="57"/>
  <c r="DJ30" i="57"/>
  <c r="DO30" i="57"/>
  <c r="BQ31" i="57"/>
  <c r="BP31" i="57"/>
  <c r="BO31" i="57"/>
  <c r="BN31" i="57"/>
  <c r="BM31" i="57"/>
  <c r="BL31" i="57"/>
  <c r="BR31" i="57"/>
  <c r="BS31" i="57"/>
  <c r="BT31" i="57"/>
  <c r="BU31" i="57"/>
  <c r="BV31" i="57"/>
  <c r="BW31" i="57"/>
  <c r="BX31" i="57"/>
  <c r="BY31" i="57"/>
  <c r="BZ31" i="57"/>
  <c r="CB31" i="57"/>
  <c r="CC31" i="57"/>
  <c r="CD31" i="57"/>
  <c r="CE31" i="57"/>
  <c r="CF31" i="57"/>
  <c r="CG31" i="57"/>
  <c r="CH31" i="57"/>
  <c r="CI31" i="57"/>
  <c r="CJ31" i="57"/>
  <c r="CK31" i="57"/>
  <c r="CL31" i="57"/>
  <c r="CM31" i="57"/>
  <c r="CN31" i="57"/>
  <c r="CO31" i="57"/>
  <c r="CP31" i="57"/>
  <c r="CQ31" i="57"/>
  <c r="CR31" i="57"/>
  <c r="DI31" i="57"/>
  <c r="CS31" i="57"/>
  <c r="CT31" i="57"/>
  <c r="CU31" i="57"/>
  <c r="CV31" i="57"/>
  <c r="CA40" i="57"/>
  <c r="CW31" i="57"/>
  <c r="CX31" i="57"/>
  <c r="CY31" i="57"/>
  <c r="CZ31" i="57"/>
  <c r="DA31" i="57"/>
  <c r="DJ31" i="57"/>
  <c r="DO31" i="57"/>
  <c r="BQ32" i="57"/>
  <c r="BP32" i="57"/>
  <c r="BO32" i="57"/>
  <c r="BN32" i="57"/>
  <c r="BM32" i="57"/>
  <c r="BL32" i="57"/>
  <c r="BR32" i="57"/>
  <c r="BS32" i="57"/>
  <c r="BT32" i="57"/>
  <c r="BU32" i="57"/>
  <c r="BV32" i="57"/>
  <c r="BW32" i="57"/>
  <c r="BX32" i="57"/>
  <c r="BY32" i="57"/>
  <c r="BZ32" i="57"/>
  <c r="CB32" i="57"/>
  <c r="CC32" i="57"/>
  <c r="CD32" i="57"/>
  <c r="CE32" i="57"/>
  <c r="CF32" i="57"/>
  <c r="CG32" i="57"/>
  <c r="CH32" i="57"/>
  <c r="CI32" i="57"/>
  <c r="CJ32" i="57"/>
  <c r="CK32" i="57"/>
  <c r="CL32" i="57"/>
  <c r="CM32" i="57"/>
  <c r="CN32" i="57"/>
  <c r="CO32" i="57"/>
  <c r="CP32" i="57"/>
  <c r="CQ32" i="57"/>
  <c r="CR32" i="57"/>
  <c r="DI32" i="57"/>
  <c r="CS32" i="57"/>
  <c r="CT32" i="57"/>
  <c r="CU32" i="57"/>
  <c r="CV32" i="57"/>
  <c r="CA41" i="57"/>
  <c r="CW32" i="57"/>
  <c r="CX32" i="57"/>
  <c r="CY32" i="57"/>
  <c r="CZ32" i="57"/>
  <c r="DA32" i="57"/>
  <c r="DJ32" i="57"/>
  <c r="DO32" i="57"/>
  <c r="BQ33" i="57"/>
  <c r="BP33" i="57"/>
  <c r="BO33" i="57"/>
  <c r="BN33" i="57"/>
  <c r="BM33" i="57"/>
  <c r="BL33" i="57"/>
  <c r="BR33" i="57"/>
  <c r="BS33" i="57"/>
  <c r="BT33" i="57"/>
  <c r="BU33" i="57"/>
  <c r="BV33" i="57"/>
  <c r="BW33" i="57"/>
  <c r="BX33" i="57"/>
  <c r="BY33" i="57"/>
  <c r="BZ33" i="57"/>
  <c r="CB33" i="57"/>
  <c r="CC33" i="57"/>
  <c r="CD33" i="57"/>
  <c r="CE33" i="57"/>
  <c r="CF33" i="57"/>
  <c r="CG33" i="57"/>
  <c r="CH33" i="57"/>
  <c r="CI33" i="57"/>
  <c r="CJ33" i="57"/>
  <c r="CK33" i="57"/>
  <c r="CL33" i="57"/>
  <c r="CM33" i="57"/>
  <c r="CN33" i="57"/>
  <c r="CO33" i="57"/>
  <c r="CP33" i="57"/>
  <c r="CQ33" i="57"/>
  <c r="CR33" i="57"/>
  <c r="DI33" i="57"/>
  <c r="CS33" i="57"/>
  <c r="CT33" i="57"/>
  <c r="CU33" i="57"/>
  <c r="CV33" i="57"/>
  <c r="CA42" i="57"/>
  <c r="CW33" i="57"/>
  <c r="CX33" i="57"/>
  <c r="CY33" i="57"/>
  <c r="CZ33" i="57"/>
  <c r="DA33" i="57"/>
  <c r="DJ33" i="57"/>
  <c r="DO33" i="57"/>
  <c r="BQ34" i="57"/>
  <c r="BP34" i="57"/>
  <c r="BO34" i="57"/>
  <c r="BN34" i="57"/>
  <c r="BM34" i="57"/>
  <c r="BL34" i="57"/>
  <c r="BR34" i="57"/>
  <c r="BS34" i="57"/>
  <c r="BT34" i="57"/>
  <c r="BU34" i="57"/>
  <c r="BV34" i="57"/>
  <c r="BW34" i="57"/>
  <c r="BX34" i="57"/>
  <c r="BY34" i="57"/>
  <c r="BZ34" i="57"/>
  <c r="CB34" i="57"/>
  <c r="CC34" i="57"/>
  <c r="CD34" i="57"/>
  <c r="CE34" i="57"/>
  <c r="CF34" i="57"/>
  <c r="CG34" i="57"/>
  <c r="CH34" i="57"/>
  <c r="CI34" i="57"/>
  <c r="CJ34" i="57"/>
  <c r="CK34" i="57"/>
  <c r="CL34" i="57"/>
  <c r="CM34" i="57"/>
  <c r="CN34" i="57"/>
  <c r="CO34" i="57"/>
  <c r="CP34" i="57"/>
  <c r="CQ34" i="57"/>
  <c r="CR34" i="57"/>
  <c r="DI34" i="57"/>
  <c r="CS34" i="57"/>
  <c r="CT34" i="57"/>
  <c r="CU34" i="57"/>
  <c r="CV34" i="57"/>
  <c r="CA43" i="57"/>
  <c r="CW34" i="57"/>
  <c r="CX34" i="57"/>
  <c r="CY34" i="57"/>
  <c r="CZ34" i="57"/>
  <c r="DA34" i="57"/>
  <c r="DJ34" i="57"/>
  <c r="DO34" i="57"/>
  <c r="BQ35" i="57"/>
  <c r="BP35" i="57"/>
  <c r="BO35" i="57"/>
  <c r="BN35" i="57"/>
  <c r="BM35" i="57"/>
  <c r="BL35" i="57"/>
  <c r="BR35" i="57"/>
  <c r="BS35" i="57"/>
  <c r="BT35" i="57"/>
  <c r="BU35" i="57"/>
  <c r="BV35" i="57"/>
  <c r="BW35" i="57"/>
  <c r="BX35" i="57"/>
  <c r="BY35" i="57"/>
  <c r="BZ35" i="57"/>
  <c r="CB35" i="57"/>
  <c r="CC35" i="57"/>
  <c r="CD35" i="57"/>
  <c r="CE35" i="57"/>
  <c r="CF35" i="57"/>
  <c r="CG35" i="57"/>
  <c r="CH35" i="57"/>
  <c r="CI35" i="57"/>
  <c r="CJ35" i="57"/>
  <c r="CK35" i="57"/>
  <c r="CL35" i="57"/>
  <c r="CM35" i="57"/>
  <c r="CN35" i="57"/>
  <c r="CO35" i="57"/>
  <c r="CP35" i="57"/>
  <c r="CQ35" i="57"/>
  <c r="CR35" i="57"/>
  <c r="DI35" i="57"/>
  <c r="CS35" i="57"/>
  <c r="CT35" i="57"/>
  <c r="CU35" i="57"/>
  <c r="CV35" i="57"/>
  <c r="CA44" i="57"/>
  <c r="CW35" i="57"/>
  <c r="CX35" i="57"/>
  <c r="CY35" i="57"/>
  <c r="CZ35" i="57"/>
  <c r="DA35" i="57"/>
  <c r="DJ35" i="57"/>
  <c r="DO35" i="57"/>
  <c r="BQ36" i="57"/>
  <c r="BP36" i="57"/>
  <c r="BO36" i="57"/>
  <c r="BN36" i="57"/>
  <c r="BM36" i="57"/>
  <c r="BL36" i="57"/>
  <c r="BR36" i="57"/>
  <c r="BS36" i="57"/>
  <c r="BT36" i="57"/>
  <c r="BU36" i="57"/>
  <c r="BV36" i="57"/>
  <c r="BW36" i="57"/>
  <c r="BX36" i="57"/>
  <c r="BY36" i="57"/>
  <c r="BZ36" i="57"/>
  <c r="CB36" i="57"/>
  <c r="CC36" i="57"/>
  <c r="CD36" i="57"/>
  <c r="CE36" i="57"/>
  <c r="CF36" i="57"/>
  <c r="CG36" i="57"/>
  <c r="CH36" i="57"/>
  <c r="CI36" i="57"/>
  <c r="CJ36" i="57"/>
  <c r="CK36" i="57"/>
  <c r="CL36" i="57"/>
  <c r="CM36" i="57"/>
  <c r="CN36" i="57"/>
  <c r="CO36" i="57"/>
  <c r="CP36" i="57"/>
  <c r="CQ36" i="57"/>
  <c r="CR36" i="57"/>
  <c r="DI36" i="57"/>
  <c r="CS36" i="57"/>
  <c r="CT36" i="57"/>
  <c r="CU36" i="57"/>
  <c r="CV36" i="57"/>
  <c r="CA45" i="57"/>
  <c r="CW36" i="57"/>
  <c r="CX36" i="57"/>
  <c r="CY36" i="57"/>
  <c r="CZ36" i="57"/>
  <c r="DA36" i="57"/>
  <c r="DJ36" i="57"/>
  <c r="DO36" i="57"/>
  <c r="BQ37" i="57"/>
  <c r="BP37" i="57"/>
  <c r="BO37" i="57"/>
  <c r="BN37" i="57"/>
  <c r="BM37" i="57"/>
  <c r="BL37" i="57"/>
  <c r="BR37" i="57"/>
  <c r="BS37" i="57"/>
  <c r="BT37" i="57"/>
  <c r="BU37" i="57"/>
  <c r="BV37" i="57"/>
  <c r="BW37" i="57"/>
  <c r="BX37" i="57"/>
  <c r="BY37" i="57"/>
  <c r="BZ37" i="57"/>
  <c r="CB37" i="57"/>
  <c r="CC37" i="57"/>
  <c r="CD37" i="57"/>
  <c r="CE37" i="57"/>
  <c r="CF37" i="57"/>
  <c r="CG37" i="57"/>
  <c r="CH37" i="57"/>
  <c r="CI37" i="57"/>
  <c r="CJ37" i="57"/>
  <c r="CK37" i="57"/>
  <c r="CL37" i="57"/>
  <c r="CM37" i="57"/>
  <c r="CN37" i="57"/>
  <c r="CO37" i="57"/>
  <c r="CP37" i="57"/>
  <c r="CQ37" i="57"/>
  <c r="CR37" i="57"/>
  <c r="DI37" i="57"/>
  <c r="CS37" i="57"/>
  <c r="CT37" i="57"/>
  <c r="CU37" i="57"/>
  <c r="CV37" i="57"/>
  <c r="CA46" i="57"/>
  <c r="CW37" i="57"/>
  <c r="CX37" i="57"/>
  <c r="CY37" i="57"/>
  <c r="CZ37" i="57"/>
  <c r="DA37" i="57"/>
  <c r="DJ37" i="57"/>
  <c r="DO37" i="57"/>
  <c r="BQ38" i="57"/>
  <c r="BP38" i="57"/>
  <c r="BO38" i="57"/>
  <c r="BN38" i="57"/>
  <c r="BM38" i="57"/>
  <c r="BL38" i="57"/>
  <c r="BR38" i="57"/>
  <c r="BS38" i="57"/>
  <c r="BT38" i="57"/>
  <c r="BU38" i="57"/>
  <c r="BV38" i="57"/>
  <c r="BW38" i="57"/>
  <c r="BX38" i="57"/>
  <c r="BY38" i="57"/>
  <c r="BZ38" i="57"/>
  <c r="CB38" i="57"/>
  <c r="CC38" i="57"/>
  <c r="CD38" i="57"/>
  <c r="CE38" i="57"/>
  <c r="CF38" i="57"/>
  <c r="CG38" i="57"/>
  <c r="CH38" i="57"/>
  <c r="CI38" i="57"/>
  <c r="CJ38" i="57"/>
  <c r="CK38" i="57"/>
  <c r="CL38" i="57"/>
  <c r="CM38" i="57"/>
  <c r="CN38" i="57"/>
  <c r="CO38" i="57"/>
  <c r="CP38" i="57"/>
  <c r="CQ38" i="57"/>
  <c r="CR38" i="57"/>
  <c r="DI38" i="57"/>
  <c r="CS38" i="57"/>
  <c r="CT38" i="57"/>
  <c r="CU38" i="57"/>
  <c r="CV38" i="57"/>
  <c r="CA47" i="57"/>
  <c r="CW38" i="57"/>
  <c r="CX38" i="57"/>
  <c r="CY38" i="57"/>
  <c r="CZ38" i="57"/>
  <c r="DA38" i="57"/>
  <c r="DJ38" i="57"/>
  <c r="DO38" i="57"/>
  <c r="BQ39" i="57"/>
  <c r="BP39" i="57"/>
  <c r="BO39" i="57"/>
  <c r="BN39" i="57"/>
  <c r="BM39" i="57"/>
  <c r="BL39" i="57"/>
  <c r="BR39" i="57"/>
  <c r="BS39" i="57"/>
  <c r="BT39" i="57"/>
  <c r="BU39" i="57"/>
  <c r="BV39" i="57"/>
  <c r="BW39" i="57"/>
  <c r="BX39" i="57"/>
  <c r="BY39" i="57"/>
  <c r="BZ39" i="57"/>
  <c r="CB39" i="57"/>
  <c r="CC39" i="57"/>
  <c r="CD39" i="57"/>
  <c r="CE39" i="57"/>
  <c r="CF39" i="57"/>
  <c r="CG39" i="57"/>
  <c r="CH39" i="57"/>
  <c r="CI39" i="57"/>
  <c r="CJ39" i="57"/>
  <c r="CK39" i="57"/>
  <c r="CL39" i="57"/>
  <c r="CM39" i="57"/>
  <c r="CN39" i="57"/>
  <c r="CO39" i="57"/>
  <c r="CP39" i="57"/>
  <c r="CQ39" i="57"/>
  <c r="CR39" i="57"/>
  <c r="DI39" i="57"/>
  <c r="CS39" i="57"/>
  <c r="CT39" i="57"/>
  <c r="CU39" i="57"/>
  <c r="CV39" i="57"/>
  <c r="CA48" i="57"/>
  <c r="CW39" i="57"/>
  <c r="CX39" i="57"/>
  <c r="CY39" i="57"/>
  <c r="CZ39" i="57"/>
  <c r="DA39" i="57"/>
  <c r="DJ39" i="57"/>
  <c r="DO39" i="57"/>
  <c r="BQ40" i="57"/>
  <c r="BP40" i="57"/>
  <c r="BO40" i="57"/>
  <c r="BN40" i="57"/>
  <c r="BM40" i="57"/>
  <c r="BL40" i="57"/>
  <c r="BR40" i="57"/>
  <c r="BS40" i="57"/>
  <c r="BT40" i="57"/>
  <c r="BU40" i="57"/>
  <c r="BV40" i="57"/>
  <c r="BW40" i="57"/>
  <c r="BX40" i="57"/>
  <c r="BY40" i="57"/>
  <c r="BZ40" i="57"/>
  <c r="CB40" i="57"/>
  <c r="CC40" i="57"/>
  <c r="CD40" i="57"/>
  <c r="CE40" i="57"/>
  <c r="CF40" i="57"/>
  <c r="CG40" i="57"/>
  <c r="CH40" i="57"/>
  <c r="CI40" i="57"/>
  <c r="CJ40" i="57"/>
  <c r="CK40" i="57"/>
  <c r="CL40" i="57"/>
  <c r="CM40" i="57"/>
  <c r="CN40" i="57"/>
  <c r="CO40" i="57"/>
  <c r="CP40" i="57"/>
  <c r="CQ40" i="57"/>
  <c r="CR40" i="57"/>
  <c r="DI40" i="57"/>
  <c r="CS40" i="57"/>
  <c r="CT40" i="57"/>
  <c r="CU40" i="57"/>
  <c r="CV40" i="57"/>
  <c r="CA49" i="57"/>
  <c r="CW40" i="57"/>
  <c r="CX40" i="57"/>
  <c r="CY40" i="57"/>
  <c r="CZ40" i="57"/>
  <c r="DA40" i="57"/>
  <c r="DJ40" i="57"/>
  <c r="DO40" i="57"/>
  <c r="BQ41" i="57"/>
  <c r="BP41" i="57"/>
  <c r="BO41" i="57"/>
  <c r="BN41" i="57"/>
  <c r="BM41" i="57"/>
  <c r="BL41" i="57"/>
  <c r="BR41" i="57"/>
  <c r="BS41" i="57"/>
  <c r="BT41" i="57"/>
  <c r="BU41" i="57"/>
  <c r="BV41" i="57"/>
  <c r="BW41" i="57"/>
  <c r="BX41" i="57"/>
  <c r="BY41" i="57"/>
  <c r="BZ41" i="57"/>
  <c r="CB41" i="57"/>
  <c r="CC41" i="57"/>
  <c r="CD41" i="57"/>
  <c r="CE41" i="57"/>
  <c r="CF41" i="57"/>
  <c r="CG41" i="57"/>
  <c r="CH41" i="57"/>
  <c r="CI41" i="57"/>
  <c r="CJ41" i="57"/>
  <c r="CK41" i="57"/>
  <c r="CL41" i="57"/>
  <c r="CM41" i="57"/>
  <c r="CN41" i="57"/>
  <c r="CO41" i="57"/>
  <c r="CP41" i="57"/>
  <c r="CQ41" i="57"/>
  <c r="CR41" i="57"/>
  <c r="DI41" i="57"/>
  <c r="CS41" i="57"/>
  <c r="CT41" i="57"/>
  <c r="CU41" i="57"/>
  <c r="CV41" i="57"/>
  <c r="CA50" i="57"/>
  <c r="CW41" i="57"/>
  <c r="CX41" i="57"/>
  <c r="CY41" i="57"/>
  <c r="CZ41" i="57"/>
  <c r="DA41" i="57"/>
  <c r="DJ41" i="57"/>
  <c r="DO41" i="57"/>
  <c r="BQ42" i="57"/>
  <c r="BP42" i="57"/>
  <c r="BO42" i="57"/>
  <c r="BN42" i="57"/>
  <c r="BM42" i="57"/>
  <c r="BL42" i="57"/>
  <c r="BR42" i="57"/>
  <c r="BS42" i="57"/>
  <c r="BT42" i="57"/>
  <c r="BU42" i="57"/>
  <c r="BV42" i="57"/>
  <c r="BW42" i="57"/>
  <c r="BX42" i="57"/>
  <c r="BY42" i="57"/>
  <c r="BZ42" i="57"/>
  <c r="CB42" i="57"/>
  <c r="CC42" i="57"/>
  <c r="CD42" i="57"/>
  <c r="CE42" i="57"/>
  <c r="CF42" i="57"/>
  <c r="CG42" i="57"/>
  <c r="CH42" i="57"/>
  <c r="CI42" i="57"/>
  <c r="CJ42" i="57"/>
  <c r="CK42" i="57"/>
  <c r="CL42" i="57"/>
  <c r="CM42" i="57"/>
  <c r="CN42" i="57"/>
  <c r="CO42" i="57"/>
  <c r="CP42" i="57"/>
  <c r="CQ42" i="57"/>
  <c r="CR42" i="57"/>
  <c r="DI42" i="57"/>
  <c r="CS42" i="57"/>
  <c r="CT42" i="57"/>
  <c r="CU42" i="57"/>
  <c r="CV42" i="57"/>
  <c r="CA51" i="57"/>
  <c r="CW42" i="57"/>
  <c r="CX42" i="57"/>
  <c r="CY42" i="57"/>
  <c r="CZ42" i="57"/>
  <c r="DA42" i="57"/>
  <c r="DJ42" i="57"/>
  <c r="DO42" i="57"/>
  <c r="BQ43" i="57"/>
  <c r="BP43" i="57"/>
  <c r="BO43" i="57"/>
  <c r="BN43" i="57"/>
  <c r="BM43" i="57"/>
  <c r="BL43" i="57"/>
  <c r="BR43" i="57"/>
  <c r="BS43" i="57"/>
  <c r="BT43" i="57"/>
  <c r="BU43" i="57"/>
  <c r="BV43" i="57"/>
  <c r="BW43" i="57"/>
  <c r="BX43" i="57"/>
  <c r="BY43" i="57"/>
  <c r="BZ43" i="57"/>
  <c r="CB43" i="57"/>
  <c r="CC43" i="57"/>
  <c r="CD43" i="57"/>
  <c r="CE43" i="57"/>
  <c r="CF43" i="57"/>
  <c r="CG43" i="57"/>
  <c r="CH43" i="57"/>
  <c r="CI43" i="57"/>
  <c r="CJ43" i="57"/>
  <c r="CK43" i="57"/>
  <c r="CL43" i="57"/>
  <c r="CM43" i="57"/>
  <c r="CN43" i="57"/>
  <c r="CO43" i="57"/>
  <c r="CP43" i="57"/>
  <c r="CQ43" i="57"/>
  <c r="CR43" i="57"/>
  <c r="DI43" i="57"/>
  <c r="CS43" i="57"/>
  <c r="CT43" i="57"/>
  <c r="CU43" i="57"/>
  <c r="CV43" i="57"/>
  <c r="CA52" i="57"/>
  <c r="CW43" i="57"/>
  <c r="CX43" i="57"/>
  <c r="CY43" i="57"/>
  <c r="CZ43" i="57"/>
  <c r="DA43" i="57"/>
  <c r="DJ43" i="57"/>
  <c r="DO43" i="57"/>
  <c r="BQ44" i="57"/>
  <c r="BP44" i="57"/>
  <c r="BO44" i="57"/>
  <c r="BN44" i="57"/>
  <c r="BM44" i="57"/>
  <c r="BL44" i="57"/>
  <c r="BR44" i="57"/>
  <c r="BS44" i="57"/>
  <c r="BT44" i="57"/>
  <c r="BU44" i="57"/>
  <c r="BV44" i="57"/>
  <c r="BW44" i="57"/>
  <c r="BX44" i="57"/>
  <c r="BY44" i="57"/>
  <c r="BZ44" i="57"/>
  <c r="CB44" i="57"/>
  <c r="CC44" i="57"/>
  <c r="CD44" i="57"/>
  <c r="CE44" i="57"/>
  <c r="CF44" i="57"/>
  <c r="CG44" i="57"/>
  <c r="CH44" i="57"/>
  <c r="CI44" i="57"/>
  <c r="CJ44" i="57"/>
  <c r="CK44" i="57"/>
  <c r="CL44" i="57"/>
  <c r="CM44" i="57"/>
  <c r="CN44" i="57"/>
  <c r="CO44" i="57"/>
  <c r="CP44" i="57"/>
  <c r="CQ44" i="57"/>
  <c r="CR44" i="57"/>
  <c r="DI44" i="57"/>
  <c r="CS44" i="57"/>
  <c r="CT44" i="57"/>
  <c r="CU44" i="57"/>
  <c r="CV44" i="57"/>
  <c r="CA53" i="57"/>
  <c r="CW44" i="57"/>
  <c r="CX44" i="57"/>
  <c r="CY44" i="57"/>
  <c r="CZ44" i="57"/>
  <c r="DA44" i="57"/>
  <c r="DJ44" i="57"/>
  <c r="DO44" i="57"/>
  <c r="BQ45" i="57"/>
  <c r="BP45" i="57"/>
  <c r="BO45" i="57"/>
  <c r="BN45" i="57"/>
  <c r="BM45" i="57"/>
  <c r="BL45" i="57"/>
  <c r="BR45" i="57"/>
  <c r="BS45" i="57"/>
  <c r="BT45" i="57"/>
  <c r="BU45" i="57"/>
  <c r="BV45" i="57"/>
  <c r="BW45" i="57"/>
  <c r="BX45" i="57"/>
  <c r="BY45" i="57"/>
  <c r="BZ45" i="57"/>
  <c r="CB45" i="57"/>
  <c r="CC45" i="57"/>
  <c r="CD45" i="57"/>
  <c r="CE45" i="57"/>
  <c r="CF45" i="57"/>
  <c r="CG45" i="57"/>
  <c r="CH45" i="57"/>
  <c r="CI45" i="57"/>
  <c r="CJ45" i="57"/>
  <c r="CK45" i="57"/>
  <c r="CL45" i="57"/>
  <c r="CM45" i="57"/>
  <c r="CN45" i="57"/>
  <c r="CO45" i="57"/>
  <c r="CP45" i="57"/>
  <c r="CQ45" i="57"/>
  <c r="CR45" i="57"/>
  <c r="DI45" i="57"/>
  <c r="CS45" i="57"/>
  <c r="CT45" i="57"/>
  <c r="CU45" i="57"/>
  <c r="CV45" i="57"/>
  <c r="CA54" i="57"/>
  <c r="CW45" i="57"/>
  <c r="CX45" i="57"/>
  <c r="CY45" i="57"/>
  <c r="CZ45" i="57"/>
  <c r="DA45" i="57"/>
  <c r="DJ45" i="57"/>
  <c r="DO45" i="57"/>
  <c r="BQ46" i="57"/>
  <c r="BP46" i="57"/>
  <c r="BO46" i="57"/>
  <c r="BN46" i="57"/>
  <c r="BM46" i="57"/>
  <c r="BL46" i="57"/>
  <c r="BR46" i="57"/>
  <c r="BS46" i="57"/>
  <c r="BT46" i="57"/>
  <c r="BU46" i="57"/>
  <c r="BV46" i="57"/>
  <c r="BW46" i="57"/>
  <c r="BX46" i="57"/>
  <c r="BY46" i="57"/>
  <c r="BZ46" i="57"/>
  <c r="CB46" i="57"/>
  <c r="CC46" i="57"/>
  <c r="CD46" i="57"/>
  <c r="CE46" i="57"/>
  <c r="CF46" i="57"/>
  <c r="CG46" i="57"/>
  <c r="CH46" i="57"/>
  <c r="CI46" i="57"/>
  <c r="CJ46" i="57"/>
  <c r="CK46" i="57"/>
  <c r="CL46" i="57"/>
  <c r="CM46" i="57"/>
  <c r="CN46" i="57"/>
  <c r="CO46" i="57"/>
  <c r="CP46" i="57"/>
  <c r="CQ46" i="57"/>
  <c r="CR46" i="57"/>
  <c r="DI46" i="57"/>
  <c r="CS46" i="57"/>
  <c r="CT46" i="57"/>
  <c r="CU46" i="57"/>
  <c r="CV46" i="57"/>
  <c r="CA55" i="57"/>
  <c r="CW46" i="57"/>
  <c r="CX46" i="57"/>
  <c r="CY46" i="57"/>
  <c r="CZ46" i="57"/>
  <c r="DA46" i="57"/>
  <c r="DJ46" i="57"/>
  <c r="DO46" i="57"/>
  <c r="BQ47" i="57"/>
  <c r="BP47" i="57"/>
  <c r="BO47" i="57"/>
  <c r="BN47" i="57"/>
  <c r="BM47" i="57"/>
  <c r="BL47" i="57"/>
  <c r="BR47" i="57"/>
  <c r="BS47" i="57"/>
  <c r="BT47" i="57"/>
  <c r="BU47" i="57"/>
  <c r="BV47" i="57"/>
  <c r="BW47" i="57"/>
  <c r="BX47" i="57"/>
  <c r="BY47" i="57"/>
  <c r="BZ47" i="57"/>
  <c r="CB47" i="57"/>
  <c r="CC47" i="57"/>
  <c r="CD47" i="57"/>
  <c r="CE47" i="57"/>
  <c r="CF47" i="57"/>
  <c r="CG47" i="57"/>
  <c r="CH47" i="57"/>
  <c r="CI47" i="57"/>
  <c r="CJ47" i="57"/>
  <c r="CK47" i="57"/>
  <c r="CL47" i="57"/>
  <c r="CM47" i="57"/>
  <c r="CN47" i="57"/>
  <c r="CO47" i="57"/>
  <c r="CP47" i="57"/>
  <c r="CQ47" i="57"/>
  <c r="CR47" i="57"/>
  <c r="DI47" i="57"/>
  <c r="CS47" i="57"/>
  <c r="CT47" i="57"/>
  <c r="CU47" i="57"/>
  <c r="CV47" i="57"/>
  <c r="CA56" i="57"/>
  <c r="CW47" i="57"/>
  <c r="CX47" i="57"/>
  <c r="CY47" i="57"/>
  <c r="CZ47" i="57"/>
  <c r="DA47" i="57"/>
  <c r="DJ47" i="57"/>
  <c r="DO47" i="57"/>
  <c r="BQ48" i="57"/>
  <c r="BP48" i="57"/>
  <c r="BO48" i="57"/>
  <c r="BN48" i="57"/>
  <c r="BM48" i="57"/>
  <c r="BL48" i="57"/>
  <c r="BR48" i="57"/>
  <c r="BS48" i="57"/>
  <c r="BT48" i="57"/>
  <c r="BU48" i="57"/>
  <c r="BV48" i="57"/>
  <c r="BW48" i="57"/>
  <c r="BX48" i="57"/>
  <c r="BY48" i="57"/>
  <c r="BZ48" i="57"/>
  <c r="CB48" i="57"/>
  <c r="CC48" i="57"/>
  <c r="CD48" i="57"/>
  <c r="CE48" i="57"/>
  <c r="CF48" i="57"/>
  <c r="CG48" i="57"/>
  <c r="CH48" i="57"/>
  <c r="CI48" i="57"/>
  <c r="CJ48" i="57"/>
  <c r="CK48" i="57"/>
  <c r="CL48" i="57"/>
  <c r="CM48" i="57"/>
  <c r="CN48" i="57"/>
  <c r="CO48" i="57"/>
  <c r="CP48" i="57"/>
  <c r="CQ48" i="57"/>
  <c r="CR48" i="57"/>
  <c r="DI48" i="57"/>
  <c r="CS48" i="57"/>
  <c r="CT48" i="57"/>
  <c r="CU48" i="57"/>
  <c r="CV48" i="57"/>
  <c r="CA57" i="57"/>
  <c r="CW48" i="57"/>
  <c r="CX48" i="57"/>
  <c r="CY48" i="57"/>
  <c r="CZ48" i="57"/>
  <c r="DA48" i="57"/>
  <c r="DJ48" i="57"/>
  <c r="DO48" i="57"/>
  <c r="BQ49" i="57"/>
  <c r="BP49" i="57"/>
  <c r="BO49" i="57"/>
  <c r="BN49" i="57"/>
  <c r="BM49" i="57"/>
  <c r="BL49" i="57"/>
  <c r="BR49" i="57"/>
  <c r="BS49" i="57"/>
  <c r="BT49" i="57"/>
  <c r="BU49" i="57"/>
  <c r="BV49" i="57"/>
  <c r="BW49" i="57"/>
  <c r="BX49" i="57"/>
  <c r="BY49" i="57"/>
  <c r="BZ49" i="57"/>
  <c r="CB49" i="57"/>
  <c r="CC49" i="57"/>
  <c r="CD49" i="57"/>
  <c r="CE49" i="57"/>
  <c r="CF49" i="57"/>
  <c r="CG49" i="57"/>
  <c r="CH49" i="57"/>
  <c r="CI49" i="57"/>
  <c r="CJ49" i="57"/>
  <c r="CK49" i="57"/>
  <c r="CL49" i="57"/>
  <c r="CM49" i="57"/>
  <c r="CN49" i="57"/>
  <c r="CO49" i="57"/>
  <c r="CP49" i="57"/>
  <c r="CQ49" i="57"/>
  <c r="CR49" i="57"/>
  <c r="DI49" i="57"/>
  <c r="CS49" i="57"/>
  <c r="CT49" i="57"/>
  <c r="CU49" i="57"/>
  <c r="CV49" i="57"/>
  <c r="CA58" i="57"/>
  <c r="CW49" i="57"/>
  <c r="CX49" i="57"/>
  <c r="CY49" i="57"/>
  <c r="CZ49" i="57"/>
  <c r="DA49" i="57"/>
  <c r="DJ49" i="57"/>
  <c r="DO49" i="57"/>
  <c r="BQ50" i="57"/>
  <c r="BP50" i="57"/>
  <c r="BO50" i="57"/>
  <c r="BN50" i="57"/>
  <c r="BM50" i="57"/>
  <c r="BL50" i="57"/>
  <c r="BR50" i="57"/>
  <c r="BS50" i="57"/>
  <c r="BT50" i="57"/>
  <c r="BU50" i="57"/>
  <c r="BV50" i="57"/>
  <c r="BW50" i="57"/>
  <c r="BX50" i="57"/>
  <c r="BY50" i="57"/>
  <c r="BZ50" i="57"/>
  <c r="CB50" i="57"/>
  <c r="CC50" i="57"/>
  <c r="CD50" i="57"/>
  <c r="CE50" i="57"/>
  <c r="CF50" i="57"/>
  <c r="CG50" i="57"/>
  <c r="CH50" i="57"/>
  <c r="CI50" i="57"/>
  <c r="CJ50" i="57"/>
  <c r="CK50" i="57"/>
  <c r="CL50" i="57"/>
  <c r="CM50" i="57"/>
  <c r="CN50" i="57"/>
  <c r="CO50" i="57"/>
  <c r="CP50" i="57"/>
  <c r="CQ50" i="57"/>
  <c r="CR50" i="57"/>
  <c r="DI50" i="57"/>
  <c r="CS50" i="57"/>
  <c r="CT50" i="57"/>
  <c r="CU50" i="57"/>
  <c r="CV50" i="57"/>
  <c r="CA59" i="57"/>
  <c r="CW50" i="57"/>
  <c r="CX50" i="57"/>
  <c r="CY50" i="57"/>
  <c r="CZ50" i="57"/>
  <c r="DA50" i="57"/>
  <c r="DJ50" i="57"/>
  <c r="DO50" i="57"/>
  <c r="BQ51" i="57"/>
  <c r="BP51" i="57"/>
  <c r="BO51" i="57"/>
  <c r="BN51" i="57"/>
  <c r="BM51" i="57"/>
  <c r="BL51" i="57"/>
  <c r="BR51" i="57"/>
  <c r="BS51" i="57"/>
  <c r="BT51" i="57"/>
  <c r="BU51" i="57"/>
  <c r="BV51" i="57"/>
  <c r="BW51" i="57"/>
  <c r="BX51" i="57"/>
  <c r="BY51" i="57"/>
  <c r="BZ51" i="57"/>
  <c r="CB51" i="57"/>
  <c r="CC51" i="57"/>
  <c r="CD51" i="57"/>
  <c r="CE51" i="57"/>
  <c r="CF51" i="57"/>
  <c r="CG51" i="57"/>
  <c r="CH51" i="57"/>
  <c r="CI51" i="57"/>
  <c r="CJ51" i="57"/>
  <c r="CK51" i="57"/>
  <c r="CL51" i="57"/>
  <c r="CM51" i="57"/>
  <c r="CN51" i="57"/>
  <c r="CO51" i="57"/>
  <c r="CP51" i="57"/>
  <c r="CQ51" i="57"/>
  <c r="CR51" i="57"/>
  <c r="DI51" i="57"/>
  <c r="CS51" i="57"/>
  <c r="CT51" i="57"/>
  <c r="CU51" i="57"/>
  <c r="CV51" i="57"/>
  <c r="CA60" i="57"/>
  <c r="CW51" i="57"/>
  <c r="CX51" i="57"/>
  <c r="CY51" i="57"/>
  <c r="CZ51" i="57"/>
  <c r="DA51" i="57"/>
  <c r="DJ51" i="57"/>
  <c r="DO51" i="57"/>
  <c r="BQ52" i="57"/>
  <c r="BP52" i="57"/>
  <c r="BO52" i="57"/>
  <c r="BN52" i="57"/>
  <c r="BM52" i="57"/>
  <c r="BL52" i="57"/>
  <c r="BR52" i="57"/>
  <c r="BS52" i="57"/>
  <c r="BT52" i="57"/>
  <c r="BU52" i="57"/>
  <c r="BV52" i="57"/>
  <c r="BW52" i="57"/>
  <c r="BX52" i="57"/>
  <c r="BY52" i="57"/>
  <c r="BZ52" i="57"/>
  <c r="CB52" i="57"/>
  <c r="CC52" i="57"/>
  <c r="CD52" i="57"/>
  <c r="CE52" i="57"/>
  <c r="CF52" i="57"/>
  <c r="CG52" i="57"/>
  <c r="CH52" i="57"/>
  <c r="CI52" i="57"/>
  <c r="CJ52" i="57"/>
  <c r="CK52" i="57"/>
  <c r="CL52" i="57"/>
  <c r="CM52" i="57"/>
  <c r="CN52" i="57"/>
  <c r="CO52" i="57"/>
  <c r="CP52" i="57"/>
  <c r="CQ52" i="57"/>
  <c r="CR52" i="57"/>
  <c r="DI52" i="57"/>
  <c r="CS52" i="57"/>
  <c r="CT52" i="57"/>
  <c r="CU52" i="57"/>
  <c r="CV52" i="57"/>
  <c r="CA61" i="57"/>
  <c r="CW52" i="57"/>
  <c r="CX52" i="57"/>
  <c r="CY52" i="57"/>
  <c r="CZ52" i="57"/>
  <c r="DA52" i="57"/>
  <c r="DJ52" i="57"/>
  <c r="DO52" i="57"/>
  <c r="BQ53" i="57"/>
  <c r="BP53" i="57"/>
  <c r="BO53" i="57"/>
  <c r="BN53" i="57"/>
  <c r="BM53" i="57"/>
  <c r="BL53" i="57"/>
  <c r="BR53" i="57"/>
  <c r="BS53" i="57"/>
  <c r="BT53" i="57"/>
  <c r="BU53" i="57"/>
  <c r="BV53" i="57"/>
  <c r="BW53" i="57"/>
  <c r="BX53" i="57"/>
  <c r="BY53" i="57"/>
  <c r="BZ53" i="57"/>
  <c r="CB53" i="57"/>
  <c r="CC53" i="57"/>
  <c r="CD53" i="57"/>
  <c r="CE53" i="57"/>
  <c r="CF53" i="57"/>
  <c r="CG53" i="57"/>
  <c r="CH53" i="57"/>
  <c r="CI53" i="57"/>
  <c r="CJ53" i="57"/>
  <c r="CK53" i="57"/>
  <c r="CL53" i="57"/>
  <c r="CM53" i="57"/>
  <c r="CN53" i="57"/>
  <c r="CO53" i="57"/>
  <c r="CP53" i="57"/>
  <c r="CQ53" i="57"/>
  <c r="CR53" i="57"/>
  <c r="DI53" i="57"/>
  <c r="CS53" i="57"/>
  <c r="CT53" i="57"/>
  <c r="CU53" i="57"/>
  <c r="CV53" i="57"/>
  <c r="CA62" i="57"/>
  <c r="CW53" i="57"/>
  <c r="CX53" i="57"/>
  <c r="CY53" i="57"/>
  <c r="CZ53" i="57"/>
  <c r="DA53" i="57"/>
  <c r="DJ53" i="57"/>
  <c r="DO53" i="57"/>
  <c r="BQ54" i="57"/>
  <c r="BP54" i="57"/>
  <c r="BO54" i="57"/>
  <c r="BN54" i="57"/>
  <c r="BM54" i="57"/>
  <c r="BL54" i="57"/>
  <c r="BR54" i="57"/>
  <c r="BS54" i="57"/>
  <c r="BT54" i="57"/>
  <c r="BU54" i="57"/>
  <c r="BV54" i="57"/>
  <c r="BW54" i="57"/>
  <c r="BX54" i="57"/>
  <c r="BY54" i="57"/>
  <c r="BZ54" i="57"/>
  <c r="CB54" i="57"/>
  <c r="CC54" i="57"/>
  <c r="CD54" i="57"/>
  <c r="CE54" i="57"/>
  <c r="CF54" i="57"/>
  <c r="CG54" i="57"/>
  <c r="CH54" i="57"/>
  <c r="CI54" i="57"/>
  <c r="CJ54" i="57"/>
  <c r="CK54" i="57"/>
  <c r="CL54" i="57"/>
  <c r="CM54" i="57"/>
  <c r="CN54" i="57"/>
  <c r="CO54" i="57"/>
  <c r="CP54" i="57"/>
  <c r="CQ54" i="57"/>
  <c r="CR54" i="57"/>
  <c r="DI54" i="57"/>
  <c r="CS54" i="57"/>
  <c r="CT54" i="57"/>
  <c r="CU54" i="57"/>
  <c r="CV54" i="57"/>
  <c r="CA63" i="57"/>
  <c r="CW54" i="57"/>
  <c r="CX54" i="57"/>
  <c r="CY54" i="57"/>
  <c r="CZ54" i="57"/>
  <c r="DA54" i="57"/>
  <c r="DJ54" i="57"/>
  <c r="DO54" i="57"/>
  <c r="BQ55" i="57"/>
  <c r="BP55" i="57"/>
  <c r="BO55" i="57"/>
  <c r="BN55" i="57"/>
  <c r="BM55" i="57"/>
  <c r="BL55" i="57"/>
  <c r="BR55" i="57"/>
  <c r="BS55" i="57"/>
  <c r="BT55" i="57"/>
  <c r="BU55" i="57"/>
  <c r="BV55" i="57"/>
  <c r="BW55" i="57"/>
  <c r="BX55" i="57"/>
  <c r="BY55" i="57"/>
  <c r="BZ55" i="57"/>
  <c r="CB55" i="57"/>
  <c r="CC55" i="57"/>
  <c r="CD55" i="57"/>
  <c r="CE55" i="57"/>
  <c r="CF55" i="57"/>
  <c r="CG55" i="57"/>
  <c r="CH55" i="57"/>
  <c r="CI55" i="57"/>
  <c r="CJ55" i="57"/>
  <c r="CK55" i="57"/>
  <c r="CL55" i="57"/>
  <c r="CM55" i="57"/>
  <c r="CN55" i="57"/>
  <c r="CO55" i="57"/>
  <c r="CP55" i="57"/>
  <c r="CQ55" i="57"/>
  <c r="CR55" i="57"/>
  <c r="DI55" i="57"/>
  <c r="CS55" i="57"/>
  <c r="CT55" i="57"/>
  <c r="CU55" i="57"/>
  <c r="CV55" i="57"/>
  <c r="CA64" i="57"/>
  <c r="CW55" i="57"/>
  <c r="CX55" i="57"/>
  <c r="CY55" i="57"/>
  <c r="CZ55" i="57"/>
  <c r="DA55" i="57"/>
  <c r="DJ55" i="57"/>
  <c r="DO55" i="57"/>
  <c r="BQ56" i="57"/>
  <c r="BP56" i="57"/>
  <c r="BO56" i="57"/>
  <c r="BN56" i="57"/>
  <c r="BM56" i="57"/>
  <c r="BL56" i="57"/>
  <c r="BR56" i="57"/>
  <c r="BS56" i="57"/>
  <c r="BT56" i="57"/>
  <c r="BU56" i="57"/>
  <c r="BV56" i="57"/>
  <c r="BW56" i="57"/>
  <c r="BX56" i="57"/>
  <c r="BY56" i="57"/>
  <c r="BZ56" i="57"/>
  <c r="CB56" i="57"/>
  <c r="CC56" i="57"/>
  <c r="CD56" i="57"/>
  <c r="CE56" i="57"/>
  <c r="CF56" i="57"/>
  <c r="CG56" i="57"/>
  <c r="CH56" i="57"/>
  <c r="CI56" i="57"/>
  <c r="CJ56" i="57"/>
  <c r="CK56" i="57"/>
  <c r="CL56" i="57"/>
  <c r="CM56" i="57"/>
  <c r="CN56" i="57"/>
  <c r="CO56" i="57"/>
  <c r="CP56" i="57"/>
  <c r="CQ56" i="57"/>
  <c r="CR56" i="57"/>
  <c r="DI56" i="57"/>
  <c r="CS56" i="57"/>
  <c r="CT56" i="57"/>
  <c r="CU56" i="57"/>
  <c r="CV56" i="57"/>
  <c r="CA65" i="57"/>
  <c r="CW56" i="57"/>
  <c r="CX56" i="57"/>
  <c r="CY56" i="57"/>
  <c r="CZ56" i="57"/>
  <c r="DA56" i="57"/>
  <c r="DJ56" i="57"/>
  <c r="DO56" i="57"/>
  <c r="BQ57" i="57"/>
  <c r="BP57" i="57"/>
  <c r="BO57" i="57"/>
  <c r="BN57" i="57"/>
  <c r="BM57" i="57"/>
  <c r="BL57" i="57"/>
  <c r="BR57" i="57"/>
  <c r="BS57" i="57"/>
  <c r="BT57" i="57"/>
  <c r="BU57" i="57"/>
  <c r="BV57" i="57"/>
  <c r="BW57" i="57"/>
  <c r="BX57" i="57"/>
  <c r="BY57" i="57"/>
  <c r="BZ57" i="57"/>
  <c r="CB57" i="57"/>
  <c r="CC57" i="57"/>
  <c r="CD57" i="57"/>
  <c r="CE57" i="57"/>
  <c r="CF57" i="57"/>
  <c r="CG57" i="57"/>
  <c r="CH57" i="57"/>
  <c r="CI57" i="57"/>
  <c r="CJ57" i="57"/>
  <c r="CK57" i="57"/>
  <c r="CL57" i="57"/>
  <c r="CM57" i="57"/>
  <c r="CN57" i="57"/>
  <c r="CO57" i="57"/>
  <c r="CP57" i="57"/>
  <c r="CQ57" i="57"/>
  <c r="CR57" i="57"/>
  <c r="DI57" i="57"/>
  <c r="CS57" i="57"/>
  <c r="CT57" i="57"/>
  <c r="CU57" i="57"/>
  <c r="CV57" i="57"/>
  <c r="CA66" i="57"/>
  <c r="CW57" i="57"/>
  <c r="CX57" i="57"/>
  <c r="CY57" i="57"/>
  <c r="CZ57" i="57"/>
  <c r="DA57" i="57"/>
  <c r="DJ57" i="57"/>
  <c r="DO57" i="57"/>
  <c r="BQ58" i="57"/>
  <c r="BP58" i="57"/>
  <c r="BO58" i="57"/>
  <c r="BN58" i="57"/>
  <c r="BM58" i="57"/>
  <c r="BL58" i="57"/>
  <c r="BR58" i="57"/>
  <c r="BS58" i="57"/>
  <c r="BT58" i="57"/>
  <c r="BU58" i="57"/>
  <c r="BV58" i="57"/>
  <c r="BW58" i="57"/>
  <c r="BX58" i="57"/>
  <c r="BY58" i="57"/>
  <c r="BZ58" i="57"/>
  <c r="CB58" i="57"/>
  <c r="CC58" i="57"/>
  <c r="CD58" i="57"/>
  <c r="CE58" i="57"/>
  <c r="CF58" i="57"/>
  <c r="CG58" i="57"/>
  <c r="CH58" i="57"/>
  <c r="CI58" i="57"/>
  <c r="CJ58" i="57"/>
  <c r="CK58" i="57"/>
  <c r="CL58" i="57"/>
  <c r="CM58" i="57"/>
  <c r="CN58" i="57"/>
  <c r="CO58" i="57"/>
  <c r="CP58" i="57"/>
  <c r="CQ58" i="57"/>
  <c r="CR58" i="57"/>
  <c r="DI58" i="57"/>
  <c r="CS58" i="57"/>
  <c r="CT58" i="57"/>
  <c r="CU58" i="57"/>
  <c r="CV58" i="57"/>
  <c r="CA67" i="57"/>
  <c r="CW58" i="57"/>
  <c r="CX58" i="57"/>
  <c r="CY58" i="57"/>
  <c r="CZ58" i="57"/>
  <c r="DA58" i="57"/>
  <c r="DJ58" i="57"/>
  <c r="DO58" i="57"/>
  <c r="BQ59" i="57"/>
  <c r="BP59" i="57"/>
  <c r="BO59" i="57"/>
  <c r="BN59" i="57"/>
  <c r="BM59" i="57"/>
  <c r="BL59" i="57"/>
  <c r="BR59" i="57"/>
  <c r="BS59" i="57"/>
  <c r="BT59" i="57"/>
  <c r="BU59" i="57"/>
  <c r="BV59" i="57"/>
  <c r="BW59" i="57"/>
  <c r="BX59" i="57"/>
  <c r="BY59" i="57"/>
  <c r="BZ59" i="57"/>
  <c r="CB59" i="57"/>
  <c r="CC59" i="57"/>
  <c r="CD59" i="57"/>
  <c r="CE59" i="57"/>
  <c r="CF59" i="57"/>
  <c r="CG59" i="57"/>
  <c r="CH59" i="57"/>
  <c r="CI59" i="57"/>
  <c r="CJ59" i="57"/>
  <c r="CK59" i="57"/>
  <c r="CL59" i="57"/>
  <c r="CM59" i="57"/>
  <c r="CN59" i="57"/>
  <c r="CO59" i="57"/>
  <c r="CP59" i="57"/>
  <c r="CQ59" i="57"/>
  <c r="CR59" i="57"/>
  <c r="DI59" i="57"/>
  <c r="CS59" i="57"/>
  <c r="CT59" i="57"/>
  <c r="CU59" i="57"/>
  <c r="CV59" i="57"/>
  <c r="CA68" i="57"/>
  <c r="CW59" i="57"/>
  <c r="CX59" i="57"/>
  <c r="CY59" i="57"/>
  <c r="CZ59" i="57"/>
  <c r="DA59" i="57"/>
  <c r="DJ59" i="57"/>
  <c r="DO59" i="57"/>
  <c r="BQ60" i="57"/>
  <c r="BP60" i="57"/>
  <c r="BO60" i="57"/>
  <c r="BN60" i="57"/>
  <c r="BM60" i="57"/>
  <c r="BL60" i="57"/>
  <c r="BR60" i="57"/>
  <c r="BS60" i="57"/>
  <c r="BT60" i="57"/>
  <c r="BU60" i="57"/>
  <c r="BV60" i="57"/>
  <c r="BW60" i="57"/>
  <c r="BX60" i="57"/>
  <c r="BY60" i="57"/>
  <c r="BZ60" i="57"/>
  <c r="CB60" i="57"/>
  <c r="CC60" i="57"/>
  <c r="CD60" i="57"/>
  <c r="CE60" i="57"/>
  <c r="CF60" i="57"/>
  <c r="CG60" i="57"/>
  <c r="CH60" i="57"/>
  <c r="CI60" i="57"/>
  <c r="CJ60" i="57"/>
  <c r="CK60" i="57"/>
  <c r="CL60" i="57"/>
  <c r="CM60" i="57"/>
  <c r="CN60" i="57"/>
  <c r="CO60" i="57"/>
  <c r="CP60" i="57"/>
  <c r="CQ60" i="57"/>
  <c r="CR60" i="57"/>
  <c r="DI60" i="57"/>
  <c r="CS60" i="57"/>
  <c r="CT60" i="57"/>
  <c r="CU60" i="57"/>
  <c r="CV60" i="57"/>
  <c r="CA69" i="57"/>
  <c r="CW60" i="57"/>
  <c r="CX60" i="57"/>
  <c r="CY60" i="57"/>
  <c r="CZ60" i="57"/>
  <c r="DA60" i="57"/>
  <c r="DJ60" i="57"/>
  <c r="DO60" i="57"/>
  <c r="BQ61" i="57"/>
  <c r="BP61" i="57"/>
  <c r="BO61" i="57"/>
  <c r="BN61" i="57"/>
  <c r="BM61" i="57"/>
  <c r="BL61" i="57"/>
  <c r="BR61" i="57"/>
  <c r="BS61" i="57"/>
  <c r="BT61" i="57"/>
  <c r="BU61" i="57"/>
  <c r="BV61" i="57"/>
  <c r="BW61" i="57"/>
  <c r="BX61" i="57"/>
  <c r="BY61" i="57"/>
  <c r="BZ61" i="57"/>
  <c r="CB61" i="57"/>
  <c r="CC61" i="57"/>
  <c r="CD61" i="57"/>
  <c r="CE61" i="57"/>
  <c r="CF61" i="57"/>
  <c r="CG61" i="57"/>
  <c r="CH61" i="57"/>
  <c r="CI61" i="57"/>
  <c r="CJ61" i="57"/>
  <c r="CK61" i="57"/>
  <c r="CL61" i="57"/>
  <c r="CM61" i="57"/>
  <c r="CN61" i="57"/>
  <c r="CO61" i="57"/>
  <c r="CP61" i="57"/>
  <c r="CQ61" i="57"/>
  <c r="CR61" i="57"/>
  <c r="DI61" i="57"/>
  <c r="CS61" i="57"/>
  <c r="CT61" i="57"/>
  <c r="CU61" i="57"/>
  <c r="CV61" i="57"/>
  <c r="CA70" i="57"/>
  <c r="CW61" i="57"/>
  <c r="CX61" i="57"/>
  <c r="CY61" i="57"/>
  <c r="CZ61" i="57"/>
  <c r="DA61" i="57"/>
  <c r="DJ61" i="57"/>
  <c r="DO61" i="57"/>
  <c r="BQ62" i="57"/>
  <c r="BP62" i="57"/>
  <c r="BO62" i="57"/>
  <c r="BN62" i="57"/>
  <c r="BM62" i="57"/>
  <c r="BL62" i="57"/>
  <c r="BR62" i="57"/>
  <c r="BS62" i="57"/>
  <c r="BT62" i="57"/>
  <c r="BU62" i="57"/>
  <c r="BV62" i="57"/>
  <c r="BW62" i="57"/>
  <c r="BX62" i="57"/>
  <c r="BY62" i="57"/>
  <c r="BZ62" i="57"/>
  <c r="CB62" i="57"/>
  <c r="CC62" i="57"/>
  <c r="CD62" i="57"/>
  <c r="CE62" i="57"/>
  <c r="CF62" i="57"/>
  <c r="CG62" i="57"/>
  <c r="CH62" i="57"/>
  <c r="CI62" i="57"/>
  <c r="CJ62" i="57"/>
  <c r="CK62" i="57"/>
  <c r="CL62" i="57"/>
  <c r="CM62" i="57"/>
  <c r="CN62" i="57"/>
  <c r="CO62" i="57"/>
  <c r="CP62" i="57"/>
  <c r="CQ62" i="57"/>
  <c r="CR62" i="57"/>
  <c r="DI62" i="57"/>
  <c r="CS62" i="57"/>
  <c r="CT62" i="57"/>
  <c r="CU62" i="57"/>
  <c r="CV62" i="57"/>
  <c r="CA71" i="57"/>
  <c r="CW62" i="57"/>
  <c r="CX62" i="57"/>
  <c r="CY62" i="57"/>
  <c r="CZ62" i="57"/>
  <c r="DA62" i="57"/>
  <c r="DJ62" i="57"/>
  <c r="DO62" i="57"/>
  <c r="BQ63" i="57"/>
  <c r="BP63" i="57"/>
  <c r="BO63" i="57"/>
  <c r="BN63" i="57"/>
  <c r="BM63" i="57"/>
  <c r="BL63" i="57"/>
  <c r="BR63" i="57"/>
  <c r="BS63" i="57"/>
  <c r="BT63" i="57"/>
  <c r="BU63" i="57"/>
  <c r="BV63" i="57"/>
  <c r="BW63" i="57"/>
  <c r="BX63" i="57"/>
  <c r="BY63" i="57"/>
  <c r="BZ63" i="57"/>
  <c r="CB63" i="57"/>
  <c r="CC63" i="57"/>
  <c r="CD63" i="57"/>
  <c r="CE63" i="57"/>
  <c r="CF63" i="57"/>
  <c r="CG63" i="57"/>
  <c r="CH63" i="57"/>
  <c r="CI63" i="57"/>
  <c r="CJ63" i="57"/>
  <c r="CK63" i="57"/>
  <c r="CL63" i="57"/>
  <c r="CM63" i="57"/>
  <c r="CN63" i="57"/>
  <c r="CO63" i="57"/>
  <c r="CP63" i="57"/>
  <c r="CQ63" i="57"/>
  <c r="CR63" i="57"/>
  <c r="DI63" i="57"/>
  <c r="CS63" i="57"/>
  <c r="CT63" i="57"/>
  <c r="CU63" i="57"/>
  <c r="CV63" i="57"/>
  <c r="CA72" i="57"/>
  <c r="CW63" i="57"/>
  <c r="CX63" i="57"/>
  <c r="CY63" i="57"/>
  <c r="CZ63" i="57"/>
  <c r="DA63" i="57"/>
  <c r="DJ63" i="57"/>
  <c r="DO63" i="57"/>
  <c r="BQ64" i="57"/>
  <c r="BP64" i="57"/>
  <c r="BO64" i="57"/>
  <c r="BN64" i="57"/>
  <c r="BM64" i="57"/>
  <c r="BL64" i="57"/>
  <c r="BR64" i="57"/>
  <c r="BS64" i="57"/>
  <c r="BT64" i="57"/>
  <c r="BU64" i="57"/>
  <c r="BV64" i="57"/>
  <c r="BW64" i="57"/>
  <c r="BX64" i="57"/>
  <c r="BY64" i="57"/>
  <c r="BZ64" i="57"/>
  <c r="CB64" i="57"/>
  <c r="CC64" i="57"/>
  <c r="CD64" i="57"/>
  <c r="CE64" i="57"/>
  <c r="CF64" i="57"/>
  <c r="CG64" i="57"/>
  <c r="CH64" i="57"/>
  <c r="CI64" i="57"/>
  <c r="CJ64" i="57"/>
  <c r="CK64" i="57"/>
  <c r="CL64" i="57"/>
  <c r="CM64" i="57"/>
  <c r="CN64" i="57"/>
  <c r="CO64" i="57"/>
  <c r="CP64" i="57"/>
  <c r="CQ64" i="57"/>
  <c r="CR64" i="57"/>
  <c r="DI64" i="57"/>
  <c r="CS64" i="57"/>
  <c r="CT64" i="57"/>
  <c r="CU64" i="57"/>
  <c r="CV64" i="57"/>
  <c r="CA73" i="57"/>
  <c r="CW64" i="57"/>
  <c r="CX64" i="57"/>
  <c r="CY64" i="57"/>
  <c r="CZ64" i="57"/>
  <c r="DA64" i="57"/>
  <c r="DJ64" i="57"/>
  <c r="DO64" i="57"/>
  <c r="BQ65" i="57"/>
  <c r="BP65" i="57"/>
  <c r="BO65" i="57"/>
  <c r="BN65" i="57"/>
  <c r="BM65" i="57"/>
  <c r="BL65" i="57"/>
  <c r="BR65" i="57"/>
  <c r="BS65" i="57"/>
  <c r="BT65" i="57"/>
  <c r="BU65" i="57"/>
  <c r="BV65" i="57"/>
  <c r="BW65" i="57"/>
  <c r="BX65" i="57"/>
  <c r="BY65" i="57"/>
  <c r="BZ65" i="57"/>
  <c r="CB65" i="57"/>
  <c r="CC65" i="57"/>
  <c r="CD65" i="57"/>
  <c r="CE65" i="57"/>
  <c r="CF65" i="57"/>
  <c r="CG65" i="57"/>
  <c r="CH65" i="57"/>
  <c r="CI65" i="57"/>
  <c r="CJ65" i="57"/>
  <c r="CK65" i="57"/>
  <c r="CL65" i="57"/>
  <c r="CM65" i="57"/>
  <c r="CN65" i="57"/>
  <c r="CO65" i="57"/>
  <c r="CP65" i="57"/>
  <c r="CQ65" i="57"/>
  <c r="CR65" i="57"/>
  <c r="DI65" i="57"/>
  <c r="CS65" i="57"/>
  <c r="CT65" i="57"/>
  <c r="CU65" i="57"/>
  <c r="CV65" i="57"/>
  <c r="CA74" i="57"/>
  <c r="CW65" i="57"/>
  <c r="CX65" i="57"/>
  <c r="CY65" i="57"/>
  <c r="CZ65" i="57"/>
  <c r="DA65" i="57"/>
  <c r="DJ65" i="57"/>
  <c r="DO65" i="57"/>
  <c r="BQ66" i="57"/>
  <c r="BP66" i="57"/>
  <c r="BO66" i="57"/>
  <c r="BN66" i="57"/>
  <c r="BM66" i="57"/>
  <c r="BL66" i="57"/>
  <c r="BR66" i="57"/>
  <c r="BS66" i="57"/>
  <c r="BT66" i="57"/>
  <c r="BU66" i="57"/>
  <c r="BV66" i="57"/>
  <c r="BW66" i="57"/>
  <c r="BX66" i="57"/>
  <c r="BY66" i="57"/>
  <c r="BZ66" i="57"/>
  <c r="CB66" i="57"/>
  <c r="CC66" i="57"/>
  <c r="CD66" i="57"/>
  <c r="CE66" i="57"/>
  <c r="CF66" i="57"/>
  <c r="CG66" i="57"/>
  <c r="CH66" i="57"/>
  <c r="CI66" i="57"/>
  <c r="CJ66" i="57"/>
  <c r="CK66" i="57"/>
  <c r="CL66" i="57"/>
  <c r="CM66" i="57"/>
  <c r="CN66" i="57"/>
  <c r="CO66" i="57"/>
  <c r="CP66" i="57"/>
  <c r="CQ66" i="57"/>
  <c r="CR66" i="57"/>
  <c r="DI66" i="57"/>
  <c r="CS66" i="57"/>
  <c r="CT66" i="57"/>
  <c r="CU66" i="57"/>
  <c r="CV66" i="57"/>
  <c r="CA75" i="57"/>
  <c r="CW66" i="57"/>
  <c r="CX66" i="57"/>
  <c r="CY66" i="57"/>
  <c r="CZ66" i="57"/>
  <c r="DA66" i="57"/>
  <c r="DJ66" i="57"/>
  <c r="DO66" i="57"/>
  <c r="BQ67" i="57"/>
  <c r="BP67" i="57"/>
  <c r="BO67" i="57"/>
  <c r="BN67" i="57"/>
  <c r="BM67" i="57"/>
  <c r="BL67" i="57"/>
  <c r="BR67" i="57"/>
  <c r="BS67" i="57"/>
  <c r="BT67" i="57"/>
  <c r="BU67" i="57"/>
  <c r="BV67" i="57"/>
  <c r="BW67" i="57"/>
  <c r="BX67" i="57"/>
  <c r="BY67" i="57"/>
  <c r="BZ67" i="57"/>
  <c r="CB67" i="57"/>
  <c r="CC67" i="57"/>
  <c r="CD67" i="57"/>
  <c r="CE67" i="57"/>
  <c r="CF67" i="57"/>
  <c r="CG67" i="57"/>
  <c r="CH67" i="57"/>
  <c r="CI67" i="57"/>
  <c r="CJ67" i="57"/>
  <c r="CK67" i="57"/>
  <c r="CL67" i="57"/>
  <c r="CM67" i="57"/>
  <c r="CN67" i="57"/>
  <c r="CO67" i="57"/>
  <c r="CP67" i="57"/>
  <c r="CQ67" i="57"/>
  <c r="CR67" i="57"/>
  <c r="DI67" i="57"/>
  <c r="CS67" i="57"/>
  <c r="CT67" i="57"/>
  <c r="CU67" i="57"/>
  <c r="CV67" i="57"/>
  <c r="CA76" i="57"/>
  <c r="CW67" i="57"/>
  <c r="CX67" i="57"/>
  <c r="CY67" i="57"/>
  <c r="CZ67" i="57"/>
  <c r="DA67" i="57"/>
  <c r="DJ67" i="57"/>
  <c r="DO67" i="57"/>
  <c r="BQ68" i="57"/>
  <c r="BP68" i="57"/>
  <c r="BO68" i="57"/>
  <c r="BN68" i="57"/>
  <c r="BM68" i="57"/>
  <c r="BL68" i="57"/>
  <c r="BR68" i="57"/>
  <c r="BS68" i="57"/>
  <c r="BT68" i="57"/>
  <c r="BU68" i="57"/>
  <c r="BV68" i="57"/>
  <c r="BW68" i="57"/>
  <c r="BX68" i="57"/>
  <c r="BY68" i="57"/>
  <c r="BZ68" i="57"/>
  <c r="CB68" i="57"/>
  <c r="CC68" i="57"/>
  <c r="CD68" i="57"/>
  <c r="CE68" i="57"/>
  <c r="CF68" i="57"/>
  <c r="CG68" i="57"/>
  <c r="CH68" i="57"/>
  <c r="CI68" i="57"/>
  <c r="CJ68" i="57"/>
  <c r="CK68" i="57"/>
  <c r="CL68" i="57"/>
  <c r="CM68" i="57"/>
  <c r="CN68" i="57"/>
  <c r="CO68" i="57"/>
  <c r="CP68" i="57"/>
  <c r="CQ68" i="57"/>
  <c r="CR68" i="57"/>
  <c r="DI68" i="57"/>
  <c r="CS68" i="57"/>
  <c r="CT68" i="57"/>
  <c r="CU68" i="57"/>
  <c r="CV68" i="57"/>
  <c r="CA77" i="57"/>
  <c r="CW68" i="57"/>
  <c r="CX68" i="57"/>
  <c r="CY68" i="57"/>
  <c r="CZ68" i="57"/>
  <c r="DA68" i="57"/>
  <c r="DJ68" i="57"/>
  <c r="DO68" i="57"/>
  <c r="BQ69" i="57"/>
  <c r="BP69" i="57"/>
  <c r="BO69" i="57"/>
  <c r="BN69" i="57"/>
  <c r="BM69" i="57"/>
  <c r="BL69" i="57"/>
  <c r="BR69" i="57"/>
  <c r="BS69" i="57"/>
  <c r="BT69" i="57"/>
  <c r="BU69" i="57"/>
  <c r="BV69" i="57"/>
  <c r="BW69" i="57"/>
  <c r="BX69" i="57"/>
  <c r="BY69" i="57"/>
  <c r="BZ69" i="57"/>
  <c r="CB69" i="57"/>
  <c r="CC69" i="57"/>
  <c r="CD69" i="57"/>
  <c r="CE69" i="57"/>
  <c r="CF69" i="57"/>
  <c r="CG69" i="57"/>
  <c r="CH69" i="57"/>
  <c r="CI69" i="57"/>
  <c r="CJ69" i="57"/>
  <c r="CK69" i="57"/>
  <c r="CL69" i="57"/>
  <c r="CM69" i="57"/>
  <c r="CN69" i="57"/>
  <c r="CO69" i="57"/>
  <c r="CP69" i="57"/>
  <c r="CQ69" i="57"/>
  <c r="CR69" i="57"/>
  <c r="DI69" i="57"/>
  <c r="CS69" i="57"/>
  <c r="CT69" i="57"/>
  <c r="CU69" i="57"/>
  <c r="CV69" i="57"/>
  <c r="CA78" i="57"/>
  <c r="CW69" i="57"/>
  <c r="CX69" i="57"/>
  <c r="CY69" i="57"/>
  <c r="CZ69" i="57"/>
  <c r="DA69" i="57"/>
  <c r="DJ69" i="57"/>
  <c r="DO69" i="57"/>
  <c r="BQ70" i="57"/>
  <c r="BP70" i="57"/>
  <c r="BO70" i="57"/>
  <c r="BN70" i="57"/>
  <c r="BM70" i="57"/>
  <c r="BL70" i="57"/>
  <c r="BR70" i="57"/>
  <c r="BS70" i="57"/>
  <c r="BT70" i="57"/>
  <c r="BU70" i="57"/>
  <c r="BV70" i="57"/>
  <c r="BW70" i="57"/>
  <c r="BX70" i="57"/>
  <c r="BY70" i="57"/>
  <c r="BZ70" i="57"/>
  <c r="CB70" i="57"/>
  <c r="CC70" i="57"/>
  <c r="CD70" i="57"/>
  <c r="CE70" i="57"/>
  <c r="CF70" i="57"/>
  <c r="CG70" i="57"/>
  <c r="CH70" i="57"/>
  <c r="CI70" i="57"/>
  <c r="CJ70" i="57"/>
  <c r="CK70" i="57"/>
  <c r="CL70" i="57"/>
  <c r="CM70" i="57"/>
  <c r="CN70" i="57"/>
  <c r="CO70" i="57"/>
  <c r="CP70" i="57"/>
  <c r="CQ70" i="57"/>
  <c r="CR70" i="57"/>
  <c r="DI70" i="57"/>
  <c r="CS70" i="57"/>
  <c r="CT70" i="57"/>
  <c r="CU70" i="57"/>
  <c r="CV70" i="57"/>
  <c r="CA79" i="57"/>
  <c r="CW70" i="57"/>
  <c r="CX70" i="57"/>
  <c r="CY70" i="57"/>
  <c r="CZ70" i="57"/>
  <c r="DA70" i="57"/>
  <c r="DJ70" i="57"/>
  <c r="DO70" i="57"/>
  <c r="BQ71" i="57"/>
  <c r="BP71" i="57"/>
  <c r="BO71" i="57"/>
  <c r="BN71" i="57"/>
  <c r="BM71" i="57"/>
  <c r="BL71" i="57"/>
  <c r="BR71" i="57"/>
  <c r="BS71" i="57"/>
  <c r="BT71" i="57"/>
  <c r="BU71" i="57"/>
  <c r="BV71" i="57"/>
  <c r="BW71" i="57"/>
  <c r="BX71" i="57"/>
  <c r="BY71" i="57"/>
  <c r="BZ71" i="57"/>
  <c r="CB71" i="57"/>
  <c r="CC71" i="57"/>
  <c r="CD71" i="57"/>
  <c r="CE71" i="57"/>
  <c r="CF71" i="57"/>
  <c r="CG71" i="57"/>
  <c r="CH71" i="57"/>
  <c r="CI71" i="57"/>
  <c r="CJ71" i="57"/>
  <c r="CK71" i="57"/>
  <c r="CL71" i="57"/>
  <c r="CM71" i="57"/>
  <c r="CN71" i="57"/>
  <c r="CO71" i="57"/>
  <c r="CP71" i="57"/>
  <c r="CQ71" i="57"/>
  <c r="CR71" i="57"/>
  <c r="DI71" i="57"/>
  <c r="CS71" i="57"/>
  <c r="CT71" i="57"/>
  <c r="CU71" i="57"/>
  <c r="CV71" i="57"/>
  <c r="CA80" i="57"/>
  <c r="CW71" i="57"/>
  <c r="CX71" i="57"/>
  <c r="CY71" i="57"/>
  <c r="CZ71" i="57"/>
  <c r="DA71" i="57"/>
  <c r="DJ71" i="57"/>
  <c r="DO71" i="57"/>
  <c r="BQ72" i="57"/>
  <c r="BP72" i="57"/>
  <c r="BO72" i="57"/>
  <c r="BN72" i="57"/>
  <c r="BM72" i="57"/>
  <c r="BL72" i="57"/>
  <c r="BR72" i="57"/>
  <c r="BS72" i="57"/>
  <c r="BT72" i="57"/>
  <c r="BU72" i="57"/>
  <c r="BV72" i="57"/>
  <c r="BW72" i="57"/>
  <c r="BX72" i="57"/>
  <c r="BY72" i="57"/>
  <c r="BZ72" i="57"/>
  <c r="CB72" i="57"/>
  <c r="CC72" i="57"/>
  <c r="CD72" i="57"/>
  <c r="CE72" i="57"/>
  <c r="CF72" i="57"/>
  <c r="CG72" i="57"/>
  <c r="CH72" i="57"/>
  <c r="CI72" i="57"/>
  <c r="CJ72" i="57"/>
  <c r="CK72" i="57"/>
  <c r="CL72" i="57"/>
  <c r="CM72" i="57"/>
  <c r="CN72" i="57"/>
  <c r="CO72" i="57"/>
  <c r="CP72" i="57"/>
  <c r="CQ72" i="57"/>
  <c r="CR72" i="57"/>
  <c r="DI72" i="57"/>
  <c r="CS72" i="57"/>
  <c r="CT72" i="57"/>
  <c r="CU72" i="57"/>
  <c r="CV72" i="57"/>
  <c r="CA81" i="57"/>
  <c r="CW72" i="57"/>
  <c r="CX72" i="57"/>
  <c r="CY72" i="57"/>
  <c r="CZ72" i="57"/>
  <c r="DA72" i="57"/>
  <c r="DJ72" i="57"/>
  <c r="DO72" i="57"/>
  <c r="BQ73" i="57"/>
  <c r="BP73" i="57"/>
  <c r="BO73" i="57"/>
  <c r="BN73" i="57"/>
  <c r="BM73" i="57"/>
  <c r="BL73" i="57"/>
  <c r="BR73" i="57"/>
  <c r="BS73" i="57"/>
  <c r="BT73" i="57"/>
  <c r="BU73" i="57"/>
  <c r="BV73" i="57"/>
  <c r="BW73" i="57"/>
  <c r="BX73" i="57"/>
  <c r="BY73" i="57"/>
  <c r="BZ73" i="57"/>
  <c r="CB73" i="57"/>
  <c r="CC73" i="57"/>
  <c r="CD73" i="57"/>
  <c r="CE73" i="57"/>
  <c r="CF73" i="57"/>
  <c r="CG73" i="57"/>
  <c r="CH73" i="57"/>
  <c r="CI73" i="57"/>
  <c r="CJ73" i="57"/>
  <c r="CK73" i="57"/>
  <c r="CL73" i="57"/>
  <c r="CM73" i="57"/>
  <c r="CN73" i="57"/>
  <c r="CO73" i="57"/>
  <c r="CP73" i="57"/>
  <c r="CQ73" i="57"/>
  <c r="CR73" i="57"/>
  <c r="DI73" i="57"/>
  <c r="CS73" i="57"/>
  <c r="CT73" i="57"/>
  <c r="CU73" i="57"/>
  <c r="CV73" i="57"/>
  <c r="CA82" i="57"/>
  <c r="CW73" i="57"/>
  <c r="CX73" i="57"/>
  <c r="CY73" i="57"/>
  <c r="CZ73" i="57"/>
  <c r="DA73" i="57"/>
  <c r="DJ73" i="57"/>
  <c r="DO73" i="57"/>
  <c r="BQ74" i="57"/>
  <c r="BP74" i="57"/>
  <c r="BO74" i="57"/>
  <c r="BN74" i="57"/>
  <c r="BM74" i="57"/>
  <c r="BL74" i="57"/>
  <c r="BR74" i="57"/>
  <c r="BS74" i="57"/>
  <c r="BT74" i="57"/>
  <c r="BU74" i="57"/>
  <c r="BV74" i="57"/>
  <c r="BW74" i="57"/>
  <c r="BX74" i="57"/>
  <c r="BY74" i="57"/>
  <c r="BZ74" i="57"/>
  <c r="CB74" i="57"/>
  <c r="CC74" i="57"/>
  <c r="CD74" i="57"/>
  <c r="CE74" i="57"/>
  <c r="CF74" i="57"/>
  <c r="CG74" i="57"/>
  <c r="CH74" i="57"/>
  <c r="CI74" i="57"/>
  <c r="CJ74" i="57"/>
  <c r="CK74" i="57"/>
  <c r="CL74" i="57"/>
  <c r="CM74" i="57"/>
  <c r="CN74" i="57"/>
  <c r="CO74" i="57"/>
  <c r="CP74" i="57"/>
  <c r="CQ74" i="57"/>
  <c r="CR74" i="57"/>
  <c r="DI74" i="57"/>
  <c r="CS74" i="57"/>
  <c r="CT74" i="57"/>
  <c r="CU74" i="57"/>
  <c r="CV74" i="57"/>
  <c r="CA83" i="57"/>
  <c r="CW74" i="57"/>
  <c r="CX74" i="57"/>
  <c r="CY74" i="57"/>
  <c r="CZ74" i="57"/>
  <c r="DA74" i="57"/>
  <c r="DJ74" i="57"/>
  <c r="DO74" i="57"/>
  <c r="BQ75" i="57"/>
  <c r="BP75" i="57"/>
  <c r="BO75" i="57"/>
  <c r="BN75" i="57"/>
  <c r="BM75" i="57"/>
  <c r="BL75" i="57"/>
  <c r="BR75" i="57"/>
  <c r="BS75" i="57"/>
  <c r="BT75" i="57"/>
  <c r="BU75" i="57"/>
  <c r="BV75" i="57"/>
  <c r="BW75" i="57"/>
  <c r="BX75" i="57"/>
  <c r="BY75" i="57"/>
  <c r="BZ75" i="57"/>
  <c r="CB75" i="57"/>
  <c r="CC75" i="57"/>
  <c r="CD75" i="57"/>
  <c r="CE75" i="57"/>
  <c r="CF75" i="57"/>
  <c r="CG75" i="57"/>
  <c r="CH75" i="57"/>
  <c r="CI75" i="57"/>
  <c r="CJ75" i="57"/>
  <c r="CK75" i="57"/>
  <c r="CL75" i="57"/>
  <c r="CM75" i="57"/>
  <c r="CN75" i="57"/>
  <c r="CO75" i="57"/>
  <c r="CP75" i="57"/>
  <c r="CQ75" i="57"/>
  <c r="CR75" i="57"/>
  <c r="DI75" i="57"/>
  <c r="CS75" i="57"/>
  <c r="CT75" i="57"/>
  <c r="CU75" i="57"/>
  <c r="CV75" i="57"/>
  <c r="CA84" i="57"/>
  <c r="CW75" i="57"/>
  <c r="CX75" i="57"/>
  <c r="CY75" i="57"/>
  <c r="CZ75" i="57"/>
  <c r="DA75" i="57"/>
  <c r="DJ75" i="57"/>
  <c r="DO75" i="57"/>
  <c r="BQ76" i="57"/>
  <c r="BP76" i="57"/>
  <c r="BO76" i="57"/>
  <c r="BN76" i="57"/>
  <c r="BM76" i="57"/>
  <c r="BL76" i="57"/>
  <c r="BR76" i="57"/>
  <c r="BS76" i="57"/>
  <c r="BT76" i="57"/>
  <c r="BU76" i="57"/>
  <c r="BV76" i="57"/>
  <c r="BW76" i="57"/>
  <c r="BX76" i="57"/>
  <c r="BY76" i="57"/>
  <c r="BZ76" i="57"/>
  <c r="CB76" i="57"/>
  <c r="CC76" i="57"/>
  <c r="CD76" i="57"/>
  <c r="CE76" i="57"/>
  <c r="CF76" i="57"/>
  <c r="CG76" i="57"/>
  <c r="CH76" i="57"/>
  <c r="CI76" i="57"/>
  <c r="CJ76" i="57"/>
  <c r="CK76" i="57"/>
  <c r="CL76" i="57"/>
  <c r="CM76" i="57"/>
  <c r="CN76" i="57"/>
  <c r="CO76" i="57"/>
  <c r="CP76" i="57"/>
  <c r="CQ76" i="57"/>
  <c r="CR76" i="57"/>
  <c r="DI76" i="57"/>
  <c r="CS76" i="57"/>
  <c r="CT76" i="57"/>
  <c r="CU76" i="57"/>
  <c r="CV76" i="57"/>
  <c r="CA85" i="57"/>
  <c r="CW76" i="57"/>
  <c r="CX76" i="57"/>
  <c r="CY76" i="57"/>
  <c r="CZ76" i="57"/>
  <c r="DA76" i="57"/>
  <c r="DJ76" i="57"/>
  <c r="DO76" i="57"/>
  <c r="BQ77" i="57"/>
  <c r="BP77" i="57"/>
  <c r="BO77" i="57"/>
  <c r="BN77" i="57"/>
  <c r="BM77" i="57"/>
  <c r="BL77" i="57"/>
  <c r="BR77" i="57"/>
  <c r="BS77" i="57"/>
  <c r="BT77" i="57"/>
  <c r="BU77" i="57"/>
  <c r="BV77" i="57"/>
  <c r="BW77" i="57"/>
  <c r="BX77" i="57"/>
  <c r="BY77" i="57"/>
  <c r="BZ77" i="57"/>
  <c r="CB77" i="57"/>
  <c r="CC77" i="57"/>
  <c r="CD77" i="57"/>
  <c r="CE77" i="57"/>
  <c r="CF77" i="57"/>
  <c r="CG77" i="57"/>
  <c r="CH77" i="57"/>
  <c r="CI77" i="57"/>
  <c r="CJ77" i="57"/>
  <c r="CK77" i="57"/>
  <c r="CL77" i="57"/>
  <c r="CM77" i="57"/>
  <c r="CN77" i="57"/>
  <c r="CO77" i="57"/>
  <c r="CP77" i="57"/>
  <c r="CQ77" i="57"/>
  <c r="CR77" i="57"/>
  <c r="DI77" i="57"/>
  <c r="CS77" i="57"/>
  <c r="CT77" i="57"/>
  <c r="CU77" i="57"/>
  <c r="CV77" i="57"/>
  <c r="CA86" i="57"/>
  <c r="CW77" i="57"/>
  <c r="CX77" i="57"/>
  <c r="CY77" i="57"/>
  <c r="CZ77" i="57"/>
  <c r="DA77" i="57"/>
  <c r="DJ77" i="57"/>
  <c r="DO77" i="57"/>
  <c r="BQ78" i="57"/>
  <c r="BP78" i="57"/>
  <c r="BO78" i="57"/>
  <c r="BN78" i="57"/>
  <c r="BM78" i="57"/>
  <c r="BL78" i="57"/>
  <c r="BR78" i="57"/>
  <c r="BS78" i="57"/>
  <c r="BT78" i="57"/>
  <c r="BU78" i="57"/>
  <c r="BV78" i="57"/>
  <c r="BW78" i="57"/>
  <c r="BX78" i="57"/>
  <c r="BY78" i="57"/>
  <c r="BZ78" i="57"/>
  <c r="CB78" i="57"/>
  <c r="CC78" i="57"/>
  <c r="CD78" i="57"/>
  <c r="CE78" i="57"/>
  <c r="CF78" i="57"/>
  <c r="CG78" i="57"/>
  <c r="CH78" i="57"/>
  <c r="CI78" i="57"/>
  <c r="CJ78" i="57"/>
  <c r="CK78" i="57"/>
  <c r="CL78" i="57"/>
  <c r="CM78" i="57"/>
  <c r="CN78" i="57"/>
  <c r="CO78" i="57"/>
  <c r="CP78" i="57"/>
  <c r="CQ78" i="57"/>
  <c r="CR78" i="57"/>
  <c r="DI78" i="57"/>
  <c r="CS78" i="57"/>
  <c r="CT78" i="57"/>
  <c r="CU78" i="57"/>
  <c r="CV78" i="57"/>
  <c r="CA87" i="57"/>
  <c r="CW78" i="57"/>
  <c r="CX78" i="57"/>
  <c r="CY78" i="57"/>
  <c r="CZ78" i="57"/>
  <c r="DA78" i="57"/>
  <c r="DJ78" i="57"/>
  <c r="DO78" i="57"/>
  <c r="BQ79" i="57"/>
  <c r="BP79" i="57"/>
  <c r="BO79" i="57"/>
  <c r="BN79" i="57"/>
  <c r="BM79" i="57"/>
  <c r="BL79" i="57"/>
  <c r="BR79" i="57"/>
  <c r="BS79" i="57"/>
  <c r="BT79" i="57"/>
  <c r="BU79" i="57"/>
  <c r="BV79" i="57"/>
  <c r="BW79" i="57"/>
  <c r="BX79" i="57"/>
  <c r="BY79" i="57"/>
  <c r="BZ79" i="57"/>
  <c r="CB79" i="57"/>
  <c r="CC79" i="57"/>
  <c r="CD79" i="57"/>
  <c r="CE79" i="57"/>
  <c r="CF79" i="57"/>
  <c r="CG79" i="57"/>
  <c r="CH79" i="57"/>
  <c r="CI79" i="57"/>
  <c r="CJ79" i="57"/>
  <c r="CK79" i="57"/>
  <c r="CL79" i="57"/>
  <c r="CM79" i="57"/>
  <c r="CN79" i="57"/>
  <c r="CO79" i="57"/>
  <c r="CP79" i="57"/>
  <c r="CQ79" i="57"/>
  <c r="CR79" i="57"/>
  <c r="DI79" i="57"/>
  <c r="CS79" i="57"/>
  <c r="CT79" i="57"/>
  <c r="CU79" i="57"/>
  <c r="CV79" i="57"/>
  <c r="CA88" i="57"/>
  <c r="CW79" i="57"/>
  <c r="CX79" i="57"/>
  <c r="CY79" i="57"/>
  <c r="CZ79" i="57"/>
  <c r="DA79" i="57"/>
  <c r="DJ79" i="57"/>
  <c r="DO79" i="57"/>
  <c r="BQ80" i="57"/>
  <c r="BP80" i="57"/>
  <c r="BO80" i="57"/>
  <c r="BN80" i="57"/>
  <c r="BM80" i="57"/>
  <c r="BL80" i="57"/>
  <c r="BR80" i="57"/>
  <c r="BS80" i="57"/>
  <c r="BT80" i="57"/>
  <c r="BU80" i="57"/>
  <c r="BV80" i="57"/>
  <c r="BW80" i="57"/>
  <c r="BX80" i="57"/>
  <c r="BY80" i="57"/>
  <c r="BZ80" i="57"/>
  <c r="CB80" i="57"/>
  <c r="CC80" i="57"/>
  <c r="CD80" i="57"/>
  <c r="CE80" i="57"/>
  <c r="CF80" i="57"/>
  <c r="CG80" i="57"/>
  <c r="CH80" i="57"/>
  <c r="CI80" i="57"/>
  <c r="CJ80" i="57"/>
  <c r="CK80" i="57"/>
  <c r="CL80" i="57"/>
  <c r="CM80" i="57"/>
  <c r="CN80" i="57"/>
  <c r="CO80" i="57"/>
  <c r="CP80" i="57"/>
  <c r="CQ80" i="57"/>
  <c r="CR80" i="57"/>
  <c r="DI80" i="57"/>
  <c r="CS80" i="57"/>
  <c r="CT80" i="57"/>
  <c r="CU80" i="57"/>
  <c r="CV80" i="57"/>
  <c r="CA89" i="57"/>
  <c r="CW80" i="57"/>
  <c r="CX80" i="57"/>
  <c r="CY80" i="57"/>
  <c r="CZ80" i="57"/>
  <c r="DA80" i="57"/>
  <c r="DJ80" i="57"/>
  <c r="DO80" i="57"/>
  <c r="BQ81" i="57"/>
  <c r="BP81" i="57"/>
  <c r="BO81" i="57"/>
  <c r="BN81" i="57"/>
  <c r="BM81" i="57"/>
  <c r="BL81" i="57"/>
  <c r="BR81" i="57"/>
  <c r="BS81" i="57"/>
  <c r="BT81" i="57"/>
  <c r="BU81" i="57"/>
  <c r="BV81" i="57"/>
  <c r="BW81" i="57"/>
  <c r="BX81" i="57"/>
  <c r="BY81" i="57"/>
  <c r="BZ81" i="57"/>
  <c r="CB81" i="57"/>
  <c r="CC81" i="57"/>
  <c r="CD81" i="57"/>
  <c r="CE81" i="57"/>
  <c r="CF81" i="57"/>
  <c r="CG81" i="57"/>
  <c r="CH81" i="57"/>
  <c r="CI81" i="57"/>
  <c r="CJ81" i="57"/>
  <c r="CK81" i="57"/>
  <c r="CL81" i="57"/>
  <c r="CM81" i="57"/>
  <c r="CN81" i="57"/>
  <c r="CO81" i="57"/>
  <c r="CP81" i="57"/>
  <c r="CQ81" i="57"/>
  <c r="CR81" i="57"/>
  <c r="DI81" i="57"/>
  <c r="CS81" i="57"/>
  <c r="CT81" i="57"/>
  <c r="CU81" i="57"/>
  <c r="CV81" i="57"/>
  <c r="CA90" i="57"/>
  <c r="CW81" i="57"/>
  <c r="CX81" i="57"/>
  <c r="CY81" i="57"/>
  <c r="CZ81" i="57"/>
  <c r="DA81" i="57"/>
  <c r="DJ81" i="57"/>
  <c r="DO81" i="57"/>
  <c r="BQ82" i="57"/>
  <c r="BP82" i="57"/>
  <c r="BO82" i="57"/>
  <c r="BN82" i="57"/>
  <c r="BM82" i="57"/>
  <c r="BL82" i="57"/>
  <c r="BR82" i="57"/>
  <c r="BS82" i="57"/>
  <c r="BT82" i="57"/>
  <c r="BU82" i="57"/>
  <c r="BV82" i="57"/>
  <c r="BW82" i="57"/>
  <c r="BX82" i="57"/>
  <c r="BY82" i="57"/>
  <c r="BZ82" i="57"/>
  <c r="CB82" i="57"/>
  <c r="CC82" i="57"/>
  <c r="CD82" i="57"/>
  <c r="CE82" i="57"/>
  <c r="CF82" i="57"/>
  <c r="CG82" i="57"/>
  <c r="CH82" i="57"/>
  <c r="CI82" i="57"/>
  <c r="CJ82" i="57"/>
  <c r="CK82" i="57"/>
  <c r="CL82" i="57"/>
  <c r="CM82" i="57"/>
  <c r="CN82" i="57"/>
  <c r="CO82" i="57"/>
  <c r="CP82" i="57"/>
  <c r="CQ82" i="57"/>
  <c r="CR82" i="57"/>
  <c r="DI82" i="57"/>
  <c r="CS82" i="57"/>
  <c r="CT82" i="57"/>
  <c r="CU82" i="57"/>
  <c r="CV82" i="57"/>
  <c r="CA91" i="57"/>
  <c r="CW82" i="57"/>
  <c r="CX82" i="57"/>
  <c r="CY82" i="57"/>
  <c r="CZ82" i="57"/>
  <c r="DA82" i="57"/>
  <c r="DJ82" i="57"/>
  <c r="DO82" i="57"/>
  <c r="BQ83" i="57"/>
  <c r="BP83" i="57"/>
  <c r="BO83" i="57"/>
  <c r="BN83" i="57"/>
  <c r="BM83" i="57"/>
  <c r="BL83" i="57"/>
  <c r="BR83" i="57"/>
  <c r="BS83" i="57"/>
  <c r="BT83" i="57"/>
  <c r="BU83" i="57"/>
  <c r="BV83" i="57"/>
  <c r="BW83" i="57"/>
  <c r="BX83" i="57"/>
  <c r="BY83" i="57"/>
  <c r="BZ83" i="57"/>
  <c r="CB83" i="57"/>
  <c r="CC83" i="57"/>
  <c r="CD83" i="57"/>
  <c r="CE83" i="57"/>
  <c r="CF83" i="57"/>
  <c r="CG83" i="57"/>
  <c r="CH83" i="57"/>
  <c r="CI83" i="57"/>
  <c r="CJ83" i="57"/>
  <c r="CK83" i="57"/>
  <c r="CL83" i="57"/>
  <c r="CM83" i="57"/>
  <c r="CN83" i="57"/>
  <c r="CO83" i="57"/>
  <c r="CP83" i="57"/>
  <c r="CQ83" i="57"/>
  <c r="CR83" i="57"/>
  <c r="DI83" i="57"/>
  <c r="CS83" i="57"/>
  <c r="CT83" i="57"/>
  <c r="CU83" i="57"/>
  <c r="CV83" i="57"/>
  <c r="CA92" i="57"/>
  <c r="CW83" i="57"/>
  <c r="CX83" i="57"/>
  <c r="CY83" i="57"/>
  <c r="CZ83" i="57"/>
  <c r="DA83" i="57"/>
  <c r="DJ83" i="57"/>
  <c r="DO83" i="57"/>
  <c r="BQ84" i="57"/>
  <c r="BP84" i="57"/>
  <c r="BO84" i="57"/>
  <c r="BN84" i="57"/>
  <c r="BM84" i="57"/>
  <c r="BL84" i="57"/>
  <c r="BR84" i="57"/>
  <c r="BS84" i="57"/>
  <c r="BT84" i="57"/>
  <c r="BU84" i="57"/>
  <c r="BV84" i="57"/>
  <c r="BW84" i="57"/>
  <c r="BX84" i="57"/>
  <c r="BY84" i="57"/>
  <c r="BZ84" i="57"/>
  <c r="CB84" i="57"/>
  <c r="CC84" i="57"/>
  <c r="CD84" i="57"/>
  <c r="CE84" i="57"/>
  <c r="CF84" i="57"/>
  <c r="CG84" i="57"/>
  <c r="CH84" i="57"/>
  <c r="CI84" i="57"/>
  <c r="CJ84" i="57"/>
  <c r="CK84" i="57"/>
  <c r="CL84" i="57"/>
  <c r="CM84" i="57"/>
  <c r="CN84" i="57"/>
  <c r="CO84" i="57"/>
  <c r="CP84" i="57"/>
  <c r="CQ84" i="57"/>
  <c r="CR84" i="57"/>
  <c r="DI84" i="57"/>
  <c r="CS84" i="57"/>
  <c r="CT84" i="57"/>
  <c r="CU84" i="57"/>
  <c r="CV84" i="57"/>
  <c r="CA93" i="57"/>
  <c r="CW84" i="57"/>
  <c r="CX84" i="57"/>
  <c r="CY84" i="57"/>
  <c r="CZ84" i="57"/>
  <c r="DA84" i="57"/>
  <c r="DJ84" i="57"/>
  <c r="DO84" i="57"/>
  <c r="BQ85" i="57"/>
  <c r="BP85" i="57"/>
  <c r="BO85" i="57"/>
  <c r="BN85" i="57"/>
  <c r="BM85" i="57"/>
  <c r="BL85" i="57"/>
  <c r="BR85" i="57"/>
  <c r="BS85" i="57"/>
  <c r="BT85" i="57"/>
  <c r="BU85" i="57"/>
  <c r="BV85" i="57"/>
  <c r="BW85" i="57"/>
  <c r="BX85" i="57"/>
  <c r="BY85" i="57"/>
  <c r="BZ85" i="57"/>
  <c r="CB85" i="57"/>
  <c r="CC85" i="57"/>
  <c r="CD85" i="57"/>
  <c r="CE85" i="57"/>
  <c r="CF85" i="57"/>
  <c r="CG85" i="57"/>
  <c r="CH85" i="57"/>
  <c r="CI85" i="57"/>
  <c r="CJ85" i="57"/>
  <c r="CK85" i="57"/>
  <c r="CL85" i="57"/>
  <c r="CM85" i="57"/>
  <c r="CN85" i="57"/>
  <c r="CO85" i="57"/>
  <c r="CP85" i="57"/>
  <c r="CQ85" i="57"/>
  <c r="CR85" i="57"/>
  <c r="DI85" i="57"/>
  <c r="CS85" i="57"/>
  <c r="CT85" i="57"/>
  <c r="CU85" i="57"/>
  <c r="CV85" i="57"/>
  <c r="CA94" i="57"/>
  <c r="CW85" i="57"/>
  <c r="CX85" i="57"/>
  <c r="CY85" i="57"/>
  <c r="CZ85" i="57"/>
  <c r="DA85" i="57"/>
  <c r="DJ85" i="57"/>
  <c r="DO85" i="57"/>
  <c r="BQ86" i="57"/>
  <c r="BP86" i="57"/>
  <c r="BO86" i="57"/>
  <c r="BN86" i="57"/>
  <c r="BM86" i="57"/>
  <c r="BL86" i="57"/>
  <c r="BR86" i="57"/>
  <c r="BS86" i="57"/>
  <c r="BT86" i="57"/>
  <c r="BU86" i="57"/>
  <c r="BV86" i="57"/>
  <c r="BW86" i="57"/>
  <c r="BX86" i="57"/>
  <c r="BY86" i="57"/>
  <c r="BZ86" i="57"/>
  <c r="CB86" i="57"/>
  <c r="CC86" i="57"/>
  <c r="CD86" i="57"/>
  <c r="CE86" i="57"/>
  <c r="CF86" i="57"/>
  <c r="CG86" i="57"/>
  <c r="CH86" i="57"/>
  <c r="CI86" i="57"/>
  <c r="CJ86" i="57"/>
  <c r="CK86" i="57"/>
  <c r="CL86" i="57"/>
  <c r="CM86" i="57"/>
  <c r="CN86" i="57"/>
  <c r="CO86" i="57"/>
  <c r="CP86" i="57"/>
  <c r="CQ86" i="57"/>
  <c r="CR86" i="57"/>
  <c r="DI86" i="57"/>
  <c r="CS86" i="57"/>
  <c r="CT86" i="57"/>
  <c r="CU86" i="57"/>
  <c r="CV86" i="57"/>
  <c r="CA95" i="57"/>
  <c r="CW86" i="57"/>
  <c r="CX86" i="57"/>
  <c r="CY86" i="57"/>
  <c r="CZ86" i="57"/>
  <c r="DA86" i="57"/>
  <c r="DJ86" i="57"/>
  <c r="DO86" i="57"/>
  <c r="BQ87" i="57"/>
  <c r="BP87" i="57"/>
  <c r="BO87" i="57"/>
  <c r="BN87" i="57"/>
  <c r="BM87" i="57"/>
  <c r="BL87" i="57"/>
  <c r="BR87" i="57"/>
  <c r="BS87" i="57"/>
  <c r="BT87" i="57"/>
  <c r="BU87" i="57"/>
  <c r="BV87" i="57"/>
  <c r="BW87" i="57"/>
  <c r="BX87" i="57"/>
  <c r="BY87" i="57"/>
  <c r="BZ87" i="57"/>
  <c r="CB87" i="57"/>
  <c r="CC87" i="57"/>
  <c r="CD87" i="57"/>
  <c r="CE87" i="57"/>
  <c r="CF87" i="57"/>
  <c r="CG87" i="57"/>
  <c r="CH87" i="57"/>
  <c r="CI87" i="57"/>
  <c r="CJ87" i="57"/>
  <c r="CK87" i="57"/>
  <c r="CL87" i="57"/>
  <c r="CM87" i="57"/>
  <c r="CN87" i="57"/>
  <c r="CO87" i="57"/>
  <c r="CP87" i="57"/>
  <c r="CQ87" i="57"/>
  <c r="CR87" i="57"/>
  <c r="DI87" i="57"/>
  <c r="CS87" i="57"/>
  <c r="CT87" i="57"/>
  <c r="CU87" i="57"/>
  <c r="CV87" i="57"/>
  <c r="CA96" i="57"/>
  <c r="CW87" i="57"/>
  <c r="CX87" i="57"/>
  <c r="CY87" i="57"/>
  <c r="CZ87" i="57"/>
  <c r="DA87" i="57"/>
  <c r="DJ87" i="57"/>
  <c r="DO87" i="57"/>
  <c r="BQ88" i="57"/>
  <c r="BP88" i="57"/>
  <c r="BO88" i="57"/>
  <c r="BN88" i="57"/>
  <c r="BM88" i="57"/>
  <c r="BL88" i="57"/>
  <c r="BR88" i="57"/>
  <c r="BS88" i="57"/>
  <c r="BT88" i="57"/>
  <c r="BU88" i="57"/>
  <c r="BV88" i="57"/>
  <c r="BW88" i="57"/>
  <c r="BX88" i="57"/>
  <c r="BY88" i="57"/>
  <c r="BZ88" i="57"/>
  <c r="CB88" i="57"/>
  <c r="CC88" i="57"/>
  <c r="CD88" i="57"/>
  <c r="CE88" i="57"/>
  <c r="CF88" i="57"/>
  <c r="CG88" i="57"/>
  <c r="CH88" i="57"/>
  <c r="CI88" i="57"/>
  <c r="CJ88" i="57"/>
  <c r="CK88" i="57"/>
  <c r="CL88" i="57"/>
  <c r="CM88" i="57"/>
  <c r="CN88" i="57"/>
  <c r="CO88" i="57"/>
  <c r="CP88" i="57"/>
  <c r="CQ88" i="57"/>
  <c r="CR88" i="57"/>
  <c r="DI88" i="57"/>
  <c r="CS88" i="57"/>
  <c r="CT88" i="57"/>
  <c r="CU88" i="57"/>
  <c r="CV88" i="57"/>
  <c r="CA97" i="57"/>
  <c r="CW88" i="57"/>
  <c r="CX88" i="57"/>
  <c r="CY88" i="57"/>
  <c r="CZ88" i="57"/>
  <c r="DA88" i="57"/>
  <c r="DJ88" i="57"/>
  <c r="DO88" i="57"/>
  <c r="BQ89" i="57"/>
  <c r="BP89" i="57"/>
  <c r="BO89" i="57"/>
  <c r="BN89" i="57"/>
  <c r="BM89" i="57"/>
  <c r="BL89" i="57"/>
  <c r="BR89" i="57"/>
  <c r="BS89" i="57"/>
  <c r="BT89" i="57"/>
  <c r="BU89" i="57"/>
  <c r="BV89" i="57"/>
  <c r="BW89" i="57"/>
  <c r="BX89" i="57"/>
  <c r="BY89" i="57"/>
  <c r="BZ89" i="57"/>
  <c r="CB89" i="57"/>
  <c r="CC89" i="57"/>
  <c r="CD89" i="57"/>
  <c r="CE89" i="57"/>
  <c r="CF89" i="57"/>
  <c r="CG89" i="57"/>
  <c r="CH89" i="57"/>
  <c r="CI89" i="57"/>
  <c r="CJ89" i="57"/>
  <c r="CK89" i="57"/>
  <c r="CL89" i="57"/>
  <c r="CM89" i="57"/>
  <c r="CN89" i="57"/>
  <c r="CO89" i="57"/>
  <c r="CP89" i="57"/>
  <c r="CQ89" i="57"/>
  <c r="CR89" i="57"/>
  <c r="DI89" i="57"/>
  <c r="CS89" i="57"/>
  <c r="CT89" i="57"/>
  <c r="CU89" i="57"/>
  <c r="CV89" i="57"/>
  <c r="CA98" i="57"/>
  <c r="CW89" i="57"/>
  <c r="CX89" i="57"/>
  <c r="CY89" i="57"/>
  <c r="CZ89" i="57"/>
  <c r="DA89" i="57"/>
  <c r="DJ89" i="57"/>
  <c r="DO89" i="57"/>
  <c r="BQ90" i="57"/>
  <c r="BP90" i="57"/>
  <c r="BO90" i="57"/>
  <c r="BN90" i="57"/>
  <c r="BM90" i="57"/>
  <c r="BL90" i="57"/>
  <c r="BR90" i="57"/>
  <c r="BS90" i="57"/>
  <c r="BT90" i="57"/>
  <c r="BU90" i="57"/>
  <c r="BV90" i="57"/>
  <c r="BW90" i="57"/>
  <c r="BX90" i="57"/>
  <c r="BY90" i="57"/>
  <c r="BZ90" i="57"/>
  <c r="CB90" i="57"/>
  <c r="CC90" i="57"/>
  <c r="CD90" i="57"/>
  <c r="CE90" i="57"/>
  <c r="CF90" i="57"/>
  <c r="CG90" i="57"/>
  <c r="CH90" i="57"/>
  <c r="CI90" i="57"/>
  <c r="CJ90" i="57"/>
  <c r="CK90" i="57"/>
  <c r="CL90" i="57"/>
  <c r="CM90" i="57"/>
  <c r="CN90" i="57"/>
  <c r="CO90" i="57"/>
  <c r="CP90" i="57"/>
  <c r="CQ90" i="57"/>
  <c r="CR90" i="57"/>
  <c r="DI90" i="57"/>
  <c r="CS90" i="57"/>
  <c r="CT90" i="57"/>
  <c r="CU90" i="57"/>
  <c r="CV90" i="57"/>
  <c r="CA99" i="57"/>
  <c r="CW90" i="57"/>
  <c r="CX90" i="57"/>
  <c r="CY90" i="57"/>
  <c r="CZ90" i="57"/>
  <c r="DA90" i="57"/>
  <c r="DJ90" i="57"/>
  <c r="DO90" i="57"/>
  <c r="BQ91" i="57"/>
  <c r="BP91" i="57"/>
  <c r="BO91" i="57"/>
  <c r="BN91" i="57"/>
  <c r="BM91" i="57"/>
  <c r="BL91" i="57"/>
  <c r="BR91" i="57"/>
  <c r="BS91" i="57"/>
  <c r="BT91" i="57"/>
  <c r="BU91" i="57"/>
  <c r="BV91" i="57"/>
  <c r="BW91" i="57"/>
  <c r="BX91" i="57"/>
  <c r="BY91" i="57"/>
  <c r="BZ91" i="57"/>
  <c r="CB91" i="57"/>
  <c r="CC91" i="57"/>
  <c r="CD91" i="57"/>
  <c r="CE91" i="57"/>
  <c r="CF91" i="57"/>
  <c r="CG91" i="57"/>
  <c r="CH91" i="57"/>
  <c r="CI91" i="57"/>
  <c r="CJ91" i="57"/>
  <c r="CK91" i="57"/>
  <c r="CL91" i="57"/>
  <c r="CM91" i="57"/>
  <c r="CN91" i="57"/>
  <c r="CO91" i="57"/>
  <c r="CP91" i="57"/>
  <c r="CQ91" i="57"/>
  <c r="CR91" i="57"/>
  <c r="DI91" i="57"/>
  <c r="CS91" i="57"/>
  <c r="CT91" i="57"/>
  <c r="CU91" i="57"/>
  <c r="CV91" i="57"/>
  <c r="CA100" i="57"/>
  <c r="CW91" i="57"/>
  <c r="CX91" i="57"/>
  <c r="CY91" i="57"/>
  <c r="CZ91" i="57"/>
  <c r="DA91" i="57"/>
  <c r="DJ91" i="57"/>
  <c r="DO91" i="57"/>
  <c r="BQ92" i="57"/>
  <c r="BP92" i="57"/>
  <c r="BO92" i="57"/>
  <c r="BN92" i="57"/>
  <c r="BM92" i="57"/>
  <c r="BL92" i="57"/>
  <c r="BR92" i="57"/>
  <c r="BS92" i="57"/>
  <c r="BT92" i="57"/>
  <c r="BU92" i="57"/>
  <c r="BV92" i="57"/>
  <c r="BW92" i="57"/>
  <c r="BX92" i="57"/>
  <c r="BY92" i="57"/>
  <c r="BZ92" i="57"/>
  <c r="CB92" i="57"/>
  <c r="CC92" i="57"/>
  <c r="CD92" i="57"/>
  <c r="CE92" i="57"/>
  <c r="CF92" i="57"/>
  <c r="CG92" i="57"/>
  <c r="CH92" i="57"/>
  <c r="CI92" i="57"/>
  <c r="CJ92" i="57"/>
  <c r="CK92" i="57"/>
  <c r="CL92" i="57"/>
  <c r="CM92" i="57"/>
  <c r="CN92" i="57"/>
  <c r="CO92" i="57"/>
  <c r="CP92" i="57"/>
  <c r="CQ92" i="57"/>
  <c r="CR92" i="57"/>
  <c r="DI92" i="57"/>
  <c r="CS92" i="57"/>
  <c r="CT92" i="57"/>
  <c r="CU92" i="57"/>
  <c r="CV92" i="57"/>
  <c r="CA101" i="57"/>
  <c r="CW92" i="57"/>
  <c r="CX92" i="57"/>
  <c r="CY92" i="57"/>
  <c r="CZ92" i="57"/>
  <c r="DA92" i="57"/>
  <c r="DJ92" i="57"/>
  <c r="DO92" i="57"/>
  <c r="BQ93" i="57"/>
  <c r="BP93" i="57"/>
  <c r="BO93" i="57"/>
  <c r="BN93" i="57"/>
  <c r="BM93" i="57"/>
  <c r="BL93" i="57"/>
  <c r="BR93" i="57"/>
  <c r="BS93" i="57"/>
  <c r="BT93" i="57"/>
  <c r="BU93" i="57"/>
  <c r="BV93" i="57"/>
  <c r="BW93" i="57"/>
  <c r="BX93" i="57"/>
  <c r="BY93" i="57"/>
  <c r="BZ93" i="57"/>
  <c r="CB93" i="57"/>
  <c r="CC93" i="57"/>
  <c r="CD93" i="57"/>
  <c r="CE93" i="57"/>
  <c r="CF93" i="57"/>
  <c r="CG93" i="57"/>
  <c r="CH93" i="57"/>
  <c r="CI93" i="57"/>
  <c r="CJ93" i="57"/>
  <c r="CK93" i="57"/>
  <c r="CL93" i="57"/>
  <c r="CM93" i="57"/>
  <c r="CN93" i="57"/>
  <c r="CO93" i="57"/>
  <c r="CP93" i="57"/>
  <c r="CQ93" i="57"/>
  <c r="CR93" i="57"/>
  <c r="DI93" i="57"/>
  <c r="CS93" i="57"/>
  <c r="CT93" i="57"/>
  <c r="CU93" i="57"/>
  <c r="CV93" i="57"/>
  <c r="CA102" i="57"/>
  <c r="CW93" i="57"/>
  <c r="CX93" i="57"/>
  <c r="CY93" i="57"/>
  <c r="CZ93" i="57"/>
  <c r="DA93" i="57"/>
  <c r="DJ93" i="57"/>
  <c r="DO93" i="57"/>
  <c r="BQ94" i="57"/>
  <c r="BP94" i="57"/>
  <c r="BO94" i="57"/>
  <c r="BN94" i="57"/>
  <c r="BM94" i="57"/>
  <c r="BL94" i="57"/>
  <c r="BR94" i="57"/>
  <c r="BS94" i="57"/>
  <c r="BT94" i="57"/>
  <c r="BU94" i="57"/>
  <c r="BV94" i="57"/>
  <c r="BW94" i="57"/>
  <c r="BX94" i="57"/>
  <c r="BY94" i="57"/>
  <c r="BZ94" i="57"/>
  <c r="CB94" i="57"/>
  <c r="CC94" i="57"/>
  <c r="CD94" i="57"/>
  <c r="CE94" i="57"/>
  <c r="CF94" i="57"/>
  <c r="CG94" i="57"/>
  <c r="CH94" i="57"/>
  <c r="CI94" i="57"/>
  <c r="CJ94" i="57"/>
  <c r="CK94" i="57"/>
  <c r="CL94" i="57"/>
  <c r="CM94" i="57"/>
  <c r="CN94" i="57"/>
  <c r="CO94" i="57"/>
  <c r="CP94" i="57"/>
  <c r="CQ94" i="57"/>
  <c r="CR94" i="57"/>
  <c r="DI94" i="57"/>
  <c r="CS94" i="57"/>
  <c r="CT94" i="57"/>
  <c r="CU94" i="57"/>
  <c r="CV94" i="57"/>
  <c r="CA103" i="57"/>
  <c r="CW94" i="57"/>
  <c r="CX94" i="57"/>
  <c r="CY94" i="57"/>
  <c r="CZ94" i="57"/>
  <c r="DA94" i="57"/>
  <c r="DJ94" i="57"/>
  <c r="DO94" i="57"/>
  <c r="BQ95" i="57"/>
  <c r="BP95" i="57"/>
  <c r="BO95" i="57"/>
  <c r="BN95" i="57"/>
  <c r="BM95" i="57"/>
  <c r="BL95" i="57"/>
  <c r="BR95" i="57"/>
  <c r="BS95" i="57"/>
  <c r="BT95" i="57"/>
  <c r="BU95" i="57"/>
  <c r="BV95" i="57"/>
  <c r="BW95" i="57"/>
  <c r="BX95" i="57"/>
  <c r="BY95" i="57"/>
  <c r="BZ95" i="57"/>
  <c r="CB95" i="57"/>
  <c r="CC95" i="57"/>
  <c r="CD95" i="57"/>
  <c r="CE95" i="57"/>
  <c r="CF95" i="57"/>
  <c r="CG95" i="57"/>
  <c r="CH95" i="57"/>
  <c r="CI95" i="57"/>
  <c r="CJ95" i="57"/>
  <c r="CK95" i="57"/>
  <c r="CL95" i="57"/>
  <c r="CM95" i="57"/>
  <c r="CN95" i="57"/>
  <c r="CO95" i="57"/>
  <c r="CP95" i="57"/>
  <c r="CQ95" i="57"/>
  <c r="CR95" i="57"/>
  <c r="DI95" i="57"/>
  <c r="CS95" i="57"/>
  <c r="CT95" i="57"/>
  <c r="CU95" i="57"/>
  <c r="CV95" i="57"/>
  <c r="CA104" i="57"/>
  <c r="CW95" i="57"/>
  <c r="CX95" i="57"/>
  <c r="CY95" i="57"/>
  <c r="CZ95" i="57"/>
  <c r="DA95" i="57"/>
  <c r="DJ95" i="57"/>
  <c r="DO95" i="57"/>
  <c r="BQ96" i="57"/>
  <c r="BP96" i="57"/>
  <c r="BO96" i="57"/>
  <c r="BN96" i="57"/>
  <c r="BM96" i="57"/>
  <c r="BL96" i="57"/>
  <c r="BR96" i="57"/>
  <c r="BS96" i="57"/>
  <c r="BT96" i="57"/>
  <c r="BU96" i="57"/>
  <c r="BV96" i="57"/>
  <c r="BW96" i="57"/>
  <c r="BX96" i="57"/>
  <c r="BY96" i="57"/>
  <c r="BZ96" i="57"/>
  <c r="CB96" i="57"/>
  <c r="CC96" i="57"/>
  <c r="CD96" i="57"/>
  <c r="CE96" i="57"/>
  <c r="CF96" i="57"/>
  <c r="CG96" i="57"/>
  <c r="CH96" i="57"/>
  <c r="CI96" i="57"/>
  <c r="CJ96" i="57"/>
  <c r="CK96" i="57"/>
  <c r="CL96" i="57"/>
  <c r="CM96" i="57"/>
  <c r="CN96" i="57"/>
  <c r="CO96" i="57"/>
  <c r="CP96" i="57"/>
  <c r="CQ96" i="57"/>
  <c r="CR96" i="57"/>
  <c r="DI96" i="57"/>
  <c r="CS96" i="57"/>
  <c r="CT96" i="57"/>
  <c r="CU96" i="57"/>
  <c r="CV96" i="57"/>
  <c r="CA105" i="57"/>
  <c r="CW96" i="57"/>
  <c r="CX96" i="57"/>
  <c r="CY96" i="57"/>
  <c r="CZ96" i="57"/>
  <c r="DA96" i="57"/>
  <c r="DJ96" i="57"/>
  <c r="DO96" i="57"/>
  <c r="BQ97" i="57"/>
  <c r="BP97" i="57"/>
  <c r="BO97" i="57"/>
  <c r="BN97" i="57"/>
  <c r="BM97" i="57"/>
  <c r="BL97" i="57"/>
  <c r="BR97" i="57"/>
  <c r="BS97" i="57"/>
  <c r="BT97" i="57"/>
  <c r="BU97" i="57"/>
  <c r="BV97" i="57"/>
  <c r="BW97" i="57"/>
  <c r="BX97" i="57"/>
  <c r="BY97" i="57"/>
  <c r="BZ97" i="57"/>
  <c r="CB97" i="57"/>
  <c r="CC97" i="57"/>
  <c r="CD97" i="57"/>
  <c r="CE97" i="57"/>
  <c r="CF97" i="57"/>
  <c r="CG97" i="57"/>
  <c r="CH97" i="57"/>
  <c r="CI97" i="57"/>
  <c r="CJ97" i="57"/>
  <c r="CK97" i="57"/>
  <c r="CL97" i="57"/>
  <c r="CM97" i="57"/>
  <c r="CN97" i="57"/>
  <c r="CO97" i="57"/>
  <c r="CP97" i="57"/>
  <c r="CQ97" i="57"/>
  <c r="CR97" i="57"/>
  <c r="DI97" i="57"/>
  <c r="CS97" i="57"/>
  <c r="CT97" i="57"/>
  <c r="CU97" i="57"/>
  <c r="CV97" i="57"/>
  <c r="CA106" i="57"/>
  <c r="CW97" i="57"/>
  <c r="CX97" i="57"/>
  <c r="CY97" i="57"/>
  <c r="CZ97" i="57"/>
  <c r="DA97" i="57"/>
  <c r="DJ97" i="57"/>
  <c r="DO97" i="57"/>
  <c r="BQ98" i="57"/>
  <c r="BP98" i="57"/>
  <c r="BO98" i="57"/>
  <c r="BN98" i="57"/>
  <c r="BM98" i="57"/>
  <c r="BL98" i="57"/>
  <c r="BR98" i="57"/>
  <c r="BS98" i="57"/>
  <c r="BT98" i="57"/>
  <c r="BU98" i="57"/>
  <c r="BV98" i="57"/>
  <c r="BW98" i="57"/>
  <c r="BX98" i="57"/>
  <c r="BY98" i="57"/>
  <c r="BZ98" i="57"/>
  <c r="CB98" i="57"/>
  <c r="CC98" i="57"/>
  <c r="CD98" i="57"/>
  <c r="CE98" i="57"/>
  <c r="CF98" i="57"/>
  <c r="CG98" i="57"/>
  <c r="CH98" i="57"/>
  <c r="CI98" i="57"/>
  <c r="CJ98" i="57"/>
  <c r="CK98" i="57"/>
  <c r="CL98" i="57"/>
  <c r="CM98" i="57"/>
  <c r="CN98" i="57"/>
  <c r="CO98" i="57"/>
  <c r="CP98" i="57"/>
  <c r="CQ98" i="57"/>
  <c r="CR98" i="57"/>
  <c r="DI98" i="57"/>
  <c r="CS98" i="57"/>
  <c r="CT98" i="57"/>
  <c r="CU98" i="57"/>
  <c r="CV98" i="57"/>
  <c r="CA107" i="57"/>
  <c r="CW98" i="57"/>
  <c r="CX98" i="57"/>
  <c r="CY98" i="57"/>
  <c r="CZ98" i="57"/>
  <c r="DA98" i="57"/>
  <c r="DJ98" i="57"/>
  <c r="DO98" i="57"/>
  <c r="BQ99" i="57"/>
  <c r="BP99" i="57"/>
  <c r="BO99" i="57"/>
  <c r="BN99" i="57"/>
  <c r="BM99" i="57"/>
  <c r="BL99" i="57"/>
  <c r="BR99" i="57"/>
  <c r="BS99" i="57"/>
  <c r="BT99" i="57"/>
  <c r="BU99" i="57"/>
  <c r="BV99" i="57"/>
  <c r="BW99" i="57"/>
  <c r="BX99" i="57"/>
  <c r="BY99" i="57"/>
  <c r="BZ99" i="57"/>
  <c r="CB99" i="57"/>
  <c r="CC99" i="57"/>
  <c r="CD99" i="57"/>
  <c r="CE99" i="57"/>
  <c r="CF99" i="57"/>
  <c r="CG99" i="57"/>
  <c r="CH99" i="57"/>
  <c r="CI99" i="57"/>
  <c r="CJ99" i="57"/>
  <c r="CK99" i="57"/>
  <c r="CL99" i="57"/>
  <c r="CM99" i="57"/>
  <c r="CN99" i="57"/>
  <c r="CO99" i="57"/>
  <c r="CP99" i="57"/>
  <c r="CQ99" i="57"/>
  <c r="CR99" i="57"/>
  <c r="DI99" i="57"/>
  <c r="CS99" i="57"/>
  <c r="CT99" i="57"/>
  <c r="CU99" i="57"/>
  <c r="CV99" i="57"/>
  <c r="CA108" i="57"/>
  <c r="CW99" i="57"/>
  <c r="CX99" i="57"/>
  <c r="CY99" i="57"/>
  <c r="CZ99" i="57"/>
  <c r="DA99" i="57"/>
  <c r="DJ99" i="57"/>
  <c r="DO99" i="57"/>
  <c r="BQ100" i="57"/>
  <c r="BP100" i="57"/>
  <c r="BO100" i="57"/>
  <c r="BN100" i="57"/>
  <c r="BM100" i="57"/>
  <c r="BL100" i="57"/>
  <c r="BR100" i="57"/>
  <c r="BS100" i="57"/>
  <c r="BT100" i="57"/>
  <c r="BU100" i="57"/>
  <c r="BV100" i="57"/>
  <c r="BW100" i="57"/>
  <c r="BX100" i="57"/>
  <c r="BY100" i="57"/>
  <c r="BZ100" i="57"/>
  <c r="CB100" i="57"/>
  <c r="CC100" i="57"/>
  <c r="CD100" i="57"/>
  <c r="CE100" i="57"/>
  <c r="CF100" i="57"/>
  <c r="CG100" i="57"/>
  <c r="CH100" i="57"/>
  <c r="CI100" i="57"/>
  <c r="CJ100" i="57"/>
  <c r="CK100" i="57"/>
  <c r="CL100" i="57"/>
  <c r="CM100" i="57"/>
  <c r="CN100" i="57"/>
  <c r="CO100" i="57"/>
  <c r="CP100" i="57"/>
  <c r="CQ100" i="57"/>
  <c r="CR100" i="57"/>
  <c r="DI100" i="57"/>
  <c r="CS100" i="57"/>
  <c r="CT100" i="57"/>
  <c r="CU100" i="57"/>
  <c r="CV100" i="57"/>
  <c r="CA109" i="57"/>
  <c r="CW100" i="57"/>
  <c r="CX100" i="57"/>
  <c r="CY100" i="57"/>
  <c r="CZ100" i="57"/>
  <c r="DA100" i="57"/>
  <c r="DJ100" i="57"/>
  <c r="DO100" i="57"/>
  <c r="BQ101" i="57"/>
  <c r="BP101" i="57"/>
  <c r="BO101" i="57"/>
  <c r="BN101" i="57"/>
  <c r="BM101" i="57"/>
  <c r="BL101" i="57"/>
  <c r="BR101" i="57"/>
  <c r="BS101" i="57"/>
  <c r="BT101" i="57"/>
  <c r="BU101" i="57"/>
  <c r="BV101" i="57"/>
  <c r="BW101" i="57"/>
  <c r="BX101" i="57"/>
  <c r="BY101" i="57"/>
  <c r="BZ101" i="57"/>
  <c r="CB101" i="57"/>
  <c r="CC101" i="57"/>
  <c r="CD101" i="57"/>
  <c r="CE101" i="57"/>
  <c r="CF101" i="57"/>
  <c r="CG101" i="57"/>
  <c r="CH101" i="57"/>
  <c r="CI101" i="57"/>
  <c r="CJ101" i="57"/>
  <c r="CK101" i="57"/>
  <c r="CL101" i="57"/>
  <c r="CM101" i="57"/>
  <c r="CN101" i="57"/>
  <c r="CO101" i="57"/>
  <c r="CP101" i="57"/>
  <c r="CQ101" i="57"/>
  <c r="CR101" i="57"/>
  <c r="DI101" i="57"/>
  <c r="CS101" i="57"/>
  <c r="CT101" i="57"/>
  <c r="CU101" i="57"/>
  <c r="CV101" i="57"/>
  <c r="CA110" i="57"/>
  <c r="CW101" i="57"/>
  <c r="CX101" i="57"/>
  <c r="CY101" i="57"/>
  <c r="CZ101" i="57"/>
  <c r="DA101" i="57"/>
  <c r="DJ101" i="57"/>
  <c r="DO101" i="57"/>
  <c r="BQ102" i="57"/>
  <c r="BP102" i="57"/>
  <c r="BO102" i="57"/>
  <c r="BN102" i="57"/>
  <c r="BM102" i="57"/>
  <c r="BL102" i="57"/>
  <c r="BR102" i="57"/>
  <c r="BS102" i="57"/>
  <c r="BT102" i="57"/>
  <c r="BU102" i="57"/>
  <c r="BV102" i="57"/>
  <c r="BW102" i="57"/>
  <c r="BX102" i="57"/>
  <c r="BY102" i="57"/>
  <c r="BZ102" i="57"/>
  <c r="CB102" i="57"/>
  <c r="CC102" i="57"/>
  <c r="CD102" i="57"/>
  <c r="CE102" i="57"/>
  <c r="CF102" i="57"/>
  <c r="CG102" i="57"/>
  <c r="CH102" i="57"/>
  <c r="CI102" i="57"/>
  <c r="CJ102" i="57"/>
  <c r="CK102" i="57"/>
  <c r="CL102" i="57"/>
  <c r="CM102" i="57"/>
  <c r="CN102" i="57"/>
  <c r="CO102" i="57"/>
  <c r="CP102" i="57"/>
  <c r="CQ102" i="57"/>
  <c r="CR102" i="57"/>
  <c r="DI102" i="57"/>
  <c r="CS102" i="57"/>
  <c r="CT102" i="57"/>
  <c r="CU102" i="57"/>
  <c r="CV102" i="57"/>
  <c r="CA111" i="57"/>
  <c r="CW102" i="57"/>
  <c r="CX102" i="57"/>
  <c r="CY102" i="57"/>
  <c r="CZ102" i="57"/>
  <c r="DA102" i="57"/>
  <c r="DJ102" i="57"/>
  <c r="DO102" i="57"/>
  <c r="BQ103" i="57"/>
  <c r="BP103" i="57"/>
  <c r="BO103" i="57"/>
  <c r="BN103" i="57"/>
  <c r="BM103" i="57"/>
  <c r="BL103" i="57"/>
  <c r="BR103" i="57"/>
  <c r="BS103" i="57"/>
  <c r="BT103" i="57"/>
  <c r="BU103" i="57"/>
  <c r="BV103" i="57"/>
  <c r="BW103" i="57"/>
  <c r="BX103" i="57"/>
  <c r="BY103" i="57"/>
  <c r="BZ103" i="57"/>
  <c r="CB103" i="57"/>
  <c r="CC103" i="57"/>
  <c r="CD103" i="57"/>
  <c r="CE103" i="57"/>
  <c r="CF103" i="57"/>
  <c r="CG103" i="57"/>
  <c r="CH103" i="57"/>
  <c r="CI103" i="57"/>
  <c r="CJ103" i="57"/>
  <c r="CK103" i="57"/>
  <c r="CL103" i="57"/>
  <c r="CM103" i="57"/>
  <c r="CN103" i="57"/>
  <c r="CO103" i="57"/>
  <c r="CP103" i="57"/>
  <c r="CQ103" i="57"/>
  <c r="CR103" i="57"/>
  <c r="DI103" i="57"/>
  <c r="CS103" i="57"/>
  <c r="CT103" i="57"/>
  <c r="CU103" i="57"/>
  <c r="CV103" i="57"/>
  <c r="CA112" i="57"/>
  <c r="CW103" i="57"/>
  <c r="CX103" i="57"/>
  <c r="CY103" i="57"/>
  <c r="CZ103" i="57"/>
  <c r="DA103" i="57"/>
  <c r="DJ103" i="57"/>
  <c r="DO103" i="57"/>
  <c r="BQ104" i="57"/>
  <c r="BP104" i="57"/>
  <c r="BO104" i="57"/>
  <c r="BN104" i="57"/>
  <c r="BM104" i="57"/>
  <c r="BL104" i="57"/>
  <c r="BR104" i="57"/>
  <c r="BS104" i="57"/>
  <c r="BT104" i="57"/>
  <c r="BU104" i="57"/>
  <c r="BV104" i="57"/>
  <c r="BW104" i="57"/>
  <c r="BX104" i="57"/>
  <c r="BY104" i="57"/>
  <c r="BZ104" i="57"/>
  <c r="CB104" i="57"/>
  <c r="CC104" i="57"/>
  <c r="CD104" i="57"/>
  <c r="CE104" i="57"/>
  <c r="CF104" i="57"/>
  <c r="CG104" i="57"/>
  <c r="CH104" i="57"/>
  <c r="CI104" i="57"/>
  <c r="CJ104" i="57"/>
  <c r="CK104" i="57"/>
  <c r="CL104" i="57"/>
  <c r="CM104" i="57"/>
  <c r="CN104" i="57"/>
  <c r="CO104" i="57"/>
  <c r="CP104" i="57"/>
  <c r="CQ104" i="57"/>
  <c r="CR104" i="57"/>
  <c r="DI104" i="57"/>
  <c r="CS104" i="57"/>
  <c r="CT104" i="57"/>
  <c r="CU104" i="57"/>
  <c r="CV104" i="57"/>
  <c r="CA113" i="57"/>
  <c r="CW104" i="57"/>
  <c r="CX104" i="57"/>
  <c r="CY104" i="57"/>
  <c r="CZ104" i="57"/>
  <c r="DA104" i="57"/>
  <c r="DJ104" i="57"/>
  <c r="DO104" i="57"/>
  <c r="BQ105" i="57"/>
  <c r="BP105" i="57"/>
  <c r="BO105" i="57"/>
  <c r="BN105" i="57"/>
  <c r="BM105" i="57"/>
  <c r="BL105" i="57"/>
  <c r="BR105" i="57"/>
  <c r="BS105" i="57"/>
  <c r="BT105" i="57"/>
  <c r="BU105" i="57"/>
  <c r="BV105" i="57"/>
  <c r="BW105" i="57"/>
  <c r="BX105" i="57"/>
  <c r="BY105" i="57"/>
  <c r="BZ105" i="57"/>
  <c r="CB105" i="57"/>
  <c r="CC105" i="57"/>
  <c r="CD105" i="57"/>
  <c r="CE105" i="57"/>
  <c r="CF105" i="57"/>
  <c r="CG105" i="57"/>
  <c r="CH105" i="57"/>
  <c r="CI105" i="57"/>
  <c r="CJ105" i="57"/>
  <c r="CK105" i="57"/>
  <c r="CL105" i="57"/>
  <c r="CM105" i="57"/>
  <c r="CN105" i="57"/>
  <c r="CO105" i="57"/>
  <c r="CP105" i="57"/>
  <c r="CQ105" i="57"/>
  <c r="CR105" i="57"/>
  <c r="DI105" i="57"/>
  <c r="CS105" i="57"/>
  <c r="CT105" i="57"/>
  <c r="CU105" i="57"/>
  <c r="CV105" i="57"/>
  <c r="CA114" i="57"/>
  <c r="CW105" i="57"/>
  <c r="CX105" i="57"/>
  <c r="CY105" i="57"/>
  <c r="CZ105" i="57"/>
  <c r="DA105" i="57"/>
  <c r="DJ105" i="57"/>
  <c r="DO105" i="57"/>
  <c r="BQ106" i="57"/>
  <c r="BP106" i="57"/>
  <c r="BO106" i="57"/>
  <c r="BN106" i="57"/>
  <c r="BM106" i="57"/>
  <c r="BL106" i="57"/>
  <c r="BR106" i="57"/>
  <c r="BS106" i="57"/>
  <c r="BT106" i="57"/>
  <c r="BU106" i="57"/>
  <c r="BV106" i="57"/>
  <c r="BW106" i="57"/>
  <c r="BX106" i="57"/>
  <c r="BY106" i="57"/>
  <c r="BZ106" i="57"/>
  <c r="CB106" i="57"/>
  <c r="CC106" i="57"/>
  <c r="CD106" i="57"/>
  <c r="CE106" i="57"/>
  <c r="CF106" i="57"/>
  <c r="CG106" i="57"/>
  <c r="CH106" i="57"/>
  <c r="CI106" i="57"/>
  <c r="CJ106" i="57"/>
  <c r="CK106" i="57"/>
  <c r="CL106" i="57"/>
  <c r="CM106" i="57"/>
  <c r="CN106" i="57"/>
  <c r="CO106" i="57"/>
  <c r="CP106" i="57"/>
  <c r="CQ106" i="57"/>
  <c r="CR106" i="57"/>
  <c r="DI106" i="57"/>
  <c r="CS106" i="57"/>
  <c r="CT106" i="57"/>
  <c r="CU106" i="57"/>
  <c r="CV106" i="57"/>
  <c r="CA115" i="57"/>
  <c r="CW106" i="57"/>
  <c r="CX106" i="57"/>
  <c r="CY106" i="57"/>
  <c r="CZ106" i="57"/>
  <c r="DA106" i="57"/>
  <c r="DJ106" i="57"/>
  <c r="DO106" i="57"/>
  <c r="BQ107" i="57"/>
  <c r="BP107" i="57"/>
  <c r="BO107" i="57"/>
  <c r="BN107" i="57"/>
  <c r="BM107" i="57"/>
  <c r="BL107" i="57"/>
  <c r="BR107" i="57"/>
  <c r="BS107" i="57"/>
  <c r="BT107" i="57"/>
  <c r="BU107" i="57"/>
  <c r="BV107" i="57"/>
  <c r="BW107" i="57"/>
  <c r="BX107" i="57"/>
  <c r="BY107" i="57"/>
  <c r="BZ107" i="57"/>
  <c r="CB107" i="57"/>
  <c r="CC107" i="57"/>
  <c r="CD107" i="57"/>
  <c r="CE107" i="57"/>
  <c r="CF107" i="57"/>
  <c r="CG107" i="57"/>
  <c r="CH107" i="57"/>
  <c r="CI107" i="57"/>
  <c r="CJ107" i="57"/>
  <c r="CK107" i="57"/>
  <c r="CL107" i="57"/>
  <c r="CM107" i="57"/>
  <c r="CN107" i="57"/>
  <c r="CO107" i="57"/>
  <c r="CP107" i="57"/>
  <c r="CQ107" i="57"/>
  <c r="CR107" i="57"/>
  <c r="DI107" i="57"/>
  <c r="CS107" i="57"/>
  <c r="CT107" i="57"/>
  <c r="CU107" i="57"/>
  <c r="CV107" i="57"/>
  <c r="CA116" i="57"/>
  <c r="CW107" i="57"/>
  <c r="CX107" i="57"/>
  <c r="CY107" i="57"/>
  <c r="CZ107" i="57"/>
  <c r="DA107" i="57"/>
  <c r="DJ107" i="57"/>
  <c r="DO107" i="57"/>
  <c r="BQ108" i="57"/>
  <c r="BP108" i="57"/>
  <c r="BO108" i="57"/>
  <c r="BN108" i="57"/>
  <c r="BM108" i="57"/>
  <c r="BL108" i="57"/>
  <c r="BR108" i="57"/>
  <c r="BS108" i="57"/>
  <c r="BT108" i="57"/>
  <c r="BU108" i="57"/>
  <c r="BV108" i="57"/>
  <c r="BW108" i="57"/>
  <c r="BX108" i="57"/>
  <c r="BY108" i="57"/>
  <c r="BZ108" i="57"/>
  <c r="CB108" i="57"/>
  <c r="CC108" i="57"/>
  <c r="CD108" i="57"/>
  <c r="CE108" i="57"/>
  <c r="CF108" i="57"/>
  <c r="CG108" i="57"/>
  <c r="CH108" i="57"/>
  <c r="CI108" i="57"/>
  <c r="CJ108" i="57"/>
  <c r="CK108" i="57"/>
  <c r="CL108" i="57"/>
  <c r="CM108" i="57"/>
  <c r="CN108" i="57"/>
  <c r="CO108" i="57"/>
  <c r="CP108" i="57"/>
  <c r="CQ108" i="57"/>
  <c r="CR108" i="57"/>
  <c r="DI108" i="57"/>
  <c r="CS108" i="57"/>
  <c r="CT108" i="57"/>
  <c r="CU108" i="57"/>
  <c r="CV108" i="57"/>
  <c r="CA117" i="57"/>
  <c r="CW108" i="57"/>
  <c r="CX108" i="57"/>
  <c r="CY108" i="57"/>
  <c r="CZ108" i="57"/>
  <c r="DA108" i="57"/>
  <c r="DJ108" i="57"/>
  <c r="DO108" i="57"/>
  <c r="BQ109" i="57"/>
  <c r="BP109" i="57"/>
  <c r="BO109" i="57"/>
  <c r="BN109" i="57"/>
  <c r="BM109" i="57"/>
  <c r="BL109" i="57"/>
  <c r="BR109" i="57"/>
  <c r="BS109" i="57"/>
  <c r="BT109" i="57"/>
  <c r="BU109" i="57"/>
  <c r="BV109" i="57"/>
  <c r="BW109" i="57"/>
  <c r="BX109" i="57"/>
  <c r="BY109" i="57"/>
  <c r="BZ109" i="57"/>
  <c r="CB109" i="57"/>
  <c r="CC109" i="57"/>
  <c r="CD109" i="57"/>
  <c r="CE109" i="57"/>
  <c r="CF109" i="57"/>
  <c r="CG109" i="57"/>
  <c r="CH109" i="57"/>
  <c r="CI109" i="57"/>
  <c r="CJ109" i="57"/>
  <c r="CK109" i="57"/>
  <c r="CL109" i="57"/>
  <c r="CM109" i="57"/>
  <c r="CN109" i="57"/>
  <c r="CO109" i="57"/>
  <c r="CP109" i="57"/>
  <c r="CQ109" i="57"/>
  <c r="CR109" i="57"/>
  <c r="DI109" i="57"/>
  <c r="CS109" i="57"/>
  <c r="CT109" i="57"/>
  <c r="CU109" i="57"/>
  <c r="CV109" i="57"/>
  <c r="CA118" i="57"/>
  <c r="CW109" i="57"/>
  <c r="CX109" i="57"/>
  <c r="CY109" i="57"/>
  <c r="CZ109" i="57"/>
  <c r="DA109" i="57"/>
  <c r="DJ109" i="57"/>
  <c r="DO109" i="57"/>
  <c r="BQ110" i="57"/>
  <c r="BP110" i="57"/>
  <c r="BO110" i="57"/>
  <c r="BN110" i="57"/>
  <c r="BM110" i="57"/>
  <c r="BL110" i="57"/>
  <c r="BR110" i="57"/>
  <c r="BS110" i="57"/>
  <c r="BT110" i="57"/>
  <c r="BU110" i="57"/>
  <c r="BV110" i="57"/>
  <c r="BW110" i="57"/>
  <c r="BX110" i="57"/>
  <c r="BY110" i="57"/>
  <c r="BZ110" i="57"/>
  <c r="CB110" i="57"/>
  <c r="CC110" i="57"/>
  <c r="CD110" i="57"/>
  <c r="CE110" i="57"/>
  <c r="CF110" i="57"/>
  <c r="CG110" i="57"/>
  <c r="CH110" i="57"/>
  <c r="CI110" i="57"/>
  <c r="CJ110" i="57"/>
  <c r="CK110" i="57"/>
  <c r="CL110" i="57"/>
  <c r="CM110" i="57"/>
  <c r="CN110" i="57"/>
  <c r="CO110" i="57"/>
  <c r="CP110" i="57"/>
  <c r="CQ110" i="57"/>
  <c r="CR110" i="57"/>
  <c r="DI110" i="57"/>
  <c r="CS110" i="57"/>
  <c r="CT110" i="57"/>
  <c r="CU110" i="57"/>
  <c r="CV110" i="57"/>
  <c r="CA119" i="57"/>
  <c r="CW110" i="57"/>
  <c r="CX110" i="57"/>
  <c r="CY110" i="57"/>
  <c r="CZ110" i="57"/>
  <c r="DA110" i="57"/>
  <c r="DJ110" i="57"/>
  <c r="DO110" i="57"/>
  <c r="BQ111" i="57"/>
  <c r="BP111" i="57"/>
  <c r="BO111" i="57"/>
  <c r="BN111" i="57"/>
  <c r="BM111" i="57"/>
  <c r="BL111" i="57"/>
  <c r="BR111" i="57"/>
  <c r="BS111" i="57"/>
  <c r="BT111" i="57"/>
  <c r="BU111" i="57"/>
  <c r="BV111" i="57"/>
  <c r="BW111" i="57"/>
  <c r="BX111" i="57"/>
  <c r="BY111" i="57"/>
  <c r="BZ111" i="57"/>
  <c r="CB111" i="57"/>
  <c r="CC111" i="57"/>
  <c r="CD111" i="57"/>
  <c r="CE111" i="57"/>
  <c r="CF111" i="57"/>
  <c r="CG111" i="57"/>
  <c r="CH111" i="57"/>
  <c r="CI111" i="57"/>
  <c r="CJ111" i="57"/>
  <c r="CK111" i="57"/>
  <c r="CL111" i="57"/>
  <c r="CM111" i="57"/>
  <c r="CN111" i="57"/>
  <c r="CO111" i="57"/>
  <c r="CP111" i="57"/>
  <c r="CQ111" i="57"/>
  <c r="CR111" i="57"/>
  <c r="DI111" i="57"/>
  <c r="CS111" i="57"/>
  <c r="CT111" i="57"/>
  <c r="CU111" i="57"/>
  <c r="CV111" i="57"/>
  <c r="CA120" i="57"/>
  <c r="CW111" i="57"/>
  <c r="CX111" i="57"/>
  <c r="CY111" i="57"/>
  <c r="CZ111" i="57"/>
  <c r="DA111" i="57"/>
  <c r="DJ111" i="57"/>
  <c r="DO111" i="57"/>
  <c r="BQ112" i="57"/>
  <c r="BP112" i="57"/>
  <c r="BO112" i="57"/>
  <c r="BN112" i="57"/>
  <c r="BM112" i="57"/>
  <c r="BL112" i="57"/>
  <c r="BR112" i="57"/>
  <c r="BS112" i="57"/>
  <c r="BT112" i="57"/>
  <c r="BU112" i="57"/>
  <c r="BV112" i="57"/>
  <c r="BW112" i="57"/>
  <c r="BX112" i="57"/>
  <c r="BY112" i="57"/>
  <c r="BZ112" i="57"/>
  <c r="CB112" i="57"/>
  <c r="CC112" i="57"/>
  <c r="CD112" i="57"/>
  <c r="CE112" i="57"/>
  <c r="CF112" i="57"/>
  <c r="CG112" i="57"/>
  <c r="CH112" i="57"/>
  <c r="CI112" i="57"/>
  <c r="CJ112" i="57"/>
  <c r="CK112" i="57"/>
  <c r="CL112" i="57"/>
  <c r="CM112" i="57"/>
  <c r="CN112" i="57"/>
  <c r="CO112" i="57"/>
  <c r="CP112" i="57"/>
  <c r="CQ112" i="57"/>
  <c r="CR112" i="57"/>
  <c r="DI112" i="57"/>
  <c r="CS112" i="57"/>
  <c r="CT112" i="57"/>
  <c r="CU112" i="57"/>
  <c r="CV112" i="57"/>
  <c r="CA121" i="57"/>
  <c r="CW112" i="57"/>
  <c r="CX112" i="57"/>
  <c r="CY112" i="57"/>
  <c r="CZ112" i="57"/>
  <c r="DA112" i="57"/>
  <c r="DJ112" i="57"/>
  <c r="DO112" i="57"/>
  <c r="BQ113" i="57"/>
  <c r="BP113" i="57"/>
  <c r="BO113" i="57"/>
  <c r="BN113" i="57"/>
  <c r="BM113" i="57"/>
  <c r="BL113" i="57"/>
  <c r="BR113" i="57"/>
  <c r="BS113" i="57"/>
  <c r="BT113" i="57"/>
  <c r="BU113" i="57"/>
  <c r="BV113" i="57"/>
  <c r="BW113" i="57"/>
  <c r="BX113" i="57"/>
  <c r="BY113" i="57"/>
  <c r="BZ113" i="57"/>
  <c r="CB113" i="57"/>
  <c r="CC113" i="57"/>
  <c r="CD113" i="57"/>
  <c r="CE113" i="57"/>
  <c r="CF113" i="57"/>
  <c r="CG113" i="57"/>
  <c r="CH113" i="57"/>
  <c r="CI113" i="57"/>
  <c r="CJ113" i="57"/>
  <c r="CK113" i="57"/>
  <c r="CL113" i="57"/>
  <c r="CM113" i="57"/>
  <c r="CN113" i="57"/>
  <c r="CO113" i="57"/>
  <c r="CP113" i="57"/>
  <c r="CQ113" i="57"/>
  <c r="CR113" i="57"/>
  <c r="DI113" i="57"/>
  <c r="CS113" i="57"/>
  <c r="CT113" i="57"/>
  <c r="CU113" i="57"/>
  <c r="CV113" i="57"/>
  <c r="CA122" i="57"/>
  <c r="CW113" i="57"/>
  <c r="CX113" i="57"/>
  <c r="CY113" i="57"/>
  <c r="CZ113" i="57"/>
  <c r="DA113" i="57"/>
  <c r="DJ113" i="57"/>
  <c r="DO113" i="57"/>
  <c r="BQ114" i="57"/>
  <c r="BP114" i="57"/>
  <c r="BO114" i="57"/>
  <c r="BN114" i="57"/>
  <c r="BM114" i="57"/>
  <c r="BL114" i="57"/>
  <c r="BR114" i="57"/>
  <c r="BS114" i="57"/>
  <c r="BT114" i="57"/>
  <c r="BU114" i="57"/>
  <c r="BV114" i="57"/>
  <c r="BW114" i="57"/>
  <c r="BX114" i="57"/>
  <c r="BY114" i="57"/>
  <c r="BZ114" i="57"/>
  <c r="CB114" i="57"/>
  <c r="CC114" i="57"/>
  <c r="CD114" i="57"/>
  <c r="CE114" i="57"/>
  <c r="CF114" i="57"/>
  <c r="CG114" i="57"/>
  <c r="CH114" i="57"/>
  <c r="CI114" i="57"/>
  <c r="CJ114" i="57"/>
  <c r="CK114" i="57"/>
  <c r="CL114" i="57"/>
  <c r="CM114" i="57"/>
  <c r="CN114" i="57"/>
  <c r="CO114" i="57"/>
  <c r="CP114" i="57"/>
  <c r="CQ114" i="57"/>
  <c r="CR114" i="57"/>
  <c r="DI114" i="57"/>
  <c r="CS114" i="57"/>
  <c r="CT114" i="57"/>
  <c r="CU114" i="57"/>
  <c r="CV114" i="57"/>
  <c r="CA123" i="57"/>
  <c r="CW114" i="57"/>
  <c r="CX114" i="57"/>
  <c r="CY114" i="57"/>
  <c r="CZ114" i="57"/>
  <c r="DA114" i="57"/>
  <c r="DJ114" i="57"/>
  <c r="DO114" i="57"/>
  <c r="BQ115" i="57"/>
  <c r="BP115" i="57"/>
  <c r="BO115" i="57"/>
  <c r="BN115" i="57"/>
  <c r="BM115" i="57"/>
  <c r="BL115" i="57"/>
  <c r="BR115" i="57"/>
  <c r="BS115" i="57"/>
  <c r="BT115" i="57"/>
  <c r="BU115" i="57"/>
  <c r="BV115" i="57"/>
  <c r="BW115" i="57"/>
  <c r="BX115" i="57"/>
  <c r="BY115" i="57"/>
  <c r="BZ115" i="57"/>
  <c r="CB115" i="57"/>
  <c r="CC115" i="57"/>
  <c r="CD115" i="57"/>
  <c r="CE115" i="57"/>
  <c r="CF115" i="57"/>
  <c r="CG115" i="57"/>
  <c r="CH115" i="57"/>
  <c r="CI115" i="57"/>
  <c r="CJ115" i="57"/>
  <c r="CK115" i="57"/>
  <c r="CL115" i="57"/>
  <c r="CM115" i="57"/>
  <c r="CN115" i="57"/>
  <c r="CO115" i="57"/>
  <c r="CP115" i="57"/>
  <c r="CQ115" i="57"/>
  <c r="CR115" i="57"/>
  <c r="DI115" i="57"/>
  <c r="CS115" i="57"/>
  <c r="CT115" i="57"/>
  <c r="CU115" i="57"/>
  <c r="CV115" i="57"/>
  <c r="CA124" i="57"/>
  <c r="CW115" i="57"/>
  <c r="CX115" i="57"/>
  <c r="CY115" i="57"/>
  <c r="CZ115" i="57"/>
  <c r="DA115" i="57"/>
  <c r="DJ115" i="57"/>
  <c r="DO115" i="57"/>
  <c r="BQ116" i="57"/>
  <c r="BP116" i="57"/>
  <c r="BO116" i="57"/>
  <c r="BN116" i="57"/>
  <c r="BM116" i="57"/>
  <c r="BL116" i="57"/>
  <c r="BR116" i="57"/>
  <c r="BS116" i="57"/>
  <c r="BT116" i="57"/>
  <c r="BU116" i="57"/>
  <c r="BV116" i="57"/>
  <c r="BW116" i="57"/>
  <c r="BX116" i="57"/>
  <c r="BY116" i="57"/>
  <c r="BZ116" i="57"/>
  <c r="CB116" i="57"/>
  <c r="CC116" i="57"/>
  <c r="CD116" i="57"/>
  <c r="CE116" i="57"/>
  <c r="CF116" i="57"/>
  <c r="CG116" i="57"/>
  <c r="CH116" i="57"/>
  <c r="CI116" i="57"/>
  <c r="CJ116" i="57"/>
  <c r="CK116" i="57"/>
  <c r="CL116" i="57"/>
  <c r="CM116" i="57"/>
  <c r="CN116" i="57"/>
  <c r="CO116" i="57"/>
  <c r="CP116" i="57"/>
  <c r="CQ116" i="57"/>
  <c r="CR116" i="57"/>
  <c r="DI116" i="57"/>
  <c r="CS116" i="57"/>
  <c r="CT116" i="57"/>
  <c r="CU116" i="57"/>
  <c r="CV116" i="57"/>
  <c r="CA125" i="57"/>
  <c r="CW116" i="57"/>
  <c r="CX116" i="57"/>
  <c r="CY116" i="57"/>
  <c r="CZ116" i="57"/>
  <c r="DA116" i="57"/>
  <c r="DJ116" i="57"/>
  <c r="DO116" i="57"/>
  <c r="BQ117" i="57"/>
  <c r="BP117" i="57"/>
  <c r="BO117" i="57"/>
  <c r="BN117" i="57"/>
  <c r="BM117" i="57"/>
  <c r="BL117" i="57"/>
  <c r="BR117" i="57"/>
  <c r="BS117" i="57"/>
  <c r="BT117" i="57"/>
  <c r="BU117" i="57"/>
  <c r="BV117" i="57"/>
  <c r="BW117" i="57"/>
  <c r="BX117" i="57"/>
  <c r="BY117" i="57"/>
  <c r="BZ117" i="57"/>
  <c r="CB117" i="57"/>
  <c r="CC117" i="57"/>
  <c r="CD117" i="57"/>
  <c r="CE117" i="57"/>
  <c r="CF117" i="57"/>
  <c r="CG117" i="57"/>
  <c r="CH117" i="57"/>
  <c r="CI117" i="57"/>
  <c r="CJ117" i="57"/>
  <c r="CK117" i="57"/>
  <c r="CL117" i="57"/>
  <c r="CM117" i="57"/>
  <c r="CN117" i="57"/>
  <c r="CO117" i="57"/>
  <c r="CP117" i="57"/>
  <c r="CQ117" i="57"/>
  <c r="CR117" i="57"/>
  <c r="DI117" i="57"/>
  <c r="CS117" i="57"/>
  <c r="CT117" i="57"/>
  <c r="CU117" i="57"/>
  <c r="CV117" i="57"/>
  <c r="CA126" i="57"/>
  <c r="CW117" i="57"/>
  <c r="CX117" i="57"/>
  <c r="CY117" i="57"/>
  <c r="CZ117" i="57"/>
  <c r="DA117" i="57"/>
  <c r="DJ117" i="57"/>
  <c r="DO117" i="57"/>
  <c r="BQ118" i="57"/>
  <c r="BP118" i="57"/>
  <c r="BO118" i="57"/>
  <c r="BN118" i="57"/>
  <c r="BM118" i="57"/>
  <c r="BL118" i="57"/>
  <c r="BR118" i="57"/>
  <c r="BS118" i="57"/>
  <c r="BT118" i="57"/>
  <c r="BU118" i="57"/>
  <c r="BV118" i="57"/>
  <c r="BW118" i="57"/>
  <c r="BX118" i="57"/>
  <c r="BY118" i="57"/>
  <c r="BZ118" i="57"/>
  <c r="CB118" i="57"/>
  <c r="CC118" i="57"/>
  <c r="CD118" i="57"/>
  <c r="CE118" i="57"/>
  <c r="CF118" i="57"/>
  <c r="CG118" i="57"/>
  <c r="CH118" i="57"/>
  <c r="CI118" i="57"/>
  <c r="CJ118" i="57"/>
  <c r="CK118" i="57"/>
  <c r="CL118" i="57"/>
  <c r="CM118" i="57"/>
  <c r="CN118" i="57"/>
  <c r="CO118" i="57"/>
  <c r="CP118" i="57"/>
  <c r="CQ118" i="57"/>
  <c r="CR118" i="57"/>
  <c r="DI118" i="57"/>
  <c r="CS118" i="57"/>
  <c r="CT118" i="57"/>
  <c r="CU118" i="57"/>
  <c r="CV118" i="57"/>
  <c r="CA127" i="57"/>
  <c r="CW118" i="57"/>
  <c r="CX118" i="57"/>
  <c r="CY118" i="57"/>
  <c r="CZ118" i="57"/>
  <c r="DA118" i="57"/>
  <c r="DJ118" i="57"/>
  <c r="DO118" i="57"/>
  <c r="BQ119" i="57"/>
  <c r="BP119" i="57"/>
  <c r="BO119" i="57"/>
  <c r="BN119" i="57"/>
  <c r="BM119" i="57"/>
  <c r="BL119" i="57"/>
  <c r="BR119" i="57"/>
  <c r="BS119" i="57"/>
  <c r="BT119" i="57"/>
  <c r="BU119" i="57"/>
  <c r="BV119" i="57"/>
  <c r="BW119" i="57"/>
  <c r="BX119" i="57"/>
  <c r="BY119" i="57"/>
  <c r="BZ119" i="57"/>
  <c r="CB119" i="57"/>
  <c r="CC119" i="57"/>
  <c r="CD119" i="57"/>
  <c r="CE119" i="57"/>
  <c r="CF119" i="57"/>
  <c r="CG119" i="57"/>
  <c r="CH119" i="57"/>
  <c r="CI119" i="57"/>
  <c r="CJ119" i="57"/>
  <c r="CK119" i="57"/>
  <c r="CL119" i="57"/>
  <c r="CM119" i="57"/>
  <c r="CN119" i="57"/>
  <c r="CO119" i="57"/>
  <c r="CP119" i="57"/>
  <c r="CQ119" i="57"/>
  <c r="CR119" i="57"/>
  <c r="DI119" i="57"/>
  <c r="CS119" i="57"/>
  <c r="CT119" i="57"/>
  <c r="CU119" i="57"/>
  <c r="CV119" i="57"/>
  <c r="CA128" i="57"/>
  <c r="CW119" i="57"/>
  <c r="CX119" i="57"/>
  <c r="CY119" i="57"/>
  <c r="CZ119" i="57"/>
  <c r="DA119" i="57"/>
  <c r="DJ119" i="57"/>
  <c r="DO119" i="57"/>
  <c r="BQ120" i="57"/>
  <c r="BP120" i="57"/>
  <c r="BO120" i="57"/>
  <c r="BN120" i="57"/>
  <c r="BM120" i="57"/>
  <c r="BL120" i="57"/>
  <c r="BR120" i="57"/>
  <c r="BS120" i="57"/>
  <c r="BT120" i="57"/>
  <c r="BU120" i="57"/>
  <c r="BV120" i="57"/>
  <c r="BW120" i="57"/>
  <c r="BX120" i="57"/>
  <c r="BY120" i="57"/>
  <c r="BZ120" i="57"/>
  <c r="CB120" i="57"/>
  <c r="CC120" i="57"/>
  <c r="CD120" i="57"/>
  <c r="CE120" i="57"/>
  <c r="CF120" i="57"/>
  <c r="CG120" i="57"/>
  <c r="CH120" i="57"/>
  <c r="CI120" i="57"/>
  <c r="CJ120" i="57"/>
  <c r="CK120" i="57"/>
  <c r="CL120" i="57"/>
  <c r="CM120" i="57"/>
  <c r="CN120" i="57"/>
  <c r="CO120" i="57"/>
  <c r="CP120" i="57"/>
  <c r="CQ120" i="57"/>
  <c r="CR120" i="57"/>
  <c r="DI120" i="57"/>
  <c r="CS120" i="57"/>
  <c r="CT120" i="57"/>
  <c r="CU120" i="57"/>
  <c r="CV120" i="57"/>
  <c r="CA129" i="57"/>
  <c r="CW120" i="57"/>
  <c r="CX120" i="57"/>
  <c r="CY120" i="57"/>
  <c r="CZ120" i="57"/>
  <c r="DA120" i="57"/>
  <c r="DJ120" i="57"/>
  <c r="DO120" i="57"/>
  <c r="BQ121" i="57"/>
  <c r="BP121" i="57"/>
  <c r="BO121" i="57"/>
  <c r="BN121" i="57"/>
  <c r="BM121" i="57"/>
  <c r="BL121" i="57"/>
  <c r="BR121" i="57"/>
  <c r="BS121" i="57"/>
  <c r="BT121" i="57"/>
  <c r="BU121" i="57"/>
  <c r="BV121" i="57"/>
  <c r="BW121" i="57"/>
  <c r="BX121" i="57"/>
  <c r="BY121" i="57"/>
  <c r="BZ121" i="57"/>
  <c r="CB121" i="57"/>
  <c r="CC121" i="57"/>
  <c r="CD121" i="57"/>
  <c r="CE121" i="57"/>
  <c r="CF121" i="57"/>
  <c r="CG121" i="57"/>
  <c r="CH121" i="57"/>
  <c r="CI121" i="57"/>
  <c r="CJ121" i="57"/>
  <c r="CK121" i="57"/>
  <c r="CL121" i="57"/>
  <c r="CM121" i="57"/>
  <c r="CN121" i="57"/>
  <c r="CO121" i="57"/>
  <c r="CP121" i="57"/>
  <c r="CQ121" i="57"/>
  <c r="CR121" i="57"/>
  <c r="DI121" i="57"/>
  <c r="CS121" i="57"/>
  <c r="CT121" i="57"/>
  <c r="CU121" i="57"/>
  <c r="CV121" i="57"/>
  <c r="CA130" i="57"/>
  <c r="CW121" i="57"/>
  <c r="CX121" i="57"/>
  <c r="CY121" i="57"/>
  <c r="CZ121" i="57"/>
  <c r="DA121" i="57"/>
  <c r="DJ121" i="57"/>
  <c r="DO121" i="57"/>
  <c r="BQ122" i="57"/>
  <c r="BP122" i="57"/>
  <c r="BO122" i="57"/>
  <c r="BN122" i="57"/>
  <c r="BM122" i="57"/>
  <c r="BL122" i="57"/>
  <c r="BR122" i="57"/>
  <c r="BS122" i="57"/>
  <c r="BT122" i="57"/>
  <c r="BU122" i="57"/>
  <c r="BV122" i="57"/>
  <c r="BW122" i="57"/>
  <c r="BX122" i="57"/>
  <c r="BY122" i="57"/>
  <c r="BZ122" i="57"/>
  <c r="CB122" i="57"/>
  <c r="CC122" i="57"/>
  <c r="CD122" i="57"/>
  <c r="CE122" i="57"/>
  <c r="CF122" i="57"/>
  <c r="CG122" i="57"/>
  <c r="CH122" i="57"/>
  <c r="CI122" i="57"/>
  <c r="CJ122" i="57"/>
  <c r="CK122" i="57"/>
  <c r="CL122" i="57"/>
  <c r="CM122" i="57"/>
  <c r="CN122" i="57"/>
  <c r="CO122" i="57"/>
  <c r="CP122" i="57"/>
  <c r="CQ122" i="57"/>
  <c r="CR122" i="57"/>
  <c r="DI122" i="57"/>
  <c r="CS122" i="57"/>
  <c r="CT122" i="57"/>
  <c r="CU122" i="57"/>
  <c r="CV122" i="57"/>
  <c r="CA131" i="57"/>
  <c r="CW122" i="57"/>
  <c r="CX122" i="57"/>
  <c r="CY122" i="57"/>
  <c r="CZ122" i="57"/>
  <c r="DA122" i="57"/>
  <c r="DJ122" i="57"/>
  <c r="DO122" i="57"/>
  <c r="BQ123" i="57"/>
  <c r="BP123" i="57"/>
  <c r="BO123" i="57"/>
  <c r="BN123" i="57"/>
  <c r="BM123" i="57"/>
  <c r="BL123" i="57"/>
  <c r="BR123" i="57"/>
  <c r="BS123" i="57"/>
  <c r="BT123" i="57"/>
  <c r="BU123" i="57"/>
  <c r="BV123" i="57"/>
  <c r="BW123" i="57"/>
  <c r="BX123" i="57"/>
  <c r="BY123" i="57"/>
  <c r="BZ123" i="57"/>
  <c r="CB123" i="57"/>
  <c r="CC123" i="57"/>
  <c r="CD123" i="57"/>
  <c r="CE123" i="57"/>
  <c r="CF123" i="57"/>
  <c r="CG123" i="57"/>
  <c r="CH123" i="57"/>
  <c r="CI123" i="57"/>
  <c r="CJ123" i="57"/>
  <c r="CK123" i="57"/>
  <c r="CL123" i="57"/>
  <c r="CM123" i="57"/>
  <c r="CN123" i="57"/>
  <c r="CO123" i="57"/>
  <c r="CP123" i="57"/>
  <c r="CQ123" i="57"/>
  <c r="CR123" i="57"/>
  <c r="DI123" i="57"/>
  <c r="CS123" i="57"/>
  <c r="CT123" i="57"/>
  <c r="CU123" i="57"/>
  <c r="CV123" i="57"/>
  <c r="CA132" i="57"/>
  <c r="CW123" i="57"/>
  <c r="CX123" i="57"/>
  <c r="CY123" i="57"/>
  <c r="CZ123" i="57"/>
  <c r="DA123" i="57"/>
  <c r="DJ123" i="57"/>
  <c r="DO123" i="57"/>
  <c r="BQ124" i="57"/>
  <c r="BP124" i="57"/>
  <c r="BO124" i="57"/>
  <c r="BN124" i="57"/>
  <c r="BM124" i="57"/>
  <c r="BL124" i="57"/>
  <c r="BR124" i="57"/>
  <c r="BS124" i="57"/>
  <c r="BT124" i="57"/>
  <c r="BU124" i="57"/>
  <c r="BV124" i="57"/>
  <c r="BW124" i="57"/>
  <c r="BX124" i="57"/>
  <c r="BY124" i="57"/>
  <c r="BZ124" i="57"/>
  <c r="CB124" i="57"/>
  <c r="CC124" i="57"/>
  <c r="CD124" i="57"/>
  <c r="CE124" i="57"/>
  <c r="CF124" i="57"/>
  <c r="CG124" i="57"/>
  <c r="CH124" i="57"/>
  <c r="CI124" i="57"/>
  <c r="CJ124" i="57"/>
  <c r="CK124" i="57"/>
  <c r="CL124" i="57"/>
  <c r="CM124" i="57"/>
  <c r="CN124" i="57"/>
  <c r="CO124" i="57"/>
  <c r="CP124" i="57"/>
  <c r="CQ124" i="57"/>
  <c r="CR124" i="57"/>
  <c r="DI124" i="57"/>
  <c r="CS124" i="57"/>
  <c r="CT124" i="57"/>
  <c r="CU124" i="57"/>
  <c r="CV124" i="57"/>
  <c r="CA133" i="57"/>
  <c r="CW124" i="57"/>
  <c r="CX124" i="57"/>
  <c r="CY124" i="57"/>
  <c r="CZ124" i="57"/>
  <c r="DA124" i="57"/>
  <c r="DJ124" i="57"/>
  <c r="DO124" i="57"/>
  <c r="BQ125" i="57"/>
  <c r="BP125" i="57"/>
  <c r="BO125" i="57"/>
  <c r="BN125" i="57"/>
  <c r="BM125" i="57"/>
  <c r="BL125" i="57"/>
  <c r="BR125" i="57"/>
  <c r="BS125" i="57"/>
  <c r="BT125" i="57"/>
  <c r="BU125" i="57"/>
  <c r="BV125" i="57"/>
  <c r="BW125" i="57"/>
  <c r="BX125" i="57"/>
  <c r="BY125" i="57"/>
  <c r="BZ125" i="57"/>
  <c r="CB125" i="57"/>
  <c r="CC125" i="57"/>
  <c r="CD125" i="57"/>
  <c r="CE125" i="57"/>
  <c r="CF125" i="57"/>
  <c r="CG125" i="57"/>
  <c r="CH125" i="57"/>
  <c r="CI125" i="57"/>
  <c r="CJ125" i="57"/>
  <c r="CK125" i="57"/>
  <c r="CL125" i="57"/>
  <c r="CM125" i="57"/>
  <c r="CN125" i="57"/>
  <c r="CO125" i="57"/>
  <c r="CP125" i="57"/>
  <c r="CQ125" i="57"/>
  <c r="CR125" i="57"/>
  <c r="DI125" i="57"/>
  <c r="CS125" i="57"/>
  <c r="CT125" i="57"/>
  <c r="CU125" i="57"/>
  <c r="CV125" i="57"/>
  <c r="CA134" i="57"/>
  <c r="CW125" i="57"/>
  <c r="CX125" i="57"/>
  <c r="CY125" i="57"/>
  <c r="CZ125" i="57"/>
  <c r="DA125" i="57"/>
  <c r="DJ125" i="57"/>
  <c r="DO125" i="57"/>
  <c r="BQ126" i="57"/>
  <c r="BP126" i="57"/>
  <c r="BO126" i="57"/>
  <c r="BN126" i="57"/>
  <c r="BM126" i="57"/>
  <c r="BL126" i="57"/>
  <c r="BR126" i="57"/>
  <c r="BS126" i="57"/>
  <c r="BT126" i="57"/>
  <c r="BU126" i="57"/>
  <c r="BV126" i="57"/>
  <c r="BW126" i="57"/>
  <c r="BX126" i="57"/>
  <c r="BY126" i="57"/>
  <c r="BZ126" i="57"/>
  <c r="CB126" i="57"/>
  <c r="CC126" i="57"/>
  <c r="CD126" i="57"/>
  <c r="CE126" i="57"/>
  <c r="CF126" i="57"/>
  <c r="CG126" i="57"/>
  <c r="CH126" i="57"/>
  <c r="CI126" i="57"/>
  <c r="CJ126" i="57"/>
  <c r="CK126" i="57"/>
  <c r="CL126" i="57"/>
  <c r="CM126" i="57"/>
  <c r="CN126" i="57"/>
  <c r="CO126" i="57"/>
  <c r="CP126" i="57"/>
  <c r="CQ126" i="57"/>
  <c r="CR126" i="57"/>
  <c r="DI126" i="57"/>
  <c r="CS126" i="57"/>
  <c r="CT126" i="57"/>
  <c r="CU126" i="57"/>
  <c r="CV126" i="57"/>
  <c r="CA135" i="57"/>
  <c r="CW126" i="57"/>
  <c r="CX126" i="57"/>
  <c r="CY126" i="57"/>
  <c r="CZ126" i="57"/>
  <c r="DA126" i="57"/>
  <c r="DJ126" i="57"/>
  <c r="DO126" i="57"/>
  <c r="BQ127" i="57"/>
  <c r="BP127" i="57"/>
  <c r="BO127" i="57"/>
  <c r="BN127" i="57"/>
  <c r="BM127" i="57"/>
  <c r="BL127" i="57"/>
  <c r="BR127" i="57"/>
  <c r="BS127" i="57"/>
  <c r="BT127" i="57"/>
  <c r="BU127" i="57"/>
  <c r="BV127" i="57"/>
  <c r="BW127" i="57"/>
  <c r="BX127" i="57"/>
  <c r="BY127" i="57"/>
  <c r="BZ127" i="57"/>
  <c r="CB127" i="57"/>
  <c r="CC127" i="57"/>
  <c r="CD127" i="57"/>
  <c r="CE127" i="57"/>
  <c r="CF127" i="57"/>
  <c r="CG127" i="57"/>
  <c r="CH127" i="57"/>
  <c r="CI127" i="57"/>
  <c r="CJ127" i="57"/>
  <c r="CK127" i="57"/>
  <c r="CL127" i="57"/>
  <c r="CM127" i="57"/>
  <c r="CN127" i="57"/>
  <c r="CO127" i="57"/>
  <c r="CP127" i="57"/>
  <c r="CQ127" i="57"/>
  <c r="CR127" i="57"/>
  <c r="DI127" i="57"/>
  <c r="CS127" i="57"/>
  <c r="CT127" i="57"/>
  <c r="CU127" i="57"/>
  <c r="CV127" i="57"/>
  <c r="CA136" i="57"/>
  <c r="CW127" i="57"/>
  <c r="CX127" i="57"/>
  <c r="CY127" i="57"/>
  <c r="CZ127" i="57"/>
  <c r="DA127" i="57"/>
  <c r="DJ127" i="57"/>
  <c r="DO127" i="57"/>
  <c r="BQ128" i="57"/>
  <c r="BP128" i="57"/>
  <c r="BO128" i="57"/>
  <c r="BN128" i="57"/>
  <c r="BM128" i="57"/>
  <c r="BL128" i="57"/>
  <c r="BR128" i="57"/>
  <c r="BS128" i="57"/>
  <c r="BT128" i="57"/>
  <c r="BU128" i="57"/>
  <c r="BV128" i="57"/>
  <c r="BW128" i="57"/>
  <c r="BX128" i="57"/>
  <c r="BY128" i="57"/>
  <c r="BZ128" i="57"/>
  <c r="CB128" i="57"/>
  <c r="CC128" i="57"/>
  <c r="CD128" i="57"/>
  <c r="CE128" i="57"/>
  <c r="CF128" i="57"/>
  <c r="CG128" i="57"/>
  <c r="CH128" i="57"/>
  <c r="CI128" i="57"/>
  <c r="CJ128" i="57"/>
  <c r="CK128" i="57"/>
  <c r="CL128" i="57"/>
  <c r="CM128" i="57"/>
  <c r="CN128" i="57"/>
  <c r="CO128" i="57"/>
  <c r="CP128" i="57"/>
  <c r="CQ128" i="57"/>
  <c r="CR128" i="57"/>
  <c r="DI128" i="57"/>
  <c r="CS128" i="57"/>
  <c r="CT128" i="57"/>
  <c r="CU128" i="57"/>
  <c r="CV128" i="57"/>
  <c r="CA137" i="57"/>
  <c r="CW128" i="57"/>
  <c r="CX128" i="57"/>
  <c r="CY128" i="57"/>
  <c r="CZ128" i="57"/>
  <c r="DA128" i="57"/>
  <c r="DJ128" i="57"/>
  <c r="DO128" i="57"/>
  <c r="BQ129" i="57"/>
  <c r="BP129" i="57"/>
  <c r="BO129" i="57"/>
  <c r="BN129" i="57"/>
  <c r="BM129" i="57"/>
  <c r="BL129" i="57"/>
  <c r="BR129" i="57"/>
  <c r="BS129" i="57"/>
  <c r="BT129" i="57"/>
  <c r="BU129" i="57"/>
  <c r="BV129" i="57"/>
  <c r="BW129" i="57"/>
  <c r="BX129" i="57"/>
  <c r="BY129" i="57"/>
  <c r="BZ129" i="57"/>
  <c r="CB129" i="57"/>
  <c r="CC129" i="57"/>
  <c r="CD129" i="57"/>
  <c r="CE129" i="57"/>
  <c r="CF129" i="57"/>
  <c r="CG129" i="57"/>
  <c r="CH129" i="57"/>
  <c r="CI129" i="57"/>
  <c r="CJ129" i="57"/>
  <c r="CK129" i="57"/>
  <c r="CL129" i="57"/>
  <c r="CM129" i="57"/>
  <c r="CN129" i="57"/>
  <c r="CO129" i="57"/>
  <c r="CP129" i="57"/>
  <c r="CQ129" i="57"/>
  <c r="CR129" i="57"/>
  <c r="DI129" i="57"/>
  <c r="CS129" i="57"/>
  <c r="CT129" i="57"/>
  <c r="CU129" i="57"/>
  <c r="CV129" i="57"/>
  <c r="CA138" i="57"/>
  <c r="CW129" i="57"/>
  <c r="CX129" i="57"/>
  <c r="CY129" i="57"/>
  <c r="CZ129" i="57"/>
  <c r="DA129" i="57"/>
  <c r="DJ129" i="57"/>
  <c r="DO129" i="57"/>
  <c r="BQ130" i="57"/>
  <c r="BP130" i="57"/>
  <c r="BO130" i="57"/>
  <c r="BN130" i="57"/>
  <c r="BM130" i="57"/>
  <c r="BL130" i="57"/>
  <c r="BR130" i="57"/>
  <c r="BS130" i="57"/>
  <c r="BT130" i="57"/>
  <c r="BU130" i="57"/>
  <c r="BV130" i="57"/>
  <c r="BW130" i="57"/>
  <c r="BX130" i="57"/>
  <c r="BY130" i="57"/>
  <c r="BZ130" i="57"/>
  <c r="CB130" i="57"/>
  <c r="CC130" i="57"/>
  <c r="CD130" i="57"/>
  <c r="CE130" i="57"/>
  <c r="CF130" i="57"/>
  <c r="CG130" i="57"/>
  <c r="CH130" i="57"/>
  <c r="CI130" i="57"/>
  <c r="CJ130" i="57"/>
  <c r="CK130" i="57"/>
  <c r="CL130" i="57"/>
  <c r="CM130" i="57"/>
  <c r="CN130" i="57"/>
  <c r="CO130" i="57"/>
  <c r="CP130" i="57"/>
  <c r="CQ130" i="57"/>
  <c r="CR130" i="57"/>
  <c r="DI130" i="57"/>
  <c r="CS130" i="57"/>
  <c r="CT130" i="57"/>
  <c r="CU130" i="57"/>
  <c r="CV130" i="57"/>
  <c r="CA139" i="57"/>
  <c r="CW130" i="57"/>
  <c r="CX130" i="57"/>
  <c r="CY130" i="57"/>
  <c r="CZ130" i="57"/>
  <c r="DA130" i="57"/>
  <c r="DJ130" i="57"/>
  <c r="DO130" i="57"/>
  <c r="BQ131" i="57"/>
  <c r="BP131" i="57"/>
  <c r="BO131" i="57"/>
  <c r="BN131" i="57"/>
  <c r="BM131" i="57"/>
  <c r="BL131" i="57"/>
  <c r="BR131" i="57"/>
  <c r="BS131" i="57"/>
  <c r="BT131" i="57"/>
  <c r="BU131" i="57"/>
  <c r="BV131" i="57"/>
  <c r="BW131" i="57"/>
  <c r="BX131" i="57"/>
  <c r="BY131" i="57"/>
  <c r="BZ131" i="57"/>
  <c r="CB131" i="57"/>
  <c r="CC131" i="57"/>
  <c r="CD131" i="57"/>
  <c r="CE131" i="57"/>
  <c r="CF131" i="57"/>
  <c r="CG131" i="57"/>
  <c r="CH131" i="57"/>
  <c r="CI131" i="57"/>
  <c r="CJ131" i="57"/>
  <c r="CK131" i="57"/>
  <c r="CL131" i="57"/>
  <c r="CM131" i="57"/>
  <c r="CN131" i="57"/>
  <c r="CO131" i="57"/>
  <c r="CP131" i="57"/>
  <c r="CQ131" i="57"/>
  <c r="CR131" i="57"/>
  <c r="DI131" i="57"/>
  <c r="CS131" i="57"/>
  <c r="CT131" i="57"/>
  <c r="CU131" i="57"/>
  <c r="CV131" i="57"/>
  <c r="CA140" i="57"/>
  <c r="CW131" i="57"/>
  <c r="CX131" i="57"/>
  <c r="CY131" i="57"/>
  <c r="CZ131" i="57"/>
  <c r="DA131" i="57"/>
  <c r="DJ131" i="57"/>
  <c r="DO131" i="57"/>
  <c r="BQ132" i="57"/>
  <c r="BP132" i="57"/>
  <c r="BO132" i="57"/>
  <c r="BN132" i="57"/>
  <c r="BM132" i="57"/>
  <c r="BL132" i="57"/>
  <c r="BR132" i="57"/>
  <c r="BS132" i="57"/>
  <c r="BT132" i="57"/>
  <c r="BU132" i="57"/>
  <c r="BV132" i="57"/>
  <c r="BW132" i="57"/>
  <c r="BX132" i="57"/>
  <c r="BY132" i="57"/>
  <c r="BZ132" i="57"/>
  <c r="CB132" i="57"/>
  <c r="CC132" i="57"/>
  <c r="CD132" i="57"/>
  <c r="CE132" i="57"/>
  <c r="CF132" i="57"/>
  <c r="CG132" i="57"/>
  <c r="CH132" i="57"/>
  <c r="CI132" i="57"/>
  <c r="CJ132" i="57"/>
  <c r="CK132" i="57"/>
  <c r="CL132" i="57"/>
  <c r="CM132" i="57"/>
  <c r="CN132" i="57"/>
  <c r="CO132" i="57"/>
  <c r="CP132" i="57"/>
  <c r="CQ132" i="57"/>
  <c r="CR132" i="57"/>
  <c r="DI132" i="57"/>
  <c r="CS132" i="57"/>
  <c r="CT132" i="57"/>
  <c r="CU132" i="57"/>
  <c r="CV132" i="57"/>
  <c r="CA141" i="57"/>
  <c r="CW132" i="57"/>
  <c r="CX132" i="57"/>
  <c r="CY132" i="57"/>
  <c r="CZ132" i="57"/>
  <c r="DA132" i="57"/>
  <c r="DJ132" i="57"/>
  <c r="DO132" i="57"/>
  <c r="BQ133" i="57"/>
  <c r="BP133" i="57"/>
  <c r="BO133" i="57"/>
  <c r="BN133" i="57"/>
  <c r="BM133" i="57"/>
  <c r="BL133" i="57"/>
  <c r="BR133" i="57"/>
  <c r="BS133" i="57"/>
  <c r="BT133" i="57"/>
  <c r="BU133" i="57"/>
  <c r="BV133" i="57"/>
  <c r="BW133" i="57"/>
  <c r="BX133" i="57"/>
  <c r="BY133" i="57"/>
  <c r="BZ133" i="57"/>
  <c r="CB133" i="57"/>
  <c r="CC133" i="57"/>
  <c r="CD133" i="57"/>
  <c r="CE133" i="57"/>
  <c r="CF133" i="57"/>
  <c r="CG133" i="57"/>
  <c r="CH133" i="57"/>
  <c r="CI133" i="57"/>
  <c r="CJ133" i="57"/>
  <c r="CK133" i="57"/>
  <c r="CL133" i="57"/>
  <c r="CM133" i="57"/>
  <c r="CN133" i="57"/>
  <c r="CO133" i="57"/>
  <c r="CP133" i="57"/>
  <c r="CQ133" i="57"/>
  <c r="CR133" i="57"/>
  <c r="DI133" i="57"/>
  <c r="CS133" i="57"/>
  <c r="CT133" i="57"/>
  <c r="CU133" i="57"/>
  <c r="CV133" i="57"/>
  <c r="CA142" i="57"/>
  <c r="CW133" i="57"/>
  <c r="CX133" i="57"/>
  <c r="CY133" i="57"/>
  <c r="CZ133" i="57"/>
  <c r="DA133" i="57"/>
  <c r="DJ133" i="57"/>
  <c r="DO133" i="57"/>
  <c r="BQ134" i="57"/>
  <c r="BP134" i="57"/>
  <c r="BO134" i="57"/>
  <c r="BN134" i="57"/>
  <c r="BM134" i="57"/>
  <c r="BL134" i="57"/>
  <c r="BR134" i="57"/>
  <c r="BS134" i="57"/>
  <c r="BT134" i="57"/>
  <c r="BU134" i="57"/>
  <c r="BV134" i="57"/>
  <c r="BW134" i="57"/>
  <c r="BX134" i="57"/>
  <c r="BY134" i="57"/>
  <c r="BZ134" i="57"/>
  <c r="CB134" i="57"/>
  <c r="CC134" i="57"/>
  <c r="CD134" i="57"/>
  <c r="CE134" i="57"/>
  <c r="CF134" i="57"/>
  <c r="CG134" i="57"/>
  <c r="CH134" i="57"/>
  <c r="CI134" i="57"/>
  <c r="CJ134" i="57"/>
  <c r="CK134" i="57"/>
  <c r="CL134" i="57"/>
  <c r="CM134" i="57"/>
  <c r="CN134" i="57"/>
  <c r="CO134" i="57"/>
  <c r="CP134" i="57"/>
  <c r="CQ134" i="57"/>
  <c r="CR134" i="57"/>
  <c r="DI134" i="57"/>
  <c r="CS134" i="57"/>
  <c r="CT134" i="57"/>
  <c r="CU134" i="57"/>
  <c r="CV134" i="57"/>
  <c r="CA143" i="57"/>
  <c r="CW134" i="57"/>
  <c r="CX134" i="57"/>
  <c r="CY134" i="57"/>
  <c r="CZ134" i="57"/>
  <c r="DA134" i="57"/>
  <c r="DJ134" i="57"/>
  <c r="DO134" i="57"/>
  <c r="BQ135" i="57"/>
  <c r="BP135" i="57"/>
  <c r="BO135" i="57"/>
  <c r="BN135" i="57"/>
  <c r="BM135" i="57"/>
  <c r="BL135" i="57"/>
  <c r="BR135" i="57"/>
  <c r="BS135" i="57"/>
  <c r="BT135" i="57"/>
  <c r="BU135" i="57"/>
  <c r="BV135" i="57"/>
  <c r="BW135" i="57"/>
  <c r="BX135" i="57"/>
  <c r="BY135" i="57"/>
  <c r="BZ135" i="57"/>
  <c r="CB135" i="57"/>
  <c r="CC135" i="57"/>
  <c r="CD135" i="57"/>
  <c r="CE135" i="57"/>
  <c r="CF135" i="57"/>
  <c r="CG135" i="57"/>
  <c r="CH135" i="57"/>
  <c r="CI135" i="57"/>
  <c r="CJ135" i="57"/>
  <c r="CK135" i="57"/>
  <c r="CL135" i="57"/>
  <c r="CM135" i="57"/>
  <c r="CN135" i="57"/>
  <c r="CO135" i="57"/>
  <c r="CP135" i="57"/>
  <c r="CQ135" i="57"/>
  <c r="CR135" i="57"/>
  <c r="DI135" i="57"/>
  <c r="CS135" i="57"/>
  <c r="CT135" i="57"/>
  <c r="CU135" i="57"/>
  <c r="CV135" i="57"/>
  <c r="CA144" i="57"/>
  <c r="CW135" i="57"/>
  <c r="CX135" i="57"/>
  <c r="CY135" i="57"/>
  <c r="CZ135" i="57"/>
  <c r="DA135" i="57"/>
  <c r="DJ135" i="57"/>
  <c r="DO135" i="57"/>
  <c r="BQ136" i="57"/>
  <c r="BP136" i="57"/>
  <c r="BO136" i="57"/>
  <c r="BN136" i="57"/>
  <c r="BM136" i="57"/>
  <c r="BL136" i="57"/>
  <c r="BR136" i="57"/>
  <c r="BS136" i="57"/>
  <c r="BT136" i="57"/>
  <c r="BU136" i="57"/>
  <c r="BV136" i="57"/>
  <c r="BW136" i="57"/>
  <c r="BX136" i="57"/>
  <c r="BY136" i="57"/>
  <c r="BZ136" i="57"/>
  <c r="CB136" i="57"/>
  <c r="CC136" i="57"/>
  <c r="CD136" i="57"/>
  <c r="CE136" i="57"/>
  <c r="CF136" i="57"/>
  <c r="CG136" i="57"/>
  <c r="CH136" i="57"/>
  <c r="CI136" i="57"/>
  <c r="CJ136" i="57"/>
  <c r="CK136" i="57"/>
  <c r="CL136" i="57"/>
  <c r="CM136" i="57"/>
  <c r="CN136" i="57"/>
  <c r="CO136" i="57"/>
  <c r="CP136" i="57"/>
  <c r="CQ136" i="57"/>
  <c r="CR136" i="57"/>
  <c r="DI136" i="57"/>
  <c r="CS136" i="57"/>
  <c r="CT136" i="57"/>
  <c r="CU136" i="57"/>
  <c r="CV136" i="57"/>
  <c r="CA145" i="57"/>
  <c r="CW136" i="57"/>
  <c r="CX136" i="57"/>
  <c r="CY136" i="57"/>
  <c r="CZ136" i="57"/>
  <c r="DA136" i="57"/>
  <c r="DJ136" i="57"/>
  <c r="DO136" i="57"/>
  <c r="BQ137" i="57"/>
  <c r="BP137" i="57"/>
  <c r="BO137" i="57"/>
  <c r="BN137" i="57"/>
  <c r="BM137" i="57"/>
  <c r="BL137" i="57"/>
  <c r="BR137" i="57"/>
  <c r="BS137" i="57"/>
  <c r="BT137" i="57"/>
  <c r="BU137" i="57"/>
  <c r="BV137" i="57"/>
  <c r="BW137" i="57"/>
  <c r="BX137" i="57"/>
  <c r="BY137" i="57"/>
  <c r="BZ137" i="57"/>
  <c r="CB137" i="57"/>
  <c r="CC137" i="57"/>
  <c r="CD137" i="57"/>
  <c r="CE137" i="57"/>
  <c r="CF137" i="57"/>
  <c r="CG137" i="57"/>
  <c r="CH137" i="57"/>
  <c r="CI137" i="57"/>
  <c r="CJ137" i="57"/>
  <c r="CK137" i="57"/>
  <c r="CL137" i="57"/>
  <c r="CM137" i="57"/>
  <c r="CN137" i="57"/>
  <c r="CO137" i="57"/>
  <c r="CP137" i="57"/>
  <c r="CQ137" i="57"/>
  <c r="CR137" i="57"/>
  <c r="DI137" i="57"/>
  <c r="CS137" i="57"/>
  <c r="CT137" i="57"/>
  <c r="CU137" i="57"/>
  <c r="CV137" i="57"/>
  <c r="CA146" i="57"/>
  <c r="CW137" i="57"/>
  <c r="CX137" i="57"/>
  <c r="CY137" i="57"/>
  <c r="CZ137" i="57"/>
  <c r="DA137" i="57"/>
  <c r="DJ137" i="57"/>
  <c r="DO137" i="57"/>
  <c r="BQ138" i="57"/>
  <c r="BP138" i="57"/>
  <c r="BO138" i="57"/>
  <c r="BN138" i="57"/>
  <c r="BM138" i="57"/>
  <c r="BL138" i="57"/>
  <c r="BR138" i="57"/>
  <c r="BS138" i="57"/>
  <c r="BT138" i="57"/>
  <c r="BU138" i="57"/>
  <c r="BV138" i="57"/>
  <c r="BW138" i="57"/>
  <c r="BX138" i="57"/>
  <c r="BY138" i="57"/>
  <c r="BZ138" i="57"/>
  <c r="CB138" i="57"/>
  <c r="CC138" i="57"/>
  <c r="CD138" i="57"/>
  <c r="CE138" i="57"/>
  <c r="CF138" i="57"/>
  <c r="CG138" i="57"/>
  <c r="CH138" i="57"/>
  <c r="CI138" i="57"/>
  <c r="CJ138" i="57"/>
  <c r="CK138" i="57"/>
  <c r="CL138" i="57"/>
  <c r="CM138" i="57"/>
  <c r="CN138" i="57"/>
  <c r="CO138" i="57"/>
  <c r="CP138" i="57"/>
  <c r="CQ138" i="57"/>
  <c r="CR138" i="57"/>
  <c r="DI138" i="57"/>
  <c r="CS138" i="57"/>
  <c r="CT138" i="57"/>
  <c r="CU138" i="57"/>
  <c r="CV138" i="57"/>
  <c r="CA147" i="57"/>
  <c r="CW138" i="57"/>
  <c r="CX138" i="57"/>
  <c r="CY138" i="57"/>
  <c r="CZ138" i="57"/>
  <c r="DA138" i="57"/>
  <c r="DJ138" i="57"/>
  <c r="DO138" i="57"/>
  <c r="BQ139" i="57"/>
  <c r="BP139" i="57"/>
  <c r="BO139" i="57"/>
  <c r="BN139" i="57"/>
  <c r="BM139" i="57"/>
  <c r="BL139" i="57"/>
  <c r="BR139" i="57"/>
  <c r="BS139" i="57"/>
  <c r="BT139" i="57"/>
  <c r="BU139" i="57"/>
  <c r="BV139" i="57"/>
  <c r="BW139" i="57"/>
  <c r="BX139" i="57"/>
  <c r="BY139" i="57"/>
  <c r="BZ139" i="57"/>
  <c r="CB139" i="57"/>
  <c r="CC139" i="57"/>
  <c r="CD139" i="57"/>
  <c r="CE139" i="57"/>
  <c r="CF139" i="57"/>
  <c r="CG139" i="57"/>
  <c r="CH139" i="57"/>
  <c r="CI139" i="57"/>
  <c r="CJ139" i="57"/>
  <c r="CK139" i="57"/>
  <c r="CL139" i="57"/>
  <c r="CM139" i="57"/>
  <c r="CN139" i="57"/>
  <c r="CO139" i="57"/>
  <c r="CP139" i="57"/>
  <c r="CQ139" i="57"/>
  <c r="CR139" i="57"/>
  <c r="DI139" i="57"/>
  <c r="CS139" i="57"/>
  <c r="CT139" i="57"/>
  <c r="CU139" i="57"/>
  <c r="CV139" i="57"/>
  <c r="CA148" i="57"/>
  <c r="CW139" i="57"/>
  <c r="CX139" i="57"/>
  <c r="CY139" i="57"/>
  <c r="CZ139" i="57"/>
  <c r="DA139" i="57"/>
  <c r="DJ139" i="57"/>
  <c r="DO139" i="57"/>
  <c r="BQ140" i="57"/>
  <c r="BP140" i="57"/>
  <c r="BO140" i="57"/>
  <c r="BN140" i="57"/>
  <c r="BM140" i="57"/>
  <c r="BL140" i="57"/>
  <c r="BR140" i="57"/>
  <c r="BS140" i="57"/>
  <c r="BT140" i="57"/>
  <c r="BU140" i="57"/>
  <c r="BV140" i="57"/>
  <c r="BW140" i="57"/>
  <c r="BX140" i="57"/>
  <c r="BY140" i="57"/>
  <c r="BZ140" i="57"/>
  <c r="CB140" i="57"/>
  <c r="CC140" i="57"/>
  <c r="CD140" i="57"/>
  <c r="CE140" i="57"/>
  <c r="CF140" i="57"/>
  <c r="CG140" i="57"/>
  <c r="CH140" i="57"/>
  <c r="CI140" i="57"/>
  <c r="CJ140" i="57"/>
  <c r="CK140" i="57"/>
  <c r="CL140" i="57"/>
  <c r="CM140" i="57"/>
  <c r="CN140" i="57"/>
  <c r="CO140" i="57"/>
  <c r="CP140" i="57"/>
  <c r="CQ140" i="57"/>
  <c r="CR140" i="57"/>
  <c r="DI140" i="57"/>
  <c r="CS140" i="57"/>
  <c r="CT140" i="57"/>
  <c r="CU140" i="57"/>
  <c r="CV140" i="57"/>
  <c r="CA149" i="57"/>
  <c r="CW140" i="57"/>
  <c r="CX140" i="57"/>
  <c r="CY140" i="57"/>
  <c r="CZ140" i="57"/>
  <c r="DA140" i="57"/>
  <c r="DJ140" i="57"/>
  <c r="DO140" i="57"/>
  <c r="BQ141" i="57"/>
  <c r="BP141" i="57"/>
  <c r="BO141" i="57"/>
  <c r="BN141" i="57"/>
  <c r="BM141" i="57"/>
  <c r="BL141" i="57"/>
  <c r="BR141" i="57"/>
  <c r="BS141" i="57"/>
  <c r="BT141" i="57"/>
  <c r="BU141" i="57"/>
  <c r="BV141" i="57"/>
  <c r="BW141" i="57"/>
  <c r="BX141" i="57"/>
  <c r="BY141" i="57"/>
  <c r="BZ141" i="57"/>
  <c r="CB141" i="57"/>
  <c r="CC141" i="57"/>
  <c r="CD141" i="57"/>
  <c r="CE141" i="57"/>
  <c r="CF141" i="57"/>
  <c r="CG141" i="57"/>
  <c r="CH141" i="57"/>
  <c r="CI141" i="57"/>
  <c r="CJ141" i="57"/>
  <c r="CK141" i="57"/>
  <c r="CL141" i="57"/>
  <c r="CM141" i="57"/>
  <c r="CN141" i="57"/>
  <c r="CO141" i="57"/>
  <c r="CP141" i="57"/>
  <c r="CQ141" i="57"/>
  <c r="CR141" i="57"/>
  <c r="DI141" i="57"/>
  <c r="CS141" i="57"/>
  <c r="CT141" i="57"/>
  <c r="CU141" i="57"/>
  <c r="CV141" i="57"/>
  <c r="CA150" i="57"/>
  <c r="CW141" i="57"/>
  <c r="CX141" i="57"/>
  <c r="CY141" i="57"/>
  <c r="CZ141" i="57"/>
  <c r="DA141" i="57"/>
  <c r="DJ141" i="57"/>
  <c r="DO141" i="57"/>
  <c r="BQ142" i="57"/>
  <c r="BP142" i="57"/>
  <c r="BO142" i="57"/>
  <c r="BN142" i="57"/>
  <c r="BM142" i="57"/>
  <c r="BL142" i="57"/>
  <c r="BR142" i="57"/>
  <c r="BS142" i="57"/>
  <c r="BT142" i="57"/>
  <c r="BU142" i="57"/>
  <c r="BV142" i="57"/>
  <c r="BW142" i="57"/>
  <c r="BX142" i="57"/>
  <c r="BY142" i="57"/>
  <c r="BZ142" i="57"/>
  <c r="CB142" i="57"/>
  <c r="CC142" i="57"/>
  <c r="CD142" i="57"/>
  <c r="CE142" i="57"/>
  <c r="CF142" i="57"/>
  <c r="CG142" i="57"/>
  <c r="CH142" i="57"/>
  <c r="CI142" i="57"/>
  <c r="CJ142" i="57"/>
  <c r="CK142" i="57"/>
  <c r="CL142" i="57"/>
  <c r="CM142" i="57"/>
  <c r="CN142" i="57"/>
  <c r="CO142" i="57"/>
  <c r="CP142" i="57"/>
  <c r="CQ142" i="57"/>
  <c r="CR142" i="57"/>
  <c r="DI142" i="57"/>
  <c r="CS142" i="57"/>
  <c r="CT142" i="57"/>
  <c r="CU142" i="57"/>
  <c r="CV142" i="57"/>
  <c r="CA151" i="57"/>
  <c r="CW142" i="57"/>
  <c r="CX142" i="57"/>
  <c r="CY142" i="57"/>
  <c r="CZ142" i="57"/>
  <c r="DA142" i="57"/>
  <c r="DJ142" i="57"/>
  <c r="DO142" i="57"/>
  <c r="BQ143" i="57"/>
  <c r="BP143" i="57"/>
  <c r="BO143" i="57"/>
  <c r="BN143" i="57"/>
  <c r="BM143" i="57"/>
  <c r="BL143" i="57"/>
  <c r="BR143" i="57"/>
  <c r="BS143" i="57"/>
  <c r="BT143" i="57"/>
  <c r="BU143" i="57"/>
  <c r="BV143" i="57"/>
  <c r="BW143" i="57"/>
  <c r="BX143" i="57"/>
  <c r="BY143" i="57"/>
  <c r="BZ143" i="57"/>
  <c r="CB143" i="57"/>
  <c r="CC143" i="57"/>
  <c r="CD143" i="57"/>
  <c r="CE143" i="57"/>
  <c r="CF143" i="57"/>
  <c r="CG143" i="57"/>
  <c r="CH143" i="57"/>
  <c r="CI143" i="57"/>
  <c r="CJ143" i="57"/>
  <c r="CK143" i="57"/>
  <c r="CL143" i="57"/>
  <c r="CM143" i="57"/>
  <c r="CN143" i="57"/>
  <c r="CO143" i="57"/>
  <c r="CP143" i="57"/>
  <c r="CQ143" i="57"/>
  <c r="CR143" i="57"/>
  <c r="DI143" i="57"/>
  <c r="CS143" i="57"/>
  <c r="CT143" i="57"/>
  <c r="CU143" i="57"/>
  <c r="CV143" i="57"/>
  <c r="CA152" i="57"/>
  <c r="CW143" i="57"/>
  <c r="CX143" i="57"/>
  <c r="CY143" i="57"/>
  <c r="CZ143" i="57"/>
  <c r="DA143" i="57"/>
  <c r="DJ143" i="57"/>
  <c r="DO143" i="57"/>
  <c r="BQ144" i="57"/>
  <c r="BP144" i="57"/>
  <c r="BO144" i="57"/>
  <c r="BN144" i="57"/>
  <c r="BM144" i="57"/>
  <c r="BL144" i="57"/>
  <c r="BR144" i="57"/>
  <c r="BS144" i="57"/>
  <c r="BT144" i="57"/>
  <c r="BU144" i="57"/>
  <c r="BV144" i="57"/>
  <c r="BW144" i="57"/>
  <c r="BX144" i="57"/>
  <c r="BY144" i="57"/>
  <c r="BZ144" i="57"/>
  <c r="CB144" i="57"/>
  <c r="CC144" i="57"/>
  <c r="CD144" i="57"/>
  <c r="CE144" i="57"/>
  <c r="CF144" i="57"/>
  <c r="CG144" i="57"/>
  <c r="CH144" i="57"/>
  <c r="CI144" i="57"/>
  <c r="CJ144" i="57"/>
  <c r="CK144" i="57"/>
  <c r="CL144" i="57"/>
  <c r="CM144" i="57"/>
  <c r="CN144" i="57"/>
  <c r="CO144" i="57"/>
  <c r="CP144" i="57"/>
  <c r="CQ144" i="57"/>
  <c r="CR144" i="57"/>
  <c r="DI144" i="57"/>
  <c r="CS144" i="57"/>
  <c r="CT144" i="57"/>
  <c r="CU144" i="57"/>
  <c r="CV144" i="57"/>
  <c r="CA153" i="57"/>
  <c r="CW144" i="57"/>
  <c r="CX144" i="57"/>
  <c r="CY144" i="57"/>
  <c r="CZ144" i="57"/>
  <c r="DA144" i="57"/>
  <c r="DJ144" i="57"/>
  <c r="DO144" i="57"/>
  <c r="BQ145" i="57"/>
  <c r="BP145" i="57"/>
  <c r="BO145" i="57"/>
  <c r="BN145" i="57"/>
  <c r="BM145" i="57"/>
  <c r="BL145" i="57"/>
  <c r="BR145" i="57"/>
  <c r="BS145" i="57"/>
  <c r="BT145" i="57"/>
  <c r="BU145" i="57"/>
  <c r="BV145" i="57"/>
  <c r="BW145" i="57"/>
  <c r="BX145" i="57"/>
  <c r="BY145" i="57"/>
  <c r="BZ145" i="57"/>
  <c r="CB145" i="57"/>
  <c r="CC145" i="57"/>
  <c r="CD145" i="57"/>
  <c r="CE145" i="57"/>
  <c r="CF145" i="57"/>
  <c r="CG145" i="57"/>
  <c r="CH145" i="57"/>
  <c r="CI145" i="57"/>
  <c r="CJ145" i="57"/>
  <c r="CK145" i="57"/>
  <c r="CL145" i="57"/>
  <c r="CM145" i="57"/>
  <c r="CN145" i="57"/>
  <c r="CO145" i="57"/>
  <c r="CP145" i="57"/>
  <c r="CQ145" i="57"/>
  <c r="CR145" i="57"/>
  <c r="DI145" i="57"/>
  <c r="CS145" i="57"/>
  <c r="CT145" i="57"/>
  <c r="CU145" i="57"/>
  <c r="CV145" i="57"/>
  <c r="CA154" i="57"/>
  <c r="CW145" i="57"/>
  <c r="CX145" i="57"/>
  <c r="CY145" i="57"/>
  <c r="CZ145" i="57"/>
  <c r="DA145" i="57"/>
  <c r="DJ145" i="57"/>
  <c r="DO145" i="57"/>
  <c r="BQ146" i="57"/>
  <c r="BP146" i="57"/>
  <c r="BO146" i="57"/>
  <c r="BN146" i="57"/>
  <c r="BM146" i="57"/>
  <c r="BL146" i="57"/>
  <c r="BR146" i="57"/>
  <c r="BS146" i="57"/>
  <c r="BT146" i="57"/>
  <c r="BU146" i="57"/>
  <c r="BV146" i="57"/>
  <c r="BW146" i="57"/>
  <c r="BX146" i="57"/>
  <c r="BY146" i="57"/>
  <c r="BZ146" i="57"/>
  <c r="CB146" i="57"/>
  <c r="CC146" i="57"/>
  <c r="CD146" i="57"/>
  <c r="CE146" i="57"/>
  <c r="CF146" i="57"/>
  <c r="CG146" i="57"/>
  <c r="CH146" i="57"/>
  <c r="CI146" i="57"/>
  <c r="CJ146" i="57"/>
  <c r="CK146" i="57"/>
  <c r="CL146" i="57"/>
  <c r="CM146" i="57"/>
  <c r="CN146" i="57"/>
  <c r="CO146" i="57"/>
  <c r="CP146" i="57"/>
  <c r="CQ146" i="57"/>
  <c r="CR146" i="57"/>
  <c r="DI146" i="57"/>
  <c r="CS146" i="57"/>
  <c r="CT146" i="57"/>
  <c r="CU146" i="57"/>
  <c r="CV146" i="57"/>
  <c r="CA155" i="57"/>
  <c r="CW146" i="57"/>
  <c r="CX146" i="57"/>
  <c r="CY146" i="57"/>
  <c r="CZ146" i="57"/>
  <c r="DA146" i="57"/>
  <c r="DJ146" i="57"/>
  <c r="DO146" i="57"/>
  <c r="BQ147" i="57"/>
  <c r="BP147" i="57"/>
  <c r="BO147" i="57"/>
  <c r="BN147" i="57"/>
  <c r="BM147" i="57"/>
  <c r="BL147" i="57"/>
  <c r="BR147" i="57"/>
  <c r="BS147" i="57"/>
  <c r="BT147" i="57"/>
  <c r="BU147" i="57"/>
  <c r="BV147" i="57"/>
  <c r="BW147" i="57"/>
  <c r="BX147" i="57"/>
  <c r="BY147" i="57"/>
  <c r="BZ147" i="57"/>
  <c r="CB147" i="57"/>
  <c r="CC147" i="57"/>
  <c r="CD147" i="57"/>
  <c r="CE147" i="57"/>
  <c r="CF147" i="57"/>
  <c r="CG147" i="57"/>
  <c r="CH147" i="57"/>
  <c r="CI147" i="57"/>
  <c r="CJ147" i="57"/>
  <c r="CK147" i="57"/>
  <c r="CL147" i="57"/>
  <c r="CM147" i="57"/>
  <c r="CN147" i="57"/>
  <c r="CO147" i="57"/>
  <c r="CP147" i="57"/>
  <c r="CQ147" i="57"/>
  <c r="CR147" i="57"/>
  <c r="DI147" i="57"/>
  <c r="CS147" i="57"/>
  <c r="CT147" i="57"/>
  <c r="CU147" i="57"/>
  <c r="CV147" i="57"/>
  <c r="CA156" i="57"/>
  <c r="CW147" i="57"/>
  <c r="CX147" i="57"/>
  <c r="CY147" i="57"/>
  <c r="CZ147" i="57"/>
  <c r="DA147" i="57"/>
  <c r="DJ147" i="57"/>
  <c r="DO147" i="57"/>
  <c r="BQ148" i="57"/>
  <c r="BP148" i="57"/>
  <c r="BO148" i="57"/>
  <c r="BN148" i="57"/>
  <c r="BM148" i="57"/>
  <c r="BL148" i="57"/>
  <c r="BR148" i="57"/>
  <c r="BS148" i="57"/>
  <c r="BT148" i="57"/>
  <c r="BU148" i="57"/>
  <c r="BV148" i="57"/>
  <c r="BW148" i="57"/>
  <c r="BX148" i="57"/>
  <c r="BY148" i="57"/>
  <c r="BZ148" i="57"/>
  <c r="CB148" i="57"/>
  <c r="CC148" i="57"/>
  <c r="CD148" i="57"/>
  <c r="CE148" i="57"/>
  <c r="CF148" i="57"/>
  <c r="CG148" i="57"/>
  <c r="CH148" i="57"/>
  <c r="CI148" i="57"/>
  <c r="CJ148" i="57"/>
  <c r="CK148" i="57"/>
  <c r="CL148" i="57"/>
  <c r="CM148" i="57"/>
  <c r="CN148" i="57"/>
  <c r="CO148" i="57"/>
  <c r="CP148" i="57"/>
  <c r="CQ148" i="57"/>
  <c r="CR148" i="57"/>
  <c r="DI148" i="57"/>
  <c r="CS148" i="57"/>
  <c r="CT148" i="57"/>
  <c r="CU148" i="57"/>
  <c r="CV148" i="57"/>
  <c r="CA157" i="57"/>
  <c r="CW148" i="57"/>
  <c r="CX148" i="57"/>
  <c r="CY148" i="57"/>
  <c r="CZ148" i="57"/>
  <c r="DA148" i="57"/>
  <c r="DJ148" i="57"/>
  <c r="DO148" i="57"/>
  <c r="BQ149" i="57"/>
  <c r="BP149" i="57"/>
  <c r="BO149" i="57"/>
  <c r="BN149" i="57"/>
  <c r="BM149" i="57"/>
  <c r="BL149" i="57"/>
  <c r="BR149" i="57"/>
  <c r="BS149" i="57"/>
  <c r="BT149" i="57"/>
  <c r="BU149" i="57"/>
  <c r="BV149" i="57"/>
  <c r="BW149" i="57"/>
  <c r="BX149" i="57"/>
  <c r="BY149" i="57"/>
  <c r="BZ149" i="57"/>
  <c r="CB149" i="57"/>
  <c r="CC149" i="57"/>
  <c r="CD149" i="57"/>
  <c r="CE149" i="57"/>
  <c r="CF149" i="57"/>
  <c r="CG149" i="57"/>
  <c r="CH149" i="57"/>
  <c r="CI149" i="57"/>
  <c r="CJ149" i="57"/>
  <c r="CK149" i="57"/>
  <c r="CL149" i="57"/>
  <c r="CM149" i="57"/>
  <c r="CN149" i="57"/>
  <c r="CO149" i="57"/>
  <c r="CP149" i="57"/>
  <c r="CQ149" i="57"/>
  <c r="CR149" i="57"/>
  <c r="DI149" i="57"/>
  <c r="CS149" i="57"/>
  <c r="CT149" i="57"/>
  <c r="CU149" i="57"/>
  <c r="CV149" i="57"/>
  <c r="CA158" i="57"/>
  <c r="CW149" i="57"/>
  <c r="CX149" i="57"/>
  <c r="CY149" i="57"/>
  <c r="CZ149" i="57"/>
  <c r="DA149" i="57"/>
  <c r="DJ149" i="57"/>
  <c r="DO149" i="57"/>
  <c r="BQ150" i="57"/>
  <c r="BP150" i="57"/>
  <c r="BO150" i="57"/>
  <c r="BN150" i="57"/>
  <c r="BM150" i="57"/>
  <c r="BL150" i="57"/>
  <c r="BR150" i="57"/>
  <c r="BS150" i="57"/>
  <c r="BT150" i="57"/>
  <c r="BU150" i="57"/>
  <c r="BV150" i="57"/>
  <c r="BW150" i="57"/>
  <c r="BX150" i="57"/>
  <c r="BY150" i="57"/>
  <c r="BZ150" i="57"/>
  <c r="CB150" i="57"/>
  <c r="CC150" i="57"/>
  <c r="CD150" i="57"/>
  <c r="CE150" i="57"/>
  <c r="CF150" i="57"/>
  <c r="CG150" i="57"/>
  <c r="CH150" i="57"/>
  <c r="CI150" i="57"/>
  <c r="CJ150" i="57"/>
  <c r="CK150" i="57"/>
  <c r="CL150" i="57"/>
  <c r="CM150" i="57"/>
  <c r="CN150" i="57"/>
  <c r="CO150" i="57"/>
  <c r="CP150" i="57"/>
  <c r="CQ150" i="57"/>
  <c r="CR150" i="57"/>
  <c r="DI150" i="57"/>
  <c r="CS150" i="57"/>
  <c r="CT150" i="57"/>
  <c r="CU150" i="57"/>
  <c r="CV150" i="57"/>
  <c r="CA159" i="57"/>
  <c r="CW150" i="57"/>
  <c r="CX150" i="57"/>
  <c r="CY150" i="57"/>
  <c r="CZ150" i="57"/>
  <c r="DA150" i="57"/>
  <c r="DJ150" i="57"/>
  <c r="DO150" i="57"/>
  <c r="BQ151" i="57"/>
  <c r="BP151" i="57"/>
  <c r="BO151" i="57"/>
  <c r="BN151" i="57"/>
  <c r="BM151" i="57"/>
  <c r="BL151" i="57"/>
  <c r="BR151" i="57"/>
  <c r="BS151" i="57"/>
  <c r="BT151" i="57"/>
  <c r="BU151" i="57"/>
  <c r="BV151" i="57"/>
  <c r="BW151" i="57"/>
  <c r="BX151" i="57"/>
  <c r="BY151" i="57"/>
  <c r="BZ151" i="57"/>
  <c r="CB151" i="57"/>
  <c r="CC151" i="57"/>
  <c r="CD151" i="57"/>
  <c r="CE151" i="57"/>
  <c r="CF151" i="57"/>
  <c r="CG151" i="57"/>
  <c r="CH151" i="57"/>
  <c r="CI151" i="57"/>
  <c r="CJ151" i="57"/>
  <c r="CK151" i="57"/>
  <c r="CL151" i="57"/>
  <c r="CM151" i="57"/>
  <c r="CN151" i="57"/>
  <c r="CO151" i="57"/>
  <c r="CP151" i="57"/>
  <c r="CQ151" i="57"/>
  <c r="CR151" i="57"/>
  <c r="DI151" i="57"/>
  <c r="CS151" i="57"/>
  <c r="CT151" i="57"/>
  <c r="CU151" i="57"/>
  <c r="CV151" i="57"/>
  <c r="CA160" i="57"/>
  <c r="CW151" i="57"/>
  <c r="CX151" i="57"/>
  <c r="CY151" i="57"/>
  <c r="CZ151" i="57"/>
  <c r="DA151" i="57"/>
  <c r="DJ151" i="57"/>
  <c r="DO151" i="57"/>
  <c r="BQ152" i="57"/>
  <c r="BP152" i="57"/>
  <c r="BO152" i="57"/>
  <c r="BN152" i="57"/>
  <c r="BM152" i="57"/>
  <c r="BL152" i="57"/>
  <c r="BR152" i="57"/>
  <c r="BS152" i="57"/>
  <c r="BT152" i="57"/>
  <c r="BU152" i="57"/>
  <c r="BV152" i="57"/>
  <c r="BW152" i="57"/>
  <c r="BX152" i="57"/>
  <c r="BY152" i="57"/>
  <c r="BZ152" i="57"/>
  <c r="CB152" i="57"/>
  <c r="CC152" i="57"/>
  <c r="CD152" i="57"/>
  <c r="CE152" i="57"/>
  <c r="CF152" i="57"/>
  <c r="CG152" i="57"/>
  <c r="CH152" i="57"/>
  <c r="CI152" i="57"/>
  <c r="CJ152" i="57"/>
  <c r="CK152" i="57"/>
  <c r="CL152" i="57"/>
  <c r="CM152" i="57"/>
  <c r="CN152" i="57"/>
  <c r="CO152" i="57"/>
  <c r="CP152" i="57"/>
  <c r="CQ152" i="57"/>
  <c r="CR152" i="57"/>
  <c r="DI152" i="57"/>
  <c r="CS152" i="57"/>
  <c r="CT152" i="57"/>
  <c r="CU152" i="57"/>
  <c r="CV152" i="57"/>
  <c r="CA161" i="57"/>
  <c r="CW152" i="57"/>
  <c r="CX152" i="57"/>
  <c r="CY152" i="57"/>
  <c r="CZ152" i="57"/>
  <c r="DA152" i="57"/>
  <c r="DJ152" i="57"/>
  <c r="DO152" i="57"/>
  <c r="BQ153" i="57"/>
  <c r="BP153" i="57"/>
  <c r="BO153" i="57"/>
  <c r="BN153" i="57"/>
  <c r="BM153" i="57"/>
  <c r="BL153" i="57"/>
  <c r="BR153" i="57"/>
  <c r="BS153" i="57"/>
  <c r="BT153" i="57"/>
  <c r="BU153" i="57"/>
  <c r="BV153" i="57"/>
  <c r="BW153" i="57"/>
  <c r="BX153" i="57"/>
  <c r="BY153" i="57"/>
  <c r="BZ153" i="57"/>
  <c r="CB153" i="57"/>
  <c r="CC153" i="57"/>
  <c r="CD153" i="57"/>
  <c r="CE153" i="57"/>
  <c r="CF153" i="57"/>
  <c r="CG153" i="57"/>
  <c r="CH153" i="57"/>
  <c r="CI153" i="57"/>
  <c r="CJ153" i="57"/>
  <c r="CK153" i="57"/>
  <c r="CL153" i="57"/>
  <c r="CM153" i="57"/>
  <c r="CN153" i="57"/>
  <c r="CO153" i="57"/>
  <c r="CP153" i="57"/>
  <c r="CQ153" i="57"/>
  <c r="CR153" i="57"/>
  <c r="DI153" i="57"/>
  <c r="CS153" i="57"/>
  <c r="CT153" i="57"/>
  <c r="CU153" i="57"/>
  <c r="CV153" i="57"/>
  <c r="CA162" i="57"/>
  <c r="CW153" i="57"/>
  <c r="CX153" i="57"/>
  <c r="CY153" i="57"/>
  <c r="CZ153" i="57"/>
  <c r="DA153" i="57"/>
  <c r="DJ153" i="57"/>
  <c r="DO153" i="57"/>
  <c r="BQ154" i="57"/>
  <c r="BP154" i="57"/>
  <c r="BO154" i="57"/>
  <c r="BN154" i="57"/>
  <c r="BM154" i="57"/>
  <c r="BL154" i="57"/>
  <c r="BR154" i="57"/>
  <c r="BS154" i="57"/>
  <c r="BT154" i="57"/>
  <c r="BU154" i="57"/>
  <c r="BV154" i="57"/>
  <c r="BW154" i="57"/>
  <c r="BX154" i="57"/>
  <c r="BY154" i="57"/>
  <c r="BZ154" i="57"/>
  <c r="CB154" i="57"/>
  <c r="CC154" i="57"/>
  <c r="CD154" i="57"/>
  <c r="CE154" i="57"/>
  <c r="CF154" i="57"/>
  <c r="CG154" i="57"/>
  <c r="CH154" i="57"/>
  <c r="CI154" i="57"/>
  <c r="CJ154" i="57"/>
  <c r="CK154" i="57"/>
  <c r="CL154" i="57"/>
  <c r="CM154" i="57"/>
  <c r="CN154" i="57"/>
  <c r="CO154" i="57"/>
  <c r="CP154" i="57"/>
  <c r="CQ154" i="57"/>
  <c r="CR154" i="57"/>
  <c r="DI154" i="57"/>
  <c r="CS154" i="57"/>
  <c r="CT154" i="57"/>
  <c r="CU154" i="57"/>
  <c r="CV154" i="57"/>
  <c r="CA163" i="57"/>
  <c r="CW154" i="57"/>
  <c r="CX154" i="57"/>
  <c r="CY154" i="57"/>
  <c r="CZ154" i="57"/>
  <c r="DA154" i="57"/>
  <c r="DJ154" i="57"/>
  <c r="DO154" i="57"/>
  <c r="BQ155" i="57"/>
  <c r="BP155" i="57"/>
  <c r="BO155" i="57"/>
  <c r="BN155" i="57"/>
  <c r="BM155" i="57"/>
  <c r="BL155" i="57"/>
  <c r="BR155" i="57"/>
  <c r="BS155" i="57"/>
  <c r="BT155" i="57"/>
  <c r="BU155" i="57"/>
  <c r="BV155" i="57"/>
  <c r="BW155" i="57"/>
  <c r="BX155" i="57"/>
  <c r="BY155" i="57"/>
  <c r="BZ155" i="57"/>
  <c r="CB155" i="57"/>
  <c r="CC155" i="57"/>
  <c r="CD155" i="57"/>
  <c r="CE155" i="57"/>
  <c r="CF155" i="57"/>
  <c r="CG155" i="57"/>
  <c r="CH155" i="57"/>
  <c r="CI155" i="57"/>
  <c r="CJ155" i="57"/>
  <c r="CK155" i="57"/>
  <c r="CL155" i="57"/>
  <c r="CM155" i="57"/>
  <c r="CN155" i="57"/>
  <c r="CO155" i="57"/>
  <c r="CP155" i="57"/>
  <c r="CQ155" i="57"/>
  <c r="CR155" i="57"/>
  <c r="DI155" i="57"/>
  <c r="CS155" i="57"/>
  <c r="CT155" i="57"/>
  <c r="CU155" i="57"/>
  <c r="CV155" i="57"/>
  <c r="CA164" i="57"/>
  <c r="CW155" i="57"/>
  <c r="CX155" i="57"/>
  <c r="CY155" i="57"/>
  <c r="CZ155" i="57"/>
  <c r="DA155" i="57"/>
  <c r="DJ155" i="57"/>
  <c r="DO155" i="57"/>
  <c r="BQ156" i="57"/>
  <c r="BP156" i="57"/>
  <c r="BO156" i="57"/>
  <c r="BN156" i="57"/>
  <c r="BM156" i="57"/>
  <c r="BL156" i="57"/>
  <c r="BR156" i="57"/>
  <c r="BS156" i="57"/>
  <c r="BT156" i="57"/>
  <c r="BU156" i="57"/>
  <c r="BV156" i="57"/>
  <c r="BW156" i="57"/>
  <c r="BX156" i="57"/>
  <c r="BY156" i="57"/>
  <c r="BZ156" i="57"/>
  <c r="CB156" i="57"/>
  <c r="CC156" i="57"/>
  <c r="CD156" i="57"/>
  <c r="CE156" i="57"/>
  <c r="CF156" i="57"/>
  <c r="CG156" i="57"/>
  <c r="CH156" i="57"/>
  <c r="CI156" i="57"/>
  <c r="CJ156" i="57"/>
  <c r="CK156" i="57"/>
  <c r="CL156" i="57"/>
  <c r="CM156" i="57"/>
  <c r="CN156" i="57"/>
  <c r="CO156" i="57"/>
  <c r="CP156" i="57"/>
  <c r="CQ156" i="57"/>
  <c r="CR156" i="57"/>
  <c r="DI156" i="57"/>
  <c r="CS156" i="57"/>
  <c r="CT156" i="57"/>
  <c r="CU156" i="57"/>
  <c r="CV156" i="57"/>
  <c r="CA165" i="57"/>
  <c r="CW156" i="57"/>
  <c r="CX156" i="57"/>
  <c r="CY156" i="57"/>
  <c r="CZ156" i="57"/>
  <c r="DA156" i="57"/>
  <c r="DJ156" i="57"/>
  <c r="DO156" i="57"/>
  <c r="BQ157" i="57"/>
  <c r="BP157" i="57"/>
  <c r="BO157" i="57"/>
  <c r="BN157" i="57"/>
  <c r="BM157" i="57"/>
  <c r="BL157" i="57"/>
  <c r="BR157" i="57"/>
  <c r="BS157" i="57"/>
  <c r="BT157" i="57"/>
  <c r="BU157" i="57"/>
  <c r="BV157" i="57"/>
  <c r="BW157" i="57"/>
  <c r="BX157" i="57"/>
  <c r="BY157" i="57"/>
  <c r="BZ157" i="57"/>
  <c r="CB157" i="57"/>
  <c r="CC157" i="57"/>
  <c r="CD157" i="57"/>
  <c r="CE157" i="57"/>
  <c r="CF157" i="57"/>
  <c r="CG157" i="57"/>
  <c r="CH157" i="57"/>
  <c r="CI157" i="57"/>
  <c r="CJ157" i="57"/>
  <c r="CK157" i="57"/>
  <c r="CL157" i="57"/>
  <c r="CM157" i="57"/>
  <c r="CN157" i="57"/>
  <c r="CO157" i="57"/>
  <c r="CP157" i="57"/>
  <c r="CQ157" i="57"/>
  <c r="CR157" i="57"/>
  <c r="DI157" i="57"/>
  <c r="CS157" i="57"/>
  <c r="CT157" i="57"/>
  <c r="CU157" i="57"/>
  <c r="CV157" i="57"/>
  <c r="CA166" i="57"/>
  <c r="CW157" i="57"/>
  <c r="CX157" i="57"/>
  <c r="CY157" i="57"/>
  <c r="CZ157" i="57"/>
  <c r="DA157" i="57"/>
  <c r="DJ157" i="57"/>
  <c r="DO157" i="57"/>
  <c r="BQ158" i="57"/>
  <c r="BP158" i="57"/>
  <c r="BO158" i="57"/>
  <c r="BN158" i="57"/>
  <c r="BM158" i="57"/>
  <c r="BL158" i="57"/>
  <c r="BR158" i="57"/>
  <c r="BS158" i="57"/>
  <c r="BT158" i="57"/>
  <c r="BU158" i="57"/>
  <c r="BV158" i="57"/>
  <c r="BW158" i="57"/>
  <c r="BX158" i="57"/>
  <c r="BY158" i="57"/>
  <c r="BZ158" i="57"/>
  <c r="CB158" i="57"/>
  <c r="CC158" i="57"/>
  <c r="CD158" i="57"/>
  <c r="CE158" i="57"/>
  <c r="CF158" i="57"/>
  <c r="CG158" i="57"/>
  <c r="CH158" i="57"/>
  <c r="CI158" i="57"/>
  <c r="CJ158" i="57"/>
  <c r="CK158" i="57"/>
  <c r="CL158" i="57"/>
  <c r="CM158" i="57"/>
  <c r="CN158" i="57"/>
  <c r="CO158" i="57"/>
  <c r="CP158" i="57"/>
  <c r="CQ158" i="57"/>
  <c r="CR158" i="57"/>
  <c r="DI158" i="57"/>
  <c r="CS158" i="57"/>
  <c r="CT158" i="57"/>
  <c r="CU158" i="57"/>
  <c r="CV158" i="57"/>
  <c r="CA167" i="57"/>
  <c r="CW158" i="57"/>
  <c r="CX158" i="57"/>
  <c r="CY158" i="57"/>
  <c r="CZ158" i="57"/>
  <c r="DA158" i="57"/>
  <c r="DJ158" i="57"/>
  <c r="DO158" i="57"/>
  <c r="BQ159" i="57"/>
  <c r="BP159" i="57"/>
  <c r="BO159" i="57"/>
  <c r="BN159" i="57"/>
  <c r="BM159" i="57"/>
  <c r="BL159" i="57"/>
  <c r="BR159" i="57"/>
  <c r="BS159" i="57"/>
  <c r="BT159" i="57"/>
  <c r="BU159" i="57"/>
  <c r="BV159" i="57"/>
  <c r="BW159" i="57"/>
  <c r="BX159" i="57"/>
  <c r="BY159" i="57"/>
  <c r="BZ159" i="57"/>
  <c r="CB159" i="57"/>
  <c r="CC159" i="57"/>
  <c r="CD159" i="57"/>
  <c r="CE159" i="57"/>
  <c r="CF159" i="57"/>
  <c r="CG159" i="57"/>
  <c r="CH159" i="57"/>
  <c r="CI159" i="57"/>
  <c r="CJ159" i="57"/>
  <c r="CK159" i="57"/>
  <c r="CL159" i="57"/>
  <c r="CM159" i="57"/>
  <c r="CN159" i="57"/>
  <c r="CO159" i="57"/>
  <c r="CP159" i="57"/>
  <c r="CQ159" i="57"/>
  <c r="CR159" i="57"/>
  <c r="DI159" i="57"/>
  <c r="CS159" i="57"/>
  <c r="CT159" i="57"/>
  <c r="CU159" i="57"/>
  <c r="CV159" i="57"/>
  <c r="CA168" i="57"/>
  <c r="CW159" i="57"/>
  <c r="CX159" i="57"/>
  <c r="CY159" i="57"/>
  <c r="CZ159" i="57"/>
  <c r="DA159" i="57"/>
  <c r="DJ159" i="57"/>
  <c r="DO159" i="57"/>
  <c r="BQ160" i="57"/>
  <c r="BP160" i="57"/>
  <c r="BO160" i="57"/>
  <c r="BN160" i="57"/>
  <c r="BM160" i="57"/>
  <c r="BL160" i="57"/>
  <c r="BR160" i="57"/>
  <c r="BS160" i="57"/>
  <c r="BT160" i="57"/>
  <c r="BU160" i="57"/>
  <c r="BV160" i="57"/>
  <c r="BW160" i="57"/>
  <c r="BX160" i="57"/>
  <c r="BY160" i="57"/>
  <c r="BZ160" i="57"/>
  <c r="CB160" i="57"/>
  <c r="CC160" i="57"/>
  <c r="CD160" i="57"/>
  <c r="CE160" i="57"/>
  <c r="CF160" i="57"/>
  <c r="CG160" i="57"/>
  <c r="CH160" i="57"/>
  <c r="CI160" i="57"/>
  <c r="CJ160" i="57"/>
  <c r="CK160" i="57"/>
  <c r="CL160" i="57"/>
  <c r="CM160" i="57"/>
  <c r="CN160" i="57"/>
  <c r="CO160" i="57"/>
  <c r="CP160" i="57"/>
  <c r="CQ160" i="57"/>
  <c r="CR160" i="57"/>
  <c r="DI160" i="57"/>
  <c r="CS160" i="57"/>
  <c r="CT160" i="57"/>
  <c r="CU160" i="57"/>
  <c r="CV160" i="57"/>
  <c r="CA169" i="57"/>
  <c r="CW160" i="57"/>
  <c r="CX160" i="57"/>
  <c r="CY160" i="57"/>
  <c r="CZ160" i="57"/>
  <c r="DA160" i="57"/>
  <c r="DJ160" i="57"/>
  <c r="DO160" i="57"/>
  <c r="BQ161" i="57"/>
  <c r="BP161" i="57"/>
  <c r="BO161" i="57"/>
  <c r="BN161" i="57"/>
  <c r="BM161" i="57"/>
  <c r="BL161" i="57"/>
  <c r="BR161" i="57"/>
  <c r="BS161" i="57"/>
  <c r="BT161" i="57"/>
  <c r="BU161" i="57"/>
  <c r="BV161" i="57"/>
  <c r="BW161" i="57"/>
  <c r="BX161" i="57"/>
  <c r="BY161" i="57"/>
  <c r="BZ161" i="57"/>
  <c r="CB161" i="57"/>
  <c r="CC161" i="57"/>
  <c r="CD161" i="57"/>
  <c r="CE161" i="57"/>
  <c r="CF161" i="57"/>
  <c r="CG161" i="57"/>
  <c r="CH161" i="57"/>
  <c r="CI161" i="57"/>
  <c r="CJ161" i="57"/>
  <c r="CK161" i="57"/>
  <c r="CL161" i="57"/>
  <c r="CM161" i="57"/>
  <c r="CN161" i="57"/>
  <c r="CO161" i="57"/>
  <c r="CP161" i="57"/>
  <c r="CQ161" i="57"/>
  <c r="CR161" i="57"/>
  <c r="DI161" i="57"/>
  <c r="CS161" i="57"/>
  <c r="CT161" i="57"/>
  <c r="CU161" i="57"/>
  <c r="CV161" i="57"/>
  <c r="CA170" i="57"/>
  <c r="CW161" i="57"/>
  <c r="CX161" i="57"/>
  <c r="CY161" i="57"/>
  <c r="CZ161" i="57"/>
  <c r="DA161" i="57"/>
  <c r="DJ161" i="57"/>
  <c r="DO161" i="57"/>
  <c r="BQ162" i="57"/>
  <c r="BP162" i="57"/>
  <c r="BO162" i="57"/>
  <c r="BN162" i="57"/>
  <c r="BM162" i="57"/>
  <c r="BL162" i="57"/>
  <c r="BR162" i="57"/>
  <c r="BS162" i="57"/>
  <c r="BT162" i="57"/>
  <c r="BU162" i="57"/>
  <c r="BV162" i="57"/>
  <c r="BW162" i="57"/>
  <c r="BX162" i="57"/>
  <c r="BY162" i="57"/>
  <c r="BZ162" i="57"/>
  <c r="CB162" i="57"/>
  <c r="CC162" i="57"/>
  <c r="CD162" i="57"/>
  <c r="CE162" i="57"/>
  <c r="CF162" i="57"/>
  <c r="CG162" i="57"/>
  <c r="CH162" i="57"/>
  <c r="CI162" i="57"/>
  <c r="CJ162" i="57"/>
  <c r="CK162" i="57"/>
  <c r="CL162" i="57"/>
  <c r="CM162" i="57"/>
  <c r="CN162" i="57"/>
  <c r="CO162" i="57"/>
  <c r="CP162" i="57"/>
  <c r="CQ162" i="57"/>
  <c r="CR162" i="57"/>
  <c r="DI162" i="57"/>
  <c r="CS162" i="57"/>
  <c r="CT162" i="57"/>
  <c r="CU162" i="57"/>
  <c r="CV162" i="57"/>
  <c r="CA171" i="57"/>
  <c r="CW162" i="57"/>
  <c r="CX162" i="57"/>
  <c r="CY162" i="57"/>
  <c r="CZ162" i="57"/>
  <c r="DA162" i="57"/>
  <c r="DJ162" i="57"/>
  <c r="DO162" i="57"/>
  <c r="BQ163" i="57"/>
  <c r="BP163" i="57"/>
  <c r="BO163" i="57"/>
  <c r="BN163" i="57"/>
  <c r="BM163" i="57"/>
  <c r="BL163" i="57"/>
  <c r="BR163" i="57"/>
  <c r="BS163" i="57"/>
  <c r="BT163" i="57"/>
  <c r="BU163" i="57"/>
  <c r="BV163" i="57"/>
  <c r="BW163" i="57"/>
  <c r="BX163" i="57"/>
  <c r="BY163" i="57"/>
  <c r="BZ163" i="57"/>
  <c r="CB163" i="57"/>
  <c r="CC163" i="57"/>
  <c r="CD163" i="57"/>
  <c r="CE163" i="57"/>
  <c r="CF163" i="57"/>
  <c r="CG163" i="57"/>
  <c r="CH163" i="57"/>
  <c r="CI163" i="57"/>
  <c r="CJ163" i="57"/>
  <c r="CK163" i="57"/>
  <c r="CL163" i="57"/>
  <c r="CM163" i="57"/>
  <c r="CN163" i="57"/>
  <c r="CO163" i="57"/>
  <c r="CP163" i="57"/>
  <c r="CQ163" i="57"/>
  <c r="CR163" i="57"/>
  <c r="DI163" i="57"/>
  <c r="CS163" i="57"/>
  <c r="CT163" i="57"/>
  <c r="CU163" i="57"/>
  <c r="CV163" i="57"/>
  <c r="CA172" i="57"/>
  <c r="CW163" i="57"/>
  <c r="CX163" i="57"/>
  <c r="CY163" i="57"/>
  <c r="CZ163" i="57"/>
  <c r="DA163" i="57"/>
  <c r="DJ163" i="57"/>
  <c r="DO163" i="57"/>
  <c r="BQ164" i="57"/>
  <c r="BP164" i="57"/>
  <c r="BO164" i="57"/>
  <c r="BN164" i="57"/>
  <c r="BM164" i="57"/>
  <c r="BL164" i="57"/>
  <c r="BR164" i="57"/>
  <c r="BS164" i="57"/>
  <c r="BT164" i="57"/>
  <c r="BU164" i="57"/>
  <c r="BV164" i="57"/>
  <c r="BW164" i="57"/>
  <c r="BX164" i="57"/>
  <c r="BY164" i="57"/>
  <c r="BZ164" i="57"/>
  <c r="CB164" i="57"/>
  <c r="CC164" i="57"/>
  <c r="CD164" i="57"/>
  <c r="CE164" i="57"/>
  <c r="CF164" i="57"/>
  <c r="CG164" i="57"/>
  <c r="CH164" i="57"/>
  <c r="CI164" i="57"/>
  <c r="CJ164" i="57"/>
  <c r="CK164" i="57"/>
  <c r="CL164" i="57"/>
  <c r="CM164" i="57"/>
  <c r="CN164" i="57"/>
  <c r="CO164" i="57"/>
  <c r="CP164" i="57"/>
  <c r="CQ164" i="57"/>
  <c r="CR164" i="57"/>
  <c r="DI164" i="57"/>
  <c r="CS164" i="57"/>
  <c r="CT164" i="57"/>
  <c r="CU164" i="57"/>
  <c r="CV164" i="57"/>
  <c r="CA173" i="57"/>
  <c r="CW164" i="57"/>
  <c r="CX164" i="57"/>
  <c r="CY164" i="57"/>
  <c r="CZ164" i="57"/>
  <c r="DA164" i="57"/>
  <c r="DJ164" i="57"/>
  <c r="DO164" i="57"/>
  <c r="BQ165" i="57"/>
  <c r="BP165" i="57"/>
  <c r="BO165" i="57"/>
  <c r="BN165" i="57"/>
  <c r="BM165" i="57"/>
  <c r="BL165" i="57"/>
  <c r="BR165" i="57"/>
  <c r="BS165" i="57"/>
  <c r="BT165" i="57"/>
  <c r="BU165" i="57"/>
  <c r="BV165" i="57"/>
  <c r="BW165" i="57"/>
  <c r="BX165" i="57"/>
  <c r="BY165" i="57"/>
  <c r="BZ165" i="57"/>
  <c r="CB165" i="57"/>
  <c r="CC165" i="57"/>
  <c r="CD165" i="57"/>
  <c r="CE165" i="57"/>
  <c r="CF165" i="57"/>
  <c r="CG165" i="57"/>
  <c r="CH165" i="57"/>
  <c r="CI165" i="57"/>
  <c r="CJ165" i="57"/>
  <c r="CK165" i="57"/>
  <c r="CL165" i="57"/>
  <c r="CM165" i="57"/>
  <c r="CN165" i="57"/>
  <c r="CO165" i="57"/>
  <c r="CP165" i="57"/>
  <c r="CQ165" i="57"/>
  <c r="CR165" i="57"/>
  <c r="DI165" i="57"/>
  <c r="CS165" i="57"/>
  <c r="CT165" i="57"/>
  <c r="CU165" i="57"/>
  <c r="CV165" i="57"/>
  <c r="CA174" i="57"/>
  <c r="CW165" i="57"/>
  <c r="CX165" i="57"/>
  <c r="CY165" i="57"/>
  <c r="CZ165" i="57"/>
  <c r="DA165" i="57"/>
  <c r="DJ165" i="57"/>
  <c r="DO165" i="57"/>
  <c r="BQ166" i="57"/>
  <c r="BP166" i="57"/>
  <c r="BO166" i="57"/>
  <c r="BN166" i="57"/>
  <c r="BM166" i="57"/>
  <c r="BL166" i="57"/>
  <c r="BR166" i="57"/>
  <c r="BS166" i="57"/>
  <c r="BT166" i="57"/>
  <c r="BU166" i="57"/>
  <c r="BV166" i="57"/>
  <c r="BW166" i="57"/>
  <c r="BX166" i="57"/>
  <c r="BY166" i="57"/>
  <c r="BZ166" i="57"/>
  <c r="CB166" i="57"/>
  <c r="CC166" i="57"/>
  <c r="CD166" i="57"/>
  <c r="CE166" i="57"/>
  <c r="CF166" i="57"/>
  <c r="CG166" i="57"/>
  <c r="CH166" i="57"/>
  <c r="CI166" i="57"/>
  <c r="CJ166" i="57"/>
  <c r="CK166" i="57"/>
  <c r="CL166" i="57"/>
  <c r="CM166" i="57"/>
  <c r="CN166" i="57"/>
  <c r="CO166" i="57"/>
  <c r="CP166" i="57"/>
  <c r="CQ166" i="57"/>
  <c r="CR166" i="57"/>
  <c r="DI166" i="57"/>
  <c r="CS166" i="57"/>
  <c r="CT166" i="57"/>
  <c r="CU166" i="57"/>
  <c r="CV166" i="57"/>
  <c r="CA175" i="57"/>
  <c r="CW166" i="57"/>
  <c r="CX166" i="57"/>
  <c r="CY166" i="57"/>
  <c r="CZ166" i="57"/>
  <c r="DA166" i="57"/>
  <c r="DJ166" i="57"/>
  <c r="DO166" i="57"/>
  <c r="BQ167" i="57"/>
  <c r="BP167" i="57"/>
  <c r="BO167" i="57"/>
  <c r="BN167" i="57"/>
  <c r="BM167" i="57"/>
  <c r="BL167" i="57"/>
  <c r="BR167" i="57"/>
  <c r="BS167" i="57"/>
  <c r="BT167" i="57"/>
  <c r="BU167" i="57"/>
  <c r="BV167" i="57"/>
  <c r="BW167" i="57"/>
  <c r="BX167" i="57"/>
  <c r="BY167" i="57"/>
  <c r="BZ167" i="57"/>
  <c r="CB167" i="57"/>
  <c r="CC167" i="57"/>
  <c r="CD167" i="57"/>
  <c r="CE167" i="57"/>
  <c r="CF167" i="57"/>
  <c r="CG167" i="57"/>
  <c r="CH167" i="57"/>
  <c r="CI167" i="57"/>
  <c r="CJ167" i="57"/>
  <c r="CK167" i="57"/>
  <c r="CL167" i="57"/>
  <c r="CM167" i="57"/>
  <c r="CN167" i="57"/>
  <c r="CO167" i="57"/>
  <c r="CP167" i="57"/>
  <c r="CQ167" i="57"/>
  <c r="CR167" i="57"/>
  <c r="DI167" i="57"/>
  <c r="CS167" i="57"/>
  <c r="CT167" i="57"/>
  <c r="CU167" i="57"/>
  <c r="CV167" i="57"/>
  <c r="CA176" i="57"/>
  <c r="CW167" i="57"/>
  <c r="CX167" i="57"/>
  <c r="CY167" i="57"/>
  <c r="CZ167" i="57"/>
  <c r="DA167" i="57"/>
  <c r="DJ167" i="57"/>
  <c r="DO167" i="57"/>
  <c r="BQ168" i="57"/>
  <c r="BP168" i="57"/>
  <c r="BO168" i="57"/>
  <c r="BN168" i="57"/>
  <c r="BM168" i="57"/>
  <c r="BL168" i="57"/>
  <c r="BR168" i="57"/>
  <c r="BS168" i="57"/>
  <c r="BT168" i="57"/>
  <c r="BU168" i="57"/>
  <c r="BV168" i="57"/>
  <c r="BW168" i="57"/>
  <c r="BX168" i="57"/>
  <c r="BY168" i="57"/>
  <c r="BZ168" i="57"/>
  <c r="CB168" i="57"/>
  <c r="CC168" i="57"/>
  <c r="CD168" i="57"/>
  <c r="CE168" i="57"/>
  <c r="CF168" i="57"/>
  <c r="CG168" i="57"/>
  <c r="CH168" i="57"/>
  <c r="CI168" i="57"/>
  <c r="CJ168" i="57"/>
  <c r="CK168" i="57"/>
  <c r="CL168" i="57"/>
  <c r="CM168" i="57"/>
  <c r="CN168" i="57"/>
  <c r="CO168" i="57"/>
  <c r="CP168" i="57"/>
  <c r="CQ168" i="57"/>
  <c r="CR168" i="57"/>
  <c r="DI168" i="57"/>
  <c r="CS168" i="57"/>
  <c r="CT168" i="57"/>
  <c r="CU168" i="57"/>
  <c r="CV168" i="57"/>
  <c r="CA177" i="57"/>
  <c r="CW168" i="57"/>
  <c r="CX168" i="57"/>
  <c r="CY168" i="57"/>
  <c r="CZ168" i="57"/>
  <c r="DA168" i="57"/>
  <c r="DJ168" i="57"/>
  <c r="DO168" i="57"/>
  <c r="BQ169" i="57"/>
  <c r="BP169" i="57"/>
  <c r="BO169" i="57"/>
  <c r="BN169" i="57"/>
  <c r="BM169" i="57"/>
  <c r="BL169" i="57"/>
  <c r="BR169" i="57"/>
  <c r="BS169" i="57"/>
  <c r="BT169" i="57"/>
  <c r="BU169" i="57"/>
  <c r="BV169" i="57"/>
  <c r="BW169" i="57"/>
  <c r="BX169" i="57"/>
  <c r="BY169" i="57"/>
  <c r="BZ169" i="57"/>
  <c r="CB169" i="57"/>
  <c r="CC169" i="57"/>
  <c r="CD169" i="57"/>
  <c r="CE169" i="57"/>
  <c r="CF169" i="57"/>
  <c r="CG169" i="57"/>
  <c r="CH169" i="57"/>
  <c r="CI169" i="57"/>
  <c r="CJ169" i="57"/>
  <c r="CK169" i="57"/>
  <c r="CL169" i="57"/>
  <c r="CM169" i="57"/>
  <c r="CN169" i="57"/>
  <c r="CO169" i="57"/>
  <c r="CP169" i="57"/>
  <c r="CQ169" i="57"/>
  <c r="CR169" i="57"/>
  <c r="DI169" i="57"/>
  <c r="CS169" i="57"/>
  <c r="CT169" i="57"/>
  <c r="CU169" i="57"/>
  <c r="CV169" i="57"/>
  <c r="CA178" i="57"/>
  <c r="CW169" i="57"/>
  <c r="CX169" i="57"/>
  <c r="CY169" i="57"/>
  <c r="CZ169" i="57"/>
  <c r="DA169" i="57"/>
  <c r="DJ169" i="57"/>
  <c r="DO169" i="57"/>
  <c r="BQ170" i="57"/>
  <c r="BP170" i="57"/>
  <c r="BO170" i="57"/>
  <c r="BN170" i="57"/>
  <c r="BM170" i="57"/>
  <c r="BL170" i="57"/>
  <c r="BR170" i="57"/>
  <c r="BS170" i="57"/>
  <c r="BT170" i="57"/>
  <c r="BU170" i="57"/>
  <c r="BV170" i="57"/>
  <c r="BW170" i="57"/>
  <c r="BX170" i="57"/>
  <c r="BY170" i="57"/>
  <c r="BZ170" i="57"/>
  <c r="CB170" i="57"/>
  <c r="CC170" i="57"/>
  <c r="CD170" i="57"/>
  <c r="CE170" i="57"/>
  <c r="CF170" i="57"/>
  <c r="CG170" i="57"/>
  <c r="CH170" i="57"/>
  <c r="CI170" i="57"/>
  <c r="CJ170" i="57"/>
  <c r="CK170" i="57"/>
  <c r="CL170" i="57"/>
  <c r="CM170" i="57"/>
  <c r="CN170" i="57"/>
  <c r="CO170" i="57"/>
  <c r="CP170" i="57"/>
  <c r="CQ170" i="57"/>
  <c r="CR170" i="57"/>
  <c r="DI170" i="57"/>
  <c r="CS170" i="57"/>
  <c r="CT170" i="57"/>
  <c r="CU170" i="57"/>
  <c r="CV170" i="57"/>
  <c r="CA179" i="57"/>
  <c r="CW170" i="57"/>
  <c r="CX170" i="57"/>
  <c r="CY170" i="57"/>
  <c r="CZ170" i="57"/>
  <c r="DA170" i="57"/>
  <c r="DJ170" i="57"/>
  <c r="DO170" i="57"/>
  <c r="BQ171" i="57"/>
  <c r="BP171" i="57"/>
  <c r="BO171" i="57"/>
  <c r="BN171" i="57"/>
  <c r="BM171" i="57"/>
  <c r="BL171" i="57"/>
  <c r="BR171" i="57"/>
  <c r="BS171" i="57"/>
  <c r="BT171" i="57"/>
  <c r="BU171" i="57"/>
  <c r="BV171" i="57"/>
  <c r="BW171" i="57"/>
  <c r="BX171" i="57"/>
  <c r="BY171" i="57"/>
  <c r="BZ171" i="57"/>
  <c r="CB171" i="57"/>
  <c r="CC171" i="57"/>
  <c r="CD171" i="57"/>
  <c r="CE171" i="57"/>
  <c r="CF171" i="57"/>
  <c r="CG171" i="57"/>
  <c r="CH171" i="57"/>
  <c r="CI171" i="57"/>
  <c r="CJ171" i="57"/>
  <c r="CK171" i="57"/>
  <c r="CL171" i="57"/>
  <c r="CM171" i="57"/>
  <c r="CN171" i="57"/>
  <c r="CO171" i="57"/>
  <c r="CP171" i="57"/>
  <c r="CQ171" i="57"/>
  <c r="CR171" i="57"/>
  <c r="DI171" i="57"/>
  <c r="CS171" i="57"/>
  <c r="CT171" i="57"/>
  <c r="CU171" i="57"/>
  <c r="CV171" i="57"/>
  <c r="CA180" i="57"/>
  <c r="CW171" i="57"/>
  <c r="CX171" i="57"/>
  <c r="CY171" i="57"/>
  <c r="CZ171" i="57"/>
  <c r="DA171" i="57"/>
  <c r="DJ171" i="57"/>
  <c r="DO171" i="57"/>
  <c r="BQ172" i="57"/>
  <c r="BP172" i="57"/>
  <c r="BO172" i="57"/>
  <c r="BN172" i="57"/>
  <c r="BM172" i="57"/>
  <c r="BL172" i="57"/>
  <c r="BR172" i="57"/>
  <c r="BS172" i="57"/>
  <c r="BT172" i="57"/>
  <c r="BU172" i="57"/>
  <c r="BV172" i="57"/>
  <c r="BW172" i="57"/>
  <c r="BX172" i="57"/>
  <c r="BY172" i="57"/>
  <c r="BZ172" i="57"/>
  <c r="CB172" i="57"/>
  <c r="CC172" i="57"/>
  <c r="CD172" i="57"/>
  <c r="CE172" i="57"/>
  <c r="CF172" i="57"/>
  <c r="CG172" i="57"/>
  <c r="CH172" i="57"/>
  <c r="CI172" i="57"/>
  <c r="CJ172" i="57"/>
  <c r="CK172" i="57"/>
  <c r="CL172" i="57"/>
  <c r="CM172" i="57"/>
  <c r="CN172" i="57"/>
  <c r="CO172" i="57"/>
  <c r="CP172" i="57"/>
  <c r="CQ172" i="57"/>
  <c r="CR172" i="57"/>
  <c r="DI172" i="57"/>
  <c r="CS172" i="57"/>
  <c r="CT172" i="57"/>
  <c r="CU172" i="57"/>
  <c r="CV172" i="57"/>
  <c r="CA181" i="57"/>
  <c r="CW172" i="57"/>
  <c r="CX172" i="57"/>
  <c r="CY172" i="57"/>
  <c r="CZ172" i="57"/>
  <c r="DA172" i="57"/>
  <c r="DJ172" i="57"/>
  <c r="DO172" i="57"/>
  <c r="BQ173" i="57"/>
  <c r="BP173" i="57"/>
  <c r="BO173" i="57"/>
  <c r="BN173" i="57"/>
  <c r="BM173" i="57"/>
  <c r="BL173" i="57"/>
  <c r="BR173" i="57"/>
  <c r="BS173" i="57"/>
  <c r="BT173" i="57"/>
  <c r="BU173" i="57"/>
  <c r="BV173" i="57"/>
  <c r="BW173" i="57"/>
  <c r="BX173" i="57"/>
  <c r="BY173" i="57"/>
  <c r="BZ173" i="57"/>
  <c r="CB173" i="57"/>
  <c r="CC173" i="57"/>
  <c r="CD173" i="57"/>
  <c r="CE173" i="57"/>
  <c r="CF173" i="57"/>
  <c r="CG173" i="57"/>
  <c r="CH173" i="57"/>
  <c r="CI173" i="57"/>
  <c r="CJ173" i="57"/>
  <c r="CK173" i="57"/>
  <c r="CL173" i="57"/>
  <c r="CM173" i="57"/>
  <c r="CN173" i="57"/>
  <c r="CO173" i="57"/>
  <c r="CP173" i="57"/>
  <c r="CQ173" i="57"/>
  <c r="CR173" i="57"/>
  <c r="DI173" i="57"/>
  <c r="CS173" i="57"/>
  <c r="CT173" i="57"/>
  <c r="CU173" i="57"/>
  <c r="CV173" i="57"/>
  <c r="CA182" i="57"/>
  <c r="CW173" i="57"/>
  <c r="CX173" i="57"/>
  <c r="CY173" i="57"/>
  <c r="CZ173" i="57"/>
  <c r="DA173" i="57"/>
  <c r="DJ173" i="57"/>
  <c r="DO173" i="57"/>
  <c r="BQ174" i="57"/>
  <c r="BP174" i="57"/>
  <c r="BO174" i="57"/>
  <c r="BN174" i="57"/>
  <c r="BM174" i="57"/>
  <c r="BL174" i="57"/>
  <c r="BR174" i="57"/>
  <c r="BS174" i="57"/>
  <c r="BT174" i="57"/>
  <c r="BU174" i="57"/>
  <c r="BV174" i="57"/>
  <c r="BW174" i="57"/>
  <c r="BX174" i="57"/>
  <c r="BY174" i="57"/>
  <c r="BZ174" i="57"/>
  <c r="CB174" i="57"/>
  <c r="CC174" i="57"/>
  <c r="CD174" i="57"/>
  <c r="CE174" i="57"/>
  <c r="CF174" i="57"/>
  <c r="CG174" i="57"/>
  <c r="CH174" i="57"/>
  <c r="CI174" i="57"/>
  <c r="CJ174" i="57"/>
  <c r="CK174" i="57"/>
  <c r="CL174" i="57"/>
  <c r="CM174" i="57"/>
  <c r="CN174" i="57"/>
  <c r="CO174" i="57"/>
  <c r="CP174" i="57"/>
  <c r="CQ174" i="57"/>
  <c r="CR174" i="57"/>
  <c r="DI174" i="57"/>
  <c r="CS174" i="57"/>
  <c r="CT174" i="57"/>
  <c r="CU174" i="57"/>
  <c r="CV174" i="57"/>
  <c r="CA183" i="57"/>
  <c r="CW174" i="57"/>
  <c r="CX174" i="57"/>
  <c r="CY174" i="57"/>
  <c r="CZ174" i="57"/>
  <c r="DA174" i="57"/>
  <c r="DJ174" i="57"/>
  <c r="DO174" i="57"/>
  <c r="BQ175" i="57"/>
  <c r="BP175" i="57"/>
  <c r="BO175" i="57"/>
  <c r="BN175" i="57"/>
  <c r="BM175" i="57"/>
  <c r="BL175" i="57"/>
  <c r="BR175" i="57"/>
  <c r="BS175" i="57"/>
  <c r="BT175" i="57"/>
  <c r="BU175" i="57"/>
  <c r="BV175" i="57"/>
  <c r="BW175" i="57"/>
  <c r="BX175" i="57"/>
  <c r="BY175" i="57"/>
  <c r="BZ175" i="57"/>
  <c r="CB175" i="57"/>
  <c r="CC175" i="57"/>
  <c r="CD175" i="57"/>
  <c r="CE175" i="57"/>
  <c r="CF175" i="57"/>
  <c r="CG175" i="57"/>
  <c r="CH175" i="57"/>
  <c r="CI175" i="57"/>
  <c r="CJ175" i="57"/>
  <c r="CK175" i="57"/>
  <c r="CL175" i="57"/>
  <c r="CM175" i="57"/>
  <c r="CN175" i="57"/>
  <c r="CO175" i="57"/>
  <c r="CP175" i="57"/>
  <c r="CQ175" i="57"/>
  <c r="CR175" i="57"/>
  <c r="DI175" i="57"/>
  <c r="CS175" i="57"/>
  <c r="CT175" i="57"/>
  <c r="CU175" i="57"/>
  <c r="CV175" i="57"/>
  <c r="CA184" i="57"/>
  <c r="CW175" i="57"/>
  <c r="CX175" i="57"/>
  <c r="CY175" i="57"/>
  <c r="CZ175" i="57"/>
  <c r="DA175" i="57"/>
  <c r="DJ175" i="57"/>
  <c r="DO175" i="57"/>
  <c r="BQ176" i="57"/>
  <c r="BP176" i="57"/>
  <c r="BO176" i="57"/>
  <c r="BN176" i="57"/>
  <c r="BM176" i="57"/>
  <c r="BL176" i="57"/>
  <c r="BR176" i="57"/>
  <c r="BS176" i="57"/>
  <c r="BT176" i="57"/>
  <c r="BU176" i="57"/>
  <c r="BV176" i="57"/>
  <c r="BW176" i="57"/>
  <c r="BX176" i="57"/>
  <c r="BY176" i="57"/>
  <c r="BZ176" i="57"/>
  <c r="CB176" i="57"/>
  <c r="CC176" i="57"/>
  <c r="CD176" i="57"/>
  <c r="CE176" i="57"/>
  <c r="CF176" i="57"/>
  <c r="CG176" i="57"/>
  <c r="CH176" i="57"/>
  <c r="CI176" i="57"/>
  <c r="CJ176" i="57"/>
  <c r="CK176" i="57"/>
  <c r="CL176" i="57"/>
  <c r="CM176" i="57"/>
  <c r="CN176" i="57"/>
  <c r="CO176" i="57"/>
  <c r="CP176" i="57"/>
  <c r="CQ176" i="57"/>
  <c r="CR176" i="57"/>
  <c r="DI176" i="57"/>
  <c r="CS176" i="57"/>
  <c r="CT176" i="57"/>
  <c r="CU176" i="57"/>
  <c r="CV176" i="57"/>
  <c r="CA185" i="57"/>
  <c r="CW176" i="57"/>
  <c r="CX176" i="57"/>
  <c r="CY176" i="57"/>
  <c r="CZ176" i="57"/>
  <c r="DA176" i="57"/>
  <c r="DJ176" i="57"/>
  <c r="DO176" i="57"/>
  <c r="BQ177" i="57"/>
  <c r="BP177" i="57"/>
  <c r="BO177" i="57"/>
  <c r="BN177" i="57"/>
  <c r="BM177" i="57"/>
  <c r="BL177" i="57"/>
  <c r="BR177" i="57"/>
  <c r="BS177" i="57"/>
  <c r="BT177" i="57"/>
  <c r="BU177" i="57"/>
  <c r="BV177" i="57"/>
  <c r="BW177" i="57"/>
  <c r="BX177" i="57"/>
  <c r="BY177" i="57"/>
  <c r="BZ177" i="57"/>
  <c r="CB177" i="57"/>
  <c r="CC177" i="57"/>
  <c r="CD177" i="57"/>
  <c r="CE177" i="57"/>
  <c r="CF177" i="57"/>
  <c r="CG177" i="57"/>
  <c r="CH177" i="57"/>
  <c r="CI177" i="57"/>
  <c r="CJ177" i="57"/>
  <c r="CK177" i="57"/>
  <c r="CL177" i="57"/>
  <c r="CM177" i="57"/>
  <c r="CN177" i="57"/>
  <c r="CO177" i="57"/>
  <c r="CP177" i="57"/>
  <c r="CQ177" i="57"/>
  <c r="CR177" i="57"/>
  <c r="DI177" i="57"/>
  <c r="CS177" i="57"/>
  <c r="CT177" i="57"/>
  <c r="CU177" i="57"/>
  <c r="CV177" i="57"/>
  <c r="CA186" i="57"/>
  <c r="CW177" i="57"/>
  <c r="CX177" i="57"/>
  <c r="CY177" i="57"/>
  <c r="CZ177" i="57"/>
  <c r="DA177" i="57"/>
  <c r="DJ177" i="57"/>
  <c r="DO177" i="57"/>
  <c r="BQ178" i="57"/>
  <c r="BP178" i="57"/>
  <c r="BO178" i="57"/>
  <c r="BN178" i="57"/>
  <c r="BM178" i="57"/>
  <c r="BL178" i="57"/>
  <c r="BR178" i="57"/>
  <c r="BS178" i="57"/>
  <c r="BT178" i="57"/>
  <c r="BU178" i="57"/>
  <c r="BV178" i="57"/>
  <c r="BW178" i="57"/>
  <c r="BX178" i="57"/>
  <c r="BY178" i="57"/>
  <c r="BZ178" i="57"/>
  <c r="CB178" i="57"/>
  <c r="CC178" i="57"/>
  <c r="CD178" i="57"/>
  <c r="CE178" i="57"/>
  <c r="CF178" i="57"/>
  <c r="CG178" i="57"/>
  <c r="CH178" i="57"/>
  <c r="CI178" i="57"/>
  <c r="CJ178" i="57"/>
  <c r="CK178" i="57"/>
  <c r="CL178" i="57"/>
  <c r="CM178" i="57"/>
  <c r="CN178" i="57"/>
  <c r="CO178" i="57"/>
  <c r="CP178" i="57"/>
  <c r="CQ178" i="57"/>
  <c r="CR178" i="57"/>
  <c r="DI178" i="57"/>
  <c r="CS178" i="57"/>
  <c r="CT178" i="57"/>
  <c r="CU178" i="57"/>
  <c r="CV178" i="57"/>
  <c r="CA187" i="57"/>
  <c r="CW178" i="57"/>
  <c r="CX178" i="57"/>
  <c r="CY178" i="57"/>
  <c r="CZ178" i="57"/>
  <c r="DA178" i="57"/>
  <c r="DJ178" i="57"/>
  <c r="DO178" i="57"/>
  <c r="BQ179" i="57"/>
  <c r="BP179" i="57"/>
  <c r="BO179" i="57"/>
  <c r="BN179" i="57"/>
  <c r="BM179" i="57"/>
  <c r="BL179" i="57"/>
  <c r="BR179" i="57"/>
  <c r="BS179" i="57"/>
  <c r="BT179" i="57"/>
  <c r="BU179" i="57"/>
  <c r="BV179" i="57"/>
  <c r="BW179" i="57"/>
  <c r="BX179" i="57"/>
  <c r="BY179" i="57"/>
  <c r="BZ179" i="57"/>
  <c r="CB179" i="57"/>
  <c r="CC179" i="57"/>
  <c r="CD179" i="57"/>
  <c r="CE179" i="57"/>
  <c r="CF179" i="57"/>
  <c r="CG179" i="57"/>
  <c r="CH179" i="57"/>
  <c r="CI179" i="57"/>
  <c r="CJ179" i="57"/>
  <c r="CK179" i="57"/>
  <c r="CL179" i="57"/>
  <c r="CM179" i="57"/>
  <c r="CN179" i="57"/>
  <c r="CO179" i="57"/>
  <c r="CP179" i="57"/>
  <c r="CQ179" i="57"/>
  <c r="CR179" i="57"/>
  <c r="DI179" i="57"/>
  <c r="CS179" i="57"/>
  <c r="CT179" i="57"/>
  <c r="CU179" i="57"/>
  <c r="CV179" i="57"/>
  <c r="CA188" i="57"/>
  <c r="CW179" i="57"/>
  <c r="CX179" i="57"/>
  <c r="CY179" i="57"/>
  <c r="CZ179" i="57"/>
  <c r="DA179" i="57"/>
  <c r="DJ179" i="57"/>
  <c r="DO179" i="57"/>
  <c r="BQ180" i="57"/>
  <c r="BP180" i="57"/>
  <c r="BO180" i="57"/>
  <c r="BN180" i="57"/>
  <c r="BM180" i="57"/>
  <c r="BL180" i="57"/>
  <c r="BR180" i="57"/>
  <c r="BS180" i="57"/>
  <c r="BT180" i="57"/>
  <c r="BU180" i="57"/>
  <c r="BV180" i="57"/>
  <c r="BW180" i="57"/>
  <c r="BX180" i="57"/>
  <c r="BY180" i="57"/>
  <c r="BZ180" i="57"/>
  <c r="CB180" i="57"/>
  <c r="CC180" i="57"/>
  <c r="CD180" i="57"/>
  <c r="CE180" i="57"/>
  <c r="CF180" i="57"/>
  <c r="CG180" i="57"/>
  <c r="CH180" i="57"/>
  <c r="CI180" i="57"/>
  <c r="CJ180" i="57"/>
  <c r="CK180" i="57"/>
  <c r="CL180" i="57"/>
  <c r="CM180" i="57"/>
  <c r="CN180" i="57"/>
  <c r="CO180" i="57"/>
  <c r="CP180" i="57"/>
  <c r="CQ180" i="57"/>
  <c r="CR180" i="57"/>
  <c r="DI180" i="57"/>
  <c r="CS180" i="57"/>
  <c r="CT180" i="57"/>
  <c r="CU180" i="57"/>
  <c r="CV180" i="57"/>
  <c r="CA189" i="57"/>
  <c r="CW180" i="57"/>
  <c r="CX180" i="57"/>
  <c r="CY180" i="57"/>
  <c r="CZ180" i="57"/>
  <c r="DA180" i="57"/>
  <c r="DJ180" i="57"/>
  <c r="DO180" i="57"/>
  <c r="BQ181" i="57"/>
  <c r="BP181" i="57"/>
  <c r="BO181" i="57"/>
  <c r="BN181" i="57"/>
  <c r="BM181" i="57"/>
  <c r="BL181" i="57"/>
  <c r="BR181" i="57"/>
  <c r="BS181" i="57"/>
  <c r="BT181" i="57"/>
  <c r="BU181" i="57"/>
  <c r="BV181" i="57"/>
  <c r="BW181" i="57"/>
  <c r="BX181" i="57"/>
  <c r="BY181" i="57"/>
  <c r="BZ181" i="57"/>
  <c r="CB181" i="57"/>
  <c r="CC181" i="57"/>
  <c r="CD181" i="57"/>
  <c r="CE181" i="57"/>
  <c r="CF181" i="57"/>
  <c r="CG181" i="57"/>
  <c r="CH181" i="57"/>
  <c r="CI181" i="57"/>
  <c r="CJ181" i="57"/>
  <c r="CK181" i="57"/>
  <c r="CL181" i="57"/>
  <c r="CM181" i="57"/>
  <c r="CN181" i="57"/>
  <c r="CO181" i="57"/>
  <c r="CP181" i="57"/>
  <c r="CQ181" i="57"/>
  <c r="CR181" i="57"/>
  <c r="DI181" i="57"/>
  <c r="CS181" i="57"/>
  <c r="CT181" i="57"/>
  <c r="CU181" i="57"/>
  <c r="CV181" i="57"/>
  <c r="CA190" i="57"/>
  <c r="CW181" i="57"/>
  <c r="CX181" i="57"/>
  <c r="CY181" i="57"/>
  <c r="CZ181" i="57"/>
  <c r="DA181" i="57"/>
  <c r="DJ181" i="57"/>
  <c r="DO181" i="57"/>
  <c r="BQ182" i="57"/>
  <c r="BP182" i="57"/>
  <c r="BO182" i="57"/>
  <c r="BN182" i="57"/>
  <c r="BM182" i="57"/>
  <c r="BL182" i="57"/>
  <c r="BR182" i="57"/>
  <c r="BS182" i="57"/>
  <c r="BT182" i="57"/>
  <c r="BU182" i="57"/>
  <c r="BV182" i="57"/>
  <c r="BW182" i="57"/>
  <c r="BX182" i="57"/>
  <c r="BY182" i="57"/>
  <c r="BZ182" i="57"/>
  <c r="CB182" i="57"/>
  <c r="CC182" i="57"/>
  <c r="CD182" i="57"/>
  <c r="CE182" i="57"/>
  <c r="CF182" i="57"/>
  <c r="CG182" i="57"/>
  <c r="CH182" i="57"/>
  <c r="CI182" i="57"/>
  <c r="CJ182" i="57"/>
  <c r="CK182" i="57"/>
  <c r="CL182" i="57"/>
  <c r="CM182" i="57"/>
  <c r="CN182" i="57"/>
  <c r="CO182" i="57"/>
  <c r="CP182" i="57"/>
  <c r="CQ182" i="57"/>
  <c r="CR182" i="57"/>
  <c r="DI182" i="57"/>
  <c r="CS182" i="57"/>
  <c r="CT182" i="57"/>
  <c r="CU182" i="57"/>
  <c r="CV182" i="57"/>
  <c r="CA191" i="57"/>
  <c r="CW182" i="57"/>
  <c r="CX182" i="57"/>
  <c r="CY182" i="57"/>
  <c r="CZ182" i="57"/>
  <c r="DA182" i="57"/>
  <c r="DJ182" i="57"/>
  <c r="DO182" i="57"/>
  <c r="BQ183" i="57"/>
  <c r="BP183" i="57"/>
  <c r="BO183" i="57"/>
  <c r="BN183" i="57"/>
  <c r="BM183" i="57"/>
  <c r="BL183" i="57"/>
  <c r="BR183" i="57"/>
  <c r="BS183" i="57"/>
  <c r="BT183" i="57"/>
  <c r="BU183" i="57"/>
  <c r="BV183" i="57"/>
  <c r="BW183" i="57"/>
  <c r="BX183" i="57"/>
  <c r="BY183" i="57"/>
  <c r="BZ183" i="57"/>
  <c r="CB183" i="57"/>
  <c r="CC183" i="57"/>
  <c r="CD183" i="57"/>
  <c r="CE183" i="57"/>
  <c r="CF183" i="57"/>
  <c r="CG183" i="57"/>
  <c r="CH183" i="57"/>
  <c r="CI183" i="57"/>
  <c r="CJ183" i="57"/>
  <c r="CK183" i="57"/>
  <c r="CL183" i="57"/>
  <c r="CM183" i="57"/>
  <c r="CN183" i="57"/>
  <c r="CO183" i="57"/>
  <c r="CP183" i="57"/>
  <c r="CQ183" i="57"/>
  <c r="CR183" i="57"/>
  <c r="DI183" i="57"/>
  <c r="CS183" i="57"/>
  <c r="CT183" i="57"/>
  <c r="CU183" i="57"/>
  <c r="CV183" i="57"/>
  <c r="CA192" i="57"/>
  <c r="CW183" i="57"/>
  <c r="CX183" i="57"/>
  <c r="CY183" i="57"/>
  <c r="CZ183" i="57"/>
  <c r="DA183" i="57"/>
  <c r="DJ183" i="57"/>
  <c r="DO183" i="57"/>
  <c r="BQ184" i="57"/>
  <c r="BP184" i="57"/>
  <c r="BO184" i="57"/>
  <c r="BN184" i="57"/>
  <c r="BM184" i="57"/>
  <c r="BL184" i="57"/>
  <c r="BR184" i="57"/>
  <c r="BS184" i="57"/>
  <c r="BT184" i="57"/>
  <c r="BU184" i="57"/>
  <c r="BV184" i="57"/>
  <c r="BW184" i="57"/>
  <c r="BX184" i="57"/>
  <c r="BY184" i="57"/>
  <c r="BZ184" i="57"/>
  <c r="CB184" i="57"/>
  <c r="CC184" i="57"/>
  <c r="CD184" i="57"/>
  <c r="CE184" i="57"/>
  <c r="CF184" i="57"/>
  <c r="CG184" i="57"/>
  <c r="CH184" i="57"/>
  <c r="CI184" i="57"/>
  <c r="CJ184" i="57"/>
  <c r="CK184" i="57"/>
  <c r="CL184" i="57"/>
  <c r="CM184" i="57"/>
  <c r="CN184" i="57"/>
  <c r="CO184" i="57"/>
  <c r="CP184" i="57"/>
  <c r="CQ184" i="57"/>
  <c r="CR184" i="57"/>
  <c r="DI184" i="57"/>
  <c r="CS184" i="57"/>
  <c r="CT184" i="57"/>
  <c r="CU184" i="57"/>
  <c r="CV184" i="57"/>
  <c r="CA193" i="57"/>
  <c r="CW184" i="57"/>
  <c r="CX184" i="57"/>
  <c r="CY184" i="57"/>
  <c r="CZ184" i="57"/>
  <c r="DA184" i="57"/>
  <c r="DJ184" i="57"/>
  <c r="DO184" i="57"/>
  <c r="BQ185" i="57"/>
  <c r="BP185" i="57"/>
  <c r="BO185" i="57"/>
  <c r="BN185" i="57"/>
  <c r="BM185" i="57"/>
  <c r="BL185" i="57"/>
  <c r="BR185" i="57"/>
  <c r="BS185" i="57"/>
  <c r="BT185" i="57"/>
  <c r="BU185" i="57"/>
  <c r="BV185" i="57"/>
  <c r="BW185" i="57"/>
  <c r="BX185" i="57"/>
  <c r="BY185" i="57"/>
  <c r="BZ185" i="57"/>
  <c r="CB185" i="57"/>
  <c r="CC185" i="57"/>
  <c r="CD185" i="57"/>
  <c r="CE185" i="57"/>
  <c r="CF185" i="57"/>
  <c r="CG185" i="57"/>
  <c r="CH185" i="57"/>
  <c r="CI185" i="57"/>
  <c r="CJ185" i="57"/>
  <c r="CK185" i="57"/>
  <c r="CL185" i="57"/>
  <c r="CM185" i="57"/>
  <c r="CN185" i="57"/>
  <c r="CO185" i="57"/>
  <c r="CP185" i="57"/>
  <c r="CQ185" i="57"/>
  <c r="CR185" i="57"/>
  <c r="DI185" i="57"/>
  <c r="CS185" i="57"/>
  <c r="CT185" i="57"/>
  <c r="CU185" i="57"/>
  <c r="CV185" i="57"/>
  <c r="CA194" i="57"/>
  <c r="CW185" i="57"/>
  <c r="CX185" i="57"/>
  <c r="CY185" i="57"/>
  <c r="CZ185" i="57"/>
  <c r="DA185" i="57"/>
  <c r="DJ185" i="57"/>
  <c r="DO185" i="57"/>
  <c r="BQ186" i="57"/>
  <c r="BP186" i="57"/>
  <c r="BO186" i="57"/>
  <c r="BN186" i="57"/>
  <c r="BM186" i="57"/>
  <c r="BL186" i="57"/>
  <c r="BR186" i="57"/>
  <c r="BS186" i="57"/>
  <c r="BT186" i="57"/>
  <c r="BU186" i="57"/>
  <c r="BV186" i="57"/>
  <c r="BW186" i="57"/>
  <c r="BX186" i="57"/>
  <c r="BY186" i="57"/>
  <c r="BZ186" i="57"/>
  <c r="CB186" i="57"/>
  <c r="CC186" i="57"/>
  <c r="CD186" i="57"/>
  <c r="CE186" i="57"/>
  <c r="CF186" i="57"/>
  <c r="CG186" i="57"/>
  <c r="CH186" i="57"/>
  <c r="CI186" i="57"/>
  <c r="CJ186" i="57"/>
  <c r="CK186" i="57"/>
  <c r="CL186" i="57"/>
  <c r="CM186" i="57"/>
  <c r="CN186" i="57"/>
  <c r="CO186" i="57"/>
  <c r="CP186" i="57"/>
  <c r="CQ186" i="57"/>
  <c r="CR186" i="57"/>
  <c r="DI186" i="57"/>
  <c r="CS186" i="57"/>
  <c r="CT186" i="57"/>
  <c r="CU186" i="57"/>
  <c r="CV186" i="57"/>
  <c r="CA195" i="57"/>
  <c r="CW186" i="57"/>
  <c r="CX186" i="57"/>
  <c r="CY186" i="57"/>
  <c r="CZ186" i="57"/>
  <c r="DA186" i="57"/>
  <c r="DJ186" i="57"/>
  <c r="DO186" i="57"/>
  <c r="BQ187" i="57"/>
  <c r="BP187" i="57"/>
  <c r="BO187" i="57"/>
  <c r="BN187" i="57"/>
  <c r="BM187" i="57"/>
  <c r="BL187" i="57"/>
  <c r="BR187" i="57"/>
  <c r="BS187" i="57"/>
  <c r="BT187" i="57"/>
  <c r="BU187" i="57"/>
  <c r="BV187" i="57"/>
  <c r="BW187" i="57"/>
  <c r="BX187" i="57"/>
  <c r="BY187" i="57"/>
  <c r="BZ187" i="57"/>
  <c r="CB187" i="57"/>
  <c r="CC187" i="57"/>
  <c r="CD187" i="57"/>
  <c r="CE187" i="57"/>
  <c r="CF187" i="57"/>
  <c r="CG187" i="57"/>
  <c r="CH187" i="57"/>
  <c r="CI187" i="57"/>
  <c r="CJ187" i="57"/>
  <c r="CK187" i="57"/>
  <c r="CL187" i="57"/>
  <c r="CM187" i="57"/>
  <c r="CN187" i="57"/>
  <c r="CO187" i="57"/>
  <c r="CP187" i="57"/>
  <c r="CQ187" i="57"/>
  <c r="CR187" i="57"/>
  <c r="DI187" i="57"/>
  <c r="CS187" i="57"/>
  <c r="CT187" i="57"/>
  <c r="CU187" i="57"/>
  <c r="CV187" i="57"/>
  <c r="CA196" i="57"/>
  <c r="CW187" i="57"/>
  <c r="CX187" i="57"/>
  <c r="CY187" i="57"/>
  <c r="CZ187" i="57"/>
  <c r="DA187" i="57"/>
  <c r="DJ187" i="57"/>
  <c r="DO187" i="57"/>
  <c r="BQ188" i="57"/>
  <c r="BP188" i="57"/>
  <c r="BO188" i="57"/>
  <c r="BN188" i="57"/>
  <c r="BM188" i="57"/>
  <c r="BL188" i="57"/>
  <c r="BR188" i="57"/>
  <c r="BS188" i="57"/>
  <c r="BT188" i="57"/>
  <c r="BU188" i="57"/>
  <c r="BV188" i="57"/>
  <c r="BW188" i="57"/>
  <c r="BX188" i="57"/>
  <c r="BY188" i="57"/>
  <c r="BZ188" i="57"/>
  <c r="CB188" i="57"/>
  <c r="CC188" i="57"/>
  <c r="CD188" i="57"/>
  <c r="CE188" i="57"/>
  <c r="CF188" i="57"/>
  <c r="CG188" i="57"/>
  <c r="CH188" i="57"/>
  <c r="CI188" i="57"/>
  <c r="CJ188" i="57"/>
  <c r="CK188" i="57"/>
  <c r="CL188" i="57"/>
  <c r="CM188" i="57"/>
  <c r="CN188" i="57"/>
  <c r="CO188" i="57"/>
  <c r="CP188" i="57"/>
  <c r="CQ188" i="57"/>
  <c r="CR188" i="57"/>
  <c r="DI188" i="57"/>
  <c r="CS188" i="57"/>
  <c r="CT188" i="57"/>
  <c r="CU188" i="57"/>
  <c r="CV188" i="57"/>
  <c r="CA197" i="57"/>
  <c r="CW188" i="57"/>
  <c r="CX188" i="57"/>
  <c r="CY188" i="57"/>
  <c r="CZ188" i="57"/>
  <c r="DA188" i="57"/>
  <c r="DJ188" i="57"/>
  <c r="DO188" i="57"/>
  <c r="BQ189" i="57"/>
  <c r="BP189" i="57"/>
  <c r="BO189" i="57"/>
  <c r="BN189" i="57"/>
  <c r="BM189" i="57"/>
  <c r="BL189" i="57"/>
  <c r="BR189" i="57"/>
  <c r="BS189" i="57"/>
  <c r="BT189" i="57"/>
  <c r="BU189" i="57"/>
  <c r="BV189" i="57"/>
  <c r="BW189" i="57"/>
  <c r="BX189" i="57"/>
  <c r="BY189" i="57"/>
  <c r="BZ189" i="57"/>
  <c r="CB189" i="57"/>
  <c r="CC189" i="57"/>
  <c r="CD189" i="57"/>
  <c r="CE189" i="57"/>
  <c r="CF189" i="57"/>
  <c r="CG189" i="57"/>
  <c r="CH189" i="57"/>
  <c r="CI189" i="57"/>
  <c r="CJ189" i="57"/>
  <c r="CK189" i="57"/>
  <c r="CL189" i="57"/>
  <c r="CM189" i="57"/>
  <c r="CN189" i="57"/>
  <c r="CO189" i="57"/>
  <c r="CP189" i="57"/>
  <c r="CQ189" i="57"/>
  <c r="CR189" i="57"/>
  <c r="DI189" i="57"/>
  <c r="CS189" i="57"/>
  <c r="CT189" i="57"/>
  <c r="CU189" i="57"/>
  <c r="CV189" i="57"/>
  <c r="CA198" i="57"/>
  <c r="CW189" i="57"/>
  <c r="CX189" i="57"/>
  <c r="CY189" i="57"/>
  <c r="CZ189" i="57"/>
  <c r="DA189" i="57"/>
  <c r="DJ189" i="57"/>
  <c r="DO189" i="57"/>
  <c r="BQ190" i="57"/>
  <c r="BP190" i="57"/>
  <c r="BO190" i="57"/>
  <c r="BN190" i="57"/>
  <c r="BM190" i="57"/>
  <c r="BL190" i="57"/>
  <c r="BR190" i="57"/>
  <c r="BS190" i="57"/>
  <c r="BT190" i="57"/>
  <c r="BU190" i="57"/>
  <c r="BV190" i="57"/>
  <c r="BW190" i="57"/>
  <c r="BX190" i="57"/>
  <c r="BY190" i="57"/>
  <c r="BZ190" i="57"/>
  <c r="CB190" i="57"/>
  <c r="CC190" i="57"/>
  <c r="CD190" i="57"/>
  <c r="CE190" i="57"/>
  <c r="CF190" i="57"/>
  <c r="CG190" i="57"/>
  <c r="CH190" i="57"/>
  <c r="CI190" i="57"/>
  <c r="CJ190" i="57"/>
  <c r="CK190" i="57"/>
  <c r="CL190" i="57"/>
  <c r="CM190" i="57"/>
  <c r="CN190" i="57"/>
  <c r="CO190" i="57"/>
  <c r="CP190" i="57"/>
  <c r="CQ190" i="57"/>
  <c r="CR190" i="57"/>
  <c r="DI190" i="57"/>
  <c r="CS190" i="57"/>
  <c r="CT190" i="57"/>
  <c r="CU190" i="57"/>
  <c r="CV190" i="57"/>
  <c r="CA199" i="57"/>
  <c r="CW190" i="57"/>
  <c r="CX190" i="57"/>
  <c r="CY190" i="57"/>
  <c r="CZ190" i="57"/>
  <c r="DA190" i="57"/>
  <c r="DJ190" i="57"/>
  <c r="DO190" i="57"/>
  <c r="BQ191" i="57"/>
  <c r="BP191" i="57"/>
  <c r="BO191" i="57"/>
  <c r="BN191" i="57"/>
  <c r="BM191" i="57"/>
  <c r="BL191" i="57"/>
  <c r="BR191" i="57"/>
  <c r="BS191" i="57"/>
  <c r="BT191" i="57"/>
  <c r="BU191" i="57"/>
  <c r="BV191" i="57"/>
  <c r="BW191" i="57"/>
  <c r="BX191" i="57"/>
  <c r="BY191" i="57"/>
  <c r="BZ191" i="57"/>
  <c r="CB191" i="57"/>
  <c r="CC191" i="57"/>
  <c r="CD191" i="57"/>
  <c r="CE191" i="57"/>
  <c r="CF191" i="57"/>
  <c r="CG191" i="57"/>
  <c r="CH191" i="57"/>
  <c r="CI191" i="57"/>
  <c r="CJ191" i="57"/>
  <c r="CK191" i="57"/>
  <c r="CL191" i="57"/>
  <c r="CM191" i="57"/>
  <c r="CN191" i="57"/>
  <c r="CO191" i="57"/>
  <c r="CP191" i="57"/>
  <c r="CQ191" i="57"/>
  <c r="CR191" i="57"/>
  <c r="DI191" i="57"/>
  <c r="CS191" i="57"/>
  <c r="CT191" i="57"/>
  <c r="CU191" i="57"/>
  <c r="CV191" i="57"/>
  <c r="CA200" i="57"/>
  <c r="CW191" i="57"/>
  <c r="CX191" i="57"/>
  <c r="CY191" i="57"/>
  <c r="CZ191" i="57"/>
  <c r="DA191" i="57"/>
  <c r="DJ191" i="57"/>
  <c r="DO191" i="57"/>
  <c r="BQ192" i="57"/>
  <c r="BP192" i="57"/>
  <c r="BO192" i="57"/>
  <c r="BN192" i="57"/>
  <c r="BM192" i="57"/>
  <c r="BL192" i="57"/>
  <c r="BR192" i="57"/>
  <c r="BS192" i="57"/>
  <c r="BT192" i="57"/>
  <c r="BU192" i="57"/>
  <c r="BV192" i="57"/>
  <c r="BW192" i="57"/>
  <c r="BX192" i="57"/>
  <c r="BY192" i="57"/>
  <c r="BZ192" i="57"/>
  <c r="CB192" i="57"/>
  <c r="CC192" i="57"/>
  <c r="CD192" i="57"/>
  <c r="CE192" i="57"/>
  <c r="CF192" i="57"/>
  <c r="CG192" i="57"/>
  <c r="CH192" i="57"/>
  <c r="CI192" i="57"/>
  <c r="CJ192" i="57"/>
  <c r="CK192" i="57"/>
  <c r="CL192" i="57"/>
  <c r="CM192" i="57"/>
  <c r="CN192" i="57"/>
  <c r="CO192" i="57"/>
  <c r="CP192" i="57"/>
  <c r="CQ192" i="57"/>
  <c r="CR192" i="57"/>
  <c r="DI192" i="57"/>
  <c r="CS192" i="57"/>
  <c r="CT192" i="57"/>
  <c r="CU192" i="57"/>
  <c r="CV192" i="57"/>
  <c r="CA201" i="57"/>
  <c r="CW192" i="57"/>
  <c r="CX192" i="57"/>
  <c r="CY192" i="57"/>
  <c r="CZ192" i="57"/>
  <c r="DA192" i="57"/>
  <c r="DJ192" i="57"/>
  <c r="DO192" i="57"/>
  <c r="BQ193" i="57"/>
  <c r="BP193" i="57"/>
  <c r="BO193" i="57"/>
  <c r="BN193" i="57"/>
  <c r="BM193" i="57"/>
  <c r="BL193" i="57"/>
  <c r="BR193" i="57"/>
  <c r="BS193" i="57"/>
  <c r="BT193" i="57"/>
  <c r="BU193" i="57"/>
  <c r="BV193" i="57"/>
  <c r="BW193" i="57"/>
  <c r="BX193" i="57"/>
  <c r="BY193" i="57"/>
  <c r="BZ193" i="57"/>
  <c r="CB193" i="57"/>
  <c r="CC193" i="57"/>
  <c r="CD193" i="57"/>
  <c r="CE193" i="57"/>
  <c r="CF193" i="57"/>
  <c r="CG193" i="57"/>
  <c r="CH193" i="57"/>
  <c r="CI193" i="57"/>
  <c r="CJ193" i="57"/>
  <c r="CK193" i="57"/>
  <c r="CL193" i="57"/>
  <c r="CM193" i="57"/>
  <c r="CN193" i="57"/>
  <c r="CO193" i="57"/>
  <c r="CP193" i="57"/>
  <c r="CQ193" i="57"/>
  <c r="CR193" i="57"/>
  <c r="DI193" i="57"/>
  <c r="CS193" i="57"/>
  <c r="CT193" i="57"/>
  <c r="CU193" i="57"/>
  <c r="CV193" i="57"/>
  <c r="CA202" i="57"/>
  <c r="CW193" i="57"/>
  <c r="CX193" i="57"/>
  <c r="CY193" i="57"/>
  <c r="CZ193" i="57"/>
  <c r="DA193" i="57"/>
  <c r="DJ193" i="57"/>
  <c r="DO193" i="57"/>
  <c r="BQ194" i="57"/>
  <c r="BP194" i="57"/>
  <c r="BO194" i="57"/>
  <c r="BN194" i="57"/>
  <c r="BM194" i="57"/>
  <c r="BL194" i="57"/>
  <c r="BR194" i="57"/>
  <c r="BS194" i="57"/>
  <c r="BT194" i="57"/>
  <c r="BU194" i="57"/>
  <c r="BV194" i="57"/>
  <c r="BW194" i="57"/>
  <c r="BX194" i="57"/>
  <c r="BY194" i="57"/>
  <c r="BZ194" i="57"/>
  <c r="CB194" i="57"/>
  <c r="CC194" i="57"/>
  <c r="CD194" i="57"/>
  <c r="CE194" i="57"/>
  <c r="CF194" i="57"/>
  <c r="CG194" i="57"/>
  <c r="CH194" i="57"/>
  <c r="CI194" i="57"/>
  <c r="CJ194" i="57"/>
  <c r="CK194" i="57"/>
  <c r="CL194" i="57"/>
  <c r="CM194" i="57"/>
  <c r="CN194" i="57"/>
  <c r="CO194" i="57"/>
  <c r="CP194" i="57"/>
  <c r="CQ194" i="57"/>
  <c r="CR194" i="57"/>
  <c r="DI194" i="57"/>
  <c r="CS194" i="57"/>
  <c r="CT194" i="57"/>
  <c r="CU194" i="57"/>
  <c r="CV194" i="57"/>
  <c r="CA203" i="57"/>
  <c r="CW194" i="57"/>
  <c r="CX194" i="57"/>
  <c r="CY194" i="57"/>
  <c r="CZ194" i="57"/>
  <c r="DA194" i="57"/>
  <c r="DJ194" i="57"/>
  <c r="DO194" i="57"/>
  <c r="BQ195" i="57"/>
  <c r="BP195" i="57"/>
  <c r="BO195" i="57"/>
  <c r="BN195" i="57"/>
  <c r="BM195" i="57"/>
  <c r="BL195" i="57"/>
  <c r="BR195" i="57"/>
  <c r="BS195" i="57"/>
  <c r="BT195" i="57"/>
  <c r="BU195" i="57"/>
  <c r="BV195" i="57"/>
  <c r="BW195" i="57"/>
  <c r="BX195" i="57"/>
  <c r="BY195" i="57"/>
  <c r="BZ195" i="57"/>
  <c r="CB195" i="57"/>
  <c r="CC195" i="57"/>
  <c r="CD195" i="57"/>
  <c r="CE195" i="57"/>
  <c r="CF195" i="57"/>
  <c r="CG195" i="57"/>
  <c r="CH195" i="57"/>
  <c r="CI195" i="57"/>
  <c r="CJ195" i="57"/>
  <c r="CK195" i="57"/>
  <c r="CL195" i="57"/>
  <c r="CM195" i="57"/>
  <c r="CN195" i="57"/>
  <c r="CO195" i="57"/>
  <c r="CP195" i="57"/>
  <c r="CQ195" i="57"/>
  <c r="CR195" i="57"/>
  <c r="DI195" i="57"/>
  <c r="CS195" i="57"/>
  <c r="CT195" i="57"/>
  <c r="CU195" i="57"/>
  <c r="CV195" i="57"/>
  <c r="CW195" i="57"/>
  <c r="CX195" i="57"/>
  <c r="CY195" i="57"/>
  <c r="CZ195" i="57"/>
  <c r="DA195" i="57"/>
  <c r="DJ195" i="57"/>
  <c r="DO195" i="57"/>
  <c r="BQ196" i="57"/>
  <c r="BP196" i="57"/>
  <c r="BO196" i="57"/>
  <c r="BN196" i="57"/>
  <c r="BM196" i="57"/>
  <c r="BL196" i="57"/>
  <c r="BR196" i="57"/>
  <c r="BS196" i="57"/>
  <c r="BT196" i="57"/>
  <c r="BU196" i="57"/>
  <c r="BV196" i="57"/>
  <c r="BW196" i="57"/>
  <c r="BX196" i="57"/>
  <c r="BY196" i="57"/>
  <c r="BZ196" i="57"/>
  <c r="CB196" i="57"/>
  <c r="CC196" i="57"/>
  <c r="CD196" i="57"/>
  <c r="CE196" i="57"/>
  <c r="CF196" i="57"/>
  <c r="CG196" i="57"/>
  <c r="CH196" i="57"/>
  <c r="CI196" i="57"/>
  <c r="CJ196" i="57"/>
  <c r="CK196" i="57"/>
  <c r="CL196" i="57"/>
  <c r="CM196" i="57"/>
  <c r="CN196" i="57"/>
  <c r="CO196" i="57"/>
  <c r="CP196" i="57"/>
  <c r="CQ196" i="57"/>
  <c r="CR196" i="57"/>
  <c r="DI196" i="57"/>
  <c r="CS196" i="57"/>
  <c r="CT196" i="57"/>
  <c r="CU196" i="57"/>
  <c r="CV196" i="57"/>
  <c r="CW196" i="57"/>
  <c r="CX196" i="57"/>
  <c r="CY196" i="57"/>
  <c r="CZ196" i="57"/>
  <c r="DA196" i="57"/>
  <c r="DJ196" i="57"/>
  <c r="DO196" i="57"/>
  <c r="BQ197" i="57"/>
  <c r="BP197" i="57"/>
  <c r="BO197" i="57"/>
  <c r="BN197" i="57"/>
  <c r="BM197" i="57"/>
  <c r="BL197" i="57"/>
  <c r="BR197" i="57"/>
  <c r="BS197" i="57"/>
  <c r="BT197" i="57"/>
  <c r="BU197" i="57"/>
  <c r="BV197" i="57"/>
  <c r="BW197" i="57"/>
  <c r="BX197" i="57"/>
  <c r="BY197" i="57"/>
  <c r="BZ197" i="57"/>
  <c r="CB197" i="57"/>
  <c r="CC197" i="57"/>
  <c r="CD197" i="57"/>
  <c r="CE197" i="57"/>
  <c r="CF197" i="57"/>
  <c r="CG197" i="57"/>
  <c r="CH197" i="57"/>
  <c r="CI197" i="57"/>
  <c r="CJ197" i="57"/>
  <c r="CK197" i="57"/>
  <c r="CL197" i="57"/>
  <c r="CM197" i="57"/>
  <c r="CN197" i="57"/>
  <c r="CO197" i="57"/>
  <c r="CP197" i="57"/>
  <c r="CQ197" i="57"/>
  <c r="CR197" i="57"/>
  <c r="DI197" i="57"/>
  <c r="CS197" i="57"/>
  <c r="CT197" i="57"/>
  <c r="CU197" i="57"/>
  <c r="CV197" i="57"/>
  <c r="CW197" i="57"/>
  <c r="CX197" i="57"/>
  <c r="CY197" i="57"/>
  <c r="CZ197" i="57"/>
  <c r="DA197" i="57"/>
  <c r="DJ197" i="57"/>
  <c r="DO197" i="57"/>
  <c r="BQ198" i="57"/>
  <c r="BP198" i="57"/>
  <c r="BO198" i="57"/>
  <c r="BN198" i="57"/>
  <c r="BM198" i="57"/>
  <c r="BL198" i="57"/>
  <c r="BR198" i="57"/>
  <c r="BS198" i="57"/>
  <c r="BT198" i="57"/>
  <c r="BU198" i="57"/>
  <c r="BV198" i="57"/>
  <c r="BW198" i="57"/>
  <c r="BX198" i="57"/>
  <c r="BY198" i="57"/>
  <c r="BZ198" i="57"/>
  <c r="CB198" i="57"/>
  <c r="CC198" i="57"/>
  <c r="CD198" i="57"/>
  <c r="CE198" i="57"/>
  <c r="CF198" i="57"/>
  <c r="CG198" i="57"/>
  <c r="CH198" i="57"/>
  <c r="CI198" i="57"/>
  <c r="CJ198" i="57"/>
  <c r="CK198" i="57"/>
  <c r="CL198" i="57"/>
  <c r="CM198" i="57"/>
  <c r="CN198" i="57"/>
  <c r="CO198" i="57"/>
  <c r="CP198" i="57"/>
  <c r="CQ198" i="57"/>
  <c r="CR198" i="57"/>
  <c r="DI198" i="57"/>
  <c r="CS198" i="57"/>
  <c r="CT198" i="57"/>
  <c r="CU198" i="57"/>
  <c r="CV198" i="57"/>
  <c r="CW198" i="57"/>
  <c r="CX198" i="57"/>
  <c r="CY198" i="57"/>
  <c r="CZ198" i="57"/>
  <c r="DA198" i="57"/>
  <c r="DJ198" i="57"/>
  <c r="DO198" i="57"/>
  <c r="BQ199" i="57"/>
  <c r="BP199" i="57"/>
  <c r="BO199" i="57"/>
  <c r="BN199" i="57"/>
  <c r="BM199" i="57"/>
  <c r="BL199" i="57"/>
  <c r="BR199" i="57"/>
  <c r="BS199" i="57"/>
  <c r="BT199" i="57"/>
  <c r="BU199" i="57"/>
  <c r="BV199" i="57"/>
  <c r="BW199" i="57"/>
  <c r="BX199" i="57"/>
  <c r="BY199" i="57"/>
  <c r="BZ199" i="57"/>
  <c r="CB199" i="57"/>
  <c r="CC199" i="57"/>
  <c r="CD199" i="57"/>
  <c r="CE199" i="57"/>
  <c r="CF199" i="57"/>
  <c r="CG199" i="57"/>
  <c r="CH199" i="57"/>
  <c r="CI199" i="57"/>
  <c r="CJ199" i="57"/>
  <c r="CK199" i="57"/>
  <c r="CL199" i="57"/>
  <c r="CM199" i="57"/>
  <c r="CN199" i="57"/>
  <c r="CO199" i="57"/>
  <c r="CP199" i="57"/>
  <c r="CQ199" i="57"/>
  <c r="CR199" i="57"/>
  <c r="DI199" i="57"/>
  <c r="CS199" i="57"/>
  <c r="CT199" i="57"/>
  <c r="CU199" i="57"/>
  <c r="CV199" i="57"/>
  <c r="CW199" i="57"/>
  <c r="CX199" i="57"/>
  <c r="CY199" i="57"/>
  <c r="CZ199" i="57"/>
  <c r="DA199" i="57"/>
  <c r="DJ199" i="57"/>
  <c r="DO199" i="57"/>
  <c r="BQ200" i="57"/>
  <c r="BP200" i="57"/>
  <c r="BO200" i="57"/>
  <c r="BN200" i="57"/>
  <c r="BM200" i="57"/>
  <c r="BL200" i="57"/>
  <c r="BR200" i="57"/>
  <c r="BS200" i="57"/>
  <c r="BT200" i="57"/>
  <c r="BU200" i="57"/>
  <c r="BV200" i="57"/>
  <c r="BW200" i="57"/>
  <c r="BX200" i="57"/>
  <c r="BY200" i="57"/>
  <c r="BZ200" i="57"/>
  <c r="CB200" i="57"/>
  <c r="CC200" i="57"/>
  <c r="CD200" i="57"/>
  <c r="CE200" i="57"/>
  <c r="CF200" i="57"/>
  <c r="CG200" i="57"/>
  <c r="CH200" i="57"/>
  <c r="CI200" i="57"/>
  <c r="CJ200" i="57"/>
  <c r="CK200" i="57"/>
  <c r="CL200" i="57"/>
  <c r="CM200" i="57"/>
  <c r="CN200" i="57"/>
  <c r="CO200" i="57"/>
  <c r="CP200" i="57"/>
  <c r="CQ200" i="57"/>
  <c r="CR200" i="57"/>
  <c r="DI200" i="57"/>
  <c r="CS200" i="57"/>
  <c r="CT200" i="57"/>
  <c r="CU200" i="57"/>
  <c r="CV200" i="57"/>
  <c r="CW200" i="57"/>
  <c r="CX200" i="57"/>
  <c r="CY200" i="57"/>
  <c r="CZ200" i="57"/>
  <c r="DA200" i="57"/>
  <c r="DJ200" i="57"/>
  <c r="DO200" i="57"/>
  <c r="BQ201" i="57"/>
  <c r="BP201" i="57"/>
  <c r="BO201" i="57"/>
  <c r="BN201" i="57"/>
  <c r="BM201" i="57"/>
  <c r="BL201" i="57"/>
  <c r="BR201" i="57"/>
  <c r="BS201" i="57"/>
  <c r="BT201" i="57"/>
  <c r="BU201" i="57"/>
  <c r="BV201" i="57"/>
  <c r="BW201" i="57"/>
  <c r="BX201" i="57"/>
  <c r="BY201" i="57"/>
  <c r="BZ201" i="57"/>
  <c r="CB201" i="57"/>
  <c r="CC201" i="57"/>
  <c r="CD201" i="57"/>
  <c r="CE201" i="57"/>
  <c r="CF201" i="57"/>
  <c r="CG201" i="57"/>
  <c r="CH201" i="57"/>
  <c r="CI201" i="57"/>
  <c r="CJ201" i="57"/>
  <c r="CK201" i="57"/>
  <c r="CL201" i="57"/>
  <c r="CM201" i="57"/>
  <c r="CN201" i="57"/>
  <c r="CO201" i="57"/>
  <c r="CP201" i="57"/>
  <c r="CQ201" i="57"/>
  <c r="CR201" i="57"/>
  <c r="DI201" i="57"/>
  <c r="CS201" i="57"/>
  <c r="CT201" i="57"/>
  <c r="CU201" i="57"/>
  <c r="CV201" i="57"/>
  <c r="CW201" i="57"/>
  <c r="CX201" i="57"/>
  <c r="CY201" i="57"/>
  <c r="CZ201" i="57"/>
  <c r="DA201" i="57"/>
  <c r="DJ201" i="57"/>
  <c r="DO201" i="57"/>
  <c r="BQ202" i="57"/>
  <c r="BP202" i="57"/>
  <c r="BO202" i="57"/>
  <c r="BN202" i="57"/>
  <c r="BM202" i="57"/>
  <c r="BL202" i="57"/>
  <c r="BR202" i="57"/>
  <c r="BS202" i="57"/>
  <c r="BT202" i="57"/>
  <c r="BU202" i="57"/>
  <c r="BV202" i="57"/>
  <c r="BW202" i="57"/>
  <c r="BX202" i="57"/>
  <c r="BY202" i="57"/>
  <c r="BZ202" i="57"/>
  <c r="CB202" i="57"/>
  <c r="CC202" i="57"/>
  <c r="CD202" i="57"/>
  <c r="CE202" i="57"/>
  <c r="CF202" i="57"/>
  <c r="CG202" i="57"/>
  <c r="CH202" i="57"/>
  <c r="CI202" i="57"/>
  <c r="CJ202" i="57"/>
  <c r="CK202" i="57"/>
  <c r="CL202" i="57"/>
  <c r="CM202" i="57"/>
  <c r="CN202" i="57"/>
  <c r="CO202" i="57"/>
  <c r="CP202" i="57"/>
  <c r="CQ202" i="57"/>
  <c r="CR202" i="57"/>
  <c r="DI202" i="57"/>
  <c r="CS202" i="57"/>
  <c r="CT202" i="57"/>
  <c r="CU202" i="57"/>
  <c r="CV202" i="57"/>
  <c r="CW202" i="57"/>
  <c r="CX202" i="57"/>
  <c r="CY202" i="57"/>
  <c r="CZ202" i="57"/>
  <c r="DA202" i="57"/>
  <c r="DJ202" i="57"/>
  <c r="DO202" i="57"/>
  <c r="BQ203" i="57"/>
  <c r="BP203" i="57"/>
  <c r="BO203" i="57"/>
  <c r="BN203" i="57"/>
  <c r="BM203" i="57"/>
  <c r="BL203" i="57"/>
  <c r="BR203" i="57"/>
  <c r="BS203" i="57"/>
  <c r="BT203" i="57"/>
  <c r="BU203" i="57"/>
  <c r="BV203" i="57"/>
  <c r="BW203" i="57"/>
  <c r="BX203" i="57"/>
  <c r="BY203" i="57"/>
  <c r="BZ203" i="57"/>
  <c r="CB203" i="57"/>
  <c r="CC203" i="57"/>
  <c r="CD203" i="57"/>
  <c r="CE203" i="57"/>
  <c r="CF203" i="57"/>
  <c r="CG203" i="57"/>
  <c r="CH203" i="57"/>
  <c r="CI203" i="57"/>
  <c r="CJ203" i="57"/>
  <c r="CK203" i="57"/>
  <c r="CL203" i="57"/>
  <c r="CM203" i="57"/>
  <c r="CN203" i="57"/>
  <c r="CO203" i="57"/>
  <c r="CP203" i="57"/>
  <c r="CQ203" i="57"/>
  <c r="CR203" i="57"/>
  <c r="DI203" i="57"/>
  <c r="CS203" i="57"/>
  <c r="CT203" i="57"/>
  <c r="CU203" i="57"/>
  <c r="CV203" i="57"/>
  <c r="CW203" i="57"/>
  <c r="CX203" i="57"/>
  <c r="CY203" i="57"/>
  <c r="CZ203" i="57"/>
  <c r="DA203" i="57"/>
  <c r="DJ203" i="57"/>
  <c r="DO203" i="57"/>
  <c r="I9" i="33"/>
  <c r="L8" i="33"/>
  <c r="L7" i="33"/>
  <c r="L6" i="33"/>
  <c r="L5" i="33"/>
  <c r="DD4" i="57"/>
  <c r="DD5" i="57"/>
  <c r="DD6" i="57"/>
  <c r="DD7" i="57"/>
  <c r="DD8" i="57"/>
  <c r="DD9" i="57"/>
  <c r="DD10" i="57"/>
  <c r="DD11" i="57"/>
  <c r="DD12" i="57"/>
  <c r="DD13" i="57"/>
  <c r="DD14" i="57"/>
  <c r="DD15" i="57"/>
  <c r="DD16" i="57"/>
  <c r="DD17" i="57"/>
  <c r="DD18" i="57"/>
  <c r="DD19" i="57"/>
  <c r="DD20" i="57"/>
  <c r="DD21" i="57"/>
  <c r="DD22" i="57"/>
  <c r="DD23" i="57"/>
  <c r="DD24" i="57"/>
  <c r="DD25" i="57"/>
  <c r="DD26" i="57"/>
  <c r="DD27" i="57"/>
  <c r="DD28" i="57"/>
  <c r="DD29" i="57"/>
  <c r="DD30" i="57"/>
  <c r="DD31" i="57"/>
  <c r="DD32" i="57"/>
  <c r="DD33" i="57"/>
  <c r="DD34" i="57"/>
  <c r="DD35" i="57"/>
  <c r="DD36" i="57"/>
  <c r="DD37" i="57"/>
  <c r="DD38" i="57"/>
  <c r="DD39" i="57"/>
  <c r="DD40" i="57"/>
  <c r="DD41" i="57"/>
  <c r="DD42" i="57"/>
  <c r="DD43" i="57"/>
  <c r="DD44" i="57"/>
  <c r="DD45" i="57"/>
  <c r="DD46" i="57"/>
  <c r="DD47" i="57"/>
  <c r="DD48" i="57"/>
  <c r="DD49" i="57"/>
  <c r="DD50" i="57"/>
  <c r="DD51" i="57"/>
  <c r="DD52" i="57"/>
  <c r="DD53" i="57"/>
  <c r="DD54" i="57"/>
  <c r="DD55" i="57"/>
  <c r="DD56" i="57"/>
  <c r="DD57" i="57"/>
  <c r="DD58" i="57"/>
  <c r="DD59" i="57"/>
  <c r="DD60" i="57"/>
  <c r="DD61" i="57"/>
  <c r="DD62" i="57"/>
  <c r="DD63" i="57"/>
  <c r="DD64" i="57"/>
  <c r="DD65" i="57"/>
  <c r="DD66" i="57"/>
  <c r="DD67" i="57"/>
  <c r="DD68" i="57"/>
  <c r="DD69" i="57"/>
  <c r="DD70" i="57"/>
  <c r="DD71" i="57"/>
  <c r="DD72" i="57"/>
  <c r="DD73" i="57"/>
  <c r="DD74" i="57"/>
  <c r="DD75" i="57"/>
  <c r="DD76" i="57"/>
  <c r="DD77" i="57"/>
  <c r="DD78" i="57"/>
  <c r="DD79" i="57"/>
  <c r="DD80" i="57"/>
  <c r="DD81" i="57"/>
  <c r="DD82" i="57"/>
  <c r="DD83" i="57"/>
  <c r="DD84" i="57"/>
  <c r="DD85" i="57"/>
  <c r="DD86" i="57"/>
  <c r="DD87" i="57"/>
  <c r="DD88" i="57"/>
  <c r="DD89" i="57"/>
  <c r="DD90" i="57"/>
  <c r="DD91" i="57"/>
  <c r="DD92" i="57"/>
  <c r="DD93" i="57"/>
  <c r="DD94" i="57"/>
  <c r="DD95" i="57"/>
  <c r="DD96" i="57"/>
  <c r="DD97" i="57"/>
  <c r="DD98" i="57"/>
  <c r="DD99" i="57"/>
  <c r="DD100" i="57"/>
  <c r="DD101" i="57"/>
  <c r="DD102" i="57"/>
  <c r="DD103" i="57"/>
  <c r="DD104" i="57"/>
  <c r="DD105" i="57"/>
  <c r="DD106" i="57"/>
  <c r="DD107" i="57"/>
  <c r="DD108" i="57"/>
  <c r="DD109" i="57"/>
  <c r="DD110" i="57"/>
  <c r="DD111" i="57"/>
  <c r="DD112" i="57"/>
  <c r="DD113" i="57"/>
  <c r="DD114" i="57"/>
  <c r="DE4" i="57"/>
  <c r="DE5" i="57"/>
  <c r="DE6" i="57"/>
  <c r="DE7" i="57"/>
  <c r="DE8" i="57"/>
  <c r="DE9" i="57"/>
  <c r="DE10" i="57"/>
  <c r="DE11" i="57"/>
  <c r="DE12" i="57"/>
  <c r="DE13" i="57"/>
  <c r="DE14" i="57"/>
  <c r="DE15" i="57"/>
  <c r="DE16" i="57"/>
  <c r="DE17" i="57"/>
  <c r="DE18" i="57"/>
  <c r="DE19" i="57"/>
  <c r="DE20" i="57"/>
  <c r="DE21" i="57"/>
  <c r="DE22" i="57"/>
  <c r="DE23" i="57"/>
  <c r="DE24" i="57"/>
  <c r="DE25" i="57"/>
  <c r="DE26" i="57"/>
  <c r="DE27" i="57"/>
  <c r="DE28" i="57"/>
  <c r="DE29" i="57"/>
  <c r="DE30" i="57"/>
  <c r="DE31" i="57"/>
  <c r="DE32" i="57"/>
  <c r="DE33" i="57"/>
  <c r="DE34" i="57"/>
  <c r="DE35" i="57"/>
  <c r="DE36" i="57"/>
  <c r="DE37" i="57"/>
  <c r="DE38" i="57"/>
  <c r="DE39" i="57"/>
  <c r="DE40" i="57"/>
  <c r="DE41" i="57"/>
  <c r="DE42" i="57"/>
  <c r="DE43" i="57"/>
  <c r="DE44" i="57"/>
  <c r="DE45" i="57"/>
  <c r="DE46" i="57"/>
  <c r="DE47" i="57"/>
  <c r="DE48" i="57"/>
  <c r="DE49" i="57"/>
  <c r="DE50" i="57"/>
  <c r="DE51" i="57"/>
  <c r="DE52" i="57"/>
  <c r="DE53" i="57"/>
  <c r="DE54" i="57"/>
  <c r="DE55" i="57"/>
  <c r="DE56" i="57"/>
  <c r="DE57" i="57"/>
  <c r="DE58" i="57"/>
  <c r="DE59" i="57"/>
  <c r="DE60" i="57"/>
  <c r="DE61" i="57"/>
  <c r="DE62" i="57"/>
  <c r="DE63" i="57"/>
  <c r="DE64" i="57"/>
  <c r="DE65" i="57"/>
  <c r="DE66" i="57"/>
  <c r="DE67" i="57"/>
  <c r="DE68" i="57"/>
  <c r="DE69" i="57"/>
  <c r="DE70" i="57"/>
  <c r="DE71" i="57"/>
  <c r="DE72" i="57"/>
  <c r="DE73" i="57"/>
  <c r="DE74" i="57"/>
  <c r="DE75" i="57"/>
  <c r="DE76" i="57"/>
  <c r="DE77" i="57"/>
  <c r="DE78" i="57"/>
  <c r="DE79" i="57"/>
  <c r="DE80" i="57"/>
  <c r="DE81" i="57"/>
  <c r="DE82" i="57"/>
  <c r="DE83" i="57"/>
  <c r="DE84" i="57"/>
  <c r="DE85" i="57"/>
  <c r="DE86" i="57"/>
  <c r="DE87" i="57"/>
  <c r="DE88" i="57"/>
  <c r="DE89" i="57"/>
  <c r="DE90" i="57"/>
  <c r="DE91" i="57"/>
  <c r="DE92" i="57"/>
  <c r="DE93" i="57"/>
  <c r="DE94" i="57"/>
  <c r="DE95" i="57"/>
  <c r="DE96" i="57"/>
  <c r="DE97" i="57"/>
  <c r="DE98" i="57"/>
  <c r="DE99" i="57"/>
  <c r="DE100" i="57"/>
  <c r="DE101" i="57"/>
  <c r="DE102" i="57"/>
  <c r="DE103" i="57"/>
  <c r="DE104" i="57"/>
  <c r="DE105" i="57"/>
  <c r="DE106" i="57"/>
  <c r="DE107" i="57"/>
  <c r="DE108" i="57"/>
  <c r="DE109" i="57"/>
  <c r="DE110" i="57"/>
  <c r="DE111" i="57"/>
  <c r="DE112" i="57"/>
  <c r="DE113" i="57"/>
  <c r="DE114" i="57"/>
  <c r="F19" i="33"/>
  <c r="C9" i="33"/>
  <c r="F8" i="33"/>
  <c r="F7" i="33"/>
  <c r="F6" i="33"/>
  <c r="F5" i="33"/>
  <c r="B2" i="35"/>
  <c r="D2" i="35"/>
  <c r="B3" i="35"/>
  <c r="C3" i="35"/>
  <c r="C2" i="35"/>
  <c r="BQ8" i="87"/>
  <c r="BP8" i="87"/>
  <c r="BO8" i="87"/>
  <c r="BN8" i="87"/>
  <c r="BM8" i="87"/>
  <c r="BL8" i="87"/>
  <c r="BR8" i="87"/>
  <c r="BS8" i="87"/>
  <c r="BT8" i="87"/>
  <c r="BU8" i="87"/>
  <c r="BV8" i="87"/>
  <c r="BW8" i="87"/>
  <c r="BX8" i="87"/>
  <c r="BY8" i="87"/>
  <c r="BZ8" i="87"/>
  <c r="CA8" i="87"/>
  <c r="CB8" i="87"/>
  <c r="CC8" i="87"/>
  <c r="CD8" i="87"/>
  <c r="CE8" i="87"/>
  <c r="CF8" i="87"/>
  <c r="CG8" i="87"/>
  <c r="CH8" i="87"/>
  <c r="CI8" i="87"/>
  <c r="CJ8" i="87"/>
  <c r="CK8" i="87"/>
  <c r="CL8" i="87"/>
  <c r="CM8" i="87"/>
  <c r="CN8" i="87"/>
  <c r="CO8" i="87"/>
  <c r="CP8" i="87"/>
  <c r="CQ8" i="87"/>
  <c r="CR8" i="87"/>
  <c r="DI8" i="87"/>
  <c r="CS8" i="87"/>
  <c r="CT8" i="87"/>
  <c r="CU8" i="87"/>
  <c r="CV8" i="87"/>
  <c r="CA17" i="87"/>
  <c r="CW8" i="87"/>
  <c r="CX8" i="87"/>
  <c r="CY8" i="87"/>
  <c r="CZ8" i="87"/>
  <c r="DA8" i="87"/>
  <c r="DJ8" i="87"/>
  <c r="DO8" i="87"/>
  <c r="DP8" i="87"/>
  <c r="DK8" i="87"/>
  <c r="DL8" i="87"/>
  <c r="DM8" i="87"/>
  <c r="BQ9" i="87"/>
  <c r="BP9" i="87"/>
  <c r="BO9" i="87"/>
  <c r="BN9" i="87"/>
  <c r="BM9" i="87"/>
  <c r="BL9" i="87"/>
  <c r="BR9" i="87"/>
  <c r="BS9" i="87"/>
  <c r="BT9" i="87"/>
  <c r="BU9" i="87"/>
  <c r="BV9" i="87"/>
  <c r="BW9" i="87"/>
  <c r="BX9" i="87"/>
  <c r="BY9" i="87"/>
  <c r="BZ9" i="87"/>
  <c r="CA9" i="87"/>
  <c r="CB9" i="87"/>
  <c r="CC9" i="87"/>
  <c r="CD9" i="87"/>
  <c r="CE9" i="87"/>
  <c r="CF9" i="87"/>
  <c r="CG9" i="87"/>
  <c r="CH9" i="87"/>
  <c r="CI9" i="87"/>
  <c r="CJ9" i="87"/>
  <c r="CK9" i="87"/>
  <c r="CL9" i="87"/>
  <c r="CM9" i="87"/>
  <c r="CN9" i="87"/>
  <c r="CO9" i="87"/>
  <c r="CP9" i="87"/>
  <c r="CQ9" i="87"/>
  <c r="CR9" i="87"/>
  <c r="DI9" i="87"/>
  <c r="CS9" i="87"/>
  <c r="CT9" i="87"/>
  <c r="CU9" i="87"/>
  <c r="CV9" i="87"/>
  <c r="CA18" i="87"/>
  <c r="CW9" i="87"/>
  <c r="CX9" i="87"/>
  <c r="CY9" i="87"/>
  <c r="CZ9" i="87"/>
  <c r="DA9" i="87"/>
  <c r="DJ9" i="87"/>
  <c r="DK9" i="87"/>
  <c r="DL9" i="87"/>
  <c r="DM9" i="87"/>
  <c r="DO9" i="87"/>
  <c r="DP9" i="87"/>
  <c r="BQ10" i="87"/>
  <c r="BP10" i="87"/>
  <c r="BO10" i="87"/>
  <c r="BN10" i="87"/>
  <c r="BM10" i="87"/>
  <c r="BL10" i="87"/>
  <c r="BR10" i="87"/>
  <c r="BS10" i="87"/>
  <c r="BT10" i="87"/>
  <c r="BU10" i="87"/>
  <c r="BV10" i="87"/>
  <c r="BW10" i="87"/>
  <c r="BX10" i="87"/>
  <c r="BY10" i="87"/>
  <c r="BZ10" i="87"/>
  <c r="CA10" i="87"/>
  <c r="CB10" i="87"/>
  <c r="CC10" i="87"/>
  <c r="CD10" i="87"/>
  <c r="CE10" i="87"/>
  <c r="CF10" i="87"/>
  <c r="CG10" i="87"/>
  <c r="CH10" i="87"/>
  <c r="CI10" i="87"/>
  <c r="CJ10" i="87"/>
  <c r="CK10" i="87"/>
  <c r="CL10" i="87"/>
  <c r="CM10" i="87"/>
  <c r="CN10" i="87"/>
  <c r="CO10" i="87"/>
  <c r="CP10" i="87"/>
  <c r="CQ10" i="87"/>
  <c r="CR10" i="87"/>
  <c r="DI10" i="87"/>
  <c r="CS10" i="87"/>
  <c r="CT10" i="87"/>
  <c r="CU10" i="87"/>
  <c r="CV10" i="87"/>
  <c r="CA19" i="87"/>
  <c r="CW10" i="87"/>
  <c r="CX10" i="87"/>
  <c r="CY10" i="87"/>
  <c r="CZ10" i="87"/>
  <c r="DA10" i="87"/>
  <c r="DJ10" i="87"/>
  <c r="DO10" i="87"/>
  <c r="DP10" i="87"/>
  <c r="DK10" i="87"/>
  <c r="DL10" i="87"/>
  <c r="DM10" i="87"/>
  <c r="BQ11" i="87"/>
  <c r="BP11" i="87"/>
  <c r="BO11" i="87"/>
  <c r="BN11" i="87"/>
  <c r="BM11" i="87"/>
  <c r="BL11" i="87"/>
  <c r="BR11" i="87"/>
  <c r="BS11" i="87"/>
  <c r="BT11" i="87"/>
  <c r="BU11" i="87"/>
  <c r="BV11" i="87"/>
  <c r="BW11" i="87"/>
  <c r="BX11" i="87"/>
  <c r="BY11" i="87"/>
  <c r="BZ11" i="87"/>
  <c r="CA11" i="87"/>
  <c r="CB11" i="87"/>
  <c r="CC11" i="87"/>
  <c r="CD11" i="87"/>
  <c r="CE11" i="87"/>
  <c r="CF11" i="87"/>
  <c r="CG11" i="87"/>
  <c r="CH11" i="87"/>
  <c r="CI11" i="87"/>
  <c r="CJ11" i="87"/>
  <c r="CK11" i="87"/>
  <c r="CL11" i="87"/>
  <c r="CM11" i="87"/>
  <c r="CN11" i="87"/>
  <c r="CO11" i="87"/>
  <c r="CP11" i="87"/>
  <c r="CQ11" i="87"/>
  <c r="CR11" i="87"/>
  <c r="DI11" i="87"/>
  <c r="CS11" i="87"/>
  <c r="CT11" i="87"/>
  <c r="CU11" i="87"/>
  <c r="CV11" i="87"/>
  <c r="CA20" i="87"/>
  <c r="CW11" i="87"/>
  <c r="CX11" i="87"/>
  <c r="CY11" i="87"/>
  <c r="CZ11" i="87"/>
  <c r="DA11" i="87"/>
  <c r="DJ11" i="87"/>
  <c r="DO11" i="87"/>
  <c r="DP11" i="87"/>
  <c r="DK11" i="87"/>
  <c r="DL11" i="87"/>
  <c r="DM11" i="87"/>
  <c r="BQ12" i="87"/>
  <c r="BP12" i="87"/>
  <c r="BO12" i="87"/>
  <c r="BN12" i="87"/>
  <c r="BM12" i="87"/>
  <c r="BL12" i="87"/>
  <c r="BR12" i="87"/>
  <c r="BS12" i="87"/>
  <c r="BT12" i="87"/>
  <c r="BU12" i="87"/>
  <c r="BV12" i="87"/>
  <c r="BW12" i="87"/>
  <c r="BX12" i="87"/>
  <c r="BY12" i="87"/>
  <c r="BZ12" i="87"/>
  <c r="CA12" i="87"/>
  <c r="CB12" i="87"/>
  <c r="CC12" i="87"/>
  <c r="CD12" i="87"/>
  <c r="CE12" i="87"/>
  <c r="CF12" i="87"/>
  <c r="CG12" i="87"/>
  <c r="CH12" i="87"/>
  <c r="CI12" i="87"/>
  <c r="CJ12" i="87"/>
  <c r="CK12" i="87"/>
  <c r="CL12" i="87"/>
  <c r="CM12" i="87"/>
  <c r="CN12" i="87"/>
  <c r="CO12" i="87"/>
  <c r="CP12" i="87"/>
  <c r="CQ12" i="87"/>
  <c r="CR12" i="87"/>
  <c r="DI12" i="87"/>
  <c r="CS12" i="87"/>
  <c r="CT12" i="87"/>
  <c r="CU12" i="87"/>
  <c r="CV12" i="87"/>
  <c r="CA21" i="87"/>
  <c r="CW12" i="87"/>
  <c r="CX12" i="87"/>
  <c r="CY12" i="87"/>
  <c r="CZ12" i="87"/>
  <c r="DA12" i="87"/>
  <c r="DJ12" i="87"/>
  <c r="DO12" i="87"/>
  <c r="DP12" i="87"/>
  <c r="DK12" i="87"/>
  <c r="DL12" i="87"/>
  <c r="DM12" i="87"/>
  <c r="BQ13" i="87"/>
  <c r="BP13" i="87"/>
  <c r="BO13" i="87"/>
  <c r="BN13" i="87"/>
  <c r="BM13" i="87"/>
  <c r="BL13" i="87"/>
  <c r="BR13" i="87"/>
  <c r="BS13" i="87"/>
  <c r="BT13" i="87"/>
  <c r="BU13" i="87"/>
  <c r="BV13" i="87"/>
  <c r="BW13" i="87"/>
  <c r="BX13" i="87"/>
  <c r="BY13" i="87"/>
  <c r="BZ13" i="87"/>
  <c r="CA13" i="87"/>
  <c r="CB13" i="87"/>
  <c r="CC13" i="87"/>
  <c r="CD13" i="87"/>
  <c r="CE13" i="87"/>
  <c r="CF13" i="87"/>
  <c r="CG13" i="87"/>
  <c r="CH13" i="87"/>
  <c r="CI13" i="87"/>
  <c r="CJ13" i="87"/>
  <c r="CK13" i="87"/>
  <c r="CL13" i="87"/>
  <c r="CM13" i="87"/>
  <c r="CN13" i="87"/>
  <c r="CO13" i="87"/>
  <c r="CP13" i="87"/>
  <c r="CQ13" i="87"/>
  <c r="CR13" i="87"/>
  <c r="DI13" i="87"/>
  <c r="CS13" i="87"/>
  <c r="CT13" i="87"/>
  <c r="CU13" i="87"/>
  <c r="CV13" i="87"/>
  <c r="CA22" i="87"/>
  <c r="CW13" i="87"/>
  <c r="CX13" i="87"/>
  <c r="CY13" i="87"/>
  <c r="CZ13" i="87"/>
  <c r="DA13" i="87"/>
  <c r="DJ13" i="87"/>
  <c r="DO13" i="87"/>
  <c r="DP13" i="87"/>
  <c r="DK13" i="87"/>
  <c r="DL13" i="87"/>
  <c r="DM13" i="87"/>
  <c r="BQ14" i="87"/>
  <c r="BP14" i="87"/>
  <c r="BO14" i="87"/>
  <c r="BN14" i="87"/>
  <c r="BM14" i="87"/>
  <c r="BL14" i="87"/>
  <c r="BR14" i="87"/>
  <c r="BS14" i="87"/>
  <c r="BT14" i="87"/>
  <c r="BU14" i="87"/>
  <c r="BV14" i="87"/>
  <c r="BW14" i="87"/>
  <c r="BX14" i="87"/>
  <c r="BY14" i="87"/>
  <c r="BZ14" i="87"/>
  <c r="CA14" i="87"/>
  <c r="CB14" i="87"/>
  <c r="CC14" i="87"/>
  <c r="CD14" i="87"/>
  <c r="CE14" i="87"/>
  <c r="CF14" i="87"/>
  <c r="CG14" i="87"/>
  <c r="CH14" i="87"/>
  <c r="CI14" i="87"/>
  <c r="CJ14" i="87"/>
  <c r="CK14" i="87"/>
  <c r="CL14" i="87"/>
  <c r="CM14" i="87"/>
  <c r="CN14" i="87"/>
  <c r="CO14" i="87"/>
  <c r="CP14" i="87"/>
  <c r="CQ14" i="87"/>
  <c r="CR14" i="87"/>
  <c r="DI14" i="87"/>
  <c r="CS14" i="87"/>
  <c r="CT14" i="87"/>
  <c r="CU14" i="87"/>
  <c r="CV14" i="87"/>
  <c r="CA23" i="87"/>
  <c r="CW14" i="87"/>
  <c r="CX14" i="87"/>
  <c r="CY14" i="87"/>
  <c r="CZ14" i="87"/>
  <c r="DA14" i="87"/>
  <c r="DJ14" i="87"/>
  <c r="DO14" i="87"/>
  <c r="DP14" i="87"/>
  <c r="DK14" i="87"/>
  <c r="DL14" i="87"/>
  <c r="DM14" i="87"/>
  <c r="BQ15" i="87"/>
  <c r="BP15" i="87"/>
  <c r="BO15" i="87"/>
  <c r="BN15" i="87"/>
  <c r="BM15" i="87"/>
  <c r="BL15" i="87"/>
  <c r="BR15" i="87"/>
  <c r="BS15" i="87"/>
  <c r="BT15" i="87"/>
  <c r="BU15" i="87"/>
  <c r="BV15" i="87"/>
  <c r="BW15" i="87"/>
  <c r="BX15" i="87"/>
  <c r="BY15" i="87"/>
  <c r="BZ15" i="87"/>
  <c r="CA15" i="87"/>
  <c r="CB15" i="87"/>
  <c r="CC15" i="87"/>
  <c r="CD15" i="87"/>
  <c r="CE15" i="87"/>
  <c r="CF15" i="87"/>
  <c r="CG15" i="87"/>
  <c r="CH15" i="87"/>
  <c r="CI15" i="87"/>
  <c r="CJ15" i="87"/>
  <c r="CK15" i="87"/>
  <c r="CL15" i="87"/>
  <c r="CM15" i="87"/>
  <c r="CN15" i="87"/>
  <c r="CO15" i="87"/>
  <c r="CP15" i="87"/>
  <c r="CQ15" i="87"/>
  <c r="CR15" i="87"/>
  <c r="DI15" i="87"/>
  <c r="CS15" i="87"/>
  <c r="CT15" i="87"/>
  <c r="CU15" i="87"/>
  <c r="CV15" i="87"/>
  <c r="CA24" i="87"/>
  <c r="CW15" i="87"/>
  <c r="CX15" i="87"/>
  <c r="CY15" i="87"/>
  <c r="CZ15" i="87"/>
  <c r="DA15" i="87"/>
  <c r="DJ15" i="87"/>
  <c r="DK15" i="87"/>
  <c r="DL15" i="87"/>
  <c r="DM15" i="87"/>
  <c r="DO15" i="87"/>
  <c r="DP15" i="87"/>
  <c r="BQ16" i="87"/>
  <c r="BP16" i="87"/>
  <c r="BO16" i="87"/>
  <c r="BN16" i="87"/>
  <c r="BM16" i="87"/>
  <c r="BL16" i="87"/>
  <c r="BR16" i="87"/>
  <c r="BS16" i="87"/>
  <c r="BT16" i="87"/>
  <c r="BU16" i="87"/>
  <c r="BV16" i="87"/>
  <c r="BW16" i="87"/>
  <c r="BX16" i="87"/>
  <c r="BY16" i="87"/>
  <c r="BZ16" i="87"/>
  <c r="CA16" i="87"/>
  <c r="CB16" i="87"/>
  <c r="CC16" i="87"/>
  <c r="CD16" i="87"/>
  <c r="CE16" i="87"/>
  <c r="CF16" i="87"/>
  <c r="CG16" i="87"/>
  <c r="CH16" i="87"/>
  <c r="CI16" i="87"/>
  <c r="CJ16" i="87"/>
  <c r="CK16" i="87"/>
  <c r="CL16" i="87"/>
  <c r="CM16" i="87"/>
  <c r="CN16" i="87"/>
  <c r="CO16" i="87"/>
  <c r="CP16" i="87"/>
  <c r="CQ16" i="87"/>
  <c r="CR16" i="87"/>
  <c r="DI16" i="87"/>
  <c r="CS16" i="87"/>
  <c r="CT16" i="87"/>
  <c r="CU16" i="87"/>
  <c r="CV16" i="87"/>
  <c r="CA25" i="87"/>
  <c r="CW16" i="87"/>
  <c r="CX16" i="87"/>
  <c r="CY16" i="87"/>
  <c r="CZ16" i="87"/>
  <c r="DA16" i="87"/>
  <c r="DJ16" i="87"/>
  <c r="DK16" i="87"/>
  <c r="DL16" i="87"/>
  <c r="DM16" i="87"/>
  <c r="DO16" i="87"/>
  <c r="DP16" i="87"/>
  <c r="BQ17" i="87"/>
  <c r="BP17" i="87"/>
  <c r="BO17" i="87"/>
  <c r="BN17" i="87"/>
  <c r="BM17" i="87"/>
  <c r="BL17" i="87"/>
  <c r="BR17" i="87"/>
  <c r="BS17" i="87"/>
  <c r="BT17" i="87"/>
  <c r="BU17" i="87"/>
  <c r="BV17" i="87"/>
  <c r="BW17" i="87"/>
  <c r="BX17" i="87"/>
  <c r="BY17" i="87"/>
  <c r="BZ17" i="87"/>
  <c r="CB17" i="87"/>
  <c r="CC17" i="87"/>
  <c r="CD17" i="87"/>
  <c r="CE17" i="87"/>
  <c r="CF17" i="87"/>
  <c r="CG17" i="87"/>
  <c r="CH17" i="87"/>
  <c r="CI17" i="87"/>
  <c r="CJ17" i="87"/>
  <c r="CK17" i="87"/>
  <c r="CL17" i="87"/>
  <c r="CM17" i="87"/>
  <c r="CN17" i="87"/>
  <c r="CO17" i="87"/>
  <c r="CP17" i="87"/>
  <c r="CQ17" i="87"/>
  <c r="CR17" i="87"/>
  <c r="DI17" i="87"/>
  <c r="CS17" i="87"/>
  <c r="CT17" i="87"/>
  <c r="CU17" i="87"/>
  <c r="CV17" i="87"/>
  <c r="CA26" i="87"/>
  <c r="CW17" i="87"/>
  <c r="CX17" i="87"/>
  <c r="CY17" i="87"/>
  <c r="CZ17" i="87"/>
  <c r="DA17" i="87"/>
  <c r="DJ17" i="87"/>
  <c r="DK17" i="87"/>
  <c r="DL17" i="87"/>
  <c r="DM17" i="87"/>
  <c r="DO17" i="87"/>
  <c r="DP17" i="87"/>
  <c r="BQ18" i="87"/>
  <c r="BP18" i="87"/>
  <c r="BO18" i="87"/>
  <c r="BN18" i="87"/>
  <c r="BM18" i="87"/>
  <c r="BL18" i="87"/>
  <c r="BR18" i="87"/>
  <c r="BS18" i="87"/>
  <c r="BT18" i="87"/>
  <c r="BU18" i="87"/>
  <c r="BV18" i="87"/>
  <c r="BW18" i="87"/>
  <c r="BX18" i="87"/>
  <c r="BY18" i="87"/>
  <c r="BZ18" i="87"/>
  <c r="CB18" i="87"/>
  <c r="CC18" i="87"/>
  <c r="CD18" i="87"/>
  <c r="CE18" i="87"/>
  <c r="CF18" i="87"/>
  <c r="CG18" i="87"/>
  <c r="CH18" i="87"/>
  <c r="CI18" i="87"/>
  <c r="CJ18" i="87"/>
  <c r="CK18" i="87"/>
  <c r="CL18" i="87"/>
  <c r="CM18" i="87"/>
  <c r="CN18" i="87"/>
  <c r="CO18" i="87"/>
  <c r="CP18" i="87"/>
  <c r="CQ18" i="87"/>
  <c r="CR18" i="87"/>
  <c r="DI18" i="87"/>
  <c r="CS18" i="87"/>
  <c r="CT18" i="87"/>
  <c r="CU18" i="87"/>
  <c r="CV18" i="87"/>
  <c r="CA27" i="87"/>
  <c r="CW18" i="87"/>
  <c r="CX18" i="87"/>
  <c r="CY18" i="87"/>
  <c r="CZ18" i="87"/>
  <c r="DA18" i="87"/>
  <c r="DJ18" i="87"/>
  <c r="DO18" i="87"/>
  <c r="DP18" i="87"/>
  <c r="DK18" i="87"/>
  <c r="DL18" i="87"/>
  <c r="DM18" i="87"/>
  <c r="BQ19" i="87"/>
  <c r="BP19" i="87"/>
  <c r="BO19" i="87"/>
  <c r="BN19" i="87"/>
  <c r="BM19" i="87"/>
  <c r="BL19" i="87"/>
  <c r="BR19" i="87"/>
  <c r="BS19" i="87"/>
  <c r="BT19" i="87"/>
  <c r="BU19" i="87"/>
  <c r="BV19" i="87"/>
  <c r="BW19" i="87"/>
  <c r="BX19" i="87"/>
  <c r="BY19" i="87"/>
  <c r="BZ19" i="87"/>
  <c r="CB19" i="87"/>
  <c r="CC19" i="87"/>
  <c r="CD19" i="87"/>
  <c r="CE19" i="87"/>
  <c r="CF19" i="87"/>
  <c r="CG19" i="87"/>
  <c r="CH19" i="87"/>
  <c r="CI19" i="87"/>
  <c r="CJ19" i="87"/>
  <c r="CK19" i="87"/>
  <c r="CL19" i="87"/>
  <c r="CM19" i="87"/>
  <c r="CN19" i="87"/>
  <c r="CO19" i="87"/>
  <c r="CP19" i="87"/>
  <c r="CQ19" i="87"/>
  <c r="CR19" i="87"/>
  <c r="DI19" i="87"/>
  <c r="CS19" i="87"/>
  <c r="CT19" i="87"/>
  <c r="CU19" i="87"/>
  <c r="CV19" i="87"/>
  <c r="CA28" i="87"/>
  <c r="CW19" i="87"/>
  <c r="CX19" i="87"/>
  <c r="CY19" i="87"/>
  <c r="CZ19" i="87"/>
  <c r="DA19" i="87"/>
  <c r="DJ19" i="87"/>
  <c r="DO19" i="87"/>
  <c r="DP19" i="87"/>
  <c r="DK19" i="87"/>
  <c r="DL19" i="87"/>
  <c r="DM19" i="87"/>
  <c r="BQ20" i="87"/>
  <c r="BP20" i="87"/>
  <c r="BO20" i="87"/>
  <c r="BN20" i="87"/>
  <c r="BM20" i="87"/>
  <c r="BL20" i="87"/>
  <c r="BR20" i="87"/>
  <c r="BS20" i="87"/>
  <c r="BT20" i="87"/>
  <c r="BU20" i="87"/>
  <c r="BV20" i="87"/>
  <c r="BW20" i="87"/>
  <c r="BX20" i="87"/>
  <c r="BY20" i="87"/>
  <c r="BZ20" i="87"/>
  <c r="CB20" i="87"/>
  <c r="CC20" i="87"/>
  <c r="CD20" i="87"/>
  <c r="CE20" i="87"/>
  <c r="CF20" i="87"/>
  <c r="CG20" i="87"/>
  <c r="CH20" i="87"/>
  <c r="CI20" i="87"/>
  <c r="CJ20" i="87"/>
  <c r="CK20" i="87"/>
  <c r="CL20" i="87"/>
  <c r="CM20" i="87"/>
  <c r="CN20" i="87"/>
  <c r="CO20" i="87"/>
  <c r="CP20" i="87"/>
  <c r="CQ20" i="87"/>
  <c r="CR20" i="87"/>
  <c r="DI20" i="87"/>
  <c r="CS20" i="87"/>
  <c r="CT20" i="87"/>
  <c r="CU20" i="87"/>
  <c r="CV20" i="87"/>
  <c r="CA29" i="87"/>
  <c r="CW20" i="87"/>
  <c r="CX20" i="87"/>
  <c r="CY20" i="87"/>
  <c r="CZ20" i="87"/>
  <c r="DA20" i="87"/>
  <c r="DJ20" i="87"/>
  <c r="DO20" i="87"/>
  <c r="DP20" i="87"/>
  <c r="DK20" i="87"/>
  <c r="DL20" i="87"/>
  <c r="DM20" i="87"/>
  <c r="BQ21" i="87"/>
  <c r="BP21" i="87"/>
  <c r="BO21" i="87"/>
  <c r="BN21" i="87"/>
  <c r="BM21" i="87"/>
  <c r="BL21" i="87"/>
  <c r="BR21" i="87"/>
  <c r="BS21" i="87"/>
  <c r="BT21" i="87"/>
  <c r="BU21" i="87"/>
  <c r="BV21" i="87"/>
  <c r="BW21" i="87"/>
  <c r="BX21" i="87"/>
  <c r="BY21" i="87"/>
  <c r="BZ21" i="87"/>
  <c r="CB21" i="87"/>
  <c r="CC21" i="87"/>
  <c r="CD21" i="87"/>
  <c r="CE21" i="87"/>
  <c r="CF21" i="87"/>
  <c r="CG21" i="87"/>
  <c r="CH21" i="87"/>
  <c r="CI21" i="87"/>
  <c r="CJ21" i="87"/>
  <c r="CK21" i="87"/>
  <c r="CL21" i="87"/>
  <c r="CM21" i="87"/>
  <c r="CN21" i="87"/>
  <c r="CO21" i="87"/>
  <c r="CP21" i="87"/>
  <c r="CQ21" i="87"/>
  <c r="CR21" i="87"/>
  <c r="DI21" i="87"/>
  <c r="CS21" i="87"/>
  <c r="CT21" i="87"/>
  <c r="CU21" i="87"/>
  <c r="CV21" i="87"/>
  <c r="CA30" i="87"/>
  <c r="CW21" i="87"/>
  <c r="CX21" i="87"/>
  <c r="CY21" i="87"/>
  <c r="CZ21" i="87"/>
  <c r="DA21" i="87"/>
  <c r="DJ21" i="87"/>
  <c r="DO21" i="87"/>
  <c r="DP21" i="87"/>
  <c r="DK21" i="87"/>
  <c r="DL21" i="87"/>
  <c r="DM21" i="87"/>
  <c r="BQ22" i="87"/>
  <c r="BP22" i="87"/>
  <c r="BO22" i="87"/>
  <c r="BN22" i="87"/>
  <c r="BM22" i="87"/>
  <c r="BL22" i="87"/>
  <c r="BR22" i="87"/>
  <c r="BS22" i="87"/>
  <c r="BT22" i="87"/>
  <c r="BU22" i="87"/>
  <c r="BV22" i="87"/>
  <c r="BW22" i="87"/>
  <c r="BX22" i="87"/>
  <c r="BY22" i="87"/>
  <c r="BZ22" i="87"/>
  <c r="CB22" i="87"/>
  <c r="CC22" i="87"/>
  <c r="CD22" i="87"/>
  <c r="CE22" i="87"/>
  <c r="CF22" i="87"/>
  <c r="CG22" i="87"/>
  <c r="CH22" i="87"/>
  <c r="CI22" i="87"/>
  <c r="CJ22" i="87"/>
  <c r="CK22" i="87"/>
  <c r="CL22" i="87"/>
  <c r="CM22" i="87"/>
  <c r="CN22" i="87"/>
  <c r="CO22" i="87"/>
  <c r="CP22" i="87"/>
  <c r="CQ22" i="87"/>
  <c r="CR22" i="87"/>
  <c r="DI22" i="87"/>
  <c r="CS22" i="87"/>
  <c r="CT22" i="87"/>
  <c r="CU22" i="87"/>
  <c r="CV22" i="87"/>
  <c r="CA31" i="87"/>
  <c r="CW22" i="87"/>
  <c r="CX22" i="87"/>
  <c r="CY22" i="87"/>
  <c r="CZ22" i="87"/>
  <c r="DA22" i="87"/>
  <c r="DJ22" i="87"/>
  <c r="DO22" i="87"/>
  <c r="DP22" i="87"/>
  <c r="DK22" i="87"/>
  <c r="DL22" i="87"/>
  <c r="DM22" i="87"/>
  <c r="BQ23" i="87"/>
  <c r="BP23" i="87"/>
  <c r="BO23" i="87"/>
  <c r="BN23" i="87"/>
  <c r="BM23" i="87"/>
  <c r="BL23" i="87"/>
  <c r="BR23" i="87"/>
  <c r="BS23" i="87"/>
  <c r="BT23" i="87"/>
  <c r="BU23" i="87"/>
  <c r="BV23" i="87"/>
  <c r="BW23" i="87"/>
  <c r="BX23" i="87"/>
  <c r="BY23" i="87"/>
  <c r="BZ23" i="87"/>
  <c r="CB23" i="87"/>
  <c r="CC23" i="87"/>
  <c r="CD23" i="87"/>
  <c r="CE23" i="87"/>
  <c r="CF23" i="87"/>
  <c r="CG23" i="87"/>
  <c r="CH23" i="87"/>
  <c r="CI23" i="87"/>
  <c r="CJ23" i="87"/>
  <c r="CK23" i="87"/>
  <c r="CL23" i="87"/>
  <c r="CM23" i="87"/>
  <c r="CN23" i="87"/>
  <c r="CO23" i="87"/>
  <c r="CP23" i="87"/>
  <c r="CQ23" i="87"/>
  <c r="CR23" i="87"/>
  <c r="DI23" i="87"/>
  <c r="CS23" i="87"/>
  <c r="CT23" i="87"/>
  <c r="CU23" i="87"/>
  <c r="CV23" i="87"/>
  <c r="CA32" i="87"/>
  <c r="CW23" i="87"/>
  <c r="CX23" i="87"/>
  <c r="CY23" i="87"/>
  <c r="CZ23" i="87"/>
  <c r="DA23" i="87"/>
  <c r="DJ23" i="87"/>
  <c r="DK23" i="87"/>
  <c r="DL23" i="87"/>
  <c r="DM23" i="87"/>
  <c r="DO23" i="87"/>
  <c r="DP23" i="87"/>
  <c r="BQ24" i="87"/>
  <c r="BP24" i="87"/>
  <c r="BO24" i="87"/>
  <c r="BN24" i="87"/>
  <c r="BM24" i="87"/>
  <c r="BL24" i="87"/>
  <c r="BR24" i="87"/>
  <c r="BS24" i="87"/>
  <c r="BT24" i="87"/>
  <c r="BU24" i="87"/>
  <c r="BV24" i="87"/>
  <c r="BW24" i="87"/>
  <c r="BX24" i="87"/>
  <c r="BY24" i="87"/>
  <c r="BZ24" i="87"/>
  <c r="CB24" i="87"/>
  <c r="CC24" i="87"/>
  <c r="CD24" i="87"/>
  <c r="CE24" i="87"/>
  <c r="CF24" i="87"/>
  <c r="CG24" i="87"/>
  <c r="CH24" i="87"/>
  <c r="CI24" i="87"/>
  <c r="CJ24" i="87"/>
  <c r="CK24" i="87"/>
  <c r="CL24" i="87"/>
  <c r="CM24" i="87"/>
  <c r="CN24" i="87"/>
  <c r="CO24" i="87"/>
  <c r="CP24" i="87"/>
  <c r="CQ24" i="87"/>
  <c r="CR24" i="87"/>
  <c r="DI24" i="87"/>
  <c r="CS24" i="87"/>
  <c r="CT24" i="87"/>
  <c r="CU24" i="87"/>
  <c r="CV24" i="87"/>
  <c r="CA33" i="87"/>
  <c r="CW24" i="87"/>
  <c r="CX24" i="87"/>
  <c r="CY24" i="87"/>
  <c r="CZ24" i="87"/>
  <c r="DA24" i="87"/>
  <c r="DJ24" i="87"/>
  <c r="DK24" i="87"/>
  <c r="DL24" i="87"/>
  <c r="DM24" i="87"/>
  <c r="DO24" i="87"/>
  <c r="DP24" i="87"/>
  <c r="BQ25" i="87"/>
  <c r="BP25" i="87"/>
  <c r="BO25" i="87"/>
  <c r="BN25" i="87"/>
  <c r="BM25" i="87"/>
  <c r="BL25" i="87"/>
  <c r="BR25" i="87"/>
  <c r="BS25" i="87"/>
  <c r="BT25" i="87"/>
  <c r="BU25" i="87"/>
  <c r="BV25" i="87"/>
  <c r="BW25" i="87"/>
  <c r="BX25" i="87"/>
  <c r="BY25" i="87"/>
  <c r="BZ25" i="87"/>
  <c r="CB25" i="87"/>
  <c r="CC25" i="87"/>
  <c r="CD25" i="87"/>
  <c r="CE25" i="87"/>
  <c r="CF25" i="87"/>
  <c r="CG25" i="87"/>
  <c r="CH25" i="87"/>
  <c r="CI25" i="87"/>
  <c r="CJ25" i="87"/>
  <c r="CK25" i="87"/>
  <c r="CL25" i="87"/>
  <c r="CM25" i="87"/>
  <c r="CN25" i="87"/>
  <c r="CO25" i="87"/>
  <c r="CP25" i="87"/>
  <c r="CQ25" i="87"/>
  <c r="CR25" i="87"/>
  <c r="DI25" i="87"/>
  <c r="CS25" i="87"/>
  <c r="CT25" i="87"/>
  <c r="CU25" i="87"/>
  <c r="CV25" i="87"/>
  <c r="CA34" i="87"/>
  <c r="CW25" i="87"/>
  <c r="CX25" i="87"/>
  <c r="CY25" i="87"/>
  <c r="CZ25" i="87"/>
  <c r="DA25" i="87"/>
  <c r="DJ25" i="87"/>
  <c r="DK25" i="87"/>
  <c r="DL25" i="87"/>
  <c r="DM25" i="87"/>
  <c r="DO25" i="87"/>
  <c r="DP25" i="87"/>
  <c r="BQ26" i="87"/>
  <c r="BP26" i="87"/>
  <c r="BO26" i="87"/>
  <c r="BN26" i="87"/>
  <c r="BM26" i="87"/>
  <c r="BL26" i="87"/>
  <c r="BR26" i="87"/>
  <c r="BS26" i="87"/>
  <c r="BT26" i="87"/>
  <c r="BU26" i="87"/>
  <c r="BV26" i="87"/>
  <c r="BW26" i="87"/>
  <c r="BX26" i="87"/>
  <c r="BY26" i="87"/>
  <c r="BZ26" i="87"/>
  <c r="CB26" i="87"/>
  <c r="CC26" i="87"/>
  <c r="CD26" i="87"/>
  <c r="CE26" i="87"/>
  <c r="CF26" i="87"/>
  <c r="CG26" i="87"/>
  <c r="CH26" i="87"/>
  <c r="CI26" i="87"/>
  <c r="CJ26" i="87"/>
  <c r="CK26" i="87"/>
  <c r="CL26" i="87"/>
  <c r="CM26" i="87"/>
  <c r="CN26" i="87"/>
  <c r="CO26" i="87"/>
  <c r="CP26" i="87"/>
  <c r="CQ26" i="87"/>
  <c r="CR26" i="87"/>
  <c r="DI26" i="87"/>
  <c r="CS26" i="87"/>
  <c r="CT26" i="87"/>
  <c r="CU26" i="87"/>
  <c r="CV26" i="87"/>
  <c r="CA35" i="87"/>
  <c r="CW26" i="87"/>
  <c r="CX26" i="87"/>
  <c r="CY26" i="87"/>
  <c r="CZ26" i="87"/>
  <c r="DA26" i="87"/>
  <c r="DJ26" i="87"/>
  <c r="DO26" i="87"/>
  <c r="DP26" i="87"/>
  <c r="DK26" i="87"/>
  <c r="DL26" i="87"/>
  <c r="DM26" i="87"/>
  <c r="BQ27" i="87"/>
  <c r="BP27" i="87"/>
  <c r="BO27" i="87"/>
  <c r="BN27" i="87"/>
  <c r="BM27" i="87"/>
  <c r="BL27" i="87"/>
  <c r="BR27" i="87"/>
  <c r="BS27" i="87"/>
  <c r="BT27" i="87"/>
  <c r="BU27" i="87"/>
  <c r="BV27" i="87"/>
  <c r="BW27" i="87"/>
  <c r="BX27" i="87"/>
  <c r="BY27" i="87"/>
  <c r="BZ27" i="87"/>
  <c r="CB27" i="87"/>
  <c r="CC27" i="87"/>
  <c r="CD27" i="87"/>
  <c r="CE27" i="87"/>
  <c r="CF27" i="87"/>
  <c r="CG27" i="87"/>
  <c r="CH27" i="87"/>
  <c r="CI27" i="87"/>
  <c r="CJ27" i="87"/>
  <c r="CK27" i="87"/>
  <c r="CL27" i="87"/>
  <c r="CM27" i="87"/>
  <c r="CN27" i="87"/>
  <c r="CO27" i="87"/>
  <c r="CP27" i="87"/>
  <c r="CQ27" i="87"/>
  <c r="CR27" i="87"/>
  <c r="DI27" i="87"/>
  <c r="CS27" i="87"/>
  <c r="CT27" i="87"/>
  <c r="CU27" i="87"/>
  <c r="CV27" i="87"/>
  <c r="CA36" i="87"/>
  <c r="CW27" i="87"/>
  <c r="CX27" i="87"/>
  <c r="CY27" i="87"/>
  <c r="CZ27" i="87"/>
  <c r="DA27" i="87"/>
  <c r="DJ27" i="87"/>
  <c r="DO27" i="87"/>
  <c r="DP27" i="87"/>
  <c r="DK27" i="87"/>
  <c r="DL27" i="87"/>
  <c r="DM27" i="87"/>
  <c r="BQ28" i="87"/>
  <c r="BP28" i="87"/>
  <c r="BO28" i="87"/>
  <c r="BN28" i="87"/>
  <c r="BM28" i="87"/>
  <c r="BL28" i="87"/>
  <c r="BR28" i="87"/>
  <c r="BS28" i="87"/>
  <c r="BT28" i="87"/>
  <c r="BU28" i="87"/>
  <c r="BV28" i="87"/>
  <c r="BW28" i="87"/>
  <c r="BX28" i="87"/>
  <c r="BY28" i="87"/>
  <c r="BZ28" i="87"/>
  <c r="CB28" i="87"/>
  <c r="CC28" i="87"/>
  <c r="CD28" i="87"/>
  <c r="CE28" i="87"/>
  <c r="CF28" i="87"/>
  <c r="CG28" i="87"/>
  <c r="CH28" i="87"/>
  <c r="CI28" i="87"/>
  <c r="CJ28" i="87"/>
  <c r="CK28" i="87"/>
  <c r="CL28" i="87"/>
  <c r="CM28" i="87"/>
  <c r="CN28" i="87"/>
  <c r="CO28" i="87"/>
  <c r="CP28" i="87"/>
  <c r="CQ28" i="87"/>
  <c r="CR28" i="87"/>
  <c r="DI28" i="87"/>
  <c r="CS28" i="87"/>
  <c r="CT28" i="87"/>
  <c r="CU28" i="87"/>
  <c r="CV28" i="87"/>
  <c r="CA37" i="87"/>
  <c r="CW28" i="87"/>
  <c r="CX28" i="87"/>
  <c r="CY28" i="87"/>
  <c r="CZ28" i="87"/>
  <c r="DA28" i="87"/>
  <c r="DJ28" i="87"/>
  <c r="DO28" i="87"/>
  <c r="DP28" i="87"/>
  <c r="DK28" i="87"/>
  <c r="DL28" i="87"/>
  <c r="DM28" i="87"/>
  <c r="BQ29" i="87"/>
  <c r="BP29" i="87"/>
  <c r="BO29" i="87"/>
  <c r="BN29" i="87"/>
  <c r="BM29" i="87"/>
  <c r="BL29" i="87"/>
  <c r="BR29" i="87"/>
  <c r="BS29" i="87"/>
  <c r="BT29" i="87"/>
  <c r="BU29" i="87"/>
  <c r="BV29" i="87"/>
  <c r="BW29" i="87"/>
  <c r="BX29" i="87"/>
  <c r="BY29" i="87"/>
  <c r="BZ29" i="87"/>
  <c r="CB29" i="87"/>
  <c r="CC29" i="87"/>
  <c r="CD29" i="87"/>
  <c r="CE29" i="87"/>
  <c r="CF29" i="87"/>
  <c r="CG29" i="87"/>
  <c r="CH29" i="87"/>
  <c r="CI29" i="87"/>
  <c r="CJ29" i="87"/>
  <c r="CK29" i="87"/>
  <c r="CL29" i="87"/>
  <c r="CM29" i="87"/>
  <c r="CN29" i="87"/>
  <c r="CO29" i="87"/>
  <c r="CP29" i="87"/>
  <c r="CQ29" i="87"/>
  <c r="CR29" i="87"/>
  <c r="DI29" i="87"/>
  <c r="CS29" i="87"/>
  <c r="CT29" i="87"/>
  <c r="CU29" i="87"/>
  <c r="CV29" i="87"/>
  <c r="CA38" i="87"/>
  <c r="CW29" i="87"/>
  <c r="CX29" i="87"/>
  <c r="CY29" i="87"/>
  <c r="CZ29" i="87"/>
  <c r="DA29" i="87"/>
  <c r="DJ29" i="87"/>
  <c r="DO29" i="87"/>
  <c r="DP29" i="87"/>
  <c r="DK29" i="87"/>
  <c r="DL29" i="87"/>
  <c r="DM29" i="87"/>
  <c r="BQ30" i="87"/>
  <c r="BP30" i="87"/>
  <c r="BO30" i="87"/>
  <c r="BN30" i="87"/>
  <c r="BM30" i="87"/>
  <c r="BL30" i="87"/>
  <c r="BR30" i="87"/>
  <c r="BS30" i="87"/>
  <c r="BT30" i="87"/>
  <c r="BU30" i="87"/>
  <c r="BV30" i="87"/>
  <c r="BW30" i="87"/>
  <c r="BX30" i="87"/>
  <c r="BY30" i="87"/>
  <c r="BZ30" i="87"/>
  <c r="CB30" i="87"/>
  <c r="CC30" i="87"/>
  <c r="CD30" i="87"/>
  <c r="CE30" i="87"/>
  <c r="CF30" i="87"/>
  <c r="CG30" i="87"/>
  <c r="CH30" i="87"/>
  <c r="CI30" i="87"/>
  <c r="CJ30" i="87"/>
  <c r="CK30" i="87"/>
  <c r="CL30" i="87"/>
  <c r="CM30" i="87"/>
  <c r="CN30" i="87"/>
  <c r="CO30" i="87"/>
  <c r="CP30" i="87"/>
  <c r="CQ30" i="87"/>
  <c r="CR30" i="87"/>
  <c r="DI30" i="87"/>
  <c r="CS30" i="87"/>
  <c r="CT30" i="87"/>
  <c r="CU30" i="87"/>
  <c r="CV30" i="87"/>
  <c r="CA39" i="87"/>
  <c r="CW30" i="87"/>
  <c r="CX30" i="87"/>
  <c r="CY30" i="87"/>
  <c r="CZ30" i="87"/>
  <c r="DA30" i="87"/>
  <c r="DJ30" i="87"/>
  <c r="DO30" i="87"/>
  <c r="DP30" i="87"/>
  <c r="DK30" i="87"/>
  <c r="DL30" i="87"/>
  <c r="DM30" i="87"/>
  <c r="BQ31" i="87"/>
  <c r="BP31" i="87"/>
  <c r="BO31" i="87"/>
  <c r="BN31" i="87"/>
  <c r="BM31" i="87"/>
  <c r="BL31" i="87"/>
  <c r="BR31" i="87"/>
  <c r="BS31" i="87"/>
  <c r="BT31" i="87"/>
  <c r="BU31" i="87"/>
  <c r="BV31" i="87"/>
  <c r="BW31" i="87"/>
  <c r="BX31" i="87"/>
  <c r="BY31" i="87"/>
  <c r="BZ31" i="87"/>
  <c r="CB31" i="87"/>
  <c r="CC31" i="87"/>
  <c r="CD31" i="87"/>
  <c r="CE31" i="87"/>
  <c r="CF31" i="87"/>
  <c r="CG31" i="87"/>
  <c r="CH31" i="87"/>
  <c r="CI31" i="87"/>
  <c r="CJ31" i="87"/>
  <c r="CK31" i="87"/>
  <c r="CL31" i="87"/>
  <c r="CM31" i="87"/>
  <c r="CN31" i="87"/>
  <c r="CO31" i="87"/>
  <c r="CP31" i="87"/>
  <c r="CQ31" i="87"/>
  <c r="CR31" i="87"/>
  <c r="DI31" i="87"/>
  <c r="CS31" i="87"/>
  <c r="CT31" i="87"/>
  <c r="CU31" i="87"/>
  <c r="CV31" i="87"/>
  <c r="CA40" i="87"/>
  <c r="CW31" i="87"/>
  <c r="CX31" i="87"/>
  <c r="CY31" i="87"/>
  <c r="CZ31" i="87"/>
  <c r="DA31" i="87"/>
  <c r="DJ31" i="87"/>
  <c r="DK31" i="87"/>
  <c r="DL31" i="87"/>
  <c r="DM31" i="87"/>
  <c r="DO31" i="87"/>
  <c r="DP31" i="87"/>
  <c r="BQ32" i="87"/>
  <c r="BP32" i="87"/>
  <c r="BO32" i="87"/>
  <c r="BN32" i="87"/>
  <c r="BM32" i="87"/>
  <c r="BL32" i="87"/>
  <c r="BR32" i="87"/>
  <c r="BS32" i="87"/>
  <c r="BT32" i="87"/>
  <c r="BU32" i="87"/>
  <c r="BV32" i="87"/>
  <c r="BW32" i="87"/>
  <c r="BX32" i="87"/>
  <c r="BY32" i="87"/>
  <c r="BZ32" i="87"/>
  <c r="CB32" i="87"/>
  <c r="CC32" i="87"/>
  <c r="CD32" i="87"/>
  <c r="CE32" i="87"/>
  <c r="CF32" i="87"/>
  <c r="CG32" i="87"/>
  <c r="CH32" i="87"/>
  <c r="CI32" i="87"/>
  <c r="CJ32" i="87"/>
  <c r="CK32" i="87"/>
  <c r="CL32" i="87"/>
  <c r="CM32" i="87"/>
  <c r="CN32" i="87"/>
  <c r="CO32" i="87"/>
  <c r="CP32" i="87"/>
  <c r="CQ32" i="87"/>
  <c r="CR32" i="87"/>
  <c r="DI32" i="87"/>
  <c r="CS32" i="87"/>
  <c r="CT32" i="87"/>
  <c r="CU32" i="87"/>
  <c r="CV32" i="87"/>
  <c r="CA41" i="87"/>
  <c r="CW32" i="87"/>
  <c r="CX32" i="87"/>
  <c r="CY32" i="87"/>
  <c r="CZ32" i="87"/>
  <c r="DA32" i="87"/>
  <c r="DJ32" i="87"/>
  <c r="DK32" i="87"/>
  <c r="DL32" i="87"/>
  <c r="DM32" i="87"/>
  <c r="DO32" i="87"/>
  <c r="DP32" i="87"/>
  <c r="BQ33" i="87"/>
  <c r="BP33" i="87"/>
  <c r="BO33" i="87"/>
  <c r="BN33" i="87"/>
  <c r="BM33" i="87"/>
  <c r="BL33" i="87"/>
  <c r="BR33" i="87"/>
  <c r="BS33" i="87"/>
  <c r="BT33" i="87"/>
  <c r="BU33" i="87"/>
  <c r="BV33" i="87"/>
  <c r="BW33" i="87"/>
  <c r="BX33" i="87"/>
  <c r="BY33" i="87"/>
  <c r="BZ33" i="87"/>
  <c r="CB33" i="87"/>
  <c r="CC33" i="87"/>
  <c r="CD33" i="87"/>
  <c r="CE33" i="87"/>
  <c r="CF33" i="87"/>
  <c r="CG33" i="87"/>
  <c r="CH33" i="87"/>
  <c r="CI33" i="87"/>
  <c r="CJ33" i="87"/>
  <c r="CK33" i="87"/>
  <c r="CL33" i="87"/>
  <c r="CM33" i="87"/>
  <c r="CN33" i="87"/>
  <c r="CO33" i="87"/>
  <c r="CP33" i="87"/>
  <c r="CQ33" i="87"/>
  <c r="CR33" i="87"/>
  <c r="DI33" i="87"/>
  <c r="CS33" i="87"/>
  <c r="CT33" i="87"/>
  <c r="CU33" i="87"/>
  <c r="CV33" i="87"/>
  <c r="CA42" i="87"/>
  <c r="CW33" i="87"/>
  <c r="CX33" i="87"/>
  <c r="CY33" i="87"/>
  <c r="CZ33" i="87"/>
  <c r="DA33" i="87"/>
  <c r="DJ33" i="87"/>
  <c r="DK33" i="87"/>
  <c r="DL33" i="87"/>
  <c r="DM33" i="87"/>
  <c r="DO33" i="87"/>
  <c r="DP33" i="87"/>
  <c r="BQ34" i="87"/>
  <c r="BP34" i="87"/>
  <c r="BO34" i="87"/>
  <c r="BN34" i="87"/>
  <c r="BM34" i="87"/>
  <c r="BL34" i="87"/>
  <c r="BR34" i="87"/>
  <c r="BS34" i="87"/>
  <c r="BT34" i="87"/>
  <c r="BU34" i="87"/>
  <c r="BV34" i="87"/>
  <c r="BW34" i="87"/>
  <c r="BX34" i="87"/>
  <c r="BY34" i="87"/>
  <c r="BZ34" i="87"/>
  <c r="CB34" i="87"/>
  <c r="CC34" i="87"/>
  <c r="CD34" i="87"/>
  <c r="CE34" i="87"/>
  <c r="CF34" i="87"/>
  <c r="CG34" i="87"/>
  <c r="CH34" i="87"/>
  <c r="CI34" i="87"/>
  <c r="CJ34" i="87"/>
  <c r="CK34" i="87"/>
  <c r="CL34" i="87"/>
  <c r="CM34" i="87"/>
  <c r="CN34" i="87"/>
  <c r="CO34" i="87"/>
  <c r="CP34" i="87"/>
  <c r="CQ34" i="87"/>
  <c r="CR34" i="87"/>
  <c r="DI34" i="87"/>
  <c r="CS34" i="87"/>
  <c r="CT34" i="87"/>
  <c r="CU34" i="87"/>
  <c r="CV34" i="87"/>
  <c r="CA43" i="87"/>
  <c r="CW34" i="87"/>
  <c r="CX34" i="87"/>
  <c r="CY34" i="87"/>
  <c r="CZ34" i="87"/>
  <c r="DA34" i="87"/>
  <c r="DJ34" i="87"/>
  <c r="DO34" i="87"/>
  <c r="DP34" i="87"/>
  <c r="DK34" i="87"/>
  <c r="DL34" i="87"/>
  <c r="DM34" i="87"/>
  <c r="BQ35" i="87"/>
  <c r="BP35" i="87"/>
  <c r="BO35" i="87"/>
  <c r="BN35" i="87"/>
  <c r="BM35" i="87"/>
  <c r="BL35" i="87"/>
  <c r="BR35" i="87"/>
  <c r="BS35" i="87"/>
  <c r="BT35" i="87"/>
  <c r="BU35" i="87"/>
  <c r="BV35" i="87"/>
  <c r="BW35" i="87"/>
  <c r="BX35" i="87"/>
  <c r="BY35" i="87"/>
  <c r="BZ35" i="87"/>
  <c r="CB35" i="87"/>
  <c r="CC35" i="87"/>
  <c r="CD35" i="87"/>
  <c r="CE35" i="87"/>
  <c r="CF35" i="87"/>
  <c r="CG35" i="87"/>
  <c r="CH35" i="87"/>
  <c r="CI35" i="87"/>
  <c r="CJ35" i="87"/>
  <c r="CK35" i="87"/>
  <c r="CL35" i="87"/>
  <c r="CM35" i="87"/>
  <c r="CN35" i="87"/>
  <c r="CO35" i="87"/>
  <c r="CP35" i="87"/>
  <c r="CQ35" i="87"/>
  <c r="CR35" i="87"/>
  <c r="DI35" i="87"/>
  <c r="CS35" i="87"/>
  <c r="CT35" i="87"/>
  <c r="CU35" i="87"/>
  <c r="CV35" i="87"/>
  <c r="CA44" i="87"/>
  <c r="CW35" i="87"/>
  <c r="CX35" i="87"/>
  <c r="CY35" i="87"/>
  <c r="CZ35" i="87"/>
  <c r="DA35" i="87"/>
  <c r="DJ35" i="87"/>
  <c r="DO35" i="87"/>
  <c r="DP35" i="87"/>
  <c r="DK35" i="87"/>
  <c r="DL35" i="87"/>
  <c r="DM35" i="87"/>
  <c r="BQ36" i="87"/>
  <c r="BP36" i="87"/>
  <c r="BO36" i="87"/>
  <c r="BN36" i="87"/>
  <c r="BM36" i="87"/>
  <c r="BL36" i="87"/>
  <c r="BR36" i="87"/>
  <c r="BS36" i="87"/>
  <c r="BT36" i="87"/>
  <c r="BU36" i="87"/>
  <c r="BV36" i="87"/>
  <c r="BW36" i="87"/>
  <c r="BX36" i="87"/>
  <c r="BY36" i="87"/>
  <c r="BZ36" i="87"/>
  <c r="CB36" i="87"/>
  <c r="CC36" i="87"/>
  <c r="CD36" i="87"/>
  <c r="CE36" i="87"/>
  <c r="CF36" i="87"/>
  <c r="CG36" i="87"/>
  <c r="CH36" i="87"/>
  <c r="CI36" i="87"/>
  <c r="CJ36" i="87"/>
  <c r="CK36" i="87"/>
  <c r="CL36" i="87"/>
  <c r="CM36" i="87"/>
  <c r="CN36" i="87"/>
  <c r="CO36" i="87"/>
  <c r="CP36" i="87"/>
  <c r="CQ36" i="87"/>
  <c r="CR36" i="87"/>
  <c r="DI36" i="87"/>
  <c r="CS36" i="87"/>
  <c r="CT36" i="87"/>
  <c r="CU36" i="87"/>
  <c r="CV36" i="87"/>
  <c r="CA45" i="87"/>
  <c r="CW36" i="87"/>
  <c r="CX36" i="87"/>
  <c r="CY36" i="87"/>
  <c r="CZ36" i="87"/>
  <c r="DA36" i="87"/>
  <c r="DJ36" i="87"/>
  <c r="DO36" i="87"/>
  <c r="DP36" i="87"/>
  <c r="DK36" i="87"/>
  <c r="DL36" i="87"/>
  <c r="DM36" i="87"/>
  <c r="BQ37" i="87"/>
  <c r="BP37" i="87"/>
  <c r="BO37" i="87"/>
  <c r="BN37" i="87"/>
  <c r="BM37" i="87"/>
  <c r="BL37" i="87"/>
  <c r="BR37" i="87"/>
  <c r="BS37" i="87"/>
  <c r="BT37" i="87"/>
  <c r="BU37" i="87"/>
  <c r="BV37" i="87"/>
  <c r="BW37" i="87"/>
  <c r="BX37" i="87"/>
  <c r="BY37" i="87"/>
  <c r="BZ37" i="87"/>
  <c r="CB37" i="87"/>
  <c r="CC37" i="87"/>
  <c r="CD37" i="87"/>
  <c r="CE37" i="87"/>
  <c r="CF37" i="87"/>
  <c r="CG37" i="87"/>
  <c r="CH37" i="87"/>
  <c r="CI37" i="87"/>
  <c r="CJ37" i="87"/>
  <c r="CK37" i="87"/>
  <c r="CL37" i="87"/>
  <c r="CM37" i="87"/>
  <c r="CN37" i="87"/>
  <c r="CO37" i="87"/>
  <c r="CP37" i="87"/>
  <c r="CQ37" i="87"/>
  <c r="CR37" i="87"/>
  <c r="DI37" i="87"/>
  <c r="CS37" i="87"/>
  <c r="CT37" i="87"/>
  <c r="CU37" i="87"/>
  <c r="CV37" i="87"/>
  <c r="CA46" i="87"/>
  <c r="CW37" i="87"/>
  <c r="CX37" i="87"/>
  <c r="CY37" i="87"/>
  <c r="CZ37" i="87"/>
  <c r="DA37" i="87"/>
  <c r="DJ37" i="87"/>
  <c r="DO37" i="87"/>
  <c r="DP37" i="87"/>
  <c r="DK37" i="87"/>
  <c r="DL37" i="87"/>
  <c r="DM37" i="87"/>
  <c r="BQ38" i="87"/>
  <c r="BP38" i="87"/>
  <c r="BO38" i="87"/>
  <c r="BN38" i="87"/>
  <c r="BM38" i="87"/>
  <c r="BL38" i="87"/>
  <c r="BR38" i="87"/>
  <c r="BS38" i="87"/>
  <c r="BT38" i="87"/>
  <c r="BU38" i="87"/>
  <c r="BV38" i="87"/>
  <c r="BW38" i="87"/>
  <c r="BX38" i="87"/>
  <c r="BY38" i="87"/>
  <c r="BZ38" i="87"/>
  <c r="CB38" i="87"/>
  <c r="CC38" i="87"/>
  <c r="CD38" i="87"/>
  <c r="CE38" i="87"/>
  <c r="CF38" i="87"/>
  <c r="CG38" i="87"/>
  <c r="CH38" i="87"/>
  <c r="CI38" i="87"/>
  <c r="CJ38" i="87"/>
  <c r="CK38" i="87"/>
  <c r="CL38" i="87"/>
  <c r="CM38" i="87"/>
  <c r="CN38" i="87"/>
  <c r="CO38" i="87"/>
  <c r="CP38" i="87"/>
  <c r="CQ38" i="87"/>
  <c r="CR38" i="87"/>
  <c r="DI38" i="87"/>
  <c r="CS38" i="87"/>
  <c r="CT38" i="87"/>
  <c r="CU38" i="87"/>
  <c r="CV38" i="87"/>
  <c r="CA47" i="87"/>
  <c r="CW38" i="87"/>
  <c r="CX38" i="87"/>
  <c r="CY38" i="87"/>
  <c r="CZ38" i="87"/>
  <c r="DA38" i="87"/>
  <c r="DJ38" i="87"/>
  <c r="DK38" i="87"/>
  <c r="DL38" i="87"/>
  <c r="DM38" i="87"/>
  <c r="DO38" i="87"/>
  <c r="DP38" i="87"/>
  <c r="BQ39" i="87"/>
  <c r="BP39" i="87"/>
  <c r="BO39" i="87"/>
  <c r="BN39" i="87"/>
  <c r="BM39" i="87"/>
  <c r="BL39" i="87"/>
  <c r="BR39" i="87"/>
  <c r="BS39" i="87"/>
  <c r="BT39" i="87"/>
  <c r="BU39" i="87"/>
  <c r="BV39" i="87"/>
  <c r="BW39" i="87"/>
  <c r="BX39" i="87"/>
  <c r="BY39" i="87"/>
  <c r="BZ39" i="87"/>
  <c r="CB39" i="87"/>
  <c r="CC39" i="87"/>
  <c r="CD39" i="87"/>
  <c r="CE39" i="87"/>
  <c r="CF39" i="87"/>
  <c r="CG39" i="87"/>
  <c r="CH39" i="87"/>
  <c r="CI39" i="87"/>
  <c r="CJ39" i="87"/>
  <c r="CK39" i="87"/>
  <c r="CL39" i="87"/>
  <c r="CM39" i="87"/>
  <c r="CN39" i="87"/>
  <c r="CO39" i="87"/>
  <c r="CP39" i="87"/>
  <c r="CQ39" i="87"/>
  <c r="CR39" i="87"/>
  <c r="DI39" i="87"/>
  <c r="CS39" i="87"/>
  <c r="CT39" i="87"/>
  <c r="CU39" i="87"/>
  <c r="CV39" i="87"/>
  <c r="CA48" i="87"/>
  <c r="CW39" i="87"/>
  <c r="CX39" i="87"/>
  <c r="CY39" i="87"/>
  <c r="CZ39" i="87"/>
  <c r="DA39" i="87"/>
  <c r="DJ39" i="87"/>
  <c r="DK39" i="87"/>
  <c r="DL39" i="87"/>
  <c r="DM39" i="87"/>
  <c r="DO39" i="87"/>
  <c r="DP39" i="87"/>
  <c r="BQ40" i="87"/>
  <c r="BP40" i="87"/>
  <c r="BO40" i="87"/>
  <c r="BN40" i="87"/>
  <c r="BM40" i="87"/>
  <c r="BL40" i="87"/>
  <c r="BR40" i="87"/>
  <c r="BS40" i="87"/>
  <c r="BT40" i="87"/>
  <c r="BU40" i="87"/>
  <c r="BV40" i="87"/>
  <c r="BW40" i="87"/>
  <c r="BX40" i="87"/>
  <c r="BY40" i="87"/>
  <c r="BZ40" i="87"/>
  <c r="CB40" i="87"/>
  <c r="CC40" i="87"/>
  <c r="CD40" i="87"/>
  <c r="CE40" i="87"/>
  <c r="CF40" i="87"/>
  <c r="CG40" i="87"/>
  <c r="CH40" i="87"/>
  <c r="CI40" i="87"/>
  <c r="CJ40" i="87"/>
  <c r="CK40" i="87"/>
  <c r="CL40" i="87"/>
  <c r="CM40" i="87"/>
  <c r="CN40" i="87"/>
  <c r="CO40" i="87"/>
  <c r="CP40" i="87"/>
  <c r="CQ40" i="87"/>
  <c r="CR40" i="87"/>
  <c r="DI40" i="87"/>
  <c r="CS40" i="87"/>
  <c r="CT40" i="87"/>
  <c r="CU40" i="87"/>
  <c r="CV40" i="87"/>
  <c r="CA49" i="87"/>
  <c r="CW40" i="87"/>
  <c r="CX40" i="87"/>
  <c r="CY40" i="87"/>
  <c r="CZ40" i="87"/>
  <c r="DA40" i="87"/>
  <c r="DJ40" i="87"/>
  <c r="DK40" i="87"/>
  <c r="DL40" i="87"/>
  <c r="DM40" i="87"/>
  <c r="DO40" i="87"/>
  <c r="DP40" i="87"/>
  <c r="BQ41" i="87"/>
  <c r="BP41" i="87"/>
  <c r="BO41" i="87"/>
  <c r="BN41" i="87"/>
  <c r="BM41" i="87"/>
  <c r="BL41" i="87"/>
  <c r="BR41" i="87"/>
  <c r="BS41" i="87"/>
  <c r="BT41" i="87"/>
  <c r="BU41" i="87"/>
  <c r="BV41" i="87"/>
  <c r="BW41" i="87"/>
  <c r="BX41" i="87"/>
  <c r="BY41" i="87"/>
  <c r="BZ41" i="87"/>
  <c r="CB41" i="87"/>
  <c r="CC41" i="87"/>
  <c r="CD41" i="87"/>
  <c r="CE41" i="87"/>
  <c r="CF41" i="87"/>
  <c r="CG41" i="87"/>
  <c r="CH41" i="87"/>
  <c r="CI41" i="87"/>
  <c r="CJ41" i="87"/>
  <c r="CK41" i="87"/>
  <c r="CL41" i="87"/>
  <c r="CM41" i="87"/>
  <c r="CN41" i="87"/>
  <c r="CO41" i="87"/>
  <c r="CP41" i="87"/>
  <c r="CQ41" i="87"/>
  <c r="CR41" i="87"/>
  <c r="DI41" i="87"/>
  <c r="CS41" i="87"/>
  <c r="CT41" i="87"/>
  <c r="CU41" i="87"/>
  <c r="CV41" i="87"/>
  <c r="CA50" i="87"/>
  <c r="CW41" i="87"/>
  <c r="CX41" i="87"/>
  <c r="CY41" i="87"/>
  <c r="CZ41" i="87"/>
  <c r="DA41" i="87"/>
  <c r="DJ41" i="87"/>
  <c r="DK41" i="87"/>
  <c r="DL41" i="87"/>
  <c r="DM41" i="87"/>
  <c r="DO41" i="87"/>
  <c r="DP41" i="87"/>
  <c r="BQ42" i="87"/>
  <c r="BP42" i="87"/>
  <c r="BO42" i="87"/>
  <c r="BN42" i="87"/>
  <c r="BM42" i="87"/>
  <c r="BL42" i="87"/>
  <c r="BR42" i="87"/>
  <c r="BS42" i="87"/>
  <c r="BT42" i="87"/>
  <c r="BU42" i="87"/>
  <c r="BV42" i="87"/>
  <c r="BW42" i="87"/>
  <c r="BX42" i="87"/>
  <c r="BY42" i="87"/>
  <c r="BZ42" i="87"/>
  <c r="CB42" i="87"/>
  <c r="CC42" i="87"/>
  <c r="CD42" i="87"/>
  <c r="CE42" i="87"/>
  <c r="CF42" i="87"/>
  <c r="CG42" i="87"/>
  <c r="CH42" i="87"/>
  <c r="CI42" i="87"/>
  <c r="CJ42" i="87"/>
  <c r="CK42" i="87"/>
  <c r="CL42" i="87"/>
  <c r="CM42" i="87"/>
  <c r="CN42" i="87"/>
  <c r="CO42" i="87"/>
  <c r="CP42" i="87"/>
  <c r="CQ42" i="87"/>
  <c r="CR42" i="87"/>
  <c r="DI42" i="87"/>
  <c r="CS42" i="87"/>
  <c r="CT42" i="87"/>
  <c r="CU42" i="87"/>
  <c r="CV42" i="87"/>
  <c r="CA51" i="87"/>
  <c r="CW42" i="87"/>
  <c r="CX42" i="87"/>
  <c r="CY42" i="87"/>
  <c r="CZ42" i="87"/>
  <c r="DA42" i="87"/>
  <c r="DJ42" i="87"/>
  <c r="DO42" i="87"/>
  <c r="DP42" i="87"/>
  <c r="DK42" i="87"/>
  <c r="DL42" i="87"/>
  <c r="DM42" i="87"/>
  <c r="BQ43" i="87"/>
  <c r="BP43" i="87"/>
  <c r="BO43" i="87"/>
  <c r="BN43" i="87"/>
  <c r="BM43" i="87"/>
  <c r="BL43" i="87"/>
  <c r="BR43" i="87"/>
  <c r="BS43" i="87"/>
  <c r="BT43" i="87"/>
  <c r="BU43" i="87"/>
  <c r="BV43" i="87"/>
  <c r="BW43" i="87"/>
  <c r="BX43" i="87"/>
  <c r="BY43" i="87"/>
  <c r="BZ43" i="87"/>
  <c r="CB43" i="87"/>
  <c r="CC43" i="87"/>
  <c r="CD43" i="87"/>
  <c r="CE43" i="87"/>
  <c r="CF43" i="87"/>
  <c r="CG43" i="87"/>
  <c r="CH43" i="87"/>
  <c r="CI43" i="87"/>
  <c r="CJ43" i="87"/>
  <c r="CK43" i="87"/>
  <c r="CL43" i="87"/>
  <c r="CM43" i="87"/>
  <c r="CN43" i="87"/>
  <c r="CO43" i="87"/>
  <c r="CP43" i="87"/>
  <c r="CQ43" i="87"/>
  <c r="CR43" i="87"/>
  <c r="DI43" i="87"/>
  <c r="CS43" i="87"/>
  <c r="CT43" i="87"/>
  <c r="CU43" i="87"/>
  <c r="CV43" i="87"/>
  <c r="CA52" i="87"/>
  <c r="CW43" i="87"/>
  <c r="CX43" i="87"/>
  <c r="CY43" i="87"/>
  <c r="CZ43" i="87"/>
  <c r="DA43" i="87"/>
  <c r="DJ43" i="87"/>
  <c r="DO43" i="87"/>
  <c r="DP43" i="87"/>
  <c r="DK43" i="87"/>
  <c r="DL43" i="87"/>
  <c r="DM43" i="87"/>
  <c r="BQ44" i="87"/>
  <c r="BP44" i="87"/>
  <c r="BO44" i="87"/>
  <c r="BN44" i="87"/>
  <c r="BM44" i="87"/>
  <c r="BL44" i="87"/>
  <c r="BR44" i="87"/>
  <c r="BS44" i="87"/>
  <c r="BT44" i="87"/>
  <c r="BU44" i="87"/>
  <c r="BV44" i="87"/>
  <c r="BW44" i="87"/>
  <c r="BX44" i="87"/>
  <c r="BY44" i="87"/>
  <c r="BZ44" i="87"/>
  <c r="CB44" i="87"/>
  <c r="CC44" i="87"/>
  <c r="CD44" i="87"/>
  <c r="CE44" i="87"/>
  <c r="CF44" i="87"/>
  <c r="CG44" i="87"/>
  <c r="CH44" i="87"/>
  <c r="CI44" i="87"/>
  <c r="CJ44" i="87"/>
  <c r="CK44" i="87"/>
  <c r="CL44" i="87"/>
  <c r="CM44" i="87"/>
  <c r="CN44" i="87"/>
  <c r="CO44" i="87"/>
  <c r="CP44" i="87"/>
  <c r="CQ44" i="87"/>
  <c r="CR44" i="87"/>
  <c r="DI44" i="87"/>
  <c r="CS44" i="87"/>
  <c r="CT44" i="87"/>
  <c r="CU44" i="87"/>
  <c r="CV44" i="87"/>
  <c r="CA53" i="87"/>
  <c r="CW44" i="87"/>
  <c r="CX44" i="87"/>
  <c r="CY44" i="87"/>
  <c r="CZ44" i="87"/>
  <c r="DA44" i="87"/>
  <c r="DJ44" i="87"/>
  <c r="DO44" i="87"/>
  <c r="DP44" i="87"/>
  <c r="DK44" i="87"/>
  <c r="DL44" i="87"/>
  <c r="DM44" i="87"/>
  <c r="BQ45" i="87"/>
  <c r="BP45" i="87"/>
  <c r="BO45" i="87"/>
  <c r="BN45" i="87"/>
  <c r="BM45" i="87"/>
  <c r="BL45" i="87"/>
  <c r="BR45" i="87"/>
  <c r="BS45" i="87"/>
  <c r="BT45" i="87"/>
  <c r="BU45" i="87"/>
  <c r="BV45" i="87"/>
  <c r="BW45" i="87"/>
  <c r="BX45" i="87"/>
  <c r="BY45" i="87"/>
  <c r="BZ45" i="87"/>
  <c r="CB45" i="87"/>
  <c r="CC45" i="87"/>
  <c r="CD45" i="87"/>
  <c r="CE45" i="87"/>
  <c r="CF45" i="87"/>
  <c r="CG45" i="87"/>
  <c r="CH45" i="87"/>
  <c r="CI45" i="87"/>
  <c r="CJ45" i="87"/>
  <c r="CK45" i="87"/>
  <c r="CL45" i="87"/>
  <c r="CM45" i="87"/>
  <c r="CN45" i="87"/>
  <c r="CO45" i="87"/>
  <c r="CP45" i="87"/>
  <c r="CQ45" i="87"/>
  <c r="CR45" i="87"/>
  <c r="DI45" i="87"/>
  <c r="CS45" i="87"/>
  <c r="CT45" i="87"/>
  <c r="CU45" i="87"/>
  <c r="CV45" i="87"/>
  <c r="CA54" i="87"/>
  <c r="CW45" i="87"/>
  <c r="CX45" i="87"/>
  <c r="CY45" i="87"/>
  <c r="CZ45" i="87"/>
  <c r="DA45" i="87"/>
  <c r="DJ45" i="87"/>
  <c r="DO45" i="87"/>
  <c r="DP45" i="87"/>
  <c r="DK45" i="87"/>
  <c r="DL45" i="87"/>
  <c r="DM45" i="87"/>
  <c r="BQ46" i="87"/>
  <c r="BP46" i="87"/>
  <c r="BO46" i="87"/>
  <c r="BN46" i="87"/>
  <c r="BM46" i="87"/>
  <c r="BL46" i="87"/>
  <c r="BR46" i="87"/>
  <c r="BS46" i="87"/>
  <c r="BT46" i="87"/>
  <c r="BU46" i="87"/>
  <c r="BV46" i="87"/>
  <c r="BW46" i="87"/>
  <c r="BX46" i="87"/>
  <c r="BY46" i="87"/>
  <c r="BZ46" i="87"/>
  <c r="CB46" i="87"/>
  <c r="CC46" i="87"/>
  <c r="CD46" i="87"/>
  <c r="CE46" i="87"/>
  <c r="CF46" i="87"/>
  <c r="CG46" i="87"/>
  <c r="CH46" i="87"/>
  <c r="CI46" i="87"/>
  <c r="CJ46" i="87"/>
  <c r="CK46" i="87"/>
  <c r="CL46" i="87"/>
  <c r="CM46" i="87"/>
  <c r="CN46" i="87"/>
  <c r="CO46" i="87"/>
  <c r="CP46" i="87"/>
  <c r="CQ46" i="87"/>
  <c r="CR46" i="87"/>
  <c r="DI46" i="87"/>
  <c r="CS46" i="87"/>
  <c r="CT46" i="87"/>
  <c r="CU46" i="87"/>
  <c r="CV46" i="87"/>
  <c r="CA55" i="87"/>
  <c r="CW46" i="87"/>
  <c r="CX46" i="87"/>
  <c r="CY46" i="87"/>
  <c r="CZ46" i="87"/>
  <c r="DA46" i="87"/>
  <c r="DJ46" i="87"/>
  <c r="DK46" i="87"/>
  <c r="DL46" i="87"/>
  <c r="DM46" i="87"/>
  <c r="DO46" i="87"/>
  <c r="DP46" i="87"/>
  <c r="BQ47" i="87"/>
  <c r="BP47" i="87"/>
  <c r="BO47" i="87"/>
  <c r="BN47" i="87"/>
  <c r="BM47" i="87"/>
  <c r="BL47" i="87"/>
  <c r="BR47" i="87"/>
  <c r="BS47" i="87"/>
  <c r="BT47" i="87"/>
  <c r="BU47" i="87"/>
  <c r="BV47" i="87"/>
  <c r="BW47" i="87"/>
  <c r="BX47" i="87"/>
  <c r="BY47" i="87"/>
  <c r="BZ47" i="87"/>
  <c r="CB47" i="87"/>
  <c r="CC47" i="87"/>
  <c r="CD47" i="87"/>
  <c r="CE47" i="87"/>
  <c r="CF47" i="87"/>
  <c r="CG47" i="87"/>
  <c r="CH47" i="87"/>
  <c r="CI47" i="87"/>
  <c r="CJ47" i="87"/>
  <c r="CK47" i="87"/>
  <c r="CL47" i="87"/>
  <c r="CM47" i="87"/>
  <c r="CN47" i="87"/>
  <c r="CO47" i="87"/>
  <c r="CP47" i="87"/>
  <c r="CQ47" i="87"/>
  <c r="CR47" i="87"/>
  <c r="DI47" i="87"/>
  <c r="CS47" i="87"/>
  <c r="CT47" i="87"/>
  <c r="CU47" i="87"/>
  <c r="CV47" i="87"/>
  <c r="CA56" i="87"/>
  <c r="CW47" i="87"/>
  <c r="CX47" i="87"/>
  <c r="CY47" i="87"/>
  <c r="CZ47" i="87"/>
  <c r="DA47" i="87"/>
  <c r="DJ47" i="87"/>
  <c r="DK47" i="87"/>
  <c r="DL47" i="87"/>
  <c r="DM47" i="87"/>
  <c r="DO47" i="87"/>
  <c r="DP47" i="87"/>
  <c r="BQ48" i="87"/>
  <c r="BP48" i="87"/>
  <c r="BO48" i="87"/>
  <c r="BN48" i="87"/>
  <c r="BM48" i="87"/>
  <c r="BL48" i="87"/>
  <c r="BR48" i="87"/>
  <c r="BS48" i="87"/>
  <c r="BT48" i="87"/>
  <c r="BU48" i="87"/>
  <c r="BV48" i="87"/>
  <c r="BW48" i="87"/>
  <c r="BX48" i="87"/>
  <c r="BY48" i="87"/>
  <c r="BZ48" i="87"/>
  <c r="CB48" i="87"/>
  <c r="CC48" i="87"/>
  <c r="CD48" i="87"/>
  <c r="CE48" i="87"/>
  <c r="CF48" i="87"/>
  <c r="CG48" i="87"/>
  <c r="CH48" i="87"/>
  <c r="CI48" i="87"/>
  <c r="CJ48" i="87"/>
  <c r="CK48" i="87"/>
  <c r="CL48" i="87"/>
  <c r="CM48" i="87"/>
  <c r="CN48" i="87"/>
  <c r="CO48" i="87"/>
  <c r="CP48" i="87"/>
  <c r="CQ48" i="87"/>
  <c r="CR48" i="87"/>
  <c r="DI48" i="87"/>
  <c r="CS48" i="87"/>
  <c r="CT48" i="87"/>
  <c r="CU48" i="87"/>
  <c r="CV48" i="87"/>
  <c r="CA57" i="87"/>
  <c r="CW48" i="87"/>
  <c r="CX48" i="87"/>
  <c r="CY48" i="87"/>
  <c r="CZ48" i="87"/>
  <c r="DA48" i="87"/>
  <c r="DJ48" i="87"/>
  <c r="DK48" i="87"/>
  <c r="DL48" i="87"/>
  <c r="DM48" i="87"/>
  <c r="DO48" i="87"/>
  <c r="DP48" i="87"/>
  <c r="BQ49" i="87"/>
  <c r="BP49" i="87"/>
  <c r="BO49" i="87"/>
  <c r="BN49" i="87"/>
  <c r="BM49" i="87"/>
  <c r="BL49" i="87"/>
  <c r="BR49" i="87"/>
  <c r="BS49" i="87"/>
  <c r="BT49" i="87"/>
  <c r="BU49" i="87"/>
  <c r="BV49" i="87"/>
  <c r="BW49" i="87"/>
  <c r="BX49" i="87"/>
  <c r="BY49" i="87"/>
  <c r="BZ49" i="87"/>
  <c r="CB49" i="87"/>
  <c r="CC49" i="87"/>
  <c r="CD49" i="87"/>
  <c r="CE49" i="87"/>
  <c r="CF49" i="87"/>
  <c r="CG49" i="87"/>
  <c r="CH49" i="87"/>
  <c r="CI49" i="87"/>
  <c r="CJ49" i="87"/>
  <c r="CK49" i="87"/>
  <c r="CL49" i="87"/>
  <c r="CM49" i="87"/>
  <c r="CN49" i="87"/>
  <c r="CO49" i="87"/>
  <c r="CP49" i="87"/>
  <c r="CQ49" i="87"/>
  <c r="CR49" i="87"/>
  <c r="DI49" i="87"/>
  <c r="CS49" i="87"/>
  <c r="CT49" i="87"/>
  <c r="CU49" i="87"/>
  <c r="CV49" i="87"/>
  <c r="CA58" i="87"/>
  <c r="CW49" i="87"/>
  <c r="CX49" i="87"/>
  <c r="CY49" i="87"/>
  <c r="CZ49" i="87"/>
  <c r="DA49" i="87"/>
  <c r="DJ49" i="87"/>
  <c r="DK49" i="87"/>
  <c r="DL49" i="87"/>
  <c r="DM49" i="87"/>
  <c r="DO49" i="87"/>
  <c r="DP49" i="87"/>
  <c r="BQ50" i="87"/>
  <c r="BP50" i="87"/>
  <c r="BO50" i="87"/>
  <c r="BN50" i="87"/>
  <c r="BM50" i="87"/>
  <c r="BL50" i="87"/>
  <c r="BR50" i="87"/>
  <c r="BS50" i="87"/>
  <c r="BT50" i="87"/>
  <c r="BU50" i="87"/>
  <c r="BV50" i="87"/>
  <c r="BW50" i="87"/>
  <c r="BX50" i="87"/>
  <c r="BY50" i="87"/>
  <c r="BZ50" i="87"/>
  <c r="CB50" i="87"/>
  <c r="CC50" i="87"/>
  <c r="CD50" i="87"/>
  <c r="CE50" i="87"/>
  <c r="CF50" i="87"/>
  <c r="CG50" i="87"/>
  <c r="CH50" i="87"/>
  <c r="CI50" i="87"/>
  <c r="CJ50" i="87"/>
  <c r="CK50" i="87"/>
  <c r="CL50" i="87"/>
  <c r="CM50" i="87"/>
  <c r="CN50" i="87"/>
  <c r="CO50" i="87"/>
  <c r="CP50" i="87"/>
  <c r="CQ50" i="87"/>
  <c r="CR50" i="87"/>
  <c r="DI50" i="87"/>
  <c r="CS50" i="87"/>
  <c r="CT50" i="87"/>
  <c r="CU50" i="87"/>
  <c r="CV50" i="87"/>
  <c r="CA59" i="87"/>
  <c r="CW50" i="87"/>
  <c r="CX50" i="87"/>
  <c r="CY50" i="87"/>
  <c r="CZ50" i="87"/>
  <c r="DA50" i="87"/>
  <c r="DJ50" i="87"/>
  <c r="DO50" i="87"/>
  <c r="DP50" i="87"/>
  <c r="DK50" i="87"/>
  <c r="DL50" i="87"/>
  <c r="DM50" i="87"/>
  <c r="BQ51" i="87"/>
  <c r="BP51" i="87"/>
  <c r="BO51" i="87"/>
  <c r="BN51" i="87"/>
  <c r="BM51" i="87"/>
  <c r="BL51" i="87"/>
  <c r="BR51" i="87"/>
  <c r="BS51" i="87"/>
  <c r="BT51" i="87"/>
  <c r="BU51" i="87"/>
  <c r="BV51" i="87"/>
  <c r="BW51" i="87"/>
  <c r="BX51" i="87"/>
  <c r="BY51" i="87"/>
  <c r="BZ51" i="87"/>
  <c r="CB51" i="87"/>
  <c r="CC51" i="87"/>
  <c r="CD51" i="87"/>
  <c r="CE51" i="87"/>
  <c r="CF51" i="87"/>
  <c r="CG51" i="87"/>
  <c r="CH51" i="87"/>
  <c r="CI51" i="87"/>
  <c r="CJ51" i="87"/>
  <c r="CK51" i="87"/>
  <c r="CL51" i="87"/>
  <c r="CM51" i="87"/>
  <c r="CN51" i="87"/>
  <c r="CO51" i="87"/>
  <c r="CP51" i="87"/>
  <c r="CQ51" i="87"/>
  <c r="CR51" i="87"/>
  <c r="DI51" i="87"/>
  <c r="CS51" i="87"/>
  <c r="CT51" i="87"/>
  <c r="CU51" i="87"/>
  <c r="CV51" i="87"/>
  <c r="CA60" i="87"/>
  <c r="CW51" i="87"/>
  <c r="CX51" i="87"/>
  <c r="CY51" i="87"/>
  <c r="CZ51" i="87"/>
  <c r="DA51" i="87"/>
  <c r="DJ51" i="87"/>
  <c r="DO51" i="87"/>
  <c r="DP51" i="87"/>
  <c r="DK51" i="87"/>
  <c r="DL51" i="87"/>
  <c r="DM51" i="87"/>
  <c r="BQ52" i="87"/>
  <c r="BP52" i="87"/>
  <c r="BO52" i="87"/>
  <c r="BN52" i="87"/>
  <c r="BM52" i="87"/>
  <c r="BL52" i="87"/>
  <c r="BR52" i="87"/>
  <c r="BS52" i="87"/>
  <c r="BT52" i="87"/>
  <c r="BU52" i="87"/>
  <c r="BV52" i="87"/>
  <c r="BW52" i="87"/>
  <c r="BX52" i="87"/>
  <c r="BY52" i="87"/>
  <c r="BZ52" i="87"/>
  <c r="CB52" i="87"/>
  <c r="CC52" i="87"/>
  <c r="CD52" i="87"/>
  <c r="CE52" i="87"/>
  <c r="CF52" i="87"/>
  <c r="CG52" i="87"/>
  <c r="CH52" i="87"/>
  <c r="CI52" i="87"/>
  <c r="CJ52" i="87"/>
  <c r="CK52" i="87"/>
  <c r="CL52" i="87"/>
  <c r="CM52" i="87"/>
  <c r="CN52" i="87"/>
  <c r="CO52" i="87"/>
  <c r="CP52" i="87"/>
  <c r="CQ52" i="87"/>
  <c r="CR52" i="87"/>
  <c r="DI52" i="87"/>
  <c r="CS52" i="87"/>
  <c r="CT52" i="87"/>
  <c r="CU52" i="87"/>
  <c r="CV52" i="87"/>
  <c r="CA61" i="87"/>
  <c r="CW52" i="87"/>
  <c r="CX52" i="87"/>
  <c r="CY52" i="87"/>
  <c r="CZ52" i="87"/>
  <c r="DA52" i="87"/>
  <c r="DJ52" i="87"/>
  <c r="DO52" i="87"/>
  <c r="DP52" i="87"/>
  <c r="DK52" i="87"/>
  <c r="DL52" i="87"/>
  <c r="DM52" i="87"/>
  <c r="BQ53" i="87"/>
  <c r="BP53" i="87"/>
  <c r="BO53" i="87"/>
  <c r="BN53" i="87"/>
  <c r="BM53" i="87"/>
  <c r="BL53" i="87"/>
  <c r="BR53" i="87"/>
  <c r="BS53" i="87"/>
  <c r="BT53" i="87"/>
  <c r="BU53" i="87"/>
  <c r="BV53" i="87"/>
  <c r="BW53" i="87"/>
  <c r="BX53" i="87"/>
  <c r="BY53" i="87"/>
  <c r="BZ53" i="87"/>
  <c r="CB53" i="87"/>
  <c r="CC53" i="87"/>
  <c r="CD53" i="87"/>
  <c r="CE53" i="87"/>
  <c r="CF53" i="87"/>
  <c r="CG53" i="87"/>
  <c r="CH53" i="87"/>
  <c r="CI53" i="87"/>
  <c r="CJ53" i="87"/>
  <c r="CK53" i="87"/>
  <c r="CL53" i="87"/>
  <c r="CM53" i="87"/>
  <c r="CN53" i="87"/>
  <c r="CO53" i="87"/>
  <c r="CP53" i="87"/>
  <c r="CQ53" i="87"/>
  <c r="CR53" i="87"/>
  <c r="DI53" i="87"/>
  <c r="CS53" i="87"/>
  <c r="CT53" i="87"/>
  <c r="CU53" i="87"/>
  <c r="CV53" i="87"/>
  <c r="CA62" i="87"/>
  <c r="CW53" i="87"/>
  <c r="CX53" i="87"/>
  <c r="CY53" i="87"/>
  <c r="CZ53" i="87"/>
  <c r="DA53" i="87"/>
  <c r="DJ53" i="87"/>
  <c r="DO53" i="87"/>
  <c r="DP53" i="87"/>
  <c r="DK53" i="87"/>
  <c r="DL53" i="87"/>
  <c r="DM53" i="87"/>
  <c r="BQ54" i="87"/>
  <c r="BP54" i="87"/>
  <c r="BO54" i="87"/>
  <c r="BN54" i="87"/>
  <c r="BM54" i="87"/>
  <c r="BL54" i="87"/>
  <c r="BR54" i="87"/>
  <c r="BS54" i="87"/>
  <c r="BT54" i="87"/>
  <c r="BU54" i="87"/>
  <c r="BV54" i="87"/>
  <c r="BW54" i="87"/>
  <c r="BX54" i="87"/>
  <c r="BY54" i="87"/>
  <c r="BZ54" i="87"/>
  <c r="CB54" i="87"/>
  <c r="CC54" i="87"/>
  <c r="CD54" i="87"/>
  <c r="CE54" i="87"/>
  <c r="CF54" i="87"/>
  <c r="CG54" i="87"/>
  <c r="CH54" i="87"/>
  <c r="CI54" i="87"/>
  <c r="CJ54" i="87"/>
  <c r="CK54" i="87"/>
  <c r="CL54" i="87"/>
  <c r="CM54" i="87"/>
  <c r="CN54" i="87"/>
  <c r="CO54" i="87"/>
  <c r="CP54" i="87"/>
  <c r="CQ54" i="87"/>
  <c r="CR54" i="87"/>
  <c r="DI54" i="87"/>
  <c r="CS54" i="87"/>
  <c r="CT54" i="87"/>
  <c r="CU54" i="87"/>
  <c r="CV54" i="87"/>
  <c r="CA63" i="87"/>
  <c r="CW54" i="87"/>
  <c r="CX54" i="87"/>
  <c r="CY54" i="87"/>
  <c r="CZ54" i="87"/>
  <c r="DA54" i="87"/>
  <c r="DJ54" i="87"/>
  <c r="DK54" i="87"/>
  <c r="DL54" i="87"/>
  <c r="DM54" i="87"/>
  <c r="DO54" i="87"/>
  <c r="DP54" i="87"/>
  <c r="BQ55" i="87"/>
  <c r="BP55" i="87"/>
  <c r="BO55" i="87"/>
  <c r="BN55" i="87"/>
  <c r="BM55" i="87"/>
  <c r="BL55" i="87"/>
  <c r="BR55" i="87"/>
  <c r="BS55" i="87"/>
  <c r="BT55" i="87"/>
  <c r="BU55" i="87"/>
  <c r="BV55" i="87"/>
  <c r="BW55" i="87"/>
  <c r="BX55" i="87"/>
  <c r="BY55" i="87"/>
  <c r="BZ55" i="87"/>
  <c r="CB55" i="87"/>
  <c r="CC55" i="87"/>
  <c r="CD55" i="87"/>
  <c r="CE55" i="87"/>
  <c r="CF55" i="87"/>
  <c r="CG55" i="87"/>
  <c r="CH55" i="87"/>
  <c r="CI55" i="87"/>
  <c r="CJ55" i="87"/>
  <c r="CK55" i="87"/>
  <c r="CL55" i="87"/>
  <c r="CM55" i="87"/>
  <c r="CN55" i="87"/>
  <c r="CO55" i="87"/>
  <c r="CP55" i="87"/>
  <c r="CQ55" i="87"/>
  <c r="CR55" i="87"/>
  <c r="DI55" i="87"/>
  <c r="CS55" i="87"/>
  <c r="CT55" i="87"/>
  <c r="CU55" i="87"/>
  <c r="CV55" i="87"/>
  <c r="CA64" i="87"/>
  <c r="CW55" i="87"/>
  <c r="CX55" i="87"/>
  <c r="CY55" i="87"/>
  <c r="CZ55" i="87"/>
  <c r="DA55" i="87"/>
  <c r="DJ55" i="87"/>
  <c r="DK55" i="87"/>
  <c r="DL55" i="87"/>
  <c r="DM55" i="87"/>
  <c r="DO55" i="87"/>
  <c r="DP55" i="87"/>
  <c r="BQ56" i="87"/>
  <c r="BP56" i="87"/>
  <c r="BO56" i="87"/>
  <c r="BN56" i="87"/>
  <c r="BM56" i="87"/>
  <c r="BL56" i="87"/>
  <c r="BR56" i="87"/>
  <c r="BS56" i="87"/>
  <c r="BT56" i="87"/>
  <c r="BU56" i="87"/>
  <c r="BV56" i="87"/>
  <c r="BW56" i="87"/>
  <c r="BX56" i="87"/>
  <c r="BY56" i="87"/>
  <c r="BZ56" i="87"/>
  <c r="CB56" i="87"/>
  <c r="CC56" i="87"/>
  <c r="CD56" i="87"/>
  <c r="CE56" i="87"/>
  <c r="CF56" i="87"/>
  <c r="CG56" i="87"/>
  <c r="CH56" i="87"/>
  <c r="CI56" i="87"/>
  <c r="CJ56" i="87"/>
  <c r="CK56" i="87"/>
  <c r="CL56" i="87"/>
  <c r="CM56" i="87"/>
  <c r="CN56" i="87"/>
  <c r="CO56" i="87"/>
  <c r="CP56" i="87"/>
  <c r="CQ56" i="87"/>
  <c r="CR56" i="87"/>
  <c r="DI56" i="87"/>
  <c r="CS56" i="87"/>
  <c r="CT56" i="87"/>
  <c r="CU56" i="87"/>
  <c r="CV56" i="87"/>
  <c r="CA65" i="87"/>
  <c r="CW56" i="87"/>
  <c r="CX56" i="87"/>
  <c r="CY56" i="87"/>
  <c r="CZ56" i="87"/>
  <c r="DA56" i="87"/>
  <c r="DJ56" i="87"/>
  <c r="DK56" i="87"/>
  <c r="DL56" i="87"/>
  <c r="DM56" i="87"/>
  <c r="DO56" i="87"/>
  <c r="DP56" i="87"/>
  <c r="BQ57" i="87"/>
  <c r="BP57" i="87"/>
  <c r="BO57" i="87"/>
  <c r="BN57" i="87"/>
  <c r="BM57" i="87"/>
  <c r="BL57" i="87"/>
  <c r="BR57" i="87"/>
  <c r="BS57" i="87"/>
  <c r="BT57" i="87"/>
  <c r="BU57" i="87"/>
  <c r="BV57" i="87"/>
  <c r="BW57" i="87"/>
  <c r="BX57" i="87"/>
  <c r="BY57" i="87"/>
  <c r="BZ57" i="87"/>
  <c r="CB57" i="87"/>
  <c r="CC57" i="87"/>
  <c r="CD57" i="87"/>
  <c r="CE57" i="87"/>
  <c r="CF57" i="87"/>
  <c r="CG57" i="87"/>
  <c r="CH57" i="87"/>
  <c r="CI57" i="87"/>
  <c r="CJ57" i="87"/>
  <c r="CK57" i="87"/>
  <c r="CL57" i="87"/>
  <c r="CM57" i="87"/>
  <c r="CN57" i="87"/>
  <c r="CO57" i="87"/>
  <c r="CP57" i="87"/>
  <c r="CQ57" i="87"/>
  <c r="CR57" i="87"/>
  <c r="DI57" i="87"/>
  <c r="CS57" i="87"/>
  <c r="CT57" i="87"/>
  <c r="CU57" i="87"/>
  <c r="CV57" i="87"/>
  <c r="CA66" i="87"/>
  <c r="CW57" i="87"/>
  <c r="CX57" i="87"/>
  <c r="CY57" i="87"/>
  <c r="CZ57" i="87"/>
  <c r="DA57" i="87"/>
  <c r="DJ57" i="87"/>
  <c r="DK57" i="87"/>
  <c r="DL57" i="87"/>
  <c r="DM57" i="87"/>
  <c r="DO57" i="87"/>
  <c r="DP57" i="87"/>
  <c r="BQ58" i="87"/>
  <c r="BP58" i="87"/>
  <c r="BO58" i="87"/>
  <c r="BN58" i="87"/>
  <c r="BM58" i="87"/>
  <c r="BL58" i="87"/>
  <c r="BR58" i="87"/>
  <c r="BS58" i="87"/>
  <c r="BT58" i="87"/>
  <c r="BU58" i="87"/>
  <c r="BV58" i="87"/>
  <c r="BW58" i="87"/>
  <c r="BX58" i="87"/>
  <c r="BY58" i="87"/>
  <c r="BZ58" i="87"/>
  <c r="CB58" i="87"/>
  <c r="CC58" i="87"/>
  <c r="CD58" i="87"/>
  <c r="CE58" i="87"/>
  <c r="CF58" i="87"/>
  <c r="CG58" i="87"/>
  <c r="CH58" i="87"/>
  <c r="CI58" i="87"/>
  <c r="CJ58" i="87"/>
  <c r="CK58" i="87"/>
  <c r="CL58" i="87"/>
  <c r="CM58" i="87"/>
  <c r="CN58" i="87"/>
  <c r="CO58" i="87"/>
  <c r="CP58" i="87"/>
  <c r="CQ58" i="87"/>
  <c r="CR58" i="87"/>
  <c r="DI58" i="87"/>
  <c r="CS58" i="87"/>
  <c r="CT58" i="87"/>
  <c r="CU58" i="87"/>
  <c r="CV58" i="87"/>
  <c r="CA67" i="87"/>
  <c r="CW58" i="87"/>
  <c r="CX58" i="87"/>
  <c r="CY58" i="87"/>
  <c r="CZ58" i="87"/>
  <c r="DA58" i="87"/>
  <c r="DJ58" i="87"/>
  <c r="DO58" i="87"/>
  <c r="DP58" i="87"/>
  <c r="DK58" i="87"/>
  <c r="DL58" i="87"/>
  <c r="DM58" i="87"/>
  <c r="BQ59" i="87"/>
  <c r="BP59" i="87"/>
  <c r="BO59" i="87"/>
  <c r="BN59" i="87"/>
  <c r="BM59" i="87"/>
  <c r="BL59" i="87"/>
  <c r="BR59" i="87"/>
  <c r="BS59" i="87"/>
  <c r="BT59" i="87"/>
  <c r="BU59" i="87"/>
  <c r="BV59" i="87"/>
  <c r="BW59" i="87"/>
  <c r="BX59" i="87"/>
  <c r="BY59" i="87"/>
  <c r="BZ59" i="87"/>
  <c r="CB59" i="87"/>
  <c r="CC59" i="87"/>
  <c r="CD59" i="87"/>
  <c r="CE59" i="87"/>
  <c r="CF59" i="87"/>
  <c r="CG59" i="87"/>
  <c r="CH59" i="87"/>
  <c r="CI59" i="87"/>
  <c r="CJ59" i="87"/>
  <c r="CK59" i="87"/>
  <c r="CL59" i="87"/>
  <c r="CM59" i="87"/>
  <c r="CN59" i="87"/>
  <c r="CO59" i="87"/>
  <c r="CP59" i="87"/>
  <c r="CQ59" i="87"/>
  <c r="CR59" i="87"/>
  <c r="DI59" i="87"/>
  <c r="CS59" i="87"/>
  <c r="CT59" i="87"/>
  <c r="CU59" i="87"/>
  <c r="CV59" i="87"/>
  <c r="CA68" i="87"/>
  <c r="CW59" i="87"/>
  <c r="CX59" i="87"/>
  <c r="CY59" i="87"/>
  <c r="CZ59" i="87"/>
  <c r="DA59" i="87"/>
  <c r="DJ59" i="87"/>
  <c r="DO59" i="87"/>
  <c r="DP59" i="87"/>
  <c r="DK59" i="87"/>
  <c r="DL59" i="87"/>
  <c r="DM59" i="87"/>
  <c r="BQ60" i="87"/>
  <c r="BP60" i="87"/>
  <c r="BO60" i="87"/>
  <c r="BN60" i="87"/>
  <c r="BM60" i="87"/>
  <c r="BL60" i="87"/>
  <c r="BR60" i="87"/>
  <c r="BS60" i="87"/>
  <c r="BT60" i="87"/>
  <c r="BU60" i="87"/>
  <c r="BV60" i="87"/>
  <c r="BW60" i="87"/>
  <c r="BX60" i="87"/>
  <c r="BY60" i="87"/>
  <c r="BZ60" i="87"/>
  <c r="CB60" i="87"/>
  <c r="CC60" i="87"/>
  <c r="CD60" i="87"/>
  <c r="CE60" i="87"/>
  <c r="CF60" i="87"/>
  <c r="CG60" i="87"/>
  <c r="CH60" i="87"/>
  <c r="CI60" i="87"/>
  <c r="CJ60" i="87"/>
  <c r="CK60" i="87"/>
  <c r="CL60" i="87"/>
  <c r="CM60" i="87"/>
  <c r="CN60" i="87"/>
  <c r="CO60" i="87"/>
  <c r="CP60" i="87"/>
  <c r="CQ60" i="87"/>
  <c r="CR60" i="87"/>
  <c r="DI60" i="87"/>
  <c r="CS60" i="87"/>
  <c r="CT60" i="87"/>
  <c r="CU60" i="87"/>
  <c r="CV60" i="87"/>
  <c r="CA69" i="87"/>
  <c r="CW60" i="87"/>
  <c r="CX60" i="87"/>
  <c r="CY60" i="87"/>
  <c r="CZ60" i="87"/>
  <c r="DA60" i="87"/>
  <c r="DJ60" i="87"/>
  <c r="DO60" i="87"/>
  <c r="DP60" i="87"/>
  <c r="DK60" i="87"/>
  <c r="DL60" i="87"/>
  <c r="DM60" i="87"/>
  <c r="BQ61" i="87"/>
  <c r="BP61" i="87"/>
  <c r="BO61" i="87"/>
  <c r="BN61" i="87"/>
  <c r="BM61" i="87"/>
  <c r="BL61" i="87"/>
  <c r="BR61" i="87"/>
  <c r="BS61" i="87"/>
  <c r="BT61" i="87"/>
  <c r="BU61" i="87"/>
  <c r="BV61" i="87"/>
  <c r="BW61" i="87"/>
  <c r="BX61" i="87"/>
  <c r="BY61" i="87"/>
  <c r="BZ61" i="87"/>
  <c r="CB61" i="87"/>
  <c r="CC61" i="87"/>
  <c r="CD61" i="87"/>
  <c r="CE61" i="87"/>
  <c r="CF61" i="87"/>
  <c r="CG61" i="87"/>
  <c r="CH61" i="87"/>
  <c r="CI61" i="87"/>
  <c r="CJ61" i="87"/>
  <c r="CK61" i="87"/>
  <c r="CL61" i="87"/>
  <c r="CM61" i="87"/>
  <c r="CN61" i="87"/>
  <c r="CO61" i="87"/>
  <c r="CP61" i="87"/>
  <c r="CQ61" i="87"/>
  <c r="CR61" i="87"/>
  <c r="DI61" i="87"/>
  <c r="CS61" i="87"/>
  <c r="CT61" i="87"/>
  <c r="CU61" i="87"/>
  <c r="CV61" i="87"/>
  <c r="CA70" i="87"/>
  <c r="CW61" i="87"/>
  <c r="CX61" i="87"/>
  <c r="CY61" i="87"/>
  <c r="CZ61" i="87"/>
  <c r="DA61" i="87"/>
  <c r="DJ61" i="87"/>
  <c r="DO61" i="87"/>
  <c r="DP61" i="87"/>
  <c r="DK61" i="87"/>
  <c r="DL61" i="87"/>
  <c r="DM61" i="87"/>
  <c r="BQ62" i="87"/>
  <c r="BP62" i="87"/>
  <c r="BO62" i="87"/>
  <c r="BN62" i="87"/>
  <c r="BM62" i="87"/>
  <c r="BL62" i="87"/>
  <c r="BR62" i="87"/>
  <c r="BS62" i="87"/>
  <c r="BT62" i="87"/>
  <c r="BU62" i="87"/>
  <c r="BV62" i="87"/>
  <c r="BW62" i="87"/>
  <c r="BX62" i="87"/>
  <c r="BY62" i="87"/>
  <c r="BZ62" i="87"/>
  <c r="CB62" i="87"/>
  <c r="CC62" i="87"/>
  <c r="CD62" i="87"/>
  <c r="CE62" i="87"/>
  <c r="CF62" i="87"/>
  <c r="CG62" i="87"/>
  <c r="CH62" i="87"/>
  <c r="CI62" i="87"/>
  <c r="CJ62" i="87"/>
  <c r="CK62" i="87"/>
  <c r="CL62" i="87"/>
  <c r="CM62" i="87"/>
  <c r="CN62" i="87"/>
  <c r="CO62" i="87"/>
  <c r="CP62" i="87"/>
  <c r="CQ62" i="87"/>
  <c r="CR62" i="87"/>
  <c r="DI62" i="87"/>
  <c r="CS62" i="87"/>
  <c r="CT62" i="87"/>
  <c r="CU62" i="87"/>
  <c r="CV62" i="87"/>
  <c r="CA71" i="87"/>
  <c r="CW62" i="87"/>
  <c r="CX62" i="87"/>
  <c r="CY62" i="87"/>
  <c r="CZ62" i="87"/>
  <c r="DA62" i="87"/>
  <c r="DJ62" i="87"/>
  <c r="DK62" i="87"/>
  <c r="DL62" i="87"/>
  <c r="DM62" i="87"/>
  <c r="DO62" i="87"/>
  <c r="DP62" i="87"/>
  <c r="BQ63" i="87"/>
  <c r="BP63" i="87"/>
  <c r="BO63" i="87"/>
  <c r="BN63" i="87"/>
  <c r="BM63" i="87"/>
  <c r="BL63" i="87"/>
  <c r="BR63" i="87"/>
  <c r="BS63" i="87"/>
  <c r="BT63" i="87"/>
  <c r="BU63" i="87"/>
  <c r="BV63" i="87"/>
  <c r="BW63" i="87"/>
  <c r="BX63" i="87"/>
  <c r="BY63" i="87"/>
  <c r="BZ63" i="87"/>
  <c r="CB63" i="87"/>
  <c r="CC63" i="87"/>
  <c r="CD63" i="87"/>
  <c r="CE63" i="87"/>
  <c r="CF63" i="87"/>
  <c r="CG63" i="87"/>
  <c r="CH63" i="87"/>
  <c r="CI63" i="87"/>
  <c r="CJ63" i="87"/>
  <c r="CK63" i="87"/>
  <c r="CL63" i="87"/>
  <c r="CM63" i="87"/>
  <c r="CN63" i="87"/>
  <c r="CO63" i="87"/>
  <c r="CP63" i="87"/>
  <c r="CQ63" i="87"/>
  <c r="CR63" i="87"/>
  <c r="DI63" i="87"/>
  <c r="CS63" i="87"/>
  <c r="CT63" i="87"/>
  <c r="CU63" i="87"/>
  <c r="CV63" i="87"/>
  <c r="CA72" i="87"/>
  <c r="CW63" i="87"/>
  <c r="CX63" i="87"/>
  <c r="CY63" i="87"/>
  <c r="CZ63" i="87"/>
  <c r="DA63" i="87"/>
  <c r="DJ63" i="87"/>
  <c r="DK63" i="87"/>
  <c r="DL63" i="87"/>
  <c r="DM63" i="87"/>
  <c r="DO63" i="87"/>
  <c r="DP63" i="87"/>
  <c r="BQ64" i="87"/>
  <c r="BP64" i="87"/>
  <c r="BO64" i="87"/>
  <c r="BN64" i="87"/>
  <c r="BM64" i="87"/>
  <c r="BL64" i="87"/>
  <c r="BR64" i="87"/>
  <c r="BS64" i="87"/>
  <c r="BT64" i="87"/>
  <c r="BU64" i="87"/>
  <c r="BV64" i="87"/>
  <c r="BW64" i="87"/>
  <c r="BX64" i="87"/>
  <c r="BY64" i="87"/>
  <c r="BZ64" i="87"/>
  <c r="CB64" i="87"/>
  <c r="CC64" i="87"/>
  <c r="CD64" i="87"/>
  <c r="CE64" i="87"/>
  <c r="CF64" i="87"/>
  <c r="CG64" i="87"/>
  <c r="CH64" i="87"/>
  <c r="CI64" i="87"/>
  <c r="CJ64" i="87"/>
  <c r="CK64" i="87"/>
  <c r="CL64" i="87"/>
  <c r="CM64" i="87"/>
  <c r="CN64" i="87"/>
  <c r="CO64" i="87"/>
  <c r="CP64" i="87"/>
  <c r="CQ64" i="87"/>
  <c r="CR64" i="87"/>
  <c r="DI64" i="87"/>
  <c r="CS64" i="87"/>
  <c r="CT64" i="87"/>
  <c r="CU64" i="87"/>
  <c r="CV64" i="87"/>
  <c r="CA73" i="87"/>
  <c r="CW64" i="87"/>
  <c r="CX64" i="87"/>
  <c r="CY64" i="87"/>
  <c r="CZ64" i="87"/>
  <c r="DA64" i="87"/>
  <c r="DJ64" i="87"/>
  <c r="DK64" i="87"/>
  <c r="DL64" i="87"/>
  <c r="DM64" i="87"/>
  <c r="DO64" i="87"/>
  <c r="DP64" i="87"/>
  <c r="BQ65" i="87"/>
  <c r="BP65" i="87"/>
  <c r="BO65" i="87"/>
  <c r="BN65" i="87"/>
  <c r="BM65" i="87"/>
  <c r="BL65" i="87"/>
  <c r="BR65" i="87"/>
  <c r="BS65" i="87"/>
  <c r="BT65" i="87"/>
  <c r="BU65" i="87"/>
  <c r="BV65" i="87"/>
  <c r="BW65" i="87"/>
  <c r="BX65" i="87"/>
  <c r="BY65" i="87"/>
  <c r="BZ65" i="87"/>
  <c r="CB65" i="87"/>
  <c r="CC65" i="87"/>
  <c r="CD65" i="87"/>
  <c r="CE65" i="87"/>
  <c r="CF65" i="87"/>
  <c r="CG65" i="87"/>
  <c r="CH65" i="87"/>
  <c r="CI65" i="87"/>
  <c r="CJ65" i="87"/>
  <c r="CK65" i="87"/>
  <c r="CL65" i="87"/>
  <c r="CM65" i="87"/>
  <c r="CN65" i="87"/>
  <c r="CO65" i="87"/>
  <c r="CP65" i="87"/>
  <c r="CQ65" i="87"/>
  <c r="CR65" i="87"/>
  <c r="DI65" i="87"/>
  <c r="CS65" i="87"/>
  <c r="CT65" i="87"/>
  <c r="CU65" i="87"/>
  <c r="CV65" i="87"/>
  <c r="CA74" i="87"/>
  <c r="CW65" i="87"/>
  <c r="CX65" i="87"/>
  <c r="CY65" i="87"/>
  <c r="CZ65" i="87"/>
  <c r="DA65" i="87"/>
  <c r="DJ65" i="87"/>
  <c r="DK65" i="87"/>
  <c r="DL65" i="87"/>
  <c r="DM65" i="87"/>
  <c r="DO65" i="87"/>
  <c r="DP65" i="87"/>
  <c r="BQ66" i="87"/>
  <c r="BP66" i="87"/>
  <c r="BO66" i="87"/>
  <c r="BN66" i="87"/>
  <c r="BM66" i="87"/>
  <c r="BL66" i="87"/>
  <c r="BR66" i="87"/>
  <c r="BS66" i="87"/>
  <c r="BT66" i="87"/>
  <c r="BU66" i="87"/>
  <c r="BV66" i="87"/>
  <c r="BW66" i="87"/>
  <c r="BX66" i="87"/>
  <c r="BY66" i="87"/>
  <c r="BZ66" i="87"/>
  <c r="CB66" i="87"/>
  <c r="CC66" i="87"/>
  <c r="CD66" i="87"/>
  <c r="CE66" i="87"/>
  <c r="CF66" i="87"/>
  <c r="CG66" i="87"/>
  <c r="CH66" i="87"/>
  <c r="CI66" i="87"/>
  <c r="CJ66" i="87"/>
  <c r="CK66" i="87"/>
  <c r="CL66" i="87"/>
  <c r="CM66" i="87"/>
  <c r="CN66" i="87"/>
  <c r="CO66" i="87"/>
  <c r="CP66" i="87"/>
  <c r="CQ66" i="87"/>
  <c r="CR66" i="87"/>
  <c r="DI66" i="87"/>
  <c r="CS66" i="87"/>
  <c r="CT66" i="87"/>
  <c r="CU66" i="87"/>
  <c r="CV66" i="87"/>
  <c r="CA75" i="87"/>
  <c r="CW66" i="87"/>
  <c r="CX66" i="87"/>
  <c r="CY66" i="87"/>
  <c r="CZ66" i="87"/>
  <c r="DA66" i="87"/>
  <c r="DJ66" i="87"/>
  <c r="DO66" i="87"/>
  <c r="DP66" i="87"/>
  <c r="DK66" i="87"/>
  <c r="DL66" i="87"/>
  <c r="DM66" i="87"/>
  <c r="BQ67" i="87"/>
  <c r="BP67" i="87"/>
  <c r="BO67" i="87"/>
  <c r="BN67" i="87"/>
  <c r="BM67" i="87"/>
  <c r="BL67" i="87"/>
  <c r="BR67" i="87"/>
  <c r="BS67" i="87"/>
  <c r="BT67" i="87"/>
  <c r="BU67" i="87"/>
  <c r="BV67" i="87"/>
  <c r="BW67" i="87"/>
  <c r="BX67" i="87"/>
  <c r="BY67" i="87"/>
  <c r="BZ67" i="87"/>
  <c r="CB67" i="87"/>
  <c r="CC67" i="87"/>
  <c r="CD67" i="87"/>
  <c r="CE67" i="87"/>
  <c r="CF67" i="87"/>
  <c r="CG67" i="87"/>
  <c r="CH67" i="87"/>
  <c r="CI67" i="87"/>
  <c r="CJ67" i="87"/>
  <c r="CK67" i="87"/>
  <c r="CL67" i="87"/>
  <c r="CM67" i="87"/>
  <c r="CN67" i="87"/>
  <c r="CO67" i="87"/>
  <c r="CP67" i="87"/>
  <c r="CQ67" i="87"/>
  <c r="CR67" i="87"/>
  <c r="DI67" i="87"/>
  <c r="CS67" i="87"/>
  <c r="CT67" i="87"/>
  <c r="CU67" i="87"/>
  <c r="CV67" i="87"/>
  <c r="CA76" i="87"/>
  <c r="CW67" i="87"/>
  <c r="CX67" i="87"/>
  <c r="CY67" i="87"/>
  <c r="CZ67" i="87"/>
  <c r="DA67" i="87"/>
  <c r="DJ67" i="87"/>
  <c r="DO67" i="87"/>
  <c r="DP67" i="87"/>
  <c r="DK67" i="87"/>
  <c r="DL67" i="87"/>
  <c r="DM67" i="87"/>
  <c r="BQ68" i="87"/>
  <c r="BP68" i="87"/>
  <c r="BO68" i="87"/>
  <c r="BN68" i="87"/>
  <c r="BM68" i="87"/>
  <c r="BL68" i="87"/>
  <c r="BR68" i="87"/>
  <c r="BS68" i="87"/>
  <c r="BT68" i="87"/>
  <c r="BU68" i="87"/>
  <c r="BV68" i="87"/>
  <c r="BW68" i="87"/>
  <c r="BX68" i="87"/>
  <c r="BY68" i="87"/>
  <c r="BZ68" i="87"/>
  <c r="CB68" i="87"/>
  <c r="CC68" i="87"/>
  <c r="CD68" i="87"/>
  <c r="CE68" i="87"/>
  <c r="CF68" i="87"/>
  <c r="CG68" i="87"/>
  <c r="CH68" i="87"/>
  <c r="CI68" i="87"/>
  <c r="CJ68" i="87"/>
  <c r="CK68" i="87"/>
  <c r="CL68" i="87"/>
  <c r="CM68" i="87"/>
  <c r="CN68" i="87"/>
  <c r="CO68" i="87"/>
  <c r="CP68" i="87"/>
  <c r="CQ68" i="87"/>
  <c r="CR68" i="87"/>
  <c r="DI68" i="87"/>
  <c r="CS68" i="87"/>
  <c r="CT68" i="87"/>
  <c r="CU68" i="87"/>
  <c r="CV68" i="87"/>
  <c r="CA77" i="87"/>
  <c r="CW68" i="87"/>
  <c r="CX68" i="87"/>
  <c r="CY68" i="87"/>
  <c r="CZ68" i="87"/>
  <c r="DA68" i="87"/>
  <c r="DJ68" i="87"/>
  <c r="DO68" i="87"/>
  <c r="DP68" i="87"/>
  <c r="DK68" i="87"/>
  <c r="DL68" i="87"/>
  <c r="DM68" i="87"/>
  <c r="BQ69" i="87"/>
  <c r="BP69" i="87"/>
  <c r="BO69" i="87"/>
  <c r="BN69" i="87"/>
  <c r="BM69" i="87"/>
  <c r="BL69" i="87"/>
  <c r="BR69" i="87"/>
  <c r="BS69" i="87"/>
  <c r="BT69" i="87"/>
  <c r="BU69" i="87"/>
  <c r="BV69" i="87"/>
  <c r="BW69" i="87"/>
  <c r="BX69" i="87"/>
  <c r="BY69" i="87"/>
  <c r="BZ69" i="87"/>
  <c r="CB69" i="87"/>
  <c r="CC69" i="87"/>
  <c r="CD69" i="87"/>
  <c r="CE69" i="87"/>
  <c r="CF69" i="87"/>
  <c r="CG69" i="87"/>
  <c r="CH69" i="87"/>
  <c r="CI69" i="87"/>
  <c r="CJ69" i="87"/>
  <c r="CK69" i="87"/>
  <c r="CL69" i="87"/>
  <c r="CM69" i="87"/>
  <c r="CN69" i="87"/>
  <c r="CO69" i="87"/>
  <c r="CP69" i="87"/>
  <c r="CQ69" i="87"/>
  <c r="CR69" i="87"/>
  <c r="DI69" i="87"/>
  <c r="CS69" i="87"/>
  <c r="CT69" i="87"/>
  <c r="CU69" i="87"/>
  <c r="CV69" i="87"/>
  <c r="CA78" i="87"/>
  <c r="CW69" i="87"/>
  <c r="CX69" i="87"/>
  <c r="CY69" i="87"/>
  <c r="CZ69" i="87"/>
  <c r="DA69" i="87"/>
  <c r="DJ69" i="87"/>
  <c r="DO69" i="87"/>
  <c r="DP69" i="87"/>
  <c r="DK69" i="87"/>
  <c r="DL69" i="87"/>
  <c r="DM69" i="87"/>
  <c r="BQ70" i="87"/>
  <c r="BP70" i="87"/>
  <c r="BO70" i="87"/>
  <c r="BN70" i="87"/>
  <c r="BM70" i="87"/>
  <c r="BL70" i="87"/>
  <c r="BR70" i="87"/>
  <c r="BS70" i="87"/>
  <c r="BT70" i="87"/>
  <c r="BU70" i="87"/>
  <c r="BV70" i="87"/>
  <c r="BW70" i="87"/>
  <c r="BX70" i="87"/>
  <c r="BY70" i="87"/>
  <c r="BZ70" i="87"/>
  <c r="CB70" i="87"/>
  <c r="CC70" i="87"/>
  <c r="CD70" i="87"/>
  <c r="CE70" i="87"/>
  <c r="CF70" i="87"/>
  <c r="CG70" i="87"/>
  <c r="CH70" i="87"/>
  <c r="CI70" i="87"/>
  <c r="CJ70" i="87"/>
  <c r="CK70" i="87"/>
  <c r="CL70" i="87"/>
  <c r="CM70" i="87"/>
  <c r="CN70" i="87"/>
  <c r="CO70" i="87"/>
  <c r="CP70" i="87"/>
  <c r="CQ70" i="87"/>
  <c r="CR70" i="87"/>
  <c r="DI70" i="87"/>
  <c r="CS70" i="87"/>
  <c r="CT70" i="87"/>
  <c r="CU70" i="87"/>
  <c r="CV70" i="87"/>
  <c r="CA79" i="87"/>
  <c r="CW70" i="87"/>
  <c r="CX70" i="87"/>
  <c r="CY70" i="87"/>
  <c r="CZ70" i="87"/>
  <c r="DA70" i="87"/>
  <c r="DJ70" i="87"/>
  <c r="DK70" i="87"/>
  <c r="DL70" i="87"/>
  <c r="DM70" i="87"/>
  <c r="DO70" i="87"/>
  <c r="DP70" i="87"/>
  <c r="BQ71" i="87"/>
  <c r="BP71" i="87"/>
  <c r="BO71" i="87"/>
  <c r="BN71" i="87"/>
  <c r="BM71" i="87"/>
  <c r="BL71" i="87"/>
  <c r="BR71" i="87"/>
  <c r="BS71" i="87"/>
  <c r="BT71" i="87"/>
  <c r="BU71" i="87"/>
  <c r="BV71" i="87"/>
  <c r="BW71" i="87"/>
  <c r="BX71" i="87"/>
  <c r="BY71" i="87"/>
  <c r="BZ71" i="87"/>
  <c r="CB71" i="87"/>
  <c r="CC71" i="87"/>
  <c r="CD71" i="87"/>
  <c r="CE71" i="87"/>
  <c r="CF71" i="87"/>
  <c r="CG71" i="87"/>
  <c r="CH71" i="87"/>
  <c r="CI71" i="87"/>
  <c r="CJ71" i="87"/>
  <c r="CK71" i="87"/>
  <c r="CL71" i="87"/>
  <c r="CM71" i="87"/>
  <c r="CN71" i="87"/>
  <c r="CO71" i="87"/>
  <c r="CP71" i="87"/>
  <c r="CQ71" i="87"/>
  <c r="CR71" i="87"/>
  <c r="DI71" i="87"/>
  <c r="CS71" i="87"/>
  <c r="CT71" i="87"/>
  <c r="CU71" i="87"/>
  <c r="CV71" i="87"/>
  <c r="CA80" i="87"/>
  <c r="CW71" i="87"/>
  <c r="CX71" i="87"/>
  <c r="CY71" i="87"/>
  <c r="CZ71" i="87"/>
  <c r="DA71" i="87"/>
  <c r="DJ71" i="87"/>
  <c r="DK71" i="87"/>
  <c r="DL71" i="87"/>
  <c r="DM71" i="87"/>
  <c r="DO71" i="87"/>
  <c r="DP71" i="87"/>
  <c r="BQ72" i="87"/>
  <c r="BP72" i="87"/>
  <c r="BO72" i="87"/>
  <c r="BN72" i="87"/>
  <c r="BM72" i="87"/>
  <c r="BL72" i="87"/>
  <c r="BR72" i="87"/>
  <c r="BS72" i="87"/>
  <c r="BT72" i="87"/>
  <c r="BU72" i="87"/>
  <c r="BV72" i="87"/>
  <c r="BW72" i="87"/>
  <c r="BX72" i="87"/>
  <c r="BY72" i="87"/>
  <c r="BZ72" i="87"/>
  <c r="CB72" i="87"/>
  <c r="CC72" i="87"/>
  <c r="CD72" i="87"/>
  <c r="CE72" i="87"/>
  <c r="CF72" i="87"/>
  <c r="CG72" i="87"/>
  <c r="CH72" i="87"/>
  <c r="CI72" i="87"/>
  <c r="CJ72" i="87"/>
  <c r="CK72" i="87"/>
  <c r="CL72" i="87"/>
  <c r="CM72" i="87"/>
  <c r="CN72" i="87"/>
  <c r="CO72" i="87"/>
  <c r="CP72" i="87"/>
  <c r="CQ72" i="87"/>
  <c r="CR72" i="87"/>
  <c r="DI72" i="87"/>
  <c r="CS72" i="87"/>
  <c r="CT72" i="87"/>
  <c r="CU72" i="87"/>
  <c r="CV72" i="87"/>
  <c r="CA81" i="87"/>
  <c r="CW72" i="87"/>
  <c r="CX72" i="87"/>
  <c r="CY72" i="87"/>
  <c r="CZ72" i="87"/>
  <c r="DA72" i="87"/>
  <c r="DJ72" i="87"/>
  <c r="DK72" i="87"/>
  <c r="DL72" i="87"/>
  <c r="DM72" i="87"/>
  <c r="DO72" i="87"/>
  <c r="DP72" i="87"/>
  <c r="BQ73" i="87"/>
  <c r="BP73" i="87"/>
  <c r="BO73" i="87"/>
  <c r="BN73" i="87"/>
  <c r="BM73" i="87"/>
  <c r="BL73" i="87"/>
  <c r="BR73" i="87"/>
  <c r="BS73" i="87"/>
  <c r="BT73" i="87"/>
  <c r="BU73" i="87"/>
  <c r="BV73" i="87"/>
  <c r="BW73" i="87"/>
  <c r="BX73" i="87"/>
  <c r="BY73" i="87"/>
  <c r="BZ73" i="87"/>
  <c r="CB73" i="87"/>
  <c r="CC73" i="87"/>
  <c r="CD73" i="87"/>
  <c r="CE73" i="87"/>
  <c r="CF73" i="87"/>
  <c r="CG73" i="87"/>
  <c r="CH73" i="87"/>
  <c r="CI73" i="87"/>
  <c r="CJ73" i="87"/>
  <c r="CK73" i="87"/>
  <c r="CL73" i="87"/>
  <c r="CM73" i="87"/>
  <c r="CN73" i="87"/>
  <c r="CO73" i="87"/>
  <c r="CP73" i="87"/>
  <c r="CQ73" i="87"/>
  <c r="CR73" i="87"/>
  <c r="DI73" i="87"/>
  <c r="CS73" i="87"/>
  <c r="CT73" i="87"/>
  <c r="CU73" i="87"/>
  <c r="CV73" i="87"/>
  <c r="CA82" i="87"/>
  <c r="CW73" i="87"/>
  <c r="CX73" i="87"/>
  <c r="CY73" i="87"/>
  <c r="CZ73" i="87"/>
  <c r="DA73" i="87"/>
  <c r="DJ73" i="87"/>
  <c r="DK73" i="87"/>
  <c r="DL73" i="87"/>
  <c r="DM73" i="87"/>
  <c r="DO73" i="87"/>
  <c r="DP73" i="87"/>
  <c r="BQ74" i="87"/>
  <c r="BP74" i="87"/>
  <c r="BO74" i="87"/>
  <c r="BN74" i="87"/>
  <c r="BM74" i="87"/>
  <c r="BL74" i="87"/>
  <c r="BR74" i="87"/>
  <c r="BS74" i="87"/>
  <c r="BT74" i="87"/>
  <c r="BU74" i="87"/>
  <c r="BV74" i="87"/>
  <c r="BW74" i="87"/>
  <c r="BX74" i="87"/>
  <c r="BY74" i="87"/>
  <c r="BZ74" i="87"/>
  <c r="CB74" i="87"/>
  <c r="CC74" i="87"/>
  <c r="CD74" i="87"/>
  <c r="CE74" i="87"/>
  <c r="CF74" i="87"/>
  <c r="CG74" i="87"/>
  <c r="CH74" i="87"/>
  <c r="CI74" i="87"/>
  <c r="CJ74" i="87"/>
  <c r="CK74" i="87"/>
  <c r="CL74" i="87"/>
  <c r="CM74" i="87"/>
  <c r="CN74" i="87"/>
  <c r="CO74" i="87"/>
  <c r="CP74" i="87"/>
  <c r="CQ74" i="87"/>
  <c r="CR74" i="87"/>
  <c r="DI74" i="87"/>
  <c r="CS74" i="87"/>
  <c r="CT74" i="87"/>
  <c r="CU74" i="87"/>
  <c r="CV74" i="87"/>
  <c r="CA83" i="87"/>
  <c r="CW74" i="87"/>
  <c r="CX74" i="87"/>
  <c r="CY74" i="87"/>
  <c r="CZ74" i="87"/>
  <c r="DA74" i="87"/>
  <c r="DJ74" i="87"/>
  <c r="DO74" i="87"/>
  <c r="DP74" i="87"/>
  <c r="DK74" i="87"/>
  <c r="DL74" i="87"/>
  <c r="DM74" i="87"/>
  <c r="BQ75" i="87"/>
  <c r="BP75" i="87"/>
  <c r="BO75" i="87"/>
  <c r="BN75" i="87"/>
  <c r="BM75" i="87"/>
  <c r="BL75" i="87"/>
  <c r="BR75" i="87"/>
  <c r="BS75" i="87"/>
  <c r="BT75" i="87"/>
  <c r="BU75" i="87"/>
  <c r="BV75" i="87"/>
  <c r="BW75" i="87"/>
  <c r="BX75" i="87"/>
  <c r="BY75" i="87"/>
  <c r="BZ75" i="87"/>
  <c r="CB75" i="87"/>
  <c r="CC75" i="87"/>
  <c r="CD75" i="87"/>
  <c r="CE75" i="87"/>
  <c r="CF75" i="87"/>
  <c r="CG75" i="87"/>
  <c r="CH75" i="87"/>
  <c r="CI75" i="87"/>
  <c r="CJ75" i="87"/>
  <c r="CK75" i="87"/>
  <c r="CL75" i="87"/>
  <c r="CM75" i="87"/>
  <c r="CN75" i="87"/>
  <c r="CO75" i="87"/>
  <c r="CP75" i="87"/>
  <c r="CQ75" i="87"/>
  <c r="CR75" i="87"/>
  <c r="DI75" i="87"/>
  <c r="CS75" i="87"/>
  <c r="CT75" i="87"/>
  <c r="CU75" i="87"/>
  <c r="CV75" i="87"/>
  <c r="CA84" i="87"/>
  <c r="CW75" i="87"/>
  <c r="CX75" i="87"/>
  <c r="CY75" i="87"/>
  <c r="CZ75" i="87"/>
  <c r="DA75" i="87"/>
  <c r="DJ75" i="87"/>
  <c r="DO75" i="87"/>
  <c r="DP75" i="87"/>
  <c r="DK75" i="87"/>
  <c r="DL75" i="87"/>
  <c r="DM75" i="87"/>
  <c r="BQ76" i="87"/>
  <c r="BP76" i="87"/>
  <c r="BO76" i="87"/>
  <c r="BN76" i="87"/>
  <c r="BM76" i="87"/>
  <c r="BL76" i="87"/>
  <c r="BR76" i="87"/>
  <c r="BS76" i="87"/>
  <c r="BT76" i="87"/>
  <c r="BU76" i="87"/>
  <c r="BV76" i="87"/>
  <c r="BW76" i="87"/>
  <c r="BX76" i="87"/>
  <c r="BY76" i="87"/>
  <c r="BZ76" i="87"/>
  <c r="CB76" i="87"/>
  <c r="CC76" i="87"/>
  <c r="CD76" i="87"/>
  <c r="CE76" i="87"/>
  <c r="CF76" i="87"/>
  <c r="CG76" i="87"/>
  <c r="CH76" i="87"/>
  <c r="CI76" i="87"/>
  <c r="CJ76" i="87"/>
  <c r="CK76" i="87"/>
  <c r="CL76" i="87"/>
  <c r="CM76" i="87"/>
  <c r="CN76" i="87"/>
  <c r="CO76" i="87"/>
  <c r="CP76" i="87"/>
  <c r="CQ76" i="87"/>
  <c r="CR76" i="87"/>
  <c r="DI76" i="87"/>
  <c r="CS76" i="87"/>
  <c r="CT76" i="87"/>
  <c r="CU76" i="87"/>
  <c r="CV76" i="87"/>
  <c r="CA85" i="87"/>
  <c r="CW76" i="87"/>
  <c r="CX76" i="87"/>
  <c r="CY76" i="87"/>
  <c r="CZ76" i="87"/>
  <c r="DA76" i="87"/>
  <c r="DJ76" i="87"/>
  <c r="DO76" i="87"/>
  <c r="DP76" i="87"/>
  <c r="DK76" i="87"/>
  <c r="DL76" i="87"/>
  <c r="DM76" i="87"/>
  <c r="BQ77" i="87"/>
  <c r="BP77" i="87"/>
  <c r="BO77" i="87"/>
  <c r="BN77" i="87"/>
  <c r="BM77" i="87"/>
  <c r="BL77" i="87"/>
  <c r="BR77" i="87"/>
  <c r="BS77" i="87"/>
  <c r="BT77" i="87"/>
  <c r="BU77" i="87"/>
  <c r="BV77" i="87"/>
  <c r="BW77" i="87"/>
  <c r="BX77" i="87"/>
  <c r="BY77" i="87"/>
  <c r="BZ77" i="87"/>
  <c r="CB77" i="87"/>
  <c r="CC77" i="87"/>
  <c r="CD77" i="87"/>
  <c r="CE77" i="87"/>
  <c r="CF77" i="87"/>
  <c r="CG77" i="87"/>
  <c r="CH77" i="87"/>
  <c r="CI77" i="87"/>
  <c r="CJ77" i="87"/>
  <c r="CK77" i="87"/>
  <c r="CL77" i="87"/>
  <c r="CM77" i="87"/>
  <c r="CN77" i="87"/>
  <c r="CO77" i="87"/>
  <c r="CP77" i="87"/>
  <c r="CQ77" i="87"/>
  <c r="CR77" i="87"/>
  <c r="DI77" i="87"/>
  <c r="CS77" i="87"/>
  <c r="CT77" i="87"/>
  <c r="CU77" i="87"/>
  <c r="CV77" i="87"/>
  <c r="CA86" i="87"/>
  <c r="CW77" i="87"/>
  <c r="CX77" i="87"/>
  <c r="CY77" i="87"/>
  <c r="CZ77" i="87"/>
  <c r="DA77" i="87"/>
  <c r="DJ77" i="87"/>
  <c r="DO77" i="87"/>
  <c r="DP77" i="87"/>
  <c r="DK77" i="87"/>
  <c r="DL77" i="87"/>
  <c r="DM77" i="87"/>
  <c r="BQ78" i="87"/>
  <c r="BP78" i="87"/>
  <c r="BO78" i="87"/>
  <c r="BN78" i="87"/>
  <c r="BM78" i="87"/>
  <c r="BL78" i="87"/>
  <c r="BR78" i="87"/>
  <c r="BS78" i="87"/>
  <c r="BT78" i="87"/>
  <c r="BU78" i="87"/>
  <c r="BV78" i="87"/>
  <c r="BW78" i="87"/>
  <c r="BX78" i="87"/>
  <c r="BY78" i="87"/>
  <c r="BZ78" i="87"/>
  <c r="CB78" i="87"/>
  <c r="CC78" i="87"/>
  <c r="CD78" i="87"/>
  <c r="CE78" i="87"/>
  <c r="CF78" i="87"/>
  <c r="CG78" i="87"/>
  <c r="CH78" i="87"/>
  <c r="CI78" i="87"/>
  <c r="CJ78" i="87"/>
  <c r="CK78" i="87"/>
  <c r="CL78" i="87"/>
  <c r="CM78" i="87"/>
  <c r="CN78" i="87"/>
  <c r="CO78" i="87"/>
  <c r="CP78" i="87"/>
  <c r="CQ78" i="87"/>
  <c r="CR78" i="87"/>
  <c r="DI78" i="87"/>
  <c r="CS78" i="87"/>
  <c r="CT78" i="87"/>
  <c r="CU78" i="87"/>
  <c r="CV78" i="87"/>
  <c r="CA87" i="87"/>
  <c r="CW78" i="87"/>
  <c r="CX78" i="87"/>
  <c r="CY78" i="87"/>
  <c r="CZ78" i="87"/>
  <c r="DA78" i="87"/>
  <c r="DJ78" i="87"/>
  <c r="DK78" i="87"/>
  <c r="DL78" i="87"/>
  <c r="DM78" i="87"/>
  <c r="DO78" i="87"/>
  <c r="DP78" i="87"/>
  <c r="BQ79" i="87"/>
  <c r="BP79" i="87"/>
  <c r="BO79" i="87"/>
  <c r="BN79" i="87"/>
  <c r="BM79" i="87"/>
  <c r="BL79" i="87"/>
  <c r="BR79" i="87"/>
  <c r="BS79" i="87"/>
  <c r="BT79" i="87"/>
  <c r="BU79" i="87"/>
  <c r="BV79" i="87"/>
  <c r="BW79" i="87"/>
  <c r="BX79" i="87"/>
  <c r="BY79" i="87"/>
  <c r="BZ79" i="87"/>
  <c r="CB79" i="87"/>
  <c r="CC79" i="87"/>
  <c r="CD79" i="87"/>
  <c r="CE79" i="87"/>
  <c r="CF79" i="87"/>
  <c r="CG79" i="87"/>
  <c r="CH79" i="87"/>
  <c r="CI79" i="87"/>
  <c r="CJ79" i="87"/>
  <c r="CK79" i="87"/>
  <c r="CL79" i="87"/>
  <c r="CM79" i="87"/>
  <c r="CN79" i="87"/>
  <c r="CO79" i="87"/>
  <c r="CP79" i="87"/>
  <c r="CQ79" i="87"/>
  <c r="CR79" i="87"/>
  <c r="DI79" i="87"/>
  <c r="CS79" i="87"/>
  <c r="CT79" i="87"/>
  <c r="CU79" i="87"/>
  <c r="CV79" i="87"/>
  <c r="CA88" i="87"/>
  <c r="CW79" i="87"/>
  <c r="CX79" i="87"/>
  <c r="CY79" i="87"/>
  <c r="CZ79" i="87"/>
  <c r="DA79" i="87"/>
  <c r="DJ79" i="87"/>
  <c r="DK79" i="87"/>
  <c r="DL79" i="87"/>
  <c r="DM79" i="87"/>
  <c r="DO79" i="87"/>
  <c r="DP79" i="87"/>
  <c r="BQ80" i="87"/>
  <c r="BP80" i="87"/>
  <c r="BO80" i="87"/>
  <c r="BN80" i="87"/>
  <c r="BM80" i="87"/>
  <c r="BL80" i="87"/>
  <c r="BR80" i="87"/>
  <c r="BS80" i="87"/>
  <c r="BT80" i="87"/>
  <c r="BU80" i="87"/>
  <c r="BV80" i="87"/>
  <c r="BW80" i="87"/>
  <c r="BX80" i="87"/>
  <c r="BY80" i="87"/>
  <c r="BZ80" i="87"/>
  <c r="CB80" i="87"/>
  <c r="CC80" i="87"/>
  <c r="CD80" i="87"/>
  <c r="CE80" i="87"/>
  <c r="CF80" i="87"/>
  <c r="CG80" i="87"/>
  <c r="CH80" i="87"/>
  <c r="CI80" i="87"/>
  <c r="CJ80" i="87"/>
  <c r="CK80" i="87"/>
  <c r="CL80" i="87"/>
  <c r="CM80" i="87"/>
  <c r="CN80" i="87"/>
  <c r="CO80" i="87"/>
  <c r="CP80" i="87"/>
  <c r="CQ80" i="87"/>
  <c r="CR80" i="87"/>
  <c r="DI80" i="87"/>
  <c r="CS80" i="87"/>
  <c r="CT80" i="87"/>
  <c r="CU80" i="87"/>
  <c r="CV80" i="87"/>
  <c r="CA89" i="87"/>
  <c r="CW80" i="87"/>
  <c r="CX80" i="87"/>
  <c r="CY80" i="87"/>
  <c r="CZ80" i="87"/>
  <c r="DA80" i="87"/>
  <c r="DJ80" i="87"/>
  <c r="DK80" i="87"/>
  <c r="DL80" i="87"/>
  <c r="DM80" i="87"/>
  <c r="DO80" i="87"/>
  <c r="DP80" i="87"/>
  <c r="BQ81" i="87"/>
  <c r="BP81" i="87"/>
  <c r="BO81" i="87"/>
  <c r="BN81" i="87"/>
  <c r="BM81" i="87"/>
  <c r="BL81" i="87"/>
  <c r="BR81" i="87"/>
  <c r="BS81" i="87"/>
  <c r="BT81" i="87"/>
  <c r="BU81" i="87"/>
  <c r="BV81" i="87"/>
  <c r="BW81" i="87"/>
  <c r="BX81" i="87"/>
  <c r="BY81" i="87"/>
  <c r="BZ81" i="87"/>
  <c r="CB81" i="87"/>
  <c r="CC81" i="87"/>
  <c r="CD81" i="87"/>
  <c r="CE81" i="87"/>
  <c r="CF81" i="87"/>
  <c r="CG81" i="87"/>
  <c r="CH81" i="87"/>
  <c r="CI81" i="87"/>
  <c r="CJ81" i="87"/>
  <c r="CK81" i="87"/>
  <c r="CL81" i="87"/>
  <c r="CM81" i="87"/>
  <c r="CN81" i="87"/>
  <c r="CO81" i="87"/>
  <c r="CP81" i="87"/>
  <c r="CQ81" i="87"/>
  <c r="CR81" i="87"/>
  <c r="DI81" i="87"/>
  <c r="CS81" i="87"/>
  <c r="CT81" i="87"/>
  <c r="CU81" i="87"/>
  <c r="CV81" i="87"/>
  <c r="CA90" i="87"/>
  <c r="CW81" i="87"/>
  <c r="CX81" i="87"/>
  <c r="CY81" i="87"/>
  <c r="CZ81" i="87"/>
  <c r="DA81" i="87"/>
  <c r="DJ81" i="87"/>
  <c r="DK81" i="87"/>
  <c r="DL81" i="87"/>
  <c r="DM81" i="87"/>
  <c r="DO81" i="87"/>
  <c r="DP81" i="87"/>
  <c r="BQ82" i="87"/>
  <c r="BP82" i="87"/>
  <c r="BO82" i="87"/>
  <c r="BN82" i="87"/>
  <c r="BM82" i="87"/>
  <c r="BL82" i="87"/>
  <c r="BR82" i="87"/>
  <c r="BS82" i="87"/>
  <c r="BT82" i="87"/>
  <c r="BU82" i="87"/>
  <c r="BV82" i="87"/>
  <c r="BW82" i="87"/>
  <c r="BX82" i="87"/>
  <c r="BY82" i="87"/>
  <c r="BZ82" i="87"/>
  <c r="CB82" i="87"/>
  <c r="CC82" i="87"/>
  <c r="CD82" i="87"/>
  <c r="CE82" i="87"/>
  <c r="CF82" i="87"/>
  <c r="CG82" i="87"/>
  <c r="CH82" i="87"/>
  <c r="CI82" i="87"/>
  <c r="CJ82" i="87"/>
  <c r="CK82" i="87"/>
  <c r="CL82" i="87"/>
  <c r="CM82" i="87"/>
  <c r="CN82" i="87"/>
  <c r="CO82" i="87"/>
  <c r="CP82" i="87"/>
  <c r="CQ82" i="87"/>
  <c r="CR82" i="87"/>
  <c r="DI82" i="87"/>
  <c r="CS82" i="87"/>
  <c r="CT82" i="87"/>
  <c r="CU82" i="87"/>
  <c r="CV82" i="87"/>
  <c r="CA91" i="87"/>
  <c r="CW82" i="87"/>
  <c r="CX82" i="87"/>
  <c r="CY82" i="87"/>
  <c r="CZ82" i="87"/>
  <c r="DA82" i="87"/>
  <c r="DJ82" i="87"/>
  <c r="DO82" i="87"/>
  <c r="DP82" i="87"/>
  <c r="DK82" i="87"/>
  <c r="DL82" i="87"/>
  <c r="DM82" i="87"/>
  <c r="BQ83" i="87"/>
  <c r="BP83" i="87"/>
  <c r="BO83" i="87"/>
  <c r="BN83" i="87"/>
  <c r="BM83" i="87"/>
  <c r="BL83" i="87"/>
  <c r="BR83" i="87"/>
  <c r="BS83" i="87"/>
  <c r="BT83" i="87"/>
  <c r="BU83" i="87"/>
  <c r="BV83" i="87"/>
  <c r="BW83" i="87"/>
  <c r="BX83" i="87"/>
  <c r="BY83" i="87"/>
  <c r="BZ83" i="87"/>
  <c r="CB83" i="87"/>
  <c r="CC83" i="87"/>
  <c r="CD83" i="87"/>
  <c r="CE83" i="87"/>
  <c r="CF83" i="87"/>
  <c r="CG83" i="87"/>
  <c r="CH83" i="87"/>
  <c r="CI83" i="87"/>
  <c r="CJ83" i="87"/>
  <c r="CK83" i="87"/>
  <c r="CL83" i="87"/>
  <c r="CM83" i="87"/>
  <c r="CN83" i="87"/>
  <c r="CO83" i="87"/>
  <c r="CP83" i="87"/>
  <c r="CQ83" i="87"/>
  <c r="CR83" i="87"/>
  <c r="DI83" i="87"/>
  <c r="CS83" i="87"/>
  <c r="CT83" i="87"/>
  <c r="CU83" i="87"/>
  <c r="CV83" i="87"/>
  <c r="CA92" i="87"/>
  <c r="CW83" i="87"/>
  <c r="CX83" i="87"/>
  <c r="CY83" i="87"/>
  <c r="CZ83" i="87"/>
  <c r="DA83" i="87"/>
  <c r="DJ83" i="87"/>
  <c r="DO83" i="87"/>
  <c r="DP83" i="87"/>
  <c r="DK83" i="87"/>
  <c r="DL83" i="87"/>
  <c r="DM83" i="87"/>
  <c r="BQ84" i="87"/>
  <c r="BP84" i="87"/>
  <c r="BO84" i="87"/>
  <c r="BN84" i="87"/>
  <c r="BM84" i="87"/>
  <c r="BL84" i="87"/>
  <c r="BR84" i="87"/>
  <c r="BS84" i="87"/>
  <c r="BT84" i="87"/>
  <c r="BU84" i="87"/>
  <c r="BV84" i="87"/>
  <c r="BW84" i="87"/>
  <c r="BX84" i="87"/>
  <c r="BY84" i="87"/>
  <c r="BZ84" i="87"/>
  <c r="CB84" i="87"/>
  <c r="CC84" i="87"/>
  <c r="CD84" i="87"/>
  <c r="CE84" i="87"/>
  <c r="CF84" i="87"/>
  <c r="CG84" i="87"/>
  <c r="CH84" i="87"/>
  <c r="CI84" i="87"/>
  <c r="CJ84" i="87"/>
  <c r="CK84" i="87"/>
  <c r="CL84" i="87"/>
  <c r="CM84" i="87"/>
  <c r="CN84" i="87"/>
  <c r="CO84" i="87"/>
  <c r="CP84" i="87"/>
  <c r="CQ84" i="87"/>
  <c r="CR84" i="87"/>
  <c r="DI84" i="87"/>
  <c r="CS84" i="87"/>
  <c r="CT84" i="87"/>
  <c r="CU84" i="87"/>
  <c r="CV84" i="87"/>
  <c r="CA93" i="87"/>
  <c r="CW84" i="87"/>
  <c r="CX84" i="87"/>
  <c r="CY84" i="87"/>
  <c r="CZ84" i="87"/>
  <c r="DA84" i="87"/>
  <c r="DJ84" i="87"/>
  <c r="DO84" i="87"/>
  <c r="DP84" i="87"/>
  <c r="DK84" i="87"/>
  <c r="DL84" i="87"/>
  <c r="DM84" i="87"/>
  <c r="BQ85" i="87"/>
  <c r="BP85" i="87"/>
  <c r="BO85" i="87"/>
  <c r="BN85" i="87"/>
  <c r="BM85" i="87"/>
  <c r="BL85" i="87"/>
  <c r="BR85" i="87"/>
  <c r="BS85" i="87"/>
  <c r="BT85" i="87"/>
  <c r="BU85" i="87"/>
  <c r="BV85" i="87"/>
  <c r="BW85" i="87"/>
  <c r="BX85" i="87"/>
  <c r="BY85" i="87"/>
  <c r="BZ85" i="87"/>
  <c r="CB85" i="87"/>
  <c r="CC85" i="87"/>
  <c r="CD85" i="87"/>
  <c r="CE85" i="87"/>
  <c r="CF85" i="87"/>
  <c r="CG85" i="87"/>
  <c r="CH85" i="87"/>
  <c r="CI85" i="87"/>
  <c r="CJ85" i="87"/>
  <c r="CK85" i="87"/>
  <c r="CL85" i="87"/>
  <c r="CM85" i="87"/>
  <c r="CN85" i="87"/>
  <c r="CO85" i="87"/>
  <c r="CP85" i="87"/>
  <c r="CQ85" i="87"/>
  <c r="CR85" i="87"/>
  <c r="DI85" i="87"/>
  <c r="CS85" i="87"/>
  <c r="CT85" i="87"/>
  <c r="CU85" i="87"/>
  <c r="CV85" i="87"/>
  <c r="CA94" i="87"/>
  <c r="CW85" i="87"/>
  <c r="CX85" i="87"/>
  <c r="CY85" i="87"/>
  <c r="CZ85" i="87"/>
  <c r="DA85" i="87"/>
  <c r="DJ85" i="87"/>
  <c r="DO85" i="87"/>
  <c r="DP85" i="87"/>
  <c r="DK85" i="87"/>
  <c r="DL85" i="87"/>
  <c r="DM85" i="87"/>
  <c r="BQ86" i="87"/>
  <c r="BP86" i="87"/>
  <c r="BO86" i="87"/>
  <c r="BN86" i="87"/>
  <c r="BM86" i="87"/>
  <c r="BL86" i="87"/>
  <c r="BR86" i="87"/>
  <c r="BS86" i="87"/>
  <c r="BT86" i="87"/>
  <c r="BU86" i="87"/>
  <c r="BV86" i="87"/>
  <c r="BW86" i="87"/>
  <c r="BX86" i="87"/>
  <c r="BY86" i="87"/>
  <c r="BZ86" i="87"/>
  <c r="CB86" i="87"/>
  <c r="CC86" i="87"/>
  <c r="CD86" i="87"/>
  <c r="CE86" i="87"/>
  <c r="CF86" i="87"/>
  <c r="CG86" i="87"/>
  <c r="CH86" i="87"/>
  <c r="CI86" i="87"/>
  <c r="CJ86" i="87"/>
  <c r="CK86" i="87"/>
  <c r="CL86" i="87"/>
  <c r="CM86" i="87"/>
  <c r="CN86" i="87"/>
  <c r="CO86" i="87"/>
  <c r="CP86" i="87"/>
  <c r="CQ86" i="87"/>
  <c r="CR86" i="87"/>
  <c r="DI86" i="87"/>
  <c r="CS86" i="87"/>
  <c r="CT86" i="87"/>
  <c r="CU86" i="87"/>
  <c r="CV86" i="87"/>
  <c r="CA95" i="87"/>
  <c r="CW86" i="87"/>
  <c r="CX86" i="87"/>
  <c r="CY86" i="87"/>
  <c r="CZ86" i="87"/>
  <c r="DA86" i="87"/>
  <c r="DJ86" i="87"/>
  <c r="DK86" i="87"/>
  <c r="DL86" i="87"/>
  <c r="DM86" i="87"/>
  <c r="DO86" i="87"/>
  <c r="DP86" i="87"/>
  <c r="BQ87" i="87"/>
  <c r="BP87" i="87"/>
  <c r="BO87" i="87"/>
  <c r="BN87" i="87"/>
  <c r="BM87" i="87"/>
  <c r="BL87" i="87"/>
  <c r="BR87" i="87"/>
  <c r="BS87" i="87"/>
  <c r="BT87" i="87"/>
  <c r="BU87" i="87"/>
  <c r="BV87" i="87"/>
  <c r="BW87" i="87"/>
  <c r="BX87" i="87"/>
  <c r="BY87" i="87"/>
  <c r="BZ87" i="87"/>
  <c r="CB87" i="87"/>
  <c r="CC87" i="87"/>
  <c r="CD87" i="87"/>
  <c r="CE87" i="87"/>
  <c r="CF87" i="87"/>
  <c r="CG87" i="87"/>
  <c r="CH87" i="87"/>
  <c r="CI87" i="87"/>
  <c r="CJ87" i="87"/>
  <c r="CK87" i="87"/>
  <c r="CL87" i="87"/>
  <c r="CM87" i="87"/>
  <c r="CN87" i="87"/>
  <c r="CO87" i="87"/>
  <c r="CP87" i="87"/>
  <c r="CQ87" i="87"/>
  <c r="CR87" i="87"/>
  <c r="DI87" i="87"/>
  <c r="CS87" i="87"/>
  <c r="CT87" i="87"/>
  <c r="CU87" i="87"/>
  <c r="CV87" i="87"/>
  <c r="CA96" i="87"/>
  <c r="CW87" i="87"/>
  <c r="CX87" i="87"/>
  <c r="CY87" i="87"/>
  <c r="CZ87" i="87"/>
  <c r="DA87" i="87"/>
  <c r="DJ87" i="87"/>
  <c r="DK87" i="87"/>
  <c r="DL87" i="87"/>
  <c r="DM87" i="87"/>
  <c r="DO87" i="87"/>
  <c r="DP87" i="87"/>
  <c r="BQ88" i="87"/>
  <c r="BP88" i="87"/>
  <c r="BO88" i="87"/>
  <c r="BN88" i="87"/>
  <c r="BM88" i="87"/>
  <c r="BL88" i="87"/>
  <c r="BR88" i="87"/>
  <c r="BS88" i="87"/>
  <c r="BT88" i="87"/>
  <c r="BU88" i="87"/>
  <c r="BV88" i="87"/>
  <c r="BW88" i="87"/>
  <c r="BX88" i="87"/>
  <c r="BY88" i="87"/>
  <c r="BZ88" i="87"/>
  <c r="CB88" i="87"/>
  <c r="CC88" i="87"/>
  <c r="CD88" i="87"/>
  <c r="CE88" i="87"/>
  <c r="CF88" i="87"/>
  <c r="CG88" i="87"/>
  <c r="CH88" i="87"/>
  <c r="CI88" i="87"/>
  <c r="CJ88" i="87"/>
  <c r="CK88" i="87"/>
  <c r="CL88" i="87"/>
  <c r="CM88" i="87"/>
  <c r="CN88" i="87"/>
  <c r="CO88" i="87"/>
  <c r="CP88" i="87"/>
  <c r="CQ88" i="87"/>
  <c r="CR88" i="87"/>
  <c r="DI88" i="87"/>
  <c r="CS88" i="87"/>
  <c r="CT88" i="87"/>
  <c r="CU88" i="87"/>
  <c r="CV88" i="87"/>
  <c r="CA97" i="87"/>
  <c r="CW88" i="87"/>
  <c r="CX88" i="87"/>
  <c r="CY88" i="87"/>
  <c r="CZ88" i="87"/>
  <c r="DA88" i="87"/>
  <c r="DJ88" i="87"/>
  <c r="DK88" i="87"/>
  <c r="DL88" i="87"/>
  <c r="DM88" i="87"/>
  <c r="DO88" i="87"/>
  <c r="DP88" i="87"/>
  <c r="BQ89" i="87"/>
  <c r="BP89" i="87"/>
  <c r="BO89" i="87"/>
  <c r="BN89" i="87"/>
  <c r="BM89" i="87"/>
  <c r="BL89" i="87"/>
  <c r="BR89" i="87"/>
  <c r="BS89" i="87"/>
  <c r="BT89" i="87"/>
  <c r="BU89" i="87"/>
  <c r="BV89" i="87"/>
  <c r="BW89" i="87"/>
  <c r="BX89" i="87"/>
  <c r="BY89" i="87"/>
  <c r="BZ89" i="87"/>
  <c r="CB89" i="87"/>
  <c r="CC89" i="87"/>
  <c r="CD89" i="87"/>
  <c r="CE89" i="87"/>
  <c r="CF89" i="87"/>
  <c r="CG89" i="87"/>
  <c r="CH89" i="87"/>
  <c r="CI89" i="87"/>
  <c r="CJ89" i="87"/>
  <c r="CK89" i="87"/>
  <c r="CL89" i="87"/>
  <c r="CM89" i="87"/>
  <c r="CN89" i="87"/>
  <c r="CO89" i="87"/>
  <c r="CP89" i="87"/>
  <c r="CQ89" i="87"/>
  <c r="CR89" i="87"/>
  <c r="DI89" i="87"/>
  <c r="CS89" i="87"/>
  <c r="CT89" i="87"/>
  <c r="CU89" i="87"/>
  <c r="CV89" i="87"/>
  <c r="CA98" i="87"/>
  <c r="CW89" i="87"/>
  <c r="CX89" i="87"/>
  <c r="CY89" i="87"/>
  <c r="CZ89" i="87"/>
  <c r="DA89" i="87"/>
  <c r="DJ89" i="87"/>
  <c r="DK89" i="87"/>
  <c r="DL89" i="87"/>
  <c r="DM89" i="87"/>
  <c r="DO89" i="87"/>
  <c r="DP89" i="87"/>
  <c r="BQ90" i="87"/>
  <c r="BP90" i="87"/>
  <c r="BO90" i="87"/>
  <c r="BN90" i="87"/>
  <c r="BM90" i="87"/>
  <c r="BL90" i="87"/>
  <c r="BR90" i="87"/>
  <c r="BS90" i="87"/>
  <c r="BT90" i="87"/>
  <c r="BU90" i="87"/>
  <c r="BV90" i="87"/>
  <c r="BW90" i="87"/>
  <c r="BX90" i="87"/>
  <c r="BY90" i="87"/>
  <c r="BZ90" i="87"/>
  <c r="CB90" i="87"/>
  <c r="CC90" i="87"/>
  <c r="CD90" i="87"/>
  <c r="CE90" i="87"/>
  <c r="CF90" i="87"/>
  <c r="CG90" i="87"/>
  <c r="CH90" i="87"/>
  <c r="CI90" i="87"/>
  <c r="CJ90" i="87"/>
  <c r="CK90" i="87"/>
  <c r="CL90" i="87"/>
  <c r="CM90" i="87"/>
  <c r="CN90" i="87"/>
  <c r="CO90" i="87"/>
  <c r="CP90" i="87"/>
  <c r="CQ90" i="87"/>
  <c r="CR90" i="87"/>
  <c r="DI90" i="87"/>
  <c r="CS90" i="87"/>
  <c r="CT90" i="87"/>
  <c r="CU90" i="87"/>
  <c r="CV90" i="87"/>
  <c r="CA99" i="87"/>
  <c r="CW90" i="87"/>
  <c r="CX90" i="87"/>
  <c r="CY90" i="87"/>
  <c r="CZ90" i="87"/>
  <c r="DA90" i="87"/>
  <c r="DJ90" i="87"/>
  <c r="DO90" i="87"/>
  <c r="DP90" i="87"/>
  <c r="DK90" i="87"/>
  <c r="DL90" i="87"/>
  <c r="DM90" i="87"/>
  <c r="BQ91" i="87"/>
  <c r="BP91" i="87"/>
  <c r="BO91" i="87"/>
  <c r="BN91" i="87"/>
  <c r="BM91" i="87"/>
  <c r="BL91" i="87"/>
  <c r="BR91" i="87"/>
  <c r="BS91" i="87"/>
  <c r="BT91" i="87"/>
  <c r="BU91" i="87"/>
  <c r="BV91" i="87"/>
  <c r="BW91" i="87"/>
  <c r="BX91" i="87"/>
  <c r="BY91" i="87"/>
  <c r="BZ91" i="87"/>
  <c r="CB91" i="87"/>
  <c r="CC91" i="87"/>
  <c r="CD91" i="87"/>
  <c r="CE91" i="87"/>
  <c r="CF91" i="87"/>
  <c r="CG91" i="87"/>
  <c r="CH91" i="87"/>
  <c r="CI91" i="87"/>
  <c r="CJ91" i="87"/>
  <c r="CK91" i="87"/>
  <c r="CL91" i="87"/>
  <c r="CM91" i="87"/>
  <c r="CN91" i="87"/>
  <c r="CO91" i="87"/>
  <c r="CP91" i="87"/>
  <c r="CQ91" i="87"/>
  <c r="CR91" i="87"/>
  <c r="DI91" i="87"/>
  <c r="CS91" i="87"/>
  <c r="CT91" i="87"/>
  <c r="CU91" i="87"/>
  <c r="CV91" i="87"/>
  <c r="CA100" i="87"/>
  <c r="CW91" i="87"/>
  <c r="CX91" i="87"/>
  <c r="CY91" i="87"/>
  <c r="CZ91" i="87"/>
  <c r="DA91" i="87"/>
  <c r="DJ91" i="87"/>
  <c r="DO91" i="87"/>
  <c r="DP91" i="87"/>
  <c r="DK91" i="87"/>
  <c r="DL91" i="87"/>
  <c r="DM91" i="87"/>
  <c r="BQ92" i="87"/>
  <c r="BP92" i="87"/>
  <c r="BO92" i="87"/>
  <c r="BN92" i="87"/>
  <c r="BM92" i="87"/>
  <c r="BL92" i="87"/>
  <c r="BR92" i="87"/>
  <c r="BS92" i="87"/>
  <c r="BT92" i="87"/>
  <c r="BU92" i="87"/>
  <c r="BV92" i="87"/>
  <c r="BW92" i="87"/>
  <c r="BX92" i="87"/>
  <c r="BY92" i="87"/>
  <c r="BZ92" i="87"/>
  <c r="CB92" i="87"/>
  <c r="CC92" i="87"/>
  <c r="CD92" i="87"/>
  <c r="CE92" i="87"/>
  <c r="CF92" i="87"/>
  <c r="CG92" i="87"/>
  <c r="CH92" i="87"/>
  <c r="CI92" i="87"/>
  <c r="CJ92" i="87"/>
  <c r="CK92" i="87"/>
  <c r="CL92" i="87"/>
  <c r="CM92" i="87"/>
  <c r="CN92" i="87"/>
  <c r="CO92" i="87"/>
  <c r="CP92" i="87"/>
  <c r="CQ92" i="87"/>
  <c r="CR92" i="87"/>
  <c r="DI92" i="87"/>
  <c r="CS92" i="87"/>
  <c r="CT92" i="87"/>
  <c r="CU92" i="87"/>
  <c r="CV92" i="87"/>
  <c r="CA101" i="87"/>
  <c r="CW92" i="87"/>
  <c r="CX92" i="87"/>
  <c r="CY92" i="87"/>
  <c r="CZ92" i="87"/>
  <c r="DA92" i="87"/>
  <c r="DJ92" i="87"/>
  <c r="DO92" i="87"/>
  <c r="DP92" i="87"/>
  <c r="DK92" i="87"/>
  <c r="DL92" i="87"/>
  <c r="DM92" i="87"/>
  <c r="BQ93" i="87"/>
  <c r="BP93" i="87"/>
  <c r="BO93" i="87"/>
  <c r="BN93" i="87"/>
  <c r="BM93" i="87"/>
  <c r="BL93" i="87"/>
  <c r="BR93" i="87"/>
  <c r="BS93" i="87"/>
  <c r="BT93" i="87"/>
  <c r="BU93" i="87"/>
  <c r="BV93" i="87"/>
  <c r="BW93" i="87"/>
  <c r="BX93" i="87"/>
  <c r="BY93" i="87"/>
  <c r="BZ93" i="87"/>
  <c r="CB93" i="87"/>
  <c r="CC93" i="87"/>
  <c r="CD93" i="87"/>
  <c r="CE93" i="87"/>
  <c r="CF93" i="87"/>
  <c r="CG93" i="87"/>
  <c r="CH93" i="87"/>
  <c r="CI93" i="87"/>
  <c r="CJ93" i="87"/>
  <c r="CK93" i="87"/>
  <c r="CL93" i="87"/>
  <c r="CM93" i="87"/>
  <c r="CN93" i="87"/>
  <c r="CO93" i="87"/>
  <c r="CP93" i="87"/>
  <c r="CQ93" i="87"/>
  <c r="CR93" i="87"/>
  <c r="DI93" i="87"/>
  <c r="CS93" i="87"/>
  <c r="CT93" i="87"/>
  <c r="CU93" i="87"/>
  <c r="CV93" i="87"/>
  <c r="CA102" i="87"/>
  <c r="CW93" i="87"/>
  <c r="CX93" i="87"/>
  <c r="CY93" i="87"/>
  <c r="CZ93" i="87"/>
  <c r="DA93" i="87"/>
  <c r="DJ93" i="87"/>
  <c r="DO93" i="87"/>
  <c r="DP93" i="87"/>
  <c r="DK93" i="87"/>
  <c r="DL93" i="87"/>
  <c r="DM93" i="87"/>
  <c r="BQ94" i="87"/>
  <c r="BP94" i="87"/>
  <c r="BO94" i="87"/>
  <c r="BN94" i="87"/>
  <c r="BM94" i="87"/>
  <c r="BL94" i="87"/>
  <c r="BR94" i="87"/>
  <c r="BS94" i="87"/>
  <c r="BT94" i="87"/>
  <c r="BU94" i="87"/>
  <c r="BV94" i="87"/>
  <c r="BW94" i="87"/>
  <c r="BX94" i="87"/>
  <c r="BY94" i="87"/>
  <c r="BZ94" i="87"/>
  <c r="CB94" i="87"/>
  <c r="CC94" i="87"/>
  <c r="CD94" i="87"/>
  <c r="CE94" i="87"/>
  <c r="CF94" i="87"/>
  <c r="CG94" i="87"/>
  <c r="CH94" i="87"/>
  <c r="CI94" i="87"/>
  <c r="CJ94" i="87"/>
  <c r="CK94" i="87"/>
  <c r="CL94" i="87"/>
  <c r="CM94" i="87"/>
  <c r="CN94" i="87"/>
  <c r="CO94" i="87"/>
  <c r="CP94" i="87"/>
  <c r="CQ94" i="87"/>
  <c r="CR94" i="87"/>
  <c r="DI94" i="87"/>
  <c r="CS94" i="87"/>
  <c r="CT94" i="87"/>
  <c r="CU94" i="87"/>
  <c r="CV94" i="87"/>
  <c r="CA103" i="87"/>
  <c r="CW94" i="87"/>
  <c r="CX94" i="87"/>
  <c r="CY94" i="87"/>
  <c r="CZ94" i="87"/>
  <c r="DA94" i="87"/>
  <c r="DJ94" i="87"/>
  <c r="DK94" i="87"/>
  <c r="DL94" i="87"/>
  <c r="DM94" i="87"/>
  <c r="DO94" i="87"/>
  <c r="DP94" i="87"/>
  <c r="BQ95" i="87"/>
  <c r="BP95" i="87"/>
  <c r="BO95" i="87"/>
  <c r="BN95" i="87"/>
  <c r="BM95" i="87"/>
  <c r="BL95" i="87"/>
  <c r="BR95" i="87"/>
  <c r="BS95" i="87"/>
  <c r="BT95" i="87"/>
  <c r="BU95" i="87"/>
  <c r="BV95" i="87"/>
  <c r="BW95" i="87"/>
  <c r="BX95" i="87"/>
  <c r="BY95" i="87"/>
  <c r="BZ95" i="87"/>
  <c r="CB95" i="87"/>
  <c r="CC95" i="87"/>
  <c r="CD95" i="87"/>
  <c r="CE95" i="87"/>
  <c r="CF95" i="87"/>
  <c r="CG95" i="87"/>
  <c r="CH95" i="87"/>
  <c r="CI95" i="87"/>
  <c r="CJ95" i="87"/>
  <c r="CK95" i="87"/>
  <c r="CL95" i="87"/>
  <c r="CM95" i="87"/>
  <c r="CN95" i="87"/>
  <c r="CO95" i="87"/>
  <c r="CP95" i="87"/>
  <c r="CQ95" i="87"/>
  <c r="CR95" i="87"/>
  <c r="DI95" i="87"/>
  <c r="CS95" i="87"/>
  <c r="CT95" i="87"/>
  <c r="CU95" i="87"/>
  <c r="CV95" i="87"/>
  <c r="CA104" i="87"/>
  <c r="CW95" i="87"/>
  <c r="CX95" i="87"/>
  <c r="CY95" i="87"/>
  <c r="CZ95" i="87"/>
  <c r="DA95" i="87"/>
  <c r="DJ95" i="87"/>
  <c r="DK95" i="87"/>
  <c r="DL95" i="87"/>
  <c r="DM95" i="87"/>
  <c r="DO95" i="87"/>
  <c r="DP95" i="87"/>
  <c r="BQ96" i="87"/>
  <c r="BP96" i="87"/>
  <c r="BO96" i="87"/>
  <c r="BN96" i="87"/>
  <c r="BM96" i="87"/>
  <c r="BL96" i="87"/>
  <c r="BR96" i="87"/>
  <c r="BS96" i="87"/>
  <c r="BT96" i="87"/>
  <c r="BU96" i="87"/>
  <c r="BV96" i="87"/>
  <c r="BW96" i="87"/>
  <c r="BX96" i="87"/>
  <c r="BY96" i="87"/>
  <c r="BZ96" i="87"/>
  <c r="CB96" i="87"/>
  <c r="CC96" i="87"/>
  <c r="CD96" i="87"/>
  <c r="CE96" i="87"/>
  <c r="CF96" i="87"/>
  <c r="CG96" i="87"/>
  <c r="CH96" i="87"/>
  <c r="CI96" i="87"/>
  <c r="CJ96" i="87"/>
  <c r="CK96" i="87"/>
  <c r="CL96" i="87"/>
  <c r="CM96" i="87"/>
  <c r="CN96" i="87"/>
  <c r="CO96" i="87"/>
  <c r="CP96" i="87"/>
  <c r="CQ96" i="87"/>
  <c r="CR96" i="87"/>
  <c r="DI96" i="87"/>
  <c r="CS96" i="87"/>
  <c r="CT96" i="87"/>
  <c r="CU96" i="87"/>
  <c r="CV96" i="87"/>
  <c r="CA105" i="87"/>
  <c r="CW96" i="87"/>
  <c r="CX96" i="87"/>
  <c r="CY96" i="87"/>
  <c r="CZ96" i="87"/>
  <c r="DA96" i="87"/>
  <c r="DJ96" i="87"/>
  <c r="DK96" i="87"/>
  <c r="DL96" i="87"/>
  <c r="DM96" i="87"/>
  <c r="DO96" i="87"/>
  <c r="DP96" i="87"/>
  <c r="BQ97" i="87"/>
  <c r="BP97" i="87"/>
  <c r="BO97" i="87"/>
  <c r="BN97" i="87"/>
  <c r="BM97" i="87"/>
  <c r="BL97" i="87"/>
  <c r="BR97" i="87"/>
  <c r="BS97" i="87"/>
  <c r="BT97" i="87"/>
  <c r="BU97" i="87"/>
  <c r="BV97" i="87"/>
  <c r="BW97" i="87"/>
  <c r="BX97" i="87"/>
  <c r="BY97" i="87"/>
  <c r="BZ97" i="87"/>
  <c r="CB97" i="87"/>
  <c r="CC97" i="87"/>
  <c r="CD97" i="87"/>
  <c r="CE97" i="87"/>
  <c r="CF97" i="87"/>
  <c r="CG97" i="87"/>
  <c r="CH97" i="87"/>
  <c r="CI97" i="87"/>
  <c r="CJ97" i="87"/>
  <c r="CK97" i="87"/>
  <c r="CL97" i="87"/>
  <c r="CM97" i="87"/>
  <c r="CN97" i="87"/>
  <c r="CO97" i="87"/>
  <c r="CP97" i="87"/>
  <c r="CQ97" i="87"/>
  <c r="CR97" i="87"/>
  <c r="DI97" i="87"/>
  <c r="CS97" i="87"/>
  <c r="CT97" i="87"/>
  <c r="CU97" i="87"/>
  <c r="CV97" i="87"/>
  <c r="CA106" i="87"/>
  <c r="CW97" i="87"/>
  <c r="CX97" i="87"/>
  <c r="CY97" i="87"/>
  <c r="CZ97" i="87"/>
  <c r="DA97" i="87"/>
  <c r="DJ97" i="87"/>
  <c r="DK97" i="87"/>
  <c r="DL97" i="87"/>
  <c r="DM97" i="87"/>
  <c r="DO97" i="87"/>
  <c r="DP97" i="87"/>
  <c r="BQ98" i="87"/>
  <c r="BP98" i="87"/>
  <c r="BO98" i="87"/>
  <c r="BN98" i="87"/>
  <c r="BM98" i="87"/>
  <c r="BL98" i="87"/>
  <c r="BR98" i="87"/>
  <c r="BS98" i="87"/>
  <c r="BT98" i="87"/>
  <c r="BU98" i="87"/>
  <c r="BV98" i="87"/>
  <c r="BW98" i="87"/>
  <c r="BX98" i="87"/>
  <c r="BY98" i="87"/>
  <c r="BZ98" i="87"/>
  <c r="CB98" i="87"/>
  <c r="CC98" i="87"/>
  <c r="CD98" i="87"/>
  <c r="CE98" i="87"/>
  <c r="CF98" i="87"/>
  <c r="CG98" i="87"/>
  <c r="CH98" i="87"/>
  <c r="CI98" i="87"/>
  <c r="CJ98" i="87"/>
  <c r="CK98" i="87"/>
  <c r="CL98" i="87"/>
  <c r="CM98" i="87"/>
  <c r="CN98" i="87"/>
  <c r="CO98" i="87"/>
  <c r="CP98" i="87"/>
  <c r="CQ98" i="87"/>
  <c r="CR98" i="87"/>
  <c r="DI98" i="87"/>
  <c r="CS98" i="87"/>
  <c r="CT98" i="87"/>
  <c r="CU98" i="87"/>
  <c r="CV98" i="87"/>
  <c r="CA107" i="87"/>
  <c r="CW98" i="87"/>
  <c r="CX98" i="87"/>
  <c r="CY98" i="87"/>
  <c r="CZ98" i="87"/>
  <c r="DA98" i="87"/>
  <c r="DJ98" i="87"/>
  <c r="DO98" i="87"/>
  <c r="DP98" i="87"/>
  <c r="DK98" i="87"/>
  <c r="DL98" i="87"/>
  <c r="DM98" i="87"/>
  <c r="BQ99" i="87"/>
  <c r="BP99" i="87"/>
  <c r="BO99" i="87"/>
  <c r="BN99" i="87"/>
  <c r="BM99" i="87"/>
  <c r="BL99" i="87"/>
  <c r="BR99" i="87"/>
  <c r="BS99" i="87"/>
  <c r="BT99" i="87"/>
  <c r="BU99" i="87"/>
  <c r="BV99" i="87"/>
  <c r="BW99" i="87"/>
  <c r="BX99" i="87"/>
  <c r="BY99" i="87"/>
  <c r="BZ99" i="87"/>
  <c r="CB99" i="87"/>
  <c r="CC99" i="87"/>
  <c r="CD99" i="87"/>
  <c r="CE99" i="87"/>
  <c r="CF99" i="87"/>
  <c r="CG99" i="87"/>
  <c r="CH99" i="87"/>
  <c r="CI99" i="87"/>
  <c r="CJ99" i="87"/>
  <c r="CK99" i="87"/>
  <c r="CL99" i="87"/>
  <c r="CM99" i="87"/>
  <c r="CN99" i="87"/>
  <c r="CO99" i="87"/>
  <c r="CP99" i="87"/>
  <c r="CQ99" i="87"/>
  <c r="CR99" i="87"/>
  <c r="DI99" i="87"/>
  <c r="CS99" i="87"/>
  <c r="CT99" i="87"/>
  <c r="CU99" i="87"/>
  <c r="CV99" i="87"/>
  <c r="CA108" i="87"/>
  <c r="CW99" i="87"/>
  <c r="CX99" i="87"/>
  <c r="CY99" i="87"/>
  <c r="CZ99" i="87"/>
  <c r="DA99" i="87"/>
  <c r="DJ99" i="87"/>
  <c r="DO99" i="87"/>
  <c r="DP99" i="87"/>
  <c r="DK99" i="87"/>
  <c r="DL99" i="87"/>
  <c r="DM99" i="87"/>
  <c r="BQ100" i="87"/>
  <c r="BP100" i="87"/>
  <c r="BO100" i="87"/>
  <c r="BN100" i="87"/>
  <c r="BM100" i="87"/>
  <c r="BL100" i="87"/>
  <c r="BR100" i="87"/>
  <c r="BS100" i="87"/>
  <c r="BT100" i="87"/>
  <c r="BU100" i="87"/>
  <c r="BV100" i="87"/>
  <c r="BW100" i="87"/>
  <c r="BX100" i="87"/>
  <c r="BY100" i="87"/>
  <c r="BZ100" i="87"/>
  <c r="CB100" i="87"/>
  <c r="CC100" i="87"/>
  <c r="CD100" i="87"/>
  <c r="CE100" i="87"/>
  <c r="CF100" i="87"/>
  <c r="CG100" i="87"/>
  <c r="CH100" i="87"/>
  <c r="CI100" i="87"/>
  <c r="CJ100" i="87"/>
  <c r="CK100" i="87"/>
  <c r="CL100" i="87"/>
  <c r="CM100" i="87"/>
  <c r="CN100" i="87"/>
  <c r="CO100" i="87"/>
  <c r="CP100" i="87"/>
  <c r="CQ100" i="87"/>
  <c r="CR100" i="87"/>
  <c r="DI100" i="87"/>
  <c r="CS100" i="87"/>
  <c r="CT100" i="87"/>
  <c r="CU100" i="87"/>
  <c r="CV100" i="87"/>
  <c r="CA109" i="87"/>
  <c r="CW100" i="87"/>
  <c r="CX100" i="87"/>
  <c r="CY100" i="87"/>
  <c r="CZ100" i="87"/>
  <c r="DA100" i="87"/>
  <c r="DJ100" i="87"/>
  <c r="DO100" i="87"/>
  <c r="DP100" i="87"/>
  <c r="DK100" i="87"/>
  <c r="DL100" i="87"/>
  <c r="DM100" i="87"/>
  <c r="BQ101" i="87"/>
  <c r="BP101" i="87"/>
  <c r="BO101" i="87"/>
  <c r="BN101" i="87"/>
  <c r="BM101" i="87"/>
  <c r="BL101" i="87"/>
  <c r="BR101" i="87"/>
  <c r="BS101" i="87"/>
  <c r="BT101" i="87"/>
  <c r="BU101" i="87"/>
  <c r="BV101" i="87"/>
  <c r="BW101" i="87"/>
  <c r="BX101" i="87"/>
  <c r="BY101" i="87"/>
  <c r="BZ101" i="87"/>
  <c r="CB101" i="87"/>
  <c r="CC101" i="87"/>
  <c r="CD101" i="87"/>
  <c r="CE101" i="87"/>
  <c r="CF101" i="87"/>
  <c r="CG101" i="87"/>
  <c r="CH101" i="87"/>
  <c r="CI101" i="87"/>
  <c r="CJ101" i="87"/>
  <c r="CK101" i="87"/>
  <c r="CL101" i="87"/>
  <c r="CM101" i="87"/>
  <c r="CN101" i="87"/>
  <c r="CO101" i="87"/>
  <c r="CP101" i="87"/>
  <c r="CQ101" i="87"/>
  <c r="CR101" i="87"/>
  <c r="DI101" i="87"/>
  <c r="CS101" i="87"/>
  <c r="CT101" i="87"/>
  <c r="CU101" i="87"/>
  <c r="CV101" i="87"/>
  <c r="CA110" i="87"/>
  <c r="CW101" i="87"/>
  <c r="CX101" i="87"/>
  <c r="CY101" i="87"/>
  <c r="CZ101" i="87"/>
  <c r="DA101" i="87"/>
  <c r="DJ101" i="87"/>
  <c r="DO101" i="87"/>
  <c r="DP101" i="87"/>
  <c r="DK101" i="87"/>
  <c r="DL101" i="87"/>
  <c r="DM101" i="87"/>
  <c r="BQ102" i="87"/>
  <c r="BP102" i="87"/>
  <c r="BO102" i="87"/>
  <c r="BN102" i="87"/>
  <c r="BM102" i="87"/>
  <c r="BL102" i="87"/>
  <c r="BR102" i="87"/>
  <c r="BS102" i="87"/>
  <c r="BT102" i="87"/>
  <c r="BU102" i="87"/>
  <c r="BV102" i="87"/>
  <c r="BW102" i="87"/>
  <c r="BX102" i="87"/>
  <c r="BY102" i="87"/>
  <c r="BZ102" i="87"/>
  <c r="CB102" i="87"/>
  <c r="CC102" i="87"/>
  <c r="CD102" i="87"/>
  <c r="CE102" i="87"/>
  <c r="CF102" i="87"/>
  <c r="CG102" i="87"/>
  <c r="CH102" i="87"/>
  <c r="CI102" i="87"/>
  <c r="CJ102" i="87"/>
  <c r="CK102" i="87"/>
  <c r="CL102" i="87"/>
  <c r="CM102" i="87"/>
  <c r="CN102" i="87"/>
  <c r="CO102" i="87"/>
  <c r="CP102" i="87"/>
  <c r="CQ102" i="87"/>
  <c r="CR102" i="87"/>
  <c r="DI102" i="87"/>
  <c r="CS102" i="87"/>
  <c r="CT102" i="87"/>
  <c r="CU102" i="87"/>
  <c r="CV102" i="87"/>
  <c r="CA111" i="87"/>
  <c r="CW102" i="87"/>
  <c r="CX102" i="87"/>
  <c r="CY102" i="87"/>
  <c r="CZ102" i="87"/>
  <c r="DA102" i="87"/>
  <c r="DJ102" i="87"/>
  <c r="DK102" i="87"/>
  <c r="DL102" i="87"/>
  <c r="DM102" i="87"/>
  <c r="DO102" i="87"/>
  <c r="DP102" i="87"/>
  <c r="BQ103" i="87"/>
  <c r="BP103" i="87"/>
  <c r="BO103" i="87"/>
  <c r="BN103" i="87"/>
  <c r="BM103" i="87"/>
  <c r="BL103" i="87"/>
  <c r="BR103" i="87"/>
  <c r="BS103" i="87"/>
  <c r="BT103" i="87"/>
  <c r="BU103" i="87"/>
  <c r="BV103" i="87"/>
  <c r="BW103" i="87"/>
  <c r="BX103" i="87"/>
  <c r="BY103" i="87"/>
  <c r="BZ103" i="87"/>
  <c r="CB103" i="87"/>
  <c r="CC103" i="87"/>
  <c r="CD103" i="87"/>
  <c r="CE103" i="87"/>
  <c r="CF103" i="87"/>
  <c r="CG103" i="87"/>
  <c r="CH103" i="87"/>
  <c r="CI103" i="87"/>
  <c r="CJ103" i="87"/>
  <c r="CK103" i="87"/>
  <c r="CL103" i="87"/>
  <c r="CM103" i="87"/>
  <c r="CN103" i="87"/>
  <c r="CO103" i="87"/>
  <c r="CP103" i="87"/>
  <c r="CQ103" i="87"/>
  <c r="CR103" i="87"/>
  <c r="DI103" i="87"/>
  <c r="CS103" i="87"/>
  <c r="CT103" i="87"/>
  <c r="CU103" i="87"/>
  <c r="CV103" i="87"/>
  <c r="CA112" i="87"/>
  <c r="CW103" i="87"/>
  <c r="CX103" i="87"/>
  <c r="CY103" i="87"/>
  <c r="CZ103" i="87"/>
  <c r="DA103" i="87"/>
  <c r="DJ103" i="87"/>
  <c r="DK103" i="87"/>
  <c r="DL103" i="87"/>
  <c r="DM103" i="87"/>
  <c r="DO103" i="87"/>
  <c r="DP103" i="87"/>
  <c r="BQ104" i="87"/>
  <c r="BP104" i="87"/>
  <c r="BO104" i="87"/>
  <c r="BN104" i="87"/>
  <c r="BM104" i="87"/>
  <c r="BL104" i="87"/>
  <c r="BR104" i="87"/>
  <c r="BS104" i="87"/>
  <c r="BT104" i="87"/>
  <c r="BU104" i="87"/>
  <c r="BV104" i="87"/>
  <c r="BW104" i="87"/>
  <c r="BX104" i="87"/>
  <c r="BY104" i="87"/>
  <c r="BZ104" i="87"/>
  <c r="CB104" i="87"/>
  <c r="CC104" i="87"/>
  <c r="CD104" i="87"/>
  <c r="CE104" i="87"/>
  <c r="CF104" i="87"/>
  <c r="CG104" i="87"/>
  <c r="CH104" i="87"/>
  <c r="CI104" i="87"/>
  <c r="CJ104" i="87"/>
  <c r="CK104" i="87"/>
  <c r="CL104" i="87"/>
  <c r="CM104" i="87"/>
  <c r="CN104" i="87"/>
  <c r="CO104" i="87"/>
  <c r="CP104" i="87"/>
  <c r="CQ104" i="87"/>
  <c r="CR104" i="87"/>
  <c r="DI104" i="87"/>
  <c r="CS104" i="87"/>
  <c r="CT104" i="87"/>
  <c r="CU104" i="87"/>
  <c r="CV104" i="87"/>
  <c r="CA113" i="87"/>
  <c r="CW104" i="87"/>
  <c r="CX104" i="87"/>
  <c r="CY104" i="87"/>
  <c r="CZ104" i="87"/>
  <c r="DA104" i="87"/>
  <c r="DJ104" i="87"/>
  <c r="DK104" i="87"/>
  <c r="DL104" i="87"/>
  <c r="DM104" i="87"/>
  <c r="DO104" i="87"/>
  <c r="DP104" i="87"/>
  <c r="BQ105" i="87"/>
  <c r="BP105" i="87"/>
  <c r="BO105" i="87"/>
  <c r="BN105" i="87"/>
  <c r="BM105" i="87"/>
  <c r="BL105" i="87"/>
  <c r="BR105" i="87"/>
  <c r="BS105" i="87"/>
  <c r="BT105" i="87"/>
  <c r="BU105" i="87"/>
  <c r="BV105" i="87"/>
  <c r="BW105" i="87"/>
  <c r="BX105" i="87"/>
  <c r="BY105" i="87"/>
  <c r="BZ105" i="87"/>
  <c r="CB105" i="87"/>
  <c r="CC105" i="87"/>
  <c r="CD105" i="87"/>
  <c r="CE105" i="87"/>
  <c r="CF105" i="87"/>
  <c r="CG105" i="87"/>
  <c r="CH105" i="87"/>
  <c r="CI105" i="87"/>
  <c r="CJ105" i="87"/>
  <c r="CK105" i="87"/>
  <c r="CL105" i="87"/>
  <c r="CM105" i="87"/>
  <c r="CN105" i="87"/>
  <c r="CO105" i="87"/>
  <c r="CP105" i="87"/>
  <c r="CQ105" i="87"/>
  <c r="CR105" i="87"/>
  <c r="DI105" i="87"/>
  <c r="CS105" i="87"/>
  <c r="CT105" i="87"/>
  <c r="CU105" i="87"/>
  <c r="CV105" i="87"/>
  <c r="CA114" i="87"/>
  <c r="CW105" i="87"/>
  <c r="CX105" i="87"/>
  <c r="CY105" i="87"/>
  <c r="CZ105" i="87"/>
  <c r="DA105" i="87"/>
  <c r="DJ105" i="87"/>
  <c r="DK105" i="87"/>
  <c r="DL105" i="87"/>
  <c r="DM105" i="87"/>
  <c r="DO105" i="87"/>
  <c r="DP105" i="87"/>
  <c r="BQ106" i="87"/>
  <c r="BP106" i="87"/>
  <c r="BO106" i="87"/>
  <c r="BN106" i="87"/>
  <c r="BM106" i="87"/>
  <c r="BL106" i="87"/>
  <c r="BR106" i="87"/>
  <c r="BS106" i="87"/>
  <c r="BT106" i="87"/>
  <c r="BU106" i="87"/>
  <c r="BV106" i="87"/>
  <c r="BW106" i="87"/>
  <c r="BX106" i="87"/>
  <c r="BY106" i="87"/>
  <c r="BZ106" i="87"/>
  <c r="CB106" i="87"/>
  <c r="CC106" i="87"/>
  <c r="CD106" i="87"/>
  <c r="CE106" i="87"/>
  <c r="CF106" i="87"/>
  <c r="CG106" i="87"/>
  <c r="CH106" i="87"/>
  <c r="CI106" i="87"/>
  <c r="CJ106" i="87"/>
  <c r="CK106" i="87"/>
  <c r="CL106" i="87"/>
  <c r="CM106" i="87"/>
  <c r="CN106" i="87"/>
  <c r="CO106" i="87"/>
  <c r="CP106" i="87"/>
  <c r="CQ106" i="87"/>
  <c r="CR106" i="87"/>
  <c r="DI106" i="87"/>
  <c r="CS106" i="87"/>
  <c r="CT106" i="87"/>
  <c r="CU106" i="87"/>
  <c r="CV106" i="87"/>
  <c r="CA115" i="87"/>
  <c r="CW106" i="87"/>
  <c r="CX106" i="87"/>
  <c r="CY106" i="87"/>
  <c r="CZ106" i="87"/>
  <c r="DA106" i="87"/>
  <c r="DJ106" i="87"/>
  <c r="DO106" i="87"/>
  <c r="DP106" i="87"/>
  <c r="DK106" i="87"/>
  <c r="DL106" i="87"/>
  <c r="DM106" i="87"/>
  <c r="BQ107" i="87"/>
  <c r="BP107" i="87"/>
  <c r="BO107" i="87"/>
  <c r="BN107" i="87"/>
  <c r="BM107" i="87"/>
  <c r="BL107" i="87"/>
  <c r="BR107" i="87"/>
  <c r="BS107" i="87"/>
  <c r="BT107" i="87"/>
  <c r="BU107" i="87"/>
  <c r="BV107" i="87"/>
  <c r="BW107" i="87"/>
  <c r="BX107" i="87"/>
  <c r="BY107" i="87"/>
  <c r="BZ107" i="87"/>
  <c r="CB107" i="87"/>
  <c r="CC107" i="87"/>
  <c r="CD107" i="87"/>
  <c r="CE107" i="87"/>
  <c r="CF107" i="87"/>
  <c r="CG107" i="87"/>
  <c r="CH107" i="87"/>
  <c r="CI107" i="87"/>
  <c r="CJ107" i="87"/>
  <c r="CK107" i="87"/>
  <c r="CL107" i="87"/>
  <c r="CM107" i="87"/>
  <c r="CN107" i="87"/>
  <c r="CO107" i="87"/>
  <c r="CP107" i="87"/>
  <c r="CQ107" i="87"/>
  <c r="CR107" i="87"/>
  <c r="DI107" i="87"/>
  <c r="CS107" i="87"/>
  <c r="CT107" i="87"/>
  <c r="CU107" i="87"/>
  <c r="CV107" i="87"/>
  <c r="CA116" i="87"/>
  <c r="CW107" i="87"/>
  <c r="CX107" i="87"/>
  <c r="CY107" i="87"/>
  <c r="CZ107" i="87"/>
  <c r="DA107" i="87"/>
  <c r="DJ107" i="87"/>
  <c r="DO107" i="87"/>
  <c r="DP107" i="87"/>
  <c r="DK107" i="87"/>
  <c r="DL107" i="87"/>
  <c r="DM107" i="87"/>
  <c r="BQ108" i="87"/>
  <c r="BP108" i="87"/>
  <c r="BO108" i="87"/>
  <c r="BN108" i="87"/>
  <c r="BM108" i="87"/>
  <c r="BL108" i="87"/>
  <c r="BR108" i="87"/>
  <c r="BS108" i="87"/>
  <c r="BT108" i="87"/>
  <c r="BU108" i="87"/>
  <c r="BV108" i="87"/>
  <c r="BW108" i="87"/>
  <c r="BX108" i="87"/>
  <c r="BY108" i="87"/>
  <c r="BZ108" i="87"/>
  <c r="CB108" i="87"/>
  <c r="CC108" i="87"/>
  <c r="CD108" i="87"/>
  <c r="CE108" i="87"/>
  <c r="CF108" i="87"/>
  <c r="CG108" i="87"/>
  <c r="CH108" i="87"/>
  <c r="CI108" i="87"/>
  <c r="CJ108" i="87"/>
  <c r="CK108" i="87"/>
  <c r="CL108" i="87"/>
  <c r="CM108" i="87"/>
  <c r="CN108" i="87"/>
  <c r="CO108" i="87"/>
  <c r="CP108" i="87"/>
  <c r="CQ108" i="87"/>
  <c r="CR108" i="87"/>
  <c r="DI108" i="87"/>
  <c r="CS108" i="87"/>
  <c r="CT108" i="87"/>
  <c r="CU108" i="87"/>
  <c r="CV108" i="87"/>
  <c r="CA117" i="87"/>
  <c r="CW108" i="87"/>
  <c r="CX108" i="87"/>
  <c r="CY108" i="87"/>
  <c r="CZ108" i="87"/>
  <c r="DA108" i="87"/>
  <c r="DJ108" i="87"/>
  <c r="DO108" i="87"/>
  <c r="DP108" i="87"/>
  <c r="DK108" i="87"/>
  <c r="DL108" i="87"/>
  <c r="DM108" i="87"/>
  <c r="BQ109" i="87"/>
  <c r="BP109" i="87"/>
  <c r="BO109" i="87"/>
  <c r="BN109" i="87"/>
  <c r="BM109" i="87"/>
  <c r="BL109" i="87"/>
  <c r="BR109" i="87"/>
  <c r="BS109" i="87"/>
  <c r="BT109" i="87"/>
  <c r="BU109" i="87"/>
  <c r="BV109" i="87"/>
  <c r="BW109" i="87"/>
  <c r="BX109" i="87"/>
  <c r="BY109" i="87"/>
  <c r="BZ109" i="87"/>
  <c r="CB109" i="87"/>
  <c r="CC109" i="87"/>
  <c r="CD109" i="87"/>
  <c r="CE109" i="87"/>
  <c r="CF109" i="87"/>
  <c r="CG109" i="87"/>
  <c r="CH109" i="87"/>
  <c r="CI109" i="87"/>
  <c r="CJ109" i="87"/>
  <c r="CK109" i="87"/>
  <c r="CL109" i="87"/>
  <c r="CM109" i="87"/>
  <c r="CN109" i="87"/>
  <c r="CO109" i="87"/>
  <c r="CP109" i="87"/>
  <c r="CQ109" i="87"/>
  <c r="CR109" i="87"/>
  <c r="DI109" i="87"/>
  <c r="CS109" i="87"/>
  <c r="CT109" i="87"/>
  <c r="CU109" i="87"/>
  <c r="CV109" i="87"/>
  <c r="CA118" i="87"/>
  <c r="CW109" i="87"/>
  <c r="CX109" i="87"/>
  <c r="CY109" i="87"/>
  <c r="CZ109" i="87"/>
  <c r="DA109" i="87"/>
  <c r="DJ109" i="87"/>
  <c r="DO109" i="87"/>
  <c r="DP109" i="87"/>
  <c r="DK109" i="87"/>
  <c r="DL109" i="87"/>
  <c r="DM109" i="87"/>
  <c r="BQ110" i="87"/>
  <c r="BP110" i="87"/>
  <c r="BO110" i="87"/>
  <c r="BN110" i="87"/>
  <c r="BM110" i="87"/>
  <c r="BL110" i="87"/>
  <c r="BR110" i="87"/>
  <c r="BS110" i="87"/>
  <c r="BT110" i="87"/>
  <c r="BU110" i="87"/>
  <c r="BV110" i="87"/>
  <c r="BW110" i="87"/>
  <c r="BX110" i="87"/>
  <c r="BY110" i="87"/>
  <c r="BZ110" i="87"/>
  <c r="CB110" i="87"/>
  <c r="CC110" i="87"/>
  <c r="CD110" i="87"/>
  <c r="CE110" i="87"/>
  <c r="CF110" i="87"/>
  <c r="CG110" i="87"/>
  <c r="CH110" i="87"/>
  <c r="CI110" i="87"/>
  <c r="CJ110" i="87"/>
  <c r="CK110" i="87"/>
  <c r="CL110" i="87"/>
  <c r="CM110" i="87"/>
  <c r="CN110" i="87"/>
  <c r="CO110" i="87"/>
  <c r="CP110" i="87"/>
  <c r="CQ110" i="87"/>
  <c r="CR110" i="87"/>
  <c r="DI110" i="87"/>
  <c r="CS110" i="87"/>
  <c r="CT110" i="87"/>
  <c r="CU110" i="87"/>
  <c r="CV110" i="87"/>
  <c r="CA119" i="87"/>
  <c r="CW110" i="87"/>
  <c r="CX110" i="87"/>
  <c r="CY110" i="87"/>
  <c r="CZ110" i="87"/>
  <c r="DA110" i="87"/>
  <c r="DJ110" i="87"/>
  <c r="DK110" i="87"/>
  <c r="DL110" i="87"/>
  <c r="DM110" i="87"/>
  <c r="DO110" i="87"/>
  <c r="DP110" i="87"/>
  <c r="BQ111" i="87"/>
  <c r="BP111" i="87"/>
  <c r="BO111" i="87"/>
  <c r="BN111" i="87"/>
  <c r="BM111" i="87"/>
  <c r="BL111" i="87"/>
  <c r="BR111" i="87"/>
  <c r="BS111" i="87"/>
  <c r="BT111" i="87"/>
  <c r="BU111" i="87"/>
  <c r="BV111" i="87"/>
  <c r="BW111" i="87"/>
  <c r="BX111" i="87"/>
  <c r="BY111" i="87"/>
  <c r="BZ111" i="87"/>
  <c r="CB111" i="87"/>
  <c r="CC111" i="87"/>
  <c r="CD111" i="87"/>
  <c r="CE111" i="87"/>
  <c r="CF111" i="87"/>
  <c r="CG111" i="87"/>
  <c r="CH111" i="87"/>
  <c r="CI111" i="87"/>
  <c r="CJ111" i="87"/>
  <c r="CK111" i="87"/>
  <c r="CL111" i="87"/>
  <c r="CM111" i="87"/>
  <c r="CN111" i="87"/>
  <c r="CO111" i="87"/>
  <c r="CP111" i="87"/>
  <c r="CQ111" i="87"/>
  <c r="CR111" i="87"/>
  <c r="DI111" i="87"/>
  <c r="CS111" i="87"/>
  <c r="CT111" i="87"/>
  <c r="CU111" i="87"/>
  <c r="CV111" i="87"/>
  <c r="CA120" i="87"/>
  <c r="CW111" i="87"/>
  <c r="CX111" i="87"/>
  <c r="CY111" i="87"/>
  <c r="CZ111" i="87"/>
  <c r="DA111" i="87"/>
  <c r="DJ111" i="87"/>
  <c r="DK111" i="87"/>
  <c r="DL111" i="87"/>
  <c r="DM111" i="87"/>
  <c r="DO111" i="87"/>
  <c r="DP111" i="87"/>
  <c r="BQ112" i="87"/>
  <c r="BP112" i="87"/>
  <c r="BO112" i="87"/>
  <c r="BN112" i="87"/>
  <c r="BM112" i="87"/>
  <c r="BL112" i="87"/>
  <c r="BR112" i="87"/>
  <c r="BS112" i="87"/>
  <c r="BT112" i="87"/>
  <c r="BU112" i="87"/>
  <c r="BV112" i="87"/>
  <c r="BW112" i="87"/>
  <c r="BX112" i="87"/>
  <c r="BY112" i="87"/>
  <c r="BZ112" i="87"/>
  <c r="CB112" i="87"/>
  <c r="CC112" i="87"/>
  <c r="CD112" i="87"/>
  <c r="CE112" i="87"/>
  <c r="CF112" i="87"/>
  <c r="CG112" i="87"/>
  <c r="CH112" i="87"/>
  <c r="CI112" i="87"/>
  <c r="CJ112" i="87"/>
  <c r="CK112" i="87"/>
  <c r="CL112" i="87"/>
  <c r="CM112" i="87"/>
  <c r="CN112" i="87"/>
  <c r="CO112" i="87"/>
  <c r="CP112" i="87"/>
  <c r="CQ112" i="87"/>
  <c r="CR112" i="87"/>
  <c r="DI112" i="87"/>
  <c r="CS112" i="87"/>
  <c r="CT112" i="87"/>
  <c r="CU112" i="87"/>
  <c r="CV112" i="87"/>
  <c r="CA121" i="87"/>
  <c r="CW112" i="87"/>
  <c r="CX112" i="87"/>
  <c r="CY112" i="87"/>
  <c r="CZ112" i="87"/>
  <c r="DA112" i="87"/>
  <c r="DJ112" i="87"/>
  <c r="DK112" i="87"/>
  <c r="DL112" i="87"/>
  <c r="DM112" i="87"/>
  <c r="DO112" i="87"/>
  <c r="DP112" i="87"/>
  <c r="BQ113" i="87"/>
  <c r="BP113" i="87"/>
  <c r="BO113" i="87"/>
  <c r="BN113" i="87"/>
  <c r="BM113" i="87"/>
  <c r="BL113" i="87"/>
  <c r="BR113" i="87"/>
  <c r="BS113" i="87"/>
  <c r="BT113" i="87"/>
  <c r="BU113" i="87"/>
  <c r="BV113" i="87"/>
  <c r="BW113" i="87"/>
  <c r="BX113" i="87"/>
  <c r="BY113" i="87"/>
  <c r="BZ113" i="87"/>
  <c r="CB113" i="87"/>
  <c r="CC113" i="87"/>
  <c r="CD113" i="87"/>
  <c r="CE113" i="87"/>
  <c r="CF113" i="87"/>
  <c r="CG113" i="87"/>
  <c r="CH113" i="87"/>
  <c r="CI113" i="87"/>
  <c r="CJ113" i="87"/>
  <c r="CK113" i="87"/>
  <c r="CL113" i="87"/>
  <c r="CM113" i="87"/>
  <c r="CN113" i="87"/>
  <c r="CO113" i="87"/>
  <c r="CP113" i="87"/>
  <c r="CQ113" i="87"/>
  <c r="CR113" i="87"/>
  <c r="DI113" i="87"/>
  <c r="CS113" i="87"/>
  <c r="CT113" i="87"/>
  <c r="CU113" i="87"/>
  <c r="CV113" i="87"/>
  <c r="CA122" i="87"/>
  <c r="CW113" i="87"/>
  <c r="CX113" i="87"/>
  <c r="CY113" i="87"/>
  <c r="CZ113" i="87"/>
  <c r="DA113" i="87"/>
  <c r="DJ113" i="87"/>
  <c r="DK113" i="87"/>
  <c r="DL113" i="87"/>
  <c r="DM113" i="87"/>
  <c r="DO113" i="87"/>
  <c r="DP113" i="87"/>
  <c r="BQ114" i="87"/>
  <c r="BP114" i="87"/>
  <c r="BO114" i="87"/>
  <c r="BN114" i="87"/>
  <c r="BM114" i="87"/>
  <c r="BL114" i="87"/>
  <c r="BR114" i="87"/>
  <c r="BS114" i="87"/>
  <c r="BT114" i="87"/>
  <c r="BU114" i="87"/>
  <c r="BV114" i="87"/>
  <c r="BW114" i="87"/>
  <c r="BX114" i="87"/>
  <c r="BY114" i="87"/>
  <c r="BZ114" i="87"/>
  <c r="CB114" i="87"/>
  <c r="CC114" i="87"/>
  <c r="CD114" i="87"/>
  <c r="CE114" i="87"/>
  <c r="CF114" i="87"/>
  <c r="CG114" i="87"/>
  <c r="CH114" i="87"/>
  <c r="CI114" i="87"/>
  <c r="CJ114" i="87"/>
  <c r="CK114" i="87"/>
  <c r="CL114" i="87"/>
  <c r="CM114" i="87"/>
  <c r="CN114" i="87"/>
  <c r="CO114" i="87"/>
  <c r="CP114" i="87"/>
  <c r="CQ114" i="87"/>
  <c r="CR114" i="87"/>
  <c r="DI114" i="87"/>
  <c r="CS114" i="87"/>
  <c r="CT114" i="87"/>
  <c r="CU114" i="87"/>
  <c r="CV114" i="87"/>
  <c r="CA123" i="87"/>
  <c r="CW114" i="87"/>
  <c r="CX114" i="87"/>
  <c r="CY114" i="87"/>
  <c r="CZ114" i="87"/>
  <c r="DA114" i="87"/>
  <c r="DJ114" i="87"/>
  <c r="DO114" i="87"/>
  <c r="DP114" i="87"/>
  <c r="DK114" i="87"/>
  <c r="DL114" i="87"/>
  <c r="DM114" i="87"/>
  <c r="BQ115" i="87"/>
  <c r="BP115" i="87"/>
  <c r="BO115" i="87"/>
  <c r="BN115" i="87"/>
  <c r="BM115" i="87"/>
  <c r="BL115" i="87"/>
  <c r="BR115" i="87"/>
  <c r="BS115" i="87"/>
  <c r="BT115" i="87"/>
  <c r="BU115" i="87"/>
  <c r="BV115" i="87"/>
  <c r="BW115" i="87"/>
  <c r="BX115" i="87"/>
  <c r="BY115" i="87"/>
  <c r="BZ115" i="87"/>
  <c r="CB115" i="87"/>
  <c r="CC115" i="87"/>
  <c r="CD115" i="87"/>
  <c r="CE115" i="87"/>
  <c r="CF115" i="87"/>
  <c r="CG115" i="87"/>
  <c r="CH115" i="87"/>
  <c r="CI115" i="87"/>
  <c r="CJ115" i="87"/>
  <c r="CK115" i="87"/>
  <c r="CL115" i="87"/>
  <c r="CM115" i="87"/>
  <c r="CN115" i="87"/>
  <c r="CO115" i="87"/>
  <c r="CP115" i="87"/>
  <c r="CQ115" i="87"/>
  <c r="CR115" i="87"/>
  <c r="DI115" i="87"/>
  <c r="CS115" i="87"/>
  <c r="CT115" i="87"/>
  <c r="CU115" i="87"/>
  <c r="CV115" i="87"/>
  <c r="CA124" i="87"/>
  <c r="CW115" i="87"/>
  <c r="CX115" i="87"/>
  <c r="CY115" i="87"/>
  <c r="CZ115" i="87"/>
  <c r="DA115" i="87"/>
  <c r="DJ115" i="87"/>
  <c r="DO115" i="87"/>
  <c r="DP115" i="87"/>
  <c r="DK115" i="87"/>
  <c r="DL115" i="87"/>
  <c r="DM115" i="87"/>
  <c r="BQ116" i="87"/>
  <c r="BP116" i="87"/>
  <c r="BO116" i="87"/>
  <c r="BN116" i="87"/>
  <c r="BM116" i="87"/>
  <c r="BL116" i="87"/>
  <c r="BR116" i="87"/>
  <c r="BS116" i="87"/>
  <c r="BT116" i="87"/>
  <c r="BU116" i="87"/>
  <c r="BV116" i="87"/>
  <c r="BW116" i="87"/>
  <c r="BX116" i="87"/>
  <c r="BY116" i="87"/>
  <c r="BZ116" i="87"/>
  <c r="CB116" i="87"/>
  <c r="CC116" i="87"/>
  <c r="CD116" i="87"/>
  <c r="CE116" i="87"/>
  <c r="CF116" i="87"/>
  <c r="CG116" i="87"/>
  <c r="CH116" i="87"/>
  <c r="CI116" i="87"/>
  <c r="CJ116" i="87"/>
  <c r="CK116" i="87"/>
  <c r="CL116" i="87"/>
  <c r="CM116" i="87"/>
  <c r="CN116" i="87"/>
  <c r="CO116" i="87"/>
  <c r="CP116" i="87"/>
  <c r="CQ116" i="87"/>
  <c r="CR116" i="87"/>
  <c r="DI116" i="87"/>
  <c r="CS116" i="87"/>
  <c r="CT116" i="87"/>
  <c r="CU116" i="87"/>
  <c r="CV116" i="87"/>
  <c r="CA125" i="87"/>
  <c r="CW116" i="87"/>
  <c r="CX116" i="87"/>
  <c r="CY116" i="87"/>
  <c r="CZ116" i="87"/>
  <c r="DA116" i="87"/>
  <c r="DJ116" i="87"/>
  <c r="DO116" i="87"/>
  <c r="DP116" i="87"/>
  <c r="DK116" i="87"/>
  <c r="DL116" i="87"/>
  <c r="DM116" i="87"/>
  <c r="BQ117" i="87"/>
  <c r="BP117" i="87"/>
  <c r="BO117" i="87"/>
  <c r="BN117" i="87"/>
  <c r="BM117" i="87"/>
  <c r="BL117" i="87"/>
  <c r="BR117" i="87"/>
  <c r="BS117" i="87"/>
  <c r="BT117" i="87"/>
  <c r="BU117" i="87"/>
  <c r="BV117" i="87"/>
  <c r="BW117" i="87"/>
  <c r="BX117" i="87"/>
  <c r="BY117" i="87"/>
  <c r="BZ117" i="87"/>
  <c r="CB117" i="87"/>
  <c r="CC117" i="87"/>
  <c r="CD117" i="87"/>
  <c r="CE117" i="87"/>
  <c r="CF117" i="87"/>
  <c r="CG117" i="87"/>
  <c r="CH117" i="87"/>
  <c r="CI117" i="87"/>
  <c r="CJ117" i="87"/>
  <c r="CK117" i="87"/>
  <c r="CL117" i="87"/>
  <c r="CM117" i="87"/>
  <c r="CN117" i="87"/>
  <c r="CO117" i="87"/>
  <c r="CP117" i="87"/>
  <c r="CQ117" i="87"/>
  <c r="CR117" i="87"/>
  <c r="DI117" i="87"/>
  <c r="CS117" i="87"/>
  <c r="CT117" i="87"/>
  <c r="CU117" i="87"/>
  <c r="CV117" i="87"/>
  <c r="CA126" i="87"/>
  <c r="CW117" i="87"/>
  <c r="CX117" i="87"/>
  <c r="CY117" i="87"/>
  <c r="CZ117" i="87"/>
  <c r="DA117" i="87"/>
  <c r="DJ117" i="87"/>
  <c r="DO117" i="87"/>
  <c r="DP117" i="87"/>
  <c r="DK117" i="87"/>
  <c r="DL117" i="87"/>
  <c r="DM117" i="87"/>
  <c r="BQ118" i="87"/>
  <c r="BP118" i="87"/>
  <c r="BO118" i="87"/>
  <c r="BN118" i="87"/>
  <c r="BM118" i="87"/>
  <c r="BL118" i="87"/>
  <c r="BR118" i="87"/>
  <c r="BS118" i="87"/>
  <c r="BT118" i="87"/>
  <c r="BU118" i="87"/>
  <c r="BV118" i="87"/>
  <c r="BW118" i="87"/>
  <c r="BX118" i="87"/>
  <c r="BY118" i="87"/>
  <c r="BZ118" i="87"/>
  <c r="CB118" i="87"/>
  <c r="CC118" i="87"/>
  <c r="CD118" i="87"/>
  <c r="CE118" i="87"/>
  <c r="CF118" i="87"/>
  <c r="CG118" i="87"/>
  <c r="CH118" i="87"/>
  <c r="CI118" i="87"/>
  <c r="CJ118" i="87"/>
  <c r="CK118" i="87"/>
  <c r="CL118" i="87"/>
  <c r="CM118" i="87"/>
  <c r="CN118" i="87"/>
  <c r="CO118" i="87"/>
  <c r="CP118" i="87"/>
  <c r="CQ118" i="87"/>
  <c r="CR118" i="87"/>
  <c r="DI118" i="87"/>
  <c r="CS118" i="87"/>
  <c r="CT118" i="87"/>
  <c r="CU118" i="87"/>
  <c r="CV118" i="87"/>
  <c r="CA127" i="87"/>
  <c r="CW118" i="87"/>
  <c r="CX118" i="87"/>
  <c r="CY118" i="87"/>
  <c r="CZ118" i="87"/>
  <c r="DA118" i="87"/>
  <c r="DJ118" i="87"/>
  <c r="DK118" i="87"/>
  <c r="DL118" i="87"/>
  <c r="DM118" i="87"/>
  <c r="DO118" i="87"/>
  <c r="DP118" i="87"/>
  <c r="BQ119" i="87"/>
  <c r="BP119" i="87"/>
  <c r="BO119" i="87"/>
  <c r="BN119" i="87"/>
  <c r="BM119" i="87"/>
  <c r="BL119" i="87"/>
  <c r="BR119" i="87"/>
  <c r="BS119" i="87"/>
  <c r="BT119" i="87"/>
  <c r="BU119" i="87"/>
  <c r="BV119" i="87"/>
  <c r="BW119" i="87"/>
  <c r="BX119" i="87"/>
  <c r="BY119" i="87"/>
  <c r="BZ119" i="87"/>
  <c r="CB119" i="87"/>
  <c r="CC119" i="87"/>
  <c r="CD119" i="87"/>
  <c r="CE119" i="87"/>
  <c r="CF119" i="87"/>
  <c r="CG119" i="87"/>
  <c r="CH119" i="87"/>
  <c r="CI119" i="87"/>
  <c r="CJ119" i="87"/>
  <c r="CK119" i="87"/>
  <c r="CL119" i="87"/>
  <c r="CM119" i="87"/>
  <c r="CN119" i="87"/>
  <c r="CO119" i="87"/>
  <c r="CP119" i="87"/>
  <c r="CQ119" i="87"/>
  <c r="CR119" i="87"/>
  <c r="DI119" i="87"/>
  <c r="CS119" i="87"/>
  <c r="CT119" i="87"/>
  <c r="CU119" i="87"/>
  <c r="CV119" i="87"/>
  <c r="CA128" i="87"/>
  <c r="CW119" i="87"/>
  <c r="CX119" i="87"/>
  <c r="CY119" i="87"/>
  <c r="CZ119" i="87"/>
  <c r="DA119" i="87"/>
  <c r="DJ119" i="87"/>
  <c r="DK119" i="87"/>
  <c r="DL119" i="87"/>
  <c r="DM119" i="87"/>
  <c r="DO119" i="87"/>
  <c r="DP119" i="87"/>
  <c r="BQ120" i="87"/>
  <c r="BP120" i="87"/>
  <c r="BO120" i="87"/>
  <c r="BN120" i="87"/>
  <c r="BM120" i="87"/>
  <c r="BL120" i="87"/>
  <c r="BR120" i="87"/>
  <c r="BS120" i="87"/>
  <c r="BT120" i="87"/>
  <c r="BU120" i="87"/>
  <c r="BV120" i="87"/>
  <c r="BW120" i="87"/>
  <c r="BX120" i="87"/>
  <c r="BY120" i="87"/>
  <c r="BZ120" i="87"/>
  <c r="CB120" i="87"/>
  <c r="CC120" i="87"/>
  <c r="CD120" i="87"/>
  <c r="CE120" i="87"/>
  <c r="CF120" i="87"/>
  <c r="CG120" i="87"/>
  <c r="CH120" i="87"/>
  <c r="CI120" i="87"/>
  <c r="CJ120" i="87"/>
  <c r="CK120" i="87"/>
  <c r="CL120" i="87"/>
  <c r="CM120" i="87"/>
  <c r="CN120" i="87"/>
  <c r="CO120" i="87"/>
  <c r="CP120" i="87"/>
  <c r="CQ120" i="87"/>
  <c r="CR120" i="87"/>
  <c r="DI120" i="87"/>
  <c r="CS120" i="87"/>
  <c r="CT120" i="87"/>
  <c r="CU120" i="87"/>
  <c r="CV120" i="87"/>
  <c r="CA129" i="87"/>
  <c r="CW120" i="87"/>
  <c r="CX120" i="87"/>
  <c r="CY120" i="87"/>
  <c r="CZ120" i="87"/>
  <c r="DA120" i="87"/>
  <c r="DJ120" i="87"/>
  <c r="DK120" i="87"/>
  <c r="DL120" i="87"/>
  <c r="DM120" i="87"/>
  <c r="DO120" i="87"/>
  <c r="DP120" i="87"/>
  <c r="BQ121" i="87"/>
  <c r="BP121" i="87"/>
  <c r="BO121" i="87"/>
  <c r="BN121" i="87"/>
  <c r="BM121" i="87"/>
  <c r="BL121" i="87"/>
  <c r="BR121" i="87"/>
  <c r="BS121" i="87"/>
  <c r="BT121" i="87"/>
  <c r="BU121" i="87"/>
  <c r="BV121" i="87"/>
  <c r="BW121" i="87"/>
  <c r="BX121" i="87"/>
  <c r="BY121" i="87"/>
  <c r="BZ121" i="87"/>
  <c r="CB121" i="87"/>
  <c r="CC121" i="87"/>
  <c r="CD121" i="87"/>
  <c r="CE121" i="87"/>
  <c r="CF121" i="87"/>
  <c r="CG121" i="87"/>
  <c r="CH121" i="87"/>
  <c r="CI121" i="87"/>
  <c r="CJ121" i="87"/>
  <c r="CK121" i="87"/>
  <c r="CL121" i="87"/>
  <c r="CM121" i="87"/>
  <c r="CN121" i="87"/>
  <c r="CO121" i="87"/>
  <c r="CP121" i="87"/>
  <c r="CQ121" i="87"/>
  <c r="CR121" i="87"/>
  <c r="DI121" i="87"/>
  <c r="CS121" i="87"/>
  <c r="CT121" i="87"/>
  <c r="CU121" i="87"/>
  <c r="CV121" i="87"/>
  <c r="CA130" i="87"/>
  <c r="CW121" i="87"/>
  <c r="CX121" i="87"/>
  <c r="CY121" i="87"/>
  <c r="CZ121" i="87"/>
  <c r="DA121" i="87"/>
  <c r="DJ121" i="87"/>
  <c r="DK121" i="87"/>
  <c r="DL121" i="87"/>
  <c r="DM121" i="87"/>
  <c r="DO121" i="87"/>
  <c r="DP121" i="87"/>
  <c r="BQ122" i="87"/>
  <c r="BP122" i="87"/>
  <c r="BO122" i="87"/>
  <c r="BN122" i="87"/>
  <c r="BM122" i="87"/>
  <c r="BL122" i="87"/>
  <c r="BR122" i="87"/>
  <c r="BS122" i="87"/>
  <c r="BT122" i="87"/>
  <c r="BU122" i="87"/>
  <c r="BV122" i="87"/>
  <c r="BW122" i="87"/>
  <c r="BX122" i="87"/>
  <c r="BY122" i="87"/>
  <c r="BZ122" i="87"/>
  <c r="CB122" i="87"/>
  <c r="CC122" i="87"/>
  <c r="CD122" i="87"/>
  <c r="CE122" i="87"/>
  <c r="CF122" i="87"/>
  <c r="CG122" i="87"/>
  <c r="CH122" i="87"/>
  <c r="CI122" i="87"/>
  <c r="CJ122" i="87"/>
  <c r="CK122" i="87"/>
  <c r="CL122" i="87"/>
  <c r="CM122" i="87"/>
  <c r="CN122" i="87"/>
  <c r="CO122" i="87"/>
  <c r="CP122" i="87"/>
  <c r="CQ122" i="87"/>
  <c r="CR122" i="87"/>
  <c r="DI122" i="87"/>
  <c r="CS122" i="87"/>
  <c r="CT122" i="87"/>
  <c r="CU122" i="87"/>
  <c r="CV122" i="87"/>
  <c r="CA131" i="87"/>
  <c r="CW122" i="87"/>
  <c r="CX122" i="87"/>
  <c r="CY122" i="87"/>
  <c r="CZ122" i="87"/>
  <c r="DA122" i="87"/>
  <c r="DJ122" i="87"/>
  <c r="DO122" i="87"/>
  <c r="DP122" i="87"/>
  <c r="DK122" i="87"/>
  <c r="DL122" i="87"/>
  <c r="DM122" i="87"/>
  <c r="BQ123" i="87"/>
  <c r="BP123" i="87"/>
  <c r="BO123" i="87"/>
  <c r="BN123" i="87"/>
  <c r="BM123" i="87"/>
  <c r="BL123" i="87"/>
  <c r="BR123" i="87"/>
  <c r="BS123" i="87"/>
  <c r="BT123" i="87"/>
  <c r="BU123" i="87"/>
  <c r="BV123" i="87"/>
  <c r="BW123" i="87"/>
  <c r="BX123" i="87"/>
  <c r="BY123" i="87"/>
  <c r="BZ123" i="87"/>
  <c r="CB123" i="87"/>
  <c r="CC123" i="87"/>
  <c r="CD123" i="87"/>
  <c r="CE123" i="87"/>
  <c r="CF123" i="87"/>
  <c r="CG123" i="87"/>
  <c r="CH123" i="87"/>
  <c r="CI123" i="87"/>
  <c r="CJ123" i="87"/>
  <c r="CK123" i="87"/>
  <c r="CL123" i="87"/>
  <c r="CM123" i="87"/>
  <c r="CN123" i="87"/>
  <c r="CO123" i="87"/>
  <c r="CP123" i="87"/>
  <c r="CQ123" i="87"/>
  <c r="CR123" i="87"/>
  <c r="DI123" i="87"/>
  <c r="CS123" i="87"/>
  <c r="CT123" i="87"/>
  <c r="CU123" i="87"/>
  <c r="CV123" i="87"/>
  <c r="CA132" i="87"/>
  <c r="CW123" i="87"/>
  <c r="CX123" i="87"/>
  <c r="CY123" i="87"/>
  <c r="CZ123" i="87"/>
  <c r="DA123" i="87"/>
  <c r="DJ123" i="87"/>
  <c r="DO123" i="87"/>
  <c r="DP123" i="87"/>
  <c r="DK123" i="87"/>
  <c r="DL123" i="87"/>
  <c r="DM123" i="87"/>
  <c r="BQ124" i="87"/>
  <c r="BP124" i="87"/>
  <c r="BO124" i="87"/>
  <c r="BN124" i="87"/>
  <c r="BM124" i="87"/>
  <c r="BL124" i="87"/>
  <c r="BR124" i="87"/>
  <c r="BS124" i="87"/>
  <c r="BT124" i="87"/>
  <c r="BU124" i="87"/>
  <c r="BV124" i="87"/>
  <c r="BW124" i="87"/>
  <c r="BX124" i="87"/>
  <c r="BY124" i="87"/>
  <c r="BZ124" i="87"/>
  <c r="CB124" i="87"/>
  <c r="CC124" i="87"/>
  <c r="CD124" i="87"/>
  <c r="CE124" i="87"/>
  <c r="CF124" i="87"/>
  <c r="CG124" i="87"/>
  <c r="CH124" i="87"/>
  <c r="CI124" i="87"/>
  <c r="CJ124" i="87"/>
  <c r="CK124" i="87"/>
  <c r="CL124" i="87"/>
  <c r="CM124" i="87"/>
  <c r="CN124" i="87"/>
  <c r="CO124" i="87"/>
  <c r="CP124" i="87"/>
  <c r="CQ124" i="87"/>
  <c r="CR124" i="87"/>
  <c r="DI124" i="87"/>
  <c r="CS124" i="87"/>
  <c r="CT124" i="87"/>
  <c r="CU124" i="87"/>
  <c r="CV124" i="87"/>
  <c r="CA133" i="87"/>
  <c r="CW124" i="87"/>
  <c r="CX124" i="87"/>
  <c r="CY124" i="87"/>
  <c r="CZ124" i="87"/>
  <c r="DA124" i="87"/>
  <c r="DJ124" i="87"/>
  <c r="DO124" i="87"/>
  <c r="DP124" i="87"/>
  <c r="DK124" i="87"/>
  <c r="DL124" i="87"/>
  <c r="DM124" i="87"/>
  <c r="BQ125" i="87"/>
  <c r="BP125" i="87"/>
  <c r="BO125" i="87"/>
  <c r="BN125" i="87"/>
  <c r="BM125" i="87"/>
  <c r="BL125" i="87"/>
  <c r="BR125" i="87"/>
  <c r="BS125" i="87"/>
  <c r="BT125" i="87"/>
  <c r="BU125" i="87"/>
  <c r="BV125" i="87"/>
  <c r="BW125" i="87"/>
  <c r="BX125" i="87"/>
  <c r="BY125" i="87"/>
  <c r="BZ125" i="87"/>
  <c r="CB125" i="87"/>
  <c r="CC125" i="87"/>
  <c r="CD125" i="87"/>
  <c r="CE125" i="87"/>
  <c r="CF125" i="87"/>
  <c r="CG125" i="87"/>
  <c r="CH125" i="87"/>
  <c r="CI125" i="87"/>
  <c r="CJ125" i="87"/>
  <c r="CK125" i="87"/>
  <c r="CL125" i="87"/>
  <c r="CM125" i="87"/>
  <c r="CN125" i="87"/>
  <c r="CO125" i="87"/>
  <c r="CP125" i="87"/>
  <c r="CQ125" i="87"/>
  <c r="CR125" i="87"/>
  <c r="DI125" i="87"/>
  <c r="CS125" i="87"/>
  <c r="CT125" i="87"/>
  <c r="CU125" i="87"/>
  <c r="CV125" i="87"/>
  <c r="CA134" i="87"/>
  <c r="CW125" i="87"/>
  <c r="CX125" i="87"/>
  <c r="CY125" i="87"/>
  <c r="CZ125" i="87"/>
  <c r="DA125" i="87"/>
  <c r="DJ125" i="87"/>
  <c r="DO125" i="87"/>
  <c r="DP125" i="87"/>
  <c r="DK125" i="87"/>
  <c r="DL125" i="87"/>
  <c r="DM125" i="87"/>
  <c r="BQ126" i="87"/>
  <c r="BP126" i="87"/>
  <c r="BO126" i="87"/>
  <c r="BN126" i="87"/>
  <c r="BM126" i="87"/>
  <c r="BL126" i="87"/>
  <c r="BR126" i="87"/>
  <c r="BS126" i="87"/>
  <c r="BT126" i="87"/>
  <c r="BU126" i="87"/>
  <c r="BV126" i="87"/>
  <c r="BW126" i="87"/>
  <c r="BX126" i="87"/>
  <c r="BY126" i="87"/>
  <c r="BZ126" i="87"/>
  <c r="CB126" i="87"/>
  <c r="CC126" i="87"/>
  <c r="CD126" i="87"/>
  <c r="CE126" i="87"/>
  <c r="CF126" i="87"/>
  <c r="CG126" i="87"/>
  <c r="CH126" i="87"/>
  <c r="CI126" i="87"/>
  <c r="CJ126" i="87"/>
  <c r="CK126" i="87"/>
  <c r="CL126" i="87"/>
  <c r="CM126" i="87"/>
  <c r="CN126" i="87"/>
  <c r="CO126" i="87"/>
  <c r="CP126" i="87"/>
  <c r="CQ126" i="87"/>
  <c r="CR126" i="87"/>
  <c r="DI126" i="87"/>
  <c r="CS126" i="87"/>
  <c r="CT126" i="87"/>
  <c r="CU126" i="87"/>
  <c r="CV126" i="87"/>
  <c r="CA135" i="87"/>
  <c r="CW126" i="87"/>
  <c r="CX126" i="87"/>
  <c r="CY126" i="87"/>
  <c r="CZ126" i="87"/>
  <c r="DA126" i="87"/>
  <c r="DJ126" i="87"/>
  <c r="DK126" i="87"/>
  <c r="DL126" i="87"/>
  <c r="DM126" i="87"/>
  <c r="DO126" i="87"/>
  <c r="DP126" i="87"/>
  <c r="BQ127" i="87"/>
  <c r="BP127" i="87"/>
  <c r="BO127" i="87"/>
  <c r="BN127" i="87"/>
  <c r="BM127" i="87"/>
  <c r="BL127" i="87"/>
  <c r="BR127" i="87"/>
  <c r="BS127" i="87"/>
  <c r="BT127" i="87"/>
  <c r="BU127" i="87"/>
  <c r="BV127" i="87"/>
  <c r="BW127" i="87"/>
  <c r="BX127" i="87"/>
  <c r="BY127" i="87"/>
  <c r="BZ127" i="87"/>
  <c r="CB127" i="87"/>
  <c r="CC127" i="87"/>
  <c r="CD127" i="87"/>
  <c r="CE127" i="87"/>
  <c r="CF127" i="87"/>
  <c r="CG127" i="87"/>
  <c r="CH127" i="87"/>
  <c r="CI127" i="87"/>
  <c r="CJ127" i="87"/>
  <c r="CK127" i="87"/>
  <c r="CL127" i="87"/>
  <c r="CM127" i="87"/>
  <c r="CN127" i="87"/>
  <c r="CO127" i="87"/>
  <c r="CP127" i="87"/>
  <c r="CQ127" i="87"/>
  <c r="CR127" i="87"/>
  <c r="DI127" i="87"/>
  <c r="CS127" i="87"/>
  <c r="CT127" i="87"/>
  <c r="CU127" i="87"/>
  <c r="CV127" i="87"/>
  <c r="CA136" i="87"/>
  <c r="CW127" i="87"/>
  <c r="CX127" i="87"/>
  <c r="CY127" i="87"/>
  <c r="CZ127" i="87"/>
  <c r="DA127" i="87"/>
  <c r="DJ127" i="87"/>
  <c r="DK127" i="87"/>
  <c r="DL127" i="87"/>
  <c r="DM127" i="87"/>
  <c r="DO127" i="87"/>
  <c r="DP127" i="87"/>
  <c r="BQ128" i="87"/>
  <c r="BP128" i="87"/>
  <c r="BO128" i="87"/>
  <c r="BN128" i="87"/>
  <c r="BM128" i="87"/>
  <c r="BL128" i="87"/>
  <c r="BR128" i="87"/>
  <c r="BS128" i="87"/>
  <c r="BT128" i="87"/>
  <c r="BU128" i="87"/>
  <c r="BV128" i="87"/>
  <c r="BW128" i="87"/>
  <c r="BX128" i="87"/>
  <c r="BY128" i="87"/>
  <c r="BZ128" i="87"/>
  <c r="CB128" i="87"/>
  <c r="CC128" i="87"/>
  <c r="CD128" i="87"/>
  <c r="CE128" i="87"/>
  <c r="CF128" i="87"/>
  <c r="CG128" i="87"/>
  <c r="CH128" i="87"/>
  <c r="CI128" i="87"/>
  <c r="CJ128" i="87"/>
  <c r="CK128" i="87"/>
  <c r="CL128" i="87"/>
  <c r="CM128" i="87"/>
  <c r="CN128" i="87"/>
  <c r="CO128" i="87"/>
  <c r="CP128" i="87"/>
  <c r="CQ128" i="87"/>
  <c r="CR128" i="87"/>
  <c r="DI128" i="87"/>
  <c r="CS128" i="87"/>
  <c r="CT128" i="87"/>
  <c r="CU128" i="87"/>
  <c r="CV128" i="87"/>
  <c r="CA137" i="87"/>
  <c r="CW128" i="87"/>
  <c r="CX128" i="87"/>
  <c r="CY128" i="87"/>
  <c r="CZ128" i="87"/>
  <c r="DA128" i="87"/>
  <c r="DJ128" i="87"/>
  <c r="DK128" i="87"/>
  <c r="DL128" i="87"/>
  <c r="DM128" i="87"/>
  <c r="DO128" i="87"/>
  <c r="DP128" i="87"/>
  <c r="BQ129" i="87"/>
  <c r="BP129" i="87"/>
  <c r="BO129" i="87"/>
  <c r="BN129" i="87"/>
  <c r="BM129" i="87"/>
  <c r="BL129" i="87"/>
  <c r="BR129" i="87"/>
  <c r="BS129" i="87"/>
  <c r="BT129" i="87"/>
  <c r="BU129" i="87"/>
  <c r="BV129" i="87"/>
  <c r="BW129" i="87"/>
  <c r="BX129" i="87"/>
  <c r="BY129" i="87"/>
  <c r="BZ129" i="87"/>
  <c r="CB129" i="87"/>
  <c r="CC129" i="87"/>
  <c r="CD129" i="87"/>
  <c r="CE129" i="87"/>
  <c r="CF129" i="87"/>
  <c r="CG129" i="87"/>
  <c r="CH129" i="87"/>
  <c r="CI129" i="87"/>
  <c r="CJ129" i="87"/>
  <c r="CK129" i="87"/>
  <c r="CL129" i="87"/>
  <c r="CM129" i="87"/>
  <c r="CN129" i="87"/>
  <c r="CO129" i="87"/>
  <c r="CP129" i="87"/>
  <c r="CQ129" i="87"/>
  <c r="CR129" i="87"/>
  <c r="DI129" i="87"/>
  <c r="CS129" i="87"/>
  <c r="CT129" i="87"/>
  <c r="CU129" i="87"/>
  <c r="CV129" i="87"/>
  <c r="CA138" i="87"/>
  <c r="CW129" i="87"/>
  <c r="CX129" i="87"/>
  <c r="CY129" i="87"/>
  <c r="CZ129" i="87"/>
  <c r="DA129" i="87"/>
  <c r="DJ129" i="87"/>
  <c r="DK129" i="87"/>
  <c r="DL129" i="87"/>
  <c r="DM129" i="87"/>
  <c r="DO129" i="87"/>
  <c r="DP129" i="87"/>
  <c r="BQ130" i="87"/>
  <c r="BP130" i="87"/>
  <c r="BO130" i="87"/>
  <c r="BN130" i="87"/>
  <c r="BM130" i="87"/>
  <c r="BL130" i="87"/>
  <c r="BR130" i="87"/>
  <c r="BS130" i="87"/>
  <c r="BT130" i="87"/>
  <c r="BU130" i="87"/>
  <c r="BV130" i="87"/>
  <c r="BW130" i="87"/>
  <c r="BX130" i="87"/>
  <c r="BY130" i="87"/>
  <c r="BZ130" i="87"/>
  <c r="CB130" i="87"/>
  <c r="CC130" i="87"/>
  <c r="CD130" i="87"/>
  <c r="CE130" i="87"/>
  <c r="CF130" i="87"/>
  <c r="CG130" i="87"/>
  <c r="CH130" i="87"/>
  <c r="CI130" i="87"/>
  <c r="CJ130" i="87"/>
  <c r="CK130" i="87"/>
  <c r="CL130" i="87"/>
  <c r="CM130" i="87"/>
  <c r="CN130" i="87"/>
  <c r="CO130" i="87"/>
  <c r="CP130" i="87"/>
  <c r="CQ130" i="87"/>
  <c r="CR130" i="87"/>
  <c r="DI130" i="87"/>
  <c r="CS130" i="87"/>
  <c r="CT130" i="87"/>
  <c r="CU130" i="87"/>
  <c r="CV130" i="87"/>
  <c r="CA139" i="87"/>
  <c r="CW130" i="87"/>
  <c r="CX130" i="87"/>
  <c r="CY130" i="87"/>
  <c r="CZ130" i="87"/>
  <c r="DA130" i="87"/>
  <c r="DJ130" i="87"/>
  <c r="DO130" i="87"/>
  <c r="DP130" i="87"/>
  <c r="DK130" i="87"/>
  <c r="DL130" i="87"/>
  <c r="DM130" i="87"/>
  <c r="BQ131" i="87"/>
  <c r="BP131" i="87"/>
  <c r="BO131" i="87"/>
  <c r="BN131" i="87"/>
  <c r="BM131" i="87"/>
  <c r="BL131" i="87"/>
  <c r="BR131" i="87"/>
  <c r="BS131" i="87"/>
  <c r="BT131" i="87"/>
  <c r="BU131" i="87"/>
  <c r="BV131" i="87"/>
  <c r="BW131" i="87"/>
  <c r="BX131" i="87"/>
  <c r="BY131" i="87"/>
  <c r="BZ131" i="87"/>
  <c r="CB131" i="87"/>
  <c r="CC131" i="87"/>
  <c r="CD131" i="87"/>
  <c r="CE131" i="87"/>
  <c r="CF131" i="87"/>
  <c r="CG131" i="87"/>
  <c r="CH131" i="87"/>
  <c r="CI131" i="87"/>
  <c r="CJ131" i="87"/>
  <c r="CK131" i="87"/>
  <c r="CL131" i="87"/>
  <c r="CM131" i="87"/>
  <c r="CN131" i="87"/>
  <c r="CO131" i="87"/>
  <c r="CP131" i="87"/>
  <c r="CQ131" i="87"/>
  <c r="CR131" i="87"/>
  <c r="DI131" i="87"/>
  <c r="CS131" i="87"/>
  <c r="CT131" i="87"/>
  <c r="CU131" i="87"/>
  <c r="CV131" i="87"/>
  <c r="CA140" i="87"/>
  <c r="CW131" i="87"/>
  <c r="CX131" i="87"/>
  <c r="CY131" i="87"/>
  <c r="CZ131" i="87"/>
  <c r="DA131" i="87"/>
  <c r="DJ131" i="87"/>
  <c r="DO131" i="87"/>
  <c r="DP131" i="87"/>
  <c r="DK131" i="87"/>
  <c r="DL131" i="87"/>
  <c r="DM131" i="87"/>
  <c r="BQ132" i="87"/>
  <c r="BP132" i="87"/>
  <c r="BO132" i="87"/>
  <c r="BN132" i="87"/>
  <c r="BM132" i="87"/>
  <c r="BL132" i="87"/>
  <c r="BR132" i="87"/>
  <c r="BS132" i="87"/>
  <c r="BT132" i="87"/>
  <c r="BU132" i="87"/>
  <c r="BV132" i="87"/>
  <c r="BW132" i="87"/>
  <c r="BX132" i="87"/>
  <c r="BY132" i="87"/>
  <c r="BZ132" i="87"/>
  <c r="CB132" i="87"/>
  <c r="CC132" i="87"/>
  <c r="CD132" i="87"/>
  <c r="CE132" i="87"/>
  <c r="CF132" i="87"/>
  <c r="CG132" i="87"/>
  <c r="CH132" i="87"/>
  <c r="CI132" i="87"/>
  <c r="CJ132" i="87"/>
  <c r="CK132" i="87"/>
  <c r="CL132" i="87"/>
  <c r="CM132" i="87"/>
  <c r="CN132" i="87"/>
  <c r="CO132" i="87"/>
  <c r="CP132" i="87"/>
  <c r="CQ132" i="87"/>
  <c r="CR132" i="87"/>
  <c r="DI132" i="87"/>
  <c r="CS132" i="87"/>
  <c r="CT132" i="87"/>
  <c r="CU132" i="87"/>
  <c r="CV132" i="87"/>
  <c r="CA141" i="87"/>
  <c r="CW132" i="87"/>
  <c r="CX132" i="87"/>
  <c r="CY132" i="87"/>
  <c r="CZ132" i="87"/>
  <c r="DA132" i="87"/>
  <c r="DJ132" i="87"/>
  <c r="DO132" i="87"/>
  <c r="DP132" i="87"/>
  <c r="DK132" i="87"/>
  <c r="DL132" i="87"/>
  <c r="DM132" i="87"/>
  <c r="BQ133" i="87"/>
  <c r="BP133" i="87"/>
  <c r="BO133" i="87"/>
  <c r="BN133" i="87"/>
  <c r="BM133" i="87"/>
  <c r="BL133" i="87"/>
  <c r="BR133" i="87"/>
  <c r="BS133" i="87"/>
  <c r="BT133" i="87"/>
  <c r="BU133" i="87"/>
  <c r="BV133" i="87"/>
  <c r="BW133" i="87"/>
  <c r="BX133" i="87"/>
  <c r="BY133" i="87"/>
  <c r="BZ133" i="87"/>
  <c r="CB133" i="87"/>
  <c r="CC133" i="87"/>
  <c r="CD133" i="87"/>
  <c r="CE133" i="87"/>
  <c r="CF133" i="87"/>
  <c r="CG133" i="87"/>
  <c r="CH133" i="87"/>
  <c r="CI133" i="87"/>
  <c r="CJ133" i="87"/>
  <c r="CK133" i="87"/>
  <c r="CL133" i="87"/>
  <c r="CM133" i="87"/>
  <c r="CN133" i="87"/>
  <c r="CO133" i="87"/>
  <c r="CP133" i="87"/>
  <c r="CQ133" i="87"/>
  <c r="CR133" i="87"/>
  <c r="DI133" i="87"/>
  <c r="CS133" i="87"/>
  <c r="CT133" i="87"/>
  <c r="CU133" i="87"/>
  <c r="CV133" i="87"/>
  <c r="CA142" i="87"/>
  <c r="CW133" i="87"/>
  <c r="CX133" i="87"/>
  <c r="CY133" i="87"/>
  <c r="CZ133" i="87"/>
  <c r="DA133" i="87"/>
  <c r="DJ133" i="87"/>
  <c r="DO133" i="87"/>
  <c r="DP133" i="87"/>
  <c r="DK133" i="87"/>
  <c r="DL133" i="87"/>
  <c r="DM133" i="87"/>
  <c r="BQ134" i="87"/>
  <c r="BP134" i="87"/>
  <c r="BO134" i="87"/>
  <c r="BN134" i="87"/>
  <c r="BM134" i="87"/>
  <c r="BL134" i="87"/>
  <c r="BR134" i="87"/>
  <c r="BS134" i="87"/>
  <c r="BT134" i="87"/>
  <c r="BU134" i="87"/>
  <c r="BV134" i="87"/>
  <c r="BW134" i="87"/>
  <c r="BX134" i="87"/>
  <c r="BY134" i="87"/>
  <c r="BZ134" i="87"/>
  <c r="CB134" i="87"/>
  <c r="CC134" i="87"/>
  <c r="CD134" i="87"/>
  <c r="CE134" i="87"/>
  <c r="CF134" i="87"/>
  <c r="CG134" i="87"/>
  <c r="CH134" i="87"/>
  <c r="CI134" i="87"/>
  <c r="CJ134" i="87"/>
  <c r="CK134" i="87"/>
  <c r="CL134" i="87"/>
  <c r="CM134" i="87"/>
  <c r="CN134" i="87"/>
  <c r="CO134" i="87"/>
  <c r="CP134" i="87"/>
  <c r="CQ134" i="87"/>
  <c r="CR134" i="87"/>
  <c r="DI134" i="87"/>
  <c r="CS134" i="87"/>
  <c r="CT134" i="87"/>
  <c r="CU134" i="87"/>
  <c r="CV134" i="87"/>
  <c r="CA143" i="87"/>
  <c r="CW134" i="87"/>
  <c r="CX134" i="87"/>
  <c r="CY134" i="87"/>
  <c r="CZ134" i="87"/>
  <c r="DA134" i="87"/>
  <c r="DJ134" i="87"/>
  <c r="DK134" i="87"/>
  <c r="DL134" i="87"/>
  <c r="DM134" i="87"/>
  <c r="DO134" i="87"/>
  <c r="DP134" i="87"/>
  <c r="BQ135" i="87"/>
  <c r="BP135" i="87"/>
  <c r="BO135" i="87"/>
  <c r="BN135" i="87"/>
  <c r="BM135" i="87"/>
  <c r="BL135" i="87"/>
  <c r="BR135" i="87"/>
  <c r="BS135" i="87"/>
  <c r="BT135" i="87"/>
  <c r="BU135" i="87"/>
  <c r="BV135" i="87"/>
  <c r="BW135" i="87"/>
  <c r="BX135" i="87"/>
  <c r="BY135" i="87"/>
  <c r="BZ135" i="87"/>
  <c r="CB135" i="87"/>
  <c r="CC135" i="87"/>
  <c r="CD135" i="87"/>
  <c r="CE135" i="87"/>
  <c r="CF135" i="87"/>
  <c r="CG135" i="87"/>
  <c r="CH135" i="87"/>
  <c r="CI135" i="87"/>
  <c r="CJ135" i="87"/>
  <c r="CK135" i="87"/>
  <c r="CL135" i="87"/>
  <c r="CM135" i="87"/>
  <c r="CN135" i="87"/>
  <c r="CO135" i="87"/>
  <c r="CP135" i="87"/>
  <c r="CQ135" i="87"/>
  <c r="CR135" i="87"/>
  <c r="DI135" i="87"/>
  <c r="CS135" i="87"/>
  <c r="CT135" i="87"/>
  <c r="CU135" i="87"/>
  <c r="CV135" i="87"/>
  <c r="CA144" i="87"/>
  <c r="CW135" i="87"/>
  <c r="CX135" i="87"/>
  <c r="CY135" i="87"/>
  <c r="CZ135" i="87"/>
  <c r="DA135" i="87"/>
  <c r="DJ135" i="87"/>
  <c r="DK135" i="87"/>
  <c r="DL135" i="87"/>
  <c r="DM135" i="87"/>
  <c r="DO135" i="87"/>
  <c r="DP135" i="87"/>
  <c r="BQ136" i="87"/>
  <c r="BP136" i="87"/>
  <c r="BO136" i="87"/>
  <c r="BN136" i="87"/>
  <c r="BM136" i="87"/>
  <c r="BL136" i="87"/>
  <c r="BR136" i="87"/>
  <c r="BS136" i="87"/>
  <c r="BT136" i="87"/>
  <c r="BU136" i="87"/>
  <c r="BV136" i="87"/>
  <c r="BW136" i="87"/>
  <c r="BX136" i="87"/>
  <c r="BY136" i="87"/>
  <c r="BZ136" i="87"/>
  <c r="CB136" i="87"/>
  <c r="CC136" i="87"/>
  <c r="CD136" i="87"/>
  <c r="CE136" i="87"/>
  <c r="CF136" i="87"/>
  <c r="CG136" i="87"/>
  <c r="CH136" i="87"/>
  <c r="CI136" i="87"/>
  <c r="CJ136" i="87"/>
  <c r="CK136" i="87"/>
  <c r="CL136" i="87"/>
  <c r="CM136" i="87"/>
  <c r="CN136" i="87"/>
  <c r="CO136" i="87"/>
  <c r="CP136" i="87"/>
  <c r="CQ136" i="87"/>
  <c r="CR136" i="87"/>
  <c r="DI136" i="87"/>
  <c r="CS136" i="87"/>
  <c r="CT136" i="87"/>
  <c r="CU136" i="87"/>
  <c r="CV136" i="87"/>
  <c r="CA145" i="87"/>
  <c r="CW136" i="87"/>
  <c r="CX136" i="87"/>
  <c r="CY136" i="87"/>
  <c r="CZ136" i="87"/>
  <c r="DA136" i="87"/>
  <c r="DJ136" i="87"/>
  <c r="DK136" i="87"/>
  <c r="DL136" i="87"/>
  <c r="DM136" i="87"/>
  <c r="DO136" i="87"/>
  <c r="DP136" i="87"/>
  <c r="BQ137" i="87"/>
  <c r="BP137" i="87"/>
  <c r="BO137" i="87"/>
  <c r="BN137" i="87"/>
  <c r="BM137" i="87"/>
  <c r="BL137" i="87"/>
  <c r="BR137" i="87"/>
  <c r="BS137" i="87"/>
  <c r="BT137" i="87"/>
  <c r="BU137" i="87"/>
  <c r="BV137" i="87"/>
  <c r="BW137" i="87"/>
  <c r="BX137" i="87"/>
  <c r="BY137" i="87"/>
  <c r="BZ137" i="87"/>
  <c r="CB137" i="87"/>
  <c r="CC137" i="87"/>
  <c r="CD137" i="87"/>
  <c r="CE137" i="87"/>
  <c r="CF137" i="87"/>
  <c r="CG137" i="87"/>
  <c r="CH137" i="87"/>
  <c r="CI137" i="87"/>
  <c r="CJ137" i="87"/>
  <c r="CK137" i="87"/>
  <c r="CL137" i="87"/>
  <c r="CM137" i="87"/>
  <c r="CN137" i="87"/>
  <c r="CO137" i="87"/>
  <c r="CP137" i="87"/>
  <c r="CQ137" i="87"/>
  <c r="CR137" i="87"/>
  <c r="DI137" i="87"/>
  <c r="CS137" i="87"/>
  <c r="CT137" i="87"/>
  <c r="CU137" i="87"/>
  <c r="CV137" i="87"/>
  <c r="CA146" i="87"/>
  <c r="CW137" i="87"/>
  <c r="CX137" i="87"/>
  <c r="CY137" i="87"/>
  <c r="CZ137" i="87"/>
  <c r="DA137" i="87"/>
  <c r="DJ137" i="87"/>
  <c r="DK137" i="87"/>
  <c r="DL137" i="87"/>
  <c r="DM137" i="87"/>
  <c r="DO137" i="87"/>
  <c r="DP137" i="87"/>
  <c r="BQ138" i="87"/>
  <c r="BP138" i="87"/>
  <c r="BO138" i="87"/>
  <c r="BN138" i="87"/>
  <c r="BM138" i="87"/>
  <c r="BL138" i="87"/>
  <c r="BR138" i="87"/>
  <c r="BS138" i="87"/>
  <c r="BT138" i="87"/>
  <c r="BU138" i="87"/>
  <c r="BV138" i="87"/>
  <c r="BW138" i="87"/>
  <c r="BX138" i="87"/>
  <c r="BY138" i="87"/>
  <c r="BZ138" i="87"/>
  <c r="CB138" i="87"/>
  <c r="CC138" i="87"/>
  <c r="CD138" i="87"/>
  <c r="CE138" i="87"/>
  <c r="CF138" i="87"/>
  <c r="CG138" i="87"/>
  <c r="CH138" i="87"/>
  <c r="CI138" i="87"/>
  <c r="CJ138" i="87"/>
  <c r="CK138" i="87"/>
  <c r="CL138" i="87"/>
  <c r="CM138" i="87"/>
  <c r="CN138" i="87"/>
  <c r="CO138" i="87"/>
  <c r="CP138" i="87"/>
  <c r="CQ138" i="87"/>
  <c r="CR138" i="87"/>
  <c r="DI138" i="87"/>
  <c r="CS138" i="87"/>
  <c r="CT138" i="87"/>
  <c r="CU138" i="87"/>
  <c r="CV138" i="87"/>
  <c r="CA147" i="87"/>
  <c r="CW138" i="87"/>
  <c r="CX138" i="87"/>
  <c r="CY138" i="87"/>
  <c r="CZ138" i="87"/>
  <c r="DA138" i="87"/>
  <c r="DJ138" i="87"/>
  <c r="DO138" i="87"/>
  <c r="DP138" i="87"/>
  <c r="DK138" i="87"/>
  <c r="DL138" i="87"/>
  <c r="DM138" i="87"/>
  <c r="BQ139" i="87"/>
  <c r="BP139" i="87"/>
  <c r="BO139" i="87"/>
  <c r="BN139" i="87"/>
  <c r="BM139" i="87"/>
  <c r="BL139" i="87"/>
  <c r="BR139" i="87"/>
  <c r="BS139" i="87"/>
  <c r="BT139" i="87"/>
  <c r="BU139" i="87"/>
  <c r="BV139" i="87"/>
  <c r="BW139" i="87"/>
  <c r="BX139" i="87"/>
  <c r="BY139" i="87"/>
  <c r="BZ139" i="87"/>
  <c r="CB139" i="87"/>
  <c r="CC139" i="87"/>
  <c r="CD139" i="87"/>
  <c r="CE139" i="87"/>
  <c r="CF139" i="87"/>
  <c r="CG139" i="87"/>
  <c r="CH139" i="87"/>
  <c r="CI139" i="87"/>
  <c r="CJ139" i="87"/>
  <c r="CK139" i="87"/>
  <c r="CL139" i="87"/>
  <c r="CM139" i="87"/>
  <c r="CN139" i="87"/>
  <c r="CO139" i="87"/>
  <c r="CP139" i="87"/>
  <c r="CQ139" i="87"/>
  <c r="CR139" i="87"/>
  <c r="DI139" i="87"/>
  <c r="CS139" i="87"/>
  <c r="CT139" i="87"/>
  <c r="CU139" i="87"/>
  <c r="CV139" i="87"/>
  <c r="CA148" i="87"/>
  <c r="CW139" i="87"/>
  <c r="CX139" i="87"/>
  <c r="CY139" i="87"/>
  <c r="CZ139" i="87"/>
  <c r="DA139" i="87"/>
  <c r="DJ139" i="87"/>
  <c r="DO139" i="87"/>
  <c r="DP139" i="87"/>
  <c r="DK139" i="87"/>
  <c r="DL139" i="87"/>
  <c r="DM139" i="87"/>
  <c r="BQ140" i="87"/>
  <c r="BP140" i="87"/>
  <c r="BO140" i="87"/>
  <c r="BN140" i="87"/>
  <c r="BM140" i="87"/>
  <c r="BL140" i="87"/>
  <c r="BR140" i="87"/>
  <c r="BS140" i="87"/>
  <c r="BT140" i="87"/>
  <c r="BU140" i="87"/>
  <c r="BV140" i="87"/>
  <c r="BW140" i="87"/>
  <c r="BX140" i="87"/>
  <c r="BY140" i="87"/>
  <c r="BZ140" i="87"/>
  <c r="CB140" i="87"/>
  <c r="CC140" i="87"/>
  <c r="CD140" i="87"/>
  <c r="CE140" i="87"/>
  <c r="CF140" i="87"/>
  <c r="CG140" i="87"/>
  <c r="CH140" i="87"/>
  <c r="CI140" i="87"/>
  <c r="CJ140" i="87"/>
  <c r="CK140" i="87"/>
  <c r="CL140" i="87"/>
  <c r="CM140" i="87"/>
  <c r="CN140" i="87"/>
  <c r="CO140" i="87"/>
  <c r="CP140" i="87"/>
  <c r="CQ140" i="87"/>
  <c r="CR140" i="87"/>
  <c r="DI140" i="87"/>
  <c r="CS140" i="87"/>
  <c r="CT140" i="87"/>
  <c r="CU140" i="87"/>
  <c r="CV140" i="87"/>
  <c r="CA149" i="87"/>
  <c r="CW140" i="87"/>
  <c r="CX140" i="87"/>
  <c r="CY140" i="87"/>
  <c r="CZ140" i="87"/>
  <c r="DA140" i="87"/>
  <c r="DJ140" i="87"/>
  <c r="DO140" i="87"/>
  <c r="DP140" i="87"/>
  <c r="DK140" i="87"/>
  <c r="DL140" i="87"/>
  <c r="DM140" i="87"/>
  <c r="BQ141" i="87"/>
  <c r="BP141" i="87"/>
  <c r="BO141" i="87"/>
  <c r="BN141" i="87"/>
  <c r="BM141" i="87"/>
  <c r="BL141" i="87"/>
  <c r="BR141" i="87"/>
  <c r="BS141" i="87"/>
  <c r="BT141" i="87"/>
  <c r="BU141" i="87"/>
  <c r="BV141" i="87"/>
  <c r="BW141" i="87"/>
  <c r="BX141" i="87"/>
  <c r="BY141" i="87"/>
  <c r="BZ141" i="87"/>
  <c r="CB141" i="87"/>
  <c r="CC141" i="87"/>
  <c r="CD141" i="87"/>
  <c r="CE141" i="87"/>
  <c r="CF141" i="87"/>
  <c r="CG141" i="87"/>
  <c r="CH141" i="87"/>
  <c r="CI141" i="87"/>
  <c r="CJ141" i="87"/>
  <c r="CK141" i="87"/>
  <c r="CL141" i="87"/>
  <c r="CM141" i="87"/>
  <c r="CN141" i="87"/>
  <c r="CO141" i="87"/>
  <c r="CP141" i="87"/>
  <c r="CQ141" i="87"/>
  <c r="CR141" i="87"/>
  <c r="DI141" i="87"/>
  <c r="CS141" i="87"/>
  <c r="CT141" i="87"/>
  <c r="CU141" i="87"/>
  <c r="CV141" i="87"/>
  <c r="CA150" i="87"/>
  <c r="CW141" i="87"/>
  <c r="CX141" i="87"/>
  <c r="CY141" i="87"/>
  <c r="CZ141" i="87"/>
  <c r="DA141" i="87"/>
  <c r="DJ141" i="87"/>
  <c r="DO141" i="87"/>
  <c r="DP141" i="87"/>
  <c r="DK141" i="87"/>
  <c r="DL141" i="87"/>
  <c r="DM141" i="87"/>
  <c r="BQ142" i="87"/>
  <c r="BP142" i="87"/>
  <c r="BO142" i="87"/>
  <c r="BN142" i="87"/>
  <c r="BM142" i="87"/>
  <c r="BL142" i="87"/>
  <c r="BR142" i="87"/>
  <c r="BS142" i="87"/>
  <c r="BT142" i="87"/>
  <c r="BU142" i="87"/>
  <c r="BV142" i="87"/>
  <c r="BW142" i="87"/>
  <c r="BX142" i="87"/>
  <c r="BY142" i="87"/>
  <c r="BZ142" i="87"/>
  <c r="CB142" i="87"/>
  <c r="CC142" i="87"/>
  <c r="CD142" i="87"/>
  <c r="CE142" i="87"/>
  <c r="CF142" i="87"/>
  <c r="CG142" i="87"/>
  <c r="CH142" i="87"/>
  <c r="CI142" i="87"/>
  <c r="CJ142" i="87"/>
  <c r="CK142" i="87"/>
  <c r="CL142" i="87"/>
  <c r="CM142" i="87"/>
  <c r="CN142" i="87"/>
  <c r="CO142" i="87"/>
  <c r="CP142" i="87"/>
  <c r="CQ142" i="87"/>
  <c r="CR142" i="87"/>
  <c r="DI142" i="87"/>
  <c r="CS142" i="87"/>
  <c r="CT142" i="87"/>
  <c r="CU142" i="87"/>
  <c r="CV142" i="87"/>
  <c r="CA151" i="87"/>
  <c r="CW142" i="87"/>
  <c r="CX142" i="87"/>
  <c r="CY142" i="87"/>
  <c r="CZ142" i="87"/>
  <c r="DA142" i="87"/>
  <c r="DJ142" i="87"/>
  <c r="DK142" i="87"/>
  <c r="DL142" i="87"/>
  <c r="DM142" i="87"/>
  <c r="DO142" i="87"/>
  <c r="DP142" i="87"/>
  <c r="BQ143" i="87"/>
  <c r="BP143" i="87"/>
  <c r="BO143" i="87"/>
  <c r="BN143" i="87"/>
  <c r="BM143" i="87"/>
  <c r="BL143" i="87"/>
  <c r="BR143" i="87"/>
  <c r="BS143" i="87"/>
  <c r="BT143" i="87"/>
  <c r="BU143" i="87"/>
  <c r="BV143" i="87"/>
  <c r="BW143" i="87"/>
  <c r="BX143" i="87"/>
  <c r="BY143" i="87"/>
  <c r="BZ143" i="87"/>
  <c r="CB143" i="87"/>
  <c r="CC143" i="87"/>
  <c r="CD143" i="87"/>
  <c r="CE143" i="87"/>
  <c r="CF143" i="87"/>
  <c r="CG143" i="87"/>
  <c r="CH143" i="87"/>
  <c r="CI143" i="87"/>
  <c r="CJ143" i="87"/>
  <c r="CK143" i="87"/>
  <c r="CL143" i="87"/>
  <c r="CM143" i="87"/>
  <c r="CN143" i="87"/>
  <c r="CO143" i="87"/>
  <c r="CP143" i="87"/>
  <c r="CQ143" i="87"/>
  <c r="CR143" i="87"/>
  <c r="DI143" i="87"/>
  <c r="CS143" i="87"/>
  <c r="CT143" i="87"/>
  <c r="CU143" i="87"/>
  <c r="CV143" i="87"/>
  <c r="CA152" i="87"/>
  <c r="CW143" i="87"/>
  <c r="CX143" i="87"/>
  <c r="CY143" i="87"/>
  <c r="CZ143" i="87"/>
  <c r="DA143" i="87"/>
  <c r="DJ143" i="87"/>
  <c r="DK143" i="87"/>
  <c r="DL143" i="87"/>
  <c r="DM143" i="87"/>
  <c r="DO143" i="87"/>
  <c r="DP143" i="87"/>
  <c r="BQ144" i="87"/>
  <c r="BP144" i="87"/>
  <c r="BO144" i="87"/>
  <c r="BN144" i="87"/>
  <c r="BM144" i="87"/>
  <c r="BL144" i="87"/>
  <c r="BR144" i="87"/>
  <c r="BS144" i="87"/>
  <c r="BT144" i="87"/>
  <c r="BU144" i="87"/>
  <c r="BV144" i="87"/>
  <c r="BW144" i="87"/>
  <c r="BX144" i="87"/>
  <c r="BY144" i="87"/>
  <c r="BZ144" i="87"/>
  <c r="CB144" i="87"/>
  <c r="CC144" i="87"/>
  <c r="CD144" i="87"/>
  <c r="CE144" i="87"/>
  <c r="CF144" i="87"/>
  <c r="CG144" i="87"/>
  <c r="CH144" i="87"/>
  <c r="CI144" i="87"/>
  <c r="CJ144" i="87"/>
  <c r="CK144" i="87"/>
  <c r="CL144" i="87"/>
  <c r="CM144" i="87"/>
  <c r="CN144" i="87"/>
  <c r="CO144" i="87"/>
  <c r="CP144" i="87"/>
  <c r="CQ144" i="87"/>
  <c r="CR144" i="87"/>
  <c r="DI144" i="87"/>
  <c r="CS144" i="87"/>
  <c r="CT144" i="87"/>
  <c r="CU144" i="87"/>
  <c r="CV144" i="87"/>
  <c r="CA153" i="87"/>
  <c r="CW144" i="87"/>
  <c r="CX144" i="87"/>
  <c r="CY144" i="87"/>
  <c r="CZ144" i="87"/>
  <c r="DA144" i="87"/>
  <c r="DJ144" i="87"/>
  <c r="DO144" i="87"/>
  <c r="DP144" i="87"/>
  <c r="DK144" i="87"/>
  <c r="DL144" i="87"/>
  <c r="DM144" i="87"/>
  <c r="BQ145" i="87"/>
  <c r="BP145" i="87"/>
  <c r="BO145" i="87"/>
  <c r="BN145" i="87"/>
  <c r="BM145" i="87"/>
  <c r="BL145" i="87"/>
  <c r="BR145" i="87"/>
  <c r="BS145" i="87"/>
  <c r="BT145" i="87"/>
  <c r="BU145" i="87"/>
  <c r="BV145" i="87"/>
  <c r="BW145" i="87"/>
  <c r="BX145" i="87"/>
  <c r="BY145" i="87"/>
  <c r="BZ145" i="87"/>
  <c r="CB145" i="87"/>
  <c r="CC145" i="87"/>
  <c r="CD145" i="87"/>
  <c r="CE145" i="87"/>
  <c r="CF145" i="87"/>
  <c r="CG145" i="87"/>
  <c r="CH145" i="87"/>
  <c r="CI145" i="87"/>
  <c r="CJ145" i="87"/>
  <c r="CK145" i="87"/>
  <c r="CL145" i="87"/>
  <c r="CM145" i="87"/>
  <c r="CN145" i="87"/>
  <c r="CO145" i="87"/>
  <c r="CP145" i="87"/>
  <c r="CQ145" i="87"/>
  <c r="CR145" i="87"/>
  <c r="DI145" i="87"/>
  <c r="CS145" i="87"/>
  <c r="CT145" i="87"/>
  <c r="CU145" i="87"/>
  <c r="CV145" i="87"/>
  <c r="CA154" i="87"/>
  <c r="CW145" i="87"/>
  <c r="CX145" i="87"/>
  <c r="CY145" i="87"/>
  <c r="CZ145" i="87"/>
  <c r="DA145" i="87"/>
  <c r="DJ145" i="87"/>
  <c r="DK145" i="87"/>
  <c r="DL145" i="87"/>
  <c r="DM145" i="87"/>
  <c r="DO145" i="87"/>
  <c r="DP145" i="87"/>
  <c r="BQ146" i="87"/>
  <c r="BP146" i="87"/>
  <c r="BO146" i="87"/>
  <c r="BN146" i="87"/>
  <c r="BM146" i="87"/>
  <c r="BL146" i="87"/>
  <c r="BR146" i="87"/>
  <c r="BS146" i="87"/>
  <c r="BT146" i="87"/>
  <c r="BU146" i="87"/>
  <c r="BV146" i="87"/>
  <c r="BW146" i="87"/>
  <c r="BX146" i="87"/>
  <c r="BY146" i="87"/>
  <c r="BZ146" i="87"/>
  <c r="CB146" i="87"/>
  <c r="CC146" i="87"/>
  <c r="CD146" i="87"/>
  <c r="CE146" i="87"/>
  <c r="CF146" i="87"/>
  <c r="CG146" i="87"/>
  <c r="CH146" i="87"/>
  <c r="CI146" i="87"/>
  <c r="CJ146" i="87"/>
  <c r="CK146" i="87"/>
  <c r="CL146" i="87"/>
  <c r="CM146" i="87"/>
  <c r="CN146" i="87"/>
  <c r="CO146" i="87"/>
  <c r="CP146" i="87"/>
  <c r="CQ146" i="87"/>
  <c r="CR146" i="87"/>
  <c r="DI146" i="87"/>
  <c r="CS146" i="87"/>
  <c r="CT146" i="87"/>
  <c r="CU146" i="87"/>
  <c r="CV146" i="87"/>
  <c r="CA155" i="87"/>
  <c r="CW146" i="87"/>
  <c r="CX146" i="87"/>
  <c r="CY146" i="87"/>
  <c r="CZ146" i="87"/>
  <c r="DA146" i="87"/>
  <c r="DJ146" i="87"/>
  <c r="DO146" i="87"/>
  <c r="DP146" i="87"/>
  <c r="DK146" i="87"/>
  <c r="DL146" i="87"/>
  <c r="DM146" i="87"/>
  <c r="BQ147" i="87"/>
  <c r="BP147" i="87"/>
  <c r="BO147" i="87"/>
  <c r="BN147" i="87"/>
  <c r="BM147" i="87"/>
  <c r="BL147" i="87"/>
  <c r="BR147" i="87"/>
  <c r="BS147" i="87"/>
  <c r="BT147" i="87"/>
  <c r="BU147" i="87"/>
  <c r="BV147" i="87"/>
  <c r="BW147" i="87"/>
  <c r="BX147" i="87"/>
  <c r="BY147" i="87"/>
  <c r="BZ147" i="87"/>
  <c r="CB147" i="87"/>
  <c r="CC147" i="87"/>
  <c r="CD147" i="87"/>
  <c r="CE147" i="87"/>
  <c r="CF147" i="87"/>
  <c r="CG147" i="87"/>
  <c r="CH147" i="87"/>
  <c r="CI147" i="87"/>
  <c r="CJ147" i="87"/>
  <c r="CK147" i="87"/>
  <c r="CL147" i="87"/>
  <c r="CM147" i="87"/>
  <c r="CN147" i="87"/>
  <c r="CO147" i="87"/>
  <c r="CP147" i="87"/>
  <c r="CQ147" i="87"/>
  <c r="CR147" i="87"/>
  <c r="DI147" i="87"/>
  <c r="CS147" i="87"/>
  <c r="CT147" i="87"/>
  <c r="CU147" i="87"/>
  <c r="CV147" i="87"/>
  <c r="CA156" i="87"/>
  <c r="CW147" i="87"/>
  <c r="CX147" i="87"/>
  <c r="CY147" i="87"/>
  <c r="CZ147" i="87"/>
  <c r="DA147" i="87"/>
  <c r="DJ147" i="87"/>
  <c r="DO147" i="87"/>
  <c r="DP147" i="87"/>
  <c r="DK147" i="87"/>
  <c r="DL147" i="87"/>
  <c r="DM147" i="87"/>
  <c r="BQ148" i="87"/>
  <c r="BP148" i="87"/>
  <c r="BO148" i="87"/>
  <c r="BN148" i="87"/>
  <c r="BM148" i="87"/>
  <c r="BL148" i="87"/>
  <c r="BR148" i="87"/>
  <c r="BS148" i="87"/>
  <c r="BT148" i="87"/>
  <c r="BU148" i="87"/>
  <c r="BV148" i="87"/>
  <c r="BW148" i="87"/>
  <c r="BX148" i="87"/>
  <c r="BY148" i="87"/>
  <c r="BZ148" i="87"/>
  <c r="CB148" i="87"/>
  <c r="CC148" i="87"/>
  <c r="CD148" i="87"/>
  <c r="CE148" i="87"/>
  <c r="CF148" i="87"/>
  <c r="CG148" i="87"/>
  <c r="CH148" i="87"/>
  <c r="CI148" i="87"/>
  <c r="CJ148" i="87"/>
  <c r="CK148" i="87"/>
  <c r="CL148" i="87"/>
  <c r="CM148" i="87"/>
  <c r="CN148" i="87"/>
  <c r="CO148" i="87"/>
  <c r="CP148" i="87"/>
  <c r="CQ148" i="87"/>
  <c r="CR148" i="87"/>
  <c r="DI148" i="87"/>
  <c r="CS148" i="87"/>
  <c r="CT148" i="87"/>
  <c r="CU148" i="87"/>
  <c r="CV148" i="87"/>
  <c r="CA157" i="87"/>
  <c r="CW148" i="87"/>
  <c r="CX148" i="87"/>
  <c r="CY148" i="87"/>
  <c r="CZ148" i="87"/>
  <c r="DA148" i="87"/>
  <c r="DJ148" i="87"/>
  <c r="DO148" i="87"/>
  <c r="DP148" i="87"/>
  <c r="DK148" i="87"/>
  <c r="DL148" i="87"/>
  <c r="DM148" i="87"/>
  <c r="BQ149" i="87"/>
  <c r="BP149" i="87"/>
  <c r="BO149" i="87"/>
  <c r="BN149" i="87"/>
  <c r="BM149" i="87"/>
  <c r="BL149" i="87"/>
  <c r="BR149" i="87"/>
  <c r="BS149" i="87"/>
  <c r="BT149" i="87"/>
  <c r="BU149" i="87"/>
  <c r="BV149" i="87"/>
  <c r="BW149" i="87"/>
  <c r="BX149" i="87"/>
  <c r="BY149" i="87"/>
  <c r="BZ149" i="87"/>
  <c r="CB149" i="87"/>
  <c r="CC149" i="87"/>
  <c r="CD149" i="87"/>
  <c r="CE149" i="87"/>
  <c r="CF149" i="87"/>
  <c r="CG149" i="87"/>
  <c r="CH149" i="87"/>
  <c r="CI149" i="87"/>
  <c r="CJ149" i="87"/>
  <c r="CK149" i="87"/>
  <c r="CL149" i="87"/>
  <c r="CM149" i="87"/>
  <c r="CN149" i="87"/>
  <c r="CO149" i="87"/>
  <c r="CP149" i="87"/>
  <c r="CQ149" i="87"/>
  <c r="CR149" i="87"/>
  <c r="DI149" i="87"/>
  <c r="CS149" i="87"/>
  <c r="CT149" i="87"/>
  <c r="CU149" i="87"/>
  <c r="CV149" i="87"/>
  <c r="CA158" i="87"/>
  <c r="CW149" i="87"/>
  <c r="CX149" i="87"/>
  <c r="CY149" i="87"/>
  <c r="CZ149" i="87"/>
  <c r="DA149" i="87"/>
  <c r="DJ149" i="87"/>
  <c r="DO149" i="87"/>
  <c r="DP149" i="87"/>
  <c r="DK149" i="87"/>
  <c r="DL149" i="87"/>
  <c r="DM149" i="87"/>
  <c r="BQ150" i="87"/>
  <c r="BP150" i="87"/>
  <c r="BO150" i="87"/>
  <c r="BN150" i="87"/>
  <c r="BM150" i="87"/>
  <c r="BL150" i="87"/>
  <c r="BR150" i="87"/>
  <c r="BS150" i="87"/>
  <c r="BT150" i="87"/>
  <c r="BU150" i="87"/>
  <c r="BV150" i="87"/>
  <c r="BW150" i="87"/>
  <c r="BX150" i="87"/>
  <c r="BY150" i="87"/>
  <c r="BZ150" i="87"/>
  <c r="CB150" i="87"/>
  <c r="CC150" i="87"/>
  <c r="CD150" i="87"/>
  <c r="CE150" i="87"/>
  <c r="CF150" i="87"/>
  <c r="CG150" i="87"/>
  <c r="CH150" i="87"/>
  <c r="CI150" i="87"/>
  <c r="CJ150" i="87"/>
  <c r="CK150" i="87"/>
  <c r="CL150" i="87"/>
  <c r="CM150" i="87"/>
  <c r="CN150" i="87"/>
  <c r="CO150" i="87"/>
  <c r="CP150" i="87"/>
  <c r="CQ150" i="87"/>
  <c r="CR150" i="87"/>
  <c r="DI150" i="87"/>
  <c r="CS150" i="87"/>
  <c r="CT150" i="87"/>
  <c r="CU150" i="87"/>
  <c r="CV150" i="87"/>
  <c r="CA159" i="87"/>
  <c r="CW150" i="87"/>
  <c r="CX150" i="87"/>
  <c r="CY150" i="87"/>
  <c r="CZ150" i="87"/>
  <c r="DA150" i="87"/>
  <c r="DJ150" i="87"/>
  <c r="DK150" i="87"/>
  <c r="DL150" i="87"/>
  <c r="DM150" i="87"/>
  <c r="DO150" i="87"/>
  <c r="DP150" i="87"/>
  <c r="BQ151" i="87"/>
  <c r="BP151" i="87"/>
  <c r="BO151" i="87"/>
  <c r="BN151" i="87"/>
  <c r="BM151" i="87"/>
  <c r="BL151" i="87"/>
  <c r="BR151" i="87"/>
  <c r="BS151" i="87"/>
  <c r="BT151" i="87"/>
  <c r="BU151" i="87"/>
  <c r="BV151" i="87"/>
  <c r="BW151" i="87"/>
  <c r="BX151" i="87"/>
  <c r="BY151" i="87"/>
  <c r="BZ151" i="87"/>
  <c r="CB151" i="87"/>
  <c r="CC151" i="87"/>
  <c r="CD151" i="87"/>
  <c r="CE151" i="87"/>
  <c r="CF151" i="87"/>
  <c r="CG151" i="87"/>
  <c r="CH151" i="87"/>
  <c r="CI151" i="87"/>
  <c r="CJ151" i="87"/>
  <c r="CK151" i="87"/>
  <c r="CL151" i="87"/>
  <c r="CM151" i="87"/>
  <c r="CN151" i="87"/>
  <c r="CO151" i="87"/>
  <c r="CP151" i="87"/>
  <c r="CQ151" i="87"/>
  <c r="CR151" i="87"/>
  <c r="DI151" i="87"/>
  <c r="CS151" i="87"/>
  <c r="CT151" i="87"/>
  <c r="CU151" i="87"/>
  <c r="CV151" i="87"/>
  <c r="CA160" i="87"/>
  <c r="CW151" i="87"/>
  <c r="CX151" i="87"/>
  <c r="CY151" i="87"/>
  <c r="CZ151" i="87"/>
  <c r="DA151" i="87"/>
  <c r="DJ151" i="87"/>
  <c r="DK151" i="87"/>
  <c r="DL151" i="87"/>
  <c r="DM151" i="87"/>
  <c r="DO151" i="87"/>
  <c r="DP151" i="87"/>
  <c r="BQ152" i="87"/>
  <c r="BP152" i="87"/>
  <c r="BO152" i="87"/>
  <c r="BN152" i="87"/>
  <c r="BM152" i="87"/>
  <c r="BL152" i="87"/>
  <c r="BR152" i="87"/>
  <c r="BS152" i="87"/>
  <c r="BT152" i="87"/>
  <c r="BU152" i="87"/>
  <c r="BV152" i="87"/>
  <c r="BW152" i="87"/>
  <c r="BX152" i="87"/>
  <c r="BY152" i="87"/>
  <c r="BZ152" i="87"/>
  <c r="CB152" i="87"/>
  <c r="CC152" i="87"/>
  <c r="CD152" i="87"/>
  <c r="CE152" i="87"/>
  <c r="CF152" i="87"/>
  <c r="CG152" i="87"/>
  <c r="CH152" i="87"/>
  <c r="CI152" i="87"/>
  <c r="CJ152" i="87"/>
  <c r="CK152" i="87"/>
  <c r="CL152" i="87"/>
  <c r="CM152" i="87"/>
  <c r="CN152" i="87"/>
  <c r="CO152" i="87"/>
  <c r="CP152" i="87"/>
  <c r="CQ152" i="87"/>
  <c r="CR152" i="87"/>
  <c r="DI152" i="87"/>
  <c r="CS152" i="87"/>
  <c r="CT152" i="87"/>
  <c r="CU152" i="87"/>
  <c r="CV152" i="87"/>
  <c r="CA161" i="87"/>
  <c r="CW152" i="87"/>
  <c r="CX152" i="87"/>
  <c r="CY152" i="87"/>
  <c r="CZ152" i="87"/>
  <c r="DA152" i="87"/>
  <c r="DJ152" i="87"/>
  <c r="DO152" i="87"/>
  <c r="DP152" i="87"/>
  <c r="DK152" i="87"/>
  <c r="DL152" i="87"/>
  <c r="DM152" i="87"/>
  <c r="BQ153" i="87"/>
  <c r="BP153" i="87"/>
  <c r="BO153" i="87"/>
  <c r="BN153" i="87"/>
  <c r="BM153" i="87"/>
  <c r="BL153" i="87"/>
  <c r="BR153" i="87"/>
  <c r="BS153" i="87"/>
  <c r="BT153" i="87"/>
  <c r="BU153" i="87"/>
  <c r="BV153" i="87"/>
  <c r="BW153" i="87"/>
  <c r="BX153" i="87"/>
  <c r="BY153" i="87"/>
  <c r="BZ153" i="87"/>
  <c r="CB153" i="87"/>
  <c r="CC153" i="87"/>
  <c r="CD153" i="87"/>
  <c r="CE153" i="87"/>
  <c r="CF153" i="87"/>
  <c r="CG153" i="87"/>
  <c r="CH153" i="87"/>
  <c r="CI153" i="87"/>
  <c r="CJ153" i="87"/>
  <c r="CK153" i="87"/>
  <c r="CL153" i="87"/>
  <c r="CM153" i="87"/>
  <c r="CN153" i="87"/>
  <c r="CO153" i="87"/>
  <c r="CP153" i="87"/>
  <c r="CQ153" i="87"/>
  <c r="CR153" i="87"/>
  <c r="DI153" i="87"/>
  <c r="CS153" i="87"/>
  <c r="CT153" i="87"/>
  <c r="CU153" i="87"/>
  <c r="CV153" i="87"/>
  <c r="CA162" i="87"/>
  <c r="CW153" i="87"/>
  <c r="CX153" i="87"/>
  <c r="CY153" i="87"/>
  <c r="CZ153" i="87"/>
  <c r="DA153" i="87"/>
  <c r="DJ153" i="87"/>
  <c r="DK153" i="87"/>
  <c r="DL153" i="87"/>
  <c r="DM153" i="87"/>
  <c r="DO153" i="87"/>
  <c r="DP153" i="87"/>
  <c r="BQ154" i="87"/>
  <c r="BP154" i="87"/>
  <c r="BO154" i="87"/>
  <c r="BN154" i="87"/>
  <c r="BM154" i="87"/>
  <c r="BL154" i="87"/>
  <c r="BR154" i="87"/>
  <c r="BS154" i="87"/>
  <c r="BT154" i="87"/>
  <c r="BU154" i="87"/>
  <c r="BV154" i="87"/>
  <c r="BW154" i="87"/>
  <c r="BX154" i="87"/>
  <c r="BY154" i="87"/>
  <c r="BZ154" i="87"/>
  <c r="CB154" i="87"/>
  <c r="CC154" i="87"/>
  <c r="CD154" i="87"/>
  <c r="CE154" i="87"/>
  <c r="CF154" i="87"/>
  <c r="CG154" i="87"/>
  <c r="CH154" i="87"/>
  <c r="CI154" i="87"/>
  <c r="CJ154" i="87"/>
  <c r="CK154" i="87"/>
  <c r="CL154" i="87"/>
  <c r="CM154" i="87"/>
  <c r="CN154" i="87"/>
  <c r="CO154" i="87"/>
  <c r="CP154" i="87"/>
  <c r="CQ154" i="87"/>
  <c r="CR154" i="87"/>
  <c r="DI154" i="87"/>
  <c r="CS154" i="87"/>
  <c r="CT154" i="87"/>
  <c r="CU154" i="87"/>
  <c r="CV154" i="87"/>
  <c r="CA163" i="87"/>
  <c r="CW154" i="87"/>
  <c r="CX154" i="87"/>
  <c r="CY154" i="87"/>
  <c r="CZ154" i="87"/>
  <c r="DA154" i="87"/>
  <c r="DJ154" i="87"/>
  <c r="DO154" i="87"/>
  <c r="DP154" i="87"/>
  <c r="DK154" i="87"/>
  <c r="DL154" i="87"/>
  <c r="DM154" i="87"/>
  <c r="BQ155" i="87"/>
  <c r="BP155" i="87"/>
  <c r="BO155" i="87"/>
  <c r="BN155" i="87"/>
  <c r="BM155" i="87"/>
  <c r="BL155" i="87"/>
  <c r="BR155" i="87"/>
  <c r="BS155" i="87"/>
  <c r="BT155" i="87"/>
  <c r="BU155" i="87"/>
  <c r="BV155" i="87"/>
  <c r="BW155" i="87"/>
  <c r="BX155" i="87"/>
  <c r="BY155" i="87"/>
  <c r="BZ155" i="87"/>
  <c r="CB155" i="87"/>
  <c r="CC155" i="87"/>
  <c r="CD155" i="87"/>
  <c r="CE155" i="87"/>
  <c r="CF155" i="87"/>
  <c r="CG155" i="87"/>
  <c r="CH155" i="87"/>
  <c r="CI155" i="87"/>
  <c r="CJ155" i="87"/>
  <c r="CK155" i="87"/>
  <c r="CL155" i="87"/>
  <c r="CM155" i="87"/>
  <c r="CN155" i="87"/>
  <c r="CO155" i="87"/>
  <c r="CP155" i="87"/>
  <c r="CQ155" i="87"/>
  <c r="CR155" i="87"/>
  <c r="DI155" i="87"/>
  <c r="CS155" i="87"/>
  <c r="CT155" i="87"/>
  <c r="CU155" i="87"/>
  <c r="CV155" i="87"/>
  <c r="CA164" i="87"/>
  <c r="CW155" i="87"/>
  <c r="CX155" i="87"/>
  <c r="CY155" i="87"/>
  <c r="CZ155" i="87"/>
  <c r="DA155" i="87"/>
  <c r="DJ155" i="87"/>
  <c r="DO155" i="87"/>
  <c r="DP155" i="87"/>
  <c r="DK155" i="87"/>
  <c r="DL155" i="87"/>
  <c r="DM155" i="87"/>
  <c r="BQ156" i="87"/>
  <c r="BP156" i="87"/>
  <c r="BO156" i="87"/>
  <c r="BN156" i="87"/>
  <c r="BM156" i="87"/>
  <c r="BL156" i="87"/>
  <c r="BR156" i="87"/>
  <c r="BS156" i="87"/>
  <c r="BT156" i="87"/>
  <c r="BU156" i="87"/>
  <c r="BV156" i="87"/>
  <c r="BW156" i="87"/>
  <c r="BX156" i="87"/>
  <c r="BY156" i="87"/>
  <c r="BZ156" i="87"/>
  <c r="CB156" i="87"/>
  <c r="CC156" i="87"/>
  <c r="CD156" i="87"/>
  <c r="CE156" i="87"/>
  <c r="CF156" i="87"/>
  <c r="CG156" i="87"/>
  <c r="CH156" i="87"/>
  <c r="CI156" i="87"/>
  <c r="CJ156" i="87"/>
  <c r="CK156" i="87"/>
  <c r="CL156" i="87"/>
  <c r="CM156" i="87"/>
  <c r="CN156" i="87"/>
  <c r="CO156" i="87"/>
  <c r="CP156" i="87"/>
  <c r="CQ156" i="87"/>
  <c r="CR156" i="87"/>
  <c r="DI156" i="87"/>
  <c r="CS156" i="87"/>
  <c r="CT156" i="87"/>
  <c r="CU156" i="87"/>
  <c r="CV156" i="87"/>
  <c r="CA165" i="87"/>
  <c r="CW156" i="87"/>
  <c r="CX156" i="87"/>
  <c r="CY156" i="87"/>
  <c r="CZ156" i="87"/>
  <c r="DA156" i="87"/>
  <c r="DJ156" i="87"/>
  <c r="DO156" i="87"/>
  <c r="DP156" i="87"/>
  <c r="DK156" i="87"/>
  <c r="DL156" i="87"/>
  <c r="DM156" i="87"/>
  <c r="BQ157" i="87"/>
  <c r="BP157" i="87"/>
  <c r="BO157" i="87"/>
  <c r="BN157" i="87"/>
  <c r="BM157" i="87"/>
  <c r="BL157" i="87"/>
  <c r="BR157" i="87"/>
  <c r="BS157" i="87"/>
  <c r="BT157" i="87"/>
  <c r="BU157" i="87"/>
  <c r="BV157" i="87"/>
  <c r="BW157" i="87"/>
  <c r="BX157" i="87"/>
  <c r="BY157" i="87"/>
  <c r="BZ157" i="87"/>
  <c r="CB157" i="87"/>
  <c r="CC157" i="87"/>
  <c r="CD157" i="87"/>
  <c r="CE157" i="87"/>
  <c r="CF157" i="87"/>
  <c r="CG157" i="87"/>
  <c r="CH157" i="87"/>
  <c r="CI157" i="87"/>
  <c r="CJ157" i="87"/>
  <c r="CK157" i="87"/>
  <c r="CL157" i="87"/>
  <c r="CM157" i="87"/>
  <c r="CN157" i="87"/>
  <c r="CO157" i="87"/>
  <c r="CP157" i="87"/>
  <c r="CQ157" i="87"/>
  <c r="CR157" i="87"/>
  <c r="DI157" i="87"/>
  <c r="CS157" i="87"/>
  <c r="CT157" i="87"/>
  <c r="CU157" i="87"/>
  <c r="CV157" i="87"/>
  <c r="CA166" i="87"/>
  <c r="CW157" i="87"/>
  <c r="CX157" i="87"/>
  <c r="CY157" i="87"/>
  <c r="CZ157" i="87"/>
  <c r="DA157" i="87"/>
  <c r="DJ157" i="87"/>
  <c r="DO157" i="87"/>
  <c r="DP157" i="87"/>
  <c r="DK157" i="87"/>
  <c r="DL157" i="87"/>
  <c r="DM157" i="87"/>
  <c r="BQ158" i="87"/>
  <c r="BP158" i="87"/>
  <c r="BO158" i="87"/>
  <c r="BN158" i="87"/>
  <c r="BM158" i="87"/>
  <c r="BL158" i="87"/>
  <c r="BR158" i="87"/>
  <c r="BS158" i="87"/>
  <c r="BT158" i="87"/>
  <c r="BU158" i="87"/>
  <c r="BV158" i="87"/>
  <c r="BW158" i="87"/>
  <c r="BX158" i="87"/>
  <c r="BY158" i="87"/>
  <c r="BZ158" i="87"/>
  <c r="CB158" i="87"/>
  <c r="CC158" i="87"/>
  <c r="CD158" i="87"/>
  <c r="CE158" i="87"/>
  <c r="CF158" i="87"/>
  <c r="CG158" i="87"/>
  <c r="CH158" i="87"/>
  <c r="CI158" i="87"/>
  <c r="CJ158" i="87"/>
  <c r="CK158" i="87"/>
  <c r="CL158" i="87"/>
  <c r="CM158" i="87"/>
  <c r="CN158" i="87"/>
  <c r="CO158" i="87"/>
  <c r="CP158" i="87"/>
  <c r="CQ158" i="87"/>
  <c r="CR158" i="87"/>
  <c r="DI158" i="87"/>
  <c r="CS158" i="87"/>
  <c r="CT158" i="87"/>
  <c r="CU158" i="87"/>
  <c r="CV158" i="87"/>
  <c r="CA167" i="87"/>
  <c r="CW158" i="87"/>
  <c r="CX158" i="87"/>
  <c r="CY158" i="87"/>
  <c r="CZ158" i="87"/>
  <c r="DA158" i="87"/>
  <c r="DJ158" i="87"/>
  <c r="DK158" i="87"/>
  <c r="DL158" i="87"/>
  <c r="DM158" i="87"/>
  <c r="DO158" i="87"/>
  <c r="DP158" i="87"/>
  <c r="BQ159" i="87"/>
  <c r="BP159" i="87"/>
  <c r="BO159" i="87"/>
  <c r="BN159" i="87"/>
  <c r="BM159" i="87"/>
  <c r="BL159" i="87"/>
  <c r="BR159" i="87"/>
  <c r="BS159" i="87"/>
  <c r="BT159" i="87"/>
  <c r="BU159" i="87"/>
  <c r="BV159" i="87"/>
  <c r="BW159" i="87"/>
  <c r="BX159" i="87"/>
  <c r="BY159" i="87"/>
  <c r="BZ159" i="87"/>
  <c r="CB159" i="87"/>
  <c r="CC159" i="87"/>
  <c r="CD159" i="87"/>
  <c r="CE159" i="87"/>
  <c r="CF159" i="87"/>
  <c r="CG159" i="87"/>
  <c r="CH159" i="87"/>
  <c r="CI159" i="87"/>
  <c r="CJ159" i="87"/>
  <c r="CK159" i="87"/>
  <c r="CL159" i="87"/>
  <c r="CM159" i="87"/>
  <c r="CN159" i="87"/>
  <c r="CO159" i="87"/>
  <c r="CP159" i="87"/>
  <c r="CQ159" i="87"/>
  <c r="CR159" i="87"/>
  <c r="DI159" i="87"/>
  <c r="CS159" i="87"/>
  <c r="CT159" i="87"/>
  <c r="CU159" i="87"/>
  <c r="CV159" i="87"/>
  <c r="CA168" i="87"/>
  <c r="CW159" i="87"/>
  <c r="CX159" i="87"/>
  <c r="CY159" i="87"/>
  <c r="CZ159" i="87"/>
  <c r="DA159" i="87"/>
  <c r="DJ159" i="87"/>
  <c r="DK159" i="87"/>
  <c r="DL159" i="87"/>
  <c r="DM159" i="87"/>
  <c r="DO159" i="87"/>
  <c r="DP159" i="87"/>
  <c r="BQ160" i="87"/>
  <c r="BP160" i="87"/>
  <c r="BO160" i="87"/>
  <c r="BN160" i="87"/>
  <c r="BM160" i="87"/>
  <c r="BL160" i="87"/>
  <c r="BR160" i="87"/>
  <c r="BS160" i="87"/>
  <c r="BT160" i="87"/>
  <c r="BU160" i="87"/>
  <c r="BV160" i="87"/>
  <c r="BW160" i="87"/>
  <c r="BX160" i="87"/>
  <c r="BY160" i="87"/>
  <c r="BZ160" i="87"/>
  <c r="CB160" i="87"/>
  <c r="CC160" i="87"/>
  <c r="CD160" i="87"/>
  <c r="CE160" i="87"/>
  <c r="CF160" i="87"/>
  <c r="CG160" i="87"/>
  <c r="CH160" i="87"/>
  <c r="CI160" i="87"/>
  <c r="CJ160" i="87"/>
  <c r="CK160" i="87"/>
  <c r="CL160" i="87"/>
  <c r="CM160" i="87"/>
  <c r="CN160" i="87"/>
  <c r="CO160" i="87"/>
  <c r="CP160" i="87"/>
  <c r="CQ160" i="87"/>
  <c r="CR160" i="87"/>
  <c r="DI160" i="87"/>
  <c r="CS160" i="87"/>
  <c r="CT160" i="87"/>
  <c r="CU160" i="87"/>
  <c r="CV160" i="87"/>
  <c r="CA169" i="87"/>
  <c r="CW160" i="87"/>
  <c r="CX160" i="87"/>
  <c r="CY160" i="87"/>
  <c r="CZ160" i="87"/>
  <c r="DA160" i="87"/>
  <c r="DJ160" i="87"/>
  <c r="DO160" i="87"/>
  <c r="DP160" i="87"/>
  <c r="DK160" i="87"/>
  <c r="DL160" i="87"/>
  <c r="DM160" i="87"/>
  <c r="BQ161" i="87"/>
  <c r="BP161" i="87"/>
  <c r="BO161" i="87"/>
  <c r="BN161" i="87"/>
  <c r="BM161" i="87"/>
  <c r="BL161" i="87"/>
  <c r="BR161" i="87"/>
  <c r="BS161" i="87"/>
  <c r="BT161" i="87"/>
  <c r="BU161" i="87"/>
  <c r="BV161" i="87"/>
  <c r="BW161" i="87"/>
  <c r="BX161" i="87"/>
  <c r="BY161" i="87"/>
  <c r="BZ161" i="87"/>
  <c r="CB161" i="87"/>
  <c r="CC161" i="87"/>
  <c r="CD161" i="87"/>
  <c r="CE161" i="87"/>
  <c r="CF161" i="87"/>
  <c r="CG161" i="87"/>
  <c r="CH161" i="87"/>
  <c r="CI161" i="87"/>
  <c r="CJ161" i="87"/>
  <c r="CK161" i="87"/>
  <c r="CL161" i="87"/>
  <c r="CM161" i="87"/>
  <c r="CN161" i="87"/>
  <c r="CO161" i="87"/>
  <c r="CP161" i="87"/>
  <c r="CQ161" i="87"/>
  <c r="CR161" i="87"/>
  <c r="DI161" i="87"/>
  <c r="CS161" i="87"/>
  <c r="CT161" i="87"/>
  <c r="CU161" i="87"/>
  <c r="CV161" i="87"/>
  <c r="CA170" i="87"/>
  <c r="CW161" i="87"/>
  <c r="CX161" i="87"/>
  <c r="CY161" i="87"/>
  <c r="CZ161" i="87"/>
  <c r="DA161" i="87"/>
  <c r="DJ161" i="87"/>
  <c r="DK161" i="87"/>
  <c r="DL161" i="87"/>
  <c r="DM161" i="87"/>
  <c r="DO161" i="87"/>
  <c r="DP161" i="87"/>
  <c r="BQ162" i="87"/>
  <c r="BP162" i="87"/>
  <c r="BO162" i="87"/>
  <c r="BN162" i="87"/>
  <c r="BM162" i="87"/>
  <c r="BL162" i="87"/>
  <c r="BR162" i="87"/>
  <c r="BS162" i="87"/>
  <c r="BT162" i="87"/>
  <c r="BU162" i="87"/>
  <c r="BV162" i="87"/>
  <c r="BW162" i="87"/>
  <c r="BX162" i="87"/>
  <c r="BY162" i="87"/>
  <c r="BZ162" i="87"/>
  <c r="CB162" i="87"/>
  <c r="CC162" i="87"/>
  <c r="CD162" i="87"/>
  <c r="CE162" i="87"/>
  <c r="CF162" i="87"/>
  <c r="CG162" i="87"/>
  <c r="CH162" i="87"/>
  <c r="CI162" i="87"/>
  <c r="CJ162" i="87"/>
  <c r="CK162" i="87"/>
  <c r="CL162" i="87"/>
  <c r="CM162" i="87"/>
  <c r="CN162" i="87"/>
  <c r="CO162" i="87"/>
  <c r="CP162" i="87"/>
  <c r="CQ162" i="87"/>
  <c r="CR162" i="87"/>
  <c r="DI162" i="87"/>
  <c r="CS162" i="87"/>
  <c r="CT162" i="87"/>
  <c r="CU162" i="87"/>
  <c r="CV162" i="87"/>
  <c r="CA171" i="87"/>
  <c r="CW162" i="87"/>
  <c r="CX162" i="87"/>
  <c r="CY162" i="87"/>
  <c r="CZ162" i="87"/>
  <c r="DA162" i="87"/>
  <c r="DJ162" i="87"/>
  <c r="DO162" i="87"/>
  <c r="DP162" i="87"/>
  <c r="DK162" i="87"/>
  <c r="DL162" i="87"/>
  <c r="DM162" i="87"/>
  <c r="BQ163" i="87"/>
  <c r="BP163" i="87"/>
  <c r="BO163" i="87"/>
  <c r="BN163" i="87"/>
  <c r="BM163" i="87"/>
  <c r="BL163" i="87"/>
  <c r="BR163" i="87"/>
  <c r="BS163" i="87"/>
  <c r="BT163" i="87"/>
  <c r="BU163" i="87"/>
  <c r="BV163" i="87"/>
  <c r="BW163" i="87"/>
  <c r="BX163" i="87"/>
  <c r="BY163" i="87"/>
  <c r="BZ163" i="87"/>
  <c r="CB163" i="87"/>
  <c r="CC163" i="87"/>
  <c r="CD163" i="87"/>
  <c r="CE163" i="87"/>
  <c r="CF163" i="87"/>
  <c r="CG163" i="87"/>
  <c r="CH163" i="87"/>
  <c r="CI163" i="87"/>
  <c r="CJ163" i="87"/>
  <c r="CK163" i="87"/>
  <c r="CL163" i="87"/>
  <c r="CM163" i="87"/>
  <c r="CN163" i="87"/>
  <c r="CO163" i="87"/>
  <c r="CP163" i="87"/>
  <c r="CQ163" i="87"/>
  <c r="CR163" i="87"/>
  <c r="DI163" i="87"/>
  <c r="CS163" i="87"/>
  <c r="CT163" i="87"/>
  <c r="CU163" i="87"/>
  <c r="CV163" i="87"/>
  <c r="CA172" i="87"/>
  <c r="CW163" i="87"/>
  <c r="CX163" i="87"/>
  <c r="CY163" i="87"/>
  <c r="CZ163" i="87"/>
  <c r="DA163" i="87"/>
  <c r="DJ163" i="87"/>
  <c r="DO163" i="87"/>
  <c r="DP163" i="87"/>
  <c r="DK163" i="87"/>
  <c r="DL163" i="87"/>
  <c r="DM163" i="87"/>
  <c r="BQ164" i="87"/>
  <c r="BP164" i="87"/>
  <c r="BO164" i="87"/>
  <c r="BN164" i="87"/>
  <c r="BM164" i="87"/>
  <c r="BL164" i="87"/>
  <c r="BR164" i="87"/>
  <c r="BS164" i="87"/>
  <c r="BT164" i="87"/>
  <c r="BU164" i="87"/>
  <c r="BV164" i="87"/>
  <c r="BW164" i="87"/>
  <c r="BX164" i="87"/>
  <c r="BY164" i="87"/>
  <c r="BZ164" i="87"/>
  <c r="CB164" i="87"/>
  <c r="CC164" i="87"/>
  <c r="CD164" i="87"/>
  <c r="CE164" i="87"/>
  <c r="CF164" i="87"/>
  <c r="CG164" i="87"/>
  <c r="CH164" i="87"/>
  <c r="CI164" i="87"/>
  <c r="CJ164" i="87"/>
  <c r="CK164" i="87"/>
  <c r="CL164" i="87"/>
  <c r="CM164" i="87"/>
  <c r="CN164" i="87"/>
  <c r="CO164" i="87"/>
  <c r="CP164" i="87"/>
  <c r="CQ164" i="87"/>
  <c r="CR164" i="87"/>
  <c r="DI164" i="87"/>
  <c r="CS164" i="87"/>
  <c r="CT164" i="87"/>
  <c r="CU164" i="87"/>
  <c r="CV164" i="87"/>
  <c r="CA173" i="87"/>
  <c r="CW164" i="87"/>
  <c r="CX164" i="87"/>
  <c r="CY164" i="87"/>
  <c r="CZ164" i="87"/>
  <c r="DA164" i="87"/>
  <c r="DJ164" i="87"/>
  <c r="DO164" i="87"/>
  <c r="DP164" i="87"/>
  <c r="DK164" i="87"/>
  <c r="DL164" i="87"/>
  <c r="DM164" i="87"/>
  <c r="BQ165" i="87"/>
  <c r="BP165" i="87"/>
  <c r="BO165" i="87"/>
  <c r="BN165" i="87"/>
  <c r="BM165" i="87"/>
  <c r="BL165" i="87"/>
  <c r="BR165" i="87"/>
  <c r="BS165" i="87"/>
  <c r="BT165" i="87"/>
  <c r="BU165" i="87"/>
  <c r="BV165" i="87"/>
  <c r="BW165" i="87"/>
  <c r="BX165" i="87"/>
  <c r="BY165" i="87"/>
  <c r="BZ165" i="87"/>
  <c r="CB165" i="87"/>
  <c r="CC165" i="87"/>
  <c r="CD165" i="87"/>
  <c r="CE165" i="87"/>
  <c r="CF165" i="87"/>
  <c r="CG165" i="87"/>
  <c r="CH165" i="87"/>
  <c r="CI165" i="87"/>
  <c r="CJ165" i="87"/>
  <c r="CK165" i="87"/>
  <c r="CL165" i="87"/>
  <c r="CM165" i="87"/>
  <c r="CN165" i="87"/>
  <c r="CO165" i="87"/>
  <c r="CP165" i="87"/>
  <c r="CQ165" i="87"/>
  <c r="CR165" i="87"/>
  <c r="DI165" i="87"/>
  <c r="CS165" i="87"/>
  <c r="CT165" i="87"/>
  <c r="CU165" i="87"/>
  <c r="CV165" i="87"/>
  <c r="CA174" i="87"/>
  <c r="CW165" i="87"/>
  <c r="CX165" i="87"/>
  <c r="CY165" i="87"/>
  <c r="CZ165" i="87"/>
  <c r="DA165" i="87"/>
  <c r="DJ165" i="87"/>
  <c r="DO165" i="87"/>
  <c r="DP165" i="87"/>
  <c r="DK165" i="87"/>
  <c r="DL165" i="87"/>
  <c r="DM165" i="87"/>
  <c r="BQ166" i="87"/>
  <c r="BP166" i="87"/>
  <c r="BO166" i="87"/>
  <c r="BN166" i="87"/>
  <c r="BM166" i="87"/>
  <c r="BL166" i="87"/>
  <c r="BR166" i="87"/>
  <c r="BS166" i="87"/>
  <c r="BT166" i="87"/>
  <c r="BU166" i="87"/>
  <c r="BV166" i="87"/>
  <c r="BW166" i="87"/>
  <c r="BX166" i="87"/>
  <c r="BY166" i="87"/>
  <c r="BZ166" i="87"/>
  <c r="CB166" i="87"/>
  <c r="CC166" i="87"/>
  <c r="CD166" i="87"/>
  <c r="CE166" i="87"/>
  <c r="CF166" i="87"/>
  <c r="CG166" i="87"/>
  <c r="CH166" i="87"/>
  <c r="CI166" i="87"/>
  <c r="CJ166" i="87"/>
  <c r="CK166" i="87"/>
  <c r="CL166" i="87"/>
  <c r="CM166" i="87"/>
  <c r="CN166" i="87"/>
  <c r="CO166" i="87"/>
  <c r="CP166" i="87"/>
  <c r="CQ166" i="87"/>
  <c r="CR166" i="87"/>
  <c r="DI166" i="87"/>
  <c r="CS166" i="87"/>
  <c r="CT166" i="87"/>
  <c r="CU166" i="87"/>
  <c r="CV166" i="87"/>
  <c r="CA175" i="87"/>
  <c r="CW166" i="87"/>
  <c r="CX166" i="87"/>
  <c r="CY166" i="87"/>
  <c r="CZ166" i="87"/>
  <c r="DA166" i="87"/>
  <c r="DJ166" i="87"/>
  <c r="DK166" i="87"/>
  <c r="DL166" i="87"/>
  <c r="DM166" i="87"/>
  <c r="DO166" i="87"/>
  <c r="DP166" i="87"/>
  <c r="BQ167" i="87"/>
  <c r="BP167" i="87"/>
  <c r="BO167" i="87"/>
  <c r="BN167" i="87"/>
  <c r="BM167" i="87"/>
  <c r="BL167" i="87"/>
  <c r="BR167" i="87"/>
  <c r="BS167" i="87"/>
  <c r="BT167" i="87"/>
  <c r="BU167" i="87"/>
  <c r="BV167" i="87"/>
  <c r="BW167" i="87"/>
  <c r="BX167" i="87"/>
  <c r="BY167" i="87"/>
  <c r="BZ167" i="87"/>
  <c r="CB167" i="87"/>
  <c r="CC167" i="87"/>
  <c r="CD167" i="87"/>
  <c r="CE167" i="87"/>
  <c r="CF167" i="87"/>
  <c r="CG167" i="87"/>
  <c r="CH167" i="87"/>
  <c r="CI167" i="87"/>
  <c r="CJ167" i="87"/>
  <c r="CK167" i="87"/>
  <c r="CL167" i="87"/>
  <c r="CM167" i="87"/>
  <c r="CN167" i="87"/>
  <c r="CO167" i="87"/>
  <c r="CP167" i="87"/>
  <c r="CQ167" i="87"/>
  <c r="CR167" i="87"/>
  <c r="DI167" i="87"/>
  <c r="CS167" i="87"/>
  <c r="CT167" i="87"/>
  <c r="CU167" i="87"/>
  <c r="CV167" i="87"/>
  <c r="CA176" i="87"/>
  <c r="CW167" i="87"/>
  <c r="CX167" i="87"/>
  <c r="CY167" i="87"/>
  <c r="CZ167" i="87"/>
  <c r="DA167" i="87"/>
  <c r="DJ167" i="87"/>
  <c r="DK167" i="87"/>
  <c r="DL167" i="87"/>
  <c r="DM167" i="87"/>
  <c r="DO167" i="87"/>
  <c r="DP167" i="87"/>
  <c r="BQ168" i="87"/>
  <c r="BP168" i="87"/>
  <c r="BO168" i="87"/>
  <c r="BN168" i="87"/>
  <c r="BM168" i="87"/>
  <c r="BL168" i="87"/>
  <c r="BR168" i="87"/>
  <c r="BS168" i="87"/>
  <c r="BT168" i="87"/>
  <c r="BU168" i="87"/>
  <c r="BV168" i="87"/>
  <c r="BW168" i="87"/>
  <c r="BX168" i="87"/>
  <c r="BY168" i="87"/>
  <c r="BZ168" i="87"/>
  <c r="CB168" i="87"/>
  <c r="CC168" i="87"/>
  <c r="CD168" i="87"/>
  <c r="CE168" i="87"/>
  <c r="CF168" i="87"/>
  <c r="CG168" i="87"/>
  <c r="CH168" i="87"/>
  <c r="CI168" i="87"/>
  <c r="CJ168" i="87"/>
  <c r="CK168" i="87"/>
  <c r="CL168" i="87"/>
  <c r="CM168" i="87"/>
  <c r="CN168" i="87"/>
  <c r="CO168" i="87"/>
  <c r="CP168" i="87"/>
  <c r="CQ168" i="87"/>
  <c r="CR168" i="87"/>
  <c r="DI168" i="87"/>
  <c r="CS168" i="87"/>
  <c r="CT168" i="87"/>
  <c r="CU168" i="87"/>
  <c r="CV168" i="87"/>
  <c r="CA177" i="87"/>
  <c r="CW168" i="87"/>
  <c r="CX168" i="87"/>
  <c r="CY168" i="87"/>
  <c r="CZ168" i="87"/>
  <c r="DA168" i="87"/>
  <c r="DJ168" i="87"/>
  <c r="DO168" i="87"/>
  <c r="DP168" i="87"/>
  <c r="DK168" i="87"/>
  <c r="DL168" i="87"/>
  <c r="DM168" i="87"/>
  <c r="BQ169" i="87"/>
  <c r="BP169" i="87"/>
  <c r="BO169" i="87"/>
  <c r="BN169" i="87"/>
  <c r="BM169" i="87"/>
  <c r="BL169" i="87"/>
  <c r="BR169" i="87"/>
  <c r="BS169" i="87"/>
  <c r="BT169" i="87"/>
  <c r="BU169" i="87"/>
  <c r="BV169" i="87"/>
  <c r="BW169" i="87"/>
  <c r="BX169" i="87"/>
  <c r="BY169" i="87"/>
  <c r="BZ169" i="87"/>
  <c r="CB169" i="87"/>
  <c r="CC169" i="87"/>
  <c r="CD169" i="87"/>
  <c r="CE169" i="87"/>
  <c r="CF169" i="87"/>
  <c r="CG169" i="87"/>
  <c r="CH169" i="87"/>
  <c r="CI169" i="87"/>
  <c r="CJ169" i="87"/>
  <c r="CK169" i="87"/>
  <c r="CL169" i="87"/>
  <c r="CM169" i="87"/>
  <c r="CN169" i="87"/>
  <c r="CO169" i="87"/>
  <c r="CP169" i="87"/>
  <c r="CQ169" i="87"/>
  <c r="CR169" i="87"/>
  <c r="DI169" i="87"/>
  <c r="CS169" i="87"/>
  <c r="CT169" i="87"/>
  <c r="CU169" i="87"/>
  <c r="CV169" i="87"/>
  <c r="CA178" i="87"/>
  <c r="CW169" i="87"/>
  <c r="CX169" i="87"/>
  <c r="CY169" i="87"/>
  <c r="CZ169" i="87"/>
  <c r="DA169" i="87"/>
  <c r="DJ169" i="87"/>
  <c r="DK169" i="87"/>
  <c r="DL169" i="87"/>
  <c r="DM169" i="87"/>
  <c r="DO169" i="87"/>
  <c r="DP169" i="87"/>
  <c r="BQ170" i="87"/>
  <c r="BP170" i="87"/>
  <c r="BO170" i="87"/>
  <c r="BN170" i="87"/>
  <c r="BM170" i="87"/>
  <c r="BL170" i="87"/>
  <c r="BR170" i="87"/>
  <c r="BS170" i="87"/>
  <c r="BT170" i="87"/>
  <c r="BU170" i="87"/>
  <c r="BV170" i="87"/>
  <c r="BW170" i="87"/>
  <c r="BX170" i="87"/>
  <c r="BY170" i="87"/>
  <c r="BZ170" i="87"/>
  <c r="CB170" i="87"/>
  <c r="CC170" i="87"/>
  <c r="CD170" i="87"/>
  <c r="CE170" i="87"/>
  <c r="CF170" i="87"/>
  <c r="CG170" i="87"/>
  <c r="CH170" i="87"/>
  <c r="CI170" i="87"/>
  <c r="CJ170" i="87"/>
  <c r="CK170" i="87"/>
  <c r="CL170" i="87"/>
  <c r="CM170" i="87"/>
  <c r="CN170" i="87"/>
  <c r="CO170" i="87"/>
  <c r="CP170" i="87"/>
  <c r="CQ170" i="87"/>
  <c r="CR170" i="87"/>
  <c r="DI170" i="87"/>
  <c r="CS170" i="87"/>
  <c r="CT170" i="87"/>
  <c r="CU170" i="87"/>
  <c r="CV170" i="87"/>
  <c r="CA179" i="87"/>
  <c r="CW170" i="87"/>
  <c r="CX170" i="87"/>
  <c r="CY170" i="87"/>
  <c r="CZ170" i="87"/>
  <c r="DA170" i="87"/>
  <c r="DJ170" i="87"/>
  <c r="DO170" i="87"/>
  <c r="DP170" i="87"/>
  <c r="DK170" i="87"/>
  <c r="DL170" i="87"/>
  <c r="DM170" i="87"/>
  <c r="BQ171" i="87"/>
  <c r="BP171" i="87"/>
  <c r="BO171" i="87"/>
  <c r="BN171" i="87"/>
  <c r="BM171" i="87"/>
  <c r="BL171" i="87"/>
  <c r="BR171" i="87"/>
  <c r="BS171" i="87"/>
  <c r="BT171" i="87"/>
  <c r="BU171" i="87"/>
  <c r="BV171" i="87"/>
  <c r="BW171" i="87"/>
  <c r="BX171" i="87"/>
  <c r="BY171" i="87"/>
  <c r="BZ171" i="87"/>
  <c r="CB171" i="87"/>
  <c r="CC171" i="87"/>
  <c r="CD171" i="87"/>
  <c r="CE171" i="87"/>
  <c r="CF171" i="87"/>
  <c r="CG171" i="87"/>
  <c r="CH171" i="87"/>
  <c r="CI171" i="87"/>
  <c r="CJ171" i="87"/>
  <c r="CK171" i="87"/>
  <c r="CL171" i="87"/>
  <c r="CM171" i="87"/>
  <c r="CN171" i="87"/>
  <c r="CO171" i="87"/>
  <c r="CP171" i="87"/>
  <c r="CQ171" i="87"/>
  <c r="CR171" i="87"/>
  <c r="DI171" i="87"/>
  <c r="CS171" i="87"/>
  <c r="CT171" i="87"/>
  <c r="CU171" i="87"/>
  <c r="CV171" i="87"/>
  <c r="CA180" i="87"/>
  <c r="CW171" i="87"/>
  <c r="CX171" i="87"/>
  <c r="CY171" i="87"/>
  <c r="CZ171" i="87"/>
  <c r="DA171" i="87"/>
  <c r="DJ171" i="87"/>
  <c r="DO171" i="87"/>
  <c r="DP171" i="87"/>
  <c r="DK171" i="87"/>
  <c r="DL171" i="87"/>
  <c r="DM171" i="87"/>
  <c r="BQ172" i="87"/>
  <c r="BP172" i="87"/>
  <c r="BO172" i="87"/>
  <c r="BN172" i="87"/>
  <c r="BM172" i="87"/>
  <c r="BL172" i="87"/>
  <c r="BR172" i="87"/>
  <c r="BS172" i="87"/>
  <c r="BT172" i="87"/>
  <c r="BU172" i="87"/>
  <c r="BV172" i="87"/>
  <c r="BW172" i="87"/>
  <c r="BX172" i="87"/>
  <c r="BY172" i="87"/>
  <c r="BZ172" i="87"/>
  <c r="CB172" i="87"/>
  <c r="CC172" i="87"/>
  <c r="CD172" i="87"/>
  <c r="CE172" i="87"/>
  <c r="CF172" i="87"/>
  <c r="CG172" i="87"/>
  <c r="CH172" i="87"/>
  <c r="CI172" i="87"/>
  <c r="CJ172" i="87"/>
  <c r="CK172" i="87"/>
  <c r="CL172" i="87"/>
  <c r="CM172" i="87"/>
  <c r="CN172" i="87"/>
  <c r="CO172" i="87"/>
  <c r="CP172" i="87"/>
  <c r="CQ172" i="87"/>
  <c r="CR172" i="87"/>
  <c r="DI172" i="87"/>
  <c r="CS172" i="87"/>
  <c r="CT172" i="87"/>
  <c r="CU172" i="87"/>
  <c r="CV172" i="87"/>
  <c r="CA181" i="87"/>
  <c r="CW172" i="87"/>
  <c r="CX172" i="87"/>
  <c r="CY172" i="87"/>
  <c r="CZ172" i="87"/>
  <c r="DA172" i="87"/>
  <c r="DJ172" i="87"/>
  <c r="DO172" i="87"/>
  <c r="DP172" i="87"/>
  <c r="DK172" i="87"/>
  <c r="DL172" i="87"/>
  <c r="DM172" i="87"/>
  <c r="BQ173" i="87"/>
  <c r="BP173" i="87"/>
  <c r="BO173" i="87"/>
  <c r="BN173" i="87"/>
  <c r="BM173" i="87"/>
  <c r="BL173" i="87"/>
  <c r="BR173" i="87"/>
  <c r="BS173" i="87"/>
  <c r="BT173" i="87"/>
  <c r="BU173" i="87"/>
  <c r="BV173" i="87"/>
  <c r="BW173" i="87"/>
  <c r="BX173" i="87"/>
  <c r="BY173" i="87"/>
  <c r="BZ173" i="87"/>
  <c r="CB173" i="87"/>
  <c r="CC173" i="87"/>
  <c r="CD173" i="87"/>
  <c r="CE173" i="87"/>
  <c r="CF173" i="87"/>
  <c r="CG173" i="87"/>
  <c r="CH173" i="87"/>
  <c r="CI173" i="87"/>
  <c r="CJ173" i="87"/>
  <c r="CK173" i="87"/>
  <c r="CL173" i="87"/>
  <c r="CM173" i="87"/>
  <c r="CN173" i="87"/>
  <c r="CO173" i="87"/>
  <c r="CP173" i="87"/>
  <c r="CQ173" i="87"/>
  <c r="CR173" i="87"/>
  <c r="DI173" i="87"/>
  <c r="CS173" i="87"/>
  <c r="CT173" i="87"/>
  <c r="CU173" i="87"/>
  <c r="CV173" i="87"/>
  <c r="CA182" i="87"/>
  <c r="CW173" i="87"/>
  <c r="CX173" i="87"/>
  <c r="CY173" i="87"/>
  <c r="CZ173" i="87"/>
  <c r="DA173" i="87"/>
  <c r="DJ173" i="87"/>
  <c r="DO173" i="87"/>
  <c r="DP173" i="87"/>
  <c r="DK173" i="87"/>
  <c r="DL173" i="87"/>
  <c r="DM173" i="87"/>
  <c r="BQ174" i="87"/>
  <c r="BP174" i="87"/>
  <c r="BO174" i="87"/>
  <c r="BN174" i="87"/>
  <c r="BM174" i="87"/>
  <c r="BL174" i="87"/>
  <c r="BR174" i="87"/>
  <c r="BS174" i="87"/>
  <c r="BT174" i="87"/>
  <c r="BU174" i="87"/>
  <c r="BV174" i="87"/>
  <c r="BW174" i="87"/>
  <c r="BX174" i="87"/>
  <c r="BY174" i="87"/>
  <c r="BZ174" i="87"/>
  <c r="CB174" i="87"/>
  <c r="CC174" i="87"/>
  <c r="CD174" i="87"/>
  <c r="CE174" i="87"/>
  <c r="CF174" i="87"/>
  <c r="CG174" i="87"/>
  <c r="CH174" i="87"/>
  <c r="CI174" i="87"/>
  <c r="CJ174" i="87"/>
  <c r="CK174" i="87"/>
  <c r="CL174" i="87"/>
  <c r="CM174" i="87"/>
  <c r="CN174" i="87"/>
  <c r="CO174" i="87"/>
  <c r="CP174" i="87"/>
  <c r="CQ174" i="87"/>
  <c r="CR174" i="87"/>
  <c r="DI174" i="87"/>
  <c r="CS174" i="87"/>
  <c r="CT174" i="87"/>
  <c r="CU174" i="87"/>
  <c r="CV174" i="87"/>
  <c r="CA183" i="87"/>
  <c r="CW174" i="87"/>
  <c r="CX174" i="87"/>
  <c r="CY174" i="87"/>
  <c r="CZ174" i="87"/>
  <c r="DA174" i="87"/>
  <c r="DJ174" i="87"/>
  <c r="DK174" i="87"/>
  <c r="DL174" i="87"/>
  <c r="DM174" i="87"/>
  <c r="DO174" i="87"/>
  <c r="DP174" i="87"/>
  <c r="BQ175" i="87"/>
  <c r="BP175" i="87"/>
  <c r="BO175" i="87"/>
  <c r="BN175" i="87"/>
  <c r="BM175" i="87"/>
  <c r="BL175" i="87"/>
  <c r="BR175" i="87"/>
  <c r="BS175" i="87"/>
  <c r="BT175" i="87"/>
  <c r="BU175" i="87"/>
  <c r="BV175" i="87"/>
  <c r="BW175" i="87"/>
  <c r="BX175" i="87"/>
  <c r="BY175" i="87"/>
  <c r="BZ175" i="87"/>
  <c r="CB175" i="87"/>
  <c r="CC175" i="87"/>
  <c r="CD175" i="87"/>
  <c r="CE175" i="87"/>
  <c r="CF175" i="87"/>
  <c r="CG175" i="87"/>
  <c r="CH175" i="87"/>
  <c r="CI175" i="87"/>
  <c r="CJ175" i="87"/>
  <c r="CK175" i="87"/>
  <c r="CL175" i="87"/>
  <c r="CM175" i="87"/>
  <c r="CN175" i="87"/>
  <c r="CO175" i="87"/>
  <c r="CP175" i="87"/>
  <c r="CQ175" i="87"/>
  <c r="CR175" i="87"/>
  <c r="DI175" i="87"/>
  <c r="CS175" i="87"/>
  <c r="CT175" i="87"/>
  <c r="CU175" i="87"/>
  <c r="CV175" i="87"/>
  <c r="CA184" i="87"/>
  <c r="CW175" i="87"/>
  <c r="CX175" i="87"/>
  <c r="CY175" i="87"/>
  <c r="CZ175" i="87"/>
  <c r="DA175" i="87"/>
  <c r="DJ175" i="87"/>
  <c r="DK175" i="87"/>
  <c r="DL175" i="87"/>
  <c r="DM175" i="87"/>
  <c r="DO175" i="87"/>
  <c r="DP175" i="87"/>
  <c r="BQ176" i="87"/>
  <c r="BP176" i="87"/>
  <c r="BO176" i="87"/>
  <c r="BN176" i="87"/>
  <c r="BM176" i="87"/>
  <c r="BL176" i="87"/>
  <c r="BR176" i="87"/>
  <c r="BS176" i="87"/>
  <c r="BT176" i="87"/>
  <c r="BU176" i="87"/>
  <c r="BV176" i="87"/>
  <c r="BW176" i="87"/>
  <c r="BX176" i="87"/>
  <c r="BY176" i="87"/>
  <c r="BZ176" i="87"/>
  <c r="CB176" i="87"/>
  <c r="CC176" i="87"/>
  <c r="CD176" i="87"/>
  <c r="CE176" i="87"/>
  <c r="CF176" i="87"/>
  <c r="CG176" i="87"/>
  <c r="CH176" i="87"/>
  <c r="CI176" i="87"/>
  <c r="CJ176" i="87"/>
  <c r="CK176" i="87"/>
  <c r="CL176" i="87"/>
  <c r="CM176" i="87"/>
  <c r="CN176" i="87"/>
  <c r="CO176" i="87"/>
  <c r="CP176" i="87"/>
  <c r="CQ176" i="87"/>
  <c r="CR176" i="87"/>
  <c r="DI176" i="87"/>
  <c r="CS176" i="87"/>
  <c r="CT176" i="87"/>
  <c r="CU176" i="87"/>
  <c r="CV176" i="87"/>
  <c r="CA185" i="87"/>
  <c r="CW176" i="87"/>
  <c r="CX176" i="87"/>
  <c r="CY176" i="87"/>
  <c r="CZ176" i="87"/>
  <c r="DA176" i="87"/>
  <c r="DJ176" i="87"/>
  <c r="DO176" i="87"/>
  <c r="DP176" i="87"/>
  <c r="DK176" i="87"/>
  <c r="DL176" i="87"/>
  <c r="DM176" i="87"/>
  <c r="BQ177" i="87"/>
  <c r="BP177" i="87"/>
  <c r="BO177" i="87"/>
  <c r="BN177" i="87"/>
  <c r="BM177" i="87"/>
  <c r="BL177" i="87"/>
  <c r="BR177" i="87"/>
  <c r="BS177" i="87"/>
  <c r="BT177" i="87"/>
  <c r="BU177" i="87"/>
  <c r="BV177" i="87"/>
  <c r="BW177" i="87"/>
  <c r="BX177" i="87"/>
  <c r="BY177" i="87"/>
  <c r="BZ177" i="87"/>
  <c r="CB177" i="87"/>
  <c r="CC177" i="87"/>
  <c r="CD177" i="87"/>
  <c r="CE177" i="87"/>
  <c r="CF177" i="87"/>
  <c r="CG177" i="87"/>
  <c r="CH177" i="87"/>
  <c r="CI177" i="87"/>
  <c r="CJ177" i="87"/>
  <c r="CK177" i="87"/>
  <c r="CL177" i="87"/>
  <c r="CM177" i="87"/>
  <c r="CN177" i="87"/>
  <c r="CO177" i="87"/>
  <c r="CP177" i="87"/>
  <c r="CQ177" i="87"/>
  <c r="CR177" i="87"/>
  <c r="DI177" i="87"/>
  <c r="CS177" i="87"/>
  <c r="CT177" i="87"/>
  <c r="CU177" i="87"/>
  <c r="CV177" i="87"/>
  <c r="CA186" i="87"/>
  <c r="CW177" i="87"/>
  <c r="CX177" i="87"/>
  <c r="CY177" i="87"/>
  <c r="CZ177" i="87"/>
  <c r="DA177" i="87"/>
  <c r="DJ177" i="87"/>
  <c r="DK177" i="87"/>
  <c r="DL177" i="87"/>
  <c r="DM177" i="87"/>
  <c r="DO177" i="87"/>
  <c r="DP177" i="87"/>
  <c r="BQ178" i="87"/>
  <c r="BP178" i="87"/>
  <c r="BO178" i="87"/>
  <c r="BN178" i="87"/>
  <c r="BM178" i="87"/>
  <c r="BL178" i="87"/>
  <c r="BR178" i="87"/>
  <c r="BS178" i="87"/>
  <c r="BT178" i="87"/>
  <c r="BU178" i="87"/>
  <c r="BV178" i="87"/>
  <c r="BW178" i="87"/>
  <c r="BX178" i="87"/>
  <c r="BY178" i="87"/>
  <c r="BZ178" i="87"/>
  <c r="CB178" i="87"/>
  <c r="CC178" i="87"/>
  <c r="CD178" i="87"/>
  <c r="CE178" i="87"/>
  <c r="CF178" i="87"/>
  <c r="CG178" i="87"/>
  <c r="CH178" i="87"/>
  <c r="CI178" i="87"/>
  <c r="CJ178" i="87"/>
  <c r="CK178" i="87"/>
  <c r="CL178" i="87"/>
  <c r="CM178" i="87"/>
  <c r="CN178" i="87"/>
  <c r="CO178" i="87"/>
  <c r="CP178" i="87"/>
  <c r="CQ178" i="87"/>
  <c r="CR178" i="87"/>
  <c r="DI178" i="87"/>
  <c r="CS178" i="87"/>
  <c r="CT178" i="87"/>
  <c r="CU178" i="87"/>
  <c r="CV178" i="87"/>
  <c r="CA187" i="87"/>
  <c r="CW178" i="87"/>
  <c r="CX178" i="87"/>
  <c r="CY178" i="87"/>
  <c r="CZ178" i="87"/>
  <c r="DA178" i="87"/>
  <c r="DJ178" i="87"/>
  <c r="DO178" i="87"/>
  <c r="DP178" i="87"/>
  <c r="DK178" i="87"/>
  <c r="DL178" i="87"/>
  <c r="DM178" i="87"/>
  <c r="BQ179" i="87"/>
  <c r="BP179" i="87"/>
  <c r="BO179" i="87"/>
  <c r="BN179" i="87"/>
  <c r="BM179" i="87"/>
  <c r="BL179" i="87"/>
  <c r="BR179" i="87"/>
  <c r="BS179" i="87"/>
  <c r="BT179" i="87"/>
  <c r="BU179" i="87"/>
  <c r="BV179" i="87"/>
  <c r="BW179" i="87"/>
  <c r="BX179" i="87"/>
  <c r="BY179" i="87"/>
  <c r="BZ179" i="87"/>
  <c r="CB179" i="87"/>
  <c r="CC179" i="87"/>
  <c r="CD179" i="87"/>
  <c r="CE179" i="87"/>
  <c r="CF179" i="87"/>
  <c r="CG179" i="87"/>
  <c r="CH179" i="87"/>
  <c r="CI179" i="87"/>
  <c r="CJ179" i="87"/>
  <c r="CK179" i="87"/>
  <c r="CL179" i="87"/>
  <c r="CM179" i="87"/>
  <c r="CN179" i="87"/>
  <c r="CO179" i="87"/>
  <c r="CP179" i="87"/>
  <c r="CQ179" i="87"/>
  <c r="CR179" i="87"/>
  <c r="DI179" i="87"/>
  <c r="CS179" i="87"/>
  <c r="CT179" i="87"/>
  <c r="CU179" i="87"/>
  <c r="CV179" i="87"/>
  <c r="CA188" i="87"/>
  <c r="CW179" i="87"/>
  <c r="CX179" i="87"/>
  <c r="CY179" i="87"/>
  <c r="CZ179" i="87"/>
  <c r="DA179" i="87"/>
  <c r="DJ179" i="87"/>
  <c r="DO179" i="87"/>
  <c r="DP179" i="87"/>
  <c r="DK179" i="87"/>
  <c r="DL179" i="87"/>
  <c r="DM179" i="87"/>
  <c r="BQ180" i="87"/>
  <c r="BP180" i="87"/>
  <c r="BO180" i="87"/>
  <c r="BN180" i="87"/>
  <c r="BM180" i="87"/>
  <c r="BL180" i="87"/>
  <c r="BR180" i="87"/>
  <c r="BS180" i="87"/>
  <c r="BT180" i="87"/>
  <c r="BU180" i="87"/>
  <c r="BV180" i="87"/>
  <c r="BW180" i="87"/>
  <c r="BX180" i="87"/>
  <c r="BY180" i="87"/>
  <c r="BZ180" i="87"/>
  <c r="CB180" i="87"/>
  <c r="CC180" i="87"/>
  <c r="CD180" i="87"/>
  <c r="CE180" i="87"/>
  <c r="CF180" i="87"/>
  <c r="CG180" i="87"/>
  <c r="CH180" i="87"/>
  <c r="CI180" i="87"/>
  <c r="CJ180" i="87"/>
  <c r="CK180" i="87"/>
  <c r="CL180" i="87"/>
  <c r="CM180" i="87"/>
  <c r="CN180" i="87"/>
  <c r="CO180" i="87"/>
  <c r="CP180" i="87"/>
  <c r="CQ180" i="87"/>
  <c r="CR180" i="87"/>
  <c r="DI180" i="87"/>
  <c r="CS180" i="87"/>
  <c r="CT180" i="87"/>
  <c r="CU180" i="87"/>
  <c r="CV180" i="87"/>
  <c r="CA189" i="87"/>
  <c r="CW180" i="87"/>
  <c r="CX180" i="87"/>
  <c r="CY180" i="87"/>
  <c r="CZ180" i="87"/>
  <c r="DA180" i="87"/>
  <c r="DJ180" i="87"/>
  <c r="DO180" i="87"/>
  <c r="DP180" i="87"/>
  <c r="DK180" i="87"/>
  <c r="DL180" i="87"/>
  <c r="DM180" i="87"/>
  <c r="BQ181" i="87"/>
  <c r="BP181" i="87"/>
  <c r="BO181" i="87"/>
  <c r="BN181" i="87"/>
  <c r="BM181" i="87"/>
  <c r="BL181" i="87"/>
  <c r="BR181" i="87"/>
  <c r="BS181" i="87"/>
  <c r="BT181" i="87"/>
  <c r="BU181" i="87"/>
  <c r="BV181" i="87"/>
  <c r="BW181" i="87"/>
  <c r="BX181" i="87"/>
  <c r="BY181" i="87"/>
  <c r="BZ181" i="87"/>
  <c r="CB181" i="87"/>
  <c r="CC181" i="87"/>
  <c r="CD181" i="87"/>
  <c r="CE181" i="87"/>
  <c r="CF181" i="87"/>
  <c r="CG181" i="87"/>
  <c r="CH181" i="87"/>
  <c r="CI181" i="87"/>
  <c r="CJ181" i="87"/>
  <c r="CK181" i="87"/>
  <c r="CL181" i="87"/>
  <c r="CM181" i="87"/>
  <c r="CN181" i="87"/>
  <c r="CO181" i="87"/>
  <c r="CP181" i="87"/>
  <c r="CQ181" i="87"/>
  <c r="CR181" i="87"/>
  <c r="DI181" i="87"/>
  <c r="CS181" i="87"/>
  <c r="CT181" i="87"/>
  <c r="CU181" i="87"/>
  <c r="CV181" i="87"/>
  <c r="CA190" i="87"/>
  <c r="CW181" i="87"/>
  <c r="CX181" i="87"/>
  <c r="CY181" i="87"/>
  <c r="CZ181" i="87"/>
  <c r="DA181" i="87"/>
  <c r="DJ181" i="87"/>
  <c r="DO181" i="87"/>
  <c r="DP181" i="87"/>
  <c r="DK181" i="87"/>
  <c r="DL181" i="87"/>
  <c r="DM181" i="87"/>
  <c r="BQ182" i="87"/>
  <c r="BP182" i="87"/>
  <c r="BO182" i="87"/>
  <c r="BN182" i="87"/>
  <c r="BM182" i="87"/>
  <c r="BL182" i="87"/>
  <c r="BR182" i="87"/>
  <c r="BS182" i="87"/>
  <c r="BT182" i="87"/>
  <c r="BU182" i="87"/>
  <c r="BV182" i="87"/>
  <c r="BW182" i="87"/>
  <c r="BX182" i="87"/>
  <c r="BY182" i="87"/>
  <c r="BZ182" i="87"/>
  <c r="CB182" i="87"/>
  <c r="CC182" i="87"/>
  <c r="CD182" i="87"/>
  <c r="CE182" i="87"/>
  <c r="CF182" i="87"/>
  <c r="CG182" i="87"/>
  <c r="CH182" i="87"/>
  <c r="CI182" i="87"/>
  <c r="CJ182" i="87"/>
  <c r="CK182" i="87"/>
  <c r="CL182" i="87"/>
  <c r="CM182" i="87"/>
  <c r="CN182" i="87"/>
  <c r="CO182" i="87"/>
  <c r="CP182" i="87"/>
  <c r="CQ182" i="87"/>
  <c r="CR182" i="87"/>
  <c r="DI182" i="87"/>
  <c r="CS182" i="87"/>
  <c r="CT182" i="87"/>
  <c r="CU182" i="87"/>
  <c r="CV182" i="87"/>
  <c r="CA191" i="87"/>
  <c r="CW182" i="87"/>
  <c r="CX182" i="87"/>
  <c r="CY182" i="87"/>
  <c r="CZ182" i="87"/>
  <c r="DA182" i="87"/>
  <c r="DJ182" i="87"/>
  <c r="DK182" i="87"/>
  <c r="DL182" i="87"/>
  <c r="DM182" i="87"/>
  <c r="DO182" i="87"/>
  <c r="DP182" i="87"/>
  <c r="BQ183" i="87"/>
  <c r="BP183" i="87"/>
  <c r="BO183" i="87"/>
  <c r="BN183" i="87"/>
  <c r="BM183" i="87"/>
  <c r="BL183" i="87"/>
  <c r="BR183" i="87"/>
  <c r="BS183" i="87"/>
  <c r="BT183" i="87"/>
  <c r="BU183" i="87"/>
  <c r="BV183" i="87"/>
  <c r="BW183" i="87"/>
  <c r="BX183" i="87"/>
  <c r="BY183" i="87"/>
  <c r="BZ183" i="87"/>
  <c r="CB183" i="87"/>
  <c r="CC183" i="87"/>
  <c r="CD183" i="87"/>
  <c r="CE183" i="87"/>
  <c r="CF183" i="87"/>
  <c r="CG183" i="87"/>
  <c r="CH183" i="87"/>
  <c r="CI183" i="87"/>
  <c r="CJ183" i="87"/>
  <c r="CK183" i="87"/>
  <c r="CL183" i="87"/>
  <c r="CM183" i="87"/>
  <c r="CN183" i="87"/>
  <c r="CO183" i="87"/>
  <c r="CP183" i="87"/>
  <c r="CQ183" i="87"/>
  <c r="CR183" i="87"/>
  <c r="DI183" i="87"/>
  <c r="CS183" i="87"/>
  <c r="CT183" i="87"/>
  <c r="CU183" i="87"/>
  <c r="CV183" i="87"/>
  <c r="CA192" i="87"/>
  <c r="CW183" i="87"/>
  <c r="CX183" i="87"/>
  <c r="CY183" i="87"/>
  <c r="CZ183" i="87"/>
  <c r="DA183" i="87"/>
  <c r="DJ183" i="87"/>
  <c r="DK183" i="87"/>
  <c r="DL183" i="87"/>
  <c r="DM183" i="87"/>
  <c r="DO183" i="87"/>
  <c r="DP183" i="87"/>
  <c r="BQ184" i="87"/>
  <c r="BP184" i="87"/>
  <c r="BO184" i="87"/>
  <c r="BN184" i="87"/>
  <c r="BM184" i="87"/>
  <c r="BL184" i="87"/>
  <c r="BR184" i="87"/>
  <c r="BS184" i="87"/>
  <c r="BT184" i="87"/>
  <c r="BU184" i="87"/>
  <c r="BV184" i="87"/>
  <c r="BW184" i="87"/>
  <c r="BX184" i="87"/>
  <c r="BY184" i="87"/>
  <c r="BZ184" i="87"/>
  <c r="CB184" i="87"/>
  <c r="CC184" i="87"/>
  <c r="CD184" i="87"/>
  <c r="CE184" i="87"/>
  <c r="CF184" i="87"/>
  <c r="CG184" i="87"/>
  <c r="CH184" i="87"/>
  <c r="CI184" i="87"/>
  <c r="CJ184" i="87"/>
  <c r="CK184" i="87"/>
  <c r="CL184" i="87"/>
  <c r="CM184" i="87"/>
  <c r="CN184" i="87"/>
  <c r="CO184" i="87"/>
  <c r="CP184" i="87"/>
  <c r="CQ184" i="87"/>
  <c r="CR184" i="87"/>
  <c r="DI184" i="87"/>
  <c r="CS184" i="87"/>
  <c r="CT184" i="87"/>
  <c r="CU184" i="87"/>
  <c r="CV184" i="87"/>
  <c r="CA193" i="87"/>
  <c r="CW184" i="87"/>
  <c r="CX184" i="87"/>
  <c r="CY184" i="87"/>
  <c r="CZ184" i="87"/>
  <c r="DA184" i="87"/>
  <c r="DJ184" i="87"/>
  <c r="DO184" i="87"/>
  <c r="DP184" i="87"/>
  <c r="DK184" i="87"/>
  <c r="DL184" i="87"/>
  <c r="DM184" i="87"/>
  <c r="BQ185" i="87"/>
  <c r="BP185" i="87"/>
  <c r="BO185" i="87"/>
  <c r="BN185" i="87"/>
  <c r="BM185" i="87"/>
  <c r="BL185" i="87"/>
  <c r="BR185" i="87"/>
  <c r="BS185" i="87"/>
  <c r="BT185" i="87"/>
  <c r="BU185" i="87"/>
  <c r="BV185" i="87"/>
  <c r="BW185" i="87"/>
  <c r="BX185" i="87"/>
  <c r="BY185" i="87"/>
  <c r="BZ185" i="87"/>
  <c r="CB185" i="87"/>
  <c r="CC185" i="87"/>
  <c r="CD185" i="87"/>
  <c r="CE185" i="87"/>
  <c r="CF185" i="87"/>
  <c r="CG185" i="87"/>
  <c r="CH185" i="87"/>
  <c r="CI185" i="87"/>
  <c r="CJ185" i="87"/>
  <c r="CK185" i="87"/>
  <c r="CL185" i="87"/>
  <c r="CM185" i="87"/>
  <c r="CN185" i="87"/>
  <c r="CO185" i="87"/>
  <c r="CP185" i="87"/>
  <c r="CQ185" i="87"/>
  <c r="CR185" i="87"/>
  <c r="DI185" i="87"/>
  <c r="CS185" i="87"/>
  <c r="CT185" i="87"/>
  <c r="CU185" i="87"/>
  <c r="CV185" i="87"/>
  <c r="CA194" i="87"/>
  <c r="CW185" i="87"/>
  <c r="CX185" i="87"/>
  <c r="CY185" i="87"/>
  <c r="CZ185" i="87"/>
  <c r="DA185" i="87"/>
  <c r="DJ185" i="87"/>
  <c r="DK185" i="87"/>
  <c r="DL185" i="87"/>
  <c r="DM185" i="87"/>
  <c r="DO185" i="87"/>
  <c r="DP185" i="87"/>
  <c r="BQ186" i="87"/>
  <c r="BP186" i="87"/>
  <c r="BO186" i="87"/>
  <c r="BN186" i="87"/>
  <c r="BM186" i="87"/>
  <c r="BL186" i="87"/>
  <c r="BR186" i="87"/>
  <c r="BS186" i="87"/>
  <c r="BT186" i="87"/>
  <c r="BU186" i="87"/>
  <c r="BV186" i="87"/>
  <c r="BW186" i="87"/>
  <c r="BX186" i="87"/>
  <c r="BY186" i="87"/>
  <c r="BZ186" i="87"/>
  <c r="CB186" i="87"/>
  <c r="CC186" i="87"/>
  <c r="CD186" i="87"/>
  <c r="CE186" i="87"/>
  <c r="CF186" i="87"/>
  <c r="CG186" i="87"/>
  <c r="CH186" i="87"/>
  <c r="CI186" i="87"/>
  <c r="CJ186" i="87"/>
  <c r="CK186" i="87"/>
  <c r="CL186" i="87"/>
  <c r="CM186" i="87"/>
  <c r="CN186" i="87"/>
  <c r="CO186" i="87"/>
  <c r="CP186" i="87"/>
  <c r="CQ186" i="87"/>
  <c r="CR186" i="87"/>
  <c r="DI186" i="87"/>
  <c r="CS186" i="87"/>
  <c r="CT186" i="87"/>
  <c r="CU186" i="87"/>
  <c r="CV186" i="87"/>
  <c r="CA195" i="87"/>
  <c r="CW186" i="87"/>
  <c r="CX186" i="87"/>
  <c r="CY186" i="87"/>
  <c r="CZ186" i="87"/>
  <c r="DA186" i="87"/>
  <c r="DJ186" i="87"/>
  <c r="DO186" i="87"/>
  <c r="DP186" i="87"/>
  <c r="DK186" i="87"/>
  <c r="DL186" i="87"/>
  <c r="DM186" i="87"/>
  <c r="BQ187" i="87"/>
  <c r="BP187" i="87"/>
  <c r="BO187" i="87"/>
  <c r="BN187" i="87"/>
  <c r="BM187" i="87"/>
  <c r="BL187" i="87"/>
  <c r="BR187" i="87"/>
  <c r="BS187" i="87"/>
  <c r="BT187" i="87"/>
  <c r="BU187" i="87"/>
  <c r="BV187" i="87"/>
  <c r="BW187" i="87"/>
  <c r="BX187" i="87"/>
  <c r="BY187" i="87"/>
  <c r="BZ187" i="87"/>
  <c r="CB187" i="87"/>
  <c r="CC187" i="87"/>
  <c r="CD187" i="87"/>
  <c r="CE187" i="87"/>
  <c r="CF187" i="87"/>
  <c r="CG187" i="87"/>
  <c r="CH187" i="87"/>
  <c r="CI187" i="87"/>
  <c r="CJ187" i="87"/>
  <c r="CK187" i="87"/>
  <c r="CL187" i="87"/>
  <c r="CM187" i="87"/>
  <c r="CN187" i="87"/>
  <c r="CO187" i="87"/>
  <c r="CP187" i="87"/>
  <c r="CQ187" i="87"/>
  <c r="CR187" i="87"/>
  <c r="DI187" i="87"/>
  <c r="CS187" i="87"/>
  <c r="CT187" i="87"/>
  <c r="CU187" i="87"/>
  <c r="CV187" i="87"/>
  <c r="CA196" i="87"/>
  <c r="CW187" i="87"/>
  <c r="CX187" i="87"/>
  <c r="CY187" i="87"/>
  <c r="CZ187" i="87"/>
  <c r="DA187" i="87"/>
  <c r="DJ187" i="87"/>
  <c r="DO187" i="87"/>
  <c r="DP187" i="87"/>
  <c r="DK187" i="87"/>
  <c r="DL187" i="87"/>
  <c r="DM187" i="87"/>
  <c r="BQ188" i="87"/>
  <c r="BP188" i="87"/>
  <c r="BO188" i="87"/>
  <c r="BN188" i="87"/>
  <c r="BM188" i="87"/>
  <c r="BL188" i="87"/>
  <c r="BR188" i="87"/>
  <c r="BS188" i="87"/>
  <c r="BT188" i="87"/>
  <c r="BU188" i="87"/>
  <c r="BV188" i="87"/>
  <c r="BW188" i="87"/>
  <c r="BX188" i="87"/>
  <c r="BY188" i="87"/>
  <c r="BZ188" i="87"/>
  <c r="CB188" i="87"/>
  <c r="CC188" i="87"/>
  <c r="CD188" i="87"/>
  <c r="CE188" i="87"/>
  <c r="CF188" i="87"/>
  <c r="CG188" i="87"/>
  <c r="CH188" i="87"/>
  <c r="CI188" i="87"/>
  <c r="CJ188" i="87"/>
  <c r="CK188" i="87"/>
  <c r="CL188" i="87"/>
  <c r="CM188" i="87"/>
  <c r="CN188" i="87"/>
  <c r="CO188" i="87"/>
  <c r="CP188" i="87"/>
  <c r="CQ188" i="87"/>
  <c r="CR188" i="87"/>
  <c r="DI188" i="87"/>
  <c r="CS188" i="87"/>
  <c r="CT188" i="87"/>
  <c r="CU188" i="87"/>
  <c r="CV188" i="87"/>
  <c r="CA197" i="87"/>
  <c r="CW188" i="87"/>
  <c r="CX188" i="87"/>
  <c r="CY188" i="87"/>
  <c r="CZ188" i="87"/>
  <c r="DA188" i="87"/>
  <c r="DJ188" i="87"/>
  <c r="DO188" i="87"/>
  <c r="DP188" i="87"/>
  <c r="DK188" i="87"/>
  <c r="DL188" i="87"/>
  <c r="DM188" i="87"/>
  <c r="BQ189" i="87"/>
  <c r="BP189" i="87"/>
  <c r="BO189" i="87"/>
  <c r="BN189" i="87"/>
  <c r="BM189" i="87"/>
  <c r="BL189" i="87"/>
  <c r="BR189" i="87"/>
  <c r="BS189" i="87"/>
  <c r="BT189" i="87"/>
  <c r="BU189" i="87"/>
  <c r="BV189" i="87"/>
  <c r="BW189" i="87"/>
  <c r="BX189" i="87"/>
  <c r="BY189" i="87"/>
  <c r="BZ189" i="87"/>
  <c r="CB189" i="87"/>
  <c r="CC189" i="87"/>
  <c r="CD189" i="87"/>
  <c r="CE189" i="87"/>
  <c r="CF189" i="87"/>
  <c r="CG189" i="87"/>
  <c r="CH189" i="87"/>
  <c r="CI189" i="87"/>
  <c r="CJ189" i="87"/>
  <c r="CK189" i="87"/>
  <c r="CL189" i="87"/>
  <c r="CM189" i="87"/>
  <c r="CN189" i="87"/>
  <c r="CO189" i="87"/>
  <c r="CP189" i="87"/>
  <c r="CQ189" i="87"/>
  <c r="CR189" i="87"/>
  <c r="DI189" i="87"/>
  <c r="CS189" i="87"/>
  <c r="CT189" i="87"/>
  <c r="CU189" i="87"/>
  <c r="CV189" i="87"/>
  <c r="CA198" i="87"/>
  <c r="CW189" i="87"/>
  <c r="CX189" i="87"/>
  <c r="CY189" i="87"/>
  <c r="CZ189" i="87"/>
  <c r="DA189" i="87"/>
  <c r="DJ189" i="87"/>
  <c r="DO189" i="87"/>
  <c r="DP189" i="87"/>
  <c r="DK189" i="87"/>
  <c r="DL189" i="87"/>
  <c r="DM189" i="87"/>
  <c r="BQ190" i="87"/>
  <c r="BP190" i="87"/>
  <c r="BO190" i="87"/>
  <c r="BN190" i="87"/>
  <c r="BM190" i="87"/>
  <c r="BL190" i="87"/>
  <c r="BR190" i="87"/>
  <c r="BS190" i="87"/>
  <c r="BT190" i="87"/>
  <c r="BU190" i="87"/>
  <c r="BV190" i="87"/>
  <c r="BW190" i="87"/>
  <c r="BX190" i="87"/>
  <c r="BY190" i="87"/>
  <c r="BZ190" i="87"/>
  <c r="CB190" i="87"/>
  <c r="CC190" i="87"/>
  <c r="CD190" i="87"/>
  <c r="CE190" i="87"/>
  <c r="CF190" i="87"/>
  <c r="CG190" i="87"/>
  <c r="CH190" i="87"/>
  <c r="CI190" i="87"/>
  <c r="CJ190" i="87"/>
  <c r="CK190" i="87"/>
  <c r="CL190" i="87"/>
  <c r="CM190" i="87"/>
  <c r="CN190" i="87"/>
  <c r="CO190" i="87"/>
  <c r="CP190" i="87"/>
  <c r="CQ190" i="87"/>
  <c r="CR190" i="87"/>
  <c r="DI190" i="87"/>
  <c r="CS190" i="87"/>
  <c r="CT190" i="87"/>
  <c r="CU190" i="87"/>
  <c r="CV190" i="87"/>
  <c r="CA199" i="87"/>
  <c r="CW190" i="87"/>
  <c r="CX190" i="87"/>
  <c r="CY190" i="87"/>
  <c r="CZ190" i="87"/>
  <c r="DA190" i="87"/>
  <c r="DJ190" i="87"/>
  <c r="DO190" i="87"/>
  <c r="DP190" i="87"/>
  <c r="DK190" i="87"/>
  <c r="DL190" i="87"/>
  <c r="DM190" i="87"/>
  <c r="BQ191" i="87"/>
  <c r="BP191" i="87"/>
  <c r="BO191" i="87"/>
  <c r="BN191" i="87"/>
  <c r="BM191" i="87"/>
  <c r="BL191" i="87"/>
  <c r="BR191" i="87"/>
  <c r="BS191" i="87"/>
  <c r="BT191" i="87"/>
  <c r="BU191" i="87"/>
  <c r="BV191" i="87"/>
  <c r="BW191" i="87"/>
  <c r="BX191" i="87"/>
  <c r="BY191" i="87"/>
  <c r="BZ191" i="87"/>
  <c r="CB191" i="87"/>
  <c r="CC191" i="87"/>
  <c r="CD191" i="87"/>
  <c r="CE191" i="87"/>
  <c r="CF191" i="87"/>
  <c r="CG191" i="87"/>
  <c r="CH191" i="87"/>
  <c r="CI191" i="87"/>
  <c r="CJ191" i="87"/>
  <c r="CK191" i="87"/>
  <c r="CL191" i="87"/>
  <c r="CM191" i="87"/>
  <c r="CN191" i="87"/>
  <c r="CO191" i="87"/>
  <c r="CP191" i="87"/>
  <c r="CQ191" i="87"/>
  <c r="CR191" i="87"/>
  <c r="DI191" i="87"/>
  <c r="CS191" i="87"/>
  <c r="CT191" i="87"/>
  <c r="CU191" i="87"/>
  <c r="CV191" i="87"/>
  <c r="CA200" i="87"/>
  <c r="CW191" i="87"/>
  <c r="CX191" i="87"/>
  <c r="CY191" i="87"/>
  <c r="CZ191" i="87"/>
  <c r="DA191" i="87"/>
  <c r="DJ191" i="87"/>
  <c r="DK191" i="87"/>
  <c r="DL191" i="87"/>
  <c r="DM191" i="87"/>
  <c r="DO191" i="87"/>
  <c r="DP191" i="87"/>
  <c r="BQ192" i="87"/>
  <c r="BP192" i="87"/>
  <c r="BO192" i="87"/>
  <c r="BN192" i="87"/>
  <c r="BM192" i="87"/>
  <c r="BL192" i="87"/>
  <c r="BR192" i="87"/>
  <c r="BS192" i="87"/>
  <c r="BT192" i="87"/>
  <c r="BU192" i="87"/>
  <c r="BV192" i="87"/>
  <c r="BW192" i="87"/>
  <c r="BX192" i="87"/>
  <c r="BY192" i="87"/>
  <c r="BZ192" i="87"/>
  <c r="CB192" i="87"/>
  <c r="CC192" i="87"/>
  <c r="CD192" i="87"/>
  <c r="CE192" i="87"/>
  <c r="CF192" i="87"/>
  <c r="CG192" i="87"/>
  <c r="CH192" i="87"/>
  <c r="CI192" i="87"/>
  <c r="CJ192" i="87"/>
  <c r="CK192" i="87"/>
  <c r="CL192" i="87"/>
  <c r="CM192" i="87"/>
  <c r="CN192" i="87"/>
  <c r="CO192" i="87"/>
  <c r="CP192" i="87"/>
  <c r="CQ192" i="87"/>
  <c r="CR192" i="87"/>
  <c r="DI192" i="87"/>
  <c r="CS192" i="87"/>
  <c r="CT192" i="87"/>
  <c r="CU192" i="87"/>
  <c r="CV192" i="87"/>
  <c r="CA201" i="87"/>
  <c r="CW192" i="87"/>
  <c r="CX192" i="87"/>
  <c r="CY192" i="87"/>
  <c r="CZ192" i="87"/>
  <c r="DA192" i="87"/>
  <c r="DJ192" i="87"/>
  <c r="DO192" i="87"/>
  <c r="DP192" i="87"/>
  <c r="DK192" i="87"/>
  <c r="DL192" i="87"/>
  <c r="DM192" i="87"/>
  <c r="BQ193" i="87"/>
  <c r="BP193" i="87"/>
  <c r="BO193" i="87"/>
  <c r="BN193" i="87"/>
  <c r="BM193" i="87"/>
  <c r="BL193" i="87"/>
  <c r="BR193" i="87"/>
  <c r="BS193" i="87"/>
  <c r="BT193" i="87"/>
  <c r="BU193" i="87"/>
  <c r="BV193" i="87"/>
  <c r="BW193" i="87"/>
  <c r="BX193" i="87"/>
  <c r="BY193" i="87"/>
  <c r="BZ193" i="87"/>
  <c r="CB193" i="87"/>
  <c r="CC193" i="87"/>
  <c r="CD193" i="87"/>
  <c r="CE193" i="87"/>
  <c r="CF193" i="87"/>
  <c r="CG193" i="87"/>
  <c r="CH193" i="87"/>
  <c r="CI193" i="87"/>
  <c r="CJ193" i="87"/>
  <c r="CK193" i="87"/>
  <c r="CL193" i="87"/>
  <c r="CM193" i="87"/>
  <c r="CN193" i="87"/>
  <c r="CO193" i="87"/>
  <c r="CP193" i="87"/>
  <c r="CQ193" i="87"/>
  <c r="CR193" i="87"/>
  <c r="DI193" i="87"/>
  <c r="CS193" i="87"/>
  <c r="CT193" i="87"/>
  <c r="CU193" i="87"/>
  <c r="CV193" i="87"/>
  <c r="CA202" i="87"/>
  <c r="CW193" i="87"/>
  <c r="CX193" i="87"/>
  <c r="CY193" i="87"/>
  <c r="CZ193" i="87"/>
  <c r="DA193" i="87"/>
  <c r="DJ193" i="87"/>
  <c r="DK193" i="87"/>
  <c r="DL193" i="87"/>
  <c r="DM193" i="87"/>
  <c r="DO193" i="87"/>
  <c r="DP193" i="87"/>
  <c r="BQ194" i="87"/>
  <c r="BP194" i="87"/>
  <c r="BO194" i="87"/>
  <c r="BN194" i="87"/>
  <c r="BM194" i="87"/>
  <c r="BL194" i="87"/>
  <c r="BR194" i="87"/>
  <c r="BS194" i="87"/>
  <c r="BT194" i="87"/>
  <c r="BU194" i="87"/>
  <c r="BV194" i="87"/>
  <c r="BW194" i="87"/>
  <c r="BX194" i="87"/>
  <c r="BY194" i="87"/>
  <c r="BZ194" i="87"/>
  <c r="CB194" i="87"/>
  <c r="CC194" i="87"/>
  <c r="CD194" i="87"/>
  <c r="CE194" i="87"/>
  <c r="CF194" i="87"/>
  <c r="CG194" i="87"/>
  <c r="CH194" i="87"/>
  <c r="CI194" i="87"/>
  <c r="CJ194" i="87"/>
  <c r="CK194" i="87"/>
  <c r="CL194" i="87"/>
  <c r="CM194" i="87"/>
  <c r="CN194" i="87"/>
  <c r="CO194" i="87"/>
  <c r="CP194" i="87"/>
  <c r="CQ194" i="87"/>
  <c r="CR194" i="87"/>
  <c r="DI194" i="87"/>
  <c r="CS194" i="87"/>
  <c r="CT194" i="87"/>
  <c r="CU194" i="87"/>
  <c r="CV194" i="87"/>
  <c r="CA203" i="87"/>
  <c r="CW194" i="87"/>
  <c r="CX194" i="87"/>
  <c r="CY194" i="87"/>
  <c r="CZ194" i="87"/>
  <c r="DA194" i="87"/>
  <c r="DJ194" i="87"/>
  <c r="DO194" i="87"/>
  <c r="DP194" i="87"/>
  <c r="DK194" i="87"/>
  <c r="DL194" i="87"/>
  <c r="DM194" i="87"/>
  <c r="BQ195" i="87"/>
  <c r="BP195" i="87"/>
  <c r="BO195" i="87"/>
  <c r="BN195" i="87"/>
  <c r="BM195" i="87"/>
  <c r="BL195" i="87"/>
  <c r="BR195" i="87"/>
  <c r="BS195" i="87"/>
  <c r="BT195" i="87"/>
  <c r="BU195" i="87"/>
  <c r="BV195" i="87"/>
  <c r="BW195" i="87"/>
  <c r="BX195" i="87"/>
  <c r="BY195" i="87"/>
  <c r="BZ195" i="87"/>
  <c r="CB195" i="87"/>
  <c r="CC195" i="87"/>
  <c r="CD195" i="87"/>
  <c r="CE195" i="87"/>
  <c r="CF195" i="87"/>
  <c r="CG195" i="87"/>
  <c r="CH195" i="87"/>
  <c r="CI195" i="87"/>
  <c r="CJ195" i="87"/>
  <c r="CK195" i="87"/>
  <c r="CL195" i="87"/>
  <c r="CM195" i="87"/>
  <c r="CN195" i="87"/>
  <c r="CO195" i="87"/>
  <c r="CP195" i="87"/>
  <c r="CQ195" i="87"/>
  <c r="CR195" i="87"/>
  <c r="DI195" i="87"/>
  <c r="CS195" i="87"/>
  <c r="CT195" i="87"/>
  <c r="CU195" i="87"/>
  <c r="CV195" i="87"/>
  <c r="CW195" i="87"/>
  <c r="CX195" i="87"/>
  <c r="CY195" i="87"/>
  <c r="CZ195" i="87"/>
  <c r="DA195" i="87"/>
  <c r="DJ195" i="87"/>
  <c r="DO195" i="87"/>
  <c r="DP195" i="87"/>
  <c r="DK195" i="87"/>
  <c r="DL195" i="87"/>
  <c r="DM195" i="87"/>
  <c r="BQ196" i="87"/>
  <c r="BP196" i="87"/>
  <c r="BO196" i="87"/>
  <c r="BN196" i="87"/>
  <c r="BM196" i="87"/>
  <c r="BL196" i="87"/>
  <c r="BR196" i="87"/>
  <c r="BS196" i="87"/>
  <c r="BT196" i="87"/>
  <c r="BU196" i="87"/>
  <c r="BV196" i="87"/>
  <c r="BW196" i="87"/>
  <c r="BX196" i="87"/>
  <c r="BY196" i="87"/>
  <c r="BZ196" i="87"/>
  <c r="CB196" i="87"/>
  <c r="CC196" i="87"/>
  <c r="CD196" i="87"/>
  <c r="CE196" i="87"/>
  <c r="CF196" i="87"/>
  <c r="CG196" i="87"/>
  <c r="CH196" i="87"/>
  <c r="CI196" i="87"/>
  <c r="CJ196" i="87"/>
  <c r="CK196" i="87"/>
  <c r="CL196" i="87"/>
  <c r="CM196" i="87"/>
  <c r="CN196" i="87"/>
  <c r="CO196" i="87"/>
  <c r="CP196" i="87"/>
  <c r="CQ196" i="87"/>
  <c r="CR196" i="87"/>
  <c r="DI196" i="87"/>
  <c r="CS196" i="87"/>
  <c r="CT196" i="87"/>
  <c r="CU196" i="87"/>
  <c r="CV196" i="87"/>
  <c r="CW196" i="87"/>
  <c r="CX196" i="87"/>
  <c r="CY196" i="87"/>
  <c r="CZ196" i="87"/>
  <c r="DA196" i="87"/>
  <c r="DJ196" i="87"/>
  <c r="DO196" i="87"/>
  <c r="DP196" i="87"/>
  <c r="DK196" i="87"/>
  <c r="DL196" i="87"/>
  <c r="DM196" i="87"/>
  <c r="BQ197" i="87"/>
  <c r="BP197" i="87"/>
  <c r="BO197" i="87"/>
  <c r="BN197" i="87"/>
  <c r="BM197" i="87"/>
  <c r="BL197" i="87"/>
  <c r="BR197" i="87"/>
  <c r="BS197" i="87"/>
  <c r="BT197" i="87"/>
  <c r="BU197" i="87"/>
  <c r="BV197" i="87"/>
  <c r="BW197" i="87"/>
  <c r="BX197" i="87"/>
  <c r="BY197" i="87"/>
  <c r="BZ197" i="87"/>
  <c r="CB197" i="87"/>
  <c r="CC197" i="87"/>
  <c r="CD197" i="87"/>
  <c r="CE197" i="87"/>
  <c r="CF197" i="87"/>
  <c r="CG197" i="87"/>
  <c r="CH197" i="87"/>
  <c r="CI197" i="87"/>
  <c r="CJ197" i="87"/>
  <c r="CK197" i="87"/>
  <c r="CL197" i="87"/>
  <c r="CM197" i="87"/>
  <c r="CN197" i="87"/>
  <c r="CO197" i="87"/>
  <c r="CP197" i="87"/>
  <c r="CQ197" i="87"/>
  <c r="CR197" i="87"/>
  <c r="DI197" i="87"/>
  <c r="CS197" i="87"/>
  <c r="CT197" i="87"/>
  <c r="CU197" i="87"/>
  <c r="CV197" i="87"/>
  <c r="CW197" i="87"/>
  <c r="CX197" i="87"/>
  <c r="CY197" i="87"/>
  <c r="CZ197" i="87"/>
  <c r="DA197" i="87"/>
  <c r="DJ197" i="87"/>
  <c r="DO197" i="87"/>
  <c r="DP197" i="87"/>
  <c r="DK197" i="87"/>
  <c r="DL197" i="87"/>
  <c r="DM197" i="87"/>
  <c r="BQ198" i="87"/>
  <c r="BP198" i="87"/>
  <c r="BO198" i="87"/>
  <c r="BN198" i="87"/>
  <c r="BM198" i="87"/>
  <c r="BL198" i="87"/>
  <c r="BR198" i="87"/>
  <c r="BS198" i="87"/>
  <c r="BT198" i="87"/>
  <c r="BU198" i="87"/>
  <c r="BV198" i="87"/>
  <c r="BW198" i="87"/>
  <c r="BX198" i="87"/>
  <c r="BY198" i="87"/>
  <c r="BZ198" i="87"/>
  <c r="CB198" i="87"/>
  <c r="CC198" i="87"/>
  <c r="CD198" i="87"/>
  <c r="CE198" i="87"/>
  <c r="CF198" i="87"/>
  <c r="CG198" i="87"/>
  <c r="CH198" i="87"/>
  <c r="CI198" i="87"/>
  <c r="CJ198" i="87"/>
  <c r="CK198" i="87"/>
  <c r="CL198" i="87"/>
  <c r="CM198" i="87"/>
  <c r="CN198" i="87"/>
  <c r="CO198" i="87"/>
  <c r="CP198" i="87"/>
  <c r="CQ198" i="87"/>
  <c r="CR198" i="87"/>
  <c r="DI198" i="87"/>
  <c r="CS198" i="87"/>
  <c r="CT198" i="87"/>
  <c r="CU198" i="87"/>
  <c r="CV198" i="87"/>
  <c r="CW198" i="87"/>
  <c r="CX198" i="87"/>
  <c r="CY198" i="87"/>
  <c r="CZ198" i="87"/>
  <c r="DA198" i="87"/>
  <c r="DJ198" i="87"/>
  <c r="DK198" i="87"/>
  <c r="DL198" i="87"/>
  <c r="DM198" i="87"/>
  <c r="DO198" i="87"/>
  <c r="DP198" i="87"/>
  <c r="BQ199" i="87"/>
  <c r="BP199" i="87"/>
  <c r="BO199" i="87"/>
  <c r="BN199" i="87"/>
  <c r="BM199" i="87"/>
  <c r="BL199" i="87"/>
  <c r="BR199" i="87"/>
  <c r="BS199" i="87"/>
  <c r="BT199" i="87"/>
  <c r="BU199" i="87"/>
  <c r="BV199" i="87"/>
  <c r="BW199" i="87"/>
  <c r="BX199" i="87"/>
  <c r="BY199" i="87"/>
  <c r="BZ199" i="87"/>
  <c r="CB199" i="87"/>
  <c r="CC199" i="87"/>
  <c r="CD199" i="87"/>
  <c r="CE199" i="87"/>
  <c r="CF199" i="87"/>
  <c r="CG199" i="87"/>
  <c r="CH199" i="87"/>
  <c r="CI199" i="87"/>
  <c r="CJ199" i="87"/>
  <c r="CK199" i="87"/>
  <c r="CL199" i="87"/>
  <c r="CM199" i="87"/>
  <c r="CN199" i="87"/>
  <c r="CO199" i="87"/>
  <c r="CP199" i="87"/>
  <c r="CQ199" i="87"/>
  <c r="CR199" i="87"/>
  <c r="DI199" i="87"/>
  <c r="CS199" i="87"/>
  <c r="CT199" i="87"/>
  <c r="CU199" i="87"/>
  <c r="CV199" i="87"/>
  <c r="CW199" i="87"/>
  <c r="CX199" i="87"/>
  <c r="CY199" i="87"/>
  <c r="CZ199" i="87"/>
  <c r="DA199" i="87"/>
  <c r="DJ199" i="87"/>
  <c r="DK199" i="87"/>
  <c r="DL199" i="87"/>
  <c r="DM199" i="87"/>
  <c r="DO199" i="87"/>
  <c r="DP199" i="87"/>
  <c r="BQ200" i="87"/>
  <c r="BP200" i="87"/>
  <c r="BO200" i="87"/>
  <c r="BN200" i="87"/>
  <c r="BM200" i="87"/>
  <c r="BL200" i="87"/>
  <c r="BR200" i="87"/>
  <c r="BS200" i="87"/>
  <c r="BT200" i="87"/>
  <c r="BU200" i="87"/>
  <c r="BV200" i="87"/>
  <c r="BW200" i="87"/>
  <c r="BX200" i="87"/>
  <c r="BY200" i="87"/>
  <c r="BZ200" i="87"/>
  <c r="CB200" i="87"/>
  <c r="CC200" i="87"/>
  <c r="CD200" i="87"/>
  <c r="CE200" i="87"/>
  <c r="CF200" i="87"/>
  <c r="CG200" i="87"/>
  <c r="CH200" i="87"/>
  <c r="CI200" i="87"/>
  <c r="CJ200" i="87"/>
  <c r="CK200" i="87"/>
  <c r="CL200" i="87"/>
  <c r="CM200" i="87"/>
  <c r="CN200" i="87"/>
  <c r="CO200" i="87"/>
  <c r="CP200" i="87"/>
  <c r="CQ200" i="87"/>
  <c r="CR200" i="87"/>
  <c r="DI200" i="87"/>
  <c r="CS200" i="87"/>
  <c r="CT200" i="87"/>
  <c r="CU200" i="87"/>
  <c r="CV200" i="87"/>
  <c r="CW200" i="87"/>
  <c r="CX200" i="87"/>
  <c r="CY200" i="87"/>
  <c r="CZ200" i="87"/>
  <c r="DA200" i="87"/>
  <c r="DJ200" i="87"/>
  <c r="DO200" i="87"/>
  <c r="DP200" i="87"/>
  <c r="DK200" i="87"/>
  <c r="DL200" i="87"/>
  <c r="DM200" i="87"/>
  <c r="BQ201" i="87"/>
  <c r="BP201" i="87"/>
  <c r="BO201" i="87"/>
  <c r="BN201" i="87"/>
  <c r="BM201" i="87"/>
  <c r="BL201" i="87"/>
  <c r="BR201" i="87"/>
  <c r="BS201" i="87"/>
  <c r="BT201" i="87"/>
  <c r="BU201" i="87"/>
  <c r="BV201" i="87"/>
  <c r="BW201" i="87"/>
  <c r="BX201" i="87"/>
  <c r="BY201" i="87"/>
  <c r="BZ201" i="87"/>
  <c r="CB201" i="87"/>
  <c r="CC201" i="87"/>
  <c r="CD201" i="87"/>
  <c r="CE201" i="87"/>
  <c r="CF201" i="87"/>
  <c r="CG201" i="87"/>
  <c r="CH201" i="87"/>
  <c r="CI201" i="87"/>
  <c r="CJ201" i="87"/>
  <c r="CK201" i="87"/>
  <c r="CL201" i="87"/>
  <c r="CM201" i="87"/>
  <c r="CN201" i="87"/>
  <c r="CO201" i="87"/>
  <c r="CP201" i="87"/>
  <c r="CQ201" i="87"/>
  <c r="CR201" i="87"/>
  <c r="DI201" i="87"/>
  <c r="CS201" i="87"/>
  <c r="CT201" i="87"/>
  <c r="CU201" i="87"/>
  <c r="CV201" i="87"/>
  <c r="CW201" i="87"/>
  <c r="CX201" i="87"/>
  <c r="CY201" i="87"/>
  <c r="CZ201" i="87"/>
  <c r="DA201" i="87"/>
  <c r="DJ201" i="87"/>
  <c r="DK201" i="87"/>
  <c r="DL201" i="87"/>
  <c r="DM201" i="87"/>
  <c r="DO201" i="87"/>
  <c r="DP201" i="87"/>
  <c r="BQ202" i="87"/>
  <c r="BP202" i="87"/>
  <c r="BO202" i="87"/>
  <c r="BN202" i="87"/>
  <c r="BM202" i="87"/>
  <c r="BL202" i="87"/>
  <c r="BR202" i="87"/>
  <c r="BS202" i="87"/>
  <c r="BT202" i="87"/>
  <c r="BU202" i="87"/>
  <c r="BV202" i="87"/>
  <c r="BW202" i="87"/>
  <c r="BX202" i="87"/>
  <c r="BY202" i="87"/>
  <c r="BZ202" i="87"/>
  <c r="CB202" i="87"/>
  <c r="CC202" i="87"/>
  <c r="CD202" i="87"/>
  <c r="CE202" i="87"/>
  <c r="CF202" i="87"/>
  <c r="CG202" i="87"/>
  <c r="CH202" i="87"/>
  <c r="CI202" i="87"/>
  <c r="CJ202" i="87"/>
  <c r="CK202" i="87"/>
  <c r="CL202" i="87"/>
  <c r="CM202" i="87"/>
  <c r="CN202" i="87"/>
  <c r="CO202" i="87"/>
  <c r="CP202" i="87"/>
  <c r="CQ202" i="87"/>
  <c r="CR202" i="87"/>
  <c r="DI202" i="87"/>
  <c r="CS202" i="87"/>
  <c r="CT202" i="87"/>
  <c r="CU202" i="87"/>
  <c r="CV202" i="87"/>
  <c r="CW202" i="87"/>
  <c r="CX202" i="87"/>
  <c r="CY202" i="87"/>
  <c r="CZ202" i="87"/>
  <c r="DA202" i="87"/>
  <c r="DJ202" i="87"/>
  <c r="DO202" i="87"/>
  <c r="DP202" i="87"/>
  <c r="DK202" i="87"/>
  <c r="DL202" i="87"/>
  <c r="DM202" i="87"/>
  <c r="BQ203" i="87"/>
  <c r="BP203" i="87"/>
  <c r="BO203" i="87"/>
  <c r="BN203" i="87"/>
  <c r="BM203" i="87"/>
  <c r="BL203" i="87"/>
  <c r="BR203" i="87"/>
  <c r="BS203" i="87"/>
  <c r="BT203" i="87"/>
  <c r="BU203" i="87"/>
  <c r="BV203" i="87"/>
  <c r="BW203" i="87"/>
  <c r="BX203" i="87"/>
  <c r="BY203" i="87"/>
  <c r="BZ203" i="87"/>
  <c r="CB203" i="87"/>
  <c r="CC203" i="87"/>
  <c r="CD203" i="87"/>
  <c r="CE203" i="87"/>
  <c r="CF203" i="87"/>
  <c r="CG203" i="87"/>
  <c r="CH203" i="87"/>
  <c r="CI203" i="87"/>
  <c r="CJ203" i="87"/>
  <c r="CK203" i="87"/>
  <c r="CL203" i="87"/>
  <c r="CM203" i="87"/>
  <c r="CN203" i="87"/>
  <c r="CO203" i="87"/>
  <c r="CP203" i="87"/>
  <c r="CQ203" i="87"/>
  <c r="CR203" i="87"/>
  <c r="DI203" i="87"/>
  <c r="CS203" i="87"/>
  <c r="CT203" i="87"/>
  <c r="CU203" i="87"/>
  <c r="CV203" i="87"/>
  <c r="CW203" i="87"/>
  <c r="CX203" i="87"/>
  <c r="CY203" i="87"/>
  <c r="CZ203" i="87"/>
  <c r="DA203" i="87"/>
  <c r="DJ203" i="87"/>
  <c r="DO203" i="87"/>
  <c r="DP203" i="87"/>
  <c r="DK203" i="87"/>
  <c r="DL203" i="87"/>
  <c r="DM203" i="87"/>
  <c r="DP8" i="57"/>
  <c r="DK8" i="57"/>
  <c r="DL8" i="57"/>
  <c r="DM8" i="57"/>
  <c r="DK9" i="57"/>
  <c r="DL9" i="57"/>
  <c r="DM9" i="57"/>
  <c r="DP9" i="57"/>
  <c r="DK10" i="57"/>
  <c r="DL10" i="57"/>
  <c r="DM10" i="57"/>
  <c r="DP10" i="57"/>
  <c r="DP11" i="57"/>
  <c r="DK11" i="57"/>
  <c r="DL11" i="57"/>
  <c r="DM11" i="57"/>
  <c r="DP12" i="57"/>
  <c r="DK12" i="57"/>
  <c r="DL12" i="57"/>
  <c r="DM12" i="57"/>
  <c r="DK13" i="57"/>
  <c r="DL13" i="57"/>
  <c r="DM13" i="57"/>
  <c r="DK14" i="57"/>
  <c r="DL14" i="57"/>
  <c r="DM14" i="57"/>
  <c r="DP15" i="57"/>
  <c r="DK15" i="57"/>
  <c r="DL15" i="57"/>
  <c r="DM15" i="57"/>
  <c r="DP16" i="57"/>
  <c r="DK16" i="57"/>
  <c r="DL16" i="57"/>
  <c r="DM16" i="57"/>
  <c r="DK17" i="57"/>
  <c r="DL17" i="57"/>
  <c r="DM17" i="57"/>
  <c r="DP17" i="57"/>
  <c r="DK18" i="57"/>
  <c r="DL18" i="57"/>
  <c r="DM18" i="57"/>
  <c r="DP18" i="57"/>
  <c r="DK19" i="57"/>
  <c r="DL19" i="57"/>
  <c r="DM19" i="57"/>
  <c r="DP19" i="57"/>
  <c r="DP20" i="57"/>
  <c r="DK20" i="57"/>
  <c r="DL20" i="57"/>
  <c r="DM20" i="57"/>
  <c r="DK21" i="57"/>
  <c r="DL21" i="57"/>
  <c r="DM21" i="57"/>
  <c r="DK22" i="57"/>
  <c r="DL22" i="57"/>
  <c r="DM22" i="57"/>
  <c r="DP23" i="57"/>
  <c r="DK23" i="57"/>
  <c r="DL23" i="57"/>
  <c r="DM23" i="57"/>
  <c r="DP24" i="57"/>
  <c r="DK24" i="57"/>
  <c r="DL24" i="57"/>
  <c r="DM24" i="57"/>
  <c r="DK25" i="57"/>
  <c r="DL25" i="57"/>
  <c r="DM25" i="57"/>
  <c r="DP25" i="57"/>
  <c r="DK26" i="57"/>
  <c r="DL26" i="57"/>
  <c r="DM26" i="57"/>
  <c r="DP26" i="57"/>
  <c r="DK27" i="57"/>
  <c r="DL27" i="57"/>
  <c r="DM27" i="57"/>
  <c r="DP27" i="57"/>
  <c r="DP28" i="57"/>
  <c r="DK28" i="57"/>
  <c r="DL28" i="57"/>
  <c r="DM28" i="57"/>
  <c r="DK29" i="57"/>
  <c r="DL29" i="57"/>
  <c r="DM29" i="57"/>
  <c r="DK30" i="57"/>
  <c r="DL30" i="57"/>
  <c r="DM30" i="57"/>
  <c r="DP31" i="57"/>
  <c r="DK31" i="57"/>
  <c r="DL31" i="57"/>
  <c r="DM31" i="57"/>
  <c r="DP32" i="57"/>
  <c r="DK32" i="57"/>
  <c r="DL32" i="57"/>
  <c r="DM32" i="57"/>
  <c r="DK33" i="57"/>
  <c r="DL33" i="57"/>
  <c r="DM33" i="57"/>
  <c r="DP33" i="57"/>
  <c r="DK34" i="57"/>
  <c r="DL34" i="57"/>
  <c r="DM34" i="57"/>
  <c r="DP34" i="57"/>
  <c r="DK35" i="57"/>
  <c r="DL35" i="57"/>
  <c r="DM35" i="57"/>
  <c r="DP35" i="57"/>
  <c r="DP36" i="57"/>
  <c r="DK36" i="57"/>
  <c r="DL36" i="57"/>
  <c r="DM36" i="57"/>
  <c r="DK37" i="57"/>
  <c r="DL37" i="57"/>
  <c r="DM37" i="57"/>
  <c r="DK38" i="57"/>
  <c r="DL38" i="57"/>
  <c r="DM38" i="57"/>
  <c r="DP39" i="57"/>
  <c r="DK39" i="57"/>
  <c r="DL39" i="57"/>
  <c r="DM39" i="57"/>
  <c r="DP40" i="57"/>
  <c r="DK40" i="57"/>
  <c r="DL40" i="57"/>
  <c r="DM40" i="57"/>
  <c r="DK41" i="57"/>
  <c r="DL41" i="57"/>
  <c r="DM41" i="57"/>
  <c r="DP41" i="57"/>
  <c r="DK42" i="57"/>
  <c r="DL42" i="57"/>
  <c r="DM42" i="57"/>
  <c r="DP42" i="57"/>
  <c r="DK43" i="57"/>
  <c r="DL43" i="57"/>
  <c r="DM43" i="57"/>
  <c r="DP43" i="57"/>
  <c r="DP44" i="57"/>
  <c r="DK44" i="57"/>
  <c r="DL44" i="57"/>
  <c r="DM44" i="57"/>
  <c r="DK45" i="57"/>
  <c r="DL45" i="57"/>
  <c r="DM45" i="57"/>
  <c r="DP46" i="57"/>
  <c r="DK46" i="57"/>
  <c r="DL46" i="57"/>
  <c r="DM46" i="57"/>
  <c r="DP47" i="57"/>
  <c r="DK47" i="57"/>
  <c r="DL47" i="57"/>
  <c r="DM47" i="57"/>
  <c r="DP48" i="57"/>
  <c r="DK48" i="57"/>
  <c r="DL48" i="57"/>
  <c r="DM48" i="57"/>
  <c r="DK49" i="57"/>
  <c r="DL49" i="57"/>
  <c r="DM49" i="57"/>
  <c r="DP49" i="57"/>
  <c r="DK50" i="57"/>
  <c r="DL50" i="57"/>
  <c r="DM50" i="57"/>
  <c r="DP50" i="57"/>
  <c r="DK51" i="57"/>
  <c r="DL51" i="57"/>
  <c r="DM51" i="57"/>
  <c r="DP51" i="57"/>
  <c r="DP52" i="57"/>
  <c r="DK52" i="57"/>
  <c r="DL52" i="57"/>
  <c r="DM52" i="57"/>
  <c r="DP53" i="57"/>
  <c r="DK53" i="57"/>
  <c r="DL53" i="57"/>
  <c r="DM53" i="57"/>
  <c r="DK54" i="57"/>
  <c r="DL54" i="57"/>
  <c r="DM54" i="57"/>
  <c r="DP55" i="57"/>
  <c r="DK55" i="57"/>
  <c r="DL55" i="57"/>
  <c r="DM55" i="57"/>
  <c r="DP56" i="57"/>
  <c r="DK56" i="57"/>
  <c r="DL56" i="57"/>
  <c r="DM56" i="57"/>
  <c r="DK57" i="57"/>
  <c r="DL57" i="57"/>
  <c r="DM57" i="57"/>
  <c r="DP57" i="57"/>
  <c r="DK58" i="57"/>
  <c r="DL58" i="57"/>
  <c r="DM58" i="57"/>
  <c r="DP58" i="57"/>
  <c r="DK59" i="57"/>
  <c r="DL59" i="57"/>
  <c r="DM59" i="57"/>
  <c r="DP59" i="57"/>
  <c r="DP60" i="57"/>
  <c r="DK60" i="57"/>
  <c r="DL60" i="57"/>
  <c r="DM60" i="57"/>
  <c r="DK61" i="57"/>
  <c r="DL61" i="57"/>
  <c r="DM61" i="57"/>
  <c r="DP62" i="57"/>
  <c r="DK62" i="57"/>
  <c r="DL62" i="57"/>
  <c r="DM62" i="57"/>
  <c r="DP63" i="57"/>
  <c r="DK63" i="57"/>
  <c r="DL63" i="57"/>
  <c r="DM63" i="57"/>
  <c r="DP64" i="57"/>
  <c r="DK64" i="57"/>
  <c r="DL64" i="57"/>
  <c r="DM64" i="57"/>
  <c r="DK65" i="57"/>
  <c r="DL65" i="57"/>
  <c r="DM65" i="57"/>
  <c r="DP65" i="57"/>
  <c r="DK66" i="57"/>
  <c r="DL66" i="57"/>
  <c r="DM66" i="57"/>
  <c r="DP66" i="57"/>
  <c r="DK67" i="57"/>
  <c r="DL67" i="57"/>
  <c r="DM67" i="57"/>
  <c r="DP67" i="57"/>
  <c r="DP68" i="57"/>
  <c r="DK68" i="57"/>
  <c r="DL68" i="57"/>
  <c r="DM68" i="57"/>
  <c r="DP69" i="57"/>
  <c r="DK69" i="57"/>
  <c r="DL69" i="57"/>
  <c r="DM69" i="57"/>
  <c r="DK70" i="57"/>
  <c r="DL70" i="57"/>
  <c r="DM70" i="57"/>
  <c r="DP71" i="57"/>
  <c r="DK71" i="57"/>
  <c r="DL71" i="57"/>
  <c r="DM71" i="57"/>
  <c r="DP72" i="57"/>
  <c r="DK72" i="57"/>
  <c r="DL72" i="57"/>
  <c r="DM72" i="57"/>
  <c r="DK73" i="57"/>
  <c r="DL73" i="57"/>
  <c r="DM73" i="57"/>
  <c r="DP73" i="57"/>
  <c r="DK74" i="57"/>
  <c r="DL74" i="57"/>
  <c r="DM74" i="57"/>
  <c r="DP74" i="57"/>
  <c r="DK75" i="57"/>
  <c r="DL75" i="57"/>
  <c r="DM75" i="57"/>
  <c r="DP75" i="57"/>
  <c r="DP76" i="57"/>
  <c r="DK76" i="57"/>
  <c r="DL76" i="57"/>
  <c r="DM76" i="57"/>
  <c r="DK77" i="57"/>
  <c r="DL77" i="57"/>
  <c r="DM77" i="57"/>
  <c r="DK78" i="57"/>
  <c r="DL78" i="57"/>
  <c r="DM78" i="57"/>
  <c r="DP79" i="57"/>
  <c r="DK79" i="57"/>
  <c r="DL79" i="57"/>
  <c r="DM79" i="57"/>
  <c r="DP80" i="57"/>
  <c r="DK80" i="57"/>
  <c r="DL80" i="57"/>
  <c r="DM80" i="57"/>
  <c r="DK81" i="57"/>
  <c r="DL81" i="57"/>
  <c r="DM81" i="57"/>
  <c r="DP81" i="57"/>
  <c r="DK82" i="57"/>
  <c r="DL82" i="57"/>
  <c r="DM82" i="57"/>
  <c r="DP82" i="57"/>
  <c r="DK83" i="57"/>
  <c r="DL83" i="57"/>
  <c r="DM83" i="57"/>
  <c r="DP83" i="57"/>
  <c r="DP84" i="57"/>
  <c r="DK84" i="57"/>
  <c r="DL84" i="57"/>
  <c r="DM84" i="57"/>
  <c r="DK85" i="57"/>
  <c r="DL85" i="57"/>
  <c r="DM85" i="57"/>
  <c r="DK86" i="57"/>
  <c r="DL86" i="57"/>
  <c r="DM86" i="57"/>
  <c r="DP87" i="57"/>
  <c r="DK87" i="57"/>
  <c r="DL87" i="57"/>
  <c r="DM87" i="57"/>
  <c r="DP88" i="57"/>
  <c r="DK88" i="57"/>
  <c r="DL88" i="57"/>
  <c r="DM88" i="57"/>
  <c r="DK89" i="57"/>
  <c r="DL89" i="57"/>
  <c r="DM89" i="57"/>
  <c r="DP89" i="57"/>
  <c r="DK90" i="57"/>
  <c r="DL90" i="57"/>
  <c r="DM90" i="57"/>
  <c r="DP90" i="57"/>
  <c r="DK91" i="57"/>
  <c r="DL91" i="57"/>
  <c r="DM91" i="57"/>
  <c r="DP91" i="57"/>
  <c r="DP92" i="57"/>
  <c r="DK92" i="57"/>
  <c r="DL92" i="57"/>
  <c r="DM92" i="57"/>
  <c r="DK93" i="57"/>
  <c r="DL93" i="57"/>
  <c r="DM93" i="57"/>
  <c r="DK94" i="57"/>
  <c r="DL94" i="57"/>
  <c r="DM94" i="57"/>
  <c r="DP95" i="57"/>
  <c r="DK95" i="57"/>
  <c r="DL95" i="57"/>
  <c r="DM95" i="57"/>
  <c r="DP96" i="57"/>
  <c r="DK96" i="57"/>
  <c r="DL96" i="57"/>
  <c r="DM96" i="57"/>
  <c r="DK97" i="57"/>
  <c r="DL97" i="57"/>
  <c r="DM97" i="57"/>
  <c r="DP97" i="57"/>
  <c r="DK98" i="57"/>
  <c r="DL98" i="57"/>
  <c r="DM98" i="57"/>
  <c r="DP98" i="57"/>
  <c r="DK99" i="57"/>
  <c r="DL99" i="57"/>
  <c r="DM99" i="57"/>
  <c r="DP99" i="57"/>
  <c r="DP100" i="57"/>
  <c r="DK100" i="57"/>
  <c r="DL100" i="57"/>
  <c r="DM100" i="57"/>
  <c r="DK101" i="57"/>
  <c r="DL101" i="57"/>
  <c r="DM101" i="57"/>
  <c r="DK102" i="57"/>
  <c r="DL102" i="57"/>
  <c r="DM102" i="57"/>
  <c r="DP103" i="57"/>
  <c r="DK103" i="57"/>
  <c r="DL103" i="57"/>
  <c r="DM103" i="57"/>
  <c r="DP104" i="57"/>
  <c r="DK104" i="57"/>
  <c r="DL104" i="57"/>
  <c r="DM104" i="57"/>
  <c r="DK105" i="57"/>
  <c r="DL105" i="57"/>
  <c r="DM105" i="57"/>
  <c r="DP105" i="57"/>
  <c r="DK106" i="57"/>
  <c r="DL106" i="57"/>
  <c r="DM106" i="57"/>
  <c r="DP106" i="57"/>
  <c r="DK107" i="57"/>
  <c r="DL107" i="57"/>
  <c r="DM107" i="57"/>
  <c r="DP107" i="57"/>
  <c r="DP108" i="57"/>
  <c r="DK108" i="57"/>
  <c r="DL108" i="57"/>
  <c r="DM108" i="57"/>
  <c r="DP109" i="57"/>
  <c r="DK109" i="57"/>
  <c r="DL109" i="57"/>
  <c r="DM109" i="57"/>
  <c r="DP110" i="57"/>
  <c r="DK110" i="57"/>
  <c r="DL110" i="57"/>
  <c r="DM110" i="57"/>
  <c r="DP111" i="57"/>
  <c r="DK111" i="57"/>
  <c r="DL111" i="57"/>
  <c r="DM111" i="57"/>
  <c r="DP112" i="57"/>
  <c r="DK112" i="57"/>
  <c r="DL112" i="57"/>
  <c r="DM112" i="57"/>
  <c r="DK113" i="57"/>
  <c r="DL113" i="57"/>
  <c r="DM113" i="57"/>
  <c r="DP113" i="57"/>
  <c r="DK114" i="57"/>
  <c r="DL114" i="57"/>
  <c r="DM114" i="57"/>
  <c r="DP114" i="57"/>
  <c r="DK115" i="57"/>
  <c r="DL115" i="57"/>
  <c r="DM115" i="57"/>
  <c r="DP115" i="57"/>
  <c r="DP116" i="57"/>
  <c r="DK116" i="57"/>
  <c r="DL116" i="57"/>
  <c r="DM116" i="57"/>
  <c r="DP117" i="57"/>
  <c r="DK117" i="57"/>
  <c r="DL117" i="57"/>
  <c r="DM117" i="57"/>
  <c r="DK118" i="57"/>
  <c r="DL118" i="57"/>
  <c r="DM118" i="57"/>
  <c r="DP119" i="57"/>
  <c r="DK119" i="57"/>
  <c r="DL119" i="57"/>
  <c r="DM119" i="57"/>
  <c r="DP120" i="57"/>
  <c r="DK120" i="57"/>
  <c r="DL120" i="57"/>
  <c r="DM120" i="57"/>
  <c r="DK121" i="57"/>
  <c r="DL121" i="57"/>
  <c r="DM121" i="57"/>
  <c r="DP121" i="57"/>
  <c r="DK122" i="57"/>
  <c r="DL122" i="57"/>
  <c r="DM122" i="57"/>
  <c r="DP122" i="57"/>
  <c r="DK123" i="57"/>
  <c r="DL123" i="57"/>
  <c r="DM123" i="57"/>
  <c r="DP123" i="57"/>
  <c r="DP124" i="57"/>
  <c r="DK124" i="57"/>
  <c r="DL124" i="57"/>
  <c r="DM124" i="57"/>
  <c r="DK125" i="57"/>
  <c r="DL125" i="57"/>
  <c r="DM125" i="57"/>
  <c r="DP126" i="57"/>
  <c r="DK126" i="57"/>
  <c r="DL126" i="57"/>
  <c r="DM126" i="57"/>
  <c r="DP127" i="57"/>
  <c r="DK127" i="57"/>
  <c r="DL127" i="57"/>
  <c r="DM127" i="57"/>
  <c r="DP128" i="57"/>
  <c r="DK128" i="57"/>
  <c r="DL128" i="57"/>
  <c r="DM128" i="57"/>
  <c r="DK129" i="57"/>
  <c r="DL129" i="57"/>
  <c r="DM129" i="57"/>
  <c r="DP129" i="57"/>
  <c r="DK130" i="57"/>
  <c r="DL130" i="57"/>
  <c r="DM130" i="57"/>
  <c r="DP130" i="57"/>
  <c r="DK131" i="57"/>
  <c r="DL131" i="57"/>
  <c r="DM131" i="57"/>
  <c r="DP131" i="57"/>
  <c r="DP132" i="57"/>
  <c r="DK132" i="57"/>
  <c r="DL132" i="57"/>
  <c r="DM132" i="57"/>
  <c r="DP133" i="57"/>
  <c r="DK133" i="57"/>
  <c r="DL133" i="57"/>
  <c r="DM133" i="57"/>
  <c r="DK134" i="57"/>
  <c r="DL134" i="57"/>
  <c r="DM134" i="57"/>
  <c r="DP135" i="57"/>
  <c r="DK135" i="57"/>
  <c r="DL135" i="57"/>
  <c r="DM135" i="57"/>
  <c r="DP136" i="57"/>
  <c r="DK136" i="57"/>
  <c r="DL136" i="57"/>
  <c r="DM136" i="57"/>
  <c r="DK137" i="57"/>
  <c r="DL137" i="57"/>
  <c r="DM137" i="57"/>
  <c r="DP137" i="57"/>
  <c r="DK138" i="57"/>
  <c r="DL138" i="57"/>
  <c r="DM138" i="57"/>
  <c r="DP138" i="57"/>
  <c r="DK139" i="57"/>
  <c r="DL139" i="57"/>
  <c r="DM139" i="57"/>
  <c r="DP139" i="57"/>
  <c r="DP140" i="57"/>
  <c r="DK140" i="57"/>
  <c r="DL140" i="57"/>
  <c r="DM140" i="57"/>
  <c r="DK141" i="57"/>
  <c r="DL141" i="57"/>
  <c r="DM141" i="57"/>
  <c r="DK142" i="57"/>
  <c r="DL142" i="57"/>
  <c r="DM142" i="57"/>
  <c r="DP143" i="57"/>
  <c r="DK143" i="57"/>
  <c r="DL143" i="57"/>
  <c r="DM143" i="57"/>
  <c r="DK144" i="57"/>
  <c r="DL144" i="57"/>
  <c r="DM144" i="57"/>
  <c r="DK145" i="57"/>
  <c r="DL145" i="57"/>
  <c r="DM145" i="57"/>
  <c r="DP145" i="57"/>
  <c r="DK146" i="57"/>
  <c r="DL146" i="57"/>
  <c r="DM146" i="57"/>
  <c r="DP146" i="57"/>
  <c r="DK147" i="57"/>
  <c r="DL147" i="57"/>
  <c r="DM147" i="57"/>
  <c r="DP147" i="57"/>
  <c r="DP148" i="57"/>
  <c r="DK148" i="57"/>
  <c r="DL148" i="57"/>
  <c r="DM148" i="57"/>
  <c r="DK149" i="57"/>
  <c r="DL149" i="57"/>
  <c r="DM149" i="57"/>
  <c r="DK150" i="57"/>
  <c r="DL150" i="57"/>
  <c r="DM150" i="57"/>
  <c r="DP151" i="57"/>
  <c r="DK151" i="57"/>
  <c r="DL151" i="57"/>
  <c r="DM151" i="57"/>
  <c r="DK152" i="57"/>
  <c r="DL152" i="57"/>
  <c r="DM152" i="57"/>
  <c r="DK153" i="57"/>
  <c r="DL153" i="57"/>
  <c r="DM153" i="57"/>
  <c r="DP153" i="57"/>
  <c r="DK154" i="57"/>
  <c r="DL154" i="57"/>
  <c r="DM154" i="57"/>
  <c r="DP154" i="57"/>
  <c r="DK155" i="57"/>
  <c r="DL155" i="57"/>
  <c r="DM155" i="57"/>
  <c r="DP155" i="57"/>
  <c r="DP156" i="57"/>
  <c r="DK156" i="57"/>
  <c r="DL156" i="57"/>
  <c r="DM156" i="57"/>
  <c r="DK157" i="57"/>
  <c r="DL157" i="57"/>
  <c r="DM157" i="57"/>
  <c r="DP158" i="57"/>
  <c r="DK158" i="57"/>
  <c r="DL158" i="57"/>
  <c r="DM158" i="57"/>
  <c r="DP159" i="57"/>
  <c r="DK159" i="57"/>
  <c r="DL159" i="57"/>
  <c r="DM159" i="57"/>
  <c r="DK160" i="57"/>
  <c r="DL160" i="57"/>
  <c r="DM160" i="57"/>
  <c r="DK161" i="57"/>
  <c r="DL161" i="57"/>
  <c r="DM161" i="57"/>
  <c r="DP161" i="57"/>
  <c r="DK162" i="57"/>
  <c r="DL162" i="57"/>
  <c r="DM162" i="57"/>
  <c r="DP162" i="57"/>
  <c r="DK163" i="57"/>
  <c r="DL163" i="57"/>
  <c r="DM163" i="57"/>
  <c r="DP163" i="57"/>
  <c r="DP164" i="57"/>
  <c r="DK164" i="57"/>
  <c r="DL164" i="57"/>
  <c r="DM164" i="57"/>
  <c r="DK165" i="57"/>
  <c r="DL165" i="57"/>
  <c r="DM165" i="57"/>
  <c r="DK166" i="57"/>
  <c r="DL166" i="57"/>
  <c r="DM166" i="57"/>
  <c r="DP167" i="57"/>
  <c r="DK167" i="57"/>
  <c r="DL167" i="57"/>
  <c r="DM167" i="57"/>
  <c r="DK168" i="57"/>
  <c r="DL168" i="57"/>
  <c r="DM168" i="57"/>
  <c r="DK169" i="57"/>
  <c r="DL169" i="57"/>
  <c r="DM169" i="57"/>
  <c r="DP169" i="57"/>
  <c r="DK170" i="57"/>
  <c r="DL170" i="57"/>
  <c r="DM170" i="57"/>
  <c r="DP170" i="57"/>
  <c r="DK171" i="57"/>
  <c r="DL171" i="57"/>
  <c r="DM171" i="57"/>
  <c r="DP171" i="57"/>
  <c r="DP172" i="57"/>
  <c r="DK172" i="57"/>
  <c r="DL172" i="57"/>
  <c r="DM172" i="57"/>
  <c r="DK173" i="57"/>
  <c r="DL173" i="57"/>
  <c r="DM173" i="57"/>
  <c r="DP173" i="57"/>
  <c r="DP174" i="57"/>
  <c r="DK174" i="57"/>
  <c r="DL174" i="57"/>
  <c r="DM174" i="57"/>
  <c r="DP175" i="57"/>
  <c r="DK175" i="57"/>
  <c r="DL175" i="57"/>
  <c r="DM175" i="57"/>
  <c r="DP176" i="57"/>
  <c r="DK176" i="57"/>
  <c r="DL176" i="57"/>
  <c r="DM176" i="57"/>
  <c r="DK177" i="57"/>
  <c r="DL177" i="57"/>
  <c r="DM177" i="57"/>
  <c r="DP177" i="57"/>
  <c r="DK178" i="57"/>
  <c r="DL178" i="57"/>
  <c r="DM178" i="57"/>
  <c r="DP178" i="57"/>
  <c r="DK179" i="57"/>
  <c r="DL179" i="57"/>
  <c r="DM179" i="57"/>
  <c r="DP179" i="57"/>
  <c r="DK180" i="57"/>
  <c r="DL180" i="57"/>
  <c r="DM180" i="57"/>
  <c r="DP180" i="57"/>
  <c r="DK181" i="57"/>
  <c r="DL181" i="57"/>
  <c r="DM181" i="57"/>
  <c r="DK182" i="57"/>
  <c r="DL182" i="57"/>
  <c r="DM182" i="57"/>
  <c r="DP183" i="57"/>
  <c r="DK183" i="57"/>
  <c r="DL183" i="57"/>
  <c r="DM183" i="57"/>
  <c r="DK184" i="57"/>
  <c r="DL184" i="57"/>
  <c r="DM184" i="57"/>
  <c r="DK185" i="57"/>
  <c r="DL185" i="57"/>
  <c r="DM185" i="57"/>
  <c r="DP185" i="57"/>
  <c r="DK186" i="57"/>
  <c r="DL186" i="57"/>
  <c r="DM186" i="57"/>
  <c r="DP186" i="57"/>
  <c r="DK187" i="57"/>
  <c r="DL187" i="57"/>
  <c r="DM187" i="57"/>
  <c r="DP187" i="57"/>
  <c r="DK188" i="57"/>
  <c r="DL188" i="57"/>
  <c r="DM188" i="57"/>
  <c r="DP188" i="57"/>
  <c r="DP189" i="57"/>
  <c r="DK189" i="57"/>
  <c r="DL189" i="57"/>
  <c r="DM189" i="57"/>
  <c r="DK190" i="57"/>
  <c r="DL190" i="57"/>
  <c r="DM190" i="57"/>
  <c r="DP191" i="57"/>
  <c r="DK191" i="57"/>
  <c r="DL191" i="57"/>
  <c r="DM191" i="57"/>
  <c r="DP192" i="57"/>
  <c r="DK192" i="57"/>
  <c r="DL192" i="57"/>
  <c r="DM192" i="57"/>
  <c r="DK193" i="57"/>
  <c r="DL193" i="57"/>
  <c r="DM193" i="57"/>
  <c r="DP193" i="57"/>
  <c r="DK194" i="57"/>
  <c r="DL194" i="57"/>
  <c r="DM194" i="57"/>
  <c r="DP194" i="57"/>
  <c r="DK195" i="57"/>
  <c r="DL195" i="57"/>
  <c r="DM195" i="57"/>
  <c r="DP195" i="57"/>
  <c r="DK196" i="57"/>
  <c r="DL196" i="57"/>
  <c r="DM196" i="57"/>
  <c r="DP196" i="57"/>
  <c r="DK197" i="57"/>
  <c r="DL197" i="57"/>
  <c r="DM197" i="57"/>
  <c r="DK198" i="57"/>
  <c r="DL198" i="57"/>
  <c r="DM198" i="57"/>
  <c r="DP199" i="57"/>
  <c r="DK199" i="57"/>
  <c r="DL199" i="57"/>
  <c r="DM199" i="57"/>
  <c r="DK200" i="57"/>
  <c r="DL200" i="57"/>
  <c r="DM200" i="57"/>
  <c r="DK201" i="57"/>
  <c r="DL201" i="57"/>
  <c r="DM201" i="57"/>
  <c r="DP201" i="57"/>
  <c r="DK202" i="57"/>
  <c r="DL202" i="57"/>
  <c r="DM202" i="57"/>
  <c r="DP202" i="57"/>
  <c r="DK203" i="57"/>
  <c r="DL203" i="57"/>
  <c r="DM203" i="57"/>
  <c r="DP203" i="57"/>
  <c r="DP101" i="57"/>
  <c r="DP149" i="57"/>
  <c r="DP118" i="57"/>
  <c r="DP184" i="57"/>
  <c r="DP181" i="57"/>
  <c r="DP166" i="57"/>
  <c r="DP93" i="57"/>
  <c r="DP86" i="57"/>
  <c r="DP29" i="57"/>
  <c r="DP22" i="57"/>
  <c r="DP197" i="57"/>
  <c r="DP182" i="57"/>
  <c r="DP141" i="57"/>
  <c r="DP134" i="57"/>
  <c r="DP13" i="57"/>
  <c r="DP125" i="57"/>
  <c r="DP160" i="57"/>
  <c r="DP157" i="57"/>
  <c r="DP142" i="57"/>
  <c r="DP85" i="57"/>
  <c r="DP78" i="57"/>
  <c r="DP21" i="57"/>
  <c r="DP14" i="57"/>
  <c r="DP200" i="57"/>
  <c r="DP144" i="57"/>
  <c r="DP30" i="57"/>
  <c r="DP152" i="57"/>
  <c r="DP61" i="57"/>
  <c r="DP54" i="57"/>
  <c r="DP168" i="57"/>
  <c r="DP165" i="57"/>
  <c r="DP150" i="57"/>
  <c r="DP102" i="57"/>
  <c r="DP45" i="57"/>
  <c r="DP38" i="57"/>
  <c r="DP77" i="57"/>
  <c r="DP70" i="57"/>
  <c r="DP190" i="57"/>
  <c r="DP94" i="57"/>
  <c r="DP37" i="57"/>
  <c r="DP198" i="57"/>
  <c r="C17" i="34"/>
  <c r="CB5" i="87"/>
  <c r="CB6" i="87"/>
  <c r="CB7" i="87"/>
  <c r="CB4" i="87"/>
  <c r="A5" i="50"/>
  <c r="B5" i="50"/>
  <c r="C5" i="50"/>
  <c r="F5" i="50"/>
  <c r="G5" i="50"/>
  <c r="H5" i="50"/>
  <c r="I5" i="50"/>
  <c r="J5" i="50"/>
  <c r="K5" i="50"/>
  <c r="L5" i="50"/>
  <c r="M5" i="50"/>
  <c r="N5" i="50"/>
  <c r="O5" i="50"/>
  <c r="P5" i="50"/>
  <c r="Q5" i="50"/>
  <c r="R5" i="50"/>
  <c r="S5" i="50"/>
  <c r="T5" i="50"/>
  <c r="U5" i="50"/>
  <c r="V5" i="50"/>
  <c r="W5" i="50"/>
  <c r="X5" i="50"/>
  <c r="Y5" i="50"/>
  <c r="Z5" i="50"/>
  <c r="AA5" i="50"/>
  <c r="AB5" i="50"/>
  <c r="AC5" i="50"/>
  <c r="AD5" i="50"/>
  <c r="AE5" i="50"/>
  <c r="AF5" i="50"/>
  <c r="AG5" i="50"/>
  <c r="AH5" i="50"/>
  <c r="AI5" i="50"/>
  <c r="AJ5" i="50"/>
  <c r="AK5" i="50"/>
  <c r="AL5" i="50"/>
  <c r="AM5" i="50"/>
  <c r="AN5" i="50"/>
  <c r="AO5" i="50"/>
  <c r="AP5" i="50"/>
  <c r="AQ5" i="50"/>
  <c r="AR5" i="50"/>
  <c r="AS5" i="50"/>
  <c r="AT5" i="50"/>
  <c r="AU5" i="50"/>
  <c r="AV5" i="50"/>
  <c r="AW5" i="50"/>
  <c r="AX5" i="50"/>
  <c r="AY5" i="50"/>
  <c r="AZ5" i="50"/>
  <c r="BA5" i="50"/>
  <c r="BB5" i="50"/>
  <c r="BC5" i="50"/>
  <c r="BD5" i="50"/>
  <c r="BE5" i="50"/>
  <c r="BF5" i="50"/>
  <c r="BG5" i="50"/>
  <c r="BH5" i="50"/>
  <c r="BI5" i="50"/>
  <c r="BJ5" i="50"/>
  <c r="BK5" i="50"/>
  <c r="DN5" i="50"/>
  <c r="DQ5" i="50"/>
  <c r="A6" i="50"/>
  <c r="B6" i="50"/>
  <c r="C6" i="50"/>
  <c r="F6" i="50"/>
  <c r="G6" i="50"/>
  <c r="H6" i="50"/>
  <c r="I6" i="50"/>
  <c r="J6" i="50"/>
  <c r="K6" i="50"/>
  <c r="L6" i="50"/>
  <c r="M6" i="50"/>
  <c r="N6" i="50"/>
  <c r="O6" i="50"/>
  <c r="P6" i="50"/>
  <c r="Q6" i="50"/>
  <c r="R6" i="50"/>
  <c r="S6" i="50"/>
  <c r="T6" i="50"/>
  <c r="U6" i="50"/>
  <c r="V6" i="50"/>
  <c r="W6" i="50"/>
  <c r="X6" i="50"/>
  <c r="Y6" i="50"/>
  <c r="Z6" i="50"/>
  <c r="AA6" i="50"/>
  <c r="AB6" i="50"/>
  <c r="AC6" i="50"/>
  <c r="AD6" i="50"/>
  <c r="AE6" i="50"/>
  <c r="AF6" i="50"/>
  <c r="AG6" i="50"/>
  <c r="AH6" i="50"/>
  <c r="AI6" i="50"/>
  <c r="AJ6" i="50"/>
  <c r="AK6" i="50"/>
  <c r="AL6" i="50"/>
  <c r="AM6" i="50"/>
  <c r="AN6" i="50"/>
  <c r="AO6" i="50"/>
  <c r="AP6" i="50"/>
  <c r="AQ6" i="50"/>
  <c r="AR6" i="50"/>
  <c r="AS6" i="50"/>
  <c r="AT6" i="50"/>
  <c r="AU6" i="50"/>
  <c r="AV6" i="50"/>
  <c r="AW6" i="50"/>
  <c r="AX6" i="50"/>
  <c r="AY6" i="50"/>
  <c r="AZ6" i="50"/>
  <c r="BA6" i="50"/>
  <c r="BB6" i="50"/>
  <c r="BC6" i="50"/>
  <c r="BD6" i="50"/>
  <c r="BE6" i="50"/>
  <c r="BF6" i="50"/>
  <c r="BG6" i="50"/>
  <c r="BH6" i="50"/>
  <c r="BI6" i="50"/>
  <c r="BJ6" i="50"/>
  <c r="BK6" i="50"/>
  <c r="DN6" i="50"/>
  <c r="DQ6" i="50"/>
  <c r="A7" i="50"/>
  <c r="B7" i="50"/>
  <c r="C7" i="50"/>
  <c r="F7" i="50"/>
  <c r="G7" i="50"/>
  <c r="H7" i="50"/>
  <c r="I7" i="50"/>
  <c r="J7" i="50"/>
  <c r="K7" i="50"/>
  <c r="L7" i="50"/>
  <c r="M7" i="50"/>
  <c r="N7" i="50"/>
  <c r="O7" i="50"/>
  <c r="P7" i="50"/>
  <c r="Q7" i="50"/>
  <c r="R7" i="50"/>
  <c r="S7" i="50"/>
  <c r="T7" i="50"/>
  <c r="U7" i="50"/>
  <c r="V7" i="50"/>
  <c r="W7" i="50"/>
  <c r="X7" i="50"/>
  <c r="Y7" i="50"/>
  <c r="Z7" i="50"/>
  <c r="AA7" i="50"/>
  <c r="AB7" i="50"/>
  <c r="AC7" i="50"/>
  <c r="AD7" i="50"/>
  <c r="AE7" i="50"/>
  <c r="AF7" i="50"/>
  <c r="AG7" i="50"/>
  <c r="AH7" i="50"/>
  <c r="AI7" i="50"/>
  <c r="AJ7" i="50"/>
  <c r="AK7" i="50"/>
  <c r="AL7" i="50"/>
  <c r="AM7" i="50"/>
  <c r="AN7" i="50"/>
  <c r="AO7" i="50"/>
  <c r="AP7" i="50"/>
  <c r="AQ7" i="50"/>
  <c r="AR7" i="50"/>
  <c r="AS7" i="50"/>
  <c r="AT7" i="50"/>
  <c r="AU7" i="50"/>
  <c r="AV7" i="50"/>
  <c r="AW7" i="50"/>
  <c r="AX7" i="50"/>
  <c r="AY7" i="50"/>
  <c r="AZ7" i="50"/>
  <c r="BA7" i="50"/>
  <c r="BB7" i="50"/>
  <c r="BC7" i="50"/>
  <c r="BD7" i="50"/>
  <c r="BE7" i="50"/>
  <c r="BF7" i="50"/>
  <c r="BG7" i="50"/>
  <c r="BH7" i="50"/>
  <c r="BI7" i="50"/>
  <c r="BJ7" i="50"/>
  <c r="BK7" i="50"/>
  <c r="DN7" i="50"/>
  <c r="DQ7" i="50"/>
  <c r="A8" i="50"/>
  <c r="B8" i="50"/>
  <c r="C8" i="50"/>
  <c r="F8" i="50"/>
  <c r="G8" i="50"/>
  <c r="H8" i="50"/>
  <c r="I8" i="50"/>
  <c r="J8" i="50"/>
  <c r="K8" i="50"/>
  <c r="L8" i="50"/>
  <c r="M8" i="50"/>
  <c r="N8" i="50"/>
  <c r="O8" i="50"/>
  <c r="P8" i="50"/>
  <c r="Q8" i="50"/>
  <c r="R8" i="50"/>
  <c r="S8" i="50"/>
  <c r="T8" i="50"/>
  <c r="U8" i="50"/>
  <c r="V8" i="50"/>
  <c r="W8" i="50"/>
  <c r="X8" i="50"/>
  <c r="Y8" i="50"/>
  <c r="Z8" i="50"/>
  <c r="AA8" i="50"/>
  <c r="AB8" i="50"/>
  <c r="AC8" i="50"/>
  <c r="AD8" i="50"/>
  <c r="AE8" i="50"/>
  <c r="AF8" i="50"/>
  <c r="AG8" i="50"/>
  <c r="AH8" i="50"/>
  <c r="AI8" i="50"/>
  <c r="AJ8" i="50"/>
  <c r="AK8" i="50"/>
  <c r="AL8" i="50"/>
  <c r="AM8" i="50"/>
  <c r="AN8" i="50"/>
  <c r="AO8" i="50"/>
  <c r="AP8" i="50"/>
  <c r="AQ8" i="50"/>
  <c r="AR8" i="50"/>
  <c r="AS8" i="50"/>
  <c r="AT8" i="50"/>
  <c r="AU8" i="50"/>
  <c r="AV8" i="50"/>
  <c r="AW8" i="50"/>
  <c r="AX8" i="50"/>
  <c r="AY8" i="50"/>
  <c r="AZ8" i="50"/>
  <c r="BA8" i="50"/>
  <c r="BB8" i="50"/>
  <c r="BC8" i="50"/>
  <c r="BD8" i="50"/>
  <c r="BE8" i="50"/>
  <c r="BF8" i="50"/>
  <c r="BG8" i="50"/>
  <c r="BH8" i="50"/>
  <c r="BI8" i="50"/>
  <c r="BJ8" i="50"/>
  <c r="BK8" i="50"/>
  <c r="DN8" i="50"/>
  <c r="DQ8" i="50"/>
  <c r="A9" i="50"/>
  <c r="B9" i="50"/>
  <c r="C9" i="50"/>
  <c r="F9" i="50"/>
  <c r="G9" i="50"/>
  <c r="H9" i="50"/>
  <c r="I9" i="50"/>
  <c r="J9" i="50"/>
  <c r="K9" i="50"/>
  <c r="L9" i="50"/>
  <c r="M9" i="50"/>
  <c r="N9" i="50"/>
  <c r="O9" i="50"/>
  <c r="P9" i="50"/>
  <c r="Q9" i="50"/>
  <c r="R9" i="50"/>
  <c r="S9" i="50"/>
  <c r="T9" i="50"/>
  <c r="U9" i="50"/>
  <c r="V9" i="50"/>
  <c r="W9" i="50"/>
  <c r="X9" i="50"/>
  <c r="Y9" i="50"/>
  <c r="Z9" i="50"/>
  <c r="AA9" i="50"/>
  <c r="AB9" i="50"/>
  <c r="AC9" i="50"/>
  <c r="AD9" i="50"/>
  <c r="AE9" i="50"/>
  <c r="AF9" i="50"/>
  <c r="AG9" i="50"/>
  <c r="AH9" i="50"/>
  <c r="AI9" i="50"/>
  <c r="AJ9" i="50"/>
  <c r="AK9" i="50"/>
  <c r="AL9" i="50"/>
  <c r="AM9" i="50"/>
  <c r="AN9" i="50"/>
  <c r="AO9" i="50"/>
  <c r="AP9" i="50"/>
  <c r="AQ9" i="50"/>
  <c r="AR9" i="50"/>
  <c r="AS9" i="50"/>
  <c r="AT9" i="50"/>
  <c r="AU9" i="50"/>
  <c r="AV9" i="50"/>
  <c r="AW9" i="50"/>
  <c r="AX9" i="50"/>
  <c r="AY9" i="50"/>
  <c r="AZ9" i="50"/>
  <c r="BA9" i="50"/>
  <c r="BB9" i="50"/>
  <c r="BC9" i="50"/>
  <c r="BD9" i="50"/>
  <c r="BE9" i="50"/>
  <c r="BF9" i="50"/>
  <c r="BG9" i="50"/>
  <c r="BH9" i="50"/>
  <c r="BI9" i="50"/>
  <c r="BJ9" i="50"/>
  <c r="BK9" i="50"/>
  <c r="DN9" i="50"/>
  <c r="DQ9" i="50"/>
  <c r="A10" i="50"/>
  <c r="B10" i="50"/>
  <c r="C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R10" i="50"/>
  <c r="S10" i="50"/>
  <c r="T10" i="50"/>
  <c r="U10" i="50"/>
  <c r="V10" i="50"/>
  <c r="W10" i="50"/>
  <c r="X10" i="50"/>
  <c r="Y10" i="50"/>
  <c r="Z10" i="50"/>
  <c r="AA10" i="50"/>
  <c r="AB10" i="50"/>
  <c r="AC10" i="50"/>
  <c r="AD10" i="50"/>
  <c r="AE10" i="50"/>
  <c r="AF10" i="50"/>
  <c r="AG10" i="50"/>
  <c r="AH10" i="50"/>
  <c r="AI10" i="50"/>
  <c r="AJ10" i="50"/>
  <c r="AK10" i="50"/>
  <c r="AL10" i="50"/>
  <c r="AM10" i="50"/>
  <c r="AN10" i="50"/>
  <c r="AO10" i="50"/>
  <c r="AP10" i="50"/>
  <c r="AQ10" i="50"/>
  <c r="AR10" i="50"/>
  <c r="AS10" i="50"/>
  <c r="AT10" i="50"/>
  <c r="AU10" i="50"/>
  <c r="AV10" i="50"/>
  <c r="AW10" i="50"/>
  <c r="AX10" i="50"/>
  <c r="AY10" i="50"/>
  <c r="AZ10" i="50"/>
  <c r="BA10" i="50"/>
  <c r="BB10" i="50"/>
  <c r="BC10" i="50"/>
  <c r="BD10" i="50"/>
  <c r="BE10" i="50"/>
  <c r="BF10" i="50"/>
  <c r="BG10" i="50"/>
  <c r="BH10" i="50"/>
  <c r="BI10" i="50"/>
  <c r="BJ10" i="50"/>
  <c r="BK10" i="50"/>
  <c r="DN10" i="50"/>
  <c r="DQ10" i="50"/>
  <c r="A11" i="50"/>
  <c r="B11" i="50"/>
  <c r="C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R11" i="50"/>
  <c r="S11" i="50"/>
  <c r="T11" i="50"/>
  <c r="U11" i="50"/>
  <c r="V11" i="50"/>
  <c r="W11" i="50"/>
  <c r="X11" i="50"/>
  <c r="Y11" i="50"/>
  <c r="Z11" i="50"/>
  <c r="AA11" i="50"/>
  <c r="AB11" i="50"/>
  <c r="AC11" i="50"/>
  <c r="AD11" i="50"/>
  <c r="AE11" i="50"/>
  <c r="AF11" i="50"/>
  <c r="AG11" i="50"/>
  <c r="AH11" i="50"/>
  <c r="AI11" i="50"/>
  <c r="AJ11" i="50"/>
  <c r="AK11" i="50"/>
  <c r="AL11" i="50"/>
  <c r="AM11" i="50"/>
  <c r="AN11" i="50"/>
  <c r="AO11" i="50"/>
  <c r="AP11" i="50"/>
  <c r="AQ11" i="50"/>
  <c r="AR11" i="50"/>
  <c r="AS11" i="50"/>
  <c r="AT11" i="50"/>
  <c r="AU11" i="50"/>
  <c r="AV11" i="50"/>
  <c r="AW11" i="50"/>
  <c r="AX11" i="50"/>
  <c r="AY11" i="50"/>
  <c r="AZ11" i="50"/>
  <c r="BA11" i="50"/>
  <c r="BB11" i="50"/>
  <c r="BC11" i="50"/>
  <c r="BD11" i="50"/>
  <c r="BE11" i="50"/>
  <c r="BF11" i="50"/>
  <c r="BG11" i="50"/>
  <c r="BH11" i="50"/>
  <c r="BI11" i="50"/>
  <c r="BJ11" i="50"/>
  <c r="BK11" i="50"/>
  <c r="DN11" i="50"/>
  <c r="DQ11" i="50"/>
  <c r="A12" i="50"/>
  <c r="B12" i="50"/>
  <c r="C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R12" i="50"/>
  <c r="S12" i="50"/>
  <c r="T12" i="50"/>
  <c r="U12" i="50"/>
  <c r="V12" i="50"/>
  <c r="W12" i="50"/>
  <c r="X12" i="50"/>
  <c r="Y12" i="50"/>
  <c r="Z12" i="50"/>
  <c r="AA12" i="50"/>
  <c r="AB12" i="50"/>
  <c r="AC12" i="50"/>
  <c r="AD12" i="50"/>
  <c r="AE12" i="50"/>
  <c r="AF12" i="50"/>
  <c r="AG12" i="50"/>
  <c r="AH12" i="50"/>
  <c r="AI12" i="50"/>
  <c r="AJ12" i="50"/>
  <c r="AK12" i="50"/>
  <c r="AL12" i="50"/>
  <c r="AM12" i="50"/>
  <c r="AN12" i="50"/>
  <c r="AO12" i="50"/>
  <c r="AP12" i="50"/>
  <c r="AQ12" i="50"/>
  <c r="AR12" i="50"/>
  <c r="AS12" i="50"/>
  <c r="AT12" i="50"/>
  <c r="AU12" i="50"/>
  <c r="AV12" i="50"/>
  <c r="AW12" i="50"/>
  <c r="AX12" i="50"/>
  <c r="AY12" i="50"/>
  <c r="AZ12" i="50"/>
  <c r="BA12" i="50"/>
  <c r="BB12" i="50"/>
  <c r="BC12" i="50"/>
  <c r="BD12" i="50"/>
  <c r="BE12" i="50"/>
  <c r="BF12" i="50"/>
  <c r="BG12" i="50"/>
  <c r="BH12" i="50"/>
  <c r="BI12" i="50"/>
  <c r="BJ12" i="50"/>
  <c r="BK12" i="50"/>
  <c r="DN12" i="50"/>
  <c r="DQ12" i="50"/>
  <c r="A13" i="50"/>
  <c r="B13" i="50"/>
  <c r="C13" i="50"/>
  <c r="F13" i="50"/>
  <c r="G13" i="50"/>
  <c r="H13" i="50"/>
  <c r="I13" i="50"/>
  <c r="J13" i="50"/>
  <c r="K13" i="50"/>
  <c r="L13" i="50"/>
  <c r="M13" i="50"/>
  <c r="N13" i="50"/>
  <c r="O13" i="50"/>
  <c r="P13" i="50"/>
  <c r="Q13" i="50"/>
  <c r="R13" i="50"/>
  <c r="S13" i="50"/>
  <c r="T13" i="50"/>
  <c r="U13" i="50"/>
  <c r="V13" i="50"/>
  <c r="W13" i="50"/>
  <c r="X13" i="50"/>
  <c r="Y13" i="50"/>
  <c r="Z13" i="50"/>
  <c r="AA13" i="50"/>
  <c r="AB13" i="50"/>
  <c r="AC13" i="50"/>
  <c r="AD13" i="50"/>
  <c r="AE13" i="50"/>
  <c r="AF13" i="50"/>
  <c r="AG13" i="50"/>
  <c r="AH13" i="50"/>
  <c r="AI13" i="50"/>
  <c r="AJ13" i="50"/>
  <c r="AK13" i="50"/>
  <c r="AL13" i="50"/>
  <c r="AM13" i="50"/>
  <c r="AN13" i="50"/>
  <c r="AO13" i="50"/>
  <c r="AP13" i="50"/>
  <c r="AQ13" i="50"/>
  <c r="AR13" i="50"/>
  <c r="AS13" i="50"/>
  <c r="AT13" i="50"/>
  <c r="AU13" i="50"/>
  <c r="AV13" i="50"/>
  <c r="AW13" i="50"/>
  <c r="AX13" i="50"/>
  <c r="AY13" i="50"/>
  <c r="AZ13" i="50"/>
  <c r="BA13" i="50"/>
  <c r="BB13" i="50"/>
  <c r="BC13" i="50"/>
  <c r="BD13" i="50"/>
  <c r="BE13" i="50"/>
  <c r="BF13" i="50"/>
  <c r="BG13" i="50"/>
  <c r="BH13" i="50"/>
  <c r="BI13" i="50"/>
  <c r="BJ13" i="50"/>
  <c r="BK13" i="50"/>
  <c r="DN13" i="50"/>
  <c r="DQ13" i="50"/>
  <c r="A14" i="50"/>
  <c r="B14" i="50"/>
  <c r="C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R14" i="50"/>
  <c r="S14" i="50"/>
  <c r="T14" i="50"/>
  <c r="U14" i="50"/>
  <c r="V14" i="50"/>
  <c r="W14" i="50"/>
  <c r="X14" i="50"/>
  <c r="Y14" i="50"/>
  <c r="Z14" i="50"/>
  <c r="AA14" i="50"/>
  <c r="AB14" i="50"/>
  <c r="AC14" i="50"/>
  <c r="AD14" i="50"/>
  <c r="AE14" i="50"/>
  <c r="AF14" i="50"/>
  <c r="AG14" i="50"/>
  <c r="AH14" i="50"/>
  <c r="AI14" i="50"/>
  <c r="AJ14" i="50"/>
  <c r="AK14" i="50"/>
  <c r="AL14" i="50"/>
  <c r="AM14" i="50"/>
  <c r="AN14" i="50"/>
  <c r="AO14" i="50"/>
  <c r="AP14" i="50"/>
  <c r="AQ14" i="50"/>
  <c r="AR14" i="50"/>
  <c r="AS14" i="50"/>
  <c r="AT14" i="50"/>
  <c r="AU14" i="50"/>
  <c r="AV14" i="50"/>
  <c r="AW14" i="50"/>
  <c r="AX14" i="50"/>
  <c r="AY14" i="50"/>
  <c r="AZ14" i="50"/>
  <c r="BA14" i="50"/>
  <c r="BB14" i="50"/>
  <c r="BC14" i="50"/>
  <c r="BD14" i="50"/>
  <c r="BE14" i="50"/>
  <c r="BF14" i="50"/>
  <c r="BG14" i="50"/>
  <c r="BH14" i="50"/>
  <c r="BI14" i="50"/>
  <c r="BJ14" i="50"/>
  <c r="BK14" i="50"/>
  <c r="DN14" i="50"/>
  <c r="DQ14" i="50"/>
  <c r="A15" i="50"/>
  <c r="B15" i="50"/>
  <c r="C15" i="50"/>
  <c r="F15" i="50"/>
  <c r="G15" i="50"/>
  <c r="H15" i="50"/>
  <c r="I15" i="50"/>
  <c r="J15" i="50"/>
  <c r="K15" i="50"/>
  <c r="L15" i="50"/>
  <c r="M15" i="50"/>
  <c r="N15" i="50"/>
  <c r="O15" i="50"/>
  <c r="P15" i="50"/>
  <c r="Q15" i="50"/>
  <c r="R15" i="50"/>
  <c r="S15" i="50"/>
  <c r="T15" i="50"/>
  <c r="U15" i="50"/>
  <c r="V15" i="50"/>
  <c r="W15" i="50"/>
  <c r="X15" i="50"/>
  <c r="Y15" i="50"/>
  <c r="Z15" i="50"/>
  <c r="AA15" i="50"/>
  <c r="AB15" i="50"/>
  <c r="AC15" i="50"/>
  <c r="AD15" i="50"/>
  <c r="AE15" i="50"/>
  <c r="AF15" i="50"/>
  <c r="AG15" i="50"/>
  <c r="AH15" i="50"/>
  <c r="AI15" i="50"/>
  <c r="AJ15" i="50"/>
  <c r="AK15" i="50"/>
  <c r="AL15" i="50"/>
  <c r="AM15" i="50"/>
  <c r="AN15" i="50"/>
  <c r="AO15" i="50"/>
  <c r="AP15" i="50"/>
  <c r="AQ15" i="50"/>
  <c r="AR15" i="50"/>
  <c r="AS15" i="50"/>
  <c r="AT15" i="50"/>
  <c r="AU15" i="50"/>
  <c r="AV15" i="50"/>
  <c r="AW15" i="50"/>
  <c r="AX15" i="50"/>
  <c r="AY15" i="50"/>
  <c r="AZ15" i="50"/>
  <c r="BA15" i="50"/>
  <c r="BB15" i="50"/>
  <c r="BC15" i="50"/>
  <c r="BD15" i="50"/>
  <c r="BE15" i="50"/>
  <c r="BF15" i="50"/>
  <c r="BG15" i="50"/>
  <c r="BH15" i="50"/>
  <c r="BI15" i="50"/>
  <c r="BJ15" i="50"/>
  <c r="BK15" i="50"/>
  <c r="DN15" i="50"/>
  <c r="DQ15" i="50"/>
  <c r="A16" i="50"/>
  <c r="B16" i="50"/>
  <c r="C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R16" i="50"/>
  <c r="S16" i="50"/>
  <c r="T16" i="50"/>
  <c r="U16" i="50"/>
  <c r="V16" i="50"/>
  <c r="W16" i="50"/>
  <c r="X16" i="50"/>
  <c r="Y16" i="50"/>
  <c r="Z16" i="50"/>
  <c r="AA16" i="50"/>
  <c r="AB16" i="50"/>
  <c r="AC16" i="50"/>
  <c r="AD16" i="50"/>
  <c r="AE16" i="50"/>
  <c r="AF16" i="50"/>
  <c r="AG16" i="50"/>
  <c r="AH16" i="50"/>
  <c r="AI16" i="50"/>
  <c r="AJ16" i="50"/>
  <c r="AK16" i="50"/>
  <c r="AL16" i="50"/>
  <c r="AM16" i="50"/>
  <c r="AN16" i="50"/>
  <c r="AO16" i="50"/>
  <c r="AP16" i="50"/>
  <c r="AQ16" i="50"/>
  <c r="AR16" i="50"/>
  <c r="AS16" i="50"/>
  <c r="AT16" i="50"/>
  <c r="AU16" i="50"/>
  <c r="AV16" i="50"/>
  <c r="AW16" i="50"/>
  <c r="AX16" i="50"/>
  <c r="AY16" i="50"/>
  <c r="AZ16" i="50"/>
  <c r="BA16" i="50"/>
  <c r="BB16" i="50"/>
  <c r="BC16" i="50"/>
  <c r="BD16" i="50"/>
  <c r="BE16" i="50"/>
  <c r="BF16" i="50"/>
  <c r="BG16" i="50"/>
  <c r="BH16" i="50"/>
  <c r="BI16" i="50"/>
  <c r="BJ16" i="50"/>
  <c r="BK16" i="50"/>
  <c r="DN16" i="50"/>
  <c r="DQ16" i="50"/>
  <c r="A17" i="50"/>
  <c r="B17" i="50"/>
  <c r="C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R17" i="50"/>
  <c r="S17" i="50"/>
  <c r="T17" i="50"/>
  <c r="U17" i="50"/>
  <c r="V17" i="50"/>
  <c r="W17" i="50"/>
  <c r="X17" i="50"/>
  <c r="Y17" i="50"/>
  <c r="Z17" i="50"/>
  <c r="AA17" i="50"/>
  <c r="AB17" i="50"/>
  <c r="AC17" i="50"/>
  <c r="AD17" i="50"/>
  <c r="AE17" i="50"/>
  <c r="AF17" i="50"/>
  <c r="AG17" i="50"/>
  <c r="AH17" i="50"/>
  <c r="AI17" i="50"/>
  <c r="AJ17" i="50"/>
  <c r="AK17" i="50"/>
  <c r="AL17" i="50"/>
  <c r="AM17" i="50"/>
  <c r="AN17" i="50"/>
  <c r="AO17" i="50"/>
  <c r="AP17" i="50"/>
  <c r="AQ17" i="50"/>
  <c r="AR17" i="50"/>
  <c r="AS17" i="50"/>
  <c r="AT17" i="50"/>
  <c r="AU17" i="50"/>
  <c r="AV17" i="50"/>
  <c r="AW17" i="50"/>
  <c r="AX17" i="50"/>
  <c r="AY17" i="50"/>
  <c r="AZ17" i="50"/>
  <c r="BA17" i="50"/>
  <c r="BB17" i="50"/>
  <c r="BC17" i="50"/>
  <c r="BD17" i="50"/>
  <c r="BE17" i="50"/>
  <c r="BF17" i="50"/>
  <c r="BG17" i="50"/>
  <c r="BH17" i="50"/>
  <c r="BI17" i="50"/>
  <c r="BJ17" i="50"/>
  <c r="BK17" i="50"/>
  <c r="DN17" i="50"/>
  <c r="DQ17" i="50"/>
  <c r="A18" i="50"/>
  <c r="B18" i="50"/>
  <c r="C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Y18" i="50"/>
  <c r="Z18" i="50"/>
  <c r="AA18" i="50"/>
  <c r="AB18" i="50"/>
  <c r="AC18" i="50"/>
  <c r="AD18" i="50"/>
  <c r="AE18" i="50"/>
  <c r="AF18" i="50"/>
  <c r="AG18" i="50"/>
  <c r="AH18" i="50"/>
  <c r="AI18" i="50"/>
  <c r="AJ18" i="50"/>
  <c r="AK18" i="50"/>
  <c r="AL18" i="50"/>
  <c r="AM18" i="50"/>
  <c r="AN18" i="50"/>
  <c r="AO18" i="50"/>
  <c r="AP18" i="50"/>
  <c r="AQ18" i="50"/>
  <c r="AR18" i="50"/>
  <c r="AS18" i="50"/>
  <c r="AT18" i="50"/>
  <c r="AU18" i="50"/>
  <c r="AV18" i="50"/>
  <c r="AW18" i="50"/>
  <c r="AX18" i="50"/>
  <c r="AY18" i="50"/>
  <c r="AZ18" i="50"/>
  <c r="BA18" i="50"/>
  <c r="BB18" i="50"/>
  <c r="BC18" i="50"/>
  <c r="BD18" i="50"/>
  <c r="BE18" i="50"/>
  <c r="BF18" i="50"/>
  <c r="BG18" i="50"/>
  <c r="BH18" i="50"/>
  <c r="BI18" i="50"/>
  <c r="BJ18" i="50"/>
  <c r="BK18" i="50"/>
  <c r="DN18" i="50"/>
  <c r="DQ18" i="50"/>
  <c r="A19" i="50"/>
  <c r="B19" i="50"/>
  <c r="C19" i="50"/>
  <c r="F19" i="50"/>
  <c r="G19" i="50"/>
  <c r="H19" i="50"/>
  <c r="I19" i="50"/>
  <c r="J19" i="50"/>
  <c r="K19" i="50"/>
  <c r="L19" i="50"/>
  <c r="M19" i="50"/>
  <c r="N19" i="50"/>
  <c r="O19" i="50"/>
  <c r="P19" i="50"/>
  <c r="Q19" i="50"/>
  <c r="R19" i="50"/>
  <c r="S19" i="50"/>
  <c r="T19" i="50"/>
  <c r="U19" i="50"/>
  <c r="V19" i="50"/>
  <c r="W19" i="50"/>
  <c r="X19" i="50"/>
  <c r="Y19" i="50"/>
  <c r="Z19" i="50"/>
  <c r="AA19" i="50"/>
  <c r="AB19" i="50"/>
  <c r="AC19" i="50"/>
  <c r="AD19" i="50"/>
  <c r="AE19" i="50"/>
  <c r="AF19" i="50"/>
  <c r="AG19" i="50"/>
  <c r="AH19" i="50"/>
  <c r="AI19" i="50"/>
  <c r="AJ19" i="50"/>
  <c r="AK19" i="50"/>
  <c r="AL19" i="50"/>
  <c r="AM19" i="50"/>
  <c r="AN19" i="50"/>
  <c r="AO19" i="50"/>
  <c r="AP19" i="50"/>
  <c r="AQ19" i="50"/>
  <c r="AR19" i="50"/>
  <c r="AS19" i="50"/>
  <c r="AT19" i="50"/>
  <c r="AU19" i="50"/>
  <c r="AV19" i="50"/>
  <c r="AW19" i="50"/>
  <c r="AX19" i="50"/>
  <c r="AY19" i="50"/>
  <c r="AZ19" i="50"/>
  <c r="BA19" i="50"/>
  <c r="BB19" i="50"/>
  <c r="BC19" i="50"/>
  <c r="BD19" i="50"/>
  <c r="BE19" i="50"/>
  <c r="BF19" i="50"/>
  <c r="BG19" i="50"/>
  <c r="BH19" i="50"/>
  <c r="BI19" i="50"/>
  <c r="BJ19" i="50"/>
  <c r="BK19" i="50"/>
  <c r="DN19" i="50"/>
  <c r="DQ19" i="50"/>
  <c r="A20" i="50"/>
  <c r="B20" i="50"/>
  <c r="C20" i="50"/>
  <c r="F20" i="50"/>
  <c r="G20" i="50"/>
  <c r="H20" i="50"/>
  <c r="I20" i="50"/>
  <c r="J20" i="50"/>
  <c r="K20" i="50"/>
  <c r="L20" i="50"/>
  <c r="M20" i="50"/>
  <c r="N20" i="50"/>
  <c r="O20" i="50"/>
  <c r="P20" i="50"/>
  <c r="Q20" i="50"/>
  <c r="R20" i="50"/>
  <c r="S20" i="50"/>
  <c r="T20" i="50"/>
  <c r="U20" i="50"/>
  <c r="V20" i="50"/>
  <c r="W20" i="50"/>
  <c r="X20" i="50"/>
  <c r="Y20" i="50"/>
  <c r="Z20" i="50"/>
  <c r="AA20" i="50"/>
  <c r="AB20" i="50"/>
  <c r="AC20" i="50"/>
  <c r="AD20" i="50"/>
  <c r="AE20" i="50"/>
  <c r="AF20" i="50"/>
  <c r="AG20" i="50"/>
  <c r="AH20" i="50"/>
  <c r="AI20" i="50"/>
  <c r="AJ20" i="50"/>
  <c r="AK20" i="50"/>
  <c r="AL20" i="50"/>
  <c r="AM20" i="50"/>
  <c r="AN20" i="50"/>
  <c r="AO20" i="50"/>
  <c r="AP20" i="50"/>
  <c r="AQ20" i="50"/>
  <c r="AR20" i="50"/>
  <c r="AS20" i="50"/>
  <c r="AT20" i="50"/>
  <c r="AU20" i="50"/>
  <c r="AV20" i="50"/>
  <c r="AW20" i="50"/>
  <c r="AX20" i="50"/>
  <c r="AY20" i="50"/>
  <c r="AZ20" i="50"/>
  <c r="BA20" i="50"/>
  <c r="BB20" i="50"/>
  <c r="BC20" i="50"/>
  <c r="BD20" i="50"/>
  <c r="BE20" i="50"/>
  <c r="BF20" i="50"/>
  <c r="BG20" i="50"/>
  <c r="BH20" i="50"/>
  <c r="BI20" i="50"/>
  <c r="BJ20" i="50"/>
  <c r="BK20" i="50"/>
  <c r="DN20" i="50"/>
  <c r="DQ20" i="50"/>
  <c r="A21" i="50"/>
  <c r="B21" i="50"/>
  <c r="C21" i="50"/>
  <c r="F21" i="50"/>
  <c r="G21" i="50"/>
  <c r="H21" i="50"/>
  <c r="I21" i="50"/>
  <c r="J21" i="50"/>
  <c r="K21" i="50"/>
  <c r="L21" i="50"/>
  <c r="M21" i="50"/>
  <c r="N21" i="50"/>
  <c r="O21" i="50"/>
  <c r="P21" i="50"/>
  <c r="Q21" i="50"/>
  <c r="R21" i="50"/>
  <c r="S21" i="50"/>
  <c r="T21" i="50"/>
  <c r="U21" i="50"/>
  <c r="V21" i="50"/>
  <c r="W21" i="50"/>
  <c r="X21" i="50"/>
  <c r="Y21" i="50"/>
  <c r="Z21" i="50"/>
  <c r="AA21" i="50"/>
  <c r="AB21" i="50"/>
  <c r="AC21" i="50"/>
  <c r="AD21" i="50"/>
  <c r="AE21" i="50"/>
  <c r="AF21" i="50"/>
  <c r="AG21" i="50"/>
  <c r="AH21" i="50"/>
  <c r="AI21" i="50"/>
  <c r="AJ21" i="50"/>
  <c r="AK21" i="50"/>
  <c r="AL21" i="50"/>
  <c r="AM21" i="50"/>
  <c r="AN21" i="50"/>
  <c r="AO21" i="50"/>
  <c r="AP21" i="50"/>
  <c r="AQ21" i="50"/>
  <c r="AR21" i="50"/>
  <c r="AS21" i="50"/>
  <c r="AT21" i="50"/>
  <c r="AU21" i="50"/>
  <c r="AV21" i="50"/>
  <c r="AW21" i="50"/>
  <c r="AX21" i="50"/>
  <c r="AY21" i="50"/>
  <c r="AZ21" i="50"/>
  <c r="BA21" i="50"/>
  <c r="BB21" i="50"/>
  <c r="BC21" i="50"/>
  <c r="BD21" i="50"/>
  <c r="BE21" i="50"/>
  <c r="BF21" i="50"/>
  <c r="BG21" i="50"/>
  <c r="BH21" i="50"/>
  <c r="BI21" i="50"/>
  <c r="BJ21" i="50"/>
  <c r="BK21" i="50"/>
  <c r="DN21" i="50"/>
  <c r="DQ21" i="50"/>
  <c r="A22" i="50"/>
  <c r="B22" i="50"/>
  <c r="C22" i="50"/>
  <c r="F22" i="50"/>
  <c r="G22" i="50"/>
  <c r="H22" i="50"/>
  <c r="I22" i="50"/>
  <c r="J22" i="50"/>
  <c r="K22" i="50"/>
  <c r="L22" i="50"/>
  <c r="M22" i="50"/>
  <c r="N22" i="50"/>
  <c r="O22" i="50"/>
  <c r="P22" i="50"/>
  <c r="Q22" i="50"/>
  <c r="R22" i="50"/>
  <c r="S22" i="50"/>
  <c r="T22" i="50"/>
  <c r="U22" i="50"/>
  <c r="V22" i="50"/>
  <c r="W22" i="50"/>
  <c r="X22" i="50"/>
  <c r="Y22" i="50"/>
  <c r="Z22" i="50"/>
  <c r="AA22" i="50"/>
  <c r="AB22" i="50"/>
  <c r="AC22" i="50"/>
  <c r="AD22" i="50"/>
  <c r="AE22" i="50"/>
  <c r="AF22" i="50"/>
  <c r="AG22" i="50"/>
  <c r="AH22" i="50"/>
  <c r="AI22" i="50"/>
  <c r="AJ22" i="50"/>
  <c r="AK22" i="50"/>
  <c r="AL22" i="50"/>
  <c r="AM22" i="50"/>
  <c r="AN22" i="50"/>
  <c r="AO22" i="50"/>
  <c r="AP22" i="50"/>
  <c r="AQ22" i="50"/>
  <c r="AR22" i="50"/>
  <c r="AS22" i="50"/>
  <c r="AT22" i="50"/>
  <c r="AU22" i="50"/>
  <c r="AV22" i="50"/>
  <c r="AW22" i="50"/>
  <c r="AX22" i="50"/>
  <c r="AY22" i="50"/>
  <c r="AZ22" i="50"/>
  <c r="BA22" i="50"/>
  <c r="BB22" i="50"/>
  <c r="BC22" i="50"/>
  <c r="BD22" i="50"/>
  <c r="BE22" i="50"/>
  <c r="BF22" i="50"/>
  <c r="BG22" i="50"/>
  <c r="BH22" i="50"/>
  <c r="BI22" i="50"/>
  <c r="BJ22" i="50"/>
  <c r="BK22" i="50"/>
  <c r="DN22" i="50"/>
  <c r="DQ22" i="50"/>
  <c r="A23" i="50"/>
  <c r="B23" i="50"/>
  <c r="C23" i="50"/>
  <c r="F23" i="50"/>
  <c r="G23" i="50"/>
  <c r="H23" i="50"/>
  <c r="I23" i="50"/>
  <c r="J23" i="50"/>
  <c r="K23" i="50"/>
  <c r="L23" i="50"/>
  <c r="M23" i="50"/>
  <c r="N23" i="50"/>
  <c r="O23" i="50"/>
  <c r="P23" i="50"/>
  <c r="Q23" i="50"/>
  <c r="R23" i="50"/>
  <c r="S23" i="50"/>
  <c r="T23" i="50"/>
  <c r="U23" i="50"/>
  <c r="V23" i="50"/>
  <c r="W23" i="50"/>
  <c r="X23" i="50"/>
  <c r="Y23" i="50"/>
  <c r="Z23" i="50"/>
  <c r="AA23" i="50"/>
  <c r="AB23" i="50"/>
  <c r="AC23" i="50"/>
  <c r="AD23" i="50"/>
  <c r="AE23" i="50"/>
  <c r="AF23" i="50"/>
  <c r="AG23" i="50"/>
  <c r="AH23" i="50"/>
  <c r="AI23" i="50"/>
  <c r="AJ23" i="50"/>
  <c r="AK23" i="50"/>
  <c r="AL23" i="50"/>
  <c r="AM23" i="50"/>
  <c r="AN23" i="50"/>
  <c r="AO23" i="50"/>
  <c r="AP23" i="50"/>
  <c r="AQ23" i="50"/>
  <c r="AR23" i="50"/>
  <c r="AS23" i="50"/>
  <c r="AT23" i="50"/>
  <c r="AU23" i="50"/>
  <c r="AV23" i="50"/>
  <c r="AW23" i="50"/>
  <c r="AX23" i="50"/>
  <c r="AY23" i="50"/>
  <c r="AZ23" i="50"/>
  <c r="BA23" i="50"/>
  <c r="BB23" i="50"/>
  <c r="BC23" i="50"/>
  <c r="BD23" i="50"/>
  <c r="BE23" i="50"/>
  <c r="BF23" i="50"/>
  <c r="BG23" i="50"/>
  <c r="BH23" i="50"/>
  <c r="BI23" i="50"/>
  <c r="BJ23" i="50"/>
  <c r="BK23" i="50"/>
  <c r="DN23" i="50"/>
  <c r="DQ23" i="50"/>
  <c r="A24" i="50"/>
  <c r="B24" i="50"/>
  <c r="C24" i="50"/>
  <c r="F24" i="50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AE24" i="50"/>
  <c r="AF24" i="50"/>
  <c r="AG24" i="50"/>
  <c r="AH24" i="50"/>
  <c r="AI24" i="50"/>
  <c r="AJ24" i="50"/>
  <c r="AK24" i="50"/>
  <c r="AL24" i="50"/>
  <c r="AM24" i="50"/>
  <c r="AN24" i="50"/>
  <c r="AO24" i="50"/>
  <c r="AP24" i="50"/>
  <c r="AQ24" i="50"/>
  <c r="AR24" i="50"/>
  <c r="AS24" i="50"/>
  <c r="AT24" i="50"/>
  <c r="AU24" i="50"/>
  <c r="AV24" i="50"/>
  <c r="AW24" i="50"/>
  <c r="AX24" i="50"/>
  <c r="AY24" i="50"/>
  <c r="AZ24" i="50"/>
  <c r="BA24" i="50"/>
  <c r="BB24" i="50"/>
  <c r="BC24" i="50"/>
  <c r="BD24" i="50"/>
  <c r="BE24" i="50"/>
  <c r="BF24" i="50"/>
  <c r="BG24" i="50"/>
  <c r="BH24" i="50"/>
  <c r="BI24" i="50"/>
  <c r="BJ24" i="50"/>
  <c r="BK24" i="50"/>
  <c r="DN24" i="50"/>
  <c r="DQ24" i="50"/>
  <c r="A25" i="50"/>
  <c r="B25" i="50"/>
  <c r="C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Z25" i="50"/>
  <c r="AA25" i="50"/>
  <c r="AB25" i="50"/>
  <c r="AC25" i="50"/>
  <c r="AD25" i="50"/>
  <c r="AE25" i="50"/>
  <c r="AF25" i="50"/>
  <c r="AG25" i="50"/>
  <c r="AH25" i="50"/>
  <c r="AI25" i="50"/>
  <c r="AJ25" i="50"/>
  <c r="AK25" i="50"/>
  <c r="AL25" i="50"/>
  <c r="AM25" i="50"/>
  <c r="AN25" i="50"/>
  <c r="AO25" i="50"/>
  <c r="AP25" i="50"/>
  <c r="AQ25" i="50"/>
  <c r="AR25" i="50"/>
  <c r="AS25" i="50"/>
  <c r="AT25" i="50"/>
  <c r="AU25" i="50"/>
  <c r="AV25" i="50"/>
  <c r="AW25" i="50"/>
  <c r="AX25" i="50"/>
  <c r="AY25" i="50"/>
  <c r="AZ25" i="50"/>
  <c r="BA25" i="50"/>
  <c r="BB25" i="50"/>
  <c r="BC25" i="50"/>
  <c r="BD25" i="50"/>
  <c r="BE25" i="50"/>
  <c r="BF25" i="50"/>
  <c r="BG25" i="50"/>
  <c r="BH25" i="50"/>
  <c r="BI25" i="50"/>
  <c r="BJ25" i="50"/>
  <c r="BK25" i="50"/>
  <c r="DN25" i="50"/>
  <c r="DQ25" i="50"/>
  <c r="A26" i="50"/>
  <c r="B26" i="50"/>
  <c r="C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AA26" i="50"/>
  <c r="AB26" i="50"/>
  <c r="AC26" i="50"/>
  <c r="AD26" i="50"/>
  <c r="AE26" i="50"/>
  <c r="AF26" i="50"/>
  <c r="AG26" i="50"/>
  <c r="AH26" i="50"/>
  <c r="AI26" i="50"/>
  <c r="AJ26" i="50"/>
  <c r="AK26" i="50"/>
  <c r="AL26" i="50"/>
  <c r="AM26" i="50"/>
  <c r="AN26" i="50"/>
  <c r="AO26" i="50"/>
  <c r="AP26" i="50"/>
  <c r="AQ26" i="50"/>
  <c r="AR26" i="50"/>
  <c r="AS26" i="50"/>
  <c r="AT26" i="50"/>
  <c r="AU26" i="50"/>
  <c r="AV26" i="50"/>
  <c r="AW26" i="50"/>
  <c r="AX26" i="50"/>
  <c r="AY26" i="50"/>
  <c r="AZ26" i="50"/>
  <c r="BA26" i="50"/>
  <c r="BB26" i="50"/>
  <c r="BC26" i="50"/>
  <c r="BD26" i="50"/>
  <c r="BE26" i="50"/>
  <c r="BF26" i="50"/>
  <c r="BG26" i="50"/>
  <c r="BH26" i="50"/>
  <c r="BI26" i="50"/>
  <c r="BJ26" i="50"/>
  <c r="BK26" i="50"/>
  <c r="DN26" i="50"/>
  <c r="DQ26" i="50"/>
  <c r="A27" i="50"/>
  <c r="B27" i="50"/>
  <c r="C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BH27" i="50"/>
  <c r="BI27" i="50"/>
  <c r="BJ27" i="50"/>
  <c r="BK27" i="50"/>
  <c r="DN27" i="50"/>
  <c r="DQ27" i="50"/>
  <c r="A28" i="50"/>
  <c r="B28" i="50"/>
  <c r="C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AA28" i="50"/>
  <c r="AB28" i="50"/>
  <c r="AC28" i="50"/>
  <c r="AD28" i="50"/>
  <c r="AE28" i="50"/>
  <c r="AF28" i="50"/>
  <c r="AG28" i="50"/>
  <c r="AH28" i="50"/>
  <c r="AI28" i="50"/>
  <c r="AJ28" i="50"/>
  <c r="AK28" i="50"/>
  <c r="AL28" i="50"/>
  <c r="AM28" i="50"/>
  <c r="AN28" i="50"/>
  <c r="AO28" i="50"/>
  <c r="AP28" i="50"/>
  <c r="AQ28" i="50"/>
  <c r="AR28" i="50"/>
  <c r="AS28" i="50"/>
  <c r="AT28" i="50"/>
  <c r="AU28" i="50"/>
  <c r="AV28" i="50"/>
  <c r="AW28" i="50"/>
  <c r="AX28" i="50"/>
  <c r="AY28" i="50"/>
  <c r="AZ28" i="50"/>
  <c r="BA28" i="50"/>
  <c r="BB28" i="50"/>
  <c r="BC28" i="50"/>
  <c r="BD28" i="50"/>
  <c r="BE28" i="50"/>
  <c r="BF28" i="50"/>
  <c r="BG28" i="50"/>
  <c r="BH28" i="50"/>
  <c r="BI28" i="50"/>
  <c r="BJ28" i="50"/>
  <c r="BK28" i="50"/>
  <c r="DN28" i="50"/>
  <c r="DQ28" i="50"/>
  <c r="A29" i="50"/>
  <c r="B29" i="50"/>
  <c r="C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AA29" i="50"/>
  <c r="AB29" i="50"/>
  <c r="AC29" i="50"/>
  <c r="AD29" i="50"/>
  <c r="AE29" i="50"/>
  <c r="AF29" i="50"/>
  <c r="AG29" i="50"/>
  <c r="AH29" i="50"/>
  <c r="AI29" i="50"/>
  <c r="AJ29" i="50"/>
  <c r="AK29" i="50"/>
  <c r="AL29" i="50"/>
  <c r="AM29" i="50"/>
  <c r="AN29" i="50"/>
  <c r="AO29" i="50"/>
  <c r="AP29" i="50"/>
  <c r="AQ29" i="50"/>
  <c r="AR29" i="50"/>
  <c r="AS29" i="50"/>
  <c r="AT29" i="50"/>
  <c r="AU29" i="50"/>
  <c r="AV29" i="50"/>
  <c r="AW29" i="50"/>
  <c r="AX29" i="50"/>
  <c r="AY29" i="50"/>
  <c r="AZ29" i="50"/>
  <c r="BA29" i="50"/>
  <c r="BB29" i="50"/>
  <c r="BC29" i="50"/>
  <c r="BD29" i="50"/>
  <c r="BE29" i="50"/>
  <c r="BF29" i="50"/>
  <c r="BG29" i="50"/>
  <c r="BH29" i="50"/>
  <c r="BI29" i="50"/>
  <c r="BJ29" i="50"/>
  <c r="BK29" i="50"/>
  <c r="DN29" i="50"/>
  <c r="DQ29" i="50"/>
  <c r="A30" i="50"/>
  <c r="B30" i="50"/>
  <c r="C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Y30" i="50"/>
  <c r="Z30" i="50"/>
  <c r="AA30" i="50"/>
  <c r="AB30" i="50"/>
  <c r="AC30" i="50"/>
  <c r="AD30" i="50"/>
  <c r="AE30" i="50"/>
  <c r="AF30" i="50"/>
  <c r="AG30" i="50"/>
  <c r="AH30" i="50"/>
  <c r="AI30" i="50"/>
  <c r="AJ30" i="50"/>
  <c r="AK30" i="50"/>
  <c r="AL30" i="50"/>
  <c r="AM30" i="50"/>
  <c r="AN30" i="50"/>
  <c r="AO30" i="50"/>
  <c r="AP30" i="50"/>
  <c r="AQ30" i="50"/>
  <c r="AR30" i="50"/>
  <c r="AS30" i="50"/>
  <c r="AT30" i="50"/>
  <c r="AU30" i="50"/>
  <c r="AV30" i="50"/>
  <c r="AW30" i="50"/>
  <c r="AX30" i="50"/>
  <c r="AY30" i="50"/>
  <c r="AZ30" i="50"/>
  <c r="BA30" i="50"/>
  <c r="BB30" i="50"/>
  <c r="BC30" i="50"/>
  <c r="BD30" i="50"/>
  <c r="BE30" i="50"/>
  <c r="BF30" i="50"/>
  <c r="BG30" i="50"/>
  <c r="BH30" i="50"/>
  <c r="BI30" i="50"/>
  <c r="BJ30" i="50"/>
  <c r="BK30" i="50"/>
  <c r="DN30" i="50"/>
  <c r="DQ30" i="50"/>
  <c r="A31" i="50"/>
  <c r="B31" i="50"/>
  <c r="C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BH31" i="50"/>
  <c r="BI31" i="50"/>
  <c r="BJ31" i="50"/>
  <c r="BK31" i="50"/>
  <c r="DN31" i="50"/>
  <c r="DQ31" i="50"/>
  <c r="A32" i="50"/>
  <c r="B32" i="50"/>
  <c r="C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BH32" i="50"/>
  <c r="BI32" i="50"/>
  <c r="BJ32" i="50"/>
  <c r="BK32" i="50"/>
  <c r="DN32" i="50"/>
  <c r="DQ32" i="50"/>
  <c r="A33" i="50"/>
  <c r="B33" i="50"/>
  <c r="C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R33" i="50"/>
  <c r="S33" i="50"/>
  <c r="T33" i="50"/>
  <c r="U33" i="50"/>
  <c r="V33" i="50"/>
  <c r="W33" i="50"/>
  <c r="X33" i="50"/>
  <c r="Y33" i="50"/>
  <c r="Z33" i="50"/>
  <c r="AA33" i="50"/>
  <c r="AB33" i="50"/>
  <c r="AC33" i="50"/>
  <c r="AD33" i="50"/>
  <c r="AE33" i="50"/>
  <c r="AF33" i="50"/>
  <c r="AG33" i="50"/>
  <c r="AH33" i="50"/>
  <c r="AI33" i="50"/>
  <c r="AJ33" i="50"/>
  <c r="AK33" i="50"/>
  <c r="AL33" i="50"/>
  <c r="AM33" i="50"/>
  <c r="AN33" i="50"/>
  <c r="AO33" i="50"/>
  <c r="AP33" i="50"/>
  <c r="AQ33" i="50"/>
  <c r="AR33" i="50"/>
  <c r="AS33" i="50"/>
  <c r="AT33" i="50"/>
  <c r="AU33" i="50"/>
  <c r="AV33" i="50"/>
  <c r="AW33" i="50"/>
  <c r="AX33" i="50"/>
  <c r="AY33" i="50"/>
  <c r="AZ33" i="50"/>
  <c r="BA33" i="50"/>
  <c r="BB33" i="50"/>
  <c r="BC33" i="50"/>
  <c r="BD33" i="50"/>
  <c r="BE33" i="50"/>
  <c r="BF33" i="50"/>
  <c r="BG33" i="50"/>
  <c r="BH33" i="50"/>
  <c r="BI33" i="50"/>
  <c r="BJ33" i="50"/>
  <c r="BK33" i="50"/>
  <c r="DN33" i="50"/>
  <c r="DQ33" i="50"/>
  <c r="A34" i="50"/>
  <c r="B34" i="50"/>
  <c r="C34" i="50"/>
  <c r="F34" i="50"/>
  <c r="G34" i="50"/>
  <c r="H34" i="50"/>
  <c r="I34" i="50"/>
  <c r="J34" i="50"/>
  <c r="K34" i="50"/>
  <c r="L34" i="50"/>
  <c r="M34" i="50"/>
  <c r="N34" i="50"/>
  <c r="O34" i="50"/>
  <c r="P34" i="50"/>
  <c r="Q34" i="50"/>
  <c r="R34" i="50"/>
  <c r="S34" i="50"/>
  <c r="T34" i="50"/>
  <c r="U34" i="50"/>
  <c r="V34" i="50"/>
  <c r="W34" i="50"/>
  <c r="X34" i="50"/>
  <c r="Y34" i="50"/>
  <c r="Z34" i="50"/>
  <c r="AA34" i="50"/>
  <c r="AB34" i="50"/>
  <c r="AC34" i="50"/>
  <c r="AD34" i="50"/>
  <c r="AE34" i="50"/>
  <c r="AF34" i="50"/>
  <c r="AG34" i="50"/>
  <c r="AH34" i="50"/>
  <c r="AI34" i="50"/>
  <c r="AJ34" i="50"/>
  <c r="AK34" i="50"/>
  <c r="AL34" i="50"/>
  <c r="AM34" i="50"/>
  <c r="AN34" i="50"/>
  <c r="AO34" i="50"/>
  <c r="AP34" i="50"/>
  <c r="AQ34" i="50"/>
  <c r="AR34" i="50"/>
  <c r="AS34" i="50"/>
  <c r="AT34" i="50"/>
  <c r="AU34" i="50"/>
  <c r="AV34" i="50"/>
  <c r="AW34" i="50"/>
  <c r="AX34" i="50"/>
  <c r="AY34" i="50"/>
  <c r="AZ34" i="50"/>
  <c r="BA34" i="50"/>
  <c r="BB34" i="50"/>
  <c r="BC34" i="50"/>
  <c r="BD34" i="50"/>
  <c r="BE34" i="50"/>
  <c r="BF34" i="50"/>
  <c r="BG34" i="50"/>
  <c r="BH34" i="50"/>
  <c r="BI34" i="50"/>
  <c r="BJ34" i="50"/>
  <c r="BK34" i="50"/>
  <c r="DN34" i="50"/>
  <c r="DQ34" i="50"/>
  <c r="A35" i="50"/>
  <c r="B35" i="50"/>
  <c r="C35" i="50"/>
  <c r="F35" i="50"/>
  <c r="G35" i="50"/>
  <c r="H35" i="50"/>
  <c r="I35" i="50"/>
  <c r="J35" i="50"/>
  <c r="K35" i="50"/>
  <c r="L35" i="50"/>
  <c r="M35" i="50"/>
  <c r="N35" i="50"/>
  <c r="O35" i="50"/>
  <c r="P35" i="50"/>
  <c r="Q35" i="50"/>
  <c r="R35" i="50"/>
  <c r="S35" i="50"/>
  <c r="T35" i="50"/>
  <c r="U35" i="50"/>
  <c r="V35" i="50"/>
  <c r="W35" i="50"/>
  <c r="X35" i="50"/>
  <c r="Y35" i="50"/>
  <c r="Z35" i="50"/>
  <c r="AA35" i="50"/>
  <c r="AB35" i="50"/>
  <c r="AC35" i="50"/>
  <c r="AD35" i="50"/>
  <c r="AE35" i="50"/>
  <c r="AF35" i="50"/>
  <c r="AG35" i="50"/>
  <c r="AH35" i="50"/>
  <c r="AI35" i="50"/>
  <c r="AJ35" i="50"/>
  <c r="AK35" i="50"/>
  <c r="AL35" i="50"/>
  <c r="AM35" i="50"/>
  <c r="AN35" i="50"/>
  <c r="AO35" i="50"/>
  <c r="AP35" i="50"/>
  <c r="AQ35" i="50"/>
  <c r="AR35" i="50"/>
  <c r="AS35" i="50"/>
  <c r="AT35" i="50"/>
  <c r="AU35" i="50"/>
  <c r="AV35" i="50"/>
  <c r="AW35" i="50"/>
  <c r="AX35" i="50"/>
  <c r="AY35" i="50"/>
  <c r="AZ35" i="50"/>
  <c r="BA35" i="50"/>
  <c r="BB35" i="50"/>
  <c r="BC35" i="50"/>
  <c r="BD35" i="50"/>
  <c r="BE35" i="50"/>
  <c r="BF35" i="50"/>
  <c r="BG35" i="50"/>
  <c r="BH35" i="50"/>
  <c r="BI35" i="50"/>
  <c r="BJ35" i="50"/>
  <c r="BK35" i="50"/>
  <c r="DN35" i="50"/>
  <c r="DQ35" i="50"/>
  <c r="A36" i="50"/>
  <c r="B36" i="50"/>
  <c r="C36" i="50"/>
  <c r="F36" i="50"/>
  <c r="G36" i="50"/>
  <c r="H36" i="50"/>
  <c r="I36" i="50"/>
  <c r="J36" i="50"/>
  <c r="K36" i="50"/>
  <c r="L36" i="50"/>
  <c r="M36" i="50"/>
  <c r="N36" i="50"/>
  <c r="O36" i="50"/>
  <c r="P36" i="50"/>
  <c r="Q36" i="50"/>
  <c r="R36" i="50"/>
  <c r="S36" i="50"/>
  <c r="T36" i="50"/>
  <c r="U36" i="50"/>
  <c r="V36" i="50"/>
  <c r="W36" i="50"/>
  <c r="X36" i="50"/>
  <c r="Y36" i="50"/>
  <c r="Z36" i="50"/>
  <c r="AA36" i="50"/>
  <c r="AB36" i="50"/>
  <c r="AC36" i="50"/>
  <c r="AD36" i="50"/>
  <c r="AE36" i="50"/>
  <c r="AF36" i="50"/>
  <c r="AG36" i="50"/>
  <c r="AH36" i="50"/>
  <c r="AI36" i="50"/>
  <c r="AJ36" i="50"/>
  <c r="AK36" i="50"/>
  <c r="AL36" i="50"/>
  <c r="AM36" i="50"/>
  <c r="AN36" i="50"/>
  <c r="AO36" i="50"/>
  <c r="AP36" i="50"/>
  <c r="AQ36" i="50"/>
  <c r="AR36" i="50"/>
  <c r="AS36" i="50"/>
  <c r="AT36" i="50"/>
  <c r="AU36" i="50"/>
  <c r="AV36" i="50"/>
  <c r="AW36" i="50"/>
  <c r="AX36" i="50"/>
  <c r="AY36" i="50"/>
  <c r="AZ36" i="50"/>
  <c r="BA36" i="50"/>
  <c r="BB36" i="50"/>
  <c r="BC36" i="50"/>
  <c r="BD36" i="50"/>
  <c r="BE36" i="50"/>
  <c r="BF36" i="50"/>
  <c r="BG36" i="50"/>
  <c r="BH36" i="50"/>
  <c r="BI36" i="50"/>
  <c r="BJ36" i="50"/>
  <c r="BK36" i="50"/>
  <c r="DN36" i="50"/>
  <c r="DQ36" i="50"/>
  <c r="A37" i="50"/>
  <c r="B37" i="50"/>
  <c r="C37" i="50"/>
  <c r="F37" i="50"/>
  <c r="G37" i="50"/>
  <c r="H37" i="50"/>
  <c r="I37" i="50"/>
  <c r="J37" i="50"/>
  <c r="K37" i="50"/>
  <c r="L37" i="50"/>
  <c r="M37" i="50"/>
  <c r="N37" i="50"/>
  <c r="O37" i="50"/>
  <c r="P37" i="50"/>
  <c r="Q37" i="50"/>
  <c r="R37" i="50"/>
  <c r="S37" i="50"/>
  <c r="T37" i="50"/>
  <c r="U37" i="50"/>
  <c r="V37" i="50"/>
  <c r="W37" i="50"/>
  <c r="X37" i="50"/>
  <c r="Y37" i="50"/>
  <c r="Z37" i="50"/>
  <c r="AA37" i="50"/>
  <c r="AB37" i="50"/>
  <c r="AC37" i="50"/>
  <c r="AD37" i="50"/>
  <c r="AE37" i="50"/>
  <c r="AF37" i="50"/>
  <c r="AG37" i="50"/>
  <c r="AH37" i="50"/>
  <c r="AI37" i="50"/>
  <c r="AJ37" i="50"/>
  <c r="AK37" i="50"/>
  <c r="AL37" i="50"/>
  <c r="AM37" i="50"/>
  <c r="AN37" i="50"/>
  <c r="AO37" i="50"/>
  <c r="AP37" i="50"/>
  <c r="AQ37" i="50"/>
  <c r="AR37" i="50"/>
  <c r="AS37" i="50"/>
  <c r="AT37" i="50"/>
  <c r="AU37" i="50"/>
  <c r="AV37" i="50"/>
  <c r="AW37" i="50"/>
  <c r="AX37" i="50"/>
  <c r="AY37" i="50"/>
  <c r="AZ37" i="50"/>
  <c r="BA37" i="50"/>
  <c r="BB37" i="50"/>
  <c r="BC37" i="50"/>
  <c r="BD37" i="50"/>
  <c r="BE37" i="50"/>
  <c r="BF37" i="50"/>
  <c r="BG37" i="50"/>
  <c r="BH37" i="50"/>
  <c r="BI37" i="50"/>
  <c r="BJ37" i="50"/>
  <c r="BK37" i="50"/>
  <c r="DN37" i="50"/>
  <c r="DQ37" i="50"/>
  <c r="A38" i="50"/>
  <c r="B38" i="50"/>
  <c r="C38" i="50"/>
  <c r="F38" i="50"/>
  <c r="G38" i="50"/>
  <c r="H38" i="50"/>
  <c r="I38" i="50"/>
  <c r="J38" i="50"/>
  <c r="K38" i="50"/>
  <c r="L38" i="50"/>
  <c r="M38" i="50"/>
  <c r="N38" i="50"/>
  <c r="O38" i="50"/>
  <c r="P38" i="50"/>
  <c r="Q38" i="50"/>
  <c r="R38" i="50"/>
  <c r="S38" i="50"/>
  <c r="T38" i="50"/>
  <c r="U38" i="50"/>
  <c r="V38" i="50"/>
  <c r="W38" i="50"/>
  <c r="X38" i="50"/>
  <c r="Y38" i="50"/>
  <c r="Z38" i="50"/>
  <c r="AA38" i="50"/>
  <c r="AB38" i="50"/>
  <c r="AC38" i="50"/>
  <c r="AD38" i="50"/>
  <c r="AE38" i="50"/>
  <c r="AF38" i="50"/>
  <c r="AG38" i="50"/>
  <c r="AH38" i="50"/>
  <c r="AI38" i="50"/>
  <c r="AJ38" i="50"/>
  <c r="AK38" i="50"/>
  <c r="AL38" i="50"/>
  <c r="AM38" i="50"/>
  <c r="AN38" i="50"/>
  <c r="AO38" i="50"/>
  <c r="AP38" i="50"/>
  <c r="AQ38" i="50"/>
  <c r="AR38" i="50"/>
  <c r="AS38" i="50"/>
  <c r="AT38" i="50"/>
  <c r="AU38" i="50"/>
  <c r="AV38" i="50"/>
  <c r="AW38" i="50"/>
  <c r="AX38" i="50"/>
  <c r="AY38" i="50"/>
  <c r="AZ38" i="50"/>
  <c r="BA38" i="50"/>
  <c r="BB38" i="50"/>
  <c r="BC38" i="50"/>
  <c r="BD38" i="50"/>
  <c r="BE38" i="50"/>
  <c r="BF38" i="50"/>
  <c r="BG38" i="50"/>
  <c r="BH38" i="50"/>
  <c r="BI38" i="50"/>
  <c r="BJ38" i="50"/>
  <c r="BK38" i="50"/>
  <c r="DN38" i="50"/>
  <c r="DQ38" i="50"/>
  <c r="A39" i="50"/>
  <c r="B39" i="50"/>
  <c r="C39" i="50"/>
  <c r="F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AR39" i="50"/>
  <c r="AS39" i="50"/>
  <c r="AT39" i="50"/>
  <c r="AU39" i="50"/>
  <c r="AV39" i="50"/>
  <c r="AW39" i="50"/>
  <c r="AX39" i="50"/>
  <c r="AY39" i="50"/>
  <c r="AZ39" i="50"/>
  <c r="BA39" i="50"/>
  <c r="BB39" i="50"/>
  <c r="BC39" i="50"/>
  <c r="BD39" i="50"/>
  <c r="BE39" i="50"/>
  <c r="BF39" i="50"/>
  <c r="BG39" i="50"/>
  <c r="BH39" i="50"/>
  <c r="BI39" i="50"/>
  <c r="BJ39" i="50"/>
  <c r="BK39" i="50"/>
  <c r="DN39" i="50"/>
  <c r="DQ39" i="50"/>
  <c r="A40" i="50"/>
  <c r="B40" i="50"/>
  <c r="C40" i="50"/>
  <c r="F40" i="50"/>
  <c r="G40" i="50"/>
  <c r="H40" i="50"/>
  <c r="I40" i="50"/>
  <c r="J40" i="50"/>
  <c r="K40" i="50"/>
  <c r="L40" i="50"/>
  <c r="M40" i="50"/>
  <c r="N40" i="50"/>
  <c r="O40" i="50"/>
  <c r="P40" i="50"/>
  <c r="Q40" i="50"/>
  <c r="R40" i="50"/>
  <c r="S40" i="50"/>
  <c r="T40" i="50"/>
  <c r="U40" i="50"/>
  <c r="V40" i="50"/>
  <c r="W40" i="50"/>
  <c r="X40" i="50"/>
  <c r="Y40" i="50"/>
  <c r="Z40" i="50"/>
  <c r="AA40" i="50"/>
  <c r="AB40" i="50"/>
  <c r="AC40" i="50"/>
  <c r="AD40" i="50"/>
  <c r="AE40" i="50"/>
  <c r="AF40" i="50"/>
  <c r="AG40" i="50"/>
  <c r="AH40" i="50"/>
  <c r="AI40" i="50"/>
  <c r="AJ40" i="50"/>
  <c r="AK40" i="50"/>
  <c r="AL40" i="50"/>
  <c r="AM40" i="50"/>
  <c r="AN40" i="50"/>
  <c r="AO40" i="50"/>
  <c r="AP40" i="50"/>
  <c r="AQ40" i="50"/>
  <c r="AR40" i="50"/>
  <c r="AS40" i="50"/>
  <c r="AT40" i="50"/>
  <c r="AU40" i="50"/>
  <c r="AV40" i="50"/>
  <c r="AW40" i="50"/>
  <c r="AX40" i="50"/>
  <c r="AY40" i="50"/>
  <c r="AZ40" i="50"/>
  <c r="BA40" i="50"/>
  <c r="BB40" i="50"/>
  <c r="BC40" i="50"/>
  <c r="BD40" i="50"/>
  <c r="BE40" i="50"/>
  <c r="BF40" i="50"/>
  <c r="BG40" i="50"/>
  <c r="BH40" i="50"/>
  <c r="BI40" i="50"/>
  <c r="BJ40" i="50"/>
  <c r="BK40" i="50"/>
  <c r="DN40" i="50"/>
  <c r="DQ40" i="50"/>
  <c r="A41" i="50"/>
  <c r="B41" i="50"/>
  <c r="C41" i="50"/>
  <c r="F41" i="50"/>
  <c r="G41" i="50"/>
  <c r="H41" i="50"/>
  <c r="I41" i="50"/>
  <c r="J41" i="50"/>
  <c r="K41" i="50"/>
  <c r="L41" i="50"/>
  <c r="M41" i="50"/>
  <c r="N41" i="50"/>
  <c r="O41" i="50"/>
  <c r="P41" i="50"/>
  <c r="Q41" i="50"/>
  <c r="R41" i="50"/>
  <c r="S41" i="50"/>
  <c r="T41" i="50"/>
  <c r="U41" i="50"/>
  <c r="V41" i="50"/>
  <c r="W41" i="50"/>
  <c r="X41" i="50"/>
  <c r="Y41" i="50"/>
  <c r="Z41" i="50"/>
  <c r="AA41" i="50"/>
  <c r="AB41" i="50"/>
  <c r="AC41" i="50"/>
  <c r="AD41" i="50"/>
  <c r="AE41" i="50"/>
  <c r="AF41" i="50"/>
  <c r="AG41" i="50"/>
  <c r="AH41" i="50"/>
  <c r="AI41" i="50"/>
  <c r="AJ41" i="50"/>
  <c r="AK41" i="50"/>
  <c r="AL41" i="50"/>
  <c r="AM41" i="50"/>
  <c r="AN41" i="50"/>
  <c r="AO41" i="50"/>
  <c r="AP41" i="50"/>
  <c r="AQ41" i="50"/>
  <c r="AR41" i="50"/>
  <c r="AS41" i="50"/>
  <c r="AT41" i="50"/>
  <c r="AU41" i="50"/>
  <c r="AV41" i="50"/>
  <c r="AW41" i="50"/>
  <c r="AX41" i="50"/>
  <c r="AY41" i="50"/>
  <c r="AZ41" i="50"/>
  <c r="BA41" i="50"/>
  <c r="BB41" i="50"/>
  <c r="BC41" i="50"/>
  <c r="BD41" i="50"/>
  <c r="BE41" i="50"/>
  <c r="BF41" i="50"/>
  <c r="BG41" i="50"/>
  <c r="BH41" i="50"/>
  <c r="BI41" i="50"/>
  <c r="BJ41" i="50"/>
  <c r="BK41" i="50"/>
  <c r="DN41" i="50"/>
  <c r="DQ41" i="50"/>
  <c r="A42" i="50"/>
  <c r="B42" i="50"/>
  <c r="C42" i="50"/>
  <c r="F42" i="50"/>
  <c r="G42" i="50"/>
  <c r="H42" i="50"/>
  <c r="I42" i="50"/>
  <c r="J42" i="50"/>
  <c r="K42" i="50"/>
  <c r="L42" i="50"/>
  <c r="M42" i="50"/>
  <c r="N42" i="50"/>
  <c r="O42" i="50"/>
  <c r="P42" i="50"/>
  <c r="Q42" i="50"/>
  <c r="R42" i="50"/>
  <c r="S42" i="50"/>
  <c r="T42" i="50"/>
  <c r="U42" i="50"/>
  <c r="V42" i="50"/>
  <c r="W42" i="50"/>
  <c r="X42" i="50"/>
  <c r="Y42" i="50"/>
  <c r="Z42" i="50"/>
  <c r="AA42" i="50"/>
  <c r="AB42" i="50"/>
  <c r="AC42" i="50"/>
  <c r="AD42" i="50"/>
  <c r="AE42" i="50"/>
  <c r="AF42" i="50"/>
  <c r="AG42" i="50"/>
  <c r="AH42" i="50"/>
  <c r="AI42" i="50"/>
  <c r="AJ42" i="50"/>
  <c r="AK42" i="50"/>
  <c r="AL42" i="50"/>
  <c r="AM42" i="50"/>
  <c r="AN42" i="50"/>
  <c r="AO42" i="50"/>
  <c r="AP42" i="50"/>
  <c r="AQ42" i="50"/>
  <c r="AR42" i="50"/>
  <c r="AS42" i="50"/>
  <c r="AT42" i="50"/>
  <c r="AU42" i="50"/>
  <c r="AV42" i="50"/>
  <c r="AW42" i="50"/>
  <c r="AX42" i="50"/>
  <c r="AY42" i="50"/>
  <c r="AZ42" i="50"/>
  <c r="BA42" i="50"/>
  <c r="BB42" i="50"/>
  <c r="BC42" i="50"/>
  <c r="BD42" i="50"/>
  <c r="BE42" i="50"/>
  <c r="BF42" i="50"/>
  <c r="BG42" i="50"/>
  <c r="BH42" i="50"/>
  <c r="BI42" i="50"/>
  <c r="BJ42" i="50"/>
  <c r="BK42" i="50"/>
  <c r="DN42" i="50"/>
  <c r="DQ42" i="50"/>
  <c r="A43" i="50"/>
  <c r="B43" i="50"/>
  <c r="C43" i="50"/>
  <c r="F43" i="50"/>
  <c r="G43" i="50"/>
  <c r="H43" i="50"/>
  <c r="I43" i="50"/>
  <c r="J43" i="50"/>
  <c r="K43" i="50"/>
  <c r="L43" i="50"/>
  <c r="M43" i="50"/>
  <c r="N43" i="50"/>
  <c r="O43" i="50"/>
  <c r="P43" i="50"/>
  <c r="Q43" i="50"/>
  <c r="R43" i="50"/>
  <c r="S43" i="50"/>
  <c r="T43" i="50"/>
  <c r="U43" i="50"/>
  <c r="V43" i="50"/>
  <c r="W43" i="50"/>
  <c r="X43" i="50"/>
  <c r="Y43" i="50"/>
  <c r="Z43" i="50"/>
  <c r="AA43" i="50"/>
  <c r="AB43" i="50"/>
  <c r="AC43" i="50"/>
  <c r="AD43" i="50"/>
  <c r="AE43" i="50"/>
  <c r="AF43" i="50"/>
  <c r="AG43" i="50"/>
  <c r="AH43" i="50"/>
  <c r="AI43" i="50"/>
  <c r="AJ43" i="50"/>
  <c r="AK43" i="50"/>
  <c r="AL43" i="50"/>
  <c r="AM43" i="50"/>
  <c r="AN43" i="50"/>
  <c r="AO43" i="50"/>
  <c r="AP43" i="50"/>
  <c r="AQ43" i="50"/>
  <c r="AR43" i="50"/>
  <c r="AS43" i="50"/>
  <c r="AT43" i="50"/>
  <c r="AU43" i="50"/>
  <c r="AV43" i="50"/>
  <c r="AW43" i="50"/>
  <c r="AX43" i="50"/>
  <c r="AY43" i="50"/>
  <c r="AZ43" i="50"/>
  <c r="BA43" i="50"/>
  <c r="BB43" i="50"/>
  <c r="BC43" i="50"/>
  <c r="BD43" i="50"/>
  <c r="BE43" i="50"/>
  <c r="BF43" i="50"/>
  <c r="BG43" i="50"/>
  <c r="BH43" i="50"/>
  <c r="BI43" i="50"/>
  <c r="BJ43" i="50"/>
  <c r="BK43" i="50"/>
  <c r="DN43" i="50"/>
  <c r="DQ43" i="50"/>
  <c r="A44" i="50"/>
  <c r="B44" i="50"/>
  <c r="C44" i="50"/>
  <c r="F44" i="50"/>
  <c r="G44" i="50"/>
  <c r="H44" i="50"/>
  <c r="I44" i="50"/>
  <c r="J44" i="50"/>
  <c r="K44" i="50"/>
  <c r="L44" i="50"/>
  <c r="M44" i="50"/>
  <c r="N44" i="50"/>
  <c r="O44" i="50"/>
  <c r="P44" i="50"/>
  <c r="Q44" i="50"/>
  <c r="R44" i="50"/>
  <c r="S44" i="50"/>
  <c r="T44" i="50"/>
  <c r="U44" i="50"/>
  <c r="V44" i="50"/>
  <c r="W44" i="50"/>
  <c r="X44" i="50"/>
  <c r="Y44" i="50"/>
  <c r="Z44" i="50"/>
  <c r="AA44" i="50"/>
  <c r="AB44" i="50"/>
  <c r="AC44" i="50"/>
  <c r="AD44" i="50"/>
  <c r="AE44" i="50"/>
  <c r="AF44" i="50"/>
  <c r="AG44" i="50"/>
  <c r="AH44" i="50"/>
  <c r="AI44" i="50"/>
  <c r="AJ44" i="50"/>
  <c r="AK44" i="50"/>
  <c r="AL44" i="50"/>
  <c r="AM44" i="50"/>
  <c r="AN44" i="50"/>
  <c r="AO44" i="50"/>
  <c r="AP44" i="50"/>
  <c r="AQ44" i="50"/>
  <c r="AR44" i="50"/>
  <c r="AS44" i="50"/>
  <c r="AT44" i="50"/>
  <c r="AU44" i="50"/>
  <c r="AV44" i="50"/>
  <c r="AW44" i="50"/>
  <c r="AX44" i="50"/>
  <c r="AY44" i="50"/>
  <c r="AZ44" i="50"/>
  <c r="BA44" i="50"/>
  <c r="BB44" i="50"/>
  <c r="BC44" i="50"/>
  <c r="BD44" i="50"/>
  <c r="BE44" i="50"/>
  <c r="BF44" i="50"/>
  <c r="BG44" i="50"/>
  <c r="BH44" i="50"/>
  <c r="BI44" i="50"/>
  <c r="BJ44" i="50"/>
  <c r="BK44" i="50"/>
  <c r="DN44" i="50"/>
  <c r="DQ44" i="50"/>
  <c r="A45" i="50"/>
  <c r="B45" i="50"/>
  <c r="C45" i="50"/>
  <c r="F45" i="50"/>
  <c r="G45" i="50"/>
  <c r="H45" i="50"/>
  <c r="I45" i="50"/>
  <c r="J45" i="50"/>
  <c r="K45" i="50"/>
  <c r="L45" i="50"/>
  <c r="M45" i="50"/>
  <c r="N45" i="50"/>
  <c r="O45" i="50"/>
  <c r="P45" i="50"/>
  <c r="Q45" i="50"/>
  <c r="R45" i="50"/>
  <c r="S45" i="50"/>
  <c r="T45" i="50"/>
  <c r="U45" i="50"/>
  <c r="V45" i="50"/>
  <c r="W45" i="50"/>
  <c r="X45" i="50"/>
  <c r="Y45" i="50"/>
  <c r="Z45" i="50"/>
  <c r="AA45" i="50"/>
  <c r="AB45" i="50"/>
  <c r="AC45" i="50"/>
  <c r="AD45" i="50"/>
  <c r="AE45" i="50"/>
  <c r="AF45" i="50"/>
  <c r="AG45" i="50"/>
  <c r="AH45" i="50"/>
  <c r="AI45" i="50"/>
  <c r="AJ45" i="50"/>
  <c r="AK45" i="50"/>
  <c r="AL45" i="50"/>
  <c r="AM45" i="50"/>
  <c r="AN45" i="50"/>
  <c r="AO45" i="50"/>
  <c r="AP45" i="50"/>
  <c r="AQ45" i="50"/>
  <c r="AR45" i="50"/>
  <c r="AS45" i="50"/>
  <c r="AT45" i="50"/>
  <c r="AU45" i="50"/>
  <c r="AV45" i="50"/>
  <c r="AW45" i="50"/>
  <c r="AX45" i="50"/>
  <c r="AY45" i="50"/>
  <c r="AZ45" i="50"/>
  <c r="BA45" i="50"/>
  <c r="BB45" i="50"/>
  <c r="BC45" i="50"/>
  <c r="BD45" i="50"/>
  <c r="BE45" i="50"/>
  <c r="BF45" i="50"/>
  <c r="BG45" i="50"/>
  <c r="BH45" i="50"/>
  <c r="BI45" i="50"/>
  <c r="BJ45" i="50"/>
  <c r="BK45" i="50"/>
  <c r="DN45" i="50"/>
  <c r="DQ45" i="50"/>
  <c r="A46" i="50"/>
  <c r="B46" i="50"/>
  <c r="C46" i="50"/>
  <c r="F46" i="50"/>
  <c r="G46" i="50"/>
  <c r="H46" i="50"/>
  <c r="I46" i="50"/>
  <c r="J46" i="50"/>
  <c r="K46" i="50"/>
  <c r="L46" i="50"/>
  <c r="M46" i="50"/>
  <c r="N46" i="50"/>
  <c r="O46" i="50"/>
  <c r="P46" i="50"/>
  <c r="Q46" i="50"/>
  <c r="R46" i="50"/>
  <c r="S46" i="50"/>
  <c r="T46" i="50"/>
  <c r="U46" i="50"/>
  <c r="V46" i="50"/>
  <c r="W46" i="50"/>
  <c r="X46" i="50"/>
  <c r="Y46" i="50"/>
  <c r="Z46" i="50"/>
  <c r="AA46" i="50"/>
  <c r="AB46" i="50"/>
  <c r="AC46" i="50"/>
  <c r="AD46" i="50"/>
  <c r="AE46" i="50"/>
  <c r="AF46" i="50"/>
  <c r="AG46" i="50"/>
  <c r="AH46" i="50"/>
  <c r="AI46" i="50"/>
  <c r="AJ46" i="50"/>
  <c r="AK46" i="50"/>
  <c r="AL46" i="50"/>
  <c r="AM46" i="50"/>
  <c r="AN46" i="50"/>
  <c r="AO46" i="50"/>
  <c r="AP46" i="50"/>
  <c r="AQ46" i="50"/>
  <c r="AR46" i="50"/>
  <c r="AS46" i="50"/>
  <c r="AT46" i="50"/>
  <c r="AU46" i="50"/>
  <c r="AV46" i="50"/>
  <c r="AW46" i="50"/>
  <c r="AX46" i="50"/>
  <c r="AY46" i="50"/>
  <c r="AZ46" i="50"/>
  <c r="BA46" i="50"/>
  <c r="BB46" i="50"/>
  <c r="BC46" i="50"/>
  <c r="BD46" i="50"/>
  <c r="BE46" i="50"/>
  <c r="BF46" i="50"/>
  <c r="BG46" i="50"/>
  <c r="BH46" i="50"/>
  <c r="BI46" i="50"/>
  <c r="BJ46" i="50"/>
  <c r="BK46" i="50"/>
  <c r="DN46" i="50"/>
  <c r="DQ46" i="50"/>
  <c r="A47" i="50"/>
  <c r="B47" i="50"/>
  <c r="C47" i="50"/>
  <c r="F47" i="50"/>
  <c r="G47" i="50"/>
  <c r="H47" i="50"/>
  <c r="I47" i="50"/>
  <c r="J47" i="50"/>
  <c r="K47" i="50"/>
  <c r="L47" i="50"/>
  <c r="M47" i="50"/>
  <c r="N47" i="50"/>
  <c r="O47" i="50"/>
  <c r="P47" i="50"/>
  <c r="Q47" i="50"/>
  <c r="R47" i="50"/>
  <c r="S47" i="50"/>
  <c r="T47" i="50"/>
  <c r="U47" i="50"/>
  <c r="V47" i="50"/>
  <c r="W47" i="50"/>
  <c r="X47" i="50"/>
  <c r="Y47" i="50"/>
  <c r="Z47" i="50"/>
  <c r="AA47" i="50"/>
  <c r="AB47" i="50"/>
  <c r="AC47" i="50"/>
  <c r="AD47" i="50"/>
  <c r="AE47" i="50"/>
  <c r="AF47" i="50"/>
  <c r="AG47" i="50"/>
  <c r="AH47" i="50"/>
  <c r="AI47" i="50"/>
  <c r="AJ47" i="50"/>
  <c r="AK47" i="50"/>
  <c r="AL47" i="50"/>
  <c r="AM47" i="50"/>
  <c r="AN47" i="50"/>
  <c r="AO47" i="50"/>
  <c r="AP47" i="50"/>
  <c r="AQ47" i="50"/>
  <c r="AR47" i="50"/>
  <c r="AS47" i="50"/>
  <c r="AT47" i="50"/>
  <c r="AU47" i="50"/>
  <c r="AV47" i="50"/>
  <c r="AW47" i="50"/>
  <c r="AX47" i="50"/>
  <c r="AY47" i="50"/>
  <c r="AZ47" i="50"/>
  <c r="BA47" i="50"/>
  <c r="BB47" i="50"/>
  <c r="BC47" i="50"/>
  <c r="BD47" i="50"/>
  <c r="BE47" i="50"/>
  <c r="BF47" i="50"/>
  <c r="BG47" i="50"/>
  <c r="BH47" i="50"/>
  <c r="BI47" i="50"/>
  <c r="BJ47" i="50"/>
  <c r="BK47" i="50"/>
  <c r="DN47" i="50"/>
  <c r="DQ47" i="50"/>
  <c r="A48" i="50"/>
  <c r="B48" i="50"/>
  <c r="C48" i="50"/>
  <c r="F48" i="50"/>
  <c r="G48" i="50"/>
  <c r="H48" i="50"/>
  <c r="I48" i="50"/>
  <c r="J48" i="50"/>
  <c r="K48" i="50"/>
  <c r="L48" i="50"/>
  <c r="M48" i="50"/>
  <c r="N48" i="50"/>
  <c r="O48" i="50"/>
  <c r="P48" i="50"/>
  <c r="Q48" i="50"/>
  <c r="R48" i="50"/>
  <c r="S48" i="50"/>
  <c r="T48" i="50"/>
  <c r="U48" i="50"/>
  <c r="V48" i="50"/>
  <c r="W48" i="50"/>
  <c r="X48" i="50"/>
  <c r="Y48" i="50"/>
  <c r="Z48" i="50"/>
  <c r="AA48" i="50"/>
  <c r="AB48" i="50"/>
  <c r="AC48" i="50"/>
  <c r="AD48" i="50"/>
  <c r="AE48" i="50"/>
  <c r="AF48" i="50"/>
  <c r="AG48" i="50"/>
  <c r="AH48" i="50"/>
  <c r="AI48" i="50"/>
  <c r="AJ48" i="50"/>
  <c r="AK48" i="50"/>
  <c r="AL48" i="50"/>
  <c r="AM48" i="50"/>
  <c r="AN48" i="50"/>
  <c r="AO48" i="50"/>
  <c r="AP48" i="50"/>
  <c r="AQ48" i="50"/>
  <c r="AR48" i="50"/>
  <c r="AS48" i="50"/>
  <c r="AT48" i="50"/>
  <c r="AU48" i="50"/>
  <c r="AV48" i="50"/>
  <c r="AW48" i="50"/>
  <c r="AX48" i="50"/>
  <c r="AY48" i="50"/>
  <c r="AZ48" i="50"/>
  <c r="BA48" i="50"/>
  <c r="BB48" i="50"/>
  <c r="BC48" i="50"/>
  <c r="BD48" i="50"/>
  <c r="BE48" i="50"/>
  <c r="BF48" i="50"/>
  <c r="BG48" i="50"/>
  <c r="BH48" i="50"/>
  <c r="BI48" i="50"/>
  <c r="BJ48" i="50"/>
  <c r="BK48" i="50"/>
  <c r="DN48" i="50"/>
  <c r="DQ48" i="50"/>
  <c r="A49" i="50"/>
  <c r="B49" i="50"/>
  <c r="C49" i="50"/>
  <c r="F49" i="50"/>
  <c r="G49" i="50"/>
  <c r="H49" i="50"/>
  <c r="I49" i="50"/>
  <c r="J49" i="50"/>
  <c r="K49" i="50"/>
  <c r="L49" i="50"/>
  <c r="M49" i="50"/>
  <c r="N49" i="50"/>
  <c r="O49" i="50"/>
  <c r="P49" i="50"/>
  <c r="Q49" i="50"/>
  <c r="R49" i="50"/>
  <c r="S49" i="50"/>
  <c r="T49" i="50"/>
  <c r="U49" i="50"/>
  <c r="V49" i="50"/>
  <c r="W49" i="50"/>
  <c r="X49" i="50"/>
  <c r="Y49" i="50"/>
  <c r="Z49" i="50"/>
  <c r="AA49" i="50"/>
  <c r="AB49" i="50"/>
  <c r="AC49" i="50"/>
  <c r="AD49" i="50"/>
  <c r="AE49" i="50"/>
  <c r="AF49" i="50"/>
  <c r="AG49" i="50"/>
  <c r="AH49" i="50"/>
  <c r="AI49" i="50"/>
  <c r="AJ49" i="50"/>
  <c r="AK49" i="50"/>
  <c r="AL49" i="50"/>
  <c r="AM49" i="50"/>
  <c r="AN49" i="50"/>
  <c r="AO49" i="50"/>
  <c r="AP49" i="50"/>
  <c r="AQ49" i="50"/>
  <c r="AR49" i="50"/>
  <c r="AS49" i="50"/>
  <c r="AT49" i="50"/>
  <c r="AU49" i="50"/>
  <c r="AV49" i="50"/>
  <c r="AW49" i="50"/>
  <c r="AX49" i="50"/>
  <c r="AY49" i="50"/>
  <c r="AZ49" i="50"/>
  <c r="BA49" i="50"/>
  <c r="BB49" i="50"/>
  <c r="BC49" i="50"/>
  <c r="BD49" i="50"/>
  <c r="BE49" i="50"/>
  <c r="BF49" i="50"/>
  <c r="BG49" i="50"/>
  <c r="BH49" i="50"/>
  <c r="BI49" i="50"/>
  <c r="BJ49" i="50"/>
  <c r="BK49" i="50"/>
  <c r="DN49" i="50"/>
  <c r="DQ49" i="50"/>
  <c r="A50" i="50"/>
  <c r="B50" i="50"/>
  <c r="C50" i="50"/>
  <c r="F50" i="50"/>
  <c r="G50" i="50"/>
  <c r="H50" i="50"/>
  <c r="I50" i="50"/>
  <c r="J50" i="50"/>
  <c r="K50" i="50"/>
  <c r="L50" i="50"/>
  <c r="M50" i="50"/>
  <c r="N50" i="50"/>
  <c r="O50" i="50"/>
  <c r="P50" i="50"/>
  <c r="Q50" i="50"/>
  <c r="R50" i="50"/>
  <c r="S50" i="50"/>
  <c r="T50" i="50"/>
  <c r="U50" i="50"/>
  <c r="V50" i="50"/>
  <c r="W50" i="50"/>
  <c r="X50" i="50"/>
  <c r="Y50" i="50"/>
  <c r="Z50" i="50"/>
  <c r="AA50" i="50"/>
  <c r="AB50" i="50"/>
  <c r="AC50" i="50"/>
  <c r="AD50" i="50"/>
  <c r="AE50" i="50"/>
  <c r="AF50" i="50"/>
  <c r="AG50" i="50"/>
  <c r="AH50" i="50"/>
  <c r="AI50" i="50"/>
  <c r="AJ50" i="50"/>
  <c r="AK50" i="50"/>
  <c r="AL50" i="50"/>
  <c r="AM50" i="50"/>
  <c r="AN50" i="50"/>
  <c r="AO50" i="50"/>
  <c r="AP50" i="50"/>
  <c r="AQ50" i="50"/>
  <c r="AR50" i="50"/>
  <c r="AS50" i="50"/>
  <c r="AT50" i="50"/>
  <c r="AU50" i="50"/>
  <c r="AV50" i="50"/>
  <c r="AW50" i="50"/>
  <c r="AX50" i="50"/>
  <c r="AY50" i="50"/>
  <c r="AZ50" i="50"/>
  <c r="BA50" i="50"/>
  <c r="BB50" i="50"/>
  <c r="BC50" i="50"/>
  <c r="BD50" i="50"/>
  <c r="BE50" i="50"/>
  <c r="BF50" i="50"/>
  <c r="BG50" i="50"/>
  <c r="BH50" i="50"/>
  <c r="BI50" i="50"/>
  <c r="BJ50" i="50"/>
  <c r="BK50" i="50"/>
  <c r="DN50" i="50"/>
  <c r="DQ50" i="50"/>
  <c r="A51" i="50"/>
  <c r="B51" i="50"/>
  <c r="C51" i="50"/>
  <c r="F51" i="50"/>
  <c r="G51" i="50"/>
  <c r="H51" i="50"/>
  <c r="I51" i="50"/>
  <c r="J51" i="50"/>
  <c r="K51" i="50"/>
  <c r="L51" i="50"/>
  <c r="M51" i="50"/>
  <c r="N51" i="50"/>
  <c r="O51" i="50"/>
  <c r="P51" i="50"/>
  <c r="Q51" i="50"/>
  <c r="R51" i="50"/>
  <c r="S51" i="50"/>
  <c r="T51" i="50"/>
  <c r="U51" i="50"/>
  <c r="V51" i="50"/>
  <c r="W51" i="50"/>
  <c r="X51" i="50"/>
  <c r="Y51" i="50"/>
  <c r="Z51" i="50"/>
  <c r="AA51" i="50"/>
  <c r="AB51" i="50"/>
  <c r="AC51" i="50"/>
  <c r="AD51" i="50"/>
  <c r="AE51" i="50"/>
  <c r="AF51" i="50"/>
  <c r="AG51" i="50"/>
  <c r="AH51" i="50"/>
  <c r="AI51" i="50"/>
  <c r="AJ51" i="50"/>
  <c r="AK51" i="50"/>
  <c r="AL51" i="50"/>
  <c r="AM51" i="50"/>
  <c r="AN51" i="50"/>
  <c r="AO51" i="50"/>
  <c r="AP51" i="50"/>
  <c r="AQ51" i="50"/>
  <c r="AR51" i="50"/>
  <c r="AS51" i="50"/>
  <c r="AT51" i="50"/>
  <c r="AU51" i="50"/>
  <c r="AV51" i="50"/>
  <c r="AW51" i="50"/>
  <c r="AX51" i="50"/>
  <c r="AY51" i="50"/>
  <c r="AZ51" i="50"/>
  <c r="BA51" i="50"/>
  <c r="BB51" i="50"/>
  <c r="BC51" i="50"/>
  <c r="BD51" i="50"/>
  <c r="BE51" i="50"/>
  <c r="BF51" i="50"/>
  <c r="BG51" i="50"/>
  <c r="BH51" i="50"/>
  <c r="BI51" i="50"/>
  <c r="BJ51" i="50"/>
  <c r="BK51" i="50"/>
  <c r="DN51" i="50"/>
  <c r="DQ51" i="50"/>
  <c r="A52" i="50"/>
  <c r="B52" i="50"/>
  <c r="C52" i="50"/>
  <c r="F52" i="50"/>
  <c r="G52" i="50"/>
  <c r="H52" i="50"/>
  <c r="I52" i="50"/>
  <c r="J52" i="50"/>
  <c r="K52" i="50"/>
  <c r="L52" i="50"/>
  <c r="M52" i="50"/>
  <c r="N52" i="50"/>
  <c r="O52" i="50"/>
  <c r="P52" i="50"/>
  <c r="Q52" i="50"/>
  <c r="R52" i="50"/>
  <c r="S52" i="50"/>
  <c r="T52" i="50"/>
  <c r="U52" i="50"/>
  <c r="V52" i="50"/>
  <c r="W52" i="50"/>
  <c r="X52" i="50"/>
  <c r="Y52" i="50"/>
  <c r="Z52" i="50"/>
  <c r="AA52" i="50"/>
  <c r="AB52" i="50"/>
  <c r="AC52" i="50"/>
  <c r="AD52" i="50"/>
  <c r="AE52" i="50"/>
  <c r="AF52" i="50"/>
  <c r="AG52" i="50"/>
  <c r="AH52" i="50"/>
  <c r="AI52" i="50"/>
  <c r="AJ52" i="50"/>
  <c r="AK52" i="50"/>
  <c r="AL52" i="50"/>
  <c r="AM52" i="50"/>
  <c r="AN52" i="50"/>
  <c r="AO52" i="50"/>
  <c r="AP52" i="50"/>
  <c r="AQ52" i="50"/>
  <c r="AR52" i="50"/>
  <c r="AS52" i="50"/>
  <c r="AT52" i="50"/>
  <c r="AU52" i="50"/>
  <c r="AV52" i="50"/>
  <c r="AW52" i="50"/>
  <c r="AX52" i="50"/>
  <c r="AY52" i="50"/>
  <c r="AZ52" i="50"/>
  <c r="BA52" i="50"/>
  <c r="BB52" i="50"/>
  <c r="BC52" i="50"/>
  <c r="BD52" i="50"/>
  <c r="BE52" i="50"/>
  <c r="BF52" i="50"/>
  <c r="BG52" i="50"/>
  <c r="BH52" i="50"/>
  <c r="BI52" i="50"/>
  <c r="BJ52" i="50"/>
  <c r="BK52" i="50"/>
  <c r="DN52" i="50"/>
  <c r="DQ52" i="50"/>
  <c r="A53" i="50"/>
  <c r="B53" i="50"/>
  <c r="C53" i="50"/>
  <c r="F53" i="50"/>
  <c r="G53" i="50"/>
  <c r="H53" i="50"/>
  <c r="I53" i="50"/>
  <c r="J53" i="50"/>
  <c r="K53" i="50"/>
  <c r="L53" i="50"/>
  <c r="M53" i="50"/>
  <c r="N53" i="50"/>
  <c r="O53" i="50"/>
  <c r="P53" i="50"/>
  <c r="Q53" i="50"/>
  <c r="R53" i="50"/>
  <c r="S53" i="50"/>
  <c r="T53" i="50"/>
  <c r="U53" i="50"/>
  <c r="V53" i="50"/>
  <c r="W53" i="50"/>
  <c r="X53" i="50"/>
  <c r="Y53" i="50"/>
  <c r="Z53" i="50"/>
  <c r="AA53" i="50"/>
  <c r="AB53" i="50"/>
  <c r="AC53" i="50"/>
  <c r="AD53" i="50"/>
  <c r="AE53" i="50"/>
  <c r="AF53" i="50"/>
  <c r="AG53" i="50"/>
  <c r="AH53" i="50"/>
  <c r="AI53" i="50"/>
  <c r="AJ53" i="50"/>
  <c r="AK53" i="50"/>
  <c r="AL53" i="50"/>
  <c r="AM53" i="50"/>
  <c r="AN53" i="50"/>
  <c r="AO53" i="50"/>
  <c r="AP53" i="50"/>
  <c r="AQ53" i="50"/>
  <c r="AR53" i="50"/>
  <c r="AS53" i="50"/>
  <c r="AT53" i="50"/>
  <c r="AU53" i="50"/>
  <c r="AV53" i="50"/>
  <c r="AW53" i="50"/>
  <c r="AX53" i="50"/>
  <c r="AY53" i="50"/>
  <c r="AZ53" i="50"/>
  <c r="BA53" i="50"/>
  <c r="BB53" i="50"/>
  <c r="BC53" i="50"/>
  <c r="BD53" i="50"/>
  <c r="BE53" i="50"/>
  <c r="BF53" i="50"/>
  <c r="BG53" i="50"/>
  <c r="BH53" i="50"/>
  <c r="BI53" i="50"/>
  <c r="BJ53" i="50"/>
  <c r="BK53" i="50"/>
  <c r="DN53" i="50"/>
  <c r="DQ53" i="50"/>
  <c r="A54" i="50"/>
  <c r="B54" i="50"/>
  <c r="C54" i="50"/>
  <c r="F54" i="50"/>
  <c r="G54" i="50"/>
  <c r="H54" i="50"/>
  <c r="I54" i="50"/>
  <c r="J54" i="50"/>
  <c r="K54" i="50"/>
  <c r="L54" i="50"/>
  <c r="M54" i="50"/>
  <c r="N54" i="50"/>
  <c r="O54" i="50"/>
  <c r="P54" i="50"/>
  <c r="Q54" i="50"/>
  <c r="R54" i="50"/>
  <c r="S54" i="50"/>
  <c r="T54" i="50"/>
  <c r="U54" i="50"/>
  <c r="V54" i="50"/>
  <c r="W54" i="50"/>
  <c r="X54" i="50"/>
  <c r="Y54" i="50"/>
  <c r="Z54" i="50"/>
  <c r="AA54" i="50"/>
  <c r="AB54" i="50"/>
  <c r="AC54" i="50"/>
  <c r="AD54" i="50"/>
  <c r="AE54" i="50"/>
  <c r="AF54" i="50"/>
  <c r="AG54" i="50"/>
  <c r="AH54" i="50"/>
  <c r="AI54" i="50"/>
  <c r="AJ54" i="50"/>
  <c r="AK54" i="50"/>
  <c r="AL54" i="50"/>
  <c r="AM54" i="50"/>
  <c r="AN54" i="50"/>
  <c r="AO54" i="50"/>
  <c r="AP54" i="50"/>
  <c r="AQ54" i="50"/>
  <c r="AR54" i="50"/>
  <c r="AS54" i="50"/>
  <c r="AT54" i="50"/>
  <c r="AU54" i="50"/>
  <c r="AV54" i="50"/>
  <c r="AW54" i="50"/>
  <c r="AX54" i="50"/>
  <c r="AY54" i="50"/>
  <c r="AZ54" i="50"/>
  <c r="BA54" i="50"/>
  <c r="BB54" i="50"/>
  <c r="BC54" i="50"/>
  <c r="BD54" i="50"/>
  <c r="BE54" i="50"/>
  <c r="BF54" i="50"/>
  <c r="BG54" i="50"/>
  <c r="BH54" i="50"/>
  <c r="BI54" i="50"/>
  <c r="BJ54" i="50"/>
  <c r="BK54" i="50"/>
  <c r="DN54" i="50"/>
  <c r="DQ54" i="50"/>
  <c r="A55" i="50"/>
  <c r="B55" i="50"/>
  <c r="C55" i="50"/>
  <c r="F55" i="50"/>
  <c r="G55" i="50"/>
  <c r="H55" i="50"/>
  <c r="I55" i="50"/>
  <c r="J55" i="50"/>
  <c r="K55" i="50"/>
  <c r="L55" i="50"/>
  <c r="M55" i="50"/>
  <c r="N55" i="50"/>
  <c r="O55" i="50"/>
  <c r="P55" i="50"/>
  <c r="Q55" i="50"/>
  <c r="R55" i="50"/>
  <c r="S55" i="50"/>
  <c r="T55" i="50"/>
  <c r="U55" i="50"/>
  <c r="V55" i="50"/>
  <c r="W55" i="50"/>
  <c r="X55" i="50"/>
  <c r="Y55" i="50"/>
  <c r="Z55" i="50"/>
  <c r="AA55" i="50"/>
  <c r="AB55" i="50"/>
  <c r="AC55" i="50"/>
  <c r="AD55" i="50"/>
  <c r="AE55" i="50"/>
  <c r="AF55" i="50"/>
  <c r="AG55" i="50"/>
  <c r="AH55" i="50"/>
  <c r="AI55" i="50"/>
  <c r="AJ55" i="50"/>
  <c r="AK55" i="50"/>
  <c r="AL55" i="50"/>
  <c r="AM55" i="50"/>
  <c r="AN55" i="50"/>
  <c r="AO55" i="50"/>
  <c r="AP55" i="50"/>
  <c r="AQ55" i="50"/>
  <c r="AR55" i="50"/>
  <c r="AS55" i="50"/>
  <c r="AT55" i="50"/>
  <c r="AU55" i="50"/>
  <c r="AV55" i="50"/>
  <c r="AW55" i="50"/>
  <c r="AX55" i="50"/>
  <c r="AY55" i="50"/>
  <c r="AZ55" i="50"/>
  <c r="BA55" i="50"/>
  <c r="BB55" i="50"/>
  <c r="BC55" i="50"/>
  <c r="BD55" i="50"/>
  <c r="BE55" i="50"/>
  <c r="BF55" i="50"/>
  <c r="BG55" i="50"/>
  <c r="BH55" i="50"/>
  <c r="BI55" i="50"/>
  <c r="BJ55" i="50"/>
  <c r="BK55" i="50"/>
  <c r="DN55" i="50"/>
  <c r="DQ55" i="50"/>
  <c r="A56" i="50"/>
  <c r="B56" i="50"/>
  <c r="C56" i="50"/>
  <c r="F56" i="50"/>
  <c r="G56" i="50"/>
  <c r="H56" i="50"/>
  <c r="I56" i="50"/>
  <c r="J56" i="50"/>
  <c r="K56" i="50"/>
  <c r="L56" i="50"/>
  <c r="M56" i="50"/>
  <c r="N56" i="50"/>
  <c r="O56" i="50"/>
  <c r="P56" i="50"/>
  <c r="Q56" i="50"/>
  <c r="R56" i="50"/>
  <c r="S56" i="50"/>
  <c r="T56" i="50"/>
  <c r="U56" i="50"/>
  <c r="V56" i="50"/>
  <c r="W56" i="50"/>
  <c r="X56" i="50"/>
  <c r="Y56" i="50"/>
  <c r="Z56" i="50"/>
  <c r="AA56" i="50"/>
  <c r="AB56" i="50"/>
  <c r="AC56" i="50"/>
  <c r="AD56" i="50"/>
  <c r="AE56" i="50"/>
  <c r="AF56" i="50"/>
  <c r="AG56" i="50"/>
  <c r="AH56" i="50"/>
  <c r="AI56" i="50"/>
  <c r="AJ56" i="50"/>
  <c r="AK56" i="50"/>
  <c r="AL56" i="50"/>
  <c r="AM56" i="50"/>
  <c r="AN56" i="50"/>
  <c r="AO56" i="50"/>
  <c r="AP56" i="50"/>
  <c r="AQ56" i="50"/>
  <c r="AR56" i="50"/>
  <c r="AS56" i="50"/>
  <c r="AT56" i="50"/>
  <c r="AU56" i="50"/>
  <c r="AV56" i="50"/>
  <c r="AW56" i="50"/>
  <c r="AX56" i="50"/>
  <c r="AY56" i="50"/>
  <c r="AZ56" i="50"/>
  <c r="BA56" i="50"/>
  <c r="BB56" i="50"/>
  <c r="BC56" i="50"/>
  <c r="BD56" i="50"/>
  <c r="BE56" i="50"/>
  <c r="BF56" i="50"/>
  <c r="BG56" i="50"/>
  <c r="BH56" i="50"/>
  <c r="BI56" i="50"/>
  <c r="BJ56" i="50"/>
  <c r="BK56" i="50"/>
  <c r="DN56" i="50"/>
  <c r="DQ56" i="50"/>
  <c r="A57" i="50"/>
  <c r="B57" i="50"/>
  <c r="C57" i="50"/>
  <c r="F57" i="50"/>
  <c r="G57" i="50"/>
  <c r="H57" i="50"/>
  <c r="I57" i="50"/>
  <c r="J57" i="50"/>
  <c r="K57" i="50"/>
  <c r="L57" i="50"/>
  <c r="M57" i="50"/>
  <c r="N57" i="50"/>
  <c r="O57" i="50"/>
  <c r="P57" i="50"/>
  <c r="Q57" i="50"/>
  <c r="R57" i="50"/>
  <c r="S57" i="50"/>
  <c r="T57" i="50"/>
  <c r="U57" i="50"/>
  <c r="V57" i="50"/>
  <c r="W57" i="50"/>
  <c r="X57" i="50"/>
  <c r="Y57" i="50"/>
  <c r="Z57" i="50"/>
  <c r="AA57" i="50"/>
  <c r="AB57" i="50"/>
  <c r="AC57" i="50"/>
  <c r="AD57" i="50"/>
  <c r="AE57" i="50"/>
  <c r="AF57" i="50"/>
  <c r="AG57" i="50"/>
  <c r="AH57" i="50"/>
  <c r="AI57" i="50"/>
  <c r="AJ57" i="50"/>
  <c r="AK57" i="50"/>
  <c r="AL57" i="50"/>
  <c r="AM57" i="50"/>
  <c r="AN57" i="50"/>
  <c r="AO57" i="50"/>
  <c r="AP57" i="50"/>
  <c r="AQ57" i="50"/>
  <c r="AR57" i="50"/>
  <c r="AS57" i="50"/>
  <c r="AT57" i="50"/>
  <c r="AU57" i="50"/>
  <c r="AV57" i="50"/>
  <c r="AW57" i="50"/>
  <c r="AX57" i="50"/>
  <c r="AY57" i="50"/>
  <c r="AZ57" i="50"/>
  <c r="BA57" i="50"/>
  <c r="BB57" i="50"/>
  <c r="BC57" i="50"/>
  <c r="BD57" i="50"/>
  <c r="BE57" i="50"/>
  <c r="BF57" i="50"/>
  <c r="BG57" i="50"/>
  <c r="BH57" i="50"/>
  <c r="BI57" i="50"/>
  <c r="BJ57" i="50"/>
  <c r="BK57" i="50"/>
  <c r="DN57" i="50"/>
  <c r="DQ57" i="50"/>
  <c r="A58" i="50"/>
  <c r="B58" i="50"/>
  <c r="C58" i="50"/>
  <c r="F58" i="50"/>
  <c r="G58" i="50"/>
  <c r="H58" i="50"/>
  <c r="I58" i="50"/>
  <c r="J58" i="50"/>
  <c r="K58" i="50"/>
  <c r="L58" i="50"/>
  <c r="M58" i="50"/>
  <c r="N58" i="50"/>
  <c r="O58" i="50"/>
  <c r="P58" i="50"/>
  <c r="Q58" i="50"/>
  <c r="R58" i="50"/>
  <c r="S58" i="50"/>
  <c r="T58" i="50"/>
  <c r="U58" i="50"/>
  <c r="V58" i="50"/>
  <c r="W58" i="50"/>
  <c r="X58" i="50"/>
  <c r="Y58" i="50"/>
  <c r="Z58" i="50"/>
  <c r="AA58" i="50"/>
  <c r="AB58" i="50"/>
  <c r="AC58" i="50"/>
  <c r="AD58" i="50"/>
  <c r="AE58" i="50"/>
  <c r="AF58" i="50"/>
  <c r="AG58" i="50"/>
  <c r="AH58" i="50"/>
  <c r="AI58" i="50"/>
  <c r="AJ58" i="50"/>
  <c r="AK58" i="50"/>
  <c r="AL58" i="50"/>
  <c r="AM58" i="50"/>
  <c r="AN58" i="50"/>
  <c r="AO58" i="50"/>
  <c r="AP58" i="50"/>
  <c r="AQ58" i="50"/>
  <c r="AR58" i="50"/>
  <c r="AS58" i="50"/>
  <c r="AT58" i="50"/>
  <c r="AU58" i="50"/>
  <c r="AV58" i="50"/>
  <c r="AW58" i="50"/>
  <c r="AX58" i="50"/>
  <c r="AY58" i="50"/>
  <c r="AZ58" i="50"/>
  <c r="BA58" i="50"/>
  <c r="BB58" i="50"/>
  <c r="BC58" i="50"/>
  <c r="BD58" i="50"/>
  <c r="BE58" i="50"/>
  <c r="BF58" i="50"/>
  <c r="BG58" i="50"/>
  <c r="BH58" i="50"/>
  <c r="BI58" i="50"/>
  <c r="BJ58" i="50"/>
  <c r="BK58" i="50"/>
  <c r="DN58" i="50"/>
  <c r="DQ58" i="50"/>
  <c r="A59" i="50"/>
  <c r="B59" i="50"/>
  <c r="C59" i="50"/>
  <c r="F59" i="50"/>
  <c r="G59" i="50"/>
  <c r="H59" i="50"/>
  <c r="I59" i="50"/>
  <c r="J59" i="50"/>
  <c r="K59" i="50"/>
  <c r="L59" i="50"/>
  <c r="M59" i="50"/>
  <c r="N59" i="50"/>
  <c r="O59" i="50"/>
  <c r="P59" i="50"/>
  <c r="Q59" i="50"/>
  <c r="R59" i="50"/>
  <c r="S59" i="50"/>
  <c r="T59" i="50"/>
  <c r="U59" i="50"/>
  <c r="V59" i="50"/>
  <c r="W59" i="50"/>
  <c r="X59" i="50"/>
  <c r="Y59" i="50"/>
  <c r="Z59" i="50"/>
  <c r="AA59" i="50"/>
  <c r="AB59" i="50"/>
  <c r="AC59" i="50"/>
  <c r="AD59" i="50"/>
  <c r="AE59" i="50"/>
  <c r="AF59" i="50"/>
  <c r="AG59" i="50"/>
  <c r="AH59" i="50"/>
  <c r="AI59" i="50"/>
  <c r="AJ59" i="50"/>
  <c r="AK59" i="50"/>
  <c r="AL59" i="50"/>
  <c r="AM59" i="50"/>
  <c r="AN59" i="50"/>
  <c r="AO59" i="50"/>
  <c r="AP59" i="50"/>
  <c r="AQ59" i="50"/>
  <c r="AR59" i="50"/>
  <c r="AS59" i="50"/>
  <c r="AT59" i="50"/>
  <c r="AU59" i="50"/>
  <c r="AV59" i="50"/>
  <c r="AW59" i="50"/>
  <c r="AX59" i="50"/>
  <c r="AY59" i="50"/>
  <c r="AZ59" i="50"/>
  <c r="BA59" i="50"/>
  <c r="BB59" i="50"/>
  <c r="BC59" i="50"/>
  <c r="BD59" i="50"/>
  <c r="BE59" i="50"/>
  <c r="BF59" i="50"/>
  <c r="BG59" i="50"/>
  <c r="BH59" i="50"/>
  <c r="BI59" i="50"/>
  <c r="BJ59" i="50"/>
  <c r="BK59" i="50"/>
  <c r="DN59" i="50"/>
  <c r="DQ59" i="50"/>
  <c r="A60" i="50"/>
  <c r="B60" i="50"/>
  <c r="C60" i="50"/>
  <c r="F60" i="50"/>
  <c r="G60" i="50"/>
  <c r="H60" i="50"/>
  <c r="I60" i="50"/>
  <c r="J60" i="50"/>
  <c r="K60" i="50"/>
  <c r="L60" i="50"/>
  <c r="M60" i="50"/>
  <c r="N60" i="50"/>
  <c r="O60" i="50"/>
  <c r="P60" i="50"/>
  <c r="Q60" i="50"/>
  <c r="R60" i="50"/>
  <c r="S60" i="50"/>
  <c r="T60" i="50"/>
  <c r="U60" i="50"/>
  <c r="V60" i="50"/>
  <c r="W60" i="50"/>
  <c r="X60" i="50"/>
  <c r="Y60" i="50"/>
  <c r="Z60" i="50"/>
  <c r="AA60" i="50"/>
  <c r="AB60" i="50"/>
  <c r="AC60" i="50"/>
  <c r="AD60" i="50"/>
  <c r="AE60" i="50"/>
  <c r="AF60" i="50"/>
  <c r="AG60" i="50"/>
  <c r="AH60" i="50"/>
  <c r="AI60" i="50"/>
  <c r="AJ60" i="50"/>
  <c r="AK60" i="50"/>
  <c r="AL60" i="50"/>
  <c r="AM60" i="50"/>
  <c r="AN60" i="50"/>
  <c r="AO60" i="50"/>
  <c r="AP60" i="50"/>
  <c r="AQ60" i="50"/>
  <c r="AR60" i="50"/>
  <c r="AS60" i="50"/>
  <c r="AT60" i="50"/>
  <c r="AU60" i="50"/>
  <c r="AV60" i="50"/>
  <c r="AW60" i="50"/>
  <c r="AX60" i="50"/>
  <c r="AY60" i="50"/>
  <c r="AZ60" i="50"/>
  <c r="BA60" i="50"/>
  <c r="BB60" i="50"/>
  <c r="BC60" i="50"/>
  <c r="BD60" i="50"/>
  <c r="BE60" i="50"/>
  <c r="BF60" i="50"/>
  <c r="BG60" i="50"/>
  <c r="BH60" i="50"/>
  <c r="BI60" i="50"/>
  <c r="BJ60" i="50"/>
  <c r="BK60" i="50"/>
  <c r="DN60" i="50"/>
  <c r="DQ60" i="50"/>
  <c r="A61" i="50"/>
  <c r="B61" i="50"/>
  <c r="C61" i="50"/>
  <c r="F61" i="50"/>
  <c r="G61" i="50"/>
  <c r="H61" i="50"/>
  <c r="I61" i="50"/>
  <c r="J61" i="50"/>
  <c r="K61" i="50"/>
  <c r="L61" i="50"/>
  <c r="M61" i="50"/>
  <c r="N61" i="50"/>
  <c r="O61" i="50"/>
  <c r="P61" i="50"/>
  <c r="Q61" i="50"/>
  <c r="R61" i="50"/>
  <c r="S61" i="50"/>
  <c r="T61" i="50"/>
  <c r="U61" i="50"/>
  <c r="V61" i="50"/>
  <c r="W61" i="50"/>
  <c r="X61" i="50"/>
  <c r="Y61" i="50"/>
  <c r="Z61" i="50"/>
  <c r="AA61" i="50"/>
  <c r="AB61" i="50"/>
  <c r="AC61" i="50"/>
  <c r="AD61" i="50"/>
  <c r="AE61" i="50"/>
  <c r="AF61" i="50"/>
  <c r="AG61" i="50"/>
  <c r="AH61" i="50"/>
  <c r="AI61" i="50"/>
  <c r="AJ61" i="50"/>
  <c r="AK61" i="50"/>
  <c r="AL61" i="50"/>
  <c r="AM61" i="50"/>
  <c r="AN61" i="50"/>
  <c r="AO61" i="50"/>
  <c r="AP61" i="50"/>
  <c r="AQ61" i="50"/>
  <c r="AR61" i="50"/>
  <c r="AS61" i="50"/>
  <c r="AT61" i="50"/>
  <c r="AU61" i="50"/>
  <c r="AV61" i="50"/>
  <c r="AW61" i="50"/>
  <c r="AX61" i="50"/>
  <c r="AY61" i="50"/>
  <c r="AZ61" i="50"/>
  <c r="BA61" i="50"/>
  <c r="BB61" i="50"/>
  <c r="BC61" i="50"/>
  <c r="BD61" i="50"/>
  <c r="BE61" i="50"/>
  <c r="BF61" i="50"/>
  <c r="BG61" i="50"/>
  <c r="BH61" i="50"/>
  <c r="BI61" i="50"/>
  <c r="BJ61" i="50"/>
  <c r="BK61" i="50"/>
  <c r="DN61" i="50"/>
  <c r="DQ61" i="50"/>
  <c r="A62" i="50"/>
  <c r="B62" i="50"/>
  <c r="C62" i="50"/>
  <c r="F62" i="50"/>
  <c r="G62" i="50"/>
  <c r="H62" i="50"/>
  <c r="I62" i="50"/>
  <c r="J62" i="50"/>
  <c r="K62" i="50"/>
  <c r="L62" i="50"/>
  <c r="M62" i="50"/>
  <c r="N62" i="50"/>
  <c r="O62" i="50"/>
  <c r="P62" i="50"/>
  <c r="Q62" i="50"/>
  <c r="R62" i="50"/>
  <c r="S62" i="50"/>
  <c r="T62" i="50"/>
  <c r="U62" i="50"/>
  <c r="V62" i="50"/>
  <c r="W62" i="50"/>
  <c r="X62" i="50"/>
  <c r="Y62" i="50"/>
  <c r="Z62" i="50"/>
  <c r="AA62" i="50"/>
  <c r="AB62" i="50"/>
  <c r="AC62" i="50"/>
  <c r="AD62" i="50"/>
  <c r="AE62" i="50"/>
  <c r="AF62" i="50"/>
  <c r="AG62" i="50"/>
  <c r="AH62" i="50"/>
  <c r="AI62" i="50"/>
  <c r="AJ62" i="50"/>
  <c r="AK62" i="50"/>
  <c r="AL62" i="50"/>
  <c r="AM62" i="50"/>
  <c r="AN62" i="50"/>
  <c r="AO62" i="50"/>
  <c r="AP62" i="50"/>
  <c r="AQ62" i="50"/>
  <c r="AR62" i="50"/>
  <c r="AS62" i="50"/>
  <c r="AT62" i="50"/>
  <c r="AU62" i="50"/>
  <c r="AV62" i="50"/>
  <c r="AW62" i="50"/>
  <c r="AX62" i="50"/>
  <c r="AY62" i="50"/>
  <c r="AZ62" i="50"/>
  <c r="BA62" i="50"/>
  <c r="BB62" i="50"/>
  <c r="BC62" i="50"/>
  <c r="BD62" i="50"/>
  <c r="BE62" i="50"/>
  <c r="BF62" i="50"/>
  <c r="BG62" i="50"/>
  <c r="BH62" i="50"/>
  <c r="BI62" i="50"/>
  <c r="BJ62" i="50"/>
  <c r="BK62" i="50"/>
  <c r="DN62" i="50"/>
  <c r="DQ62" i="50"/>
  <c r="A63" i="50"/>
  <c r="B63" i="50"/>
  <c r="C63" i="50"/>
  <c r="F63" i="50"/>
  <c r="G63" i="50"/>
  <c r="H63" i="50"/>
  <c r="I63" i="50"/>
  <c r="J63" i="50"/>
  <c r="K63" i="50"/>
  <c r="L63" i="50"/>
  <c r="M63" i="50"/>
  <c r="N63" i="50"/>
  <c r="O63" i="50"/>
  <c r="P63" i="50"/>
  <c r="Q63" i="50"/>
  <c r="R63" i="50"/>
  <c r="S63" i="50"/>
  <c r="T63" i="50"/>
  <c r="U63" i="50"/>
  <c r="V63" i="50"/>
  <c r="W63" i="50"/>
  <c r="X63" i="50"/>
  <c r="Y63" i="50"/>
  <c r="Z63" i="50"/>
  <c r="AA63" i="50"/>
  <c r="AB63" i="50"/>
  <c r="AC63" i="50"/>
  <c r="AD63" i="50"/>
  <c r="AE63" i="50"/>
  <c r="AF63" i="50"/>
  <c r="AG63" i="50"/>
  <c r="AH63" i="50"/>
  <c r="AI63" i="50"/>
  <c r="AJ63" i="50"/>
  <c r="AK63" i="50"/>
  <c r="AL63" i="50"/>
  <c r="AM63" i="50"/>
  <c r="AN63" i="50"/>
  <c r="AO63" i="50"/>
  <c r="AP63" i="50"/>
  <c r="AQ63" i="50"/>
  <c r="AR63" i="50"/>
  <c r="AS63" i="50"/>
  <c r="AT63" i="50"/>
  <c r="AU63" i="50"/>
  <c r="AV63" i="50"/>
  <c r="AW63" i="50"/>
  <c r="AX63" i="50"/>
  <c r="AY63" i="50"/>
  <c r="AZ63" i="50"/>
  <c r="BA63" i="50"/>
  <c r="BB63" i="50"/>
  <c r="BC63" i="50"/>
  <c r="BD63" i="50"/>
  <c r="BE63" i="50"/>
  <c r="BF63" i="50"/>
  <c r="BG63" i="50"/>
  <c r="BH63" i="50"/>
  <c r="BI63" i="50"/>
  <c r="BJ63" i="50"/>
  <c r="BK63" i="50"/>
  <c r="DN63" i="50"/>
  <c r="DQ63" i="50"/>
  <c r="A64" i="50"/>
  <c r="B64" i="50"/>
  <c r="C64" i="50"/>
  <c r="F64" i="50"/>
  <c r="G64" i="50"/>
  <c r="H64" i="50"/>
  <c r="I64" i="50"/>
  <c r="J64" i="50"/>
  <c r="K64" i="50"/>
  <c r="L64" i="50"/>
  <c r="M64" i="50"/>
  <c r="N64" i="50"/>
  <c r="O64" i="50"/>
  <c r="P64" i="50"/>
  <c r="Q64" i="50"/>
  <c r="R64" i="50"/>
  <c r="S64" i="50"/>
  <c r="T64" i="50"/>
  <c r="U64" i="50"/>
  <c r="V64" i="50"/>
  <c r="W64" i="50"/>
  <c r="X64" i="50"/>
  <c r="Y64" i="50"/>
  <c r="Z64" i="50"/>
  <c r="AA64" i="50"/>
  <c r="AB64" i="50"/>
  <c r="AC64" i="50"/>
  <c r="AD64" i="50"/>
  <c r="AE64" i="50"/>
  <c r="AF64" i="50"/>
  <c r="AG64" i="50"/>
  <c r="AH64" i="50"/>
  <c r="AI64" i="50"/>
  <c r="AJ64" i="50"/>
  <c r="AK64" i="50"/>
  <c r="AL64" i="50"/>
  <c r="AM64" i="50"/>
  <c r="AN64" i="50"/>
  <c r="AO64" i="50"/>
  <c r="AP64" i="50"/>
  <c r="AQ64" i="50"/>
  <c r="AR64" i="50"/>
  <c r="AS64" i="50"/>
  <c r="AT64" i="50"/>
  <c r="AU64" i="50"/>
  <c r="AV64" i="50"/>
  <c r="AW64" i="50"/>
  <c r="AX64" i="50"/>
  <c r="AY64" i="50"/>
  <c r="AZ64" i="50"/>
  <c r="BA64" i="50"/>
  <c r="BB64" i="50"/>
  <c r="BC64" i="50"/>
  <c r="BD64" i="50"/>
  <c r="BE64" i="50"/>
  <c r="BF64" i="50"/>
  <c r="BG64" i="50"/>
  <c r="BH64" i="50"/>
  <c r="BI64" i="50"/>
  <c r="BJ64" i="50"/>
  <c r="BK64" i="50"/>
  <c r="DN64" i="50"/>
  <c r="DQ64" i="50"/>
  <c r="A65" i="50"/>
  <c r="B65" i="50"/>
  <c r="C65" i="50"/>
  <c r="F65" i="50"/>
  <c r="G65" i="50"/>
  <c r="H65" i="50"/>
  <c r="I65" i="50"/>
  <c r="J65" i="50"/>
  <c r="K65" i="50"/>
  <c r="L65" i="50"/>
  <c r="M65" i="50"/>
  <c r="N65" i="50"/>
  <c r="O65" i="50"/>
  <c r="P65" i="50"/>
  <c r="Q65" i="50"/>
  <c r="R65" i="50"/>
  <c r="S65" i="50"/>
  <c r="T65" i="50"/>
  <c r="U65" i="50"/>
  <c r="V65" i="50"/>
  <c r="W65" i="50"/>
  <c r="X65" i="50"/>
  <c r="Y65" i="50"/>
  <c r="Z65" i="50"/>
  <c r="AA65" i="50"/>
  <c r="AB65" i="50"/>
  <c r="AC65" i="50"/>
  <c r="AD65" i="50"/>
  <c r="AE65" i="50"/>
  <c r="AF65" i="50"/>
  <c r="AG65" i="50"/>
  <c r="AH65" i="50"/>
  <c r="AI65" i="50"/>
  <c r="AJ65" i="50"/>
  <c r="AK65" i="50"/>
  <c r="AL65" i="50"/>
  <c r="AM65" i="50"/>
  <c r="AN65" i="50"/>
  <c r="AO65" i="50"/>
  <c r="AP65" i="50"/>
  <c r="AQ65" i="50"/>
  <c r="AR65" i="50"/>
  <c r="AS65" i="50"/>
  <c r="AT65" i="50"/>
  <c r="AU65" i="50"/>
  <c r="AV65" i="50"/>
  <c r="AW65" i="50"/>
  <c r="AX65" i="50"/>
  <c r="AY65" i="50"/>
  <c r="AZ65" i="50"/>
  <c r="BA65" i="50"/>
  <c r="BB65" i="50"/>
  <c r="BC65" i="50"/>
  <c r="BD65" i="50"/>
  <c r="BE65" i="50"/>
  <c r="BF65" i="50"/>
  <c r="BG65" i="50"/>
  <c r="BH65" i="50"/>
  <c r="BI65" i="50"/>
  <c r="BJ65" i="50"/>
  <c r="BK65" i="50"/>
  <c r="DN65" i="50"/>
  <c r="DQ65" i="50"/>
  <c r="A66" i="50"/>
  <c r="B66" i="50"/>
  <c r="C66" i="50"/>
  <c r="F66" i="50"/>
  <c r="G66" i="50"/>
  <c r="H66" i="50"/>
  <c r="I66" i="50"/>
  <c r="J66" i="50"/>
  <c r="K66" i="50"/>
  <c r="L66" i="50"/>
  <c r="M66" i="50"/>
  <c r="N66" i="50"/>
  <c r="O66" i="50"/>
  <c r="P66" i="50"/>
  <c r="Q66" i="50"/>
  <c r="R66" i="50"/>
  <c r="S66" i="50"/>
  <c r="T66" i="50"/>
  <c r="U66" i="50"/>
  <c r="V66" i="50"/>
  <c r="W66" i="50"/>
  <c r="X66" i="50"/>
  <c r="Y66" i="50"/>
  <c r="Z66" i="50"/>
  <c r="AA66" i="50"/>
  <c r="AB66" i="50"/>
  <c r="AC66" i="50"/>
  <c r="AD66" i="50"/>
  <c r="AE66" i="50"/>
  <c r="AF66" i="50"/>
  <c r="AG66" i="50"/>
  <c r="AH66" i="50"/>
  <c r="AI66" i="50"/>
  <c r="AJ66" i="50"/>
  <c r="AK66" i="50"/>
  <c r="AL66" i="50"/>
  <c r="AM66" i="50"/>
  <c r="AN66" i="50"/>
  <c r="AO66" i="50"/>
  <c r="AP66" i="50"/>
  <c r="AQ66" i="50"/>
  <c r="AR66" i="50"/>
  <c r="AS66" i="50"/>
  <c r="AT66" i="50"/>
  <c r="AU66" i="50"/>
  <c r="AV66" i="50"/>
  <c r="AW66" i="50"/>
  <c r="AX66" i="50"/>
  <c r="AY66" i="50"/>
  <c r="AZ66" i="50"/>
  <c r="BA66" i="50"/>
  <c r="BB66" i="50"/>
  <c r="BC66" i="50"/>
  <c r="BD66" i="50"/>
  <c r="BE66" i="50"/>
  <c r="BF66" i="50"/>
  <c r="BG66" i="50"/>
  <c r="BH66" i="50"/>
  <c r="BI66" i="50"/>
  <c r="BJ66" i="50"/>
  <c r="BK66" i="50"/>
  <c r="DN66" i="50"/>
  <c r="DQ66" i="50"/>
  <c r="A67" i="50"/>
  <c r="B67" i="50"/>
  <c r="C67" i="50"/>
  <c r="F67" i="50"/>
  <c r="G67" i="50"/>
  <c r="H67" i="50"/>
  <c r="I67" i="50"/>
  <c r="J67" i="50"/>
  <c r="K67" i="50"/>
  <c r="L67" i="50"/>
  <c r="M67" i="50"/>
  <c r="N67" i="50"/>
  <c r="O67" i="50"/>
  <c r="P67" i="50"/>
  <c r="Q67" i="50"/>
  <c r="R67" i="50"/>
  <c r="S67" i="50"/>
  <c r="T67" i="50"/>
  <c r="U67" i="50"/>
  <c r="V67" i="50"/>
  <c r="W67" i="50"/>
  <c r="X67" i="50"/>
  <c r="Y67" i="50"/>
  <c r="Z67" i="50"/>
  <c r="AA67" i="50"/>
  <c r="AB67" i="50"/>
  <c r="AC67" i="50"/>
  <c r="AD67" i="50"/>
  <c r="AE67" i="50"/>
  <c r="AF67" i="50"/>
  <c r="AG67" i="50"/>
  <c r="AH67" i="50"/>
  <c r="AI67" i="50"/>
  <c r="AJ67" i="50"/>
  <c r="AK67" i="50"/>
  <c r="AL67" i="50"/>
  <c r="AM67" i="50"/>
  <c r="AN67" i="50"/>
  <c r="AO67" i="50"/>
  <c r="AP67" i="50"/>
  <c r="AQ67" i="50"/>
  <c r="AR67" i="50"/>
  <c r="AS67" i="50"/>
  <c r="AT67" i="50"/>
  <c r="AU67" i="50"/>
  <c r="AV67" i="50"/>
  <c r="AW67" i="50"/>
  <c r="AX67" i="50"/>
  <c r="AY67" i="50"/>
  <c r="AZ67" i="50"/>
  <c r="BA67" i="50"/>
  <c r="BB67" i="50"/>
  <c r="BC67" i="50"/>
  <c r="BD67" i="50"/>
  <c r="BE67" i="50"/>
  <c r="BF67" i="50"/>
  <c r="BG67" i="50"/>
  <c r="BH67" i="50"/>
  <c r="BI67" i="50"/>
  <c r="BJ67" i="50"/>
  <c r="BK67" i="50"/>
  <c r="DN67" i="50"/>
  <c r="DQ67" i="50"/>
  <c r="A68" i="50"/>
  <c r="B68" i="50"/>
  <c r="C68" i="50"/>
  <c r="F68" i="50"/>
  <c r="G68" i="50"/>
  <c r="H68" i="50"/>
  <c r="I68" i="50"/>
  <c r="J68" i="50"/>
  <c r="K68" i="50"/>
  <c r="L68" i="50"/>
  <c r="M68" i="50"/>
  <c r="N68" i="50"/>
  <c r="O68" i="50"/>
  <c r="P68" i="50"/>
  <c r="Q68" i="50"/>
  <c r="R68" i="50"/>
  <c r="S68" i="50"/>
  <c r="T68" i="50"/>
  <c r="U68" i="50"/>
  <c r="V68" i="50"/>
  <c r="W68" i="50"/>
  <c r="X68" i="50"/>
  <c r="Y68" i="50"/>
  <c r="Z68" i="50"/>
  <c r="AA68" i="50"/>
  <c r="AB68" i="50"/>
  <c r="AC68" i="50"/>
  <c r="AD68" i="50"/>
  <c r="AE68" i="50"/>
  <c r="AF68" i="50"/>
  <c r="AG68" i="50"/>
  <c r="AH68" i="50"/>
  <c r="AI68" i="50"/>
  <c r="AJ68" i="50"/>
  <c r="AK68" i="50"/>
  <c r="AL68" i="50"/>
  <c r="AM68" i="50"/>
  <c r="AN68" i="50"/>
  <c r="AO68" i="50"/>
  <c r="AP68" i="50"/>
  <c r="AQ68" i="50"/>
  <c r="AR68" i="50"/>
  <c r="AS68" i="50"/>
  <c r="AT68" i="50"/>
  <c r="AU68" i="50"/>
  <c r="AV68" i="50"/>
  <c r="AW68" i="50"/>
  <c r="AX68" i="50"/>
  <c r="AY68" i="50"/>
  <c r="AZ68" i="50"/>
  <c r="BA68" i="50"/>
  <c r="BB68" i="50"/>
  <c r="BC68" i="50"/>
  <c r="BD68" i="50"/>
  <c r="BE68" i="50"/>
  <c r="BF68" i="50"/>
  <c r="BG68" i="50"/>
  <c r="BH68" i="50"/>
  <c r="BI68" i="50"/>
  <c r="BJ68" i="50"/>
  <c r="BK68" i="50"/>
  <c r="DN68" i="50"/>
  <c r="DQ68" i="50"/>
  <c r="A69" i="50"/>
  <c r="B69" i="50"/>
  <c r="C69" i="50"/>
  <c r="F69" i="50"/>
  <c r="G69" i="50"/>
  <c r="H69" i="50"/>
  <c r="I69" i="50"/>
  <c r="J69" i="50"/>
  <c r="K69" i="50"/>
  <c r="L69" i="50"/>
  <c r="M69" i="50"/>
  <c r="N69" i="50"/>
  <c r="O69" i="50"/>
  <c r="P69" i="50"/>
  <c r="Q69" i="50"/>
  <c r="R69" i="50"/>
  <c r="S69" i="50"/>
  <c r="T69" i="50"/>
  <c r="U69" i="50"/>
  <c r="V69" i="50"/>
  <c r="W69" i="50"/>
  <c r="X69" i="50"/>
  <c r="Y69" i="50"/>
  <c r="Z69" i="50"/>
  <c r="AA69" i="50"/>
  <c r="AB69" i="50"/>
  <c r="AC69" i="50"/>
  <c r="AD69" i="50"/>
  <c r="AE69" i="50"/>
  <c r="AF69" i="50"/>
  <c r="AG69" i="50"/>
  <c r="AH69" i="50"/>
  <c r="AI69" i="50"/>
  <c r="AJ69" i="50"/>
  <c r="AK69" i="50"/>
  <c r="AL69" i="50"/>
  <c r="AM69" i="50"/>
  <c r="AN69" i="50"/>
  <c r="AO69" i="50"/>
  <c r="AP69" i="50"/>
  <c r="AQ69" i="50"/>
  <c r="AR69" i="50"/>
  <c r="AS69" i="50"/>
  <c r="AT69" i="50"/>
  <c r="AU69" i="50"/>
  <c r="AV69" i="50"/>
  <c r="AW69" i="50"/>
  <c r="AX69" i="50"/>
  <c r="AY69" i="50"/>
  <c r="AZ69" i="50"/>
  <c r="BA69" i="50"/>
  <c r="BB69" i="50"/>
  <c r="BC69" i="50"/>
  <c r="BD69" i="50"/>
  <c r="BE69" i="50"/>
  <c r="BF69" i="50"/>
  <c r="BG69" i="50"/>
  <c r="BH69" i="50"/>
  <c r="BI69" i="50"/>
  <c r="BJ69" i="50"/>
  <c r="BK69" i="50"/>
  <c r="DN69" i="50"/>
  <c r="DQ69" i="50"/>
  <c r="A70" i="50"/>
  <c r="B70" i="50"/>
  <c r="C70" i="50"/>
  <c r="F70" i="50"/>
  <c r="G70" i="50"/>
  <c r="H70" i="50"/>
  <c r="I70" i="50"/>
  <c r="J70" i="50"/>
  <c r="K70" i="50"/>
  <c r="L70" i="50"/>
  <c r="M70" i="50"/>
  <c r="N70" i="50"/>
  <c r="O70" i="50"/>
  <c r="P70" i="50"/>
  <c r="Q70" i="50"/>
  <c r="R70" i="50"/>
  <c r="S70" i="50"/>
  <c r="T70" i="50"/>
  <c r="U70" i="50"/>
  <c r="V70" i="50"/>
  <c r="W70" i="50"/>
  <c r="X70" i="50"/>
  <c r="Y70" i="50"/>
  <c r="Z70" i="50"/>
  <c r="AA70" i="50"/>
  <c r="AB70" i="50"/>
  <c r="AC70" i="50"/>
  <c r="AD70" i="50"/>
  <c r="AE70" i="50"/>
  <c r="AF70" i="50"/>
  <c r="AG70" i="50"/>
  <c r="AH70" i="50"/>
  <c r="AI70" i="50"/>
  <c r="AJ70" i="50"/>
  <c r="AK70" i="50"/>
  <c r="AL70" i="50"/>
  <c r="AM70" i="50"/>
  <c r="AN70" i="50"/>
  <c r="AO70" i="50"/>
  <c r="AP70" i="50"/>
  <c r="AQ70" i="50"/>
  <c r="AR70" i="50"/>
  <c r="AS70" i="50"/>
  <c r="AT70" i="50"/>
  <c r="AU70" i="50"/>
  <c r="AV70" i="50"/>
  <c r="AW70" i="50"/>
  <c r="AX70" i="50"/>
  <c r="AY70" i="50"/>
  <c r="AZ70" i="50"/>
  <c r="BA70" i="50"/>
  <c r="BB70" i="50"/>
  <c r="BC70" i="50"/>
  <c r="BD70" i="50"/>
  <c r="BE70" i="50"/>
  <c r="BF70" i="50"/>
  <c r="BG70" i="50"/>
  <c r="BH70" i="50"/>
  <c r="BI70" i="50"/>
  <c r="BJ70" i="50"/>
  <c r="BK70" i="50"/>
  <c r="DN70" i="50"/>
  <c r="DQ70" i="50"/>
  <c r="A71" i="50"/>
  <c r="B71" i="50"/>
  <c r="C71" i="50"/>
  <c r="F71" i="50"/>
  <c r="G71" i="50"/>
  <c r="H71" i="50"/>
  <c r="I71" i="50"/>
  <c r="J71" i="50"/>
  <c r="K71" i="50"/>
  <c r="L71" i="50"/>
  <c r="M71" i="50"/>
  <c r="N71" i="50"/>
  <c r="O71" i="50"/>
  <c r="P71" i="50"/>
  <c r="Q71" i="50"/>
  <c r="R71" i="50"/>
  <c r="S71" i="50"/>
  <c r="T71" i="50"/>
  <c r="U71" i="50"/>
  <c r="V71" i="50"/>
  <c r="W71" i="50"/>
  <c r="X71" i="50"/>
  <c r="Y71" i="50"/>
  <c r="Z71" i="50"/>
  <c r="AA71" i="50"/>
  <c r="AB71" i="50"/>
  <c r="AC71" i="50"/>
  <c r="AD71" i="50"/>
  <c r="AE71" i="50"/>
  <c r="AF71" i="50"/>
  <c r="AG71" i="50"/>
  <c r="AH71" i="50"/>
  <c r="AI71" i="50"/>
  <c r="AJ71" i="50"/>
  <c r="AK71" i="50"/>
  <c r="AL71" i="50"/>
  <c r="AM71" i="50"/>
  <c r="AN71" i="50"/>
  <c r="AO71" i="50"/>
  <c r="AP71" i="50"/>
  <c r="AQ71" i="50"/>
  <c r="AR71" i="50"/>
  <c r="AS71" i="50"/>
  <c r="AT71" i="50"/>
  <c r="AU71" i="50"/>
  <c r="AV71" i="50"/>
  <c r="AW71" i="50"/>
  <c r="AX71" i="50"/>
  <c r="AY71" i="50"/>
  <c r="AZ71" i="50"/>
  <c r="BA71" i="50"/>
  <c r="BB71" i="50"/>
  <c r="BC71" i="50"/>
  <c r="BD71" i="50"/>
  <c r="BE71" i="50"/>
  <c r="BF71" i="50"/>
  <c r="BG71" i="50"/>
  <c r="BH71" i="50"/>
  <c r="BI71" i="50"/>
  <c r="BJ71" i="50"/>
  <c r="BK71" i="50"/>
  <c r="DN71" i="50"/>
  <c r="DQ71" i="50"/>
  <c r="A72" i="50"/>
  <c r="B72" i="50"/>
  <c r="C72" i="50"/>
  <c r="F72" i="50"/>
  <c r="G72" i="50"/>
  <c r="H72" i="50"/>
  <c r="I72" i="50"/>
  <c r="J72" i="50"/>
  <c r="K72" i="50"/>
  <c r="L72" i="50"/>
  <c r="M72" i="50"/>
  <c r="N72" i="50"/>
  <c r="O72" i="50"/>
  <c r="P72" i="50"/>
  <c r="Q72" i="50"/>
  <c r="R72" i="50"/>
  <c r="S72" i="50"/>
  <c r="T72" i="50"/>
  <c r="U72" i="50"/>
  <c r="V72" i="50"/>
  <c r="W72" i="50"/>
  <c r="X72" i="50"/>
  <c r="Y72" i="50"/>
  <c r="Z72" i="50"/>
  <c r="AA72" i="50"/>
  <c r="AB72" i="50"/>
  <c r="AC72" i="50"/>
  <c r="AD72" i="50"/>
  <c r="AE72" i="50"/>
  <c r="AF72" i="50"/>
  <c r="AG72" i="50"/>
  <c r="AH72" i="50"/>
  <c r="AI72" i="50"/>
  <c r="AJ72" i="50"/>
  <c r="AK72" i="50"/>
  <c r="AL72" i="50"/>
  <c r="AM72" i="50"/>
  <c r="AN72" i="50"/>
  <c r="AO72" i="50"/>
  <c r="AP72" i="50"/>
  <c r="AQ72" i="50"/>
  <c r="AR72" i="50"/>
  <c r="AS72" i="50"/>
  <c r="AT72" i="50"/>
  <c r="AU72" i="50"/>
  <c r="AV72" i="50"/>
  <c r="AW72" i="50"/>
  <c r="AX72" i="50"/>
  <c r="AY72" i="50"/>
  <c r="AZ72" i="50"/>
  <c r="BA72" i="50"/>
  <c r="BB72" i="50"/>
  <c r="BC72" i="50"/>
  <c r="BD72" i="50"/>
  <c r="BE72" i="50"/>
  <c r="BF72" i="50"/>
  <c r="BG72" i="50"/>
  <c r="BH72" i="50"/>
  <c r="BI72" i="50"/>
  <c r="BJ72" i="50"/>
  <c r="BK72" i="50"/>
  <c r="DN72" i="50"/>
  <c r="DQ72" i="50"/>
  <c r="A73" i="50"/>
  <c r="B73" i="50"/>
  <c r="C73" i="50"/>
  <c r="F73" i="50"/>
  <c r="G73" i="50"/>
  <c r="H73" i="50"/>
  <c r="I73" i="50"/>
  <c r="J73" i="50"/>
  <c r="K73" i="50"/>
  <c r="L73" i="50"/>
  <c r="M73" i="50"/>
  <c r="N73" i="50"/>
  <c r="O73" i="50"/>
  <c r="P73" i="50"/>
  <c r="Q73" i="50"/>
  <c r="R73" i="50"/>
  <c r="S73" i="50"/>
  <c r="T73" i="50"/>
  <c r="U73" i="50"/>
  <c r="V73" i="50"/>
  <c r="W73" i="50"/>
  <c r="X73" i="50"/>
  <c r="Y73" i="50"/>
  <c r="Z73" i="50"/>
  <c r="AA73" i="50"/>
  <c r="AB73" i="50"/>
  <c r="AC73" i="50"/>
  <c r="AD73" i="50"/>
  <c r="AE73" i="50"/>
  <c r="AF73" i="50"/>
  <c r="AG73" i="50"/>
  <c r="AH73" i="50"/>
  <c r="AI73" i="50"/>
  <c r="AJ73" i="50"/>
  <c r="AK73" i="50"/>
  <c r="AL73" i="50"/>
  <c r="AM73" i="50"/>
  <c r="AN73" i="50"/>
  <c r="AO73" i="50"/>
  <c r="AP73" i="50"/>
  <c r="AQ73" i="50"/>
  <c r="AR73" i="50"/>
  <c r="AS73" i="50"/>
  <c r="AT73" i="50"/>
  <c r="AU73" i="50"/>
  <c r="AV73" i="50"/>
  <c r="AW73" i="50"/>
  <c r="AX73" i="50"/>
  <c r="AY73" i="50"/>
  <c r="AZ73" i="50"/>
  <c r="BA73" i="50"/>
  <c r="BB73" i="50"/>
  <c r="BC73" i="50"/>
  <c r="BD73" i="50"/>
  <c r="BE73" i="50"/>
  <c r="BF73" i="50"/>
  <c r="BG73" i="50"/>
  <c r="BH73" i="50"/>
  <c r="BI73" i="50"/>
  <c r="BJ73" i="50"/>
  <c r="BK73" i="50"/>
  <c r="DN73" i="50"/>
  <c r="DQ73" i="50"/>
  <c r="A74" i="50"/>
  <c r="B74" i="50"/>
  <c r="C74" i="50"/>
  <c r="F74" i="50"/>
  <c r="G74" i="50"/>
  <c r="H74" i="50"/>
  <c r="I74" i="50"/>
  <c r="J74" i="50"/>
  <c r="K74" i="50"/>
  <c r="L74" i="50"/>
  <c r="M74" i="50"/>
  <c r="N74" i="50"/>
  <c r="O74" i="50"/>
  <c r="P74" i="50"/>
  <c r="Q74" i="50"/>
  <c r="R74" i="50"/>
  <c r="S74" i="50"/>
  <c r="T74" i="50"/>
  <c r="U74" i="50"/>
  <c r="V74" i="50"/>
  <c r="W74" i="50"/>
  <c r="X74" i="50"/>
  <c r="Y74" i="50"/>
  <c r="Z74" i="50"/>
  <c r="AA74" i="50"/>
  <c r="AB74" i="50"/>
  <c r="AC74" i="50"/>
  <c r="AD74" i="50"/>
  <c r="AE74" i="50"/>
  <c r="AF74" i="50"/>
  <c r="AG74" i="50"/>
  <c r="AH74" i="50"/>
  <c r="AI74" i="50"/>
  <c r="AJ74" i="50"/>
  <c r="AK74" i="50"/>
  <c r="AL74" i="50"/>
  <c r="AM74" i="50"/>
  <c r="AN74" i="50"/>
  <c r="AO74" i="50"/>
  <c r="AP74" i="50"/>
  <c r="AQ74" i="50"/>
  <c r="AR74" i="50"/>
  <c r="AS74" i="50"/>
  <c r="AT74" i="50"/>
  <c r="AU74" i="50"/>
  <c r="AV74" i="50"/>
  <c r="AW74" i="50"/>
  <c r="AX74" i="50"/>
  <c r="AY74" i="50"/>
  <c r="AZ74" i="50"/>
  <c r="BA74" i="50"/>
  <c r="BB74" i="50"/>
  <c r="BC74" i="50"/>
  <c r="BD74" i="50"/>
  <c r="BE74" i="50"/>
  <c r="BF74" i="50"/>
  <c r="BG74" i="50"/>
  <c r="BH74" i="50"/>
  <c r="BI74" i="50"/>
  <c r="BJ74" i="50"/>
  <c r="BK74" i="50"/>
  <c r="DN74" i="50"/>
  <c r="DQ74" i="50"/>
  <c r="A75" i="50"/>
  <c r="B75" i="50"/>
  <c r="C75" i="50"/>
  <c r="F75" i="50"/>
  <c r="G75" i="50"/>
  <c r="H75" i="50"/>
  <c r="I75" i="50"/>
  <c r="J75" i="50"/>
  <c r="K75" i="50"/>
  <c r="L75" i="50"/>
  <c r="M75" i="50"/>
  <c r="N75" i="50"/>
  <c r="O75" i="50"/>
  <c r="P75" i="50"/>
  <c r="Q75" i="50"/>
  <c r="R75" i="50"/>
  <c r="S75" i="50"/>
  <c r="T75" i="50"/>
  <c r="U75" i="50"/>
  <c r="V75" i="50"/>
  <c r="W75" i="50"/>
  <c r="X75" i="50"/>
  <c r="Y75" i="50"/>
  <c r="Z75" i="50"/>
  <c r="AA75" i="50"/>
  <c r="AB75" i="50"/>
  <c r="AC75" i="50"/>
  <c r="AD75" i="50"/>
  <c r="AE75" i="50"/>
  <c r="AF75" i="50"/>
  <c r="AG75" i="50"/>
  <c r="AH75" i="50"/>
  <c r="AI75" i="50"/>
  <c r="AJ75" i="50"/>
  <c r="AK75" i="50"/>
  <c r="AL75" i="50"/>
  <c r="AM75" i="50"/>
  <c r="AN75" i="50"/>
  <c r="AO75" i="50"/>
  <c r="AP75" i="50"/>
  <c r="AQ75" i="50"/>
  <c r="AR75" i="50"/>
  <c r="AS75" i="50"/>
  <c r="AT75" i="50"/>
  <c r="AU75" i="50"/>
  <c r="AV75" i="50"/>
  <c r="AW75" i="50"/>
  <c r="AX75" i="50"/>
  <c r="AY75" i="50"/>
  <c r="AZ75" i="50"/>
  <c r="BA75" i="50"/>
  <c r="BB75" i="50"/>
  <c r="BC75" i="50"/>
  <c r="BD75" i="50"/>
  <c r="BE75" i="50"/>
  <c r="BF75" i="50"/>
  <c r="BG75" i="50"/>
  <c r="BH75" i="50"/>
  <c r="BI75" i="50"/>
  <c r="BJ75" i="50"/>
  <c r="BK75" i="50"/>
  <c r="DN75" i="50"/>
  <c r="DQ75" i="50"/>
  <c r="A76" i="50"/>
  <c r="B76" i="50"/>
  <c r="C76" i="50"/>
  <c r="F76" i="50"/>
  <c r="G76" i="50"/>
  <c r="H76" i="50"/>
  <c r="I76" i="50"/>
  <c r="J76" i="50"/>
  <c r="K76" i="50"/>
  <c r="L76" i="50"/>
  <c r="M76" i="50"/>
  <c r="N76" i="50"/>
  <c r="O76" i="50"/>
  <c r="P76" i="50"/>
  <c r="Q76" i="50"/>
  <c r="R76" i="50"/>
  <c r="S76" i="50"/>
  <c r="T76" i="50"/>
  <c r="U76" i="50"/>
  <c r="V76" i="50"/>
  <c r="W76" i="50"/>
  <c r="X76" i="50"/>
  <c r="Y76" i="50"/>
  <c r="Z76" i="50"/>
  <c r="AA76" i="50"/>
  <c r="AB76" i="50"/>
  <c r="AC76" i="50"/>
  <c r="AD76" i="50"/>
  <c r="AE76" i="50"/>
  <c r="AF76" i="50"/>
  <c r="AG76" i="50"/>
  <c r="AH76" i="50"/>
  <c r="AI76" i="50"/>
  <c r="AJ76" i="50"/>
  <c r="AK76" i="50"/>
  <c r="AL76" i="50"/>
  <c r="AM76" i="50"/>
  <c r="AN76" i="50"/>
  <c r="AO76" i="50"/>
  <c r="AP76" i="50"/>
  <c r="AQ76" i="50"/>
  <c r="AR76" i="50"/>
  <c r="AS76" i="50"/>
  <c r="AT76" i="50"/>
  <c r="AU76" i="50"/>
  <c r="AV76" i="50"/>
  <c r="AW76" i="50"/>
  <c r="AX76" i="50"/>
  <c r="AY76" i="50"/>
  <c r="AZ76" i="50"/>
  <c r="BA76" i="50"/>
  <c r="BB76" i="50"/>
  <c r="BC76" i="50"/>
  <c r="BD76" i="50"/>
  <c r="BE76" i="50"/>
  <c r="BF76" i="50"/>
  <c r="BG76" i="50"/>
  <c r="BH76" i="50"/>
  <c r="BI76" i="50"/>
  <c r="BJ76" i="50"/>
  <c r="BK76" i="50"/>
  <c r="DN76" i="50"/>
  <c r="DQ76" i="50"/>
  <c r="A77" i="50"/>
  <c r="B77" i="50"/>
  <c r="C77" i="50"/>
  <c r="F77" i="50"/>
  <c r="G77" i="50"/>
  <c r="H77" i="50"/>
  <c r="I77" i="50"/>
  <c r="J77" i="50"/>
  <c r="K77" i="50"/>
  <c r="L77" i="50"/>
  <c r="M77" i="50"/>
  <c r="N77" i="50"/>
  <c r="O77" i="50"/>
  <c r="P77" i="50"/>
  <c r="Q77" i="50"/>
  <c r="R77" i="50"/>
  <c r="S77" i="50"/>
  <c r="T77" i="50"/>
  <c r="U77" i="50"/>
  <c r="V77" i="50"/>
  <c r="W77" i="50"/>
  <c r="X77" i="50"/>
  <c r="Y77" i="50"/>
  <c r="Z77" i="50"/>
  <c r="AA77" i="50"/>
  <c r="AB77" i="50"/>
  <c r="AC77" i="50"/>
  <c r="AD77" i="50"/>
  <c r="AE77" i="50"/>
  <c r="AF77" i="50"/>
  <c r="AG77" i="50"/>
  <c r="AH77" i="50"/>
  <c r="AI77" i="50"/>
  <c r="AJ77" i="50"/>
  <c r="AK77" i="50"/>
  <c r="AL77" i="50"/>
  <c r="AM77" i="50"/>
  <c r="AN77" i="50"/>
  <c r="AO77" i="50"/>
  <c r="AP77" i="50"/>
  <c r="AQ77" i="50"/>
  <c r="AR77" i="50"/>
  <c r="AS77" i="50"/>
  <c r="AT77" i="50"/>
  <c r="AU77" i="50"/>
  <c r="AV77" i="50"/>
  <c r="AW77" i="50"/>
  <c r="AX77" i="50"/>
  <c r="AY77" i="50"/>
  <c r="AZ77" i="50"/>
  <c r="BA77" i="50"/>
  <c r="BB77" i="50"/>
  <c r="BC77" i="50"/>
  <c r="BD77" i="50"/>
  <c r="BE77" i="50"/>
  <c r="BF77" i="50"/>
  <c r="BG77" i="50"/>
  <c r="BH77" i="50"/>
  <c r="BI77" i="50"/>
  <c r="BJ77" i="50"/>
  <c r="BK77" i="50"/>
  <c r="DN77" i="50"/>
  <c r="DQ77" i="50"/>
  <c r="A78" i="50"/>
  <c r="B78" i="50"/>
  <c r="C78" i="50"/>
  <c r="F78" i="50"/>
  <c r="G78" i="50"/>
  <c r="H78" i="50"/>
  <c r="I78" i="50"/>
  <c r="J78" i="50"/>
  <c r="K78" i="50"/>
  <c r="L78" i="50"/>
  <c r="M78" i="50"/>
  <c r="N78" i="50"/>
  <c r="O78" i="50"/>
  <c r="P78" i="50"/>
  <c r="Q78" i="50"/>
  <c r="R78" i="50"/>
  <c r="S78" i="50"/>
  <c r="T78" i="50"/>
  <c r="U78" i="50"/>
  <c r="V78" i="50"/>
  <c r="W78" i="50"/>
  <c r="X78" i="50"/>
  <c r="Y78" i="50"/>
  <c r="Z78" i="50"/>
  <c r="AA78" i="50"/>
  <c r="AB78" i="50"/>
  <c r="AC78" i="50"/>
  <c r="AD78" i="50"/>
  <c r="AE78" i="50"/>
  <c r="AF78" i="50"/>
  <c r="AG78" i="50"/>
  <c r="AH78" i="50"/>
  <c r="AI78" i="50"/>
  <c r="AJ78" i="50"/>
  <c r="AK78" i="50"/>
  <c r="AL78" i="50"/>
  <c r="AM78" i="50"/>
  <c r="AN78" i="50"/>
  <c r="AO78" i="50"/>
  <c r="AP78" i="50"/>
  <c r="AQ78" i="50"/>
  <c r="AR78" i="50"/>
  <c r="AS78" i="50"/>
  <c r="AT78" i="50"/>
  <c r="AU78" i="50"/>
  <c r="AV78" i="50"/>
  <c r="AW78" i="50"/>
  <c r="AX78" i="50"/>
  <c r="AY78" i="50"/>
  <c r="AZ78" i="50"/>
  <c r="BA78" i="50"/>
  <c r="BB78" i="50"/>
  <c r="BC78" i="50"/>
  <c r="BD78" i="50"/>
  <c r="BE78" i="50"/>
  <c r="BF78" i="50"/>
  <c r="BG78" i="50"/>
  <c r="BH78" i="50"/>
  <c r="BI78" i="50"/>
  <c r="BJ78" i="50"/>
  <c r="BK78" i="50"/>
  <c r="DN78" i="50"/>
  <c r="DQ78" i="50"/>
  <c r="A79" i="50"/>
  <c r="B79" i="50"/>
  <c r="C79" i="50"/>
  <c r="F79" i="50"/>
  <c r="G79" i="50"/>
  <c r="H79" i="50"/>
  <c r="I79" i="50"/>
  <c r="J79" i="50"/>
  <c r="K79" i="50"/>
  <c r="L79" i="50"/>
  <c r="M79" i="50"/>
  <c r="N79" i="50"/>
  <c r="O79" i="50"/>
  <c r="P79" i="50"/>
  <c r="Q79" i="50"/>
  <c r="R79" i="50"/>
  <c r="S79" i="50"/>
  <c r="T79" i="50"/>
  <c r="U79" i="50"/>
  <c r="V79" i="50"/>
  <c r="W79" i="50"/>
  <c r="X79" i="50"/>
  <c r="Y79" i="50"/>
  <c r="Z79" i="50"/>
  <c r="AA79" i="50"/>
  <c r="AB79" i="50"/>
  <c r="AC79" i="50"/>
  <c r="AD79" i="50"/>
  <c r="AE79" i="50"/>
  <c r="AF79" i="50"/>
  <c r="AG79" i="50"/>
  <c r="AH79" i="50"/>
  <c r="AI79" i="50"/>
  <c r="AJ79" i="50"/>
  <c r="AK79" i="50"/>
  <c r="AL79" i="50"/>
  <c r="AM79" i="50"/>
  <c r="AN79" i="50"/>
  <c r="AO79" i="50"/>
  <c r="AP79" i="50"/>
  <c r="AQ79" i="50"/>
  <c r="AR79" i="50"/>
  <c r="AS79" i="50"/>
  <c r="AT79" i="50"/>
  <c r="AU79" i="50"/>
  <c r="AV79" i="50"/>
  <c r="AW79" i="50"/>
  <c r="AX79" i="50"/>
  <c r="AY79" i="50"/>
  <c r="AZ79" i="50"/>
  <c r="BA79" i="50"/>
  <c r="BB79" i="50"/>
  <c r="BC79" i="50"/>
  <c r="BD79" i="50"/>
  <c r="BE79" i="50"/>
  <c r="BF79" i="50"/>
  <c r="BG79" i="50"/>
  <c r="BH79" i="50"/>
  <c r="BI79" i="50"/>
  <c r="BJ79" i="50"/>
  <c r="BK79" i="50"/>
  <c r="DN79" i="50"/>
  <c r="DQ79" i="50"/>
  <c r="A80" i="50"/>
  <c r="B80" i="50"/>
  <c r="C80" i="50"/>
  <c r="F80" i="50"/>
  <c r="G80" i="50"/>
  <c r="H80" i="50"/>
  <c r="I80" i="50"/>
  <c r="J80" i="50"/>
  <c r="K80" i="50"/>
  <c r="L80" i="50"/>
  <c r="M80" i="50"/>
  <c r="N80" i="50"/>
  <c r="O80" i="50"/>
  <c r="P80" i="50"/>
  <c r="Q80" i="50"/>
  <c r="R80" i="50"/>
  <c r="S80" i="50"/>
  <c r="T80" i="50"/>
  <c r="U80" i="50"/>
  <c r="V80" i="50"/>
  <c r="W80" i="50"/>
  <c r="X80" i="50"/>
  <c r="Y80" i="50"/>
  <c r="Z80" i="50"/>
  <c r="AA80" i="50"/>
  <c r="AB80" i="50"/>
  <c r="AC80" i="50"/>
  <c r="AD80" i="50"/>
  <c r="AE80" i="50"/>
  <c r="AF80" i="50"/>
  <c r="AG80" i="50"/>
  <c r="AH80" i="50"/>
  <c r="AI80" i="50"/>
  <c r="AJ80" i="50"/>
  <c r="AK80" i="50"/>
  <c r="AL80" i="50"/>
  <c r="AM80" i="50"/>
  <c r="AN80" i="50"/>
  <c r="AO80" i="50"/>
  <c r="AP80" i="50"/>
  <c r="AQ80" i="50"/>
  <c r="AR80" i="50"/>
  <c r="AS80" i="50"/>
  <c r="AT80" i="50"/>
  <c r="AU80" i="50"/>
  <c r="AV80" i="50"/>
  <c r="AW80" i="50"/>
  <c r="AX80" i="50"/>
  <c r="AY80" i="50"/>
  <c r="AZ80" i="50"/>
  <c r="BA80" i="50"/>
  <c r="BB80" i="50"/>
  <c r="BC80" i="50"/>
  <c r="BD80" i="50"/>
  <c r="BE80" i="50"/>
  <c r="BF80" i="50"/>
  <c r="BG80" i="50"/>
  <c r="BH80" i="50"/>
  <c r="BI80" i="50"/>
  <c r="BJ80" i="50"/>
  <c r="BK80" i="50"/>
  <c r="DN80" i="50"/>
  <c r="DQ80" i="50"/>
  <c r="A81" i="50"/>
  <c r="B81" i="50"/>
  <c r="C81" i="50"/>
  <c r="F81" i="50"/>
  <c r="G81" i="50"/>
  <c r="H81" i="50"/>
  <c r="I81" i="50"/>
  <c r="J81" i="50"/>
  <c r="K81" i="50"/>
  <c r="L81" i="50"/>
  <c r="M81" i="50"/>
  <c r="N81" i="50"/>
  <c r="O81" i="50"/>
  <c r="P81" i="50"/>
  <c r="Q81" i="50"/>
  <c r="R81" i="50"/>
  <c r="S81" i="50"/>
  <c r="T81" i="50"/>
  <c r="U81" i="50"/>
  <c r="V81" i="50"/>
  <c r="W81" i="50"/>
  <c r="X81" i="50"/>
  <c r="Y81" i="50"/>
  <c r="Z81" i="50"/>
  <c r="AA81" i="50"/>
  <c r="AB81" i="50"/>
  <c r="AC81" i="50"/>
  <c r="AD81" i="50"/>
  <c r="AE81" i="50"/>
  <c r="AF81" i="50"/>
  <c r="AG81" i="50"/>
  <c r="AH81" i="50"/>
  <c r="AI81" i="50"/>
  <c r="AJ81" i="50"/>
  <c r="AK81" i="50"/>
  <c r="AL81" i="50"/>
  <c r="AM81" i="50"/>
  <c r="AN81" i="50"/>
  <c r="AO81" i="50"/>
  <c r="AP81" i="50"/>
  <c r="AQ81" i="50"/>
  <c r="AR81" i="50"/>
  <c r="AS81" i="50"/>
  <c r="AT81" i="50"/>
  <c r="AU81" i="50"/>
  <c r="AV81" i="50"/>
  <c r="AW81" i="50"/>
  <c r="AX81" i="50"/>
  <c r="AY81" i="50"/>
  <c r="AZ81" i="50"/>
  <c r="BA81" i="50"/>
  <c r="BB81" i="50"/>
  <c r="BC81" i="50"/>
  <c r="BD81" i="50"/>
  <c r="BE81" i="50"/>
  <c r="BF81" i="50"/>
  <c r="BG81" i="50"/>
  <c r="BH81" i="50"/>
  <c r="BI81" i="50"/>
  <c r="BJ81" i="50"/>
  <c r="BK81" i="50"/>
  <c r="DN81" i="50"/>
  <c r="DQ81" i="50"/>
  <c r="A82" i="50"/>
  <c r="B82" i="50"/>
  <c r="C82" i="50"/>
  <c r="F82" i="50"/>
  <c r="G82" i="50"/>
  <c r="H82" i="50"/>
  <c r="I82" i="50"/>
  <c r="J82" i="50"/>
  <c r="K82" i="50"/>
  <c r="L82" i="50"/>
  <c r="M82" i="50"/>
  <c r="N82" i="50"/>
  <c r="O82" i="50"/>
  <c r="P82" i="50"/>
  <c r="Q82" i="50"/>
  <c r="R82" i="50"/>
  <c r="S82" i="50"/>
  <c r="T82" i="50"/>
  <c r="U82" i="50"/>
  <c r="V82" i="50"/>
  <c r="W82" i="50"/>
  <c r="X82" i="50"/>
  <c r="Y82" i="50"/>
  <c r="Z82" i="50"/>
  <c r="AA82" i="50"/>
  <c r="AB82" i="50"/>
  <c r="AC82" i="50"/>
  <c r="AD82" i="50"/>
  <c r="AE82" i="50"/>
  <c r="AF82" i="50"/>
  <c r="AG82" i="50"/>
  <c r="AH82" i="50"/>
  <c r="AI82" i="50"/>
  <c r="AJ82" i="50"/>
  <c r="AK82" i="50"/>
  <c r="AL82" i="50"/>
  <c r="AM82" i="50"/>
  <c r="AN82" i="50"/>
  <c r="AO82" i="50"/>
  <c r="AP82" i="50"/>
  <c r="AQ82" i="50"/>
  <c r="AR82" i="50"/>
  <c r="AS82" i="50"/>
  <c r="AT82" i="50"/>
  <c r="AU82" i="50"/>
  <c r="AV82" i="50"/>
  <c r="AW82" i="50"/>
  <c r="AX82" i="50"/>
  <c r="AY82" i="50"/>
  <c r="AZ82" i="50"/>
  <c r="BA82" i="50"/>
  <c r="BB82" i="50"/>
  <c r="BC82" i="50"/>
  <c r="BD82" i="50"/>
  <c r="BE82" i="50"/>
  <c r="BF82" i="50"/>
  <c r="BG82" i="50"/>
  <c r="BH82" i="50"/>
  <c r="BI82" i="50"/>
  <c r="BJ82" i="50"/>
  <c r="BK82" i="50"/>
  <c r="DN82" i="50"/>
  <c r="DQ82" i="50"/>
  <c r="A83" i="50"/>
  <c r="B83" i="50"/>
  <c r="C83" i="50"/>
  <c r="F83" i="50"/>
  <c r="G83" i="50"/>
  <c r="H83" i="50"/>
  <c r="I83" i="50"/>
  <c r="J83" i="50"/>
  <c r="K83" i="50"/>
  <c r="L83" i="50"/>
  <c r="M83" i="50"/>
  <c r="N83" i="50"/>
  <c r="O83" i="50"/>
  <c r="P83" i="50"/>
  <c r="Q83" i="50"/>
  <c r="R83" i="50"/>
  <c r="S83" i="50"/>
  <c r="T83" i="50"/>
  <c r="U83" i="50"/>
  <c r="V83" i="50"/>
  <c r="W83" i="50"/>
  <c r="X83" i="50"/>
  <c r="Y83" i="50"/>
  <c r="Z83" i="50"/>
  <c r="AA83" i="50"/>
  <c r="AB83" i="50"/>
  <c r="AC83" i="50"/>
  <c r="AD83" i="50"/>
  <c r="AE83" i="50"/>
  <c r="AF83" i="50"/>
  <c r="AG83" i="50"/>
  <c r="AH83" i="50"/>
  <c r="AI83" i="50"/>
  <c r="AJ83" i="50"/>
  <c r="AK83" i="50"/>
  <c r="AL83" i="50"/>
  <c r="AM83" i="50"/>
  <c r="AN83" i="50"/>
  <c r="AO83" i="50"/>
  <c r="AP83" i="50"/>
  <c r="AQ83" i="50"/>
  <c r="AR83" i="50"/>
  <c r="AS83" i="50"/>
  <c r="AT83" i="50"/>
  <c r="AU83" i="50"/>
  <c r="AV83" i="50"/>
  <c r="AW83" i="50"/>
  <c r="AX83" i="50"/>
  <c r="AY83" i="50"/>
  <c r="AZ83" i="50"/>
  <c r="BA83" i="50"/>
  <c r="BB83" i="50"/>
  <c r="BC83" i="50"/>
  <c r="BD83" i="50"/>
  <c r="BE83" i="50"/>
  <c r="BF83" i="50"/>
  <c r="BG83" i="50"/>
  <c r="BH83" i="50"/>
  <c r="BI83" i="50"/>
  <c r="BJ83" i="50"/>
  <c r="BK83" i="50"/>
  <c r="DN83" i="50"/>
  <c r="DQ83" i="50"/>
  <c r="A84" i="50"/>
  <c r="B84" i="50"/>
  <c r="C84" i="50"/>
  <c r="F84" i="50"/>
  <c r="G84" i="50"/>
  <c r="H84" i="50"/>
  <c r="I84" i="50"/>
  <c r="J84" i="50"/>
  <c r="K84" i="50"/>
  <c r="L84" i="50"/>
  <c r="M84" i="50"/>
  <c r="N84" i="50"/>
  <c r="O84" i="50"/>
  <c r="P84" i="50"/>
  <c r="Q84" i="50"/>
  <c r="R84" i="50"/>
  <c r="S84" i="50"/>
  <c r="T84" i="50"/>
  <c r="U84" i="50"/>
  <c r="V84" i="50"/>
  <c r="W84" i="50"/>
  <c r="X84" i="50"/>
  <c r="Y84" i="50"/>
  <c r="Z84" i="50"/>
  <c r="AA84" i="50"/>
  <c r="AB84" i="50"/>
  <c r="AC84" i="50"/>
  <c r="AD84" i="50"/>
  <c r="AE84" i="50"/>
  <c r="AF84" i="50"/>
  <c r="AG84" i="50"/>
  <c r="AH84" i="50"/>
  <c r="AI84" i="50"/>
  <c r="AJ84" i="50"/>
  <c r="AK84" i="50"/>
  <c r="AL84" i="50"/>
  <c r="AM84" i="50"/>
  <c r="AN84" i="50"/>
  <c r="AO84" i="50"/>
  <c r="AP84" i="50"/>
  <c r="AQ84" i="50"/>
  <c r="AR84" i="50"/>
  <c r="AS84" i="50"/>
  <c r="AT84" i="50"/>
  <c r="AU84" i="50"/>
  <c r="AV84" i="50"/>
  <c r="AW84" i="50"/>
  <c r="AX84" i="50"/>
  <c r="AY84" i="50"/>
  <c r="AZ84" i="50"/>
  <c r="BA84" i="50"/>
  <c r="BB84" i="50"/>
  <c r="BC84" i="50"/>
  <c r="BD84" i="50"/>
  <c r="BE84" i="50"/>
  <c r="BF84" i="50"/>
  <c r="BG84" i="50"/>
  <c r="BH84" i="50"/>
  <c r="BI84" i="50"/>
  <c r="BJ84" i="50"/>
  <c r="BK84" i="50"/>
  <c r="DN84" i="50"/>
  <c r="DQ84" i="50"/>
  <c r="A85" i="50"/>
  <c r="B85" i="50"/>
  <c r="C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R85" i="50"/>
  <c r="S85" i="50"/>
  <c r="T85" i="50"/>
  <c r="U85" i="50"/>
  <c r="V85" i="50"/>
  <c r="W85" i="50"/>
  <c r="X85" i="50"/>
  <c r="Y85" i="50"/>
  <c r="Z85" i="50"/>
  <c r="AA85" i="50"/>
  <c r="AB85" i="50"/>
  <c r="AC85" i="50"/>
  <c r="AD85" i="50"/>
  <c r="AE85" i="50"/>
  <c r="AF85" i="50"/>
  <c r="AG85" i="50"/>
  <c r="AH85" i="50"/>
  <c r="AI85" i="50"/>
  <c r="AJ85" i="50"/>
  <c r="AK85" i="50"/>
  <c r="AL85" i="50"/>
  <c r="AM85" i="50"/>
  <c r="AN85" i="50"/>
  <c r="AO85" i="50"/>
  <c r="AP85" i="50"/>
  <c r="AQ85" i="50"/>
  <c r="AR85" i="50"/>
  <c r="AS85" i="50"/>
  <c r="AT85" i="50"/>
  <c r="AU85" i="50"/>
  <c r="AV85" i="50"/>
  <c r="AW85" i="50"/>
  <c r="AX85" i="50"/>
  <c r="AY85" i="50"/>
  <c r="AZ85" i="50"/>
  <c r="BA85" i="50"/>
  <c r="BB85" i="50"/>
  <c r="BC85" i="50"/>
  <c r="BD85" i="50"/>
  <c r="BE85" i="50"/>
  <c r="BF85" i="50"/>
  <c r="BG85" i="50"/>
  <c r="BH85" i="50"/>
  <c r="BI85" i="50"/>
  <c r="BJ85" i="50"/>
  <c r="BK85" i="50"/>
  <c r="DN85" i="50"/>
  <c r="DQ85" i="50"/>
  <c r="A86" i="50"/>
  <c r="B86" i="50"/>
  <c r="C86" i="50"/>
  <c r="F86" i="50"/>
  <c r="G86" i="50"/>
  <c r="H86" i="50"/>
  <c r="I86" i="50"/>
  <c r="J86" i="50"/>
  <c r="K86" i="50"/>
  <c r="L86" i="50"/>
  <c r="M86" i="50"/>
  <c r="N86" i="50"/>
  <c r="O86" i="50"/>
  <c r="P86" i="50"/>
  <c r="Q86" i="50"/>
  <c r="R86" i="50"/>
  <c r="S86" i="50"/>
  <c r="T86" i="50"/>
  <c r="U86" i="50"/>
  <c r="V86" i="50"/>
  <c r="W86" i="50"/>
  <c r="X86" i="50"/>
  <c r="Y86" i="50"/>
  <c r="Z86" i="50"/>
  <c r="AA86" i="50"/>
  <c r="AB86" i="50"/>
  <c r="AC86" i="50"/>
  <c r="AD86" i="50"/>
  <c r="AE86" i="50"/>
  <c r="AF86" i="50"/>
  <c r="AG86" i="50"/>
  <c r="AH86" i="50"/>
  <c r="AI86" i="50"/>
  <c r="AJ86" i="50"/>
  <c r="AK86" i="50"/>
  <c r="AL86" i="50"/>
  <c r="AM86" i="50"/>
  <c r="AN86" i="50"/>
  <c r="AO86" i="50"/>
  <c r="AP86" i="50"/>
  <c r="AQ86" i="50"/>
  <c r="AR86" i="50"/>
  <c r="AS86" i="50"/>
  <c r="AT86" i="50"/>
  <c r="AU86" i="50"/>
  <c r="AV86" i="50"/>
  <c r="AW86" i="50"/>
  <c r="AX86" i="50"/>
  <c r="AY86" i="50"/>
  <c r="AZ86" i="50"/>
  <c r="BA86" i="50"/>
  <c r="BB86" i="50"/>
  <c r="BC86" i="50"/>
  <c r="BD86" i="50"/>
  <c r="BE86" i="50"/>
  <c r="BF86" i="50"/>
  <c r="BG86" i="50"/>
  <c r="BH86" i="50"/>
  <c r="BI86" i="50"/>
  <c r="BJ86" i="50"/>
  <c r="BK86" i="50"/>
  <c r="DN86" i="50"/>
  <c r="DQ86" i="50"/>
  <c r="A87" i="50"/>
  <c r="B87" i="50"/>
  <c r="C87" i="50"/>
  <c r="F87" i="50"/>
  <c r="G87" i="50"/>
  <c r="H87" i="50"/>
  <c r="I87" i="50"/>
  <c r="J87" i="50"/>
  <c r="K87" i="50"/>
  <c r="L87" i="50"/>
  <c r="M87" i="50"/>
  <c r="N87" i="50"/>
  <c r="O87" i="50"/>
  <c r="P87" i="50"/>
  <c r="Q87" i="50"/>
  <c r="R87" i="50"/>
  <c r="S87" i="50"/>
  <c r="T87" i="50"/>
  <c r="U87" i="50"/>
  <c r="V87" i="50"/>
  <c r="W87" i="50"/>
  <c r="X87" i="50"/>
  <c r="Y87" i="50"/>
  <c r="Z87" i="50"/>
  <c r="AA87" i="50"/>
  <c r="AB87" i="50"/>
  <c r="AC87" i="50"/>
  <c r="AD87" i="50"/>
  <c r="AE87" i="50"/>
  <c r="AF87" i="50"/>
  <c r="AG87" i="50"/>
  <c r="AH87" i="50"/>
  <c r="AI87" i="50"/>
  <c r="AJ87" i="50"/>
  <c r="AK87" i="50"/>
  <c r="AL87" i="50"/>
  <c r="AM87" i="50"/>
  <c r="AN87" i="50"/>
  <c r="AO87" i="50"/>
  <c r="AP87" i="50"/>
  <c r="AQ87" i="50"/>
  <c r="AR87" i="50"/>
  <c r="AS87" i="50"/>
  <c r="AT87" i="50"/>
  <c r="AU87" i="50"/>
  <c r="AV87" i="50"/>
  <c r="AW87" i="50"/>
  <c r="AX87" i="50"/>
  <c r="AY87" i="50"/>
  <c r="AZ87" i="50"/>
  <c r="BA87" i="50"/>
  <c r="BB87" i="50"/>
  <c r="BC87" i="50"/>
  <c r="BD87" i="50"/>
  <c r="BE87" i="50"/>
  <c r="BF87" i="50"/>
  <c r="BG87" i="50"/>
  <c r="BH87" i="50"/>
  <c r="BI87" i="50"/>
  <c r="BJ87" i="50"/>
  <c r="BK87" i="50"/>
  <c r="DN87" i="50"/>
  <c r="DQ87" i="50"/>
  <c r="A88" i="50"/>
  <c r="B88" i="50"/>
  <c r="C88" i="50"/>
  <c r="F88" i="50"/>
  <c r="G88" i="50"/>
  <c r="H88" i="50"/>
  <c r="I88" i="50"/>
  <c r="J88" i="50"/>
  <c r="K88" i="50"/>
  <c r="L88" i="50"/>
  <c r="M88" i="50"/>
  <c r="N88" i="50"/>
  <c r="O88" i="50"/>
  <c r="P88" i="50"/>
  <c r="Q88" i="50"/>
  <c r="R88" i="50"/>
  <c r="S88" i="50"/>
  <c r="T88" i="50"/>
  <c r="U88" i="50"/>
  <c r="V88" i="50"/>
  <c r="W88" i="50"/>
  <c r="X88" i="50"/>
  <c r="Y88" i="50"/>
  <c r="Z88" i="50"/>
  <c r="AA88" i="50"/>
  <c r="AB88" i="50"/>
  <c r="AC88" i="50"/>
  <c r="AD88" i="50"/>
  <c r="AE88" i="50"/>
  <c r="AF88" i="50"/>
  <c r="AG88" i="50"/>
  <c r="AH88" i="50"/>
  <c r="AI88" i="50"/>
  <c r="AJ88" i="50"/>
  <c r="AK88" i="50"/>
  <c r="AL88" i="50"/>
  <c r="AM88" i="50"/>
  <c r="AN88" i="50"/>
  <c r="AO88" i="50"/>
  <c r="AP88" i="50"/>
  <c r="AQ88" i="50"/>
  <c r="AR88" i="50"/>
  <c r="AS88" i="50"/>
  <c r="AT88" i="50"/>
  <c r="AU88" i="50"/>
  <c r="AV88" i="50"/>
  <c r="AW88" i="50"/>
  <c r="AX88" i="50"/>
  <c r="AY88" i="50"/>
  <c r="AZ88" i="50"/>
  <c r="BA88" i="50"/>
  <c r="BB88" i="50"/>
  <c r="BC88" i="50"/>
  <c r="BD88" i="50"/>
  <c r="BE88" i="50"/>
  <c r="BF88" i="50"/>
  <c r="BG88" i="50"/>
  <c r="BH88" i="50"/>
  <c r="BI88" i="50"/>
  <c r="BJ88" i="50"/>
  <c r="BK88" i="50"/>
  <c r="DN88" i="50"/>
  <c r="DQ88" i="50"/>
  <c r="A89" i="50"/>
  <c r="B89" i="50"/>
  <c r="C89" i="50"/>
  <c r="F89" i="50"/>
  <c r="G89" i="50"/>
  <c r="H89" i="50"/>
  <c r="I89" i="50"/>
  <c r="J89" i="50"/>
  <c r="K89" i="50"/>
  <c r="L89" i="50"/>
  <c r="M89" i="50"/>
  <c r="N89" i="50"/>
  <c r="O89" i="50"/>
  <c r="P89" i="50"/>
  <c r="Q89" i="50"/>
  <c r="R89" i="50"/>
  <c r="S89" i="50"/>
  <c r="T89" i="50"/>
  <c r="U89" i="50"/>
  <c r="V89" i="50"/>
  <c r="W89" i="50"/>
  <c r="X89" i="50"/>
  <c r="Y89" i="50"/>
  <c r="Z89" i="50"/>
  <c r="AA89" i="50"/>
  <c r="AB89" i="50"/>
  <c r="AC89" i="50"/>
  <c r="AD89" i="50"/>
  <c r="AE89" i="50"/>
  <c r="AF89" i="50"/>
  <c r="AG89" i="50"/>
  <c r="AH89" i="50"/>
  <c r="AI89" i="50"/>
  <c r="AJ89" i="50"/>
  <c r="AK89" i="50"/>
  <c r="AL89" i="50"/>
  <c r="AM89" i="50"/>
  <c r="AN89" i="50"/>
  <c r="AO89" i="50"/>
  <c r="AP89" i="50"/>
  <c r="AQ89" i="50"/>
  <c r="AR89" i="50"/>
  <c r="AS89" i="50"/>
  <c r="AT89" i="50"/>
  <c r="AU89" i="50"/>
  <c r="AV89" i="50"/>
  <c r="AW89" i="50"/>
  <c r="AX89" i="50"/>
  <c r="AY89" i="50"/>
  <c r="AZ89" i="50"/>
  <c r="BA89" i="50"/>
  <c r="BB89" i="50"/>
  <c r="BC89" i="50"/>
  <c r="BD89" i="50"/>
  <c r="BE89" i="50"/>
  <c r="BF89" i="50"/>
  <c r="BG89" i="50"/>
  <c r="BH89" i="50"/>
  <c r="BI89" i="50"/>
  <c r="BJ89" i="50"/>
  <c r="BK89" i="50"/>
  <c r="DN89" i="50"/>
  <c r="DQ89" i="50"/>
  <c r="A90" i="50"/>
  <c r="B90" i="50"/>
  <c r="C90" i="50"/>
  <c r="F90" i="50"/>
  <c r="G90" i="50"/>
  <c r="H90" i="50"/>
  <c r="I90" i="50"/>
  <c r="J90" i="50"/>
  <c r="K90" i="50"/>
  <c r="L90" i="50"/>
  <c r="M90" i="50"/>
  <c r="N90" i="50"/>
  <c r="O90" i="50"/>
  <c r="P90" i="50"/>
  <c r="Q90" i="50"/>
  <c r="R90" i="50"/>
  <c r="S90" i="50"/>
  <c r="T90" i="50"/>
  <c r="U90" i="50"/>
  <c r="V90" i="50"/>
  <c r="W90" i="50"/>
  <c r="X90" i="50"/>
  <c r="Y90" i="50"/>
  <c r="Z90" i="50"/>
  <c r="AA90" i="50"/>
  <c r="AB90" i="50"/>
  <c r="AC90" i="50"/>
  <c r="AD90" i="50"/>
  <c r="AE90" i="50"/>
  <c r="AF90" i="50"/>
  <c r="AG90" i="50"/>
  <c r="AH90" i="50"/>
  <c r="AI90" i="50"/>
  <c r="AJ90" i="50"/>
  <c r="AK90" i="50"/>
  <c r="AL90" i="50"/>
  <c r="AM90" i="50"/>
  <c r="AN90" i="50"/>
  <c r="AO90" i="50"/>
  <c r="AP90" i="50"/>
  <c r="AQ90" i="50"/>
  <c r="AR90" i="50"/>
  <c r="AS90" i="50"/>
  <c r="AT90" i="50"/>
  <c r="AU90" i="50"/>
  <c r="AV90" i="50"/>
  <c r="AW90" i="50"/>
  <c r="AX90" i="50"/>
  <c r="AY90" i="50"/>
  <c r="AZ90" i="50"/>
  <c r="BA90" i="50"/>
  <c r="BB90" i="50"/>
  <c r="BC90" i="50"/>
  <c r="BD90" i="50"/>
  <c r="BE90" i="50"/>
  <c r="BF90" i="50"/>
  <c r="BG90" i="50"/>
  <c r="BH90" i="50"/>
  <c r="BI90" i="50"/>
  <c r="BJ90" i="50"/>
  <c r="BK90" i="50"/>
  <c r="DN90" i="50"/>
  <c r="DQ90" i="50"/>
  <c r="A91" i="50"/>
  <c r="B91" i="50"/>
  <c r="C91" i="50"/>
  <c r="F91" i="50"/>
  <c r="G91" i="50"/>
  <c r="H91" i="50"/>
  <c r="I91" i="50"/>
  <c r="J91" i="50"/>
  <c r="K91" i="50"/>
  <c r="L91" i="50"/>
  <c r="M91" i="50"/>
  <c r="N91" i="50"/>
  <c r="O91" i="50"/>
  <c r="P91" i="50"/>
  <c r="Q91" i="50"/>
  <c r="R91" i="50"/>
  <c r="S91" i="50"/>
  <c r="T91" i="50"/>
  <c r="U91" i="50"/>
  <c r="V91" i="50"/>
  <c r="W91" i="50"/>
  <c r="X91" i="50"/>
  <c r="Y91" i="50"/>
  <c r="Z91" i="50"/>
  <c r="AA91" i="50"/>
  <c r="AB91" i="50"/>
  <c r="AC91" i="50"/>
  <c r="AD91" i="50"/>
  <c r="AE91" i="50"/>
  <c r="AF91" i="50"/>
  <c r="AG91" i="50"/>
  <c r="AH91" i="50"/>
  <c r="AI91" i="50"/>
  <c r="AJ91" i="50"/>
  <c r="AK91" i="50"/>
  <c r="AL91" i="50"/>
  <c r="AM91" i="50"/>
  <c r="AN91" i="50"/>
  <c r="AO91" i="50"/>
  <c r="AP91" i="50"/>
  <c r="AQ91" i="50"/>
  <c r="AR91" i="50"/>
  <c r="AS91" i="50"/>
  <c r="AT91" i="50"/>
  <c r="AU91" i="50"/>
  <c r="AV91" i="50"/>
  <c r="AW91" i="50"/>
  <c r="AX91" i="50"/>
  <c r="AY91" i="50"/>
  <c r="AZ91" i="50"/>
  <c r="BA91" i="50"/>
  <c r="BB91" i="50"/>
  <c r="BC91" i="50"/>
  <c r="BD91" i="50"/>
  <c r="BE91" i="50"/>
  <c r="BF91" i="50"/>
  <c r="BG91" i="50"/>
  <c r="BH91" i="50"/>
  <c r="BI91" i="50"/>
  <c r="BJ91" i="50"/>
  <c r="BK91" i="50"/>
  <c r="DN91" i="50"/>
  <c r="DQ91" i="50"/>
  <c r="A92" i="50"/>
  <c r="B92" i="50"/>
  <c r="C92" i="50"/>
  <c r="F92" i="50"/>
  <c r="G92" i="50"/>
  <c r="H92" i="50"/>
  <c r="I92" i="50"/>
  <c r="J92" i="50"/>
  <c r="K92" i="50"/>
  <c r="L92" i="50"/>
  <c r="M92" i="50"/>
  <c r="N92" i="50"/>
  <c r="O92" i="50"/>
  <c r="P92" i="50"/>
  <c r="Q92" i="50"/>
  <c r="R92" i="50"/>
  <c r="S92" i="50"/>
  <c r="T92" i="50"/>
  <c r="U92" i="50"/>
  <c r="V92" i="50"/>
  <c r="W92" i="50"/>
  <c r="X92" i="50"/>
  <c r="Y92" i="50"/>
  <c r="Z92" i="50"/>
  <c r="AA92" i="50"/>
  <c r="AB92" i="50"/>
  <c r="AC92" i="50"/>
  <c r="AD92" i="50"/>
  <c r="AE92" i="50"/>
  <c r="AF92" i="50"/>
  <c r="AG92" i="50"/>
  <c r="AH92" i="50"/>
  <c r="AI92" i="50"/>
  <c r="AJ92" i="50"/>
  <c r="AK92" i="50"/>
  <c r="AL92" i="50"/>
  <c r="AM92" i="50"/>
  <c r="AN92" i="50"/>
  <c r="AO92" i="50"/>
  <c r="AP92" i="50"/>
  <c r="AQ92" i="50"/>
  <c r="AR92" i="50"/>
  <c r="AS92" i="50"/>
  <c r="AT92" i="50"/>
  <c r="AU92" i="50"/>
  <c r="AV92" i="50"/>
  <c r="AW92" i="50"/>
  <c r="AX92" i="50"/>
  <c r="AY92" i="50"/>
  <c r="AZ92" i="50"/>
  <c r="BA92" i="50"/>
  <c r="BB92" i="50"/>
  <c r="BC92" i="50"/>
  <c r="BD92" i="50"/>
  <c r="BE92" i="50"/>
  <c r="BF92" i="50"/>
  <c r="BG92" i="50"/>
  <c r="BH92" i="50"/>
  <c r="BI92" i="50"/>
  <c r="BJ92" i="50"/>
  <c r="BK92" i="50"/>
  <c r="DN92" i="50"/>
  <c r="DQ92" i="50"/>
  <c r="A93" i="50"/>
  <c r="B93" i="50"/>
  <c r="C93" i="50"/>
  <c r="F93" i="50"/>
  <c r="G93" i="50"/>
  <c r="H93" i="50"/>
  <c r="I93" i="50"/>
  <c r="J93" i="50"/>
  <c r="K93" i="50"/>
  <c r="L93" i="50"/>
  <c r="M93" i="50"/>
  <c r="N93" i="50"/>
  <c r="O93" i="50"/>
  <c r="P93" i="50"/>
  <c r="Q93" i="50"/>
  <c r="R93" i="50"/>
  <c r="S93" i="50"/>
  <c r="T93" i="50"/>
  <c r="U93" i="50"/>
  <c r="V93" i="50"/>
  <c r="W93" i="50"/>
  <c r="X93" i="50"/>
  <c r="Y93" i="50"/>
  <c r="Z93" i="50"/>
  <c r="AA93" i="50"/>
  <c r="AB93" i="50"/>
  <c r="AC93" i="50"/>
  <c r="AD93" i="50"/>
  <c r="AE93" i="50"/>
  <c r="AF93" i="50"/>
  <c r="AG93" i="50"/>
  <c r="AH93" i="50"/>
  <c r="AI93" i="50"/>
  <c r="AJ93" i="50"/>
  <c r="AK93" i="50"/>
  <c r="AL93" i="50"/>
  <c r="AM93" i="50"/>
  <c r="AN93" i="50"/>
  <c r="AO93" i="50"/>
  <c r="AP93" i="50"/>
  <c r="AQ93" i="50"/>
  <c r="AR93" i="50"/>
  <c r="AS93" i="50"/>
  <c r="AT93" i="50"/>
  <c r="AU93" i="50"/>
  <c r="AV93" i="50"/>
  <c r="AW93" i="50"/>
  <c r="AX93" i="50"/>
  <c r="AY93" i="50"/>
  <c r="AZ93" i="50"/>
  <c r="BA93" i="50"/>
  <c r="BB93" i="50"/>
  <c r="BC93" i="50"/>
  <c r="BD93" i="50"/>
  <c r="BE93" i="50"/>
  <c r="BF93" i="50"/>
  <c r="BG93" i="50"/>
  <c r="BH93" i="50"/>
  <c r="BI93" i="50"/>
  <c r="BJ93" i="50"/>
  <c r="BK93" i="50"/>
  <c r="DN93" i="50"/>
  <c r="DQ93" i="50"/>
  <c r="A94" i="50"/>
  <c r="B94" i="50"/>
  <c r="C94" i="50"/>
  <c r="F94" i="50"/>
  <c r="G94" i="50"/>
  <c r="H94" i="50"/>
  <c r="I94" i="50"/>
  <c r="J94" i="50"/>
  <c r="K94" i="50"/>
  <c r="L94" i="50"/>
  <c r="M94" i="50"/>
  <c r="N94" i="50"/>
  <c r="O94" i="50"/>
  <c r="P94" i="50"/>
  <c r="Q94" i="50"/>
  <c r="R94" i="50"/>
  <c r="S94" i="50"/>
  <c r="T94" i="50"/>
  <c r="U94" i="50"/>
  <c r="V94" i="50"/>
  <c r="W94" i="50"/>
  <c r="X94" i="50"/>
  <c r="Y94" i="50"/>
  <c r="Z94" i="50"/>
  <c r="AA94" i="50"/>
  <c r="AB94" i="50"/>
  <c r="AC94" i="50"/>
  <c r="AD94" i="50"/>
  <c r="AE94" i="50"/>
  <c r="AF94" i="50"/>
  <c r="AG94" i="50"/>
  <c r="AH94" i="50"/>
  <c r="AI94" i="50"/>
  <c r="AJ94" i="50"/>
  <c r="AK94" i="50"/>
  <c r="AL94" i="50"/>
  <c r="AM94" i="50"/>
  <c r="AN94" i="50"/>
  <c r="AO94" i="50"/>
  <c r="AP94" i="50"/>
  <c r="AQ94" i="50"/>
  <c r="AR94" i="50"/>
  <c r="AS94" i="50"/>
  <c r="AT94" i="50"/>
  <c r="AU94" i="50"/>
  <c r="AV94" i="50"/>
  <c r="AW94" i="50"/>
  <c r="AX94" i="50"/>
  <c r="AY94" i="50"/>
  <c r="AZ94" i="50"/>
  <c r="BA94" i="50"/>
  <c r="BB94" i="50"/>
  <c r="BC94" i="50"/>
  <c r="BD94" i="50"/>
  <c r="BE94" i="50"/>
  <c r="BF94" i="50"/>
  <c r="BG94" i="50"/>
  <c r="BH94" i="50"/>
  <c r="BI94" i="50"/>
  <c r="BJ94" i="50"/>
  <c r="BK94" i="50"/>
  <c r="DN94" i="50"/>
  <c r="DQ94" i="50"/>
  <c r="A95" i="50"/>
  <c r="B95" i="50"/>
  <c r="C95" i="50"/>
  <c r="F95" i="50"/>
  <c r="G95" i="50"/>
  <c r="H95" i="50"/>
  <c r="I95" i="50"/>
  <c r="J95" i="50"/>
  <c r="K95" i="50"/>
  <c r="L95" i="50"/>
  <c r="M95" i="50"/>
  <c r="N95" i="50"/>
  <c r="O95" i="50"/>
  <c r="P95" i="50"/>
  <c r="Q95" i="50"/>
  <c r="R95" i="50"/>
  <c r="S95" i="50"/>
  <c r="T95" i="50"/>
  <c r="U95" i="50"/>
  <c r="V95" i="50"/>
  <c r="W95" i="50"/>
  <c r="X95" i="50"/>
  <c r="Y95" i="50"/>
  <c r="Z95" i="50"/>
  <c r="AA95" i="50"/>
  <c r="AB95" i="50"/>
  <c r="AC95" i="50"/>
  <c r="AD95" i="50"/>
  <c r="AE95" i="50"/>
  <c r="AF95" i="50"/>
  <c r="AG95" i="50"/>
  <c r="AH95" i="50"/>
  <c r="AI95" i="50"/>
  <c r="AJ95" i="50"/>
  <c r="AK95" i="50"/>
  <c r="AL95" i="50"/>
  <c r="AM95" i="50"/>
  <c r="AN95" i="50"/>
  <c r="AO95" i="50"/>
  <c r="AP95" i="50"/>
  <c r="AQ95" i="50"/>
  <c r="AR95" i="50"/>
  <c r="AS95" i="50"/>
  <c r="AT95" i="50"/>
  <c r="AU95" i="50"/>
  <c r="AV95" i="50"/>
  <c r="AW95" i="50"/>
  <c r="AX95" i="50"/>
  <c r="AY95" i="50"/>
  <c r="AZ95" i="50"/>
  <c r="BA95" i="50"/>
  <c r="BB95" i="50"/>
  <c r="BC95" i="50"/>
  <c r="BD95" i="50"/>
  <c r="BE95" i="50"/>
  <c r="BF95" i="50"/>
  <c r="BG95" i="50"/>
  <c r="BH95" i="50"/>
  <c r="BI95" i="50"/>
  <c r="BJ95" i="50"/>
  <c r="BK95" i="50"/>
  <c r="DN95" i="50"/>
  <c r="DQ95" i="50"/>
  <c r="A96" i="50"/>
  <c r="B96" i="50"/>
  <c r="C96" i="50"/>
  <c r="F96" i="50"/>
  <c r="G96" i="50"/>
  <c r="H96" i="50"/>
  <c r="I96" i="50"/>
  <c r="J96" i="50"/>
  <c r="K96" i="50"/>
  <c r="L96" i="50"/>
  <c r="M96" i="50"/>
  <c r="N96" i="50"/>
  <c r="O96" i="50"/>
  <c r="P96" i="50"/>
  <c r="Q96" i="50"/>
  <c r="R96" i="50"/>
  <c r="S96" i="50"/>
  <c r="T96" i="50"/>
  <c r="U96" i="50"/>
  <c r="V96" i="50"/>
  <c r="W96" i="50"/>
  <c r="X96" i="50"/>
  <c r="Y96" i="50"/>
  <c r="Z96" i="50"/>
  <c r="AA96" i="50"/>
  <c r="AB96" i="50"/>
  <c r="AC96" i="50"/>
  <c r="AD96" i="50"/>
  <c r="AE96" i="50"/>
  <c r="AF96" i="50"/>
  <c r="AG96" i="50"/>
  <c r="AH96" i="50"/>
  <c r="AI96" i="50"/>
  <c r="AJ96" i="50"/>
  <c r="AK96" i="50"/>
  <c r="AL96" i="50"/>
  <c r="AM96" i="50"/>
  <c r="AN96" i="50"/>
  <c r="AO96" i="50"/>
  <c r="AP96" i="50"/>
  <c r="AQ96" i="50"/>
  <c r="AR96" i="50"/>
  <c r="AS96" i="50"/>
  <c r="AT96" i="50"/>
  <c r="AU96" i="50"/>
  <c r="AV96" i="50"/>
  <c r="AW96" i="50"/>
  <c r="AX96" i="50"/>
  <c r="AY96" i="50"/>
  <c r="AZ96" i="50"/>
  <c r="BA96" i="50"/>
  <c r="BB96" i="50"/>
  <c r="BC96" i="50"/>
  <c r="BD96" i="50"/>
  <c r="BE96" i="50"/>
  <c r="BF96" i="50"/>
  <c r="BG96" i="50"/>
  <c r="BH96" i="50"/>
  <c r="BI96" i="50"/>
  <c r="BJ96" i="50"/>
  <c r="BK96" i="50"/>
  <c r="DN96" i="50"/>
  <c r="DQ96" i="50"/>
  <c r="A97" i="50"/>
  <c r="B97" i="50"/>
  <c r="C97" i="50"/>
  <c r="F97" i="50"/>
  <c r="G97" i="50"/>
  <c r="H97" i="50"/>
  <c r="I97" i="50"/>
  <c r="J97" i="50"/>
  <c r="K97" i="50"/>
  <c r="L97" i="50"/>
  <c r="M97" i="50"/>
  <c r="N97" i="50"/>
  <c r="O97" i="50"/>
  <c r="P97" i="50"/>
  <c r="Q97" i="50"/>
  <c r="R97" i="50"/>
  <c r="S97" i="50"/>
  <c r="T97" i="50"/>
  <c r="U97" i="50"/>
  <c r="V97" i="50"/>
  <c r="W97" i="50"/>
  <c r="X97" i="50"/>
  <c r="Y97" i="50"/>
  <c r="Z97" i="50"/>
  <c r="AA97" i="50"/>
  <c r="AB97" i="50"/>
  <c r="AC97" i="50"/>
  <c r="AD97" i="50"/>
  <c r="AE97" i="50"/>
  <c r="AF97" i="50"/>
  <c r="AG97" i="50"/>
  <c r="AH97" i="50"/>
  <c r="AI97" i="50"/>
  <c r="AJ97" i="50"/>
  <c r="AK97" i="50"/>
  <c r="AL97" i="50"/>
  <c r="AM97" i="50"/>
  <c r="AN97" i="50"/>
  <c r="AO97" i="50"/>
  <c r="AP97" i="50"/>
  <c r="AQ97" i="50"/>
  <c r="AR97" i="50"/>
  <c r="AS97" i="50"/>
  <c r="AT97" i="50"/>
  <c r="AU97" i="50"/>
  <c r="AV97" i="50"/>
  <c r="AW97" i="50"/>
  <c r="AX97" i="50"/>
  <c r="AY97" i="50"/>
  <c r="AZ97" i="50"/>
  <c r="BA97" i="50"/>
  <c r="BB97" i="50"/>
  <c r="BC97" i="50"/>
  <c r="BD97" i="50"/>
  <c r="BE97" i="50"/>
  <c r="BF97" i="50"/>
  <c r="BG97" i="50"/>
  <c r="BH97" i="50"/>
  <c r="BI97" i="50"/>
  <c r="BJ97" i="50"/>
  <c r="BK97" i="50"/>
  <c r="DN97" i="50"/>
  <c r="DQ97" i="50"/>
  <c r="A98" i="50"/>
  <c r="B98" i="50"/>
  <c r="C98" i="50"/>
  <c r="F98" i="50"/>
  <c r="G98" i="50"/>
  <c r="H98" i="50"/>
  <c r="I98" i="50"/>
  <c r="J98" i="50"/>
  <c r="K98" i="50"/>
  <c r="L98" i="50"/>
  <c r="M98" i="50"/>
  <c r="N98" i="50"/>
  <c r="O98" i="50"/>
  <c r="P98" i="50"/>
  <c r="Q98" i="50"/>
  <c r="R98" i="50"/>
  <c r="S98" i="50"/>
  <c r="T98" i="50"/>
  <c r="U98" i="50"/>
  <c r="V98" i="50"/>
  <c r="W98" i="50"/>
  <c r="X98" i="50"/>
  <c r="Y98" i="50"/>
  <c r="Z98" i="50"/>
  <c r="AA98" i="50"/>
  <c r="AB98" i="50"/>
  <c r="AC98" i="50"/>
  <c r="AD98" i="50"/>
  <c r="AE98" i="50"/>
  <c r="AF98" i="50"/>
  <c r="AG98" i="50"/>
  <c r="AH98" i="50"/>
  <c r="AI98" i="50"/>
  <c r="AJ98" i="50"/>
  <c r="AK98" i="50"/>
  <c r="AL98" i="50"/>
  <c r="AM98" i="50"/>
  <c r="AN98" i="50"/>
  <c r="AO98" i="50"/>
  <c r="AP98" i="50"/>
  <c r="AQ98" i="50"/>
  <c r="AR98" i="50"/>
  <c r="AS98" i="50"/>
  <c r="AT98" i="50"/>
  <c r="AU98" i="50"/>
  <c r="AV98" i="50"/>
  <c r="AW98" i="50"/>
  <c r="AX98" i="50"/>
  <c r="AY98" i="50"/>
  <c r="AZ98" i="50"/>
  <c r="BA98" i="50"/>
  <c r="BB98" i="50"/>
  <c r="BC98" i="50"/>
  <c r="BD98" i="50"/>
  <c r="BE98" i="50"/>
  <c r="BF98" i="50"/>
  <c r="BG98" i="50"/>
  <c r="BH98" i="50"/>
  <c r="BI98" i="50"/>
  <c r="BJ98" i="50"/>
  <c r="BK98" i="50"/>
  <c r="DN98" i="50"/>
  <c r="DQ98" i="50"/>
  <c r="A99" i="50"/>
  <c r="B99" i="50"/>
  <c r="C99" i="50"/>
  <c r="F99" i="50"/>
  <c r="G99" i="50"/>
  <c r="H99" i="50"/>
  <c r="I99" i="50"/>
  <c r="J99" i="50"/>
  <c r="K99" i="50"/>
  <c r="L99" i="50"/>
  <c r="M99" i="50"/>
  <c r="N99" i="50"/>
  <c r="O99" i="50"/>
  <c r="P99" i="50"/>
  <c r="Q99" i="50"/>
  <c r="R99" i="50"/>
  <c r="S99" i="50"/>
  <c r="T99" i="50"/>
  <c r="U99" i="50"/>
  <c r="V99" i="50"/>
  <c r="W99" i="50"/>
  <c r="X99" i="50"/>
  <c r="Y99" i="50"/>
  <c r="Z99" i="50"/>
  <c r="AA99" i="50"/>
  <c r="AB99" i="50"/>
  <c r="AC99" i="50"/>
  <c r="AD99" i="50"/>
  <c r="AE99" i="50"/>
  <c r="AF99" i="50"/>
  <c r="AG99" i="50"/>
  <c r="AH99" i="50"/>
  <c r="AI99" i="50"/>
  <c r="AJ99" i="50"/>
  <c r="AK99" i="50"/>
  <c r="AL99" i="50"/>
  <c r="AM99" i="50"/>
  <c r="AN99" i="50"/>
  <c r="AO99" i="50"/>
  <c r="AP99" i="50"/>
  <c r="AQ99" i="50"/>
  <c r="AR99" i="50"/>
  <c r="AS99" i="50"/>
  <c r="AT99" i="50"/>
  <c r="AU99" i="50"/>
  <c r="AV99" i="50"/>
  <c r="AW99" i="50"/>
  <c r="AX99" i="50"/>
  <c r="AY99" i="50"/>
  <c r="AZ99" i="50"/>
  <c r="BA99" i="50"/>
  <c r="BB99" i="50"/>
  <c r="BC99" i="50"/>
  <c r="BD99" i="50"/>
  <c r="BE99" i="50"/>
  <c r="BF99" i="50"/>
  <c r="BG99" i="50"/>
  <c r="BH99" i="50"/>
  <c r="BI99" i="50"/>
  <c r="BJ99" i="50"/>
  <c r="BK99" i="50"/>
  <c r="DN99" i="50"/>
  <c r="DQ99" i="50"/>
  <c r="A100" i="50"/>
  <c r="B100" i="50"/>
  <c r="C100" i="50"/>
  <c r="F100" i="50"/>
  <c r="G100" i="50"/>
  <c r="H100" i="50"/>
  <c r="I100" i="50"/>
  <c r="J100" i="50"/>
  <c r="K100" i="50"/>
  <c r="L100" i="50"/>
  <c r="M100" i="50"/>
  <c r="N100" i="50"/>
  <c r="O100" i="50"/>
  <c r="P100" i="50"/>
  <c r="Q100" i="50"/>
  <c r="R100" i="50"/>
  <c r="S100" i="50"/>
  <c r="T100" i="50"/>
  <c r="U100" i="50"/>
  <c r="V100" i="50"/>
  <c r="W100" i="50"/>
  <c r="X100" i="50"/>
  <c r="Y100" i="50"/>
  <c r="Z100" i="50"/>
  <c r="AA100" i="50"/>
  <c r="AB100" i="50"/>
  <c r="AC100" i="50"/>
  <c r="AD100" i="50"/>
  <c r="AE100" i="50"/>
  <c r="AF100" i="50"/>
  <c r="AG100" i="50"/>
  <c r="AH100" i="50"/>
  <c r="AI100" i="50"/>
  <c r="AJ100" i="50"/>
  <c r="AK100" i="50"/>
  <c r="AL100" i="50"/>
  <c r="AM100" i="50"/>
  <c r="AN100" i="50"/>
  <c r="AO100" i="50"/>
  <c r="AP100" i="50"/>
  <c r="AQ100" i="50"/>
  <c r="AR100" i="50"/>
  <c r="AS100" i="50"/>
  <c r="AT100" i="50"/>
  <c r="AU100" i="50"/>
  <c r="AV100" i="50"/>
  <c r="AW100" i="50"/>
  <c r="AX100" i="50"/>
  <c r="AY100" i="50"/>
  <c r="AZ100" i="50"/>
  <c r="BA100" i="50"/>
  <c r="BB100" i="50"/>
  <c r="BC100" i="50"/>
  <c r="BD100" i="50"/>
  <c r="BE100" i="50"/>
  <c r="BF100" i="50"/>
  <c r="BG100" i="50"/>
  <c r="BH100" i="50"/>
  <c r="BI100" i="50"/>
  <c r="BJ100" i="50"/>
  <c r="BK100" i="50"/>
  <c r="DN100" i="50"/>
  <c r="DQ100" i="50"/>
  <c r="A101" i="50"/>
  <c r="B101" i="50"/>
  <c r="C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V101" i="50"/>
  <c r="W101" i="50"/>
  <c r="X101" i="50"/>
  <c r="Y101" i="50"/>
  <c r="Z101" i="50"/>
  <c r="AA101" i="50"/>
  <c r="AB101" i="50"/>
  <c r="AC101" i="50"/>
  <c r="AD101" i="50"/>
  <c r="AE101" i="50"/>
  <c r="AF101" i="50"/>
  <c r="AG101" i="50"/>
  <c r="AH101" i="50"/>
  <c r="AI101" i="50"/>
  <c r="AJ101" i="50"/>
  <c r="AK101" i="50"/>
  <c r="AL101" i="50"/>
  <c r="AM101" i="50"/>
  <c r="AN101" i="50"/>
  <c r="AO101" i="50"/>
  <c r="AP101" i="50"/>
  <c r="AQ101" i="50"/>
  <c r="AR101" i="50"/>
  <c r="AS101" i="50"/>
  <c r="AT101" i="50"/>
  <c r="AU101" i="50"/>
  <c r="AV101" i="50"/>
  <c r="AW101" i="50"/>
  <c r="AX101" i="50"/>
  <c r="AY101" i="50"/>
  <c r="AZ101" i="50"/>
  <c r="BA101" i="50"/>
  <c r="BB101" i="50"/>
  <c r="BC101" i="50"/>
  <c r="BD101" i="50"/>
  <c r="BE101" i="50"/>
  <c r="BF101" i="50"/>
  <c r="BG101" i="50"/>
  <c r="BH101" i="50"/>
  <c r="BI101" i="50"/>
  <c r="BJ101" i="50"/>
  <c r="BK101" i="50"/>
  <c r="DN101" i="50"/>
  <c r="DQ101" i="50"/>
  <c r="A102" i="50"/>
  <c r="B102" i="50"/>
  <c r="C102" i="50"/>
  <c r="F102" i="50"/>
  <c r="G102" i="50"/>
  <c r="H102" i="50"/>
  <c r="I102" i="50"/>
  <c r="J102" i="50"/>
  <c r="K102" i="50"/>
  <c r="L102" i="50"/>
  <c r="M102" i="50"/>
  <c r="N102" i="50"/>
  <c r="O102" i="50"/>
  <c r="P102" i="50"/>
  <c r="Q102" i="50"/>
  <c r="R102" i="50"/>
  <c r="S102" i="50"/>
  <c r="T102" i="50"/>
  <c r="U102" i="50"/>
  <c r="V102" i="50"/>
  <c r="W102" i="50"/>
  <c r="X102" i="50"/>
  <c r="Y102" i="50"/>
  <c r="Z102" i="50"/>
  <c r="AA102" i="50"/>
  <c r="AB102" i="50"/>
  <c r="AC102" i="50"/>
  <c r="AD102" i="50"/>
  <c r="AE102" i="50"/>
  <c r="AF102" i="50"/>
  <c r="AG102" i="50"/>
  <c r="AH102" i="50"/>
  <c r="AI102" i="50"/>
  <c r="AJ102" i="50"/>
  <c r="AK102" i="50"/>
  <c r="AL102" i="50"/>
  <c r="AM102" i="50"/>
  <c r="AN102" i="50"/>
  <c r="AO102" i="50"/>
  <c r="AP102" i="50"/>
  <c r="AQ102" i="50"/>
  <c r="AR102" i="50"/>
  <c r="AS102" i="50"/>
  <c r="AT102" i="50"/>
  <c r="AU102" i="50"/>
  <c r="AV102" i="50"/>
  <c r="AW102" i="50"/>
  <c r="AX102" i="50"/>
  <c r="AY102" i="50"/>
  <c r="AZ102" i="50"/>
  <c r="BA102" i="50"/>
  <c r="BB102" i="50"/>
  <c r="BC102" i="50"/>
  <c r="BD102" i="50"/>
  <c r="BE102" i="50"/>
  <c r="BF102" i="50"/>
  <c r="BG102" i="50"/>
  <c r="BH102" i="50"/>
  <c r="BI102" i="50"/>
  <c r="BJ102" i="50"/>
  <c r="BK102" i="50"/>
  <c r="DN102" i="50"/>
  <c r="DQ102" i="50"/>
  <c r="A103" i="50"/>
  <c r="B103" i="50"/>
  <c r="C103" i="50"/>
  <c r="F103" i="50"/>
  <c r="G103" i="50"/>
  <c r="H103" i="50"/>
  <c r="I103" i="50"/>
  <c r="J103" i="50"/>
  <c r="K103" i="50"/>
  <c r="L103" i="50"/>
  <c r="M103" i="50"/>
  <c r="N103" i="50"/>
  <c r="O103" i="50"/>
  <c r="P103" i="50"/>
  <c r="Q103" i="50"/>
  <c r="R103" i="50"/>
  <c r="S103" i="50"/>
  <c r="T103" i="50"/>
  <c r="U103" i="50"/>
  <c r="V103" i="50"/>
  <c r="W103" i="50"/>
  <c r="X103" i="50"/>
  <c r="Y103" i="50"/>
  <c r="Z103" i="50"/>
  <c r="AA103" i="50"/>
  <c r="AB103" i="50"/>
  <c r="AC103" i="50"/>
  <c r="AD103" i="50"/>
  <c r="AE103" i="50"/>
  <c r="AF103" i="50"/>
  <c r="AG103" i="50"/>
  <c r="AH103" i="50"/>
  <c r="AI103" i="50"/>
  <c r="AJ103" i="50"/>
  <c r="AK103" i="50"/>
  <c r="AL103" i="50"/>
  <c r="AM103" i="50"/>
  <c r="AN103" i="50"/>
  <c r="AO103" i="50"/>
  <c r="AP103" i="50"/>
  <c r="AQ103" i="50"/>
  <c r="AR103" i="50"/>
  <c r="AS103" i="50"/>
  <c r="AT103" i="50"/>
  <c r="AU103" i="50"/>
  <c r="AV103" i="50"/>
  <c r="AW103" i="50"/>
  <c r="AX103" i="50"/>
  <c r="AY103" i="50"/>
  <c r="AZ103" i="50"/>
  <c r="BA103" i="50"/>
  <c r="BB103" i="50"/>
  <c r="BC103" i="50"/>
  <c r="BD103" i="50"/>
  <c r="BE103" i="50"/>
  <c r="BF103" i="50"/>
  <c r="BG103" i="50"/>
  <c r="BH103" i="50"/>
  <c r="BI103" i="50"/>
  <c r="BJ103" i="50"/>
  <c r="BK103" i="50"/>
  <c r="DN103" i="50"/>
  <c r="DQ103" i="50"/>
  <c r="A104" i="50"/>
  <c r="B104" i="50"/>
  <c r="C104" i="50"/>
  <c r="F104" i="50"/>
  <c r="G104" i="50"/>
  <c r="H104" i="50"/>
  <c r="I104" i="50"/>
  <c r="J104" i="50"/>
  <c r="K104" i="50"/>
  <c r="L104" i="50"/>
  <c r="M104" i="50"/>
  <c r="N104" i="50"/>
  <c r="O104" i="50"/>
  <c r="P104" i="50"/>
  <c r="Q104" i="50"/>
  <c r="R104" i="50"/>
  <c r="S104" i="50"/>
  <c r="T104" i="50"/>
  <c r="U104" i="50"/>
  <c r="V104" i="50"/>
  <c r="W104" i="50"/>
  <c r="X104" i="50"/>
  <c r="Y104" i="50"/>
  <c r="Z104" i="50"/>
  <c r="AA104" i="50"/>
  <c r="AB104" i="50"/>
  <c r="AC104" i="50"/>
  <c r="AD104" i="50"/>
  <c r="AE104" i="50"/>
  <c r="AF104" i="50"/>
  <c r="AG104" i="50"/>
  <c r="AH104" i="50"/>
  <c r="AI104" i="50"/>
  <c r="AJ104" i="50"/>
  <c r="AK104" i="50"/>
  <c r="AL104" i="50"/>
  <c r="AM104" i="50"/>
  <c r="AN104" i="50"/>
  <c r="AO104" i="50"/>
  <c r="AP104" i="50"/>
  <c r="AQ104" i="50"/>
  <c r="AR104" i="50"/>
  <c r="AS104" i="50"/>
  <c r="AT104" i="50"/>
  <c r="AU104" i="50"/>
  <c r="AV104" i="50"/>
  <c r="AW104" i="50"/>
  <c r="AX104" i="50"/>
  <c r="AY104" i="50"/>
  <c r="AZ104" i="50"/>
  <c r="BA104" i="50"/>
  <c r="BB104" i="50"/>
  <c r="BC104" i="50"/>
  <c r="BD104" i="50"/>
  <c r="BE104" i="50"/>
  <c r="BF104" i="50"/>
  <c r="BG104" i="50"/>
  <c r="BH104" i="50"/>
  <c r="BI104" i="50"/>
  <c r="BJ104" i="50"/>
  <c r="BK104" i="50"/>
  <c r="DN104" i="50"/>
  <c r="DQ104" i="50"/>
  <c r="A105" i="50"/>
  <c r="B105" i="50"/>
  <c r="C105" i="50"/>
  <c r="F105" i="50"/>
  <c r="G105" i="50"/>
  <c r="H105" i="50"/>
  <c r="I105" i="50"/>
  <c r="J105" i="50"/>
  <c r="K105" i="50"/>
  <c r="L105" i="50"/>
  <c r="M105" i="50"/>
  <c r="N105" i="50"/>
  <c r="O105" i="50"/>
  <c r="P105" i="50"/>
  <c r="Q105" i="50"/>
  <c r="R105" i="50"/>
  <c r="S105" i="50"/>
  <c r="T105" i="50"/>
  <c r="U105" i="50"/>
  <c r="V105" i="50"/>
  <c r="W105" i="50"/>
  <c r="X105" i="50"/>
  <c r="Y105" i="50"/>
  <c r="Z105" i="50"/>
  <c r="AA105" i="50"/>
  <c r="AB105" i="50"/>
  <c r="AC105" i="50"/>
  <c r="AD105" i="50"/>
  <c r="AE105" i="50"/>
  <c r="AF105" i="50"/>
  <c r="AG105" i="50"/>
  <c r="AH105" i="50"/>
  <c r="AI105" i="50"/>
  <c r="AJ105" i="50"/>
  <c r="AK105" i="50"/>
  <c r="AL105" i="50"/>
  <c r="AM105" i="50"/>
  <c r="AN105" i="50"/>
  <c r="AO105" i="50"/>
  <c r="AP105" i="50"/>
  <c r="AQ105" i="50"/>
  <c r="AR105" i="50"/>
  <c r="AS105" i="50"/>
  <c r="AT105" i="50"/>
  <c r="AU105" i="50"/>
  <c r="AV105" i="50"/>
  <c r="AW105" i="50"/>
  <c r="AX105" i="50"/>
  <c r="AY105" i="50"/>
  <c r="AZ105" i="50"/>
  <c r="BA105" i="50"/>
  <c r="BB105" i="50"/>
  <c r="BC105" i="50"/>
  <c r="BD105" i="50"/>
  <c r="BE105" i="50"/>
  <c r="BF105" i="50"/>
  <c r="BG105" i="50"/>
  <c r="BH105" i="50"/>
  <c r="BI105" i="50"/>
  <c r="BJ105" i="50"/>
  <c r="BK105" i="50"/>
  <c r="DN105" i="50"/>
  <c r="DQ105" i="50"/>
  <c r="A106" i="50"/>
  <c r="B106" i="50"/>
  <c r="C106" i="50"/>
  <c r="F106" i="50"/>
  <c r="G106" i="50"/>
  <c r="H106" i="50"/>
  <c r="I106" i="50"/>
  <c r="J106" i="50"/>
  <c r="K106" i="50"/>
  <c r="L106" i="50"/>
  <c r="M106" i="50"/>
  <c r="N106" i="50"/>
  <c r="O106" i="50"/>
  <c r="P106" i="50"/>
  <c r="Q106" i="50"/>
  <c r="R106" i="50"/>
  <c r="S106" i="50"/>
  <c r="T106" i="50"/>
  <c r="U106" i="50"/>
  <c r="V106" i="50"/>
  <c r="W106" i="50"/>
  <c r="X106" i="50"/>
  <c r="Y106" i="50"/>
  <c r="Z106" i="50"/>
  <c r="AA106" i="50"/>
  <c r="AB106" i="50"/>
  <c r="AC106" i="50"/>
  <c r="AD106" i="50"/>
  <c r="AE106" i="50"/>
  <c r="AF106" i="50"/>
  <c r="AG106" i="50"/>
  <c r="AH106" i="50"/>
  <c r="AI106" i="50"/>
  <c r="AJ106" i="50"/>
  <c r="AK106" i="50"/>
  <c r="AL106" i="50"/>
  <c r="AM106" i="50"/>
  <c r="AN106" i="50"/>
  <c r="AO106" i="50"/>
  <c r="AP106" i="50"/>
  <c r="AQ106" i="50"/>
  <c r="AR106" i="50"/>
  <c r="AS106" i="50"/>
  <c r="AT106" i="50"/>
  <c r="AU106" i="50"/>
  <c r="AV106" i="50"/>
  <c r="AW106" i="50"/>
  <c r="AX106" i="50"/>
  <c r="AY106" i="50"/>
  <c r="AZ106" i="50"/>
  <c r="BA106" i="50"/>
  <c r="BB106" i="50"/>
  <c r="BC106" i="50"/>
  <c r="BD106" i="50"/>
  <c r="BE106" i="50"/>
  <c r="BF106" i="50"/>
  <c r="BG106" i="50"/>
  <c r="BH106" i="50"/>
  <c r="BI106" i="50"/>
  <c r="BJ106" i="50"/>
  <c r="BK106" i="50"/>
  <c r="DN106" i="50"/>
  <c r="DQ106" i="50"/>
  <c r="A107" i="50"/>
  <c r="B107" i="50"/>
  <c r="C107" i="50"/>
  <c r="F107" i="50"/>
  <c r="G107" i="50"/>
  <c r="H107" i="50"/>
  <c r="I107" i="50"/>
  <c r="J107" i="50"/>
  <c r="K107" i="50"/>
  <c r="L107" i="50"/>
  <c r="M107" i="50"/>
  <c r="N107" i="50"/>
  <c r="O107" i="50"/>
  <c r="P107" i="50"/>
  <c r="Q107" i="50"/>
  <c r="R107" i="50"/>
  <c r="S107" i="50"/>
  <c r="T107" i="50"/>
  <c r="U107" i="50"/>
  <c r="V107" i="50"/>
  <c r="W107" i="50"/>
  <c r="X107" i="50"/>
  <c r="Y107" i="50"/>
  <c r="Z107" i="50"/>
  <c r="AA107" i="50"/>
  <c r="AB107" i="50"/>
  <c r="AC107" i="50"/>
  <c r="AD107" i="50"/>
  <c r="AE107" i="50"/>
  <c r="AF107" i="50"/>
  <c r="AG107" i="50"/>
  <c r="AH107" i="50"/>
  <c r="AI107" i="50"/>
  <c r="AJ107" i="50"/>
  <c r="AK107" i="50"/>
  <c r="AL107" i="50"/>
  <c r="AM107" i="50"/>
  <c r="AN107" i="50"/>
  <c r="AO107" i="50"/>
  <c r="AP107" i="50"/>
  <c r="AQ107" i="50"/>
  <c r="AR107" i="50"/>
  <c r="AS107" i="50"/>
  <c r="AT107" i="50"/>
  <c r="AU107" i="50"/>
  <c r="AV107" i="50"/>
  <c r="AW107" i="50"/>
  <c r="AX107" i="50"/>
  <c r="AY107" i="50"/>
  <c r="AZ107" i="50"/>
  <c r="BA107" i="50"/>
  <c r="BB107" i="50"/>
  <c r="BC107" i="50"/>
  <c r="BD107" i="50"/>
  <c r="BE107" i="50"/>
  <c r="BF107" i="50"/>
  <c r="BG107" i="50"/>
  <c r="BH107" i="50"/>
  <c r="BI107" i="50"/>
  <c r="BJ107" i="50"/>
  <c r="BK107" i="50"/>
  <c r="DN107" i="50"/>
  <c r="DQ107" i="50"/>
  <c r="A108" i="50"/>
  <c r="B108" i="50"/>
  <c r="C108" i="50"/>
  <c r="F108" i="50"/>
  <c r="G108" i="50"/>
  <c r="H108" i="50"/>
  <c r="I108" i="50"/>
  <c r="J108" i="50"/>
  <c r="K108" i="50"/>
  <c r="L108" i="50"/>
  <c r="M108" i="50"/>
  <c r="N108" i="50"/>
  <c r="O108" i="50"/>
  <c r="P108" i="50"/>
  <c r="Q108" i="50"/>
  <c r="R108" i="50"/>
  <c r="S108" i="50"/>
  <c r="T108" i="50"/>
  <c r="U108" i="50"/>
  <c r="V108" i="50"/>
  <c r="W108" i="50"/>
  <c r="X108" i="50"/>
  <c r="Y108" i="50"/>
  <c r="Z108" i="50"/>
  <c r="AA108" i="50"/>
  <c r="AB108" i="50"/>
  <c r="AC108" i="50"/>
  <c r="AD108" i="50"/>
  <c r="AE108" i="50"/>
  <c r="AF108" i="50"/>
  <c r="AG108" i="50"/>
  <c r="AH108" i="50"/>
  <c r="AI108" i="50"/>
  <c r="AJ108" i="50"/>
  <c r="AK108" i="50"/>
  <c r="AL108" i="50"/>
  <c r="AM108" i="50"/>
  <c r="AN108" i="50"/>
  <c r="AO108" i="50"/>
  <c r="AP108" i="50"/>
  <c r="AQ108" i="50"/>
  <c r="AR108" i="50"/>
  <c r="AS108" i="50"/>
  <c r="AT108" i="50"/>
  <c r="AU108" i="50"/>
  <c r="AV108" i="50"/>
  <c r="AW108" i="50"/>
  <c r="AX108" i="50"/>
  <c r="AY108" i="50"/>
  <c r="AZ108" i="50"/>
  <c r="BA108" i="50"/>
  <c r="BB108" i="50"/>
  <c r="BC108" i="50"/>
  <c r="BD108" i="50"/>
  <c r="BE108" i="50"/>
  <c r="BF108" i="50"/>
  <c r="BG108" i="50"/>
  <c r="BH108" i="50"/>
  <c r="BI108" i="50"/>
  <c r="BJ108" i="50"/>
  <c r="BK108" i="50"/>
  <c r="DN108" i="50"/>
  <c r="DQ108" i="50"/>
  <c r="A109" i="50"/>
  <c r="B109" i="50"/>
  <c r="C109" i="50"/>
  <c r="F109" i="50"/>
  <c r="G109" i="50"/>
  <c r="H109" i="50"/>
  <c r="I109" i="50"/>
  <c r="J109" i="50"/>
  <c r="K109" i="50"/>
  <c r="L109" i="50"/>
  <c r="M109" i="50"/>
  <c r="N109" i="50"/>
  <c r="O109" i="50"/>
  <c r="P109" i="50"/>
  <c r="Q109" i="50"/>
  <c r="R109" i="50"/>
  <c r="S109" i="50"/>
  <c r="T109" i="50"/>
  <c r="U109" i="50"/>
  <c r="V109" i="50"/>
  <c r="W109" i="50"/>
  <c r="X109" i="50"/>
  <c r="Y109" i="50"/>
  <c r="Z109" i="50"/>
  <c r="AA109" i="50"/>
  <c r="AB109" i="50"/>
  <c r="AC109" i="50"/>
  <c r="AD109" i="50"/>
  <c r="AE109" i="50"/>
  <c r="AF109" i="50"/>
  <c r="AG109" i="50"/>
  <c r="AH109" i="50"/>
  <c r="AI109" i="50"/>
  <c r="AJ109" i="50"/>
  <c r="AK109" i="50"/>
  <c r="AL109" i="50"/>
  <c r="AM109" i="50"/>
  <c r="AN109" i="50"/>
  <c r="AO109" i="50"/>
  <c r="AP109" i="50"/>
  <c r="AQ109" i="50"/>
  <c r="AR109" i="50"/>
  <c r="AS109" i="50"/>
  <c r="AT109" i="50"/>
  <c r="AU109" i="50"/>
  <c r="AV109" i="50"/>
  <c r="AW109" i="50"/>
  <c r="AX109" i="50"/>
  <c r="AY109" i="50"/>
  <c r="AZ109" i="50"/>
  <c r="BA109" i="50"/>
  <c r="BB109" i="50"/>
  <c r="BC109" i="50"/>
  <c r="BD109" i="50"/>
  <c r="BE109" i="50"/>
  <c r="BF109" i="50"/>
  <c r="BG109" i="50"/>
  <c r="BH109" i="50"/>
  <c r="BI109" i="50"/>
  <c r="BJ109" i="50"/>
  <c r="BK109" i="50"/>
  <c r="DN109" i="50"/>
  <c r="DQ109" i="50"/>
  <c r="A110" i="50"/>
  <c r="B110" i="50"/>
  <c r="C110" i="50"/>
  <c r="F110" i="50"/>
  <c r="G110" i="50"/>
  <c r="H110" i="50"/>
  <c r="I110" i="50"/>
  <c r="J110" i="50"/>
  <c r="K110" i="50"/>
  <c r="L110" i="50"/>
  <c r="M110" i="50"/>
  <c r="N110" i="50"/>
  <c r="O110" i="50"/>
  <c r="P110" i="50"/>
  <c r="Q110" i="50"/>
  <c r="R110" i="50"/>
  <c r="S110" i="50"/>
  <c r="T110" i="50"/>
  <c r="U110" i="50"/>
  <c r="V110" i="50"/>
  <c r="W110" i="50"/>
  <c r="X110" i="50"/>
  <c r="Y110" i="50"/>
  <c r="Z110" i="50"/>
  <c r="AA110" i="50"/>
  <c r="AB110" i="50"/>
  <c r="AC110" i="50"/>
  <c r="AD110" i="50"/>
  <c r="AE110" i="50"/>
  <c r="AF110" i="50"/>
  <c r="AG110" i="50"/>
  <c r="AH110" i="50"/>
  <c r="AI110" i="50"/>
  <c r="AJ110" i="50"/>
  <c r="AK110" i="50"/>
  <c r="AL110" i="50"/>
  <c r="AM110" i="50"/>
  <c r="AN110" i="50"/>
  <c r="AO110" i="50"/>
  <c r="AP110" i="50"/>
  <c r="AQ110" i="50"/>
  <c r="AR110" i="50"/>
  <c r="AS110" i="50"/>
  <c r="AT110" i="50"/>
  <c r="AU110" i="50"/>
  <c r="AV110" i="50"/>
  <c r="AW110" i="50"/>
  <c r="AX110" i="50"/>
  <c r="AY110" i="50"/>
  <c r="AZ110" i="50"/>
  <c r="BA110" i="50"/>
  <c r="BB110" i="50"/>
  <c r="BC110" i="50"/>
  <c r="BD110" i="50"/>
  <c r="BE110" i="50"/>
  <c r="BF110" i="50"/>
  <c r="BG110" i="50"/>
  <c r="BH110" i="50"/>
  <c r="BI110" i="50"/>
  <c r="BJ110" i="50"/>
  <c r="BK110" i="50"/>
  <c r="DN110" i="50"/>
  <c r="DQ110" i="50"/>
  <c r="A111" i="50"/>
  <c r="B111" i="50"/>
  <c r="C111" i="50"/>
  <c r="F111" i="50"/>
  <c r="G111" i="50"/>
  <c r="H111" i="50"/>
  <c r="I111" i="50"/>
  <c r="J111" i="50"/>
  <c r="K111" i="50"/>
  <c r="L111" i="50"/>
  <c r="M111" i="50"/>
  <c r="N111" i="50"/>
  <c r="O111" i="50"/>
  <c r="P111" i="50"/>
  <c r="Q111" i="50"/>
  <c r="R111" i="50"/>
  <c r="S111" i="50"/>
  <c r="T111" i="50"/>
  <c r="U111" i="50"/>
  <c r="V111" i="50"/>
  <c r="W111" i="50"/>
  <c r="X111" i="50"/>
  <c r="Y111" i="50"/>
  <c r="Z111" i="50"/>
  <c r="AA111" i="50"/>
  <c r="AB111" i="50"/>
  <c r="AC111" i="50"/>
  <c r="AD111" i="50"/>
  <c r="AE111" i="50"/>
  <c r="AF111" i="50"/>
  <c r="AG111" i="50"/>
  <c r="AH111" i="50"/>
  <c r="AI111" i="50"/>
  <c r="AJ111" i="50"/>
  <c r="AK111" i="50"/>
  <c r="AL111" i="50"/>
  <c r="AM111" i="50"/>
  <c r="AN111" i="50"/>
  <c r="AO111" i="50"/>
  <c r="AP111" i="50"/>
  <c r="AQ111" i="50"/>
  <c r="AR111" i="50"/>
  <c r="AS111" i="50"/>
  <c r="AT111" i="50"/>
  <c r="AU111" i="50"/>
  <c r="AV111" i="50"/>
  <c r="AW111" i="50"/>
  <c r="AX111" i="50"/>
  <c r="AY111" i="50"/>
  <c r="AZ111" i="50"/>
  <c r="BA111" i="50"/>
  <c r="BB111" i="50"/>
  <c r="BC111" i="50"/>
  <c r="BD111" i="50"/>
  <c r="BE111" i="50"/>
  <c r="BF111" i="50"/>
  <c r="BG111" i="50"/>
  <c r="BH111" i="50"/>
  <c r="BI111" i="50"/>
  <c r="BJ111" i="50"/>
  <c r="BK111" i="50"/>
  <c r="DN111" i="50"/>
  <c r="DQ111" i="50"/>
  <c r="A112" i="50"/>
  <c r="B112" i="50"/>
  <c r="C112" i="50"/>
  <c r="F112" i="50"/>
  <c r="G112" i="50"/>
  <c r="H112" i="50"/>
  <c r="I112" i="50"/>
  <c r="J112" i="50"/>
  <c r="K112" i="50"/>
  <c r="L112" i="50"/>
  <c r="M112" i="50"/>
  <c r="N112" i="50"/>
  <c r="O112" i="50"/>
  <c r="P112" i="50"/>
  <c r="Q112" i="50"/>
  <c r="R112" i="50"/>
  <c r="S112" i="50"/>
  <c r="T112" i="50"/>
  <c r="U112" i="50"/>
  <c r="V112" i="50"/>
  <c r="W112" i="50"/>
  <c r="X112" i="50"/>
  <c r="Y112" i="50"/>
  <c r="Z112" i="50"/>
  <c r="AA112" i="50"/>
  <c r="AB112" i="50"/>
  <c r="AC112" i="50"/>
  <c r="AD112" i="50"/>
  <c r="AE112" i="50"/>
  <c r="AF112" i="50"/>
  <c r="AG112" i="50"/>
  <c r="AH112" i="50"/>
  <c r="AI112" i="50"/>
  <c r="AJ112" i="50"/>
  <c r="AK112" i="50"/>
  <c r="AL112" i="50"/>
  <c r="AM112" i="50"/>
  <c r="AN112" i="50"/>
  <c r="AO112" i="50"/>
  <c r="AP112" i="50"/>
  <c r="AQ112" i="50"/>
  <c r="AR112" i="50"/>
  <c r="AS112" i="50"/>
  <c r="AT112" i="50"/>
  <c r="AU112" i="50"/>
  <c r="AV112" i="50"/>
  <c r="AW112" i="50"/>
  <c r="AX112" i="50"/>
  <c r="AY112" i="50"/>
  <c r="AZ112" i="50"/>
  <c r="BA112" i="50"/>
  <c r="BB112" i="50"/>
  <c r="BC112" i="50"/>
  <c r="BD112" i="50"/>
  <c r="BE112" i="50"/>
  <c r="BF112" i="50"/>
  <c r="BG112" i="50"/>
  <c r="BH112" i="50"/>
  <c r="BI112" i="50"/>
  <c r="BJ112" i="50"/>
  <c r="BK112" i="50"/>
  <c r="DN112" i="50"/>
  <c r="DQ112" i="50"/>
  <c r="A113" i="50"/>
  <c r="B113" i="50"/>
  <c r="C113" i="50"/>
  <c r="F113" i="50"/>
  <c r="G113" i="50"/>
  <c r="H113" i="50"/>
  <c r="I113" i="50"/>
  <c r="J113" i="50"/>
  <c r="K113" i="50"/>
  <c r="L113" i="50"/>
  <c r="M113" i="50"/>
  <c r="N113" i="50"/>
  <c r="O113" i="50"/>
  <c r="P113" i="50"/>
  <c r="Q113" i="50"/>
  <c r="R113" i="50"/>
  <c r="S113" i="50"/>
  <c r="T113" i="50"/>
  <c r="U113" i="50"/>
  <c r="V113" i="50"/>
  <c r="W113" i="50"/>
  <c r="X113" i="50"/>
  <c r="Y113" i="50"/>
  <c r="Z113" i="50"/>
  <c r="AA113" i="50"/>
  <c r="AB113" i="50"/>
  <c r="AC113" i="50"/>
  <c r="AD113" i="50"/>
  <c r="AE113" i="50"/>
  <c r="AF113" i="50"/>
  <c r="AG113" i="50"/>
  <c r="AH113" i="50"/>
  <c r="AI113" i="50"/>
  <c r="AJ113" i="50"/>
  <c r="AK113" i="50"/>
  <c r="AL113" i="50"/>
  <c r="AM113" i="50"/>
  <c r="AN113" i="50"/>
  <c r="AO113" i="50"/>
  <c r="AP113" i="50"/>
  <c r="AQ113" i="50"/>
  <c r="AR113" i="50"/>
  <c r="AS113" i="50"/>
  <c r="AT113" i="50"/>
  <c r="AU113" i="50"/>
  <c r="AV113" i="50"/>
  <c r="AW113" i="50"/>
  <c r="AX113" i="50"/>
  <c r="AY113" i="50"/>
  <c r="AZ113" i="50"/>
  <c r="BA113" i="50"/>
  <c r="BB113" i="50"/>
  <c r="BC113" i="50"/>
  <c r="BD113" i="50"/>
  <c r="BE113" i="50"/>
  <c r="BF113" i="50"/>
  <c r="BG113" i="50"/>
  <c r="BH113" i="50"/>
  <c r="BI113" i="50"/>
  <c r="BJ113" i="50"/>
  <c r="BK113" i="50"/>
  <c r="DN113" i="50"/>
  <c r="DQ113" i="50"/>
  <c r="A114" i="50"/>
  <c r="B114" i="50"/>
  <c r="C114" i="50"/>
  <c r="F114" i="50"/>
  <c r="G114" i="50"/>
  <c r="H114" i="50"/>
  <c r="I114" i="50"/>
  <c r="J114" i="50"/>
  <c r="K114" i="50"/>
  <c r="L114" i="50"/>
  <c r="M114" i="50"/>
  <c r="N114" i="50"/>
  <c r="O114" i="50"/>
  <c r="P114" i="50"/>
  <c r="Q114" i="50"/>
  <c r="R114" i="50"/>
  <c r="S114" i="50"/>
  <c r="T114" i="50"/>
  <c r="U114" i="50"/>
  <c r="V114" i="50"/>
  <c r="W114" i="50"/>
  <c r="X114" i="50"/>
  <c r="Y114" i="50"/>
  <c r="Z114" i="50"/>
  <c r="AA114" i="50"/>
  <c r="AB114" i="50"/>
  <c r="AC114" i="50"/>
  <c r="AD114" i="50"/>
  <c r="AE114" i="50"/>
  <c r="AF114" i="50"/>
  <c r="AG114" i="50"/>
  <c r="AH114" i="50"/>
  <c r="AI114" i="50"/>
  <c r="AJ114" i="50"/>
  <c r="AK114" i="50"/>
  <c r="AL114" i="50"/>
  <c r="AM114" i="50"/>
  <c r="AN114" i="50"/>
  <c r="AO114" i="50"/>
  <c r="AP114" i="50"/>
  <c r="AQ114" i="50"/>
  <c r="AR114" i="50"/>
  <c r="AS114" i="50"/>
  <c r="AT114" i="50"/>
  <c r="AU114" i="50"/>
  <c r="AV114" i="50"/>
  <c r="AW114" i="50"/>
  <c r="AX114" i="50"/>
  <c r="AY114" i="50"/>
  <c r="AZ114" i="50"/>
  <c r="BA114" i="50"/>
  <c r="BB114" i="50"/>
  <c r="BC114" i="50"/>
  <c r="BD114" i="50"/>
  <c r="BE114" i="50"/>
  <c r="BF114" i="50"/>
  <c r="BG114" i="50"/>
  <c r="BH114" i="50"/>
  <c r="BI114" i="50"/>
  <c r="BJ114" i="50"/>
  <c r="BK114" i="50"/>
  <c r="DN114" i="50"/>
  <c r="DQ114" i="50"/>
  <c r="A115" i="50"/>
  <c r="B115" i="50"/>
  <c r="C115" i="50"/>
  <c r="F115" i="50"/>
  <c r="G115" i="50"/>
  <c r="H115" i="50"/>
  <c r="I115" i="50"/>
  <c r="J115" i="50"/>
  <c r="K115" i="50"/>
  <c r="L115" i="50"/>
  <c r="M115" i="50"/>
  <c r="N115" i="50"/>
  <c r="O115" i="50"/>
  <c r="P115" i="50"/>
  <c r="Q115" i="50"/>
  <c r="R115" i="50"/>
  <c r="S115" i="50"/>
  <c r="T115" i="50"/>
  <c r="U115" i="50"/>
  <c r="V115" i="50"/>
  <c r="W115" i="50"/>
  <c r="X115" i="50"/>
  <c r="Y115" i="50"/>
  <c r="Z115" i="50"/>
  <c r="AA115" i="50"/>
  <c r="AB115" i="50"/>
  <c r="AC115" i="50"/>
  <c r="AD115" i="50"/>
  <c r="AE115" i="50"/>
  <c r="AF115" i="50"/>
  <c r="AG115" i="50"/>
  <c r="AH115" i="50"/>
  <c r="AI115" i="50"/>
  <c r="AJ115" i="50"/>
  <c r="AK115" i="50"/>
  <c r="AL115" i="50"/>
  <c r="AM115" i="50"/>
  <c r="AN115" i="50"/>
  <c r="AO115" i="50"/>
  <c r="AP115" i="50"/>
  <c r="AQ115" i="50"/>
  <c r="AR115" i="50"/>
  <c r="AS115" i="50"/>
  <c r="AT115" i="50"/>
  <c r="AU115" i="50"/>
  <c r="AV115" i="50"/>
  <c r="AW115" i="50"/>
  <c r="AX115" i="50"/>
  <c r="AY115" i="50"/>
  <c r="AZ115" i="50"/>
  <c r="BA115" i="50"/>
  <c r="BB115" i="50"/>
  <c r="BC115" i="50"/>
  <c r="BD115" i="50"/>
  <c r="BE115" i="50"/>
  <c r="BF115" i="50"/>
  <c r="BG115" i="50"/>
  <c r="BH115" i="50"/>
  <c r="BI115" i="50"/>
  <c r="BJ115" i="50"/>
  <c r="BK115" i="50"/>
  <c r="DN115" i="50"/>
  <c r="DQ115" i="50"/>
  <c r="A116" i="50"/>
  <c r="B116" i="50"/>
  <c r="C116" i="50"/>
  <c r="F116" i="50"/>
  <c r="G116" i="50"/>
  <c r="H116" i="50"/>
  <c r="I116" i="50"/>
  <c r="J116" i="50"/>
  <c r="K116" i="50"/>
  <c r="L116" i="50"/>
  <c r="M116" i="50"/>
  <c r="N116" i="50"/>
  <c r="O116" i="50"/>
  <c r="P116" i="50"/>
  <c r="Q116" i="50"/>
  <c r="R116" i="50"/>
  <c r="S116" i="50"/>
  <c r="T116" i="50"/>
  <c r="U116" i="50"/>
  <c r="V116" i="50"/>
  <c r="W116" i="50"/>
  <c r="X116" i="50"/>
  <c r="Y116" i="50"/>
  <c r="Z116" i="50"/>
  <c r="AA116" i="50"/>
  <c r="AB116" i="50"/>
  <c r="AC116" i="50"/>
  <c r="AD116" i="50"/>
  <c r="AE116" i="50"/>
  <c r="AF116" i="50"/>
  <c r="AG116" i="50"/>
  <c r="AH116" i="50"/>
  <c r="AI116" i="50"/>
  <c r="AJ116" i="50"/>
  <c r="AK116" i="50"/>
  <c r="AL116" i="50"/>
  <c r="AM116" i="50"/>
  <c r="AN116" i="50"/>
  <c r="AO116" i="50"/>
  <c r="AP116" i="50"/>
  <c r="AQ116" i="50"/>
  <c r="AR116" i="50"/>
  <c r="AS116" i="50"/>
  <c r="AT116" i="50"/>
  <c r="AU116" i="50"/>
  <c r="AV116" i="50"/>
  <c r="AW116" i="50"/>
  <c r="AX116" i="50"/>
  <c r="AY116" i="50"/>
  <c r="AZ116" i="50"/>
  <c r="BA116" i="50"/>
  <c r="BB116" i="50"/>
  <c r="BC116" i="50"/>
  <c r="BD116" i="50"/>
  <c r="BE116" i="50"/>
  <c r="BF116" i="50"/>
  <c r="BG116" i="50"/>
  <c r="BH116" i="50"/>
  <c r="BI116" i="50"/>
  <c r="BJ116" i="50"/>
  <c r="BK116" i="50"/>
  <c r="DN116" i="50"/>
  <c r="DQ116" i="50"/>
  <c r="A117" i="50"/>
  <c r="B117" i="50"/>
  <c r="C117" i="50"/>
  <c r="F117" i="50"/>
  <c r="G117" i="50"/>
  <c r="H117" i="50"/>
  <c r="I117" i="50"/>
  <c r="J117" i="50"/>
  <c r="K117" i="50"/>
  <c r="L117" i="50"/>
  <c r="M117" i="50"/>
  <c r="N117" i="50"/>
  <c r="O117" i="50"/>
  <c r="P117" i="50"/>
  <c r="Q117" i="50"/>
  <c r="R117" i="50"/>
  <c r="S117" i="50"/>
  <c r="T117" i="50"/>
  <c r="U117" i="50"/>
  <c r="V117" i="50"/>
  <c r="W117" i="50"/>
  <c r="X117" i="50"/>
  <c r="Y117" i="50"/>
  <c r="Z117" i="50"/>
  <c r="AA117" i="50"/>
  <c r="AB117" i="50"/>
  <c r="AC117" i="50"/>
  <c r="AD117" i="50"/>
  <c r="AE117" i="50"/>
  <c r="AF117" i="50"/>
  <c r="AG117" i="50"/>
  <c r="AH117" i="50"/>
  <c r="AI117" i="50"/>
  <c r="AJ117" i="50"/>
  <c r="AK117" i="50"/>
  <c r="AL117" i="50"/>
  <c r="AM117" i="50"/>
  <c r="AN117" i="50"/>
  <c r="AO117" i="50"/>
  <c r="AP117" i="50"/>
  <c r="AQ117" i="50"/>
  <c r="AR117" i="50"/>
  <c r="AS117" i="50"/>
  <c r="AT117" i="50"/>
  <c r="AU117" i="50"/>
  <c r="AV117" i="50"/>
  <c r="AW117" i="50"/>
  <c r="AX117" i="50"/>
  <c r="AY117" i="50"/>
  <c r="AZ117" i="50"/>
  <c r="BA117" i="50"/>
  <c r="BB117" i="50"/>
  <c r="BC117" i="50"/>
  <c r="BD117" i="50"/>
  <c r="BE117" i="50"/>
  <c r="BF117" i="50"/>
  <c r="BG117" i="50"/>
  <c r="BH117" i="50"/>
  <c r="BI117" i="50"/>
  <c r="BJ117" i="50"/>
  <c r="BK117" i="50"/>
  <c r="DN117" i="50"/>
  <c r="DQ117" i="50"/>
  <c r="A118" i="50"/>
  <c r="B118" i="50"/>
  <c r="C118" i="50"/>
  <c r="F118" i="50"/>
  <c r="G118" i="50"/>
  <c r="H118" i="50"/>
  <c r="I118" i="50"/>
  <c r="J118" i="50"/>
  <c r="K118" i="50"/>
  <c r="L118" i="50"/>
  <c r="M118" i="50"/>
  <c r="N118" i="50"/>
  <c r="O118" i="50"/>
  <c r="P118" i="50"/>
  <c r="Q118" i="50"/>
  <c r="R118" i="50"/>
  <c r="S118" i="50"/>
  <c r="T118" i="50"/>
  <c r="U118" i="50"/>
  <c r="V118" i="50"/>
  <c r="W118" i="50"/>
  <c r="X118" i="50"/>
  <c r="Y118" i="50"/>
  <c r="Z118" i="50"/>
  <c r="AA118" i="50"/>
  <c r="AB118" i="50"/>
  <c r="AC118" i="50"/>
  <c r="AD118" i="50"/>
  <c r="AE118" i="50"/>
  <c r="AF118" i="50"/>
  <c r="AG118" i="50"/>
  <c r="AH118" i="50"/>
  <c r="AI118" i="50"/>
  <c r="AJ118" i="50"/>
  <c r="AK118" i="50"/>
  <c r="AL118" i="50"/>
  <c r="AM118" i="50"/>
  <c r="AN118" i="50"/>
  <c r="AO118" i="50"/>
  <c r="AP118" i="50"/>
  <c r="AQ118" i="50"/>
  <c r="AR118" i="50"/>
  <c r="AS118" i="50"/>
  <c r="AT118" i="50"/>
  <c r="AU118" i="50"/>
  <c r="AV118" i="50"/>
  <c r="AW118" i="50"/>
  <c r="AX118" i="50"/>
  <c r="AY118" i="50"/>
  <c r="AZ118" i="50"/>
  <c r="BA118" i="50"/>
  <c r="BB118" i="50"/>
  <c r="BC118" i="50"/>
  <c r="BD118" i="50"/>
  <c r="BE118" i="50"/>
  <c r="BF118" i="50"/>
  <c r="BG118" i="50"/>
  <c r="BH118" i="50"/>
  <c r="BI118" i="50"/>
  <c r="BJ118" i="50"/>
  <c r="BK118" i="50"/>
  <c r="DN118" i="50"/>
  <c r="DQ118" i="50"/>
  <c r="A119" i="50"/>
  <c r="B119" i="50"/>
  <c r="C119" i="50"/>
  <c r="F119" i="50"/>
  <c r="G119" i="50"/>
  <c r="H119" i="50"/>
  <c r="I119" i="50"/>
  <c r="J119" i="50"/>
  <c r="K119" i="50"/>
  <c r="L119" i="50"/>
  <c r="M119" i="50"/>
  <c r="N119" i="50"/>
  <c r="O119" i="50"/>
  <c r="P119" i="50"/>
  <c r="Q119" i="50"/>
  <c r="R119" i="50"/>
  <c r="S119" i="50"/>
  <c r="T119" i="50"/>
  <c r="U119" i="50"/>
  <c r="V119" i="50"/>
  <c r="W119" i="50"/>
  <c r="X119" i="50"/>
  <c r="Y119" i="50"/>
  <c r="Z119" i="50"/>
  <c r="AA119" i="50"/>
  <c r="AB119" i="50"/>
  <c r="AC119" i="50"/>
  <c r="AD119" i="50"/>
  <c r="AE119" i="50"/>
  <c r="AF119" i="50"/>
  <c r="AG119" i="50"/>
  <c r="AH119" i="50"/>
  <c r="AI119" i="50"/>
  <c r="AJ119" i="50"/>
  <c r="AK119" i="50"/>
  <c r="AL119" i="50"/>
  <c r="AM119" i="50"/>
  <c r="AN119" i="50"/>
  <c r="AO119" i="50"/>
  <c r="AP119" i="50"/>
  <c r="AQ119" i="50"/>
  <c r="AR119" i="50"/>
  <c r="AS119" i="50"/>
  <c r="AT119" i="50"/>
  <c r="AU119" i="50"/>
  <c r="AV119" i="50"/>
  <c r="AW119" i="50"/>
  <c r="AX119" i="50"/>
  <c r="AY119" i="50"/>
  <c r="AZ119" i="50"/>
  <c r="BA119" i="50"/>
  <c r="BB119" i="50"/>
  <c r="BC119" i="50"/>
  <c r="BD119" i="50"/>
  <c r="BE119" i="50"/>
  <c r="BF119" i="50"/>
  <c r="BG119" i="50"/>
  <c r="BH119" i="50"/>
  <c r="BI119" i="50"/>
  <c r="BJ119" i="50"/>
  <c r="BK119" i="50"/>
  <c r="DN119" i="50"/>
  <c r="DQ119" i="50"/>
  <c r="A120" i="50"/>
  <c r="B120" i="50"/>
  <c r="C120" i="50"/>
  <c r="F120" i="50"/>
  <c r="G120" i="50"/>
  <c r="H120" i="50"/>
  <c r="I120" i="50"/>
  <c r="J120" i="50"/>
  <c r="K120" i="50"/>
  <c r="L120" i="50"/>
  <c r="M120" i="50"/>
  <c r="N120" i="50"/>
  <c r="O120" i="50"/>
  <c r="P120" i="50"/>
  <c r="Q120" i="50"/>
  <c r="R120" i="50"/>
  <c r="S120" i="50"/>
  <c r="T120" i="50"/>
  <c r="U120" i="50"/>
  <c r="V120" i="50"/>
  <c r="W120" i="50"/>
  <c r="X120" i="50"/>
  <c r="Y120" i="50"/>
  <c r="Z120" i="50"/>
  <c r="AA120" i="50"/>
  <c r="AB120" i="50"/>
  <c r="AC120" i="50"/>
  <c r="AD120" i="50"/>
  <c r="AE120" i="50"/>
  <c r="AF120" i="50"/>
  <c r="AG120" i="50"/>
  <c r="AH120" i="50"/>
  <c r="AI120" i="50"/>
  <c r="AJ120" i="50"/>
  <c r="AK120" i="50"/>
  <c r="AL120" i="50"/>
  <c r="AM120" i="50"/>
  <c r="AN120" i="50"/>
  <c r="AO120" i="50"/>
  <c r="AP120" i="50"/>
  <c r="AQ120" i="50"/>
  <c r="AR120" i="50"/>
  <c r="AS120" i="50"/>
  <c r="AT120" i="50"/>
  <c r="AU120" i="50"/>
  <c r="AV120" i="50"/>
  <c r="AW120" i="50"/>
  <c r="AX120" i="50"/>
  <c r="AY120" i="50"/>
  <c r="AZ120" i="50"/>
  <c r="BA120" i="50"/>
  <c r="BB120" i="50"/>
  <c r="BC120" i="50"/>
  <c r="BD120" i="50"/>
  <c r="BE120" i="50"/>
  <c r="BF120" i="50"/>
  <c r="BG120" i="50"/>
  <c r="BH120" i="50"/>
  <c r="BI120" i="50"/>
  <c r="BJ120" i="50"/>
  <c r="BK120" i="50"/>
  <c r="DN120" i="50"/>
  <c r="DQ120" i="50"/>
  <c r="A121" i="50"/>
  <c r="B121" i="50"/>
  <c r="C121" i="50"/>
  <c r="F121" i="50"/>
  <c r="G121" i="50"/>
  <c r="H121" i="50"/>
  <c r="I121" i="50"/>
  <c r="J121" i="50"/>
  <c r="K121" i="50"/>
  <c r="L121" i="50"/>
  <c r="M121" i="50"/>
  <c r="N121" i="50"/>
  <c r="O121" i="50"/>
  <c r="P121" i="50"/>
  <c r="Q121" i="50"/>
  <c r="R121" i="50"/>
  <c r="S121" i="50"/>
  <c r="T121" i="50"/>
  <c r="U121" i="50"/>
  <c r="V121" i="50"/>
  <c r="W121" i="50"/>
  <c r="X121" i="50"/>
  <c r="Y121" i="50"/>
  <c r="Z121" i="50"/>
  <c r="AA121" i="50"/>
  <c r="AB121" i="50"/>
  <c r="AC121" i="50"/>
  <c r="AD121" i="50"/>
  <c r="AE121" i="50"/>
  <c r="AF121" i="50"/>
  <c r="AG121" i="50"/>
  <c r="AH121" i="50"/>
  <c r="AI121" i="50"/>
  <c r="AJ121" i="50"/>
  <c r="AK121" i="50"/>
  <c r="AL121" i="50"/>
  <c r="AM121" i="50"/>
  <c r="AN121" i="50"/>
  <c r="AO121" i="50"/>
  <c r="AP121" i="50"/>
  <c r="AQ121" i="50"/>
  <c r="AR121" i="50"/>
  <c r="AS121" i="50"/>
  <c r="AT121" i="50"/>
  <c r="AU121" i="50"/>
  <c r="AV121" i="50"/>
  <c r="AW121" i="50"/>
  <c r="AX121" i="50"/>
  <c r="AY121" i="50"/>
  <c r="AZ121" i="50"/>
  <c r="BA121" i="50"/>
  <c r="BB121" i="50"/>
  <c r="BC121" i="50"/>
  <c r="BD121" i="50"/>
  <c r="BE121" i="50"/>
  <c r="BF121" i="50"/>
  <c r="BG121" i="50"/>
  <c r="BH121" i="50"/>
  <c r="BI121" i="50"/>
  <c r="BJ121" i="50"/>
  <c r="BK121" i="50"/>
  <c r="DN121" i="50"/>
  <c r="DQ121" i="50"/>
  <c r="A122" i="50"/>
  <c r="B122" i="50"/>
  <c r="C122" i="50"/>
  <c r="F122" i="50"/>
  <c r="G122" i="50"/>
  <c r="H122" i="50"/>
  <c r="I122" i="50"/>
  <c r="J122" i="50"/>
  <c r="K122" i="50"/>
  <c r="L122" i="50"/>
  <c r="M122" i="50"/>
  <c r="N122" i="50"/>
  <c r="O122" i="50"/>
  <c r="P122" i="50"/>
  <c r="Q122" i="50"/>
  <c r="R122" i="50"/>
  <c r="S122" i="50"/>
  <c r="T122" i="50"/>
  <c r="U122" i="50"/>
  <c r="V122" i="50"/>
  <c r="W122" i="50"/>
  <c r="X122" i="50"/>
  <c r="Y122" i="50"/>
  <c r="Z122" i="50"/>
  <c r="AA122" i="50"/>
  <c r="AB122" i="50"/>
  <c r="AC122" i="50"/>
  <c r="AD122" i="50"/>
  <c r="AE122" i="50"/>
  <c r="AF122" i="50"/>
  <c r="AG122" i="50"/>
  <c r="AH122" i="50"/>
  <c r="AI122" i="50"/>
  <c r="AJ122" i="50"/>
  <c r="AK122" i="50"/>
  <c r="AL122" i="50"/>
  <c r="AM122" i="50"/>
  <c r="AN122" i="50"/>
  <c r="AO122" i="50"/>
  <c r="AP122" i="50"/>
  <c r="AQ122" i="50"/>
  <c r="AR122" i="50"/>
  <c r="AS122" i="50"/>
  <c r="AT122" i="50"/>
  <c r="AU122" i="50"/>
  <c r="AV122" i="50"/>
  <c r="AW122" i="50"/>
  <c r="AX122" i="50"/>
  <c r="AY122" i="50"/>
  <c r="AZ122" i="50"/>
  <c r="BA122" i="50"/>
  <c r="BB122" i="50"/>
  <c r="BC122" i="50"/>
  <c r="BD122" i="50"/>
  <c r="BE122" i="50"/>
  <c r="BF122" i="50"/>
  <c r="BG122" i="50"/>
  <c r="BH122" i="50"/>
  <c r="BI122" i="50"/>
  <c r="BJ122" i="50"/>
  <c r="BK122" i="50"/>
  <c r="DN122" i="50"/>
  <c r="DQ122" i="50"/>
  <c r="A123" i="50"/>
  <c r="B123" i="50"/>
  <c r="C123" i="50"/>
  <c r="F123" i="50"/>
  <c r="G123" i="50"/>
  <c r="H123" i="50"/>
  <c r="I123" i="50"/>
  <c r="J123" i="50"/>
  <c r="K123" i="50"/>
  <c r="L123" i="50"/>
  <c r="M123" i="50"/>
  <c r="N123" i="50"/>
  <c r="O123" i="50"/>
  <c r="P123" i="50"/>
  <c r="Q123" i="50"/>
  <c r="R123" i="50"/>
  <c r="S123" i="50"/>
  <c r="T123" i="50"/>
  <c r="U123" i="50"/>
  <c r="V123" i="50"/>
  <c r="W123" i="50"/>
  <c r="X123" i="50"/>
  <c r="Y123" i="50"/>
  <c r="Z123" i="50"/>
  <c r="AA123" i="50"/>
  <c r="AB123" i="50"/>
  <c r="AC123" i="50"/>
  <c r="AD123" i="50"/>
  <c r="AE123" i="50"/>
  <c r="AF123" i="50"/>
  <c r="AG123" i="50"/>
  <c r="AH123" i="50"/>
  <c r="AI123" i="50"/>
  <c r="AJ123" i="50"/>
  <c r="AK123" i="50"/>
  <c r="AL123" i="50"/>
  <c r="AM123" i="50"/>
  <c r="AN123" i="50"/>
  <c r="AO123" i="50"/>
  <c r="AP123" i="50"/>
  <c r="AQ123" i="50"/>
  <c r="AR123" i="50"/>
  <c r="AS123" i="50"/>
  <c r="AT123" i="50"/>
  <c r="AU123" i="50"/>
  <c r="AV123" i="50"/>
  <c r="AW123" i="50"/>
  <c r="AX123" i="50"/>
  <c r="AY123" i="50"/>
  <c r="AZ123" i="50"/>
  <c r="BA123" i="50"/>
  <c r="BB123" i="50"/>
  <c r="BC123" i="50"/>
  <c r="BD123" i="50"/>
  <c r="BE123" i="50"/>
  <c r="BF123" i="50"/>
  <c r="BG123" i="50"/>
  <c r="BH123" i="50"/>
  <c r="BI123" i="50"/>
  <c r="BJ123" i="50"/>
  <c r="BK123" i="50"/>
  <c r="DN123" i="50"/>
  <c r="DQ123" i="50"/>
  <c r="A124" i="50"/>
  <c r="B124" i="50"/>
  <c r="C124" i="50"/>
  <c r="F124" i="50"/>
  <c r="G124" i="50"/>
  <c r="H124" i="50"/>
  <c r="I124" i="50"/>
  <c r="J124" i="50"/>
  <c r="K124" i="50"/>
  <c r="L124" i="50"/>
  <c r="M124" i="50"/>
  <c r="N124" i="50"/>
  <c r="O124" i="50"/>
  <c r="P124" i="50"/>
  <c r="Q124" i="50"/>
  <c r="R124" i="50"/>
  <c r="S124" i="50"/>
  <c r="T124" i="50"/>
  <c r="U124" i="50"/>
  <c r="V124" i="50"/>
  <c r="W124" i="50"/>
  <c r="X124" i="50"/>
  <c r="Y124" i="50"/>
  <c r="Z124" i="50"/>
  <c r="AA124" i="50"/>
  <c r="AB124" i="50"/>
  <c r="AC124" i="50"/>
  <c r="AD124" i="50"/>
  <c r="AE124" i="50"/>
  <c r="AF124" i="50"/>
  <c r="AG124" i="50"/>
  <c r="AH124" i="50"/>
  <c r="AI124" i="50"/>
  <c r="AJ124" i="50"/>
  <c r="AK124" i="50"/>
  <c r="AL124" i="50"/>
  <c r="AM124" i="50"/>
  <c r="AN124" i="50"/>
  <c r="AO124" i="50"/>
  <c r="AP124" i="50"/>
  <c r="AQ124" i="50"/>
  <c r="AR124" i="50"/>
  <c r="AS124" i="50"/>
  <c r="AT124" i="50"/>
  <c r="AU124" i="50"/>
  <c r="AV124" i="50"/>
  <c r="AW124" i="50"/>
  <c r="AX124" i="50"/>
  <c r="AY124" i="50"/>
  <c r="AZ124" i="50"/>
  <c r="BA124" i="50"/>
  <c r="BB124" i="50"/>
  <c r="BC124" i="50"/>
  <c r="BD124" i="50"/>
  <c r="BE124" i="50"/>
  <c r="BF124" i="50"/>
  <c r="BG124" i="50"/>
  <c r="BH124" i="50"/>
  <c r="BI124" i="50"/>
  <c r="BJ124" i="50"/>
  <c r="BK124" i="50"/>
  <c r="DN124" i="50"/>
  <c r="DQ124" i="50"/>
  <c r="A125" i="50"/>
  <c r="B125" i="50"/>
  <c r="C125" i="50"/>
  <c r="F125" i="50"/>
  <c r="G125" i="50"/>
  <c r="H125" i="50"/>
  <c r="I125" i="50"/>
  <c r="J125" i="50"/>
  <c r="K125" i="50"/>
  <c r="L125" i="50"/>
  <c r="M125" i="50"/>
  <c r="N125" i="50"/>
  <c r="O125" i="50"/>
  <c r="P125" i="50"/>
  <c r="Q125" i="50"/>
  <c r="R125" i="50"/>
  <c r="S125" i="50"/>
  <c r="T125" i="50"/>
  <c r="U125" i="50"/>
  <c r="V125" i="50"/>
  <c r="W125" i="50"/>
  <c r="X125" i="50"/>
  <c r="Y125" i="50"/>
  <c r="Z125" i="50"/>
  <c r="AA125" i="50"/>
  <c r="AB125" i="50"/>
  <c r="AC125" i="50"/>
  <c r="AD125" i="50"/>
  <c r="AE125" i="50"/>
  <c r="AF125" i="50"/>
  <c r="AG125" i="50"/>
  <c r="AH125" i="50"/>
  <c r="AI125" i="50"/>
  <c r="AJ125" i="50"/>
  <c r="AK125" i="50"/>
  <c r="AL125" i="50"/>
  <c r="AM125" i="50"/>
  <c r="AN125" i="50"/>
  <c r="AO125" i="50"/>
  <c r="AP125" i="50"/>
  <c r="AQ125" i="50"/>
  <c r="AR125" i="50"/>
  <c r="AS125" i="50"/>
  <c r="AT125" i="50"/>
  <c r="AU125" i="50"/>
  <c r="AV125" i="50"/>
  <c r="AW125" i="50"/>
  <c r="AX125" i="50"/>
  <c r="AY125" i="50"/>
  <c r="AZ125" i="50"/>
  <c r="BA125" i="50"/>
  <c r="BB125" i="50"/>
  <c r="BC125" i="50"/>
  <c r="BD125" i="50"/>
  <c r="BE125" i="50"/>
  <c r="BF125" i="50"/>
  <c r="BG125" i="50"/>
  <c r="BH125" i="50"/>
  <c r="BI125" i="50"/>
  <c r="BJ125" i="50"/>
  <c r="BK125" i="50"/>
  <c r="DN125" i="50"/>
  <c r="DQ125" i="50"/>
  <c r="A126" i="50"/>
  <c r="B126" i="50"/>
  <c r="C126" i="50"/>
  <c r="F126" i="50"/>
  <c r="G126" i="50"/>
  <c r="H126" i="50"/>
  <c r="I126" i="50"/>
  <c r="J126" i="50"/>
  <c r="K126" i="50"/>
  <c r="L126" i="50"/>
  <c r="M126" i="50"/>
  <c r="N126" i="50"/>
  <c r="O126" i="50"/>
  <c r="P126" i="50"/>
  <c r="Q126" i="50"/>
  <c r="R126" i="50"/>
  <c r="S126" i="50"/>
  <c r="T126" i="50"/>
  <c r="U126" i="50"/>
  <c r="V126" i="50"/>
  <c r="W126" i="50"/>
  <c r="X126" i="50"/>
  <c r="Y126" i="50"/>
  <c r="Z126" i="50"/>
  <c r="AA126" i="50"/>
  <c r="AB126" i="50"/>
  <c r="AC126" i="50"/>
  <c r="AD126" i="50"/>
  <c r="AE126" i="50"/>
  <c r="AF126" i="50"/>
  <c r="AG126" i="50"/>
  <c r="AH126" i="50"/>
  <c r="AI126" i="50"/>
  <c r="AJ126" i="50"/>
  <c r="AK126" i="50"/>
  <c r="AL126" i="50"/>
  <c r="AM126" i="50"/>
  <c r="AN126" i="50"/>
  <c r="AO126" i="50"/>
  <c r="AP126" i="50"/>
  <c r="AQ126" i="50"/>
  <c r="AR126" i="50"/>
  <c r="AS126" i="50"/>
  <c r="AT126" i="50"/>
  <c r="AU126" i="50"/>
  <c r="AV126" i="50"/>
  <c r="AW126" i="50"/>
  <c r="AX126" i="50"/>
  <c r="AY126" i="50"/>
  <c r="AZ126" i="50"/>
  <c r="BA126" i="50"/>
  <c r="BB126" i="50"/>
  <c r="BC126" i="50"/>
  <c r="BD126" i="50"/>
  <c r="BE126" i="50"/>
  <c r="BF126" i="50"/>
  <c r="BG126" i="50"/>
  <c r="BH126" i="50"/>
  <c r="BI126" i="50"/>
  <c r="BJ126" i="50"/>
  <c r="BK126" i="50"/>
  <c r="DN126" i="50"/>
  <c r="DQ126" i="50"/>
  <c r="A127" i="50"/>
  <c r="B127" i="50"/>
  <c r="C127" i="50"/>
  <c r="F127" i="50"/>
  <c r="G127" i="50"/>
  <c r="H127" i="50"/>
  <c r="I127" i="50"/>
  <c r="J127" i="50"/>
  <c r="K127" i="50"/>
  <c r="L127" i="50"/>
  <c r="M127" i="50"/>
  <c r="N127" i="50"/>
  <c r="O127" i="50"/>
  <c r="P127" i="50"/>
  <c r="Q127" i="50"/>
  <c r="R127" i="50"/>
  <c r="S127" i="50"/>
  <c r="T127" i="50"/>
  <c r="U127" i="50"/>
  <c r="V127" i="50"/>
  <c r="W127" i="50"/>
  <c r="X127" i="50"/>
  <c r="Y127" i="50"/>
  <c r="Z127" i="50"/>
  <c r="AA127" i="50"/>
  <c r="AB127" i="50"/>
  <c r="AC127" i="50"/>
  <c r="AD127" i="50"/>
  <c r="AE127" i="50"/>
  <c r="AF127" i="50"/>
  <c r="AG127" i="50"/>
  <c r="AH127" i="50"/>
  <c r="AI127" i="50"/>
  <c r="AJ127" i="50"/>
  <c r="AK127" i="50"/>
  <c r="AL127" i="50"/>
  <c r="AM127" i="50"/>
  <c r="AN127" i="50"/>
  <c r="AO127" i="50"/>
  <c r="AP127" i="50"/>
  <c r="AQ127" i="50"/>
  <c r="AR127" i="50"/>
  <c r="AS127" i="50"/>
  <c r="AT127" i="50"/>
  <c r="AU127" i="50"/>
  <c r="AV127" i="50"/>
  <c r="AW127" i="50"/>
  <c r="AX127" i="50"/>
  <c r="AY127" i="50"/>
  <c r="AZ127" i="50"/>
  <c r="BA127" i="50"/>
  <c r="BB127" i="50"/>
  <c r="BC127" i="50"/>
  <c r="BD127" i="50"/>
  <c r="BE127" i="50"/>
  <c r="BF127" i="50"/>
  <c r="BG127" i="50"/>
  <c r="BH127" i="50"/>
  <c r="BI127" i="50"/>
  <c r="BJ127" i="50"/>
  <c r="BK127" i="50"/>
  <c r="DN127" i="50"/>
  <c r="DQ127" i="50"/>
  <c r="A128" i="50"/>
  <c r="B128" i="50"/>
  <c r="C128" i="50"/>
  <c r="F128" i="50"/>
  <c r="G128" i="50"/>
  <c r="H128" i="50"/>
  <c r="I128" i="50"/>
  <c r="J128" i="50"/>
  <c r="K128" i="50"/>
  <c r="L128" i="50"/>
  <c r="M128" i="50"/>
  <c r="N128" i="50"/>
  <c r="O128" i="50"/>
  <c r="P128" i="50"/>
  <c r="Q128" i="50"/>
  <c r="R128" i="50"/>
  <c r="S128" i="50"/>
  <c r="T128" i="50"/>
  <c r="U128" i="50"/>
  <c r="V128" i="50"/>
  <c r="W128" i="50"/>
  <c r="X128" i="50"/>
  <c r="Y128" i="50"/>
  <c r="Z128" i="50"/>
  <c r="AA128" i="50"/>
  <c r="AB128" i="50"/>
  <c r="AC128" i="50"/>
  <c r="AD128" i="50"/>
  <c r="AE128" i="50"/>
  <c r="AF128" i="50"/>
  <c r="AG128" i="50"/>
  <c r="AH128" i="50"/>
  <c r="AI128" i="50"/>
  <c r="AJ128" i="50"/>
  <c r="AK128" i="50"/>
  <c r="AL128" i="50"/>
  <c r="AM128" i="50"/>
  <c r="AN128" i="50"/>
  <c r="AO128" i="50"/>
  <c r="AP128" i="50"/>
  <c r="AQ128" i="50"/>
  <c r="AR128" i="50"/>
  <c r="AS128" i="50"/>
  <c r="AT128" i="50"/>
  <c r="AU128" i="50"/>
  <c r="AV128" i="50"/>
  <c r="AW128" i="50"/>
  <c r="AX128" i="50"/>
  <c r="AY128" i="50"/>
  <c r="AZ128" i="50"/>
  <c r="BA128" i="50"/>
  <c r="BB128" i="50"/>
  <c r="BC128" i="50"/>
  <c r="BD128" i="50"/>
  <c r="BE128" i="50"/>
  <c r="BF128" i="50"/>
  <c r="BG128" i="50"/>
  <c r="BH128" i="50"/>
  <c r="BI128" i="50"/>
  <c r="BJ128" i="50"/>
  <c r="BK128" i="50"/>
  <c r="DN128" i="50"/>
  <c r="DQ128" i="50"/>
  <c r="A129" i="50"/>
  <c r="B129" i="50"/>
  <c r="C129" i="50"/>
  <c r="F129" i="50"/>
  <c r="G129" i="50"/>
  <c r="H129" i="50"/>
  <c r="I129" i="50"/>
  <c r="J129" i="50"/>
  <c r="K129" i="50"/>
  <c r="L129" i="50"/>
  <c r="M129" i="50"/>
  <c r="N129" i="50"/>
  <c r="O129" i="50"/>
  <c r="P129" i="50"/>
  <c r="Q129" i="50"/>
  <c r="R129" i="50"/>
  <c r="S129" i="50"/>
  <c r="T129" i="50"/>
  <c r="U129" i="50"/>
  <c r="V129" i="50"/>
  <c r="W129" i="50"/>
  <c r="X129" i="50"/>
  <c r="Y129" i="50"/>
  <c r="Z129" i="50"/>
  <c r="AA129" i="50"/>
  <c r="AB129" i="50"/>
  <c r="AC129" i="50"/>
  <c r="AD129" i="50"/>
  <c r="AE129" i="50"/>
  <c r="AF129" i="50"/>
  <c r="AG129" i="50"/>
  <c r="AH129" i="50"/>
  <c r="AI129" i="50"/>
  <c r="AJ129" i="50"/>
  <c r="AK129" i="50"/>
  <c r="AL129" i="50"/>
  <c r="AM129" i="50"/>
  <c r="AN129" i="50"/>
  <c r="AO129" i="50"/>
  <c r="AP129" i="50"/>
  <c r="AQ129" i="50"/>
  <c r="AR129" i="50"/>
  <c r="AS129" i="50"/>
  <c r="AT129" i="50"/>
  <c r="AU129" i="50"/>
  <c r="AV129" i="50"/>
  <c r="AW129" i="50"/>
  <c r="AX129" i="50"/>
  <c r="AY129" i="50"/>
  <c r="AZ129" i="50"/>
  <c r="BA129" i="50"/>
  <c r="BB129" i="50"/>
  <c r="BC129" i="50"/>
  <c r="BD129" i="50"/>
  <c r="BE129" i="50"/>
  <c r="BF129" i="50"/>
  <c r="BG129" i="50"/>
  <c r="BH129" i="50"/>
  <c r="BI129" i="50"/>
  <c r="BJ129" i="50"/>
  <c r="BK129" i="50"/>
  <c r="DN129" i="50"/>
  <c r="DQ129" i="50"/>
  <c r="A130" i="50"/>
  <c r="B130" i="50"/>
  <c r="C130" i="50"/>
  <c r="F130" i="50"/>
  <c r="G130" i="50"/>
  <c r="H130" i="50"/>
  <c r="I130" i="50"/>
  <c r="J130" i="50"/>
  <c r="K130" i="50"/>
  <c r="L130" i="50"/>
  <c r="M130" i="50"/>
  <c r="N130" i="50"/>
  <c r="O130" i="50"/>
  <c r="P130" i="50"/>
  <c r="Q130" i="50"/>
  <c r="R130" i="50"/>
  <c r="S130" i="50"/>
  <c r="T130" i="50"/>
  <c r="U130" i="50"/>
  <c r="V130" i="50"/>
  <c r="W130" i="50"/>
  <c r="X130" i="50"/>
  <c r="Y130" i="50"/>
  <c r="Z130" i="50"/>
  <c r="AA130" i="50"/>
  <c r="AB130" i="50"/>
  <c r="AC130" i="50"/>
  <c r="AD130" i="50"/>
  <c r="AE130" i="50"/>
  <c r="AF130" i="50"/>
  <c r="AG130" i="50"/>
  <c r="AH130" i="50"/>
  <c r="AI130" i="50"/>
  <c r="AJ130" i="50"/>
  <c r="AK130" i="50"/>
  <c r="AL130" i="50"/>
  <c r="AM130" i="50"/>
  <c r="AN130" i="50"/>
  <c r="AO130" i="50"/>
  <c r="AP130" i="50"/>
  <c r="AQ130" i="50"/>
  <c r="AR130" i="50"/>
  <c r="AS130" i="50"/>
  <c r="AT130" i="50"/>
  <c r="AU130" i="50"/>
  <c r="AV130" i="50"/>
  <c r="AW130" i="50"/>
  <c r="AX130" i="50"/>
  <c r="AY130" i="50"/>
  <c r="AZ130" i="50"/>
  <c r="BA130" i="50"/>
  <c r="BB130" i="50"/>
  <c r="BC130" i="50"/>
  <c r="BD130" i="50"/>
  <c r="BE130" i="50"/>
  <c r="BF130" i="50"/>
  <c r="BG130" i="50"/>
  <c r="BH130" i="50"/>
  <c r="BI130" i="50"/>
  <c r="BJ130" i="50"/>
  <c r="BK130" i="50"/>
  <c r="DN130" i="50"/>
  <c r="DQ130" i="50"/>
  <c r="A131" i="50"/>
  <c r="B131" i="50"/>
  <c r="C131" i="50"/>
  <c r="F131" i="50"/>
  <c r="G131" i="50"/>
  <c r="H131" i="50"/>
  <c r="I131" i="50"/>
  <c r="J131" i="50"/>
  <c r="K131" i="50"/>
  <c r="L131" i="50"/>
  <c r="M131" i="50"/>
  <c r="N131" i="50"/>
  <c r="O131" i="50"/>
  <c r="P131" i="50"/>
  <c r="Q131" i="50"/>
  <c r="R131" i="50"/>
  <c r="S131" i="50"/>
  <c r="T131" i="50"/>
  <c r="U131" i="50"/>
  <c r="V131" i="50"/>
  <c r="W131" i="50"/>
  <c r="X131" i="50"/>
  <c r="Y131" i="50"/>
  <c r="Z131" i="50"/>
  <c r="AA131" i="50"/>
  <c r="AB131" i="50"/>
  <c r="AC131" i="50"/>
  <c r="AD131" i="50"/>
  <c r="AE131" i="50"/>
  <c r="AF131" i="50"/>
  <c r="AG131" i="50"/>
  <c r="AH131" i="50"/>
  <c r="AI131" i="50"/>
  <c r="AJ131" i="50"/>
  <c r="AK131" i="50"/>
  <c r="AL131" i="50"/>
  <c r="AM131" i="50"/>
  <c r="AN131" i="50"/>
  <c r="AO131" i="50"/>
  <c r="AP131" i="50"/>
  <c r="AQ131" i="50"/>
  <c r="AR131" i="50"/>
  <c r="AS131" i="50"/>
  <c r="AT131" i="50"/>
  <c r="AU131" i="50"/>
  <c r="AV131" i="50"/>
  <c r="AW131" i="50"/>
  <c r="AX131" i="50"/>
  <c r="AY131" i="50"/>
  <c r="AZ131" i="50"/>
  <c r="BA131" i="50"/>
  <c r="BB131" i="50"/>
  <c r="BC131" i="50"/>
  <c r="BD131" i="50"/>
  <c r="BE131" i="50"/>
  <c r="BF131" i="50"/>
  <c r="BG131" i="50"/>
  <c r="BH131" i="50"/>
  <c r="BI131" i="50"/>
  <c r="BJ131" i="50"/>
  <c r="BK131" i="50"/>
  <c r="DN131" i="50"/>
  <c r="DQ131" i="50"/>
  <c r="A132" i="50"/>
  <c r="B132" i="50"/>
  <c r="C132" i="50"/>
  <c r="F132" i="50"/>
  <c r="G132" i="50"/>
  <c r="H132" i="50"/>
  <c r="I132" i="50"/>
  <c r="J132" i="50"/>
  <c r="K132" i="50"/>
  <c r="L132" i="50"/>
  <c r="M132" i="50"/>
  <c r="N132" i="50"/>
  <c r="O132" i="50"/>
  <c r="P132" i="50"/>
  <c r="Q132" i="50"/>
  <c r="R132" i="50"/>
  <c r="S132" i="50"/>
  <c r="T132" i="50"/>
  <c r="U132" i="50"/>
  <c r="V132" i="50"/>
  <c r="W132" i="50"/>
  <c r="X132" i="50"/>
  <c r="Y132" i="50"/>
  <c r="Z132" i="50"/>
  <c r="AA132" i="50"/>
  <c r="AB132" i="50"/>
  <c r="AC132" i="50"/>
  <c r="AD132" i="50"/>
  <c r="AE132" i="50"/>
  <c r="AF132" i="50"/>
  <c r="AG132" i="50"/>
  <c r="AH132" i="50"/>
  <c r="AI132" i="50"/>
  <c r="AJ132" i="50"/>
  <c r="AK132" i="50"/>
  <c r="AL132" i="50"/>
  <c r="AM132" i="50"/>
  <c r="AN132" i="50"/>
  <c r="AO132" i="50"/>
  <c r="AP132" i="50"/>
  <c r="AQ132" i="50"/>
  <c r="AR132" i="50"/>
  <c r="AS132" i="50"/>
  <c r="AT132" i="50"/>
  <c r="AU132" i="50"/>
  <c r="AV132" i="50"/>
  <c r="AW132" i="50"/>
  <c r="AX132" i="50"/>
  <c r="AY132" i="50"/>
  <c r="AZ132" i="50"/>
  <c r="BA132" i="50"/>
  <c r="BB132" i="50"/>
  <c r="BC132" i="50"/>
  <c r="BD132" i="50"/>
  <c r="BE132" i="50"/>
  <c r="BF132" i="50"/>
  <c r="BG132" i="50"/>
  <c r="BH132" i="50"/>
  <c r="BI132" i="50"/>
  <c r="BJ132" i="50"/>
  <c r="BK132" i="50"/>
  <c r="DN132" i="50"/>
  <c r="DQ132" i="50"/>
  <c r="A133" i="50"/>
  <c r="B133" i="50"/>
  <c r="C133" i="50"/>
  <c r="F133" i="50"/>
  <c r="G133" i="50"/>
  <c r="H133" i="50"/>
  <c r="I133" i="50"/>
  <c r="J133" i="50"/>
  <c r="K133" i="50"/>
  <c r="L133" i="50"/>
  <c r="M133" i="50"/>
  <c r="N133" i="50"/>
  <c r="O133" i="50"/>
  <c r="P133" i="50"/>
  <c r="Q133" i="50"/>
  <c r="R133" i="50"/>
  <c r="S133" i="50"/>
  <c r="T133" i="50"/>
  <c r="U133" i="50"/>
  <c r="V133" i="50"/>
  <c r="W133" i="50"/>
  <c r="X133" i="50"/>
  <c r="Y133" i="50"/>
  <c r="Z133" i="50"/>
  <c r="AA133" i="50"/>
  <c r="AB133" i="50"/>
  <c r="AC133" i="50"/>
  <c r="AD133" i="50"/>
  <c r="AE133" i="50"/>
  <c r="AF133" i="50"/>
  <c r="AG133" i="50"/>
  <c r="AH133" i="50"/>
  <c r="AI133" i="50"/>
  <c r="AJ133" i="50"/>
  <c r="AK133" i="50"/>
  <c r="AL133" i="50"/>
  <c r="AM133" i="50"/>
  <c r="AN133" i="50"/>
  <c r="AO133" i="50"/>
  <c r="AP133" i="50"/>
  <c r="AQ133" i="50"/>
  <c r="AR133" i="50"/>
  <c r="AS133" i="50"/>
  <c r="AT133" i="50"/>
  <c r="AU133" i="50"/>
  <c r="AV133" i="50"/>
  <c r="AW133" i="50"/>
  <c r="AX133" i="50"/>
  <c r="AY133" i="50"/>
  <c r="AZ133" i="50"/>
  <c r="BA133" i="50"/>
  <c r="BB133" i="50"/>
  <c r="BC133" i="50"/>
  <c r="BD133" i="50"/>
  <c r="BE133" i="50"/>
  <c r="BF133" i="50"/>
  <c r="BG133" i="50"/>
  <c r="BH133" i="50"/>
  <c r="BI133" i="50"/>
  <c r="BJ133" i="50"/>
  <c r="BK133" i="50"/>
  <c r="DN133" i="50"/>
  <c r="DQ133" i="50"/>
  <c r="A134" i="50"/>
  <c r="B134" i="50"/>
  <c r="C134" i="50"/>
  <c r="F134" i="50"/>
  <c r="G134" i="50"/>
  <c r="H134" i="50"/>
  <c r="I134" i="50"/>
  <c r="J134" i="50"/>
  <c r="K134" i="50"/>
  <c r="L134" i="50"/>
  <c r="M134" i="50"/>
  <c r="N134" i="50"/>
  <c r="O134" i="50"/>
  <c r="P134" i="50"/>
  <c r="Q134" i="50"/>
  <c r="R134" i="50"/>
  <c r="S134" i="50"/>
  <c r="T134" i="50"/>
  <c r="U134" i="50"/>
  <c r="V134" i="50"/>
  <c r="W134" i="50"/>
  <c r="X134" i="50"/>
  <c r="Y134" i="50"/>
  <c r="Z134" i="50"/>
  <c r="AA134" i="50"/>
  <c r="AB134" i="50"/>
  <c r="AC134" i="50"/>
  <c r="AD134" i="50"/>
  <c r="AE134" i="50"/>
  <c r="AF134" i="50"/>
  <c r="AG134" i="50"/>
  <c r="AH134" i="50"/>
  <c r="AI134" i="50"/>
  <c r="AJ134" i="50"/>
  <c r="AK134" i="50"/>
  <c r="AL134" i="50"/>
  <c r="AM134" i="50"/>
  <c r="AN134" i="50"/>
  <c r="AO134" i="50"/>
  <c r="AP134" i="50"/>
  <c r="AQ134" i="50"/>
  <c r="AR134" i="50"/>
  <c r="AS134" i="50"/>
  <c r="AT134" i="50"/>
  <c r="AU134" i="50"/>
  <c r="AV134" i="50"/>
  <c r="AW134" i="50"/>
  <c r="AX134" i="50"/>
  <c r="AY134" i="50"/>
  <c r="AZ134" i="50"/>
  <c r="BA134" i="50"/>
  <c r="BB134" i="50"/>
  <c r="BC134" i="50"/>
  <c r="BD134" i="50"/>
  <c r="BE134" i="50"/>
  <c r="BF134" i="50"/>
  <c r="BG134" i="50"/>
  <c r="BH134" i="50"/>
  <c r="BI134" i="50"/>
  <c r="BJ134" i="50"/>
  <c r="BK134" i="50"/>
  <c r="DN134" i="50"/>
  <c r="DQ134" i="50"/>
  <c r="A135" i="50"/>
  <c r="B135" i="50"/>
  <c r="C135" i="50"/>
  <c r="F135" i="50"/>
  <c r="G135" i="50"/>
  <c r="H135" i="50"/>
  <c r="I135" i="50"/>
  <c r="J135" i="50"/>
  <c r="K135" i="50"/>
  <c r="L135" i="50"/>
  <c r="M135" i="50"/>
  <c r="N135" i="50"/>
  <c r="O135" i="50"/>
  <c r="P135" i="50"/>
  <c r="Q135" i="50"/>
  <c r="R135" i="50"/>
  <c r="S135" i="50"/>
  <c r="T135" i="50"/>
  <c r="U135" i="50"/>
  <c r="V135" i="50"/>
  <c r="W135" i="50"/>
  <c r="X135" i="50"/>
  <c r="Y135" i="50"/>
  <c r="Z135" i="50"/>
  <c r="AA135" i="50"/>
  <c r="AB135" i="50"/>
  <c r="AC135" i="50"/>
  <c r="AD135" i="50"/>
  <c r="AE135" i="50"/>
  <c r="AF135" i="50"/>
  <c r="AG135" i="50"/>
  <c r="AH135" i="50"/>
  <c r="AI135" i="50"/>
  <c r="AJ135" i="50"/>
  <c r="AK135" i="50"/>
  <c r="AL135" i="50"/>
  <c r="AM135" i="50"/>
  <c r="AN135" i="50"/>
  <c r="AO135" i="50"/>
  <c r="AP135" i="50"/>
  <c r="AQ135" i="50"/>
  <c r="AR135" i="50"/>
  <c r="AS135" i="50"/>
  <c r="AT135" i="50"/>
  <c r="AU135" i="50"/>
  <c r="AV135" i="50"/>
  <c r="AW135" i="50"/>
  <c r="AX135" i="50"/>
  <c r="AY135" i="50"/>
  <c r="AZ135" i="50"/>
  <c r="BA135" i="50"/>
  <c r="BB135" i="50"/>
  <c r="BC135" i="50"/>
  <c r="BD135" i="50"/>
  <c r="BE135" i="50"/>
  <c r="BF135" i="50"/>
  <c r="BG135" i="50"/>
  <c r="BH135" i="50"/>
  <c r="BI135" i="50"/>
  <c r="BJ135" i="50"/>
  <c r="BK135" i="50"/>
  <c r="DN135" i="50"/>
  <c r="DQ135" i="50"/>
  <c r="A136" i="50"/>
  <c r="B136" i="50"/>
  <c r="C136" i="50"/>
  <c r="F136" i="50"/>
  <c r="G136" i="50"/>
  <c r="H136" i="50"/>
  <c r="I136" i="50"/>
  <c r="J136" i="50"/>
  <c r="K136" i="50"/>
  <c r="L136" i="50"/>
  <c r="M136" i="50"/>
  <c r="N136" i="50"/>
  <c r="O136" i="50"/>
  <c r="P136" i="50"/>
  <c r="Q136" i="50"/>
  <c r="R136" i="50"/>
  <c r="S136" i="50"/>
  <c r="T136" i="50"/>
  <c r="U136" i="50"/>
  <c r="V136" i="50"/>
  <c r="W136" i="50"/>
  <c r="X136" i="50"/>
  <c r="Y136" i="50"/>
  <c r="Z136" i="50"/>
  <c r="AA136" i="50"/>
  <c r="AB136" i="50"/>
  <c r="AC136" i="50"/>
  <c r="AD136" i="50"/>
  <c r="AE136" i="50"/>
  <c r="AF136" i="50"/>
  <c r="AG136" i="50"/>
  <c r="AH136" i="50"/>
  <c r="AI136" i="50"/>
  <c r="AJ136" i="50"/>
  <c r="AK136" i="50"/>
  <c r="AL136" i="50"/>
  <c r="AM136" i="50"/>
  <c r="AN136" i="50"/>
  <c r="AO136" i="50"/>
  <c r="AP136" i="50"/>
  <c r="AQ136" i="50"/>
  <c r="AR136" i="50"/>
  <c r="AS136" i="50"/>
  <c r="AT136" i="50"/>
  <c r="AU136" i="50"/>
  <c r="AV136" i="50"/>
  <c r="AW136" i="50"/>
  <c r="AX136" i="50"/>
  <c r="AY136" i="50"/>
  <c r="AZ136" i="50"/>
  <c r="BA136" i="50"/>
  <c r="BB136" i="50"/>
  <c r="BC136" i="50"/>
  <c r="BD136" i="50"/>
  <c r="BE136" i="50"/>
  <c r="BF136" i="50"/>
  <c r="BG136" i="50"/>
  <c r="BH136" i="50"/>
  <c r="BI136" i="50"/>
  <c r="BJ136" i="50"/>
  <c r="BK136" i="50"/>
  <c r="DN136" i="50"/>
  <c r="DQ136" i="50"/>
  <c r="A137" i="50"/>
  <c r="B137" i="50"/>
  <c r="C137" i="50"/>
  <c r="F137" i="50"/>
  <c r="G137" i="50"/>
  <c r="H137" i="50"/>
  <c r="I137" i="50"/>
  <c r="J137" i="50"/>
  <c r="K137" i="50"/>
  <c r="L137" i="50"/>
  <c r="M137" i="50"/>
  <c r="N137" i="50"/>
  <c r="O137" i="50"/>
  <c r="P137" i="50"/>
  <c r="Q137" i="50"/>
  <c r="R137" i="50"/>
  <c r="S137" i="50"/>
  <c r="T137" i="50"/>
  <c r="U137" i="50"/>
  <c r="V137" i="50"/>
  <c r="W137" i="50"/>
  <c r="X137" i="50"/>
  <c r="Y137" i="50"/>
  <c r="Z137" i="50"/>
  <c r="AA137" i="50"/>
  <c r="AB137" i="50"/>
  <c r="AC137" i="50"/>
  <c r="AD137" i="50"/>
  <c r="AE137" i="50"/>
  <c r="AF137" i="50"/>
  <c r="AG137" i="50"/>
  <c r="AH137" i="50"/>
  <c r="AI137" i="50"/>
  <c r="AJ137" i="50"/>
  <c r="AK137" i="50"/>
  <c r="AL137" i="50"/>
  <c r="AM137" i="50"/>
  <c r="AN137" i="50"/>
  <c r="AO137" i="50"/>
  <c r="AP137" i="50"/>
  <c r="AQ137" i="50"/>
  <c r="AR137" i="50"/>
  <c r="AS137" i="50"/>
  <c r="AT137" i="50"/>
  <c r="AU137" i="50"/>
  <c r="AV137" i="50"/>
  <c r="AW137" i="50"/>
  <c r="AX137" i="50"/>
  <c r="AY137" i="50"/>
  <c r="AZ137" i="50"/>
  <c r="BA137" i="50"/>
  <c r="BB137" i="50"/>
  <c r="BC137" i="50"/>
  <c r="BD137" i="50"/>
  <c r="BE137" i="50"/>
  <c r="BF137" i="50"/>
  <c r="BG137" i="50"/>
  <c r="BH137" i="50"/>
  <c r="BI137" i="50"/>
  <c r="BJ137" i="50"/>
  <c r="BK137" i="50"/>
  <c r="DN137" i="50"/>
  <c r="DQ137" i="50"/>
  <c r="A138" i="50"/>
  <c r="B138" i="50"/>
  <c r="C138" i="50"/>
  <c r="F138" i="50"/>
  <c r="G138" i="50"/>
  <c r="H138" i="50"/>
  <c r="I138" i="50"/>
  <c r="J138" i="50"/>
  <c r="K138" i="50"/>
  <c r="L138" i="50"/>
  <c r="M138" i="50"/>
  <c r="N138" i="50"/>
  <c r="O138" i="50"/>
  <c r="P138" i="50"/>
  <c r="Q138" i="50"/>
  <c r="R138" i="50"/>
  <c r="S138" i="50"/>
  <c r="T138" i="50"/>
  <c r="U138" i="50"/>
  <c r="V138" i="50"/>
  <c r="W138" i="50"/>
  <c r="X138" i="50"/>
  <c r="Y138" i="50"/>
  <c r="Z138" i="50"/>
  <c r="AA138" i="50"/>
  <c r="AB138" i="50"/>
  <c r="AC138" i="50"/>
  <c r="AD138" i="50"/>
  <c r="AE138" i="50"/>
  <c r="AF138" i="50"/>
  <c r="AG138" i="50"/>
  <c r="AH138" i="50"/>
  <c r="AI138" i="50"/>
  <c r="AJ138" i="50"/>
  <c r="AK138" i="50"/>
  <c r="AL138" i="50"/>
  <c r="AM138" i="50"/>
  <c r="AN138" i="50"/>
  <c r="AO138" i="50"/>
  <c r="AP138" i="50"/>
  <c r="AQ138" i="50"/>
  <c r="AR138" i="50"/>
  <c r="AS138" i="50"/>
  <c r="AT138" i="50"/>
  <c r="AU138" i="50"/>
  <c r="AV138" i="50"/>
  <c r="AW138" i="50"/>
  <c r="AX138" i="50"/>
  <c r="AY138" i="50"/>
  <c r="AZ138" i="50"/>
  <c r="BA138" i="50"/>
  <c r="BB138" i="50"/>
  <c r="BC138" i="50"/>
  <c r="BD138" i="50"/>
  <c r="BE138" i="50"/>
  <c r="BF138" i="50"/>
  <c r="BG138" i="50"/>
  <c r="BH138" i="50"/>
  <c r="BI138" i="50"/>
  <c r="BJ138" i="50"/>
  <c r="BK138" i="50"/>
  <c r="DN138" i="50"/>
  <c r="DQ138" i="50"/>
  <c r="A139" i="50"/>
  <c r="B139" i="50"/>
  <c r="C139" i="50"/>
  <c r="F139" i="50"/>
  <c r="G139" i="50"/>
  <c r="H139" i="50"/>
  <c r="I139" i="50"/>
  <c r="J139" i="50"/>
  <c r="K139" i="50"/>
  <c r="L139" i="50"/>
  <c r="M139" i="50"/>
  <c r="N139" i="50"/>
  <c r="O139" i="50"/>
  <c r="P139" i="50"/>
  <c r="Q139" i="50"/>
  <c r="R139" i="50"/>
  <c r="S139" i="50"/>
  <c r="T139" i="50"/>
  <c r="U139" i="50"/>
  <c r="V139" i="50"/>
  <c r="W139" i="50"/>
  <c r="X139" i="50"/>
  <c r="Y139" i="50"/>
  <c r="Z139" i="50"/>
  <c r="AA139" i="50"/>
  <c r="AB139" i="50"/>
  <c r="AC139" i="50"/>
  <c r="AD139" i="50"/>
  <c r="AE139" i="50"/>
  <c r="AF139" i="50"/>
  <c r="AG139" i="50"/>
  <c r="AH139" i="50"/>
  <c r="AI139" i="50"/>
  <c r="AJ139" i="50"/>
  <c r="AK139" i="50"/>
  <c r="AL139" i="50"/>
  <c r="AM139" i="50"/>
  <c r="AN139" i="50"/>
  <c r="AO139" i="50"/>
  <c r="AP139" i="50"/>
  <c r="AQ139" i="50"/>
  <c r="AR139" i="50"/>
  <c r="AS139" i="50"/>
  <c r="AT139" i="50"/>
  <c r="AU139" i="50"/>
  <c r="AV139" i="50"/>
  <c r="AW139" i="50"/>
  <c r="AX139" i="50"/>
  <c r="AY139" i="50"/>
  <c r="AZ139" i="50"/>
  <c r="BA139" i="50"/>
  <c r="BB139" i="50"/>
  <c r="BC139" i="50"/>
  <c r="BD139" i="50"/>
  <c r="BE139" i="50"/>
  <c r="BF139" i="50"/>
  <c r="BG139" i="50"/>
  <c r="BH139" i="50"/>
  <c r="BI139" i="50"/>
  <c r="BJ139" i="50"/>
  <c r="BK139" i="50"/>
  <c r="DN139" i="50"/>
  <c r="DQ139" i="50"/>
  <c r="A140" i="50"/>
  <c r="B140" i="50"/>
  <c r="C140" i="50"/>
  <c r="F140" i="50"/>
  <c r="G140" i="50"/>
  <c r="H140" i="50"/>
  <c r="I140" i="50"/>
  <c r="J140" i="50"/>
  <c r="K140" i="50"/>
  <c r="L140" i="50"/>
  <c r="M140" i="50"/>
  <c r="N140" i="50"/>
  <c r="O140" i="50"/>
  <c r="P140" i="50"/>
  <c r="Q140" i="50"/>
  <c r="R140" i="50"/>
  <c r="S140" i="50"/>
  <c r="T140" i="50"/>
  <c r="U140" i="50"/>
  <c r="V140" i="50"/>
  <c r="W140" i="50"/>
  <c r="X140" i="50"/>
  <c r="Y140" i="50"/>
  <c r="Z140" i="50"/>
  <c r="AA140" i="50"/>
  <c r="AB140" i="50"/>
  <c r="AC140" i="50"/>
  <c r="AD140" i="50"/>
  <c r="AE140" i="50"/>
  <c r="AF140" i="50"/>
  <c r="AG140" i="50"/>
  <c r="AH140" i="50"/>
  <c r="AI140" i="50"/>
  <c r="AJ140" i="50"/>
  <c r="AK140" i="50"/>
  <c r="AL140" i="50"/>
  <c r="AM140" i="50"/>
  <c r="AN140" i="50"/>
  <c r="AO140" i="50"/>
  <c r="AP140" i="50"/>
  <c r="AQ140" i="50"/>
  <c r="AR140" i="50"/>
  <c r="AS140" i="50"/>
  <c r="AT140" i="50"/>
  <c r="AU140" i="50"/>
  <c r="AV140" i="50"/>
  <c r="AW140" i="50"/>
  <c r="AX140" i="50"/>
  <c r="AY140" i="50"/>
  <c r="AZ140" i="50"/>
  <c r="BA140" i="50"/>
  <c r="BB140" i="50"/>
  <c r="BC140" i="50"/>
  <c r="BD140" i="50"/>
  <c r="BE140" i="50"/>
  <c r="BF140" i="50"/>
  <c r="BG140" i="50"/>
  <c r="BH140" i="50"/>
  <c r="BI140" i="50"/>
  <c r="BJ140" i="50"/>
  <c r="BK140" i="50"/>
  <c r="DN140" i="50"/>
  <c r="DQ140" i="50"/>
  <c r="A141" i="50"/>
  <c r="B141" i="50"/>
  <c r="C141" i="50"/>
  <c r="F141" i="50"/>
  <c r="G141" i="50"/>
  <c r="H141" i="50"/>
  <c r="I141" i="50"/>
  <c r="J141" i="50"/>
  <c r="K141" i="50"/>
  <c r="L141" i="50"/>
  <c r="M141" i="50"/>
  <c r="N141" i="50"/>
  <c r="O141" i="50"/>
  <c r="P141" i="50"/>
  <c r="Q141" i="50"/>
  <c r="R141" i="50"/>
  <c r="S141" i="50"/>
  <c r="T141" i="50"/>
  <c r="U141" i="50"/>
  <c r="V141" i="50"/>
  <c r="W141" i="50"/>
  <c r="X141" i="50"/>
  <c r="Y141" i="50"/>
  <c r="Z141" i="50"/>
  <c r="AA141" i="50"/>
  <c r="AB141" i="50"/>
  <c r="AC141" i="50"/>
  <c r="AD141" i="50"/>
  <c r="AE141" i="50"/>
  <c r="AF141" i="50"/>
  <c r="AG141" i="50"/>
  <c r="AH141" i="50"/>
  <c r="AI141" i="50"/>
  <c r="AJ141" i="50"/>
  <c r="AK141" i="50"/>
  <c r="AL141" i="50"/>
  <c r="AM141" i="50"/>
  <c r="AN141" i="50"/>
  <c r="AO141" i="50"/>
  <c r="AP141" i="50"/>
  <c r="AQ141" i="50"/>
  <c r="AR141" i="50"/>
  <c r="AS141" i="50"/>
  <c r="AT141" i="50"/>
  <c r="AU141" i="50"/>
  <c r="AV141" i="50"/>
  <c r="AW141" i="50"/>
  <c r="AX141" i="50"/>
  <c r="AY141" i="50"/>
  <c r="AZ141" i="50"/>
  <c r="BA141" i="50"/>
  <c r="BB141" i="50"/>
  <c r="BC141" i="50"/>
  <c r="BD141" i="50"/>
  <c r="BE141" i="50"/>
  <c r="BF141" i="50"/>
  <c r="BG141" i="50"/>
  <c r="BH141" i="50"/>
  <c r="BI141" i="50"/>
  <c r="BJ141" i="50"/>
  <c r="BK141" i="50"/>
  <c r="DN141" i="50"/>
  <c r="DQ141" i="50"/>
  <c r="A142" i="50"/>
  <c r="B142" i="50"/>
  <c r="C142" i="50"/>
  <c r="F142" i="50"/>
  <c r="G142" i="50"/>
  <c r="H142" i="50"/>
  <c r="I142" i="50"/>
  <c r="J142" i="50"/>
  <c r="K142" i="50"/>
  <c r="L142" i="50"/>
  <c r="M142" i="50"/>
  <c r="N142" i="50"/>
  <c r="O142" i="50"/>
  <c r="P142" i="50"/>
  <c r="Q142" i="50"/>
  <c r="R142" i="50"/>
  <c r="S142" i="50"/>
  <c r="T142" i="50"/>
  <c r="U142" i="50"/>
  <c r="V142" i="50"/>
  <c r="W142" i="50"/>
  <c r="X142" i="50"/>
  <c r="Y142" i="50"/>
  <c r="Z142" i="50"/>
  <c r="AA142" i="50"/>
  <c r="AB142" i="50"/>
  <c r="AC142" i="50"/>
  <c r="AD142" i="50"/>
  <c r="AE142" i="50"/>
  <c r="AF142" i="50"/>
  <c r="AG142" i="50"/>
  <c r="AH142" i="50"/>
  <c r="AI142" i="50"/>
  <c r="AJ142" i="50"/>
  <c r="AK142" i="50"/>
  <c r="AL142" i="50"/>
  <c r="AM142" i="50"/>
  <c r="AN142" i="50"/>
  <c r="AO142" i="50"/>
  <c r="AP142" i="50"/>
  <c r="AQ142" i="50"/>
  <c r="AR142" i="50"/>
  <c r="AS142" i="50"/>
  <c r="AT142" i="50"/>
  <c r="AU142" i="50"/>
  <c r="AV142" i="50"/>
  <c r="AW142" i="50"/>
  <c r="AX142" i="50"/>
  <c r="AY142" i="50"/>
  <c r="AZ142" i="50"/>
  <c r="BA142" i="50"/>
  <c r="BB142" i="50"/>
  <c r="BC142" i="50"/>
  <c r="BD142" i="50"/>
  <c r="BE142" i="50"/>
  <c r="BF142" i="50"/>
  <c r="BG142" i="50"/>
  <c r="BH142" i="50"/>
  <c r="BI142" i="50"/>
  <c r="BJ142" i="50"/>
  <c r="BK142" i="50"/>
  <c r="DN142" i="50"/>
  <c r="DQ142" i="50"/>
  <c r="A143" i="50"/>
  <c r="B143" i="50"/>
  <c r="C143" i="50"/>
  <c r="F143" i="50"/>
  <c r="G143" i="50"/>
  <c r="H143" i="50"/>
  <c r="I143" i="50"/>
  <c r="J143" i="50"/>
  <c r="K143" i="50"/>
  <c r="L143" i="50"/>
  <c r="M143" i="50"/>
  <c r="N143" i="50"/>
  <c r="O143" i="50"/>
  <c r="P143" i="50"/>
  <c r="Q143" i="50"/>
  <c r="R143" i="50"/>
  <c r="S143" i="50"/>
  <c r="T143" i="50"/>
  <c r="U143" i="50"/>
  <c r="V143" i="50"/>
  <c r="W143" i="50"/>
  <c r="X143" i="50"/>
  <c r="Y143" i="50"/>
  <c r="Z143" i="50"/>
  <c r="AA143" i="50"/>
  <c r="AB143" i="50"/>
  <c r="AC143" i="50"/>
  <c r="AD143" i="50"/>
  <c r="AE143" i="50"/>
  <c r="AF143" i="50"/>
  <c r="AG143" i="50"/>
  <c r="AH143" i="50"/>
  <c r="AI143" i="50"/>
  <c r="AJ143" i="50"/>
  <c r="AK143" i="50"/>
  <c r="AL143" i="50"/>
  <c r="AM143" i="50"/>
  <c r="AN143" i="50"/>
  <c r="AO143" i="50"/>
  <c r="AP143" i="50"/>
  <c r="AQ143" i="50"/>
  <c r="AR143" i="50"/>
  <c r="AS143" i="50"/>
  <c r="AT143" i="50"/>
  <c r="AU143" i="50"/>
  <c r="AV143" i="50"/>
  <c r="AW143" i="50"/>
  <c r="AX143" i="50"/>
  <c r="AY143" i="50"/>
  <c r="AZ143" i="50"/>
  <c r="BA143" i="50"/>
  <c r="BB143" i="50"/>
  <c r="BC143" i="50"/>
  <c r="BD143" i="50"/>
  <c r="BE143" i="50"/>
  <c r="BF143" i="50"/>
  <c r="BG143" i="50"/>
  <c r="BH143" i="50"/>
  <c r="BI143" i="50"/>
  <c r="BJ143" i="50"/>
  <c r="BK143" i="50"/>
  <c r="DN143" i="50"/>
  <c r="DQ143" i="50"/>
  <c r="A144" i="50"/>
  <c r="B144" i="50"/>
  <c r="C144" i="50"/>
  <c r="F144" i="50"/>
  <c r="G144" i="50"/>
  <c r="H144" i="50"/>
  <c r="I144" i="50"/>
  <c r="J144" i="50"/>
  <c r="K144" i="50"/>
  <c r="L144" i="50"/>
  <c r="M144" i="50"/>
  <c r="N144" i="50"/>
  <c r="O144" i="50"/>
  <c r="P144" i="50"/>
  <c r="Q144" i="50"/>
  <c r="R144" i="50"/>
  <c r="S144" i="50"/>
  <c r="T144" i="50"/>
  <c r="U144" i="50"/>
  <c r="V144" i="50"/>
  <c r="W144" i="50"/>
  <c r="X144" i="50"/>
  <c r="Y144" i="50"/>
  <c r="Z144" i="50"/>
  <c r="AA144" i="50"/>
  <c r="AB144" i="50"/>
  <c r="AC144" i="50"/>
  <c r="AD144" i="50"/>
  <c r="AE144" i="50"/>
  <c r="AF144" i="50"/>
  <c r="AG144" i="50"/>
  <c r="AH144" i="50"/>
  <c r="AI144" i="50"/>
  <c r="AJ144" i="50"/>
  <c r="AK144" i="50"/>
  <c r="AL144" i="50"/>
  <c r="AM144" i="50"/>
  <c r="AN144" i="50"/>
  <c r="AO144" i="50"/>
  <c r="AP144" i="50"/>
  <c r="AQ144" i="50"/>
  <c r="AR144" i="50"/>
  <c r="AS144" i="50"/>
  <c r="AT144" i="50"/>
  <c r="AU144" i="50"/>
  <c r="AV144" i="50"/>
  <c r="AW144" i="50"/>
  <c r="AX144" i="50"/>
  <c r="AY144" i="50"/>
  <c r="AZ144" i="50"/>
  <c r="BA144" i="50"/>
  <c r="BB144" i="50"/>
  <c r="BC144" i="50"/>
  <c r="BD144" i="50"/>
  <c r="BE144" i="50"/>
  <c r="BF144" i="50"/>
  <c r="BG144" i="50"/>
  <c r="BH144" i="50"/>
  <c r="BI144" i="50"/>
  <c r="BJ144" i="50"/>
  <c r="BK144" i="50"/>
  <c r="DN144" i="50"/>
  <c r="DQ144" i="50"/>
  <c r="A145" i="50"/>
  <c r="B145" i="50"/>
  <c r="C145" i="50"/>
  <c r="F145" i="50"/>
  <c r="G145" i="50"/>
  <c r="H145" i="50"/>
  <c r="I145" i="50"/>
  <c r="J145" i="50"/>
  <c r="K145" i="50"/>
  <c r="L145" i="50"/>
  <c r="M145" i="50"/>
  <c r="N145" i="50"/>
  <c r="O145" i="50"/>
  <c r="P145" i="50"/>
  <c r="Q145" i="50"/>
  <c r="R145" i="50"/>
  <c r="S145" i="50"/>
  <c r="T145" i="50"/>
  <c r="U145" i="50"/>
  <c r="V145" i="50"/>
  <c r="W145" i="50"/>
  <c r="X145" i="50"/>
  <c r="Y145" i="50"/>
  <c r="Z145" i="50"/>
  <c r="AA145" i="50"/>
  <c r="AB145" i="50"/>
  <c r="AC145" i="50"/>
  <c r="AD145" i="50"/>
  <c r="AE145" i="50"/>
  <c r="AF145" i="50"/>
  <c r="AG145" i="50"/>
  <c r="AH145" i="50"/>
  <c r="AI145" i="50"/>
  <c r="AJ145" i="50"/>
  <c r="AK145" i="50"/>
  <c r="AL145" i="50"/>
  <c r="AM145" i="50"/>
  <c r="AN145" i="50"/>
  <c r="AO145" i="50"/>
  <c r="AP145" i="50"/>
  <c r="AQ145" i="50"/>
  <c r="AR145" i="50"/>
  <c r="AS145" i="50"/>
  <c r="AT145" i="50"/>
  <c r="AU145" i="50"/>
  <c r="AV145" i="50"/>
  <c r="AW145" i="50"/>
  <c r="AX145" i="50"/>
  <c r="AY145" i="50"/>
  <c r="AZ145" i="50"/>
  <c r="BA145" i="50"/>
  <c r="BB145" i="50"/>
  <c r="BC145" i="50"/>
  <c r="BD145" i="50"/>
  <c r="BE145" i="50"/>
  <c r="BF145" i="50"/>
  <c r="BG145" i="50"/>
  <c r="BH145" i="50"/>
  <c r="BI145" i="50"/>
  <c r="BJ145" i="50"/>
  <c r="BK145" i="50"/>
  <c r="DN145" i="50"/>
  <c r="DQ145" i="50"/>
  <c r="A146" i="50"/>
  <c r="B146" i="50"/>
  <c r="C146" i="50"/>
  <c r="F146" i="50"/>
  <c r="G146" i="50"/>
  <c r="H146" i="50"/>
  <c r="I146" i="50"/>
  <c r="J146" i="50"/>
  <c r="K146" i="50"/>
  <c r="L146" i="50"/>
  <c r="M146" i="50"/>
  <c r="N146" i="50"/>
  <c r="O146" i="50"/>
  <c r="P146" i="50"/>
  <c r="Q146" i="50"/>
  <c r="R146" i="50"/>
  <c r="S146" i="50"/>
  <c r="T146" i="50"/>
  <c r="U146" i="50"/>
  <c r="V146" i="50"/>
  <c r="W146" i="50"/>
  <c r="X146" i="50"/>
  <c r="Y146" i="50"/>
  <c r="Z146" i="50"/>
  <c r="AA146" i="50"/>
  <c r="AB146" i="50"/>
  <c r="AC146" i="50"/>
  <c r="AD146" i="50"/>
  <c r="AE146" i="50"/>
  <c r="AF146" i="50"/>
  <c r="AG146" i="50"/>
  <c r="AH146" i="50"/>
  <c r="AI146" i="50"/>
  <c r="AJ146" i="50"/>
  <c r="AK146" i="50"/>
  <c r="AL146" i="50"/>
  <c r="AM146" i="50"/>
  <c r="AN146" i="50"/>
  <c r="AO146" i="50"/>
  <c r="AP146" i="50"/>
  <c r="AQ146" i="50"/>
  <c r="AR146" i="50"/>
  <c r="AS146" i="50"/>
  <c r="AT146" i="50"/>
  <c r="AU146" i="50"/>
  <c r="AV146" i="50"/>
  <c r="AW146" i="50"/>
  <c r="AX146" i="50"/>
  <c r="AY146" i="50"/>
  <c r="AZ146" i="50"/>
  <c r="BA146" i="50"/>
  <c r="BB146" i="50"/>
  <c r="BC146" i="50"/>
  <c r="BD146" i="50"/>
  <c r="BE146" i="50"/>
  <c r="BF146" i="50"/>
  <c r="BG146" i="50"/>
  <c r="BH146" i="50"/>
  <c r="BI146" i="50"/>
  <c r="BJ146" i="50"/>
  <c r="BK146" i="50"/>
  <c r="DN146" i="50"/>
  <c r="DQ146" i="50"/>
  <c r="A147" i="50"/>
  <c r="B147" i="50"/>
  <c r="C147" i="50"/>
  <c r="F147" i="50"/>
  <c r="G147" i="50"/>
  <c r="H147" i="50"/>
  <c r="I147" i="50"/>
  <c r="J147" i="50"/>
  <c r="K147" i="50"/>
  <c r="L147" i="50"/>
  <c r="M147" i="50"/>
  <c r="N147" i="50"/>
  <c r="O147" i="50"/>
  <c r="P147" i="50"/>
  <c r="Q147" i="50"/>
  <c r="R147" i="50"/>
  <c r="S147" i="50"/>
  <c r="T147" i="50"/>
  <c r="U147" i="50"/>
  <c r="V147" i="50"/>
  <c r="W147" i="50"/>
  <c r="X147" i="50"/>
  <c r="Y147" i="50"/>
  <c r="Z147" i="50"/>
  <c r="AA147" i="50"/>
  <c r="AB147" i="50"/>
  <c r="AC147" i="50"/>
  <c r="AD147" i="50"/>
  <c r="AE147" i="50"/>
  <c r="AF147" i="50"/>
  <c r="AG147" i="50"/>
  <c r="AH147" i="50"/>
  <c r="AI147" i="50"/>
  <c r="AJ147" i="50"/>
  <c r="AK147" i="50"/>
  <c r="AL147" i="50"/>
  <c r="AM147" i="50"/>
  <c r="AN147" i="50"/>
  <c r="AO147" i="50"/>
  <c r="AP147" i="50"/>
  <c r="AQ147" i="50"/>
  <c r="AR147" i="50"/>
  <c r="AS147" i="50"/>
  <c r="AT147" i="50"/>
  <c r="AU147" i="50"/>
  <c r="AV147" i="50"/>
  <c r="AW147" i="50"/>
  <c r="AX147" i="50"/>
  <c r="AY147" i="50"/>
  <c r="AZ147" i="50"/>
  <c r="BA147" i="50"/>
  <c r="BB147" i="50"/>
  <c r="BC147" i="50"/>
  <c r="BD147" i="50"/>
  <c r="BE147" i="50"/>
  <c r="BF147" i="50"/>
  <c r="BG147" i="50"/>
  <c r="BH147" i="50"/>
  <c r="BI147" i="50"/>
  <c r="BJ147" i="50"/>
  <c r="BK147" i="50"/>
  <c r="DN147" i="50"/>
  <c r="DQ147" i="50"/>
  <c r="A148" i="50"/>
  <c r="B148" i="50"/>
  <c r="C148" i="50"/>
  <c r="F148" i="50"/>
  <c r="G148" i="50"/>
  <c r="H148" i="50"/>
  <c r="I148" i="50"/>
  <c r="J148" i="50"/>
  <c r="K148" i="50"/>
  <c r="L148" i="50"/>
  <c r="M148" i="50"/>
  <c r="N148" i="50"/>
  <c r="O148" i="50"/>
  <c r="P148" i="50"/>
  <c r="Q148" i="50"/>
  <c r="R148" i="50"/>
  <c r="S148" i="50"/>
  <c r="T148" i="50"/>
  <c r="U148" i="50"/>
  <c r="V148" i="50"/>
  <c r="W148" i="50"/>
  <c r="X148" i="50"/>
  <c r="Y148" i="50"/>
  <c r="Z148" i="50"/>
  <c r="AA148" i="50"/>
  <c r="AB148" i="50"/>
  <c r="AC148" i="50"/>
  <c r="AD148" i="50"/>
  <c r="AE148" i="50"/>
  <c r="AF148" i="50"/>
  <c r="AG148" i="50"/>
  <c r="AH148" i="50"/>
  <c r="AI148" i="50"/>
  <c r="AJ148" i="50"/>
  <c r="AK148" i="50"/>
  <c r="AL148" i="50"/>
  <c r="AM148" i="50"/>
  <c r="AN148" i="50"/>
  <c r="AO148" i="50"/>
  <c r="AP148" i="50"/>
  <c r="AQ148" i="50"/>
  <c r="AR148" i="50"/>
  <c r="AS148" i="50"/>
  <c r="AT148" i="50"/>
  <c r="AU148" i="50"/>
  <c r="AV148" i="50"/>
  <c r="AW148" i="50"/>
  <c r="AX148" i="50"/>
  <c r="AY148" i="50"/>
  <c r="AZ148" i="50"/>
  <c r="BA148" i="50"/>
  <c r="BB148" i="50"/>
  <c r="BC148" i="50"/>
  <c r="BD148" i="50"/>
  <c r="BE148" i="50"/>
  <c r="BF148" i="50"/>
  <c r="BG148" i="50"/>
  <c r="BH148" i="50"/>
  <c r="BI148" i="50"/>
  <c r="BJ148" i="50"/>
  <c r="BK148" i="50"/>
  <c r="DN148" i="50"/>
  <c r="DQ148" i="50"/>
  <c r="A149" i="50"/>
  <c r="B149" i="50"/>
  <c r="C149" i="50"/>
  <c r="F149" i="50"/>
  <c r="G149" i="50"/>
  <c r="H149" i="50"/>
  <c r="I149" i="50"/>
  <c r="J149" i="50"/>
  <c r="K149" i="50"/>
  <c r="L149" i="50"/>
  <c r="M149" i="50"/>
  <c r="N149" i="50"/>
  <c r="O149" i="50"/>
  <c r="P149" i="50"/>
  <c r="Q149" i="50"/>
  <c r="R149" i="50"/>
  <c r="S149" i="50"/>
  <c r="T149" i="50"/>
  <c r="U149" i="50"/>
  <c r="V149" i="50"/>
  <c r="W149" i="50"/>
  <c r="X149" i="50"/>
  <c r="Y149" i="50"/>
  <c r="Z149" i="50"/>
  <c r="AA149" i="50"/>
  <c r="AB149" i="50"/>
  <c r="AC149" i="50"/>
  <c r="AD149" i="50"/>
  <c r="AE149" i="50"/>
  <c r="AF149" i="50"/>
  <c r="AG149" i="50"/>
  <c r="AH149" i="50"/>
  <c r="AI149" i="50"/>
  <c r="AJ149" i="50"/>
  <c r="AK149" i="50"/>
  <c r="AL149" i="50"/>
  <c r="AM149" i="50"/>
  <c r="AN149" i="50"/>
  <c r="AO149" i="50"/>
  <c r="AP149" i="50"/>
  <c r="AQ149" i="50"/>
  <c r="AR149" i="50"/>
  <c r="AS149" i="50"/>
  <c r="AT149" i="50"/>
  <c r="AU149" i="50"/>
  <c r="AV149" i="50"/>
  <c r="AW149" i="50"/>
  <c r="AX149" i="50"/>
  <c r="AY149" i="50"/>
  <c r="AZ149" i="50"/>
  <c r="BA149" i="50"/>
  <c r="BB149" i="50"/>
  <c r="BC149" i="50"/>
  <c r="BD149" i="50"/>
  <c r="BE149" i="50"/>
  <c r="BF149" i="50"/>
  <c r="BG149" i="50"/>
  <c r="BH149" i="50"/>
  <c r="BI149" i="50"/>
  <c r="BJ149" i="50"/>
  <c r="BK149" i="50"/>
  <c r="DN149" i="50"/>
  <c r="DQ149" i="50"/>
  <c r="A150" i="50"/>
  <c r="B150" i="50"/>
  <c r="C150" i="50"/>
  <c r="F150" i="50"/>
  <c r="G150" i="50"/>
  <c r="H150" i="50"/>
  <c r="I150" i="50"/>
  <c r="J150" i="50"/>
  <c r="K150" i="50"/>
  <c r="L150" i="50"/>
  <c r="M150" i="50"/>
  <c r="N150" i="50"/>
  <c r="O150" i="50"/>
  <c r="P150" i="50"/>
  <c r="Q150" i="50"/>
  <c r="R150" i="50"/>
  <c r="S150" i="50"/>
  <c r="T150" i="50"/>
  <c r="U150" i="50"/>
  <c r="V150" i="50"/>
  <c r="W150" i="50"/>
  <c r="X150" i="50"/>
  <c r="Y150" i="50"/>
  <c r="Z150" i="50"/>
  <c r="AA150" i="50"/>
  <c r="AB150" i="50"/>
  <c r="AC150" i="50"/>
  <c r="AD150" i="50"/>
  <c r="AE150" i="50"/>
  <c r="AF150" i="50"/>
  <c r="AG150" i="50"/>
  <c r="AH150" i="50"/>
  <c r="AI150" i="50"/>
  <c r="AJ150" i="50"/>
  <c r="AK150" i="50"/>
  <c r="AL150" i="50"/>
  <c r="AM150" i="50"/>
  <c r="AN150" i="50"/>
  <c r="AO150" i="50"/>
  <c r="AP150" i="50"/>
  <c r="AQ150" i="50"/>
  <c r="AR150" i="50"/>
  <c r="AS150" i="50"/>
  <c r="AT150" i="50"/>
  <c r="AU150" i="50"/>
  <c r="AV150" i="50"/>
  <c r="AW150" i="50"/>
  <c r="AX150" i="50"/>
  <c r="AY150" i="50"/>
  <c r="AZ150" i="50"/>
  <c r="BA150" i="50"/>
  <c r="BB150" i="50"/>
  <c r="BC150" i="50"/>
  <c r="BD150" i="50"/>
  <c r="BE150" i="50"/>
  <c r="BF150" i="50"/>
  <c r="BG150" i="50"/>
  <c r="BH150" i="50"/>
  <c r="BI150" i="50"/>
  <c r="BJ150" i="50"/>
  <c r="BK150" i="50"/>
  <c r="DN150" i="50"/>
  <c r="DQ150" i="50"/>
  <c r="A151" i="50"/>
  <c r="B151" i="50"/>
  <c r="C151" i="50"/>
  <c r="F151" i="50"/>
  <c r="G151" i="50"/>
  <c r="H151" i="50"/>
  <c r="I151" i="50"/>
  <c r="J151" i="50"/>
  <c r="K151" i="50"/>
  <c r="L151" i="50"/>
  <c r="M151" i="50"/>
  <c r="N151" i="50"/>
  <c r="O151" i="50"/>
  <c r="P151" i="50"/>
  <c r="Q151" i="50"/>
  <c r="R151" i="50"/>
  <c r="S151" i="50"/>
  <c r="T151" i="50"/>
  <c r="U151" i="50"/>
  <c r="V151" i="50"/>
  <c r="W151" i="50"/>
  <c r="X151" i="50"/>
  <c r="Y151" i="50"/>
  <c r="Z151" i="50"/>
  <c r="AA151" i="50"/>
  <c r="AB151" i="50"/>
  <c r="AC151" i="50"/>
  <c r="AD151" i="50"/>
  <c r="AE151" i="50"/>
  <c r="AF151" i="50"/>
  <c r="AG151" i="50"/>
  <c r="AH151" i="50"/>
  <c r="AI151" i="50"/>
  <c r="AJ151" i="50"/>
  <c r="AK151" i="50"/>
  <c r="AL151" i="50"/>
  <c r="AM151" i="50"/>
  <c r="AN151" i="50"/>
  <c r="AO151" i="50"/>
  <c r="AP151" i="50"/>
  <c r="AQ151" i="50"/>
  <c r="AR151" i="50"/>
  <c r="AS151" i="50"/>
  <c r="AT151" i="50"/>
  <c r="AU151" i="50"/>
  <c r="AV151" i="50"/>
  <c r="AW151" i="50"/>
  <c r="AX151" i="50"/>
  <c r="AY151" i="50"/>
  <c r="AZ151" i="50"/>
  <c r="BA151" i="50"/>
  <c r="BB151" i="50"/>
  <c r="BC151" i="50"/>
  <c r="BD151" i="50"/>
  <c r="BE151" i="50"/>
  <c r="BF151" i="50"/>
  <c r="BG151" i="50"/>
  <c r="BH151" i="50"/>
  <c r="BI151" i="50"/>
  <c r="BJ151" i="50"/>
  <c r="BK151" i="50"/>
  <c r="DN151" i="50"/>
  <c r="DQ151" i="50"/>
  <c r="A152" i="50"/>
  <c r="B152" i="50"/>
  <c r="C152" i="50"/>
  <c r="F152" i="50"/>
  <c r="G152" i="50"/>
  <c r="H152" i="50"/>
  <c r="I152" i="50"/>
  <c r="J152" i="50"/>
  <c r="K152" i="50"/>
  <c r="L152" i="50"/>
  <c r="M152" i="50"/>
  <c r="N152" i="50"/>
  <c r="O152" i="50"/>
  <c r="P152" i="50"/>
  <c r="Q152" i="50"/>
  <c r="R152" i="50"/>
  <c r="S152" i="50"/>
  <c r="T152" i="50"/>
  <c r="U152" i="50"/>
  <c r="V152" i="50"/>
  <c r="W152" i="50"/>
  <c r="X152" i="50"/>
  <c r="Y152" i="50"/>
  <c r="Z152" i="50"/>
  <c r="AA152" i="50"/>
  <c r="AB152" i="50"/>
  <c r="AC152" i="50"/>
  <c r="AD152" i="50"/>
  <c r="AE152" i="50"/>
  <c r="AF152" i="50"/>
  <c r="AG152" i="50"/>
  <c r="AH152" i="50"/>
  <c r="AI152" i="50"/>
  <c r="AJ152" i="50"/>
  <c r="AK152" i="50"/>
  <c r="AL152" i="50"/>
  <c r="AM152" i="50"/>
  <c r="AN152" i="50"/>
  <c r="AO152" i="50"/>
  <c r="AP152" i="50"/>
  <c r="AQ152" i="50"/>
  <c r="AR152" i="50"/>
  <c r="AS152" i="50"/>
  <c r="AT152" i="50"/>
  <c r="AU152" i="50"/>
  <c r="AV152" i="50"/>
  <c r="AW152" i="50"/>
  <c r="AX152" i="50"/>
  <c r="AY152" i="50"/>
  <c r="AZ152" i="50"/>
  <c r="BA152" i="50"/>
  <c r="BB152" i="50"/>
  <c r="BC152" i="50"/>
  <c r="BD152" i="50"/>
  <c r="BE152" i="50"/>
  <c r="BF152" i="50"/>
  <c r="BG152" i="50"/>
  <c r="BH152" i="50"/>
  <c r="BI152" i="50"/>
  <c r="BJ152" i="50"/>
  <c r="BK152" i="50"/>
  <c r="DN152" i="50"/>
  <c r="DQ152" i="50"/>
  <c r="A153" i="50"/>
  <c r="B153" i="50"/>
  <c r="C153" i="50"/>
  <c r="F153" i="50"/>
  <c r="G153" i="50"/>
  <c r="H153" i="50"/>
  <c r="I153" i="50"/>
  <c r="J153" i="50"/>
  <c r="K153" i="50"/>
  <c r="L153" i="50"/>
  <c r="M153" i="50"/>
  <c r="N153" i="50"/>
  <c r="O153" i="50"/>
  <c r="P153" i="50"/>
  <c r="Q153" i="50"/>
  <c r="R153" i="50"/>
  <c r="S153" i="50"/>
  <c r="T153" i="50"/>
  <c r="U153" i="50"/>
  <c r="V153" i="50"/>
  <c r="W153" i="50"/>
  <c r="X153" i="50"/>
  <c r="Y153" i="50"/>
  <c r="Z153" i="50"/>
  <c r="AA153" i="50"/>
  <c r="AB153" i="50"/>
  <c r="AC153" i="50"/>
  <c r="AD153" i="50"/>
  <c r="AE153" i="50"/>
  <c r="AF153" i="50"/>
  <c r="AG153" i="50"/>
  <c r="AH153" i="50"/>
  <c r="AI153" i="50"/>
  <c r="AJ153" i="50"/>
  <c r="AK153" i="50"/>
  <c r="AL153" i="50"/>
  <c r="AM153" i="50"/>
  <c r="AN153" i="50"/>
  <c r="AO153" i="50"/>
  <c r="AP153" i="50"/>
  <c r="AQ153" i="50"/>
  <c r="AR153" i="50"/>
  <c r="AS153" i="50"/>
  <c r="AT153" i="50"/>
  <c r="AU153" i="50"/>
  <c r="AV153" i="50"/>
  <c r="AW153" i="50"/>
  <c r="AX153" i="50"/>
  <c r="AY153" i="50"/>
  <c r="AZ153" i="50"/>
  <c r="BA153" i="50"/>
  <c r="BB153" i="50"/>
  <c r="BC153" i="50"/>
  <c r="BD153" i="50"/>
  <c r="BE153" i="50"/>
  <c r="BF153" i="50"/>
  <c r="BG153" i="50"/>
  <c r="BH153" i="50"/>
  <c r="BI153" i="50"/>
  <c r="BJ153" i="50"/>
  <c r="BK153" i="50"/>
  <c r="DN153" i="50"/>
  <c r="DQ153" i="50"/>
  <c r="A154" i="50"/>
  <c r="B154" i="50"/>
  <c r="C154" i="50"/>
  <c r="F154" i="50"/>
  <c r="G154" i="50"/>
  <c r="H154" i="50"/>
  <c r="I154" i="50"/>
  <c r="J154" i="50"/>
  <c r="K154" i="50"/>
  <c r="L154" i="50"/>
  <c r="M154" i="50"/>
  <c r="N154" i="50"/>
  <c r="O154" i="50"/>
  <c r="P154" i="50"/>
  <c r="Q154" i="50"/>
  <c r="R154" i="50"/>
  <c r="S154" i="50"/>
  <c r="T154" i="50"/>
  <c r="U154" i="50"/>
  <c r="V154" i="50"/>
  <c r="W154" i="50"/>
  <c r="X154" i="50"/>
  <c r="Y154" i="50"/>
  <c r="Z154" i="50"/>
  <c r="AA154" i="50"/>
  <c r="AB154" i="50"/>
  <c r="AC154" i="50"/>
  <c r="AD154" i="50"/>
  <c r="AE154" i="50"/>
  <c r="AF154" i="50"/>
  <c r="AG154" i="50"/>
  <c r="AH154" i="50"/>
  <c r="AI154" i="50"/>
  <c r="AJ154" i="50"/>
  <c r="AK154" i="50"/>
  <c r="AL154" i="50"/>
  <c r="AM154" i="50"/>
  <c r="AN154" i="50"/>
  <c r="AO154" i="50"/>
  <c r="AP154" i="50"/>
  <c r="AQ154" i="50"/>
  <c r="AR154" i="50"/>
  <c r="AS154" i="50"/>
  <c r="AT154" i="50"/>
  <c r="AU154" i="50"/>
  <c r="AV154" i="50"/>
  <c r="AW154" i="50"/>
  <c r="AX154" i="50"/>
  <c r="AY154" i="50"/>
  <c r="AZ154" i="50"/>
  <c r="BA154" i="50"/>
  <c r="BB154" i="50"/>
  <c r="BC154" i="50"/>
  <c r="BD154" i="50"/>
  <c r="BE154" i="50"/>
  <c r="BF154" i="50"/>
  <c r="BG154" i="50"/>
  <c r="BH154" i="50"/>
  <c r="BI154" i="50"/>
  <c r="BJ154" i="50"/>
  <c r="BK154" i="50"/>
  <c r="DN154" i="50"/>
  <c r="DQ154" i="50"/>
  <c r="A155" i="50"/>
  <c r="B155" i="50"/>
  <c r="C155" i="50"/>
  <c r="F155" i="50"/>
  <c r="G155" i="50"/>
  <c r="H155" i="50"/>
  <c r="I155" i="50"/>
  <c r="J155" i="50"/>
  <c r="K155" i="50"/>
  <c r="L155" i="50"/>
  <c r="M155" i="50"/>
  <c r="N155" i="50"/>
  <c r="O155" i="50"/>
  <c r="P155" i="50"/>
  <c r="Q155" i="50"/>
  <c r="R155" i="50"/>
  <c r="S155" i="50"/>
  <c r="T155" i="50"/>
  <c r="U155" i="50"/>
  <c r="V155" i="50"/>
  <c r="W155" i="50"/>
  <c r="X155" i="50"/>
  <c r="Y155" i="50"/>
  <c r="Z155" i="50"/>
  <c r="AA155" i="50"/>
  <c r="AB155" i="50"/>
  <c r="AC155" i="50"/>
  <c r="AD155" i="50"/>
  <c r="AE155" i="50"/>
  <c r="AF155" i="50"/>
  <c r="AG155" i="50"/>
  <c r="AH155" i="50"/>
  <c r="AI155" i="50"/>
  <c r="AJ155" i="50"/>
  <c r="AK155" i="50"/>
  <c r="AL155" i="50"/>
  <c r="AM155" i="50"/>
  <c r="AN155" i="50"/>
  <c r="AO155" i="50"/>
  <c r="AP155" i="50"/>
  <c r="AQ155" i="50"/>
  <c r="AR155" i="50"/>
  <c r="AS155" i="50"/>
  <c r="AT155" i="50"/>
  <c r="AU155" i="50"/>
  <c r="AV155" i="50"/>
  <c r="AW155" i="50"/>
  <c r="AX155" i="50"/>
  <c r="AY155" i="50"/>
  <c r="AZ155" i="50"/>
  <c r="BA155" i="50"/>
  <c r="BB155" i="50"/>
  <c r="BC155" i="50"/>
  <c r="BD155" i="50"/>
  <c r="BE155" i="50"/>
  <c r="BF155" i="50"/>
  <c r="BG155" i="50"/>
  <c r="BH155" i="50"/>
  <c r="BI155" i="50"/>
  <c r="BJ155" i="50"/>
  <c r="BK155" i="50"/>
  <c r="DN155" i="50"/>
  <c r="DQ155" i="50"/>
  <c r="A156" i="50"/>
  <c r="B156" i="50"/>
  <c r="C156" i="50"/>
  <c r="F156" i="50"/>
  <c r="G156" i="50"/>
  <c r="H156" i="50"/>
  <c r="I156" i="50"/>
  <c r="J156" i="50"/>
  <c r="K156" i="50"/>
  <c r="L156" i="50"/>
  <c r="M156" i="50"/>
  <c r="N156" i="50"/>
  <c r="O156" i="50"/>
  <c r="P156" i="50"/>
  <c r="Q156" i="50"/>
  <c r="R156" i="50"/>
  <c r="S156" i="50"/>
  <c r="T156" i="50"/>
  <c r="U156" i="50"/>
  <c r="V156" i="50"/>
  <c r="W156" i="50"/>
  <c r="X156" i="50"/>
  <c r="Y156" i="50"/>
  <c r="Z156" i="50"/>
  <c r="AA156" i="50"/>
  <c r="AB156" i="50"/>
  <c r="AC156" i="50"/>
  <c r="AD156" i="50"/>
  <c r="AE156" i="50"/>
  <c r="AF156" i="50"/>
  <c r="AG156" i="50"/>
  <c r="AH156" i="50"/>
  <c r="AI156" i="50"/>
  <c r="AJ156" i="50"/>
  <c r="AK156" i="50"/>
  <c r="AL156" i="50"/>
  <c r="AM156" i="50"/>
  <c r="AN156" i="50"/>
  <c r="AO156" i="50"/>
  <c r="AP156" i="50"/>
  <c r="AQ156" i="50"/>
  <c r="AR156" i="50"/>
  <c r="AS156" i="50"/>
  <c r="AT156" i="50"/>
  <c r="AU156" i="50"/>
  <c r="AV156" i="50"/>
  <c r="AW156" i="50"/>
  <c r="AX156" i="50"/>
  <c r="AY156" i="50"/>
  <c r="AZ156" i="50"/>
  <c r="BA156" i="50"/>
  <c r="BB156" i="50"/>
  <c r="BC156" i="50"/>
  <c r="BD156" i="50"/>
  <c r="BE156" i="50"/>
  <c r="BF156" i="50"/>
  <c r="BG156" i="50"/>
  <c r="BH156" i="50"/>
  <c r="BI156" i="50"/>
  <c r="BJ156" i="50"/>
  <c r="BK156" i="50"/>
  <c r="DN156" i="50"/>
  <c r="DQ156" i="50"/>
  <c r="A157" i="50"/>
  <c r="B157" i="50"/>
  <c r="C157" i="50"/>
  <c r="F157" i="50"/>
  <c r="G157" i="50"/>
  <c r="H157" i="50"/>
  <c r="I157" i="50"/>
  <c r="J157" i="50"/>
  <c r="K157" i="50"/>
  <c r="L157" i="50"/>
  <c r="M157" i="50"/>
  <c r="N157" i="50"/>
  <c r="O157" i="50"/>
  <c r="P157" i="50"/>
  <c r="Q157" i="50"/>
  <c r="R157" i="50"/>
  <c r="S157" i="50"/>
  <c r="T157" i="50"/>
  <c r="U157" i="50"/>
  <c r="V157" i="50"/>
  <c r="W157" i="50"/>
  <c r="X157" i="50"/>
  <c r="Y157" i="50"/>
  <c r="Z157" i="50"/>
  <c r="AA157" i="50"/>
  <c r="AB157" i="50"/>
  <c r="AC157" i="50"/>
  <c r="AD157" i="50"/>
  <c r="AE157" i="50"/>
  <c r="AF157" i="50"/>
  <c r="AG157" i="50"/>
  <c r="AH157" i="50"/>
  <c r="AI157" i="50"/>
  <c r="AJ157" i="50"/>
  <c r="AK157" i="50"/>
  <c r="AL157" i="50"/>
  <c r="AM157" i="50"/>
  <c r="AN157" i="50"/>
  <c r="AO157" i="50"/>
  <c r="AP157" i="50"/>
  <c r="AQ157" i="50"/>
  <c r="AR157" i="50"/>
  <c r="AS157" i="50"/>
  <c r="AT157" i="50"/>
  <c r="AU157" i="50"/>
  <c r="AV157" i="50"/>
  <c r="AW157" i="50"/>
  <c r="AX157" i="50"/>
  <c r="AY157" i="50"/>
  <c r="AZ157" i="50"/>
  <c r="BA157" i="50"/>
  <c r="BB157" i="50"/>
  <c r="BC157" i="50"/>
  <c r="BD157" i="50"/>
  <c r="BE157" i="50"/>
  <c r="BF157" i="50"/>
  <c r="BG157" i="50"/>
  <c r="BH157" i="50"/>
  <c r="BI157" i="50"/>
  <c r="BJ157" i="50"/>
  <c r="BK157" i="50"/>
  <c r="DN157" i="50"/>
  <c r="DQ157" i="50"/>
  <c r="A158" i="50"/>
  <c r="B158" i="50"/>
  <c r="C158" i="50"/>
  <c r="F158" i="50"/>
  <c r="G158" i="50"/>
  <c r="H158" i="50"/>
  <c r="I158" i="50"/>
  <c r="J158" i="50"/>
  <c r="K158" i="50"/>
  <c r="L158" i="50"/>
  <c r="M158" i="50"/>
  <c r="N158" i="50"/>
  <c r="O158" i="50"/>
  <c r="P158" i="50"/>
  <c r="Q158" i="50"/>
  <c r="R158" i="50"/>
  <c r="S158" i="50"/>
  <c r="T158" i="50"/>
  <c r="U158" i="50"/>
  <c r="V158" i="50"/>
  <c r="W158" i="50"/>
  <c r="X158" i="50"/>
  <c r="Y158" i="50"/>
  <c r="Z158" i="50"/>
  <c r="AA158" i="50"/>
  <c r="AB158" i="50"/>
  <c r="AC158" i="50"/>
  <c r="AD158" i="50"/>
  <c r="AE158" i="50"/>
  <c r="AF158" i="50"/>
  <c r="AG158" i="50"/>
  <c r="AH158" i="50"/>
  <c r="AI158" i="50"/>
  <c r="AJ158" i="50"/>
  <c r="AK158" i="50"/>
  <c r="AL158" i="50"/>
  <c r="AM158" i="50"/>
  <c r="AN158" i="50"/>
  <c r="AO158" i="50"/>
  <c r="AP158" i="50"/>
  <c r="AQ158" i="50"/>
  <c r="AR158" i="50"/>
  <c r="AS158" i="50"/>
  <c r="AT158" i="50"/>
  <c r="AU158" i="50"/>
  <c r="AV158" i="50"/>
  <c r="AW158" i="50"/>
  <c r="AX158" i="50"/>
  <c r="AY158" i="50"/>
  <c r="AZ158" i="50"/>
  <c r="BA158" i="50"/>
  <c r="BB158" i="50"/>
  <c r="BC158" i="50"/>
  <c r="BD158" i="50"/>
  <c r="BE158" i="50"/>
  <c r="BF158" i="50"/>
  <c r="BG158" i="50"/>
  <c r="BH158" i="50"/>
  <c r="BI158" i="50"/>
  <c r="BJ158" i="50"/>
  <c r="BK158" i="50"/>
  <c r="DN158" i="50"/>
  <c r="DQ158" i="50"/>
  <c r="A159" i="50"/>
  <c r="B159" i="50"/>
  <c r="C159" i="50"/>
  <c r="F159" i="50"/>
  <c r="G159" i="50"/>
  <c r="H159" i="50"/>
  <c r="I159" i="50"/>
  <c r="J159" i="50"/>
  <c r="K159" i="50"/>
  <c r="L159" i="50"/>
  <c r="M159" i="50"/>
  <c r="N159" i="50"/>
  <c r="O159" i="50"/>
  <c r="P159" i="50"/>
  <c r="Q159" i="50"/>
  <c r="R159" i="50"/>
  <c r="S159" i="50"/>
  <c r="T159" i="50"/>
  <c r="U159" i="50"/>
  <c r="V159" i="50"/>
  <c r="W159" i="50"/>
  <c r="X159" i="50"/>
  <c r="Y159" i="50"/>
  <c r="Z159" i="50"/>
  <c r="AA159" i="50"/>
  <c r="AB159" i="50"/>
  <c r="AC159" i="50"/>
  <c r="AD159" i="50"/>
  <c r="AE159" i="50"/>
  <c r="AF159" i="50"/>
  <c r="AG159" i="50"/>
  <c r="AH159" i="50"/>
  <c r="AI159" i="50"/>
  <c r="AJ159" i="50"/>
  <c r="AK159" i="50"/>
  <c r="AL159" i="50"/>
  <c r="AM159" i="50"/>
  <c r="AN159" i="50"/>
  <c r="AO159" i="50"/>
  <c r="AP159" i="50"/>
  <c r="AQ159" i="50"/>
  <c r="AR159" i="50"/>
  <c r="AS159" i="50"/>
  <c r="AT159" i="50"/>
  <c r="AU159" i="50"/>
  <c r="AV159" i="50"/>
  <c r="AW159" i="50"/>
  <c r="AX159" i="50"/>
  <c r="AY159" i="50"/>
  <c r="AZ159" i="50"/>
  <c r="BA159" i="50"/>
  <c r="BB159" i="50"/>
  <c r="BC159" i="50"/>
  <c r="BD159" i="50"/>
  <c r="BE159" i="50"/>
  <c r="BF159" i="50"/>
  <c r="BG159" i="50"/>
  <c r="BH159" i="50"/>
  <c r="BI159" i="50"/>
  <c r="BJ159" i="50"/>
  <c r="BK159" i="50"/>
  <c r="DN159" i="50"/>
  <c r="DQ159" i="50"/>
  <c r="A160" i="50"/>
  <c r="B160" i="50"/>
  <c r="C160" i="50"/>
  <c r="F160" i="50"/>
  <c r="G160" i="50"/>
  <c r="H160" i="50"/>
  <c r="I160" i="50"/>
  <c r="J160" i="50"/>
  <c r="K160" i="50"/>
  <c r="L160" i="50"/>
  <c r="M160" i="50"/>
  <c r="N160" i="50"/>
  <c r="O160" i="50"/>
  <c r="P160" i="50"/>
  <c r="Q160" i="50"/>
  <c r="R160" i="50"/>
  <c r="S160" i="50"/>
  <c r="T160" i="50"/>
  <c r="U160" i="50"/>
  <c r="V160" i="50"/>
  <c r="W160" i="50"/>
  <c r="X160" i="50"/>
  <c r="Y160" i="50"/>
  <c r="Z160" i="50"/>
  <c r="AA160" i="50"/>
  <c r="AB160" i="50"/>
  <c r="AC160" i="50"/>
  <c r="AD160" i="50"/>
  <c r="AE160" i="50"/>
  <c r="AF160" i="50"/>
  <c r="AG160" i="50"/>
  <c r="AH160" i="50"/>
  <c r="AI160" i="50"/>
  <c r="AJ160" i="50"/>
  <c r="AK160" i="50"/>
  <c r="AL160" i="50"/>
  <c r="AM160" i="50"/>
  <c r="AN160" i="50"/>
  <c r="AO160" i="50"/>
  <c r="AP160" i="50"/>
  <c r="AQ160" i="50"/>
  <c r="AR160" i="50"/>
  <c r="AS160" i="50"/>
  <c r="AT160" i="50"/>
  <c r="AU160" i="50"/>
  <c r="AV160" i="50"/>
  <c r="AW160" i="50"/>
  <c r="AX160" i="50"/>
  <c r="AY160" i="50"/>
  <c r="AZ160" i="50"/>
  <c r="BA160" i="50"/>
  <c r="BB160" i="50"/>
  <c r="BC160" i="50"/>
  <c r="BD160" i="50"/>
  <c r="BE160" i="50"/>
  <c r="BF160" i="50"/>
  <c r="BG160" i="50"/>
  <c r="BH160" i="50"/>
  <c r="BI160" i="50"/>
  <c r="BJ160" i="50"/>
  <c r="BK160" i="50"/>
  <c r="DN160" i="50"/>
  <c r="DQ160" i="50"/>
  <c r="A161" i="50"/>
  <c r="B161" i="50"/>
  <c r="C161" i="50"/>
  <c r="F161" i="50"/>
  <c r="G161" i="50"/>
  <c r="H161" i="50"/>
  <c r="I161" i="50"/>
  <c r="J161" i="50"/>
  <c r="K161" i="50"/>
  <c r="L161" i="50"/>
  <c r="M161" i="50"/>
  <c r="N161" i="50"/>
  <c r="O161" i="50"/>
  <c r="P161" i="50"/>
  <c r="Q161" i="50"/>
  <c r="R161" i="50"/>
  <c r="S161" i="50"/>
  <c r="T161" i="50"/>
  <c r="U161" i="50"/>
  <c r="V161" i="50"/>
  <c r="W161" i="50"/>
  <c r="X161" i="50"/>
  <c r="Y161" i="50"/>
  <c r="Z161" i="50"/>
  <c r="AA161" i="50"/>
  <c r="AB161" i="50"/>
  <c r="AC161" i="50"/>
  <c r="AD161" i="50"/>
  <c r="AE161" i="50"/>
  <c r="AF161" i="50"/>
  <c r="AG161" i="50"/>
  <c r="AH161" i="50"/>
  <c r="AI161" i="50"/>
  <c r="AJ161" i="50"/>
  <c r="AK161" i="50"/>
  <c r="AL161" i="50"/>
  <c r="AM161" i="50"/>
  <c r="AN161" i="50"/>
  <c r="AO161" i="50"/>
  <c r="AP161" i="50"/>
  <c r="AQ161" i="50"/>
  <c r="AR161" i="50"/>
  <c r="AS161" i="50"/>
  <c r="AT161" i="50"/>
  <c r="AU161" i="50"/>
  <c r="AV161" i="50"/>
  <c r="AW161" i="50"/>
  <c r="AX161" i="50"/>
  <c r="AY161" i="50"/>
  <c r="AZ161" i="50"/>
  <c r="BA161" i="50"/>
  <c r="BB161" i="50"/>
  <c r="BC161" i="50"/>
  <c r="BD161" i="50"/>
  <c r="BE161" i="50"/>
  <c r="BF161" i="50"/>
  <c r="BG161" i="50"/>
  <c r="BH161" i="50"/>
  <c r="BI161" i="50"/>
  <c r="BJ161" i="50"/>
  <c r="BK161" i="50"/>
  <c r="DN161" i="50"/>
  <c r="DQ161" i="50"/>
  <c r="A162" i="50"/>
  <c r="B162" i="50"/>
  <c r="C162" i="50"/>
  <c r="F162" i="50"/>
  <c r="G162" i="50"/>
  <c r="H162" i="50"/>
  <c r="I162" i="50"/>
  <c r="J162" i="50"/>
  <c r="K162" i="50"/>
  <c r="L162" i="50"/>
  <c r="M162" i="50"/>
  <c r="N162" i="50"/>
  <c r="O162" i="50"/>
  <c r="P162" i="50"/>
  <c r="Q162" i="50"/>
  <c r="R162" i="50"/>
  <c r="S162" i="50"/>
  <c r="T162" i="50"/>
  <c r="U162" i="50"/>
  <c r="V162" i="50"/>
  <c r="W162" i="50"/>
  <c r="X162" i="50"/>
  <c r="Y162" i="50"/>
  <c r="Z162" i="50"/>
  <c r="AA162" i="50"/>
  <c r="AB162" i="50"/>
  <c r="AC162" i="50"/>
  <c r="AD162" i="50"/>
  <c r="AE162" i="50"/>
  <c r="AF162" i="50"/>
  <c r="AG162" i="50"/>
  <c r="AH162" i="50"/>
  <c r="AI162" i="50"/>
  <c r="AJ162" i="50"/>
  <c r="AK162" i="50"/>
  <c r="AL162" i="50"/>
  <c r="AM162" i="50"/>
  <c r="AN162" i="50"/>
  <c r="AO162" i="50"/>
  <c r="AP162" i="50"/>
  <c r="AQ162" i="50"/>
  <c r="AR162" i="50"/>
  <c r="AS162" i="50"/>
  <c r="AT162" i="50"/>
  <c r="AU162" i="50"/>
  <c r="AV162" i="50"/>
  <c r="AW162" i="50"/>
  <c r="AX162" i="50"/>
  <c r="AY162" i="50"/>
  <c r="AZ162" i="50"/>
  <c r="BA162" i="50"/>
  <c r="BB162" i="50"/>
  <c r="BC162" i="50"/>
  <c r="BD162" i="50"/>
  <c r="BE162" i="50"/>
  <c r="BF162" i="50"/>
  <c r="BG162" i="50"/>
  <c r="BH162" i="50"/>
  <c r="BI162" i="50"/>
  <c r="BJ162" i="50"/>
  <c r="BK162" i="50"/>
  <c r="DN162" i="50"/>
  <c r="DQ162" i="50"/>
  <c r="A163" i="50"/>
  <c r="B163" i="50"/>
  <c r="C163" i="50"/>
  <c r="F163" i="50"/>
  <c r="G163" i="50"/>
  <c r="H163" i="50"/>
  <c r="I163" i="50"/>
  <c r="J163" i="50"/>
  <c r="K163" i="50"/>
  <c r="L163" i="50"/>
  <c r="M163" i="50"/>
  <c r="N163" i="50"/>
  <c r="O163" i="50"/>
  <c r="P163" i="50"/>
  <c r="Q163" i="50"/>
  <c r="R163" i="50"/>
  <c r="S163" i="50"/>
  <c r="T163" i="50"/>
  <c r="U163" i="50"/>
  <c r="V163" i="50"/>
  <c r="W163" i="50"/>
  <c r="X163" i="50"/>
  <c r="Y163" i="50"/>
  <c r="Z163" i="50"/>
  <c r="AA163" i="50"/>
  <c r="AB163" i="50"/>
  <c r="AC163" i="50"/>
  <c r="AD163" i="50"/>
  <c r="AE163" i="50"/>
  <c r="AF163" i="50"/>
  <c r="AG163" i="50"/>
  <c r="AH163" i="50"/>
  <c r="AI163" i="50"/>
  <c r="AJ163" i="50"/>
  <c r="AK163" i="50"/>
  <c r="AL163" i="50"/>
  <c r="AM163" i="50"/>
  <c r="AN163" i="50"/>
  <c r="AO163" i="50"/>
  <c r="AP163" i="50"/>
  <c r="AQ163" i="50"/>
  <c r="AR163" i="50"/>
  <c r="AS163" i="50"/>
  <c r="AT163" i="50"/>
  <c r="AU163" i="50"/>
  <c r="AV163" i="50"/>
  <c r="AW163" i="50"/>
  <c r="AX163" i="50"/>
  <c r="AY163" i="50"/>
  <c r="AZ163" i="50"/>
  <c r="BA163" i="50"/>
  <c r="BB163" i="50"/>
  <c r="BC163" i="50"/>
  <c r="BD163" i="50"/>
  <c r="BE163" i="50"/>
  <c r="BF163" i="50"/>
  <c r="BG163" i="50"/>
  <c r="BH163" i="50"/>
  <c r="BI163" i="50"/>
  <c r="BJ163" i="50"/>
  <c r="BK163" i="50"/>
  <c r="DN163" i="50"/>
  <c r="DQ163" i="50"/>
  <c r="A164" i="50"/>
  <c r="B164" i="50"/>
  <c r="C164" i="50"/>
  <c r="F164" i="50"/>
  <c r="G164" i="50"/>
  <c r="H164" i="50"/>
  <c r="I164" i="50"/>
  <c r="J164" i="50"/>
  <c r="K164" i="50"/>
  <c r="L164" i="50"/>
  <c r="M164" i="50"/>
  <c r="N164" i="50"/>
  <c r="O164" i="50"/>
  <c r="P164" i="50"/>
  <c r="Q164" i="50"/>
  <c r="R164" i="50"/>
  <c r="S164" i="50"/>
  <c r="T164" i="50"/>
  <c r="U164" i="50"/>
  <c r="V164" i="50"/>
  <c r="W164" i="50"/>
  <c r="X164" i="50"/>
  <c r="Y164" i="50"/>
  <c r="Z164" i="50"/>
  <c r="AA164" i="50"/>
  <c r="AB164" i="50"/>
  <c r="AC164" i="50"/>
  <c r="AD164" i="50"/>
  <c r="AE164" i="50"/>
  <c r="AF164" i="50"/>
  <c r="AG164" i="50"/>
  <c r="AH164" i="50"/>
  <c r="AI164" i="50"/>
  <c r="AJ164" i="50"/>
  <c r="AK164" i="50"/>
  <c r="AL164" i="50"/>
  <c r="AM164" i="50"/>
  <c r="AN164" i="50"/>
  <c r="AO164" i="50"/>
  <c r="AP164" i="50"/>
  <c r="AQ164" i="50"/>
  <c r="AR164" i="50"/>
  <c r="AS164" i="50"/>
  <c r="AT164" i="50"/>
  <c r="AU164" i="50"/>
  <c r="AV164" i="50"/>
  <c r="AW164" i="50"/>
  <c r="AX164" i="50"/>
  <c r="AY164" i="50"/>
  <c r="AZ164" i="50"/>
  <c r="BA164" i="50"/>
  <c r="BB164" i="50"/>
  <c r="BC164" i="50"/>
  <c r="BD164" i="50"/>
  <c r="BE164" i="50"/>
  <c r="BF164" i="50"/>
  <c r="BG164" i="50"/>
  <c r="BH164" i="50"/>
  <c r="BI164" i="50"/>
  <c r="BJ164" i="50"/>
  <c r="BK164" i="50"/>
  <c r="DN164" i="50"/>
  <c r="DQ164" i="50"/>
  <c r="A165" i="50"/>
  <c r="B165" i="50"/>
  <c r="C165" i="50"/>
  <c r="F165" i="50"/>
  <c r="G165" i="50"/>
  <c r="H165" i="50"/>
  <c r="I165" i="50"/>
  <c r="J165" i="50"/>
  <c r="K165" i="50"/>
  <c r="L165" i="50"/>
  <c r="M165" i="50"/>
  <c r="N165" i="50"/>
  <c r="O165" i="50"/>
  <c r="P165" i="50"/>
  <c r="Q165" i="50"/>
  <c r="R165" i="50"/>
  <c r="S165" i="50"/>
  <c r="T165" i="50"/>
  <c r="U165" i="50"/>
  <c r="V165" i="50"/>
  <c r="W165" i="50"/>
  <c r="X165" i="50"/>
  <c r="Y165" i="50"/>
  <c r="Z165" i="50"/>
  <c r="AA165" i="50"/>
  <c r="AB165" i="50"/>
  <c r="AC165" i="50"/>
  <c r="AD165" i="50"/>
  <c r="AE165" i="50"/>
  <c r="AF165" i="50"/>
  <c r="AG165" i="50"/>
  <c r="AH165" i="50"/>
  <c r="AI165" i="50"/>
  <c r="AJ165" i="50"/>
  <c r="AK165" i="50"/>
  <c r="AL165" i="50"/>
  <c r="AM165" i="50"/>
  <c r="AN165" i="50"/>
  <c r="AO165" i="50"/>
  <c r="AP165" i="50"/>
  <c r="AQ165" i="50"/>
  <c r="AR165" i="50"/>
  <c r="AS165" i="50"/>
  <c r="AT165" i="50"/>
  <c r="AU165" i="50"/>
  <c r="AV165" i="50"/>
  <c r="AW165" i="50"/>
  <c r="AX165" i="50"/>
  <c r="AY165" i="50"/>
  <c r="AZ165" i="50"/>
  <c r="BA165" i="50"/>
  <c r="BB165" i="50"/>
  <c r="BC165" i="50"/>
  <c r="BD165" i="50"/>
  <c r="BE165" i="50"/>
  <c r="BF165" i="50"/>
  <c r="BG165" i="50"/>
  <c r="BH165" i="50"/>
  <c r="BI165" i="50"/>
  <c r="BJ165" i="50"/>
  <c r="BK165" i="50"/>
  <c r="DN165" i="50"/>
  <c r="DQ165" i="50"/>
  <c r="A166" i="50"/>
  <c r="B166" i="50"/>
  <c r="C166" i="50"/>
  <c r="F166" i="50"/>
  <c r="G166" i="50"/>
  <c r="H166" i="50"/>
  <c r="I166" i="50"/>
  <c r="J166" i="50"/>
  <c r="K166" i="50"/>
  <c r="L166" i="50"/>
  <c r="M166" i="50"/>
  <c r="N166" i="50"/>
  <c r="O166" i="50"/>
  <c r="P166" i="50"/>
  <c r="Q166" i="50"/>
  <c r="R166" i="50"/>
  <c r="S166" i="50"/>
  <c r="T166" i="50"/>
  <c r="U166" i="50"/>
  <c r="V166" i="50"/>
  <c r="W166" i="50"/>
  <c r="X166" i="50"/>
  <c r="Y166" i="50"/>
  <c r="Z166" i="50"/>
  <c r="AA166" i="50"/>
  <c r="AB166" i="50"/>
  <c r="AC166" i="50"/>
  <c r="AD166" i="50"/>
  <c r="AE166" i="50"/>
  <c r="AF166" i="50"/>
  <c r="AG166" i="50"/>
  <c r="AH166" i="50"/>
  <c r="AI166" i="50"/>
  <c r="AJ166" i="50"/>
  <c r="AK166" i="50"/>
  <c r="AL166" i="50"/>
  <c r="AM166" i="50"/>
  <c r="AN166" i="50"/>
  <c r="AO166" i="50"/>
  <c r="AP166" i="50"/>
  <c r="AQ166" i="50"/>
  <c r="AR166" i="50"/>
  <c r="AS166" i="50"/>
  <c r="AT166" i="50"/>
  <c r="AU166" i="50"/>
  <c r="AV166" i="50"/>
  <c r="AW166" i="50"/>
  <c r="AX166" i="50"/>
  <c r="AY166" i="50"/>
  <c r="AZ166" i="50"/>
  <c r="BA166" i="50"/>
  <c r="BB166" i="50"/>
  <c r="BC166" i="50"/>
  <c r="BD166" i="50"/>
  <c r="BE166" i="50"/>
  <c r="BF166" i="50"/>
  <c r="BG166" i="50"/>
  <c r="BH166" i="50"/>
  <c r="BI166" i="50"/>
  <c r="BJ166" i="50"/>
  <c r="BK166" i="50"/>
  <c r="DN166" i="50"/>
  <c r="DQ166" i="50"/>
  <c r="A167" i="50"/>
  <c r="B167" i="50"/>
  <c r="C167" i="50"/>
  <c r="F167" i="50"/>
  <c r="G167" i="50"/>
  <c r="H167" i="50"/>
  <c r="I167" i="50"/>
  <c r="J167" i="50"/>
  <c r="K167" i="50"/>
  <c r="L167" i="50"/>
  <c r="M167" i="50"/>
  <c r="N167" i="50"/>
  <c r="O167" i="50"/>
  <c r="P167" i="50"/>
  <c r="Q167" i="50"/>
  <c r="R167" i="50"/>
  <c r="S167" i="50"/>
  <c r="T167" i="50"/>
  <c r="U167" i="50"/>
  <c r="V167" i="50"/>
  <c r="W167" i="50"/>
  <c r="X167" i="50"/>
  <c r="Y167" i="50"/>
  <c r="Z167" i="50"/>
  <c r="AA167" i="50"/>
  <c r="AB167" i="50"/>
  <c r="AC167" i="50"/>
  <c r="AD167" i="50"/>
  <c r="AE167" i="50"/>
  <c r="AF167" i="50"/>
  <c r="AG167" i="50"/>
  <c r="AH167" i="50"/>
  <c r="AI167" i="50"/>
  <c r="AJ167" i="50"/>
  <c r="AK167" i="50"/>
  <c r="AL167" i="50"/>
  <c r="AM167" i="50"/>
  <c r="AN167" i="50"/>
  <c r="AO167" i="50"/>
  <c r="AP167" i="50"/>
  <c r="AQ167" i="50"/>
  <c r="AR167" i="50"/>
  <c r="AS167" i="50"/>
  <c r="AT167" i="50"/>
  <c r="AU167" i="50"/>
  <c r="AV167" i="50"/>
  <c r="AW167" i="50"/>
  <c r="AX167" i="50"/>
  <c r="AY167" i="50"/>
  <c r="AZ167" i="50"/>
  <c r="BA167" i="50"/>
  <c r="BB167" i="50"/>
  <c r="BC167" i="50"/>
  <c r="BD167" i="50"/>
  <c r="BE167" i="50"/>
  <c r="BF167" i="50"/>
  <c r="BG167" i="50"/>
  <c r="BH167" i="50"/>
  <c r="BI167" i="50"/>
  <c r="BJ167" i="50"/>
  <c r="BK167" i="50"/>
  <c r="DN167" i="50"/>
  <c r="DQ167" i="50"/>
  <c r="A168" i="50"/>
  <c r="B168" i="50"/>
  <c r="C168" i="50"/>
  <c r="F168" i="50"/>
  <c r="G168" i="50"/>
  <c r="H168" i="50"/>
  <c r="I168" i="50"/>
  <c r="J168" i="50"/>
  <c r="K168" i="50"/>
  <c r="L168" i="50"/>
  <c r="M168" i="50"/>
  <c r="N168" i="50"/>
  <c r="O168" i="50"/>
  <c r="P168" i="50"/>
  <c r="Q168" i="50"/>
  <c r="R168" i="50"/>
  <c r="S168" i="50"/>
  <c r="T168" i="50"/>
  <c r="U168" i="50"/>
  <c r="V168" i="50"/>
  <c r="W168" i="50"/>
  <c r="X168" i="50"/>
  <c r="Y168" i="50"/>
  <c r="Z168" i="50"/>
  <c r="AA168" i="50"/>
  <c r="AB168" i="50"/>
  <c r="AC168" i="50"/>
  <c r="AD168" i="50"/>
  <c r="AE168" i="50"/>
  <c r="AF168" i="50"/>
  <c r="AG168" i="50"/>
  <c r="AH168" i="50"/>
  <c r="AI168" i="50"/>
  <c r="AJ168" i="50"/>
  <c r="AK168" i="50"/>
  <c r="AL168" i="50"/>
  <c r="AM168" i="50"/>
  <c r="AN168" i="50"/>
  <c r="AO168" i="50"/>
  <c r="AP168" i="50"/>
  <c r="AQ168" i="50"/>
  <c r="AR168" i="50"/>
  <c r="AS168" i="50"/>
  <c r="AT168" i="50"/>
  <c r="AU168" i="50"/>
  <c r="AV168" i="50"/>
  <c r="AW168" i="50"/>
  <c r="AX168" i="50"/>
  <c r="AY168" i="50"/>
  <c r="AZ168" i="50"/>
  <c r="BA168" i="50"/>
  <c r="BB168" i="50"/>
  <c r="BC168" i="50"/>
  <c r="BD168" i="50"/>
  <c r="BE168" i="50"/>
  <c r="BF168" i="50"/>
  <c r="BG168" i="50"/>
  <c r="BH168" i="50"/>
  <c r="BI168" i="50"/>
  <c r="BJ168" i="50"/>
  <c r="BK168" i="50"/>
  <c r="DN168" i="50"/>
  <c r="DQ168" i="50"/>
  <c r="A169" i="50"/>
  <c r="B169" i="50"/>
  <c r="C169" i="50"/>
  <c r="F169" i="50"/>
  <c r="G169" i="50"/>
  <c r="H169" i="50"/>
  <c r="I169" i="50"/>
  <c r="J169" i="50"/>
  <c r="K169" i="50"/>
  <c r="L169" i="50"/>
  <c r="M169" i="50"/>
  <c r="N169" i="50"/>
  <c r="O169" i="50"/>
  <c r="P169" i="50"/>
  <c r="Q169" i="50"/>
  <c r="R169" i="50"/>
  <c r="S169" i="50"/>
  <c r="T169" i="50"/>
  <c r="U169" i="50"/>
  <c r="V169" i="50"/>
  <c r="W169" i="50"/>
  <c r="X169" i="50"/>
  <c r="Y169" i="50"/>
  <c r="Z169" i="50"/>
  <c r="AA169" i="50"/>
  <c r="AB169" i="50"/>
  <c r="AC169" i="50"/>
  <c r="AD169" i="50"/>
  <c r="AE169" i="50"/>
  <c r="AF169" i="50"/>
  <c r="AG169" i="50"/>
  <c r="AH169" i="50"/>
  <c r="AI169" i="50"/>
  <c r="AJ169" i="50"/>
  <c r="AK169" i="50"/>
  <c r="AL169" i="50"/>
  <c r="AM169" i="50"/>
  <c r="AN169" i="50"/>
  <c r="AO169" i="50"/>
  <c r="AP169" i="50"/>
  <c r="AQ169" i="50"/>
  <c r="AR169" i="50"/>
  <c r="AS169" i="50"/>
  <c r="AT169" i="50"/>
  <c r="AU169" i="50"/>
  <c r="AV169" i="50"/>
  <c r="AW169" i="50"/>
  <c r="AX169" i="50"/>
  <c r="AY169" i="50"/>
  <c r="AZ169" i="50"/>
  <c r="BA169" i="50"/>
  <c r="BB169" i="50"/>
  <c r="BC169" i="50"/>
  <c r="BD169" i="50"/>
  <c r="BE169" i="50"/>
  <c r="BF169" i="50"/>
  <c r="BG169" i="50"/>
  <c r="BH169" i="50"/>
  <c r="BI169" i="50"/>
  <c r="BJ169" i="50"/>
  <c r="BK169" i="50"/>
  <c r="DN169" i="50"/>
  <c r="DQ169" i="50"/>
  <c r="A170" i="50"/>
  <c r="B170" i="50"/>
  <c r="C170" i="50"/>
  <c r="F170" i="50"/>
  <c r="G170" i="50"/>
  <c r="H170" i="50"/>
  <c r="I170" i="50"/>
  <c r="J170" i="50"/>
  <c r="K170" i="50"/>
  <c r="L170" i="50"/>
  <c r="M170" i="50"/>
  <c r="N170" i="50"/>
  <c r="O170" i="50"/>
  <c r="P170" i="50"/>
  <c r="Q170" i="50"/>
  <c r="R170" i="50"/>
  <c r="S170" i="50"/>
  <c r="T170" i="50"/>
  <c r="U170" i="50"/>
  <c r="V170" i="50"/>
  <c r="W170" i="50"/>
  <c r="X170" i="50"/>
  <c r="Y170" i="50"/>
  <c r="Z170" i="50"/>
  <c r="AA170" i="50"/>
  <c r="AB170" i="50"/>
  <c r="AC170" i="50"/>
  <c r="AD170" i="50"/>
  <c r="AE170" i="50"/>
  <c r="AF170" i="50"/>
  <c r="AG170" i="50"/>
  <c r="AH170" i="50"/>
  <c r="AI170" i="50"/>
  <c r="AJ170" i="50"/>
  <c r="AK170" i="50"/>
  <c r="AL170" i="50"/>
  <c r="AM170" i="50"/>
  <c r="AN170" i="50"/>
  <c r="AO170" i="50"/>
  <c r="AP170" i="50"/>
  <c r="AQ170" i="50"/>
  <c r="AR170" i="50"/>
  <c r="AS170" i="50"/>
  <c r="AT170" i="50"/>
  <c r="AU170" i="50"/>
  <c r="AV170" i="50"/>
  <c r="AW170" i="50"/>
  <c r="AX170" i="50"/>
  <c r="AY170" i="50"/>
  <c r="AZ170" i="50"/>
  <c r="BA170" i="50"/>
  <c r="BB170" i="50"/>
  <c r="BC170" i="50"/>
  <c r="BD170" i="50"/>
  <c r="BE170" i="50"/>
  <c r="BF170" i="50"/>
  <c r="BG170" i="50"/>
  <c r="BH170" i="50"/>
  <c r="BI170" i="50"/>
  <c r="BJ170" i="50"/>
  <c r="BK170" i="50"/>
  <c r="DN170" i="50"/>
  <c r="DQ170" i="50"/>
  <c r="A171" i="50"/>
  <c r="B171" i="50"/>
  <c r="C171" i="50"/>
  <c r="F171" i="50"/>
  <c r="G171" i="50"/>
  <c r="H171" i="50"/>
  <c r="I171" i="50"/>
  <c r="J171" i="50"/>
  <c r="K171" i="50"/>
  <c r="L171" i="50"/>
  <c r="M171" i="50"/>
  <c r="N171" i="50"/>
  <c r="O171" i="50"/>
  <c r="P171" i="50"/>
  <c r="Q171" i="50"/>
  <c r="R171" i="50"/>
  <c r="S171" i="50"/>
  <c r="T171" i="50"/>
  <c r="U171" i="50"/>
  <c r="V171" i="50"/>
  <c r="W171" i="50"/>
  <c r="X171" i="50"/>
  <c r="Y171" i="50"/>
  <c r="Z171" i="50"/>
  <c r="AA171" i="50"/>
  <c r="AB171" i="50"/>
  <c r="AC171" i="50"/>
  <c r="AD171" i="50"/>
  <c r="AE171" i="50"/>
  <c r="AF171" i="50"/>
  <c r="AG171" i="50"/>
  <c r="AH171" i="50"/>
  <c r="AI171" i="50"/>
  <c r="AJ171" i="50"/>
  <c r="AK171" i="50"/>
  <c r="AL171" i="50"/>
  <c r="AM171" i="50"/>
  <c r="AN171" i="50"/>
  <c r="AO171" i="50"/>
  <c r="AP171" i="50"/>
  <c r="AQ171" i="50"/>
  <c r="AR171" i="50"/>
  <c r="AS171" i="50"/>
  <c r="AT171" i="50"/>
  <c r="AU171" i="50"/>
  <c r="AV171" i="50"/>
  <c r="AW171" i="50"/>
  <c r="AX171" i="50"/>
  <c r="AY171" i="50"/>
  <c r="AZ171" i="50"/>
  <c r="BA171" i="50"/>
  <c r="BB171" i="50"/>
  <c r="BC171" i="50"/>
  <c r="BD171" i="50"/>
  <c r="BE171" i="50"/>
  <c r="BF171" i="50"/>
  <c r="BG171" i="50"/>
  <c r="BH171" i="50"/>
  <c r="BI171" i="50"/>
  <c r="BJ171" i="50"/>
  <c r="BK171" i="50"/>
  <c r="DN171" i="50"/>
  <c r="DQ171" i="50"/>
  <c r="A172" i="50"/>
  <c r="B172" i="50"/>
  <c r="C172" i="50"/>
  <c r="F172" i="50"/>
  <c r="G172" i="50"/>
  <c r="H172" i="50"/>
  <c r="I172" i="50"/>
  <c r="J172" i="50"/>
  <c r="K172" i="50"/>
  <c r="L172" i="50"/>
  <c r="M172" i="50"/>
  <c r="N172" i="50"/>
  <c r="O172" i="50"/>
  <c r="P172" i="50"/>
  <c r="Q172" i="50"/>
  <c r="R172" i="50"/>
  <c r="S172" i="50"/>
  <c r="T172" i="50"/>
  <c r="U172" i="50"/>
  <c r="V172" i="50"/>
  <c r="W172" i="50"/>
  <c r="X172" i="50"/>
  <c r="Y172" i="50"/>
  <c r="Z172" i="50"/>
  <c r="AA172" i="50"/>
  <c r="AB172" i="50"/>
  <c r="AC172" i="50"/>
  <c r="AD172" i="50"/>
  <c r="AE172" i="50"/>
  <c r="AF172" i="50"/>
  <c r="AG172" i="50"/>
  <c r="AH172" i="50"/>
  <c r="AI172" i="50"/>
  <c r="AJ172" i="50"/>
  <c r="AK172" i="50"/>
  <c r="AL172" i="50"/>
  <c r="AM172" i="50"/>
  <c r="AN172" i="50"/>
  <c r="AO172" i="50"/>
  <c r="AP172" i="50"/>
  <c r="AQ172" i="50"/>
  <c r="AR172" i="50"/>
  <c r="AS172" i="50"/>
  <c r="AT172" i="50"/>
  <c r="AU172" i="50"/>
  <c r="AV172" i="50"/>
  <c r="AW172" i="50"/>
  <c r="AX172" i="50"/>
  <c r="AY172" i="50"/>
  <c r="AZ172" i="50"/>
  <c r="BA172" i="50"/>
  <c r="BB172" i="50"/>
  <c r="BC172" i="50"/>
  <c r="BD172" i="50"/>
  <c r="BE172" i="50"/>
  <c r="BF172" i="50"/>
  <c r="BG172" i="50"/>
  <c r="BH172" i="50"/>
  <c r="BI172" i="50"/>
  <c r="BJ172" i="50"/>
  <c r="BK172" i="50"/>
  <c r="DN172" i="50"/>
  <c r="DQ172" i="50"/>
  <c r="A173" i="50"/>
  <c r="B173" i="50"/>
  <c r="C173" i="50"/>
  <c r="F173" i="50"/>
  <c r="G173" i="50"/>
  <c r="H173" i="50"/>
  <c r="I173" i="50"/>
  <c r="J173" i="50"/>
  <c r="K173" i="50"/>
  <c r="L173" i="50"/>
  <c r="M173" i="50"/>
  <c r="N173" i="50"/>
  <c r="O173" i="50"/>
  <c r="P173" i="50"/>
  <c r="Q173" i="50"/>
  <c r="R173" i="50"/>
  <c r="S173" i="50"/>
  <c r="T173" i="50"/>
  <c r="U173" i="50"/>
  <c r="V173" i="50"/>
  <c r="W173" i="50"/>
  <c r="X173" i="50"/>
  <c r="Y173" i="50"/>
  <c r="Z173" i="50"/>
  <c r="AA173" i="50"/>
  <c r="AB173" i="50"/>
  <c r="AC173" i="50"/>
  <c r="AD173" i="50"/>
  <c r="AE173" i="50"/>
  <c r="AF173" i="50"/>
  <c r="AG173" i="50"/>
  <c r="AH173" i="50"/>
  <c r="AI173" i="50"/>
  <c r="AJ173" i="50"/>
  <c r="AK173" i="50"/>
  <c r="AL173" i="50"/>
  <c r="AM173" i="50"/>
  <c r="AN173" i="50"/>
  <c r="AO173" i="50"/>
  <c r="AP173" i="50"/>
  <c r="AQ173" i="50"/>
  <c r="AR173" i="50"/>
  <c r="AS173" i="50"/>
  <c r="AT173" i="50"/>
  <c r="AU173" i="50"/>
  <c r="AV173" i="50"/>
  <c r="AW173" i="50"/>
  <c r="AX173" i="50"/>
  <c r="AY173" i="50"/>
  <c r="AZ173" i="50"/>
  <c r="BA173" i="50"/>
  <c r="BB173" i="50"/>
  <c r="BC173" i="50"/>
  <c r="BD173" i="50"/>
  <c r="BE173" i="50"/>
  <c r="BF173" i="50"/>
  <c r="BG173" i="50"/>
  <c r="BH173" i="50"/>
  <c r="BI173" i="50"/>
  <c r="BJ173" i="50"/>
  <c r="BK173" i="50"/>
  <c r="DN173" i="50"/>
  <c r="DQ173" i="50"/>
  <c r="A174" i="50"/>
  <c r="B174" i="50"/>
  <c r="C174" i="50"/>
  <c r="F174" i="50"/>
  <c r="G174" i="50"/>
  <c r="H174" i="50"/>
  <c r="I174" i="50"/>
  <c r="J174" i="50"/>
  <c r="K174" i="50"/>
  <c r="L174" i="50"/>
  <c r="M174" i="50"/>
  <c r="N174" i="50"/>
  <c r="O174" i="50"/>
  <c r="P174" i="50"/>
  <c r="Q174" i="50"/>
  <c r="R174" i="50"/>
  <c r="S174" i="50"/>
  <c r="T174" i="50"/>
  <c r="U174" i="50"/>
  <c r="V174" i="50"/>
  <c r="W174" i="50"/>
  <c r="X174" i="50"/>
  <c r="Y174" i="50"/>
  <c r="Z174" i="50"/>
  <c r="AA174" i="50"/>
  <c r="AB174" i="50"/>
  <c r="AC174" i="50"/>
  <c r="AD174" i="50"/>
  <c r="AE174" i="50"/>
  <c r="AF174" i="50"/>
  <c r="AG174" i="50"/>
  <c r="AH174" i="50"/>
  <c r="AI174" i="50"/>
  <c r="AJ174" i="50"/>
  <c r="AK174" i="50"/>
  <c r="AL174" i="50"/>
  <c r="AM174" i="50"/>
  <c r="AN174" i="50"/>
  <c r="AO174" i="50"/>
  <c r="AP174" i="50"/>
  <c r="AQ174" i="50"/>
  <c r="AR174" i="50"/>
  <c r="AS174" i="50"/>
  <c r="AT174" i="50"/>
  <c r="AU174" i="50"/>
  <c r="AV174" i="50"/>
  <c r="AW174" i="50"/>
  <c r="AX174" i="50"/>
  <c r="AY174" i="50"/>
  <c r="AZ174" i="50"/>
  <c r="BA174" i="50"/>
  <c r="BB174" i="50"/>
  <c r="BC174" i="50"/>
  <c r="BD174" i="50"/>
  <c r="BE174" i="50"/>
  <c r="BF174" i="50"/>
  <c r="BG174" i="50"/>
  <c r="BH174" i="50"/>
  <c r="BI174" i="50"/>
  <c r="BJ174" i="50"/>
  <c r="BK174" i="50"/>
  <c r="DN174" i="50"/>
  <c r="DQ174" i="50"/>
  <c r="A175" i="50"/>
  <c r="B175" i="50"/>
  <c r="C175" i="50"/>
  <c r="F175" i="50"/>
  <c r="G175" i="50"/>
  <c r="H175" i="50"/>
  <c r="I175" i="50"/>
  <c r="J175" i="50"/>
  <c r="K175" i="50"/>
  <c r="L175" i="50"/>
  <c r="M175" i="50"/>
  <c r="N175" i="50"/>
  <c r="O175" i="50"/>
  <c r="P175" i="50"/>
  <c r="Q175" i="50"/>
  <c r="R175" i="50"/>
  <c r="S175" i="50"/>
  <c r="T175" i="50"/>
  <c r="U175" i="50"/>
  <c r="V175" i="50"/>
  <c r="W175" i="50"/>
  <c r="X175" i="50"/>
  <c r="Y175" i="50"/>
  <c r="Z175" i="50"/>
  <c r="AA175" i="50"/>
  <c r="AB175" i="50"/>
  <c r="AC175" i="50"/>
  <c r="AD175" i="50"/>
  <c r="AE175" i="50"/>
  <c r="AF175" i="50"/>
  <c r="AG175" i="50"/>
  <c r="AH175" i="50"/>
  <c r="AI175" i="50"/>
  <c r="AJ175" i="50"/>
  <c r="AK175" i="50"/>
  <c r="AL175" i="50"/>
  <c r="AM175" i="50"/>
  <c r="AN175" i="50"/>
  <c r="AO175" i="50"/>
  <c r="AP175" i="50"/>
  <c r="AQ175" i="50"/>
  <c r="AR175" i="50"/>
  <c r="AS175" i="50"/>
  <c r="AT175" i="50"/>
  <c r="AU175" i="50"/>
  <c r="AV175" i="50"/>
  <c r="AW175" i="50"/>
  <c r="AX175" i="50"/>
  <c r="AY175" i="50"/>
  <c r="AZ175" i="50"/>
  <c r="BA175" i="50"/>
  <c r="BB175" i="50"/>
  <c r="BC175" i="50"/>
  <c r="BD175" i="50"/>
  <c r="BE175" i="50"/>
  <c r="BF175" i="50"/>
  <c r="BG175" i="50"/>
  <c r="BH175" i="50"/>
  <c r="BI175" i="50"/>
  <c r="BJ175" i="50"/>
  <c r="BK175" i="50"/>
  <c r="DN175" i="50"/>
  <c r="DQ175" i="50"/>
  <c r="A176" i="50"/>
  <c r="B176" i="50"/>
  <c r="C176" i="50"/>
  <c r="F176" i="50"/>
  <c r="G176" i="50"/>
  <c r="H176" i="50"/>
  <c r="I176" i="50"/>
  <c r="J176" i="50"/>
  <c r="K176" i="50"/>
  <c r="L176" i="50"/>
  <c r="M176" i="50"/>
  <c r="N176" i="50"/>
  <c r="O176" i="50"/>
  <c r="P176" i="50"/>
  <c r="Q176" i="50"/>
  <c r="R176" i="50"/>
  <c r="S176" i="50"/>
  <c r="T176" i="50"/>
  <c r="U176" i="50"/>
  <c r="V176" i="50"/>
  <c r="W176" i="50"/>
  <c r="X176" i="50"/>
  <c r="Y176" i="50"/>
  <c r="Z176" i="50"/>
  <c r="AA176" i="50"/>
  <c r="AB176" i="50"/>
  <c r="AC176" i="50"/>
  <c r="AD176" i="50"/>
  <c r="AE176" i="50"/>
  <c r="AF176" i="50"/>
  <c r="AG176" i="50"/>
  <c r="AH176" i="50"/>
  <c r="AI176" i="50"/>
  <c r="AJ176" i="50"/>
  <c r="AK176" i="50"/>
  <c r="AL176" i="50"/>
  <c r="AM176" i="50"/>
  <c r="AN176" i="50"/>
  <c r="AO176" i="50"/>
  <c r="AP176" i="50"/>
  <c r="AQ176" i="50"/>
  <c r="AR176" i="50"/>
  <c r="AS176" i="50"/>
  <c r="AT176" i="50"/>
  <c r="AU176" i="50"/>
  <c r="AV176" i="50"/>
  <c r="AW176" i="50"/>
  <c r="AX176" i="50"/>
  <c r="AY176" i="50"/>
  <c r="AZ176" i="50"/>
  <c r="BA176" i="50"/>
  <c r="BB176" i="50"/>
  <c r="BC176" i="50"/>
  <c r="BD176" i="50"/>
  <c r="BE176" i="50"/>
  <c r="BF176" i="50"/>
  <c r="BG176" i="50"/>
  <c r="BH176" i="50"/>
  <c r="BI176" i="50"/>
  <c r="BJ176" i="50"/>
  <c r="BK176" i="50"/>
  <c r="DN176" i="50"/>
  <c r="DQ176" i="50"/>
  <c r="A177" i="50"/>
  <c r="B177" i="50"/>
  <c r="C177" i="50"/>
  <c r="F177" i="50"/>
  <c r="G177" i="50"/>
  <c r="H177" i="50"/>
  <c r="I177" i="50"/>
  <c r="J177" i="50"/>
  <c r="K177" i="50"/>
  <c r="L177" i="50"/>
  <c r="M177" i="50"/>
  <c r="N177" i="50"/>
  <c r="O177" i="50"/>
  <c r="P177" i="50"/>
  <c r="Q177" i="50"/>
  <c r="R177" i="50"/>
  <c r="S177" i="50"/>
  <c r="T177" i="50"/>
  <c r="U177" i="50"/>
  <c r="V177" i="50"/>
  <c r="W177" i="50"/>
  <c r="X177" i="50"/>
  <c r="Y177" i="50"/>
  <c r="Z177" i="50"/>
  <c r="AA177" i="50"/>
  <c r="AB177" i="50"/>
  <c r="AC177" i="50"/>
  <c r="AD177" i="50"/>
  <c r="AE177" i="50"/>
  <c r="AF177" i="50"/>
  <c r="AG177" i="50"/>
  <c r="AH177" i="50"/>
  <c r="AI177" i="50"/>
  <c r="AJ177" i="50"/>
  <c r="AK177" i="50"/>
  <c r="AL177" i="50"/>
  <c r="AM177" i="50"/>
  <c r="AN177" i="50"/>
  <c r="AO177" i="50"/>
  <c r="AP177" i="50"/>
  <c r="AQ177" i="50"/>
  <c r="AR177" i="50"/>
  <c r="AS177" i="50"/>
  <c r="AT177" i="50"/>
  <c r="AU177" i="50"/>
  <c r="AV177" i="50"/>
  <c r="AW177" i="50"/>
  <c r="AX177" i="50"/>
  <c r="AY177" i="50"/>
  <c r="AZ177" i="50"/>
  <c r="BA177" i="50"/>
  <c r="BB177" i="50"/>
  <c r="BC177" i="50"/>
  <c r="BD177" i="50"/>
  <c r="BE177" i="50"/>
  <c r="BF177" i="50"/>
  <c r="BG177" i="50"/>
  <c r="BH177" i="50"/>
  <c r="BI177" i="50"/>
  <c r="BJ177" i="50"/>
  <c r="BK177" i="50"/>
  <c r="DN177" i="50"/>
  <c r="DQ177" i="50"/>
  <c r="A178" i="50"/>
  <c r="B178" i="50"/>
  <c r="C178" i="50"/>
  <c r="F178" i="50"/>
  <c r="G178" i="50"/>
  <c r="H178" i="50"/>
  <c r="I178" i="50"/>
  <c r="J178" i="50"/>
  <c r="K178" i="50"/>
  <c r="L178" i="50"/>
  <c r="M178" i="50"/>
  <c r="N178" i="50"/>
  <c r="O178" i="50"/>
  <c r="P178" i="50"/>
  <c r="Q178" i="50"/>
  <c r="R178" i="50"/>
  <c r="S178" i="50"/>
  <c r="T178" i="50"/>
  <c r="U178" i="50"/>
  <c r="V178" i="50"/>
  <c r="W178" i="50"/>
  <c r="X178" i="50"/>
  <c r="Y178" i="50"/>
  <c r="Z178" i="50"/>
  <c r="AA178" i="50"/>
  <c r="AB178" i="50"/>
  <c r="AC178" i="50"/>
  <c r="AD178" i="50"/>
  <c r="AE178" i="50"/>
  <c r="AF178" i="50"/>
  <c r="AG178" i="50"/>
  <c r="AH178" i="50"/>
  <c r="AI178" i="50"/>
  <c r="AJ178" i="50"/>
  <c r="AK178" i="50"/>
  <c r="AL178" i="50"/>
  <c r="AM178" i="50"/>
  <c r="AN178" i="50"/>
  <c r="AO178" i="50"/>
  <c r="AP178" i="50"/>
  <c r="AQ178" i="50"/>
  <c r="AR178" i="50"/>
  <c r="AS178" i="50"/>
  <c r="AT178" i="50"/>
  <c r="AU178" i="50"/>
  <c r="AV178" i="50"/>
  <c r="AW178" i="50"/>
  <c r="AX178" i="50"/>
  <c r="AY178" i="50"/>
  <c r="AZ178" i="50"/>
  <c r="BA178" i="50"/>
  <c r="BB178" i="50"/>
  <c r="BC178" i="50"/>
  <c r="BD178" i="50"/>
  <c r="BE178" i="50"/>
  <c r="BF178" i="50"/>
  <c r="BG178" i="50"/>
  <c r="BH178" i="50"/>
  <c r="BI178" i="50"/>
  <c r="BJ178" i="50"/>
  <c r="BK178" i="50"/>
  <c r="DN178" i="50"/>
  <c r="DQ178" i="50"/>
  <c r="A179" i="50"/>
  <c r="B179" i="50"/>
  <c r="C179" i="50"/>
  <c r="F179" i="50"/>
  <c r="G179" i="50"/>
  <c r="H179" i="50"/>
  <c r="I179" i="50"/>
  <c r="J179" i="50"/>
  <c r="K179" i="50"/>
  <c r="L179" i="50"/>
  <c r="M179" i="50"/>
  <c r="N179" i="50"/>
  <c r="O179" i="50"/>
  <c r="P179" i="50"/>
  <c r="Q179" i="50"/>
  <c r="R179" i="50"/>
  <c r="S179" i="50"/>
  <c r="T179" i="50"/>
  <c r="U179" i="50"/>
  <c r="V179" i="50"/>
  <c r="W179" i="50"/>
  <c r="X179" i="50"/>
  <c r="Y179" i="50"/>
  <c r="Z179" i="50"/>
  <c r="AA179" i="50"/>
  <c r="AB179" i="50"/>
  <c r="AC179" i="50"/>
  <c r="AD179" i="50"/>
  <c r="AE179" i="50"/>
  <c r="AF179" i="50"/>
  <c r="AG179" i="50"/>
  <c r="AH179" i="50"/>
  <c r="AI179" i="50"/>
  <c r="AJ179" i="50"/>
  <c r="AK179" i="50"/>
  <c r="AL179" i="50"/>
  <c r="AM179" i="50"/>
  <c r="AN179" i="50"/>
  <c r="AO179" i="50"/>
  <c r="AP179" i="50"/>
  <c r="AQ179" i="50"/>
  <c r="AR179" i="50"/>
  <c r="AS179" i="50"/>
  <c r="AT179" i="50"/>
  <c r="AU179" i="50"/>
  <c r="AV179" i="50"/>
  <c r="AW179" i="50"/>
  <c r="AX179" i="50"/>
  <c r="AY179" i="50"/>
  <c r="AZ179" i="50"/>
  <c r="BA179" i="50"/>
  <c r="BB179" i="50"/>
  <c r="BC179" i="50"/>
  <c r="BD179" i="50"/>
  <c r="BE179" i="50"/>
  <c r="BF179" i="50"/>
  <c r="BG179" i="50"/>
  <c r="BH179" i="50"/>
  <c r="BI179" i="50"/>
  <c r="BJ179" i="50"/>
  <c r="BK179" i="50"/>
  <c r="DN179" i="50"/>
  <c r="DQ179" i="50"/>
  <c r="A180" i="50"/>
  <c r="B180" i="50"/>
  <c r="C180" i="50"/>
  <c r="F180" i="50"/>
  <c r="G180" i="50"/>
  <c r="H180" i="50"/>
  <c r="I180" i="50"/>
  <c r="J180" i="50"/>
  <c r="K180" i="50"/>
  <c r="L180" i="50"/>
  <c r="M180" i="50"/>
  <c r="N180" i="50"/>
  <c r="O180" i="50"/>
  <c r="P180" i="50"/>
  <c r="Q180" i="50"/>
  <c r="R180" i="50"/>
  <c r="S180" i="50"/>
  <c r="T180" i="50"/>
  <c r="U180" i="50"/>
  <c r="V180" i="50"/>
  <c r="W180" i="50"/>
  <c r="X180" i="50"/>
  <c r="Y180" i="50"/>
  <c r="Z180" i="50"/>
  <c r="AA180" i="50"/>
  <c r="AB180" i="50"/>
  <c r="AC180" i="50"/>
  <c r="AD180" i="50"/>
  <c r="AE180" i="50"/>
  <c r="AF180" i="50"/>
  <c r="AG180" i="50"/>
  <c r="AH180" i="50"/>
  <c r="AI180" i="50"/>
  <c r="AJ180" i="50"/>
  <c r="AK180" i="50"/>
  <c r="AL180" i="50"/>
  <c r="AM180" i="50"/>
  <c r="AN180" i="50"/>
  <c r="AO180" i="50"/>
  <c r="AP180" i="50"/>
  <c r="AQ180" i="50"/>
  <c r="AR180" i="50"/>
  <c r="AS180" i="50"/>
  <c r="AT180" i="50"/>
  <c r="AU180" i="50"/>
  <c r="AV180" i="50"/>
  <c r="AW180" i="50"/>
  <c r="AX180" i="50"/>
  <c r="AY180" i="50"/>
  <c r="AZ180" i="50"/>
  <c r="BA180" i="50"/>
  <c r="BB180" i="50"/>
  <c r="BC180" i="50"/>
  <c r="BD180" i="50"/>
  <c r="BE180" i="50"/>
  <c r="BF180" i="50"/>
  <c r="BG180" i="50"/>
  <c r="BH180" i="50"/>
  <c r="BI180" i="50"/>
  <c r="BJ180" i="50"/>
  <c r="BK180" i="50"/>
  <c r="DN180" i="50"/>
  <c r="DQ180" i="50"/>
  <c r="A181" i="50"/>
  <c r="B181" i="50"/>
  <c r="C181" i="50"/>
  <c r="F181" i="50"/>
  <c r="G181" i="50"/>
  <c r="H181" i="50"/>
  <c r="I181" i="50"/>
  <c r="J181" i="50"/>
  <c r="K181" i="50"/>
  <c r="L181" i="50"/>
  <c r="M181" i="50"/>
  <c r="N181" i="50"/>
  <c r="O181" i="50"/>
  <c r="P181" i="50"/>
  <c r="Q181" i="50"/>
  <c r="R181" i="50"/>
  <c r="S181" i="50"/>
  <c r="T181" i="50"/>
  <c r="U181" i="50"/>
  <c r="V181" i="50"/>
  <c r="W181" i="50"/>
  <c r="X181" i="50"/>
  <c r="Y181" i="50"/>
  <c r="Z181" i="50"/>
  <c r="AA181" i="50"/>
  <c r="AB181" i="50"/>
  <c r="AC181" i="50"/>
  <c r="AD181" i="50"/>
  <c r="AE181" i="50"/>
  <c r="AF181" i="50"/>
  <c r="AG181" i="50"/>
  <c r="AH181" i="50"/>
  <c r="AI181" i="50"/>
  <c r="AJ181" i="50"/>
  <c r="AK181" i="50"/>
  <c r="AL181" i="50"/>
  <c r="AM181" i="50"/>
  <c r="AN181" i="50"/>
  <c r="AO181" i="50"/>
  <c r="AP181" i="50"/>
  <c r="AQ181" i="50"/>
  <c r="AR181" i="50"/>
  <c r="AS181" i="50"/>
  <c r="AT181" i="50"/>
  <c r="AU181" i="50"/>
  <c r="AV181" i="50"/>
  <c r="AW181" i="50"/>
  <c r="AX181" i="50"/>
  <c r="AY181" i="50"/>
  <c r="AZ181" i="50"/>
  <c r="BA181" i="50"/>
  <c r="BB181" i="50"/>
  <c r="BC181" i="50"/>
  <c r="BD181" i="50"/>
  <c r="BE181" i="50"/>
  <c r="BF181" i="50"/>
  <c r="BG181" i="50"/>
  <c r="BH181" i="50"/>
  <c r="BI181" i="50"/>
  <c r="BJ181" i="50"/>
  <c r="BK181" i="50"/>
  <c r="DN181" i="50"/>
  <c r="DQ181" i="50"/>
  <c r="A182" i="50"/>
  <c r="B182" i="50"/>
  <c r="C182" i="50"/>
  <c r="F182" i="50"/>
  <c r="G182" i="50"/>
  <c r="H182" i="50"/>
  <c r="I182" i="50"/>
  <c r="J182" i="50"/>
  <c r="K182" i="50"/>
  <c r="L182" i="50"/>
  <c r="M182" i="50"/>
  <c r="N182" i="50"/>
  <c r="O182" i="50"/>
  <c r="P182" i="50"/>
  <c r="Q182" i="50"/>
  <c r="R182" i="50"/>
  <c r="S182" i="50"/>
  <c r="T182" i="50"/>
  <c r="U182" i="50"/>
  <c r="V182" i="50"/>
  <c r="W182" i="50"/>
  <c r="X182" i="50"/>
  <c r="Y182" i="50"/>
  <c r="Z182" i="50"/>
  <c r="AA182" i="50"/>
  <c r="AB182" i="50"/>
  <c r="AC182" i="50"/>
  <c r="AD182" i="50"/>
  <c r="AE182" i="50"/>
  <c r="AF182" i="50"/>
  <c r="AG182" i="50"/>
  <c r="AH182" i="50"/>
  <c r="AI182" i="50"/>
  <c r="AJ182" i="50"/>
  <c r="AK182" i="50"/>
  <c r="AL182" i="50"/>
  <c r="AM182" i="50"/>
  <c r="AN182" i="50"/>
  <c r="AO182" i="50"/>
  <c r="AP182" i="50"/>
  <c r="AQ182" i="50"/>
  <c r="AR182" i="50"/>
  <c r="AS182" i="50"/>
  <c r="AT182" i="50"/>
  <c r="AU182" i="50"/>
  <c r="AV182" i="50"/>
  <c r="AW182" i="50"/>
  <c r="AX182" i="50"/>
  <c r="AY182" i="50"/>
  <c r="AZ182" i="50"/>
  <c r="BA182" i="50"/>
  <c r="BB182" i="50"/>
  <c r="BC182" i="50"/>
  <c r="BD182" i="50"/>
  <c r="BE182" i="50"/>
  <c r="BF182" i="50"/>
  <c r="BG182" i="50"/>
  <c r="BH182" i="50"/>
  <c r="BI182" i="50"/>
  <c r="BJ182" i="50"/>
  <c r="BK182" i="50"/>
  <c r="DN182" i="50"/>
  <c r="DQ182" i="50"/>
  <c r="A183" i="50"/>
  <c r="B183" i="50"/>
  <c r="C183" i="50"/>
  <c r="F183" i="50"/>
  <c r="G183" i="50"/>
  <c r="H183" i="50"/>
  <c r="I183" i="50"/>
  <c r="J183" i="50"/>
  <c r="K183" i="50"/>
  <c r="L183" i="50"/>
  <c r="M183" i="50"/>
  <c r="N183" i="50"/>
  <c r="O183" i="50"/>
  <c r="P183" i="50"/>
  <c r="Q183" i="50"/>
  <c r="R183" i="50"/>
  <c r="S183" i="50"/>
  <c r="T183" i="50"/>
  <c r="U183" i="50"/>
  <c r="V183" i="50"/>
  <c r="W183" i="50"/>
  <c r="X183" i="50"/>
  <c r="Y183" i="50"/>
  <c r="Z183" i="50"/>
  <c r="AA183" i="50"/>
  <c r="AB183" i="50"/>
  <c r="AC183" i="50"/>
  <c r="AD183" i="50"/>
  <c r="AE183" i="50"/>
  <c r="AF183" i="50"/>
  <c r="AG183" i="50"/>
  <c r="AH183" i="50"/>
  <c r="AI183" i="50"/>
  <c r="AJ183" i="50"/>
  <c r="AK183" i="50"/>
  <c r="AL183" i="50"/>
  <c r="AM183" i="50"/>
  <c r="AN183" i="50"/>
  <c r="AO183" i="50"/>
  <c r="AP183" i="50"/>
  <c r="AQ183" i="50"/>
  <c r="AR183" i="50"/>
  <c r="AS183" i="50"/>
  <c r="AT183" i="50"/>
  <c r="AU183" i="50"/>
  <c r="AV183" i="50"/>
  <c r="AW183" i="50"/>
  <c r="AX183" i="50"/>
  <c r="AY183" i="50"/>
  <c r="AZ183" i="50"/>
  <c r="BA183" i="50"/>
  <c r="BB183" i="50"/>
  <c r="BC183" i="50"/>
  <c r="BD183" i="50"/>
  <c r="BE183" i="50"/>
  <c r="BF183" i="50"/>
  <c r="BG183" i="50"/>
  <c r="BH183" i="50"/>
  <c r="BI183" i="50"/>
  <c r="BJ183" i="50"/>
  <c r="BK183" i="50"/>
  <c r="DN183" i="50"/>
  <c r="DQ183" i="50"/>
  <c r="A184" i="50"/>
  <c r="B184" i="50"/>
  <c r="C184" i="50"/>
  <c r="F184" i="50"/>
  <c r="G184" i="50"/>
  <c r="H184" i="50"/>
  <c r="I184" i="50"/>
  <c r="J184" i="50"/>
  <c r="K184" i="50"/>
  <c r="L184" i="50"/>
  <c r="M184" i="50"/>
  <c r="N184" i="50"/>
  <c r="O184" i="50"/>
  <c r="P184" i="50"/>
  <c r="Q184" i="50"/>
  <c r="R184" i="50"/>
  <c r="S184" i="50"/>
  <c r="T184" i="50"/>
  <c r="U184" i="50"/>
  <c r="V184" i="50"/>
  <c r="W184" i="50"/>
  <c r="X184" i="50"/>
  <c r="Y184" i="50"/>
  <c r="Z184" i="50"/>
  <c r="AA184" i="50"/>
  <c r="AB184" i="50"/>
  <c r="AC184" i="50"/>
  <c r="AD184" i="50"/>
  <c r="AE184" i="50"/>
  <c r="AF184" i="50"/>
  <c r="AG184" i="50"/>
  <c r="AH184" i="50"/>
  <c r="AI184" i="50"/>
  <c r="AJ184" i="50"/>
  <c r="AK184" i="50"/>
  <c r="AL184" i="50"/>
  <c r="AM184" i="50"/>
  <c r="AN184" i="50"/>
  <c r="AO184" i="50"/>
  <c r="AP184" i="50"/>
  <c r="AQ184" i="50"/>
  <c r="AR184" i="50"/>
  <c r="AS184" i="50"/>
  <c r="AT184" i="50"/>
  <c r="AU184" i="50"/>
  <c r="AV184" i="50"/>
  <c r="AW184" i="50"/>
  <c r="AX184" i="50"/>
  <c r="AY184" i="50"/>
  <c r="AZ184" i="50"/>
  <c r="BA184" i="50"/>
  <c r="BB184" i="50"/>
  <c r="BC184" i="50"/>
  <c r="BD184" i="50"/>
  <c r="BE184" i="50"/>
  <c r="BF184" i="50"/>
  <c r="BG184" i="50"/>
  <c r="BH184" i="50"/>
  <c r="BI184" i="50"/>
  <c r="BJ184" i="50"/>
  <c r="BK184" i="50"/>
  <c r="DN184" i="50"/>
  <c r="DQ184" i="50"/>
  <c r="A185" i="50"/>
  <c r="B185" i="50"/>
  <c r="C185" i="50"/>
  <c r="F185" i="50"/>
  <c r="G185" i="50"/>
  <c r="H185" i="50"/>
  <c r="I185" i="50"/>
  <c r="J185" i="50"/>
  <c r="K185" i="50"/>
  <c r="L185" i="50"/>
  <c r="M185" i="50"/>
  <c r="N185" i="50"/>
  <c r="O185" i="50"/>
  <c r="P185" i="50"/>
  <c r="Q185" i="50"/>
  <c r="R185" i="50"/>
  <c r="S185" i="50"/>
  <c r="T185" i="50"/>
  <c r="U185" i="50"/>
  <c r="V185" i="50"/>
  <c r="W185" i="50"/>
  <c r="X185" i="50"/>
  <c r="Y185" i="50"/>
  <c r="Z185" i="50"/>
  <c r="AA185" i="50"/>
  <c r="AB185" i="50"/>
  <c r="AC185" i="50"/>
  <c r="AD185" i="50"/>
  <c r="AE185" i="50"/>
  <c r="AF185" i="50"/>
  <c r="AG185" i="50"/>
  <c r="AH185" i="50"/>
  <c r="AI185" i="50"/>
  <c r="AJ185" i="50"/>
  <c r="AK185" i="50"/>
  <c r="AL185" i="50"/>
  <c r="AM185" i="50"/>
  <c r="AN185" i="50"/>
  <c r="AO185" i="50"/>
  <c r="AP185" i="50"/>
  <c r="AQ185" i="50"/>
  <c r="AR185" i="50"/>
  <c r="AS185" i="50"/>
  <c r="AT185" i="50"/>
  <c r="AU185" i="50"/>
  <c r="AV185" i="50"/>
  <c r="AW185" i="50"/>
  <c r="AX185" i="50"/>
  <c r="AY185" i="50"/>
  <c r="AZ185" i="50"/>
  <c r="BA185" i="50"/>
  <c r="BB185" i="50"/>
  <c r="BC185" i="50"/>
  <c r="BD185" i="50"/>
  <c r="BE185" i="50"/>
  <c r="BF185" i="50"/>
  <c r="BG185" i="50"/>
  <c r="BH185" i="50"/>
  <c r="BI185" i="50"/>
  <c r="BJ185" i="50"/>
  <c r="BK185" i="50"/>
  <c r="DN185" i="50"/>
  <c r="DQ185" i="50"/>
  <c r="A186" i="50"/>
  <c r="B186" i="50"/>
  <c r="C186" i="50"/>
  <c r="F186" i="50"/>
  <c r="G186" i="50"/>
  <c r="H186" i="50"/>
  <c r="I186" i="50"/>
  <c r="J186" i="50"/>
  <c r="K186" i="50"/>
  <c r="L186" i="50"/>
  <c r="M186" i="50"/>
  <c r="N186" i="50"/>
  <c r="O186" i="50"/>
  <c r="P186" i="50"/>
  <c r="Q186" i="50"/>
  <c r="R186" i="50"/>
  <c r="S186" i="50"/>
  <c r="T186" i="50"/>
  <c r="U186" i="50"/>
  <c r="V186" i="50"/>
  <c r="W186" i="50"/>
  <c r="X186" i="50"/>
  <c r="Y186" i="50"/>
  <c r="Z186" i="50"/>
  <c r="AA186" i="50"/>
  <c r="AB186" i="50"/>
  <c r="AC186" i="50"/>
  <c r="AD186" i="50"/>
  <c r="AE186" i="50"/>
  <c r="AF186" i="50"/>
  <c r="AG186" i="50"/>
  <c r="AH186" i="50"/>
  <c r="AI186" i="50"/>
  <c r="AJ186" i="50"/>
  <c r="AK186" i="50"/>
  <c r="AL186" i="50"/>
  <c r="AM186" i="50"/>
  <c r="AN186" i="50"/>
  <c r="AO186" i="50"/>
  <c r="AP186" i="50"/>
  <c r="AQ186" i="50"/>
  <c r="AR186" i="50"/>
  <c r="AS186" i="50"/>
  <c r="AT186" i="50"/>
  <c r="AU186" i="50"/>
  <c r="AV186" i="50"/>
  <c r="AW186" i="50"/>
  <c r="AX186" i="50"/>
  <c r="AY186" i="50"/>
  <c r="AZ186" i="50"/>
  <c r="BA186" i="50"/>
  <c r="BB186" i="50"/>
  <c r="BC186" i="50"/>
  <c r="BD186" i="50"/>
  <c r="BE186" i="50"/>
  <c r="BF186" i="50"/>
  <c r="BG186" i="50"/>
  <c r="BH186" i="50"/>
  <c r="BI186" i="50"/>
  <c r="BJ186" i="50"/>
  <c r="BK186" i="50"/>
  <c r="DN186" i="50"/>
  <c r="DQ186" i="50"/>
  <c r="A187" i="50"/>
  <c r="B187" i="50"/>
  <c r="C187" i="50"/>
  <c r="F187" i="50"/>
  <c r="G187" i="50"/>
  <c r="H187" i="50"/>
  <c r="I187" i="50"/>
  <c r="J187" i="50"/>
  <c r="K187" i="50"/>
  <c r="L187" i="50"/>
  <c r="M187" i="50"/>
  <c r="N187" i="50"/>
  <c r="O187" i="50"/>
  <c r="P187" i="50"/>
  <c r="Q187" i="50"/>
  <c r="R187" i="50"/>
  <c r="S187" i="50"/>
  <c r="T187" i="50"/>
  <c r="U187" i="50"/>
  <c r="V187" i="50"/>
  <c r="W187" i="50"/>
  <c r="X187" i="50"/>
  <c r="Y187" i="50"/>
  <c r="Z187" i="50"/>
  <c r="AA187" i="50"/>
  <c r="AB187" i="50"/>
  <c r="AC187" i="50"/>
  <c r="AD187" i="50"/>
  <c r="AE187" i="50"/>
  <c r="AF187" i="50"/>
  <c r="AG187" i="50"/>
  <c r="AH187" i="50"/>
  <c r="AI187" i="50"/>
  <c r="AJ187" i="50"/>
  <c r="AK187" i="50"/>
  <c r="AL187" i="50"/>
  <c r="AM187" i="50"/>
  <c r="AN187" i="50"/>
  <c r="AO187" i="50"/>
  <c r="AP187" i="50"/>
  <c r="AQ187" i="50"/>
  <c r="AR187" i="50"/>
  <c r="AS187" i="50"/>
  <c r="AT187" i="50"/>
  <c r="AU187" i="50"/>
  <c r="AV187" i="50"/>
  <c r="AW187" i="50"/>
  <c r="AX187" i="50"/>
  <c r="AY187" i="50"/>
  <c r="AZ187" i="50"/>
  <c r="BA187" i="50"/>
  <c r="BB187" i="50"/>
  <c r="BC187" i="50"/>
  <c r="BD187" i="50"/>
  <c r="BE187" i="50"/>
  <c r="BF187" i="50"/>
  <c r="BG187" i="50"/>
  <c r="BH187" i="50"/>
  <c r="BI187" i="50"/>
  <c r="BJ187" i="50"/>
  <c r="BK187" i="50"/>
  <c r="DN187" i="50"/>
  <c r="DQ187" i="50"/>
  <c r="A188" i="50"/>
  <c r="B188" i="50"/>
  <c r="C188" i="50"/>
  <c r="F188" i="50"/>
  <c r="G188" i="50"/>
  <c r="H188" i="50"/>
  <c r="I188" i="50"/>
  <c r="J188" i="50"/>
  <c r="K188" i="50"/>
  <c r="L188" i="50"/>
  <c r="M188" i="50"/>
  <c r="N188" i="50"/>
  <c r="O188" i="50"/>
  <c r="P188" i="50"/>
  <c r="Q188" i="50"/>
  <c r="R188" i="50"/>
  <c r="S188" i="50"/>
  <c r="T188" i="50"/>
  <c r="U188" i="50"/>
  <c r="V188" i="50"/>
  <c r="W188" i="50"/>
  <c r="X188" i="50"/>
  <c r="Y188" i="50"/>
  <c r="Z188" i="50"/>
  <c r="AA188" i="50"/>
  <c r="AB188" i="50"/>
  <c r="AC188" i="50"/>
  <c r="AD188" i="50"/>
  <c r="AE188" i="50"/>
  <c r="AF188" i="50"/>
  <c r="AG188" i="50"/>
  <c r="AH188" i="50"/>
  <c r="AI188" i="50"/>
  <c r="AJ188" i="50"/>
  <c r="AK188" i="50"/>
  <c r="AL188" i="50"/>
  <c r="AM188" i="50"/>
  <c r="AN188" i="50"/>
  <c r="AO188" i="50"/>
  <c r="AP188" i="50"/>
  <c r="AQ188" i="50"/>
  <c r="AR188" i="50"/>
  <c r="AS188" i="50"/>
  <c r="AT188" i="50"/>
  <c r="AU188" i="50"/>
  <c r="AV188" i="50"/>
  <c r="AW188" i="50"/>
  <c r="AX188" i="50"/>
  <c r="AY188" i="50"/>
  <c r="AZ188" i="50"/>
  <c r="BA188" i="50"/>
  <c r="BB188" i="50"/>
  <c r="BC188" i="50"/>
  <c r="BD188" i="50"/>
  <c r="BE188" i="50"/>
  <c r="BF188" i="50"/>
  <c r="BG188" i="50"/>
  <c r="BH188" i="50"/>
  <c r="BI188" i="50"/>
  <c r="BJ188" i="50"/>
  <c r="BK188" i="50"/>
  <c r="DN188" i="50"/>
  <c r="DQ188" i="50"/>
  <c r="A189" i="50"/>
  <c r="B189" i="50"/>
  <c r="C189" i="50"/>
  <c r="F189" i="50"/>
  <c r="G189" i="50"/>
  <c r="H189" i="50"/>
  <c r="I189" i="50"/>
  <c r="J189" i="50"/>
  <c r="K189" i="50"/>
  <c r="L189" i="50"/>
  <c r="M189" i="50"/>
  <c r="N189" i="50"/>
  <c r="O189" i="50"/>
  <c r="P189" i="50"/>
  <c r="Q189" i="50"/>
  <c r="R189" i="50"/>
  <c r="S189" i="50"/>
  <c r="T189" i="50"/>
  <c r="U189" i="50"/>
  <c r="V189" i="50"/>
  <c r="W189" i="50"/>
  <c r="X189" i="50"/>
  <c r="Y189" i="50"/>
  <c r="Z189" i="50"/>
  <c r="AA189" i="50"/>
  <c r="AB189" i="50"/>
  <c r="AC189" i="50"/>
  <c r="AD189" i="50"/>
  <c r="AE189" i="50"/>
  <c r="AF189" i="50"/>
  <c r="AG189" i="50"/>
  <c r="AH189" i="50"/>
  <c r="AI189" i="50"/>
  <c r="AJ189" i="50"/>
  <c r="AK189" i="50"/>
  <c r="AL189" i="50"/>
  <c r="AM189" i="50"/>
  <c r="AN189" i="50"/>
  <c r="AO189" i="50"/>
  <c r="AP189" i="50"/>
  <c r="AQ189" i="50"/>
  <c r="AR189" i="50"/>
  <c r="AS189" i="50"/>
  <c r="AT189" i="50"/>
  <c r="AU189" i="50"/>
  <c r="AV189" i="50"/>
  <c r="AW189" i="50"/>
  <c r="AX189" i="50"/>
  <c r="AY189" i="50"/>
  <c r="AZ189" i="50"/>
  <c r="BA189" i="50"/>
  <c r="BB189" i="50"/>
  <c r="BC189" i="50"/>
  <c r="BD189" i="50"/>
  <c r="BE189" i="50"/>
  <c r="BF189" i="50"/>
  <c r="BG189" i="50"/>
  <c r="BH189" i="50"/>
  <c r="BI189" i="50"/>
  <c r="BJ189" i="50"/>
  <c r="BK189" i="50"/>
  <c r="DN189" i="50"/>
  <c r="DQ189" i="50"/>
  <c r="A190" i="50"/>
  <c r="B190" i="50"/>
  <c r="C190" i="50"/>
  <c r="F190" i="50"/>
  <c r="G190" i="50"/>
  <c r="H190" i="50"/>
  <c r="I190" i="50"/>
  <c r="J190" i="50"/>
  <c r="K190" i="50"/>
  <c r="L190" i="50"/>
  <c r="M190" i="50"/>
  <c r="N190" i="50"/>
  <c r="O190" i="50"/>
  <c r="P190" i="50"/>
  <c r="Q190" i="50"/>
  <c r="R190" i="50"/>
  <c r="S190" i="50"/>
  <c r="T190" i="50"/>
  <c r="U190" i="50"/>
  <c r="V190" i="50"/>
  <c r="W190" i="50"/>
  <c r="X190" i="50"/>
  <c r="Y190" i="50"/>
  <c r="Z190" i="50"/>
  <c r="AA190" i="50"/>
  <c r="AB190" i="50"/>
  <c r="AC190" i="50"/>
  <c r="AD190" i="50"/>
  <c r="AE190" i="50"/>
  <c r="AF190" i="50"/>
  <c r="AG190" i="50"/>
  <c r="AH190" i="50"/>
  <c r="AI190" i="50"/>
  <c r="AJ190" i="50"/>
  <c r="AK190" i="50"/>
  <c r="AL190" i="50"/>
  <c r="AM190" i="50"/>
  <c r="AN190" i="50"/>
  <c r="AO190" i="50"/>
  <c r="AP190" i="50"/>
  <c r="AQ190" i="50"/>
  <c r="AR190" i="50"/>
  <c r="AS190" i="50"/>
  <c r="AT190" i="50"/>
  <c r="AU190" i="50"/>
  <c r="AV190" i="50"/>
  <c r="AW190" i="50"/>
  <c r="AX190" i="50"/>
  <c r="AY190" i="50"/>
  <c r="AZ190" i="50"/>
  <c r="BA190" i="50"/>
  <c r="BB190" i="50"/>
  <c r="BC190" i="50"/>
  <c r="BD190" i="50"/>
  <c r="BE190" i="50"/>
  <c r="BF190" i="50"/>
  <c r="BG190" i="50"/>
  <c r="BH190" i="50"/>
  <c r="BI190" i="50"/>
  <c r="BJ190" i="50"/>
  <c r="BK190" i="50"/>
  <c r="DN190" i="50"/>
  <c r="DQ190" i="50"/>
  <c r="A191" i="50"/>
  <c r="B191" i="50"/>
  <c r="C191" i="50"/>
  <c r="F191" i="50"/>
  <c r="G191" i="50"/>
  <c r="H191" i="50"/>
  <c r="I191" i="50"/>
  <c r="J191" i="50"/>
  <c r="K191" i="50"/>
  <c r="L191" i="50"/>
  <c r="M191" i="50"/>
  <c r="N191" i="50"/>
  <c r="O191" i="50"/>
  <c r="P191" i="50"/>
  <c r="Q191" i="50"/>
  <c r="R191" i="50"/>
  <c r="S191" i="50"/>
  <c r="T191" i="50"/>
  <c r="U191" i="50"/>
  <c r="V191" i="50"/>
  <c r="W191" i="50"/>
  <c r="X191" i="50"/>
  <c r="Y191" i="50"/>
  <c r="Z191" i="50"/>
  <c r="AA191" i="50"/>
  <c r="AB191" i="50"/>
  <c r="AC191" i="50"/>
  <c r="AD191" i="50"/>
  <c r="AE191" i="50"/>
  <c r="AF191" i="50"/>
  <c r="AG191" i="50"/>
  <c r="AH191" i="50"/>
  <c r="AI191" i="50"/>
  <c r="AJ191" i="50"/>
  <c r="AK191" i="50"/>
  <c r="AL191" i="50"/>
  <c r="AM191" i="50"/>
  <c r="AN191" i="50"/>
  <c r="AO191" i="50"/>
  <c r="AP191" i="50"/>
  <c r="AQ191" i="50"/>
  <c r="AR191" i="50"/>
  <c r="AS191" i="50"/>
  <c r="AT191" i="50"/>
  <c r="AU191" i="50"/>
  <c r="AV191" i="50"/>
  <c r="AW191" i="50"/>
  <c r="AX191" i="50"/>
  <c r="AY191" i="50"/>
  <c r="AZ191" i="50"/>
  <c r="BA191" i="50"/>
  <c r="BB191" i="50"/>
  <c r="BC191" i="50"/>
  <c r="BD191" i="50"/>
  <c r="BE191" i="50"/>
  <c r="BF191" i="50"/>
  <c r="BG191" i="50"/>
  <c r="BH191" i="50"/>
  <c r="BI191" i="50"/>
  <c r="BJ191" i="50"/>
  <c r="BK191" i="50"/>
  <c r="DN191" i="50"/>
  <c r="DQ191" i="50"/>
  <c r="A192" i="50"/>
  <c r="B192" i="50"/>
  <c r="C192" i="50"/>
  <c r="F192" i="50"/>
  <c r="G192" i="50"/>
  <c r="H192" i="50"/>
  <c r="I192" i="50"/>
  <c r="J192" i="50"/>
  <c r="K192" i="50"/>
  <c r="L192" i="50"/>
  <c r="M192" i="50"/>
  <c r="N192" i="50"/>
  <c r="O192" i="50"/>
  <c r="P192" i="50"/>
  <c r="Q192" i="50"/>
  <c r="R192" i="50"/>
  <c r="S192" i="50"/>
  <c r="T192" i="50"/>
  <c r="U192" i="50"/>
  <c r="V192" i="50"/>
  <c r="W192" i="50"/>
  <c r="X192" i="50"/>
  <c r="Y192" i="50"/>
  <c r="Z192" i="50"/>
  <c r="AA192" i="50"/>
  <c r="AB192" i="50"/>
  <c r="AC192" i="50"/>
  <c r="AD192" i="50"/>
  <c r="AE192" i="50"/>
  <c r="AF192" i="50"/>
  <c r="AG192" i="50"/>
  <c r="AH192" i="50"/>
  <c r="AI192" i="50"/>
  <c r="AJ192" i="50"/>
  <c r="AK192" i="50"/>
  <c r="AL192" i="50"/>
  <c r="AM192" i="50"/>
  <c r="AN192" i="50"/>
  <c r="AO192" i="50"/>
  <c r="AP192" i="50"/>
  <c r="AQ192" i="50"/>
  <c r="AR192" i="50"/>
  <c r="AS192" i="50"/>
  <c r="AT192" i="50"/>
  <c r="AU192" i="50"/>
  <c r="AV192" i="50"/>
  <c r="AW192" i="50"/>
  <c r="AX192" i="50"/>
  <c r="AY192" i="50"/>
  <c r="AZ192" i="50"/>
  <c r="BA192" i="50"/>
  <c r="BB192" i="50"/>
  <c r="BC192" i="50"/>
  <c r="BD192" i="50"/>
  <c r="BE192" i="50"/>
  <c r="BF192" i="50"/>
  <c r="BG192" i="50"/>
  <c r="BH192" i="50"/>
  <c r="BI192" i="50"/>
  <c r="BJ192" i="50"/>
  <c r="BK192" i="50"/>
  <c r="DN192" i="50"/>
  <c r="DQ192" i="50"/>
  <c r="A193" i="50"/>
  <c r="B193" i="50"/>
  <c r="C193" i="50"/>
  <c r="F193" i="50"/>
  <c r="G193" i="50"/>
  <c r="H193" i="50"/>
  <c r="I193" i="50"/>
  <c r="J193" i="50"/>
  <c r="K193" i="50"/>
  <c r="L193" i="50"/>
  <c r="M193" i="50"/>
  <c r="N193" i="50"/>
  <c r="O193" i="50"/>
  <c r="P193" i="50"/>
  <c r="Q193" i="50"/>
  <c r="R193" i="50"/>
  <c r="S193" i="50"/>
  <c r="T193" i="50"/>
  <c r="U193" i="50"/>
  <c r="V193" i="50"/>
  <c r="W193" i="50"/>
  <c r="X193" i="50"/>
  <c r="Y193" i="50"/>
  <c r="Z193" i="50"/>
  <c r="AA193" i="50"/>
  <c r="AB193" i="50"/>
  <c r="AC193" i="50"/>
  <c r="AD193" i="50"/>
  <c r="AE193" i="50"/>
  <c r="AF193" i="50"/>
  <c r="AG193" i="50"/>
  <c r="AH193" i="50"/>
  <c r="AI193" i="50"/>
  <c r="AJ193" i="50"/>
  <c r="AK193" i="50"/>
  <c r="AL193" i="50"/>
  <c r="AM193" i="50"/>
  <c r="AN193" i="50"/>
  <c r="AO193" i="50"/>
  <c r="AP193" i="50"/>
  <c r="AQ193" i="50"/>
  <c r="AR193" i="50"/>
  <c r="AS193" i="50"/>
  <c r="AT193" i="50"/>
  <c r="AU193" i="50"/>
  <c r="AV193" i="50"/>
  <c r="AW193" i="50"/>
  <c r="AX193" i="50"/>
  <c r="AY193" i="50"/>
  <c r="AZ193" i="50"/>
  <c r="BA193" i="50"/>
  <c r="BB193" i="50"/>
  <c r="BC193" i="50"/>
  <c r="BD193" i="50"/>
  <c r="BE193" i="50"/>
  <c r="BF193" i="50"/>
  <c r="BG193" i="50"/>
  <c r="BH193" i="50"/>
  <c r="BI193" i="50"/>
  <c r="BJ193" i="50"/>
  <c r="BK193" i="50"/>
  <c r="DN193" i="50"/>
  <c r="DQ193" i="50"/>
  <c r="A194" i="50"/>
  <c r="B194" i="50"/>
  <c r="C194" i="50"/>
  <c r="F194" i="50"/>
  <c r="G194" i="50"/>
  <c r="H194" i="50"/>
  <c r="I194" i="50"/>
  <c r="J194" i="50"/>
  <c r="K194" i="50"/>
  <c r="L194" i="50"/>
  <c r="M194" i="50"/>
  <c r="N194" i="50"/>
  <c r="O194" i="50"/>
  <c r="P194" i="50"/>
  <c r="Q194" i="50"/>
  <c r="R194" i="50"/>
  <c r="S194" i="50"/>
  <c r="T194" i="50"/>
  <c r="U194" i="50"/>
  <c r="V194" i="50"/>
  <c r="W194" i="50"/>
  <c r="X194" i="50"/>
  <c r="Y194" i="50"/>
  <c r="Z194" i="50"/>
  <c r="AA194" i="50"/>
  <c r="AB194" i="50"/>
  <c r="AC194" i="50"/>
  <c r="AD194" i="50"/>
  <c r="AE194" i="50"/>
  <c r="AF194" i="50"/>
  <c r="AG194" i="50"/>
  <c r="AH194" i="50"/>
  <c r="AI194" i="50"/>
  <c r="AJ194" i="50"/>
  <c r="AK194" i="50"/>
  <c r="AL194" i="50"/>
  <c r="AM194" i="50"/>
  <c r="AN194" i="50"/>
  <c r="AO194" i="50"/>
  <c r="AP194" i="50"/>
  <c r="AQ194" i="50"/>
  <c r="AR194" i="50"/>
  <c r="AS194" i="50"/>
  <c r="AT194" i="50"/>
  <c r="AU194" i="50"/>
  <c r="AV194" i="50"/>
  <c r="AW194" i="50"/>
  <c r="AX194" i="50"/>
  <c r="AY194" i="50"/>
  <c r="AZ194" i="50"/>
  <c r="BA194" i="50"/>
  <c r="BB194" i="50"/>
  <c r="BC194" i="50"/>
  <c r="BD194" i="50"/>
  <c r="BE194" i="50"/>
  <c r="BF194" i="50"/>
  <c r="BG194" i="50"/>
  <c r="BH194" i="50"/>
  <c r="BI194" i="50"/>
  <c r="BJ194" i="50"/>
  <c r="BK194" i="50"/>
  <c r="DN194" i="50"/>
  <c r="DQ194" i="50"/>
  <c r="A195" i="50"/>
  <c r="B195" i="50"/>
  <c r="C195" i="50"/>
  <c r="F195" i="50"/>
  <c r="G195" i="50"/>
  <c r="H195" i="50"/>
  <c r="I195" i="50"/>
  <c r="J195" i="50"/>
  <c r="K195" i="50"/>
  <c r="L195" i="50"/>
  <c r="M195" i="50"/>
  <c r="N195" i="50"/>
  <c r="O195" i="50"/>
  <c r="P195" i="50"/>
  <c r="Q195" i="50"/>
  <c r="R195" i="50"/>
  <c r="S195" i="50"/>
  <c r="T195" i="50"/>
  <c r="U195" i="50"/>
  <c r="V195" i="50"/>
  <c r="W195" i="50"/>
  <c r="X195" i="50"/>
  <c r="Y195" i="50"/>
  <c r="Z195" i="50"/>
  <c r="AA195" i="50"/>
  <c r="AB195" i="50"/>
  <c r="AC195" i="50"/>
  <c r="AD195" i="50"/>
  <c r="AE195" i="50"/>
  <c r="AF195" i="50"/>
  <c r="AG195" i="50"/>
  <c r="AH195" i="50"/>
  <c r="AI195" i="50"/>
  <c r="AJ195" i="50"/>
  <c r="AK195" i="50"/>
  <c r="AL195" i="50"/>
  <c r="AM195" i="50"/>
  <c r="AN195" i="50"/>
  <c r="AO195" i="50"/>
  <c r="AP195" i="50"/>
  <c r="AQ195" i="50"/>
  <c r="AR195" i="50"/>
  <c r="AS195" i="50"/>
  <c r="AT195" i="50"/>
  <c r="AU195" i="50"/>
  <c r="AV195" i="50"/>
  <c r="AW195" i="50"/>
  <c r="AX195" i="50"/>
  <c r="AY195" i="50"/>
  <c r="AZ195" i="50"/>
  <c r="BA195" i="50"/>
  <c r="BB195" i="50"/>
  <c r="BC195" i="50"/>
  <c r="BD195" i="50"/>
  <c r="BE195" i="50"/>
  <c r="BF195" i="50"/>
  <c r="BG195" i="50"/>
  <c r="BH195" i="50"/>
  <c r="BI195" i="50"/>
  <c r="BJ195" i="50"/>
  <c r="BK195" i="50"/>
  <c r="DN195" i="50"/>
  <c r="DQ195" i="50"/>
  <c r="A196" i="50"/>
  <c r="B196" i="50"/>
  <c r="C196" i="50"/>
  <c r="F196" i="50"/>
  <c r="G196" i="50"/>
  <c r="H196" i="50"/>
  <c r="I196" i="50"/>
  <c r="J196" i="50"/>
  <c r="K196" i="50"/>
  <c r="L196" i="50"/>
  <c r="M196" i="50"/>
  <c r="N196" i="50"/>
  <c r="O196" i="50"/>
  <c r="P196" i="50"/>
  <c r="Q196" i="50"/>
  <c r="R196" i="50"/>
  <c r="S196" i="50"/>
  <c r="T196" i="50"/>
  <c r="U196" i="50"/>
  <c r="V196" i="50"/>
  <c r="W196" i="50"/>
  <c r="X196" i="50"/>
  <c r="Y196" i="50"/>
  <c r="Z196" i="50"/>
  <c r="AA196" i="50"/>
  <c r="AB196" i="50"/>
  <c r="AC196" i="50"/>
  <c r="AD196" i="50"/>
  <c r="AE196" i="50"/>
  <c r="AF196" i="50"/>
  <c r="AG196" i="50"/>
  <c r="AH196" i="50"/>
  <c r="AI196" i="50"/>
  <c r="AJ196" i="50"/>
  <c r="AK196" i="50"/>
  <c r="AL196" i="50"/>
  <c r="AM196" i="50"/>
  <c r="AN196" i="50"/>
  <c r="AO196" i="50"/>
  <c r="AP196" i="50"/>
  <c r="AQ196" i="50"/>
  <c r="AR196" i="50"/>
  <c r="AS196" i="50"/>
  <c r="AT196" i="50"/>
  <c r="AU196" i="50"/>
  <c r="AV196" i="50"/>
  <c r="AW196" i="50"/>
  <c r="AX196" i="50"/>
  <c r="AY196" i="50"/>
  <c r="AZ196" i="50"/>
  <c r="BA196" i="50"/>
  <c r="BB196" i="50"/>
  <c r="BC196" i="50"/>
  <c r="BD196" i="50"/>
  <c r="BE196" i="50"/>
  <c r="BF196" i="50"/>
  <c r="BG196" i="50"/>
  <c r="BH196" i="50"/>
  <c r="BI196" i="50"/>
  <c r="BJ196" i="50"/>
  <c r="BK196" i="50"/>
  <c r="DN196" i="50"/>
  <c r="DQ196" i="50"/>
  <c r="A197" i="50"/>
  <c r="B197" i="50"/>
  <c r="C197" i="50"/>
  <c r="F197" i="50"/>
  <c r="G197" i="50"/>
  <c r="H197" i="50"/>
  <c r="I197" i="50"/>
  <c r="J197" i="50"/>
  <c r="K197" i="50"/>
  <c r="L197" i="50"/>
  <c r="M197" i="50"/>
  <c r="N197" i="50"/>
  <c r="O197" i="50"/>
  <c r="P197" i="50"/>
  <c r="Q197" i="50"/>
  <c r="R197" i="50"/>
  <c r="S197" i="50"/>
  <c r="T197" i="50"/>
  <c r="U197" i="50"/>
  <c r="V197" i="50"/>
  <c r="W197" i="50"/>
  <c r="X197" i="50"/>
  <c r="Y197" i="50"/>
  <c r="Z197" i="50"/>
  <c r="AA197" i="50"/>
  <c r="AB197" i="50"/>
  <c r="AC197" i="50"/>
  <c r="AD197" i="50"/>
  <c r="AE197" i="50"/>
  <c r="AF197" i="50"/>
  <c r="AG197" i="50"/>
  <c r="AH197" i="50"/>
  <c r="AI197" i="50"/>
  <c r="AJ197" i="50"/>
  <c r="AK197" i="50"/>
  <c r="AL197" i="50"/>
  <c r="AM197" i="50"/>
  <c r="AN197" i="50"/>
  <c r="AO197" i="50"/>
  <c r="AP197" i="50"/>
  <c r="AQ197" i="50"/>
  <c r="AR197" i="50"/>
  <c r="AS197" i="50"/>
  <c r="AT197" i="50"/>
  <c r="AU197" i="50"/>
  <c r="AV197" i="50"/>
  <c r="AW197" i="50"/>
  <c r="AX197" i="50"/>
  <c r="AY197" i="50"/>
  <c r="AZ197" i="50"/>
  <c r="BA197" i="50"/>
  <c r="BB197" i="50"/>
  <c r="BC197" i="50"/>
  <c r="BD197" i="50"/>
  <c r="BE197" i="50"/>
  <c r="BF197" i="50"/>
  <c r="BG197" i="50"/>
  <c r="BH197" i="50"/>
  <c r="BI197" i="50"/>
  <c r="BJ197" i="50"/>
  <c r="BK197" i="50"/>
  <c r="DN197" i="50"/>
  <c r="DQ197" i="50"/>
  <c r="A198" i="50"/>
  <c r="B198" i="50"/>
  <c r="C198" i="50"/>
  <c r="F198" i="50"/>
  <c r="G198" i="50"/>
  <c r="H198" i="50"/>
  <c r="I198" i="50"/>
  <c r="J198" i="50"/>
  <c r="K198" i="50"/>
  <c r="L198" i="50"/>
  <c r="M198" i="50"/>
  <c r="N198" i="50"/>
  <c r="O198" i="50"/>
  <c r="P198" i="50"/>
  <c r="Q198" i="50"/>
  <c r="R198" i="50"/>
  <c r="S198" i="50"/>
  <c r="T198" i="50"/>
  <c r="U198" i="50"/>
  <c r="V198" i="50"/>
  <c r="W198" i="50"/>
  <c r="X198" i="50"/>
  <c r="Y198" i="50"/>
  <c r="Z198" i="50"/>
  <c r="AA198" i="50"/>
  <c r="AB198" i="50"/>
  <c r="AC198" i="50"/>
  <c r="AD198" i="50"/>
  <c r="AE198" i="50"/>
  <c r="AF198" i="50"/>
  <c r="AG198" i="50"/>
  <c r="AH198" i="50"/>
  <c r="AI198" i="50"/>
  <c r="AJ198" i="50"/>
  <c r="AK198" i="50"/>
  <c r="AL198" i="50"/>
  <c r="AM198" i="50"/>
  <c r="AN198" i="50"/>
  <c r="AO198" i="50"/>
  <c r="AP198" i="50"/>
  <c r="AQ198" i="50"/>
  <c r="AR198" i="50"/>
  <c r="AS198" i="50"/>
  <c r="AT198" i="50"/>
  <c r="AU198" i="50"/>
  <c r="AV198" i="50"/>
  <c r="AW198" i="50"/>
  <c r="AX198" i="50"/>
  <c r="AY198" i="50"/>
  <c r="AZ198" i="50"/>
  <c r="BA198" i="50"/>
  <c r="BB198" i="50"/>
  <c r="BC198" i="50"/>
  <c r="BD198" i="50"/>
  <c r="BE198" i="50"/>
  <c r="BF198" i="50"/>
  <c r="BG198" i="50"/>
  <c r="BH198" i="50"/>
  <c r="BI198" i="50"/>
  <c r="BJ198" i="50"/>
  <c r="BK198" i="50"/>
  <c r="DN198" i="50"/>
  <c r="DQ198" i="50"/>
  <c r="A199" i="50"/>
  <c r="B199" i="50"/>
  <c r="C199" i="50"/>
  <c r="F199" i="50"/>
  <c r="G199" i="50"/>
  <c r="H199" i="50"/>
  <c r="I199" i="50"/>
  <c r="J199" i="50"/>
  <c r="K199" i="50"/>
  <c r="L199" i="50"/>
  <c r="M199" i="50"/>
  <c r="N199" i="50"/>
  <c r="O199" i="50"/>
  <c r="P199" i="50"/>
  <c r="Q199" i="50"/>
  <c r="R199" i="50"/>
  <c r="S199" i="50"/>
  <c r="T199" i="50"/>
  <c r="U199" i="50"/>
  <c r="V199" i="50"/>
  <c r="W199" i="50"/>
  <c r="X199" i="50"/>
  <c r="Y199" i="50"/>
  <c r="Z199" i="50"/>
  <c r="AA199" i="50"/>
  <c r="AB199" i="50"/>
  <c r="AC199" i="50"/>
  <c r="AD199" i="50"/>
  <c r="AE199" i="50"/>
  <c r="AF199" i="50"/>
  <c r="AG199" i="50"/>
  <c r="AH199" i="50"/>
  <c r="AI199" i="50"/>
  <c r="AJ199" i="50"/>
  <c r="AK199" i="50"/>
  <c r="AL199" i="50"/>
  <c r="AM199" i="50"/>
  <c r="AN199" i="50"/>
  <c r="AO199" i="50"/>
  <c r="AP199" i="50"/>
  <c r="AQ199" i="50"/>
  <c r="AR199" i="50"/>
  <c r="AS199" i="50"/>
  <c r="AT199" i="50"/>
  <c r="AU199" i="50"/>
  <c r="AV199" i="50"/>
  <c r="AW199" i="50"/>
  <c r="AX199" i="50"/>
  <c r="AY199" i="50"/>
  <c r="AZ199" i="50"/>
  <c r="BA199" i="50"/>
  <c r="BB199" i="50"/>
  <c r="BC199" i="50"/>
  <c r="BD199" i="50"/>
  <c r="BE199" i="50"/>
  <c r="BF199" i="50"/>
  <c r="BG199" i="50"/>
  <c r="BH199" i="50"/>
  <c r="BI199" i="50"/>
  <c r="BJ199" i="50"/>
  <c r="BK199" i="50"/>
  <c r="DN199" i="50"/>
  <c r="DQ199" i="50"/>
  <c r="A200" i="50"/>
  <c r="B200" i="50"/>
  <c r="C200" i="50"/>
  <c r="F200" i="50"/>
  <c r="G200" i="50"/>
  <c r="H200" i="50"/>
  <c r="I200" i="50"/>
  <c r="J200" i="50"/>
  <c r="K200" i="50"/>
  <c r="L200" i="50"/>
  <c r="M200" i="50"/>
  <c r="N200" i="50"/>
  <c r="O200" i="50"/>
  <c r="P200" i="50"/>
  <c r="Q200" i="50"/>
  <c r="R200" i="50"/>
  <c r="S200" i="50"/>
  <c r="T200" i="50"/>
  <c r="U200" i="50"/>
  <c r="V200" i="50"/>
  <c r="W200" i="50"/>
  <c r="X200" i="50"/>
  <c r="Y200" i="50"/>
  <c r="Z200" i="50"/>
  <c r="AA200" i="50"/>
  <c r="AB200" i="50"/>
  <c r="AC200" i="50"/>
  <c r="AD200" i="50"/>
  <c r="AE200" i="50"/>
  <c r="AF200" i="50"/>
  <c r="AG200" i="50"/>
  <c r="AH200" i="50"/>
  <c r="AI200" i="50"/>
  <c r="AJ200" i="50"/>
  <c r="AK200" i="50"/>
  <c r="AL200" i="50"/>
  <c r="AM200" i="50"/>
  <c r="AN200" i="50"/>
  <c r="AO200" i="50"/>
  <c r="AP200" i="50"/>
  <c r="AQ200" i="50"/>
  <c r="AR200" i="50"/>
  <c r="AS200" i="50"/>
  <c r="AT200" i="50"/>
  <c r="AU200" i="50"/>
  <c r="AV200" i="50"/>
  <c r="AW200" i="50"/>
  <c r="AX200" i="50"/>
  <c r="AY200" i="50"/>
  <c r="AZ200" i="50"/>
  <c r="BA200" i="50"/>
  <c r="BB200" i="50"/>
  <c r="BC200" i="50"/>
  <c r="BD200" i="50"/>
  <c r="BE200" i="50"/>
  <c r="BF200" i="50"/>
  <c r="BG200" i="50"/>
  <c r="BH200" i="50"/>
  <c r="BI200" i="50"/>
  <c r="BJ200" i="50"/>
  <c r="BK200" i="50"/>
  <c r="DN200" i="50"/>
  <c r="DQ200" i="50"/>
  <c r="A201" i="50"/>
  <c r="B201" i="50"/>
  <c r="C201" i="50"/>
  <c r="F201" i="50"/>
  <c r="G201" i="50"/>
  <c r="H201" i="50"/>
  <c r="I201" i="50"/>
  <c r="J201" i="50"/>
  <c r="K201" i="50"/>
  <c r="L201" i="50"/>
  <c r="M201" i="50"/>
  <c r="N201" i="50"/>
  <c r="O201" i="50"/>
  <c r="P201" i="50"/>
  <c r="Q201" i="50"/>
  <c r="R201" i="50"/>
  <c r="S201" i="50"/>
  <c r="T201" i="50"/>
  <c r="U201" i="50"/>
  <c r="V201" i="50"/>
  <c r="W201" i="50"/>
  <c r="X201" i="50"/>
  <c r="Y201" i="50"/>
  <c r="Z201" i="50"/>
  <c r="AA201" i="50"/>
  <c r="AB201" i="50"/>
  <c r="AC201" i="50"/>
  <c r="AD201" i="50"/>
  <c r="AE201" i="50"/>
  <c r="AF201" i="50"/>
  <c r="AG201" i="50"/>
  <c r="AH201" i="50"/>
  <c r="AI201" i="50"/>
  <c r="AJ201" i="50"/>
  <c r="AK201" i="50"/>
  <c r="AL201" i="50"/>
  <c r="AM201" i="50"/>
  <c r="AN201" i="50"/>
  <c r="AO201" i="50"/>
  <c r="AP201" i="50"/>
  <c r="AQ201" i="50"/>
  <c r="AR201" i="50"/>
  <c r="AS201" i="50"/>
  <c r="AT201" i="50"/>
  <c r="AU201" i="50"/>
  <c r="AV201" i="50"/>
  <c r="AW201" i="50"/>
  <c r="AX201" i="50"/>
  <c r="AY201" i="50"/>
  <c r="AZ201" i="50"/>
  <c r="BA201" i="50"/>
  <c r="BB201" i="50"/>
  <c r="BC201" i="50"/>
  <c r="BD201" i="50"/>
  <c r="BE201" i="50"/>
  <c r="BF201" i="50"/>
  <c r="BG201" i="50"/>
  <c r="BH201" i="50"/>
  <c r="BI201" i="50"/>
  <c r="BJ201" i="50"/>
  <c r="BK201" i="50"/>
  <c r="DN201" i="50"/>
  <c r="DQ201" i="50"/>
  <c r="A202" i="50"/>
  <c r="B202" i="50"/>
  <c r="C202" i="50"/>
  <c r="F202" i="50"/>
  <c r="G202" i="50"/>
  <c r="H202" i="50"/>
  <c r="I202" i="50"/>
  <c r="J202" i="50"/>
  <c r="K202" i="50"/>
  <c r="L202" i="50"/>
  <c r="M202" i="50"/>
  <c r="N202" i="50"/>
  <c r="O202" i="50"/>
  <c r="P202" i="50"/>
  <c r="Q202" i="50"/>
  <c r="R202" i="50"/>
  <c r="S202" i="50"/>
  <c r="T202" i="50"/>
  <c r="U202" i="50"/>
  <c r="V202" i="50"/>
  <c r="W202" i="50"/>
  <c r="X202" i="50"/>
  <c r="Y202" i="50"/>
  <c r="Z202" i="50"/>
  <c r="AA202" i="50"/>
  <c r="AB202" i="50"/>
  <c r="AC202" i="50"/>
  <c r="AD202" i="50"/>
  <c r="AE202" i="50"/>
  <c r="AF202" i="50"/>
  <c r="AG202" i="50"/>
  <c r="AH202" i="50"/>
  <c r="AI202" i="50"/>
  <c r="AJ202" i="50"/>
  <c r="AK202" i="50"/>
  <c r="AL202" i="50"/>
  <c r="AM202" i="50"/>
  <c r="AN202" i="50"/>
  <c r="AO202" i="50"/>
  <c r="AP202" i="50"/>
  <c r="AQ202" i="50"/>
  <c r="AR202" i="50"/>
  <c r="AS202" i="50"/>
  <c r="AT202" i="50"/>
  <c r="AU202" i="50"/>
  <c r="AV202" i="50"/>
  <c r="AW202" i="50"/>
  <c r="AX202" i="50"/>
  <c r="AY202" i="50"/>
  <c r="AZ202" i="50"/>
  <c r="BA202" i="50"/>
  <c r="BB202" i="50"/>
  <c r="BC202" i="50"/>
  <c r="BD202" i="50"/>
  <c r="BE202" i="50"/>
  <c r="BF202" i="50"/>
  <c r="BG202" i="50"/>
  <c r="BH202" i="50"/>
  <c r="BI202" i="50"/>
  <c r="BJ202" i="50"/>
  <c r="BK202" i="50"/>
  <c r="DN202" i="50"/>
  <c r="DQ202" i="50"/>
  <c r="B4" i="50"/>
  <c r="C4" i="50"/>
  <c r="F4" i="50"/>
  <c r="G4" i="50"/>
  <c r="H4" i="50"/>
  <c r="I4" i="50"/>
  <c r="J4" i="50"/>
  <c r="K4" i="50"/>
  <c r="L4" i="50"/>
  <c r="M4" i="50"/>
  <c r="N4" i="50"/>
  <c r="O4" i="50"/>
  <c r="P4" i="50"/>
  <c r="Q4" i="50"/>
  <c r="R4" i="50"/>
  <c r="S4" i="50"/>
  <c r="T4" i="50"/>
  <c r="U4" i="50"/>
  <c r="V4" i="50"/>
  <c r="W4" i="50"/>
  <c r="X4" i="50"/>
  <c r="Y4" i="50"/>
  <c r="Z4" i="50"/>
  <c r="AA4" i="50"/>
  <c r="AB4" i="50"/>
  <c r="AC4" i="50"/>
  <c r="AD4" i="50"/>
  <c r="AE4" i="50"/>
  <c r="AF4" i="50"/>
  <c r="AG4" i="50"/>
  <c r="AH4" i="50"/>
  <c r="AI4" i="50"/>
  <c r="AJ4" i="50"/>
  <c r="AK4" i="50"/>
  <c r="AL4" i="50"/>
  <c r="AM4" i="50"/>
  <c r="AN4" i="50"/>
  <c r="AO4" i="50"/>
  <c r="AP4" i="50"/>
  <c r="AQ4" i="50"/>
  <c r="AR4" i="50"/>
  <c r="AS4" i="50"/>
  <c r="AT4" i="50"/>
  <c r="AU4" i="50"/>
  <c r="AV4" i="50"/>
  <c r="AW4" i="50"/>
  <c r="AX4" i="50"/>
  <c r="AY4" i="50"/>
  <c r="AZ4" i="50"/>
  <c r="BA4" i="50"/>
  <c r="BB4" i="50"/>
  <c r="BC4" i="50"/>
  <c r="BD4" i="50"/>
  <c r="BE4" i="50"/>
  <c r="BF4" i="50"/>
  <c r="BG4" i="50"/>
  <c r="BH4" i="50"/>
  <c r="BI4" i="50"/>
  <c r="BJ4" i="50"/>
  <c r="BK4" i="50"/>
  <c r="DN4" i="50"/>
  <c r="DQ4" i="50"/>
  <c r="A4" i="50"/>
  <c r="DG203" i="87"/>
  <c r="DF203" i="87"/>
  <c r="DE203" i="87"/>
  <c r="DD203" i="87"/>
  <c r="D203" i="87"/>
  <c r="E203" i="87"/>
  <c r="DG202" i="87"/>
  <c r="DF202" i="87"/>
  <c r="DE202" i="87"/>
  <c r="DD202" i="87"/>
  <c r="D202" i="87"/>
  <c r="E202" i="87"/>
  <c r="DH202" i="87"/>
  <c r="DG201" i="87"/>
  <c r="DF201" i="87"/>
  <c r="DE201" i="87"/>
  <c r="DD201" i="87"/>
  <c r="D201" i="87"/>
  <c r="E201" i="87"/>
  <c r="DG200" i="87"/>
  <c r="DF200" i="87"/>
  <c r="DE200" i="87"/>
  <c r="DD200" i="87"/>
  <c r="D200" i="87"/>
  <c r="DH200" i="87"/>
  <c r="DG199" i="87"/>
  <c r="DF199" i="87"/>
  <c r="DE199" i="87"/>
  <c r="DD199" i="87"/>
  <c r="D199" i="87"/>
  <c r="E199" i="87"/>
  <c r="DG198" i="87"/>
  <c r="DF198" i="87"/>
  <c r="DE198" i="87"/>
  <c r="DD198" i="87"/>
  <c r="D198" i="87"/>
  <c r="E198" i="87"/>
  <c r="DH198" i="87"/>
  <c r="DG197" i="87"/>
  <c r="DF197" i="87"/>
  <c r="DE197" i="87"/>
  <c r="DD197" i="87"/>
  <c r="D197" i="87"/>
  <c r="DH197" i="87"/>
  <c r="DG196" i="87"/>
  <c r="DF196" i="87"/>
  <c r="DE196" i="87"/>
  <c r="DD196" i="87"/>
  <c r="D196" i="87"/>
  <c r="DH196" i="87"/>
  <c r="DG195" i="87"/>
  <c r="DF195" i="87"/>
  <c r="DE195" i="87"/>
  <c r="DD195" i="87"/>
  <c r="D195" i="87"/>
  <c r="DG194" i="87"/>
  <c r="DF194" i="87"/>
  <c r="DE194" i="87"/>
  <c r="DD194" i="87"/>
  <c r="D194" i="87"/>
  <c r="E194" i="87"/>
  <c r="DH194" i="87"/>
  <c r="DG193" i="87"/>
  <c r="DF193" i="87"/>
  <c r="DE193" i="87"/>
  <c r="DD193" i="87"/>
  <c r="D193" i="87"/>
  <c r="E193" i="87"/>
  <c r="DG192" i="87"/>
  <c r="DF192" i="87"/>
  <c r="DE192" i="87"/>
  <c r="DD192" i="87"/>
  <c r="D192" i="87"/>
  <c r="E192" i="87"/>
  <c r="DG191" i="87"/>
  <c r="DF191" i="87"/>
  <c r="DE191" i="87"/>
  <c r="DD191" i="87"/>
  <c r="D191" i="87"/>
  <c r="DH191" i="87"/>
  <c r="DG190" i="87"/>
  <c r="DF190" i="87"/>
  <c r="DE190" i="87"/>
  <c r="DD190" i="87"/>
  <c r="D190" i="87"/>
  <c r="E190" i="87"/>
  <c r="DG189" i="87"/>
  <c r="DF189" i="87"/>
  <c r="DE189" i="87"/>
  <c r="DD189" i="87"/>
  <c r="D189" i="87"/>
  <c r="E189" i="87"/>
  <c r="DH189" i="87"/>
  <c r="DG188" i="87"/>
  <c r="DF188" i="87"/>
  <c r="DE188" i="87"/>
  <c r="DD188" i="87"/>
  <c r="D188" i="87"/>
  <c r="E188" i="87"/>
  <c r="DG187" i="87"/>
  <c r="DF187" i="87"/>
  <c r="DE187" i="87"/>
  <c r="DD187" i="87"/>
  <c r="D187" i="87"/>
  <c r="DG186" i="87"/>
  <c r="DF186" i="87"/>
  <c r="DE186" i="87"/>
  <c r="DD186" i="87"/>
  <c r="D186" i="87"/>
  <c r="E186" i="87"/>
  <c r="DG185" i="87"/>
  <c r="DF185" i="87"/>
  <c r="DE185" i="87"/>
  <c r="DD185" i="87"/>
  <c r="D185" i="87"/>
  <c r="E185" i="87"/>
  <c r="DH185" i="87"/>
  <c r="DG184" i="87"/>
  <c r="DF184" i="87"/>
  <c r="DE184" i="87"/>
  <c r="DD184" i="87"/>
  <c r="D184" i="87"/>
  <c r="E184" i="87"/>
  <c r="DG183" i="87"/>
  <c r="DF183" i="87"/>
  <c r="DE183" i="87"/>
  <c r="DD183" i="87"/>
  <c r="D183" i="87"/>
  <c r="DG182" i="87"/>
  <c r="DF182" i="87"/>
  <c r="DE182" i="87"/>
  <c r="DD182" i="87"/>
  <c r="D182" i="87"/>
  <c r="E182" i="87"/>
  <c r="DG181" i="87"/>
  <c r="DF181" i="87"/>
  <c r="DE181" i="87"/>
  <c r="DD181" i="87"/>
  <c r="D181" i="87"/>
  <c r="E181" i="87"/>
  <c r="DH181" i="87"/>
  <c r="DG180" i="87"/>
  <c r="DF180" i="87"/>
  <c r="DE180" i="87"/>
  <c r="DD180" i="87"/>
  <c r="D180" i="87"/>
  <c r="E180" i="87"/>
  <c r="DG179" i="87"/>
  <c r="DF179" i="87"/>
  <c r="DE179" i="87"/>
  <c r="DD179" i="87"/>
  <c r="D179" i="87"/>
  <c r="E179" i="87"/>
  <c r="DH179" i="87"/>
  <c r="DG178" i="87"/>
  <c r="DF178" i="87"/>
  <c r="DE178" i="87"/>
  <c r="DD178" i="87"/>
  <c r="D178" i="87"/>
  <c r="E178" i="87"/>
  <c r="DG177" i="87"/>
  <c r="DF177" i="87"/>
  <c r="DE177" i="87"/>
  <c r="DD177" i="87"/>
  <c r="D177" i="87"/>
  <c r="DH177" i="87"/>
  <c r="DG176" i="87"/>
  <c r="DF176" i="87"/>
  <c r="DE176" i="87"/>
  <c r="DD176" i="87"/>
  <c r="D176" i="87"/>
  <c r="E176" i="87"/>
  <c r="DG175" i="87"/>
  <c r="DF175" i="87"/>
  <c r="DE175" i="87"/>
  <c r="DD175" i="87"/>
  <c r="D175" i="87"/>
  <c r="E175" i="87"/>
  <c r="DH175" i="87"/>
  <c r="DG174" i="87"/>
  <c r="DF174" i="87"/>
  <c r="DE174" i="87"/>
  <c r="DD174" i="87"/>
  <c r="D174" i="87"/>
  <c r="E174" i="87"/>
  <c r="DG173" i="87"/>
  <c r="DF173" i="87"/>
  <c r="DE173" i="87"/>
  <c r="DD173" i="87"/>
  <c r="D173" i="87"/>
  <c r="DH173" i="87"/>
  <c r="DG172" i="87"/>
  <c r="DF172" i="87"/>
  <c r="DE172" i="87"/>
  <c r="DD172" i="87"/>
  <c r="D172" i="87"/>
  <c r="E172" i="87"/>
  <c r="DG171" i="87"/>
  <c r="DF171" i="87"/>
  <c r="DE171" i="87"/>
  <c r="DD171" i="87"/>
  <c r="D171" i="87"/>
  <c r="E171" i="87"/>
  <c r="DH171" i="87"/>
  <c r="DG170" i="87"/>
  <c r="DF170" i="87"/>
  <c r="DE170" i="87"/>
  <c r="DD170" i="87"/>
  <c r="D170" i="87"/>
  <c r="DG169" i="87"/>
  <c r="DF169" i="87"/>
  <c r="DE169" i="87"/>
  <c r="DD169" i="87"/>
  <c r="D169" i="87"/>
  <c r="DH169" i="87"/>
  <c r="DG168" i="87"/>
  <c r="DF168" i="87"/>
  <c r="DE168" i="87"/>
  <c r="DD168" i="87"/>
  <c r="D168" i="87"/>
  <c r="E168" i="87"/>
  <c r="DG167" i="87"/>
  <c r="DF167" i="87"/>
  <c r="DE167" i="87"/>
  <c r="DD167" i="87"/>
  <c r="D167" i="87"/>
  <c r="DH167" i="87"/>
  <c r="DG166" i="87"/>
  <c r="DF166" i="87"/>
  <c r="DE166" i="87"/>
  <c r="DD166" i="87"/>
  <c r="D166" i="87"/>
  <c r="E166" i="87"/>
  <c r="DH166" i="87"/>
  <c r="DG165" i="87"/>
  <c r="DF165" i="87"/>
  <c r="DE165" i="87"/>
  <c r="DD165" i="87"/>
  <c r="D165" i="87"/>
  <c r="DH165" i="87"/>
  <c r="DG164" i="87"/>
  <c r="DF164" i="87"/>
  <c r="DE164" i="87"/>
  <c r="DD164" i="87"/>
  <c r="D164" i="87"/>
  <c r="DG163" i="87"/>
  <c r="DF163" i="87"/>
  <c r="DE163" i="87"/>
  <c r="DD163" i="87"/>
  <c r="D163" i="87"/>
  <c r="DH163" i="87"/>
  <c r="DG162" i="87"/>
  <c r="DF162" i="87"/>
  <c r="DE162" i="87"/>
  <c r="DD162" i="87"/>
  <c r="D162" i="87"/>
  <c r="E162" i="87"/>
  <c r="DH162" i="87"/>
  <c r="DG161" i="87"/>
  <c r="DF161" i="87"/>
  <c r="DE161" i="87"/>
  <c r="DD161" i="87"/>
  <c r="D161" i="87"/>
  <c r="DH161" i="87"/>
  <c r="DG160" i="87"/>
  <c r="DF160" i="87"/>
  <c r="DE160" i="87"/>
  <c r="DD160" i="87"/>
  <c r="D160" i="87"/>
  <c r="DG159" i="87"/>
  <c r="DF159" i="87"/>
  <c r="DE159" i="87"/>
  <c r="DD159" i="87"/>
  <c r="D159" i="87"/>
  <c r="DH159" i="87"/>
  <c r="DG158" i="87"/>
  <c r="DF158" i="87"/>
  <c r="DE158" i="87"/>
  <c r="DD158" i="87"/>
  <c r="D158" i="87"/>
  <c r="DH158" i="87"/>
  <c r="DG157" i="87"/>
  <c r="DF157" i="87"/>
  <c r="DE157" i="87"/>
  <c r="DD157" i="87"/>
  <c r="D157" i="87"/>
  <c r="DH157" i="87"/>
  <c r="DG156" i="87"/>
  <c r="DF156" i="87"/>
  <c r="DE156" i="87"/>
  <c r="DD156" i="87"/>
  <c r="D156" i="87"/>
  <c r="E156" i="87"/>
  <c r="DH156" i="87"/>
  <c r="DG155" i="87"/>
  <c r="DF155" i="87"/>
  <c r="DE155" i="87"/>
  <c r="DD155" i="87"/>
  <c r="D155" i="87"/>
  <c r="DH155" i="87"/>
  <c r="DG154" i="87"/>
  <c r="DF154" i="87"/>
  <c r="DE154" i="87"/>
  <c r="DD154" i="87"/>
  <c r="D154" i="87"/>
  <c r="DH154" i="87"/>
  <c r="DG153" i="87"/>
  <c r="DF153" i="87"/>
  <c r="DE153" i="87"/>
  <c r="DD153" i="87"/>
  <c r="D153" i="87"/>
  <c r="DH153" i="87"/>
  <c r="DG152" i="87"/>
  <c r="DF152" i="87"/>
  <c r="DE152" i="87"/>
  <c r="DD152" i="87"/>
  <c r="D152" i="87"/>
  <c r="E152" i="87"/>
  <c r="DH152" i="87"/>
  <c r="DG151" i="87"/>
  <c r="DF151" i="87"/>
  <c r="DE151" i="87"/>
  <c r="DD151" i="87"/>
  <c r="D151" i="87"/>
  <c r="DH151" i="87"/>
  <c r="DG150" i="87"/>
  <c r="DF150" i="87"/>
  <c r="DE150" i="87"/>
  <c r="DD150" i="87"/>
  <c r="D150" i="87"/>
  <c r="DH150" i="87"/>
  <c r="DG149" i="87"/>
  <c r="DF149" i="87"/>
  <c r="DE149" i="87"/>
  <c r="DD149" i="87"/>
  <c r="D149" i="87"/>
  <c r="DH149" i="87"/>
  <c r="DG148" i="87"/>
  <c r="DF148" i="87"/>
  <c r="DE148" i="87"/>
  <c r="DD148" i="87"/>
  <c r="D148" i="87"/>
  <c r="DH148" i="87"/>
  <c r="DG147" i="87"/>
  <c r="DF147" i="87"/>
  <c r="DE147" i="87"/>
  <c r="DD147" i="87"/>
  <c r="D147" i="87"/>
  <c r="E147" i="87"/>
  <c r="DG146" i="87"/>
  <c r="DF146" i="87"/>
  <c r="DE146" i="87"/>
  <c r="DD146" i="87"/>
  <c r="D146" i="87"/>
  <c r="E146" i="87"/>
  <c r="DH146" i="87"/>
  <c r="DG145" i="87"/>
  <c r="DF145" i="87"/>
  <c r="DE145" i="87"/>
  <c r="DD145" i="87"/>
  <c r="D145" i="87"/>
  <c r="E145" i="87"/>
  <c r="DG144" i="87"/>
  <c r="DF144" i="87"/>
  <c r="DE144" i="87"/>
  <c r="DD144" i="87"/>
  <c r="D144" i="87"/>
  <c r="E144" i="87"/>
  <c r="DH144" i="87"/>
  <c r="DG143" i="87"/>
  <c r="DF143" i="87"/>
  <c r="DE143" i="87"/>
  <c r="DD143" i="87"/>
  <c r="D143" i="87"/>
  <c r="E143" i="87"/>
  <c r="DG142" i="87"/>
  <c r="DF142" i="87"/>
  <c r="DE142" i="87"/>
  <c r="DD142" i="87"/>
  <c r="D142" i="87"/>
  <c r="DH142" i="87"/>
  <c r="DG141" i="87"/>
  <c r="DF141" i="87"/>
  <c r="DE141" i="87"/>
  <c r="DD141" i="87"/>
  <c r="D141" i="87"/>
  <c r="DH141" i="87"/>
  <c r="DG140" i="87"/>
  <c r="DF140" i="87"/>
  <c r="DE140" i="87"/>
  <c r="DD140" i="87"/>
  <c r="D140" i="87"/>
  <c r="E140" i="87"/>
  <c r="DH140" i="87"/>
  <c r="DG139" i="87"/>
  <c r="DF139" i="87"/>
  <c r="DE139" i="87"/>
  <c r="DD139" i="87"/>
  <c r="D139" i="87"/>
  <c r="DH139" i="87"/>
  <c r="DG138" i="87"/>
  <c r="DF138" i="87"/>
  <c r="DE138" i="87"/>
  <c r="DD138" i="87"/>
  <c r="D138" i="87"/>
  <c r="DH138" i="87"/>
  <c r="DG137" i="87"/>
  <c r="DF137" i="87"/>
  <c r="DE137" i="87"/>
  <c r="DD137" i="87"/>
  <c r="D137" i="87"/>
  <c r="DH137" i="87"/>
  <c r="DG136" i="87"/>
  <c r="DF136" i="87"/>
  <c r="DE136" i="87"/>
  <c r="DD136" i="87"/>
  <c r="D136" i="87"/>
  <c r="E136" i="87"/>
  <c r="DH136" i="87"/>
  <c r="DG135" i="87"/>
  <c r="DF135" i="87"/>
  <c r="DE135" i="87"/>
  <c r="DD135" i="87"/>
  <c r="D135" i="87"/>
  <c r="DH135" i="87"/>
  <c r="DG134" i="87"/>
  <c r="DF134" i="87"/>
  <c r="DE134" i="87"/>
  <c r="DD134" i="87"/>
  <c r="D134" i="87"/>
  <c r="DH134" i="87"/>
  <c r="DG133" i="87"/>
  <c r="DF133" i="87"/>
  <c r="DE133" i="87"/>
  <c r="DD133" i="87"/>
  <c r="D133" i="87"/>
  <c r="DH133" i="87"/>
  <c r="DG132" i="87"/>
  <c r="DF132" i="87"/>
  <c r="DE132" i="87"/>
  <c r="DD132" i="87"/>
  <c r="D132" i="87"/>
  <c r="E132" i="87"/>
  <c r="DH132" i="87"/>
  <c r="DG131" i="87"/>
  <c r="DF131" i="87"/>
  <c r="DE131" i="87"/>
  <c r="DD131" i="87"/>
  <c r="D131" i="87"/>
  <c r="DH131" i="87"/>
  <c r="DG130" i="87"/>
  <c r="DF130" i="87"/>
  <c r="DE130" i="87"/>
  <c r="DD130" i="87"/>
  <c r="D130" i="87"/>
  <c r="DG129" i="87"/>
  <c r="DF129" i="87"/>
  <c r="DE129" i="87"/>
  <c r="DD129" i="87"/>
  <c r="D129" i="87"/>
  <c r="DH129" i="87"/>
  <c r="DG128" i="87"/>
  <c r="DF128" i="87"/>
  <c r="DE128" i="87"/>
  <c r="DD128" i="87"/>
  <c r="D128" i="87"/>
  <c r="E128" i="87"/>
  <c r="DH128" i="87"/>
  <c r="DG127" i="87"/>
  <c r="DF127" i="87"/>
  <c r="DE127" i="87"/>
  <c r="DD127" i="87"/>
  <c r="D127" i="87"/>
  <c r="DH127" i="87"/>
  <c r="DG126" i="87"/>
  <c r="DF126" i="87"/>
  <c r="DE126" i="87"/>
  <c r="DD126" i="87"/>
  <c r="D126" i="87"/>
  <c r="DG125" i="87"/>
  <c r="DF125" i="87"/>
  <c r="DE125" i="87"/>
  <c r="DD125" i="87"/>
  <c r="D125" i="87"/>
  <c r="DH125" i="87"/>
  <c r="DG124" i="87"/>
  <c r="DF124" i="87"/>
  <c r="DE124" i="87"/>
  <c r="DD124" i="87"/>
  <c r="D124" i="87"/>
  <c r="E124" i="87"/>
  <c r="DH124" i="87"/>
  <c r="DG123" i="87"/>
  <c r="DF123" i="87"/>
  <c r="DE123" i="87"/>
  <c r="DD123" i="87"/>
  <c r="D123" i="87"/>
  <c r="DH123" i="87"/>
  <c r="DG122" i="87"/>
  <c r="DF122" i="87"/>
  <c r="DE122" i="87"/>
  <c r="DD122" i="87"/>
  <c r="D122" i="87"/>
  <c r="DG121" i="87"/>
  <c r="DF121" i="87"/>
  <c r="DE121" i="87"/>
  <c r="DD121" i="87"/>
  <c r="D121" i="87"/>
  <c r="DH121" i="87"/>
  <c r="DG120" i="87"/>
  <c r="DF120" i="87"/>
  <c r="DE120" i="87"/>
  <c r="DD120" i="87"/>
  <c r="D120" i="87"/>
  <c r="E120" i="87"/>
  <c r="DH120" i="87"/>
  <c r="DG119" i="87"/>
  <c r="DF119" i="87"/>
  <c r="DE119" i="87"/>
  <c r="DD119" i="87"/>
  <c r="D119" i="87"/>
  <c r="DH119" i="87"/>
  <c r="DG118" i="87"/>
  <c r="DF118" i="87"/>
  <c r="DE118" i="87"/>
  <c r="DD118" i="87"/>
  <c r="D118" i="87"/>
  <c r="DG117" i="87"/>
  <c r="DF117" i="87"/>
  <c r="DE117" i="87"/>
  <c r="DD117" i="87"/>
  <c r="D117" i="87"/>
  <c r="E117" i="87"/>
  <c r="DG116" i="87"/>
  <c r="DF116" i="87"/>
  <c r="DE116" i="87"/>
  <c r="DD116" i="87"/>
  <c r="D116" i="87"/>
  <c r="DG115" i="87"/>
  <c r="DF115" i="87"/>
  <c r="DE115" i="87"/>
  <c r="DD115" i="87"/>
  <c r="D115" i="87"/>
  <c r="E115" i="87"/>
  <c r="DG114" i="87"/>
  <c r="DF114" i="87"/>
  <c r="DE114" i="87"/>
  <c r="DD114" i="87"/>
  <c r="D114" i="87"/>
  <c r="E114" i="87"/>
  <c r="DH114" i="87"/>
  <c r="DG113" i="87"/>
  <c r="DF113" i="87"/>
  <c r="DE113" i="87"/>
  <c r="DD113" i="87"/>
  <c r="D113" i="87"/>
  <c r="E113" i="87"/>
  <c r="DG112" i="87"/>
  <c r="DF112" i="87"/>
  <c r="DE112" i="87"/>
  <c r="DD112" i="87"/>
  <c r="D112" i="87"/>
  <c r="E112" i="87"/>
  <c r="DH112" i="87"/>
  <c r="DG111" i="87"/>
  <c r="DF111" i="87"/>
  <c r="DE111" i="87"/>
  <c r="DD111" i="87"/>
  <c r="D111" i="87"/>
  <c r="E111" i="87"/>
  <c r="DG110" i="87"/>
  <c r="DF110" i="87"/>
  <c r="DE110" i="87"/>
  <c r="DD110" i="87"/>
  <c r="D110" i="87"/>
  <c r="E110" i="87"/>
  <c r="DH110" i="87"/>
  <c r="D109" i="87"/>
  <c r="DH109" i="87"/>
  <c r="DG109" i="87"/>
  <c r="DF109" i="87"/>
  <c r="DE109" i="87"/>
  <c r="DD109" i="87"/>
  <c r="E109" i="87"/>
  <c r="DG108" i="87"/>
  <c r="DF108" i="87"/>
  <c r="DE108" i="87"/>
  <c r="DD108" i="87"/>
  <c r="D108" i="87"/>
  <c r="DH108" i="87"/>
  <c r="DG107" i="87"/>
  <c r="DF107" i="87"/>
  <c r="DE107" i="87"/>
  <c r="DD107" i="87"/>
  <c r="D107" i="87"/>
  <c r="DH107" i="87"/>
  <c r="DG106" i="87"/>
  <c r="DF106" i="87"/>
  <c r="DE106" i="87"/>
  <c r="DD106" i="87"/>
  <c r="D106" i="87"/>
  <c r="DH106" i="87"/>
  <c r="DG105" i="87"/>
  <c r="DF105" i="87"/>
  <c r="DE105" i="87"/>
  <c r="DD105" i="87"/>
  <c r="D105" i="87"/>
  <c r="E105" i="87"/>
  <c r="DH105" i="87"/>
  <c r="DG104" i="87"/>
  <c r="DF104" i="87"/>
  <c r="DE104" i="87"/>
  <c r="DD104" i="87"/>
  <c r="D104" i="87"/>
  <c r="DH104" i="87"/>
  <c r="DG103" i="87"/>
  <c r="DF103" i="87"/>
  <c r="DE103" i="87"/>
  <c r="DD103" i="87"/>
  <c r="D103" i="87"/>
  <c r="DH103" i="87"/>
  <c r="DG102" i="87"/>
  <c r="DF102" i="87"/>
  <c r="DE102" i="87"/>
  <c r="DD102" i="87"/>
  <c r="D102" i="87"/>
  <c r="DH102" i="87"/>
  <c r="DG101" i="87"/>
  <c r="DF101" i="87"/>
  <c r="DE101" i="87"/>
  <c r="DD101" i="87"/>
  <c r="D101" i="87"/>
  <c r="E101" i="87"/>
  <c r="DH101" i="87"/>
  <c r="DG100" i="87"/>
  <c r="DF100" i="87"/>
  <c r="DE100" i="87"/>
  <c r="DD100" i="87"/>
  <c r="D100" i="87"/>
  <c r="DH100" i="87"/>
  <c r="DG99" i="87"/>
  <c r="DF99" i="87"/>
  <c r="DE99" i="87"/>
  <c r="DD99" i="87"/>
  <c r="D99" i="87"/>
  <c r="DH99" i="87"/>
  <c r="DG98" i="87"/>
  <c r="DF98" i="87"/>
  <c r="DE98" i="87"/>
  <c r="DD98" i="87"/>
  <c r="D98" i="87"/>
  <c r="DH98" i="87"/>
  <c r="DG97" i="87"/>
  <c r="DF97" i="87"/>
  <c r="DE97" i="87"/>
  <c r="DD97" i="87"/>
  <c r="D97" i="87"/>
  <c r="E97" i="87"/>
  <c r="DH97" i="87"/>
  <c r="DG96" i="87"/>
  <c r="DF96" i="87"/>
  <c r="DE96" i="87"/>
  <c r="DD96" i="87"/>
  <c r="D96" i="87"/>
  <c r="DH96" i="87"/>
  <c r="DG95" i="87"/>
  <c r="DF95" i="87"/>
  <c r="DE95" i="87"/>
  <c r="DD95" i="87"/>
  <c r="D95" i="87"/>
  <c r="DH95" i="87"/>
  <c r="DG94" i="87"/>
  <c r="DF94" i="87"/>
  <c r="DE94" i="87"/>
  <c r="DD94" i="87"/>
  <c r="D94" i="87"/>
  <c r="DH94" i="87"/>
  <c r="DG93" i="87"/>
  <c r="DF93" i="87"/>
  <c r="DE93" i="87"/>
  <c r="DD93" i="87"/>
  <c r="D93" i="87"/>
  <c r="E93" i="87"/>
  <c r="DH93" i="87"/>
  <c r="DG92" i="87"/>
  <c r="DF92" i="87"/>
  <c r="DE92" i="87"/>
  <c r="DD92" i="87"/>
  <c r="D92" i="87"/>
  <c r="DH92" i="87"/>
  <c r="DG91" i="87"/>
  <c r="DF91" i="87"/>
  <c r="DE91" i="87"/>
  <c r="DD91" i="87"/>
  <c r="D91" i="87"/>
  <c r="DG90" i="87"/>
  <c r="DF90" i="87"/>
  <c r="DE90" i="87"/>
  <c r="DD90" i="87"/>
  <c r="D90" i="87"/>
  <c r="DH90" i="87"/>
  <c r="DG89" i="87"/>
  <c r="DF89" i="87"/>
  <c r="DE89" i="87"/>
  <c r="DD89" i="87"/>
  <c r="D89" i="87"/>
  <c r="E89" i="87"/>
  <c r="DH89" i="87"/>
  <c r="DG88" i="87"/>
  <c r="DF88" i="87"/>
  <c r="DE88" i="87"/>
  <c r="DD88" i="87"/>
  <c r="D88" i="87"/>
  <c r="DH88" i="87"/>
  <c r="DG87" i="87"/>
  <c r="DF87" i="87"/>
  <c r="DE87" i="87"/>
  <c r="DD87" i="87"/>
  <c r="D87" i="87"/>
  <c r="DG86" i="87"/>
  <c r="DF86" i="87"/>
  <c r="DE86" i="87"/>
  <c r="DD86" i="87"/>
  <c r="D86" i="87"/>
  <c r="DH86" i="87"/>
  <c r="DG85" i="87"/>
  <c r="DF85" i="87"/>
  <c r="DE85" i="87"/>
  <c r="DD85" i="87"/>
  <c r="D85" i="87"/>
  <c r="E85" i="87"/>
  <c r="DH85" i="87"/>
  <c r="DG84" i="87"/>
  <c r="DF84" i="87"/>
  <c r="DE84" i="87"/>
  <c r="DD84" i="87"/>
  <c r="D84" i="87"/>
  <c r="DH84" i="87"/>
  <c r="DG83" i="87"/>
  <c r="DF83" i="87"/>
  <c r="DE83" i="87"/>
  <c r="DD83" i="87"/>
  <c r="D83" i="87"/>
  <c r="DG82" i="87"/>
  <c r="DF82" i="87"/>
  <c r="DE82" i="87"/>
  <c r="DD82" i="87"/>
  <c r="D82" i="87"/>
  <c r="DH82" i="87"/>
  <c r="DG81" i="87"/>
  <c r="DF81" i="87"/>
  <c r="DE81" i="87"/>
  <c r="DD81" i="87"/>
  <c r="D81" i="87"/>
  <c r="E81" i="87"/>
  <c r="DH81" i="87"/>
  <c r="DG80" i="87"/>
  <c r="DF80" i="87"/>
  <c r="DE80" i="87"/>
  <c r="DD80" i="87"/>
  <c r="D80" i="87"/>
  <c r="DH80" i="87"/>
  <c r="DG79" i="87"/>
  <c r="DF79" i="87"/>
  <c r="DE79" i="87"/>
  <c r="DD79" i="87"/>
  <c r="D79" i="87"/>
  <c r="DG78" i="87"/>
  <c r="DF78" i="87"/>
  <c r="DE78" i="87"/>
  <c r="DD78" i="87"/>
  <c r="D78" i="87"/>
  <c r="DH78" i="87"/>
  <c r="DG77" i="87"/>
  <c r="DF77" i="87"/>
  <c r="DE77" i="87"/>
  <c r="DD77" i="87"/>
  <c r="D77" i="87"/>
  <c r="E77" i="87"/>
  <c r="DH77" i="87"/>
  <c r="DG76" i="87"/>
  <c r="DF76" i="87"/>
  <c r="DE76" i="87"/>
  <c r="DD76" i="87"/>
  <c r="D76" i="87"/>
  <c r="DH76" i="87"/>
  <c r="DG75" i="87"/>
  <c r="DF75" i="87"/>
  <c r="DE75" i="87"/>
  <c r="DD75" i="87"/>
  <c r="D75" i="87"/>
  <c r="DG74" i="87"/>
  <c r="DF74" i="87"/>
  <c r="DE74" i="87"/>
  <c r="DD74" i="87"/>
  <c r="D74" i="87"/>
  <c r="DH74" i="87"/>
  <c r="DG73" i="87"/>
  <c r="DF73" i="87"/>
  <c r="DE73" i="87"/>
  <c r="DD73" i="87"/>
  <c r="D73" i="87"/>
  <c r="E73" i="87"/>
  <c r="DH73" i="87"/>
  <c r="DG72" i="87"/>
  <c r="DF72" i="87"/>
  <c r="DE72" i="87"/>
  <c r="DD72" i="87"/>
  <c r="D72" i="87"/>
  <c r="DH72" i="87"/>
  <c r="DG71" i="87"/>
  <c r="DF71" i="87"/>
  <c r="DE71" i="87"/>
  <c r="DD71" i="87"/>
  <c r="D71" i="87"/>
  <c r="DG70" i="87"/>
  <c r="DF70" i="87"/>
  <c r="DE70" i="87"/>
  <c r="DD70" i="87"/>
  <c r="D70" i="87"/>
  <c r="E70" i="87"/>
  <c r="DG69" i="87"/>
  <c r="DF69" i="87"/>
  <c r="DE69" i="87"/>
  <c r="DD69" i="87"/>
  <c r="D69" i="87"/>
  <c r="DG68" i="87"/>
  <c r="DF68" i="87"/>
  <c r="DE68" i="87"/>
  <c r="DD68" i="87"/>
  <c r="D68" i="87"/>
  <c r="E68" i="87"/>
  <c r="DG67" i="87"/>
  <c r="DF67" i="87"/>
  <c r="DE67" i="87"/>
  <c r="DD67" i="87"/>
  <c r="D67" i="87"/>
  <c r="E67" i="87"/>
  <c r="DH67" i="87"/>
  <c r="DG66" i="87"/>
  <c r="DF66" i="87"/>
  <c r="DE66" i="87"/>
  <c r="DD66" i="87"/>
  <c r="D66" i="87"/>
  <c r="E66" i="87"/>
  <c r="DG65" i="87"/>
  <c r="DF65" i="87"/>
  <c r="DE65" i="87"/>
  <c r="DD65" i="87"/>
  <c r="D65" i="87"/>
  <c r="E65" i="87"/>
  <c r="DH65" i="87"/>
  <c r="DG64" i="87"/>
  <c r="DF64" i="87"/>
  <c r="DE64" i="87"/>
  <c r="DD64" i="87"/>
  <c r="D64" i="87"/>
  <c r="E64" i="87"/>
  <c r="DG63" i="87"/>
  <c r="DF63" i="87"/>
  <c r="DE63" i="87"/>
  <c r="DD63" i="87"/>
  <c r="D63" i="87"/>
  <c r="DG62" i="87"/>
  <c r="DF62" i="87"/>
  <c r="DE62" i="87"/>
  <c r="DD62" i="87"/>
  <c r="D62" i="87"/>
  <c r="E62" i="87"/>
  <c r="DG61" i="87"/>
  <c r="DF61" i="87"/>
  <c r="DE61" i="87"/>
  <c r="DD61" i="87"/>
  <c r="D61" i="87"/>
  <c r="DG60" i="87"/>
  <c r="DF60" i="87"/>
  <c r="DE60" i="87"/>
  <c r="DD60" i="87"/>
  <c r="D60" i="87"/>
  <c r="DH60" i="87"/>
  <c r="DG59" i="87"/>
  <c r="DF59" i="87"/>
  <c r="DE59" i="87"/>
  <c r="DD59" i="87"/>
  <c r="D59" i="87"/>
  <c r="E59" i="87"/>
  <c r="DH59" i="87"/>
  <c r="DG58" i="87"/>
  <c r="DF58" i="87"/>
  <c r="DE58" i="87"/>
  <c r="DD58" i="87"/>
  <c r="D58" i="87"/>
  <c r="DH58" i="87"/>
  <c r="DG57" i="87"/>
  <c r="DF57" i="87"/>
  <c r="DE57" i="87"/>
  <c r="DD57" i="87"/>
  <c r="D57" i="87"/>
  <c r="DG56" i="87"/>
  <c r="DF56" i="87"/>
  <c r="DE56" i="87"/>
  <c r="DD56" i="87"/>
  <c r="D56" i="87"/>
  <c r="DH56" i="87"/>
  <c r="DG55" i="87"/>
  <c r="DF55" i="87"/>
  <c r="DE55" i="87"/>
  <c r="DD55" i="87"/>
  <c r="D55" i="87"/>
  <c r="E55" i="87"/>
  <c r="DH55" i="87"/>
  <c r="DG54" i="87"/>
  <c r="DF54" i="87"/>
  <c r="DE54" i="87"/>
  <c r="DD54" i="87"/>
  <c r="D54" i="87"/>
  <c r="DH54" i="87"/>
  <c r="DG53" i="87"/>
  <c r="DF53" i="87"/>
  <c r="DE53" i="87"/>
  <c r="DD53" i="87"/>
  <c r="D53" i="87"/>
  <c r="DG52" i="87"/>
  <c r="DF52" i="87"/>
  <c r="DE52" i="87"/>
  <c r="DD52" i="87"/>
  <c r="D52" i="87"/>
  <c r="DH52" i="87"/>
  <c r="DG51" i="87"/>
  <c r="DF51" i="87"/>
  <c r="DE51" i="87"/>
  <c r="DD51" i="87"/>
  <c r="D51" i="87"/>
  <c r="E51" i="87"/>
  <c r="DH51" i="87"/>
  <c r="DG50" i="87"/>
  <c r="DF50" i="87"/>
  <c r="DE50" i="87"/>
  <c r="DD50" i="87"/>
  <c r="D50" i="87"/>
  <c r="DH50" i="87"/>
  <c r="DG49" i="87"/>
  <c r="DF49" i="87"/>
  <c r="DE49" i="87"/>
  <c r="DD49" i="87"/>
  <c r="D49" i="87"/>
  <c r="DG48" i="87"/>
  <c r="DF48" i="87"/>
  <c r="DE48" i="87"/>
  <c r="DD48" i="87"/>
  <c r="D48" i="87"/>
  <c r="DH48" i="87"/>
  <c r="DG47" i="87"/>
  <c r="DF47" i="87"/>
  <c r="DE47" i="87"/>
  <c r="DD47" i="87"/>
  <c r="D47" i="87"/>
  <c r="E47" i="87"/>
  <c r="DH47" i="87"/>
  <c r="DG46" i="87"/>
  <c r="DF46" i="87"/>
  <c r="DE46" i="87"/>
  <c r="DD46" i="87"/>
  <c r="D46" i="87"/>
  <c r="DH46" i="87"/>
  <c r="DG45" i="87"/>
  <c r="DF45" i="87"/>
  <c r="DE45" i="87"/>
  <c r="DD45" i="87"/>
  <c r="D45" i="87"/>
  <c r="DG44" i="87"/>
  <c r="DF44" i="87"/>
  <c r="DE44" i="87"/>
  <c r="DD44" i="87"/>
  <c r="D44" i="87"/>
  <c r="DH44" i="87"/>
  <c r="DG43" i="87"/>
  <c r="DF43" i="87"/>
  <c r="DE43" i="87"/>
  <c r="DD43" i="87"/>
  <c r="D43" i="87"/>
  <c r="E43" i="87"/>
  <c r="DH43" i="87"/>
  <c r="DG42" i="87"/>
  <c r="DF42" i="87"/>
  <c r="DE42" i="87"/>
  <c r="DD42" i="87"/>
  <c r="D42" i="87"/>
  <c r="DH42" i="87"/>
  <c r="DG41" i="87"/>
  <c r="DF41" i="87"/>
  <c r="DE41" i="87"/>
  <c r="DD41" i="87"/>
  <c r="D41" i="87"/>
  <c r="DG40" i="87"/>
  <c r="DF40" i="87"/>
  <c r="DE40" i="87"/>
  <c r="DD40" i="87"/>
  <c r="D40" i="87"/>
  <c r="DH40" i="87"/>
  <c r="DG39" i="87"/>
  <c r="DF39" i="87"/>
  <c r="DE39" i="87"/>
  <c r="DD39" i="87"/>
  <c r="D39" i="87"/>
  <c r="E39" i="87"/>
  <c r="DH39" i="87"/>
  <c r="DG38" i="87"/>
  <c r="DF38" i="87"/>
  <c r="DE38" i="87"/>
  <c r="DD38" i="87"/>
  <c r="D38" i="87"/>
  <c r="DH38" i="87"/>
  <c r="DG37" i="87"/>
  <c r="DF37" i="87"/>
  <c r="DE37" i="87"/>
  <c r="DD37" i="87"/>
  <c r="D37" i="87"/>
  <c r="DG36" i="87"/>
  <c r="DF36" i="87"/>
  <c r="DE36" i="87"/>
  <c r="DD36" i="87"/>
  <c r="D36" i="87"/>
  <c r="DH36" i="87"/>
  <c r="DG35" i="87"/>
  <c r="DF35" i="87"/>
  <c r="DE35" i="87"/>
  <c r="DD35" i="87"/>
  <c r="D35" i="87"/>
  <c r="E35" i="87"/>
  <c r="DH35" i="87"/>
  <c r="DG34" i="87"/>
  <c r="DF34" i="87"/>
  <c r="DE34" i="87"/>
  <c r="DD34" i="87"/>
  <c r="D34" i="87"/>
  <c r="DH34" i="87"/>
  <c r="DG33" i="87"/>
  <c r="DF33" i="87"/>
  <c r="DE33" i="87"/>
  <c r="DD33" i="87"/>
  <c r="D33" i="87"/>
  <c r="DG32" i="87"/>
  <c r="DF32" i="87"/>
  <c r="DE32" i="87"/>
  <c r="DD32" i="87"/>
  <c r="D32" i="87"/>
  <c r="DH32" i="87"/>
  <c r="DG31" i="87"/>
  <c r="DF31" i="87"/>
  <c r="DE31" i="87"/>
  <c r="DD31" i="87"/>
  <c r="D31" i="87"/>
  <c r="E31" i="87"/>
  <c r="DH31" i="87"/>
  <c r="DG30" i="87"/>
  <c r="DF30" i="87"/>
  <c r="DE30" i="87"/>
  <c r="DD30" i="87"/>
  <c r="D30" i="87"/>
  <c r="DH30" i="87"/>
  <c r="DG29" i="87"/>
  <c r="DF29" i="87"/>
  <c r="DE29" i="87"/>
  <c r="DD29" i="87"/>
  <c r="D29" i="87"/>
  <c r="DG28" i="87"/>
  <c r="DF28" i="87"/>
  <c r="DE28" i="87"/>
  <c r="DD28" i="87"/>
  <c r="D28" i="87"/>
  <c r="DH28" i="87"/>
  <c r="DG27" i="87"/>
  <c r="DF27" i="87"/>
  <c r="DE27" i="87"/>
  <c r="DD27" i="87"/>
  <c r="D27" i="87"/>
  <c r="E27" i="87"/>
  <c r="DH27" i="87"/>
  <c r="DG26" i="87"/>
  <c r="DF26" i="87"/>
  <c r="DE26" i="87"/>
  <c r="DD26" i="87"/>
  <c r="D26" i="87"/>
  <c r="DH26" i="87"/>
  <c r="DG25" i="87"/>
  <c r="DF25" i="87"/>
  <c r="DE25" i="87"/>
  <c r="DD25" i="87"/>
  <c r="D25" i="87"/>
  <c r="DG24" i="87"/>
  <c r="DF24" i="87"/>
  <c r="DE24" i="87"/>
  <c r="DD24" i="87"/>
  <c r="D24" i="87"/>
  <c r="DH24" i="87"/>
  <c r="DG23" i="87"/>
  <c r="DF23" i="87"/>
  <c r="DE23" i="87"/>
  <c r="DD23" i="87"/>
  <c r="D23" i="87"/>
  <c r="E23" i="87"/>
  <c r="DH23" i="87"/>
  <c r="DG22" i="87"/>
  <c r="DF22" i="87"/>
  <c r="DE22" i="87"/>
  <c r="DD22" i="87"/>
  <c r="D22" i="87"/>
  <c r="DH22" i="87"/>
  <c r="DG21" i="87"/>
  <c r="DF21" i="87"/>
  <c r="DE21" i="87"/>
  <c r="DD21" i="87"/>
  <c r="D21" i="87"/>
  <c r="DH21" i="87"/>
  <c r="DG20" i="87"/>
  <c r="DF20" i="87"/>
  <c r="DE20" i="87"/>
  <c r="DD20" i="87"/>
  <c r="D20" i="87"/>
  <c r="DH20" i="87"/>
  <c r="DG19" i="87"/>
  <c r="DF19" i="87"/>
  <c r="DE19" i="87"/>
  <c r="DD19" i="87"/>
  <c r="D19" i="87"/>
  <c r="E19" i="87"/>
  <c r="DH19" i="87"/>
  <c r="DG18" i="87"/>
  <c r="DF18" i="87"/>
  <c r="DE18" i="87"/>
  <c r="DD18" i="87"/>
  <c r="D18" i="87"/>
  <c r="DH18" i="87"/>
  <c r="DG17" i="87"/>
  <c r="DF17" i="87"/>
  <c r="DE17" i="87"/>
  <c r="DD17" i="87"/>
  <c r="D17" i="87"/>
  <c r="DH17" i="87"/>
  <c r="DG16" i="87"/>
  <c r="DF16" i="87"/>
  <c r="DE16" i="87"/>
  <c r="DD16" i="87"/>
  <c r="D16" i="87"/>
  <c r="DH16" i="87"/>
  <c r="DG15" i="87"/>
  <c r="DF15" i="87"/>
  <c r="DE15" i="87"/>
  <c r="DD15" i="87"/>
  <c r="D15" i="87"/>
  <c r="E15" i="87"/>
  <c r="DH15" i="87"/>
  <c r="DG14" i="87"/>
  <c r="DF14" i="87"/>
  <c r="DE14" i="87"/>
  <c r="DD14" i="87"/>
  <c r="D14" i="87"/>
  <c r="E14" i="87"/>
  <c r="DG13" i="87"/>
  <c r="DF13" i="87"/>
  <c r="DE13" i="87"/>
  <c r="DD13" i="87"/>
  <c r="D13" i="87"/>
  <c r="DH13" i="87"/>
  <c r="DG12" i="87"/>
  <c r="DF12" i="87"/>
  <c r="DE12" i="87"/>
  <c r="DD12" i="87"/>
  <c r="D12" i="87"/>
  <c r="E12" i="87"/>
  <c r="DG11" i="87"/>
  <c r="DF11" i="87"/>
  <c r="DE11" i="87"/>
  <c r="DD11" i="87"/>
  <c r="D11" i="87"/>
  <c r="E11" i="87"/>
  <c r="DH11" i="87"/>
  <c r="DG10" i="87"/>
  <c r="DF10" i="87"/>
  <c r="DE10" i="87"/>
  <c r="DD10" i="87"/>
  <c r="D10" i="87"/>
  <c r="E10" i="87"/>
  <c r="DG9" i="87"/>
  <c r="DF9" i="87"/>
  <c r="DE9" i="87"/>
  <c r="DD9" i="87"/>
  <c r="D9" i="87"/>
  <c r="DH9" i="87"/>
  <c r="DG8" i="87"/>
  <c r="DF8" i="87"/>
  <c r="DE8" i="87"/>
  <c r="DD8" i="87"/>
  <c r="D8" i="87"/>
  <c r="DH8" i="87"/>
  <c r="DG7" i="87"/>
  <c r="DF7" i="87"/>
  <c r="DE7" i="87"/>
  <c r="DD7" i="87"/>
  <c r="DA7" i="87"/>
  <c r="DM7" i="87"/>
  <c r="CR7" i="87"/>
  <c r="CZ7" i="87"/>
  <c r="DL7" i="87"/>
  <c r="CP7" i="87"/>
  <c r="CO7" i="87"/>
  <c r="CN7" i="87"/>
  <c r="CM7" i="87"/>
  <c r="CL7" i="87"/>
  <c r="CK7" i="87"/>
  <c r="CJ7" i="87"/>
  <c r="CI7" i="87"/>
  <c r="CH7" i="87"/>
  <c r="CG7" i="87"/>
  <c r="CF7" i="87"/>
  <c r="CD7" i="87"/>
  <c r="CC7" i="87"/>
  <c r="CA7" i="87"/>
  <c r="BZ7" i="87"/>
  <c r="BY7" i="87"/>
  <c r="BX7" i="87"/>
  <c r="BW7" i="87"/>
  <c r="BV7" i="87"/>
  <c r="BU7" i="87"/>
  <c r="BT7" i="87"/>
  <c r="BS7" i="87"/>
  <c r="BQ7" i="87"/>
  <c r="BP7" i="87"/>
  <c r="BO7" i="87"/>
  <c r="BN7" i="87"/>
  <c r="BM7" i="87"/>
  <c r="BL7" i="87"/>
  <c r="CS7" i="87"/>
  <c r="D7" i="87"/>
  <c r="E7" i="87"/>
  <c r="DH7" i="87"/>
  <c r="DG6" i="87"/>
  <c r="DF6" i="87"/>
  <c r="DE6" i="87"/>
  <c r="DD6" i="87"/>
  <c r="DA6" i="87"/>
  <c r="DM6" i="87"/>
  <c r="CR6" i="87"/>
  <c r="CZ6" i="87"/>
  <c r="DL6" i="87"/>
  <c r="CP6" i="87"/>
  <c r="CO6" i="87"/>
  <c r="CN6" i="87"/>
  <c r="CM6" i="87"/>
  <c r="CL6" i="87"/>
  <c r="CK6" i="87"/>
  <c r="CJ6" i="87"/>
  <c r="CI6" i="87"/>
  <c r="CH6" i="87"/>
  <c r="CG6" i="87"/>
  <c r="CF6" i="87"/>
  <c r="CD6" i="87"/>
  <c r="CC6" i="87"/>
  <c r="CA6" i="87"/>
  <c r="BZ6" i="87"/>
  <c r="BY6" i="87"/>
  <c r="BX6" i="87"/>
  <c r="BW6" i="87"/>
  <c r="CU6" i="87"/>
  <c r="BV6" i="87"/>
  <c r="BU6" i="87"/>
  <c r="BT6" i="87"/>
  <c r="BS6" i="87"/>
  <c r="BQ6" i="87"/>
  <c r="BP6" i="87"/>
  <c r="BO6" i="87"/>
  <c r="BN6" i="87"/>
  <c r="BM6" i="87"/>
  <c r="BL6" i="87"/>
  <c r="CS6" i="87"/>
  <c r="D6" i="87"/>
  <c r="E6" i="87"/>
  <c r="DG5" i="87"/>
  <c r="DF5" i="87"/>
  <c r="DE5" i="87"/>
  <c r="DD5" i="87"/>
  <c r="DA5" i="87"/>
  <c r="DM5" i="87"/>
  <c r="CR5" i="87"/>
  <c r="CZ5" i="87"/>
  <c r="DL5" i="87"/>
  <c r="CP5" i="87"/>
  <c r="CO5" i="87"/>
  <c r="CN5" i="87"/>
  <c r="CM5" i="87"/>
  <c r="CL5" i="87"/>
  <c r="CK5" i="87"/>
  <c r="CJ5" i="87"/>
  <c r="CI5" i="87"/>
  <c r="CH5" i="87"/>
  <c r="CG5" i="87"/>
  <c r="CF5" i="87"/>
  <c r="CD5" i="87"/>
  <c r="CC5" i="87"/>
  <c r="CX5" i="87"/>
  <c r="CA5" i="87"/>
  <c r="BZ5" i="87"/>
  <c r="BY5" i="87"/>
  <c r="CV5" i="87"/>
  <c r="BX5" i="87"/>
  <c r="BW5" i="87"/>
  <c r="CU5" i="87"/>
  <c r="BV5" i="87"/>
  <c r="BU5" i="87"/>
  <c r="CT5" i="87"/>
  <c r="BT5" i="87"/>
  <c r="BS5" i="87"/>
  <c r="BQ5" i="87"/>
  <c r="BP5" i="87"/>
  <c r="BO5" i="87"/>
  <c r="BN5" i="87"/>
  <c r="BM5" i="87"/>
  <c r="BL5" i="87"/>
  <c r="D5" i="87"/>
  <c r="DH5" i="87"/>
  <c r="DG4" i="87"/>
  <c r="DF4" i="87"/>
  <c r="DE4" i="87"/>
  <c r="DD4" i="87"/>
  <c r="DA4" i="87"/>
  <c r="DM4" i="87"/>
  <c r="CR4" i="87"/>
  <c r="CZ4" i="87"/>
  <c r="DL4" i="87"/>
  <c r="CP4" i="87"/>
  <c r="CO4" i="87"/>
  <c r="CN4" i="87"/>
  <c r="CM4" i="87"/>
  <c r="CL4" i="87"/>
  <c r="CK4" i="87"/>
  <c r="CJ4" i="87"/>
  <c r="CI4" i="87"/>
  <c r="CH4" i="87"/>
  <c r="CG4" i="87"/>
  <c r="CF4" i="87"/>
  <c r="CD4" i="87"/>
  <c r="CC4" i="87"/>
  <c r="CA4" i="87"/>
  <c r="BZ4" i="87"/>
  <c r="BY4" i="87"/>
  <c r="CV4" i="87"/>
  <c r="BX4" i="87"/>
  <c r="BW4" i="87"/>
  <c r="BV4" i="87"/>
  <c r="BU4" i="87"/>
  <c r="BT4" i="87"/>
  <c r="BS4" i="87"/>
  <c r="BQ4" i="87"/>
  <c r="BP4" i="87"/>
  <c r="BO4" i="87"/>
  <c r="BN4" i="87"/>
  <c r="BM4" i="87"/>
  <c r="BL4" i="87"/>
  <c r="D4" i="87"/>
  <c r="E4" i="87"/>
  <c r="CW7" i="87"/>
  <c r="DH25" i="87"/>
  <c r="E25" i="87"/>
  <c r="DH33" i="87"/>
  <c r="E33" i="87"/>
  <c r="DH41" i="87"/>
  <c r="E41" i="87"/>
  <c r="DH49" i="87"/>
  <c r="E49" i="87"/>
  <c r="DH57" i="87"/>
  <c r="E57" i="87"/>
  <c r="DH63" i="87"/>
  <c r="E63" i="87"/>
  <c r="DH69" i="87"/>
  <c r="E69" i="87"/>
  <c r="DH75" i="87"/>
  <c r="E75" i="87"/>
  <c r="DH83" i="87"/>
  <c r="E83" i="87"/>
  <c r="DH91" i="87"/>
  <c r="E91" i="87"/>
  <c r="BR6" i="87"/>
  <c r="BR7" i="87"/>
  <c r="BR4" i="87"/>
  <c r="CU4" i="87"/>
  <c r="CT4" i="87"/>
  <c r="CX4" i="87"/>
  <c r="E5" i="87"/>
  <c r="CS5" i="87"/>
  <c r="BR5" i="87"/>
  <c r="CW5" i="87"/>
  <c r="CT6" i="87"/>
  <c r="CV6" i="87"/>
  <c r="CX6" i="87"/>
  <c r="CT7" i="87"/>
  <c r="CU7" i="87"/>
  <c r="CV7" i="87"/>
  <c r="CX7" i="87"/>
  <c r="E9" i="87"/>
  <c r="E13" i="87"/>
  <c r="CW6" i="87"/>
  <c r="E17" i="87"/>
  <c r="E21" i="87"/>
  <c r="DH29" i="87"/>
  <c r="E29" i="87"/>
  <c r="DH37" i="87"/>
  <c r="E37" i="87"/>
  <c r="DH45" i="87"/>
  <c r="E45" i="87"/>
  <c r="DH53" i="87"/>
  <c r="E53" i="87"/>
  <c r="DH61" i="87"/>
  <c r="E61" i="87"/>
  <c r="DH71" i="87"/>
  <c r="E71" i="87"/>
  <c r="DH79" i="87"/>
  <c r="E79" i="87"/>
  <c r="DH87" i="87"/>
  <c r="E87" i="87"/>
  <c r="DH116" i="87"/>
  <c r="E116" i="87"/>
  <c r="DH122" i="87"/>
  <c r="E122" i="87"/>
  <c r="DH130" i="87"/>
  <c r="E130" i="87"/>
  <c r="E95" i="87"/>
  <c r="E99" i="87"/>
  <c r="E103" i="87"/>
  <c r="E107" i="87"/>
  <c r="DH118" i="87"/>
  <c r="E118" i="87"/>
  <c r="DH126" i="87"/>
  <c r="E126" i="87"/>
  <c r="DH164" i="87"/>
  <c r="E164" i="87"/>
  <c r="E134" i="87"/>
  <c r="E138" i="87"/>
  <c r="E142" i="87"/>
  <c r="E148" i="87"/>
  <c r="E150" i="87"/>
  <c r="E154" i="87"/>
  <c r="E158" i="87"/>
  <c r="DH160" i="87"/>
  <c r="E160" i="87"/>
  <c r="DH187" i="87"/>
  <c r="E187" i="87"/>
  <c r="E167" i="87"/>
  <c r="E169" i="87"/>
  <c r="E173" i="87"/>
  <c r="E177" i="87"/>
  <c r="DH183" i="87"/>
  <c r="E183" i="87"/>
  <c r="E191" i="87"/>
  <c r="E196" i="87"/>
  <c r="E200" i="87"/>
  <c r="CQ4" i="87"/>
  <c r="CE4" i="87"/>
  <c r="DH4" i="87"/>
  <c r="CS4" i="87"/>
  <c r="CY6" i="87"/>
  <c r="CQ6" i="87"/>
  <c r="CE6" i="87"/>
  <c r="DI6" i="87"/>
  <c r="CY7" i="87"/>
  <c r="CQ7" i="87"/>
  <c r="CE7" i="87"/>
  <c r="CW4" i="87"/>
  <c r="CQ5" i="87"/>
  <c r="CE5" i="87"/>
  <c r="DI5" i="87"/>
  <c r="DH6" i="87"/>
  <c r="DH10" i="87"/>
  <c r="DH12" i="87"/>
  <c r="DH14" i="87"/>
  <c r="E8" i="87"/>
  <c r="E16" i="87"/>
  <c r="E18" i="87"/>
  <c r="E20" i="87"/>
  <c r="E22" i="87"/>
  <c r="E24" i="87"/>
  <c r="E26" i="87"/>
  <c r="E28" i="87"/>
  <c r="E30" i="87"/>
  <c r="E32" i="87"/>
  <c r="E34" i="87"/>
  <c r="E36" i="87"/>
  <c r="E38" i="87"/>
  <c r="E40" i="87"/>
  <c r="E42" i="87"/>
  <c r="E44" i="87"/>
  <c r="E46" i="87"/>
  <c r="E48" i="87"/>
  <c r="E50" i="87"/>
  <c r="E52" i="87"/>
  <c r="E54" i="87"/>
  <c r="E56" i="87"/>
  <c r="E58" i="87"/>
  <c r="E60" i="87"/>
  <c r="DH64" i="87"/>
  <c r="DH68" i="87"/>
  <c r="DH62" i="87"/>
  <c r="DH66" i="87"/>
  <c r="DH70" i="87"/>
  <c r="E72" i="87"/>
  <c r="E74" i="87"/>
  <c r="E76" i="87"/>
  <c r="E78" i="87"/>
  <c r="E80" i="87"/>
  <c r="E82" i="87"/>
  <c r="E84" i="87"/>
  <c r="E86" i="87"/>
  <c r="E88" i="87"/>
  <c r="E90" i="87"/>
  <c r="E92" i="87"/>
  <c r="E94" i="87"/>
  <c r="E96" i="87"/>
  <c r="E98" i="87"/>
  <c r="E100" i="87"/>
  <c r="E102" i="87"/>
  <c r="E104" i="87"/>
  <c r="E106" i="87"/>
  <c r="E108" i="87"/>
  <c r="DH111" i="87"/>
  <c r="DH115" i="87"/>
  <c r="DH113" i="87"/>
  <c r="DH117" i="87"/>
  <c r="E119" i="87"/>
  <c r="E121" i="87"/>
  <c r="E123" i="87"/>
  <c r="E125" i="87"/>
  <c r="E127" i="87"/>
  <c r="E129" i="87"/>
  <c r="E131" i="87"/>
  <c r="E133" i="87"/>
  <c r="E135" i="87"/>
  <c r="E137" i="87"/>
  <c r="E139" i="87"/>
  <c r="E141" i="87"/>
  <c r="DH143" i="87"/>
  <c r="DH147" i="87"/>
  <c r="DH145" i="87"/>
  <c r="E149" i="87"/>
  <c r="E151" i="87"/>
  <c r="E153" i="87"/>
  <c r="E155" i="87"/>
  <c r="E157" i="87"/>
  <c r="E159" i="87"/>
  <c r="E161" i="87"/>
  <c r="E163" i="87"/>
  <c r="E165" i="87"/>
  <c r="E170" i="87"/>
  <c r="DH170" i="87"/>
  <c r="DH168" i="87"/>
  <c r="DH172" i="87"/>
  <c r="DH174" i="87"/>
  <c r="DH176" i="87"/>
  <c r="DH178" i="87"/>
  <c r="DH180" i="87"/>
  <c r="DH184" i="87"/>
  <c r="DH182" i="87"/>
  <c r="DH186" i="87"/>
  <c r="DH188" i="87"/>
  <c r="DH190" i="87"/>
  <c r="DH192" i="87"/>
  <c r="DH193" i="87"/>
  <c r="DH195" i="87"/>
  <c r="E195" i="87"/>
  <c r="E197" i="87"/>
  <c r="DH199" i="87"/>
  <c r="DH201" i="87"/>
  <c r="DH203" i="87"/>
  <c r="D7" i="57"/>
  <c r="BL7" i="50"/>
  <c r="BM7" i="50"/>
  <c r="BN7" i="50"/>
  <c r="BO7" i="50"/>
  <c r="BP7" i="50"/>
  <c r="BQ7" i="50"/>
  <c r="BS7" i="50"/>
  <c r="BT7" i="50"/>
  <c r="BU7" i="50"/>
  <c r="BV7" i="50"/>
  <c r="BW7" i="50"/>
  <c r="BX7" i="50"/>
  <c r="BY7" i="50"/>
  <c r="BZ7" i="50"/>
  <c r="CA7" i="50"/>
  <c r="CB7" i="50"/>
  <c r="CC7" i="50"/>
  <c r="CD7" i="50"/>
  <c r="CF7" i="50"/>
  <c r="CG7" i="50"/>
  <c r="CH7" i="50"/>
  <c r="CI7" i="50"/>
  <c r="CJ7" i="50"/>
  <c r="CK7" i="50"/>
  <c r="CL7" i="50"/>
  <c r="CM7" i="50"/>
  <c r="CN7" i="50"/>
  <c r="CO7" i="50"/>
  <c r="CP7" i="50"/>
  <c r="CR7" i="50"/>
  <c r="DA7" i="50"/>
  <c r="DD7" i="50"/>
  <c r="DE7" i="50"/>
  <c r="DF7" i="57"/>
  <c r="DF7" i="50"/>
  <c r="DG7" i="57"/>
  <c r="DG7" i="50"/>
  <c r="DH7" i="57"/>
  <c r="DH7" i="50"/>
  <c r="DM7" i="57"/>
  <c r="DM7" i="50"/>
  <c r="D8" i="57"/>
  <c r="D8" i="50"/>
  <c r="BL8" i="50"/>
  <c r="BM8" i="50"/>
  <c r="BN8" i="50"/>
  <c r="BO8" i="50"/>
  <c r="BP8" i="50"/>
  <c r="BQ8" i="50"/>
  <c r="BS8" i="50"/>
  <c r="BT8" i="50"/>
  <c r="BU8" i="50"/>
  <c r="BV8" i="50"/>
  <c r="BW8" i="50"/>
  <c r="BX8" i="50"/>
  <c r="BY8" i="50"/>
  <c r="BZ8" i="50"/>
  <c r="CA8" i="50"/>
  <c r="CB8" i="50"/>
  <c r="CC8" i="50"/>
  <c r="CD8" i="50"/>
  <c r="CF8" i="50"/>
  <c r="CG8" i="50"/>
  <c r="CH8" i="50"/>
  <c r="CI8" i="50"/>
  <c r="CJ8" i="50"/>
  <c r="CK8" i="50"/>
  <c r="CL8" i="50"/>
  <c r="CM8" i="50"/>
  <c r="CN8" i="50"/>
  <c r="CO8" i="50"/>
  <c r="CP8" i="50"/>
  <c r="CR8" i="50"/>
  <c r="DA8" i="50"/>
  <c r="DD8" i="50"/>
  <c r="DE8" i="50"/>
  <c r="DF8" i="57"/>
  <c r="DF8" i="50"/>
  <c r="DG8" i="57"/>
  <c r="DG8" i="50"/>
  <c r="DH8" i="57"/>
  <c r="DH8" i="50"/>
  <c r="DM8" i="50"/>
  <c r="D9" i="57"/>
  <c r="D9" i="50"/>
  <c r="E9" i="57"/>
  <c r="E9" i="50"/>
  <c r="BL9" i="50"/>
  <c r="BM9" i="50"/>
  <c r="BN9" i="50"/>
  <c r="BO9" i="50"/>
  <c r="BP9" i="50"/>
  <c r="BQ9" i="50"/>
  <c r="BS9" i="50"/>
  <c r="BT9" i="50"/>
  <c r="BU9" i="50"/>
  <c r="BV9" i="50"/>
  <c r="BW9" i="50"/>
  <c r="BX9" i="50"/>
  <c r="BY9" i="50"/>
  <c r="BZ9" i="50"/>
  <c r="CA9" i="50"/>
  <c r="CB9" i="50"/>
  <c r="CC9" i="50"/>
  <c r="CD9" i="50"/>
  <c r="CF9" i="50"/>
  <c r="CG9" i="50"/>
  <c r="CH9" i="50"/>
  <c r="CI9" i="50"/>
  <c r="CJ9" i="50"/>
  <c r="CK9" i="50"/>
  <c r="CL9" i="50"/>
  <c r="CM9" i="50"/>
  <c r="CN9" i="50"/>
  <c r="CO9" i="50"/>
  <c r="CP9" i="50"/>
  <c r="CR9" i="50"/>
  <c r="DA9" i="50"/>
  <c r="DD9" i="50"/>
  <c r="DE9" i="50"/>
  <c r="DF9" i="57"/>
  <c r="DF9" i="50"/>
  <c r="DG9" i="57"/>
  <c r="DG9" i="50"/>
  <c r="DH9" i="57"/>
  <c r="DH9" i="50"/>
  <c r="DM9" i="50"/>
  <c r="D10" i="57"/>
  <c r="D10" i="50"/>
  <c r="BL10" i="50"/>
  <c r="BM10" i="50"/>
  <c r="BN10" i="50"/>
  <c r="BO10" i="50"/>
  <c r="BP10" i="50"/>
  <c r="BQ10" i="50"/>
  <c r="BS10" i="50"/>
  <c r="BT10" i="50"/>
  <c r="BU10" i="50"/>
  <c r="BV10" i="50"/>
  <c r="BW10" i="50"/>
  <c r="BX10" i="50"/>
  <c r="BY10" i="50"/>
  <c r="BZ10" i="50"/>
  <c r="CA10" i="50"/>
  <c r="CB10" i="50"/>
  <c r="CC10" i="50"/>
  <c r="CD10" i="50"/>
  <c r="CF10" i="50"/>
  <c r="CG10" i="50"/>
  <c r="CH10" i="50"/>
  <c r="CI10" i="50"/>
  <c r="CJ10" i="50"/>
  <c r="CK10" i="50"/>
  <c r="CL10" i="50"/>
  <c r="CM10" i="50"/>
  <c r="CN10" i="50"/>
  <c r="CO10" i="50"/>
  <c r="CP10" i="50"/>
  <c r="CR10" i="50"/>
  <c r="CU10" i="50"/>
  <c r="DA10" i="50"/>
  <c r="DD10" i="50"/>
  <c r="DE10" i="50"/>
  <c r="DF10" i="57"/>
  <c r="DF10" i="50"/>
  <c r="DG10" i="57"/>
  <c r="DG10" i="50"/>
  <c r="DH10" i="57"/>
  <c r="DH10" i="50"/>
  <c r="DM10" i="50"/>
  <c r="D11" i="57"/>
  <c r="D11" i="50"/>
  <c r="BL11" i="50"/>
  <c r="BM11" i="50"/>
  <c r="BN11" i="50"/>
  <c r="BO11" i="50"/>
  <c r="BP11" i="50"/>
  <c r="BQ11" i="50"/>
  <c r="BS11" i="50"/>
  <c r="BT11" i="50"/>
  <c r="BU11" i="50"/>
  <c r="BV11" i="50"/>
  <c r="BW11" i="50"/>
  <c r="BX11" i="50"/>
  <c r="BY11" i="50"/>
  <c r="BZ11" i="50"/>
  <c r="CA11" i="50"/>
  <c r="CB11" i="50"/>
  <c r="CC11" i="50"/>
  <c r="CD11" i="50"/>
  <c r="CF11" i="50"/>
  <c r="CG11" i="50"/>
  <c r="CH11" i="50"/>
  <c r="CI11" i="50"/>
  <c r="CJ11" i="50"/>
  <c r="CK11" i="50"/>
  <c r="CL11" i="50"/>
  <c r="CM11" i="50"/>
  <c r="CN11" i="50"/>
  <c r="CO11" i="50"/>
  <c r="CP11" i="50"/>
  <c r="CR11" i="50"/>
  <c r="CU11" i="50"/>
  <c r="DA11" i="50"/>
  <c r="DD11" i="50"/>
  <c r="DE11" i="50"/>
  <c r="DF11" i="57"/>
  <c r="DF11" i="50"/>
  <c r="DG11" i="57"/>
  <c r="DG11" i="50"/>
  <c r="DH11" i="57"/>
  <c r="DH11" i="50"/>
  <c r="DM11" i="50"/>
  <c r="D12" i="57"/>
  <c r="D12" i="50"/>
  <c r="BL12" i="50"/>
  <c r="BM12" i="50"/>
  <c r="BN12" i="50"/>
  <c r="BO12" i="50"/>
  <c r="BP12" i="50"/>
  <c r="BQ12" i="50"/>
  <c r="BS12" i="50"/>
  <c r="BT12" i="50"/>
  <c r="BU12" i="50"/>
  <c r="BV12" i="50"/>
  <c r="BW12" i="50"/>
  <c r="BX12" i="50"/>
  <c r="BY12" i="50"/>
  <c r="BZ12" i="50"/>
  <c r="CA12" i="50"/>
  <c r="CB12" i="50"/>
  <c r="CC12" i="50"/>
  <c r="CD12" i="50"/>
  <c r="CF12" i="50"/>
  <c r="CG12" i="50"/>
  <c r="CH12" i="50"/>
  <c r="CI12" i="50"/>
  <c r="CJ12" i="50"/>
  <c r="CK12" i="50"/>
  <c r="CL12" i="50"/>
  <c r="CM12" i="50"/>
  <c r="CN12" i="50"/>
  <c r="CO12" i="50"/>
  <c r="CP12" i="50"/>
  <c r="CR12" i="50"/>
  <c r="DA12" i="50"/>
  <c r="DD12" i="50"/>
  <c r="DE12" i="50"/>
  <c r="DF12" i="57"/>
  <c r="DF12" i="50"/>
  <c r="DG12" i="57"/>
  <c r="DG12" i="50"/>
  <c r="DM12" i="50"/>
  <c r="D13" i="57"/>
  <c r="D13" i="50"/>
  <c r="E13" i="57"/>
  <c r="E13" i="50"/>
  <c r="BL13" i="50"/>
  <c r="BM13" i="50"/>
  <c r="BN13" i="50"/>
  <c r="BO13" i="50"/>
  <c r="BP13" i="50"/>
  <c r="BQ13" i="50"/>
  <c r="BS13" i="50"/>
  <c r="BT13" i="50"/>
  <c r="BU13" i="50"/>
  <c r="BV13" i="50"/>
  <c r="BW13" i="50"/>
  <c r="BX13" i="50"/>
  <c r="BY13" i="50"/>
  <c r="BZ13" i="50"/>
  <c r="CA13" i="50"/>
  <c r="CB13" i="50"/>
  <c r="CC13" i="50"/>
  <c r="CD13" i="50"/>
  <c r="CF13" i="50"/>
  <c r="CG13" i="50"/>
  <c r="CH13" i="50"/>
  <c r="CI13" i="50"/>
  <c r="CJ13" i="50"/>
  <c r="CK13" i="50"/>
  <c r="CL13" i="50"/>
  <c r="CM13" i="50"/>
  <c r="CN13" i="50"/>
  <c r="CO13" i="50"/>
  <c r="CP13" i="50"/>
  <c r="CR13" i="50"/>
  <c r="DA13" i="50"/>
  <c r="DD13" i="50"/>
  <c r="DE13" i="50"/>
  <c r="DF13" i="57"/>
  <c r="DF13" i="50"/>
  <c r="DG13" i="57"/>
  <c r="DG13" i="50"/>
  <c r="DH13" i="57"/>
  <c r="DH13" i="50"/>
  <c r="DM13" i="50"/>
  <c r="D14" i="57"/>
  <c r="D14" i="50"/>
  <c r="BL14" i="50"/>
  <c r="BM14" i="50"/>
  <c r="BN14" i="50"/>
  <c r="BO14" i="50"/>
  <c r="BP14" i="50"/>
  <c r="BQ14" i="50"/>
  <c r="BS14" i="50"/>
  <c r="BT14" i="50"/>
  <c r="BU14" i="50"/>
  <c r="BV14" i="50"/>
  <c r="BW14" i="50"/>
  <c r="BX14" i="50"/>
  <c r="BY14" i="50"/>
  <c r="BZ14" i="50"/>
  <c r="CA14" i="50"/>
  <c r="CB14" i="50"/>
  <c r="CC14" i="50"/>
  <c r="CD14" i="50"/>
  <c r="CF14" i="50"/>
  <c r="CG14" i="50"/>
  <c r="CH14" i="50"/>
  <c r="CI14" i="50"/>
  <c r="CJ14" i="50"/>
  <c r="CK14" i="50"/>
  <c r="CL14" i="50"/>
  <c r="CM14" i="50"/>
  <c r="CN14" i="50"/>
  <c r="CO14" i="50"/>
  <c r="CP14" i="50"/>
  <c r="CR14" i="50"/>
  <c r="DA14" i="50"/>
  <c r="DD14" i="50"/>
  <c r="DE14" i="50"/>
  <c r="DF14" i="57"/>
  <c r="DF14" i="50"/>
  <c r="DG14" i="57"/>
  <c r="DG14" i="50"/>
  <c r="DM14" i="50"/>
  <c r="D15" i="57"/>
  <c r="D15" i="50"/>
  <c r="E15" i="57"/>
  <c r="E15" i="50"/>
  <c r="BL15" i="50"/>
  <c r="BM15" i="50"/>
  <c r="BN15" i="50"/>
  <c r="BO15" i="50"/>
  <c r="BP15" i="50"/>
  <c r="BQ15" i="50"/>
  <c r="BS15" i="50"/>
  <c r="BT15" i="50"/>
  <c r="BU15" i="50"/>
  <c r="BV15" i="50"/>
  <c r="BW15" i="50"/>
  <c r="BX15" i="50"/>
  <c r="BY15" i="50"/>
  <c r="BZ15" i="50"/>
  <c r="CA15" i="50"/>
  <c r="CB15" i="50"/>
  <c r="CC15" i="50"/>
  <c r="CD15" i="50"/>
  <c r="CF15" i="50"/>
  <c r="CG15" i="50"/>
  <c r="CH15" i="50"/>
  <c r="CI15" i="50"/>
  <c r="CJ15" i="50"/>
  <c r="CK15" i="50"/>
  <c r="CL15" i="50"/>
  <c r="CM15" i="50"/>
  <c r="CN15" i="50"/>
  <c r="CO15" i="50"/>
  <c r="CP15" i="50"/>
  <c r="CR15" i="50"/>
  <c r="DA15" i="50"/>
  <c r="DD15" i="50"/>
  <c r="DE15" i="50"/>
  <c r="DF15" i="57"/>
  <c r="DF15" i="50"/>
  <c r="DG15" i="57"/>
  <c r="DG15" i="50"/>
  <c r="DH15" i="57"/>
  <c r="DH15" i="50"/>
  <c r="DM15" i="50"/>
  <c r="D16" i="57"/>
  <c r="D16" i="50"/>
  <c r="BL16" i="50"/>
  <c r="BM16" i="50"/>
  <c r="BN16" i="50"/>
  <c r="BO16" i="50"/>
  <c r="BP16" i="50"/>
  <c r="BQ16" i="50"/>
  <c r="BS16" i="50"/>
  <c r="BT16" i="50"/>
  <c r="BU16" i="50"/>
  <c r="BV16" i="50"/>
  <c r="BW16" i="50"/>
  <c r="BX16" i="50"/>
  <c r="BY16" i="50"/>
  <c r="BZ16" i="50"/>
  <c r="CA16" i="50"/>
  <c r="CB16" i="50"/>
  <c r="CC16" i="50"/>
  <c r="CD16" i="50"/>
  <c r="CF16" i="50"/>
  <c r="CG16" i="50"/>
  <c r="CH16" i="50"/>
  <c r="CI16" i="50"/>
  <c r="CJ16" i="50"/>
  <c r="CK16" i="50"/>
  <c r="CL16" i="50"/>
  <c r="CM16" i="50"/>
  <c r="CN16" i="50"/>
  <c r="CO16" i="50"/>
  <c r="CP16" i="50"/>
  <c r="CR16" i="50"/>
  <c r="DA16" i="50"/>
  <c r="DD16" i="50"/>
  <c r="DE16" i="50"/>
  <c r="DF16" i="57"/>
  <c r="DF16" i="50"/>
  <c r="DG16" i="57"/>
  <c r="DG16" i="50"/>
  <c r="DM16" i="50"/>
  <c r="D17" i="57"/>
  <c r="D17" i="50"/>
  <c r="E17" i="57"/>
  <c r="E17" i="50"/>
  <c r="BL17" i="50"/>
  <c r="BM17" i="50"/>
  <c r="BN17" i="50"/>
  <c r="BO17" i="50"/>
  <c r="BP17" i="50"/>
  <c r="BQ17" i="50"/>
  <c r="BS17" i="50"/>
  <c r="BT17" i="50"/>
  <c r="BU17" i="50"/>
  <c r="BV17" i="50"/>
  <c r="BW17" i="50"/>
  <c r="BX17" i="50"/>
  <c r="BY17" i="50"/>
  <c r="BZ17" i="50"/>
  <c r="CA17" i="50"/>
  <c r="CB17" i="50"/>
  <c r="CC17" i="50"/>
  <c r="CD17" i="50"/>
  <c r="CF17" i="50"/>
  <c r="CG17" i="50"/>
  <c r="CH17" i="50"/>
  <c r="CI17" i="50"/>
  <c r="CJ17" i="50"/>
  <c r="CK17" i="50"/>
  <c r="CL17" i="50"/>
  <c r="CM17" i="50"/>
  <c r="CN17" i="50"/>
  <c r="CO17" i="50"/>
  <c r="CP17" i="50"/>
  <c r="CR17" i="50"/>
  <c r="DA17" i="50"/>
  <c r="DD17" i="50"/>
  <c r="DE17" i="50"/>
  <c r="DF17" i="57"/>
  <c r="DF17" i="50"/>
  <c r="DG17" i="57"/>
  <c r="DG17" i="50"/>
  <c r="DH17" i="57"/>
  <c r="DH17" i="50"/>
  <c r="DM17" i="50"/>
  <c r="D18" i="57"/>
  <c r="D18" i="50"/>
  <c r="BL18" i="50"/>
  <c r="BM18" i="50"/>
  <c r="BN18" i="50"/>
  <c r="BO18" i="50"/>
  <c r="BP18" i="50"/>
  <c r="BQ18" i="50"/>
  <c r="BS18" i="50"/>
  <c r="BT18" i="50"/>
  <c r="BU18" i="50"/>
  <c r="BV18" i="50"/>
  <c r="BW18" i="50"/>
  <c r="BX18" i="50"/>
  <c r="BY18" i="50"/>
  <c r="BZ18" i="50"/>
  <c r="CA18" i="50"/>
  <c r="CB18" i="50"/>
  <c r="CC18" i="50"/>
  <c r="CD18" i="50"/>
  <c r="CF18" i="50"/>
  <c r="CG18" i="50"/>
  <c r="CH18" i="50"/>
  <c r="CI18" i="50"/>
  <c r="CJ18" i="50"/>
  <c r="CK18" i="50"/>
  <c r="CL18" i="50"/>
  <c r="CM18" i="50"/>
  <c r="CN18" i="50"/>
  <c r="CO18" i="50"/>
  <c r="CP18" i="50"/>
  <c r="CR18" i="50"/>
  <c r="DA18" i="50"/>
  <c r="DD18" i="50"/>
  <c r="DE18" i="50"/>
  <c r="DF18" i="57"/>
  <c r="DF18" i="50"/>
  <c r="DG18" i="57"/>
  <c r="DG18" i="50"/>
  <c r="DM18" i="50"/>
  <c r="D19" i="57"/>
  <c r="D19" i="50"/>
  <c r="E19" i="57"/>
  <c r="E19" i="50"/>
  <c r="BL19" i="50"/>
  <c r="BM19" i="50"/>
  <c r="BN19" i="50"/>
  <c r="BO19" i="50"/>
  <c r="BP19" i="50"/>
  <c r="BQ19" i="50"/>
  <c r="BS19" i="50"/>
  <c r="BT19" i="50"/>
  <c r="BU19" i="50"/>
  <c r="BV19" i="50"/>
  <c r="BW19" i="50"/>
  <c r="BX19" i="50"/>
  <c r="BY19" i="50"/>
  <c r="BZ19" i="50"/>
  <c r="CA19" i="50"/>
  <c r="CB19" i="50"/>
  <c r="CC19" i="50"/>
  <c r="CD19" i="50"/>
  <c r="CF19" i="50"/>
  <c r="CG19" i="50"/>
  <c r="CH19" i="50"/>
  <c r="CI19" i="50"/>
  <c r="CJ19" i="50"/>
  <c r="CK19" i="50"/>
  <c r="CL19" i="50"/>
  <c r="CM19" i="50"/>
  <c r="CN19" i="50"/>
  <c r="CO19" i="50"/>
  <c r="CP19" i="50"/>
  <c r="CR19" i="50"/>
  <c r="DA19" i="50"/>
  <c r="DD19" i="50"/>
  <c r="DE19" i="50"/>
  <c r="DF19" i="57"/>
  <c r="DF19" i="50"/>
  <c r="DG19" i="57"/>
  <c r="DG19" i="50"/>
  <c r="DH19" i="57"/>
  <c r="DH19" i="50"/>
  <c r="DM19" i="50"/>
  <c r="D20" i="57"/>
  <c r="D20" i="50"/>
  <c r="BL20" i="50"/>
  <c r="BM20" i="50"/>
  <c r="BN20" i="50"/>
  <c r="BO20" i="50"/>
  <c r="BP20" i="50"/>
  <c r="BQ20" i="50"/>
  <c r="BS20" i="50"/>
  <c r="BT20" i="50"/>
  <c r="BU20" i="50"/>
  <c r="BV20" i="50"/>
  <c r="BW20" i="50"/>
  <c r="BX20" i="50"/>
  <c r="BY20" i="50"/>
  <c r="BZ20" i="50"/>
  <c r="CA20" i="50"/>
  <c r="CB20" i="50"/>
  <c r="CC20" i="50"/>
  <c r="CD20" i="50"/>
  <c r="CF20" i="50"/>
  <c r="CG20" i="50"/>
  <c r="CH20" i="50"/>
  <c r="CI20" i="50"/>
  <c r="CJ20" i="50"/>
  <c r="CK20" i="50"/>
  <c r="CL20" i="50"/>
  <c r="CM20" i="50"/>
  <c r="CN20" i="50"/>
  <c r="CO20" i="50"/>
  <c r="CP20" i="50"/>
  <c r="CR20" i="50"/>
  <c r="DA20" i="50"/>
  <c r="DD20" i="50"/>
  <c r="DE20" i="50"/>
  <c r="DF20" i="57"/>
  <c r="DF20" i="50"/>
  <c r="DG20" i="57"/>
  <c r="DG20" i="50"/>
  <c r="DM20" i="50"/>
  <c r="D21" i="57"/>
  <c r="D21" i="50"/>
  <c r="E21" i="57"/>
  <c r="E21" i="50"/>
  <c r="BL21" i="50"/>
  <c r="BM21" i="50"/>
  <c r="BN21" i="50"/>
  <c r="BO21" i="50"/>
  <c r="BP21" i="50"/>
  <c r="BQ21" i="50"/>
  <c r="BS21" i="50"/>
  <c r="BT21" i="50"/>
  <c r="BU21" i="50"/>
  <c r="BV21" i="50"/>
  <c r="BW21" i="50"/>
  <c r="BX21" i="50"/>
  <c r="BY21" i="50"/>
  <c r="BZ21" i="50"/>
  <c r="CA21" i="50"/>
  <c r="CB21" i="50"/>
  <c r="CC21" i="50"/>
  <c r="CD21" i="50"/>
  <c r="CF21" i="50"/>
  <c r="CG21" i="50"/>
  <c r="CH21" i="50"/>
  <c r="CI21" i="50"/>
  <c r="CJ21" i="50"/>
  <c r="CK21" i="50"/>
  <c r="CL21" i="50"/>
  <c r="CM21" i="50"/>
  <c r="CN21" i="50"/>
  <c r="CO21" i="50"/>
  <c r="CP21" i="50"/>
  <c r="CR21" i="50"/>
  <c r="DA21" i="50"/>
  <c r="DD21" i="50"/>
  <c r="DE21" i="50"/>
  <c r="DF21" i="57"/>
  <c r="DF21" i="50"/>
  <c r="DG21" i="57"/>
  <c r="DG21" i="50"/>
  <c r="DH21" i="57"/>
  <c r="DH21" i="50"/>
  <c r="DM21" i="50"/>
  <c r="D22" i="57"/>
  <c r="D22" i="50"/>
  <c r="BL22" i="50"/>
  <c r="BM22" i="50"/>
  <c r="BN22" i="50"/>
  <c r="BO22" i="50"/>
  <c r="BP22" i="50"/>
  <c r="BQ22" i="50"/>
  <c r="BS22" i="50"/>
  <c r="BT22" i="50"/>
  <c r="BU22" i="50"/>
  <c r="BV22" i="50"/>
  <c r="BW22" i="50"/>
  <c r="BX22" i="50"/>
  <c r="BY22" i="50"/>
  <c r="BZ22" i="50"/>
  <c r="CA22" i="50"/>
  <c r="CB22" i="50"/>
  <c r="CC22" i="50"/>
  <c r="CD22" i="50"/>
  <c r="CF22" i="50"/>
  <c r="CG22" i="50"/>
  <c r="CH22" i="50"/>
  <c r="CI22" i="50"/>
  <c r="CJ22" i="50"/>
  <c r="CK22" i="50"/>
  <c r="CL22" i="50"/>
  <c r="CM22" i="50"/>
  <c r="CN22" i="50"/>
  <c r="CO22" i="50"/>
  <c r="CP22" i="50"/>
  <c r="CR22" i="50"/>
  <c r="DA22" i="50"/>
  <c r="DD22" i="50"/>
  <c r="DE22" i="50"/>
  <c r="DF22" i="57"/>
  <c r="DF22" i="50"/>
  <c r="DG22" i="57"/>
  <c r="DG22" i="50"/>
  <c r="DM22" i="50"/>
  <c r="D23" i="57"/>
  <c r="D23" i="50"/>
  <c r="E23" i="57"/>
  <c r="E23" i="50"/>
  <c r="BL23" i="50"/>
  <c r="BM23" i="50"/>
  <c r="BN23" i="50"/>
  <c r="BO23" i="50"/>
  <c r="BP23" i="50"/>
  <c r="BQ23" i="50"/>
  <c r="BS23" i="50"/>
  <c r="BT23" i="50"/>
  <c r="BU23" i="50"/>
  <c r="BV23" i="50"/>
  <c r="BW23" i="50"/>
  <c r="BX23" i="50"/>
  <c r="BY23" i="50"/>
  <c r="BZ23" i="50"/>
  <c r="CA23" i="50"/>
  <c r="CB23" i="50"/>
  <c r="CC23" i="50"/>
  <c r="CD23" i="50"/>
  <c r="CF23" i="50"/>
  <c r="CG23" i="50"/>
  <c r="CH23" i="50"/>
  <c r="CI23" i="50"/>
  <c r="CJ23" i="50"/>
  <c r="CK23" i="50"/>
  <c r="CL23" i="50"/>
  <c r="CM23" i="50"/>
  <c r="CN23" i="50"/>
  <c r="CO23" i="50"/>
  <c r="CP23" i="50"/>
  <c r="CR23" i="50"/>
  <c r="DA23" i="50"/>
  <c r="DD23" i="50"/>
  <c r="DE23" i="50"/>
  <c r="DF23" i="57"/>
  <c r="DF23" i="50"/>
  <c r="DG23" i="57"/>
  <c r="DG23" i="50"/>
  <c r="DH23" i="57"/>
  <c r="DH23" i="50"/>
  <c r="DM23" i="50"/>
  <c r="D24" i="57"/>
  <c r="D24" i="50"/>
  <c r="BL24" i="50"/>
  <c r="BM24" i="50"/>
  <c r="BN24" i="50"/>
  <c r="BO24" i="50"/>
  <c r="BP24" i="50"/>
  <c r="BQ24" i="50"/>
  <c r="BS24" i="50"/>
  <c r="BT24" i="50"/>
  <c r="BU24" i="50"/>
  <c r="BV24" i="50"/>
  <c r="BW24" i="50"/>
  <c r="BX24" i="50"/>
  <c r="BY24" i="50"/>
  <c r="BZ24" i="50"/>
  <c r="CA24" i="50"/>
  <c r="CB24" i="50"/>
  <c r="CC24" i="50"/>
  <c r="CD24" i="50"/>
  <c r="CF24" i="50"/>
  <c r="CG24" i="50"/>
  <c r="CH24" i="50"/>
  <c r="CI24" i="50"/>
  <c r="CJ24" i="50"/>
  <c r="CK24" i="50"/>
  <c r="CL24" i="50"/>
  <c r="CM24" i="50"/>
  <c r="CN24" i="50"/>
  <c r="CO24" i="50"/>
  <c r="CP24" i="50"/>
  <c r="CR24" i="50"/>
  <c r="DA24" i="50"/>
  <c r="DD24" i="50"/>
  <c r="DE24" i="50"/>
  <c r="DF24" i="57"/>
  <c r="DF24" i="50"/>
  <c r="DG24" i="57"/>
  <c r="DG24" i="50"/>
  <c r="DM24" i="50"/>
  <c r="D25" i="57"/>
  <c r="D25" i="50"/>
  <c r="E25" i="57"/>
  <c r="E25" i="50"/>
  <c r="BL25" i="50"/>
  <c r="BM25" i="50"/>
  <c r="BN25" i="50"/>
  <c r="BO25" i="50"/>
  <c r="BP25" i="50"/>
  <c r="BQ25" i="50"/>
  <c r="BS25" i="50"/>
  <c r="BT25" i="50"/>
  <c r="BU25" i="50"/>
  <c r="BV25" i="50"/>
  <c r="BW25" i="50"/>
  <c r="BX25" i="50"/>
  <c r="BY25" i="50"/>
  <c r="BZ25" i="50"/>
  <c r="CA25" i="50"/>
  <c r="CB25" i="50"/>
  <c r="CC25" i="50"/>
  <c r="CD25" i="50"/>
  <c r="CF25" i="50"/>
  <c r="CG25" i="50"/>
  <c r="CH25" i="50"/>
  <c r="CI25" i="50"/>
  <c r="CJ25" i="50"/>
  <c r="CK25" i="50"/>
  <c r="CL25" i="50"/>
  <c r="CM25" i="50"/>
  <c r="CN25" i="50"/>
  <c r="CO25" i="50"/>
  <c r="CP25" i="50"/>
  <c r="CR25" i="50"/>
  <c r="DA25" i="50"/>
  <c r="DD25" i="50"/>
  <c r="DE25" i="50"/>
  <c r="DF25" i="57"/>
  <c r="DF25" i="50"/>
  <c r="DG25" i="57"/>
  <c r="DG25" i="50"/>
  <c r="DH25" i="57"/>
  <c r="DH25" i="50"/>
  <c r="DM25" i="50"/>
  <c r="D26" i="57"/>
  <c r="D26" i="50"/>
  <c r="BL26" i="50"/>
  <c r="BM26" i="50"/>
  <c r="BN26" i="50"/>
  <c r="BO26" i="50"/>
  <c r="BP26" i="50"/>
  <c r="BQ26" i="50"/>
  <c r="BS26" i="50"/>
  <c r="BT26" i="50"/>
  <c r="BU26" i="50"/>
  <c r="BV26" i="50"/>
  <c r="BW26" i="50"/>
  <c r="BX26" i="50"/>
  <c r="BY26" i="50"/>
  <c r="BZ26" i="50"/>
  <c r="CA26" i="50"/>
  <c r="CB26" i="50"/>
  <c r="CC26" i="50"/>
  <c r="CD26" i="50"/>
  <c r="CF26" i="50"/>
  <c r="CG26" i="50"/>
  <c r="CH26" i="50"/>
  <c r="CI26" i="50"/>
  <c r="CJ26" i="50"/>
  <c r="CK26" i="50"/>
  <c r="CL26" i="50"/>
  <c r="CM26" i="50"/>
  <c r="CN26" i="50"/>
  <c r="CO26" i="50"/>
  <c r="CP26" i="50"/>
  <c r="CR26" i="50"/>
  <c r="DA26" i="50"/>
  <c r="DD26" i="50"/>
  <c r="DE26" i="50"/>
  <c r="DF26" i="57"/>
  <c r="DF26" i="50"/>
  <c r="DG26" i="57"/>
  <c r="DG26" i="50"/>
  <c r="DM26" i="50"/>
  <c r="D27" i="57"/>
  <c r="D27" i="50"/>
  <c r="E27" i="57"/>
  <c r="E27" i="50"/>
  <c r="BL27" i="50"/>
  <c r="BM27" i="50"/>
  <c r="BN27" i="50"/>
  <c r="BO27" i="50"/>
  <c r="BP27" i="50"/>
  <c r="BQ27" i="50"/>
  <c r="BS27" i="50"/>
  <c r="BT27" i="50"/>
  <c r="BU27" i="50"/>
  <c r="BV27" i="50"/>
  <c r="BW27" i="50"/>
  <c r="BX27" i="50"/>
  <c r="BY27" i="50"/>
  <c r="BZ27" i="50"/>
  <c r="CA27" i="50"/>
  <c r="CB27" i="50"/>
  <c r="CC27" i="50"/>
  <c r="CD27" i="50"/>
  <c r="CF27" i="50"/>
  <c r="CG27" i="50"/>
  <c r="CH27" i="50"/>
  <c r="CI27" i="50"/>
  <c r="CJ27" i="50"/>
  <c r="CK27" i="50"/>
  <c r="CL27" i="50"/>
  <c r="CM27" i="50"/>
  <c r="CN27" i="50"/>
  <c r="CO27" i="50"/>
  <c r="CP27" i="50"/>
  <c r="CR27" i="50"/>
  <c r="DA27" i="50"/>
  <c r="DD27" i="50"/>
  <c r="DE27" i="50"/>
  <c r="DF27" i="57"/>
  <c r="DF27" i="50"/>
  <c r="DG27" i="57"/>
  <c r="DG27" i="50"/>
  <c r="DH27" i="57"/>
  <c r="DH27" i="50"/>
  <c r="DM27" i="50"/>
  <c r="D28" i="57"/>
  <c r="D28" i="50"/>
  <c r="BL28" i="50"/>
  <c r="BM28" i="50"/>
  <c r="BN28" i="50"/>
  <c r="BO28" i="50"/>
  <c r="BP28" i="50"/>
  <c r="BQ28" i="50"/>
  <c r="BS28" i="50"/>
  <c r="BT28" i="50"/>
  <c r="BU28" i="50"/>
  <c r="BV28" i="50"/>
  <c r="BW28" i="50"/>
  <c r="BX28" i="50"/>
  <c r="BY28" i="50"/>
  <c r="BZ28" i="50"/>
  <c r="CA28" i="50"/>
  <c r="CB28" i="50"/>
  <c r="CC28" i="50"/>
  <c r="CD28" i="50"/>
  <c r="CF28" i="50"/>
  <c r="CG28" i="50"/>
  <c r="CH28" i="50"/>
  <c r="CI28" i="50"/>
  <c r="CJ28" i="50"/>
  <c r="CK28" i="50"/>
  <c r="CL28" i="50"/>
  <c r="CM28" i="50"/>
  <c r="CN28" i="50"/>
  <c r="CO28" i="50"/>
  <c r="CP28" i="50"/>
  <c r="CR28" i="50"/>
  <c r="CS28" i="50"/>
  <c r="DA28" i="50"/>
  <c r="DD28" i="50"/>
  <c r="DE28" i="50"/>
  <c r="DF28" i="57"/>
  <c r="DF28" i="50"/>
  <c r="DG28" i="57"/>
  <c r="DG28" i="50"/>
  <c r="DH28" i="57"/>
  <c r="DH28" i="50"/>
  <c r="DM28" i="50"/>
  <c r="D29" i="57"/>
  <c r="D29" i="50"/>
  <c r="BL29" i="50"/>
  <c r="BM29" i="50"/>
  <c r="BN29" i="50"/>
  <c r="BO29" i="50"/>
  <c r="BP29" i="50"/>
  <c r="BQ29" i="50"/>
  <c r="BS29" i="50"/>
  <c r="BT29" i="50"/>
  <c r="BU29" i="50"/>
  <c r="BV29" i="50"/>
  <c r="BW29" i="50"/>
  <c r="BX29" i="50"/>
  <c r="BY29" i="50"/>
  <c r="BZ29" i="50"/>
  <c r="CA29" i="50"/>
  <c r="CB29" i="50"/>
  <c r="CC29" i="50"/>
  <c r="CD29" i="50"/>
  <c r="CF29" i="50"/>
  <c r="CG29" i="50"/>
  <c r="CH29" i="50"/>
  <c r="CI29" i="50"/>
  <c r="CJ29" i="50"/>
  <c r="CK29" i="50"/>
  <c r="CL29" i="50"/>
  <c r="CM29" i="50"/>
  <c r="CN29" i="50"/>
  <c r="CO29" i="50"/>
  <c r="CP29" i="50"/>
  <c r="CR29" i="50"/>
  <c r="DA29" i="50"/>
  <c r="DD29" i="50"/>
  <c r="DE29" i="50"/>
  <c r="DF29" i="57"/>
  <c r="DF29" i="50"/>
  <c r="DG29" i="57"/>
  <c r="DG29" i="50"/>
  <c r="DM29" i="50"/>
  <c r="D30" i="57"/>
  <c r="D30" i="50"/>
  <c r="E30" i="57"/>
  <c r="E30" i="50"/>
  <c r="BL30" i="50"/>
  <c r="BM30" i="50"/>
  <c r="BN30" i="50"/>
  <c r="BO30" i="50"/>
  <c r="BP30" i="50"/>
  <c r="BQ30" i="50"/>
  <c r="BS30" i="50"/>
  <c r="BT30" i="50"/>
  <c r="BU30" i="50"/>
  <c r="BV30" i="50"/>
  <c r="BW30" i="50"/>
  <c r="BX30" i="50"/>
  <c r="BY30" i="50"/>
  <c r="BZ30" i="50"/>
  <c r="CA30" i="50"/>
  <c r="CB30" i="50"/>
  <c r="CC30" i="50"/>
  <c r="CD30" i="50"/>
  <c r="CF30" i="50"/>
  <c r="CG30" i="50"/>
  <c r="CH30" i="50"/>
  <c r="CI30" i="50"/>
  <c r="CJ30" i="50"/>
  <c r="CK30" i="50"/>
  <c r="CL30" i="50"/>
  <c r="CM30" i="50"/>
  <c r="CN30" i="50"/>
  <c r="CO30" i="50"/>
  <c r="CP30" i="50"/>
  <c r="CR30" i="50"/>
  <c r="DA30" i="50"/>
  <c r="DD30" i="50"/>
  <c r="DE30" i="50"/>
  <c r="DF30" i="57"/>
  <c r="DF30" i="50"/>
  <c r="DG30" i="57"/>
  <c r="DG30" i="50"/>
  <c r="DH30" i="57"/>
  <c r="DH30" i="50"/>
  <c r="DM30" i="50"/>
  <c r="D31" i="57"/>
  <c r="D31" i="50"/>
  <c r="BL31" i="50"/>
  <c r="BM31" i="50"/>
  <c r="BN31" i="50"/>
  <c r="BO31" i="50"/>
  <c r="BP31" i="50"/>
  <c r="BQ31" i="50"/>
  <c r="BS31" i="50"/>
  <c r="BT31" i="50"/>
  <c r="BU31" i="50"/>
  <c r="BV31" i="50"/>
  <c r="BW31" i="50"/>
  <c r="BX31" i="50"/>
  <c r="BY31" i="50"/>
  <c r="BZ31" i="50"/>
  <c r="CA31" i="50"/>
  <c r="CB31" i="50"/>
  <c r="CC31" i="50"/>
  <c r="CD31" i="50"/>
  <c r="CF31" i="50"/>
  <c r="CG31" i="50"/>
  <c r="CH31" i="50"/>
  <c r="CI31" i="50"/>
  <c r="CJ31" i="50"/>
  <c r="CK31" i="50"/>
  <c r="CL31" i="50"/>
  <c r="CM31" i="50"/>
  <c r="CN31" i="50"/>
  <c r="CO31" i="50"/>
  <c r="CP31" i="50"/>
  <c r="CR31" i="50"/>
  <c r="DA31" i="50"/>
  <c r="DD31" i="50"/>
  <c r="DE31" i="50"/>
  <c r="DF31" i="57"/>
  <c r="DF31" i="50"/>
  <c r="DG31" i="57"/>
  <c r="DG31" i="50"/>
  <c r="DM31" i="50"/>
  <c r="D32" i="57"/>
  <c r="D32" i="50"/>
  <c r="E32" i="57"/>
  <c r="E32" i="50"/>
  <c r="BL32" i="50"/>
  <c r="BM32" i="50"/>
  <c r="BN32" i="50"/>
  <c r="BO32" i="50"/>
  <c r="BP32" i="50"/>
  <c r="BQ32" i="50"/>
  <c r="BS32" i="50"/>
  <c r="BT32" i="50"/>
  <c r="BU32" i="50"/>
  <c r="BV32" i="50"/>
  <c r="BW32" i="50"/>
  <c r="BX32" i="50"/>
  <c r="BY32" i="50"/>
  <c r="BZ32" i="50"/>
  <c r="CA32" i="50"/>
  <c r="CB32" i="50"/>
  <c r="CC32" i="50"/>
  <c r="CD32" i="50"/>
  <c r="CF32" i="50"/>
  <c r="CG32" i="50"/>
  <c r="CH32" i="50"/>
  <c r="CI32" i="50"/>
  <c r="CJ32" i="50"/>
  <c r="CK32" i="50"/>
  <c r="CL32" i="50"/>
  <c r="CM32" i="50"/>
  <c r="CN32" i="50"/>
  <c r="CO32" i="50"/>
  <c r="CP32" i="50"/>
  <c r="CR32" i="50"/>
  <c r="DA32" i="50"/>
  <c r="DD32" i="50"/>
  <c r="DE32" i="50"/>
  <c r="DF32" i="57"/>
  <c r="DF32" i="50"/>
  <c r="DG32" i="57"/>
  <c r="DG32" i="50"/>
  <c r="DH32" i="57"/>
  <c r="DH32" i="50"/>
  <c r="DM32" i="50"/>
  <c r="D33" i="57"/>
  <c r="D33" i="50"/>
  <c r="BL33" i="50"/>
  <c r="BM33" i="50"/>
  <c r="BN33" i="50"/>
  <c r="BO33" i="50"/>
  <c r="BP33" i="50"/>
  <c r="BQ33" i="50"/>
  <c r="BS33" i="50"/>
  <c r="BT33" i="50"/>
  <c r="BU33" i="50"/>
  <c r="BV33" i="50"/>
  <c r="BW33" i="50"/>
  <c r="BX33" i="50"/>
  <c r="BY33" i="50"/>
  <c r="BZ33" i="50"/>
  <c r="CA33" i="50"/>
  <c r="CB33" i="50"/>
  <c r="CC33" i="50"/>
  <c r="CD33" i="50"/>
  <c r="CF33" i="50"/>
  <c r="CG33" i="50"/>
  <c r="CH33" i="50"/>
  <c r="CI33" i="50"/>
  <c r="CJ33" i="50"/>
  <c r="CK33" i="50"/>
  <c r="CL33" i="50"/>
  <c r="CM33" i="50"/>
  <c r="CN33" i="50"/>
  <c r="CO33" i="50"/>
  <c r="CP33" i="50"/>
  <c r="CR33" i="50"/>
  <c r="DA33" i="50"/>
  <c r="DD33" i="50"/>
  <c r="DE33" i="50"/>
  <c r="DF33" i="57"/>
  <c r="DF33" i="50"/>
  <c r="DG33" i="57"/>
  <c r="DG33" i="50"/>
  <c r="DM33" i="50"/>
  <c r="D34" i="57"/>
  <c r="D34" i="50"/>
  <c r="E34" i="57"/>
  <c r="E34" i="50"/>
  <c r="BL34" i="50"/>
  <c r="BM34" i="50"/>
  <c r="BN34" i="50"/>
  <c r="BO34" i="50"/>
  <c r="BP34" i="50"/>
  <c r="BQ34" i="50"/>
  <c r="BS34" i="50"/>
  <c r="BT34" i="50"/>
  <c r="BU34" i="50"/>
  <c r="BV34" i="50"/>
  <c r="BW34" i="50"/>
  <c r="BX34" i="50"/>
  <c r="BY34" i="50"/>
  <c r="BZ34" i="50"/>
  <c r="CA34" i="50"/>
  <c r="CB34" i="50"/>
  <c r="CC34" i="50"/>
  <c r="CD34" i="50"/>
  <c r="CF34" i="50"/>
  <c r="CG34" i="50"/>
  <c r="CH34" i="50"/>
  <c r="CI34" i="50"/>
  <c r="CJ34" i="50"/>
  <c r="CK34" i="50"/>
  <c r="CL34" i="50"/>
  <c r="CM34" i="50"/>
  <c r="CN34" i="50"/>
  <c r="CO34" i="50"/>
  <c r="CP34" i="50"/>
  <c r="CR34" i="50"/>
  <c r="CZ34" i="50"/>
  <c r="DA34" i="50"/>
  <c r="DD34" i="50"/>
  <c r="DE34" i="50"/>
  <c r="DF34" i="57"/>
  <c r="DF34" i="50"/>
  <c r="DG34" i="57"/>
  <c r="DG34" i="50"/>
  <c r="DH34" i="57"/>
  <c r="DH34" i="50"/>
  <c r="DM34" i="50"/>
  <c r="D35" i="57"/>
  <c r="D35" i="50"/>
  <c r="BL35" i="50"/>
  <c r="BM35" i="50"/>
  <c r="BN35" i="50"/>
  <c r="BO35" i="50"/>
  <c r="BP35" i="50"/>
  <c r="BQ35" i="50"/>
  <c r="BS35" i="50"/>
  <c r="BT35" i="50"/>
  <c r="BU35" i="50"/>
  <c r="BV35" i="50"/>
  <c r="BW35" i="50"/>
  <c r="BX35" i="50"/>
  <c r="BY35" i="50"/>
  <c r="BZ35" i="50"/>
  <c r="CA35" i="50"/>
  <c r="CB35" i="50"/>
  <c r="CC35" i="50"/>
  <c r="CD35" i="50"/>
  <c r="CF35" i="50"/>
  <c r="CG35" i="50"/>
  <c r="CH35" i="50"/>
  <c r="CI35" i="50"/>
  <c r="CJ35" i="50"/>
  <c r="CK35" i="50"/>
  <c r="CL35" i="50"/>
  <c r="CM35" i="50"/>
  <c r="CN35" i="50"/>
  <c r="CO35" i="50"/>
  <c r="CP35" i="50"/>
  <c r="CR35" i="50"/>
  <c r="DA35" i="50"/>
  <c r="DD35" i="50"/>
  <c r="DE35" i="50"/>
  <c r="DF35" i="57"/>
  <c r="DF35" i="50"/>
  <c r="DG35" i="57"/>
  <c r="DG35" i="50"/>
  <c r="DM35" i="50"/>
  <c r="D36" i="57"/>
  <c r="D36" i="50"/>
  <c r="E36" i="57"/>
  <c r="E36" i="50"/>
  <c r="BL36" i="50"/>
  <c r="BM36" i="50"/>
  <c r="BN36" i="50"/>
  <c r="BO36" i="50"/>
  <c r="BP36" i="50"/>
  <c r="BQ36" i="50"/>
  <c r="BS36" i="50"/>
  <c r="BT36" i="50"/>
  <c r="BU36" i="50"/>
  <c r="BV36" i="50"/>
  <c r="BW36" i="50"/>
  <c r="BX36" i="50"/>
  <c r="BY36" i="50"/>
  <c r="BZ36" i="50"/>
  <c r="CA36" i="50"/>
  <c r="CB36" i="50"/>
  <c r="CC36" i="50"/>
  <c r="CD36" i="50"/>
  <c r="CF36" i="50"/>
  <c r="CG36" i="50"/>
  <c r="CH36" i="50"/>
  <c r="CI36" i="50"/>
  <c r="CJ36" i="50"/>
  <c r="CK36" i="50"/>
  <c r="CL36" i="50"/>
  <c r="CM36" i="50"/>
  <c r="CN36" i="50"/>
  <c r="CO36" i="50"/>
  <c r="CP36" i="50"/>
  <c r="CR36" i="50"/>
  <c r="DA36" i="50"/>
  <c r="DD36" i="50"/>
  <c r="DE36" i="50"/>
  <c r="DF36" i="57"/>
  <c r="DF36" i="50"/>
  <c r="DG36" i="57"/>
  <c r="DG36" i="50"/>
  <c r="DH36" i="57"/>
  <c r="DH36" i="50"/>
  <c r="DM36" i="50"/>
  <c r="D37" i="57"/>
  <c r="D37" i="50"/>
  <c r="BL37" i="50"/>
  <c r="BM37" i="50"/>
  <c r="BN37" i="50"/>
  <c r="BO37" i="50"/>
  <c r="BP37" i="50"/>
  <c r="BQ37" i="50"/>
  <c r="BS37" i="50"/>
  <c r="BT37" i="50"/>
  <c r="BU37" i="50"/>
  <c r="BV37" i="50"/>
  <c r="BW37" i="50"/>
  <c r="BX37" i="50"/>
  <c r="BY37" i="50"/>
  <c r="BZ37" i="50"/>
  <c r="CA37" i="50"/>
  <c r="CB37" i="50"/>
  <c r="CC37" i="50"/>
  <c r="CD37" i="50"/>
  <c r="CF37" i="50"/>
  <c r="CG37" i="50"/>
  <c r="CH37" i="50"/>
  <c r="CI37" i="50"/>
  <c r="CJ37" i="50"/>
  <c r="CK37" i="50"/>
  <c r="CL37" i="50"/>
  <c r="CM37" i="50"/>
  <c r="CN37" i="50"/>
  <c r="CO37" i="50"/>
  <c r="CP37" i="50"/>
  <c r="CR37" i="50"/>
  <c r="DA37" i="50"/>
  <c r="DD37" i="50"/>
  <c r="DE37" i="50"/>
  <c r="DF37" i="57"/>
  <c r="DF37" i="50"/>
  <c r="DG37" i="57"/>
  <c r="DG37" i="50"/>
  <c r="DM37" i="50"/>
  <c r="D38" i="57"/>
  <c r="D38" i="50"/>
  <c r="E38" i="57"/>
  <c r="E38" i="50"/>
  <c r="BL38" i="50"/>
  <c r="BM38" i="50"/>
  <c r="BN38" i="50"/>
  <c r="BO38" i="50"/>
  <c r="BP38" i="50"/>
  <c r="BQ38" i="50"/>
  <c r="BS38" i="50"/>
  <c r="BT38" i="50"/>
  <c r="BU38" i="50"/>
  <c r="BV38" i="50"/>
  <c r="BW38" i="50"/>
  <c r="BX38" i="50"/>
  <c r="BY38" i="50"/>
  <c r="BZ38" i="50"/>
  <c r="CA38" i="50"/>
  <c r="CB38" i="50"/>
  <c r="CC38" i="50"/>
  <c r="CD38" i="50"/>
  <c r="CF38" i="50"/>
  <c r="CG38" i="50"/>
  <c r="CH38" i="50"/>
  <c r="CI38" i="50"/>
  <c r="CJ38" i="50"/>
  <c r="CK38" i="50"/>
  <c r="CL38" i="50"/>
  <c r="CM38" i="50"/>
  <c r="CN38" i="50"/>
  <c r="CO38" i="50"/>
  <c r="CP38" i="50"/>
  <c r="CR38" i="50"/>
  <c r="DA38" i="50"/>
  <c r="DD38" i="50"/>
  <c r="DE38" i="50"/>
  <c r="DF38" i="57"/>
  <c r="DF38" i="50"/>
  <c r="DG38" i="57"/>
  <c r="DG38" i="50"/>
  <c r="DH38" i="57"/>
  <c r="DH38" i="50"/>
  <c r="DM38" i="50"/>
  <c r="D39" i="57"/>
  <c r="D39" i="50"/>
  <c r="BL39" i="50"/>
  <c r="BM39" i="50"/>
  <c r="BN39" i="50"/>
  <c r="BO39" i="50"/>
  <c r="BP39" i="50"/>
  <c r="BQ39" i="50"/>
  <c r="BS39" i="50"/>
  <c r="BT39" i="50"/>
  <c r="BU39" i="50"/>
  <c r="BV39" i="50"/>
  <c r="BW39" i="50"/>
  <c r="BX39" i="50"/>
  <c r="BY39" i="50"/>
  <c r="BZ39" i="50"/>
  <c r="CA39" i="50"/>
  <c r="CB39" i="50"/>
  <c r="CC39" i="50"/>
  <c r="CD39" i="50"/>
  <c r="CF39" i="50"/>
  <c r="CG39" i="50"/>
  <c r="CH39" i="50"/>
  <c r="CI39" i="50"/>
  <c r="CJ39" i="50"/>
  <c r="CK39" i="50"/>
  <c r="CL39" i="50"/>
  <c r="CM39" i="50"/>
  <c r="CN39" i="50"/>
  <c r="CO39" i="50"/>
  <c r="CP39" i="50"/>
  <c r="CR39" i="50"/>
  <c r="DA39" i="50"/>
  <c r="DD39" i="50"/>
  <c r="DE39" i="50"/>
  <c r="DF39" i="57"/>
  <c r="DF39" i="50"/>
  <c r="DG39" i="57"/>
  <c r="DG39" i="50"/>
  <c r="DM39" i="50"/>
  <c r="D40" i="57"/>
  <c r="D40" i="50"/>
  <c r="E40" i="57"/>
  <c r="E40" i="50"/>
  <c r="BL40" i="50"/>
  <c r="BM40" i="50"/>
  <c r="BN40" i="50"/>
  <c r="BO40" i="50"/>
  <c r="BP40" i="50"/>
  <c r="BQ40" i="50"/>
  <c r="BS40" i="50"/>
  <c r="BT40" i="50"/>
  <c r="BU40" i="50"/>
  <c r="BV40" i="50"/>
  <c r="BW40" i="50"/>
  <c r="BX40" i="50"/>
  <c r="BY40" i="50"/>
  <c r="BZ40" i="50"/>
  <c r="CA40" i="50"/>
  <c r="CB40" i="50"/>
  <c r="CC40" i="50"/>
  <c r="CD40" i="50"/>
  <c r="CF40" i="50"/>
  <c r="CG40" i="50"/>
  <c r="CH40" i="50"/>
  <c r="CI40" i="50"/>
  <c r="CJ40" i="50"/>
  <c r="CK40" i="50"/>
  <c r="CL40" i="50"/>
  <c r="CM40" i="50"/>
  <c r="CN40" i="50"/>
  <c r="CO40" i="50"/>
  <c r="CP40" i="50"/>
  <c r="CR40" i="50"/>
  <c r="DA40" i="50"/>
  <c r="DD40" i="50"/>
  <c r="DE40" i="50"/>
  <c r="DF40" i="57"/>
  <c r="DF40" i="50"/>
  <c r="DG40" i="57"/>
  <c r="DG40" i="50"/>
  <c r="DH40" i="57"/>
  <c r="DH40" i="50"/>
  <c r="DM40" i="50"/>
  <c r="D41" i="57"/>
  <c r="D41" i="50"/>
  <c r="BL41" i="50"/>
  <c r="BM41" i="50"/>
  <c r="BN41" i="50"/>
  <c r="BO41" i="50"/>
  <c r="BP41" i="50"/>
  <c r="BQ41" i="50"/>
  <c r="BS41" i="50"/>
  <c r="BT41" i="50"/>
  <c r="BU41" i="50"/>
  <c r="BV41" i="50"/>
  <c r="BW41" i="50"/>
  <c r="BX41" i="50"/>
  <c r="BY41" i="50"/>
  <c r="BZ41" i="50"/>
  <c r="CA41" i="50"/>
  <c r="CB41" i="50"/>
  <c r="CC41" i="50"/>
  <c r="CD41" i="50"/>
  <c r="CF41" i="50"/>
  <c r="CG41" i="50"/>
  <c r="CH41" i="50"/>
  <c r="CI41" i="50"/>
  <c r="CJ41" i="50"/>
  <c r="CK41" i="50"/>
  <c r="CL41" i="50"/>
  <c r="CM41" i="50"/>
  <c r="CN41" i="50"/>
  <c r="CO41" i="50"/>
  <c r="CP41" i="50"/>
  <c r="CR41" i="50"/>
  <c r="DA41" i="50"/>
  <c r="DD41" i="50"/>
  <c r="DE41" i="50"/>
  <c r="DF41" i="57"/>
  <c r="DF41" i="50"/>
  <c r="DG41" i="57"/>
  <c r="DG41" i="50"/>
  <c r="DM41" i="50"/>
  <c r="D42" i="57"/>
  <c r="D42" i="50"/>
  <c r="E42" i="57"/>
  <c r="E42" i="50"/>
  <c r="BL42" i="50"/>
  <c r="BM42" i="50"/>
  <c r="BN42" i="50"/>
  <c r="BO42" i="50"/>
  <c r="BP42" i="50"/>
  <c r="BQ42" i="50"/>
  <c r="BS42" i="50"/>
  <c r="BT42" i="50"/>
  <c r="BU42" i="50"/>
  <c r="BV42" i="50"/>
  <c r="BW42" i="50"/>
  <c r="BX42" i="50"/>
  <c r="BY42" i="50"/>
  <c r="BZ42" i="50"/>
  <c r="CA42" i="50"/>
  <c r="CB42" i="50"/>
  <c r="CC42" i="50"/>
  <c r="CD42" i="50"/>
  <c r="CF42" i="50"/>
  <c r="CG42" i="50"/>
  <c r="CH42" i="50"/>
  <c r="CI42" i="50"/>
  <c r="CJ42" i="50"/>
  <c r="CK42" i="50"/>
  <c r="CL42" i="50"/>
  <c r="CM42" i="50"/>
  <c r="CN42" i="50"/>
  <c r="CO42" i="50"/>
  <c r="CP42" i="50"/>
  <c r="CR42" i="50"/>
  <c r="CZ42" i="50"/>
  <c r="DA42" i="50"/>
  <c r="DD42" i="50"/>
  <c r="DE42" i="50"/>
  <c r="DF42" i="57"/>
  <c r="DF42" i="50"/>
  <c r="DG42" i="57"/>
  <c r="DG42" i="50"/>
  <c r="DH42" i="57"/>
  <c r="DH42" i="50"/>
  <c r="DM42" i="50"/>
  <c r="D43" i="57"/>
  <c r="D43" i="50"/>
  <c r="BL43" i="50"/>
  <c r="BM43" i="50"/>
  <c r="BN43" i="50"/>
  <c r="BO43" i="50"/>
  <c r="BP43" i="50"/>
  <c r="BQ43" i="50"/>
  <c r="BS43" i="50"/>
  <c r="BT43" i="50"/>
  <c r="BU43" i="50"/>
  <c r="BV43" i="50"/>
  <c r="BW43" i="50"/>
  <c r="BX43" i="50"/>
  <c r="BY43" i="50"/>
  <c r="BZ43" i="50"/>
  <c r="CA43" i="50"/>
  <c r="CB43" i="50"/>
  <c r="CC43" i="50"/>
  <c r="CD43" i="50"/>
  <c r="CF43" i="50"/>
  <c r="CG43" i="50"/>
  <c r="CH43" i="50"/>
  <c r="CI43" i="50"/>
  <c r="CJ43" i="50"/>
  <c r="CK43" i="50"/>
  <c r="CL43" i="50"/>
  <c r="CM43" i="50"/>
  <c r="CN43" i="50"/>
  <c r="CO43" i="50"/>
  <c r="CP43" i="50"/>
  <c r="CR43" i="50"/>
  <c r="DA43" i="50"/>
  <c r="DD43" i="50"/>
  <c r="DE43" i="50"/>
  <c r="DF43" i="57"/>
  <c r="DF43" i="50"/>
  <c r="DG43" i="57"/>
  <c r="DG43" i="50"/>
  <c r="DM43" i="50"/>
  <c r="D44" i="57"/>
  <c r="D44" i="50"/>
  <c r="E44" i="57"/>
  <c r="E44" i="50"/>
  <c r="BL44" i="50"/>
  <c r="BM44" i="50"/>
  <c r="BN44" i="50"/>
  <c r="BO44" i="50"/>
  <c r="BP44" i="50"/>
  <c r="BQ44" i="50"/>
  <c r="BS44" i="50"/>
  <c r="BT44" i="50"/>
  <c r="BU44" i="50"/>
  <c r="BV44" i="50"/>
  <c r="BW44" i="50"/>
  <c r="BX44" i="50"/>
  <c r="BY44" i="50"/>
  <c r="BZ44" i="50"/>
  <c r="CA44" i="50"/>
  <c r="CB44" i="50"/>
  <c r="CC44" i="50"/>
  <c r="CD44" i="50"/>
  <c r="CF44" i="50"/>
  <c r="CG44" i="50"/>
  <c r="CH44" i="50"/>
  <c r="CI44" i="50"/>
  <c r="CJ44" i="50"/>
  <c r="CK44" i="50"/>
  <c r="CL44" i="50"/>
  <c r="CM44" i="50"/>
  <c r="CN44" i="50"/>
  <c r="CO44" i="50"/>
  <c r="CP44" i="50"/>
  <c r="CR44" i="50"/>
  <c r="DA44" i="50"/>
  <c r="DD44" i="50"/>
  <c r="DE44" i="50"/>
  <c r="DF44" i="57"/>
  <c r="DF44" i="50"/>
  <c r="DG44" i="57"/>
  <c r="DG44" i="50"/>
  <c r="DH44" i="57"/>
  <c r="DH44" i="50"/>
  <c r="DM44" i="50"/>
  <c r="D45" i="57"/>
  <c r="D45" i="50"/>
  <c r="E45" i="57"/>
  <c r="E45" i="50"/>
  <c r="BL45" i="50"/>
  <c r="BM45" i="50"/>
  <c r="BN45" i="50"/>
  <c r="BO45" i="50"/>
  <c r="BP45" i="50"/>
  <c r="BQ45" i="50"/>
  <c r="BS45" i="50"/>
  <c r="BT45" i="50"/>
  <c r="BU45" i="50"/>
  <c r="BV45" i="50"/>
  <c r="BW45" i="50"/>
  <c r="BX45" i="50"/>
  <c r="BY45" i="50"/>
  <c r="BZ45" i="50"/>
  <c r="CA45" i="50"/>
  <c r="CB45" i="50"/>
  <c r="CC45" i="50"/>
  <c r="CD45" i="50"/>
  <c r="CF45" i="50"/>
  <c r="CG45" i="50"/>
  <c r="CH45" i="50"/>
  <c r="CI45" i="50"/>
  <c r="CJ45" i="50"/>
  <c r="CK45" i="50"/>
  <c r="CL45" i="50"/>
  <c r="CM45" i="50"/>
  <c r="CN45" i="50"/>
  <c r="CO45" i="50"/>
  <c r="CP45" i="50"/>
  <c r="CR45" i="50"/>
  <c r="DA45" i="50"/>
  <c r="DD45" i="50"/>
  <c r="DE45" i="50"/>
  <c r="DF45" i="57"/>
  <c r="DF45" i="50"/>
  <c r="DG45" i="57"/>
  <c r="DG45" i="50"/>
  <c r="DH45" i="57"/>
  <c r="DH45" i="50"/>
  <c r="DM45" i="50"/>
  <c r="D46" i="57"/>
  <c r="D46" i="50"/>
  <c r="BL46" i="50"/>
  <c r="BM46" i="50"/>
  <c r="BN46" i="50"/>
  <c r="BO46" i="50"/>
  <c r="BP46" i="50"/>
  <c r="BQ46" i="50"/>
  <c r="BS46" i="50"/>
  <c r="BT46" i="50"/>
  <c r="BU46" i="50"/>
  <c r="BV46" i="50"/>
  <c r="BW46" i="50"/>
  <c r="BX46" i="50"/>
  <c r="BY46" i="50"/>
  <c r="BZ46" i="50"/>
  <c r="CA46" i="50"/>
  <c r="CB46" i="50"/>
  <c r="CC46" i="50"/>
  <c r="CD46" i="50"/>
  <c r="CF46" i="50"/>
  <c r="CG46" i="50"/>
  <c r="CH46" i="50"/>
  <c r="CI46" i="50"/>
  <c r="CJ46" i="50"/>
  <c r="CK46" i="50"/>
  <c r="CL46" i="50"/>
  <c r="CM46" i="50"/>
  <c r="CN46" i="50"/>
  <c r="CO46" i="50"/>
  <c r="CP46" i="50"/>
  <c r="CR46" i="50"/>
  <c r="CS46" i="50"/>
  <c r="DA46" i="50"/>
  <c r="DD46" i="50"/>
  <c r="DE46" i="50"/>
  <c r="DF46" i="57"/>
  <c r="DF46" i="50"/>
  <c r="DG46" i="57"/>
  <c r="DG46" i="50"/>
  <c r="DH46" i="57"/>
  <c r="DH46" i="50"/>
  <c r="DM46" i="50"/>
  <c r="D47" i="57"/>
  <c r="D47" i="50"/>
  <c r="BL47" i="50"/>
  <c r="BM47" i="50"/>
  <c r="BN47" i="50"/>
  <c r="BO47" i="50"/>
  <c r="BP47" i="50"/>
  <c r="BQ47" i="50"/>
  <c r="BS47" i="50"/>
  <c r="BT47" i="50"/>
  <c r="BU47" i="50"/>
  <c r="BV47" i="50"/>
  <c r="BW47" i="50"/>
  <c r="BX47" i="50"/>
  <c r="BY47" i="50"/>
  <c r="BZ47" i="50"/>
  <c r="CA47" i="50"/>
  <c r="CB47" i="50"/>
  <c r="CC47" i="50"/>
  <c r="CD47" i="50"/>
  <c r="CF47" i="50"/>
  <c r="CG47" i="50"/>
  <c r="CH47" i="50"/>
  <c r="CI47" i="50"/>
  <c r="CJ47" i="50"/>
  <c r="CK47" i="50"/>
  <c r="CL47" i="50"/>
  <c r="CM47" i="50"/>
  <c r="CN47" i="50"/>
  <c r="CO47" i="50"/>
  <c r="CP47" i="50"/>
  <c r="CR47" i="50"/>
  <c r="DA47" i="50"/>
  <c r="DD47" i="50"/>
  <c r="DE47" i="50"/>
  <c r="DF47" i="57"/>
  <c r="DF47" i="50"/>
  <c r="DG47" i="57"/>
  <c r="DG47" i="50"/>
  <c r="DM47" i="50"/>
  <c r="D48" i="57"/>
  <c r="D48" i="50"/>
  <c r="E48" i="57"/>
  <c r="E48" i="50"/>
  <c r="BL48" i="50"/>
  <c r="BM48" i="50"/>
  <c r="BN48" i="50"/>
  <c r="BO48" i="50"/>
  <c r="BP48" i="50"/>
  <c r="BQ48" i="50"/>
  <c r="BS48" i="50"/>
  <c r="BT48" i="50"/>
  <c r="BU48" i="50"/>
  <c r="BV48" i="50"/>
  <c r="BW48" i="50"/>
  <c r="BX48" i="50"/>
  <c r="BY48" i="50"/>
  <c r="BZ48" i="50"/>
  <c r="CA48" i="50"/>
  <c r="CB48" i="50"/>
  <c r="CC48" i="50"/>
  <c r="CD48" i="50"/>
  <c r="CF48" i="50"/>
  <c r="CG48" i="50"/>
  <c r="CH48" i="50"/>
  <c r="CI48" i="50"/>
  <c r="CJ48" i="50"/>
  <c r="CK48" i="50"/>
  <c r="CL48" i="50"/>
  <c r="CM48" i="50"/>
  <c r="CN48" i="50"/>
  <c r="CO48" i="50"/>
  <c r="CP48" i="50"/>
  <c r="CR48" i="50"/>
  <c r="DA48" i="50"/>
  <c r="DD48" i="50"/>
  <c r="DE48" i="50"/>
  <c r="DF48" i="57"/>
  <c r="DF48" i="50"/>
  <c r="DG48" i="57"/>
  <c r="DG48" i="50"/>
  <c r="DH48" i="57"/>
  <c r="DH48" i="50"/>
  <c r="DM48" i="50"/>
  <c r="D49" i="57"/>
  <c r="D49" i="50"/>
  <c r="E49" i="57"/>
  <c r="E49" i="50"/>
  <c r="BL49" i="50"/>
  <c r="BM49" i="50"/>
  <c r="BN49" i="50"/>
  <c r="BO49" i="50"/>
  <c r="BP49" i="50"/>
  <c r="BQ49" i="50"/>
  <c r="BS49" i="50"/>
  <c r="BT49" i="50"/>
  <c r="BU49" i="50"/>
  <c r="BV49" i="50"/>
  <c r="BW49" i="50"/>
  <c r="BX49" i="50"/>
  <c r="BY49" i="50"/>
  <c r="BZ49" i="50"/>
  <c r="CA49" i="50"/>
  <c r="CB49" i="50"/>
  <c r="CC49" i="50"/>
  <c r="CD49" i="50"/>
  <c r="CF49" i="50"/>
  <c r="CG49" i="50"/>
  <c r="CH49" i="50"/>
  <c r="CI49" i="50"/>
  <c r="CJ49" i="50"/>
  <c r="CK49" i="50"/>
  <c r="CL49" i="50"/>
  <c r="CM49" i="50"/>
  <c r="CN49" i="50"/>
  <c r="CO49" i="50"/>
  <c r="CP49" i="50"/>
  <c r="CR49" i="50"/>
  <c r="DA49" i="50"/>
  <c r="DD49" i="50"/>
  <c r="DE49" i="50"/>
  <c r="DF49" i="57"/>
  <c r="DF49" i="50"/>
  <c r="DG49" i="57"/>
  <c r="DG49" i="50"/>
  <c r="DH49" i="57"/>
  <c r="DH49" i="50"/>
  <c r="DM49" i="50"/>
  <c r="D50" i="57"/>
  <c r="D50" i="50"/>
  <c r="BL50" i="50"/>
  <c r="BM50" i="50"/>
  <c r="BN50" i="50"/>
  <c r="BO50" i="50"/>
  <c r="BP50" i="50"/>
  <c r="BQ50" i="50"/>
  <c r="BS50" i="50"/>
  <c r="BT50" i="50"/>
  <c r="BU50" i="50"/>
  <c r="BV50" i="50"/>
  <c r="BW50" i="50"/>
  <c r="BX50" i="50"/>
  <c r="BY50" i="50"/>
  <c r="BZ50" i="50"/>
  <c r="CA50" i="50"/>
  <c r="CB50" i="50"/>
  <c r="CC50" i="50"/>
  <c r="CD50" i="50"/>
  <c r="CF50" i="50"/>
  <c r="CG50" i="50"/>
  <c r="CH50" i="50"/>
  <c r="CI50" i="50"/>
  <c r="CJ50" i="50"/>
  <c r="CK50" i="50"/>
  <c r="CL50" i="50"/>
  <c r="CM50" i="50"/>
  <c r="CN50" i="50"/>
  <c r="CO50" i="50"/>
  <c r="CP50" i="50"/>
  <c r="CR50" i="50"/>
  <c r="CS50" i="50"/>
  <c r="DA50" i="50"/>
  <c r="DD50" i="50"/>
  <c r="DE50" i="50"/>
  <c r="DF50" i="57"/>
  <c r="DF50" i="50"/>
  <c r="DG50" i="57"/>
  <c r="DG50" i="50"/>
  <c r="DH50" i="57"/>
  <c r="DH50" i="50"/>
  <c r="DM50" i="50"/>
  <c r="D51" i="57"/>
  <c r="D51" i="50"/>
  <c r="BL51" i="50"/>
  <c r="BM51" i="50"/>
  <c r="BN51" i="50"/>
  <c r="BO51" i="50"/>
  <c r="BP51" i="50"/>
  <c r="BQ51" i="50"/>
  <c r="BS51" i="50"/>
  <c r="BT51" i="50"/>
  <c r="BU51" i="50"/>
  <c r="BV51" i="50"/>
  <c r="BW51" i="50"/>
  <c r="BX51" i="50"/>
  <c r="BY51" i="50"/>
  <c r="BZ51" i="50"/>
  <c r="CA51" i="50"/>
  <c r="CB51" i="50"/>
  <c r="CC51" i="50"/>
  <c r="CD51" i="50"/>
  <c r="CF51" i="50"/>
  <c r="CG51" i="50"/>
  <c r="CH51" i="50"/>
  <c r="CI51" i="50"/>
  <c r="CJ51" i="50"/>
  <c r="CK51" i="50"/>
  <c r="CL51" i="50"/>
  <c r="CM51" i="50"/>
  <c r="CN51" i="50"/>
  <c r="CO51" i="50"/>
  <c r="CP51" i="50"/>
  <c r="CR51" i="50"/>
  <c r="DA51" i="50"/>
  <c r="DD51" i="50"/>
  <c r="DE51" i="50"/>
  <c r="DF51" i="57"/>
  <c r="DF51" i="50"/>
  <c r="DG51" i="57"/>
  <c r="DG51" i="50"/>
  <c r="DM51" i="50"/>
  <c r="D52" i="57"/>
  <c r="D52" i="50"/>
  <c r="E52" i="57"/>
  <c r="E52" i="50"/>
  <c r="BL52" i="50"/>
  <c r="BM52" i="50"/>
  <c r="BN52" i="50"/>
  <c r="BO52" i="50"/>
  <c r="BP52" i="50"/>
  <c r="BQ52" i="50"/>
  <c r="BS52" i="50"/>
  <c r="BT52" i="50"/>
  <c r="BU52" i="50"/>
  <c r="BV52" i="50"/>
  <c r="BW52" i="50"/>
  <c r="BX52" i="50"/>
  <c r="BY52" i="50"/>
  <c r="BZ52" i="50"/>
  <c r="CA52" i="50"/>
  <c r="CB52" i="50"/>
  <c r="CC52" i="50"/>
  <c r="CD52" i="50"/>
  <c r="CF52" i="50"/>
  <c r="CG52" i="50"/>
  <c r="CH52" i="50"/>
  <c r="CI52" i="50"/>
  <c r="CJ52" i="50"/>
  <c r="CK52" i="50"/>
  <c r="CL52" i="50"/>
  <c r="CM52" i="50"/>
  <c r="CN52" i="50"/>
  <c r="CO52" i="50"/>
  <c r="CP52" i="50"/>
  <c r="CR52" i="50"/>
  <c r="DA52" i="50"/>
  <c r="DD52" i="50"/>
  <c r="DE52" i="50"/>
  <c r="DF52" i="57"/>
  <c r="DF52" i="50"/>
  <c r="DG52" i="57"/>
  <c r="DG52" i="50"/>
  <c r="DH52" i="57"/>
  <c r="DH52" i="50"/>
  <c r="DM52" i="50"/>
  <c r="D53" i="57"/>
  <c r="D53" i="50"/>
  <c r="E53" i="57"/>
  <c r="E53" i="50"/>
  <c r="BL53" i="50"/>
  <c r="BM53" i="50"/>
  <c r="BN53" i="50"/>
  <c r="BO53" i="50"/>
  <c r="BP53" i="50"/>
  <c r="BQ53" i="50"/>
  <c r="BS53" i="50"/>
  <c r="BT53" i="50"/>
  <c r="BU53" i="50"/>
  <c r="BV53" i="50"/>
  <c r="BW53" i="50"/>
  <c r="BX53" i="50"/>
  <c r="BY53" i="50"/>
  <c r="BZ53" i="50"/>
  <c r="CA53" i="50"/>
  <c r="CB53" i="50"/>
  <c r="CC53" i="50"/>
  <c r="CD53" i="50"/>
  <c r="CF53" i="50"/>
  <c r="CG53" i="50"/>
  <c r="CH53" i="50"/>
  <c r="CI53" i="50"/>
  <c r="CJ53" i="50"/>
  <c r="CK53" i="50"/>
  <c r="CL53" i="50"/>
  <c r="CM53" i="50"/>
  <c r="CN53" i="50"/>
  <c r="CO53" i="50"/>
  <c r="CP53" i="50"/>
  <c r="CR53" i="50"/>
  <c r="DA53" i="50"/>
  <c r="DD53" i="50"/>
  <c r="DE53" i="50"/>
  <c r="DF53" i="57"/>
  <c r="DF53" i="50"/>
  <c r="DG53" i="57"/>
  <c r="DG53" i="50"/>
  <c r="DH53" i="57"/>
  <c r="DH53" i="50"/>
  <c r="DM53" i="50"/>
  <c r="D54" i="57"/>
  <c r="D54" i="50"/>
  <c r="BL54" i="50"/>
  <c r="BM54" i="50"/>
  <c r="BN54" i="50"/>
  <c r="BO54" i="50"/>
  <c r="BP54" i="50"/>
  <c r="BQ54" i="50"/>
  <c r="BS54" i="50"/>
  <c r="BT54" i="50"/>
  <c r="BU54" i="50"/>
  <c r="BV54" i="50"/>
  <c r="BW54" i="50"/>
  <c r="BX54" i="50"/>
  <c r="BY54" i="50"/>
  <c r="BZ54" i="50"/>
  <c r="CA54" i="50"/>
  <c r="CB54" i="50"/>
  <c r="CC54" i="50"/>
  <c r="CD54" i="50"/>
  <c r="CF54" i="50"/>
  <c r="CG54" i="50"/>
  <c r="CH54" i="50"/>
  <c r="CI54" i="50"/>
  <c r="CJ54" i="50"/>
  <c r="CK54" i="50"/>
  <c r="CL54" i="50"/>
  <c r="CM54" i="50"/>
  <c r="CN54" i="50"/>
  <c r="CO54" i="50"/>
  <c r="CP54" i="50"/>
  <c r="CR54" i="50"/>
  <c r="CS54" i="50"/>
  <c r="DA54" i="50"/>
  <c r="DD54" i="50"/>
  <c r="DE54" i="50"/>
  <c r="DF54" i="57"/>
  <c r="DF54" i="50"/>
  <c r="DG54" i="57"/>
  <c r="DG54" i="50"/>
  <c r="DH54" i="57"/>
  <c r="DH54" i="50"/>
  <c r="DM54" i="50"/>
  <c r="D55" i="57"/>
  <c r="D55" i="50"/>
  <c r="BL55" i="50"/>
  <c r="BM55" i="50"/>
  <c r="BN55" i="50"/>
  <c r="BO55" i="50"/>
  <c r="BP55" i="50"/>
  <c r="BQ55" i="50"/>
  <c r="BS55" i="50"/>
  <c r="BT55" i="50"/>
  <c r="BU55" i="50"/>
  <c r="BV55" i="50"/>
  <c r="BW55" i="50"/>
  <c r="BX55" i="50"/>
  <c r="BY55" i="50"/>
  <c r="BZ55" i="50"/>
  <c r="CA55" i="50"/>
  <c r="CB55" i="50"/>
  <c r="CC55" i="50"/>
  <c r="CD55" i="50"/>
  <c r="CF55" i="50"/>
  <c r="CG55" i="50"/>
  <c r="CH55" i="50"/>
  <c r="CI55" i="50"/>
  <c r="CJ55" i="50"/>
  <c r="CK55" i="50"/>
  <c r="CL55" i="50"/>
  <c r="CM55" i="50"/>
  <c r="CN55" i="50"/>
  <c r="CO55" i="50"/>
  <c r="CP55" i="50"/>
  <c r="CR55" i="50"/>
  <c r="DA55" i="50"/>
  <c r="DD55" i="50"/>
  <c r="DE55" i="50"/>
  <c r="DF55" i="57"/>
  <c r="DF55" i="50"/>
  <c r="DG55" i="57"/>
  <c r="DG55" i="50"/>
  <c r="DM55" i="50"/>
  <c r="D56" i="57"/>
  <c r="D56" i="50"/>
  <c r="E56" i="57"/>
  <c r="E56" i="50"/>
  <c r="BL56" i="50"/>
  <c r="BM56" i="50"/>
  <c r="BN56" i="50"/>
  <c r="BO56" i="50"/>
  <c r="BP56" i="50"/>
  <c r="BQ56" i="50"/>
  <c r="BS56" i="50"/>
  <c r="BT56" i="50"/>
  <c r="BU56" i="50"/>
  <c r="BV56" i="50"/>
  <c r="BW56" i="50"/>
  <c r="BX56" i="50"/>
  <c r="BY56" i="50"/>
  <c r="BZ56" i="50"/>
  <c r="CA56" i="50"/>
  <c r="CB56" i="50"/>
  <c r="CC56" i="50"/>
  <c r="CD56" i="50"/>
  <c r="CF56" i="50"/>
  <c r="CG56" i="50"/>
  <c r="CH56" i="50"/>
  <c r="CI56" i="50"/>
  <c r="CJ56" i="50"/>
  <c r="CK56" i="50"/>
  <c r="CL56" i="50"/>
  <c r="CM56" i="50"/>
  <c r="CN56" i="50"/>
  <c r="CO56" i="50"/>
  <c r="CP56" i="50"/>
  <c r="CR56" i="50"/>
  <c r="DA56" i="50"/>
  <c r="DD56" i="50"/>
  <c r="DE56" i="50"/>
  <c r="DF56" i="57"/>
  <c r="DF56" i="50"/>
  <c r="DG56" i="57"/>
  <c r="DG56" i="50"/>
  <c r="DH56" i="57"/>
  <c r="DH56" i="50"/>
  <c r="DM56" i="50"/>
  <c r="D57" i="57"/>
  <c r="D57" i="50"/>
  <c r="BL57" i="50"/>
  <c r="BM57" i="50"/>
  <c r="BN57" i="50"/>
  <c r="BO57" i="50"/>
  <c r="BP57" i="50"/>
  <c r="BQ57" i="50"/>
  <c r="BS57" i="50"/>
  <c r="BT57" i="50"/>
  <c r="BU57" i="50"/>
  <c r="BV57" i="50"/>
  <c r="BW57" i="50"/>
  <c r="BX57" i="50"/>
  <c r="BY57" i="50"/>
  <c r="BZ57" i="50"/>
  <c r="CA57" i="50"/>
  <c r="CB57" i="50"/>
  <c r="CC57" i="50"/>
  <c r="CD57" i="50"/>
  <c r="CF57" i="50"/>
  <c r="CG57" i="50"/>
  <c r="CH57" i="50"/>
  <c r="CI57" i="50"/>
  <c r="CJ57" i="50"/>
  <c r="CK57" i="50"/>
  <c r="CL57" i="50"/>
  <c r="CM57" i="50"/>
  <c r="CN57" i="50"/>
  <c r="CO57" i="50"/>
  <c r="CP57" i="50"/>
  <c r="CR57" i="50"/>
  <c r="DA57" i="50"/>
  <c r="DD57" i="50"/>
  <c r="DE57" i="50"/>
  <c r="DF57" i="57"/>
  <c r="DF57" i="50"/>
  <c r="DG57" i="57"/>
  <c r="DG57" i="50"/>
  <c r="DM57" i="50"/>
  <c r="D58" i="57"/>
  <c r="D58" i="50"/>
  <c r="E58" i="57"/>
  <c r="E58" i="50"/>
  <c r="BL58" i="50"/>
  <c r="BM58" i="50"/>
  <c r="BN58" i="50"/>
  <c r="BO58" i="50"/>
  <c r="BP58" i="50"/>
  <c r="BQ58" i="50"/>
  <c r="BS58" i="50"/>
  <c r="BT58" i="50"/>
  <c r="BU58" i="50"/>
  <c r="BV58" i="50"/>
  <c r="BW58" i="50"/>
  <c r="BX58" i="50"/>
  <c r="BY58" i="50"/>
  <c r="BZ58" i="50"/>
  <c r="CA58" i="50"/>
  <c r="CB58" i="50"/>
  <c r="CC58" i="50"/>
  <c r="CD58" i="50"/>
  <c r="CF58" i="50"/>
  <c r="CG58" i="50"/>
  <c r="CH58" i="50"/>
  <c r="CI58" i="50"/>
  <c r="CJ58" i="50"/>
  <c r="CK58" i="50"/>
  <c r="CL58" i="50"/>
  <c r="CM58" i="50"/>
  <c r="CN58" i="50"/>
  <c r="CO58" i="50"/>
  <c r="CP58" i="50"/>
  <c r="CR58" i="50"/>
  <c r="DA58" i="50"/>
  <c r="DD58" i="50"/>
  <c r="DE58" i="50"/>
  <c r="DF58" i="57"/>
  <c r="DF58" i="50"/>
  <c r="DG58" i="57"/>
  <c r="DG58" i="50"/>
  <c r="DH58" i="57"/>
  <c r="DH58" i="50"/>
  <c r="DM58" i="50"/>
  <c r="D59" i="57"/>
  <c r="D59" i="50"/>
  <c r="BL59" i="50"/>
  <c r="BM59" i="50"/>
  <c r="BN59" i="50"/>
  <c r="BO59" i="50"/>
  <c r="BP59" i="50"/>
  <c r="BQ59" i="50"/>
  <c r="BS59" i="50"/>
  <c r="BT59" i="50"/>
  <c r="BU59" i="50"/>
  <c r="BV59" i="50"/>
  <c r="BW59" i="50"/>
  <c r="BX59" i="50"/>
  <c r="BY59" i="50"/>
  <c r="BZ59" i="50"/>
  <c r="CA59" i="50"/>
  <c r="CB59" i="50"/>
  <c r="CC59" i="50"/>
  <c r="CD59" i="50"/>
  <c r="CF59" i="50"/>
  <c r="CG59" i="50"/>
  <c r="CH59" i="50"/>
  <c r="CI59" i="50"/>
  <c r="CJ59" i="50"/>
  <c r="CK59" i="50"/>
  <c r="CL59" i="50"/>
  <c r="CM59" i="50"/>
  <c r="CN59" i="50"/>
  <c r="CO59" i="50"/>
  <c r="CP59" i="50"/>
  <c r="CR59" i="50"/>
  <c r="DA59" i="50"/>
  <c r="DD59" i="50"/>
  <c r="DE59" i="50"/>
  <c r="DF59" i="57"/>
  <c r="DF59" i="50"/>
  <c r="DG59" i="57"/>
  <c r="DG59" i="50"/>
  <c r="DM59" i="50"/>
  <c r="D60" i="57"/>
  <c r="D60" i="50"/>
  <c r="E60" i="57"/>
  <c r="E60" i="50"/>
  <c r="BL60" i="50"/>
  <c r="BM60" i="50"/>
  <c r="BN60" i="50"/>
  <c r="BO60" i="50"/>
  <c r="BP60" i="50"/>
  <c r="BQ60" i="50"/>
  <c r="BS60" i="50"/>
  <c r="BT60" i="50"/>
  <c r="BU60" i="50"/>
  <c r="BV60" i="50"/>
  <c r="BW60" i="50"/>
  <c r="BX60" i="50"/>
  <c r="BY60" i="50"/>
  <c r="BZ60" i="50"/>
  <c r="CA60" i="50"/>
  <c r="CB60" i="50"/>
  <c r="CC60" i="50"/>
  <c r="CD60" i="50"/>
  <c r="CF60" i="50"/>
  <c r="CG60" i="50"/>
  <c r="CH60" i="50"/>
  <c r="CI60" i="50"/>
  <c r="CJ60" i="50"/>
  <c r="CK60" i="50"/>
  <c r="CL60" i="50"/>
  <c r="CM60" i="50"/>
  <c r="CN60" i="50"/>
  <c r="CO60" i="50"/>
  <c r="CP60" i="50"/>
  <c r="CR60" i="50"/>
  <c r="DA60" i="50"/>
  <c r="DD60" i="50"/>
  <c r="DE60" i="50"/>
  <c r="DF60" i="57"/>
  <c r="DF60" i="50"/>
  <c r="DG60" i="57"/>
  <c r="DG60" i="50"/>
  <c r="DH60" i="57"/>
  <c r="DH60" i="50"/>
  <c r="DM60" i="50"/>
  <c r="D61" i="57"/>
  <c r="D61" i="50"/>
  <c r="BL61" i="50"/>
  <c r="BM61" i="50"/>
  <c r="BN61" i="50"/>
  <c r="BO61" i="50"/>
  <c r="BP61" i="50"/>
  <c r="BQ61" i="50"/>
  <c r="BS61" i="50"/>
  <c r="BT61" i="50"/>
  <c r="BU61" i="50"/>
  <c r="BV61" i="50"/>
  <c r="BW61" i="50"/>
  <c r="BX61" i="50"/>
  <c r="BY61" i="50"/>
  <c r="BZ61" i="50"/>
  <c r="CA61" i="50"/>
  <c r="CB61" i="50"/>
  <c r="CC61" i="50"/>
  <c r="CD61" i="50"/>
  <c r="CF61" i="50"/>
  <c r="CG61" i="50"/>
  <c r="CH61" i="50"/>
  <c r="CI61" i="50"/>
  <c r="CJ61" i="50"/>
  <c r="CK61" i="50"/>
  <c r="CL61" i="50"/>
  <c r="CM61" i="50"/>
  <c r="CN61" i="50"/>
  <c r="CO61" i="50"/>
  <c r="CP61" i="50"/>
  <c r="CR61" i="50"/>
  <c r="DA61" i="50"/>
  <c r="DD61" i="50"/>
  <c r="DE61" i="50"/>
  <c r="DF61" i="57"/>
  <c r="DF61" i="50"/>
  <c r="DG61" i="57"/>
  <c r="DG61" i="50"/>
  <c r="DM61" i="50"/>
  <c r="D62" i="57"/>
  <c r="D62" i="50"/>
  <c r="E62" i="57"/>
  <c r="E62" i="50"/>
  <c r="BL62" i="50"/>
  <c r="BM62" i="50"/>
  <c r="BN62" i="50"/>
  <c r="BO62" i="50"/>
  <c r="BP62" i="50"/>
  <c r="BQ62" i="50"/>
  <c r="BS62" i="50"/>
  <c r="BT62" i="50"/>
  <c r="BU62" i="50"/>
  <c r="BV62" i="50"/>
  <c r="BW62" i="50"/>
  <c r="BX62" i="50"/>
  <c r="BY62" i="50"/>
  <c r="BZ62" i="50"/>
  <c r="CA62" i="50"/>
  <c r="CB62" i="50"/>
  <c r="CC62" i="50"/>
  <c r="CD62" i="50"/>
  <c r="CF62" i="50"/>
  <c r="CG62" i="50"/>
  <c r="CH62" i="50"/>
  <c r="CI62" i="50"/>
  <c r="CJ62" i="50"/>
  <c r="CK62" i="50"/>
  <c r="CL62" i="50"/>
  <c r="CM62" i="50"/>
  <c r="CN62" i="50"/>
  <c r="CO62" i="50"/>
  <c r="CP62" i="50"/>
  <c r="CR62" i="50"/>
  <c r="DA62" i="50"/>
  <c r="DD62" i="50"/>
  <c r="DE62" i="50"/>
  <c r="DF62" i="57"/>
  <c r="DF62" i="50"/>
  <c r="DG62" i="57"/>
  <c r="DG62" i="50"/>
  <c r="DH62" i="57"/>
  <c r="DH62" i="50"/>
  <c r="DM62" i="50"/>
  <c r="D63" i="57"/>
  <c r="D63" i="50"/>
  <c r="BL63" i="50"/>
  <c r="BM63" i="50"/>
  <c r="BN63" i="50"/>
  <c r="BO63" i="50"/>
  <c r="BP63" i="50"/>
  <c r="BQ63" i="50"/>
  <c r="BS63" i="50"/>
  <c r="BT63" i="50"/>
  <c r="BU63" i="50"/>
  <c r="BV63" i="50"/>
  <c r="BW63" i="50"/>
  <c r="BX63" i="50"/>
  <c r="BY63" i="50"/>
  <c r="BZ63" i="50"/>
  <c r="CA63" i="50"/>
  <c r="CB63" i="50"/>
  <c r="CC63" i="50"/>
  <c r="CD63" i="50"/>
  <c r="CF63" i="50"/>
  <c r="CG63" i="50"/>
  <c r="CH63" i="50"/>
  <c r="CI63" i="50"/>
  <c r="CJ63" i="50"/>
  <c r="CK63" i="50"/>
  <c r="CL63" i="50"/>
  <c r="CM63" i="50"/>
  <c r="CN63" i="50"/>
  <c r="CO63" i="50"/>
  <c r="CP63" i="50"/>
  <c r="CR63" i="50"/>
  <c r="DA63" i="50"/>
  <c r="DD63" i="50"/>
  <c r="DE63" i="50"/>
  <c r="DF63" i="57"/>
  <c r="DF63" i="50"/>
  <c r="DG63" i="57"/>
  <c r="DG63" i="50"/>
  <c r="DM63" i="50"/>
  <c r="D64" i="57"/>
  <c r="D64" i="50"/>
  <c r="E64" i="57"/>
  <c r="E64" i="50"/>
  <c r="BL64" i="50"/>
  <c r="BM64" i="50"/>
  <c r="BN64" i="50"/>
  <c r="BO64" i="50"/>
  <c r="BP64" i="50"/>
  <c r="BQ64" i="50"/>
  <c r="BS64" i="50"/>
  <c r="BT64" i="50"/>
  <c r="BU64" i="50"/>
  <c r="BV64" i="50"/>
  <c r="BW64" i="50"/>
  <c r="BX64" i="50"/>
  <c r="BY64" i="50"/>
  <c r="BZ64" i="50"/>
  <c r="CA64" i="50"/>
  <c r="CB64" i="50"/>
  <c r="CC64" i="50"/>
  <c r="CD64" i="50"/>
  <c r="CF64" i="50"/>
  <c r="CG64" i="50"/>
  <c r="CH64" i="50"/>
  <c r="CI64" i="50"/>
  <c r="CJ64" i="50"/>
  <c r="CK64" i="50"/>
  <c r="CL64" i="50"/>
  <c r="CM64" i="50"/>
  <c r="CN64" i="50"/>
  <c r="CO64" i="50"/>
  <c r="CP64" i="50"/>
  <c r="CR64" i="50"/>
  <c r="CZ64" i="50"/>
  <c r="DA64" i="50"/>
  <c r="DD64" i="50"/>
  <c r="DE64" i="50"/>
  <c r="DF64" i="57"/>
  <c r="DF64" i="50"/>
  <c r="DG64" i="57"/>
  <c r="DG64" i="50"/>
  <c r="DH64" i="57"/>
  <c r="DH64" i="50"/>
  <c r="DM64" i="50"/>
  <c r="D65" i="57"/>
  <c r="D65" i="50"/>
  <c r="BL65" i="50"/>
  <c r="BM65" i="50"/>
  <c r="BN65" i="50"/>
  <c r="BO65" i="50"/>
  <c r="BP65" i="50"/>
  <c r="BQ65" i="50"/>
  <c r="BS65" i="50"/>
  <c r="BT65" i="50"/>
  <c r="BU65" i="50"/>
  <c r="BV65" i="50"/>
  <c r="BW65" i="50"/>
  <c r="BX65" i="50"/>
  <c r="BY65" i="50"/>
  <c r="BZ65" i="50"/>
  <c r="CA65" i="50"/>
  <c r="CB65" i="50"/>
  <c r="CC65" i="50"/>
  <c r="CD65" i="50"/>
  <c r="CF65" i="50"/>
  <c r="CG65" i="50"/>
  <c r="CH65" i="50"/>
  <c r="CI65" i="50"/>
  <c r="CJ65" i="50"/>
  <c r="CK65" i="50"/>
  <c r="CL65" i="50"/>
  <c r="CM65" i="50"/>
  <c r="CN65" i="50"/>
  <c r="CO65" i="50"/>
  <c r="CP65" i="50"/>
  <c r="CR65" i="50"/>
  <c r="DA65" i="50"/>
  <c r="DD65" i="50"/>
  <c r="DE65" i="50"/>
  <c r="DF65" i="57"/>
  <c r="DF65" i="50"/>
  <c r="DG65" i="57"/>
  <c r="DG65" i="50"/>
  <c r="DM65" i="50"/>
  <c r="D66" i="57"/>
  <c r="D66" i="50"/>
  <c r="E66" i="57"/>
  <c r="E66" i="50"/>
  <c r="BL66" i="50"/>
  <c r="BM66" i="50"/>
  <c r="BN66" i="50"/>
  <c r="BO66" i="50"/>
  <c r="BP66" i="50"/>
  <c r="BQ66" i="50"/>
  <c r="BS66" i="50"/>
  <c r="BT66" i="50"/>
  <c r="BU66" i="50"/>
  <c r="BV66" i="50"/>
  <c r="BW66" i="50"/>
  <c r="BX66" i="50"/>
  <c r="BY66" i="50"/>
  <c r="BZ66" i="50"/>
  <c r="CA66" i="50"/>
  <c r="CB66" i="50"/>
  <c r="CC66" i="50"/>
  <c r="CD66" i="50"/>
  <c r="CF66" i="50"/>
  <c r="CG66" i="50"/>
  <c r="CH66" i="50"/>
  <c r="CI66" i="50"/>
  <c r="CJ66" i="50"/>
  <c r="CK66" i="50"/>
  <c r="CL66" i="50"/>
  <c r="CM66" i="50"/>
  <c r="CN66" i="50"/>
  <c r="CO66" i="50"/>
  <c r="CP66" i="50"/>
  <c r="CR66" i="50"/>
  <c r="DA66" i="50"/>
  <c r="DD66" i="50"/>
  <c r="DE66" i="50"/>
  <c r="DF66" i="57"/>
  <c r="DF66" i="50"/>
  <c r="DG66" i="57"/>
  <c r="DG66" i="50"/>
  <c r="DH66" i="57"/>
  <c r="DH66" i="50"/>
  <c r="DM66" i="50"/>
  <c r="D67" i="57"/>
  <c r="D67" i="50"/>
  <c r="BL67" i="50"/>
  <c r="BM67" i="50"/>
  <c r="BN67" i="50"/>
  <c r="BO67" i="50"/>
  <c r="BP67" i="50"/>
  <c r="BQ67" i="50"/>
  <c r="BS67" i="50"/>
  <c r="BT67" i="50"/>
  <c r="BU67" i="50"/>
  <c r="BV67" i="50"/>
  <c r="BW67" i="50"/>
  <c r="BX67" i="50"/>
  <c r="BY67" i="50"/>
  <c r="BZ67" i="50"/>
  <c r="CA67" i="50"/>
  <c r="CB67" i="50"/>
  <c r="CC67" i="50"/>
  <c r="CD67" i="50"/>
  <c r="CF67" i="50"/>
  <c r="CG67" i="50"/>
  <c r="CH67" i="50"/>
  <c r="CI67" i="50"/>
  <c r="CJ67" i="50"/>
  <c r="CK67" i="50"/>
  <c r="CL67" i="50"/>
  <c r="CM67" i="50"/>
  <c r="CN67" i="50"/>
  <c r="CO67" i="50"/>
  <c r="CP67" i="50"/>
  <c r="CR67" i="50"/>
  <c r="DA67" i="50"/>
  <c r="DD67" i="50"/>
  <c r="DE67" i="50"/>
  <c r="DF67" i="57"/>
  <c r="DF67" i="50"/>
  <c r="DG67" i="57"/>
  <c r="DG67" i="50"/>
  <c r="DM67" i="50"/>
  <c r="D68" i="57"/>
  <c r="D68" i="50"/>
  <c r="E68" i="57"/>
  <c r="E68" i="50"/>
  <c r="BL68" i="50"/>
  <c r="BM68" i="50"/>
  <c r="BN68" i="50"/>
  <c r="BO68" i="50"/>
  <c r="BP68" i="50"/>
  <c r="BQ68" i="50"/>
  <c r="BS68" i="50"/>
  <c r="BT68" i="50"/>
  <c r="BU68" i="50"/>
  <c r="BV68" i="50"/>
  <c r="BW68" i="50"/>
  <c r="BX68" i="50"/>
  <c r="BY68" i="50"/>
  <c r="BZ68" i="50"/>
  <c r="CA68" i="50"/>
  <c r="CB68" i="50"/>
  <c r="CC68" i="50"/>
  <c r="CD68" i="50"/>
  <c r="CF68" i="50"/>
  <c r="CG68" i="50"/>
  <c r="CH68" i="50"/>
  <c r="CI68" i="50"/>
  <c r="CJ68" i="50"/>
  <c r="CK68" i="50"/>
  <c r="CL68" i="50"/>
  <c r="CM68" i="50"/>
  <c r="CN68" i="50"/>
  <c r="CO68" i="50"/>
  <c r="CP68" i="50"/>
  <c r="CR68" i="50"/>
  <c r="DA68" i="50"/>
  <c r="DD68" i="50"/>
  <c r="DE68" i="50"/>
  <c r="DF68" i="57"/>
  <c r="DF68" i="50"/>
  <c r="DG68" i="57"/>
  <c r="DG68" i="50"/>
  <c r="DH68" i="57"/>
  <c r="DH68" i="50"/>
  <c r="DM68" i="50"/>
  <c r="D69" i="57"/>
  <c r="D69" i="50"/>
  <c r="BL69" i="50"/>
  <c r="BM69" i="50"/>
  <c r="BN69" i="50"/>
  <c r="BO69" i="50"/>
  <c r="BP69" i="50"/>
  <c r="BQ69" i="50"/>
  <c r="BS69" i="50"/>
  <c r="BT69" i="50"/>
  <c r="BU69" i="50"/>
  <c r="BV69" i="50"/>
  <c r="BW69" i="50"/>
  <c r="BX69" i="50"/>
  <c r="BY69" i="50"/>
  <c r="BZ69" i="50"/>
  <c r="CA69" i="50"/>
  <c r="CB69" i="50"/>
  <c r="CC69" i="50"/>
  <c r="CD69" i="50"/>
  <c r="CF69" i="50"/>
  <c r="CG69" i="50"/>
  <c r="CH69" i="50"/>
  <c r="CI69" i="50"/>
  <c r="CJ69" i="50"/>
  <c r="CK69" i="50"/>
  <c r="CL69" i="50"/>
  <c r="CM69" i="50"/>
  <c r="CN69" i="50"/>
  <c r="CO69" i="50"/>
  <c r="CP69" i="50"/>
  <c r="CR69" i="50"/>
  <c r="DA69" i="50"/>
  <c r="DD69" i="50"/>
  <c r="DE69" i="50"/>
  <c r="DF69" i="57"/>
  <c r="DF69" i="50"/>
  <c r="DG69" i="57"/>
  <c r="DG69" i="50"/>
  <c r="DM69" i="50"/>
  <c r="D70" i="57"/>
  <c r="D70" i="50"/>
  <c r="E70" i="57"/>
  <c r="E70" i="50"/>
  <c r="BL70" i="50"/>
  <c r="BM70" i="50"/>
  <c r="BN70" i="50"/>
  <c r="BO70" i="50"/>
  <c r="BP70" i="50"/>
  <c r="BQ70" i="50"/>
  <c r="BS70" i="50"/>
  <c r="BT70" i="50"/>
  <c r="BU70" i="50"/>
  <c r="BV70" i="50"/>
  <c r="BW70" i="50"/>
  <c r="BX70" i="50"/>
  <c r="BY70" i="50"/>
  <c r="BZ70" i="50"/>
  <c r="CA70" i="50"/>
  <c r="CB70" i="50"/>
  <c r="CC70" i="50"/>
  <c r="CD70" i="50"/>
  <c r="CF70" i="50"/>
  <c r="CG70" i="50"/>
  <c r="CH70" i="50"/>
  <c r="CI70" i="50"/>
  <c r="CJ70" i="50"/>
  <c r="CK70" i="50"/>
  <c r="CL70" i="50"/>
  <c r="CM70" i="50"/>
  <c r="CN70" i="50"/>
  <c r="CO70" i="50"/>
  <c r="CP70" i="50"/>
  <c r="CR70" i="50"/>
  <c r="DA70" i="50"/>
  <c r="DD70" i="50"/>
  <c r="DE70" i="50"/>
  <c r="DF70" i="57"/>
  <c r="DF70" i="50"/>
  <c r="DG70" i="57"/>
  <c r="DG70" i="50"/>
  <c r="DH70" i="57"/>
  <c r="DH70" i="50"/>
  <c r="DM70" i="50"/>
  <c r="D71" i="57"/>
  <c r="D71" i="50"/>
  <c r="BL71" i="50"/>
  <c r="BM71" i="50"/>
  <c r="BN71" i="50"/>
  <c r="BO71" i="50"/>
  <c r="BP71" i="50"/>
  <c r="BQ71" i="50"/>
  <c r="BS71" i="50"/>
  <c r="BT71" i="50"/>
  <c r="BU71" i="50"/>
  <c r="BV71" i="50"/>
  <c r="BW71" i="50"/>
  <c r="BX71" i="50"/>
  <c r="BY71" i="50"/>
  <c r="BZ71" i="50"/>
  <c r="CA71" i="50"/>
  <c r="CB71" i="50"/>
  <c r="CC71" i="50"/>
  <c r="CD71" i="50"/>
  <c r="CF71" i="50"/>
  <c r="CG71" i="50"/>
  <c r="CH71" i="50"/>
  <c r="CI71" i="50"/>
  <c r="CJ71" i="50"/>
  <c r="CK71" i="50"/>
  <c r="CL71" i="50"/>
  <c r="CM71" i="50"/>
  <c r="CN71" i="50"/>
  <c r="CO71" i="50"/>
  <c r="CP71" i="50"/>
  <c r="CR71" i="50"/>
  <c r="DA71" i="50"/>
  <c r="DD71" i="50"/>
  <c r="DE71" i="50"/>
  <c r="DF71" i="57"/>
  <c r="DF71" i="50"/>
  <c r="DG71" i="57"/>
  <c r="DG71" i="50"/>
  <c r="DM71" i="50"/>
  <c r="D72" i="57"/>
  <c r="D72" i="50"/>
  <c r="E72" i="57"/>
  <c r="E72" i="50"/>
  <c r="BL72" i="50"/>
  <c r="BM72" i="50"/>
  <c r="BN72" i="50"/>
  <c r="BO72" i="50"/>
  <c r="BP72" i="50"/>
  <c r="BQ72" i="50"/>
  <c r="BS72" i="50"/>
  <c r="BT72" i="50"/>
  <c r="BU72" i="50"/>
  <c r="BV72" i="50"/>
  <c r="BW72" i="50"/>
  <c r="BX72" i="50"/>
  <c r="BY72" i="50"/>
  <c r="BZ72" i="50"/>
  <c r="CA72" i="50"/>
  <c r="CB72" i="50"/>
  <c r="CC72" i="50"/>
  <c r="CD72" i="50"/>
  <c r="CF72" i="50"/>
  <c r="CG72" i="50"/>
  <c r="CH72" i="50"/>
  <c r="CI72" i="50"/>
  <c r="CJ72" i="50"/>
  <c r="CK72" i="50"/>
  <c r="CL72" i="50"/>
  <c r="CM72" i="50"/>
  <c r="CN72" i="50"/>
  <c r="CO72" i="50"/>
  <c r="CP72" i="50"/>
  <c r="CR72" i="50"/>
  <c r="CZ72" i="50"/>
  <c r="DA72" i="50"/>
  <c r="DD72" i="50"/>
  <c r="DE72" i="50"/>
  <c r="DF72" i="57"/>
  <c r="DF72" i="50"/>
  <c r="DG72" i="57"/>
  <c r="DG72" i="50"/>
  <c r="DH72" i="57"/>
  <c r="DH72" i="50"/>
  <c r="DM72" i="50"/>
  <c r="D73" i="57"/>
  <c r="D73" i="50"/>
  <c r="BL73" i="50"/>
  <c r="BM73" i="50"/>
  <c r="BN73" i="50"/>
  <c r="BO73" i="50"/>
  <c r="BP73" i="50"/>
  <c r="BQ73" i="50"/>
  <c r="BS73" i="50"/>
  <c r="BT73" i="50"/>
  <c r="BU73" i="50"/>
  <c r="BV73" i="50"/>
  <c r="BW73" i="50"/>
  <c r="BX73" i="50"/>
  <c r="BY73" i="50"/>
  <c r="BZ73" i="50"/>
  <c r="CA73" i="50"/>
  <c r="CB73" i="50"/>
  <c r="CC73" i="50"/>
  <c r="CD73" i="50"/>
  <c r="CF73" i="50"/>
  <c r="CG73" i="50"/>
  <c r="CH73" i="50"/>
  <c r="CI73" i="50"/>
  <c r="CJ73" i="50"/>
  <c r="CK73" i="50"/>
  <c r="CL73" i="50"/>
  <c r="CM73" i="50"/>
  <c r="CN73" i="50"/>
  <c r="CO73" i="50"/>
  <c r="CP73" i="50"/>
  <c r="CR73" i="50"/>
  <c r="DA73" i="50"/>
  <c r="DD73" i="50"/>
  <c r="DE73" i="50"/>
  <c r="DF73" i="57"/>
  <c r="DF73" i="50"/>
  <c r="DG73" i="57"/>
  <c r="DG73" i="50"/>
  <c r="DM73" i="50"/>
  <c r="D74" i="57"/>
  <c r="D74" i="50"/>
  <c r="E74" i="57"/>
  <c r="E74" i="50"/>
  <c r="BL74" i="50"/>
  <c r="BM74" i="50"/>
  <c r="BN74" i="50"/>
  <c r="BO74" i="50"/>
  <c r="BP74" i="50"/>
  <c r="BQ74" i="50"/>
  <c r="BS74" i="50"/>
  <c r="BT74" i="50"/>
  <c r="BU74" i="50"/>
  <c r="BV74" i="50"/>
  <c r="BW74" i="50"/>
  <c r="BX74" i="50"/>
  <c r="BY74" i="50"/>
  <c r="BZ74" i="50"/>
  <c r="CA74" i="50"/>
  <c r="CB74" i="50"/>
  <c r="CC74" i="50"/>
  <c r="CD74" i="50"/>
  <c r="CF74" i="50"/>
  <c r="CG74" i="50"/>
  <c r="CH74" i="50"/>
  <c r="CI74" i="50"/>
  <c r="CJ74" i="50"/>
  <c r="CK74" i="50"/>
  <c r="CL74" i="50"/>
  <c r="CM74" i="50"/>
  <c r="CN74" i="50"/>
  <c r="CO74" i="50"/>
  <c r="CP74" i="50"/>
  <c r="CR74" i="50"/>
  <c r="DA74" i="50"/>
  <c r="DD74" i="50"/>
  <c r="DE74" i="50"/>
  <c r="DF74" i="57"/>
  <c r="DF74" i="50"/>
  <c r="DG74" i="57"/>
  <c r="DG74" i="50"/>
  <c r="DH74" i="57"/>
  <c r="DH74" i="50"/>
  <c r="DM74" i="50"/>
  <c r="D75" i="57"/>
  <c r="D75" i="50"/>
  <c r="BL75" i="50"/>
  <c r="BM75" i="50"/>
  <c r="BN75" i="50"/>
  <c r="BO75" i="50"/>
  <c r="BP75" i="50"/>
  <c r="BQ75" i="50"/>
  <c r="BS75" i="50"/>
  <c r="BT75" i="50"/>
  <c r="BU75" i="50"/>
  <c r="BV75" i="50"/>
  <c r="BW75" i="50"/>
  <c r="BX75" i="50"/>
  <c r="BY75" i="50"/>
  <c r="BZ75" i="50"/>
  <c r="CA75" i="50"/>
  <c r="CB75" i="50"/>
  <c r="CC75" i="50"/>
  <c r="CD75" i="50"/>
  <c r="CF75" i="50"/>
  <c r="CG75" i="50"/>
  <c r="CH75" i="50"/>
  <c r="CI75" i="50"/>
  <c r="CJ75" i="50"/>
  <c r="CK75" i="50"/>
  <c r="CL75" i="50"/>
  <c r="CM75" i="50"/>
  <c r="CN75" i="50"/>
  <c r="CO75" i="50"/>
  <c r="CP75" i="50"/>
  <c r="CR75" i="50"/>
  <c r="DA75" i="50"/>
  <c r="DD75" i="50"/>
  <c r="DE75" i="50"/>
  <c r="DF75" i="57"/>
  <c r="DF75" i="50"/>
  <c r="DG75" i="57"/>
  <c r="DG75" i="50"/>
  <c r="DM75" i="50"/>
  <c r="D76" i="57"/>
  <c r="D76" i="50"/>
  <c r="E76" i="57"/>
  <c r="E76" i="50"/>
  <c r="BL76" i="50"/>
  <c r="BM76" i="50"/>
  <c r="BN76" i="50"/>
  <c r="BO76" i="50"/>
  <c r="BP76" i="50"/>
  <c r="BQ76" i="50"/>
  <c r="BS76" i="50"/>
  <c r="BT76" i="50"/>
  <c r="BU76" i="50"/>
  <c r="BV76" i="50"/>
  <c r="BW76" i="50"/>
  <c r="BX76" i="50"/>
  <c r="BY76" i="50"/>
  <c r="BZ76" i="50"/>
  <c r="CA76" i="50"/>
  <c r="CB76" i="50"/>
  <c r="CC76" i="50"/>
  <c r="CD76" i="50"/>
  <c r="CF76" i="50"/>
  <c r="CG76" i="50"/>
  <c r="CH76" i="50"/>
  <c r="CI76" i="50"/>
  <c r="CJ76" i="50"/>
  <c r="CK76" i="50"/>
  <c r="CL76" i="50"/>
  <c r="CM76" i="50"/>
  <c r="CN76" i="50"/>
  <c r="CO76" i="50"/>
  <c r="CP76" i="50"/>
  <c r="CR76" i="50"/>
  <c r="DA76" i="50"/>
  <c r="DD76" i="50"/>
  <c r="DE76" i="50"/>
  <c r="DF76" i="57"/>
  <c r="DF76" i="50"/>
  <c r="DG76" i="57"/>
  <c r="DG76" i="50"/>
  <c r="DH76" i="57"/>
  <c r="DH76" i="50"/>
  <c r="DM76" i="50"/>
  <c r="D77" i="57"/>
  <c r="D77" i="50"/>
  <c r="BL77" i="50"/>
  <c r="BM77" i="50"/>
  <c r="BN77" i="50"/>
  <c r="BO77" i="50"/>
  <c r="BP77" i="50"/>
  <c r="BQ77" i="50"/>
  <c r="BS77" i="50"/>
  <c r="BT77" i="50"/>
  <c r="BU77" i="50"/>
  <c r="BV77" i="50"/>
  <c r="BW77" i="50"/>
  <c r="BX77" i="50"/>
  <c r="BY77" i="50"/>
  <c r="BZ77" i="50"/>
  <c r="CA77" i="50"/>
  <c r="CB77" i="50"/>
  <c r="CC77" i="50"/>
  <c r="CD77" i="50"/>
  <c r="CF77" i="50"/>
  <c r="CG77" i="50"/>
  <c r="CH77" i="50"/>
  <c r="CI77" i="50"/>
  <c r="CJ77" i="50"/>
  <c r="CK77" i="50"/>
  <c r="CL77" i="50"/>
  <c r="CM77" i="50"/>
  <c r="CN77" i="50"/>
  <c r="CO77" i="50"/>
  <c r="CP77" i="50"/>
  <c r="CR77" i="50"/>
  <c r="DA77" i="50"/>
  <c r="DD77" i="50"/>
  <c r="DE77" i="50"/>
  <c r="DF77" i="57"/>
  <c r="DF77" i="50"/>
  <c r="DG77" i="57"/>
  <c r="DG77" i="50"/>
  <c r="DM77" i="50"/>
  <c r="D78" i="57"/>
  <c r="D78" i="50"/>
  <c r="E78" i="57"/>
  <c r="E78" i="50"/>
  <c r="BL78" i="50"/>
  <c r="BM78" i="50"/>
  <c r="BN78" i="50"/>
  <c r="BO78" i="50"/>
  <c r="BP78" i="50"/>
  <c r="BQ78" i="50"/>
  <c r="BS78" i="50"/>
  <c r="BT78" i="50"/>
  <c r="BU78" i="50"/>
  <c r="BV78" i="50"/>
  <c r="BW78" i="50"/>
  <c r="BX78" i="50"/>
  <c r="BY78" i="50"/>
  <c r="BZ78" i="50"/>
  <c r="CA78" i="50"/>
  <c r="CB78" i="50"/>
  <c r="CC78" i="50"/>
  <c r="CD78" i="50"/>
  <c r="CF78" i="50"/>
  <c r="CG78" i="50"/>
  <c r="CH78" i="50"/>
  <c r="CI78" i="50"/>
  <c r="CJ78" i="50"/>
  <c r="CK78" i="50"/>
  <c r="CL78" i="50"/>
  <c r="CM78" i="50"/>
  <c r="CN78" i="50"/>
  <c r="CO78" i="50"/>
  <c r="CP78" i="50"/>
  <c r="CR78" i="50"/>
  <c r="DA78" i="50"/>
  <c r="DD78" i="50"/>
  <c r="DE78" i="50"/>
  <c r="DF78" i="57"/>
  <c r="DF78" i="50"/>
  <c r="DG78" i="57"/>
  <c r="DG78" i="50"/>
  <c r="DH78" i="57"/>
  <c r="DH78" i="50"/>
  <c r="DM78" i="50"/>
  <c r="D79" i="57"/>
  <c r="BL79" i="50"/>
  <c r="BM79" i="50"/>
  <c r="BN79" i="50"/>
  <c r="BO79" i="50"/>
  <c r="BP79" i="50"/>
  <c r="BQ79" i="50"/>
  <c r="BS79" i="50"/>
  <c r="BT79" i="50"/>
  <c r="BU79" i="50"/>
  <c r="BV79" i="50"/>
  <c r="BW79" i="50"/>
  <c r="BX79" i="50"/>
  <c r="BY79" i="50"/>
  <c r="BZ79" i="50"/>
  <c r="CA79" i="50"/>
  <c r="CB79" i="50"/>
  <c r="CC79" i="50"/>
  <c r="CD79" i="50"/>
  <c r="CF79" i="50"/>
  <c r="CG79" i="50"/>
  <c r="CH79" i="50"/>
  <c r="CI79" i="50"/>
  <c r="CJ79" i="50"/>
  <c r="CK79" i="50"/>
  <c r="CL79" i="50"/>
  <c r="CM79" i="50"/>
  <c r="CN79" i="50"/>
  <c r="CO79" i="50"/>
  <c r="CP79" i="50"/>
  <c r="CR79" i="50"/>
  <c r="CT79" i="50"/>
  <c r="DA79" i="50"/>
  <c r="DD79" i="50"/>
  <c r="DE79" i="50"/>
  <c r="DF79" i="57"/>
  <c r="DF79" i="50"/>
  <c r="DG79" i="57"/>
  <c r="DG79" i="50"/>
  <c r="DH79" i="57"/>
  <c r="DH79" i="50"/>
  <c r="DM79" i="50"/>
  <c r="D80" i="57"/>
  <c r="BL80" i="50"/>
  <c r="BM80" i="50"/>
  <c r="BN80" i="50"/>
  <c r="BO80" i="50"/>
  <c r="BP80" i="50"/>
  <c r="BQ80" i="50"/>
  <c r="BS80" i="50"/>
  <c r="BT80" i="50"/>
  <c r="BU80" i="50"/>
  <c r="BV80" i="50"/>
  <c r="BW80" i="50"/>
  <c r="BX80" i="50"/>
  <c r="BY80" i="50"/>
  <c r="BZ80" i="50"/>
  <c r="CA80" i="50"/>
  <c r="CB80" i="50"/>
  <c r="CC80" i="50"/>
  <c r="CD80" i="50"/>
  <c r="CF80" i="50"/>
  <c r="CG80" i="50"/>
  <c r="CH80" i="50"/>
  <c r="CI80" i="50"/>
  <c r="CJ80" i="50"/>
  <c r="CK80" i="50"/>
  <c r="CL80" i="50"/>
  <c r="CM80" i="50"/>
  <c r="CN80" i="50"/>
  <c r="CO80" i="50"/>
  <c r="CP80" i="50"/>
  <c r="CR80" i="50"/>
  <c r="CT80" i="50"/>
  <c r="DA80" i="50"/>
  <c r="DD80" i="50"/>
  <c r="DE80" i="50"/>
  <c r="DF80" i="57"/>
  <c r="DF80" i="50"/>
  <c r="DG80" i="57"/>
  <c r="DG80" i="50"/>
  <c r="DH80" i="57"/>
  <c r="DH80" i="50"/>
  <c r="DM80" i="50"/>
  <c r="D81" i="57"/>
  <c r="BL81" i="50"/>
  <c r="BM81" i="50"/>
  <c r="BN81" i="50"/>
  <c r="BO81" i="50"/>
  <c r="BP81" i="50"/>
  <c r="BQ81" i="50"/>
  <c r="BR81" i="50"/>
  <c r="BS81" i="50"/>
  <c r="BT81" i="50"/>
  <c r="BU81" i="50"/>
  <c r="BV81" i="50"/>
  <c r="BW81" i="50"/>
  <c r="BX81" i="50"/>
  <c r="BY81" i="50"/>
  <c r="BZ81" i="50"/>
  <c r="CA81" i="50"/>
  <c r="CB81" i="50"/>
  <c r="CC81" i="50"/>
  <c r="CD81" i="50"/>
  <c r="CF81" i="50"/>
  <c r="CG81" i="50"/>
  <c r="CH81" i="50"/>
  <c r="CI81" i="50"/>
  <c r="CJ81" i="50"/>
  <c r="CK81" i="50"/>
  <c r="CL81" i="50"/>
  <c r="CM81" i="50"/>
  <c r="CN81" i="50"/>
  <c r="CO81" i="50"/>
  <c r="CP81" i="50"/>
  <c r="CR81" i="50"/>
  <c r="CX81" i="50"/>
  <c r="DA81" i="50"/>
  <c r="DD81" i="50"/>
  <c r="DE81" i="50"/>
  <c r="DF81" i="57"/>
  <c r="DF81" i="50"/>
  <c r="DG81" i="57"/>
  <c r="DG81" i="50"/>
  <c r="DH81" i="57"/>
  <c r="DH81" i="50"/>
  <c r="DM81" i="50"/>
  <c r="D82" i="57"/>
  <c r="BL82" i="50"/>
  <c r="BM82" i="50"/>
  <c r="BN82" i="50"/>
  <c r="BO82" i="50"/>
  <c r="BP82" i="50"/>
  <c r="BQ82" i="50"/>
  <c r="BS82" i="50"/>
  <c r="BT82" i="50"/>
  <c r="BU82" i="50"/>
  <c r="BV82" i="50"/>
  <c r="BW82" i="50"/>
  <c r="BX82" i="50"/>
  <c r="BY82" i="50"/>
  <c r="BZ82" i="50"/>
  <c r="CA82" i="50"/>
  <c r="CB82" i="50"/>
  <c r="CC82" i="50"/>
  <c r="CD82" i="50"/>
  <c r="CF82" i="50"/>
  <c r="CG82" i="50"/>
  <c r="CH82" i="50"/>
  <c r="CI82" i="50"/>
  <c r="CJ82" i="50"/>
  <c r="CK82" i="50"/>
  <c r="CL82" i="50"/>
  <c r="CM82" i="50"/>
  <c r="CN82" i="50"/>
  <c r="CO82" i="50"/>
  <c r="CP82" i="50"/>
  <c r="CR82" i="50"/>
  <c r="DA82" i="50"/>
  <c r="DD82" i="50"/>
  <c r="DE82" i="50"/>
  <c r="DF82" i="57"/>
  <c r="DF82" i="50"/>
  <c r="DG82" i="57"/>
  <c r="DG82" i="50"/>
  <c r="DH82" i="57"/>
  <c r="DH82" i="50"/>
  <c r="DM82" i="50"/>
  <c r="D83" i="57"/>
  <c r="BL83" i="50"/>
  <c r="BM83" i="50"/>
  <c r="BN83" i="50"/>
  <c r="BO83" i="50"/>
  <c r="BP83" i="50"/>
  <c r="BQ83" i="50"/>
  <c r="BS83" i="50"/>
  <c r="BT83" i="50"/>
  <c r="BU83" i="50"/>
  <c r="BV83" i="50"/>
  <c r="BW83" i="50"/>
  <c r="BX83" i="50"/>
  <c r="BY83" i="50"/>
  <c r="BZ83" i="50"/>
  <c r="CA83" i="50"/>
  <c r="CB83" i="50"/>
  <c r="CC83" i="50"/>
  <c r="CD83" i="50"/>
  <c r="CF83" i="50"/>
  <c r="CG83" i="50"/>
  <c r="CH83" i="50"/>
  <c r="CI83" i="50"/>
  <c r="CJ83" i="50"/>
  <c r="CK83" i="50"/>
  <c r="CL83" i="50"/>
  <c r="CM83" i="50"/>
  <c r="CN83" i="50"/>
  <c r="CO83" i="50"/>
  <c r="CP83" i="50"/>
  <c r="CR83" i="50"/>
  <c r="CT83" i="50"/>
  <c r="DA83" i="50"/>
  <c r="DD83" i="50"/>
  <c r="DE83" i="50"/>
  <c r="DF83" i="57"/>
  <c r="DF83" i="50"/>
  <c r="DG83" i="57"/>
  <c r="DG83" i="50"/>
  <c r="DH83" i="57"/>
  <c r="DH83" i="50"/>
  <c r="DM83" i="50"/>
  <c r="D84" i="57"/>
  <c r="BL84" i="50"/>
  <c r="BM84" i="50"/>
  <c r="BN84" i="50"/>
  <c r="BO84" i="50"/>
  <c r="BP84" i="50"/>
  <c r="BQ84" i="50"/>
  <c r="BS84" i="50"/>
  <c r="BT84" i="50"/>
  <c r="BU84" i="50"/>
  <c r="BV84" i="50"/>
  <c r="BW84" i="50"/>
  <c r="BX84" i="50"/>
  <c r="BY84" i="50"/>
  <c r="BZ84" i="50"/>
  <c r="CA84" i="50"/>
  <c r="CB84" i="50"/>
  <c r="CC84" i="50"/>
  <c r="CD84" i="50"/>
  <c r="CF84" i="50"/>
  <c r="CG84" i="50"/>
  <c r="CH84" i="50"/>
  <c r="CI84" i="50"/>
  <c r="CJ84" i="50"/>
  <c r="CK84" i="50"/>
  <c r="CL84" i="50"/>
  <c r="CM84" i="50"/>
  <c r="CN84" i="50"/>
  <c r="CO84" i="50"/>
  <c r="CP84" i="50"/>
  <c r="CR84" i="50"/>
  <c r="CT84" i="50"/>
  <c r="DA84" i="50"/>
  <c r="DD84" i="50"/>
  <c r="DE84" i="50"/>
  <c r="DF84" i="57"/>
  <c r="DF84" i="50"/>
  <c r="DG84" i="57"/>
  <c r="DG84" i="50"/>
  <c r="DH84" i="57"/>
  <c r="DH84" i="50"/>
  <c r="DM84" i="50"/>
  <c r="D85" i="57"/>
  <c r="BL85" i="50"/>
  <c r="BM85" i="50"/>
  <c r="BN85" i="50"/>
  <c r="BO85" i="50"/>
  <c r="BP85" i="50"/>
  <c r="BQ85" i="50"/>
  <c r="BR85" i="50"/>
  <c r="BS85" i="50"/>
  <c r="BT85" i="50"/>
  <c r="BU85" i="50"/>
  <c r="BV85" i="50"/>
  <c r="BW85" i="50"/>
  <c r="BX85" i="50"/>
  <c r="BY85" i="50"/>
  <c r="BZ85" i="50"/>
  <c r="CA85" i="50"/>
  <c r="CB85" i="50"/>
  <c r="CC85" i="50"/>
  <c r="CD85" i="50"/>
  <c r="CF85" i="50"/>
  <c r="CG85" i="50"/>
  <c r="CH85" i="50"/>
  <c r="CI85" i="50"/>
  <c r="CJ85" i="50"/>
  <c r="CK85" i="50"/>
  <c r="CL85" i="50"/>
  <c r="CM85" i="50"/>
  <c r="CN85" i="50"/>
  <c r="CO85" i="50"/>
  <c r="CP85" i="50"/>
  <c r="CR85" i="50"/>
  <c r="DA85" i="50"/>
  <c r="DD85" i="50"/>
  <c r="DE85" i="50"/>
  <c r="DF85" i="57"/>
  <c r="DF85" i="50"/>
  <c r="DG85" i="57"/>
  <c r="DG85" i="50"/>
  <c r="DH85" i="57"/>
  <c r="DH85" i="50"/>
  <c r="DM85" i="50"/>
  <c r="D86" i="57"/>
  <c r="BL86" i="50"/>
  <c r="BM86" i="50"/>
  <c r="BN86" i="50"/>
  <c r="BO86" i="50"/>
  <c r="BP86" i="50"/>
  <c r="BQ86" i="50"/>
  <c r="BS86" i="50"/>
  <c r="BT86" i="50"/>
  <c r="BU86" i="50"/>
  <c r="BV86" i="50"/>
  <c r="BW86" i="50"/>
  <c r="BX86" i="50"/>
  <c r="BY86" i="50"/>
  <c r="BZ86" i="50"/>
  <c r="CA86" i="50"/>
  <c r="CB86" i="50"/>
  <c r="CC86" i="50"/>
  <c r="CD86" i="50"/>
  <c r="CF86" i="50"/>
  <c r="CG86" i="50"/>
  <c r="CH86" i="50"/>
  <c r="CI86" i="50"/>
  <c r="CJ86" i="50"/>
  <c r="CK86" i="50"/>
  <c r="CL86" i="50"/>
  <c r="CM86" i="50"/>
  <c r="CN86" i="50"/>
  <c r="CO86" i="50"/>
  <c r="CP86" i="50"/>
  <c r="CR86" i="50"/>
  <c r="DA86" i="50"/>
  <c r="DD86" i="50"/>
  <c r="DE86" i="50"/>
  <c r="DF86" i="57"/>
  <c r="DF86" i="50"/>
  <c r="DG86" i="57"/>
  <c r="DG86" i="50"/>
  <c r="DH86" i="57"/>
  <c r="DH86" i="50"/>
  <c r="DM86" i="50"/>
  <c r="D87" i="57"/>
  <c r="BL87" i="50"/>
  <c r="BM87" i="50"/>
  <c r="BN87" i="50"/>
  <c r="BO87" i="50"/>
  <c r="BP87" i="50"/>
  <c r="BQ87" i="50"/>
  <c r="BR87" i="50"/>
  <c r="BS87" i="50"/>
  <c r="BT87" i="50"/>
  <c r="BU87" i="50"/>
  <c r="BV87" i="50"/>
  <c r="BW87" i="50"/>
  <c r="BX87" i="50"/>
  <c r="BY87" i="50"/>
  <c r="BZ87" i="50"/>
  <c r="CA87" i="50"/>
  <c r="CB87" i="50"/>
  <c r="CC87" i="50"/>
  <c r="CD87" i="50"/>
  <c r="CF87" i="50"/>
  <c r="CG87" i="50"/>
  <c r="CH87" i="50"/>
  <c r="CI87" i="50"/>
  <c r="CJ87" i="50"/>
  <c r="CK87" i="50"/>
  <c r="CL87" i="50"/>
  <c r="CM87" i="50"/>
  <c r="CN87" i="50"/>
  <c r="CO87" i="50"/>
  <c r="CP87" i="50"/>
  <c r="CR87" i="50"/>
  <c r="CX87" i="50"/>
  <c r="DA87" i="50"/>
  <c r="DD87" i="50"/>
  <c r="DE87" i="50"/>
  <c r="DF87" i="57"/>
  <c r="DF87" i="50"/>
  <c r="DG87" i="57"/>
  <c r="DG87" i="50"/>
  <c r="DH87" i="57"/>
  <c r="DH87" i="50"/>
  <c r="DM87" i="50"/>
  <c r="D88" i="57"/>
  <c r="BL88" i="50"/>
  <c r="BM88" i="50"/>
  <c r="BN88" i="50"/>
  <c r="BO88" i="50"/>
  <c r="BP88" i="50"/>
  <c r="BQ88" i="50"/>
  <c r="BS88" i="50"/>
  <c r="BT88" i="50"/>
  <c r="BU88" i="50"/>
  <c r="BV88" i="50"/>
  <c r="BW88" i="50"/>
  <c r="BX88" i="50"/>
  <c r="BY88" i="50"/>
  <c r="BZ88" i="50"/>
  <c r="CA88" i="50"/>
  <c r="CB88" i="50"/>
  <c r="CC88" i="50"/>
  <c r="CD88" i="50"/>
  <c r="CF88" i="50"/>
  <c r="CG88" i="50"/>
  <c r="CH88" i="50"/>
  <c r="CI88" i="50"/>
  <c r="CJ88" i="50"/>
  <c r="CK88" i="50"/>
  <c r="CL88" i="50"/>
  <c r="CM88" i="50"/>
  <c r="CN88" i="50"/>
  <c r="CO88" i="50"/>
  <c r="CP88" i="50"/>
  <c r="CR88" i="50"/>
  <c r="CV88" i="50"/>
  <c r="DA88" i="50"/>
  <c r="DD88" i="50"/>
  <c r="DE88" i="50"/>
  <c r="DF88" i="57"/>
  <c r="DF88" i="50"/>
  <c r="DG88" i="57"/>
  <c r="DG88" i="50"/>
  <c r="DH88" i="57"/>
  <c r="DH88" i="50"/>
  <c r="DM88" i="50"/>
  <c r="D89" i="57"/>
  <c r="BL89" i="50"/>
  <c r="BM89" i="50"/>
  <c r="BN89" i="50"/>
  <c r="BO89" i="50"/>
  <c r="BP89" i="50"/>
  <c r="BQ89" i="50"/>
  <c r="BS89" i="50"/>
  <c r="BT89" i="50"/>
  <c r="BU89" i="50"/>
  <c r="BV89" i="50"/>
  <c r="BW89" i="50"/>
  <c r="BX89" i="50"/>
  <c r="BY89" i="50"/>
  <c r="BZ89" i="50"/>
  <c r="CA89" i="50"/>
  <c r="CB89" i="50"/>
  <c r="CC89" i="50"/>
  <c r="CD89" i="50"/>
  <c r="CF89" i="50"/>
  <c r="CG89" i="50"/>
  <c r="CH89" i="50"/>
  <c r="CI89" i="50"/>
  <c r="CJ89" i="50"/>
  <c r="CK89" i="50"/>
  <c r="CL89" i="50"/>
  <c r="CM89" i="50"/>
  <c r="CN89" i="50"/>
  <c r="CO89" i="50"/>
  <c r="CP89" i="50"/>
  <c r="CR89" i="50"/>
  <c r="CX89" i="50"/>
  <c r="DA89" i="50"/>
  <c r="DD89" i="50"/>
  <c r="DE89" i="50"/>
  <c r="DF89" i="57"/>
  <c r="DF89" i="50"/>
  <c r="DG89" i="57"/>
  <c r="DG89" i="50"/>
  <c r="DH89" i="57"/>
  <c r="DH89" i="50"/>
  <c r="DM89" i="50"/>
  <c r="D90" i="57"/>
  <c r="DH90" i="57"/>
  <c r="DH90" i="50"/>
  <c r="BL90" i="50"/>
  <c r="BM90" i="50"/>
  <c r="BN90" i="50"/>
  <c r="BO90" i="50"/>
  <c r="BP90" i="50"/>
  <c r="BQ90" i="50"/>
  <c r="BS90" i="50"/>
  <c r="BT90" i="50"/>
  <c r="BU90" i="50"/>
  <c r="BV90" i="50"/>
  <c r="BW90" i="50"/>
  <c r="BX90" i="50"/>
  <c r="BY90" i="50"/>
  <c r="BZ90" i="50"/>
  <c r="CA90" i="50"/>
  <c r="CB90" i="50"/>
  <c r="CC90" i="50"/>
  <c r="CD90" i="50"/>
  <c r="CF90" i="50"/>
  <c r="CG90" i="50"/>
  <c r="CH90" i="50"/>
  <c r="CI90" i="50"/>
  <c r="CJ90" i="50"/>
  <c r="CK90" i="50"/>
  <c r="CL90" i="50"/>
  <c r="CM90" i="50"/>
  <c r="CN90" i="50"/>
  <c r="CO90" i="50"/>
  <c r="CP90" i="50"/>
  <c r="CR90" i="50"/>
  <c r="CT90" i="50"/>
  <c r="CZ90" i="50"/>
  <c r="DA90" i="50"/>
  <c r="DD90" i="50"/>
  <c r="DE90" i="50"/>
  <c r="DF90" i="57"/>
  <c r="DF90" i="50"/>
  <c r="DG90" i="57"/>
  <c r="DG90" i="50"/>
  <c r="DM90" i="50"/>
  <c r="D91" i="57"/>
  <c r="BL91" i="50"/>
  <c r="BM91" i="50"/>
  <c r="BN91" i="50"/>
  <c r="BO91" i="50"/>
  <c r="BP91" i="50"/>
  <c r="BQ91" i="50"/>
  <c r="BS91" i="50"/>
  <c r="BT91" i="50"/>
  <c r="BU91" i="50"/>
  <c r="BV91" i="50"/>
  <c r="BW91" i="50"/>
  <c r="BX91" i="50"/>
  <c r="BY91" i="50"/>
  <c r="BZ91" i="50"/>
  <c r="CA91" i="50"/>
  <c r="CB91" i="50"/>
  <c r="CC91" i="50"/>
  <c r="CD91" i="50"/>
  <c r="CF91" i="50"/>
  <c r="CG91" i="50"/>
  <c r="CH91" i="50"/>
  <c r="CI91" i="50"/>
  <c r="CJ91" i="50"/>
  <c r="CK91" i="50"/>
  <c r="CL91" i="50"/>
  <c r="CM91" i="50"/>
  <c r="CN91" i="50"/>
  <c r="CO91" i="50"/>
  <c r="CP91" i="50"/>
  <c r="CR91" i="50"/>
  <c r="CT91" i="50"/>
  <c r="DA91" i="50"/>
  <c r="DD91" i="50"/>
  <c r="DE91" i="50"/>
  <c r="DF91" i="57"/>
  <c r="DF91" i="50"/>
  <c r="DG91" i="57"/>
  <c r="DG91" i="50"/>
  <c r="DH91" i="57"/>
  <c r="DH91" i="50"/>
  <c r="DM91" i="50"/>
  <c r="D92" i="57"/>
  <c r="DH92" i="57"/>
  <c r="DH92" i="50"/>
  <c r="BL92" i="50"/>
  <c r="BM92" i="50"/>
  <c r="BN92" i="50"/>
  <c r="BO92" i="50"/>
  <c r="BP92" i="50"/>
  <c r="BQ92" i="50"/>
  <c r="BS92" i="50"/>
  <c r="BT92" i="50"/>
  <c r="BU92" i="50"/>
  <c r="BW92" i="50"/>
  <c r="BX92" i="50"/>
  <c r="BY92" i="50"/>
  <c r="BZ92" i="50"/>
  <c r="CA92" i="50"/>
  <c r="CB92" i="50"/>
  <c r="CC92" i="50"/>
  <c r="CD92" i="50"/>
  <c r="CF92" i="50"/>
  <c r="CG92" i="50"/>
  <c r="CH92" i="50"/>
  <c r="CI92" i="50"/>
  <c r="CJ92" i="50"/>
  <c r="CK92" i="50"/>
  <c r="CL92" i="50"/>
  <c r="CM92" i="50"/>
  <c r="CN92" i="50"/>
  <c r="CO92" i="50"/>
  <c r="CP92" i="50"/>
  <c r="CR92" i="50"/>
  <c r="DA92" i="50"/>
  <c r="DD92" i="50"/>
  <c r="DE92" i="50"/>
  <c r="DF92" i="57"/>
  <c r="DF92" i="50"/>
  <c r="DG92" i="57"/>
  <c r="DG92" i="50"/>
  <c r="DM92" i="50"/>
  <c r="D93" i="57"/>
  <c r="BL93" i="50"/>
  <c r="BM93" i="50"/>
  <c r="BN93" i="50"/>
  <c r="BO93" i="50"/>
  <c r="BP93" i="50"/>
  <c r="BQ93" i="50"/>
  <c r="BS93" i="50"/>
  <c r="BT93" i="50"/>
  <c r="BU93" i="50"/>
  <c r="BV93" i="50"/>
  <c r="BW93" i="50"/>
  <c r="BX93" i="50"/>
  <c r="BY93" i="50"/>
  <c r="BZ93" i="50"/>
  <c r="CA93" i="50"/>
  <c r="CB93" i="50"/>
  <c r="CC93" i="50"/>
  <c r="CD93" i="50"/>
  <c r="CF93" i="50"/>
  <c r="CG93" i="50"/>
  <c r="CH93" i="50"/>
  <c r="CI93" i="50"/>
  <c r="CJ93" i="50"/>
  <c r="CK93" i="50"/>
  <c r="CL93" i="50"/>
  <c r="CM93" i="50"/>
  <c r="CN93" i="50"/>
  <c r="CO93" i="50"/>
  <c r="CP93" i="50"/>
  <c r="CR93" i="50"/>
  <c r="DA93" i="50"/>
  <c r="DD93" i="50"/>
  <c r="DE93" i="50"/>
  <c r="DF93" i="57"/>
  <c r="DF93" i="50"/>
  <c r="DG93" i="57"/>
  <c r="DG93" i="50"/>
  <c r="DH93" i="57"/>
  <c r="DH93" i="50"/>
  <c r="DM93" i="50"/>
  <c r="D94" i="57"/>
  <c r="BL94" i="50"/>
  <c r="BM94" i="50"/>
  <c r="BN94" i="50"/>
  <c r="BO94" i="50"/>
  <c r="BP94" i="50"/>
  <c r="BQ94" i="50"/>
  <c r="BS94" i="50"/>
  <c r="BT94" i="50"/>
  <c r="BU94" i="50"/>
  <c r="BW94" i="50"/>
  <c r="BX94" i="50"/>
  <c r="BY94" i="50"/>
  <c r="BZ94" i="50"/>
  <c r="CA94" i="50"/>
  <c r="CB94" i="50"/>
  <c r="CC94" i="50"/>
  <c r="CD94" i="50"/>
  <c r="CF94" i="50"/>
  <c r="CG94" i="50"/>
  <c r="CH94" i="50"/>
  <c r="CI94" i="50"/>
  <c r="CJ94" i="50"/>
  <c r="CK94" i="50"/>
  <c r="CL94" i="50"/>
  <c r="CM94" i="50"/>
  <c r="CN94" i="50"/>
  <c r="CO94" i="50"/>
  <c r="CP94" i="50"/>
  <c r="CR94" i="50"/>
  <c r="CV94" i="50"/>
  <c r="DA94" i="50"/>
  <c r="DD94" i="50"/>
  <c r="DE94" i="50"/>
  <c r="DF94" i="57"/>
  <c r="DF94" i="50"/>
  <c r="DG94" i="57"/>
  <c r="DG94" i="50"/>
  <c r="DH94" i="57"/>
  <c r="DH94" i="50"/>
  <c r="DM94" i="50"/>
  <c r="D95" i="57"/>
  <c r="BL95" i="50"/>
  <c r="BM95" i="50"/>
  <c r="BN95" i="50"/>
  <c r="BO95" i="50"/>
  <c r="BP95" i="50"/>
  <c r="BQ95" i="50"/>
  <c r="BR95" i="50"/>
  <c r="BS95" i="50"/>
  <c r="BT95" i="50"/>
  <c r="BU95" i="50"/>
  <c r="BV95" i="50"/>
  <c r="BW95" i="50"/>
  <c r="BX95" i="50"/>
  <c r="BY95" i="50"/>
  <c r="BZ95" i="50"/>
  <c r="CA95" i="50"/>
  <c r="CB95" i="50"/>
  <c r="CC95" i="50"/>
  <c r="CD95" i="50"/>
  <c r="CF95" i="50"/>
  <c r="CG95" i="50"/>
  <c r="CH95" i="50"/>
  <c r="CI95" i="50"/>
  <c r="CJ95" i="50"/>
  <c r="CK95" i="50"/>
  <c r="CL95" i="50"/>
  <c r="CM95" i="50"/>
  <c r="CN95" i="50"/>
  <c r="CO95" i="50"/>
  <c r="CP95" i="50"/>
  <c r="CR95" i="50"/>
  <c r="DA95" i="50"/>
  <c r="DD95" i="50"/>
  <c r="DE95" i="50"/>
  <c r="DF95" i="57"/>
  <c r="DF95" i="50"/>
  <c r="DG95" i="57"/>
  <c r="DG95" i="50"/>
  <c r="DH95" i="57"/>
  <c r="DH95" i="50"/>
  <c r="DM95" i="50"/>
  <c r="D96" i="57"/>
  <c r="BL96" i="50"/>
  <c r="BM96" i="50"/>
  <c r="BN96" i="50"/>
  <c r="BO96" i="50"/>
  <c r="BP96" i="50"/>
  <c r="BQ96" i="50"/>
  <c r="BS96" i="50"/>
  <c r="BT96" i="50"/>
  <c r="BU96" i="50"/>
  <c r="BV96" i="50"/>
  <c r="BW96" i="50"/>
  <c r="BX96" i="50"/>
  <c r="BY96" i="50"/>
  <c r="BZ96" i="50"/>
  <c r="CA96" i="50"/>
  <c r="CB96" i="50"/>
  <c r="CC96" i="50"/>
  <c r="CD96" i="50"/>
  <c r="CF96" i="50"/>
  <c r="CG96" i="50"/>
  <c r="CH96" i="50"/>
  <c r="CI96" i="50"/>
  <c r="CJ96" i="50"/>
  <c r="CK96" i="50"/>
  <c r="CL96" i="50"/>
  <c r="CM96" i="50"/>
  <c r="CN96" i="50"/>
  <c r="CO96" i="50"/>
  <c r="CP96" i="50"/>
  <c r="CR96" i="50"/>
  <c r="DA96" i="50"/>
  <c r="DD96" i="50"/>
  <c r="DE96" i="50"/>
  <c r="DF96" i="57"/>
  <c r="DF96" i="50"/>
  <c r="DG96" i="57"/>
  <c r="DG96" i="50"/>
  <c r="DH96" i="57"/>
  <c r="DH96" i="50"/>
  <c r="DM96" i="50"/>
  <c r="D97" i="57"/>
  <c r="DH97" i="57"/>
  <c r="DH97" i="50"/>
  <c r="BL97" i="50"/>
  <c r="BM97" i="50"/>
  <c r="BN97" i="50"/>
  <c r="BO97" i="50"/>
  <c r="BP97" i="50"/>
  <c r="BQ97" i="50"/>
  <c r="BS97" i="50"/>
  <c r="BT97" i="50"/>
  <c r="BU97" i="50"/>
  <c r="BV97" i="50"/>
  <c r="BW97" i="50"/>
  <c r="BX97" i="50"/>
  <c r="BY97" i="50"/>
  <c r="BZ97" i="50"/>
  <c r="CA97" i="50"/>
  <c r="CB97" i="50"/>
  <c r="CC97" i="50"/>
  <c r="CD97" i="50"/>
  <c r="CF97" i="50"/>
  <c r="CG97" i="50"/>
  <c r="CH97" i="50"/>
  <c r="CI97" i="50"/>
  <c r="CJ97" i="50"/>
  <c r="CK97" i="50"/>
  <c r="CL97" i="50"/>
  <c r="CM97" i="50"/>
  <c r="CN97" i="50"/>
  <c r="CO97" i="50"/>
  <c r="CP97" i="50"/>
  <c r="CR97" i="50"/>
  <c r="DA97" i="50"/>
  <c r="DD97" i="50"/>
  <c r="DE97" i="50"/>
  <c r="DF97" i="57"/>
  <c r="DF97" i="50"/>
  <c r="DG97" i="57"/>
  <c r="DG97" i="50"/>
  <c r="DM97" i="50"/>
  <c r="D98" i="57"/>
  <c r="BL98" i="50"/>
  <c r="BM98" i="50"/>
  <c r="BN98" i="50"/>
  <c r="BO98" i="50"/>
  <c r="BP98" i="50"/>
  <c r="BQ98" i="50"/>
  <c r="BR98" i="50"/>
  <c r="BS98" i="50"/>
  <c r="BT98" i="50"/>
  <c r="BU98" i="50"/>
  <c r="BW98" i="50"/>
  <c r="BX98" i="50"/>
  <c r="BY98" i="50"/>
  <c r="BZ98" i="50"/>
  <c r="CA98" i="50"/>
  <c r="CB98" i="50"/>
  <c r="CC98" i="50"/>
  <c r="CD98" i="50"/>
  <c r="CF98" i="50"/>
  <c r="CG98" i="50"/>
  <c r="CH98" i="50"/>
  <c r="CI98" i="50"/>
  <c r="CJ98" i="50"/>
  <c r="CK98" i="50"/>
  <c r="CL98" i="50"/>
  <c r="CM98" i="50"/>
  <c r="CN98" i="50"/>
  <c r="CO98" i="50"/>
  <c r="CP98" i="50"/>
  <c r="CR98" i="50"/>
  <c r="CX98" i="50"/>
  <c r="DA98" i="50"/>
  <c r="DD98" i="50"/>
  <c r="DE98" i="50"/>
  <c r="DF98" i="57"/>
  <c r="DF98" i="50"/>
  <c r="DG98" i="57"/>
  <c r="DG98" i="50"/>
  <c r="DH98" i="57"/>
  <c r="DH98" i="50"/>
  <c r="DM98" i="50"/>
  <c r="D99" i="57"/>
  <c r="BL99" i="50"/>
  <c r="BM99" i="50"/>
  <c r="BN99" i="50"/>
  <c r="BO99" i="50"/>
  <c r="BP99" i="50"/>
  <c r="BQ99" i="50"/>
  <c r="BS99" i="50"/>
  <c r="BT99" i="50"/>
  <c r="BU99" i="50"/>
  <c r="BV99" i="50"/>
  <c r="BW99" i="50"/>
  <c r="BX99" i="50"/>
  <c r="BY99" i="50"/>
  <c r="BZ99" i="50"/>
  <c r="CA99" i="50"/>
  <c r="CB99" i="50"/>
  <c r="CC99" i="50"/>
  <c r="CD99" i="50"/>
  <c r="CF99" i="50"/>
  <c r="CG99" i="50"/>
  <c r="CH99" i="50"/>
  <c r="CI99" i="50"/>
  <c r="CJ99" i="50"/>
  <c r="CK99" i="50"/>
  <c r="CL99" i="50"/>
  <c r="CM99" i="50"/>
  <c r="CN99" i="50"/>
  <c r="CO99" i="50"/>
  <c r="CP99" i="50"/>
  <c r="CR99" i="50"/>
  <c r="DA99" i="50"/>
  <c r="DD99" i="50"/>
  <c r="DE99" i="50"/>
  <c r="DF99" i="57"/>
  <c r="DF99" i="50"/>
  <c r="DG99" i="57"/>
  <c r="DG99" i="50"/>
  <c r="DH99" i="57"/>
  <c r="DH99" i="50"/>
  <c r="DM99" i="50"/>
  <c r="D100" i="57"/>
  <c r="DH100" i="57"/>
  <c r="DH100" i="50"/>
  <c r="BL100" i="50"/>
  <c r="BM100" i="50"/>
  <c r="BN100" i="50"/>
  <c r="BO100" i="50"/>
  <c r="BP100" i="50"/>
  <c r="BQ100" i="50"/>
  <c r="BS100" i="50"/>
  <c r="BT100" i="50"/>
  <c r="BU100" i="50"/>
  <c r="BV100" i="50"/>
  <c r="BW100" i="50"/>
  <c r="BX100" i="50"/>
  <c r="BY100" i="50"/>
  <c r="BZ100" i="50"/>
  <c r="CA100" i="50"/>
  <c r="CB100" i="50"/>
  <c r="CC100" i="50"/>
  <c r="CD100" i="50"/>
  <c r="CF100" i="50"/>
  <c r="CG100" i="50"/>
  <c r="CH100" i="50"/>
  <c r="CI100" i="50"/>
  <c r="CJ100" i="50"/>
  <c r="CK100" i="50"/>
  <c r="CL100" i="50"/>
  <c r="CM100" i="50"/>
  <c r="CN100" i="50"/>
  <c r="CO100" i="50"/>
  <c r="CP100" i="50"/>
  <c r="CR100" i="50"/>
  <c r="CV100" i="50"/>
  <c r="CZ100" i="50"/>
  <c r="DA100" i="50"/>
  <c r="DD100" i="50"/>
  <c r="DE100" i="50"/>
  <c r="DF100" i="57"/>
  <c r="DF100" i="50"/>
  <c r="DG100" i="57"/>
  <c r="DG100" i="50"/>
  <c r="DM100" i="50"/>
  <c r="D101" i="57"/>
  <c r="BL101" i="50"/>
  <c r="BM101" i="50"/>
  <c r="BN101" i="50"/>
  <c r="BO101" i="50"/>
  <c r="BP101" i="50"/>
  <c r="BQ101" i="50"/>
  <c r="BS101" i="50"/>
  <c r="BT101" i="50"/>
  <c r="BU101" i="50"/>
  <c r="BV101" i="50"/>
  <c r="BW101" i="50"/>
  <c r="BX101" i="50"/>
  <c r="BY101" i="50"/>
  <c r="BZ101" i="50"/>
  <c r="CA101" i="50"/>
  <c r="CB101" i="50"/>
  <c r="CC101" i="50"/>
  <c r="CD101" i="50"/>
  <c r="CF101" i="50"/>
  <c r="CG101" i="50"/>
  <c r="CH101" i="50"/>
  <c r="CI101" i="50"/>
  <c r="CJ101" i="50"/>
  <c r="CK101" i="50"/>
  <c r="CL101" i="50"/>
  <c r="CM101" i="50"/>
  <c r="CN101" i="50"/>
  <c r="CO101" i="50"/>
  <c r="CP101" i="50"/>
  <c r="CR101" i="50"/>
  <c r="CT101" i="50"/>
  <c r="DA101" i="50"/>
  <c r="DD101" i="50"/>
  <c r="DE101" i="50"/>
  <c r="DF101" i="57"/>
  <c r="DF101" i="50"/>
  <c r="DG101" i="57"/>
  <c r="DG101" i="50"/>
  <c r="DH101" i="57"/>
  <c r="DH101" i="50"/>
  <c r="DM101" i="50"/>
  <c r="D102" i="57"/>
  <c r="BL102" i="50"/>
  <c r="BM102" i="50"/>
  <c r="BN102" i="50"/>
  <c r="BO102" i="50"/>
  <c r="BP102" i="50"/>
  <c r="BQ102" i="50"/>
  <c r="BS102" i="50"/>
  <c r="BT102" i="50"/>
  <c r="BU102" i="50"/>
  <c r="BV102" i="50"/>
  <c r="BW102" i="50"/>
  <c r="BX102" i="50"/>
  <c r="BY102" i="50"/>
  <c r="BZ102" i="50"/>
  <c r="CA102" i="50"/>
  <c r="CB102" i="50"/>
  <c r="CC102" i="50"/>
  <c r="CD102" i="50"/>
  <c r="CF102" i="50"/>
  <c r="CG102" i="50"/>
  <c r="CH102" i="50"/>
  <c r="CI102" i="50"/>
  <c r="CJ102" i="50"/>
  <c r="CK102" i="50"/>
  <c r="CL102" i="50"/>
  <c r="CM102" i="50"/>
  <c r="CN102" i="50"/>
  <c r="CO102" i="50"/>
  <c r="CP102" i="50"/>
  <c r="CR102" i="50"/>
  <c r="DA102" i="50"/>
  <c r="DD102" i="50"/>
  <c r="DE102" i="50"/>
  <c r="DF102" i="57"/>
  <c r="DF102" i="50"/>
  <c r="DG102" i="57"/>
  <c r="DG102" i="50"/>
  <c r="DH102" i="57"/>
  <c r="DH102" i="50"/>
  <c r="DM102" i="50"/>
  <c r="D103" i="57"/>
  <c r="DH103" i="57"/>
  <c r="DH103" i="50"/>
  <c r="BL103" i="50"/>
  <c r="BM103" i="50"/>
  <c r="BN103" i="50"/>
  <c r="BO103" i="50"/>
  <c r="BP103" i="50"/>
  <c r="BQ103" i="50"/>
  <c r="BS103" i="50"/>
  <c r="BT103" i="50"/>
  <c r="BU103" i="50"/>
  <c r="BV103" i="50"/>
  <c r="BW103" i="50"/>
  <c r="BX103" i="50"/>
  <c r="BY103" i="50"/>
  <c r="BZ103" i="50"/>
  <c r="CA103" i="50"/>
  <c r="CB103" i="50"/>
  <c r="CC103" i="50"/>
  <c r="CD103" i="50"/>
  <c r="CF103" i="50"/>
  <c r="CG103" i="50"/>
  <c r="CH103" i="50"/>
  <c r="CI103" i="50"/>
  <c r="CJ103" i="50"/>
  <c r="CK103" i="50"/>
  <c r="CL103" i="50"/>
  <c r="CM103" i="50"/>
  <c r="CN103" i="50"/>
  <c r="CO103" i="50"/>
  <c r="CP103" i="50"/>
  <c r="CR103" i="50"/>
  <c r="CT103" i="50"/>
  <c r="CZ103" i="50"/>
  <c r="DA103" i="50"/>
  <c r="DD103" i="50"/>
  <c r="DE103" i="50"/>
  <c r="DF103" i="57"/>
  <c r="DF103" i="50"/>
  <c r="DG103" i="57"/>
  <c r="DG103" i="50"/>
  <c r="DM103" i="50"/>
  <c r="D104" i="57"/>
  <c r="BL104" i="50"/>
  <c r="BM104" i="50"/>
  <c r="BN104" i="50"/>
  <c r="BO104" i="50"/>
  <c r="BP104" i="50"/>
  <c r="BQ104" i="50"/>
  <c r="BS104" i="50"/>
  <c r="BT104" i="50"/>
  <c r="BU104" i="50"/>
  <c r="BV104" i="50"/>
  <c r="BW104" i="50"/>
  <c r="BX104" i="50"/>
  <c r="BY104" i="50"/>
  <c r="BZ104" i="50"/>
  <c r="CA104" i="50"/>
  <c r="CB104" i="50"/>
  <c r="CC104" i="50"/>
  <c r="CD104" i="50"/>
  <c r="CF104" i="50"/>
  <c r="CG104" i="50"/>
  <c r="CH104" i="50"/>
  <c r="CI104" i="50"/>
  <c r="CJ104" i="50"/>
  <c r="CK104" i="50"/>
  <c r="CL104" i="50"/>
  <c r="CM104" i="50"/>
  <c r="CN104" i="50"/>
  <c r="CO104" i="50"/>
  <c r="CP104" i="50"/>
  <c r="CR104" i="50"/>
  <c r="CX104" i="50"/>
  <c r="DA104" i="50"/>
  <c r="DD104" i="50"/>
  <c r="DE104" i="50"/>
  <c r="DF104" i="57"/>
  <c r="DF104" i="50"/>
  <c r="DG104" i="57"/>
  <c r="DG104" i="50"/>
  <c r="DH104" i="57"/>
  <c r="DH104" i="50"/>
  <c r="DM104" i="50"/>
  <c r="D105" i="57"/>
  <c r="BL105" i="50"/>
  <c r="BM105" i="50"/>
  <c r="BN105" i="50"/>
  <c r="BO105" i="50"/>
  <c r="BP105" i="50"/>
  <c r="BQ105" i="50"/>
  <c r="BS105" i="50"/>
  <c r="BT105" i="50"/>
  <c r="BU105" i="50"/>
  <c r="BV105" i="50"/>
  <c r="BW105" i="50"/>
  <c r="BX105" i="50"/>
  <c r="BY105" i="50"/>
  <c r="BZ105" i="50"/>
  <c r="CA105" i="50"/>
  <c r="CB105" i="50"/>
  <c r="CC105" i="50"/>
  <c r="CD105" i="50"/>
  <c r="CF105" i="50"/>
  <c r="CG105" i="50"/>
  <c r="CH105" i="50"/>
  <c r="CI105" i="50"/>
  <c r="CJ105" i="50"/>
  <c r="CK105" i="50"/>
  <c r="CL105" i="50"/>
  <c r="CM105" i="50"/>
  <c r="CN105" i="50"/>
  <c r="CO105" i="50"/>
  <c r="CP105" i="50"/>
  <c r="CR105" i="50"/>
  <c r="DA105" i="50"/>
  <c r="DD105" i="50"/>
  <c r="DE105" i="50"/>
  <c r="DF105" i="57"/>
  <c r="DF105" i="50"/>
  <c r="DG105" i="57"/>
  <c r="DG105" i="50"/>
  <c r="DH105" i="57"/>
  <c r="DH105" i="50"/>
  <c r="DM105" i="50"/>
  <c r="D106" i="57"/>
  <c r="DH106" i="57"/>
  <c r="DH106" i="50"/>
  <c r="BL106" i="50"/>
  <c r="BM106" i="50"/>
  <c r="BN106" i="50"/>
  <c r="BO106" i="50"/>
  <c r="BP106" i="50"/>
  <c r="BQ106" i="50"/>
  <c r="BS106" i="50"/>
  <c r="BT106" i="50"/>
  <c r="BU106" i="50"/>
  <c r="BW106" i="50"/>
  <c r="BX106" i="50"/>
  <c r="BY106" i="50"/>
  <c r="BZ106" i="50"/>
  <c r="CA106" i="50"/>
  <c r="CB106" i="50"/>
  <c r="CC106" i="50"/>
  <c r="CD106" i="50"/>
  <c r="CF106" i="50"/>
  <c r="CG106" i="50"/>
  <c r="CH106" i="50"/>
  <c r="CI106" i="50"/>
  <c r="CJ106" i="50"/>
  <c r="CK106" i="50"/>
  <c r="CL106" i="50"/>
  <c r="CM106" i="50"/>
  <c r="CN106" i="50"/>
  <c r="CO106" i="50"/>
  <c r="CP106" i="50"/>
  <c r="CR106" i="50"/>
  <c r="DA106" i="50"/>
  <c r="DD106" i="50"/>
  <c r="DE106" i="50"/>
  <c r="DF106" i="57"/>
  <c r="DF106" i="50"/>
  <c r="DG106" i="57"/>
  <c r="DG106" i="50"/>
  <c r="DM106" i="50"/>
  <c r="D107" i="57"/>
  <c r="BL107" i="50"/>
  <c r="BM107" i="50"/>
  <c r="BN107" i="50"/>
  <c r="BO107" i="50"/>
  <c r="BP107" i="50"/>
  <c r="BQ107" i="50"/>
  <c r="BS107" i="50"/>
  <c r="BT107" i="50"/>
  <c r="BU107" i="50"/>
  <c r="BV107" i="50"/>
  <c r="BW107" i="50"/>
  <c r="BX107" i="50"/>
  <c r="BY107" i="50"/>
  <c r="BZ107" i="50"/>
  <c r="CA107" i="50"/>
  <c r="CB107" i="50"/>
  <c r="CC107" i="50"/>
  <c r="CD107" i="50"/>
  <c r="CF107" i="50"/>
  <c r="CG107" i="50"/>
  <c r="CH107" i="50"/>
  <c r="CI107" i="50"/>
  <c r="CJ107" i="50"/>
  <c r="CK107" i="50"/>
  <c r="CL107" i="50"/>
  <c r="CM107" i="50"/>
  <c r="CN107" i="50"/>
  <c r="CO107" i="50"/>
  <c r="CP107" i="50"/>
  <c r="CR107" i="50"/>
  <c r="DA107" i="50"/>
  <c r="DD107" i="50"/>
  <c r="DE107" i="50"/>
  <c r="DF107" i="57"/>
  <c r="DF107" i="50"/>
  <c r="DG107" i="57"/>
  <c r="DG107" i="50"/>
  <c r="DH107" i="57"/>
  <c r="DH107" i="50"/>
  <c r="DM107" i="50"/>
  <c r="D108" i="57"/>
  <c r="BL108" i="50"/>
  <c r="BM108" i="50"/>
  <c r="BN108" i="50"/>
  <c r="BO108" i="50"/>
  <c r="BP108" i="50"/>
  <c r="BQ108" i="50"/>
  <c r="BR108" i="50"/>
  <c r="BS108" i="50"/>
  <c r="BT108" i="50"/>
  <c r="BU108" i="50"/>
  <c r="BV108" i="50"/>
  <c r="BW108" i="50"/>
  <c r="BX108" i="50"/>
  <c r="BY108" i="50"/>
  <c r="BZ108" i="50"/>
  <c r="CA108" i="50"/>
  <c r="CB108" i="50"/>
  <c r="CC108" i="50"/>
  <c r="CD108" i="50"/>
  <c r="CF108" i="50"/>
  <c r="CG108" i="50"/>
  <c r="CH108" i="50"/>
  <c r="CI108" i="50"/>
  <c r="CJ108" i="50"/>
  <c r="CK108" i="50"/>
  <c r="CL108" i="50"/>
  <c r="CM108" i="50"/>
  <c r="CN108" i="50"/>
  <c r="CO108" i="50"/>
  <c r="CP108" i="50"/>
  <c r="CR108" i="50"/>
  <c r="DA108" i="50"/>
  <c r="DD108" i="50"/>
  <c r="DE108" i="50"/>
  <c r="DF108" i="57"/>
  <c r="DF108" i="50"/>
  <c r="DG108" i="57"/>
  <c r="DG108" i="50"/>
  <c r="DH108" i="57"/>
  <c r="DH108" i="50"/>
  <c r="DM108" i="50"/>
  <c r="D109" i="57"/>
  <c r="BL109" i="50"/>
  <c r="BM109" i="50"/>
  <c r="BN109" i="50"/>
  <c r="BO109" i="50"/>
  <c r="BP109" i="50"/>
  <c r="BQ109" i="50"/>
  <c r="BS109" i="50"/>
  <c r="BT109" i="50"/>
  <c r="BU109" i="50"/>
  <c r="BV109" i="50"/>
  <c r="BW109" i="50"/>
  <c r="BX109" i="50"/>
  <c r="BY109" i="50"/>
  <c r="BZ109" i="50"/>
  <c r="CA109" i="50"/>
  <c r="CB109" i="50"/>
  <c r="CC109" i="50"/>
  <c r="CD109" i="50"/>
  <c r="CF109" i="50"/>
  <c r="CG109" i="50"/>
  <c r="CH109" i="50"/>
  <c r="CI109" i="50"/>
  <c r="CJ109" i="50"/>
  <c r="CK109" i="50"/>
  <c r="CL109" i="50"/>
  <c r="CM109" i="50"/>
  <c r="CN109" i="50"/>
  <c r="CO109" i="50"/>
  <c r="CP109" i="50"/>
  <c r="CR109" i="50"/>
  <c r="DA109" i="50"/>
  <c r="DD109" i="50"/>
  <c r="DE109" i="50"/>
  <c r="DF109" i="57"/>
  <c r="DF109" i="50"/>
  <c r="DG109" i="57"/>
  <c r="DG109" i="50"/>
  <c r="DH109" i="57"/>
  <c r="DH109" i="50"/>
  <c r="DM109" i="50"/>
  <c r="D110" i="57"/>
  <c r="BL110" i="50"/>
  <c r="BM110" i="50"/>
  <c r="BN110" i="50"/>
  <c r="BO110" i="50"/>
  <c r="BP110" i="50"/>
  <c r="BQ110" i="50"/>
  <c r="BS110" i="50"/>
  <c r="BT110" i="50"/>
  <c r="BU110" i="50"/>
  <c r="BV110" i="50"/>
  <c r="BW110" i="50"/>
  <c r="BX110" i="50"/>
  <c r="BY110" i="50"/>
  <c r="BZ110" i="50"/>
  <c r="CA110" i="50"/>
  <c r="CB110" i="50"/>
  <c r="CC110" i="50"/>
  <c r="CD110" i="50"/>
  <c r="CF110" i="50"/>
  <c r="CG110" i="50"/>
  <c r="CH110" i="50"/>
  <c r="CI110" i="50"/>
  <c r="CJ110" i="50"/>
  <c r="CK110" i="50"/>
  <c r="CL110" i="50"/>
  <c r="CM110" i="50"/>
  <c r="CN110" i="50"/>
  <c r="CO110" i="50"/>
  <c r="CP110" i="50"/>
  <c r="CR110" i="50"/>
  <c r="CT110" i="50"/>
  <c r="CX110" i="50"/>
  <c r="CZ110" i="50"/>
  <c r="DA110" i="50"/>
  <c r="DD110" i="50"/>
  <c r="DE110" i="50"/>
  <c r="DF110" i="57"/>
  <c r="DF110" i="50"/>
  <c r="DG110" i="57"/>
  <c r="DG110" i="50"/>
  <c r="DH110" i="57"/>
  <c r="DH110" i="50"/>
  <c r="DM110" i="50"/>
  <c r="D111" i="57"/>
  <c r="BL111" i="50"/>
  <c r="BM111" i="50"/>
  <c r="BN111" i="50"/>
  <c r="BO111" i="50"/>
  <c r="BP111" i="50"/>
  <c r="BQ111" i="50"/>
  <c r="BR111" i="50"/>
  <c r="BS111" i="50"/>
  <c r="BT111" i="50"/>
  <c r="BU111" i="50"/>
  <c r="BV111" i="50"/>
  <c r="BW111" i="50"/>
  <c r="BX111" i="50"/>
  <c r="BY111" i="50"/>
  <c r="BZ111" i="50"/>
  <c r="CA111" i="50"/>
  <c r="CB111" i="50"/>
  <c r="CC111" i="50"/>
  <c r="CD111" i="50"/>
  <c r="CF111" i="50"/>
  <c r="CG111" i="50"/>
  <c r="CH111" i="50"/>
  <c r="CI111" i="50"/>
  <c r="CJ111" i="50"/>
  <c r="CK111" i="50"/>
  <c r="CL111" i="50"/>
  <c r="CM111" i="50"/>
  <c r="CN111" i="50"/>
  <c r="CO111" i="50"/>
  <c r="CP111" i="50"/>
  <c r="CR111" i="50"/>
  <c r="DA111" i="50"/>
  <c r="DD111" i="50"/>
  <c r="DE111" i="50"/>
  <c r="DF111" i="57"/>
  <c r="DF111" i="50"/>
  <c r="DG111" i="57"/>
  <c r="DG111" i="50"/>
  <c r="DH111" i="57"/>
  <c r="DH111" i="50"/>
  <c r="DM111" i="50"/>
  <c r="D112" i="57"/>
  <c r="BL112" i="50"/>
  <c r="BM112" i="50"/>
  <c r="BN112" i="50"/>
  <c r="BO112" i="50"/>
  <c r="BP112" i="50"/>
  <c r="BQ112" i="50"/>
  <c r="BR112" i="50"/>
  <c r="BS112" i="50"/>
  <c r="BT112" i="50"/>
  <c r="BU112" i="50"/>
  <c r="BV112" i="50"/>
  <c r="BW112" i="50"/>
  <c r="BX112" i="50"/>
  <c r="BY112" i="50"/>
  <c r="BZ112" i="50"/>
  <c r="CA112" i="50"/>
  <c r="CB112" i="50"/>
  <c r="CC112" i="50"/>
  <c r="CD112" i="50"/>
  <c r="CF112" i="50"/>
  <c r="CG112" i="50"/>
  <c r="CH112" i="50"/>
  <c r="CI112" i="50"/>
  <c r="CJ112" i="50"/>
  <c r="CK112" i="50"/>
  <c r="CL112" i="50"/>
  <c r="CM112" i="50"/>
  <c r="CN112" i="50"/>
  <c r="CO112" i="50"/>
  <c r="CP112" i="50"/>
  <c r="CR112" i="50"/>
  <c r="DA112" i="50"/>
  <c r="DD112" i="50"/>
  <c r="DE112" i="50"/>
  <c r="DF112" i="57"/>
  <c r="DF112" i="50"/>
  <c r="DG112" i="57"/>
  <c r="DG112" i="50"/>
  <c r="DH112" i="57"/>
  <c r="DH112" i="50"/>
  <c r="DM112" i="50"/>
  <c r="D113" i="57"/>
  <c r="BL113" i="50"/>
  <c r="BM113" i="50"/>
  <c r="BN113" i="50"/>
  <c r="BO113" i="50"/>
  <c r="BP113" i="50"/>
  <c r="BQ113" i="50"/>
  <c r="BS113" i="50"/>
  <c r="BT113" i="50"/>
  <c r="BU113" i="50"/>
  <c r="BV113" i="50"/>
  <c r="BW113" i="50"/>
  <c r="BX113" i="50"/>
  <c r="BY113" i="50"/>
  <c r="BZ113" i="50"/>
  <c r="CA113" i="50"/>
  <c r="CB113" i="50"/>
  <c r="CC113" i="50"/>
  <c r="CD113" i="50"/>
  <c r="CF113" i="50"/>
  <c r="CG113" i="50"/>
  <c r="CH113" i="50"/>
  <c r="CI113" i="50"/>
  <c r="CJ113" i="50"/>
  <c r="CK113" i="50"/>
  <c r="CL113" i="50"/>
  <c r="CM113" i="50"/>
  <c r="CN113" i="50"/>
  <c r="CO113" i="50"/>
  <c r="CP113" i="50"/>
  <c r="CR113" i="50"/>
  <c r="CV113" i="50"/>
  <c r="DA113" i="50"/>
  <c r="DD113" i="50"/>
  <c r="DE113" i="50"/>
  <c r="DF113" i="57"/>
  <c r="DF113" i="50"/>
  <c r="DG113" i="57"/>
  <c r="DG113" i="50"/>
  <c r="DH113" i="57"/>
  <c r="DH113" i="50"/>
  <c r="DM113" i="50"/>
  <c r="D114" i="57"/>
  <c r="BL114" i="50"/>
  <c r="BM114" i="50"/>
  <c r="BN114" i="50"/>
  <c r="BO114" i="50"/>
  <c r="BP114" i="50"/>
  <c r="BQ114" i="50"/>
  <c r="BS114" i="50"/>
  <c r="BT114" i="50"/>
  <c r="BU114" i="50"/>
  <c r="BV114" i="50"/>
  <c r="BW114" i="50"/>
  <c r="BX114" i="50"/>
  <c r="BY114" i="50"/>
  <c r="BZ114" i="50"/>
  <c r="CA114" i="50"/>
  <c r="CB114" i="50"/>
  <c r="CC114" i="50"/>
  <c r="CD114" i="50"/>
  <c r="CF114" i="50"/>
  <c r="CG114" i="50"/>
  <c r="CH114" i="50"/>
  <c r="CI114" i="50"/>
  <c r="CJ114" i="50"/>
  <c r="CK114" i="50"/>
  <c r="CL114" i="50"/>
  <c r="CM114" i="50"/>
  <c r="CN114" i="50"/>
  <c r="CO114" i="50"/>
  <c r="CP114" i="50"/>
  <c r="CR114" i="50"/>
  <c r="CV114" i="50"/>
  <c r="CZ114" i="50"/>
  <c r="DA114" i="50"/>
  <c r="DD114" i="50"/>
  <c r="DE114" i="50"/>
  <c r="DF114" i="57"/>
  <c r="DF114" i="50"/>
  <c r="DG114" i="57"/>
  <c r="DG114" i="50"/>
  <c r="DH114" i="57"/>
  <c r="DH114" i="50"/>
  <c r="DM114" i="50"/>
  <c r="D115" i="57"/>
  <c r="BL115" i="50"/>
  <c r="BM115" i="50"/>
  <c r="BN115" i="50"/>
  <c r="BO115" i="50"/>
  <c r="BP115" i="50"/>
  <c r="BQ115" i="50"/>
  <c r="BS115" i="50"/>
  <c r="BT115" i="50"/>
  <c r="BU115" i="50"/>
  <c r="BV115" i="50"/>
  <c r="BW115" i="50"/>
  <c r="BX115" i="50"/>
  <c r="BY115" i="50"/>
  <c r="BZ115" i="50"/>
  <c r="CA115" i="50"/>
  <c r="CB115" i="50"/>
  <c r="CC115" i="50"/>
  <c r="CD115" i="50"/>
  <c r="CF115" i="50"/>
  <c r="CG115" i="50"/>
  <c r="CH115" i="50"/>
  <c r="CI115" i="50"/>
  <c r="CJ115" i="50"/>
  <c r="CK115" i="50"/>
  <c r="CL115" i="50"/>
  <c r="CM115" i="50"/>
  <c r="CN115" i="50"/>
  <c r="CO115" i="50"/>
  <c r="CP115" i="50"/>
  <c r="CR115" i="50"/>
  <c r="CV115" i="50"/>
  <c r="DA115" i="50"/>
  <c r="DD115" i="57"/>
  <c r="DD115" i="50"/>
  <c r="DE115" i="57"/>
  <c r="DE115" i="50"/>
  <c r="DF115" i="57"/>
  <c r="DF115" i="50"/>
  <c r="DG115" i="57"/>
  <c r="DG115" i="50"/>
  <c r="DH115" i="57"/>
  <c r="DH115" i="50"/>
  <c r="DM115" i="50"/>
  <c r="D116" i="57"/>
  <c r="BL116" i="50"/>
  <c r="BM116" i="50"/>
  <c r="BN116" i="50"/>
  <c r="BO116" i="50"/>
  <c r="BP116" i="50"/>
  <c r="BQ116" i="50"/>
  <c r="BS116" i="50"/>
  <c r="BT116" i="50"/>
  <c r="BU116" i="50"/>
  <c r="BV116" i="50"/>
  <c r="BW116" i="50"/>
  <c r="BX116" i="50"/>
  <c r="BY116" i="50"/>
  <c r="BZ116" i="50"/>
  <c r="CA116" i="50"/>
  <c r="CB116" i="50"/>
  <c r="CC116" i="50"/>
  <c r="CD116" i="50"/>
  <c r="CF116" i="50"/>
  <c r="CG116" i="50"/>
  <c r="CH116" i="50"/>
  <c r="CI116" i="50"/>
  <c r="CJ116" i="50"/>
  <c r="CK116" i="50"/>
  <c r="CL116" i="50"/>
  <c r="CM116" i="50"/>
  <c r="CN116" i="50"/>
  <c r="CO116" i="50"/>
  <c r="CP116" i="50"/>
  <c r="CR116" i="50"/>
  <c r="CV116" i="50"/>
  <c r="DA116" i="50"/>
  <c r="DD116" i="57"/>
  <c r="DD116" i="50"/>
  <c r="DE116" i="57"/>
  <c r="DE116" i="50"/>
  <c r="DF116" i="57"/>
  <c r="DF116" i="50"/>
  <c r="DG116" i="57"/>
  <c r="DG116" i="50"/>
  <c r="DH116" i="57"/>
  <c r="DH116" i="50"/>
  <c r="DM116" i="50"/>
  <c r="D117" i="57"/>
  <c r="BL117" i="50"/>
  <c r="BM117" i="50"/>
  <c r="BN117" i="50"/>
  <c r="BO117" i="50"/>
  <c r="BP117" i="50"/>
  <c r="BQ117" i="50"/>
  <c r="BS117" i="50"/>
  <c r="BT117" i="50"/>
  <c r="BU117" i="50"/>
  <c r="BV117" i="50"/>
  <c r="BW117" i="50"/>
  <c r="BX117" i="50"/>
  <c r="BY117" i="50"/>
  <c r="BZ117" i="50"/>
  <c r="CA117" i="50"/>
  <c r="CB117" i="50"/>
  <c r="CC117" i="50"/>
  <c r="CD117" i="50"/>
  <c r="CF117" i="50"/>
  <c r="CG117" i="50"/>
  <c r="CH117" i="50"/>
  <c r="CI117" i="50"/>
  <c r="CJ117" i="50"/>
  <c r="CK117" i="50"/>
  <c r="CL117" i="50"/>
  <c r="CM117" i="50"/>
  <c r="CN117" i="50"/>
  <c r="CO117" i="50"/>
  <c r="CP117" i="50"/>
  <c r="CR117" i="50"/>
  <c r="DA117" i="50"/>
  <c r="DD117" i="57"/>
  <c r="DD117" i="50"/>
  <c r="DE117" i="57"/>
  <c r="DE117" i="50"/>
  <c r="DF117" i="57"/>
  <c r="DF117" i="50"/>
  <c r="DG117" i="57"/>
  <c r="DG117" i="50"/>
  <c r="DH117" i="57"/>
  <c r="DH117" i="50"/>
  <c r="DM117" i="50"/>
  <c r="D118" i="57"/>
  <c r="DH118" i="57"/>
  <c r="DH118" i="50"/>
  <c r="BL118" i="50"/>
  <c r="BM118" i="50"/>
  <c r="BN118" i="50"/>
  <c r="BO118" i="50"/>
  <c r="BP118" i="50"/>
  <c r="BQ118" i="50"/>
  <c r="BS118" i="50"/>
  <c r="BT118" i="50"/>
  <c r="BU118" i="50"/>
  <c r="BV118" i="50"/>
  <c r="BW118" i="50"/>
  <c r="BX118" i="50"/>
  <c r="BY118" i="50"/>
  <c r="BZ118" i="50"/>
  <c r="CA118" i="50"/>
  <c r="CB118" i="50"/>
  <c r="CC118" i="50"/>
  <c r="CD118" i="50"/>
  <c r="CF118" i="50"/>
  <c r="CG118" i="50"/>
  <c r="CH118" i="50"/>
  <c r="CI118" i="50"/>
  <c r="CJ118" i="50"/>
  <c r="CK118" i="50"/>
  <c r="CL118" i="50"/>
  <c r="CM118" i="50"/>
  <c r="CN118" i="50"/>
  <c r="CO118" i="50"/>
  <c r="CP118" i="50"/>
  <c r="CR118" i="50"/>
  <c r="DA118" i="50"/>
  <c r="DD118" i="57"/>
  <c r="DD118" i="50"/>
  <c r="DE118" i="57"/>
  <c r="DE118" i="50"/>
  <c r="DF118" i="57"/>
  <c r="DF118" i="50"/>
  <c r="DG118" i="57"/>
  <c r="DG118" i="50"/>
  <c r="DM118" i="50"/>
  <c r="D119" i="57"/>
  <c r="BL119" i="50"/>
  <c r="BM119" i="50"/>
  <c r="BN119" i="50"/>
  <c r="BO119" i="50"/>
  <c r="BP119" i="50"/>
  <c r="BQ119" i="50"/>
  <c r="BR119" i="50"/>
  <c r="BS119" i="50"/>
  <c r="BT119" i="50"/>
  <c r="BU119" i="50"/>
  <c r="BV119" i="50"/>
  <c r="BW119" i="50"/>
  <c r="BX119" i="50"/>
  <c r="BY119" i="50"/>
  <c r="BZ119" i="50"/>
  <c r="CA119" i="50"/>
  <c r="CB119" i="50"/>
  <c r="CC119" i="50"/>
  <c r="CD119" i="50"/>
  <c r="CF119" i="50"/>
  <c r="CG119" i="50"/>
  <c r="CH119" i="50"/>
  <c r="CI119" i="50"/>
  <c r="CJ119" i="50"/>
  <c r="CK119" i="50"/>
  <c r="CL119" i="50"/>
  <c r="CM119" i="50"/>
  <c r="CN119" i="50"/>
  <c r="CO119" i="50"/>
  <c r="CP119" i="50"/>
  <c r="CR119" i="50"/>
  <c r="DA119" i="50"/>
  <c r="DD119" i="57"/>
  <c r="DD119" i="50"/>
  <c r="DE119" i="57"/>
  <c r="DE119" i="50"/>
  <c r="DF119" i="57"/>
  <c r="DF119" i="50"/>
  <c r="DG119" i="57"/>
  <c r="DG119" i="50"/>
  <c r="DH119" i="57"/>
  <c r="DH119" i="50"/>
  <c r="DM119" i="50"/>
  <c r="D120" i="57"/>
  <c r="BL120" i="50"/>
  <c r="BM120" i="50"/>
  <c r="BN120" i="50"/>
  <c r="BO120" i="50"/>
  <c r="BP120" i="50"/>
  <c r="BQ120" i="50"/>
  <c r="BR120" i="50"/>
  <c r="BS120" i="50"/>
  <c r="BT120" i="50"/>
  <c r="BU120" i="50"/>
  <c r="BV120" i="50"/>
  <c r="BW120" i="50"/>
  <c r="BX120" i="50"/>
  <c r="BY120" i="50"/>
  <c r="BZ120" i="50"/>
  <c r="CA120" i="50"/>
  <c r="CB120" i="50"/>
  <c r="CC120" i="50"/>
  <c r="CD120" i="50"/>
  <c r="CF120" i="50"/>
  <c r="CG120" i="50"/>
  <c r="CH120" i="50"/>
  <c r="CI120" i="50"/>
  <c r="CJ120" i="50"/>
  <c r="CK120" i="50"/>
  <c r="CL120" i="50"/>
  <c r="CM120" i="50"/>
  <c r="CN120" i="50"/>
  <c r="CO120" i="50"/>
  <c r="CP120" i="50"/>
  <c r="CR120" i="50"/>
  <c r="DA120" i="50"/>
  <c r="DD120" i="57"/>
  <c r="DD120" i="50"/>
  <c r="DE120" i="57"/>
  <c r="DE120" i="50"/>
  <c r="DF120" i="57"/>
  <c r="DF120" i="50"/>
  <c r="DG120" i="57"/>
  <c r="DG120" i="50"/>
  <c r="DH120" i="57"/>
  <c r="DH120" i="50"/>
  <c r="DM120" i="50"/>
  <c r="D121" i="57"/>
  <c r="BL121" i="50"/>
  <c r="BM121" i="50"/>
  <c r="BN121" i="50"/>
  <c r="BO121" i="50"/>
  <c r="BP121" i="50"/>
  <c r="BQ121" i="50"/>
  <c r="BS121" i="50"/>
  <c r="BT121" i="50"/>
  <c r="BU121" i="50"/>
  <c r="BV121" i="50"/>
  <c r="BW121" i="50"/>
  <c r="BX121" i="50"/>
  <c r="BY121" i="50"/>
  <c r="BZ121" i="50"/>
  <c r="CA121" i="50"/>
  <c r="CB121" i="50"/>
  <c r="CC121" i="50"/>
  <c r="CD121" i="50"/>
  <c r="CF121" i="50"/>
  <c r="CG121" i="50"/>
  <c r="CH121" i="50"/>
  <c r="CI121" i="50"/>
  <c r="CJ121" i="50"/>
  <c r="CK121" i="50"/>
  <c r="CL121" i="50"/>
  <c r="CM121" i="50"/>
  <c r="CN121" i="50"/>
  <c r="CO121" i="50"/>
  <c r="CP121" i="50"/>
  <c r="CR121" i="50"/>
  <c r="DA121" i="50"/>
  <c r="DD121" i="57"/>
  <c r="DD121" i="50"/>
  <c r="DE121" i="57"/>
  <c r="DE121" i="50"/>
  <c r="DF121" i="57"/>
  <c r="DF121" i="50"/>
  <c r="DG121" i="57"/>
  <c r="DG121" i="50"/>
  <c r="DH121" i="57"/>
  <c r="DH121" i="50"/>
  <c r="DM121" i="50"/>
  <c r="D122" i="57"/>
  <c r="BL122" i="50"/>
  <c r="BM122" i="50"/>
  <c r="BN122" i="50"/>
  <c r="BO122" i="50"/>
  <c r="BP122" i="50"/>
  <c r="BQ122" i="50"/>
  <c r="BR122" i="50"/>
  <c r="BS122" i="50"/>
  <c r="BT122" i="50"/>
  <c r="BU122" i="50"/>
  <c r="BV122" i="50"/>
  <c r="BW122" i="50"/>
  <c r="BX122" i="50"/>
  <c r="BY122" i="50"/>
  <c r="BZ122" i="50"/>
  <c r="CA122" i="50"/>
  <c r="CB122" i="50"/>
  <c r="CC122" i="50"/>
  <c r="CD122" i="50"/>
  <c r="CF122" i="50"/>
  <c r="CG122" i="50"/>
  <c r="CH122" i="50"/>
  <c r="CI122" i="50"/>
  <c r="CJ122" i="50"/>
  <c r="CK122" i="50"/>
  <c r="CL122" i="50"/>
  <c r="CM122" i="50"/>
  <c r="CN122" i="50"/>
  <c r="CO122" i="50"/>
  <c r="CP122" i="50"/>
  <c r="CR122" i="50"/>
  <c r="CV122" i="50"/>
  <c r="DA122" i="50"/>
  <c r="DD122" i="57"/>
  <c r="DD122" i="50"/>
  <c r="DE122" i="57"/>
  <c r="DE122" i="50"/>
  <c r="DF122" i="57"/>
  <c r="DF122" i="50"/>
  <c r="DG122" i="57"/>
  <c r="DG122" i="50"/>
  <c r="DH122" i="57"/>
  <c r="DH122" i="50"/>
  <c r="DM122" i="50"/>
  <c r="D123" i="57"/>
  <c r="DH123" i="57"/>
  <c r="DH123" i="50"/>
  <c r="BL123" i="50"/>
  <c r="BM123" i="50"/>
  <c r="BN123" i="50"/>
  <c r="BO123" i="50"/>
  <c r="BP123" i="50"/>
  <c r="BQ123" i="50"/>
  <c r="BS123" i="50"/>
  <c r="BT123" i="50"/>
  <c r="BU123" i="50"/>
  <c r="BV123" i="50"/>
  <c r="BW123" i="50"/>
  <c r="BX123" i="50"/>
  <c r="BY123" i="50"/>
  <c r="BZ123" i="50"/>
  <c r="CA123" i="50"/>
  <c r="CB123" i="50"/>
  <c r="CC123" i="50"/>
  <c r="CD123" i="50"/>
  <c r="CF123" i="50"/>
  <c r="CG123" i="50"/>
  <c r="CH123" i="50"/>
  <c r="CI123" i="50"/>
  <c r="CJ123" i="50"/>
  <c r="CK123" i="50"/>
  <c r="CL123" i="50"/>
  <c r="CM123" i="50"/>
  <c r="CN123" i="50"/>
  <c r="CO123" i="50"/>
  <c r="CP123" i="50"/>
  <c r="CR123" i="50"/>
  <c r="DA123" i="50"/>
  <c r="DD123" i="57"/>
  <c r="DD123" i="50"/>
  <c r="DE123" i="57"/>
  <c r="DE123" i="50"/>
  <c r="DF123" i="57"/>
  <c r="DF123" i="50"/>
  <c r="DG123" i="57"/>
  <c r="DG123" i="50"/>
  <c r="DM123" i="50"/>
  <c r="D124" i="57"/>
  <c r="BL124" i="50"/>
  <c r="BM124" i="50"/>
  <c r="BN124" i="50"/>
  <c r="BO124" i="50"/>
  <c r="BP124" i="50"/>
  <c r="BQ124" i="50"/>
  <c r="BS124" i="50"/>
  <c r="BT124" i="50"/>
  <c r="BU124" i="50"/>
  <c r="BV124" i="50"/>
  <c r="BW124" i="50"/>
  <c r="BX124" i="50"/>
  <c r="BY124" i="50"/>
  <c r="BZ124" i="50"/>
  <c r="CA124" i="50"/>
  <c r="CB124" i="50"/>
  <c r="CC124" i="50"/>
  <c r="CD124" i="50"/>
  <c r="CF124" i="50"/>
  <c r="CG124" i="50"/>
  <c r="CH124" i="50"/>
  <c r="CI124" i="50"/>
  <c r="CJ124" i="50"/>
  <c r="CK124" i="50"/>
  <c r="CL124" i="50"/>
  <c r="CM124" i="50"/>
  <c r="CN124" i="50"/>
  <c r="CO124" i="50"/>
  <c r="CP124" i="50"/>
  <c r="CR124" i="50"/>
  <c r="DA124" i="50"/>
  <c r="DD124" i="57"/>
  <c r="DD124" i="50"/>
  <c r="DE124" i="57"/>
  <c r="DE124" i="50"/>
  <c r="DF124" i="57"/>
  <c r="DF124" i="50"/>
  <c r="DG124" i="57"/>
  <c r="DG124" i="50"/>
  <c r="DH124" i="57"/>
  <c r="DH124" i="50"/>
  <c r="DM124" i="50"/>
  <c r="D125" i="57"/>
  <c r="BL125" i="50"/>
  <c r="BM125" i="50"/>
  <c r="BN125" i="50"/>
  <c r="BO125" i="50"/>
  <c r="BP125" i="50"/>
  <c r="BQ125" i="50"/>
  <c r="BR125" i="50"/>
  <c r="BS125" i="50"/>
  <c r="BT125" i="50"/>
  <c r="BU125" i="50"/>
  <c r="BV125" i="50"/>
  <c r="BW125" i="50"/>
  <c r="BX125" i="50"/>
  <c r="BY125" i="50"/>
  <c r="BZ125" i="50"/>
  <c r="CA125" i="50"/>
  <c r="CB125" i="50"/>
  <c r="CC125" i="50"/>
  <c r="CD125" i="50"/>
  <c r="CF125" i="50"/>
  <c r="CG125" i="50"/>
  <c r="CH125" i="50"/>
  <c r="CI125" i="50"/>
  <c r="CJ125" i="50"/>
  <c r="CK125" i="50"/>
  <c r="CL125" i="50"/>
  <c r="CM125" i="50"/>
  <c r="CN125" i="50"/>
  <c r="CO125" i="50"/>
  <c r="CP125" i="50"/>
  <c r="CR125" i="50"/>
  <c r="DA125" i="50"/>
  <c r="DD125" i="57"/>
  <c r="DD125" i="50"/>
  <c r="DE125" i="57"/>
  <c r="DE125" i="50"/>
  <c r="DF125" i="57"/>
  <c r="DF125" i="50"/>
  <c r="DG125" i="57"/>
  <c r="DG125" i="50"/>
  <c r="DH125" i="57"/>
  <c r="DH125" i="50"/>
  <c r="DM125" i="50"/>
  <c r="D126" i="57"/>
  <c r="BL126" i="50"/>
  <c r="BM126" i="50"/>
  <c r="BN126" i="50"/>
  <c r="BO126" i="50"/>
  <c r="BP126" i="50"/>
  <c r="BQ126" i="50"/>
  <c r="BS126" i="50"/>
  <c r="BT126" i="50"/>
  <c r="BU126" i="50"/>
  <c r="BV126" i="50"/>
  <c r="BW126" i="50"/>
  <c r="BX126" i="50"/>
  <c r="BY126" i="50"/>
  <c r="BZ126" i="50"/>
  <c r="CA126" i="50"/>
  <c r="CB126" i="50"/>
  <c r="CC126" i="50"/>
  <c r="CD126" i="50"/>
  <c r="CF126" i="50"/>
  <c r="CG126" i="50"/>
  <c r="CH126" i="50"/>
  <c r="CI126" i="50"/>
  <c r="CJ126" i="50"/>
  <c r="CK126" i="50"/>
  <c r="CL126" i="50"/>
  <c r="CM126" i="50"/>
  <c r="CN126" i="50"/>
  <c r="CO126" i="50"/>
  <c r="CP126" i="50"/>
  <c r="CR126" i="50"/>
  <c r="CV126" i="50"/>
  <c r="DA126" i="50"/>
  <c r="DD126" i="57"/>
  <c r="DD126" i="50"/>
  <c r="DE126" i="57"/>
  <c r="DE126" i="50"/>
  <c r="DF126" i="57"/>
  <c r="DF126" i="50"/>
  <c r="DG126" i="57"/>
  <c r="DG126" i="50"/>
  <c r="DH126" i="57"/>
  <c r="DH126" i="50"/>
  <c r="DM126" i="50"/>
  <c r="D127" i="57"/>
  <c r="BL127" i="50"/>
  <c r="BM127" i="50"/>
  <c r="BN127" i="50"/>
  <c r="BO127" i="50"/>
  <c r="BP127" i="50"/>
  <c r="BQ127" i="50"/>
  <c r="BS127" i="50"/>
  <c r="BT127" i="50"/>
  <c r="BU127" i="50"/>
  <c r="BV127" i="50"/>
  <c r="BW127" i="50"/>
  <c r="BX127" i="50"/>
  <c r="BY127" i="50"/>
  <c r="BZ127" i="50"/>
  <c r="CA127" i="50"/>
  <c r="CB127" i="50"/>
  <c r="CC127" i="50"/>
  <c r="CD127" i="50"/>
  <c r="CF127" i="50"/>
  <c r="CG127" i="50"/>
  <c r="CH127" i="50"/>
  <c r="CI127" i="50"/>
  <c r="CJ127" i="50"/>
  <c r="CK127" i="50"/>
  <c r="CL127" i="50"/>
  <c r="CM127" i="50"/>
  <c r="CN127" i="50"/>
  <c r="CO127" i="50"/>
  <c r="CP127" i="50"/>
  <c r="CR127" i="50"/>
  <c r="CV127" i="50"/>
  <c r="DA127" i="50"/>
  <c r="DD127" i="57"/>
  <c r="DD127" i="50"/>
  <c r="DE127" i="57"/>
  <c r="DE127" i="50"/>
  <c r="DF127" i="57"/>
  <c r="DF127" i="50"/>
  <c r="DG127" i="57"/>
  <c r="DG127" i="50"/>
  <c r="DH127" i="57"/>
  <c r="DH127" i="50"/>
  <c r="DM127" i="50"/>
  <c r="D128" i="57"/>
  <c r="BL128" i="50"/>
  <c r="BM128" i="50"/>
  <c r="BN128" i="50"/>
  <c r="BO128" i="50"/>
  <c r="BP128" i="50"/>
  <c r="BQ128" i="50"/>
  <c r="BS128" i="50"/>
  <c r="BT128" i="50"/>
  <c r="BU128" i="50"/>
  <c r="BV128" i="50"/>
  <c r="BW128" i="50"/>
  <c r="BX128" i="50"/>
  <c r="BY128" i="50"/>
  <c r="BZ128" i="50"/>
  <c r="CA128" i="50"/>
  <c r="CB128" i="50"/>
  <c r="CC128" i="50"/>
  <c r="CD128" i="50"/>
  <c r="CF128" i="50"/>
  <c r="CG128" i="50"/>
  <c r="CH128" i="50"/>
  <c r="CI128" i="50"/>
  <c r="CJ128" i="50"/>
  <c r="CK128" i="50"/>
  <c r="CL128" i="50"/>
  <c r="CM128" i="50"/>
  <c r="CN128" i="50"/>
  <c r="CO128" i="50"/>
  <c r="CP128" i="50"/>
  <c r="CR128" i="50"/>
  <c r="DA128" i="50"/>
  <c r="DD128" i="57"/>
  <c r="DD128" i="50"/>
  <c r="DE128" i="57"/>
  <c r="DE128" i="50"/>
  <c r="DF128" i="57"/>
  <c r="DF128" i="50"/>
  <c r="DG128" i="57"/>
  <c r="DG128" i="50"/>
  <c r="DH128" i="57"/>
  <c r="DH128" i="50"/>
  <c r="DM128" i="50"/>
  <c r="D129" i="57"/>
  <c r="DH129" i="57"/>
  <c r="DH129" i="50"/>
  <c r="BL129" i="50"/>
  <c r="BM129" i="50"/>
  <c r="BN129" i="50"/>
  <c r="BO129" i="50"/>
  <c r="BP129" i="50"/>
  <c r="BQ129" i="50"/>
  <c r="BS129" i="50"/>
  <c r="BT129" i="50"/>
  <c r="BU129" i="50"/>
  <c r="BV129" i="50"/>
  <c r="BW129" i="50"/>
  <c r="BX129" i="50"/>
  <c r="BY129" i="50"/>
  <c r="BZ129" i="50"/>
  <c r="CA129" i="50"/>
  <c r="CB129" i="50"/>
  <c r="CC129" i="50"/>
  <c r="CD129" i="50"/>
  <c r="CF129" i="50"/>
  <c r="CG129" i="50"/>
  <c r="CH129" i="50"/>
  <c r="CI129" i="50"/>
  <c r="CJ129" i="50"/>
  <c r="CK129" i="50"/>
  <c r="CL129" i="50"/>
  <c r="CM129" i="50"/>
  <c r="CN129" i="50"/>
  <c r="CO129" i="50"/>
  <c r="CP129" i="50"/>
  <c r="CR129" i="50"/>
  <c r="DA129" i="50"/>
  <c r="DD129" i="57"/>
  <c r="DD129" i="50"/>
  <c r="DE129" i="57"/>
  <c r="DE129" i="50"/>
  <c r="DF129" i="57"/>
  <c r="DF129" i="50"/>
  <c r="DG129" i="57"/>
  <c r="DG129" i="50"/>
  <c r="DM129" i="50"/>
  <c r="D130" i="57"/>
  <c r="BL130" i="50"/>
  <c r="BM130" i="50"/>
  <c r="BN130" i="50"/>
  <c r="BO130" i="50"/>
  <c r="BP130" i="50"/>
  <c r="BQ130" i="50"/>
  <c r="BR130" i="50"/>
  <c r="BS130" i="50"/>
  <c r="BT130" i="50"/>
  <c r="BU130" i="50"/>
  <c r="BV130" i="50"/>
  <c r="BW130" i="50"/>
  <c r="BX130" i="50"/>
  <c r="BY130" i="50"/>
  <c r="BZ130" i="50"/>
  <c r="CA130" i="50"/>
  <c r="CB130" i="50"/>
  <c r="CC130" i="50"/>
  <c r="CD130" i="50"/>
  <c r="CF130" i="50"/>
  <c r="CG130" i="50"/>
  <c r="CH130" i="50"/>
  <c r="CI130" i="50"/>
  <c r="CJ130" i="50"/>
  <c r="CK130" i="50"/>
  <c r="CL130" i="50"/>
  <c r="CM130" i="50"/>
  <c r="CN130" i="50"/>
  <c r="CO130" i="50"/>
  <c r="CP130" i="50"/>
  <c r="CR130" i="50"/>
  <c r="DA130" i="50"/>
  <c r="DD130" i="57"/>
  <c r="DD130" i="50"/>
  <c r="DE130" i="57"/>
  <c r="DE130" i="50"/>
  <c r="DF130" i="57"/>
  <c r="DF130" i="50"/>
  <c r="DG130" i="57"/>
  <c r="DG130" i="50"/>
  <c r="DH130" i="57"/>
  <c r="DH130" i="50"/>
  <c r="DM130" i="50"/>
  <c r="D131" i="57"/>
  <c r="BL131" i="50"/>
  <c r="BM131" i="50"/>
  <c r="BN131" i="50"/>
  <c r="BO131" i="50"/>
  <c r="BP131" i="50"/>
  <c r="BQ131" i="50"/>
  <c r="BS131" i="50"/>
  <c r="BT131" i="50"/>
  <c r="BU131" i="50"/>
  <c r="BV131" i="50"/>
  <c r="BW131" i="50"/>
  <c r="BX131" i="50"/>
  <c r="BY131" i="50"/>
  <c r="BZ131" i="50"/>
  <c r="CA131" i="50"/>
  <c r="CB131" i="50"/>
  <c r="CC131" i="50"/>
  <c r="CD131" i="50"/>
  <c r="CF131" i="50"/>
  <c r="CG131" i="50"/>
  <c r="CH131" i="50"/>
  <c r="CI131" i="50"/>
  <c r="CJ131" i="50"/>
  <c r="CK131" i="50"/>
  <c r="CL131" i="50"/>
  <c r="CM131" i="50"/>
  <c r="CN131" i="50"/>
  <c r="CO131" i="50"/>
  <c r="CP131" i="50"/>
  <c r="CR131" i="50"/>
  <c r="CX131" i="50"/>
  <c r="DA131" i="50"/>
  <c r="DD131" i="57"/>
  <c r="DD131" i="50"/>
  <c r="DE131" i="57"/>
  <c r="DE131" i="50"/>
  <c r="DF131" i="57"/>
  <c r="DF131" i="50"/>
  <c r="DG131" i="57"/>
  <c r="DG131" i="50"/>
  <c r="DH131" i="57"/>
  <c r="DH131" i="50"/>
  <c r="DM131" i="50"/>
  <c r="D132" i="57"/>
  <c r="DH132" i="57"/>
  <c r="DH132" i="50"/>
  <c r="BL132" i="50"/>
  <c r="BM132" i="50"/>
  <c r="BN132" i="50"/>
  <c r="BO132" i="50"/>
  <c r="BP132" i="50"/>
  <c r="BQ132" i="50"/>
  <c r="BS132" i="50"/>
  <c r="BT132" i="50"/>
  <c r="BU132" i="50"/>
  <c r="BV132" i="50"/>
  <c r="BW132" i="50"/>
  <c r="BX132" i="50"/>
  <c r="BY132" i="50"/>
  <c r="BZ132" i="50"/>
  <c r="CA132" i="50"/>
  <c r="CB132" i="50"/>
  <c r="CC132" i="50"/>
  <c r="CD132" i="50"/>
  <c r="CF132" i="50"/>
  <c r="CG132" i="50"/>
  <c r="CH132" i="50"/>
  <c r="CI132" i="50"/>
  <c r="CJ132" i="50"/>
  <c r="CK132" i="50"/>
  <c r="CL132" i="50"/>
  <c r="CM132" i="50"/>
  <c r="CN132" i="50"/>
  <c r="CO132" i="50"/>
  <c r="CP132" i="50"/>
  <c r="CR132" i="50"/>
  <c r="DA132" i="50"/>
  <c r="DD132" i="57"/>
  <c r="DD132" i="50"/>
  <c r="DE132" i="57"/>
  <c r="DE132" i="50"/>
  <c r="DF132" i="57"/>
  <c r="DF132" i="50"/>
  <c r="DG132" i="57"/>
  <c r="DG132" i="50"/>
  <c r="DM132" i="50"/>
  <c r="D133" i="57"/>
  <c r="BL133" i="50"/>
  <c r="BM133" i="50"/>
  <c r="BN133" i="50"/>
  <c r="BO133" i="50"/>
  <c r="BP133" i="50"/>
  <c r="BQ133" i="50"/>
  <c r="BS133" i="50"/>
  <c r="BT133" i="50"/>
  <c r="BU133" i="50"/>
  <c r="BV133" i="50"/>
  <c r="BW133" i="50"/>
  <c r="BX133" i="50"/>
  <c r="BY133" i="50"/>
  <c r="BZ133" i="50"/>
  <c r="CA133" i="50"/>
  <c r="CB133" i="50"/>
  <c r="CC133" i="50"/>
  <c r="CD133" i="50"/>
  <c r="CF133" i="50"/>
  <c r="CG133" i="50"/>
  <c r="CH133" i="50"/>
  <c r="CI133" i="50"/>
  <c r="CJ133" i="50"/>
  <c r="CK133" i="50"/>
  <c r="CL133" i="50"/>
  <c r="CM133" i="50"/>
  <c r="CN133" i="50"/>
  <c r="CO133" i="50"/>
  <c r="CP133" i="50"/>
  <c r="CR133" i="50"/>
  <c r="CV133" i="50"/>
  <c r="DA133" i="50"/>
  <c r="DD133" i="57"/>
  <c r="DD133" i="50"/>
  <c r="DE133" i="57"/>
  <c r="DE133" i="50"/>
  <c r="DF133" i="57"/>
  <c r="DF133" i="50"/>
  <c r="DG133" i="57"/>
  <c r="DG133" i="50"/>
  <c r="DH133" i="57"/>
  <c r="DH133" i="50"/>
  <c r="DM133" i="50"/>
  <c r="D134" i="57"/>
  <c r="BL134" i="50"/>
  <c r="BM134" i="50"/>
  <c r="BN134" i="50"/>
  <c r="BO134" i="50"/>
  <c r="BP134" i="50"/>
  <c r="BQ134" i="50"/>
  <c r="BS134" i="50"/>
  <c r="BT134" i="50"/>
  <c r="BU134" i="50"/>
  <c r="BV134" i="50"/>
  <c r="BW134" i="50"/>
  <c r="BX134" i="50"/>
  <c r="BY134" i="50"/>
  <c r="BZ134" i="50"/>
  <c r="CA134" i="50"/>
  <c r="CB134" i="50"/>
  <c r="CC134" i="50"/>
  <c r="CD134" i="50"/>
  <c r="CF134" i="50"/>
  <c r="CG134" i="50"/>
  <c r="CH134" i="50"/>
  <c r="CI134" i="50"/>
  <c r="CJ134" i="50"/>
  <c r="CK134" i="50"/>
  <c r="CL134" i="50"/>
  <c r="CM134" i="50"/>
  <c r="CN134" i="50"/>
  <c r="CO134" i="50"/>
  <c r="CP134" i="50"/>
  <c r="CR134" i="50"/>
  <c r="CX134" i="50"/>
  <c r="DA134" i="50"/>
  <c r="DD134" i="57"/>
  <c r="DD134" i="50"/>
  <c r="DE134" i="57"/>
  <c r="DE134" i="50"/>
  <c r="DF134" i="57"/>
  <c r="DF134" i="50"/>
  <c r="DG134" i="57"/>
  <c r="DG134" i="50"/>
  <c r="DH134" i="57"/>
  <c r="DH134" i="50"/>
  <c r="DM134" i="50"/>
  <c r="D135" i="57"/>
  <c r="BL135" i="50"/>
  <c r="BM135" i="50"/>
  <c r="BN135" i="50"/>
  <c r="BO135" i="50"/>
  <c r="BP135" i="50"/>
  <c r="BQ135" i="50"/>
  <c r="BS135" i="50"/>
  <c r="BT135" i="50"/>
  <c r="BU135" i="50"/>
  <c r="BV135" i="50"/>
  <c r="BW135" i="50"/>
  <c r="BX135" i="50"/>
  <c r="BY135" i="50"/>
  <c r="BZ135" i="50"/>
  <c r="CA135" i="50"/>
  <c r="CB135" i="50"/>
  <c r="CC135" i="50"/>
  <c r="CD135" i="50"/>
  <c r="CF135" i="50"/>
  <c r="CG135" i="50"/>
  <c r="CH135" i="50"/>
  <c r="CI135" i="50"/>
  <c r="CJ135" i="50"/>
  <c r="CK135" i="50"/>
  <c r="CL135" i="50"/>
  <c r="CM135" i="50"/>
  <c r="CN135" i="50"/>
  <c r="CO135" i="50"/>
  <c r="CP135" i="50"/>
  <c r="CR135" i="50"/>
  <c r="CT135" i="50"/>
  <c r="CZ135" i="50"/>
  <c r="DA135" i="50"/>
  <c r="DD135" i="57"/>
  <c r="DD135" i="50"/>
  <c r="DE135" i="57"/>
  <c r="DE135" i="50"/>
  <c r="DF135" i="57"/>
  <c r="DF135" i="50"/>
  <c r="DG135" i="57"/>
  <c r="DG135" i="50"/>
  <c r="DH135" i="57"/>
  <c r="DH135" i="50"/>
  <c r="DM135" i="50"/>
  <c r="D136" i="57"/>
  <c r="DH136" i="57"/>
  <c r="DH136" i="50"/>
  <c r="BL136" i="50"/>
  <c r="BM136" i="50"/>
  <c r="BN136" i="50"/>
  <c r="BO136" i="50"/>
  <c r="BP136" i="50"/>
  <c r="BQ136" i="50"/>
  <c r="BS136" i="50"/>
  <c r="BT136" i="50"/>
  <c r="BU136" i="50"/>
  <c r="BV136" i="50"/>
  <c r="BW136" i="50"/>
  <c r="BX136" i="50"/>
  <c r="BY136" i="50"/>
  <c r="BZ136" i="50"/>
  <c r="CA136" i="50"/>
  <c r="CB136" i="50"/>
  <c r="CC136" i="50"/>
  <c r="CD136" i="50"/>
  <c r="CF136" i="50"/>
  <c r="CG136" i="50"/>
  <c r="CH136" i="50"/>
  <c r="CI136" i="50"/>
  <c r="CJ136" i="50"/>
  <c r="CK136" i="50"/>
  <c r="CL136" i="50"/>
  <c r="CM136" i="50"/>
  <c r="CN136" i="50"/>
  <c r="CO136" i="50"/>
  <c r="CP136" i="50"/>
  <c r="CR136" i="50"/>
  <c r="DA136" i="50"/>
  <c r="DD136" i="57"/>
  <c r="DD136" i="50"/>
  <c r="DE136" i="57"/>
  <c r="DE136" i="50"/>
  <c r="DF136" i="57"/>
  <c r="DF136" i="50"/>
  <c r="DG136" i="57"/>
  <c r="DG136" i="50"/>
  <c r="DM136" i="50"/>
  <c r="D137" i="57"/>
  <c r="BL137" i="50"/>
  <c r="BM137" i="50"/>
  <c r="BN137" i="50"/>
  <c r="BO137" i="50"/>
  <c r="BP137" i="50"/>
  <c r="BQ137" i="50"/>
  <c r="BS137" i="50"/>
  <c r="BT137" i="50"/>
  <c r="BU137" i="50"/>
  <c r="BV137" i="50"/>
  <c r="BW137" i="50"/>
  <c r="BX137" i="50"/>
  <c r="BY137" i="50"/>
  <c r="BZ137" i="50"/>
  <c r="CA137" i="50"/>
  <c r="CB137" i="50"/>
  <c r="CC137" i="50"/>
  <c r="CD137" i="50"/>
  <c r="CF137" i="50"/>
  <c r="CG137" i="50"/>
  <c r="CH137" i="50"/>
  <c r="CI137" i="50"/>
  <c r="CJ137" i="50"/>
  <c r="CK137" i="50"/>
  <c r="CL137" i="50"/>
  <c r="CM137" i="50"/>
  <c r="CN137" i="50"/>
  <c r="CO137" i="50"/>
  <c r="CP137" i="50"/>
  <c r="CR137" i="50"/>
  <c r="DA137" i="50"/>
  <c r="DD137" i="57"/>
  <c r="DD137" i="50"/>
  <c r="DE137" i="57"/>
  <c r="DE137" i="50"/>
  <c r="DF137" i="57"/>
  <c r="DF137" i="50"/>
  <c r="DG137" i="57"/>
  <c r="DG137" i="50"/>
  <c r="DH137" i="57"/>
  <c r="DH137" i="50"/>
  <c r="DM137" i="50"/>
  <c r="D138" i="57"/>
  <c r="BL138" i="50"/>
  <c r="BM138" i="50"/>
  <c r="BN138" i="50"/>
  <c r="BO138" i="50"/>
  <c r="BP138" i="50"/>
  <c r="BQ138" i="50"/>
  <c r="BR138" i="50"/>
  <c r="BS138" i="50"/>
  <c r="BT138" i="50"/>
  <c r="BU138" i="50"/>
  <c r="BV138" i="50"/>
  <c r="BW138" i="50"/>
  <c r="BX138" i="50"/>
  <c r="BY138" i="50"/>
  <c r="BZ138" i="50"/>
  <c r="CA138" i="50"/>
  <c r="CB138" i="50"/>
  <c r="CC138" i="50"/>
  <c r="CD138" i="50"/>
  <c r="CF138" i="50"/>
  <c r="CG138" i="50"/>
  <c r="CH138" i="50"/>
  <c r="CI138" i="50"/>
  <c r="CJ138" i="50"/>
  <c r="CK138" i="50"/>
  <c r="CL138" i="50"/>
  <c r="CM138" i="50"/>
  <c r="CN138" i="50"/>
  <c r="CO138" i="50"/>
  <c r="CP138" i="50"/>
  <c r="CR138" i="50"/>
  <c r="DA138" i="50"/>
  <c r="DD138" i="57"/>
  <c r="DD138" i="50"/>
  <c r="DE138" i="57"/>
  <c r="DE138" i="50"/>
  <c r="DF138" i="57"/>
  <c r="DF138" i="50"/>
  <c r="DG138" i="57"/>
  <c r="DG138" i="50"/>
  <c r="DH138" i="57"/>
  <c r="DH138" i="50"/>
  <c r="DM138" i="50"/>
  <c r="D139" i="57"/>
  <c r="BL139" i="50"/>
  <c r="BM139" i="50"/>
  <c r="BN139" i="50"/>
  <c r="BO139" i="50"/>
  <c r="BP139" i="50"/>
  <c r="BQ139" i="50"/>
  <c r="BS139" i="50"/>
  <c r="BT139" i="50"/>
  <c r="BU139" i="50"/>
  <c r="BV139" i="50"/>
  <c r="BW139" i="50"/>
  <c r="BX139" i="50"/>
  <c r="BY139" i="50"/>
  <c r="BZ139" i="50"/>
  <c r="CA139" i="50"/>
  <c r="CB139" i="50"/>
  <c r="CC139" i="50"/>
  <c r="CD139" i="50"/>
  <c r="CF139" i="50"/>
  <c r="CG139" i="50"/>
  <c r="CH139" i="50"/>
  <c r="CI139" i="50"/>
  <c r="CJ139" i="50"/>
  <c r="CK139" i="50"/>
  <c r="CL139" i="50"/>
  <c r="CM139" i="50"/>
  <c r="CN139" i="50"/>
  <c r="CO139" i="50"/>
  <c r="CP139" i="50"/>
  <c r="CR139" i="50"/>
  <c r="CT139" i="50"/>
  <c r="CV139" i="50"/>
  <c r="DA139" i="50"/>
  <c r="DD139" i="57"/>
  <c r="DD139" i="50"/>
  <c r="DE139" i="57"/>
  <c r="DE139" i="50"/>
  <c r="DF139" i="57"/>
  <c r="DF139" i="50"/>
  <c r="DG139" i="57"/>
  <c r="DG139" i="50"/>
  <c r="DH139" i="57"/>
  <c r="DH139" i="50"/>
  <c r="DM139" i="50"/>
  <c r="D140" i="57"/>
  <c r="DH140" i="57"/>
  <c r="DH140" i="50"/>
  <c r="BL140" i="50"/>
  <c r="BM140" i="50"/>
  <c r="BN140" i="50"/>
  <c r="BO140" i="50"/>
  <c r="BP140" i="50"/>
  <c r="BQ140" i="50"/>
  <c r="BS140" i="50"/>
  <c r="BT140" i="50"/>
  <c r="BU140" i="50"/>
  <c r="BV140" i="50"/>
  <c r="BW140" i="50"/>
  <c r="BX140" i="50"/>
  <c r="BY140" i="50"/>
  <c r="BZ140" i="50"/>
  <c r="CA140" i="50"/>
  <c r="CB140" i="50"/>
  <c r="CC140" i="50"/>
  <c r="CD140" i="50"/>
  <c r="CF140" i="50"/>
  <c r="CH140" i="50"/>
  <c r="CI140" i="50"/>
  <c r="CJ140" i="50"/>
  <c r="CL140" i="50"/>
  <c r="CM140" i="50"/>
  <c r="CN140" i="50"/>
  <c r="CP140" i="50"/>
  <c r="CR140" i="50"/>
  <c r="DA140" i="50"/>
  <c r="DD140" i="57"/>
  <c r="DD140" i="50"/>
  <c r="DE140" i="57"/>
  <c r="DE140" i="50"/>
  <c r="DF140" i="57"/>
  <c r="DF140" i="50"/>
  <c r="DG140" i="57"/>
  <c r="DG140" i="50"/>
  <c r="DM140" i="50"/>
  <c r="D141" i="57"/>
  <c r="D141" i="50"/>
  <c r="E141" i="57"/>
  <c r="E141" i="50"/>
  <c r="BL141" i="50"/>
  <c r="BM141" i="50"/>
  <c r="BN141" i="50"/>
  <c r="BO141" i="50"/>
  <c r="BP141" i="50"/>
  <c r="BQ141" i="50"/>
  <c r="BS141" i="50"/>
  <c r="BT141" i="50"/>
  <c r="BU141" i="50"/>
  <c r="BV141" i="50"/>
  <c r="BW141" i="50"/>
  <c r="BX141" i="50"/>
  <c r="BY141" i="50"/>
  <c r="BZ141" i="50"/>
  <c r="CA141" i="50"/>
  <c r="CB141" i="50"/>
  <c r="CC141" i="50"/>
  <c r="CD141" i="50"/>
  <c r="CF141" i="50"/>
  <c r="CG141" i="50"/>
  <c r="CH141" i="50"/>
  <c r="CI141" i="50"/>
  <c r="CJ141" i="50"/>
  <c r="CK141" i="50"/>
  <c r="CL141" i="50"/>
  <c r="CM141" i="50"/>
  <c r="CN141" i="50"/>
  <c r="CO141" i="50"/>
  <c r="CP141" i="50"/>
  <c r="CR141" i="50"/>
  <c r="DA141" i="50"/>
  <c r="DD141" i="57"/>
  <c r="DD141" i="50"/>
  <c r="DE141" i="57"/>
  <c r="DE141" i="50"/>
  <c r="DF141" i="57"/>
  <c r="DF141" i="50"/>
  <c r="DG141" i="57"/>
  <c r="DG141" i="50"/>
  <c r="DH141" i="57"/>
  <c r="DH141" i="50"/>
  <c r="DM141" i="50"/>
  <c r="D142" i="57"/>
  <c r="D142" i="50"/>
  <c r="BL142" i="50"/>
  <c r="BM142" i="50"/>
  <c r="BN142" i="50"/>
  <c r="BO142" i="50"/>
  <c r="BP142" i="50"/>
  <c r="BQ142" i="50"/>
  <c r="BS142" i="50"/>
  <c r="BT142" i="50"/>
  <c r="BU142" i="50"/>
  <c r="BV142" i="50"/>
  <c r="BW142" i="50"/>
  <c r="BX142" i="50"/>
  <c r="BY142" i="50"/>
  <c r="BZ142" i="50"/>
  <c r="CA142" i="50"/>
  <c r="CB142" i="50"/>
  <c r="CC142" i="50"/>
  <c r="CD142" i="50"/>
  <c r="CF142" i="50"/>
  <c r="CG142" i="50"/>
  <c r="CH142" i="50"/>
  <c r="CI142" i="50"/>
  <c r="CJ142" i="50"/>
  <c r="CK142" i="50"/>
  <c r="CL142" i="50"/>
  <c r="CM142" i="50"/>
  <c r="CN142" i="50"/>
  <c r="CO142" i="50"/>
  <c r="CP142" i="50"/>
  <c r="CR142" i="50"/>
  <c r="DA142" i="50"/>
  <c r="DD142" i="57"/>
  <c r="DD142" i="50"/>
  <c r="DE142" i="57"/>
  <c r="DE142" i="50"/>
  <c r="DF142" i="57"/>
  <c r="DF142" i="50"/>
  <c r="DG142" i="57"/>
  <c r="DG142" i="50"/>
  <c r="DM142" i="50"/>
  <c r="D143" i="57"/>
  <c r="D143" i="50"/>
  <c r="E143" i="57"/>
  <c r="E143" i="50"/>
  <c r="BL143" i="50"/>
  <c r="BM143" i="50"/>
  <c r="BN143" i="50"/>
  <c r="BO143" i="50"/>
  <c r="BP143" i="50"/>
  <c r="BQ143" i="50"/>
  <c r="BS143" i="50"/>
  <c r="BT143" i="50"/>
  <c r="BU143" i="50"/>
  <c r="BV143" i="50"/>
  <c r="BW143" i="50"/>
  <c r="BX143" i="50"/>
  <c r="BY143" i="50"/>
  <c r="BZ143" i="50"/>
  <c r="CA143" i="50"/>
  <c r="CB143" i="50"/>
  <c r="CC143" i="50"/>
  <c r="CD143" i="50"/>
  <c r="CF143" i="50"/>
  <c r="CG143" i="50"/>
  <c r="CH143" i="50"/>
  <c r="CI143" i="50"/>
  <c r="CJ143" i="50"/>
  <c r="CK143" i="50"/>
  <c r="CL143" i="50"/>
  <c r="CM143" i="50"/>
  <c r="CN143" i="50"/>
  <c r="CO143" i="50"/>
  <c r="CP143" i="50"/>
  <c r="CR143" i="50"/>
  <c r="DA143" i="50"/>
  <c r="DD143" i="57"/>
  <c r="DD143" i="50"/>
  <c r="DE143" i="57"/>
  <c r="DE143" i="50"/>
  <c r="DF143" i="57"/>
  <c r="DF143" i="50"/>
  <c r="DG143" i="57"/>
  <c r="DG143" i="50"/>
  <c r="DH143" i="57"/>
  <c r="DH143" i="50"/>
  <c r="DM143" i="50"/>
  <c r="D144" i="57"/>
  <c r="D144" i="50"/>
  <c r="BL144" i="50"/>
  <c r="BM144" i="50"/>
  <c r="BN144" i="50"/>
  <c r="BO144" i="50"/>
  <c r="BP144" i="50"/>
  <c r="BQ144" i="50"/>
  <c r="BS144" i="50"/>
  <c r="BT144" i="50"/>
  <c r="BU144" i="50"/>
  <c r="BV144" i="50"/>
  <c r="BW144" i="50"/>
  <c r="BX144" i="50"/>
  <c r="BY144" i="50"/>
  <c r="BZ144" i="50"/>
  <c r="CA144" i="50"/>
  <c r="CB144" i="50"/>
  <c r="CC144" i="50"/>
  <c r="CD144" i="50"/>
  <c r="CF144" i="50"/>
  <c r="CG144" i="50"/>
  <c r="CH144" i="50"/>
  <c r="CI144" i="50"/>
  <c r="CJ144" i="50"/>
  <c r="CK144" i="50"/>
  <c r="CL144" i="50"/>
  <c r="CM144" i="50"/>
  <c r="CN144" i="50"/>
  <c r="CO144" i="50"/>
  <c r="CP144" i="50"/>
  <c r="CR144" i="50"/>
  <c r="DA144" i="50"/>
  <c r="DD144" i="57"/>
  <c r="DD144" i="50"/>
  <c r="DE144" i="57"/>
  <c r="DE144" i="50"/>
  <c r="DF144" i="57"/>
  <c r="DF144" i="50"/>
  <c r="DG144" i="57"/>
  <c r="DG144" i="50"/>
  <c r="DM144" i="50"/>
  <c r="D145" i="57"/>
  <c r="D145" i="50"/>
  <c r="E145" i="57"/>
  <c r="E145" i="50"/>
  <c r="BL145" i="50"/>
  <c r="BM145" i="50"/>
  <c r="BN145" i="50"/>
  <c r="BO145" i="50"/>
  <c r="BP145" i="50"/>
  <c r="BQ145" i="50"/>
  <c r="BS145" i="50"/>
  <c r="BT145" i="50"/>
  <c r="BU145" i="50"/>
  <c r="BV145" i="50"/>
  <c r="BW145" i="50"/>
  <c r="BX145" i="50"/>
  <c r="BY145" i="50"/>
  <c r="BZ145" i="50"/>
  <c r="CA145" i="50"/>
  <c r="CB145" i="50"/>
  <c r="CC145" i="50"/>
  <c r="CD145" i="50"/>
  <c r="CF145" i="50"/>
  <c r="CG145" i="50"/>
  <c r="CH145" i="50"/>
  <c r="CI145" i="50"/>
  <c r="CJ145" i="50"/>
  <c r="CK145" i="50"/>
  <c r="CL145" i="50"/>
  <c r="CM145" i="50"/>
  <c r="CN145" i="50"/>
  <c r="CO145" i="50"/>
  <c r="CP145" i="50"/>
  <c r="CR145" i="50"/>
  <c r="DA145" i="50"/>
  <c r="DD145" i="57"/>
  <c r="DD145" i="50"/>
  <c r="DE145" i="57"/>
  <c r="DE145" i="50"/>
  <c r="DF145" i="57"/>
  <c r="DF145" i="50"/>
  <c r="DG145" i="57"/>
  <c r="DG145" i="50"/>
  <c r="DH145" i="57"/>
  <c r="DH145" i="50"/>
  <c r="DM145" i="50"/>
  <c r="D146" i="57"/>
  <c r="D146" i="50"/>
  <c r="BL146" i="50"/>
  <c r="BM146" i="50"/>
  <c r="BN146" i="50"/>
  <c r="BO146" i="50"/>
  <c r="BP146" i="50"/>
  <c r="BQ146" i="50"/>
  <c r="BS146" i="50"/>
  <c r="BT146" i="50"/>
  <c r="BU146" i="50"/>
  <c r="BV146" i="50"/>
  <c r="BW146" i="50"/>
  <c r="BX146" i="50"/>
  <c r="BY146" i="50"/>
  <c r="BZ146" i="50"/>
  <c r="CA146" i="50"/>
  <c r="CB146" i="50"/>
  <c r="CC146" i="50"/>
  <c r="CD146" i="50"/>
  <c r="CF146" i="50"/>
  <c r="CG146" i="50"/>
  <c r="CH146" i="50"/>
  <c r="CI146" i="50"/>
  <c r="CJ146" i="50"/>
  <c r="CK146" i="50"/>
  <c r="CL146" i="50"/>
  <c r="CM146" i="50"/>
  <c r="CN146" i="50"/>
  <c r="CO146" i="50"/>
  <c r="CP146" i="50"/>
  <c r="CR146" i="50"/>
  <c r="DA146" i="50"/>
  <c r="DD146" i="57"/>
  <c r="DD146" i="50"/>
  <c r="DE146" i="57"/>
  <c r="DE146" i="50"/>
  <c r="DF146" i="57"/>
  <c r="DF146" i="50"/>
  <c r="DG146" i="57"/>
  <c r="DG146" i="50"/>
  <c r="DM146" i="50"/>
  <c r="D147" i="57"/>
  <c r="D147" i="50"/>
  <c r="E147" i="57"/>
  <c r="E147" i="50"/>
  <c r="BL147" i="50"/>
  <c r="BM147" i="50"/>
  <c r="BN147" i="50"/>
  <c r="BO147" i="50"/>
  <c r="BP147" i="50"/>
  <c r="BQ147" i="50"/>
  <c r="BS147" i="50"/>
  <c r="BT147" i="50"/>
  <c r="BU147" i="50"/>
  <c r="BV147" i="50"/>
  <c r="BW147" i="50"/>
  <c r="BX147" i="50"/>
  <c r="BY147" i="50"/>
  <c r="BZ147" i="50"/>
  <c r="CA147" i="50"/>
  <c r="CB147" i="50"/>
  <c r="CC147" i="50"/>
  <c r="CD147" i="50"/>
  <c r="CF147" i="50"/>
  <c r="CG147" i="50"/>
  <c r="CH147" i="50"/>
  <c r="CI147" i="50"/>
  <c r="CJ147" i="50"/>
  <c r="CK147" i="50"/>
  <c r="CL147" i="50"/>
  <c r="CM147" i="50"/>
  <c r="CN147" i="50"/>
  <c r="CO147" i="50"/>
  <c r="CP147" i="50"/>
  <c r="CR147" i="50"/>
  <c r="DA147" i="50"/>
  <c r="DD147" i="57"/>
  <c r="DD147" i="50"/>
  <c r="DE147" i="57"/>
  <c r="DE147" i="50"/>
  <c r="DF147" i="57"/>
  <c r="DF147" i="50"/>
  <c r="DG147" i="57"/>
  <c r="DG147" i="50"/>
  <c r="DH147" i="57"/>
  <c r="DH147" i="50"/>
  <c r="DM147" i="50"/>
  <c r="D148" i="57"/>
  <c r="D148" i="50"/>
  <c r="E148" i="57"/>
  <c r="E148" i="50"/>
  <c r="BL148" i="50"/>
  <c r="BM148" i="50"/>
  <c r="BN148" i="50"/>
  <c r="BO148" i="50"/>
  <c r="BP148" i="50"/>
  <c r="BQ148" i="50"/>
  <c r="BS148" i="50"/>
  <c r="BT148" i="50"/>
  <c r="BU148" i="50"/>
  <c r="BV148" i="50"/>
  <c r="BW148" i="50"/>
  <c r="BX148" i="50"/>
  <c r="BY148" i="50"/>
  <c r="BZ148" i="50"/>
  <c r="CA148" i="50"/>
  <c r="CB148" i="50"/>
  <c r="CC148" i="50"/>
  <c r="CD148" i="50"/>
  <c r="CF148" i="50"/>
  <c r="CG148" i="50"/>
  <c r="CH148" i="50"/>
  <c r="CI148" i="50"/>
  <c r="CJ148" i="50"/>
  <c r="CK148" i="50"/>
  <c r="CL148" i="50"/>
  <c r="CM148" i="50"/>
  <c r="CN148" i="50"/>
  <c r="CO148" i="50"/>
  <c r="CP148" i="50"/>
  <c r="CR148" i="50"/>
  <c r="DA148" i="50"/>
  <c r="DD148" i="57"/>
  <c r="DD148" i="50"/>
  <c r="DE148" i="57"/>
  <c r="DE148" i="50"/>
  <c r="DF148" i="57"/>
  <c r="DF148" i="50"/>
  <c r="DG148" i="57"/>
  <c r="DG148" i="50"/>
  <c r="DH148" i="57"/>
  <c r="DH148" i="50"/>
  <c r="DM148" i="50"/>
  <c r="D149" i="57"/>
  <c r="D149" i="50"/>
  <c r="E149" i="57"/>
  <c r="E149" i="50"/>
  <c r="BL149" i="50"/>
  <c r="BM149" i="50"/>
  <c r="BN149" i="50"/>
  <c r="BO149" i="50"/>
  <c r="BP149" i="50"/>
  <c r="BQ149" i="50"/>
  <c r="BS149" i="50"/>
  <c r="BT149" i="50"/>
  <c r="BU149" i="50"/>
  <c r="BV149" i="50"/>
  <c r="BW149" i="50"/>
  <c r="BX149" i="50"/>
  <c r="BY149" i="50"/>
  <c r="BZ149" i="50"/>
  <c r="CA149" i="50"/>
  <c r="CB149" i="50"/>
  <c r="CC149" i="50"/>
  <c r="CD149" i="50"/>
  <c r="CF149" i="50"/>
  <c r="CG149" i="50"/>
  <c r="CH149" i="50"/>
  <c r="CI149" i="50"/>
  <c r="CJ149" i="50"/>
  <c r="CK149" i="50"/>
  <c r="CL149" i="50"/>
  <c r="CM149" i="50"/>
  <c r="CN149" i="50"/>
  <c r="CO149" i="50"/>
  <c r="CP149" i="50"/>
  <c r="CR149" i="50"/>
  <c r="DA149" i="50"/>
  <c r="DD149" i="57"/>
  <c r="DD149" i="50"/>
  <c r="DE149" i="57"/>
  <c r="DE149" i="50"/>
  <c r="DF149" i="57"/>
  <c r="DF149" i="50"/>
  <c r="DG149" i="57"/>
  <c r="DG149" i="50"/>
  <c r="DH149" i="57"/>
  <c r="DH149" i="50"/>
  <c r="DM149" i="50"/>
  <c r="D150" i="57"/>
  <c r="D150" i="50"/>
  <c r="BL150" i="50"/>
  <c r="BM150" i="50"/>
  <c r="BN150" i="50"/>
  <c r="BO150" i="50"/>
  <c r="BP150" i="50"/>
  <c r="BQ150" i="50"/>
  <c r="BS150" i="50"/>
  <c r="BT150" i="50"/>
  <c r="BU150" i="50"/>
  <c r="BV150" i="50"/>
  <c r="BW150" i="50"/>
  <c r="BX150" i="50"/>
  <c r="BY150" i="50"/>
  <c r="BZ150" i="50"/>
  <c r="CA150" i="50"/>
  <c r="CB150" i="50"/>
  <c r="CC150" i="50"/>
  <c r="CD150" i="50"/>
  <c r="CF150" i="50"/>
  <c r="CG150" i="50"/>
  <c r="CH150" i="50"/>
  <c r="CI150" i="50"/>
  <c r="CJ150" i="50"/>
  <c r="CK150" i="50"/>
  <c r="CL150" i="50"/>
  <c r="CM150" i="50"/>
  <c r="CN150" i="50"/>
  <c r="CO150" i="50"/>
  <c r="CP150" i="50"/>
  <c r="CR150" i="50"/>
  <c r="DA150" i="50"/>
  <c r="DD150" i="57"/>
  <c r="DD150" i="50"/>
  <c r="DE150" i="57"/>
  <c r="DE150" i="50"/>
  <c r="DF150" i="57"/>
  <c r="DF150" i="50"/>
  <c r="DG150" i="57"/>
  <c r="DG150" i="50"/>
  <c r="DM150" i="50"/>
  <c r="D151" i="57"/>
  <c r="D151" i="50"/>
  <c r="E151" i="57"/>
  <c r="E151" i="50"/>
  <c r="BL151" i="50"/>
  <c r="BM151" i="50"/>
  <c r="BN151" i="50"/>
  <c r="BO151" i="50"/>
  <c r="BP151" i="50"/>
  <c r="BQ151" i="50"/>
  <c r="BS151" i="50"/>
  <c r="BT151" i="50"/>
  <c r="BU151" i="50"/>
  <c r="BV151" i="50"/>
  <c r="BW151" i="50"/>
  <c r="BX151" i="50"/>
  <c r="BY151" i="50"/>
  <c r="BZ151" i="50"/>
  <c r="CA151" i="50"/>
  <c r="CB151" i="50"/>
  <c r="CC151" i="50"/>
  <c r="CD151" i="50"/>
  <c r="CF151" i="50"/>
  <c r="CG151" i="50"/>
  <c r="CH151" i="50"/>
  <c r="CI151" i="50"/>
  <c r="CJ151" i="50"/>
  <c r="CK151" i="50"/>
  <c r="CL151" i="50"/>
  <c r="CM151" i="50"/>
  <c r="CN151" i="50"/>
  <c r="CO151" i="50"/>
  <c r="CP151" i="50"/>
  <c r="CR151" i="50"/>
  <c r="DA151" i="50"/>
  <c r="DD151" i="57"/>
  <c r="DD151" i="50"/>
  <c r="DE151" i="57"/>
  <c r="DE151" i="50"/>
  <c r="DF151" i="57"/>
  <c r="DF151" i="50"/>
  <c r="DG151" i="57"/>
  <c r="DG151" i="50"/>
  <c r="DH151" i="57"/>
  <c r="DH151" i="50"/>
  <c r="DM151" i="50"/>
  <c r="D152" i="57"/>
  <c r="D152" i="50"/>
  <c r="BL152" i="50"/>
  <c r="BM152" i="50"/>
  <c r="BN152" i="50"/>
  <c r="BO152" i="50"/>
  <c r="BP152" i="50"/>
  <c r="BQ152" i="50"/>
  <c r="BS152" i="50"/>
  <c r="BT152" i="50"/>
  <c r="BU152" i="50"/>
  <c r="BV152" i="50"/>
  <c r="BW152" i="50"/>
  <c r="BX152" i="50"/>
  <c r="BY152" i="50"/>
  <c r="BZ152" i="50"/>
  <c r="CA152" i="50"/>
  <c r="CB152" i="50"/>
  <c r="CC152" i="50"/>
  <c r="CD152" i="50"/>
  <c r="CF152" i="50"/>
  <c r="CG152" i="50"/>
  <c r="CH152" i="50"/>
  <c r="CI152" i="50"/>
  <c r="CJ152" i="50"/>
  <c r="CK152" i="50"/>
  <c r="CL152" i="50"/>
  <c r="CM152" i="50"/>
  <c r="CN152" i="50"/>
  <c r="CO152" i="50"/>
  <c r="CP152" i="50"/>
  <c r="CR152" i="50"/>
  <c r="CS152" i="50"/>
  <c r="DA152" i="50"/>
  <c r="DD152" i="57"/>
  <c r="DD152" i="50"/>
  <c r="DE152" i="57"/>
  <c r="DE152" i="50"/>
  <c r="DF152" i="57"/>
  <c r="DF152" i="50"/>
  <c r="DG152" i="57"/>
  <c r="DG152" i="50"/>
  <c r="DH152" i="57"/>
  <c r="DH152" i="50"/>
  <c r="DM152" i="50"/>
  <c r="D153" i="57"/>
  <c r="D153" i="50"/>
  <c r="BL153" i="50"/>
  <c r="BM153" i="50"/>
  <c r="BN153" i="50"/>
  <c r="BO153" i="50"/>
  <c r="BP153" i="50"/>
  <c r="BQ153" i="50"/>
  <c r="BS153" i="50"/>
  <c r="BT153" i="50"/>
  <c r="BU153" i="50"/>
  <c r="BV153" i="50"/>
  <c r="BW153" i="50"/>
  <c r="BX153" i="50"/>
  <c r="BY153" i="50"/>
  <c r="BZ153" i="50"/>
  <c r="CA153" i="50"/>
  <c r="CB153" i="50"/>
  <c r="CC153" i="50"/>
  <c r="CD153" i="50"/>
  <c r="CF153" i="50"/>
  <c r="CG153" i="50"/>
  <c r="CH153" i="50"/>
  <c r="CI153" i="50"/>
  <c r="CJ153" i="50"/>
  <c r="CK153" i="50"/>
  <c r="CL153" i="50"/>
  <c r="CM153" i="50"/>
  <c r="CN153" i="50"/>
  <c r="CO153" i="50"/>
  <c r="CP153" i="50"/>
  <c r="CR153" i="50"/>
  <c r="DA153" i="50"/>
  <c r="DD153" i="57"/>
  <c r="DD153" i="50"/>
  <c r="DE153" i="57"/>
  <c r="DE153" i="50"/>
  <c r="DF153" i="57"/>
  <c r="DF153" i="50"/>
  <c r="DG153" i="57"/>
  <c r="DG153" i="50"/>
  <c r="DM153" i="50"/>
  <c r="D154" i="57"/>
  <c r="D154" i="50"/>
  <c r="E154" i="57"/>
  <c r="E154" i="50"/>
  <c r="BL154" i="50"/>
  <c r="BM154" i="50"/>
  <c r="BN154" i="50"/>
  <c r="BO154" i="50"/>
  <c r="BP154" i="50"/>
  <c r="BQ154" i="50"/>
  <c r="BS154" i="50"/>
  <c r="BT154" i="50"/>
  <c r="BU154" i="50"/>
  <c r="BV154" i="50"/>
  <c r="BW154" i="50"/>
  <c r="BX154" i="50"/>
  <c r="BY154" i="50"/>
  <c r="BZ154" i="50"/>
  <c r="CA154" i="50"/>
  <c r="CB154" i="50"/>
  <c r="CC154" i="50"/>
  <c r="CD154" i="50"/>
  <c r="CF154" i="50"/>
  <c r="CG154" i="50"/>
  <c r="CH154" i="50"/>
  <c r="CI154" i="50"/>
  <c r="CJ154" i="50"/>
  <c r="CK154" i="50"/>
  <c r="CL154" i="50"/>
  <c r="CM154" i="50"/>
  <c r="CN154" i="50"/>
  <c r="CO154" i="50"/>
  <c r="CP154" i="50"/>
  <c r="CR154" i="50"/>
  <c r="DA154" i="50"/>
  <c r="DD154" i="57"/>
  <c r="DD154" i="50"/>
  <c r="DE154" i="57"/>
  <c r="DE154" i="50"/>
  <c r="DF154" i="57"/>
  <c r="DF154" i="50"/>
  <c r="DG154" i="57"/>
  <c r="DG154" i="50"/>
  <c r="DH154" i="57"/>
  <c r="DH154" i="50"/>
  <c r="DM154" i="50"/>
  <c r="D155" i="57"/>
  <c r="D155" i="50"/>
  <c r="BL155" i="50"/>
  <c r="BM155" i="50"/>
  <c r="BN155" i="50"/>
  <c r="BO155" i="50"/>
  <c r="BP155" i="50"/>
  <c r="BQ155" i="50"/>
  <c r="BS155" i="50"/>
  <c r="BT155" i="50"/>
  <c r="BU155" i="50"/>
  <c r="BV155" i="50"/>
  <c r="BW155" i="50"/>
  <c r="BX155" i="50"/>
  <c r="BY155" i="50"/>
  <c r="BZ155" i="50"/>
  <c r="CA155" i="50"/>
  <c r="CB155" i="50"/>
  <c r="CC155" i="50"/>
  <c r="CD155" i="50"/>
  <c r="CF155" i="50"/>
  <c r="CG155" i="50"/>
  <c r="CH155" i="50"/>
  <c r="CI155" i="50"/>
  <c r="CJ155" i="50"/>
  <c r="CK155" i="50"/>
  <c r="CL155" i="50"/>
  <c r="CM155" i="50"/>
  <c r="CN155" i="50"/>
  <c r="CO155" i="50"/>
  <c r="CP155" i="50"/>
  <c r="CR155" i="50"/>
  <c r="DA155" i="50"/>
  <c r="DD155" i="57"/>
  <c r="DD155" i="50"/>
  <c r="DE155" i="57"/>
  <c r="DE155" i="50"/>
  <c r="DF155" i="57"/>
  <c r="DF155" i="50"/>
  <c r="DG155" i="57"/>
  <c r="DG155" i="50"/>
  <c r="DM155" i="50"/>
  <c r="D156" i="57"/>
  <c r="D156" i="50"/>
  <c r="E156" i="57"/>
  <c r="E156" i="50"/>
  <c r="BL156" i="50"/>
  <c r="BM156" i="50"/>
  <c r="BN156" i="50"/>
  <c r="BO156" i="50"/>
  <c r="BP156" i="50"/>
  <c r="BQ156" i="50"/>
  <c r="BS156" i="50"/>
  <c r="BT156" i="50"/>
  <c r="BU156" i="50"/>
  <c r="BV156" i="50"/>
  <c r="BW156" i="50"/>
  <c r="BX156" i="50"/>
  <c r="BY156" i="50"/>
  <c r="BZ156" i="50"/>
  <c r="CA156" i="50"/>
  <c r="CB156" i="50"/>
  <c r="CC156" i="50"/>
  <c r="CD156" i="50"/>
  <c r="CF156" i="50"/>
  <c r="CG156" i="50"/>
  <c r="CH156" i="50"/>
  <c r="CI156" i="50"/>
  <c r="CJ156" i="50"/>
  <c r="CK156" i="50"/>
  <c r="CL156" i="50"/>
  <c r="CM156" i="50"/>
  <c r="CN156" i="50"/>
  <c r="CO156" i="50"/>
  <c r="CP156" i="50"/>
  <c r="CR156" i="50"/>
  <c r="DA156" i="50"/>
  <c r="DD156" i="57"/>
  <c r="DD156" i="50"/>
  <c r="DE156" i="57"/>
  <c r="DE156" i="50"/>
  <c r="DF156" i="57"/>
  <c r="DF156" i="50"/>
  <c r="DG156" i="57"/>
  <c r="DG156" i="50"/>
  <c r="DH156" i="57"/>
  <c r="DH156" i="50"/>
  <c r="DM156" i="50"/>
  <c r="D157" i="57"/>
  <c r="D157" i="50"/>
  <c r="BL157" i="50"/>
  <c r="BM157" i="50"/>
  <c r="BN157" i="50"/>
  <c r="BO157" i="50"/>
  <c r="BP157" i="50"/>
  <c r="BQ157" i="50"/>
  <c r="BS157" i="50"/>
  <c r="BT157" i="50"/>
  <c r="BU157" i="50"/>
  <c r="BV157" i="50"/>
  <c r="BW157" i="50"/>
  <c r="BX157" i="50"/>
  <c r="BY157" i="50"/>
  <c r="BZ157" i="50"/>
  <c r="CA157" i="50"/>
  <c r="CB157" i="50"/>
  <c r="CC157" i="50"/>
  <c r="CD157" i="50"/>
  <c r="CF157" i="50"/>
  <c r="CG157" i="50"/>
  <c r="CH157" i="50"/>
  <c r="CI157" i="50"/>
  <c r="CJ157" i="50"/>
  <c r="CK157" i="50"/>
  <c r="CL157" i="50"/>
  <c r="CM157" i="50"/>
  <c r="CN157" i="50"/>
  <c r="CO157" i="50"/>
  <c r="CP157" i="50"/>
  <c r="CR157" i="50"/>
  <c r="DA157" i="50"/>
  <c r="DD157" i="57"/>
  <c r="DD157" i="50"/>
  <c r="DE157" i="57"/>
  <c r="DE157" i="50"/>
  <c r="DF157" i="57"/>
  <c r="DF157" i="50"/>
  <c r="DG157" i="57"/>
  <c r="DG157" i="50"/>
  <c r="DM157" i="50"/>
  <c r="D158" i="57"/>
  <c r="D158" i="50"/>
  <c r="E158" i="57"/>
  <c r="E158" i="50"/>
  <c r="BL158" i="50"/>
  <c r="BM158" i="50"/>
  <c r="BN158" i="50"/>
  <c r="BO158" i="50"/>
  <c r="BP158" i="50"/>
  <c r="BQ158" i="50"/>
  <c r="BS158" i="50"/>
  <c r="BT158" i="50"/>
  <c r="BU158" i="50"/>
  <c r="BV158" i="50"/>
  <c r="BW158" i="50"/>
  <c r="BX158" i="50"/>
  <c r="BY158" i="50"/>
  <c r="BZ158" i="50"/>
  <c r="CA158" i="50"/>
  <c r="CB158" i="50"/>
  <c r="CC158" i="50"/>
  <c r="CD158" i="50"/>
  <c r="CF158" i="50"/>
  <c r="CG158" i="50"/>
  <c r="CH158" i="50"/>
  <c r="CI158" i="50"/>
  <c r="CJ158" i="50"/>
  <c r="CK158" i="50"/>
  <c r="CL158" i="50"/>
  <c r="CM158" i="50"/>
  <c r="CN158" i="50"/>
  <c r="CO158" i="50"/>
  <c r="CP158" i="50"/>
  <c r="CR158" i="50"/>
  <c r="DA158" i="50"/>
  <c r="DD158" i="57"/>
  <c r="DD158" i="50"/>
  <c r="DE158" i="57"/>
  <c r="DE158" i="50"/>
  <c r="DF158" i="57"/>
  <c r="DF158" i="50"/>
  <c r="DG158" i="57"/>
  <c r="DG158" i="50"/>
  <c r="DH158" i="57"/>
  <c r="DH158" i="50"/>
  <c r="DM158" i="50"/>
  <c r="D159" i="57"/>
  <c r="D159" i="50"/>
  <c r="E159" i="57"/>
  <c r="E159" i="50"/>
  <c r="BL159" i="50"/>
  <c r="BM159" i="50"/>
  <c r="BN159" i="50"/>
  <c r="BO159" i="50"/>
  <c r="BP159" i="50"/>
  <c r="BQ159" i="50"/>
  <c r="BS159" i="50"/>
  <c r="BT159" i="50"/>
  <c r="BU159" i="50"/>
  <c r="BV159" i="50"/>
  <c r="BW159" i="50"/>
  <c r="BX159" i="50"/>
  <c r="BY159" i="50"/>
  <c r="BZ159" i="50"/>
  <c r="CA159" i="50"/>
  <c r="CB159" i="50"/>
  <c r="CC159" i="50"/>
  <c r="CD159" i="50"/>
  <c r="CF159" i="50"/>
  <c r="CG159" i="50"/>
  <c r="CH159" i="50"/>
  <c r="CI159" i="50"/>
  <c r="CJ159" i="50"/>
  <c r="CK159" i="50"/>
  <c r="CL159" i="50"/>
  <c r="CM159" i="50"/>
  <c r="CN159" i="50"/>
  <c r="CO159" i="50"/>
  <c r="CP159" i="50"/>
  <c r="CR159" i="50"/>
  <c r="DA159" i="50"/>
  <c r="DD159" i="57"/>
  <c r="DD159" i="50"/>
  <c r="DE159" i="57"/>
  <c r="DE159" i="50"/>
  <c r="DF159" i="57"/>
  <c r="DF159" i="50"/>
  <c r="DG159" i="57"/>
  <c r="DG159" i="50"/>
  <c r="DH159" i="57"/>
  <c r="DH159" i="50"/>
  <c r="DM159" i="50"/>
  <c r="D160" i="57"/>
  <c r="D160" i="50"/>
  <c r="E160" i="57"/>
  <c r="E160" i="50"/>
  <c r="BL160" i="50"/>
  <c r="BM160" i="50"/>
  <c r="BN160" i="50"/>
  <c r="BO160" i="50"/>
  <c r="BP160" i="50"/>
  <c r="BQ160" i="50"/>
  <c r="BS160" i="50"/>
  <c r="BT160" i="50"/>
  <c r="BU160" i="50"/>
  <c r="BV160" i="50"/>
  <c r="BW160" i="50"/>
  <c r="BX160" i="50"/>
  <c r="BY160" i="50"/>
  <c r="BZ160" i="50"/>
  <c r="CA160" i="50"/>
  <c r="CB160" i="50"/>
  <c r="CC160" i="50"/>
  <c r="CD160" i="50"/>
  <c r="CF160" i="50"/>
  <c r="CG160" i="50"/>
  <c r="CH160" i="50"/>
  <c r="CI160" i="50"/>
  <c r="CJ160" i="50"/>
  <c r="CK160" i="50"/>
  <c r="CL160" i="50"/>
  <c r="CM160" i="50"/>
  <c r="CN160" i="50"/>
  <c r="CO160" i="50"/>
  <c r="CP160" i="50"/>
  <c r="CR160" i="50"/>
  <c r="DA160" i="50"/>
  <c r="DD160" i="57"/>
  <c r="DD160" i="50"/>
  <c r="DE160" i="57"/>
  <c r="DE160" i="50"/>
  <c r="DF160" i="57"/>
  <c r="DF160" i="50"/>
  <c r="DG160" i="57"/>
  <c r="DG160" i="50"/>
  <c r="DH160" i="57"/>
  <c r="DH160" i="50"/>
  <c r="DM160" i="50"/>
  <c r="D161" i="57"/>
  <c r="D161" i="50"/>
  <c r="BL161" i="50"/>
  <c r="BM161" i="50"/>
  <c r="BN161" i="50"/>
  <c r="BO161" i="50"/>
  <c r="BP161" i="50"/>
  <c r="BQ161" i="50"/>
  <c r="BS161" i="50"/>
  <c r="BT161" i="50"/>
  <c r="BU161" i="50"/>
  <c r="BV161" i="50"/>
  <c r="BW161" i="50"/>
  <c r="BX161" i="50"/>
  <c r="BY161" i="50"/>
  <c r="BZ161" i="50"/>
  <c r="CA161" i="50"/>
  <c r="CB161" i="50"/>
  <c r="CC161" i="50"/>
  <c r="CD161" i="50"/>
  <c r="CF161" i="50"/>
  <c r="CG161" i="50"/>
  <c r="CH161" i="50"/>
  <c r="CI161" i="50"/>
  <c r="CJ161" i="50"/>
  <c r="CK161" i="50"/>
  <c r="CL161" i="50"/>
  <c r="CM161" i="50"/>
  <c r="CN161" i="50"/>
  <c r="CO161" i="50"/>
  <c r="CP161" i="50"/>
  <c r="CR161" i="50"/>
  <c r="DA161" i="50"/>
  <c r="DD161" i="57"/>
  <c r="DD161" i="50"/>
  <c r="DE161" i="57"/>
  <c r="DE161" i="50"/>
  <c r="DF161" i="57"/>
  <c r="DF161" i="50"/>
  <c r="DG161" i="57"/>
  <c r="DG161" i="50"/>
  <c r="DM161" i="50"/>
  <c r="D162" i="57"/>
  <c r="D162" i="50"/>
  <c r="E162" i="57"/>
  <c r="E162" i="50"/>
  <c r="BL162" i="50"/>
  <c r="BM162" i="50"/>
  <c r="BN162" i="50"/>
  <c r="BO162" i="50"/>
  <c r="BP162" i="50"/>
  <c r="BQ162" i="50"/>
  <c r="BS162" i="50"/>
  <c r="BT162" i="50"/>
  <c r="BU162" i="50"/>
  <c r="BV162" i="50"/>
  <c r="BW162" i="50"/>
  <c r="BX162" i="50"/>
  <c r="BY162" i="50"/>
  <c r="BZ162" i="50"/>
  <c r="CA162" i="50"/>
  <c r="CB162" i="50"/>
  <c r="CC162" i="50"/>
  <c r="CD162" i="50"/>
  <c r="CF162" i="50"/>
  <c r="CG162" i="50"/>
  <c r="CH162" i="50"/>
  <c r="CI162" i="50"/>
  <c r="CJ162" i="50"/>
  <c r="CK162" i="50"/>
  <c r="CL162" i="50"/>
  <c r="CM162" i="50"/>
  <c r="CN162" i="50"/>
  <c r="CO162" i="50"/>
  <c r="CP162" i="50"/>
  <c r="CR162" i="50"/>
  <c r="DA162" i="50"/>
  <c r="DD162" i="57"/>
  <c r="DD162" i="50"/>
  <c r="DE162" i="57"/>
  <c r="DE162" i="50"/>
  <c r="DF162" i="57"/>
  <c r="DF162" i="50"/>
  <c r="DG162" i="57"/>
  <c r="DG162" i="50"/>
  <c r="DH162" i="57"/>
  <c r="DH162" i="50"/>
  <c r="DM162" i="50"/>
  <c r="D163" i="57"/>
  <c r="D163" i="50"/>
  <c r="BL163" i="50"/>
  <c r="BM163" i="50"/>
  <c r="BN163" i="50"/>
  <c r="BO163" i="50"/>
  <c r="BP163" i="50"/>
  <c r="BQ163" i="50"/>
  <c r="BS163" i="50"/>
  <c r="BT163" i="50"/>
  <c r="BU163" i="50"/>
  <c r="BV163" i="50"/>
  <c r="BW163" i="50"/>
  <c r="BX163" i="50"/>
  <c r="BY163" i="50"/>
  <c r="BZ163" i="50"/>
  <c r="CA163" i="50"/>
  <c r="CB163" i="50"/>
  <c r="CC163" i="50"/>
  <c r="CD163" i="50"/>
  <c r="CF163" i="50"/>
  <c r="CG163" i="50"/>
  <c r="CH163" i="50"/>
  <c r="CI163" i="50"/>
  <c r="CJ163" i="50"/>
  <c r="CK163" i="50"/>
  <c r="CL163" i="50"/>
  <c r="CM163" i="50"/>
  <c r="CN163" i="50"/>
  <c r="CO163" i="50"/>
  <c r="CP163" i="50"/>
  <c r="CR163" i="50"/>
  <c r="DA163" i="50"/>
  <c r="DD163" i="57"/>
  <c r="DD163" i="50"/>
  <c r="DE163" i="57"/>
  <c r="DE163" i="50"/>
  <c r="DF163" i="57"/>
  <c r="DF163" i="50"/>
  <c r="DG163" i="57"/>
  <c r="DG163" i="50"/>
  <c r="DM163" i="50"/>
  <c r="D164" i="57"/>
  <c r="D164" i="50"/>
  <c r="E164" i="57"/>
  <c r="E164" i="50"/>
  <c r="BL164" i="50"/>
  <c r="BM164" i="50"/>
  <c r="BN164" i="50"/>
  <c r="BO164" i="50"/>
  <c r="BP164" i="50"/>
  <c r="BQ164" i="50"/>
  <c r="BS164" i="50"/>
  <c r="BT164" i="50"/>
  <c r="BU164" i="50"/>
  <c r="BV164" i="50"/>
  <c r="BW164" i="50"/>
  <c r="BX164" i="50"/>
  <c r="BY164" i="50"/>
  <c r="BZ164" i="50"/>
  <c r="CA164" i="50"/>
  <c r="CB164" i="50"/>
  <c r="CC164" i="50"/>
  <c r="CD164" i="50"/>
  <c r="CF164" i="50"/>
  <c r="CG164" i="50"/>
  <c r="CH164" i="50"/>
  <c r="CI164" i="50"/>
  <c r="CJ164" i="50"/>
  <c r="CK164" i="50"/>
  <c r="CL164" i="50"/>
  <c r="CM164" i="50"/>
  <c r="CN164" i="50"/>
  <c r="CO164" i="50"/>
  <c r="CP164" i="50"/>
  <c r="CR164" i="50"/>
  <c r="DA164" i="50"/>
  <c r="DD164" i="57"/>
  <c r="DD164" i="50"/>
  <c r="DE164" i="57"/>
  <c r="DE164" i="50"/>
  <c r="DF164" i="57"/>
  <c r="DF164" i="50"/>
  <c r="DG164" i="57"/>
  <c r="DG164" i="50"/>
  <c r="DH164" i="57"/>
  <c r="DH164" i="50"/>
  <c r="DM164" i="50"/>
  <c r="D165" i="57"/>
  <c r="D165" i="50"/>
  <c r="BL165" i="50"/>
  <c r="BM165" i="50"/>
  <c r="BN165" i="50"/>
  <c r="BO165" i="50"/>
  <c r="BP165" i="50"/>
  <c r="BQ165" i="50"/>
  <c r="BS165" i="50"/>
  <c r="BT165" i="50"/>
  <c r="BU165" i="50"/>
  <c r="BV165" i="50"/>
  <c r="BW165" i="50"/>
  <c r="BX165" i="50"/>
  <c r="BY165" i="50"/>
  <c r="BZ165" i="50"/>
  <c r="CA165" i="50"/>
  <c r="CB165" i="50"/>
  <c r="CC165" i="50"/>
  <c r="CD165" i="50"/>
  <c r="CF165" i="50"/>
  <c r="CG165" i="50"/>
  <c r="CH165" i="50"/>
  <c r="CI165" i="50"/>
  <c r="CJ165" i="50"/>
  <c r="CK165" i="50"/>
  <c r="CL165" i="50"/>
  <c r="CM165" i="50"/>
  <c r="CN165" i="50"/>
  <c r="CO165" i="50"/>
  <c r="CP165" i="50"/>
  <c r="CR165" i="50"/>
  <c r="DA165" i="50"/>
  <c r="DD165" i="57"/>
  <c r="DD165" i="50"/>
  <c r="DE165" i="57"/>
  <c r="DE165" i="50"/>
  <c r="DF165" i="57"/>
  <c r="DF165" i="50"/>
  <c r="DG165" i="57"/>
  <c r="DG165" i="50"/>
  <c r="DM165" i="50"/>
  <c r="D166" i="57"/>
  <c r="D166" i="50"/>
  <c r="E166" i="57"/>
  <c r="E166" i="50"/>
  <c r="BL166" i="50"/>
  <c r="BM166" i="50"/>
  <c r="BN166" i="50"/>
  <c r="BO166" i="50"/>
  <c r="BP166" i="50"/>
  <c r="BQ166" i="50"/>
  <c r="BS166" i="50"/>
  <c r="BT166" i="50"/>
  <c r="BU166" i="50"/>
  <c r="BV166" i="50"/>
  <c r="BW166" i="50"/>
  <c r="BX166" i="50"/>
  <c r="BY166" i="50"/>
  <c r="BZ166" i="50"/>
  <c r="CA166" i="50"/>
  <c r="CB166" i="50"/>
  <c r="CC166" i="50"/>
  <c r="CD166" i="50"/>
  <c r="CF166" i="50"/>
  <c r="CG166" i="50"/>
  <c r="CH166" i="50"/>
  <c r="CI166" i="50"/>
  <c r="CJ166" i="50"/>
  <c r="CK166" i="50"/>
  <c r="CL166" i="50"/>
  <c r="CM166" i="50"/>
  <c r="CN166" i="50"/>
  <c r="CO166" i="50"/>
  <c r="CP166" i="50"/>
  <c r="CR166" i="50"/>
  <c r="DA166" i="50"/>
  <c r="DD166" i="57"/>
  <c r="DD166" i="50"/>
  <c r="DE166" i="57"/>
  <c r="DE166" i="50"/>
  <c r="DF166" i="57"/>
  <c r="DF166" i="50"/>
  <c r="DG166" i="57"/>
  <c r="DG166" i="50"/>
  <c r="DH166" i="57"/>
  <c r="DH166" i="50"/>
  <c r="DM166" i="50"/>
  <c r="D167" i="57"/>
  <c r="D167" i="50"/>
  <c r="E167" i="57"/>
  <c r="E167" i="50"/>
  <c r="BL167" i="50"/>
  <c r="BM167" i="50"/>
  <c r="BN167" i="50"/>
  <c r="BO167" i="50"/>
  <c r="BP167" i="50"/>
  <c r="BQ167" i="50"/>
  <c r="BS167" i="50"/>
  <c r="BT167" i="50"/>
  <c r="BU167" i="50"/>
  <c r="BV167" i="50"/>
  <c r="BW167" i="50"/>
  <c r="BX167" i="50"/>
  <c r="BY167" i="50"/>
  <c r="BZ167" i="50"/>
  <c r="CA167" i="50"/>
  <c r="CB167" i="50"/>
  <c r="CC167" i="50"/>
  <c r="CD167" i="50"/>
  <c r="CF167" i="50"/>
  <c r="CG167" i="50"/>
  <c r="CH167" i="50"/>
  <c r="CI167" i="50"/>
  <c r="CJ167" i="50"/>
  <c r="CK167" i="50"/>
  <c r="CL167" i="50"/>
  <c r="CM167" i="50"/>
  <c r="CN167" i="50"/>
  <c r="CO167" i="50"/>
  <c r="CP167" i="50"/>
  <c r="CR167" i="50"/>
  <c r="DA167" i="50"/>
  <c r="DD167" i="57"/>
  <c r="DD167" i="50"/>
  <c r="DE167" i="57"/>
  <c r="DE167" i="50"/>
  <c r="DF167" i="57"/>
  <c r="DF167" i="50"/>
  <c r="DG167" i="57"/>
  <c r="DG167" i="50"/>
  <c r="DH167" i="57"/>
  <c r="DH167" i="50"/>
  <c r="DM167" i="50"/>
  <c r="D168" i="57"/>
  <c r="D168" i="50"/>
  <c r="E168" i="57"/>
  <c r="E168" i="50"/>
  <c r="BL168" i="50"/>
  <c r="BM168" i="50"/>
  <c r="BN168" i="50"/>
  <c r="BO168" i="50"/>
  <c r="BP168" i="50"/>
  <c r="BQ168" i="50"/>
  <c r="BS168" i="50"/>
  <c r="BT168" i="50"/>
  <c r="BU168" i="50"/>
  <c r="BV168" i="50"/>
  <c r="BW168" i="50"/>
  <c r="BX168" i="50"/>
  <c r="BY168" i="50"/>
  <c r="BZ168" i="50"/>
  <c r="CA168" i="50"/>
  <c r="CB168" i="50"/>
  <c r="CC168" i="50"/>
  <c r="CD168" i="50"/>
  <c r="CF168" i="50"/>
  <c r="CG168" i="50"/>
  <c r="CH168" i="50"/>
  <c r="CI168" i="50"/>
  <c r="CJ168" i="50"/>
  <c r="CK168" i="50"/>
  <c r="CL168" i="50"/>
  <c r="CM168" i="50"/>
  <c r="CN168" i="50"/>
  <c r="CO168" i="50"/>
  <c r="CP168" i="50"/>
  <c r="CR168" i="50"/>
  <c r="DA168" i="50"/>
  <c r="DD168" i="57"/>
  <c r="DD168" i="50"/>
  <c r="DE168" i="57"/>
  <c r="DE168" i="50"/>
  <c r="DF168" i="57"/>
  <c r="DF168" i="50"/>
  <c r="DG168" i="57"/>
  <c r="DG168" i="50"/>
  <c r="DH168" i="57"/>
  <c r="DH168" i="50"/>
  <c r="DM168" i="50"/>
  <c r="D169" i="57"/>
  <c r="D169" i="50"/>
  <c r="E169" i="57"/>
  <c r="E169" i="50"/>
  <c r="BL169" i="50"/>
  <c r="BM169" i="50"/>
  <c r="BN169" i="50"/>
  <c r="BO169" i="50"/>
  <c r="BP169" i="50"/>
  <c r="BQ169" i="50"/>
  <c r="BS169" i="50"/>
  <c r="BT169" i="50"/>
  <c r="BU169" i="50"/>
  <c r="BV169" i="50"/>
  <c r="BW169" i="50"/>
  <c r="BX169" i="50"/>
  <c r="BY169" i="50"/>
  <c r="BZ169" i="50"/>
  <c r="CA169" i="50"/>
  <c r="CB169" i="50"/>
  <c r="CC169" i="50"/>
  <c r="CD169" i="50"/>
  <c r="CF169" i="50"/>
  <c r="CG169" i="50"/>
  <c r="CH169" i="50"/>
  <c r="CI169" i="50"/>
  <c r="CJ169" i="50"/>
  <c r="CK169" i="50"/>
  <c r="CL169" i="50"/>
  <c r="CM169" i="50"/>
  <c r="CN169" i="50"/>
  <c r="CO169" i="50"/>
  <c r="CP169" i="50"/>
  <c r="CR169" i="50"/>
  <c r="DA169" i="50"/>
  <c r="DD169" i="57"/>
  <c r="DD169" i="50"/>
  <c r="DE169" i="57"/>
  <c r="DE169" i="50"/>
  <c r="DF169" i="57"/>
  <c r="DF169" i="50"/>
  <c r="DG169" i="57"/>
  <c r="DG169" i="50"/>
  <c r="DH169" i="57"/>
  <c r="DH169" i="50"/>
  <c r="DM169" i="50"/>
  <c r="D170" i="57"/>
  <c r="D170" i="50"/>
  <c r="BL170" i="50"/>
  <c r="BM170" i="50"/>
  <c r="BN170" i="50"/>
  <c r="BO170" i="50"/>
  <c r="BP170" i="50"/>
  <c r="BQ170" i="50"/>
  <c r="BS170" i="50"/>
  <c r="BT170" i="50"/>
  <c r="BU170" i="50"/>
  <c r="BV170" i="50"/>
  <c r="BW170" i="50"/>
  <c r="BX170" i="50"/>
  <c r="BY170" i="50"/>
  <c r="BZ170" i="50"/>
  <c r="CA170" i="50"/>
  <c r="CB170" i="50"/>
  <c r="CC170" i="50"/>
  <c r="CD170" i="50"/>
  <c r="CF170" i="50"/>
  <c r="CG170" i="50"/>
  <c r="CH170" i="50"/>
  <c r="CI170" i="50"/>
  <c r="CJ170" i="50"/>
  <c r="CK170" i="50"/>
  <c r="CL170" i="50"/>
  <c r="CM170" i="50"/>
  <c r="CN170" i="50"/>
  <c r="CO170" i="50"/>
  <c r="CP170" i="50"/>
  <c r="CR170" i="50"/>
  <c r="DA170" i="50"/>
  <c r="DD170" i="57"/>
  <c r="DD170" i="50"/>
  <c r="DE170" i="57"/>
  <c r="DE170" i="50"/>
  <c r="DF170" i="57"/>
  <c r="DF170" i="50"/>
  <c r="DG170" i="57"/>
  <c r="DG170" i="50"/>
  <c r="DM170" i="50"/>
  <c r="D171" i="57"/>
  <c r="D171" i="50"/>
  <c r="E171" i="57"/>
  <c r="E171" i="50"/>
  <c r="BL171" i="50"/>
  <c r="BM171" i="50"/>
  <c r="BN171" i="50"/>
  <c r="BO171" i="50"/>
  <c r="BP171" i="50"/>
  <c r="BQ171" i="50"/>
  <c r="BS171" i="50"/>
  <c r="BT171" i="50"/>
  <c r="BU171" i="50"/>
  <c r="BV171" i="50"/>
  <c r="BW171" i="50"/>
  <c r="BX171" i="50"/>
  <c r="BY171" i="50"/>
  <c r="BZ171" i="50"/>
  <c r="CA171" i="50"/>
  <c r="CB171" i="50"/>
  <c r="CC171" i="50"/>
  <c r="CD171" i="50"/>
  <c r="CF171" i="50"/>
  <c r="CG171" i="50"/>
  <c r="CH171" i="50"/>
  <c r="CI171" i="50"/>
  <c r="CJ171" i="50"/>
  <c r="CK171" i="50"/>
  <c r="CL171" i="50"/>
  <c r="CM171" i="50"/>
  <c r="CN171" i="50"/>
  <c r="CO171" i="50"/>
  <c r="CP171" i="50"/>
  <c r="CR171" i="50"/>
  <c r="DA171" i="50"/>
  <c r="DD171" i="57"/>
  <c r="DD171" i="50"/>
  <c r="DE171" i="57"/>
  <c r="DE171" i="50"/>
  <c r="DF171" i="57"/>
  <c r="DF171" i="50"/>
  <c r="DG171" i="57"/>
  <c r="DG171" i="50"/>
  <c r="DH171" i="57"/>
  <c r="DH171" i="50"/>
  <c r="DM171" i="50"/>
  <c r="D172" i="57"/>
  <c r="D172" i="50"/>
  <c r="E172" i="57"/>
  <c r="E172" i="50"/>
  <c r="BL172" i="50"/>
  <c r="BM172" i="50"/>
  <c r="BN172" i="50"/>
  <c r="BO172" i="50"/>
  <c r="BP172" i="50"/>
  <c r="BQ172" i="50"/>
  <c r="BS172" i="50"/>
  <c r="BT172" i="50"/>
  <c r="BU172" i="50"/>
  <c r="BV172" i="50"/>
  <c r="BW172" i="50"/>
  <c r="BX172" i="50"/>
  <c r="BY172" i="50"/>
  <c r="BZ172" i="50"/>
  <c r="CB172" i="50"/>
  <c r="CC172" i="50"/>
  <c r="CD172" i="50"/>
  <c r="CF172" i="50"/>
  <c r="CG172" i="50"/>
  <c r="CH172" i="50"/>
  <c r="CI172" i="50"/>
  <c r="CJ172" i="50"/>
  <c r="CK172" i="50"/>
  <c r="CL172" i="50"/>
  <c r="CM172" i="50"/>
  <c r="CN172" i="50"/>
  <c r="CO172" i="50"/>
  <c r="CP172" i="50"/>
  <c r="CR172" i="50"/>
  <c r="DA172" i="50"/>
  <c r="DD172" i="57"/>
  <c r="DD172" i="50"/>
  <c r="DE172" i="57"/>
  <c r="DE172" i="50"/>
  <c r="DF172" i="57"/>
  <c r="DF172" i="50"/>
  <c r="DG172" i="57"/>
  <c r="DG172" i="50"/>
  <c r="DH172" i="57"/>
  <c r="DH172" i="50"/>
  <c r="DM172" i="50"/>
  <c r="D173" i="57"/>
  <c r="D173" i="50"/>
  <c r="E173" i="57"/>
  <c r="E173" i="50"/>
  <c r="BL173" i="50"/>
  <c r="BM173" i="50"/>
  <c r="BN173" i="50"/>
  <c r="BO173" i="50"/>
  <c r="BP173" i="50"/>
  <c r="BQ173" i="50"/>
  <c r="BS173" i="50"/>
  <c r="BT173" i="50"/>
  <c r="BU173" i="50"/>
  <c r="BV173" i="50"/>
  <c r="BW173" i="50"/>
  <c r="BX173" i="50"/>
  <c r="BY173" i="50"/>
  <c r="BZ173" i="50"/>
  <c r="CB173" i="50"/>
  <c r="CC173" i="50"/>
  <c r="CD173" i="50"/>
  <c r="CF173" i="50"/>
  <c r="CG173" i="50"/>
  <c r="CH173" i="50"/>
  <c r="CI173" i="50"/>
  <c r="CJ173" i="50"/>
  <c r="CK173" i="50"/>
  <c r="CL173" i="50"/>
  <c r="CM173" i="50"/>
  <c r="CN173" i="50"/>
  <c r="CO173" i="50"/>
  <c r="CP173" i="50"/>
  <c r="CR173" i="50"/>
  <c r="DA173" i="50"/>
  <c r="DD173" i="57"/>
  <c r="DD173" i="50"/>
  <c r="DE173" i="57"/>
  <c r="DE173" i="50"/>
  <c r="DF173" i="57"/>
  <c r="DF173" i="50"/>
  <c r="DG173" i="57"/>
  <c r="DG173" i="50"/>
  <c r="DH173" i="57"/>
  <c r="DH173" i="50"/>
  <c r="DM173" i="50"/>
  <c r="D174" i="57"/>
  <c r="D174" i="50"/>
  <c r="BL174" i="50"/>
  <c r="BM174" i="50"/>
  <c r="BN174" i="50"/>
  <c r="BO174" i="50"/>
  <c r="BP174" i="50"/>
  <c r="BQ174" i="50"/>
  <c r="BS174" i="50"/>
  <c r="BT174" i="50"/>
  <c r="BU174" i="50"/>
  <c r="BV174" i="50"/>
  <c r="BW174" i="50"/>
  <c r="BX174" i="50"/>
  <c r="BZ174" i="50"/>
  <c r="CA174" i="50"/>
  <c r="CB174" i="50"/>
  <c r="CC174" i="50"/>
  <c r="CD174" i="50"/>
  <c r="CF174" i="50"/>
  <c r="CG174" i="50"/>
  <c r="CH174" i="50"/>
  <c r="CI174" i="50"/>
  <c r="CJ174" i="50"/>
  <c r="CK174" i="50"/>
  <c r="CL174" i="50"/>
  <c r="CM174" i="50"/>
  <c r="CN174" i="50"/>
  <c r="CO174" i="50"/>
  <c r="CP174" i="50"/>
  <c r="CR174" i="50"/>
  <c r="DA174" i="50"/>
  <c r="DD174" i="57"/>
  <c r="DD174" i="50"/>
  <c r="DE174" i="57"/>
  <c r="DE174" i="50"/>
  <c r="DF174" i="57"/>
  <c r="DF174" i="50"/>
  <c r="DG174" i="57"/>
  <c r="DG174" i="50"/>
  <c r="DM174" i="50"/>
  <c r="D175" i="57"/>
  <c r="D175" i="50"/>
  <c r="E175" i="57"/>
  <c r="E175" i="50"/>
  <c r="BL175" i="50"/>
  <c r="BM175" i="50"/>
  <c r="BN175" i="50"/>
  <c r="BO175" i="50"/>
  <c r="BP175" i="50"/>
  <c r="BQ175" i="50"/>
  <c r="BS175" i="50"/>
  <c r="BT175" i="50"/>
  <c r="BU175" i="50"/>
  <c r="BV175" i="50"/>
  <c r="BW175" i="50"/>
  <c r="BX175" i="50"/>
  <c r="BY175" i="50"/>
  <c r="BZ175" i="50"/>
  <c r="CB175" i="50"/>
  <c r="CC175" i="50"/>
  <c r="CD175" i="50"/>
  <c r="CF175" i="50"/>
  <c r="CG175" i="50"/>
  <c r="CH175" i="50"/>
  <c r="CI175" i="50"/>
  <c r="CJ175" i="50"/>
  <c r="CK175" i="50"/>
  <c r="CL175" i="50"/>
  <c r="CM175" i="50"/>
  <c r="CN175" i="50"/>
  <c r="CO175" i="50"/>
  <c r="CP175" i="50"/>
  <c r="CR175" i="50"/>
  <c r="DA175" i="50"/>
  <c r="DD175" i="57"/>
  <c r="DD175" i="50"/>
  <c r="DE175" i="57"/>
  <c r="DE175" i="50"/>
  <c r="DF175" i="57"/>
  <c r="DF175" i="50"/>
  <c r="DG175" i="57"/>
  <c r="DG175" i="50"/>
  <c r="DH175" i="57"/>
  <c r="DH175" i="50"/>
  <c r="DM175" i="50"/>
  <c r="D176" i="57"/>
  <c r="D176" i="50"/>
  <c r="BL176" i="50"/>
  <c r="BM176" i="50"/>
  <c r="BN176" i="50"/>
  <c r="BO176" i="50"/>
  <c r="BP176" i="50"/>
  <c r="BQ176" i="50"/>
  <c r="BS176" i="50"/>
  <c r="BT176" i="50"/>
  <c r="BU176" i="50"/>
  <c r="BV176" i="50"/>
  <c r="BW176" i="50"/>
  <c r="BX176" i="50"/>
  <c r="BY176" i="50"/>
  <c r="BZ176" i="50"/>
  <c r="CA176" i="50"/>
  <c r="CB176" i="50"/>
  <c r="CD176" i="50"/>
  <c r="CF176" i="50"/>
  <c r="CG176" i="50"/>
  <c r="CH176" i="50"/>
  <c r="CI176" i="50"/>
  <c r="CJ176" i="50"/>
  <c r="CK176" i="50"/>
  <c r="CL176" i="50"/>
  <c r="CM176" i="50"/>
  <c r="CN176" i="50"/>
  <c r="CO176" i="50"/>
  <c r="CP176" i="50"/>
  <c r="CR176" i="50"/>
  <c r="CS176" i="50"/>
  <c r="DA176" i="50"/>
  <c r="DD176" i="57"/>
  <c r="DD176" i="50"/>
  <c r="DE176" i="57"/>
  <c r="DE176" i="50"/>
  <c r="DF176" i="57"/>
  <c r="DF176" i="50"/>
  <c r="DG176" i="57"/>
  <c r="DG176" i="50"/>
  <c r="DH176" i="57"/>
  <c r="DH176" i="50"/>
  <c r="DM176" i="50"/>
  <c r="D177" i="57"/>
  <c r="D177" i="50"/>
  <c r="BL177" i="50"/>
  <c r="BM177" i="50"/>
  <c r="BN177" i="50"/>
  <c r="BO177" i="50"/>
  <c r="BP177" i="50"/>
  <c r="BQ177" i="50"/>
  <c r="BS177" i="50"/>
  <c r="BT177" i="50"/>
  <c r="BU177" i="50"/>
  <c r="BV177" i="50"/>
  <c r="BW177" i="50"/>
  <c r="BX177" i="50"/>
  <c r="BZ177" i="50"/>
  <c r="CA177" i="50"/>
  <c r="CB177" i="50"/>
  <c r="CC177" i="50"/>
  <c r="CD177" i="50"/>
  <c r="CF177" i="50"/>
  <c r="CG177" i="50"/>
  <c r="CH177" i="50"/>
  <c r="CI177" i="50"/>
  <c r="CJ177" i="50"/>
  <c r="CK177" i="50"/>
  <c r="CL177" i="50"/>
  <c r="CM177" i="50"/>
  <c r="CN177" i="50"/>
  <c r="CO177" i="50"/>
  <c r="CP177" i="50"/>
  <c r="CR177" i="50"/>
  <c r="DA177" i="50"/>
  <c r="DD177" i="57"/>
  <c r="DD177" i="50"/>
  <c r="DE177" i="57"/>
  <c r="DE177" i="50"/>
  <c r="DF177" i="57"/>
  <c r="DF177" i="50"/>
  <c r="DG177" i="57"/>
  <c r="DG177" i="50"/>
  <c r="DM177" i="50"/>
  <c r="D178" i="57"/>
  <c r="D178" i="50"/>
  <c r="E178" i="57"/>
  <c r="E178" i="50"/>
  <c r="BL178" i="50"/>
  <c r="BM178" i="50"/>
  <c r="BN178" i="50"/>
  <c r="BO178" i="50"/>
  <c r="BP178" i="50"/>
  <c r="BQ178" i="50"/>
  <c r="BS178" i="50"/>
  <c r="BT178" i="50"/>
  <c r="BU178" i="50"/>
  <c r="BV178" i="50"/>
  <c r="BW178" i="50"/>
  <c r="BX178" i="50"/>
  <c r="BY178" i="50"/>
  <c r="BZ178" i="50"/>
  <c r="CB178" i="50"/>
  <c r="CC178" i="50"/>
  <c r="CD178" i="50"/>
  <c r="CF178" i="50"/>
  <c r="CG178" i="50"/>
  <c r="CH178" i="50"/>
  <c r="CI178" i="50"/>
  <c r="CJ178" i="50"/>
  <c r="CK178" i="50"/>
  <c r="CL178" i="50"/>
  <c r="CM178" i="50"/>
  <c r="CN178" i="50"/>
  <c r="CO178" i="50"/>
  <c r="CP178" i="50"/>
  <c r="CR178" i="50"/>
  <c r="DA178" i="50"/>
  <c r="DD178" i="57"/>
  <c r="DD178" i="50"/>
  <c r="DE178" i="57"/>
  <c r="DE178" i="50"/>
  <c r="DF178" i="57"/>
  <c r="DF178" i="50"/>
  <c r="DG178" i="57"/>
  <c r="DG178" i="50"/>
  <c r="DH178" i="57"/>
  <c r="DH178" i="50"/>
  <c r="DM178" i="50"/>
  <c r="D179" i="57"/>
  <c r="D179" i="50"/>
  <c r="BL179" i="50"/>
  <c r="BM179" i="50"/>
  <c r="BN179" i="50"/>
  <c r="BO179" i="50"/>
  <c r="BP179" i="50"/>
  <c r="BQ179" i="50"/>
  <c r="BS179" i="50"/>
  <c r="BT179" i="50"/>
  <c r="BU179" i="50"/>
  <c r="BV179" i="50"/>
  <c r="BW179" i="50"/>
  <c r="BX179" i="50"/>
  <c r="BZ179" i="50"/>
  <c r="CA179" i="50"/>
  <c r="CB179" i="50"/>
  <c r="CC179" i="50"/>
  <c r="CD179" i="50"/>
  <c r="CF179" i="50"/>
  <c r="CG179" i="50"/>
  <c r="CH179" i="50"/>
  <c r="CI179" i="50"/>
  <c r="CJ179" i="50"/>
  <c r="CK179" i="50"/>
  <c r="CL179" i="50"/>
  <c r="CM179" i="50"/>
  <c r="CN179" i="50"/>
  <c r="CO179" i="50"/>
  <c r="CP179" i="50"/>
  <c r="CR179" i="50"/>
  <c r="DA179" i="50"/>
  <c r="DD179" i="57"/>
  <c r="DD179" i="50"/>
  <c r="DE179" i="57"/>
  <c r="DE179" i="50"/>
  <c r="DF179" i="57"/>
  <c r="DF179" i="50"/>
  <c r="DG179" i="57"/>
  <c r="DG179" i="50"/>
  <c r="DM179" i="50"/>
  <c r="D180" i="57"/>
  <c r="D180" i="50"/>
  <c r="E180" i="57"/>
  <c r="E180" i="50"/>
  <c r="BL180" i="50"/>
  <c r="BM180" i="50"/>
  <c r="BN180" i="50"/>
  <c r="BO180" i="50"/>
  <c r="BP180" i="50"/>
  <c r="BQ180" i="50"/>
  <c r="BS180" i="50"/>
  <c r="BT180" i="50"/>
  <c r="BU180" i="50"/>
  <c r="BV180" i="50"/>
  <c r="BW180" i="50"/>
  <c r="BX180" i="50"/>
  <c r="BY180" i="50"/>
  <c r="BZ180" i="50"/>
  <c r="CB180" i="50"/>
  <c r="CC180" i="50"/>
  <c r="CD180" i="50"/>
  <c r="CF180" i="50"/>
  <c r="CG180" i="50"/>
  <c r="CH180" i="50"/>
  <c r="CI180" i="50"/>
  <c r="CJ180" i="50"/>
  <c r="CK180" i="50"/>
  <c r="CL180" i="50"/>
  <c r="CM180" i="50"/>
  <c r="CN180" i="50"/>
  <c r="CO180" i="50"/>
  <c r="CP180" i="50"/>
  <c r="CR180" i="50"/>
  <c r="DA180" i="50"/>
  <c r="DD180" i="57"/>
  <c r="DD180" i="50"/>
  <c r="DE180" i="57"/>
  <c r="DE180" i="50"/>
  <c r="DF180" i="57"/>
  <c r="DF180" i="50"/>
  <c r="DG180" i="57"/>
  <c r="DG180" i="50"/>
  <c r="DH180" i="57"/>
  <c r="DH180" i="50"/>
  <c r="DM180" i="50"/>
  <c r="D181" i="57"/>
  <c r="D181" i="50"/>
  <c r="BL181" i="50"/>
  <c r="BM181" i="50"/>
  <c r="BN181" i="50"/>
  <c r="BO181" i="50"/>
  <c r="BP181" i="50"/>
  <c r="BQ181" i="50"/>
  <c r="BS181" i="50"/>
  <c r="BT181" i="50"/>
  <c r="BU181" i="50"/>
  <c r="BV181" i="50"/>
  <c r="BW181" i="50"/>
  <c r="BX181" i="50"/>
  <c r="BY181" i="50"/>
  <c r="BZ181" i="50"/>
  <c r="CA181" i="50"/>
  <c r="CB181" i="50"/>
  <c r="CD181" i="50"/>
  <c r="CF181" i="50"/>
  <c r="CG181" i="50"/>
  <c r="CH181" i="50"/>
  <c r="CI181" i="50"/>
  <c r="CJ181" i="50"/>
  <c r="CK181" i="50"/>
  <c r="CL181" i="50"/>
  <c r="CM181" i="50"/>
  <c r="CN181" i="50"/>
  <c r="CO181" i="50"/>
  <c r="CP181" i="50"/>
  <c r="CR181" i="50"/>
  <c r="DA181" i="50"/>
  <c r="DD181" i="57"/>
  <c r="DD181" i="50"/>
  <c r="DE181" i="57"/>
  <c r="DE181" i="50"/>
  <c r="DF181" i="57"/>
  <c r="DF181" i="50"/>
  <c r="DG181" i="57"/>
  <c r="DG181" i="50"/>
  <c r="DM181" i="50"/>
  <c r="D182" i="57"/>
  <c r="D182" i="50"/>
  <c r="E182" i="57"/>
  <c r="E182" i="50"/>
  <c r="BL182" i="50"/>
  <c r="BM182" i="50"/>
  <c r="BN182" i="50"/>
  <c r="BO182" i="50"/>
  <c r="BP182" i="50"/>
  <c r="BQ182" i="50"/>
  <c r="BS182" i="50"/>
  <c r="BT182" i="50"/>
  <c r="BU182" i="50"/>
  <c r="BV182" i="50"/>
  <c r="BW182" i="50"/>
  <c r="BX182" i="50"/>
  <c r="BY182" i="50"/>
  <c r="BZ182" i="50"/>
  <c r="CA182" i="50"/>
  <c r="CB182" i="50"/>
  <c r="CC182" i="50"/>
  <c r="CD182" i="50"/>
  <c r="CF182" i="50"/>
  <c r="CG182" i="50"/>
  <c r="CH182" i="50"/>
  <c r="CI182" i="50"/>
  <c r="CJ182" i="50"/>
  <c r="CK182" i="50"/>
  <c r="CL182" i="50"/>
  <c r="CM182" i="50"/>
  <c r="CN182" i="50"/>
  <c r="CO182" i="50"/>
  <c r="CP182" i="50"/>
  <c r="CR182" i="50"/>
  <c r="DA182" i="50"/>
  <c r="DD182" i="57"/>
  <c r="DD182" i="50"/>
  <c r="DE182" i="57"/>
  <c r="DE182" i="50"/>
  <c r="DF182" i="57"/>
  <c r="DF182" i="50"/>
  <c r="DG182" i="57"/>
  <c r="DG182" i="50"/>
  <c r="DH182" i="57"/>
  <c r="DH182" i="50"/>
  <c r="DM182" i="50"/>
  <c r="D183" i="57"/>
  <c r="D183" i="50"/>
  <c r="E183" i="57"/>
  <c r="E183" i="50"/>
  <c r="BL183" i="50"/>
  <c r="BM183" i="50"/>
  <c r="BN183" i="50"/>
  <c r="BO183" i="50"/>
  <c r="BP183" i="50"/>
  <c r="BQ183" i="50"/>
  <c r="BS183" i="50"/>
  <c r="BT183" i="50"/>
  <c r="BU183" i="50"/>
  <c r="BV183" i="50"/>
  <c r="BW183" i="50"/>
  <c r="BX183" i="50"/>
  <c r="BY183" i="50"/>
  <c r="BZ183" i="50"/>
  <c r="CB183" i="50"/>
  <c r="CC183" i="50"/>
  <c r="CD183" i="50"/>
  <c r="CF183" i="50"/>
  <c r="CG183" i="50"/>
  <c r="CH183" i="50"/>
  <c r="CI183" i="50"/>
  <c r="CJ183" i="50"/>
  <c r="CK183" i="50"/>
  <c r="CL183" i="50"/>
  <c r="CM183" i="50"/>
  <c r="CN183" i="50"/>
  <c r="CO183" i="50"/>
  <c r="CP183" i="50"/>
  <c r="CR183" i="50"/>
  <c r="DA183" i="50"/>
  <c r="DD183" i="57"/>
  <c r="DD183" i="50"/>
  <c r="DE183" i="57"/>
  <c r="DE183" i="50"/>
  <c r="DF183" i="57"/>
  <c r="DF183" i="50"/>
  <c r="DG183" i="57"/>
  <c r="DG183" i="50"/>
  <c r="DH183" i="57"/>
  <c r="DH183" i="50"/>
  <c r="DM183" i="50"/>
  <c r="D184" i="57"/>
  <c r="D184" i="50"/>
  <c r="E184" i="57"/>
  <c r="E184" i="50"/>
  <c r="BL184" i="50"/>
  <c r="BM184" i="50"/>
  <c r="BN184" i="50"/>
  <c r="BO184" i="50"/>
  <c r="BP184" i="50"/>
  <c r="BQ184" i="50"/>
  <c r="BS184" i="50"/>
  <c r="BT184" i="50"/>
  <c r="BU184" i="50"/>
  <c r="BV184" i="50"/>
  <c r="BW184" i="50"/>
  <c r="BX184" i="50"/>
  <c r="BY184" i="50"/>
  <c r="BZ184" i="50"/>
  <c r="CB184" i="50"/>
  <c r="CC184" i="50"/>
  <c r="CD184" i="50"/>
  <c r="CF184" i="50"/>
  <c r="CG184" i="50"/>
  <c r="CH184" i="50"/>
  <c r="CI184" i="50"/>
  <c r="CJ184" i="50"/>
  <c r="CK184" i="50"/>
  <c r="CL184" i="50"/>
  <c r="CM184" i="50"/>
  <c r="CN184" i="50"/>
  <c r="CO184" i="50"/>
  <c r="CP184" i="50"/>
  <c r="CR184" i="50"/>
  <c r="DA184" i="50"/>
  <c r="DD184" i="57"/>
  <c r="DD184" i="50"/>
  <c r="DE184" i="57"/>
  <c r="DE184" i="50"/>
  <c r="DF184" i="57"/>
  <c r="DF184" i="50"/>
  <c r="DG184" i="57"/>
  <c r="DG184" i="50"/>
  <c r="DH184" i="57"/>
  <c r="DH184" i="50"/>
  <c r="DM184" i="50"/>
  <c r="D185" i="57"/>
  <c r="D185" i="50"/>
  <c r="E185" i="57"/>
  <c r="E185" i="50"/>
  <c r="BL185" i="50"/>
  <c r="BM185" i="50"/>
  <c r="BN185" i="50"/>
  <c r="BO185" i="50"/>
  <c r="BP185" i="50"/>
  <c r="BQ185" i="50"/>
  <c r="BS185" i="50"/>
  <c r="BT185" i="50"/>
  <c r="BU185" i="50"/>
  <c r="BV185" i="50"/>
  <c r="BW185" i="50"/>
  <c r="BX185" i="50"/>
  <c r="BY185" i="50"/>
  <c r="BZ185" i="50"/>
  <c r="CA185" i="50"/>
  <c r="CB185" i="50"/>
  <c r="CC185" i="50"/>
  <c r="CD185" i="50"/>
  <c r="CF185" i="50"/>
  <c r="CG185" i="50"/>
  <c r="CH185" i="50"/>
  <c r="CI185" i="50"/>
  <c r="CJ185" i="50"/>
  <c r="CK185" i="50"/>
  <c r="CL185" i="50"/>
  <c r="CM185" i="50"/>
  <c r="CN185" i="50"/>
  <c r="CO185" i="50"/>
  <c r="CP185" i="50"/>
  <c r="CR185" i="50"/>
  <c r="DA185" i="50"/>
  <c r="DD185" i="57"/>
  <c r="DD185" i="50"/>
  <c r="DE185" i="57"/>
  <c r="DE185" i="50"/>
  <c r="DF185" i="57"/>
  <c r="DF185" i="50"/>
  <c r="DG185" i="57"/>
  <c r="DG185" i="50"/>
  <c r="DH185" i="57"/>
  <c r="DH185" i="50"/>
  <c r="DM185" i="50"/>
  <c r="D186" i="57"/>
  <c r="D186" i="50"/>
  <c r="BL186" i="50"/>
  <c r="BM186" i="50"/>
  <c r="BN186" i="50"/>
  <c r="BO186" i="50"/>
  <c r="BP186" i="50"/>
  <c r="BQ186" i="50"/>
  <c r="BS186" i="50"/>
  <c r="BT186" i="50"/>
  <c r="BU186" i="50"/>
  <c r="BV186" i="50"/>
  <c r="BW186" i="50"/>
  <c r="BX186" i="50"/>
  <c r="BY186" i="50"/>
  <c r="BZ186" i="50"/>
  <c r="CA186" i="50"/>
  <c r="CB186" i="50"/>
  <c r="CD186" i="50"/>
  <c r="CF186" i="50"/>
  <c r="CG186" i="50"/>
  <c r="CH186" i="50"/>
  <c r="CI186" i="50"/>
  <c r="CJ186" i="50"/>
  <c r="CK186" i="50"/>
  <c r="CL186" i="50"/>
  <c r="CM186" i="50"/>
  <c r="CN186" i="50"/>
  <c r="CO186" i="50"/>
  <c r="CP186" i="50"/>
  <c r="CR186" i="50"/>
  <c r="DA186" i="50"/>
  <c r="DD186" i="57"/>
  <c r="DD186" i="50"/>
  <c r="DE186" i="57"/>
  <c r="DE186" i="50"/>
  <c r="DF186" i="57"/>
  <c r="DF186" i="50"/>
  <c r="DG186" i="57"/>
  <c r="DG186" i="50"/>
  <c r="DM186" i="50"/>
  <c r="D187" i="57"/>
  <c r="D187" i="50"/>
  <c r="E187" i="57"/>
  <c r="E187" i="50"/>
  <c r="BL187" i="50"/>
  <c r="BM187" i="50"/>
  <c r="BN187" i="50"/>
  <c r="BO187" i="50"/>
  <c r="BP187" i="50"/>
  <c r="BQ187" i="50"/>
  <c r="BS187" i="50"/>
  <c r="BT187" i="50"/>
  <c r="BU187" i="50"/>
  <c r="BV187" i="50"/>
  <c r="BW187" i="50"/>
  <c r="BX187" i="50"/>
  <c r="BY187" i="50"/>
  <c r="BZ187" i="50"/>
  <c r="CA187" i="50"/>
  <c r="CB187" i="50"/>
  <c r="CC187" i="50"/>
  <c r="CD187" i="50"/>
  <c r="CF187" i="50"/>
  <c r="CG187" i="50"/>
  <c r="CH187" i="50"/>
  <c r="CI187" i="50"/>
  <c r="CJ187" i="50"/>
  <c r="CK187" i="50"/>
  <c r="CL187" i="50"/>
  <c r="CM187" i="50"/>
  <c r="CN187" i="50"/>
  <c r="CO187" i="50"/>
  <c r="CP187" i="50"/>
  <c r="CR187" i="50"/>
  <c r="DA187" i="50"/>
  <c r="DD187" i="57"/>
  <c r="DD187" i="50"/>
  <c r="DE187" i="57"/>
  <c r="DE187" i="50"/>
  <c r="DF187" i="57"/>
  <c r="DF187" i="50"/>
  <c r="DG187" i="57"/>
  <c r="DG187" i="50"/>
  <c r="DH187" i="57"/>
  <c r="DH187" i="50"/>
  <c r="DM187" i="50"/>
  <c r="D188" i="57"/>
  <c r="D188" i="50"/>
  <c r="E188" i="57"/>
  <c r="E188" i="50"/>
  <c r="BL188" i="50"/>
  <c r="BM188" i="50"/>
  <c r="BN188" i="50"/>
  <c r="BO188" i="50"/>
  <c r="BP188" i="50"/>
  <c r="BQ188" i="50"/>
  <c r="BS188" i="50"/>
  <c r="BT188" i="50"/>
  <c r="BU188" i="50"/>
  <c r="BV188" i="50"/>
  <c r="BX188" i="50"/>
  <c r="BY188" i="50"/>
  <c r="BZ188" i="50"/>
  <c r="CB188" i="50"/>
  <c r="CC188" i="50"/>
  <c r="CD188" i="50"/>
  <c r="CF188" i="50"/>
  <c r="CG188" i="50"/>
  <c r="CH188" i="50"/>
  <c r="CI188" i="50"/>
  <c r="CJ188" i="50"/>
  <c r="CK188" i="50"/>
  <c r="CL188" i="50"/>
  <c r="CM188" i="50"/>
  <c r="CN188" i="50"/>
  <c r="CO188" i="50"/>
  <c r="CP188" i="50"/>
  <c r="CR188" i="50"/>
  <c r="DA188" i="50"/>
  <c r="DD188" i="57"/>
  <c r="DD188" i="50"/>
  <c r="DE188" i="57"/>
  <c r="DE188" i="50"/>
  <c r="DF188" i="57"/>
  <c r="DF188" i="50"/>
  <c r="DG188" i="57"/>
  <c r="DG188" i="50"/>
  <c r="DH188" i="57"/>
  <c r="DH188" i="50"/>
  <c r="DM188" i="50"/>
  <c r="D189" i="57"/>
  <c r="D189" i="50"/>
  <c r="BL189" i="50"/>
  <c r="BM189" i="50"/>
  <c r="BN189" i="50"/>
  <c r="BO189" i="50"/>
  <c r="BP189" i="50"/>
  <c r="BQ189" i="50"/>
  <c r="BS189" i="50"/>
  <c r="BT189" i="50"/>
  <c r="BU189" i="50"/>
  <c r="BV189" i="50"/>
  <c r="BW189" i="50"/>
  <c r="BX189" i="50"/>
  <c r="BY189" i="50"/>
  <c r="BZ189" i="50"/>
  <c r="CA189" i="50"/>
  <c r="CB189" i="50"/>
  <c r="CC189" i="50"/>
  <c r="CD189" i="50"/>
  <c r="CF189" i="50"/>
  <c r="CG189" i="50"/>
  <c r="CH189" i="50"/>
  <c r="CI189" i="50"/>
  <c r="CJ189" i="50"/>
  <c r="CK189" i="50"/>
  <c r="CL189" i="50"/>
  <c r="CM189" i="50"/>
  <c r="CN189" i="50"/>
  <c r="CO189" i="50"/>
  <c r="CP189" i="50"/>
  <c r="CR189" i="50"/>
  <c r="DA189" i="50"/>
  <c r="DD189" i="57"/>
  <c r="DD189" i="50"/>
  <c r="DE189" i="57"/>
  <c r="DE189" i="50"/>
  <c r="DF189" i="57"/>
  <c r="DF189" i="50"/>
  <c r="DG189" i="57"/>
  <c r="DG189" i="50"/>
  <c r="DM189" i="50"/>
  <c r="D190" i="57"/>
  <c r="D190" i="50"/>
  <c r="E190" i="57"/>
  <c r="E190" i="50"/>
  <c r="BL190" i="50"/>
  <c r="BM190" i="50"/>
  <c r="BN190" i="50"/>
  <c r="BO190" i="50"/>
  <c r="BP190" i="50"/>
  <c r="BQ190" i="50"/>
  <c r="BS190" i="50"/>
  <c r="BT190" i="50"/>
  <c r="BU190" i="50"/>
  <c r="BV190" i="50"/>
  <c r="BW190" i="50"/>
  <c r="BX190" i="50"/>
  <c r="BY190" i="50"/>
  <c r="BZ190" i="50"/>
  <c r="CA190" i="50"/>
  <c r="CB190" i="50"/>
  <c r="CC190" i="50"/>
  <c r="CD190" i="50"/>
  <c r="CF190" i="50"/>
  <c r="CG190" i="50"/>
  <c r="CH190" i="50"/>
  <c r="CI190" i="50"/>
  <c r="CJ190" i="50"/>
  <c r="CK190" i="50"/>
  <c r="CL190" i="50"/>
  <c r="CM190" i="50"/>
  <c r="CN190" i="50"/>
  <c r="CO190" i="50"/>
  <c r="CP190" i="50"/>
  <c r="CR190" i="50"/>
  <c r="DA190" i="50"/>
  <c r="DD190" i="57"/>
  <c r="DD190" i="50"/>
  <c r="DE190" i="57"/>
  <c r="DE190" i="50"/>
  <c r="DF190" i="57"/>
  <c r="DF190" i="50"/>
  <c r="DG190" i="57"/>
  <c r="DG190" i="50"/>
  <c r="DH190" i="57"/>
  <c r="DH190" i="50"/>
  <c r="DM190" i="50"/>
  <c r="D191" i="57"/>
  <c r="D191" i="50"/>
  <c r="BL191" i="50"/>
  <c r="BM191" i="50"/>
  <c r="BN191" i="50"/>
  <c r="BO191" i="50"/>
  <c r="BP191" i="50"/>
  <c r="BS191" i="50"/>
  <c r="BT191" i="50"/>
  <c r="BU191" i="50"/>
  <c r="BV191" i="50"/>
  <c r="BW191" i="50"/>
  <c r="BX191" i="50"/>
  <c r="BY191" i="50"/>
  <c r="BZ191" i="50"/>
  <c r="CA191" i="50"/>
  <c r="CB191" i="50"/>
  <c r="CC191" i="50"/>
  <c r="CD191" i="50"/>
  <c r="CF191" i="50"/>
  <c r="CG191" i="50"/>
  <c r="CH191" i="50"/>
  <c r="CI191" i="50"/>
  <c r="CJ191" i="50"/>
  <c r="CK191" i="50"/>
  <c r="CL191" i="50"/>
  <c r="CM191" i="50"/>
  <c r="CN191" i="50"/>
  <c r="CO191" i="50"/>
  <c r="CP191" i="50"/>
  <c r="CR191" i="50"/>
  <c r="CU191" i="50"/>
  <c r="DA191" i="50"/>
  <c r="DD191" i="57"/>
  <c r="DD191" i="50"/>
  <c r="DE191" i="57"/>
  <c r="DE191" i="50"/>
  <c r="DF191" i="57"/>
  <c r="DF191" i="50"/>
  <c r="DG191" i="57"/>
  <c r="DG191" i="50"/>
  <c r="DH191" i="57"/>
  <c r="DH191" i="50"/>
  <c r="DM191" i="50"/>
  <c r="D192" i="57"/>
  <c r="D192" i="50"/>
  <c r="BL192" i="50"/>
  <c r="BM192" i="50"/>
  <c r="BN192" i="50"/>
  <c r="BO192" i="50"/>
  <c r="BP192" i="50"/>
  <c r="BS192" i="50"/>
  <c r="BT192" i="50"/>
  <c r="BU192" i="50"/>
  <c r="BV192" i="50"/>
  <c r="BX192" i="50"/>
  <c r="BY192" i="50"/>
  <c r="BZ192" i="50"/>
  <c r="CA192" i="50"/>
  <c r="CB192" i="50"/>
  <c r="CC192" i="50"/>
  <c r="CD192" i="50"/>
  <c r="CF192" i="50"/>
  <c r="CG192" i="50"/>
  <c r="CH192" i="50"/>
  <c r="CI192" i="50"/>
  <c r="CJ192" i="50"/>
  <c r="CK192" i="50"/>
  <c r="CL192" i="50"/>
  <c r="CM192" i="50"/>
  <c r="CN192" i="50"/>
  <c r="CO192" i="50"/>
  <c r="CP192" i="50"/>
  <c r="CR192" i="50"/>
  <c r="DA192" i="50"/>
  <c r="DD192" i="57"/>
  <c r="DD192" i="50"/>
  <c r="DE192" i="57"/>
  <c r="DE192" i="50"/>
  <c r="DF192" i="57"/>
  <c r="DF192" i="50"/>
  <c r="DG192" i="57"/>
  <c r="DG192" i="50"/>
  <c r="DM192" i="50"/>
  <c r="D193" i="57"/>
  <c r="D193" i="50"/>
  <c r="E193" i="57"/>
  <c r="E193" i="50"/>
  <c r="BL193" i="50"/>
  <c r="BM193" i="50"/>
  <c r="BN193" i="50"/>
  <c r="BO193" i="50"/>
  <c r="BP193" i="50"/>
  <c r="BQ193" i="50"/>
  <c r="BS193" i="50"/>
  <c r="BT193" i="50"/>
  <c r="BU193" i="50"/>
  <c r="BV193" i="50"/>
  <c r="BW193" i="50"/>
  <c r="BX193" i="50"/>
  <c r="BY193" i="50"/>
  <c r="BZ193" i="50"/>
  <c r="CA193" i="50"/>
  <c r="CB193" i="50"/>
  <c r="CC193" i="50"/>
  <c r="CD193" i="50"/>
  <c r="CF193" i="50"/>
  <c r="CG193" i="50"/>
  <c r="CH193" i="50"/>
  <c r="CI193" i="50"/>
  <c r="CJ193" i="50"/>
  <c r="CK193" i="50"/>
  <c r="CL193" i="50"/>
  <c r="CM193" i="50"/>
  <c r="CN193" i="50"/>
  <c r="CO193" i="50"/>
  <c r="CP193" i="50"/>
  <c r="CR193" i="50"/>
  <c r="DA193" i="50"/>
  <c r="DD193" i="57"/>
  <c r="DD193" i="50"/>
  <c r="DE193" i="57"/>
  <c r="DE193" i="50"/>
  <c r="DF193" i="57"/>
  <c r="DF193" i="50"/>
  <c r="DG193" i="57"/>
  <c r="DG193" i="50"/>
  <c r="DH193" i="57"/>
  <c r="DH193" i="50"/>
  <c r="DM193" i="50"/>
  <c r="D194" i="57"/>
  <c r="D194" i="50"/>
  <c r="BL194" i="50"/>
  <c r="BM194" i="50"/>
  <c r="BN194" i="50"/>
  <c r="BO194" i="50"/>
  <c r="BP194" i="50"/>
  <c r="BQ194" i="50"/>
  <c r="BS194" i="50"/>
  <c r="BT194" i="50"/>
  <c r="BU194" i="50"/>
  <c r="BV194" i="50"/>
  <c r="BW194" i="50"/>
  <c r="BX194" i="50"/>
  <c r="BY194" i="50"/>
  <c r="BZ194" i="50"/>
  <c r="CA194" i="50"/>
  <c r="CB194" i="50"/>
  <c r="CC194" i="50"/>
  <c r="CD194" i="50"/>
  <c r="CF194" i="50"/>
  <c r="CG194" i="50"/>
  <c r="CH194" i="50"/>
  <c r="CI194" i="50"/>
  <c r="CJ194" i="50"/>
  <c r="CK194" i="50"/>
  <c r="CL194" i="50"/>
  <c r="CM194" i="50"/>
  <c r="CN194" i="50"/>
  <c r="CO194" i="50"/>
  <c r="CP194" i="50"/>
  <c r="CR194" i="50"/>
  <c r="DA194" i="50"/>
  <c r="DD194" i="57"/>
  <c r="DD194" i="50"/>
  <c r="DE194" i="57"/>
  <c r="DE194" i="50"/>
  <c r="DF194" i="57"/>
  <c r="DF194" i="50"/>
  <c r="DG194" i="57"/>
  <c r="DG194" i="50"/>
  <c r="DM194" i="50"/>
  <c r="D195" i="57"/>
  <c r="D195" i="50"/>
  <c r="E195" i="57"/>
  <c r="E195" i="50"/>
  <c r="BL195" i="50"/>
  <c r="BM195" i="50"/>
  <c r="BN195" i="50"/>
  <c r="BO195" i="50"/>
  <c r="BP195" i="50"/>
  <c r="BS195" i="50"/>
  <c r="BT195" i="50"/>
  <c r="BU195" i="50"/>
  <c r="BV195" i="50"/>
  <c r="BW195" i="50"/>
  <c r="BX195" i="50"/>
  <c r="BY195" i="50"/>
  <c r="BZ195" i="50"/>
  <c r="CA195" i="50"/>
  <c r="CB195" i="50"/>
  <c r="CC195" i="50"/>
  <c r="CD195" i="50"/>
  <c r="CF195" i="50"/>
  <c r="CG195" i="50"/>
  <c r="CH195" i="50"/>
  <c r="CI195" i="50"/>
  <c r="CJ195" i="50"/>
  <c r="CK195" i="50"/>
  <c r="CL195" i="50"/>
  <c r="CM195" i="50"/>
  <c r="CN195" i="50"/>
  <c r="CO195" i="50"/>
  <c r="CP195" i="50"/>
  <c r="CR195" i="50"/>
  <c r="DA195" i="50"/>
  <c r="DD195" i="57"/>
  <c r="DD195" i="50"/>
  <c r="DE195" i="57"/>
  <c r="DE195" i="50"/>
  <c r="DF195" i="57"/>
  <c r="DF195" i="50"/>
  <c r="DG195" i="57"/>
  <c r="DG195" i="50"/>
  <c r="DH195" i="57"/>
  <c r="DH195" i="50"/>
  <c r="DM195" i="50"/>
  <c r="D196" i="57"/>
  <c r="D196" i="50"/>
  <c r="E196" i="57"/>
  <c r="E196" i="50"/>
  <c r="BL196" i="50"/>
  <c r="BM196" i="50"/>
  <c r="BN196" i="50"/>
  <c r="BO196" i="50"/>
  <c r="BP196" i="50"/>
  <c r="BQ196" i="50"/>
  <c r="BS196" i="50"/>
  <c r="BT196" i="50"/>
  <c r="BU196" i="50"/>
  <c r="BV196" i="50"/>
  <c r="BW196" i="50"/>
  <c r="BX196" i="50"/>
  <c r="BY196" i="50"/>
  <c r="BZ196" i="50"/>
  <c r="CA196" i="50"/>
  <c r="CB196" i="50"/>
  <c r="CC196" i="50"/>
  <c r="CD196" i="50"/>
  <c r="CF196" i="50"/>
  <c r="CG196" i="50"/>
  <c r="CH196" i="50"/>
  <c r="CI196" i="50"/>
  <c r="CJ196" i="50"/>
  <c r="CK196" i="50"/>
  <c r="CL196" i="50"/>
  <c r="CM196" i="50"/>
  <c r="CN196" i="50"/>
  <c r="CO196" i="50"/>
  <c r="CP196" i="50"/>
  <c r="CR196" i="50"/>
  <c r="DA196" i="50"/>
  <c r="DD196" i="57"/>
  <c r="DD196" i="50"/>
  <c r="DE196" i="57"/>
  <c r="DE196" i="50"/>
  <c r="DF196" i="57"/>
  <c r="DF196" i="50"/>
  <c r="DG196" i="57"/>
  <c r="DG196" i="50"/>
  <c r="DH196" i="57"/>
  <c r="DH196" i="50"/>
  <c r="DM196" i="50"/>
  <c r="D197" i="57"/>
  <c r="D197" i="50"/>
  <c r="BL197" i="50"/>
  <c r="BM197" i="50"/>
  <c r="BN197" i="50"/>
  <c r="BO197" i="50"/>
  <c r="BP197" i="50"/>
  <c r="BQ197" i="50"/>
  <c r="BS197" i="50"/>
  <c r="BT197" i="50"/>
  <c r="BU197" i="50"/>
  <c r="BV197" i="50"/>
  <c r="BW197" i="50"/>
  <c r="BX197" i="50"/>
  <c r="BY197" i="50"/>
  <c r="BZ197" i="50"/>
  <c r="CB197" i="50"/>
  <c r="CC197" i="50"/>
  <c r="CD197" i="50"/>
  <c r="CF197" i="50"/>
  <c r="CG197" i="50"/>
  <c r="CH197" i="50"/>
  <c r="CI197" i="50"/>
  <c r="CJ197" i="50"/>
  <c r="CK197" i="50"/>
  <c r="CL197" i="50"/>
  <c r="CM197" i="50"/>
  <c r="CN197" i="50"/>
  <c r="CO197" i="50"/>
  <c r="CP197" i="50"/>
  <c r="CR197" i="50"/>
  <c r="DA197" i="50"/>
  <c r="DD197" i="57"/>
  <c r="DD197" i="50"/>
  <c r="DE197" i="57"/>
  <c r="DE197" i="50"/>
  <c r="DF197" i="57"/>
  <c r="DF197" i="50"/>
  <c r="DG197" i="57"/>
  <c r="DG197" i="50"/>
  <c r="DM197" i="50"/>
  <c r="D198" i="57"/>
  <c r="D198" i="50"/>
  <c r="E198" i="57"/>
  <c r="E198" i="50"/>
  <c r="BL198" i="50"/>
  <c r="BM198" i="50"/>
  <c r="BN198" i="50"/>
  <c r="BO198" i="50"/>
  <c r="BP198" i="50"/>
  <c r="BQ198" i="50"/>
  <c r="BS198" i="50"/>
  <c r="BT198" i="50"/>
  <c r="BU198" i="50"/>
  <c r="BV198" i="50"/>
  <c r="BW198" i="50"/>
  <c r="BX198" i="50"/>
  <c r="BY198" i="50"/>
  <c r="BZ198" i="50"/>
  <c r="CB198" i="50"/>
  <c r="CC198" i="50"/>
  <c r="CD198" i="50"/>
  <c r="CF198" i="50"/>
  <c r="CG198" i="50"/>
  <c r="CH198" i="50"/>
  <c r="CI198" i="50"/>
  <c r="CJ198" i="50"/>
  <c r="CK198" i="50"/>
  <c r="CL198" i="50"/>
  <c r="CM198" i="50"/>
  <c r="CN198" i="50"/>
  <c r="CO198" i="50"/>
  <c r="CP198" i="50"/>
  <c r="CR198" i="50"/>
  <c r="DA198" i="50"/>
  <c r="DD198" i="57"/>
  <c r="DD198" i="50"/>
  <c r="DE198" i="57"/>
  <c r="DE198" i="50"/>
  <c r="DF198" i="57"/>
  <c r="DF198" i="50"/>
  <c r="DG198" i="57"/>
  <c r="DG198" i="50"/>
  <c r="DH198" i="57"/>
  <c r="DH198" i="50"/>
  <c r="DM198" i="50"/>
  <c r="D199" i="57"/>
  <c r="D199" i="50"/>
  <c r="E199" i="57"/>
  <c r="E199" i="50"/>
  <c r="BL199" i="50"/>
  <c r="BM199" i="50"/>
  <c r="BN199" i="50"/>
  <c r="BO199" i="50"/>
  <c r="BP199" i="50"/>
  <c r="BQ199" i="50"/>
  <c r="BS199" i="50"/>
  <c r="BT199" i="50"/>
  <c r="BU199" i="50"/>
  <c r="BV199" i="50"/>
  <c r="BW199" i="50"/>
  <c r="BX199" i="50"/>
  <c r="BY199" i="50"/>
  <c r="BZ199" i="50"/>
  <c r="CA199" i="50"/>
  <c r="CB199" i="50"/>
  <c r="CC199" i="50"/>
  <c r="CD199" i="50"/>
  <c r="CF199" i="50"/>
  <c r="CG199" i="50"/>
  <c r="CH199" i="50"/>
  <c r="CI199" i="50"/>
  <c r="CJ199" i="50"/>
  <c r="CK199" i="50"/>
  <c r="CL199" i="50"/>
  <c r="CM199" i="50"/>
  <c r="CN199" i="50"/>
  <c r="CO199" i="50"/>
  <c r="CP199" i="50"/>
  <c r="CR199" i="50"/>
  <c r="DA199" i="50"/>
  <c r="DD199" i="57"/>
  <c r="DD199" i="50"/>
  <c r="DE199" i="57"/>
  <c r="DE199" i="50"/>
  <c r="DF199" i="57"/>
  <c r="DF199" i="50"/>
  <c r="DG199" i="57"/>
  <c r="DG199" i="50"/>
  <c r="DH199" i="57"/>
  <c r="DH199" i="50"/>
  <c r="DM199" i="50"/>
  <c r="D200" i="57"/>
  <c r="D200" i="50"/>
  <c r="E200" i="57"/>
  <c r="E200" i="50"/>
  <c r="BL200" i="50"/>
  <c r="BM200" i="50"/>
  <c r="BN200" i="50"/>
  <c r="BO200" i="50"/>
  <c r="BP200" i="50"/>
  <c r="BS200" i="50"/>
  <c r="BT200" i="50"/>
  <c r="BU200" i="50"/>
  <c r="BV200" i="50"/>
  <c r="BX200" i="50"/>
  <c r="BY200" i="50"/>
  <c r="BZ200" i="50"/>
  <c r="CB200" i="50"/>
  <c r="CC200" i="50"/>
  <c r="CD200" i="50"/>
  <c r="CF200" i="50"/>
  <c r="CG200" i="50"/>
  <c r="CH200" i="50"/>
  <c r="CI200" i="50"/>
  <c r="CJ200" i="50"/>
  <c r="CK200" i="50"/>
  <c r="CL200" i="50"/>
  <c r="CM200" i="50"/>
  <c r="CN200" i="50"/>
  <c r="CO200" i="50"/>
  <c r="CP200" i="50"/>
  <c r="CR200" i="50"/>
  <c r="DA200" i="50"/>
  <c r="DD200" i="57"/>
  <c r="DD200" i="50"/>
  <c r="DE200" i="57"/>
  <c r="DE200" i="50"/>
  <c r="DF200" i="57"/>
  <c r="DF200" i="50"/>
  <c r="DG200" i="57"/>
  <c r="DG200" i="50"/>
  <c r="DH200" i="57"/>
  <c r="DH200" i="50"/>
  <c r="DM200" i="50"/>
  <c r="D201" i="57"/>
  <c r="D201" i="50"/>
  <c r="E201" i="57"/>
  <c r="E201" i="50"/>
  <c r="BL201" i="50"/>
  <c r="BM201" i="50"/>
  <c r="BN201" i="50"/>
  <c r="BO201" i="50"/>
  <c r="BP201" i="50"/>
  <c r="BQ201" i="50"/>
  <c r="BS201" i="50"/>
  <c r="BT201" i="50"/>
  <c r="BU201" i="50"/>
  <c r="BV201" i="50"/>
  <c r="BW201" i="50"/>
  <c r="BX201" i="50"/>
  <c r="BY201" i="50"/>
  <c r="BZ201" i="50"/>
  <c r="CB201" i="50"/>
  <c r="CC201" i="50"/>
  <c r="CD201" i="50"/>
  <c r="CF201" i="50"/>
  <c r="CG201" i="50"/>
  <c r="CH201" i="50"/>
  <c r="CI201" i="50"/>
  <c r="CJ201" i="50"/>
  <c r="CK201" i="50"/>
  <c r="CL201" i="50"/>
  <c r="CM201" i="50"/>
  <c r="CN201" i="50"/>
  <c r="CO201" i="50"/>
  <c r="CP201" i="50"/>
  <c r="DA201" i="50"/>
  <c r="DD201" i="57"/>
  <c r="DD201" i="50"/>
  <c r="DE201" i="57"/>
  <c r="DE201" i="50"/>
  <c r="DF201" i="57"/>
  <c r="DF201" i="50"/>
  <c r="DG201" i="57"/>
  <c r="DG201" i="50"/>
  <c r="DH201" i="57"/>
  <c r="DH201" i="50"/>
  <c r="DM201" i="50"/>
  <c r="D202" i="57"/>
  <c r="D202" i="50"/>
  <c r="E202" i="57"/>
  <c r="E202" i="50"/>
  <c r="BL202" i="50"/>
  <c r="BM202" i="50"/>
  <c r="BN202" i="50"/>
  <c r="BO202" i="50"/>
  <c r="BP202" i="50"/>
  <c r="BQ202" i="50"/>
  <c r="BS202" i="50"/>
  <c r="BT202" i="50"/>
  <c r="BU202" i="50"/>
  <c r="BV202" i="50"/>
  <c r="BW202" i="50"/>
  <c r="BX202" i="50"/>
  <c r="BY202" i="50"/>
  <c r="BZ202" i="50"/>
  <c r="CA202" i="50"/>
  <c r="CB202" i="50"/>
  <c r="CC202" i="50"/>
  <c r="CD202" i="50"/>
  <c r="CF202" i="50"/>
  <c r="CG202" i="50"/>
  <c r="CH202" i="50"/>
  <c r="CI202" i="50"/>
  <c r="CJ202" i="50"/>
  <c r="CK202" i="50"/>
  <c r="CL202" i="50"/>
  <c r="CM202" i="50"/>
  <c r="CN202" i="50"/>
  <c r="CO202" i="50"/>
  <c r="CP202" i="50"/>
  <c r="CR202" i="50"/>
  <c r="DA202" i="50"/>
  <c r="DD202" i="57"/>
  <c r="DD202" i="50"/>
  <c r="DE202" i="57"/>
  <c r="DE202" i="50"/>
  <c r="DF202" i="57"/>
  <c r="DF202" i="50"/>
  <c r="DG202" i="57"/>
  <c r="DG202" i="50"/>
  <c r="DH202" i="57"/>
  <c r="DH202" i="50"/>
  <c r="DM202" i="50"/>
  <c r="D203" i="57"/>
  <c r="DD203" i="57"/>
  <c r="DE203" i="57"/>
  <c r="DF203" i="57"/>
  <c r="DG203" i="57"/>
  <c r="E8" i="57"/>
  <c r="E8" i="50"/>
  <c r="CZ139" i="50"/>
  <c r="CZ68" i="50"/>
  <c r="CZ60" i="50"/>
  <c r="CZ38" i="50"/>
  <c r="DI7" i="87"/>
  <c r="DI4" i="87"/>
  <c r="CY5" i="87"/>
  <c r="DH203" i="57"/>
  <c r="E203" i="57"/>
  <c r="CU201" i="50"/>
  <c r="CW192" i="50"/>
  <c r="CA201" i="50"/>
  <c r="CW200" i="50"/>
  <c r="CW191" i="50"/>
  <c r="CA200" i="50"/>
  <c r="CU200" i="50"/>
  <c r="BW200" i="50"/>
  <c r="CW199" i="50"/>
  <c r="CW198" i="50"/>
  <c r="CW189" i="50"/>
  <c r="CA198" i="50"/>
  <c r="DH197" i="57"/>
  <c r="DH197" i="50"/>
  <c r="E197" i="57"/>
  <c r="E197" i="50"/>
  <c r="CU195" i="50"/>
  <c r="DH194" i="57"/>
  <c r="DH194" i="50"/>
  <c r="E194" i="57"/>
  <c r="E194" i="50"/>
  <c r="DH192" i="57"/>
  <c r="DH192" i="50"/>
  <c r="CS192" i="50"/>
  <c r="BQ192" i="50"/>
  <c r="E192" i="57"/>
  <c r="E192" i="50"/>
  <c r="BR191" i="50"/>
  <c r="BQ191" i="50"/>
  <c r="E191" i="57"/>
  <c r="E191" i="50"/>
  <c r="DH189" i="57"/>
  <c r="DH189" i="50"/>
  <c r="E189" i="57"/>
  <c r="E189" i="50"/>
  <c r="CW179" i="50"/>
  <c r="CA188" i="50"/>
  <c r="CU188" i="50"/>
  <c r="BW188" i="50"/>
  <c r="CU187" i="50"/>
  <c r="DH186" i="57"/>
  <c r="DH186" i="50"/>
  <c r="E186" i="57"/>
  <c r="E186" i="50"/>
  <c r="CS184" i="50"/>
  <c r="CW175" i="50"/>
  <c r="CA184" i="50"/>
  <c r="CU183" i="50"/>
  <c r="CW174" i="50"/>
  <c r="CA183" i="50"/>
  <c r="CU182" i="50"/>
  <c r="DH181" i="57"/>
  <c r="DH181" i="50"/>
  <c r="E181" i="57"/>
  <c r="E181" i="50"/>
  <c r="CW171" i="50"/>
  <c r="CA180" i="50"/>
  <c r="DH179" i="57"/>
  <c r="DH179" i="50"/>
  <c r="E179" i="57"/>
  <c r="E179" i="50"/>
  <c r="CW169" i="50"/>
  <c r="CA178" i="50"/>
  <c r="DH177" i="57"/>
  <c r="DH177" i="50"/>
  <c r="E177" i="57"/>
  <c r="E177" i="50"/>
  <c r="E176" i="57"/>
  <c r="E176" i="50"/>
  <c r="CW166" i="50"/>
  <c r="CA175" i="50"/>
  <c r="DH174" i="57"/>
  <c r="DH174" i="50"/>
  <c r="E174" i="57"/>
  <c r="E174" i="50"/>
  <c r="CW164" i="50"/>
  <c r="CA173" i="50"/>
  <c r="CU172" i="50"/>
  <c r="CW163" i="50"/>
  <c r="CA172" i="50"/>
  <c r="CU171" i="50"/>
  <c r="DH170" i="57"/>
  <c r="DH170" i="50"/>
  <c r="E170" i="57"/>
  <c r="E170" i="50"/>
  <c r="CS168" i="50"/>
  <c r="CU167" i="50"/>
  <c r="CU166" i="50"/>
  <c r="DH165" i="57"/>
  <c r="DH165" i="50"/>
  <c r="E165" i="57"/>
  <c r="E165" i="50"/>
  <c r="DH163" i="57"/>
  <c r="DH163" i="50"/>
  <c r="E163" i="57"/>
  <c r="E163" i="50"/>
  <c r="DH161" i="57"/>
  <c r="DH161" i="50"/>
  <c r="E161" i="57"/>
  <c r="E161" i="50"/>
  <c r="CU159" i="50"/>
  <c r="CU158" i="50"/>
  <c r="DH157" i="57"/>
  <c r="DH157" i="50"/>
  <c r="E157" i="57"/>
  <c r="E157" i="50"/>
  <c r="DH155" i="57"/>
  <c r="DH155" i="50"/>
  <c r="E155" i="57"/>
  <c r="E155" i="50"/>
  <c r="DH153" i="57"/>
  <c r="DH153" i="50"/>
  <c r="E153" i="57"/>
  <c r="E153" i="50"/>
  <c r="E152" i="57"/>
  <c r="E152" i="50"/>
  <c r="DH150" i="57"/>
  <c r="DH150" i="50"/>
  <c r="E150" i="57"/>
  <c r="E150" i="50"/>
  <c r="CU148" i="50"/>
  <c r="CU147" i="50"/>
  <c r="DH146" i="57"/>
  <c r="DH146" i="50"/>
  <c r="E146" i="57"/>
  <c r="E146" i="50"/>
  <c r="DH144" i="57"/>
  <c r="DH144" i="50"/>
  <c r="E144" i="57"/>
  <c r="E144" i="50"/>
  <c r="DH142" i="57"/>
  <c r="DH142" i="50"/>
  <c r="E142" i="57"/>
  <c r="E142" i="50"/>
  <c r="CU140" i="50"/>
  <c r="CX140" i="50"/>
  <c r="CO140" i="50"/>
  <c r="CV140" i="50"/>
  <c r="CK140" i="50"/>
  <c r="CT140" i="50"/>
  <c r="CG140" i="50"/>
  <c r="CX139" i="50"/>
  <c r="CU139" i="50"/>
  <c r="CS139" i="50"/>
  <c r="E138" i="57"/>
  <c r="E138" i="50"/>
  <c r="D138" i="50"/>
  <c r="E137" i="57"/>
  <c r="E137" i="50"/>
  <c r="D137" i="50"/>
  <c r="CV136" i="50"/>
  <c r="CX135" i="50"/>
  <c r="BR135" i="50"/>
  <c r="BR134" i="50"/>
  <c r="E133" i="57"/>
  <c r="E133" i="50"/>
  <c r="D133" i="50"/>
  <c r="BR132" i="50"/>
  <c r="E131" i="57"/>
  <c r="E131" i="50"/>
  <c r="D131" i="50"/>
  <c r="CT130" i="50"/>
  <c r="E130" i="57"/>
  <c r="E130" i="50"/>
  <c r="D130" i="50"/>
  <c r="BR129" i="50"/>
  <c r="BR127" i="50"/>
  <c r="CT126" i="50"/>
  <c r="E125" i="57"/>
  <c r="E125" i="50"/>
  <c r="D125" i="50"/>
  <c r="E124" i="57"/>
  <c r="E124" i="50"/>
  <c r="D124" i="50"/>
  <c r="CX123" i="50"/>
  <c r="CT122" i="50"/>
  <c r="E122" i="57"/>
  <c r="E122" i="50"/>
  <c r="D122" i="50"/>
  <c r="E121" i="57"/>
  <c r="E121" i="50"/>
  <c r="D121" i="50"/>
  <c r="CX120" i="50"/>
  <c r="E120" i="57"/>
  <c r="E120" i="50"/>
  <c r="D120" i="50"/>
  <c r="CX119" i="50"/>
  <c r="E119" i="57"/>
  <c r="E119" i="50"/>
  <c r="D119" i="50"/>
  <c r="CT118" i="50"/>
  <c r="BR116" i="50"/>
  <c r="BR115" i="50"/>
  <c r="CX114" i="50"/>
  <c r="CT114" i="50"/>
  <c r="E113" i="57"/>
  <c r="E113" i="50"/>
  <c r="D113" i="50"/>
  <c r="CV112" i="50"/>
  <c r="E112" i="57"/>
  <c r="E112" i="50"/>
  <c r="D112" i="50"/>
  <c r="CV111" i="50"/>
  <c r="E111" i="57"/>
  <c r="E111" i="50"/>
  <c r="D111" i="50"/>
  <c r="CV110" i="50"/>
  <c r="E110" i="57"/>
  <c r="E110" i="50"/>
  <c r="D110" i="50"/>
  <c r="E109" i="57"/>
  <c r="E109" i="50"/>
  <c r="D109" i="50"/>
  <c r="CV108" i="50"/>
  <c r="E108" i="57"/>
  <c r="E108" i="50"/>
  <c r="D108" i="50"/>
  <c r="E107" i="57"/>
  <c r="E107" i="50"/>
  <c r="D107" i="50"/>
  <c r="CT106" i="50"/>
  <c r="BV106" i="50"/>
  <c r="BR106" i="50"/>
  <c r="E104" i="57"/>
  <c r="E104" i="50"/>
  <c r="D104" i="50"/>
  <c r="BR103" i="50"/>
  <c r="E101" i="57"/>
  <c r="E101" i="50"/>
  <c r="D101" i="50"/>
  <c r="BR100" i="50"/>
  <c r="CV98" i="50"/>
  <c r="E98" i="57"/>
  <c r="E98" i="50"/>
  <c r="D98" i="50"/>
  <c r="CT97" i="50"/>
  <c r="E95" i="57"/>
  <c r="E95" i="50"/>
  <c r="D95" i="50"/>
  <c r="CX94" i="50"/>
  <c r="CT94" i="50"/>
  <c r="BV94" i="50"/>
  <c r="E94" i="57"/>
  <c r="E94" i="50"/>
  <c r="D94" i="50"/>
  <c r="E93" i="57"/>
  <c r="E93" i="50"/>
  <c r="D93" i="50"/>
  <c r="CT92" i="50"/>
  <c r="BV92" i="50"/>
  <c r="BR92" i="50"/>
  <c r="E91" i="57"/>
  <c r="E91" i="50"/>
  <c r="D91" i="50"/>
  <c r="BR90" i="50"/>
  <c r="CV89" i="50"/>
  <c r="BR88" i="50"/>
  <c r="CT87" i="50"/>
  <c r="E87" i="57"/>
  <c r="E87" i="50"/>
  <c r="D87" i="50"/>
  <c r="E86" i="57"/>
  <c r="E86" i="50"/>
  <c r="D86" i="50"/>
  <c r="CV85" i="50"/>
  <c r="E85" i="57"/>
  <c r="E85" i="50"/>
  <c r="D85" i="50"/>
  <c r="CV84" i="50"/>
  <c r="E84" i="57"/>
  <c r="E84" i="50"/>
  <c r="D84" i="50"/>
  <c r="CX83" i="50"/>
  <c r="BR83" i="50"/>
  <c r="CV81" i="50"/>
  <c r="E81" i="57"/>
  <c r="E81" i="50"/>
  <c r="D81" i="50"/>
  <c r="E79" i="57"/>
  <c r="E79" i="50"/>
  <c r="D79" i="50"/>
  <c r="E7" i="57"/>
  <c r="E7" i="50"/>
  <c r="D7" i="50"/>
  <c r="CZ201" i="50"/>
  <c r="CR201" i="50"/>
  <c r="BR200" i="50"/>
  <c r="BQ200" i="50"/>
  <c r="CW188" i="50"/>
  <c r="CA197" i="50"/>
  <c r="BR195" i="50"/>
  <c r="BQ195" i="50"/>
  <c r="CU192" i="50"/>
  <c r="BW192" i="50"/>
  <c r="CX186" i="50"/>
  <c r="CC186" i="50"/>
  <c r="CX181" i="50"/>
  <c r="CC181" i="50"/>
  <c r="CV179" i="50"/>
  <c r="BY179" i="50"/>
  <c r="CV177" i="50"/>
  <c r="BY177" i="50"/>
  <c r="CX176" i="50"/>
  <c r="CC176" i="50"/>
  <c r="CV174" i="50"/>
  <c r="BY174" i="50"/>
  <c r="E140" i="57"/>
  <c r="E140" i="50"/>
  <c r="D140" i="50"/>
  <c r="E139" i="57"/>
  <c r="E139" i="50"/>
  <c r="D139" i="50"/>
  <c r="E136" i="57"/>
  <c r="E136" i="50"/>
  <c r="D136" i="50"/>
  <c r="E135" i="57"/>
  <c r="E135" i="50"/>
  <c r="D135" i="50"/>
  <c r="E134" i="57"/>
  <c r="E134" i="50"/>
  <c r="D134" i="50"/>
  <c r="E132" i="57"/>
  <c r="E132" i="50"/>
  <c r="D132" i="50"/>
  <c r="E129" i="57"/>
  <c r="E129" i="50"/>
  <c r="D129" i="50"/>
  <c r="E128" i="57"/>
  <c r="E128" i="50"/>
  <c r="D128" i="50"/>
  <c r="E127" i="57"/>
  <c r="E127" i="50"/>
  <c r="D127" i="50"/>
  <c r="E126" i="57"/>
  <c r="E126" i="50"/>
  <c r="D126" i="50"/>
  <c r="E123" i="57"/>
  <c r="E123" i="50"/>
  <c r="D123" i="50"/>
  <c r="E118" i="57"/>
  <c r="E118" i="50"/>
  <c r="D118" i="50"/>
  <c r="E117" i="57"/>
  <c r="E117" i="50"/>
  <c r="D117" i="50"/>
  <c r="E116" i="57"/>
  <c r="E116" i="50"/>
  <c r="D116" i="50"/>
  <c r="E115" i="57"/>
  <c r="E115" i="50"/>
  <c r="D115" i="50"/>
  <c r="E114" i="57"/>
  <c r="E114" i="50"/>
  <c r="D114" i="50"/>
  <c r="E106" i="57"/>
  <c r="E106" i="50"/>
  <c r="D106" i="50"/>
  <c r="E105" i="57"/>
  <c r="E105" i="50"/>
  <c r="D105" i="50"/>
  <c r="E103" i="57"/>
  <c r="E103" i="50"/>
  <c r="D103" i="50"/>
  <c r="E102" i="57"/>
  <c r="E102" i="50"/>
  <c r="D102" i="50"/>
  <c r="E100" i="57"/>
  <c r="E100" i="50"/>
  <c r="D100" i="50"/>
  <c r="E99" i="57"/>
  <c r="E99" i="50"/>
  <c r="D99" i="50"/>
  <c r="CT98" i="50"/>
  <c r="BV98" i="50"/>
  <c r="E97" i="57"/>
  <c r="E97" i="50"/>
  <c r="D97" i="50"/>
  <c r="E96" i="57"/>
  <c r="E96" i="50"/>
  <c r="D96" i="50"/>
  <c r="E92" i="57"/>
  <c r="E92" i="50"/>
  <c r="D92" i="50"/>
  <c r="E90" i="57"/>
  <c r="E90" i="50"/>
  <c r="D90" i="50"/>
  <c r="E89" i="57"/>
  <c r="E89" i="50"/>
  <c r="D89" i="50"/>
  <c r="E88" i="57"/>
  <c r="E88" i="50"/>
  <c r="D88" i="50"/>
  <c r="E83" i="57"/>
  <c r="E83" i="50"/>
  <c r="D83" i="50"/>
  <c r="E82" i="57"/>
  <c r="E82" i="50"/>
  <c r="D82" i="50"/>
  <c r="E80" i="57"/>
  <c r="E80" i="50"/>
  <c r="D80" i="50"/>
  <c r="DH77" i="57"/>
  <c r="DH77" i="50"/>
  <c r="E77" i="57"/>
  <c r="E77" i="50"/>
  <c r="DH75" i="57"/>
  <c r="DH75" i="50"/>
  <c r="E75" i="57"/>
  <c r="E75" i="50"/>
  <c r="DH73" i="57"/>
  <c r="DH73" i="50"/>
  <c r="E73" i="57"/>
  <c r="E73" i="50"/>
  <c r="CU72" i="50"/>
  <c r="DH71" i="57"/>
  <c r="DH71" i="50"/>
  <c r="E71" i="57"/>
  <c r="E71" i="50"/>
  <c r="DH69" i="57"/>
  <c r="DH69" i="50"/>
  <c r="E69" i="57"/>
  <c r="E69" i="50"/>
  <c r="CU68" i="50"/>
  <c r="DH67" i="57"/>
  <c r="DH67" i="50"/>
  <c r="E67" i="57"/>
  <c r="E67" i="50"/>
  <c r="DH65" i="57"/>
  <c r="DH65" i="50"/>
  <c r="E65" i="57"/>
  <c r="E65" i="50"/>
  <c r="CU64" i="50"/>
  <c r="DH63" i="57"/>
  <c r="DH63" i="50"/>
  <c r="E63" i="57"/>
  <c r="E63" i="50"/>
  <c r="DH61" i="57"/>
  <c r="DH61" i="50"/>
  <c r="E61" i="57"/>
  <c r="E61" i="50"/>
  <c r="CU60" i="50"/>
  <c r="DH59" i="57"/>
  <c r="DH59" i="50"/>
  <c r="E59" i="57"/>
  <c r="E59" i="50"/>
  <c r="DH57" i="57"/>
  <c r="DH57" i="50"/>
  <c r="E57" i="57"/>
  <c r="E57" i="50"/>
  <c r="DH55" i="57"/>
  <c r="DH55" i="50"/>
  <c r="E55" i="57"/>
  <c r="E55" i="50"/>
  <c r="E54" i="57"/>
  <c r="E54" i="50"/>
  <c r="CS52" i="50"/>
  <c r="DH51" i="57"/>
  <c r="DH51" i="50"/>
  <c r="E51" i="57"/>
  <c r="E51" i="50"/>
  <c r="E50" i="57"/>
  <c r="E50" i="50"/>
  <c r="CS48" i="50"/>
  <c r="DH47" i="57"/>
  <c r="DH47" i="50"/>
  <c r="E47" i="57"/>
  <c r="E47" i="50"/>
  <c r="E46" i="57"/>
  <c r="E46" i="50"/>
  <c r="CS44" i="50"/>
  <c r="DH43" i="57"/>
  <c r="DH43" i="50"/>
  <c r="E43" i="57"/>
  <c r="E43" i="50"/>
  <c r="CU42" i="50"/>
  <c r="DH41" i="57"/>
  <c r="DH41" i="50"/>
  <c r="E41" i="57"/>
  <c r="E41" i="50"/>
  <c r="DH39" i="57"/>
  <c r="DH39" i="50"/>
  <c r="E39" i="57"/>
  <c r="E39" i="50"/>
  <c r="CU38" i="50"/>
  <c r="DH37" i="57"/>
  <c r="DH37" i="50"/>
  <c r="E37" i="57"/>
  <c r="E37" i="50"/>
  <c r="DH35" i="57"/>
  <c r="DH35" i="50"/>
  <c r="E35" i="57"/>
  <c r="E35" i="50"/>
  <c r="CU34" i="50"/>
  <c r="DH33" i="57"/>
  <c r="DH33" i="50"/>
  <c r="E33" i="57"/>
  <c r="E33" i="50"/>
  <c r="DH31" i="57"/>
  <c r="DH31" i="50"/>
  <c r="E31" i="57"/>
  <c r="E31" i="50"/>
  <c r="DH29" i="57"/>
  <c r="DH29" i="50"/>
  <c r="E29" i="57"/>
  <c r="E29" i="50"/>
  <c r="E28" i="57"/>
  <c r="E28" i="50"/>
  <c r="DH26" i="57"/>
  <c r="DH26" i="50"/>
  <c r="E26" i="57"/>
  <c r="E26" i="50"/>
  <c r="DH24" i="57"/>
  <c r="DH24" i="50"/>
  <c r="E24" i="57"/>
  <c r="E24" i="50"/>
  <c r="DH22" i="57"/>
  <c r="DH22" i="50"/>
  <c r="E22" i="57"/>
  <c r="E22" i="50"/>
  <c r="DH20" i="57"/>
  <c r="DH20" i="50"/>
  <c r="E20" i="57"/>
  <c r="E20" i="50"/>
  <c r="DH18" i="57"/>
  <c r="DH18" i="50"/>
  <c r="E18" i="57"/>
  <c r="E18" i="50"/>
  <c r="DH16" i="57"/>
  <c r="DH16" i="50"/>
  <c r="E16" i="57"/>
  <c r="E16" i="50"/>
  <c r="DH14" i="57"/>
  <c r="DH14" i="50"/>
  <c r="E14" i="57"/>
  <c r="E14" i="50"/>
  <c r="DH12" i="57"/>
  <c r="DH12" i="50"/>
  <c r="E12" i="57"/>
  <c r="E12" i="50"/>
  <c r="E11" i="57"/>
  <c r="E11" i="50"/>
  <c r="E10" i="57"/>
  <c r="E10" i="50"/>
  <c r="CU8" i="50"/>
  <c r="CU7" i="50"/>
  <c r="DT202" i="87"/>
  <c r="DR202" i="87"/>
  <c r="DB202" i="87"/>
  <c r="DS202" i="87"/>
  <c r="DC202" i="87"/>
  <c r="DS201" i="87"/>
  <c r="DC201" i="87"/>
  <c r="DT201" i="87"/>
  <c r="DR201" i="87"/>
  <c r="DB201" i="87"/>
  <c r="DS156" i="87"/>
  <c r="DC156" i="87"/>
  <c r="DT156" i="87"/>
  <c r="DR156" i="87"/>
  <c r="DB156" i="87"/>
  <c r="DT155" i="87"/>
  <c r="DR155" i="87"/>
  <c r="DB155" i="87"/>
  <c r="DS155" i="87"/>
  <c r="DC155" i="87"/>
  <c r="DS152" i="87"/>
  <c r="DC152" i="87"/>
  <c r="DT152" i="87"/>
  <c r="DR152" i="87"/>
  <c r="DB152" i="87"/>
  <c r="DS140" i="87"/>
  <c r="DC140" i="87"/>
  <c r="DT140" i="87"/>
  <c r="DR140" i="87"/>
  <c r="DB140" i="87"/>
  <c r="DT204" i="87"/>
  <c r="DR204" i="87"/>
  <c r="DS204" i="87"/>
  <c r="DT189" i="87"/>
  <c r="DR189" i="87"/>
  <c r="DB189" i="87"/>
  <c r="DS189" i="87"/>
  <c r="DC189" i="87"/>
  <c r="DS136" i="87"/>
  <c r="DC136" i="87"/>
  <c r="DT136" i="87"/>
  <c r="DR136" i="87"/>
  <c r="DB136" i="87"/>
  <c r="DS132" i="87"/>
  <c r="DC132" i="87"/>
  <c r="DT132" i="87"/>
  <c r="DR132" i="87"/>
  <c r="DB132" i="87"/>
  <c r="DT131" i="87"/>
  <c r="DR131" i="87"/>
  <c r="DB131" i="87"/>
  <c r="DS131" i="87"/>
  <c r="DC131" i="87"/>
  <c r="DS128" i="87"/>
  <c r="DC128" i="87"/>
  <c r="DT128" i="87"/>
  <c r="DR128" i="87"/>
  <c r="DB128" i="87"/>
  <c r="DT127" i="87"/>
  <c r="DR127" i="87"/>
  <c r="DB127" i="87"/>
  <c r="DS127" i="87"/>
  <c r="DC127" i="87"/>
  <c r="DS124" i="87"/>
  <c r="DC124" i="87"/>
  <c r="DT124" i="87"/>
  <c r="DR124" i="87"/>
  <c r="DB124" i="87"/>
  <c r="DT123" i="87"/>
  <c r="DR123" i="87"/>
  <c r="DB123" i="87"/>
  <c r="DS123" i="87"/>
  <c r="DC123" i="87"/>
  <c r="DS120" i="87"/>
  <c r="DC120" i="87"/>
  <c r="DT120" i="87"/>
  <c r="DR120" i="87"/>
  <c r="DB120" i="87"/>
  <c r="DT119" i="87"/>
  <c r="DR119" i="87"/>
  <c r="DB119" i="87"/>
  <c r="DS119" i="87"/>
  <c r="DC119" i="87"/>
  <c r="DJ7" i="87"/>
  <c r="DO7" i="87"/>
  <c r="DK7" i="87"/>
  <c r="DK6" i="87"/>
  <c r="DJ6" i="87"/>
  <c r="DO6" i="87"/>
  <c r="CY4" i="87"/>
  <c r="CW190" i="50"/>
  <c r="CW187" i="50"/>
  <c r="CW195" i="50"/>
  <c r="CW185" i="50"/>
  <c r="CW182" i="50"/>
  <c r="CW180" i="50"/>
  <c r="CW172" i="50"/>
  <c r="CW167" i="50"/>
  <c r="CV135" i="50"/>
  <c r="CV130" i="50"/>
  <c r="CX127" i="50"/>
  <c r="CV118" i="50"/>
  <c r="CX116" i="50"/>
  <c r="CX112" i="50"/>
  <c r="CT102" i="50"/>
  <c r="CX101" i="50"/>
  <c r="CV97" i="50"/>
  <c r="CX91" i="50"/>
  <c r="CX85" i="50"/>
  <c r="CZ81" i="50"/>
  <c r="CV80" i="50"/>
  <c r="CX79" i="50"/>
  <c r="CU52" i="50"/>
  <c r="CU50" i="50"/>
  <c r="CU48" i="50"/>
  <c r="CU46" i="50"/>
  <c r="CU44" i="50"/>
  <c r="CX7" i="50"/>
  <c r="CV7" i="50"/>
  <c r="CT7" i="50"/>
  <c r="CX184" i="50"/>
  <c r="CX183" i="50"/>
  <c r="CX178" i="50"/>
  <c r="CX175" i="50"/>
  <c r="CX173" i="50"/>
  <c r="CX137" i="50"/>
  <c r="CX124" i="50"/>
  <c r="CX109" i="50"/>
  <c r="CX105" i="50"/>
  <c r="CW196" i="50"/>
  <c r="CW177" i="50"/>
  <c r="CZ116" i="50"/>
  <c r="CZ101" i="50"/>
  <c r="CZ99" i="50"/>
  <c r="CZ85" i="50"/>
  <c r="CV185" i="50"/>
  <c r="CV182" i="50"/>
  <c r="CV180" i="50"/>
  <c r="CV172" i="50"/>
  <c r="CV171" i="50"/>
  <c r="CV137" i="50"/>
  <c r="CV131" i="50"/>
  <c r="CV129" i="50"/>
  <c r="CZ124" i="50"/>
  <c r="CV124" i="50"/>
  <c r="CV120" i="50"/>
  <c r="CV117" i="50"/>
  <c r="CV96" i="50"/>
  <c r="CZ76" i="50"/>
  <c r="CU199" i="50"/>
  <c r="CU198" i="50"/>
  <c r="CU197" i="50"/>
  <c r="CU196" i="50"/>
  <c r="CU194" i="50"/>
  <c r="CU193" i="50"/>
  <c r="CU190" i="50"/>
  <c r="CU189" i="50"/>
  <c r="CU180" i="50"/>
  <c r="CU179" i="50"/>
  <c r="CU175" i="50"/>
  <c r="CU174" i="50"/>
  <c r="CU164" i="50"/>
  <c r="CU163" i="50"/>
  <c r="CU156" i="50"/>
  <c r="CU155" i="50"/>
  <c r="CU151" i="50"/>
  <c r="CU150" i="50"/>
  <c r="CU143" i="50"/>
  <c r="CU142" i="50"/>
  <c r="CU138" i="50"/>
  <c r="CZ137" i="50"/>
  <c r="CZ128" i="50"/>
  <c r="CZ120" i="50"/>
  <c r="CZ112" i="50"/>
  <c r="CZ95" i="50"/>
  <c r="CZ89" i="50"/>
  <c r="CZ86" i="50"/>
  <c r="CZ82" i="50"/>
  <c r="CU76" i="50"/>
  <c r="CZ75" i="50"/>
  <c r="CZ33" i="50"/>
  <c r="CT137" i="50"/>
  <c r="CT133" i="50"/>
  <c r="CT128" i="50"/>
  <c r="CT124" i="50"/>
  <c r="CT120" i="50"/>
  <c r="CT116" i="50"/>
  <c r="CT112" i="50"/>
  <c r="CT108" i="50"/>
  <c r="CT105" i="50"/>
  <c r="CT99" i="50"/>
  <c r="CT95" i="50"/>
  <c r="CT93" i="50"/>
  <c r="CT89" i="50"/>
  <c r="CT88" i="50"/>
  <c r="CT86" i="50"/>
  <c r="CT85" i="50"/>
  <c r="CT82" i="50"/>
  <c r="CT81" i="50"/>
  <c r="CS160" i="50"/>
  <c r="CS144" i="50"/>
  <c r="CZ105" i="50"/>
  <c r="CZ79" i="50"/>
  <c r="CS56" i="50"/>
  <c r="CQ200" i="50"/>
  <c r="BR164" i="50"/>
  <c r="BR162" i="50"/>
  <c r="BR158" i="50"/>
  <c r="BR156" i="50"/>
  <c r="BR155" i="50"/>
  <c r="BR154" i="50"/>
  <c r="BR150" i="50"/>
  <c r="BR148" i="50"/>
  <c r="BR147" i="50"/>
  <c r="BR146" i="50"/>
  <c r="BR142" i="50"/>
  <c r="BR105" i="50"/>
  <c r="BR104" i="50"/>
  <c r="BR102" i="50"/>
  <c r="BR101" i="50"/>
  <c r="BR99" i="50"/>
  <c r="BR97" i="50"/>
  <c r="BR96" i="50"/>
  <c r="BR94" i="50"/>
  <c r="BR93" i="50"/>
  <c r="BR91" i="50"/>
  <c r="BR89" i="50"/>
  <c r="CZ87" i="50"/>
  <c r="BR86" i="50"/>
  <c r="BR84" i="50"/>
  <c r="BR82" i="50"/>
  <c r="BR80" i="50"/>
  <c r="BR79" i="50"/>
  <c r="BR74" i="50"/>
  <c r="BR73" i="50"/>
  <c r="CZ71" i="50"/>
  <c r="BR70" i="50"/>
  <c r="BR69" i="50"/>
  <c r="CZ67" i="50"/>
  <c r="BR66" i="50"/>
  <c r="BR65" i="50"/>
  <c r="CZ63" i="50"/>
  <c r="BR62" i="50"/>
  <c r="BR61" i="50"/>
  <c r="CZ59" i="50"/>
  <c r="BR58" i="50"/>
  <c r="BR57" i="50"/>
  <c r="BR56" i="50"/>
  <c r="BR54" i="50"/>
  <c r="BR52" i="50"/>
  <c r="BR50" i="50"/>
  <c r="BR48" i="50"/>
  <c r="BR46" i="50"/>
  <c r="BR44" i="50"/>
  <c r="BR43" i="50"/>
  <c r="CZ41" i="50"/>
  <c r="BR41" i="50"/>
  <c r="CS30" i="50"/>
  <c r="BR29" i="50"/>
  <c r="BR28" i="50"/>
  <c r="CS26" i="50"/>
  <c r="BR25" i="50"/>
  <c r="BR24" i="50"/>
  <c r="CZ22" i="50"/>
  <c r="BR21" i="50"/>
  <c r="BR20" i="50"/>
  <c r="CZ18" i="50"/>
  <c r="BR17" i="50"/>
  <c r="BR16" i="50"/>
  <c r="CZ14" i="50"/>
  <c r="BR13" i="50"/>
  <c r="BR12" i="50"/>
  <c r="CS11" i="50"/>
  <c r="CS9" i="50"/>
  <c r="BR7" i="50"/>
  <c r="CS186" i="50"/>
  <c r="BR185" i="50"/>
  <c r="BR184" i="50"/>
  <c r="BR183" i="50"/>
  <c r="CS182" i="50"/>
  <c r="BR181" i="50"/>
  <c r="CS180" i="50"/>
  <c r="CS178" i="50"/>
  <c r="BR177" i="50"/>
  <c r="BR176" i="50"/>
  <c r="BR175" i="50"/>
  <c r="CS174" i="50"/>
  <c r="BR173" i="50"/>
  <c r="CS172" i="50"/>
  <c r="CS170" i="50"/>
  <c r="BR169" i="50"/>
  <c r="BR168" i="50"/>
  <c r="BR167" i="50"/>
  <c r="CS166" i="50"/>
  <c r="BR165" i="50"/>
  <c r="CS164" i="50"/>
  <c r="CS162" i="50"/>
  <c r="CS158" i="50"/>
  <c r="CS156" i="50"/>
  <c r="CS154" i="50"/>
  <c r="CS150" i="50"/>
  <c r="CS148" i="50"/>
  <c r="CS146" i="50"/>
  <c r="CS142" i="50"/>
  <c r="BR137" i="50"/>
  <c r="BR136" i="50"/>
  <c r="BR133" i="50"/>
  <c r="BR131" i="50"/>
  <c r="BR128" i="50"/>
  <c r="BR126" i="50"/>
  <c r="BR124" i="50"/>
  <c r="BR123" i="50"/>
  <c r="BR121" i="50"/>
  <c r="BR118" i="50"/>
  <c r="BR117" i="50"/>
  <c r="BR114" i="50"/>
  <c r="BR113" i="50"/>
  <c r="BR110" i="50"/>
  <c r="BR109" i="50"/>
  <c r="BR107" i="50"/>
  <c r="BR78" i="50"/>
  <c r="BR77" i="50"/>
  <c r="BR75" i="50"/>
  <c r="BR38" i="50"/>
  <c r="BR36" i="50"/>
  <c r="BR35" i="50"/>
  <c r="BR33" i="50"/>
  <c r="CS202" i="50"/>
  <c r="BR202" i="50"/>
  <c r="BR201" i="50"/>
  <c r="BR199" i="50"/>
  <c r="BR198" i="50"/>
  <c r="BR197" i="50"/>
  <c r="BR196" i="50"/>
  <c r="CS194" i="50"/>
  <c r="BR194" i="50"/>
  <c r="BR193" i="50"/>
  <c r="CS190" i="50"/>
  <c r="BR189" i="50"/>
  <c r="BR187" i="50"/>
  <c r="BR186" i="50"/>
  <c r="BR182" i="50"/>
  <c r="BR180" i="50"/>
  <c r="BR179" i="50"/>
  <c r="BR178" i="50"/>
  <c r="BR174" i="50"/>
  <c r="BR172" i="50"/>
  <c r="BR171" i="50"/>
  <c r="BR170" i="50"/>
  <c r="BR166" i="50"/>
  <c r="BR163" i="50"/>
  <c r="CZ91" i="50"/>
  <c r="CZ83" i="50"/>
  <c r="BR76" i="50"/>
  <c r="CZ74" i="50"/>
  <c r="BR72" i="50"/>
  <c r="CS71" i="50"/>
  <c r="BR71" i="50"/>
  <c r="BR68" i="50"/>
  <c r="CS67" i="50"/>
  <c r="BR64" i="50"/>
  <c r="CS63" i="50"/>
  <c r="BR63" i="50"/>
  <c r="BR60" i="50"/>
  <c r="CS59" i="50"/>
  <c r="BR161" i="50"/>
  <c r="BR160" i="50"/>
  <c r="BR159" i="50"/>
  <c r="BR157" i="50"/>
  <c r="BR153" i="50"/>
  <c r="BR152" i="50"/>
  <c r="BR151" i="50"/>
  <c r="BR149" i="50"/>
  <c r="BR145" i="50"/>
  <c r="BR144" i="50"/>
  <c r="BR143" i="50"/>
  <c r="BR141" i="50"/>
  <c r="BR55" i="50"/>
  <c r="BR53" i="50"/>
  <c r="BR51" i="50"/>
  <c r="BR49" i="50"/>
  <c r="BR47" i="50"/>
  <c r="BR45" i="50"/>
  <c r="BR42" i="50"/>
  <c r="BR40" i="50"/>
  <c r="BR39" i="50"/>
  <c r="CZ37" i="50"/>
  <c r="BR37" i="50"/>
  <c r="BR34" i="50"/>
  <c r="BR32" i="50"/>
  <c r="BR31" i="50"/>
  <c r="BR30" i="50"/>
  <c r="BR27" i="50"/>
  <c r="BR26" i="50"/>
  <c r="BR23" i="50"/>
  <c r="CS22" i="50"/>
  <c r="BR22" i="50"/>
  <c r="BR19" i="50"/>
  <c r="CS18" i="50"/>
  <c r="BR18" i="50"/>
  <c r="BR15" i="50"/>
  <c r="CS14" i="50"/>
  <c r="BR11" i="50"/>
  <c r="BR10" i="50"/>
  <c r="BR9" i="50"/>
  <c r="BR8" i="50"/>
  <c r="CX170" i="50"/>
  <c r="CW161" i="50"/>
  <c r="CX168" i="50"/>
  <c r="CW159" i="50"/>
  <c r="CX167" i="50"/>
  <c r="CW158" i="50"/>
  <c r="CX165" i="50"/>
  <c r="CW156" i="50"/>
  <c r="CX162" i="50"/>
  <c r="CW153" i="50"/>
  <c r="CX160" i="50"/>
  <c r="CW151" i="50"/>
  <c r="CX159" i="50"/>
  <c r="CW150" i="50"/>
  <c r="CX157" i="50"/>
  <c r="CW148" i="50"/>
  <c r="CX154" i="50"/>
  <c r="CW145" i="50"/>
  <c r="CX152" i="50"/>
  <c r="CW143" i="50"/>
  <c r="CX151" i="50"/>
  <c r="CW142" i="50"/>
  <c r="CX149" i="50"/>
  <c r="CW140" i="50"/>
  <c r="CX146" i="50"/>
  <c r="CW137" i="50"/>
  <c r="CX144" i="50"/>
  <c r="CW135" i="50"/>
  <c r="CX143" i="50"/>
  <c r="CW134" i="50"/>
  <c r="CX141" i="50"/>
  <c r="CW132" i="50"/>
  <c r="CW129" i="50"/>
  <c r="CW127" i="50"/>
  <c r="CW123" i="50"/>
  <c r="CW120" i="50"/>
  <c r="CW119" i="50"/>
  <c r="CW116" i="50"/>
  <c r="CW112" i="50"/>
  <c r="CW108" i="50"/>
  <c r="CW106" i="50"/>
  <c r="CW104" i="50"/>
  <c r="CW102" i="50"/>
  <c r="CW98" i="50"/>
  <c r="CW96" i="50"/>
  <c r="CW95" i="50"/>
  <c r="CW94" i="50"/>
  <c r="CW92" i="50"/>
  <c r="CW91" i="50"/>
  <c r="CW90" i="50"/>
  <c r="CW87" i="50"/>
  <c r="CW86" i="50"/>
  <c r="CW84" i="50"/>
  <c r="CW82" i="50"/>
  <c r="CW81" i="50"/>
  <c r="CW78" i="50"/>
  <c r="CW77" i="50"/>
  <c r="CW74" i="50"/>
  <c r="CW73" i="50"/>
  <c r="CW70" i="50"/>
  <c r="CW67" i="50"/>
  <c r="CW66" i="50"/>
  <c r="CW65" i="50"/>
  <c r="CW64" i="50"/>
  <c r="CW61" i="50"/>
  <c r="CW60" i="50"/>
  <c r="CW57" i="50"/>
  <c r="CW56" i="50"/>
  <c r="CW53" i="50"/>
  <c r="CW52" i="50"/>
  <c r="CW47" i="50"/>
  <c r="CW46" i="50"/>
  <c r="CW44" i="50"/>
  <c r="CT53" i="50"/>
  <c r="CW42" i="50"/>
  <c r="CT51" i="50"/>
  <c r="CW40" i="50"/>
  <c r="CT49" i="50"/>
  <c r="CW38" i="50"/>
  <c r="CT47" i="50"/>
  <c r="CW36" i="50"/>
  <c r="CT45" i="50"/>
  <c r="CW33" i="50"/>
  <c r="CW32" i="50"/>
  <c r="CW29" i="50"/>
  <c r="CW28" i="50"/>
  <c r="CW25" i="50"/>
  <c r="CW24" i="50"/>
  <c r="CW21" i="50"/>
  <c r="CX28" i="50"/>
  <c r="CW19" i="50"/>
  <c r="CT28" i="50"/>
  <c r="CX26" i="50"/>
  <c r="CW17" i="50"/>
  <c r="CT26" i="50"/>
  <c r="CX24" i="50"/>
  <c r="CW15" i="50"/>
  <c r="CW12" i="50"/>
  <c r="CW11" i="50"/>
  <c r="CW8" i="50"/>
  <c r="CW7" i="50"/>
  <c r="CU16" i="50"/>
  <c r="CU12" i="50"/>
  <c r="CX9" i="50"/>
  <c r="CX8" i="50"/>
  <c r="CW193" i="50"/>
  <c r="CW201" i="50"/>
  <c r="CS200" i="50"/>
  <c r="CW197" i="50"/>
  <c r="CW186" i="50"/>
  <c r="CW194" i="50"/>
  <c r="CW184" i="50"/>
  <c r="CW183" i="50"/>
  <c r="CW181" i="50"/>
  <c r="CW178" i="50"/>
  <c r="CU186" i="50"/>
  <c r="CW176" i="50"/>
  <c r="CU184" i="50"/>
  <c r="CW173" i="50"/>
  <c r="CW170" i="50"/>
  <c r="CU178" i="50"/>
  <c r="CW168" i="50"/>
  <c r="CU176" i="50"/>
  <c r="CW165" i="50"/>
  <c r="CW162" i="50"/>
  <c r="CU170" i="50"/>
  <c r="CW160" i="50"/>
  <c r="CV169" i="50"/>
  <c r="CU168" i="50"/>
  <c r="CW157" i="50"/>
  <c r="CV166" i="50"/>
  <c r="CW155" i="50"/>
  <c r="CV164" i="50"/>
  <c r="CW154" i="50"/>
  <c r="CV163" i="50"/>
  <c r="CU162" i="50"/>
  <c r="CW152" i="50"/>
  <c r="CV161" i="50"/>
  <c r="CU160" i="50"/>
  <c r="CW149" i="50"/>
  <c r="CV158" i="50"/>
  <c r="CW147" i="50"/>
  <c r="CV156" i="50"/>
  <c r="CW146" i="50"/>
  <c r="CV155" i="50"/>
  <c r="CU154" i="50"/>
  <c r="CW144" i="50"/>
  <c r="CV153" i="50"/>
  <c r="CU152" i="50"/>
  <c r="CW141" i="50"/>
  <c r="CV150" i="50"/>
  <c r="CW139" i="50"/>
  <c r="CV148" i="50"/>
  <c r="CW138" i="50"/>
  <c r="CV147" i="50"/>
  <c r="CU146" i="50"/>
  <c r="CW136" i="50"/>
  <c r="CV145" i="50"/>
  <c r="CU144" i="50"/>
  <c r="CW133" i="50"/>
  <c r="CV142" i="50"/>
  <c r="CW131" i="50"/>
  <c r="CW130" i="50"/>
  <c r="CV138" i="50"/>
  <c r="CW128" i="50"/>
  <c r="CX136" i="50"/>
  <c r="CW126" i="50"/>
  <c r="CW125" i="50"/>
  <c r="CZ133" i="50"/>
  <c r="CW124" i="50"/>
  <c r="CW122" i="50"/>
  <c r="CZ130" i="50"/>
  <c r="CW121" i="50"/>
  <c r="CX129" i="50"/>
  <c r="CV128" i="50"/>
  <c r="CW118" i="50"/>
  <c r="CZ126" i="50"/>
  <c r="CW117" i="50"/>
  <c r="CW115" i="50"/>
  <c r="CW114" i="50"/>
  <c r="CZ122" i="50"/>
  <c r="CW113" i="50"/>
  <c r="CW111" i="50"/>
  <c r="CW110" i="50"/>
  <c r="CZ118" i="50"/>
  <c r="CW109" i="50"/>
  <c r="CX117" i="50"/>
  <c r="CW107" i="50"/>
  <c r="CX115" i="50"/>
  <c r="CW105" i="50"/>
  <c r="CX113" i="50"/>
  <c r="CW103" i="50"/>
  <c r="CX111" i="50"/>
  <c r="CW101" i="50"/>
  <c r="CW100" i="50"/>
  <c r="CZ108" i="50"/>
  <c r="CW99" i="50"/>
  <c r="CW97" i="50"/>
  <c r="CV105" i="50"/>
  <c r="CT104" i="50"/>
  <c r="CV103" i="50"/>
  <c r="CW93" i="50"/>
  <c r="CV101" i="50"/>
  <c r="CX100" i="50"/>
  <c r="CT100" i="50"/>
  <c r="CV99" i="50"/>
  <c r="CW89" i="50"/>
  <c r="CZ97" i="50"/>
  <c r="CW88" i="50"/>
  <c r="CX96" i="50"/>
  <c r="CT96" i="50"/>
  <c r="CV95" i="50"/>
  <c r="CW85" i="50"/>
  <c r="CV93" i="50"/>
  <c r="CW83" i="50"/>
  <c r="CV91" i="50"/>
  <c r="CV90" i="50"/>
  <c r="CW80" i="50"/>
  <c r="CZ88" i="50"/>
  <c r="CW79" i="50"/>
  <c r="CV87" i="50"/>
  <c r="CV86" i="50"/>
  <c r="CW76" i="50"/>
  <c r="CZ84" i="50"/>
  <c r="CW75" i="50"/>
  <c r="CV83" i="50"/>
  <c r="CV82" i="50"/>
  <c r="CW72" i="50"/>
  <c r="CZ80" i="50"/>
  <c r="CW71" i="50"/>
  <c r="CV79" i="50"/>
  <c r="CW69" i="50"/>
  <c r="CW68" i="50"/>
  <c r="CS75" i="50"/>
  <c r="CW63" i="50"/>
  <c r="CW62" i="50"/>
  <c r="CW59" i="50"/>
  <c r="CW58" i="50"/>
  <c r="CW55" i="50"/>
  <c r="CW54" i="50"/>
  <c r="CW51" i="50"/>
  <c r="CW50" i="50"/>
  <c r="CZ58" i="50"/>
  <c r="CW49" i="50"/>
  <c r="CW48" i="50"/>
  <c r="CU56" i="50"/>
  <c r="CU55" i="50"/>
  <c r="CW45" i="50"/>
  <c r="CV54" i="50"/>
  <c r="CT54" i="50"/>
  <c r="CX52" i="50"/>
  <c r="CW43" i="50"/>
  <c r="CV52" i="50"/>
  <c r="CT52" i="50"/>
  <c r="CX50" i="50"/>
  <c r="CW41" i="50"/>
  <c r="CV50" i="50"/>
  <c r="CT50" i="50"/>
  <c r="CX48" i="50"/>
  <c r="CW39" i="50"/>
  <c r="CV48" i="50"/>
  <c r="CT48" i="50"/>
  <c r="CX46" i="50"/>
  <c r="CW37" i="50"/>
  <c r="CV46" i="50"/>
  <c r="CT46" i="50"/>
  <c r="CX44" i="50"/>
  <c r="CW35" i="50"/>
  <c r="CV44" i="50"/>
  <c r="CT44" i="50"/>
  <c r="CW34" i="50"/>
  <c r="CS41" i="50"/>
  <c r="CW31" i="50"/>
  <c r="CW30" i="50"/>
  <c r="CS37" i="50"/>
  <c r="CW27" i="50"/>
  <c r="CW26" i="50"/>
  <c r="CS33" i="50"/>
  <c r="CW23" i="50"/>
  <c r="CW22" i="50"/>
  <c r="CU30" i="50"/>
  <c r="CW20" i="50"/>
  <c r="CV29" i="50"/>
  <c r="CT29" i="50"/>
  <c r="CU28" i="50"/>
  <c r="CW18" i="50"/>
  <c r="CV27" i="50"/>
  <c r="CT27" i="50"/>
  <c r="CU26" i="50"/>
  <c r="CW16" i="50"/>
  <c r="CV25" i="50"/>
  <c r="CT25" i="50"/>
  <c r="CU24" i="50"/>
  <c r="CW14" i="50"/>
  <c r="CW13" i="50"/>
  <c r="CU22" i="50"/>
  <c r="CU20" i="50"/>
  <c r="CW10" i="50"/>
  <c r="CW9" i="50"/>
  <c r="CU18" i="50"/>
  <c r="CU14" i="50"/>
  <c r="CV11" i="50"/>
  <c r="CV10" i="50"/>
  <c r="CU9" i="50"/>
  <c r="CX19" i="50"/>
  <c r="CX11" i="50"/>
  <c r="CX10" i="50"/>
  <c r="CZ193" i="50"/>
  <c r="CZ189" i="50"/>
  <c r="CZ93" i="50"/>
  <c r="CZ190" i="50"/>
  <c r="CX185" i="50"/>
  <c r="CX182" i="50"/>
  <c r="CX180" i="50"/>
  <c r="CX179" i="50"/>
  <c r="CX177" i="50"/>
  <c r="CX174" i="50"/>
  <c r="CX172" i="50"/>
  <c r="CX171" i="50"/>
  <c r="CX169" i="50"/>
  <c r="CX166" i="50"/>
  <c r="CX164" i="50"/>
  <c r="CX163" i="50"/>
  <c r="CX161" i="50"/>
  <c r="CX158" i="50"/>
  <c r="CX156" i="50"/>
  <c r="CX155" i="50"/>
  <c r="CX153" i="50"/>
  <c r="CX150" i="50"/>
  <c r="CX148" i="50"/>
  <c r="CX147" i="50"/>
  <c r="CX145" i="50"/>
  <c r="CX142" i="50"/>
  <c r="CX138" i="50"/>
  <c r="CX133" i="50"/>
  <c r="CX132" i="50"/>
  <c r="CX130" i="50"/>
  <c r="CX128" i="50"/>
  <c r="CX126" i="50"/>
  <c r="CX125" i="50"/>
  <c r="CX122" i="50"/>
  <c r="CX121" i="50"/>
  <c r="CX118" i="50"/>
  <c r="CZ117" i="50"/>
  <c r="CX108" i="50"/>
  <c r="CX107" i="50"/>
  <c r="CX106" i="50"/>
  <c r="CX103" i="50"/>
  <c r="CX102" i="50"/>
  <c r="CX99" i="50"/>
  <c r="CX97" i="50"/>
  <c r="CX95" i="50"/>
  <c r="CX93" i="50"/>
  <c r="CX92" i="50"/>
  <c r="CX90" i="50"/>
  <c r="CX88" i="50"/>
  <c r="CX86" i="50"/>
  <c r="CX84" i="50"/>
  <c r="CX82" i="50"/>
  <c r="CX80" i="50"/>
  <c r="CZ66" i="50"/>
  <c r="CX53" i="50"/>
  <c r="CX51" i="50"/>
  <c r="CX49" i="50"/>
  <c r="CX47" i="50"/>
  <c r="CX45" i="50"/>
  <c r="CZ36" i="50"/>
  <c r="CX29" i="50"/>
  <c r="CX27" i="50"/>
  <c r="CX25" i="50"/>
  <c r="CW202" i="50"/>
  <c r="CZ78" i="50"/>
  <c r="CZ70" i="50"/>
  <c r="CZ62" i="50"/>
  <c r="CZ40" i="50"/>
  <c r="CZ32" i="50"/>
  <c r="CV186" i="50"/>
  <c r="CV184" i="50"/>
  <c r="CV183" i="50"/>
  <c r="CV181" i="50"/>
  <c r="CV178" i="50"/>
  <c r="CV176" i="50"/>
  <c r="CV175" i="50"/>
  <c r="CV173" i="50"/>
  <c r="CV170" i="50"/>
  <c r="CV168" i="50"/>
  <c r="CV167" i="50"/>
  <c r="CV165" i="50"/>
  <c r="CV162" i="50"/>
  <c r="CV160" i="50"/>
  <c r="CV159" i="50"/>
  <c r="CV157" i="50"/>
  <c r="CV154" i="50"/>
  <c r="CV152" i="50"/>
  <c r="CV151" i="50"/>
  <c r="CV149" i="50"/>
  <c r="CV146" i="50"/>
  <c r="CV144" i="50"/>
  <c r="CV143" i="50"/>
  <c r="CV141" i="50"/>
  <c r="CZ134" i="50"/>
  <c r="CV134" i="50"/>
  <c r="CV132" i="50"/>
  <c r="CZ125" i="50"/>
  <c r="CV125" i="50"/>
  <c r="CV123" i="50"/>
  <c r="CV121" i="50"/>
  <c r="CV119" i="50"/>
  <c r="CZ109" i="50"/>
  <c r="CV109" i="50"/>
  <c r="CV107" i="50"/>
  <c r="CV106" i="50"/>
  <c r="CV104" i="50"/>
  <c r="CV102" i="50"/>
  <c r="CZ92" i="50"/>
  <c r="CV92" i="50"/>
  <c r="DL75" i="50"/>
  <c r="DL71" i="50"/>
  <c r="DL67" i="50"/>
  <c r="DL63" i="50"/>
  <c r="DL59" i="50"/>
  <c r="CV53" i="50"/>
  <c r="CV51" i="50"/>
  <c r="CV49" i="50"/>
  <c r="CV47" i="50"/>
  <c r="CV45" i="50"/>
  <c r="DL33" i="50"/>
  <c r="CV28" i="50"/>
  <c r="CV26" i="50"/>
  <c r="CV24" i="50"/>
  <c r="CZ23" i="50"/>
  <c r="CZ21" i="50"/>
  <c r="CZ19" i="50"/>
  <c r="CV19" i="50"/>
  <c r="CZ17" i="50"/>
  <c r="CZ15" i="50"/>
  <c r="CZ13" i="50"/>
  <c r="CV9" i="50"/>
  <c r="CV8" i="50"/>
  <c r="CU137" i="50"/>
  <c r="CU136" i="50"/>
  <c r="CU133" i="50"/>
  <c r="CU132" i="50"/>
  <c r="CU130" i="50"/>
  <c r="CU129" i="50"/>
  <c r="CU127" i="50"/>
  <c r="CU124" i="50"/>
  <c r="CU122" i="50"/>
  <c r="CU121" i="50"/>
  <c r="CU119" i="50"/>
  <c r="CU116" i="50"/>
  <c r="CU114" i="50"/>
  <c r="CU113" i="50"/>
  <c r="CU111" i="50"/>
  <c r="CU108" i="50"/>
  <c r="CU105" i="50"/>
  <c r="CU104" i="50"/>
  <c r="CU102" i="50"/>
  <c r="CU99" i="50"/>
  <c r="CU97" i="50"/>
  <c r="CU96" i="50"/>
  <c r="CU94" i="50"/>
  <c r="CU91" i="50"/>
  <c r="CU90" i="50"/>
  <c r="CU89" i="50"/>
  <c r="CU88" i="50"/>
  <c r="CU87" i="50"/>
  <c r="CU86" i="50"/>
  <c r="CU85" i="50"/>
  <c r="CU84" i="50"/>
  <c r="CU83" i="50"/>
  <c r="CU82" i="50"/>
  <c r="CU81" i="50"/>
  <c r="CU80" i="50"/>
  <c r="CU79" i="50"/>
  <c r="CU202" i="50"/>
  <c r="CU185" i="50"/>
  <c r="CU181" i="50"/>
  <c r="CU177" i="50"/>
  <c r="CU173" i="50"/>
  <c r="CU169" i="50"/>
  <c r="CU165" i="50"/>
  <c r="CU161" i="50"/>
  <c r="CU157" i="50"/>
  <c r="CU153" i="50"/>
  <c r="CU149" i="50"/>
  <c r="CU145" i="50"/>
  <c r="CU141" i="50"/>
  <c r="CZ136" i="50"/>
  <c r="CU135" i="50"/>
  <c r="CU134" i="50"/>
  <c r="CZ132" i="50"/>
  <c r="CU131" i="50"/>
  <c r="CZ129" i="50"/>
  <c r="CU128" i="50"/>
  <c r="CU126" i="50"/>
  <c r="CU125" i="50"/>
  <c r="CU123" i="50"/>
  <c r="CZ121" i="50"/>
  <c r="CU120" i="50"/>
  <c r="CU118" i="50"/>
  <c r="CU117" i="50"/>
  <c r="CU115" i="50"/>
  <c r="CZ113" i="50"/>
  <c r="CU112" i="50"/>
  <c r="CU110" i="50"/>
  <c r="CU109" i="50"/>
  <c r="CU107" i="50"/>
  <c r="CZ104" i="50"/>
  <c r="CU103" i="50"/>
  <c r="CU101" i="50"/>
  <c r="CU100" i="50"/>
  <c r="CU98" i="50"/>
  <c r="CZ96" i="50"/>
  <c r="CU95" i="50"/>
  <c r="CU93" i="50"/>
  <c r="CU92" i="50"/>
  <c r="DL90" i="50"/>
  <c r="DL89" i="50"/>
  <c r="DL88" i="50"/>
  <c r="DL87" i="50"/>
  <c r="DL86" i="50"/>
  <c r="DL85" i="50"/>
  <c r="DL84" i="50"/>
  <c r="DL82" i="50"/>
  <c r="DL81" i="50"/>
  <c r="DL80" i="50"/>
  <c r="DL79" i="50"/>
  <c r="CU78" i="50"/>
  <c r="CE75" i="50"/>
  <c r="CU74" i="50"/>
  <c r="CE71" i="50"/>
  <c r="CU71" i="50"/>
  <c r="CU70" i="50"/>
  <c r="CU69" i="50"/>
  <c r="CU67" i="50"/>
  <c r="CU66" i="50"/>
  <c r="CU65" i="50"/>
  <c r="CE63" i="50"/>
  <c r="CU63" i="50"/>
  <c r="DL62" i="50"/>
  <c r="CU62" i="50"/>
  <c r="CU61" i="50"/>
  <c r="CU59" i="50"/>
  <c r="DL58" i="50"/>
  <c r="CU58" i="50"/>
  <c r="CU57" i="50"/>
  <c r="CZ56" i="50"/>
  <c r="CU54" i="50"/>
  <c r="CU53" i="50"/>
  <c r="CZ52" i="50"/>
  <c r="CU51" i="50"/>
  <c r="CZ50" i="50"/>
  <c r="CU49" i="50"/>
  <c r="CZ48" i="50"/>
  <c r="CU47" i="50"/>
  <c r="CZ46" i="50"/>
  <c r="CU45" i="50"/>
  <c r="CZ44" i="50"/>
  <c r="CU43" i="50"/>
  <c r="CU41" i="50"/>
  <c r="CU40" i="50"/>
  <c r="CU39" i="50"/>
  <c r="CE37" i="50"/>
  <c r="CU37" i="50"/>
  <c r="CU36" i="50"/>
  <c r="CU35" i="50"/>
  <c r="CE33" i="50"/>
  <c r="CU33" i="50"/>
  <c r="CU32" i="50"/>
  <c r="CU31" i="50"/>
  <c r="CZ30" i="50"/>
  <c r="CU29" i="50"/>
  <c r="CZ28" i="50"/>
  <c r="CU27" i="50"/>
  <c r="CZ26" i="50"/>
  <c r="CU25" i="50"/>
  <c r="CU23" i="50"/>
  <c r="DL22" i="50"/>
  <c r="CU21" i="50"/>
  <c r="CZ20" i="50"/>
  <c r="CU19" i="50"/>
  <c r="DL18" i="50"/>
  <c r="CU17" i="50"/>
  <c r="CZ16" i="50"/>
  <c r="CU15" i="50"/>
  <c r="DL14" i="50"/>
  <c r="CU13" i="50"/>
  <c r="CZ12" i="50"/>
  <c r="CT131" i="50"/>
  <c r="CZ200" i="50"/>
  <c r="CZ192" i="50"/>
  <c r="CZ188" i="50"/>
  <c r="CZ186" i="50"/>
  <c r="CT186" i="50"/>
  <c r="CT185" i="50"/>
  <c r="CZ184" i="50"/>
  <c r="CT184" i="50"/>
  <c r="CT183" i="50"/>
  <c r="CZ182" i="50"/>
  <c r="CT182" i="50"/>
  <c r="CT181" i="50"/>
  <c r="CZ180" i="50"/>
  <c r="CT180" i="50"/>
  <c r="CT179" i="50"/>
  <c r="CZ178" i="50"/>
  <c r="CT178" i="50"/>
  <c r="CT177" i="50"/>
  <c r="CZ176" i="50"/>
  <c r="CT176" i="50"/>
  <c r="CT175" i="50"/>
  <c r="CZ174" i="50"/>
  <c r="CT174" i="50"/>
  <c r="CT173" i="50"/>
  <c r="CZ172" i="50"/>
  <c r="CT172" i="50"/>
  <c r="CT171" i="50"/>
  <c r="CZ170" i="50"/>
  <c r="CT170" i="50"/>
  <c r="CT169" i="50"/>
  <c r="CZ168" i="50"/>
  <c r="CT168" i="50"/>
  <c r="CT167" i="50"/>
  <c r="CZ166" i="50"/>
  <c r="CT166" i="50"/>
  <c r="CT165" i="50"/>
  <c r="CZ164" i="50"/>
  <c r="CT164" i="50"/>
  <c r="CT163" i="50"/>
  <c r="CZ162" i="50"/>
  <c r="CT162" i="50"/>
  <c r="CT161" i="50"/>
  <c r="CZ160" i="50"/>
  <c r="CT160" i="50"/>
  <c r="CT159" i="50"/>
  <c r="CZ158" i="50"/>
  <c r="CT158" i="50"/>
  <c r="CT157" i="50"/>
  <c r="CZ156" i="50"/>
  <c r="CT156" i="50"/>
  <c r="CT155" i="50"/>
  <c r="CZ154" i="50"/>
  <c r="CT154" i="50"/>
  <c r="CT153" i="50"/>
  <c r="CZ152" i="50"/>
  <c r="CT152" i="50"/>
  <c r="CT151" i="50"/>
  <c r="CZ150" i="50"/>
  <c r="CT150" i="50"/>
  <c r="CT149" i="50"/>
  <c r="CZ148" i="50"/>
  <c r="CT148" i="50"/>
  <c r="CT147" i="50"/>
  <c r="CZ146" i="50"/>
  <c r="CT146" i="50"/>
  <c r="CT145" i="50"/>
  <c r="CZ144" i="50"/>
  <c r="CT144" i="50"/>
  <c r="CT143" i="50"/>
  <c r="CZ142" i="50"/>
  <c r="CT142" i="50"/>
  <c r="CT141" i="50"/>
  <c r="CT138" i="50"/>
  <c r="CT136" i="50"/>
  <c r="CT134" i="50"/>
  <c r="CT132" i="50"/>
  <c r="CZ131" i="50"/>
  <c r="CT129" i="50"/>
  <c r="CZ127" i="50"/>
  <c r="CT125" i="50"/>
  <c r="CZ123" i="50"/>
  <c r="CT121" i="50"/>
  <c r="CZ119" i="50"/>
  <c r="CT117" i="50"/>
  <c r="CZ115" i="50"/>
  <c r="CT113" i="50"/>
  <c r="CZ111" i="50"/>
  <c r="CT109" i="50"/>
  <c r="CZ107" i="50"/>
  <c r="CZ102" i="50"/>
  <c r="CZ98" i="50"/>
  <c r="CZ94" i="50"/>
  <c r="CZ73" i="50"/>
  <c r="CZ65" i="50"/>
  <c r="CZ57" i="50"/>
  <c r="CZ43" i="50"/>
  <c r="CZ35" i="50"/>
  <c r="DL21" i="50"/>
  <c r="DL13" i="50"/>
  <c r="CZ11" i="50"/>
  <c r="CZ191" i="50"/>
  <c r="CZ187" i="50"/>
  <c r="CT127" i="50"/>
  <c r="CT123" i="50"/>
  <c r="CT119" i="50"/>
  <c r="CT115" i="50"/>
  <c r="CT111" i="50"/>
  <c r="CT107" i="50"/>
  <c r="CZ106" i="50"/>
  <c r="CZ77" i="50"/>
  <c r="CZ69" i="50"/>
  <c r="CZ61" i="50"/>
  <c r="CZ55" i="50"/>
  <c r="CZ39" i="50"/>
  <c r="CZ31" i="50"/>
  <c r="CE22" i="50"/>
  <c r="CE18" i="50"/>
  <c r="CZ9" i="50"/>
  <c r="CT24" i="50"/>
  <c r="CT11" i="50"/>
  <c r="CT10" i="50"/>
  <c r="CT9" i="50"/>
  <c r="CT8" i="50"/>
  <c r="DL201" i="50"/>
  <c r="CS201" i="50"/>
  <c r="CS187" i="50"/>
  <c r="CS138" i="50"/>
  <c r="CE138" i="50"/>
  <c r="CS137" i="50"/>
  <c r="CE136" i="50"/>
  <c r="CE135" i="50"/>
  <c r="CS135" i="50"/>
  <c r="CE134" i="50"/>
  <c r="CS134" i="50"/>
  <c r="CS133" i="50"/>
  <c r="CE132" i="50"/>
  <c r="CS132" i="50"/>
  <c r="CE131" i="50"/>
  <c r="CS131" i="50"/>
  <c r="CE130" i="50"/>
  <c r="CS130" i="50"/>
  <c r="CE129" i="50"/>
  <c r="CS129" i="50"/>
  <c r="CS128" i="50"/>
  <c r="CE127" i="50"/>
  <c r="CS127" i="50"/>
  <c r="CE126" i="50"/>
  <c r="CS126" i="50"/>
  <c r="CE125" i="50"/>
  <c r="CS125" i="50"/>
  <c r="CS124" i="50"/>
  <c r="CE123" i="50"/>
  <c r="CS123" i="50"/>
  <c r="CE122" i="50"/>
  <c r="CS122" i="50"/>
  <c r="CS121" i="50"/>
  <c r="CE120" i="50"/>
  <c r="CS120" i="50"/>
  <c r="CE119" i="50"/>
  <c r="CS119" i="50"/>
  <c r="CE118" i="50"/>
  <c r="CS118" i="50"/>
  <c r="CS117" i="50"/>
  <c r="CE116" i="50"/>
  <c r="CS116" i="50"/>
  <c r="CE115" i="50"/>
  <c r="CS115" i="50"/>
  <c r="CE114" i="50"/>
  <c r="CS114" i="50"/>
  <c r="CS113" i="50"/>
  <c r="CE112" i="50"/>
  <c r="CS112" i="50"/>
  <c r="CE111" i="50"/>
  <c r="CS111" i="50"/>
  <c r="CE110" i="50"/>
  <c r="CS110" i="50"/>
  <c r="CS109" i="50"/>
  <c r="CE108" i="50"/>
  <c r="CS108" i="50"/>
  <c r="CE107" i="50"/>
  <c r="CS107" i="50"/>
  <c r="DL105" i="50"/>
  <c r="CS105" i="50"/>
  <c r="CE104" i="50"/>
  <c r="CS104" i="50"/>
  <c r="CE103" i="50"/>
  <c r="CS103" i="50"/>
  <c r="CS102" i="50"/>
  <c r="CE101" i="50"/>
  <c r="CS101" i="50"/>
  <c r="CE100" i="50"/>
  <c r="CS100" i="50"/>
  <c r="CS99" i="50"/>
  <c r="CE98" i="50"/>
  <c r="CS98" i="50"/>
  <c r="CE97" i="50"/>
  <c r="CS97" i="50"/>
  <c r="CS96" i="50"/>
  <c r="CE95" i="50"/>
  <c r="CS95" i="50"/>
  <c r="CE94" i="50"/>
  <c r="CS94" i="50"/>
  <c r="CS93" i="50"/>
  <c r="CE92" i="50"/>
  <c r="CS92" i="50"/>
  <c r="CE91" i="50"/>
  <c r="CS91" i="50"/>
  <c r="CE90" i="50"/>
  <c r="CS90" i="50"/>
  <c r="CS89" i="50"/>
  <c r="CE88" i="50"/>
  <c r="CS88" i="50"/>
  <c r="CE87" i="50"/>
  <c r="CS87" i="50"/>
  <c r="CS86" i="50"/>
  <c r="CE85" i="50"/>
  <c r="CS85" i="50"/>
  <c r="CE84" i="50"/>
  <c r="CS84" i="50"/>
  <c r="CE83" i="50"/>
  <c r="CS83" i="50"/>
  <c r="CS82" i="50"/>
  <c r="CE81" i="50"/>
  <c r="CS81" i="50"/>
  <c r="CE80" i="50"/>
  <c r="CS80" i="50"/>
  <c r="CS79" i="50"/>
  <c r="CS77" i="50"/>
  <c r="CE77" i="50"/>
  <c r="DL76" i="50"/>
  <c r="CS73" i="50"/>
  <c r="CE73" i="50"/>
  <c r="DL72" i="50"/>
  <c r="CS70" i="50"/>
  <c r="CS69" i="50"/>
  <c r="CE69" i="50"/>
  <c r="DL68" i="50"/>
  <c r="CE66" i="50"/>
  <c r="CS66" i="50"/>
  <c r="CS65" i="50"/>
  <c r="CE65" i="50"/>
  <c r="DL64" i="50"/>
  <c r="CS62" i="50"/>
  <c r="CS61" i="50"/>
  <c r="CE61" i="50"/>
  <c r="DL60" i="50"/>
  <c r="CE58" i="50"/>
  <c r="CS58" i="50"/>
  <c r="CS57" i="50"/>
  <c r="CE57" i="50"/>
  <c r="CE56" i="50"/>
  <c r="CS55" i="50"/>
  <c r="CE55" i="50"/>
  <c r="CZ54" i="50"/>
  <c r="CE54" i="50"/>
  <c r="CZ53" i="50"/>
  <c r="CS53" i="50"/>
  <c r="CZ51" i="50"/>
  <c r="CS51" i="50"/>
  <c r="DL50" i="50"/>
  <c r="CZ49" i="50"/>
  <c r="CS49" i="50"/>
  <c r="CZ47" i="50"/>
  <c r="CS47" i="50"/>
  <c r="CZ45" i="50"/>
  <c r="CS45" i="50"/>
  <c r="CS43" i="50"/>
  <c r="CE43" i="50"/>
  <c r="DL42" i="50"/>
  <c r="CS40" i="50"/>
  <c r="CS39" i="50"/>
  <c r="CE39" i="50"/>
  <c r="DL38" i="50"/>
  <c r="CE36" i="50"/>
  <c r="CS36" i="50"/>
  <c r="CS35" i="50"/>
  <c r="DL34" i="50"/>
  <c r="CE32" i="50"/>
  <c r="CS32" i="50"/>
  <c r="CS31" i="50"/>
  <c r="CE31" i="50"/>
  <c r="CE30" i="50"/>
  <c r="CZ29" i="50"/>
  <c r="CS29" i="50"/>
  <c r="CZ27" i="50"/>
  <c r="CS27" i="50"/>
  <c r="CZ25" i="50"/>
  <c r="CS25" i="50"/>
  <c r="CZ24" i="50"/>
  <c r="CS24" i="50"/>
  <c r="CE21" i="50"/>
  <c r="CS21" i="50"/>
  <c r="CS20" i="50"/>
  <c r="CE20" i="50"/>
  <c r="CE17" i="50"/>
  <c r="CS17" i="50"/>
  <c r="CS16" i="50"/>
  <c r="DL15" i="50"/>
  <c r="CE13" i="50"/>
  <c r="CS13" i="50"/>
  <c r="CS12" i="50"/>
  <c r="CE12" i="50"/>
  <c r="CZ10" i="50"/>
  <c r="CS10" i="50"/>
  <c r="DL9" i="50"/>
  <c r="CZ8" i="50"/>
  <c r="CS8" i="50"/>
  <c r="CZ7" i="50"/>
  <c r="CS7" i="50"/>
  <c r="CE7" i="50"/>
  <c r="CE201" i="50"/>
  <c r="CE187" i="50"/>
  <c r="CE137" i="50"/>
  <c r="CS136" i="50"/>
  <c r="CZ202" i="50"/>
  <c r="CE199" i="50"/>
  <c r="CS199" i="50"/>
  <c r="CZ198" i="50"/>
  <c r="CS198" i="50"/>
  <c r="CS197" i="50"/>
  <c r="CZ196" i="50"/>
  <c r="CS196" i="50"/>
  <c r="CE195" i="50"/>
  <c r="CS195" i="50"/>
  <c r="CZ194" i="50"/>
  <c r="CE193" i="50"/>
  <c r="CS193" i="50"/>
  <c r="CE191" i="50"/>
  <c r="CS191" i="50"/>
  <c r="CE189" i="50"/>
  <c r="CS189" i="50"/>
  <c r="CS188" i="50"/>
  <c r="CZ185" i="50"/>
  <c r="CS185" i="50"/>
  <c r="CZ183" i="50"/>
  <c r="CS183" i="50"/>
  <c r="CZ181" i="50"/>
  <c r="CS181" i="50"/>
  <c r="CZ179" i="50"/>
  <c r="CS179" i="50"/>
  <c r="CZ177" i="50"/>
  <c r="CS177" i="50"/>
  <c r="CZ175" i="50"/>
  <c r="CS175" i="50"/>
  <c r="CZ173" i="50"/>
  <c r="CS173" i="50"/>
  <c r="CZ171" i="50"/>
  <c r="CS171" i="50"/>
  <c r="CZ169" i="50"/>
  <c r="CS169" i="50"/>
  <c r="CZ167" i="50"/>
  <c r="CS167" i="50"/>
  <c r="CZ165" i="50"/>
  <c r="CS165" i="50"/>
  <c r="CZ163" i="50"/>
  <c r="CS163" i="50"/>
  <c r="CZ161" i="50"/>
  <c r="CS161" i="50"/>
  <c r="CZ159" i="50"/>
  <c r="CS159" i="50"/>
  <c r="CZ157" i="50"/>
  <c r="CS157" i="50"/>
  <c r="CZ155" i="50"/>
  <c r="CS155" i="50"/>
  <c r="CZ153" i="50"/>
  <c r="CS153" i="50"/>
  <c r="CZ151" i="50"/>
  <c r="CS151" i="50"/>
  <c r="CZ149" i="50"/>
  <c r="CS149" i="50"/>
  <c r="DL148" i="50"/>
  <c r="CZ147" i="50"/>
  <c r="CS147" i="50"/>
  <c r="CZ145" i="50"/>
  <c r="CS145" i="50"/>
  <c r="CZ143" i="50"/>
  <c r="CS143" i="50"/>
  <c r="CZ141" i="50"/>
  <c r="CS141" i="50"/>
  <c r="CZ140" i="50"/>
  <c r="CS140" i="50"/>
  <c r="CE140" i="50"/>
  <c r="DL139" i="50"/>
  <c r="CE139" i="50"/>
  <c r="CZ138" i="50"/>
  <c r="DL137" i="50"/>
  <c r="DL136" i="50"/>
  <c r="DL135" i="50"/>
  <c r="DL133" i="50"/>
  <c r="DL130" i="50"/>
  <c r="DL129" i="50"/>
  <c r="DL128" i="50"/>
  <c r="DL127" i="50"/>
  <c r="DL125" i="50"/>
  <c r="DL124" i="50"/>
  <c r="DL122" i="50"/>
  <c r="DL120" i="50"/>
  <c r="DL119" i="50"/>
  <c r="DL117" i="50"/>
  <c r="DL116" i="50"/>
  <c r="DL115" i="50"/>
  <c r="DL114" i="50"/>
  <c r="DL113" i="50"/>
  <c r="DL112" i="50"/>
  <c r="DL111" i="50"/>
  <c r="DL110" i="50"/>
  <c r="DL109" i="50"/>
  <c r="DL108" i="50"/>
  <c r="DL107" i="50"/>
  <c r="DL103" i="50"/>
  <c r="DL101" i="50"/>
  <c r="DL100" i="50"/>
  <c r="DL99" i="50"/>
  <c r="DL97" i="50"/>
  <c r="DL96" i="50"/>
  <c r="DL95" i="50"/>
  <c r="DL93" i="50"/>
  <c r="DL91" i="50"/>
  <c r="CS68" i="50"/>
  <c r="CE64" i="50"/>
  <c r="CS64" i="50"/>
  <c r="CS60" i="50"/>
  <c r="CE42" i="50"/>
  <c r="CS42" i="50"/>
  <c r="CS38" i="50"/>
  <c r="CS34" i="50"/>
  <c r="CS23" i="50"/>
  <c r="CE19" i="50"/>
  <c r="CS19" i="50"/>
  <c r="CS15" i="50"/>
  <c r="CX202" i="50"/>
  <c r="CV202" i="50"/>
  <c r="CX200" i="50"/>
  <c r="CV200" i="50"/>
  <c r="CX198" i="50"/>
  <c r="CV198" i="50"/>
  <c r="CX196" i="50"/>
  <c r="CV196" i="50"/>
  <c r="CX194" i="50"/>
  <c r="CQ201" i="50"/>
  <c r="CX201" i="50"/>
  <c r="CV201" i="50"/>
  <c r="CT201" i="50"/>
  <c r="CQ199" i="50"/>
  <c r="CX199" i="50"/>
  <c r="CV199" i="50"/>
  <c r="CT199" i="50"/>
  <c r="CQ197" i="50"/>
  <c r="CX197" i="50"/>
  <c r="CV197" i="50"/>
  <c r="CT197" i="50"/>
  <c r="CQ195" i="50"/>
  <c r="CX195" i="50"/>
  <c r="CV195" i="50"/>
  <c r="CT195" i="50"/>
  <c r="CQ193" i="50"/>
  <c r="CX193" i="50"/>
  <c r="CV193" i="50"/>
  <c r="CT193" i="50"/>
  <c r="CQ191" i="50"/>
  <c r="CX191" i="50"/>
  <c r="CV191" i="50"/>
  <c r="CT191" i="50"/>
  <c r="CQ189" i="50"/>
  <c r="CX189" i="50"/>
  <c r="CV189" i="50"/>
  <c r="CT189" i="50"/>
  <c r="CQ187" i="50"/>
  <c r="CX187" i="50"/>
  <c r="CV187" i="50"/>
  <c r="CT187" i="50"/>
  <c r="CQ186" i="50"/>
  <c r="CE184" i="50"/>
  <c r="CE182" i="50"/>
  <c r="CQ182" i="50"/>
  <c r="CY181" i="50"/>
  <c r="CE180" i="50"/>
  <c r="CY179" i="50"/>
  <c r="CQ178" i="50"/>
  <c r="CQ176" i="50"/>
  <c r="CE176" i="50"/>
  <c r="CQ174" i="50"/>
  <c r="CE174" i="50"/>
  <c r="CY173" i="50"/>
  <c r="CQ172" i="50"/>
  <c r="CY171" i="50"/>
  <c r="CQ170" i="50"/>
  <c r="CY169" i="50"/>
  <c r="CQ168" i="50"/>
  <c r="CY167" i="50"/>
  <c r="CE166" i="50"/>
  <c r="CQ166" i="50"/>
  <c r="CE164" i="50"/>
  <c r="CQ162" i="50"/>
  <c r="CQ160" i="50"/>
  <c r="CE158" i="50"/>
  <c r="CE156" i="50"/>
  <c r="CQ154" i="50"/>
  <c r="CQ152" i="50"/>
  <c r="CE150" i="50"/>
  <c r="CE148" i="50"/>
  <c r="CQ146" i="50"/>
  <c r="CQ144" i="50"/>
  <c r="CE142" i="50"/>
  <c r="CY140" i="50"/>
  <c r="CE202" i="50"/>
  <c r="CT202" i="50"/>
  <c r="CE200" i="50"/>
  <c r="CT200" i="50"/>
  <c r="CE198" i="50"/>
  <c r="CT198" i="50"/>
  <c r="CE196" i="50"/>
  <c r="CT196" i="50"/>
  <c r="CE194" i="50"/>
  <c r="CV194" i="50"/>
  <c r="CT194" i="50"/>
  <c r="CX192" i="50"/>
  <c r="CV192" i="50"/>
  <c r="CT192" i="50"/>
  <c r="CX190" i="50"/>
  <c r="CV190" i="50"/>
  <c r="CT190" i="50"/>
  <c r="CX188" i="50"/>
  <c r="CV188" i="50"/>
  <c r="CT188" i="50"/>
  <c r="CE185" i="50"/>
  <c r="CY184" i="50"/>
  <c r="CQ183" i="50"/>
  <c r="CE181" i="50"/>
  <c r="CQ181" i="50"/>
  <c r="CY180" i="50"/>
  <c r="CE179" i="50"/>
  <c r="CQ179" i="50"/>
  <c r="CE177" i="50"/>
  <c r="CQ177" i="50"/>
  <c r="CY176" i="50"/>
  <c r="CQ175" i="50"/>
  <c r="CE175" i="50"/>
  <c r="CQ173" i="50"/>
  <c r="CY172" i="50"/>
  <c r="CE171" i="50"/>
  <c r="CQ171" i="50"/>
  <c r="CY170" i="50"/>
  <c r="CE169" i="50"/>
  <c r="CY168" i="50"/>
  <c r="CQ167" i="50"/>
  <c r="CY166" i="50"/>
  <c r="CE165" i="50"/>
  <c r="CQ165" i="50"/>
  <c r="CY164" i="50"/>
  <c r="CE163" i="50"/>
  <c r="CE161" i="50"/>
  <c r="CQ161" i="50"/>
  <c r="CY160" i="50"/>
  <c r="CE159" i="50"/>
  <c r="CQ159" i="50"/>
  <c r="DI159" i="50"/>
  <c r="CE157" i="50"/>
  <c r="CE155" i="50"/>
  <c r="CY154" i="50"/>
  <c r="CE153" i="50"/>
  <c r="CQ153" i="50"/>
  <c r="CY152" i="50"/>
  <c r="CE151" i="50"/>
  <c r="CQ151" i="50"/>
  <c r="CE149" i="50"/>
  <c r="CY148" i="50"/>
  <c r="CE147" i="50"/>
  <c r="CE145" i="50"/>
  <c r="CQ145" i="50"/>
  <c r="CY144" i="50"/>
  <c r="CE143" i="50"/>
  <c r="CQ143" i="50"/>
  <c r="CE141" i="50"/>
  <c r="CY139" i="50"/>
  <c r="CY137" i="50"/>
  <c r="DI135" i="50"/>
  <c r="CY132" i="50"/>
  <c r="CY130" i="50"/>
  <c r="CY128" i="50"/>
  <c r="CY122" i="50"/>
  <c r="CY117" i="50"/>
  <c r="CY114" i="50"/>
  <c r="CY112" i="50"/>
  <c r="CY109" i="50"/>
  <c r="CQ138" i="50"/>
  <c r="CQ136" i="50"/>
  <c r="CQ135" i="50"/>
  <c r="DI134" i="50"/>
  <c r="CQ134" i="50"/>
  <c r="CQ132" i="50"/>
  <c r="CQ131" i="50"/>
  <c r="CQ130" i="50"/>
  <c r="CQ129" i="50"/>
  <c r="DI127" i="50"/>
  <c r="CQ127" i="50"/>
  <c r="DI126" i="50"/>
  <c r="CQ126" i="50"/>
  <c r="DI125" i="50"/>
  <c r="CQ125" i="50"/>
  <c r="CQ123" i="50"/>
  <c r="CQ122" i="50"/>
  <c r="DI120" i="50"/>
  <c r="CQ120" i="50"/>
  <c r="DI119" i="50"/>
  <c r="CQ119" i="50"/>
  <c r="DI118" i="50"/>
  <c r="CQ118" i="50"/>
  <c r="CQ116" i="50"/>
  <c r="CQ115" i="50"/>
  <c r="CQ114" i="50"/>
  <c r="CQ112" i="50"/>
  <c r="CQ111" i="50"/>
  <c r="CQ110" i="50"/>
  <c r="CQ108" i="50"/>
  <c r="CQ107" i="50"/>
  <c r="CU106" i="50"/>
  <c r="CE106" i="50"/>
  <c r="CQ106" i="50"/>
  <c r="CS106" i="50"/>
  <c r="CY105" i="50"/>
  <c r="CY101" i="50"/>
  <c r="CY97" i="50"/>
  <c r="CY95" i="50"/>
  <c r="CY93" i="50"/>
  <c r="CY89" i="50"/>
  <c r="CY87" i="50"/>
  <c r="CY85" i="50"/>
  <c r="CY81" i="50"/>
  <c r="CX77" i="50"/>
  <c r="CV77" i="50"/>
  <c r="CU77" i="50"/>
  <c r="CT77" i="50"/>
  <c r="CX75" i="50"/>
  <c r="CV75" i="50"/>
  <c r="CU75" i="50"/>
  <c r="CT75" i="50"/>
  <c r="CX73" i="50"/>
  <c r="CV73" i="50"/>
  <c r="CU73" i="50"/>
  <c r="CT73" i="50"/>
  <c r="CQ104" i="50"/>
  <c r="CQ103" i="50"/>
  <c r="CQ102" i="50"/>
  <c r="CQ101" i="50"/>
  <c r="CQ100" i="50"/>
  <c r="CQ98" i="50"/>
  <c r="CQ97" i="50"/>
  <c r="CQ96" i="50"/>
  <c r="CQ95" i="50"/>
  <c r="CQ94" i="50"/>
  <c r="CQ92" i="50"/>
  <c r="CQ91" i="50"/>
  <c r="CQ90" i="50"/>
  <c r="CQ88" i="50"/>
  <c r="CQ87" i="50"/>
  <c r="CQ86" i="50"/>
  <c r="CQ85" i="50"/>
  <c r="CQ84" i="50"/>
  <c r="CQ83" i="50"/>
  <c r="CQ82" i="50"/>
  <c r="CQ81" i="50"/>
  <c r="CQ80" i="50"/>
  <c r="CE78" i="50"/>
  <c r="CS78" i="50"/>
  <c r="CE76" i="50"/>
  <c r="CQ76" i="50"/>
  <c r="CS76" i="50"/>
  <c r="CE74" i="50"/>
  <c r="CQ74" i="50"/>
  <c r="CS74" i="50"/>
  <c r="CE72" i="50"/>
  <c r="CQ72" i="50"/>
  <c r="CS72" i="50"/>
  <c r="CX71" i="50"/>
  <c r="CV71" i="50"/>
  <c r="CT71" i="50"/>
  <c r="CX69" i="50"/>
  <c r="CV69" i="50"/>
  <c r="CT69" i="50"/>
  <c r="CX67" i="50"/>
  <c r="CV67" i="50"/>
  <c r="CT67" i="50"/>
  <c r="CX65" i="50"/>
  <c r="CV65" i="50"/>
  <c r="CT65" i="50"/>
  <c r="CX63" i="50"/>
  <c r="CV63" i="50"/>
  <c r="CT63" i="50"/>
  <c r="CX61" i="50"/>
  <c r="CV61" i="50"/>
  <c r="CT61" i="50"/>
  <c r="CX59" i="50"/>
  <c r="CV59" i="50"/>
  <c r="CT59" i="50"/>
  <c r="CX57" i="50"/>
  <c r="CV57" i="50"/>
  <c r="CT57" i="50"/>
  <c r="CX55" i="50"/>
  <c r="CV55" i="50"/>
  <c r="CT55" i="50"/>
  <c r="CX54" i="50"/>
  <c r="CE53" i="50"/>
  <c r="CY52" i="50"/>
  <c r="CE51" i="50"/>
  <c r="CQ51" i="50"/>
  <c r="CY50" i="50"/>
  <c r="CQ49" i="50"/>
  <c r="CY48" i="50"/>
  <c r="CE47" i="50"/>
  <c r="CQ47" i="50"/>
  <c r="CY46" i="50"/>
  <c r="CQ45" i="50"/>
  <c r="CY44" i="50"/>
  <c r="CX78" i="50"/>
  <c r="CV78" i="50"/>
  <c r="CT78" i="50"/>
  <c r="CX76" i="50"/>
  <c r="CV76" i="50"/>
  <c r="CT76" i="50"/>
  <c r="CX74" i="50"/>
  <c r="CV74" i="50"/>
  <c r="CT74" i="50"/>
  <c r="CX72" i="50"/>
  <c r="CV72" i="50"/>
  <c r="CT72" i="50"/>
  <c r="CQ70" i="50"/>
  <c r="CX70" i="50"/>
  <c r="CV70" i="50"/>
  <c r="CT70" i="50"/>
  <c r="CQ68" i="50"/>
  <c r="CX68" i="50"/>
  <c r="CV68" i="50"/>
  <c r="CT68" i="50"/>
  <c r="CQ66" i="50"/>
  <c r="CX66" i="50"/>
  <c r="CV66" i="50"/>
  <c r="CT66" i="50"/>
  <c r="CQ64" i="50"/>
  <c r="CX64" i="50"/>
  <c r="CV64" i="50"/>
  <c r="CT64" i="50"/>
  <c r="CX62" i="50"/>
  <c r="CV62" i="50"/>
  <c r="CT62" i="50"/>
  <c r="CX60" i="50"/>
  <c r="CV60" i="50"/>
  <c r="CT60" i="50"/>
  <c r="CQ58" i="50"/>
  <c r="CX58" i="50"/>
  <c r="CV58" i="50"/>
  <c r="CT58" i="50"/>
  <c r="CQ56" i="50"/>
  <c r="CX56" i="50"/>
  <c r="CV56" i="50"/>
  <c r="CT56" i="50"/>
  <c r="CY53" i="50"/>
  <c r="CE52" i="50"/>
  <c r="CQ52" i="50"/>
  <c r="CY51" i="50"/>
  <c r="CE50" i="50"/>
  <c r="CQ50" i="50"/>
  <c r="CE48" i="50"/>
  <c r="CQ48" i="50"/>
  <c r="CE46" i="50"/>
  <c r="CQ46" i="50"/>
  <c r="CY45" i="50"/>
  <c r="CE44" i="50"/>
  <c r="CQ44" i="50"/>
  <c r="CQ42" i="50"/>
  <c r="CX42" i="50"/>
  <c r="CV42" i="50"/>
  <c r="CT42" i="50"/>
  <c r="CQ40" i="50"/>
  <c r="CX40" i="50"/>
  <c r="CV40" i="50"/>
  <c r="CT40" i="50"/>
  <c r="CQ38" i="50"/>
  <c r="CX38" i="50"/>
  <c r="CV38" i="50"/>
  <c r="CT38" i="50"/>
  <c r="CQ36" i="50"/>
  <c r="CX36" i="50"/>
  <c r="CV36" i="50"/>
  <c r="CT36" i="50"/>
  <c r="CX34" i="50"/>
  <c r="CV34" i="50"/>
  <c r="CT34" i="50"/>
  <c r="CQ32" i="50"/>
  <c r="CX32" i="50"/>
  <c r="CV32" i="50"/>
  <c r="CT32" i="50"/>
  <c r="CQ30" i="50"/>
  <c r="CX30" i="50"/>
  <c r="CV30" i="50"/>
  <c r="CT30" i="50"/>
  <c r="CE29" i="50"/>
  <c r="CQ29" i="50"/>
  <c r="CY28" i="50"/>
  <c r="CE27" i="50"/>
  <c r="CY26" i="50"/>
  <c r="CQ25" i="50"/>
  <c r="CX43" i="50"/>
  <c r="CV43" i="50"/>
  <c r="CT43" i="50"/>
  <c r="CX41" i="50"/>
  <c r="CV41" i="50"/>
  <c r="CT41" i="50"/>
  <c r="CX39" i="50"/>
  <c r="CV39" i="50"/>
  <c r="CT39" i="50"/>
  <c r="CX37" i="50"/>
  <c r="CV37" i="50"/>
  <c r="CT37" i="50"/>
  <c r="CX35" i="50"/>
  <c r="CV35" i="50"/>
  <c r="CT35" i="50"/>
  <c r="CX33" i="50"/>
  <c r="CV33" i="50"/>
  <c r="CT33" i="50"/>
  <c r="CX31" i="50"/>
  <c r="CV31" i="50"/>
  <c r="CT31" i="50"/>
  <c r="CE28" i="50"/>
  <c r="CQ28" i="50"/>
  <c r="CY27" i="50"/>
  <c r="CE26" i="50"/>
  <c r="CQ26" i="50"/>
  <c r="CQ23" i="50"/>
  <c r="CX23" i="50"/>
  <c r="CV23" i="50"/>
  <c r="CT23" i="50"/>
  <c r="CQ21" i="50"/>
  <c r="CX21" i="50"/>
  <c r="CV21" i="50"/>
  <c r="CT21" i="50"/>
  <c r="CX22" i="50"/>
  <c r="CV22" i="50"/>
  <c r="CT22" i="50"/>
  <c r="CX20" i="50"/>
  <c r="CV20" i="50"/>
  <c r="CT20" i="50"/>
  <c r="CQ19" i="50"/>
  <c r="CT19" i="50"/>
  <c r="CQ17" i="50"/>
  <c r="CX17" i="50"/>
  <c r="CV17" i="50"/>
  <c r="CT17" i="50"/>
  <c r="CQ15" i="50"/>
  <c r="CX15" i="50"/>
  <c r="CV15" i="50"/>
  <c r="CT15" i="50"/>
  <c r="CQ13" i="50"/>
  <c r="CX13" i="50"/>
  <c r="CV13" i="50"/>
  <c r="CT13" i="50"/>
  <c r="CE10" i="50"/>
  <c r="CY9" i="50"/>
  <c r="CQ8" i="50"/>
  <c r="CX18" i="50"/>
  <c r="CV18" i="50"/>
  <c r="CT18" i="50"/>
  <c r="CX16" i="50"/>
  <c r="CV16" i="50"/>
  <c r="CT16" i="50"/>
  <c r="CX14" i="50"/>
  <c r="CV14" i="50"/>
  <c r="CT14" i="50"/>
  <c r="CX12" i="50"/>
  <c r="CV12" i="50"/>
  <c r="CT12" i="50"/>
  <c r="CE11" i="50"/>
  <c r="CQ11" i="50"/>
  <c r="CE9" i="50"/>
  <c r="CQ9" i="50"/>
  <c r="CY8" i="50"/>
  <c r="CY7" i="50"/>
  <c r="DI151" i="50"/>
  <c r="DI153" i="50"/>
  <c r="DL56" i="50"/>
  <c r="DJ5" i="87"/>
  <c r="DO5" i="87"/>
  <c r="DK5" i="87"/>
  <c r="CE192" i="50"/>
  <c r="DL195" i="50"/>
  <c r="CZ195" i="50"/>
  <c r="DL199" i="50"/>
  <c r="CZ199" i="50"/>
  <c r="CE14" i="50"/>
  <c r="BR14" i="50"/>
  <c r="CE59" i="50"/>
  <c r="BR59" i="50"/>
  <c r="CE67" i="50"/>
  <c r="BR67" i="50"/>
  <c r="CE188" i="50"/>
  <c r="BR188" i="50"/>
  <c r="CE190" i="50"/>
  <c r="BR190" i="50"/>
  <c r="CQ198" i="50"/>
  <c r="BR139" i="50"/>
  <c r="CQ139" i="50"/>
  <c r="BR140" i="50"/>
  <c r="CQ140" i="50"/>
  <c r="BR192" i="50"/>
  <c r="CQ192" i="50"/>
  <c r="DI110" i="50"/>
  <c r="DI111" i="50"/>
  <c r="DI112" i="50"/>
  <c r="CY165" i="50"/>
  <c r="DL197" i="50"/>
  <c r="CZ197" i="50"/>
  <c r="DT14" i="87"/>
  <c r="DR14" i="87"/>
  <c r="DB14" i="87"/>
  <c r="DS14" i="87"/>
  <c r="DC14" i="87"/>
  <c r="DT18" i="87"/>
  <c r="DR18" i="87"/>
  <c r="DB18" i="87"/>
  <c r="DS18" i="87"/>
  <c r="DC18" i="87"/>
  <c r="DT22" i="87"/>
  <c r="DR22" i="87"/>
  <c r="DB22" i="87"/>
  <c r="DS22" i="87"/>
  <c r="DC22" i="87"/>
  <c r="DT26" i="87"/>
  <c r="DR26" i="87"/>
  <c r="DB26" i="87"/>
  <c r="DS26" i="87"/>
  <c r="DC26" i="87"/>
  <c r="DT30" i="87"/>
  <c r="DR30" i="87"/>
  <c r="DB30" i="87"/>
  <c r="DS30" i="87"/>
  <c r="DC30" i="87"/>
  <c r="DT34" i="87"/>
  <c r="DR34" i="87"/>
  <c r="DB34" i="87"/>
  <c r="DS34" i="87"/>
  <c r="DC34" i="87"/>
  <c r="DT38" i="87"/>
  <c r="DR38" i="87"/>
  <c r="DB38" i="87"/>
  <c r="DS38" i="87"/>
  <c r="DC38" i="87"/>
  <c r="DT42" i="87"/>
  <c r="DR42" i="87"/>
  <c r="DB42" i="87"/>
  <c r="DS42" i="87"/>
  <c r="DC42" i="87"/>
  <c r="DT46" i="87"/>
  <c r="DR46" i="87"/>
  <c r="DB46" i="87"/>
  <c r="DS46" i="87"/>
  <c r="DC46" i="87"/>
  <c r="DT50" i="87"/>
  <c r="DR50" i="87"/>
  <c r="DB50" i="87"/>
  <c r="DS50" i="87"/>
  <c r="DC50" i="87"/>
  <c r="DT54" i="87"/>
  <c r="DR54" i="87"/>
  <c r="DB54" i="87"/>
  <c r="DS54" i="87"/>
  <c r="DC54" i="87"/>
  <c r="DT58" i="87"/>
  <c r="DR58" i="87"/>
  <c r="DB58" i="87"/>
  <c r="DS58" i="87"/>
  <c r="DC58" i="87"/>
  <c r="DT76" i="87"/>
  <c r="DR76" i="87"/>
  <c r="DB76" i="87"/>
  <c r="DS76" i="87"/>
  <c r="DC76" i="87"/>
  <c r="DT106" i="87"/>
  <c r="DR106" i="87"/>
  <c r="DB106" i="87"/>
  <c r="DS106" i="87"/>
  <c r="DC106" i="87"/>
  <c r="DS118" i="87"/>
  <c r="DC118" i="87"/>
  <c r="DT118" i="87"/>
  <c r="DR118" i="87"/>
  <c r="DB118" i="87"/>
  <c r="DS122" i="87"/>
  <c r="DC122" i="87"/>
  <c r="DT122" i="87"/>
  <c r="DR122" i="87"/>
  <c r="DB122" i="87"/>
  <c r="DS126" i="87"/>
  <c r="DC126" i="87"/>
  <c r="DT126" i="87"/>
  <c r="DR126" i="87"/>
  <c r="DB126" i="87"/>
  <c r="DS130" i="87"/>
  <c r="DC130" i="87"/>
  <c r="DT130" i="87"/>
  <c r="DR130" i="87"/>
  <c r="DB130" i="87"/>
  <c r="DS134" i="87"/>
  <c r="DC134" i="87"/>
  <c r="DT134" i="87"/>
  <c r="DR134" i="87"/>
  <c r="DB134" i="87"/>
  <c r="DS138" i="87"/>
  <c r="DC138" i="87"/>
  <c r="DT138" i="87"/>
  <c r="DR138" i="87"/>
  <c r="DB138" i="87"/>
  <c r="DT112" i="87"/>
  <c r="DR112" i="87"/>
  <c r="DB112" i="87"/>
  <c r="DC112" i="87"/>
  <c r="DS112" i="87"/>
  <c r="DS150" i="87"/>
  <c r="DC150" i="87"/>
  <c r="DT150" i="87"/>
  <c r="DR150" i="87"/>
  <c r="DB150" i="87"/>
  <c r="DS154" i="87"/>
  <c r="DC154" i="87"/>
  <c r="DT154" i="87"/>
  <c r="DR154" i="87"/>
  <c r="DB154" i="87"/>
  <c r="DS158" i="87"/>
  <c r="DC158" i="87"/>
  <c r="DT158" i="87"/>
  <c r="DR158" i="87"/>
  <c r="DB158" i="87"/>
  <c r="DS162" i="87"/>
  <c r="DC162" i="87"/>
  <c r="DT162" i="87"/>
  <c r="DR162" i="87"/>
  <c r="DB162" i="87"/>
  <c r="DT144" i="87"/>
  <c r="DR144" i="87"/>
  <c r="DB144" i="87"/>
  <c r="DC144" i="87"/>
  <c r="DS144" i="87"/>
  <c r="DT148" i="87"/>
  <c r="DR148" i="87"/>
  <c r="DB148" i="87"/>
  <c r="DC148" i="87"/>
  <c r="DS148" i="87"/>
  <c r="DT171" i="87"/>
  <c r="DR171" i="87"/>
  <c r="DB171" i="87"/>
  <c r="DS171" i="87"/>
  <c r="DC171" i="87"/>
  <c r="DT175" i="87"/>
  <c r="DR175" i="87"/>
  <c r="DB175" i="87"/>
  <c r="DS175" i="87"/>
  <c r="DC175" i="87"/>
  <c r="DT179" i="87"/>
  <c r="DR179" i="87"/>
  <c r="DB179" i="87"/>
  <c r="DS179" i="87"/>
  <c r="DC179" i="87"/>
  <c r="DT185" i="87"/>
  <c r="DR185" i="87"/>
  <c r="DB185" i="87"/>
  <c r="DC185" i="87"/>
  <c r="DS185" i="87"/>
  <c r="DT192" i="87"/>
  <c r="DR192" i="87"/>
  <c r="DS192" i="87"/>
  <c r="DC192" i="87"/>
  <c r="DB192" i="87"/>
  <c r="DT197" i="87"/>
  <c r="DR197" i="87"/>
  <c r="DB197" i="87"/>
  <c r="DS197" i="87"/>
  <c r="DC197" i="87"/>
  <c r="DT198" i="87"/>
  <c r="DR198" i="87"/>
  <c r="DB198" i="87"/>
  <c r="DC198" i="87"/>
  <c r="DS198" i="87"/>
  <c r="DS7" i="87"/>
  <c r="DP7" i="87"/>
  <c r="DT7" i="87"/>
  <c r="DR7" i="87"/>
  <c r="DB7" i="87"/>
  <c r="DC7" i="87"/>
  <c r="DT10" i="87"/>
  <c r="DR10" i="87"/>
  <c r="DB10" i="87"/>
  <c r="DS10" i="87"/>
  <c r="DC10" i="87"/>
  <c r="DS11" i="87"/>
  <c r="DT11" i="87"/>
  <c r="DR11" i="87"/>
  <c r="DB11" i="87"/>
  <c r="DC11" i="87"/>
  <c r="DS73" i="87"/>
  <c r="DC73" i="87"/>
  <c r="DT73" i="87"/>
  <c r="DR73" i="87"/>
  <c r="DB73" i="87"/>
  <c r="DS81" i="87"/>
  <c r="DC81" i="87"/>
  <c r="DT81" i="87"/>
  <c r="DR81" i="87"/>
  <c r="DB81" i="87"/>
  <c r="DS85" i="87"/>
  <c r="DC85" i="87"/>
  <c r="DT85" i="87"/>
  <c r="DR85" i="87"/>
  <c r="DB85" i="87"/>
  <c r="DS89" i="87"/>
  <c r="DC89" i="87"/>
  <c r="DT89" i="87"/>
  <c r="DR89" i="87"/>
  <c r="DB89" i="87"/>
  <c r="DS93" i="87"/>
  <c r="DC93" i="87"/>
  <c r="DT93" i="87"/>
  <c r="DR93" i="87"/>
  <c r="DB93" i="87"/>
  <c r="DS97" i="87"/>
  <c r="DC97" i="87"/>
  <c r="DT97" i="87"/>
  <c r="DR97" i="87"/>
  <c r="DB97" i="87"/>
  <c r="DS101" i="87"/>
  <c r="DC101" i="87"/>
  <c r="DT101" i="87"/>
  <c r="DR101" i="87"/>
  <c r="DB101" i="87"/>
  <c r="DS105" i="87"/>
  <c r="DC105" i="87"/>
  <c r="DT105" i="87"/>
  <c r="DR105" i="87"/>
  <c r="DB105" i="87"/>
  <c r="DS64" i="87"/>
  <c r="DC64" i="87"/>
  <c r="DT64" i="87"/>
  <c r="DB64" i="87"/>
  <c r="DR64" i="87"/>
  <c r="DT69" i="87"/>
  <c r="DR69" i="87"/>
  <c r="DB69" i="87"/>
  <c r="DC69" i="87"/>
  <c r="DS69" i="87"/>
  <c r="DT139" i="87"/>
  <c r="DR139" i="87"/>
  <c r="DB139" i="87"/>
  <c r="DS139" i="87"/>
  <c r="DC139" i="87"/>
  <c r="DT187" i="87"/>
  <c r="DR187" i="87"/>
  <c r="DB187" i="87"/>
  <c r="DS187" i="87"/>
  <c r="DC187" i="87"/>
  <c r="DT191" i="87"/>
  <c r="DR191" i="87"/>
  <c r="DB191" i="87"/>
  <c r="DS191" i="87"/>
  <c r="DC191" i="87"/>
  <c r="DT15" i="87"/>
  <c r="DR15" i="87"/>
  <c r="DB15" i="87"/>
  <c r="DS15" i="87"/>
  <c r="DC15" i="87"/>
  <c r="DS19" i="87"/>
  <c r="DC19" i="87"/>
  <c r="DT19" i="87"/>
  <c r="DR19" i="87"/>
  <c r="DB19" i="87"/>
  <c r="DS23" i="87"/>
  <c r="DC23" i="87"/>
  <c r="DT23" i="87"/>
  <c r="DR23" i="87"/>
  <c r="DB23" i="87"/>
  <c r="DS27" i="87"/>
  <c r="DC27" i="87"/>
  <c r="DT27" i="87"/>
  <c r="DR27" i="87"/>
  <c r="DB27" i="87"/>
  <c r="DS31" i="87"/>
  <c r="DC31" i="87"/>
  <c r="DT31" i="87"/>
  <c r="DR31" i="87"/>
  <c r="DB31" i="87"/>
  <c r="DS35" i="87"/>
  <c r="DC35" i="87"/>
  <c r="DT35" i="87"/>
  <c r="DR35" i="87"/>
  <c r="DB35" i="87"/>
  <c r="DS39" i="87"/>
  <c r="DC39" i="87"/>
  <c r="DT39" i="87"/>
  <c r="DR39" i="87"/>
  <c r="DB39" i="87"/>
  <c r="DS43" i="87"/>
  <c r="DC43" i="87"/>
  <c r="DT43" i="87"/>
  <c r="DR43" i="87"/>
  <c r="DB43" i="87"/>
  <c r="DS47" i="87"/>
  <c r="DC47" i="87"/>
  <c r="DT47" i="87"/>
  <c r="DR47" i="87"/>
  <c r="DB47" i="87"/>
  <c r="DS51" i="87"/>
  <c r="DC51" i="87"/>
  <c r="DT51" i="87"/>
  <c r="DR51" i="87"/>
  <c r="DB51" i="87"/>
  <c r="DS55" i="87"/>
  <c r="DC55" i="87"/>
  <c r="DT55" i="87"/>
  <c r="DR55" i="87"/>
  <c r="DB55" i="87"/>
  <c r="DS59" i="87"/>
  <c r="DC59" i="87"/>
  <c r="DT59" i="87"/>
  <c r="DR59" i="87"/>
  <c r="DB59" i="87"/>
  <c r="DT63" i="87"/>
  <c r="DR63" i="87"/>
  <c r="DB63" i="87"/>
  <c r="DS63" i="87"/>
  <c r="DC63" i="87"/>
  <c r="DT67" i="87"/>
  <c r="DR67" i="87"/>
  <c r="DB67" i="87"/>
  <c r="DS67" i="87"/>
  <c r="DC67" i="87"/>
  <c r="DS71" i="87"/>
  <c r="DC71" i="87"/>
  <c r="DT71" i="87"/>
  <c r="DR71" i="87"/>
  <c r="DB71" i="87"/>
  <c r="DS77" i="87"/>
  <c r="DC77" i="87"/>
  <c r="DT77" i="87"/>
  <c r="DR77" i="87"/>
  <c r="DB77" i="87"/>
  <c r="DT65" i="87"/>
  <c r="DR65" i="87"/>
  <c r="DB65" i="87"/>
  <c r="DC65" i="87"/>
  <c r="DS65" i="87"/>
  <c r="DT110" i="87"/>
  <c r="DR110" i="87"/>
  <c r="DB110" i="87"/>
  <c r="DS110" i="87"/>
  <c r="DC110" i="87"/>
  <c r="DT121" i="87"/>
  <c r="DR121" i="87"/>
  <c r="DB121" i="87"/>
  <c r="DS121" i="87"/>
  <c r="DC121" i="87"/>
  <c r="DT125" i="87"/>
  <c r="DR125" i="87"/>
  <c r="DB125" i="87"/>
  <c r="DS125" i="87"/>
  <c r="DC125" i="87"/>
  <c r="DT129" i="87"/>
  <c r="DR129" i="87"/>
  <c r="DB129" i="87"/>
  <c r="DS129" i="87"/>
  <c r="DC129" i="87"/>
  <c r="DT133" i="87"/>
  <c r="DR133" i="87"/>
  <c r="DB133" i="87"/>
  <c r="DS133" i="87"/>
  <c r="DC133" i="87"/>
  <c r="DT137" i="87"/>
  <c r="DR137" i="87"/>
  <c r="DB137" i="87"/>
  <c r="DS137" i="87"/>
  <c r="DC137" i="87"/>
  <c r="DS141" i="87"/>
  <c r="DR141" i="87"/>
  <c r="DB141" i="87"/>
  <c r="DT141" i="87"/>
  <c r="DC141" i="87"/>
  <c r="DT149" i="87"/>
  <c r="DR149" i="87"/>
  <c r="DB149" i="87"/>
  <c r="DS149" i="87"/>
  <c r="DC149" i="87"/>
  <c r="DT153" i="87"/>
  <c r="DR153" i="87"/>
  <c r="DB153" i="87"/>
  <c r="DS153" i="87"/>
  <c r="DC153" i="87"/>
  <c r="DT157" i="87"/>
  <c r="DR157" i="87"/>
  <c r="DB157" i="87"/>
  <c r="DS157" i="87"/>
  <c r="DC157" i="87"/>
  <c r="DT161" i="87"/>
  <c r="DR161" i="87"/>
  <c r="DB161" i="87"/>
  <c r="DS161" i="87"/>
  <c r="DC161" i="87"/>
  <c r="DT165" i="87"/>
  <c r="DR165" i="87"/>
  <c r="DB165" i="87"/>
  <c r="DS165" i="87"/>
  <c r="DC165" i="87"/>
  <c r="DT169" i="87"/>
  <c r="DR169" i="87"/>
  <c r="DB169" i="87"/>
  <c r="DS169" i="87"/>
  <c r="DC169" i="87"/>
  <c r="DS174" i="87"/>
  <c r="DC174" i="87"/>
  <c r="DT174" i="87"/>
  <c r="DR174" i="87"/>
  <c r="DB174" i="87"/>
  <c r="DS178" i="87"/>
  <c r="DC178" i="87"/>
  <c r="DT178" i="87"/>
  <c r="DR178" i="87"/>
  <c r="DB178" i="87"/>
  <c r="DS176" i="87"/>
  <c r="DC176" i="87"/>
  <c r="DT176" i="87"/>
  <c r="DR176" i="87"/>
  <c r="DB176" i="87"/>
  <c r="DT181" i="87"/>
  <c r="DR181" i="87"/>
  <c r="DB181" i="87"/>
  <c r="DC181" i="87"/>
  <c r="DS181" i="87"/>
  <c r="DT194" i="87"/>
  <c r="DR194" i="87"/>
  <c r="DB194" i="87"/>
  <c r="DC194" i="87"/>
  <c r="DS194" i="87"/>
  <c r="DT200" i="87"/>
  <c r="DR200" i="87"/>
  <c r="DB200" i="87"/>
  <c r="DS200" i="87"/>
  <c r="DC200" i="87"/>
  <c r="DT6" i="87"/>
  <c r="DR6" i="87"/>
  <c r="DB6" i="87"/>
  <c r="DS6" i="87"/>
  <c r="DP6" i="87"/>
  <c r="DC6" i="87"/>
  <c r="DT72" i="87"/>
  <c r="DR72" i="87"/>
  <c r="DB72" i="87"/>
  <c r="DS72" i="87"/>
  <c r="DC72" i="87"/>
  <c r="DT80" i="87"/>
  <c r="DR80" i="87"/>
  <c r="DB80" i="87"/>
  <c r="DS80" i="87"/>
  <c r="DC80" i="87"/>
  <c r="DT84" i="87"/>
  <c r="DR84" i="87"/>
  <c r="DB84" i="87"/>
  <c r="DS84" i="87"/>
  <c r="DC84" i="87"/>
  <c r="DT88" i="87"/>
  <c r="DR88" i="87"/>
  <c r="DB88" i="87"/>
  <c r="DS88" i="87"/>
  <c r="DC88" i="87"/>
  <c r="DT92" i="87"/>
  <c r="DR92" i="87"/>
  <c r="DB92" i="87"/>
  <c r="DS92" i="87"/>
  <c r="DC92" i="87"/>
  <c r="DT96" i="87"/>
  <c r="DR96" i="87"/>
  <c r="DB96" i="87"/>
  <c r="DS96" i="87"/>
  <c r="DC96" i="87"/>
  <c r="DT100" i="87"/>
  <c r="DR100" i="87"/>
  <c r="DB100" i="87"/>
  <c r="DS100" i="87"/>
  <c r="DC100" i="87"/>
  <c r="DT104" i="87"/>
  <c r="DR104" i="87"/>
  <c r="DB104" i="87"/>
  <c r="DS104" i="87"/>
  <c r="DC104" i="87"/>
  <c r="DT108" i="87"/>
  <c r="DR108" i="87"/>
  <c r="DB108" i="87"/>
  <c r="DS108" i="87"/>
  <c r="DC108" i="87"/>
  <c r="DS113" i="87"/>
  <c r="DC113" i="87"/>
  <c r="DR113" i="87"/>
  <c r="DT113" i="87"/>
  <c r="DB113" i="87"/>
  <c r="DS145" i="87"/>
  <c r="DC145" i="87"/>
  <c r="DR145" i="87"/>
  <c r="DT145" i="87"/>
  <c r="DB145" i="87"/>
  <c r="DT146" i="87"/>
  <c r="DR146" i="87"/>
  <c r="DB146" i="87"/>
  <c r="DS146" i="87"/>
  <c r="DC146" i="87"/>
  <c r="DS166" i="87"/>
  <c r="DC166" i="87"/>
  <c r="DT166" i="87"/>
  <c r="DB166" i="87"/>
  <c r="DR166" i="87"/>
  <c r="DT167" i="87"/>
  <c r="DR167" i="87"/>
  <c r="DB167" i="87"/>
  <c r="DC167" i="87"/>
  <c r="DS167" i="87"/>
  <c r="DS170" i="87"/>
  <c r="DC170" i="87"/>
  <c r="DT170" i="87"/>
  <c r="DR170" i="87"/>
  <c r="DB170" i="87"/>
  <c r="DS172" i="87"/>
  <c r="DC172" i="87"/>
  <c r="DT172" i="87"/>
  <c r="DR172" i="87"/>
  <c r="DB172" i="87"/>
  <c r="DS180" i="87"/>
  <c r="DT180" i="87"/>
  <c r="DC180" i="87"/>
  <c r="DR180" i="87"/>
  <c r="DB180" i="87"/>
  <c r="DS182" i="87"/>
  <c r="DC182" i="87"/>
  <c r="DR182" i="87"/>
  <c r="DT182" i="87"/>
  <c r="DB182" i="87"/>
  <c r="DT183" i="87"/>
  <c r="DR183" i="87"/>
  <c r="DB183" i="87"/>
  <c r="DS183" i="87"/>
  <c r="DC183" i="87"/>
  <c r="DS186" i="87"/>
  <c r="DC186" i="87"/>
  <c r="DT186" i="87"/>
  <c r="DR186" i="87"/>
  <c r="DB186" i="87"/>
  <c r="DS190" i="87"/>
  <c r="DC190" i="87"/>
  <c r="DT190" i="87"/>
  <c r="DR190" i="87"/>
  <c r="DB190" i="87"/>
  <c r="DS188" i="87"/>
  <c r="DC188" i="87"/>
  <c r="DT188" i="87"/>
  <c r="DR188" i="87"/>
  <c r="DB188" i="87"/>
  <c r="DS199" i="87"/>
  <c r="DC199" i="87"/>
  <c r="DR199" i="87"/>
  <c r="DT199" i="87"/>
  <c r="DB199" i="87"/>
  <c r="DS203" i="87"/>
  <c r="DC203" i="87"/>
  <c r="DT203" i="87"/>
  <c r="DR203" i="87"/>
  <c r="DB203" i="87"/>
  <c r="DS147" i="87"/>
  <c r="DC147" i="87"/>
  <c r="DT147" i="87"/>
  <c r="DB147" i="87"/>
  <c r="DR147" i="87"/>
  <c r="DS68" i="87"/>
  <c r="DC68" i="87"/>
  <c r="DT68" i="87"/>
  <c r="DB68" i="87"/>
  <c r="DR68" i="87"/>
  <c r="DK4" i="87"/>
  <c r="DJ4" i="87"/>
  <c r="DO4" i="87"/>
  <c r="DS111" i="87"/>
  <c r="DC111" i="87"/>
  <c r="DT111" i="87"/>
  <c r="DB111" i="87"/>
  <c r="DR111" i="87"/>
  <c r="DT195" i="87"/>
  <c r="DR195" i="87"/>
  <c r="DB195" i="87"/>
  <c r="DS195" i="87"/>
  <c r="DC195" i="87"/>
  <c r="DS115" i="87"/>
  <c r="DC115" i="87"/>
  <c r="DT115" i="87"/>
  <c r="DB115" i="87"/>
  <c r="DR115" i="87"/>
  <c r="DS143" i="87"/>
  <c r="DC143" i="87"/>
  <c r="DT143" i="87"/>
  <c r="DB143" i="87"/>
  <c r="DR143" i="87"/>
  <c r="DI143" i="50"/>
  <c r="CY25" i="50"/>
  <c r="CY29" i="50"/>
  <c r="CY47" i="50"/>
  <c r="CY79" i="50"/>
  <c r="CY83" i="50"/>
  <c r="CY91" i="50"/>
  <c r="CY99" i="50"/>
  <c r="CY103" i="50"/>
  <c r="CY120" i="50"/>
  <c r="CY125" i="50"/>
  <c r="CY134" i="50"/>
  <c r="CY136" i="50"/>
  <c r="CY142" i="50"/>
  <c r="CY158" i="50"/>
  <c r="CY174" i="50"/>
  <c r="CY186" i="50"/>
  <c r="CY183" i="50"/>
  <c r="DL180" i="50"/>
  <c r="DL190" i="50"/>
  <c r="DL164" i="50"/>
  <c r="DL26" i="50"/>
  <c r="DI145" i="50"/>
  <c r="DI107" i="50"/>
  <c r="DI108" i="50"/>
  <c r="DI114" i="50"/>
  <c r="DI115" i="50"/>
  <c r="DI116" i="50"/>
  <c r="DI122" i="50"/>
  <c r="DI123" i="50"/>
  <c r="DI129" i="50"/>
  <c r="DI130" i="50"/>
  <c r="DI131" i="50"/>
  <c r="DI132" i="50"/>
  <c r="DI189" i="50"/>
  <c r="DL121" i="50"/>
  <c r="DL131" i="50"/>
  <c r="DL156" i="50"/>
  <c r="DL172" i="50"/>
  <c r="DL187" i="50"/>
  <c r="DL200" i="50"/>
  <c r="DL23" i="50"/>
  <c r="DL28" i="50"/>
  <c r="DL30" i="50"/>
  <c r="DL46" i="50"/>
  <c r="DL32" i="50"/>
  <c r="DL78" i="50"/>
  <c r="DL41" i="50"/>
  <c r="DL98" i="50"/>
  <c r="DL123" i="50"/>
  <c r="DL144" i="50"/>
  <c r="DL152" i="50"/>
  <c r="DL160" i="50"/>
  <c r="DL168" i="50"/>
  <c r="DL176" i="50"/>
  <c r="DL184" i="50"/>
  <c r="DI161" i="50"/>
  <c r="CQ33" i="50"/>
  <c r="CQ35" i="50"/>
  <c r="CQ75" i="50"/>
  <c r="CQ77" i="50"/>
  <c r="CQ16" i="50"/>
  <c r="CQ24" i="50"/>
  <c r="CQ41" i="50"/>
  <c r="CQ61" i="50"/>
  <c r="CQ69" i="50"/>
  <c r="CY10" i="50"/>
  <c r="CE8" i="50"/>
  <c r="CQ10" i="50"/>
  <c r="CY24" i="50"/>
  <c r="CE25" i="50"/>
  <c r="CQ27" i="50"/>
  <c r="CQ34" i="50"/>
  <c r="CY49" i="50"/>
  <c r="CQ60" i="50"/>
  <c r="CQ62" i="50"/>
  <c r="CE45" i="50"/>
  <c r="DI47" i="50"/>
  <c r="CE49" i="50"/>
  <c r="DI51" i="50"/>
  <c r="CQ53" i="50"/>
  <c r="CQ78" i="50"/>
  <c r="CQ79" i="50"/>
  <c r="CQ89" i="50"/>
  <c r="CQ93" i="50"/>
  <c r="CQ99" i="50"/>
  <c r="CQ105" i="50"/>
  <c r="CY80" i="50"/>
  <c r="CY82" i="50"/>
  <c r="CY84" i="50"/>
  <c r="CY86" i="50"/>
  <c r="CY88" i="50"/>
  <c r="CY90" i="50"/>
  <c r="CY92" i="50"/>
  <c r="CY94" i="50"/>
  <c r="CY96" i="50"/>
  <c r="CY98" i="50"/>
  <c r="CY100" i="50"/>
  <c r="CY102" i="50"/>
  <c r="CY104" i="50"/>
  <c r="CQ109" i="50"/>
  <c r="CQ113" i="50"/>
  <c r="CQ117" i="50"/>
  <c r="CQ121" i="50"/>
  <c r="CQ124" i="50"/>
  <c r="CQ128" i="50"/>
  <c r="CQ133" i="50"/>
  <c r="CQ137" i="50"/>
  <c r="CY108" i="50"/>
  <c r="CY110" i="50"/>
  <c r="CY113" i="50"/>
  <c r="CY116" i="50"/>
  <c r="CY118" i="50"/>
  <c r="CY121" i="50"/>
  <c r="CY124" i="50"/>
  <c r="CY126" i="50"/>
  <c r="CY129" i="50"/>
  <c r="CY131" i="50"/>
  <c r="CY133" i="50"/>
  <c r="CY135" i="50"/>
  <c r="CQ141" i="50"/>
  <c r="CY146" i="50"/>
  <c r="CQ147" i="50"/>
  <c r="CQ149" i="50"/>
  <c r="CY150" i="50"/>
  <c r="CQ155" i="50"/>
  <c r="CY156" i="50"/>
  <c r="CQ157" i="50"/>
  <c r="CY162" i="50"/>
  <c r="CQ163" i="50"/>
  <c r="CE167" i="50"/>
  <c r="CQ169" i="50"/>
  <c r="CE173" i="50"/>
  <c r="CY178" i="50"/>
  <c r="CY182" i="50"/>
  <c r="CE183" i="50"/>
  <c r="CQ185" i="50"/>
  <c r="CQ142" i="50"/>
  <c r="CE144" i="50"/>
  <c r="CE146" i="50"/>
  <c r="CQ148" i="50"/>
  <c r="CQ150" i="50"/>
  <c r="CE152" i="50"/>
  <c r="CE154" i="50"/>
  <c r="CQ156" i="50"/>
  <c r="CQ158" i="50"/>
  <c r="CE160" i="50"/>
  <c r="CE162" i="50"/>
  <c r="CQ164" i="50"/>
  <c r="DI166" i="50"/>
  <c r="CE168" i="50"/>
  <c r="CE170" i="50"/>
  <c r="CE172" i="50"/>
  <c r="CY177" i="50"/>
  <c r="CE178" i="50"/>
  <c r="CQ180" i="50"/>
  <c r="CQ184" i="50"/>
  <c r="CY185" i="50"/>
  <c r="CE186" i="50"/>
  <c r="CE15" i="50"/>
  <c r="CE23" i="50"/>
  <c r="CE34" i="50"/>
  <c r="CE38" i="50"/>
  <c r="CE60" i="50"/>
  <c r="CE68" i="50"/>
  <c r="DL92" i="50"/>
  <c r="DL94" i="50"/>
  <c r="DL102" i="50"/>
  <c r="DL104" i="50"/>
  <c r="DL118" i="50"/>
  <c r="DL126" i="50"/>
  <c r="DL132" i="50"/>
  <c r="DL134" i="50"/>
  <c r="CE197" i="50"/>
  <c r="CE16" i="50"/>
  <c r="DL19" i="50"/>
  <c r="CE24" i="50"/>
  <c r="CE35" i="50"/>
  <c r="CE40" i="50"/>
  <c r="CE62" i="50"/>
  <c r="CE70" i="50"/>
  <c r="CE79" i="50"/>
  <c r="CE82" i="50"/>
  <c r="CE86" i="50"/>
  <c r="CE89" i="50"/>
  <c r="CE93" i="50"/>
  <c r="CE96" i="50"/>
  <c r="CE99" i="50"/>
  <c r="CE102" i="50"/>
  <c r="CE105" i="50"/>
  <c r="CE109" i="50"/>
  <c r="CE113" i="50"/>
  <c r="CE117" i="50"/>
  <c r="CE121" i="50"/>
  <c r="CE124" i="50"/>
  <c r="CE128" i="50"/>
  <c r="CE133" i="50"/>
  <c r="DL16" i="50"/>
  <c r="DL17" i="50"/>
  <c r="DL40" i="50"/>
  <c r="CE41" i="50"/>
  <c r="DL66" i="50"/>
  <c r="DL74" i="50"/>
  <c r="DL83" i="50"/>
  <c r="DL37" i="50"/>
  <c r="CQ7" i="50"/>
  <c r="CQ12" i="50"/>
  <c r="CQ20" i="50"/>
  <c r="CQ43" i="50"/>
  <c r="CQ54" i="50"/>
  <c r="CQ57" i="50"/>
  <c r="CQ65" i="50"/>
  <c r="CQ73" i="50"/>
  <c r="DI36" i="50"/>
  <c r="DI56" i="50"/>
  <c r="DI53" i="50"/>
  <c r="DI15" i="50"/>
  <c r="DI17" i="50"/>
  <c r="DI19" i="50"/>
  <c r="DI21" i="50"/>
  <c r="DI30" i="50"/>
  <c r="DI32" i="50"/>
  <c r="DI42" i="50"/>
  <c r="DI58" i="50"/>
  <c r="DI60" i="50"/>
  <c r="DI66" i="50"/>
  <c r="DI68" i="50"/>
  <c r="DI177" i="50"/>
  <c r="DI179" i="50"/>
  <c r="DI181" i="50"/>
  <c r="DI183" i="50"/>
  <c r="DI142" i="50"/>
  <c r="DI146" i="50"/>
  <c r="DI150" i="50"/>
  <c r="DI154" i="50"/>
  <c r="DI158" i="50"/>
  <c r="DI178" i="50"/>
  <c r="DI180" i="50"/>
  <c r="DI182" i="50"/>
  <c r="DI184" i="50"/>
  <c r="DI186" i="50"/>
  <c r="DI187" i="50"/>
  <c r="DI199" i="50"/>
  <c r="CQ18" i="50"/>
  <c r="CQ37" i="50"/>
  <c r="CQ39" i="50"/>
  <c r="CQ55" i="50"/>
  <c r="CQ63" i="50"/>
  <c r="CQ71" i="50"/>
  <c r="CQ196" i="50"/>
  <c r="CQ202" i="50"/>
  <c r="DI13" i="50"/>
  <c r="DI136" i="50"/>
  <c r="DI138" i="50"/>
  <c r="DI191" i="50"/>
  <c r="DI195" i="50"/>
  <c r="CQ14" i="50"/>
  <c r="CQ22" i="50"/>
  <c r="CQ31" i="50"/>
  <c r="CQ59" i="50"/>
  <c r="CQ67" i="50"/>
  <c r="CQ188" i="50"/>
  <c r="CQ190" i="50"/>
  <c r="CQ194" i="50"/>
  <c r="DI185" i="50"/>
  <c r="DI23" i="50"/>
  <c r="DI38" i="50"/>
  <c r="DI64" i="50"/>
  <c r="DI79" i="50"/>
  <c r="DI80" i="50"/>
  <c r="DI81" i="50"/>
  <c r="DI83" i="50"/>
  <c r="DI84" i="50"/>
  <c r="DI85" i="50"/>
  <c r="DI86" i="50"/>
  <c r="DI87" i="50"/>
  <c r="DI88" i="50"/>
  <c r="DI89" i="50"/>
  <c r="DI90" i="50"/>
  <c r="DI91" i="50"/>
  <c r="DI92" i="50"/>
  <c r="DI93" i="50"/>
  <c r="DI94" i="50"/>
  <c r="DI95" i="50"/>
  <c r="DI97" i="50"/>
  <c r="DI98" i="50"/>
  <c r="DI99" i="50"/>
  <c r="DI100" i="50"/>
  <c r="DI101" i="50"/>
  <c r="DI103" i="50"/>
  <c r="DI104" i="50"/>
  <c r="DI105" i="50"/>
  <c r="CY107" i="50"/>
  <c r="CY111" i="50"/>
  <c r="CY115" i="50"/>
  <c r="CY119" i="50"/>
  <c r="CY123" i="50"/>
  <c r="CY127" i="50"/>
  <c r="DI137" i="50"/>
  <c r="CY141" i="50"/>
  <c r="CY143" i="50"/>
  <c r="CY145" i="50"/>
  <c r="CY147" i="50"/>
  <c r="CY149" i="50"/>
  <c r="CY151" i="50"/>
  <c r="CY153" i="50"/>
  <c r="CY155" i="50"/>
  <c r="CY157" i="50"/>
  <c r="CY159" i="50"/>
  <c r="CY161" i="50"/>
  <c r="CY163" i="50"/>
  <c r="CY175" i="50"/>
  <c r="DL106" i="50"/>
  <c r="DL142" i="50"/>
  <c r="DL146" i="50"/>
  <c r="DL150" i="50"/>
  <c r="DL154" i="50"/>
  <c r="DL158" i="50"/>
  <c r="DL162" i="50"/>
  <c r="DL166" i="50"/>
  <c r="DL170" i="50"/>
  <c r="DL174" i="50"/>
  <c r="DL178" i="50"/>
  <c r="DL182" i="50"/>
  <c r="DL186" i="50"/>
  <c r="DL11" i="50"/>
  <c r="DL44" i="50"/>
  <c r="DL48" i="50"/>
  <c r="DL52" i="50"/>
  <c r="CY11" i="50"/>
  <c r="DL12" i="50"/>
  <c r="DL20" i="50"/>
  <c r="DL36" i="50"/>
  <c r="DL70" i="50"/>
  <c r="DI162" i="50"/>
  <c r="DL189" i="50"/>
  <c r="CY54" i="50"/>
  <c r="DL193" i="50"/>
  <c r="CY13" i="50"/>
  <c r="CY22" i="50"/>
  <c r="CY32" i="50"/>
  <c r="CY40" i="50"/>
  <c r="DI37" i="50"/>
  <c r="DI63" i="50"/>
  <c r="DI71" i="50"/>
  <c r="DI33" i="50"/>
  <c r="DI41" i="50"/>
  <c r="DI59" i="50"/>
  <c r="DI67" i="50"/>
  <c r="DI75" i="50"/>
  <c r="CY14" i="50"/>
  <c r="CY20" i="50"/>
  <c r="CY23" i="50"/>
  <c r="CY33" i="50"/>
  <c r="CY41" i="50"/>
  <c r="CY30" i="50"/>
  <c r="CY38" i="50"/>
  <c r="CY60" i="50"/>
  <c r="CY62" i="50"/>
  <c r="CY68" i="50"/>
  <c r="CY70" i="50"/>
  <c r="CY55" i="50"/>
  <c r="CY59" i="50"/>
  <c r="CY63" i="50"/>
  <c r="CY67" i="50"/>
  <c r="CY71" i="50"/>
  <c r="CY190" i="50"/>
  <c r="CY194" i="50"/>
  <c r="CY187" i="50"/>
  <c r="CY189" i="50"/>
  <c r="CY195" i="50"/>
  <c r="CY197" i="50"/>
  <c r="DI14" i="50"/>
  <c r="DI18" i="50"/>
  <c r="DI22" i="50"/>
  <c r="DL31" i="50"/>
  <c r="DL39" i="50"/>
  <c r="DL55" i="50"/>
  <c r="DL61" i="50"/>
  <c r="DL69" i="50"/>
  <c r="DL77" i="50"/>
  <c r="DL35" i="50"/>
  <c r="DL43" i="50"/>
  <c r="DL57" i="50"/>
  <c r="DL65" i="50"/>
  <c r="DL73" i="50"/>
  <c r="DL192" i="50"/>
  <c r="CY18" i="50"/>
  <c r="DI10" i="50"/>
  <c r="CY19" i="50"/>
  <c r="CY37" i="50"/>
  <c r="CY12" i="50"/>
  <c r="CY16" i="50"/>
  <c r="CY15" i="50"/>
  <c r="CY17" i="50"/>
  <c r="CY21" i="50"/>
  <c r="DI26" i="50"/>
  <c r="CY31" i="50"/>
  <c r="CY35" i="50"/>
  <c r="CY39" i="50"/>
  <c r="CY43" i="50"/>
  <c r="DI27" i="50"/>
  <c r="CY34" i="50"/>
  <c r="CY36" i="50"/>
  <c r="CY42" i="50"/>
  <c r="DI46" i="50"/>
  <c r="DI50" i="50"/>
  <c r="CY56" i="50"/>
  <c r="CY58" i="50"/>
  <c r="CY64" i="50"/>
  <c r="CY66" i="50"/>
  <c r="CY57" i="50"/>
  <c r="CY61" i="50"/>
  <c r="CY65" i="50"/>
  <c r="CY69" i="50"/>
  <c r="DI74" i="50"/>
  <c r="CY73" i="50"/>
  <c r="CY75" i="50"/>
  <c r="CY77" i="50"/>
  <c r="DI106" i="50"/>
  <c r="CY188" i="50"/>
  <c r="CY192" i="50"/>
  <c r="CY196" i="50"/>
  <c r="CY198" i="50"/>
  <c r="CY200" i="50"/>
  <c r="CY202" i="50"/>
  <c r="DI164" i="50"/>
  <c r="CY191" i="50"/>
  <c r="CY193" i="50"/>
  <c r="DI193" i="50"/>
  <c r="CY199" i="50"/>
  <c r="CY201" i="50"/>
  <c r="DI201" i="50"/>
  <c r="DL191" i="50"/>
  <c r="DL188" i="50"/>
  <c r="DI9" i="50"/>
  <c r="DI11" i="50"/>
  <c r="DI8" i="50"/>
  <c r="DI28" i="50"/>
  <c r="DI25" i="50"/>
  <c r="DI29" i="50"/>
  <c r="DI44" i="50"/>
  <c r="DI48" i="50"/>
  <c r="DI52" i="50"/>
  <c r="DI72" i="50"/>
  <c r="DI76" i="50"/>
  <c r="DI78" i="50"/>
  <c r="CY106" i="50"/>
  <c r="DI175" i="50"/>
  <c r="DI194" i="50"/>
  <c r="DI196" i="50"/>
  <c r="DI198" i="50"/>
  <c r="DI200" i="50"/>
  <c r="DI202" i="50"/>
  <c r="DI176" i="50"/>
  <c r="DI139" i="50"/>
  <c r="DI140" i="50"/>
  <c r="DL140" i="50"/>
  <c r="DL141" i="50"/>
  <c r="DL145" i="50"/>
  <c r="DL149" i="50"/>
  <c r="DL153" i="50"/>
  <c r="DL157" i="50"/>
  <c r="DL161" i="50"/>
  <c r="DL165" i="50"/>
  <c r="DL169" i="50"/>
  <c r="DL173" i="50"/>
  <c r="DL177" i="50"/>
  <c r="DL181" i="50"/>
  <c r="DL185" i="50"/>
  <c r="DL10" i="50"/>
  <c r="DI12" i="50"/>
  <c r="DI20" i="50"/>
  <c r="DL27" i="50"/>
  <c r="DI31" i="50"/>
  <c r="DI39" i="50"/>
  <c r="DL47" i="50"/>
  <c r="DL51" i="50"/>
  <c r="DI54" i="50"/>
  <c r="DI55" i="50"/>
  <c r="DI57" i="50"/>
  <c r="DI65" i="50"/>
  <c r="DI73" i="50"/>
  <c r="DI165" i="50"/>
  <c r="DI167" i="50"/>
  <c r="DI171" i="50"/>
  <c r="DI173" i="50"/>
  <c r="DI174" i="50"/>
  <c r="DL138" i="50"/>
  <c r="DL143" i="50"/>
  <c r="DL147" i="50"/>
  <c r="DL151" i="50"/>
  <c r="DL155" i="50"/>
  <c r="DL159" i="50"/>
  <c r="DL163" i="50"/>
  <c r="DL167" i="50"/>
  <c r="DL171" i="50"/>
  <c r="DL175" i="50"/>
  <c r="DL179" i="50"/>
  <c r="DL183" i="50"/>
  <c r="DI188" i="50"/>
  <c r="DL194" i="50"/>
  <c r="DL196" i="50"/>
  <c r="DL198" i="50"/>
  <c r="DL202" i="50"/>
  <c r="DI7" i="50"/>
  <c r="DL7" i="57"/>
  <c r="DL7" i="50"/>
  <c r="DL8" i="50"/>
  <c r="DI16" i="50"/>
  <c r="DI24" i="50"/>
  <c r="DL24" i="50"/>
  <c r="DL25" i="50"/>
  <c r="DL29" i="50"/>
  <c r="DI35" i="50"/>
  <c r="DI43" i="50"/>
  <c r="DL45" i="50"/>
  <c r="DL49" i="50"/>
  <c r="DL53" i="50"/>
  <c r="DL54" i="50"/>
  <c r="DI61" i="50"/>
  <c r="DI69" i="50"/>
  <c r="DI77" i="50"/>
  <c r="CY138" i="50"/>
  <c r="DJ12" i="50"/>
  <c r="DK12" i="50"/>
  <c r="DJ15" i="50"/>
  <c r="DK15" i="50"/>
  <c r="DJ21" i="50"/>
  <c r="DK21" i="50"/>
  <c r="DO21" i="50"/>
  <c r="DJ31" i="50"/>
  <c r="DK31" i="50"/>
  <c r="DJ35" i="50"/>
  <c r="DK35" i="50"/>
  <c r="DJ39" i="50"/>
  <c r="DK39" i="50"/>
  <c r="DK43" i="50"/>
  <c r="DJ43" i="50"/>
  <c r="DJ34" i="50"/>
  <c r="DK34" i="50"/>
  <c r="DJ36" i="50"/>
  <c r="DK36" i="50"/>
  <c r="DO36" i="50"/>
  <c r="DJ42" i="50"/>
  <c r="DK42" i="50"/>
  <c r="DJ58" i="50"/>
  <c r="DK58" i="50"/>
  <c r="DJ64" i="50"/>
  <c r="DK64" i="50"/>
  <c r="DJ66" i="50"/>
  <c r="DK66" i="50"/>
  <c r="DJ54" i="50"/>
  <c r="DK54" i="50"/>
  <c r="DJ57" i="50"/>
  <c r="DK57" i="50"/>
  <c r="DJ61" i="50"/>
  <c r="DK61" i="50"/>
  <c r="DJ65" i="50"/>
  <c r="DK65" i="50"/>
  <c r="DJ69" i="50"/>
  <c r="DK69" i="50"/>
  <c r="DJ73" i="50"/>
  <c r="DK73" i="50"/>
  <c r="DJ75" i="50"/>
  <c r="DK75" i="50"/>
  <c r="DJ77" i="50"/>
  <c r="DK77" i="50"/>
  <c r="DJ188" i="50"/>
  <c r="DK188" i="50"/>
  <c r="DJ192" i="50"/>
  <c r="DK192" i="50"/>
  <c r="DJ196" i="50"/>
  <c r="DK196" i="50"/>
  <c r="DJ198" i="50"/>
  <c r="DK198" i="50"/>
  <c r="DJ200" i="50"/>
  <c r="DK200" i="50"/>
  <c r="DJ202" i="50"/>
  <c r="DK202" i="50"/>
  <c r="DJ191" i="50"/>
  <c r="DK191" i="50"/>
  <c r="DJ193" i="50"/>
  <c r="DK193" i="50"/>
  <c r="DJ199" i="50"/>
  <c r="DK199" i="50"/>
  <c r="DJ201" i="50"/>
  <c r="DK201" i="50"/>
  <c r="DJ16" i="50"/>
  <c r="DK16" i="50"/>
  <c r="DJ17" i="50"/>
  <c r="DK17" i="50"/>
  <c r="DJ14" i="50"/>
  <c r="DK14" i="50"/>
  <c r="DJ18" i="50"/>
  <c r="DK18" i="50"/>
  <c r="DJ13" i="50"/>
  <c r="DK13" i="50"/>
  <c r="DJ19" i="50"/>
  <c r="DK19" i="50"/>
  <c r="DJ20" i="50"/>
  <c r="DK20" i="50"/>
  <c r="DJ22" i="50"/>
  <c r="DK22" i="50"/>
  <c r="DJ23" i="50"/>
  <c r="DK23" i="50"/>
  <c r="DJ33" i="50"/>
  <c r="DK33" i="50"/>
  <c r="DJ37" i="50"/>
  <c r="DK37" i="50"/>
  <c r="DJ41" i="50"/>
  <c r="DK41" i="50"/>
  <c r="DJ32" i="50"/>
  <c r="DK32" i="50"/>
  <c r="DO32" i="50"/>
  <c r="DJ38" i="50"/>
  <c r="DK38" i="50"/>
  <c r="DJ40" i="50"/>
  <c r="DK40" i="50"/>
  <c r="DJ60" i="50"/>
  <c r="DK60" i="50"/>
  <c r="DJ62" i="50"/>
  <c r="DK62" i="50"/>
  <c r="DO64" i="50"/>
  <c r="DJ68" i="50"/>
  <c r="DK68" i="50"/>
  <c r="DJ70" i="50"/>
  <c r="DK70" i="50"/>
  <c r="DJ55" i="50"/>
  <c r="DK55" i="50"/>
  <c r="DJ59" i="50"/>
  <c r="DK59" i="50"/>
  <c r="DJ63" i="50"/>
  <c r="DK63" i="50"/>
  <c r="DJ67" i="50"/>
  <c r="DK67" i="50"/>
  <c r="DJ71" i="50"/>
  <c r="DK71" i="50"/>
  <c r="DJ190" i="50"/>
  <c r="DK190" i="50"/>
  <c r="DJ194" i="50"/>
  <c r="DK194" i="50"/>
  <c r="DJ187" i="50"/>
  <c r="DK187" i="50"/>
  <c r="DJ189" i="50"/>
  <c r="DK189" i="50"/>
  <c r="DO191" i="50"/>
  <c r="DJ195" i="50"/>
  <c r="DK195" i="50"/>
  <c r="DJ197" i="50"/>
  <c r="DK197" i="50"/>
  <c r="DO15" i="50"/>
  <c r="DK27" i="50"/>
  <c r="DJ27" i="50"/>
  <c r="DK29" i="50"/>
  <c r="DJ29" i="50"/>
  <c r="DK26" i="50"/>
  <c r="DJ26" i="50"/>
  <c r="DK28" i="50"/>
  <c r="DJ28" i="50"/>
  <c r="DO42" i="50"/>
  <c r="DK45" i="50"/>
  <c r="DJ45" i="50"/>
  <c r="DK47" i="50"/>
  <c r="DJ47" i="50"/>
  <c r="DK49" i="50"/>
  <c r="DJ49" i="50"/>
  <c r="DK51" i="50"/>
  <c r="DJ51" i="50"/>
  <c r="DK53" i="50"/>
  <c r="DJ53" i="50"/>
  <c r="DJ56" i="50"/>
  <c r="DK56" i="50"/>
  <c r="DO58" i="50"/>
  <c r="DO66" i="50"/>
  <c r="CY72" i="50"/>
  <c r="CY74" i="50"/>
  <c r="CY76" i="50"/>
  <c r="CY78" i="50"/>
  <c r="DK80" i="50"/>
  <c r="DJ80" i="50"/>
  <c r="DK82" i="50"/>
  <c r="DJ82" i="50"/>
  <c r="DK84" i="50"/>
  <c r="DJ84" i="50"/>
  <c r="DK86" i="50"/>
  <c r="DJ86" i="50"/>
  <c r="DK88" i="50"/>
  <c r="DJ88" i="50"/>
  <c r="DK90" i="50"/>
  <c r="DJ90" i="50"/>
  <c r="DK92" i="50"/>
  <c r="DJ92" i="50"/>
  <c r="DK94" i="50"/>
  <c r="DJ94" i="50"/>
  <c r="DK96" i="50"/>
  <c r="DJ96" i="50"/>
  <c r="DK98" i="50"/>
  <c r="DJ98" i="50"/>
  <c r="DK100" i="50"/>
  <c r="DJ100" i="50"/>
  <c r="DK102" i="50"/>
  <c r="DJ102" i="50"/>
  <c r="DK104" i="50"/>
  <c r="DJ104" i="50"/>
  <c r="DK106" i="50"/>
  <c r="DJ106" i="50"/>
  <c r="DJ108" i="50"/>
  <c r="DK108" i="50"/>
  <c r="DJ110" i="50"/>
  <c r="DK110" i="50"/>
  <c r="DJ112" i="50"/>
  <c r="DK112" i="50"/>
  <c r="DJ114" i="50"/>
  <c r="DK114" i="50"/>
  <c r="DJ116" i="50"/>
  <c r="DK116" i="50"/>
  <c r="DJ118" i="50"/>
  <c r="DK118" i="50"/>
  <c r="DJ120" i="50"/>
  <c r="DK120" i="50"/>
  <c r="DJ122" i="50"/>
  <c r="DK122" i="50"/>
  <c r="DJ124" i="50"/>
  <c r="DK124" i="50"/>
  <c r="DJ126" i="50"/>
  <c r="DK126" i="50"/>
  <c r="DJ128" i="50"/>
  <c r="DK128" i="50"/>
  <c r="DJ130" i="50"/>
  <c r="DK130" i="50"/>
  <c r="DJ132" i="50"/>
  <c r="DK132" i="50"/>
  <c r="DJ134" i="50"/>
  <c r="DK134" i="50"/>
  <c r="DJ139" i="50"/>
  <c r="DK139" i="50"/>
  <c r="DO200" i="50"/>
  <c r="DJ140" i="50"/>
  <c r="DK140" i="50"/>
  <c r="DO189" i="50"/>
  <c r="DO201" i="50"/>
  <c r="DJ8" i="50"/>
  <c r="DK8" i="50"/>
  <c r="DJ10" i="50"/>
  <c r="DK10" i="50"/>
  <c r="DO10" i="50"/>
  <c r="DK25" i="50"/>
  <c r="DJ25" i="50"/>
  <c r="DJ30" i="50"/>
  <c r="DK30" i="50"/>
  <c r="DJ7" i="50"/>
  <c r="DK7" i="57"/>
  <c r="DK7" i="50"/>
  <c r="DJ9" i="50"/>
  <c r="DK9" i="50"/>
  <c r="DO19" i="50"/>
  <c r="DK24" i="50"/>
  <c r="DJ24" i="50"/>
  <c r="DK44" i="50"/>
  <c r="DJ44" i="50"/>
  <c r="DK46" i="50"/>
  <c r="DJ46" i="50"/>
  <c r="DK48" i="50"/>
  <c r="DJ48" i="50"/>
  <c r="DK50" i="50"/>
  <c r="DJ50" i="50"/>
  <c r="DK52" i="50"/>
  <c r="DJ52" i="50"/>
  <c r="DK79" i="50"/>
  <c r="DJ79" i="50"/>
  <c r="DK81" i="50"/>
  <c r="DJ81" i="50"/>
  <c r="DK83" i="50"/>
  <c r="DJ83" i="50"/>
  <c r="DK85" i="50"/>
  <c r="DJ85" i="50"/>
  <c r="DK87" i="50"/>
  <c r="DJ87" i="50"/>
  <c r="DK89" i="50"/>
  <c r="DJ89" i="50"/>
  <c r="DK91" i="50"/>
  <c r="DJ91" i="50"/>
  <c r="DK93" i="50"/>
  <c r="DJ93" i="50"/>
  <c r="DK95" i="50"/>
  <c r="DJ95" i="50"/>
  <c r="DK97" i="50"/>
  <c r="DJ97" i="50"/>
  <c r="DK99" i="50"/>
  <c r="DJ99" i="50"/>
  <c r="DK101" i="50"/>
  <c r="DJ101" i="50"/>
  <c r="DK103" i="50"/>
  <c r="DJ103" i="50"/>
  <c r="DK105" i="50"/>
  <c r="DJ105" i="50"/>
  <c r="DJ107" i="50"/>
  <c r="DK107" i="50"/>
  <c r="DJ109" i="50"/>
  <c r="DK109" i="50"/>
  <c r="DJ111" i="50"/>
  <c r="DK111" i="50"/>
  <c r="DJ113" i="50"/>
  <c r="DK113" i="50"/>
  <c r="DJ115" i="50"/>
  <c r="DK115" i="50"/>
  <c r="DJ117" i="50"/>
  <c r="DK117" i="50"/>
  <c r="DJ119" i="50"/>
  <c r="DK119" i="50"/>
  <c r="DJ121" i="50"/>
  <c r="DK121" i="50"/>
  <c r="DJ123" i="50"/>
  <c r="DK123" i="50"/>
  <c r="DJ125" i="50"/>
  <c r="DK125" i="50"/>
  <c r="DJ127" i="50"/>
  <c r="DK127" i="50"/>
  <c r="DJ129" i="50"/>
  <c r="DK129" i="50"/>
  <c r="DJ131" i="50"/>
  <c r="DK131" i="50"/>
  <c r="DJ133" i="50"/>
  <c r="DK133" i="50"/>
  <c r="DJ135" i="50"/>
  <c r="DK135" i="50"/>
  <c r="DJ136" i="50"/>
  <c r="DK136" i="50"/>
  <c r="DJ137" i="50"/>
  <c r="DK137" i="50"/>
  <c r="DJ142" i="50"/>
  <c r="DK142" i="50"/>
  <c r="DJ144" i="50"/>
  <c r="DK144" i="50"/>
  <c r="DJ146" i="50"/>
  <c r="DK146" i="50"/>
  <c r="DJ148" i="50"/>
  <c r="DK148" i="50"/>
  <c r="DJ150" i="50"/>
  <c r="DK150" i="50"/>
  <c r="DJ152" i="50"/>
  <c r="DK152" i="50"/>
  <c r="DJ154" i="50"/>
  <c r="DK154" i="50"/>
  <c r="DJ156" i="50"/>
  <c r="DK156" i="50"/>
  <c r="DJ158" i="50"/>
  <c r="DK158" i="50"/>
  <c r="DJ160" i="50"/>
  <c r="DK160" i="50"/>
  <c r="DJ162" i="50"/>
  <c r="DK162" i="50"/>
  <c r="DJ164" i="50"/>
  <c r="DK164" i="50"/>
  <c r="DJ166" i="50"/>
  <c r="DK166" i="50"/>
  <c r="DJ168" i="50"/>
  <c r="DK168" i="50"/>
  <c r="DJ170" i="50"/>
  <c r="DK170" i="50"/>
  <c r="DJ172" i="50"/>
  <c r="DK172" i="50"/>
  <c r="DJ174" i="50"/>
  <c r="DK174" i="50"/>
  <c r="DJ176" i="50"/>
  <c r="DK176" i="50"/>
  <c r="DJ178" i="50"/>
  <c r="DK178" i="50"/>
  <c r="DJ180" i="50"/>
  <c r="DK180" i="50"/>
  <c r="DJ182" i="50"/>
  <c r="DK182" i="50"/>
  <c r="DJ184" i="50"/>
  <c r="DK184" i="50"/>
  <c r="DJ186" i="50"/>
  <c r="DK186" i="50"/>
  <c r="DJ141" i="50"/>
  <c r="DK141" i="50"/>
  <c r="DJ143" i="50"/>
  <c r="DK143" i="50"/>
  <c r="DJ145" i="50"/>
  <c r="DK145" i="50"/>
  <c r="DJ147" i="50"/>
  <c r="DK147" i="50"/>
  <c r="DJ149" i="50"/>
  <c r="DK149" i="50"/>
  <c r="DJ151" i="50"/>
  <c r="DK151" i="50"/>
  <c r="DJ153" i="50"/>
  <c r="DK153" i="50"/>
  <c r="DJ155" i="50"/>
  <c r="DK155" i="50"/>
  <c r="DJ157" i="50"/>
  <c r="DK157" i="50"/>
  <c r="DJ159" i="50"/>
  <c r="DK159" i="50"/>
  <c r="DJ161" i="50"/>
  <c r="DK161" i="50"/>
  <c r="DJ163" i="50"/>
  <c r="DK163" i="50"/>
  <c r="DJ165" i="50"/>
  <c r="DK165" i="50"/>
  <c r="DJ167" i="50"/>
  <c r="DK167" i="50"/>
  <c r="DJ169" i="50"/>
  <c r="DK169" i="50"/>
  <c r="DJ171" i="50"/>
  <c r="DK171" i="50"/>
  <c r="DJ173" i="50"/>
  <c r="DK173" i="50"/>
  <c r="DJ175" i="50"/>
  <c r="DK175" i="50"/>
  <c r="DJ177" i="50"/>
  <c r="DK177" i="50"/>
  <c r="DJ179" i="50"/>
  <c r="DK179" i="50"/>
  <c r="DJ181" i="50"/>
  <c r="DK181" i="50"/>
  <c r="DJ183" i="50"/>
  <c r="DK183" i="50"/>
  <c r="DJ185" i="50"/>
  <c r="DK185" i="50"/>
  <c r="CD6" i="50"/>
  <c r="CC6" i="50"/>
  <c r="CB6" i="50"/>
  <c r="CA6" i="50"/>
  <c r="BZ6" i="50"/>
  <c r="BY6" i="50"/>
  <c r="BX6" i="50"/>
  <c r="BW6" i="50"/>
  <c r="BV6" i="50"/>
  <c r="BU6" i="50"/>
  <c r="BT6" i="50"/>
  <c r="BS6" i="50"/>
  <c r="BQ6" i="50"/>
  <c r="BN6" i="50"/>
  <c r="BL6" i="50"/>
  <c r="CD5" i="50"/>
  <c r="CC5" i="50"/>
  <c r="CB5" i="50"/>
  <c r="CA5" i="50"/>
  <c r="BZ5" i="50"/>
  <c r="BY5" i="50"/>
  <c r="BX5" i="50"/>
  <c r="BW5" i="50"/>
  <c r="BV5" i="50"/>
  <c r="BU5" i="50"/>
  <c r="BT5" i="50"/>
  <c r="BS5" i="50"/>
  <c r="BQ5" i="50"/>
  <c r="BN5" i="50"/>
  <c r="BL5" i="50"/>
  <c r="CD4" i="50"/>
  <c r="CC4" i="50"/>
  <c r="CB4" i="50"/>
  <c r="CA4" i="50"/>
  <c r="BZ4" i="50"/>
  <c r="BY4" i="50"/>
  <c r="BX4" i="50"/>
  <c r="BW4" i="50"/>
  <c r="BV4" i="50"/>
  <c r="BU4" i="50"/>
  <c r="BT4" i="50"/>
  <c r="BS4" i="50"/>
  <c r="BQ4" i="50"/>
  <c r="BN4" i="50"/>
  <c r="BL4" i="50"/>
  <c r="CO6" i="50"/>
  <c r="CM6" i="50"/>
  <c r="CK6" i="50"/>
  <c r="CI6" i="50"/>
  <c r="CG6" i="50"/>
  <c r="CO5" i="50"/>
  <c r="CM5" i="50"/>
  <c r="CK5" i="50"/>
  <c r="CI5" i="50"/>
  <c r="CG5" i="50"/>
  <c r="CO4" i="50"/>
  <c r="CK4" i="50"/>
  <c r="CI4" i="50"/>
  <c r="CG4" i="50"/>
  <c r="D4" i="57"/>
  <c r="D4" i="50"/>
  <c r="D5" i="57"/>
  <c r="D5" i="50"/>
  <c r="DR151" i="87"/>
  <c r="DS151" i="87"/>
  <c r="DC151" i="87"/>
  <c r="DT151" i="87"/>
  <c r="DB151" i="87"/>
  <c r="DT135" i="87"/>
  <c r="DB135" i="87"/>
  <c r="DR135" i="87"/>
  <c r="DS135" i="87"/>
  <c r="DC135" i="87"/>
  <c r="DS196" i="87"/>
  <c r="DC196" i="87"/>
  <c r="DR196" i="87"/>
  <c r="DT196" i="87"/>
  <c r="DB196" i="87"/>
  <c r="DT103" i="87"/>
  <c r="DB103" i="87"/>
  <c r="DS103" i="87"/>
  <c r="DC103" i="87"/>
  <c r="DR103" i="87"/>
  <c r="DT95" i="87"/>
  <c r="DB95" i="87"/>
  <c r="DS95" i="87"/>
  <c r="DC95" i="87"/>
  <c r="DR95" i="87"/>
  <c r="DS160" i="87"/>
  <c r="DC160" i="87"/>
  <c r="DR160" i="87"/>
  <c r="DT160" i="87"/>
  <c r="DB160" i="87"/>
  <c r="DT99" i="87"/>
  <c r="DB99" i="87"/>
  <c r="DS99" i="87"/>
  <c r="DC99" i="87"/>
  <c r="DR99" i="87"/>
  <c r="DT91" i="87"/>
  <c r="DB91" i="87"/>
  <c r="DS91" i="87"/>
  <c r="DC91" i="87"/>
  <c r="DR91" i="87"/>
  <c r="DT83" i="87"/>
  <c r="DB83" i="87"/>
  <c r="DS83" i="87"/>
  <c r="DC83" i="87"/>
  <c r="DR83" i="87"/>
  <c r="DT173" i="87"/>
  <c r="DB173" i="87"/>
  <c r="DR173" i="87"/>
  <c r="DS173" i="87"/>
  <c r="DC173" i="87"/>
  <c r="DT13" i="87"/>
  <c r="DB13" i="87"/>
  <c r="DR13" i="87"/>
  <c r="DS13" i="87"/>
  <c r="DC13" i="87"/>
  <c r="DR114" i="87"/>
  <c r="DS114" i="87"/>
  <c r="DC114" i="87"/>
  <c r="DT114" i="87"/>
  <c r="DB114" i="87"/>
  <c r="DO196" i="50"/>
  <c r="DO13" i="50"/>
  <c r="DT159" i="87"/>
  <c r="DB159" i="87"/>
  <c r="DR159" i="87"/>
  <c r="DS159" i="87"/>
  <c r="DC159" i="87"/>
  <c r="DR98" i="87"/>
  <c r="DS98" i="87"/>
  <c r="DC98" i="87"/>
  <c r="DT98" i="87"/>
  <c r="DB98" i="87"/>
  <c r="DR90" i="87"/>
  <c r="DS90" i="87"/>
  <c r="DC90" i="87"/>
  <c r="DT90" i="87"/>
  <c r="DB90" i="87"/>
  <c r="DR82" i="87"/>
  <c r="DS82" i="87"/>
  <c r="DC82" i="87"/>
  <c r="DT82" i="87"/>
  <c r="DB82" i="87"/>
  <c r="DR36" i="87"/>
  <c r="DS36" i="87"/>
  <c r="DC36" i="87"/>
  <c r="DT36" i="87"/>
  <c r="DB36" i="87"/>
  <c r="DR9" i="87"/>
  <c r="DS9" i="87"/>
  <c r="DC9" i="87"/>
  <c r="DT9" i="87"/>
  <c r="DB9" i="87"/>
  <c r="DR177" i="87"/>
  <c r="DS177" i="87"/>
  <c r="DC177" i="87"/>
  <c r="DT177" i="87"/>
  <c r="DB177" i="87"/>
  <c r="DT74" i="87"/>
  <c r="DB74" i="87"/>
  <c r="DR74" i="87"/>
  <c r="DS74" i="87"/>
  <c r="DC74" i="87"/>
  <c r="DR56" i="87"/>
  <c r="DS56" i="87"/>
  <c r="DC56" i="87"/>
  <c r="DT56" i="87"/>
  <c r="DB56" i="87"/>
  <c r="DR48" i="87"/>
  <c r="DS48" i="87"/>
  <c r="DC48" i="87"/>
  <c r="DT48" i="87"/>
  <c r="DB48" i="87"/>
  <c r="DR40" i="87"/>
  <c r="DS40" i="87"/>
  <c r="DC40" i="87"/>
  <c r="DT40" i="87"/>
  <c r="DB40" i="87"/>
  <c r="DR32" i="87"/>
  <c r="DS32" i="87"/>
  <c r="DC32" i="87"/>
  <c r="DT32" i="87"/>
  <c r="DB32" i="87"/>
  <c r="DR24" i="87"/>
  <c r="DS24" i="87"/>
  <c r="DC24" i="87"/>
  <c r="DT24" i="87"/>
  <c r="DB24" i="87"/>
  <c r="DS164" i="87"/>
  <c r="DC164" i="87"/>
  <c r="DR164" i="87"/>
  <c r="DT164" i="87"/>
  <c r="DB164" i="87"/>
  <c r="DT87" i="87"/>
  <c r="DB87" i="87"/>
  <c r="DS87" i="87"/>
  <c r="DC87" i="87"/>
  <c r="DR87" i="87"/>
  <c r="DT79" i="87"/>
  <c r="DB79" i="87"/>
  <c r="DS79" i="87"/>
  <c r="DC79" i="87"/>
  <c r="DR79" i="87"/>
  <c r="DR20" i="87"/>
  <c r="DS20" i="87"/>
  <c r="DC20" i="87"/>
  <c r="DT20" i="87"/>
  <c r="DB20" i="87"/>
  <c r="DR12" i="87"/>
  <c r="DS12" i="87"/>
  <c r="DC12" i="87"/>
  <c r="DT12" i="87"/>
  <c r="DB12" i="87"/>
  <c r="DR8" i="87"/>
  <c r="DB8" i="87"/>
  <c r="DT8" i="87"/>
  <c r="DS8" i="87"/>
  <c r="DC8" i="87"/>
  <c r="DB60" i="87"/>
  <c r="DC60" i="87"/>
  <c r="DS60" i="87"/>
  <c r="DT60" i="87"/>
  <c r="DR60" i="87"/>
  <c r="DR52" i="87"/>
  <c r="DS52" i="87"/>
  <c r="DC52" i="87"/>
  <c r="DT52" i="87"/>
  <c r="DB52" i="87"/>
  <c r="DR44" i="87"/>
  <c r="DS44" i="87"/>
  <c r="DC44" i="87"/>
  <c r="DT44" i="87"/>
  <c r="DB44" i="87"/>
  <c r="DR28" i="87"/>
  <c r="DS28" i="87"/>
  <c r="DC28" i="87"/>
  <c r="DT28" i="87"/>
  <c r="DB28" i="87"/>
  <c r="DT163" i="87"/>
  <c r="DB163" i="87"/>
  <c r="DR163" i="87"/>
  <c r="DS163" i="87"/>
  <c r="DC163" i="87"/>
  <c r="DR102" i="87"/>
  <c r="DS102" i="87"/>
  <c r="DC102" i="87"/>
  <c r="DT102" i="87"/>
  <c r="DB102" i="87"/>
  <c r="DR94" i="87"/>
  <c r="DS94" i="87"/>
  <c r="DC94" i="87"/>
  <c r="DT94" i="87"/>
  <c r="DB94" i="87"/>
  <c r="DR86" i="87"/>
  <c r="DS86" i="87"/>
  <c r="DC86" i="87"/>
  <c r="DT86" i="87"/>
  <c r="DB86" i="87"/>
  <c r="DR78" i="87"/>
  <c r="DS78" i="87"/>
  <c r="DC78" i="87"/>
  <c r="DT78" i="87"/>
  <c r="DB78" i="87"/>
  <c r="DS75" i="87"/>
  <c r="DC75" i="87"/>
  <c r="DR75" i="87"/>
  <c r="DT75" i="87"/>
  <c r="DB75" i="87"/>
  <c r="DT53" i="87"/>
  <c r="DB53" i="87"/>
  <c r="DS53" i="87"/>
  <c r="DC53" i="87"/>
  <c r="DR53" i="87"/>
  <c r="DT45" i="87"/>
  <c r="DB45" i="87"/>
  <c r="DS45" i="87"/>
  <c r="DC45" i="87"/>
  <c r="DR45" i="87"/>
  <c r="DT29" i="87"/>
  <c r="DB29" i="87"/>
  <c r="DS29" i="87"/>
  <c r="DC29" i="87"/>
  <c r="DR29" i="87"/>
  <c r="DT21" i="87"/>
  <c r="DB21" i="87"/>
  <c r="DS21" i="87"/>
  <c r="DC21" i="87"/>
  <c r="DR21" i="87"/>
  <c r="DR5" i="87"/>
  <c r="DS5" i="87"/>
  <c r="DC5" i="87"/>
  <c r="DT5" i="87"/>
  <c r="DB5" i="87"/>
  <c r="DP5" i="87"/>
  <c r="DT17" i="87"/>
  <c r="DB17" i="87"/>
  <c r="DS17" i="87"/>
  <c r="DC17" i="87"/>
  <c r="DR17" i="87"/>
  <c r="DT57" i="87"/>
  <c r="DB57" i="87"/>
  <c r="DS57" i="87"/>
  <c r="DC57" i="87"/>
  <c r="DR57" i="87"/>
  <c r="DT49" i="87"/>
  <c r="DB49" i="87"/>
  <c r="DS49" i="87"/>
  <c r="DC49" i="87"/>
  <c r="DR49" i="87"/>
  <c r="DT41" i="87"/>
  <c r="DB41" i="87"/>
  <c r="DS41" i="87"/>
  <c r="DC41" i="87"/>
  <c r="DR41" i="87"/>
  <c r="DT33" i="87"/>
  <c r="DB33" i="87"/>
  <c r="DS33" i="87"/>
  <c r="DC33" i="87"/>
  <c r="DR33" i="87"/>
  <c r="DT25" i="87"/>
  <c r="DB25" i="87"/>
  <c r="DS25" i="87"/>
  <c r="DC25" i="87"/>
  <c r="DR25" i="87"/>
  <c r="DS107" i="87"/>
  <c r="DC107" i="87"/>
  <c r="DR107" i="87"/>
  <c r="DT107" i="87"/>
  <c r="DB107" i="87"/>
  <c r="DT37" i="87"/>
  <c r="DB37" i="87"/>
  <c r="DS37" i="87"/>
  <c r="DC37" i="87"/>
  <c r="DR37" i="87"/>
  <c r="DR16" i="87"/>
  <c r="DB16" i="87"/>
  <c r="DT16" i="87"/>
  <c r="DS16" i="87"/>
  <c r="DC16" i="87"/>
  <c r="E4" i="57"/>
  <c r="CM4" i="50"/>
  <c r="E5" i="57"/>
  <c r="E5" i="50"/>
  <c r="DI192" i="50"/>
  <c r="DS70" i="87"/>
  <c r="DC70" i="87"/>
  <c r="DR70" i="87"/>
  <c r="DT70" i="87"/>
  <c r="DB70" i="87"/>
  <c r="DS62" i="87"/>
  <c r="DC62" i="87"/>
  <c r="DR62" i="87"/>
  <c r="DT62" i="87"/>
  <c r="DB62" i="87"/>
  <c r="DS168" i="87"/>
  <c r="DC168" i="87"/>
  <c r="DR168" i="87"/>
  <c r="DT168" i="87"/>
  <c r="DB168" i="87"/>
  <c r="DT117" i="87"/>
  <c r="DR117" i="87"/>
  <c r="DS117" i="87"/>
  <c r="DC117" i="87"/>
  <c r="DB117" i="87"/>
  <c r="DT4" i="87"/>
  <c r="DR4" i="87"/>
  <c r="DS4" i="87"/>
  <c r="DP4" i="87"/>
  <c r="DC4" i="87"/>
  <c r="DB4" i="87"/>
  <c r="DS109" i="87"/>
  <c r="DC109" i="87"/>
  <c r="DR109" i="87"/>
  <c r="DT109" i="87"/>
  <c r="DB109" i="87"/>
  <c r="DS66" i="87"/>
  <c r="DC66" i="87"/>
  <c r="DR66" i="87"/>
  <c r="DT66" i="87"/>
  <c r="DB66" i="87"/>
  <c r="DS193" i="87"/>
  <c r="DC193" i="87"/>
  <c r="DT193" i="87"/>
  <c r="DB193" i="87"/>
  <c r="DR193" i="87"/>
  <c r="DS184" i="87"/>
  <c r="DC184" i="87"/>
  <c r="DT184" i="87"/>
  <c r="DB184" i="87"/>
  <c r="DR184" i="87"/>
  <c r="DO23" i="50"/>
  <c r="DI102" i="50"/>
  <c r="DI96" i="50"/>
  <c r="DI82" i="50"/>
  <c r="DI197" i="50"/>
  <c r="DI40" i="50"/>
  <c r="DI144" i="50"/>
  <c r="DI160" i="50"/>
  <c r="DI45" i="50"/>
  <c r="DO47" i="50"/>
  <c r="DI133" i="50"/>
  <c r="DI124" i="50"/>
  <c r="DI117" i="50"/>
  <c r="DI109" i="50"/>
  <c r="DI34" i="50"/>
  <c r="DI172" i="50"/>
  <c r="DI170" i="50"/>
  <c r="DI168" i="50"/>
  <c r="DI152" i="50"/>
  <c r="DI148" i="50"/>
  <c r="DI169" i="50"/>
  <c r="DI163" i="50"/>
  <c r="DI157" i="50"/>
  <c r="DI149" i="50"/>
  <c r="DI49" i="50"/>
  <c r="DI70" i="50"/>
  <c r="DI147" i="50"/>
  <c r="DI128" i="50"/>
  <c r="DI121" i="50"/>
  <c r="DI113" i="50"/>
  <c r="DI62" i="50"/>
  <c r="DI156" i="50"/>
  <c r="DI141" i="50"/>
  <c r="DI155" i="50"/>
  <c r="DO38" i="50"/>
  <c r="DO193" i="50"/>
  <c r="DO202" i="50"/>
  <c r="DO198" i="50"/>
  <c r="DO194" i="50"/>
  <c r="DO70" i="50"/>
  <c r="DO199" i="50"/>
  <c r="DI190" i="50"/>
  <c r="DO51" i="50"/>
  <c r="DK11" i="50"/>
  <c r="DJ11" i="50"/>
  <c r="DO197" i="50"/>
  <c r="DO62" i="50"/>
  <c r="DO183" i="50"/>
  <c r="DO173" i="50"/>
  <c r="DO169" i="50"/>
  <c r="DO165" i="50"/>
  <c r="DO157" i="50"/>
  <c r="DO149" i="50"/>
  <c r="DO141" i="50"/>
  <c r="DO180" i="50"/>
  <c r="DO176" i="50"/>
  <c r="DO168" i="50"/>
  <c r="DO152" i="50"/>
  <c r="DO148" i="50"/>
  <c r="DO144" i="50"/>
  <c r="DO136" i="50"/>
  <c r="DO135" i="50"/>
  <c r="DO133" i="50"/>
  <c r="DO131" i="50"/>
  <c r="DO129" i="50"/>
  <c r="DO127" i="50"/>
  <c r="DO125" i="50"/>
  <c r="DO123" i="50"/>
  <c r="DO121" i="50"/>
  <c r="DO119" i="50"/>
  <c r="DO117" i="50"/>
  <c r="DO115" i="50"/>
  <c r="DO113" i="50"/>
  <c r="DO111" i="50"/>
  <c r="DO109" i="50"/>
  <c r="DO107" i="50"/>
  <c r="DO25" i="50"/>
  <c r="DO8" i="50"/>
  <c r="DO182" i="50"/>
  <c r="DO170" i="50"/>
  <c r="DO162" i="50"/>
  <c r="DO154" i="50"/>
  <c r="DO146" i="50"/>
  <c r="DO181" i="50"/>
  <c r="DO163" i="50"/>
  <c r="DO155" i="50"/>
  <c r="DO147" i="50"/>
  <c r="DO137" i="50"/>
  <c r="DO132" i="50"/>
  <c r="DO128" i="50"/>
  <c r="DO124" i="50"/>
  <c r="DO120" i="50"/>
  <c r="DO116" i="50"/>
  <c r="DO112" i="50"/>
  <c r="DO108" i="50"/>
  <c r="DO187" i="50"/>
  <c r="DO190" i="50"/>
  <c r="DO71" i="50"/>
  <c r="DO67" i="50"/>
  <c r="DO63" i="50"/>
  <c r="DO59" i="50"/>
  <c r="DO55" i="50"/>
  <c r="DO68" i="50"/>
  <c r="DO18" i="50"/>
  <c r="DO14" i="50"/>
  <c r="DO77" i="50"/>
  <c r="DO75" i="50"/>
  <c r="DO73" i="50"/>
  <c r="DO69" i="50"/>
  <c r="DO65" i="50"/>
  <c r="DO57" i="50"/>
  <c r="DO54" i="50"/>
  <c r="DO43" i="50"/>
  <c r="DO12" i="50"/>
  <c r="DO11" i="50"/>
  <c r="DO179" i="50"/>
  <c r="DO175" i="50"/>
  <c r="DO171" i="50"/>
  <c r="DO167" i="50"/>
  <c r="DO161" i="50"/>
  <c r="DO153" i="50"/>
  <c r="DO145" i="50"/>
  <c r="DO184" i="50"/>
  <c r="DO174" i="50"/>
  <c r="DO172" i="50"/>
  <c r="DO164" i="50"/>
  <c r="DO160" i="50"/>
  <c r="DO156" i="50"/>
  <c r="DO105" i="50"/>
  <c r="DO103" i="50"/>
  <c r="DO101" i="50"/>
  <c r="DO99" i="50"/>
  <c r="DO97" i="50"/>
  <c r="DO95" i="50"/>
  <c r="DO93" i="50"/>
  <c r="DO91" i="50"/>
  <c r="DO89" i="50"/>
  <c r="DO87" i="50"/>
  <c r="DO85" i="50"/>
  <c r="DO83" i="50"/>
  <c r="DO81" i="50"/>
  <c r="DO79" i="50"/>
  <c r="DO52" i="50"/>
  <c r="DO50" i="50"/>
  <c r="DO48" i="50"/>
  <c r="DO46" i="50"/>
  <c r="DO44" i="50"/>
  <c r="DO24" i="50"/>
  <c r="DO9" i="50"/>
  <c r="DO7" i="50"/>
  <c r="DO30" i="50"/>
  <c r="DO186" i="50"/>
  <c r="DO178" i="50"/>
  <c r="DO166" i="50"/>
  <c r="DO158" i="50"/>
  <c r="DO150" i="50"/>
  <c r="DO142" i="50"/>
  <c r="DO140" i="50"/>
  <c r="DO185" i="50"/>
  <c r="DO177" i="50"/>
  <c r="DO159" i="50"/>
  <c r="DO151" i="50"/>
  <c r="DO143" i="50"/>
  <c r="DO139" i="50"/>
  <c r="DO134" i="50"/>
  <c r="DO130" i="50"/>
  <c r="DO126" i="50"/>
  <c r="DO122" i="50"/>
  <c r="DO118" i="50"/>
  <c r="DO114" i="50"/>
  <c r="DO110" i="50"/>
  <c r="DO106" i="50"/>
  <c r="DO104" i="50"/>
  <c r="DO102" i="50"/>
  <c r="DO100" i="50"/>
  <c r="DO98" i="50"/>
  <c r="DO96" i="50"/>
  <c r="DO94" i="50"/>
  <c r="DO92" i="50"/>
  <c r="DO90" i="50"/>
  <c r="DO88" i="50"/>
  <c r="DO86" i="50"/>
  <c r="DO84" i="50"/>
  <c r="DO82" i="50"/>
  <c r="DO80" i="50"/>
  <c r="DO53" i="50"/>
  <c r="DO49" i="50"/>
  <c r="DO45" i="50"/>
  <c r="DO56" i="50"/>
  <c r="DO28" i="50"/>
  <c r="DO26" i="50"/>
  <c r="DO29" i="50"/>
  <c r="DO27" i="50"/>
  <c r="DO195" i="50"/>
  <c r="DO60" i="50"/>
  <c r="DO41" i="50"/>
  <c r="DO37" i="50"/>
  <c r="DO33" i="50"/>
  <c r="DO22" i="50"/>
  <c r="DO20" i="50"/>
  <c r="DO17" i="50"/>
  <c r="DO16" i="50"/>
  <c r="DO192" i="50"/>
  <c r="DO188" i="50"/>
  <c r="DO39" i="50"/>
  <c r="DO35" i="50"/>
  <c r="DO31" i="50"/>
  <c r="DK138" i="50"/>
  <c r="DJ138" i="50"/>
  <c r="DC105" i="57"/>
  <c r="DC105" i="50"/>
  <c r="DP105" i="50"/>
  <c r="DB105" i="57"/>
  <c r="DB105" i="50"/>
  <c r="DC103" i="57"/>
  <c r="DC103" i="50"/>
  <c r="DP103" i="50"/>
  <c r="DB103" i="57"/>
  <c r="DB103" i="50"/>
  <c r="DC101" i="57"/>
  <c r="DC101" i="50"/>
  <c r="DP101" i="50"/>
  <c r="DB101" i="57"/>
  <c r="DB101" i="50"/>
  <c r="DC99" i="57"/>
  <c r="DC99" i="50"/>
  <c r="DP99" i="50"/>
  <c r="DB99" i="57"/>
  <c r="DC97" i="57"/>
  <c r="DC97" i="50"/>
  <c r="DP97" i="50"/>
  <c r="DB97" i="57"/>
  <c r="DB97" i="50"/>
  <c r="DC95" i="57"/>
  <c r="DP95" i="50"/>
  <c r="DB95" i="57"/>
  <c r="DC93" i="57"/>
  <c r="DC93" i="50"/>
  <c r="DP93" i="50"/>
  <c r="DB93" i="57"/>
  <c r="DB93" i="50"/>
  <c r="DC91" i="57"/>
  <c r="DC91" i="50"/>
  <c r="DP91" i="50"/>
  <c r="DB91" i="57"/>
  <c r="DC89" i="57"/>
  <c r="DC89" i="50"/>
  <c r="DP89" i="50"/>
  <c r="DB89" i="57"/>
  <c r="DB89" i="50"/>
  <c r="DC87" i="57"/>
  <c r="DP87" i="50"/>
  <c r="DB87" i="57"/>
  <c r="DB87" i="50"/>
  <c r="DC85" i="57"/>
  <c r="DC85" i="50"/>
  <c r="DP85" i="50"/>
  <c r="DB85" i="57"/>
  <c r="DB85" i="50"/>
  <c r="DC83" i="57"/>
  <c r="DC83" i="50"/>
  <c r="DP83" i="50"/>
  <c r="DB83" i="57"/>
  <c r="DB83" i="50"/>
  <c r="DC81" i="57"/>
  <c r="DC81" i="50"/>
  <c r="DP81" i="50"/>
  <c r="DB81" i="57"/>
  <c r="DB81" i="50"/>
  <c r="DC79" i="57"/>
  <c r="DP79" i="50"/>
  <c r="DB79" i="57"/>
  <c r="DB79" i="50"/>
  <c r="DC52" i="57"/>
  <c r="DC52" i="50"/>
  <c r="DP52" i="50"/>
  <c r="DB52" i="57"/>
  <c r="DB52" i="50"/>
  <c r="DC50" i="57"/>
  <c r="DC50" i="50"/>
  <c r="DP50" i="50"/>
  <c r="DB50" i="57"/>
  <c r="DB50" i="50"/>
  <c r="DC48" i="57"/>
  <c r="DP48" i="50"/>
  <c r="DB48" i="57"/>
  <c r="DC46" i="57"/>
  <c r="DC46" i="50"/>
  <c r="DP46" i="50"/>
  <c r="DB46" i="57"/>
  <c r="DB46" i="50"/>
  <c r="DC44" i="57"/>
  <c r="DC44" i="50"/>
  <c r="DP44" i="50"/>
  <c r="DB44" i="57"/>
  <c r="DB44" i="50"/>
  <c r="DB9" i="57"/>
  <c r="DB9" i="50"/>
  <c r="DC9" i="57"/>
  <c r="DC9" i="50"/>
  <c r="DP9" i="50"/>
  <c r="DB30" i="57"/>
  <c r="DB30" i="50"/>
  <c r="DC30" i="57"/>
  <c r="DC30" i="50"/>
  <c r="DP30" i="50"/>
  <c r="DC106" i="57"/>
  <c r="DC106" i="50"/>
  <c r="DP106" i="50"/>
  <c r="DB106" i="57"/>
  <c r="DB106" i="50"/>
  <c r="DC104" i="57"/>
  <c r="DC104" i="50"/>
  <c r="DP104" i="50"/>
  <c r="DB104" i="57"/>
  <c r="DB104" i="50"/>
  <c r="DC102" i="57"/>
  <c r="DC102" i="50"/>
  <c r="DP102" i="50"/>
  <c r="DB102" i="57"/>
  <c r="DB102" i="50"/>
  <c r="DC100" i="57"/>
  <c r="DC100" i="50"/>
  <c r="DP100" i="50"/>
  <c r="DB100" i="57"/>
  <c r="DB100" i="50"/>
  <c r="DC98" i="57"/>
  <c r="DC98" i="50"/>
  <c r="DP98" i="50"/>
  <c r="DB98" i="57"/>
  <c r="DB98" i="50"/>
  <c r="DC96" i="57"/>
  <c r="DC96" i="50"/>
  <c r="DP96" i="50"/>
  <c r="DB96" i="57"/>
  <c r="DB96" i="50"/>
  <c r="DC94" i="57"/>
  <c r="DP94" i="50"/>
  <c r="DB94" i="57"/>
  <c r="DC92" i="57"/>
  <c r="DC92" i="50"/>
  <c r="DP92" i="50"/>
  <c r="DB92" i="57"/>
  <c r="DB92" i="50"/>
  <c r="DC90" i="57"/>
  <c r="DC90" i="50"/>
  <c r="DP90" i="50"/>
  <c r="DB90" i="57"/>
  <c r="DC88" i="57"/>
  <c r="DC88" i="50"/>
  <c r="DP88" i="50"/>
  <c r="DB88" i="57"/>
  <c r="DB88" i="50"/>
  <c r="DC86" i="57"/>
  <c r="DC86" i="50"/>
  <c r="DP86" i="50"/>
  <c r="DB86" i="57"/>
  <c r="DC84" i="57"/>
  <c r="DC84" i="50"/>
  <c r="DP84" i="50"/>
  <c r="DB84" i="57"/>
  <c r="DB84" i="50"/>
  <c r="DC82" i="57"/>
  <c r="DP82" i="50"/>
  <c r="DB82" i="57"/>
  <c r="DB82" i="50"/>
  <c r="DC80" i="57"/>
  <c r="DC80" i="50"/>
  <c r="DP80" i="50"/>
  <c r="DB80" i="57"/>
  <c r="DB80" i="50"/>
  <c r="DB56" i="57"/>
  <c r="DB56" i="50"/>
  <c r="DP28" i="50"/>
  <c r="DC26" i="57"/>
  <c r="DC26" i="50"/>
  <c r="DB26" i="57"/>
  <c r="DB26" i="50"/>
  <c r="DC27" i="57"/>
  <c r="DC27" i="50"/>
  <c r="DB27" i="57"/>
  <c r="DB27" i="50"/>
  <c r="DC195" i="57"/>
  <c r="DC195" i="50"/>
  <c r="DB60" i="57"/>
  <c r="DP60" i="50"/>
  <c r="DB183" i="57"/>
  <c r="DB183" i="50"/>
  <c r="DC183" i="57"/>
  <c r="DC183" i="50"/>
  <c r="DP183" i="50"/>
  <c r="DB179" i="57"/>
  <c r="DB179" i="50"/>
  <c r="DP179" i="50"/>
  <c r="DC179" i="57"/>
  <c r="DC179" i="50"/>
  <c r="DB175" i="57"/>
  <c r="DB175" i="50"/>
  <c r="DC175" i="57"/>
  <c r="DC175" i="50"/>
  <c r="DP175" i="50"/>
  <c r="DB173" i="57"/>
  <c r="DC173" i="57"/>
  <c r="DC173" i="50"/>
  <c r="DP173" i="50"/>
  <c r="DB171" i="57"/>
  <c r="DB171" i="50"/>
  <c r="DC171" i="57"/>
  <c r="DC171" i="50"/>
  <c r="DP171" i="50"/>
  <c r="DB169" i="57"/>
  <c r="DB169" i="50"/>
  <c r="DC169" i="57"/>
  <c r="DC169" i="50"/>
  <c r="DP169" i="50"/>
  <c r="DB167" i="57"/>
  <c r="DB167" i="50"/>
  <c r="DC167" i="57"/>
  <c r="DC167" i="50"/>
  <c r="DP167" i="50"/>
  <c r="DB165" i="57"/>
  <c r="DB165" i="50"/>
  <c r="DP165" i="50"/>
  <c r="DC165" i="57"/>
  <c r="DC165" i="50"/>
  <c r="DB161" i="57"/>
  <c r="DB161" i="50"/>
  <c r="DC161" i="57"/>
  <c r="DC161" i="50"/>
  <c r="DP161" i="50"/>
  <c r="DB157" i="57"/>
  <c r="DB157" i="50"/>
  <c r="DC157" i="57"/>
  <c r="DC157" i="50"/>
  <c r="DP157" i="50"/>
  <c r="DB153" i="57"/>
  <c r="DB153" i="50"/>
  <c r="DC153" i="57"/>
  <c r="DC153" i="50"/>
  <c r="DP153" i="50"/>
  <c r="DB149" i="57"/>
  <c r="DB149" i="50"/>
  <c r="DC149" i="57"/>
  <c r="DC149" i="50"/>
  <c r="DP149" i="50"/>
  <c r="DB145" i="57"/>
  <c r="DB145" i="50"/>
  <c r="DC145" i="57"/>
  <c r="DC145" i="50"/>
  <c r="DP145" i="50"/>
  <c r="DB141" i="57"/>
  <c r="DB141" i="50"/>
  <c r="DC141" i="57"/>
  <c r="DC141" i="50"/>
  <c r="DP141" i="50"/>
  <c r="DC184" i="57"/>
  <c r="DB180" i="57"/>
  <c r="DB180" i="50"/>
  <c r="DC180" i="57"/>
  <c r="DC180" i="50"/>
  <c r="DP180" i="50"/>
  <c r="DB176" i="57"/>
  <c r="DB176" i="50"/>
  <c r="DC176" i="57"/>
  <c r="DC176" i="50"/>
  <c r="DP176" i="50"/>
  <c r="DB174" i="57"/>
  <c r="DB174" i="50"/>
  <c r="DC174" i="57"/>
  <c r="DC174" i="50"/>
  <c r="DP174" i="50"/>
  <c r="DB172" i="57"/>
  <c r="DB172" i="50"/>
  <c r="DC172" i="57"/>
  <c r="DC172" i="50"/>
  <c r="DP172" i="50"/>
  <c r="DB168" i="57"/>
  <c r="DB168" i="50"/>
  <c r="DP168" i="50"/>
  <c r="DC168" i="57"/>
  <c r="DC168" i="50"/>
  <c r="DB164" i="57"/>
  <c r="DB164" i="50"/>
  <c r="DP164" i="50"/>
  <c r="DC164" i="57"/>
  <c r="DC164" i="50"/>
  <c r="DB160" i="57"/>
  <c r="DC160" i="57"/>
  <c r="DC160" i="50"/>
  <c r="DP160" i="50"/>
  <c r="DB156" i="57"/>
  <c r="DB156" i="50"/>
  <c r="DC156" i="57"/>
  <c r="DC156" i="50"/>
  <c r="DP156" i="50"/>
  <c r="DB152" i="57"/>
  <c r="DB152" i="50"/>
  <c r="DC152" i="57"/>
  <c r="DC152" i="50"/>
  <c r="DP152" i="50"/>
  <c r="DB148" i="57"/>
  <c r="DB148" i="50"/>
  <c r="DC148" i="57"/>
  <c r="DC148" i="50"/>
  <c r="DP148" i="50"/>
  <c r="DB144" i="57"/>
  <c r="DB144" i="50"/>
  <c r="DC144" i="57"/>
  <c r="DC144" i="50"/>
  <c r="DP144" i="50"/>
  <c r="DB136" i="57"/>
  <c r="DB136" i="50"/>
  <c r="DC136" i="57"/>
  <c r="DC136" i="50"/>
  <c r="DP136" i="50"/>
  <c r="DB135" i="57"/>
  <c r="DC135" i="57"/>
  <c r="DC135" i="50"/>
  <c r="DP135" i="50"/>
  <c r="DB133" i="57"/>
  <c r="DB133" i="50"/>
  <c r="DC133" i="57"/>
  <c r="DC133" i="50"/>
  <c r="DP133" i="50"/>
  <c r="DB131" i="57"/>
  <c r="DB131" i="50"/>
  <c r="DC131" i="57"/>
  <c r="DC131" i="50"/>
  <c r="DP131" i="50"/>
  <c r="DB129" i="57"/>
  <c r="DB129" i="50"/>
  <c r="DC129" i="57"/>
  <c r="DC129" i="50"/>
  <c r="DP129" i="50"/>
  <c r="DB127" i="57"/>
  <c r="DB127" i="50"/>
  <c r="DC127" i="57"/>
  <c r="DC127" i="50"/>
  <c r="DP127" i="50"/>
  <c r="DB125" i="57"/>
  <c r="DB125" i="50"/>
  <c r="DC125" i="57"/>
  <c r="DC125" i="50"/>
  <c r="DP125" i="50"/>
  <c r="DB123" i="57"/>
  <c r="DB123" i="50"/>
  <c r="DC123" i="57"/>
  <c r="DC123" i="50"/>
  <c r="DP123" i="50"/>
  <c r="DB121" i="57"/>
  <c r="DB121" i="50"/>
  <c r="DC121" i="57"/>
  <c r="DC121" i="50"/>
  <c r="DP121" i="50"/>
  <c r="DB119" i="57"/>
  <c r="DB119" i="50"/>
  <c r="DC119" i="57"/>
  <c r="DC119" i="50"/>
  <c r="DP119" i="50"/>
  <c r="DB117" i="57"/>
  <c r="DB117" i="50"/>
  <c r="DC117" i="57"/>
  <c r="DC117" i="50"/>
  <c r="DP117" i="50"/>
  <c r="DB115" i="57"/>
  <c r="DB115" i="50"/>
  <c r="DC115" i="57"/>
  <c r="DC115" i="50"/>
  <c r="DP115" i="50"/>
  <c r="DB113" i="57"/>
  <c r="DB113" i="50"/>
  <c r="DC113" i="57"/>
  <c r="DC113" i="50"/>
  <c r="DP113" i="50"/>
  <c r="DB111" i="57"/>
  <c r="DB111" i="50"/>
  <c r="DC111" i="57"/>
  <c r="DC111" i="50"/>
  <c r="DP111" i="50"/>
  <c r="DB109" i="57"/>
  <c r="DB109" i="50"/>
  <c r="DC109" i="57"/>
  <c r="DP109" i="50"/>
  <c r="DB107" i="57"/>
  <c r="DB107" i="50"/>
  <c r="DC107" i="57"/>
  <c r="DC107" i="50"/>
  <c r="DP107" i="50"/>
  <c r="DC25" i="57"/>
  <c r="DP25" i="50"/>
  <c r="DB25" i="57"/>
  <c r="DB8" i="57"/>
  <c r="DB8" i="50"/>
  <c r="DC8" i="57"/>
  <c r="DC8" i="50"/>
  <c r="DP8" i="50"/>
  <c r="DB203" i="57"/>
  <c r="DC203" i="57"/>
  <c r="DB187" i="57"/>
  <c r="DB187" i="50"/>
  <c r="DC187" i="57"/>
  <c r="DC187" i="50"/>
  <c r="DP187" i="50"/>
  <c r="DB68" i="57"/>
  <c r="DB68" i="50"/>
  <c r="DC68" i="57"/>
  <c r="DC68" i="50"/>
  <c r="DP68" i="50"/>
  <c r="DC24" i="57"/>
  <c r="DC24" i="50"/>
  <c r="DP24" i="50"/>
  <c r="DB24" i="57"/>
  <c r="DB19" i="57"/>
  <c r="DB19" i="50"/>
  <c r="DC19" i="57"/>
  <c r="DC19" i="50"/>
  <c r="DP19" i="50"/>
  <c r="DC7" i="57"/>
  <c r="DC7" i="50"/>
  <c r="DB201" i="57"/>
  <c r="DB201" i="50"/>
  <c r="DC201" i="57"/>
  <c r="DC201" i="50"/>
  <c r="DP201" i="50"/>
  <c r="DB193" i="57"/>
  <c r="DB193" i="50"/>
  <c r="DC193" i="57"/>
  <c r="DP193" i="50"/>
  <c r="DB186" i="57"/>
  <c r="DB186" i="50"/>
  <c r="DC186" i="57"/>
  <c r="DC186" i="50"/>
  <c r="DP186" i="50"/>
  <c r="DB182" i="57"/>
  <c r="DB182" i="50"/>
  <c r="DC182" i="57"/>
  <c r="DC182" i="50"/>
  <c r="DP182" i="50"/>
  <c r="DB178" i="57"/>
  <c r="DB178" i="50"/>
  <c r="DC178" i="57"/>
  <c r="DC178" i="50"/>
  <c r="DP178" i="50"/>
  <c r="DB170" i="57"/>
  <c r="DB170" i="50"/>
  <c r="DC170" i="57"/>
  <c r="DC170" i="50"/>
  <c r="DP170" i="50"/>
  <c r="DB166" i="57"/>
  <c r="DB166" i="50"/>
  <c r="DP166" i="50"/>
  <c r="DC166" i="57"/>
  <c r="DC166" i="50"/>
  <c r="DB162" i="57"/>
  <c r="DB162" i="50"/>
  <c r="DC162" i="57"/>
  <c r="DC162" i="50"/>
  <c r="DP162" i="50"/>
  <c r="DB158" i="57"/>
  <c r="DB158" i="50"/>
  <c r="DC158" i="57"/>
  <c r="DC158" i="50"/>
  <c r="DP158" i="50"/>
  <c r="DB154" i="57"/>
  <c r="DB154" i="50"/>
  <c r="DC154" i="57"/>
  <c r="DC154" i="50"/>
  <c r="DP154" i="50"/>
  <c r="DB150" i="57"/>
  <c r="DB150" i="50"/>
  <c r="DC150" i="57"/>
  <c r="DC150" i="50"/>
  <c r="DP150" i="50"/>
  <c r="DB146" i="57"/>
  <c r="DB146" i="50"/>
  <c r="DC146" i="57"/>
  <c r="DC146" i="50"/>
  <c r="DP146" i="50"/>
  <c r="DB142" i="57"/>
  <c r="DC142" i="57"/>
  <c r="DB140" i="57"/>
  <c r="DB140" i="50"/>
  <c r="DC140" i="57"/>
  <c r="DC140" i="50"/>
  <c r="DP140" i="50"/>
  <c r="DB200" i="57"/>
  <c r="DB200" i="50"/>
  <c r="DC200" i="57"/>
  <c r="DC200" i="50"/>
  <c r="DP200" i="50"/>
  <c r="DB196" i="57"/>
  <c r="DC196" i="57"/>
  <c r="DC196" i="50"/>
  <c r="DP196" i="50"/>
  <c r="DB185" i="57"/>
  <c r="DB185" i="50"/>
  <c r="DC185" i="57"/>
  <c r="DC185" i="50"/>
  <c r="DP185" i="50"/>
  <c r="DB181" i="57"/>
  <c r="DB181" i="50"/>
  <c r="DC181" i="57"/>
  <c r="DC181" i="50"/>
  <c r="DP181" i="50"/>
  <c r="DB177" i="57"/>
  <c r="DB177" i="50"/>
  <c r="DP177" i="50"/>
  <c r="DC177" i="57"/>
  <c r="DB163" i="57"/>
  <c r="DB163" i="50"/>
  <c r="DC163" i="57"/>
  <c r="DC163" i="50"/>
  <c r="DP163" i="50"/>
  <c r="DB159" i="57"/>
  <c r="DC159" i="57"/>
  <c r="DC159" i="50"/>
  <c r="DP159" i="50"/>
  <c r="DB155" i="57"/>
  <c r="DB155" i="50"/>
  <c r="DC155" i="57"/>
  <c r="DC155" i="50"/>
  <c r="DP155" i="50"/>
  <c r="DB151" i="57"/>
  <c r="DB151" i="50"/>
  <c r="DC151" i="57"/>
  <c r="DC151" i="50"/>
  <c r="DP151" i="50"/>
  <c r="DB147" i="57"/>
  <c r="DB147" i="50"/>
  <c r="DC147" i="57"/>
  <c r="DC147" i="50"/>
  <c r="DP147" i="50"/>
  <c r="DB143" i="57"/>
  <c r="DB143" i="50"/>
  <c r="DC143" i="57"/>
  <c r="DC143" i="50"/>
  <c r="DP143" i="50"/>
  <c r="DB137" i="57"/>
  <c r="DB137" i="50"/>
  <c r="DC137" i="57"/>
  <c r="DC137" i="50"/>
  <c r="DP137" i="50"/>
  <c r="DB134" i="57"/>
  <c r="DB134" i="50"/>
  <c r="DC134" i="57"/>
  <c r="DC134" i="50"/>
  <c r="DP134" i="50"/>
  <c r="DB132" i="57"/>
  <c r="DB132" i="50"/>
  <c r="DC132" i="57"/>
  <c r="DC132" i="50"/>
  <c r="DP132" i="50"/>
  <c r="DB130" i="57"/>
  <c r="DB130" i="50"/>
  <c r="DC130" i="57"/>
  <c r="DC130" i="50"/>
  <c r="DP130" i="50"/>
  <c r="DB128" i="57"/>
  <c r="DB128" i="50"/>
  <c r="DC128" i="57"/>
  <c r="DC128" i="50"/>
  <c r="DP128" i="50"/>
  <c r="DB126" i="57"/>
  <c r="DB126" i="50"/>
  <c r="DC126" i="57"/>
  <c r="DC126" i="50"/>
  <c r="DP126" i="50"/>
  <c r="DB124" i="57"/>
  <c r="DB124" i="50"/>
  <c r="DC124" i="57"/>
  <c r="DC124" i="50"/>
  <c r="DP124" i="50"/>
  <c r="DB122" i="57"/>
  <c r="DB122" i="50"/>
  <c r="DC122" i="57"/>
  <c r="DC122" i="50"/>
  <c r="DP122" i="50"/>
  <c r="DB120" i="57"/>
  <c r="DB120" i="50"/>
  <c r="DC120" i="57"/>
  <c r="DC120" i="50"/>
  <c r="DP120" i="50"/>
  <c r="DB118" i="57"/>
  <c r="DB118" i="50"/>
  <c r="DC118" i="57"/>
  <c r="DC118" i="50"/>
  <c r="DP118" i="50"/>
  <c r="DB116" i="57"/>
  <c r="DC116" i="57"/>
  <c r="DB114" i="57"/>
  <c r="DB114" i="50"/>
  <c r="DC114" i="57"/>
  <c r="DC114" i="50"/>
  <c r="DP114" i="50"/>
  <c r="DB112" i="57"/>
  <c r="DB112" i="50"/>
  <c r="DC112" i="57"/>
  <c r="DC112" i="50"/>
  <c r="DP112" i="50"/>
  <c r="DB110" i="57"/>
  <c r="DB110" i="50"/>
  <c r="DC110" i="57"/>
  <c r="DC110" i="50"/>
  <c r="DP110" i="50"/>
  <c r="DB108" i="57"/>
  <c r="DB108" i="50"/>
  <c r="DC108" i="57"/>
  <c r="DC108" i="50"/>
  <c r="DP108" i="50"/>
  <c r="DJ78" i="50"/>
  <c r="DK78" i="50"/>
  <c r="DJ74" i="50"/>
  <c r="DK74" i="50"/>
  <c r="DC53" i="57"/>
  <c r="DC53" i="50"/>
  <c r="DP53" i="50"/>
  <c r="DB53" i="57"/>
  <c r="DB53" i="50"/>
  <c r="DC49" i="57"/>
  <c r="DP49" i="50"/>
  <c r="DB49" i="57"/>
  <c r="DB49" i="50"/>
  <c r="DC45" i="57"/>
  <c r="DP45" i="50"/>
  <c r="DB45" i="57"/>
  <c r="DB66" i="57"/>
  <c r="DC66" i="57"/>
  <c r="DC66" i="50"/>
  <c r="DP66" i="50"/>
  <c r="DB58" i="57"/>
  <c r="DB58" i="50"/>
  <c r="DC58" i="57"/>
  <c r="DC58" i="50"/>
  <c r="DP58" i="50"/>
  <c r="DB15" i="57"/>
  <c r="DB15" i="50"/>
  <c r="DC15" i="57"/>
  <c r="DC15" i="50"/>
  <c r="DP15" i="50"/>
  <c r="DB191" i="57"/>
  <c r="DB191" i="50"/>
  <c r="DC191" i="57"/>
  <c r="DC191" i="50"/>
  <c r="DP191" i="50"/>
  <c r="DB71" i="57"/>
  <c r="DB71" i="50"/>
  <c r="DC71" i="57"/>
  <c r="DC71" i="50"/>
  <c r="DP71" i="50"/>
  <c r="DB67" i="57"/>
  <c r="DB67" i="50"/>
  <c r="DC67" i="57"/>
  <c r="DC67" i="50"/>
  <c r="DP67" i="50"/>
  <c r="DB63" i="57"/>
  <c r="DB63" i="50"/>
  <c r="DC63" i="57"/>
  <c r="DC63" i="50"/>
  <c r="DP63" i="50"/>
  <c r="DB59" i="57"/>
  <c r="DB59" i="50"/>
  <c r="DC59" i="57"/>
  <c r="DC59" i="50"/>
  <c r="DP59" i="50"/>
  <c r="DB55" i="57"/>
  <c r="DB55" i="50"/>
  <c r="DC55" i="57"/>
  <c r="DC55" i="50"/>
  <c r="DP55" i="50"/>
  <c r="DB22" i="57"/>
  <c r="DB22" i="50"/>
  <c r="DC22" i="57"/>
  <c r="DC22" i="50"/>
  <c r="DP22" i="50"/>
  <c r="DB20" i="57"/>
  <c r="DB20" i="50"/>
  <c r="DC20" i="57"/>
  <c r="DC20" i="50"/>
  <c r="DP20" i="50"/>
  <c r="DB18" i="57"/>
  <c r="DB18" i="50"/>
  <c r="DC18" i="57"/>
  <c r="DC18" i="50"/>
  <c r="DP18" i="50"/>
  <c r="DB14" i="57"/>
  <c r="DB14" i="50"/>
  <c r="DC14" i="57"/>
  <c r="DC14" i="50"/>
  <c r="DP14" i="50"/>
  <c r="DB16" i="57"/>
  <c r="DB16" i="50"/>
  <c r="DC16" i="57"/>
  <c r="DP16" i="50"/>
  <c r="DB192" i="57"/>
  <c r="DB192" i="50"/>
  <c r="DC192" i="57"/>
  <c r="DC192" i="50"/>
  <c r="DP192" i="50"/>
  <c r="DB188" i="57"/>
  <c r="DB188" i="50"/>
  <c r="DC188" i="57"/>
  <c r="DC188" i="50"/>
  <c r="DP188" i="50"/>
  <c r="DB69" i="57"/>
  <c r="DB69" i="50"/>
  <c r="DC69" i="57"/>
  <c r="DC69" i="50"/>
  <c r="DP69" i="50"/>
  <c r="DB65" i="57"/>
  <c r="DB65" i="50"/>
  <c r="DC65" i="57"/>
  <c r="DC65" i="50"/>
  <c r="DP65" i="50"/>
  <c r="DB61" i="57"/>
  <c r="DC61" i="57"/>
  <c r="DB57" i="57"/>
  <c r="DC57" i="57"/>
  <c r="DC57" i="50"/>
  <c r="DP57" i="50"/>
  <c r="DB54" i="57"/>
  <c r="DB54" i="50"/>
  <c r="DC54" i="57"/>
  <c r="DC54" i="50"/>
  <c r="DP54" i="50"/>
  <c r="DB39" i="57"/>
  <c r="DB39" i="50"/>
  <c r="DC39" i="57"/>
  <c r="DC39" i="50"/>
  <c r="DP39" i="50"/>
  <c r="DB35" i="57"/>
  <c r="DB35" i="50"/>
  <c r="DC35" i="57"/>
  <c r="DC35" i="50"/>
  <c r="DP35" i="50"/>
  <c r="DB31" i="57"/>
  <c r="DB31" i="50"/>
  <c r="DC31" i="57"/>
  <c r="DC31" i="50"/>
  <c r="DP31" i="50"/>
  <c r="DB21" i="57"/>
  <c r="DC21" i="57"/>
  <c r="DC21" i="50"/>
  <c r="DP21" i="50"/>
  <c r="DB38" i="57"/>
  <c r="DB38" i="50"/>
  <c r="DC38" i="57"/>
  <c r="DC38" i="50"/>
  <c r="DP38" i="50"/>
  <c r="DB10" i="57"/>
  <c r="DB10" i="50"/>
  <c r="DC10" i="57"/>
  <c r="DC10" i="50"/>
  <c r="DP10" i="50"/>
  <c r="DB197" i="57"/>
  <c r="DB197" i="50"/>
  <c r="DC197" i="57"/>
  <c r="DC197" i="50"/>
  <c r="DP197" i="50"/>
  <c r="DB189" i="57"/>
  <c r="DB189" i="50"/>
  <c r="DC189" i="57"/>
  <c r="DC189" i="50"/>
  <c r="DP189" i="50"/>
  <c r="DB202" i="57"/>
  <c r="DB202" i="50"/>
  <c r="DC202" i="57"/>
  <c r="DC202" i="50"/>
  <c r="DP202" i="50"/>
  <c r="DB198" i="57"/>
  <c r="DB198" i="50"/>
  <c r="DC198" i="57"/>
  <c r="DC198" i="50"/>
  <c r="DP198" i="50"/>
  <c r="DB194" i="57"/>
  <c r="DB194" i="50"/>
  <c r="DC194" i="57"/>
  <c r="DC194" i="50"/>
  <c r="DP194" i="50"/>
  <c r="DB139" i="57"/>
  <c r="DB139" i="50"/>
  <c r="DC139" i="57"/>
  <c r="DC139" i="50"/>
  <c r="DP139" i="50"/>
  <c r="DJ76" i="50"/>
  <c r="DK76" i="50"/>
  <c r="DJ72" i="50"/>
  <c r="DK72" i="50"/>
  <c r="DC51" i="57"/>
  <c r="DC51" i="50"/>
  <c r="DP51" i="50"/>
  <c r="DB51" i="57"/>
  <c r="DB51" i="50"/>
  <c r="DC47" i="57"/>
  <c r="DC47" i="50"/>
  <c r="DP47" i="50"/>
  <c r="DB47" i="57"/>
  <c r="DB47" i="50"/>
  <c r="DB70" i="57"/>
  <c r="DC70" i="57"/>
  <c r="DC70" i="50"/>
  <c r="DP70" i="50"/>
  <c r="DB62" i="57"/>
  <c r="DB62" i="50"/>
  <c r="DC62" i="57"/>
  <c r="DC62" i="50"/>
  <c r="DP62" i="50"/>
  <c r="DB42" i="57"/>
  <c r="DB42" i="50"/>
  <c r="DC42" i="57"/>
  <c r="DC42" i="50"/>
  <c r="DP42" i="50"/>
  <c r="DB23" i="57"/>
  <c r="DB23" i="50"/>
  <c r="DC23" i="57"/>
  <c r="DC23" i="50"/>
  <c r="DP23" i="50"/>
  <c r="DB199" i="57"/>
  <c r="DB199" i="50"/>
  <c r="DC199" i="57"/>
  <c r="DC199" i="50"/>
  <c r="DP199" i="50"/>
  <c r="DB190" i="57"/>
  <c r="DB190" i="50"/>
  <c r="DC190" i="57"/>
  <c r="DC190" i="50"/>
  <c r="DP190" i="50"/>
  <c r="DB64" i="57"/>
  <c r="DB64" i="50"/>
  <c r="DC64" i="57"/>
  <c r="DC64" i="50"/>
  <c r="DP64" i="50"/>
  <c r="DB32" i="57"/>
  <c r="DB32" i="50"/>
  <c r="DC32" i="57"/>
  <c r="DP32" i="50"/>
  <c r="DB41" i="57"/>
  <c r="DB41" i="50"/>
  <c r="DC41" i="57"/>
  <c r="DC41" i="50"/>
  <c r="DP41" i="50"/>
  <c r="DB37" i="57"/>
  <c r="DC37" i="57"/>
  <c r="DP37" i="50"/>
  <c r="DB33" i="57"/>
  <c r="DC33" i="57"/>
  <c r="DC33" i="50"/>
  <c r="DP33" i="50"/>
  <c r="DB13" i="57"/>
  <c r="DB13" i="50"/>
  <c r="DC13" i="57"/>
  <c r="DC13" i="50"/>
  <c r="DP13" i="50"/>
  <c r="DB77" i="57"/>
  <c r="DB77" i="50"/>
  <c r="DP77" i="50"/>
  <c r="DC77" i="57"/>
  <c r="DC77" i="50"/>
  <c r="DB75" i="57"/>
  <c r="DP75" i="50"/>
  <c r="DC75" i="57"/>
  <c r="DC75" i="50"/>
  <c r="DB73" i="57"/>
  <c r="DB73" i="50"/>
  <c r="DP73" i="50"/>
  <c r="DC73" i="57"/>
  <c r="DC73" i="50"/>
  <c r="DB36" i="57"/>
  <c r="DC36" i="57"/>
  <c r="DP36" i="50"/>
  <c r="DB43" i="57"/>
  <c r="DB43" i="50"/>
  <c r="DC43" i="57"/>
  <c r="DC43" i="50"/>
  <c r="DP43" i="50"/>
  <c r="DB12" i="57"/>
  <c r="DC12" i="57"/>
  <c r="DP12" i="50"/>
  <c r="DC177" i="50"/>
  <c r="DC87" i="50"/>
  <c r="DC36" i="50"/>
  <c r="DB33" i="50"/>
  <c r="DC32" i="50"/>
  <c r="DC49" i="50"/>
  <c r="DC109" i="50"/>
  <c r="DB135" i="50"/>
  <c r="DB90" i="50"/>
  <c r="DC94" i="50"/>
  <c r="DB95" i="50"/>
  <c r="DB173" i="50"/>
  <c r="DC82" i="50"/>
  <c r="DB94" i="50"/>
  <c r="DB196" i="50"/>
  <c r="DC48" i="50"/>
  <c r="DB70" i="50"/>
  <c r="DB75" i="50"/>
  <c r="DB48" i="50"/>
  <c r="DC12" i="50"/>
  <c r="DC37" i="50"/>
  <c r="DB57" i="50"/>
  <c r="DC16" i="50"/>
  <c r="DB66" i="50"/>
  <c r="DB159" i="50"/>
  <c r="DB24" i="50"/>
  <c r="DB160" i="50"/>
  <c r="DB86" i="50"/>
  <c r="DC79" i="50"/>
  <c r="DB91" i="50"/>
  <c r="DC95" i="50"/>
  <c r="DC45" i="50"/>
  <c r="DB99" i="50"/>
  <c r="DB36" i="50"/>
  <c r="DB12" i="50"/>
  <c r="DB37" i="50"/>
  <c r="DB21" i="50"/>
  <c r="DB45" i="50"/>
  <c r="DP7" i="57"/>
  <c r="DP7" i="50"/>
  <c r="DB7" i="57"/>
  <c r="DB7" i="50"/>
  <c r="DR61" i="87"/>
  <c r="DP61" i="50"/>
  <c r="DS61" i="87"/>
  <c r="DT61" i="87"/>
  <c r="DB61" i="87"/>
  <c r="DC61" i="87"/>
  <c r="DC61" i="50"/>
  <c r="DB61" i="50"/>
  <c r="DC193" i="50"/>
  <c r="DB25" i="50"/>
  <c r="DC25" i="50"/>
  <c r="DC184" i="50"/>
  <c r="DB60" i="50"/>
  <c r="DP29" i="50"/>
  <c r="DP56" i="50"/>
  <c r="DO61" i="50"/>
  <c r="DR142" i="87"/>
  <c r="DS142" i="87"/>
  <c r="DC142" i="87"/>
  <c r="DC142" i="50"/>
  <c r="DT142" i="87"/>
  <c r="DB142" i="87"/>
  <c r="DB142" i="50"/>
  <c r="DP142" i="50"/>
  <c r="DR116" i="87"/>
  <c r="DP116" i="50"/>
  <c r="DS116" i="87"/>
  <c r="DT116" i="87"/>
  <c r="DB116" i="87"/>
  <c r="DB116" i="50"/>
  <c r="DC116" i="87"/>
  <c r="DC116" i="50"/>
  <c r="DC17" i="57"/>
  <c r="DC17" i="50"/>
  <c r="E4" i="50"/>
  <c r="DP184" i="50"/>
  <c r="DB184" i="57"/>
  <c r="DB184" i="50"/>
  <c r="DP17" i="50"/>
  <c r="DB17" i="57"/>
  <c r="DB17" i="50"/>
  <c r="DC60" i="57"/>
  <c r="DC60" i="50"/>
  <c r="DP195" i="50"/>
  <c r="DB195" i="57"/>
  <c r="DB195" i="50"/>
  <c r="DP27" i="50"/>
  <c r="DB29" i="57"/>
  <c r="DB29" i="50"/>
  <c r="DC29" i="57"/>
  <c r="DC29" i="50"/>
  <c r="DP26" i="50"/>
  <c r="DB28" i="57"/>
  <c r="DB28" i="50"/>
  <c r="DC28" i="57"/>
  <c r="DC28" i="50"/>
  <c r="DC56" i="57"/>
  <c r="DC56" i="50"/>
  <c r="DO40" i="50"/>
  <c r="DO34" i="50"/>
  <c r="DO74" i="50"/>
  <c r="DO78" i="50"/>
  <c r="DB11" i="57"/>
  <c r="DB11" i="50"/>
  <c r="DP11" i="50"/>
  <c r="DC11" i="57"/>
  <c r="DC11" i="50"/>
  <c r="DO72" i="50"/>
  <c r="DO76" i="50"/>
  <c r="DO138" i="50"/>
  <c r="DC74" i="57"/>
  <c r="DC74" i="50"/>
  <c r="DC78" i="57"/>
  <c r="DC78" i="50"/>
  <c r="C16" i="34"/>
  <c r="DB78" i="57"/>
  <c r="DB78" i="50"/>
  <c r="DB72" i="57"/>
  <c r="DB72" i="50"/>
  <c r="DB40" i="57"/>
  <c r="DB40" i="50"/>
  <c r="DP40" i="50"/>
  <c r="DC40" i="57"/>
  <c r="DC40" i="50"/>
  <c r="DP78" i="50"/>
  <c r="DP74" i="50"/>
  <c r="DB74" i="57"/>
  <c r="DB74" i="50"/>
  <c r="DB34" i="57"/>
  <c r="DB34" i="50"/>
  <c r="DP34" i="50"/>
  <c r="DC34" i="57"/>
  <c r="DC34" i="50"/>
  <c r="DC76" i="57"/>
  <c r="DC76" i="50"/>
  <c r="DP72" i="50"/>
  <c r="DP76" i="50"/>
  <c r="DB76" i="57"/>
  <c r="DB76" i="50"/>
  <c r="DC72" i="57"/>
  <c r="DC72" i="50"/>
  <c r="DC138" i="57"/>
  <c r="DC138" i="50"/>
  <c r="DB138" i="57"/>
  <c r="DB138" i="50"/>
  <c r="DP138" i="50"/>
  <c r="G2" i="78"/>
  <c r="G2" i="76"/>
  <c r="CR6" i="50"/>
  <c r="CZ6" i="50"/>
  <c r="DG4" i="57"/>
  <c r="DG4" i="50"/>
  <c r="DD4" i="50"/>
  <c r="DA4" i="50"/>
  <c r="CP4" i="50"/>
  <c r="CN4" i="50"/>
  <c r="CW4" i="50"/>
  <c r="CN6" i="50"/>
  <c r="CW6" i="50"/>
  <c r="CN5" i="50"/>
  <c r="CW5" i="50"/>
  <c r="CP6" i="50"/>
  <c r="CX6" i="50"/>
  <c r="CP5" i="50"/>
  <c r="CX5" i="50"/>
  <c r="CX4" i="50"/>
  <c r="D6" i="57"/>
  <c r="D6" i="50"/>
  <c r="E6" i="57"/>
  <c r="E6" i="50"/>
  <c r="C13" i="34"/>
  <c r="C14" i="34"/>
  <c r="E2" i="66"/>
  <c r="BM4" i="50"/>
  <c r="C22" i="34"/>
  <c r="DH6" i="57"/>
  <c r="DH6" i="50"/>
  <c r="DG6" i="57"/>
  <c r="DG6" i="50"/>
  <c r="DF6" i="57"/>
  <c r="DF6" i="50"/>
  <c r="DE6" i="50"/>
  <c r="DD6" i="50"/>
  <c r="DA6" i="50"/>
  <c r="CF6" i="50"/>
  <c r="BP6" i="50"/>
  <c r="BO6" i="50"/>
  <c r="DH5" i="57"/>
  <c r="DH5" i="50"/>
  <c r="DG5" i="57"/>
  <c r="DG5" i="50"/>
  <c r="DF5" i="57"/>
  <c r="DF5" i="50"/>
  <c r="DE5" i="50"/>
  <c r="DD5" i="50"/>
  <c r="CF5" i="50"/>
  <c r="BP5" i="50"/>
  <c r="BO5" i="50"/>
  <c r="DH4" i="57"/>
  <c r="DH4" i="50"/>
  <c r="DF4" i="57"/>
  <c r="DF4" i="50"/>
  <c r="DE4" i="50"/>
  <c r="CF4" i="50"/>
  <c r="BP4" i="50"/>
  <c r="BO4" i="50"/>
  <c r="CS4" i="50"/>
  <c r="CJ4" i="50"/>
  <c r="CU4" i="50"/>
  <c r="CJ5" i="50"/>
  <c r="CU5" i="50"/>
  <c r="DA5" i="50"/>
  <c r="BM6" i="50"/>
  <c r="CS6" i="50"/>
  <c r="CH6" i="50"/>
  <c r="CT6" i="50"/>
  <c r="CL6" i="50"/>
  <c r="CV6" i="50"/>
  <c r="CH4" i="50"/>
  <c r="CT4" i="50"/>
  <c r="CL4" i="50"/>
  <c r="CV4" i="50"/>
  <c r="BM5" i="50"/>
  <c r="CS5" i="50"/>
  <c r="CH5" i="50"/>
  <c r="CT5" i="50"/>
  <c r="CL5" i="50"/>
  <c r="CV5" i="50"/>
  <c r="CJ6" i="50"/>
  <c r="CU6" i="50"/>
  <c r="DM4" i="57"/>
  <c r="DM4" i="50"/>
  <c r="DM5" i="57"/>
  <c r="DM5" i="50"/>
  <c r="DM6" i="57"/>
  <c r="DM6" i="50"/>
  <c r="C11" i="34"/>
  <c r="C9" i="34"/>
  <c r="C10" i="34"/>
  <c r="BR4" i="50"/>
  <c r="BR5" i="50"/>
  <c r="BR6" i="50"/>
  <c r="D45" i="76"/>
  <c r="F23" i="55"/>
  <c r="CE6" i="50"/>
  <c r="CE5" i="50"/>
  <c r="CQ6" i="50"/>
  <c r="CY5" i="50"/>
  <c r="CY4" i="50"/>
  <c r="CY6" i="50"/>
  <c r="CQ5" i="50"/>
  <c r="CQ4" i="50"/>
  <c r="CE4" i="50"/>
  <c r="D19" i="33"/>
  <c r="E19" i="33"/>
  <c r="DK5" i="57"/>
  <c r="DK5" i="50"/>
  <c r="CR4" i="50"/>
  <c r="DI6" i="50"/>
  <c r="DK6" i="57"/>
  <c r="DK6" i="50"/>
  <c r="CR5" i="50"/>
  <c r="DK4" i="57"/>
  <c r="DK4" i="50"/>
  <c r="DI4" i="50"/>
  <c r="CZ4" i="50"/>
  <c r="DS204" i="57"/>
  <c r="DI5" i="50"/>
  <c r="DT204" i="57"/>
  <c r="DT186" i="57"/>
  <c r="DT149" i="57"/>
  <c r="DT141" i="57"/>
  <c r="DT160" i="57"/>
  <c r="DT117" i="57"/>
  <c r="DT148" i="57"/>
  <c r="DT140" i="57"/>
  <c r="DT159" i="57"/>
  <c r="DT118" i="57"/>
  <c r="DT198" i="57"/>
  <c r="DT184" i="57"/>
  <c r="DT147" i="57"/>
  <c r="DT123" i="57"/>
  <c r="DT115" i="57"/>
  <c r="DT150" i="57"/>
  <c r="DT142" i="57"/>
  <c r="DT161" i="57"/>
  <c r="DT192" i="57"/>
  <c r="DT145" i="57"/>
  <c r="DT121" i="57"/>
  <c r="DT193" i="57"/>
  <c r="DT196" i="57"/>
  <c r="DT152" i="57"/>
  <c r="DT144" i="57"/>
  <c r="DT171" i="57"/>
  <c r="DT163" i="57"/>
  <c r="DT122" i="57"/>
  <c r="DT188" i="57"/>
  <c r="DT151" i="57"/>
  <c r="DT143" i="57"/>
  <c r="DT119" i="57"/>
  <c r="DT200" i="57"/>
  <c r="DT185" i="57"/>
  <c r="DT146" i="57"/>
  <c r="DT175" i="57"/>
  <c r="DT165" i="57"/>
  <c r="DT116" i="57"/>
  <c r="CZ5" i="50"/>
  <c r="C45" i="76"/>
  <c r="F24" i="55"/>
  <c r="DR121" i="57"/>
  <c r="DR185" i="57"/>
  <c r="DR196" i="57"/>
  <c r="DR204" i="57"/>
  <c r="DJ5" i="50"/>
  <c r="DR189" i="57"/>
  <c r="DL6" i="57"/>
  <c r="DL6" i="50"/>
  <c r="DR203" i="57"/>
  <c r="DR159" i="57"/>
  <c r="DR146" i="57"/>
  <c r="DR142" i="57"/>
  <c r="DR192" i="57"/>
  <c r="DR188" i="57"/>
  <c r="DR184" i="57"/>
  <c r="DR171" i="57"/>
  <c r="DR165" i="57"/>
  <c r="DR161" i="57"/>
  <c r="DR152" i="57"/>
  <c r="DR144" i="57"/>
  <c r="DR140" i="57"/>
  <c r="DR123" i="57"/>
  <c r="DR119" i="57"/>
  <c r="DR115" i="57"/>
  <c r="DJ4" i="50"/>
  <c r="DR193" i="57"/>
  <c r="DJ6" i="50"/>
  <c r="DR172" i="57"/>
  <c r="DR187" i="57"/>
  <c r="DR164" i="57"/>
  <c r="DR149" i="57"/>
  <c r="DR141" i="57"/>
  <c r="DR116" i="57"/>
  <c r="DR163" i="57"/>
  <c r="DR150" i="57"/>
  <c r="DR200" i="57"/>
  <c r="DR194" i="57"/>
  <c r="DR137" i="57"/>
  <c r="DR129" i="57"/>
  <c r="DR195" i="57"/>
  <c r="DR199" i="57"/>
  <c r="DL5" i="57"/>
  <c r="DL5" i="50"/>
  <c r="DL4" i="57"/>
  <c r="DL4" i="50"/>
  <c r="DS196" i="57"/>
  <c r="DS126" i="57"/>
  <c r="DS134" i="57"/>
  <c r="DS158" i="57"/>
  <c r="DS100" i="57"/>
  <c r="DS104" i="57"/>
  <c r="DS108" i="57"/>
  <c r="DS162" i="57"/>
  <c r="DS166" i="57"/>
  <c r="DS170" i="57"/>
  <c r="DS198" i="57"/>
  <c r="DR198" i="57"/>
  <c r="DS194" i="57"/>
  <c r="DS128" i="57"/>
  <c r="DS136" i="57"/>
  <c r="DO6" i="50"/>
  <c r="DS99" i="57"/>
  <c r="DS103" i="57"/>
  <c r="DS107" i="57"/>
  <c r="DS161" i="57"/>
  <c r="DS165" i="57"/>
  <c r="DS169" i="57"/>
  <c r="DS175" i="57"/>
  <c r="DR175" i="57"/>
  <c r="DS185" i="57"/>
  <c r="DS189" i="57"/>
  <c r="DS197" i="57"/>
  <c r="DS131" i="57"/>
  <c r="DS139" i="57"/>
  <c r="DS191" i="57"/>
  <c r="DS117" i="57"/>
  <c r="DR117" i="57"/>
  <c r="DS121" i="57"/>
  <c r="DS173" i="57"/>
  <c r="DS141" i="57"/>
  <c r="DS145" i="57"/>
  <c r="DR145" i="57"/>
  <c r="DS149" i="57"/>
  <c r="DS195" i="57"/>
  <c r="DS203" i="57"/>
  <c r="DS199" i="57"/>
  <c r="DS125" i="57"/>
  <c r="DS133" i="57"/>
  <c r="DS153" i="57"/>
  <c r="DS179" i="57"/>
  <c r="DS159" i="57"/>
  <c r="DS163" i="57"/>
  <c r="DS167" i="57"/>
  <c r="DS171" i="57"/>
  <c r="DS187" i="57"/>
  <c r="DS193" i="57"/>
  <c r="DO4" i="50"/>
  <c r="DS127" i="57"/>
  <c r="DS135" i="57"/>
  <c r="DS155" i="57"/>
  <c r="DS181" i="57"/>
  <c r="DS201" i="57"/>
  <c r="DS115" i="57"/>
  <c r="DS119" i="57"/>
  <c r="DS123" i="57"/>
  <c r="DS177" i="57"/>
  <c r="DS143" i="57"/>
  <c r="DR143" i="57"/>
  <c r="DS147" i="57"/>
  <c r="DR147" i="57"/>
  <c r="DS151" i="57"/>
  <c r="DR151" i="57"/>
  <c r="DS129" i="57"/>
  <c r="DS137" i="57"/>
  <c r="DS157" i="57"/>
  <c r="DS183" i="57"/>
  <c r="DS112" i="57"/>
  <c r="DS116" i="57"/>
  <c r="DS120" i="57"/>
  <c r="DS124" i="57"/>
  <c r="DS142" i="57"/>
  <c r="DS146" i="57"/>
  <c r="DS150" i="57"/>
  <c r="DS178" i="57"/>
  <c r="DS130" i="57"/>
  <c r="DS138" i="57"/>
  <c r="DS154" i="57"/>
  <c r="DS182" i="57"/>
  <c r="DS190" i="57"/>
  <c r="DS160" i="57"/>
  <c r="DR160" i="57"/>
  <c r="DS164" i="57"/>
  <c r="DS168" i="57"/>
  <c r="DS172" i="57"/>
  <c r="DS186" i="57"/>
  <c r="DR186" i="57"/>
  <c r="DS132" i="57"/>
  <c r="DS156" i="57"/>
  <c r="DS202" i="57"/>
  <c r="DS118" i="57"/>
  <c r="DR118" i="57"/>
  <c r="DS122" i="57"/>
  <c r="DR122" i="57"/>
  <c r="DS140" i="57"/>
  <c r="DS144" i="57"/>
  <c r="DS148" i="57"/>
  <c r="DR148" i="57"/>
  <c r="DS152" i="57"/>
  <c r="DS174" i="57"/>
  <c r="DS184" i="57"/>
  <c r="DS188" i="57"/>
  <c r="DS176" i="57"/>
  <c r="DS180" i="57"/>
  <c r="DS200" i="57"/>
  <c r="DS192" i="57"/>
  <c r="DO5" i="50"/>
  <c r="DT111" i="57"/>
  <c r="DT101" i="57"/>
  <c r="DT109" i="57"/>
  <c r="DT97" i="57"/>
  <c r="DT105" i="57"/>
  <c r="DT107" i="57"/>
  <c r="DT197" i="57"/>
  <c r="DT135" i="57"/>
  <c r="DT201" i="57"/>
  <c r="DT104" i="57"/>
  <c r="DT162" i="57"/>
  <c r="DT176" i="57"/>
  <c r="DT129" i="57"/>
  <c r="DT183" i="57"/>
  <c r="DT138" i="57"/>
  <c r="DT182" i="57"/>
  <c r="DT164" i="57"/>
  <c r="DT172" i="57"/>
  <c r="DT132" i="57"/>
  <c r="DT156" i="57"/>
  <c r="DT112" i="57"/>
  <c r="DT169" i="57"/>
  <c r="DT178" i="57"/>
  <c r="DT127" i="57"/>
  <c r="DT181" i="57"/>
  <c r="DT108" i="57"/>
  <c r="DT177" i="57"/>
  <c r="DT136" i="57"/>
  <c r="DT180" i="57"/>
  <c r="DT187" i="57"/>
  <c r="DT130" i="57"/>
  <c r="DT154" i="57"/>
  <c r="DT168" i="57"/>
  <c r="DT199" i="57"/>
  <c r="DT153" i="57"/>
  <c r="DT99" i="57"/>
  <c r="DT124" i="57"/>
  <c r="DT134" i="57"/>
  <c r="DT158" i="57"/>
  <c r="DT170" i="57"/>
  <c r="DT128" i="57"/>
  <c r="DT157" i="57"/>
  <c r="DT139" i="57"/>
  <c r="DT190" i="57"/>
  <c r="DT173" i="57"/>
  <c r="DT195" i="57"/>
  <c r="DT133" i="57"/>
  <c r="DT202" i="57"/>
  <c r="DT103" i="57"/>
  <c r="DT120" i="57"/>
  <c r="DT189" i="57"/>
  <c r="DT126" i="57"/>
  <c r="DT155" i="57"/>
  <c r="DT100" i="57"/>
  <c r="DT166" i="57"/>
  <c r="DT194" i="57"/>
  <c r="DT137" i="57"/>
  <c r="DT167" i="57"/>
  <c r="DT174" i="57"/>
  <c r="DT131" i="57"/>
  <c r="DT191" i="57"/>
  <c r="DT203" i="57"/>
  <c r="DT125" i="57"/>
  <c r="DT179" i="57"/>
  <c r="DR162" i="57"/>
  <c r="DR174" i="57"/>
  <c r="DR173" i="57"/>
  <c r="DR120" i="57"/>
  <c r="DR125" i="57"/>
  <c r="DR133" i="57"/>
  <c r="DR177" i="57"/>
  <c r="DR112" i="57"/>
  <c r="DR114" i="57"/>
  <c r="DR39" i="57"/>
  <c r="DR169" i="57"/>
  <c r="DR100" i="57"/>
  <c r="DR108" i="57"/>
  <c r="DR124" i="57"/>
  <c r="DR180" i="57"/>
  <c r="DR126" i="57"/>
  <c r="DR158" i="57"/>
  <c r="DR57" i="57"/>
  <c r="DR24" i="57"/>
  <c r="DR29" i="57"/>
  <c r="DR93" i="57"/>
  <c r="DR95" i="57"/>
  <c r="DR134" i="57"/>
  <c r="DR136" i="57"/>
  <c r="DR183" i="57"/>
  <c r="DR75" i="57"/>
  <c r="DR77" i="57"/>
  <c r="DR81" i="57"/>
  <c r="DR87" i="57"/>
  <c r="DR89" i="57"/>
  <c r="DR197" i="57"/>
  <c r="DR102" i="57"/>
  <c r="DR106" i="57"/>
  <c r="DR110" i="57"/>
  <c r="DR166" i="57"/>
  <c r="DR170" i="57"/>
  <c r="DR128" i="57"/>
  <c r="DR182" i="57"/>
  <c r="DR191" i="57"/>
  <c r="DR202" i="57"/>
  <c r="DR156" i="57"/>
  <c r="DR181" i="57"/>
  <c r="DR6" i="57"/>
  <c r="DP6" i="57"/>
  <c r="DP6" i="50"/>
  <c r="DR178" i="57"/>
  <c r="DR167" i="57"/>
  <c r="DR97" i="57"/>
  <c r="DR99" i="57"/>
  <c r="DR101" i="57"/>
  <c r="DR103" i="57"/>
  <c r="DR105" i="57"/>
  <c r="DR107" i="57"/>
  <c r="DR104" i="57"/>
  <c r="DR168" i="57"/>
  <c r="DR155" i="57"/>
  <c r="DR132" i="57"/>
  <c r="DR176" i="57"/>
  <c r="DP4" i="57"/>
  <c r="DP4" i="50"/>
  <c r="DR55" i="57"/>
  <c r="DR91" i="57"/>
  <c r="DR157" i="57"/>
  <c r="DR153" i="57"/>
  <c r="DR130" i="57"/>
  <c r="DR138" i="57"/>
  <c r="DR127" i="57"/>
  <c r="DR131" i="57"/>
  <c r="DR135" i="57"/>
  <c r="DR139" i="57"/>
  <c r="DR190" i="57"/>
  <c r="DR154" i="57"/>
  <c r="DR179" i="57"/>
  <c r="DR201" i="57"/>
  <c r="DP5" i="57"/>
  <c r="DP5" i="50"/>
  <c r="DS40" i="57"/>
  <c r="DS32" i="57"/>
  <c r="DS24" i="57"/>
  <c r="DS16" i="57"/>
  <c r="DS72" i="57"/>
  <c r="DS58" i="57"/>
  <c r="DS110" i="57"/>
  <c r="DS102" i="57"/>
  <c r="DS94" i="57"/>
  <c r="DS86" i="57"/>
  <c r="DS78" i="57"/>
  <c r="DS46" i="57"/>
  <c r="DS74" i="57"/>
  <c r="DS34" i="57"/>
  <c r="DS26" i="57"/>
  <c r="DS18" i="57"/>
  <c r="DS10" i="57"/>
  <c r="DS60" i="57"/>
  <c r="DS52" i="57"/>
  <c r="DS8" i="57"/>
  <c r="DS69" i="57"/>
  <c r="DS39" i="57"/>
  <c r="DS31" i="57"/>
  <c r="DS23" i="57"/>
  <c r="DS15" i="57"/>
  <c r="DS57" i="57"/>
  <c r="DS105" i="57"/>
  <c r="DS97" i="57"/>
  <c r="DS89" i="57"/>
  <c r="DS81" i="57"/>
  <c r="DS71" i="57"/>
  <c r="DS49" i="57"/>
  <c r="DS7" i="57"/>
  <c r="DS113" i="57"/>
  <c r="DS65" i="57"/>
  <c r="DS33" i="57"/>
  <c r="DS25" i="57"/>
  <c r="DS17" i="57"/>
  <c r="DS59" i="57"/>
  <c r="DS95" i="57"/>
  <c r="DS87" i="57"/>
  <c r="DS79" i="57"/>
  <c r="DS67" i="57"/>
  <c r="DS47" i="57"/>
  <c r="DS6" i="57"/>
  <c r="DC6" i="57"/>
  <c r="DC6" i="50"/>
  <c r="DS96" i="57"/>
  <c r="DS88" i="57"/>
  <c r="DS80" i="57"/>
  <c r="DS48" i="57"/>
  <c r="DS70" i="57"/>
  <c r="DS114" i="57"/>
  <c r="DS36" i="57"/>
  <c r="DS28" i="57"/>
  <c r="DS20" i="57"/>
  <c r="DS12" i="57"/>
  <c r="DS64" i="57"/>
  <c r="DS54" i="57"/>
  <c r="DS106" i="57"/>
  <c r="DS98" i="57"/>
  <c r="DS90" i="57"/>
  <c r="DS82" i="57"/>
  <c r="DS50" i="57"/>
  <c r="DS42" i="57"/>
  <c r="DS66" i="57"/>
  <c r="DS38" i="57"/>
  <c r="DS30" i="57"/>
  <c r="DS22" i="57"/>
  <c r="DS14" i="57"/>
  <c r="DS68" i="57"/>
  <c r="DS56" i="57"/>
  <c r="DS111" i="57"/>
  <c r="DS61" i="57"/>
  <c r="DS35" i="57"/>
  <c r="DS27" i="57"/>
  <c r="DS19" i="57"/>
  <c r="DS11" i="57"/>
  <c r="DS53" i="57"/>
  <c r="DS41" i="57"/>
  <c r="DS4" i="57"/>
  <c r="DC4" i="57"/>
  <c r="DC4" i="50"/>
  <c r="DS109" i="57"/>
  <c r="DS101" i="57"/>
  <c r="DS93" i="57"/>
  <c r="DS85" i="57"/>
  <c r="DS77" i="57"/>
  <c r="DS63" i="57"/>
  <c r="DS45" i="57"/>
  <c r="DS73" i="57"/>
  <c r="DS37" i="57"/>
  <c r="DS29" i="57"/>
  <c r="DS21" i="57"/>
  <c r="DS13" i="57"/>
  <c r="DS55" i="57"/>
  <c r="DS91" i="57"/>
  <c r="DS83" i="57"/>
  <c r="DS75" i="57"/>
  <c r="DS51" i="57"/>
  <c r="DS43" i="57"/>
  <c r="DS92" i="57"/>
  <c r="DS84" i="57"/>
  <c r="DS76" i="57"/>
  <c r="DS44" i="57"/>
  <c r="DS62" i="57"/>
  <c r="DS5" i="57"/>
  <c r="DC5" i="57"/>
  <c r="DC5" i="50"/>
  <c r="DT110" i="57"/>
  <c r="DT78" i="57"/>
  <c r="DT29" i="57"/>
  <c r="DT66" i="57"/>
  <c r="DT63" i="57"/>
  <c r="DT20" i="57"/>
  <c r="DT52" i="57"/>
  <c r="DT61" i="57"/>
  <c r="DT19" i="57"/>
  <c r="DT53" i="57"/>
  <c r="DT67" i="57"/>
  <c r="DT22" i="57"/>
  <c r="DT113" i="57"/>
  <c r="DT82" i="57"/>
  <c r="DT33" i="57"/>
  <c r="DT74" i="57"/>
  <c r="DT81" i="57"/>
  <c r="DT32" i="57"/>
  <c r="DT56" i="57"/>
  <c r="DT80" i="57"/>
  <c r="DT31" i="57"/>
  <c r="DT57" i="57"/>
  <c r="DT51" i="57"/>
  <c r="DT18" i="57"/>
  <c r="DT41" i="57"/>
  <c r="DT8" i="57"/>
  <c r="DT86" i="57"/>
  <c r="DT37" i="57"/>
  <c r="DT7" i="57"/>
  <c r="DT93" i="57"/>
  <c r="DT45" i="57"/>
  <c r="DT12" i="57"/>
  <c r="DT92" i="57"/>
  <c r="DT44" i="57"/>
  <c r="DT11" i="57"/>
  <c r="DT95" i="57"/>
  <c r="DT47" i="57"/>
  <c r="DT14" i="57"/>
  <c r="DT106" i="57"/>
  <c r="DT73" i="57"/>
  <c r="DT25" i="57"/>
  <c r="DT89" i="57"/>
  <c r="DT40" i="57"/>
  <c r="DT68" i="57"/>
  <c r="DT69" i="57"/>
  <c r="DT23" i="57"/>
  <c r="DT91" i="57"/>
  <c r="DT43" i="57"/>
  <c r="DT10" i="57"/>
  <c r="DT5" i="57"/>
  <c r="DB5" i="57"/>
  <c r="DB5" i="50"/>
  <c r="DT94" i="57"/>
  <c r="DT46" i="57"/>
  <c r="DT13" i="57"/>
  <c r="DT85" i="57"/>
  <c r="DT36" i="57"/>
  <c r="DB4" i="57"/>
  <c r="DB4" i="50"/>
  <c r="DT4" i="57"/>
  <c r="DT84" i="57"/>
  <c r="DT35" i="57"/>
  <c r="DT6" i="57"/>
  <c r="DB6" i="57"/>
  <c r="DB6" i="50"/>
  <c r="DT87" i="57"/>
  <c r="DT38" i="57"/>
  <c r="DT72" i="57"/>
  <c r="DT98" i="57"/>
  <c r="DT50" i="57"/>
  <c r="DT17" i="57"/>
  <c r="DT114" i="57"/>
  <c r="DT49" i="57"/>
  <c r="DT16" i="57"/>
  <c r="DT96" i="57"/>
  <c r="DT48" i="57"/>
  <c r="DT15" i="57"/>
  <c r="DT83" i="57"/>
  <c r="DT34" i="57"/>
  <c r="DT64" i="57"/>
  <c r="DT102" i="57"/>
  <c r="DT65" i="57"/>
  <c r="DT21" i="57"/>
  <c r="DT55" i="57"/>
  <c r="DT77" i="57"/>
  <c r="DT28" i="57"/>
  <c r="DT60" i="57"/>
  <c r="DT76" i="57"/>
  <c r="DT27" i="57"/>
  <c r="DT62" i="57"/>
  <c r="DT79" i="57"/>
  <c r="DT30" i="57"/>
  <c r="DT58" i="57"/>
  <c r="DT90" i="57"/>
  <c r="DT42" i="57"/>
  <c r="DT59" i="57"/>
  <c r="DT71" i="57"/>
  <c r="DT24" i="57"/>
  <c r="DT88" i="57"/>
  <c r="DT39" i="57"/>
  <c r="DT70" i="57"/>
  <c r="DT75" i="57"/>
  <c r="DT26" i="57"/>
  <c r="DT54" i="57"/>
  <c r="B3" i="76"/>
  <c r="DR59" i="57"/>
  <c r="DR46" i="57"/>
  <c r="DR109" i="57"/>
  <c r="DR98" i="57"/>
  <c r="DR79" i="57"/>
  <c r="DR16" i="57"/>
  <c r="DR31" i="57"/>
  <c r="DR111" i="57"/>
  <c r="DR113" i="57"/>
  <c r="DR35" i="57"/>
  <c r="DR53" i="57"/>
  <c r="DR85" i="57"/>
  <c r="DR44" i="57"/>
  <c r="DR14" i="57"/>
  <c r="DR83" i="57"/>
  <c r="DR92" i="57"/>
  <c r="DR88" i="57"/>
  <c r="DR84" i="57"/>
  <c r="DR80" i="57"/>
  <c r="DR76" i="57"/>
  <c r="DR65" i="57"/>
  <c r="DR37" i="57"/>
  <c r="DR28" i="57"/>
  <c r="DR23" i="57"/>
  <c r="DR72" i="57"/>
  <c r="DR74" i="57"/>
  <c r="DR69" i="57"/>
  <c r="DR67" i="57"/>
  <c r="DR47" i="57"/>
  <c r="DR43" i="57"/>
  <c r="DR38" i="57"/>
  <c r="DR34" i="57"/>
  <c r="DR30" i="57"/>
  <c r="DR26" i="57"/>
  <c r="DR20" i="57"/>
  <c r="DR18" i="57"/>
  <c r="DR10" i="57"/>
  <c r="DR21" i="57"/>
  <c r="DR13" i="57"/>
  <c r="DR7" i="57"/>
  <c r="DR68" i="57"/>
  <c r="DR4" i="57"/>
  <c r="DR62" i="57"/>
  <c r="DR94" i="57"/>
  <c r="DR17" i="57"/>
  <c r="DR96" i="57"/>
  <c r="DR90" i="57"/>
  <c r="DR86" i="57"/>
  <c r="DR82" i="57"/>
  <c r="DR78" i="57"/>
  <c r="DR73" i="57"/>
  <c r="DR42" i="57"/>
  <c r="DR33" i="57"/>
  <c r="DR25" i="57"/>
  <c r="DR64" i="57"/>
  <c r="DR66" i="57"/>
  <c r="DR61" i="57"/>
  <c r="DR71" i="57"/>
  <c r="DR63" i="57"/>
  <c r="DR45" i="57"/>
  <c r="DR40" i="57"/>
  <c r="DR36" i="57"/>
  <c r="DR32" i="57"/>
  <c r="DR27" i="57"/>
  <c r="DR22" i="57"/>
  <c r="DR19" i="57"/>
  <c r="DR11" i="57"/>
  <c r="DR8" i="57"/>
  <c r="DR15" i="57"/>
  <c r="DR12" i="57"/>
  <c r="DR58" i="57"/>
  <c r="DR5" i="57"/>
  <c r="DR60" i="57"/>
  <c r="DR70" i="57"/>
  <c r="DR41" i="57"/>
  <c r="C13" i="33"/>
  <c r="D12" i="33"/>
  <c r="D5" i="33"/>
  <c r="DR56" i="57"/>
  <c r="DR52" i="57"/>
  <c r="DR48" i="57"/>
  <c r="DR49" i="57"/>
  <c r="DR54" i="57"/>
  <c r="DR51" i="57"/>
  <c r="DR50" i="57"/>
  <c r="C12" i="33"/>
  <c r="C6" i="34"/>
  <c r="DS9" i="57"/>
  <c r="DT9" i="57"/>
  <c r="DR9" i="57"/>
  <c r="H2" i="76"/>
  <c r="I2" i="76"/>
  <c r="J2" i="76"/>
  <c r="K2" i="76"/>
  <c r="E2" i="76"/>
  <c r="L2" i="76"/>
  <c r="M2" i="76"/>
  <c r="B4" i="76"/>
  <c r="E3" i="76"/>
  <c r="H3" i="76"/>
  <c r="E5" i="33"/>
  <c r="E8" i="33"/>
  <c r="E6" i="33"/>
  <c r="E7" i="33"/>
  <c r="D8" i="33"/>
  <c r="D7" i="33"/>
  <c r="D6" i="33"/>
  <c r="I12" i="33"/>
  <c r="J7" i="33"/>
  <c r="I13" i="33"/>
  <c r="C19" i="34"/>
  <c r="C23" i="34"/>
  <c r="C20" i="34"/>
  <c r="E2" i="78"/>
  <c r="L2" i="78"/>
  <c r="M2" i="78"/>
  <c r="I3" i="76"/>
  <c r="N2" i="76"/>
  <c r="F3" i="76"/>
  <c r="L3" i="76"/>
  <c r="M3" i="76"/>
  <c r="E4" i="76"/>
  <c r="B5" i="76"/>
  <c r="H4" i="76"/>
  <c r="I4" i="76"/>
  <c r="K5" i="33"/>
  <c r="K7" i="33"/>
  <c r="K6" i="33"/>
  <c r="K8" i="33"/>
  <c r="J8" i="33"/>
  <c r="J12" i="33"/>
  <c r="J6" i="33"/>
  <c r="J5" i="33"/>
  <c r="C7" i="34"/>
  <c r="N3" i="76"/>
  <c r="O3" i="76"/>
  <c r="H2" i="78"/>
  <c r="I2" i="78"/>
  <c r="C45" i="78"/>
  <c r="O24" i="55"/>
  <c r="O2" i="76"/>
  <c r="P2" i="76"/>
  <c r="F4" i="76"/>
  <c r="L4" i="76"/>
  <c r="M4" i="76"/>
  <c r="N4" i="76"/>
  <c r="E5" i="76"/>
  <c r="B6" i="76"/>
  <c r="H5" i="76"/>
  <c r="I5" i="76"/>
  <c r="N2" i="78"/>
  <c r="J2" i="78"/>
  <c r="K2" i="78"/>
  <c r="J3" i="76"/>
  <c r="K3" i="76"/>
  <c r="G3" i="76"/>
  <c r="D3" i="35"/>
  <c r="E2" i="35"/>
  <c r="E3" i="35"/>
  <c r="P3" i="76"/>
  <c r="D45" i="78"/>
  <c r="O23" i="55"/>
  <c r="B3" i="78"/>
  <c r="P4" i="76"/>
  <c r="P2" i="78"/>
  <c r="O2" i="78"/>
  <c r="F5" i="76"/>
  <c r="L5" i="76"/>
  <c r="M5" i="76"/>
  <c r="N5" i="76"/>
  <c r="G4" i="76"/>
  <c r="J4" i="76"/>
  <c r="K4" i="76"/>
  <c r="O4" i="76"/>
  <c r="B7" i="76"/>
  <c r="E6" i="76"/>
  <c r="H6" i="76"/>
  <c r="I6" i="76"/>
  <c r="E4" i="35"/>
  <c r="C5" i="34"/>
  <c r="D4" i="35"/>
  <c r="C4" i="34"/>
  <c r="B4" i="78"/>
  <c r="E3" i="78"/>
  <c r="H3" i="78"/>
  <c r="I3" i="78"/>
  <c r="F6" i="76"/>
  <c r="L6" i="76"/>
  <c r="M6" i="76"/>
  <c r="N6" i="76"/>
  <c r="O5" i="76"/>
  <c r="P5" i="76"/>
  <c r="G5" i="76"/>
  <c r="J5" i="76"/>
  <c r="K5" i="76"/>
  <c r="E7" i="76"/>
  <c r="B8" i="76"/>
  <c r="H7" i="76"/>
  <c r="I7" i="76"/>
  <c r="L3" i="78"/>
  <c r="M3" i="78"/>
  <c r="N3" i="78"/>
  <c r="F3" i="78"/>
  <c r="E4" i="78"/>
  <c r="H4" i="78"/>
  <c r="I4" i="78"/>
  <c r="B5" i="78"/>
  <c r="P6" i="76"/>
  <c r="B9" i="76"/>
  <c r="E8" i="76"/>
  <c r="H8" i="76"/>
  <c r="I8" i="76"/>
  <c r="F7" i="76"/>
  <c r="L7" i="76"/>
  <c r="M7" i="76"/>
  <c r="N7" i="76"/>
  <c r="G6" i="76"/>
  <c r="J6" i="76"/>
  <c r="K6" i="76"/>
  <c r="O6" i="76"/>
  <c r="F4" i="78"/>
  <c r="L4" i="78"/>
  <c r="M4" i="78"/>
  <c r="N4" i="78"/>
  <c r="E5" i="78"/>
  <c r="B6" i="78"/>
  <c r="H5" i="78"/>
  <c r="I5" i="78"/>
  <c r="P3" i="78"/>
  <c r="J3" i="78"/>
  <c r="K3" i="78"/>
  <c r="O3" i="78"/>
  <c r="G3" i="78"/>
  <c r="O7" i="76"/>
  <c r="L8" i="76"/>
  <c r="M8" i="76"/>
  <c r="N8" i="76"/>
  <c r="F8" i="76"/>
  <c r="J7" i="76"/>
  <c r="K7" i="76"/>
  <c r="G7" i="76"/>
  <c r="P7" i="76"/>
  <c r="E9" i="76"/>
  <c r="B10" i="76"/>
  <c r="H9" i="76"/>
  <c r="I9" i="76"/>
  <c r="B7" i="78"/>
  <c r="E6" i="78"/>
  <c r="H6" i="78"/>
  <c r="I6" i="78"/>
  <c r="L5" i="78"/>
  <c r="M5" i="78"/>
  <c r="N5" i="78"/>
  <c r="F5" i="78"/>
  <c r="P4" i="78"/>
  <c r="G4" i="78"/>
  <c r="J4" i="78"/>
  <c r="K4" i="78"/>
  <c r="O4" i="78"/>
  <c r="P8" i="76"/>
  <c r="F9" i="76"/>
  <c r="L9" i="76"/>
  <c r="M9" i="76"/>
  <c r="N9" i="76"/>
  <c r="B11" i="76"/>
  <c r="E10" i="76"/>
  <c r="H10" i="76"/>
  <c r="I10" i="76"/>
  <c r="J8" i="76"/>
  <c r="K8" i="76"/>
  <c r="G8" i="76"/>
  <c r="O8" i="76"/>
  <c r="B8" i="78"/>
  <c r="H7" i="78"/>
  <c r="I7" i="78"/>
  <c r="E7" i="78"/>
  <c r="P5" i="78"/>
  <c r="G5" i="78"/>
  <c r="O5" i="78"/>
  <c r="J5" i="78"/>
  <c r="K5" i="78"/>
  <c r="L6" i="78"/>
  <c r="M6" i="78"/>
  <c r="N6" i="78"/>
  <c r="F6" i="78"/>
  <c r="O9" i="76"/>
  <c r="B12" i="76"/>
  <c r="E11" i="76"/>
  <c r="H11" i="76"/>
  <c r="I11" i="76"/>
  <c r="J9" i="76"/>
  <c r="K9" i="76"/>
  <c r="G9" i="76"/>
  <c r="P9" i="76"/>
  <c r="F10" i="76"/>
  <c r="L10" i="76"/>
  <c r="M10" i="76"/>
  <c r="N10" i="76"/>
  <c r="P6" i="78"/>
  <c r="G6" i="78"/>
  <c r="J6" i="78"/>
  <c r="K6" i="78"/>
  <c r="O6" i="78"/>
  <c r="L7" i="78"/>
  <c r="M7" i="78"/>
  <c r="N7" i="78"/>
  <c r="F7" i="78"/>
  <c r="E8" i="78"/>
  <c r="H8" i="78"/>
  <c r="I8" i="78"/>
  <c r="B9" i="78"/>
  <c r="P10" i="76"/>
  <c r="J10" i="76"/>
  <c r="K10" i="76"/>
  <c r="G10" i="76"/>
  <c r="O10" i="76"/>
  <c r="F11" i="76"/>
  <c r="L11" i="76"/>
  <c r="M11" i="76"/>
  <c r="N11" i="76"/>
  <c r="B13" i="76"/>
  <c r="E12" i="76"/>
  <c r="H12" i="76"/>
  <c r="I12" i="76"/>
  <c r="J7" i="78"/>
  <c r="K7" i="78"/>
  <c r="O7" i="78"/>
  <c r="P7" i="78"/>
  <c r="G7" i="78"/>
  <c r="B10" i="78"/>
  <c r="H9" i="78"/>
  <c r="I9" i="78"/>
  <c r="E9" i="78"/>
  <c r="F8" i="78"/>
  <c r="L8" i="78"/>
  <c r="M8" i="78"/>
  <c r="N8" i="78"/>
  <c r="F12" i="76"/>
  <c r="L12" i="76"/>
  <c r="M12" i="76"/>
  <c r="N12" i="76"/>
  <c r="G11" i="76"/>
  <c r="J11" i="76"/>
  <c r="K11" i="76"/>
  <c r="P11" i="76"/>
  <c r="O11" i="76"/>
  <c r="B14" i="76"/>
  <c r="E13" i="76"/>
  <c r="H13" i="76"/>
  <c r="I13" i="76"/>
  <c r="O8" i="78"/>
  <c r="J8" i="78"/>
  <c r="K8" i="78"/>
  <c r="P8" i="78"/>
  <c r="G8" i="78"/>
  <c r="L9" i="78"/>
  <c r="M9" i="78"/>
  <c r="N9" i="78"/>
  <c r="F9" i="78"/>
  <c r="B11" i="78"/>
  <c r="E10" i="78"/>
  <c r="H10" i="78"/>
  <c r="I10" i="78"/>
  <c r="P12" i="76"/>
  <c r="L13" i="76"/>
  <c r="M13" i="76"/>
  <c r="N13" i="76"/>
  <c r="F13" i="76"/>
  <c r="E14" i="76"/>
  <c r="B15" i="76"/>
  <c r="H14" i="76"/>
  <c r="I14" i="76"/>
  <c r="G12" i="76"/>
  <c r="J12" i="76"/>
  <c r="K12" i="76"/>
  <c r="O12" i="76"/>
  <c r="B12" i="78"/>
  <c r="E11" i="78"/>
  <c r="H11" i="78"/>
  <c r="I11" i="78"/>
  <c r="F10" i="78"/>
  <c r="L10" i="78"/>
  <c r="M10" i="78"/>
  <c r="N10" i="78"/>
  <c r="P9" i="78"/>
  <c r="G9" i="78"/>
  <c r="O9" i="78"/>
  <c r="J9" i="78"/>
  <c r="K9" i="78"/>
  <c r="O13" i="76"/>
  <c r="F14" i="76"/>
  <c r="L14" i="76"/>
  <c r="M14" i="76"/>
  <c r="N14" i="76"/>
  <c r="J13" i="76"/>
  <c r="K13" i="76"/>
  <c r="G13" i="76"/>
  <c r="P13" i="76"/>
  <c r="B16" i="76"/>
  <c r="E15" i="76"/>
  <c r="H15" i="76"/>
  <c r="I15" i="76"/>
  <c r="J10" i="78"/>
  <c r="K10" i="78"/>
  <c r="O10" i="78"/>
  <c r="P10" i="78"/>
  <c r="G10" i="78"/>
  <c r="F11" i="78"/>
  <c r="L11" i="78"/>
  <c r="M11" i="78"/>
  <c r="N11" i="78"/>
  <c r="B13" i="78"/>
  <c r="H12" i="78"/>
  <c r="I12" i="78"/>
  <c r="E12" i="78"/>
  <c r="P14" i="76"/>
  <c r="E16" i="76"/>
  <c r="B17" i="76"/>
  <c r="H16" i="76"/>
  <c r="I16" i="76"/>
  <c r="L15" i="76"/>
  <c r="M15" i="76"/>
  <c r="N15" i="76"/>
  <c r="F15" i="76"/>
  <c r="G14" i="76"/>
  <c r="J14" i="76"/>
  <c r="K14" i="76"/>
  <c r="O14" i="76"/>
  <c r="L12" i="78"/>
  <c r="M12" i="78"/>
  <c r="N12" i="78"/>
  <c r="F12" i="78"/>
  <c r="E13" i="78"/>
  <c r="B14" i="78"/>
  <c r="H13" i="78"/>
  <c r="I13" i="78"/>
  <c r="J11" i="78"/>
  <c r="K11" i="78"/>
  <c r="O11" i="78"/>
  <c r="P11" i="78"/>
  <c r="G11" i="78"/>
  <c r="O15" i="76"/>
  <c r="G15" i="76"/>
  <c r="J15" i="76"/>
  <c r="K15" i="76"/>
  <c r="P15" i="76"/>
  <c r="F16" i="76"/>
  <c r="L16" i="76"/>
  <c r="M16" i="76"/>
  <c r="N16" i="76"/>
  <c r="B18" i="76"/>
  <c r="E17" i="76"/>
  <c r="H17" i="76"/>
  <c r="I17" i="76"/>
  <c r="E14" i="78"/>
  <c r="H14" i="78"/>
  <c r="I14" i="78"/>
  <c r="B15" i="78"/>
  <c r="O12" i="78"/>
  <c r="J12" i="78"/>
  <c r="K12" i="78"/>
  <c r="P12" i="78"/>
  <c r="G12" i="78"/>
  <c r="L13" i="78"/>
  <c r="M13" i="78"/>
  <c r="N13" i="78"/>
  <c r="F13" i="78"/>
  <c r="P16" i="76"/>
  <c r="F17" i="76"/>
  <c r="L17" i="76"/>
  <c r="M17" i="76"/>
  <c r="N17" i="76"/>
  <c r="J16" i="76"/>
  <c r="K16" i="76"/>
  <c r="G16" i="76"/>
  <c r="O16" i="76"/>
  <c r="B19" i="76"/>
  <c r="E18" i="76"/>
  <c r="H18" i="76"/>
  <c r="I18" i="76"/>
  <c r="G13" i="78"/>
  <c r="P13" i="78"/>
  <c r="J13" i="78"/>
  <c r="K13" i="78"/>
  <c r="O13" i="78"/>
  <c r="B16" i="78"/>
  <c r="H15" i="78"/>
  <c r="I15" i="78"/>
  <c r="E15" i="78"/>
  <c r="L14" i="78"/>
  <c r="M14" i="78"/>
  <c r="N14" i="78"/>
  <c r="F14" i="78"/>
  <c r="O17" i="76"/>
  <c r="F18" i="76"/>
  <c r="L18" i="76"/>
  <c r="M18" i="76"/>
  <c r="N18" i="76"/>
  <c r="G17" i="76"/>
  <c r="J17" i="76"/>
  <c r="K17" i="76"/>
  <c r="P17" i="76"/>
  <c r="B20" i="76"/>
  <c r="H19" i="76"/>
  <c r="I19" i="76"/>
  <c r="E19" i="76"/>
  <c r="G14" i="78"/>
  <c r="O14" i="78"/>
  <c r="J14" i="78"/>
  <c r="K14" i="78"/>
  <c r="P14" i="78"/>
  <c r="F15" i="78"/>
  <c r="L15" i="78"/>
  <c r="M15" i="78"/>
  <c r="N15" i="78"/>
  <c r="E16" i="78"/>
  <c r="H16" i="78"/>
  <c r="I16" i="78"/>
  <c r="B17" i="78"/>
  <c r="P18" i="76"/>
  <c r="F19" i="76"/>
  <c r="L19" i="76"/>
  <c r="M19" i="76"/>
  <c r="B21" i="76"/>
  <c r="H20" i="76"/>
  <c r="I20" i="76"/>
  <c r="E20" i="76"/>
  <c r="N19" i="76"/>
  <c r="J18" i="76"/>
  <c r="K18" i="76"/>
  <c r="G18" i="76"/>
  <c r="O18" i="76"/>
  <c r="E17" i="78"/>
  <c r="B18" i="78"/>
  <c r="H17" i="78"/>
  <c r="I17" i="78"/>
  <c r="F16" i="78"/>
  <c r="L16" i="78"/>
  <c r="M16" i="78"/>
  <c r="N16" i="78"/>
  <c r="J15" i="78"/>
  <c r="K15" i="78"/>
  <c r="P15" i="78"/>
  <c r="G15" i="78"/>
  <c r="O15" i="78"/>
  <c r="O19" i="76"/>
  <c r="F20" i="76"/>
  <c r="L20" i="76"/>
  <c r="M20" i="76"/>
  <c r="N20" i="76"/>
  <c r="B22" i="76"/>
  <c r="H21" i="76"/>
  <c r="I21" i="76"/>
  <c r="E21" i="76"/>
  <c r="J19" i="76"/>
  <c r="K19" i="76"/>
  <c r="G19" i="76"/>
  <c r="P19" i="76"/>
  <c r="J16" i="78"/>
  <c r="K16" i="78"/>
  <c r="P16" i="78"/>
  <c r="O16" i="78"/>
  <c r="G16" i="78"/>
  <c r="B19" i="78"/>
  <c r="E18" i="78"/>
  <c r="H18" i="78"/>
  <c r="I18" i="78"/>
  <c r="L17" i="78"/>
  <c r="M17" i="78"/>
  <c r="N17" i="78"/>
  <c r="F17" i="78"/>
  <c r="P20" i="76"/>
  <c r="F21" i="76"/>
  <c r="L21" i="76"/>
  <c r="M21" i="76"/>
  <c r="N21" i="76"/>
  <c r="B23" i="76"/>
  <c r="H22" i="76"/>
  <c r="I22" i="76"/>
  <c r="E22" i="76"/>
  <c r="J20" i="76"/>
  <c r="K20" i="76"/>
  <c r="G20" i="76"/>
  <c r="O20" i="76"/>
  <c r="G17" i="78"/>
  <c r="P17" i="78"/>
  <c r="J17" i="78"/>
  <c r="K17" i="78"/>
  <c r="O17" i="78"/>
  <c r="F18" i="78"/>
  <c r="L18" i="78"/>
  <c r="M18" i="78"/>
  <c r="N18" i="78"/>
  <c r="B20" i="78"/>
  <c r="H19" i="78"/>
  <c r="I19" i="78"/>
  <c r="E19" i="78"/>
  <c r="O21" i="76"/>
  <c r="L22" i="76"/>
  <c r="M22" i="76"/>
  <c r="N22" i="76"/>
  <c r="F22" i="76"/>
  <c r="E23" i="76"/>
  <c r="B24" i="76"/>
  <c r="H23" i="76"/>
  <c r="I23" i="76"/>
  <c r="J21" i="76"/>
  <c r="K21" i="76"/>
  <c r="G21" i="76"/>
  <c r="P21" i="76"/>
  <c r="F19" i="78"/>
  <c r="L19" i="78"/>
  <c r="M19" i="78"/>
  <c r="E20" i="78"/>
  <c r="H20" i="78"/>
  <c r="I20" i="78"/>
  <c r="B21" i="78"/>
  <c r="O18" i="78"/>
  <c r="G18" i="78"/>
  <c r="P18" i="78"/>
  <c r="J18" i="78"/>
  <c r="K18" i="78"/>
  <c r="N19" i="78"/>
  <c r="P22" i="76"/>
  <c r="E24" i="76"/>
  <c r="B25" i="76"/>
  <c r="H24" i="76"/>
  <c r="I24" i="76"/>
  <c r="G22" i="76"/>
  <c r="J22" i="76"/>
  <c r="K22" i="76"/>
  <c r="O22" i="76"/>
  <c r="L23" i="76"/>
  <c r="M23" i="76"/>
  <c r="N23" i="76"/>
  <c r="F23" i="76"/>
  <c r="B22" i="78"/>
  <c r="E21" i="78"/>
  <c r="H21" i="78"/>
  <c r="I21" i="78"/>
  <c r="L20" i="78"/>
  <c r="M20" i="78"/>
  <c r="N20" i="78"/>
  <c r="F20" i="78"/>
  <c r="P19" i="78"/>
  <c r="G19" i="78"/>
  <c r="O19" i="78"/>
  <c r="J19" i="78"/>
  <c r="K19" i="78"/>
  <c r="O23" i="76"/>
  <c r="G23" i="76"/>
  <c r="J23" i="76"/>
  <c r="K23" i="76"/>
  <c r="P23" i="76"/>
  <c r="B26" i="76"/>
  <c r="H25" i="76"/>
  <c r="I25" i="76"/>
  <c r="E25" i="76"/>
  <c r="F24" i="76"/>
  <c r="L24" i="76"/>
  <c r="M24" i="76"/>
  <c r="N24" i="76"/>
  <c r="O20" i="78"/>
  <c r="G20" i="78"/>
  <c r="P20" i="78"/>
  <c r="J20" i="78"/>
  <c r="K20" i="78"/>
  <c r="E22" i="78"/>
  <c r="B23" i="78"/>
  <c r="H22" i="78"/>
  <c r="I22" i="78"/>
  <c r="L21" i="78"/>
  <c r="M21" i="78"/>
  <c r="N21" i="78"/>
  <c r="F21" i="78"/>
  <c r="P24" i="76"/>
  <c r="O24" i="76"/>
  <c r="J24" i="76"/>
  <c r="K24" i="76"/>
  <c r="G24" i="76"/>
  <c r="L25" i="76"/>
  <c r="M25" i="76"/>
  <c r="N25" i="76"/>
  <c r="F25" i="76"/>
  <c r="E26" i="76"/>
  <c r="B27" i="76"/>
  <c r="H26" i="76"/>
  <c r="I26" i="76"/>
  <c r="P21" i="78"/>
  <c r="G21" i="78"/>
  <c r="J21" i="78"/>
  <c r="K21" i="78"/>
  <c r="O21" i="78"/>
  <c r="B24" i="78"/>
  <c r="H23" i="78"/>
  <c r="I23" i="78"/>
  <c r="E23" i="78"/>
  <c r="F22" i="78"/>
  <c r="L22" i="78"/>
  <c r="M22" i="78"/>
  <c r="N22" i="78"/>
  <c r="O25" i="76"/>
  <c r="F26" i="76"/>
  <c r="L26" i="76"/>
  <c r="M26" i="76"/>
  <c r="N26" i="76"/>
  <c r="B28" i="76"/>
  <c r="H27" i="76"/>
  <c r="I27" i="76"/>
  <c r="E27" i="76"/>
  <c r="G25" i="76"/>
  <c r="J25" i="76"/>
  <c r="K25" i="76"/>
  <c r="P25" i="76"/>
  <c r="O22" i="78"/>
  <c r="G22" i="78"/>
  <c r="P22" i="78"/>
  <c r="J22" i="78"/>
  <c r="K22" i="78"/>
  <c r="F23" i="78"/>
  <c r="L23" i="78"/>
  <c r="M23" i="78"/>
  <c r="N23" i="78"/>
  <c r="B25" i="78"/>
  <c r="H24" i="78"/>
  <c r="I24" i="78"/>
  <c r="E24" i="78"/>
  <c r="P26" i="76"/>
  <c r="L27" i="76"/>
  <c r="M27" i="76"/>
  <c r="F27" i="76"/>
  <c r="E28" i="76"/>
  <c r="B29" i="76"/>
  <c r="H28" i="76"/>
  <c r="I28" i="76"/>
  <c r="J26" i="76"/>
  <c r="K26" i="76"/>
  <c r="G26" i="76"/>
  <c r="O26" i="76"/>
  <c r="N27" i="76"/>
  <c r="O27" i="76"/>
  <c r="F24" i="78"/>
  <c r="L24" i="78"/>
  <c r="M24" i="78"/>
  <c r="N24" i="78"/>
  <c r="B26" i="78"/>
  <c r="H25" i="78"/>
  <c r="I25" i="78"/>
  <c r="E25" i="78"/>
  <c r="G23" i="78"/>
  <c r="J23" i="78"/>
  <c r="K23" i="78"/>
  <c r="O23" i="78"/>
  <c r="P23" i="78"/>
  <c r="B30" i="76"/>
  <c r="H29" i="76"/>
  <c r="I29" i="76"/>
  <c r="E29" i="76"/>
  <c r="G27" i="76"/>
  <c r="J27" i="76"/>
  <c r="K27" i="76"/>
  <c r="P27" i="76"/>
  <c r="F28" i="76"/>
  <c r="L28" i="76"/>
  <c r="M28" i="76"/>
  <c r="N28" i="76"/>
  <c r="L25" i="78"/>
  <c r="M25" i="78"/>
  <c r="N25" i="78"/>
  <c r="F25" i="78"/>
  <c r="E26" i="78"/>
  <c r="B27" i="78"/>
  <c r="H26" i="78"/>
  <c r="I26" i="78"/>
  <c r="G24" i="78"/>
  <c r="P24" i="78"/>
  <c r="O24" i="78"/>
  <c r="J24" i="78"/>
  <c r="K24" i="78"/>
  <c r="P28" i="76"/>
  <c r="G28" i="76"/>
  <c r="J28" i="76"/>
  <c r="K28" i="76"/>
  <c r="O28" i="76"/>
  <c r="F29" i="76"/>
  <c r="L29" i="76"/>
  <c r="M29" i="76"/>
  <c r="N29" i="76"/>
  <c r="B31" i="76"/>
  <c r="H30" i="76"/>
  <c r="I30" i="76"/>
  <c r="E30" i="76"/>
  <c r="P25" i="78"/>
  <c r="B28" i="78"/>
  <c r="E27" i="78"/>
  <c r="H27" i="78"/>
  <c r="I27" i="78"/>
  <c r="J25" i="78"/>
  <c r="K25" i="78"/>
  <c r="O25" i="78"/>
  <c r="G25" i="78"/>
  <c r="L26" i="78"/>
  <c r="M26" i="78"/>
  <c r="N26" i="78"/>
  <c r="F26" i="78"/>
  <c r="O29" i="76"/>
  <c r="F30" i="76"/>
  <c r="L30" i="76"/>
  <c r="M30" i="76"/>
  <c r="N30" i="76"/>
  <c r="E31" i="76"/>
  <c r="B32" i="76"/>
  <c r="H31" i="76"/>
  <c r="I31" i="76"/>
  <c r="G29" i="76"/>
  <c r="J29" i="76"/>
  <c r="K29" i="76"/>
  <c r="P29" i="76"/>
  <c r="O26" i="78"/>
  <c r="J26" i="78"/>
  <c r="K26" i="78"/>
  <c r="P26" i="78"/>
  <c r="G26" i="78"/>
  <c r="L27" i="78"/>
  <c r="M27" i="78"/>
  <c r="N27" i="78"/>
  <c r="F27" i="78"/>
  <c r="B29" i="78"/>
  <c r="E28" i="78"/>
  <c r="H28" i="78"/>
  <c r="I28" i="78"/>
  <c r="P30" i="76"/>
  <c r="B33" i="76"/>
  <c r="H32" i="76"/>
  <c r="I32" i="76"/>
  <c r="E32" i="76"/>
  <c r="F31" i="76"/>
  <c r="L31" i="76"/>
  <c r="M31" i="76"/>
  <c r="N31" i="76"/>
  <c r="G30" i="76"/>
  <c r="J30" i="76"/>
  <c r="K30" i="76"/>
  <c r="O30" i="76"/>
  <c r="B30" i="78"/>
  <c r="E29" i="78"/>
  <c r="H29" i="78"/>
  <c r="I29" i="78"/>
  <c r="J27" i="78"/>
  <c r="K27" i="78"/>
  <c r="O27" i="78"/>
  <c r="G27" i="78"/>
  <c r="P27" i="78"/>
  <c r="F28" i="78"/>
  <c r="L28" i="78"/>
  <c r="M28" i="78"/>
  <c r="N28" i="78"/>
  <c r="O31" i="76"/>
  <c r="P31" i="76"/>
  <c r="G31" i="76"/>
  <c r="J31" i="76"/>
  <c r="K31" i="76"/>
  <c r="L32" i="76"/>
  <c r="M32" i="76"/>
  <c r="N32" i="76"/>
  <c r="F32" i="76"/>
  <c r="E33" i="76"/>
  <c r="B34" i="76"/>
  <c r="H33" i="76"/>
  <c r="I33" i="76"/>
  <c r="F29" i="78"/>
  <c r="L29" i="78"/>
  <c r="M29" i="78"/>
  <c r="N29" i="78"/>
  <c r="J28" i="78"/>
  <c r="K28" i="78"/>
  <c r="O28" i="78"/>
  <c r="G28" i="78"/>
  <c r="P28" i="78"/>
  <c r="E30" i="78"/>
  <c r="H30" i="78"/>
  <c r="I30" i="78"/>
  <c r="B31" i="78"/>
  <c r="P32" i="76"/>
  <c r="L33" i="76"/>
  <c r="M33" i="76"/>
  <c r="N33" i="76"/>
  <c r="F33" i="76"/>
  <c r="B35" i="76"/>
  <c r="H34" i="76"/>
  <c r="I34" i="76"/>
  <c r="E34" i="76"/>
  <c r="J32" i="76"/>
  <c r="K32" i="76"/>
  <c r="O32" i="76"/>
  <c r="G32" i="76"/>
  <c r="B32" i="78"/>
  <c r="H31" i="78"/>
  <c r="I31" i="78"/>
  <c r="E31" i="78"/>
  <c r="F30" i="78"/>
  <c r="L30" i="78"/>
  <c r="M30" i="78"/>
  <c r="N30" i="78"/>
  <c r="P29" i="78"/>
  <c r="J29" i="78"/>
  <c r="K29" i="78"/>
  <c r="O29" i="78"/>
  <c r="G29" i="78"/>
  <c r="P33" i="76"/>
  <c r="G33" i="76"/>
  <c r="J33" i="76"/>
  <c r="K33" i="76"/>
  <c r="O33" i="76"/>
  <c r="L34" i="76"/>
  <c r="M34" i="76"/>
  <c r="N34" i="76"/>
  <c r="F34" i="76"/>
  <c r="E35" i="76"/>
  <c r="B36" i="76"/>
  <c r="H35" i="76"/>
  <c r="I35" i="76"/>
  <c r="G30" i="78"/>
  <c r="O30" i="78"/>
  <c r="J30" i="78"/>
  <c r="K30" i="78"/>
  <c r="P30" i="78"/>
  <c r="F31" i="78"/>
  <c r="L31" i="78"/>
  <c r="M31" i="78"/>
  <c r="N31" i="78"/>
  <c r="E32" i="78"/>
  <c r="H32" i="78"/>
  <c r="I32" i="78"/>
  <c r="B33" i="78"/>
  <c r="O34" i="76"/>
  <c r="B37" i="76"/>
  <c r="H36" i="76"/>
  <c r="I36" i="76"/>
  <c r="E36" i="76"/>
  <c r="J34" i="76"/>
  <c r="K34" i="76"/>
  <c r="G34" i="76"/>
  <c r="P34" i="76"/>
  <c r="F35" i="76"/>
  <c r="L35" i="76"/>
  <c r="M35" i="76"/>
  <c r="N35" i="76"/>
  <c r="B34" i="78"/>
  <c r="E33" i="78"/>
  <c r="H33" i="78"/>
  <c r="I33" i="78"/>
  <c r="F32" i="78"/>
  <c r="L32" i="78"/>
  <c r="M32" i="78"/>
  <c r="N32" i="78"/>
  <c r="P31" i="78"/>
  <c r="J31" i="78"/>
  <c r="K31" i="78"/>
  <c r="G31" i="78"/>
  <c r="O31" i="78"/>
  <c r="P35" i="76"/>
  <c r="G35" i="76"/>
  <c r="J35" i="76"/>
  <c r="K35" i="76"/>
  <c r="O35" i="76"/>
  <c r="L36" i="76"/>
  <c r="M36" i="76"/>
  <c r="N36" i="76"/>
  <c r="F36" i="76"/>
  <c r="E37" i="76"/>
  <c r="B38" i="76"/>
  <c r="H37" i="76"/>
  <c r="I37" i="76"/>
  <c r="P32" i="78"/>
  <c r="O32" i="78"/>
  <c r="J32" i="78"/>
  <c r="K32" i="78"/>
  <c r="G32" i="78"/>
  <c r="F33" i="78"/>
  <c r="L33" i="78"/>
  <c r="M33" i="78"/>
  <c r="N33" i="78"/>
  <c r="E34" i="78"/>
  <c r="B35" i="78"/>
  <c r="H34" i="78"/>
  <c r="I34" i="78"/>
  <c r="O36" i="76"/>
  <c r="L37" i="76"/>
  <c r="M37" i="76"/>
  <c r="N37" i="76"/>
  <c r="F37" i="76"/>
  <c r="E38" i="76"/>
  <c r="B39" i="76"/>
  <c r="H38" i="76"/>
  <c r="I38" i="76"/>
  <c r="G36" i="76"/>
  <c r="J36" i="76"/>
  <c r="K36" i="76"/>
  <c r="P36" i="76"/>
  <c r="B36" i="78"/>
  <c r="H35" i="78"/>
  <c r="I35" i="78"/>
  <c r="E35" i="78"/>
  <c r="L34" i="78"/>
  <c r="M34" i="78"/>
  <c r="N34" i="78"/>
  <c r="F34" i="78"/>
  <c r="G33" i="78"/>
  <c r="P33" i="78"/>
  <c r="J33" i="78"/>
  <c r="K33" i="78"/>
  <c r="O33" i="78"/>
  <c r="P37" i="76"/>
  <c r="L38" i="76"/>
  <c r="M38" i="76"/>
  <c r="N38" i="76"/>
  <c r="F38" i="76"/>
  <c r="E39" i="76"/>
  <c r="B40" i="76"/>
  <c r="H39" i="76"/>
  <c r="I39" i="76"/>
  <c r="G37" i="76"/>
  <c r="J37" i="76"/>
  <c r="K37" i="76"/>
  <c r="O37" i="76"/>
  <c r="J34" i="78"/>
  <c r="K34" i="78"/>
  <c r="P34" i="78"/>
  <c r="G34" i="78"/>
  <c r="O34" i="78"/>
  <c r="L35" i="78"/>
  <c r="M35" i="78"/>
  <c r="N35" i="78"/>
  <c r="F35" i="78"/>
  <c r="B37" i="78"/>
  <c r="H36" i="78"/>
  <c r="I36" i="78"/>
  <c r="E36" i="78"/>
  <c r="E40" i="76"/>
  <c r="B41" i="76"/>
  <c r="H40" i="76"/>
  <c r="I40" i="76"/>
  <c r="G38" i="76"/>
  <c r="J38" i="76"/>
  <c r="K38" i="76"/>
  <c r="P38" i="76"/>
  <c r="O38" i="76"/>
  <c r="L39" i="76"/>
  <c r="M39" i="76"/>
  <c r="N39" i="76"/>
  <c r="F39" i="76"/>
  <c r="G35" i="78"/>
  <c r="O35" i="78"/>
  <c r="J35" i="78"/>
  <c r="K35" i="78"/>
  <c r="F36" i="78"/>
  <c r="L36" i="78"/>
  <c r="M36" i="78"/>
  <c r="N36" i="78"/>
  <c r="E37" i="78"/>
  <c r="H37" i="78"/>
  <c r="I37" i="78"/>
  <c r="B38" i="78"/>
  <c r="P35" i="78"/>
  <c r="F40" i="76"/>
  <c r="L40" i="76"/>
  <c r="M40" i="76"/>
  <c r="N40" i="76"/>
  <c r="P39" i="76"/>
  <c r="O39" i="76"/>
  <c r="J39" i="76"/>
  <c r="K39" i="76"/>
  <c r="G39" i="76"/>
  <c r="E41" i="76"/>
  <c r="B42" i="76"/>
  <c r="H41" i="76"/>
  <c r="I41" i="76"/>
  <c r="E38" i="78"/>
  <c r="H38" i="78"/>
  <c r="I38" i="78"/>
  <c r="B39" i="78"/>
  <c r="F37" i="78"/>
  <c r="L37" i="78"/>
  <c r="M37" i="78"/>
  <c r="N37" i="78"/>
  <c r="J36" i="78"/>
  <c r="K36" i="78"/>
  <c r="P36" i="78"/>
  <c r="O36" i="78"/>
  <c r="G36" i="78"/>
  <c r="F41" i="76"/>
  <c r="L41" i="76"/>
  <c r="M41" i="76"/>
  <c r="N41" i="76"/>
  <c r="B43" i="76"/>
  <c r="H42" i="76"/>
  <c r="I42" i="76"/>
  <c r="E42" i="76"/>
  <c r="G40" i="76"/>
  <c r="J40" i="76"/>
  <c r="K40" i="76"/>
  <c r="O40" i="76"/>
  <c r="P40" i="76"/>
  <c r="J37" i="78"/>
  <c r="K37" i="78"/>
  <c r="O37" i="78"/>
  <c r="P37" i="78"/>
  <c r="G37" i="78"/>
  <c r="E39" i="78"/>
  <c r="B40" i="78"/>
  <c r="H39" i="78"/>
  <c r="I39" i="78"/>
  <c r="F38" i="78"/>
  <c r="L38" i="78"/>
  <c r="M38" i="78"/>
  <c r="N38" i="78"/>
  <c r="P41" i="76"/>
  <c r="G41" i="76"/>
  <c r="J41" i="76"/>
  <c r="K41" i="76"/>
  <c r="O41" i="76"/>
  <c r="L42" i="76"/>
  <c r="M42" i="76"/>
  <c r="N42" i="76"/>
  <c r="F42" i="76"/>
  <c r="E43" i="76"/>
  <c r="B44" i="76"/>
  <c r="H43" i="76"/>
  <c r="I43" i="76"/>
  <c r="J38" i="78"/>
  <c r="K38" i="78"/>
  <c r="P38" i="78"/>
  <c r="O38" i="78"/>
  <c r="G38" i="78"/>
  <c r="B41" i="78"/>
  <c r="H40" i="78"/>
  <c r="I40" i="78"/>
  <c r="E40" i="78"/>
  <c r="F39" i="78"/>
  <c r="L39" i="78"/>
  <c r="M39" i="78"/>
  <c r="N39" i="78"/>
  <c r="O42" i="76"/>
  <c r="F43" i="76"/>
  <c r="L43" i="76"/>
  <c r="M43" i="76"/>
  <c r="N43" i="76"/>
  <c r="B45" i="76"/>
  <c r="F22" i="55"/>
  <c r="H44" i="76"/>
  <c r="I44" i="76"/>
  <c r="E44" i="76"/>
  <c r="J42" i="76"/>
  <c r="K42" i="76"/>
  <c r="G42" i="76"/>
  <c r="P42" i="76"/>
  <c r="J39" i="78"/>
  <c r="K39" i="78"/>
  <c r="O39" i="78"/>
  <c r="P39" i="78"/>
  <c r="G39" i="78"/>
  <c r="L40" i="78"/>
  <c r="M40" i="78"/>
  <c r="N40" i="78"/>
  <c r="F40" i="78"/>
  <c r="B42" i="78"/>
  <c r="H41" i="78"/>
  <c r="I41" i="78"/>
  <c r="E41" i="78"/>
  <c r="P43" i="76"/>
  <c r="F44" i="76"/>
  <c r="L44" i="76"/>
  <c r="M44" i="76"/>
  <c r="N44" i="76"/>
  <c r="G43" i="76"/>
  <c r="J43" i="76"/>
  <c r="K43" i="76"/>
  <c r="O43" i="76"/>
  <c r="J40" i="78"/>
  <c r="K40" i="78"/>
  <c r="P40" i="78"/>
  <c r="G40" i="78"/>
  <c r="O40" i="78"/>
  <c r="L41" i="78"/>
  <c r="M41" i="78"/>
  <c r="N41" i="78"/>
  <c r="F41" i="78"/>
  <c r="B43" i="78"/>
  <c r="H42" i="78"/>
  <c r="I42" i="78"/>
  <c r="E42" i="78"/>
  <c r="F50" i="78"/>
  <c r="F50" i="76"/>
  <c r="G44" i="76"/>
  <c r="J44" i="76"/>
  <c r="K44" i="76"/>
  <c r="F27" i="55"/>
  <c r="O44" i="76"/>
  <c r="F46" i="76"/>
  <c r="G47" i="76"/>
  <c r="P44" i="76"/>
  <c r="F47" i="76"/>
  <c r="G46" i="76"/>
  <c r="J41" i="78"/>
  <c r="K41" i="78"/>
  <c r="G41" i="78"/>
  <c r="O41" i="78"/>
  <c r="F42" i="78"/>
  <c r="L42" i="78"/>
  <c r="M42" i="78"/>
  <c r="N42" i="78"/>
  <c r="E43" i="78"/>
  <c r="H43" i="78"/>
  <c r="I43" i="78"/>
  <c r="B44" i="78"/>
  <c r="P41" i="78"/>
  <c r="G50" i="76"/>
  <c r="F51" i="78"/>
  <c r="F51" i="76"/>
  <c r="F28" i="55"/>
  <c r="B45" i="78"/>
  <c r="O22" i="55"/>
  <c r="H44" i="78"/>
  <c r="I44" i="78"/>
  <c r="E44" i="78"/>
  <c r="L43" i="78"/>
  <c r="M43" i="78"/>
  <c r="N43" i="78"/>
  <c r="F43" i="78"/>
  <c r="J42" i="78"/>
  <c r="K42" i="78"/>
  <c r="O42" i="78"/>
  <c r="P42" i="78"/>
  <c r="G42" i="78"/>
  <c r="G51" i="76"/>
  <c r="G28" i="55"/>
  <c r="G27" i="55"/>
  <c r="P43" i="78"/>
  <c r="G43" i="78"/>
  <c r="O43" i="78"/>
  <c r="J43" i="78"/>
  <c r="K43" i="78"/>
  <c r="L44" i="78"/>
  <c r="M44" i="78"/>
  <c r="N44" i="78"/>
  <c r="F44" i="78"/>
  <c r="O44" i="78"/>
  <c r="F46" i="78"/>
  <c r="J44" i="78"/>
  <c r="K44" i="78"/>
  <c r="P44" i="78"/>
  <c r="F47" i="78"/>
  <c r="G46" i="78"/>
  <c r="G44" i="78"/>
  <c r="O28" i="55"/>
  <c r="O27" i="55"/>
  <c r="G47" i="78"/>
  <c r="G50" i="78"/>
  <c r="P27" i="55"/>
  <c r="G51" i="78"/>
  <c r="P28" i="55"/>
</calcChain>
</file>

<file path=xl/sharedStrings.xml><?xml version="1.0" encoding="utf-8"?>
<sst xmlns="http://schemas.openxmlformats.org/spreadsheetml/2006/main" count="1016" uniqueCount="525">
  <si>
    <t>ETF</t>
  </si>
  <si>
    <t>LCF</t>
  </si>
  <si>
    <t>LPF</t>
  </si>
  <si>
    <t>ACPR</t>
  </si>
  <si>
    <t>Observations</t>
  </si>
  <si>
    <t>M</t>
  </si>
  <si>
    <t>F</t>
  </si>
  <si>
    <t>Day2</t>
  </si>
  <si>
    <t>Day4</t>
  </si>
  <si>
    <t>Day6</t>
  </si>
  <si>
    <t>Day8</t>
  </si>
  <si>
    <t>Day9</t>
  </si>
  <si>
    <t>Day11</t>
  </si>
  <si>
    <t>Day13</t>
  </si>
  <si>
    <t>ETF06 D3</t>
  </si>
  <si>
    <t>Day0</t>
  </si>
  <si>
    <t>PCR</t>
  </si>
  <si>
    <t>Date failure PCR</t>
  </si>
  <si>
    <t>N</t>
  </si>
  <si>
    <t>Pos</t>
  </si>
  <si>
    <t>Classification</t>
  </si>
  <si>
    <t>LPF01 D7</t>
  </si>
  <si>
    <t>unknown</t>
  </si>
  <si>
    <t>Pf recrudescence</t>
  </si>
  <si>
    <t>Pf reinfection</t>
  </si>
  <si>
    <t>other species</t>
  </si>
  <si>
    <t>ETF01 D1</t>
  </si>
  <si>
    <t>ETF02 D2</t>
  </si>
  <si>
    <t>ETF03 D2</t>
  </si>
  <si>
    <t>ETF04 D3</t>
  </si>
  <si>
    <t>ETF05 D3</t>
  </si>
  <si>
    <t>LPF02 D8-13</t>
  </si>
  <si>
    <t>LPF03 D14</t>
  </si>
  <si>
    <t>LPF04 D15-20</t>
  </si>
  <si>
    <t>LPF05 D21</t>
  </si>
  <si>
    <t>LPF07 D28</t>
  </si>
  <si>
    <t>22-28</t>
  </si>
  <si>
    <t>15-21</t>
  </si>
  <si>
    <t>0-7</t>
  </si>
  <si>
    <t>8-14</t>
  </si>
  <si>
    <t>LCF01 D4-6</t>
  </si>
  <si>
    <t>Dates failure</t>
  </si>
  <si>
    <t>LCF02 D7</t>
  </si>
  <si>
    <t>LCF03 D8-13</t>
  </si>
  <si>
    <t>LCF04 D14</t>
  </si>
  <si>
    <t>LCF05 D15-20</t>
  </si>
  <si>
    <t>LCF06 D21</t>
  </si>
  <si>
    <t>LCF07 D22-27</t>
  </si>
  <si>
    <t>LCF08 D28</t>
  </si>
  <si>
    <t>LPF06 D22-27</t>
  </si>
  <si>
    <t>mixed with Pf recrudescence</t>
  </si>
  <si>
    <t>mixed with Pf reinfection</t>
  </si>
  <si>
    <t>Province</t>
  </si>
  <si>
    <t>LFU+WTH</t>
  </si>
  <si>
    <t>LFU+WTH
PCR</t>
  </si>
  <si>
    <t>Sex</t>
  </si>
  <si>
    <t>D3value</t>
  </si>
  <si>
    <t>D3+ve</t>
  </si>
  <si>
    <t>DrugName</t>
  </si>
  <si>
    <t>Site</t>
  </si>
  <si>
    <t>YesNo</t>
  </si>
  <si>
    <t xml:space="preserve"> </t>
  </si>
  <si>
    <t>atovaquone-proguanil</t>
  </si>
  <si>
    <t>chloroquine</t>
  </si>
  <si>
    <t>day 0</t>
  </si>
  <si>
    <t>DrugCode</t>
  </si>
  <si>
    <t>AL</t>
  </si>
  <si>
    <t>AS</t>
  </si>
  <si>
    <t>AP</t>
  </si>
  <si>
    <t>CQ</t>
  </si>
  <si>
    <t>MQ</t>
  </si>
  <si>
    <t>SP</t>
  </si>
  <si>
    <t>year</t>
  </si>
  <si>
    <t>PatientSummarySite2</t>
  </si>
  <si>
    <t>PatientSummarySite3</t>
  </si>
  <si>
    <t>date</t>
  </si>
  <si>
    <t>startdate</t>
  </si>
  <si>
    <t>enddate</t>
  </si>
  <si>
    <t>month</t>
  </si>
  <si>
    <t>yrformat</t>
  </si>
  <si>
    <t>female</t>
  </si>
  <si>
    <t>male</t>
  </si>
  <si>
    <t>Total M</t>
  </si>
  <si>
    <t>Total F</t>
  </si>
  <si>
    <t>ageyrs</t>
  </si>
  <si>
    <t>age</t>
  </si>
  <si>
    <t xml:space="preserve">mean </t>
  </si>
  <si>
    <t xml:space="preserve">max </t>
  </si>
  <si>
    <t xml:space="preserve">min </t>
  </si>
  <si>
    <t>weight</t>
  </si>
  <si>
    <t>sex</t>
  </si>
  <si>
    <t>baseline para</t>
  </si>
  <si>
    <t>count</t>
  </si>
  <si>
    <t>temp</t>
  </si>
  <si>
    <t>sd</t>
  </si>
  <si>
    <t>std dev</t>
  </si>
  <si>
    <t>format</t>
  </si>
  <si>
    <t>TF</t>
  </si>
  <si>
    <t>total adult</t>
  </si>
  <si>
    <t>total 5-15</t>
  </si>
  <si>
    <t>total &lt;5</t>
  </si>
  <si>
    <t>age group</t>
  </si>
  <si>
    <t xml:space="preserve">cumulative success </t>
  </si>
  <si>
    <t xml:space="preserve">cumulative failure </t>
  </si>
  <si>
    <t>D0</t>
  </si>
  <si>
    <t>patients censored</t>
  </si>
  <si>
    <t>treatment failures</t>
  </si>
  <si>
    <t>S rate (d)</t>
  </si>
  <si>
    <t>Total</t>
  </si>
  <si>
    <t>95%CI</t>
  </si>
  <si>
    <t>a</t>
  </si>
  <si>
    <t>b</t>
  </si>
  <si>
    <t>c</t>
  </si>
  <si>
    <t>se</t>
  </si>
  <si>
    <t>d</t>
  </si>
  <si>
    <t>e</t>
  </si>
  <si>
    <t>95CI</t>
  </si>
  <si>
    <t>f</t>
  </si>
  <si>
    <t>cumulative incidence of success</t>
  </si>
  <si>
    <t>cumulative incidence of failure</t>
  </si>
  <si>
    <t>calcRecrud</t>
  </si>
  <si>
    <t>either/or</t>
  </si>
  <si>
    <t>Maplink</t>
  </si>
  <si>
    <t>Temp</t>
  </si>
  <si>
    <t>Para</t>
  </si>
  <si>
    <t>DP</t>
  </si>
  <si>
    <t>%</t>
  </si>
  <si>
    <t>LCF09 D129-34</t>
  </si>
  <si>
    <t>LCF10 D35</t>
  </si>
  <si>
    <t>LCF11 D36-41</t>
  </si>
  <si>
    <t>LCF12 D42</t>
  </si>
  <si>
    <t>LPF08 D29-34</t>
  </si>
  <si>
    <t>LPF09 D35</t>
  </si>
  <si>
    <t>LPF10 D36-41</t>
  </si>
  <si>
    <t>LPF11 D42</t>
  </si>
  <si>
    <t>29-35</t>
  </si>
  <si>
    <t>36-42</t>
  </si>
  <si>
    <t>FUD</t>
  </si>
  <si>
    <t>lkpUD42</t>
  </si>
  <si>
    <t>A</t>
  </si>
  <si>
    <t>B</t>
  </si>
  <si>
    <t>C</t>
  </si>
  <si>
    <t>SE</t>
  </si>
  <si>
    <t>D</t>
  </si>
  <si>
    <t>E</t>
  </si>
  <si>
    <t>number of patients</t>
  </si>
  <si>
    <t>failures</t>
  </si>
  <si>
    <t>censored</t>
  </si>
  <si>
    <t>s rate (d)</t>
  </si>
  <si>
    <t>success cumulative incidence</t>
  </si>
  <si>
    <t>failure cumulative
incidence</t>
  </si>
  <si>
    <t>AS-AQ</t>
  </si>
  <si>
    <t>AS-MQ</t>
  </si>
  <si>
    <t>AS-PY</t>
  </si>
  <si>
    <t>AS-SP</t>
  </si>
  <si>
    <t>Index des variables collectées</t>
  </si>
  <si>
    <t>nom</t>
  </si>
  <si>
    <t>définition</t>
  </si>
  <si>
    <t>Info sur l'étude</t>
  </si>
  <si>
    <t>Centre de santé</t>
  </si>
  <si>
    <t>nom du centre de santé (centre de santé, clinique, hôpital de département)</t>
  </si>
  <si>
    <t>texte</t>
  </si>
  <si>
    <t xml:space="preserve">ville où est situé le site sentinelle </t>
  </si>
  <si>
    <t>Département</t>
  </si>
  <si>
    <t xml:space="preserve">département où est situé le site sentinelle </t>
  </si>
  <si>
    <t xml:space="preserve">province où est situé le site sentinelle </t>
  </si>
  <si>
    <t>Pays</t>
  </si>
  <si>
    <t>pays de l'étude</t>
  </si>
  <si>
    <t>lien à Google maps (qui montre la localisation du site d'étude)</t>
  </si>
  <si>
    <t>hyperlien</t>
  </si>
  <si>
    <t>Date de début</t>
  </si>
  <si>
    <t>mois et année de début de l'étude</t>
  </si>
  <si>
    <t>date (mmm-aaaa)</t>
  </si>
  <si>
    <t xml:space="preserve">Date de fin </t>
  </si>
  <si>
    <t>mois et année de fin de l'étude</t>
  </si>
  <si>
    <t>Info sur les médicaments</t>
  </si>
  <si>
    <t>Nom du médicament</t>
  </si>
  <si>
    <t>nom du médicament ou de la combinaison médicamenteuse</t>
  </si>
  <si>
    <t>texte - choisir de la liste</t>
  </si>
  <si>
    <t>Fabricant</t>
  </si>
  <si>
    <t>nom du fabricant</t>
  </si>
  <si>
    <t>N° de lot</t>
  </si>
  <si>
    <t>numéro du lot</t>
  </si>
  <si>
    <t>Date d'expiration</t>
  </si>
  <si>
    <t>date d'expiration</t>
  </si>
  <si>
    <t>Dosage par comprimé</t>
  </si>
  <si>
    <t>dosage par comprimé</t>
  </si>
  <si>
    <t>Info sur les patients</t>
  </si>
  <si>
    <t>Code</t>
  </si>
  <si>
    <t>numéro de code du patient - unique pour chaque patient</t>
  </si>
  <si>
    <t>numérique</t>
  </si>
  <si>
    <t>Lieu de résidence/sites de l'étude</t>
  </si>
  <si>
    <t>lieu de résidence du patient ou nom du site de l'étude</t>
  </si>
  <si>
    <t>Age (mois)</t>
  </si>
  <si>
    <t>âge du patient en années</t>
  </si>
  <si>
    <t>Age (années)</t>
  </si>
  <si>
    <t>âge du patient en mois</t>
  </si>
  <si>
    <t>numérique - si l'âge est fourni en mois, l'âge en années sera automatiquement calculé</t>
  </si>
  <si>
    <t>Catégorie d'âge</t>
  </si>
  <si>
    <t>basé sur l'âge du patient en année (moins de 5, 5-15, adulte)</t>
  </si>
  <si>
    <t xml:space="preserve">automatique </t>
  </si>
  <si>
    <t>Sexe</t>
  </si>
  <si>
    <t>sexe du patient</t>
  </si>
  <si>
    <t>texte - choisir de la liste M (male) or F (femelle)</t>
  </si>
  <si>
    <t>Poids (kg)</t>
  </si>
  <si>
    <t>poids du patient en kilogrammes à l'inclusion</t>
  </si>
  <si>
    <t>Taille (cm)</t>
  </si>
  <si>
    <t>tailles du patient en centimètres à l'inclusion</t>
  </si>
  <si>
    <t>Médicaments</t>
  </si>
  <si>
    <t>traitement attribué au patient</t>
  </si>
  <si>
    <t>texte - choisir de liste située dans la feuille Info médicament</t>
  </si>
  <si>
    <t>Dose totale</t>
  </si>
  <si>
    <t>dose totale en mg ou en nombre de comprimés</t>
  </si>
  <si>
    <t>Prise antérieure d'antipaludiques</t>
  </si>
  <si>
    <t>décrire la prise récente de médicaments par le patient</t>
  </si>
  <si>
    <t>texte - choisir O (oui) ou N (non)</t>
  </si>
  <si>
    <t>Date J0</t>
  </si>
  <si>
    <t>date quand la première dose a été administrée</t>
  </si>
  <si>
    <t>date (jj/mm/aaaa)</t>
  </si>
  <si>
    <t>Histoire de fièvre J0</t>
  </si>
  <si>
    <t>histoire de fièvre au jour 0</t>
  </si>
  <si>
    <t>Temp J0</t>
  </si>
  <si>
    <t>température axillaire (C) au jour 0</t>
  </si>
  <si>
    <t>numérique - valeur entre 36 et 42</t>
  </si>
  <si>
    <t>Para J0</t>
  </si>
  <si>
    <r>
      <t>parasitémie forme asexuée (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>l) au jour 0</t>
    </r>
  </si>
  <si>
    <r>
      <t xml:space="preserve">numérique - en zones de transmission faible à modérée:  &gt;1000 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 xml:space="preserve">L et &lt;100 000 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 xml:space="preserve">L; en zones de forte transmission: &gt;2000 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 xml:space="preserve">L and &lt;200000 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>L</t>
    </r>
  </si>
  <si>
    <t>Gamétocytes J0</t>
  </si>
  <si>
    <t>présence de gamétocytes au jour 0</t>
  </si>
  <si>
    <t>Signes de danger/paludisme sévère J1</t>
  </si>
  <si>
    <t>signes de danger du paludisme au jour 1</t>
  </si>
  <si>
    <t>ces paramètres sont collectés régulièrement au :</t>
  </si>
  <si>
    <t xml:space="preserve">Signes de danger/paludisme sévère </t>
  </si>
  <si>
    <t>Histoire de fièvre</t>
  </si>
  <si>
    <t>Gamétocytes</t>
  </si>
  <si>
    <t>Jour de PDV</t>
  </si>
  <si>
    <t>jour de perdu de vue</t>
  </si>
  <si>
    <t>Jour de retrait</t>
  </si>
  <si>
    <t>jour de retrait</t>
  </si>
  <si>
    <t>automatique</t>
  </si>
  <si>
    <t>Jour de la classification</t>
  </si>
  <si>
    <t>jour où la classification a été attribuée</t>
  </si>
  <si>
    <t>résultats du test PCR</t>
  </si>
  <si>
    <t>Classification PCR corrigée</t>
  </si>
  <si>
    <t>classification finale attribuée sur la base du test PCR</t>
  </si>
  <si>
    <t>Jour de la classification PCR corrigée</t>
  </si>
  <si>
    <t>autre information additionnelle</t>
  </si>
  <si>
    <t xml:space="preserve">Résumé des caractéristiques des patients à l'inclusion </t>
  </si>
  <si>
    <t>Année</t>
  </si>
  <si>
    <t>année de début (aaaa)/année de fin (aa)</t>
  </si>
  <si>
    <t>Mois</t>
  </si>
  <si>
    <t>mois de début-mois de fin</t>
  </si>
  <si>
    <t>Nombre de patients</t>
  </si>
  <si>
    <t>nombre total de patients</t>
  </si>
  <si>
    <t>Ratio homme/femme</t>
  </si>
  <si>
    <t>nombre d'hommes/nombre de femmes</t>
  </si>
  <si>
    <t>Groupe d'âges (années)</t>
  </si>
  <si>
    <t>adultes</t>
  </si>
  <si>
    <t>5 à 15 ans</t>
  </si>
  <si>
    <t>mois de 5 ans</t>
  </si>
  <si>
    <t xml:space="preserve">Age (années) </t>
  </si>
  <si>
    <t>moyenne (ds)</t>
  </si>
  <si>
    <t>âge moyen (déviation standard)</t>
  </si>
  <si>
    <t>extrêmes (min-max)</t>
  </si>
  <si>
    <t>âge minimum-âge maximum</t>
  </si>
  <si>
    <t>Poids (kg), jour 0</t>
  </si>
  <si>
    <t>poids moyen (ds)</t>
  </si>
  <si>
    <t>poids moyen à l'admission (déviation standard)</t>
  </si>
  <si>
    <t>poids minimum-poids maximum</t>
  </si>
  <si>
    <t>Température (°C), jour 0</t>
  </si>
  <si>
    <t>température moyenne (ds)</t>
  </si>
  <si>
    <t>température moyenne °C à l'admission (déviation standard)</t>
  </si>
  <si>
    <t>minimum température-maximum température</t>
  </si>
  <si>
    <t>Parasitémie (µl), jour 0</t>
  </si>
  <si>
    <t>parasitémie moyenne géométrique</t>
  </si>
  <si>
    <r>
      <t>moyenne géométrique de la parasitémie (</t>
    </r>
    <r>
      <rPr>
        <sz val="14"/>
        <color theme="2"/>
        <rFont val="Symbol"/>
        <family val="1"/>
        <charset val="2"/>
      </rPr>
      <t>m</t>
    </r>
    <r>
      <rPr>
        <sz val="14"/>
        <color theme="2"/>
        <rFont val="Lao UI"/>
        <family val="2"/>
      </rPr>
      <t>L)</t>
    </r>
  </si>
  <si>
    <t>parasitémie minimum-parasitémie maximum</t>
  </si>
  <si>
    <t>Résumé de l'évolution des patients après le suivi</t>
  </si>
  <si>
    <t>avec ou sans correction PCR</t>
  </si>
  <si>
    <t>ETP</t>
  </si>
  <si>
    <t>patients présentant un échec thérapeutique précoce (nombre, pourcentage, intervalle de confiance 95%)</t>
  </si>
  <si>
    <t>ECT</t>
  </si>
  <si>
    <t>patients présentant un échec clinique tardif (nombre, pourcentage, intervalle de confiance 95%)</t>
  </si>
  <si>
    <t>ECP</t>
  </si>
  <si>
    <t>patients présentant un échec parasitologique tardif (nombre, pourcentage, intervalle de confiance 95%)</t>
  </si>
  <si>
    <t>RCPA</t>
  </si>
  <si>
    <t>patients présentant une réponse clinique et parasitologique adéquate (nombre, pourcentage, intervalle de confiance 95%)</t>
  </si>
  <si>
    <t>Nombre total de patients per protocol</t>
  </si>
  <si>
    <t xml:space="preserve">nombre de patients disponibles pour l'analyse per protocol </t>
  </si>
  <si>
    <t>RET</t>
  </si>
  <si>
    <t>nombre de patients retirés</t>
  </si>
  <si>
    <t>PDV</t>
  </si>
  <si>
    <t>nombre de patients perdus de vue</t>
  </si>
  <si>
    <t>Nombre total de patients LFU/WTH</t>
  </si>
  <si>
    <t>nombre de patients retirés ou perdus de vue</t>
  </si>
  <si>
    <t>Nombre total de patients à l'inclusion</t>
  </si>
  <si>
    <t>nombre de patients à l'inclusion</t>
  </si>
  <si>
    <t>Clearance parasitaire au jour 3</t>
  </si>
  <si>
    <t>Positif au jour 3</t>
  </si>
  <si>
    <t>patients présentant une parasitémie positive au jour 3 (nombre, pourcentage, intervalle de confiance 95%)</t>
  </si>
  <si>
    <t>Nombre total de patients au jour 3</t>
  </si>
  <si>
    <t>nombre de patients disponibles pour l'analyse au jour 3</t>
  </si>
  <si>
    <t>Courbe de survie de Kaplan-Meier</t>
  </si>
  <si>
    <t>les deux figures présentent les estimations de l'incidence cumulative de succès, avec et sans correction PCR</t>
  </si>
  <si>
    <t>sans correction PCR</t>
  </si>
  <si>
    <t>nombre de patients présentant une réponse clinique et parasitologique adéquate</t>
  </si>
  <si>
    <t>Censurés (perdus de vue, retirés)</t>
  </si>
  <si>
    <t>nombre de patients censurés, incluant les perdus de vue et les retraits</t>
  </si>
  <si>
    <t xml:space="preserve">Echec thérapeutiques </t>
  </si>
  <si>
    <t>nombre de patients présentant un échec thérapeutique</t>
  </si>
  <si>
    <t>estimation Kaplan-Meier de la proportion de patients présentant une réponse clinique et parasitologique adéquate</t>
  </si>
  <si>
    <t>estimation Kaplan-Meier de la proportion de patients présentant un échec thérapeutique</t>
  </si>
  <si>
    <t>avec correction PCR</t>
  </si>
  <si>
    <t>Censurés (perdus de vue, retirés, réinfections)</t>
  </si>
  <si>
    <t>nombre de patients censurés, incluant les perdus de vue, les retraits et les réinfections</t>
  </si>
  <si>
    <t>Guide de référence pour la collection des données à partir des tests d'efficacité thérapeutique</t>
  </si>
  <si>
    <t>Info de l'étude</t>
  </si>
  <si>
    <r>
      <t>Entrer les détails du site (</t>
    </r>
    <r>
      <rPr>
        <b/>
        <sz val="18"/>
        <color theme="2"/>
        <rFont val="Lao UI"/>
        <family val="2"/>
      </rPr>
      <t>nom, lieu, département, province, pays</t>
    </r>
    <r>
      <rPr>
        <sz val="18"/>
        <color theme="2"/>
        <rFont val="Lao UI"/>
        <family val="2"/>
      </rPr>
      <t>)</t>
    </r>
  </si>
  <si>
    <t>Chercher la localisation du site sur Google maps (https://maps.google.com)</t>
  </si>
  <si>
    <r>
      <t xml:space="preserve">Récupérer le lien, copier et coller le dans </t>
    </r>
    <r>
      <rPr>
        <b/>
        <sz val="18"/>
        <color theme="2"/>
        <rFont val="Lao UI"/>
        <family val="2"/>
      </rPr>
      <t>maplink</t>
    </r>
  </si>
  <si>
    <r>
      <t>Entrer la date de début et de fin de l'étude</t>
    </r>
    <r>
      <rPr>
        <b/>
        <sz val="18"/>
        <color theme="2"/>
        <rFont val="Lao UI"/>
        <family val="2"/>
      </rPr>
      <t xml:space="preserve"> (mmm-aaaa)</t>
    </r>
  </si>
  <si>
    <t>Voir l'Index pour la description des variables à collecter</t>
  </si>
  <si>
    <t>Info patients (1)</t>
  </si>
  <si>
    <t>Info patients (2)</t>
  </si>
  <si>
    <t>Vérif info patients</t>
  </si>
  <si>
    <t>Ce feuille compare Info patient (1) avec Info patient (2). S'il existe une différence entre les deux feuilles, le mot VERIF va apparaître.</t>
  </si>
  <si>
    <t>Toutes les cellules qui indiquent VERIF doivent être vérifiées avant de passer en revue les feuilles suivants.</t>
  </si>
  <si>
    <t>Cette feuille résume automatiquement les informations des patients à l'inclusion.</t>
  </si>
  <si>
    <t>Cette table peut aussi être utilisée pour vérifier la validité des données.</t>
  </si>
  <si>
    <t>Résumé de l'évolution des patients</t>
  </si>
  <si>
    <t>Cette feuille fournit un résumé automatique des détails de la classification des patients à la fin de l'étude (avec ou sans correction PCR).</t>
  </si>
  <si>
    <t>Ce fichier fournit un résumé automatique de la classification des patients à la fin de l'étude, basée sur l'estimation de Kaplan-Meier (avec ou sans correction PCR).</t>
  </si>
  <si>
    <t>J1, J2, J3, J7, J14, J21, J28, J35, J42, autre jour</t>
  </si>
  <si>
    <t>J0, J7, J14, J21, J28, J35, J42, autre jour</t>
  </si>
  <si>
    <t>J0, J1, J2, J3, J7, J14, J21, J28, J35, J42, autre jour</t>
  </si>
  <si>
    <t>Médicament 1</t>
  </si>
  <si>
    <t>Médicament 2</t>
  </si>
  <si>
    <t>Médicament 3</t>
  </si>
  <si>
    <t>Info sur les patients (1)</t>
  </si>
  <si>
    <t>Jour 0</t>
  </si>
  <si>
    <t>Jour 1</t>
  </si>
  <si>
    <t>Jour 2</t>
  </si>
  <si>
    <t>Jour 3</t>
  </si>
  <si>
    <t>Jour 7</t>
  </si>
  <si>
    <t>Jour 14</t>
  </si>
  <si>
    <t>Jour 21</t>
  </si>
  <si>
    <t>Jour 28</t>
  </si>
  <si>
    <t>Lieu de résidence/
sites de l'étude</t>
  </si>
  <si>
    <t>Age 
(mois)</t>
  </si>
  <si>
    <t>Age 
(années)</t>
  </si>
  <si>
    <t>Poids
(kg)</t>
  </si>
  <si>
    <t>Taille
(cm)</t>
  </si>
  <si>
    <t>Dose totale
(mg ou cp)</t>
  </si>
  <si>
    <t>Prise antérieure
d'antipaludiques</t>
  </si>
  <si>
    <t>Date
J0</t>
  </si>
  <si>
    <t>Histoire de
fièvre J0</t>
  </si>
  <si>
    <t>Temp J1</t>
  </si>
  <si>
    <t>Para J1</t>
  </si>
  <si>
    <t>Signes de danger/paludisme sévère J2</t>
  </si>
  <si>
    <t>Temp J2</t>
  </si>
  <si>
    <t>Para D2</t>
  </si>
  <si>
    <t>Signes de danger/paludisme sévère J3</t>
  </si>
  <si>
    <t>Temp J3</t>
  </si>
  <si>
    <t>Para D3</t>
  </si>
  <si>
    <t>Signes de danger/paludisme sévère J7</t>
  </si>
  <si>
    <t>Histoire de
fièvre J7</t>
  </si>
  <si>
    <t>Temp J7</t>
  </si>
  <si>
    <t>Para D7</t>
  </si>
  <si>
    <t>Gamétocytes J7</t>
  </si>
  <si>
    <t>Signes de danger/paludisme sévère J14</t>
  </si>
  <si>
    <t>Histoire de
fièvre J14</t>
  </si>
  <si>
    <t>Temp J14</t>
  </si>
  <si>
    <t>Para D14</t>
  </si>
  <si>
    <t>Gamétocytes J14</t>
  </si>
  <si>
    <t>Signes de danger/paludisme sévère J21</t>
  </si>
  <si>
    <t>Histoire de
fièvre J21</t>
  </si>
  <si>
    <t>Temp J21</t>
  </si>
  <si>
    <t>Para D21</t>
  </si>
  <si>
    <t>Gamétocytes J21</t>
  </si>
  <si>
    <t>Signes de danger/paludisme sévère J28</t>
  </si>
  <si>
    <t>Histoire de
fièvre J28</t>
  </si>
  <si>
    <t>Temp J28</t>
  </si>
  <si>
    <t>Para D28</t>
  </si>
  <si>
    <t>Gamétocytes J28</t>
  </si>
  <si>
    <t>Jour 35</t>
  </si>
  <si>
    <t>Jour 42</t>
  </si>
  <si>
    <t>Autre jour</t>
  </si>
  <si>
    <t>Gamétocytes J35</t>
  </si>
  <si>
    <t>Signes de danger/paludisme sévère J35</t>
  </si>
  <si>
    <t>Histoire de
fièvre J35</t>
  </si>
  <si>
    <t>Temp J35</t>
  </si>
  <si>
    <t>Para D35</t>
  </si>
  <si>
    <t>Signes de danger/paludisme sévère autre jour</t>
  </si>
  <si>
    <t>Histoire
de fièvre 
autre jour</t>
  </si>
  <si>
    <t>Temp autre jour</t>
  </si>
  <si>
    <t>Para autre jour</t>
  </si>
  <si>
    <t>Gamétocytes autre jour</t>
  </si>
  <si>
    <t>Signes de danger/paludisme sévère J42</t>
  </si>
  <si>
    <t>Histoire de
fièvre J42</t>
  </si>
  <si>
    <t>Temp J42</t>
  </si>
  <si>
    <t>Para D42</t>
  </si>
  <si>
    <t>Gamétocytes J42</t>
  </si>
  <si>
    <t>Jour de la
classification</t>
  </si>
  <si>
    <t>Jour de la
classification
PCR corrigée</t>
  </si>
  <si>
    <t>Jour PDV</t>
  </si>
  <si>
    <t>Jour RETrait</t>
  </si>
  <si>
    <t>PCR inconnu</t>
  </si>
  <si>
    <t>ETP01 D1</t>
  </si>
  <si>
    <t>ETP02 D2</t>
  </si>
  <si>
    <t>ETP03 D2</t>
  </si>
  <si>
    <t>ETP04 D3</t>
  </si>
  <si>
    <t>ETP05 D3</t>
  </si>
  <si>
    <t>ETP06 D3</t>
  </si>
  <si>
    <t>EPT01 D7</t>
  </si>
  <si>
    <t>EPT02 D8-13</t>
  </si>
  <si>
    <t>EPT03 D14</t>
  </si>
  <si>
    <t>EPT04 D15-20</t>
  </si>
  <si>
    <t>EPT05 D21</t>
  </si>
  <si>
    <t>EPT06 D22-27</t>
  </si>
  <si>
    <t>EPT07 D28</t>
  </si>
  <si>
    <t>EPT08 D29-34</t>
  </si>
  <si>
    <t>EPT09 D35</t>
  </si>
  <si>
    <t>EPT10 D36-41</t>
  </si>
  <si>
    <t>EPT11 D42</t>
  </si>
  <si>
    <t>EPT</t>
  </si>
  <si>
    <t>ECT01 D4-6</t>
  </si>
  <si>
    <t>ECT02 D7</t>
  </si>
  <si>
    <t>ECT03 D8-13</t>
  </si>
  <si>
    <t>ECT04 D14</t>
  </si>
  <si>
    <t>ECT05 D15-20</t>
  </si>
  <si>
    <t>ECT06 D21</t>
  </si>
  <si>
    <t>ECT07 D22-27</t>
  </si>
  <si>
    <t>ECT08 D28</t>
  </si>
  <si>
    <t>ECT09 D129-34</t>
  </si>
  <si>
    <t>ECT10 D35</t>
  </si>
  <si>
    <t>ECT11 D36-41</t>
  </si>
  <si>
    <t>ECT12 D42</t>
  </si>
  <si>
    <t>PDV+RET</t>
  </si>
  <si>
    <t>PDV+RET
PCR</t>
  </si>
  <si>
    <t>Vérification de l'information des patients</t>
  </si>
  <si>
    <t xml:space="preserve">   adultes</t>
  </si>
  <si>
    <t xml:space="preserve">   moyenne (ds)</t>
  </si>
  <si>
    <t xml:space="preserve">   extrêmes (min-max)</t>
  </si>
  <si>
    <t xml:space="preserve">   poids moyen (ds)</t>
  </si>
  <si>
    <t xml:space="preserve">   température moyenne (ds)</t>
  </si>
  <si>
    <t xml:space="preserve">   parasitémie moyenne géométrique</t>
  </si>
  <si>
    <t>ds=déviation standard</t>
  </si>
  <si>
    <t>Nombre total de patients PDV/RET</t>
  </si>
  <si>
    <t>nombre</t>
  </si>
  <si>
    <t>IC 95% inférieur</t>
  </si>
  <si>
    <t>IC 95% supérieur</t>
  </si>
  <si>
    <t>Echec thérapeutiques</t>
  </si>
  <si>
    <t>RCPA au jour 42</t>
  </si>
  <si>
    <t>Incidence cumulée de succès, jour 42</t>
  </si>
  <si>
    <t>Incidence cumulée d'échecs, jour 42</t>
  </si>
  <si>
    <t>IC 95%</t>
  </si>
  <si>
    <t>28 jours</t>
  </si>
  <si>
    <t>42 jours</t>
  </si>
  <si>
    <t>Jour4</t>
  </si>
  <si>
    <t>Jour5</t>
  </si>
  <si>
    <t>Jour6</t>
  </si>
  <si>
    <t>Jour8</t>
  </si>
  <si>
    <t>Jour9</t>
  </si>
  <si>
    <t>Jour10</t>
  </si>
  <si>
    <t>Jour11</t>
  </si>
  <si>
    <t>Jour12</t>
  </si>
  <si>
    <t>Jour13</t>
  </si>
  <si>
    <t>Jour15</t>
  </si>
  <si>
    <t>Jour16</t>
  </si>
  <si>
    <t>Jour17</t>
  </si>
  <si>
    <t>Jour18</t>
  </si>
  <si>
    <t>Jour19</t>
  </si>
  <si>
    <t>Jour20</t>
  </si>
  <si>
    <t>Jour22</t>
  </si>
  <si>
    <t>Jour23</t>
  </si>
  <si>
    <t>Jour24</t>
  </si>
  <si>
    <t>Jour25</t>
  </si>
  <si>
    <t>Jour26</t>
  </si>
  <si>
    <t>Jour27</t>
  </si>
  <si>
    <t>Jour28</t>
  </si>
  <si>
    <t>Jour29</t>
  </si>
  <si>
    <t>Jour30</t>
  </si>
  <si>
    <t>Jour31</t>
  </si>
  <si>
    <t>Jour32</t>
  </si>
  <si>
    <t>Jour33</t>
  </si>
  <si>
    <t>Jour34</t>
  </si>
  <si>
    <t>Jour35</t>
  </si>
  <si>
    <t>Jour36</t>
  </si>
  <si>
    <t>Jour37</t>
  </si>
  <si>
    <t>Jour38</t>
  </si>
  <si>
    <t>Jour39</t>
  </si>
  <si>
    <t>Jour40</t>
  </si>
  <si>
    <t>Jour41</t>
  </si>
  <si>
    <t>O</t>
  </si>
  <si>
    <t>Jour0</t>
  </si>
  <si>
    <t>Jour1</t>
  </si>
  <si>
    <t>Jour2</t>
  </si>
  <si>
    <t>Jour3</t>
  </si>
  <si>
    <t>Jour7</t>
  </si>
  <si>
    <t>Jour14</t>
  </si>
  <si>
    <t>Jour21</t>
  </si>
  <si>
    <t>Jour42</t>
  </si>
  <si>
    <t>Jours0to28</t>
  </si>
  <si>
    <t>Jours0to42</t>
  </si>
  <si>
    <t>Pf réinfection</t>
  </si>
  <si>
    <t>inconnu</t>
  </si>
  <si>
    <t>autre espèce</t>
  </si>
  <si>
    <t>mixte avec Pf recrudescence</t>
  </si>
  <si>
    <t>mixte avec Pf réinfection</t>
  </si>
  <si>
    <t>Jour</t>
  </si>
  <si>
    <t xml:space="preserve">   5 à 15</t>
  </si>
  <si>
    <t xml:space="preserve">  moins de 5</t>
  </si>
  <si>
    <t>classification du patient (ETP, ECT, EPT, RCPA)</t>
  </si>
  <si>
    <t>Incidence cumulée de succès, jour 42 (IC 95%)</t>
  </si>
  <si>
    <t>Cette feuille est la même que Info patients (1). Toutes les données doivent être entrées une deuxième fois dans Info patients(2).</t>
  </si>
  <si>
    <t>artéméther-luméfantrine</t>
  </si>
  <si>
    <t>artésunate</t>
  </si>
  <si>
    <t>artésunate-amodiaquine</t>
  </si>
  <si>
    <t>artésunate-pyronaridine</t>
  </si>
  <si>
    <t>artésunate-méfloquine</t>
  </si>
  <si>
    <t>artésunate-sulfadoxine-pyriméthamine</t>
  </si>
  <si>
    <t>dihydroartémisinin-pipéraquine</t>
  </si>
  <si>
    <t>méfloquine</t>
  </si>
  <si>
    <t>sulfadoxine-pyriméthamine</t>
  </si>
  <si>
    <t>Info sur les patients (2)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</si>
</sst>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mmm\-yyyy"/>
    <numFmt numFmtId="166" formatCode="dd/mm/yyyy;@"/>
    <numFmt numFmtId="167" formatCode="0.000"/>
    <numFmt numFmtId="168" formatCode="0.00000"/>
  </numFmts>
  <fonts count="8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5" tint="-0.249977111117893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name val="Lao UI"/>
      <family val="2"/>
    </font>
    <font>
      <b/>
      <sz val="10"/>
      <color theme="3" tint="-0.499984740745262"/>
      <name val="Lao UI"/>
      <family val="2"/>
    </font>
    <font>
      <sz val="18"/>
      <color theme="3"/>
      <name val="Lao UI"/>
      <family val="2"/>
    </font>
    <font>
      <sz val="10"/>
      <color theme="3" tint="-0.499984740745262"/>
      <name val="Lao UI"/>
      <family val="2"/>
    </font>
    <font>
      <b/>
      <sz val="10"/>
      <name val="Lao UI"/>
      <family val="2"/>
    </font>
    <font>
      <sz val="10"/>
      <color theme="5" tint="-0.249977111117893"/>
      <name val="Lao UI"/>
      <family val="2"/>
    </font>
    <font>
      <b/>
      <sz val="16"/>
      <color theme="5" tint="-0.249977111117893"/>
      <name val="Lao UI"/>
      <family val="2"/>
    </font>
    <font>
      <u/>
      <sz val="10"/>
      <color theme="10"/>
      <name val="Arial"/>
      <family val="2"/>
    </font>
    <font>
      <sz val="18"/>
      <color theme="3" tint="0.39997558519241921"/>
      <name val="Lao UI"/>
      <family val="2"/>
    </font>
    <font>
      <sz val="10"/>
      <color theme="6" tint="-0.499984740745262"/>
      <name val="Lao UI"/>
      <family val="2"/>
    </font>
    <font>
      <sz val="12"/>
      <color theme="6" tint="-0.499984740745262"/>
      <name val="Lao UI"/>
      <family val="2"/>
    </font>
    <font>
      <sz val="18"/>
      <color theme="6" tint="-0.499984740745262"/>
      <name val="Lao UI"/>
      <family val="2"/>
    </font>
    <font>
      <u/>
      <sz val="10"/>
      <color indexed="12"/>
      <name val="Arial"/>
      <family val="2"/>
    </font>
    <font>
      <sz val="8"/>
      <color theme="3" tint="-0.499984740745262"/>
      <name val="Lao UI"/>
      <family val="2"/>
    </font>
    <font>
      <u/>
      <sz val="10"/>
      <color theme="10"/>
      <name val="Lao UI"/>
      <family val="2"/>
    </font>
    <font>
      <sz val="12"/>
      <color theme="3" tint="-0.249977111117893"/>
      <name val="Arial"/>
      <family val="2"/>
    </font>
    <font>
      <sz val="12"/>
      <color rgb="FF002060"/>
      <name val="Lao UI"/>
      <family val="2"/>
    </font>
    <font>
      <b/>
      <sz val="12"/>
      <color theme="3" tint="-0.499984740745262"/>
      <name val="Lao UI"/>
      <family val="2"/>
    </font>
    <font>
      <sz val="12"/>
      <color theme="3" tint="-0.249977111117893"/>
      <name val="Lao UI"/>
      <family val="2"/>
    </font>
    <font>
      <sz val="12"/>
      <color theme="3" tint="-0.499984740745262"/>
      <name val="Lao U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3"/>
      <name val="Arial"/>
      <family val="2"/>
    </font>
    <font>
      <sz val="11"/>
      <color theme="3"/>
      <name val="Lao UI"/>
      <family val="2"/>
    </font>
    <font>
      <sz val="18"/>
      <color theme="4" tint="-0.499984740745262"/>
      <name val="Lao UI"/>
      <family val="2"/>
    </font>
    <font>
      <sz val="10"/>
      <color theme="4" tint="-0.499984740745262"/>
      <name val="Arial"/>
      <family val="2"/>
    </font>
    <font>
      <sz val="16"/>
      <color theme="4" tint="-0.499984740745262"/>
      <name val="Lao UI"/>
      <family val="2"/>
    </font>
    <font>
      <sz val="10"/>
      <color theme="3" tint="-0.499984740745262"/>
      <name val="Arial"/>
      <family val="2"/>
    </font>
    <font>
      <sz val="18"/>
      <color theme="3" tint="-0.499984740745262"/>
      <name val="Lao UI"/>
      <family val="2"/>
    </font>
    <font>
      <sz val="12"/>
      <color theme="3"/>
      <name val="Lao UI"/>
      <family val="2"/>
    </font>
    <font>
      <sz val="12"/>
      <color theme="4" tint="-0.499984740745262"/>
      <name val="Lao UI"/>
      <family val="2"/>
    </font>
    <font>
      <sz val="10"/>
      <color theme="2"/>
      <name val="Arial"/>
      <family val="2"/>
    </font>
    <font>
      <sz val="20"/>
      <color theme="3" tint="-0.499984740745262"/>
      <name val="Lao UI"/>
      <family val="2"/>
    </font>
    <font>
      <sz val="26"/>
      <color theme="2"/>
      <name val="Lao UI"/>
      <family val="2"/>
    </font>
    <font>
      <sz val="18"/>
      <color theme="2"/>
      <name val="Lao UI"/>
      <family val="2"/>
    </font>
    <font>
      <b/>
      <sz val="12"/>
      <color theme="2"/>
      <name val="Lao UI"/>
      <family val="2"/>
    </font>
    <font>
      <b/>
      <sz val="18"/>
      <color theme="2"/>
      <name val="Lao UI"/>
      <family val="2"/>
    </font>
    <font>
      <sz val="10"/>
      <color theme="2"/>
      <name val="Lao UI"/>
      <family val="2"/>
    </font>
    <font>
      <sz val="12"/>
      <color theme="2"/>
      <name val="Lao UI"/>
      <family val="2"/>
    </font>
    <font>
      <sz val="12"/>
      <color theme="2"/>
      <name val="Arial"/>
      <family val="2"/>
    </font>
    <font>
      <u/>
      <sz val="10"/>
      <color theme="2"/>
      <name val="Lao UI"/>
      <family val="2"/>
    </font>
    <font>
      <sz val="18"/>
      <color theme="2"/>
      <name val="Arial"/>
      <family val="2"/>
    </font>
    <font>
      <sz val="10"/>
      <color theme="4" tint="-0.499984740745262"/>
      <name val="Lao UI"/>
      <family val="2"/>
    </font>
    <font>
      <b/>
      <sz val="14"/>
      <color theme="2"/>
      <name val="Lao UI"/>
      <family val="2"/>
    </font>
    <font>
      <b/>
      <sz val="20"/>
      <color theme="2"/>
      <name val="Lao UI"/>
      <family val="2"/>
    </font>
    <font>
      <sz val="20"/>
      <color theme="2"/>
      <name val="Lao UI"/>
      <family val="2"/>
    </font>
    <font>
      <sz val="14"/>
      <color theme="2"/>
      <name val="Arial"/>
      <family val="2"/>
    </font>
    <font>
      <sz val="14"/>
      <color theme="2"/>
      <name val="Lao U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28"/>
      <color theme="2"/>
      <name val="Lao UI"/>
      <family val="2"/>
    </font>
    <font>
      <sz val="20"/>
      <color theme="4" tint="-0.499984740745262"/>
      <name val="Lao UI"/>
      <family val="2"/>
    </font>
    <font>
      <sz val="14"/>
      <color theme="2"/>
      <name val="Symbol"/>
      <family val="1"/>
      <charset val="2"/>
    </font>
    <font>
      <u/>
      <sz val="10"/>
      <color indexed="12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1F0E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8D8C0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8FFC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CBF8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6" tint="0.39994506668294322"/>
        <bgColor indexed="64"/>
      </patternFill>
    </fill>
  </fills>
  <borders count="79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rgb="FFEEECE1"/>
      </left>
      <right style="thin">
        <color rgb="FFEEECE1"/>
      </right>
      <top style="thin">
        <color rgb="FFEEECE1"/>
      </top>
      <bottom style="thin">
        <color rgb="FFEEECE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 style="thin">
        <color rgb="FFEEECE1"/>
      </right>
      <top style="thin">
        <color rgb="FFEEECE1"/>
      </top>
      <bottom style="thin">
        <color rgb="FFEEECE1"/>
      </bottom>
      <diagonal/>
    </border>
    <border>
      <left/>
      <right style="thin">
        <color rgb="FFEEECE1"/>
      </right>
      <top/>
      <bottom style="thin">
        <color rgb="FFEEECE1"/>
      </bottom>
      <diagonal/>
    </border>
    <border>
      <left style="thin">
        <color rgb="FFEEECE1"/>
      </left>
      <right style="thin">
        <color rgb="FFEEECE1"/>
      </right>
      <top/>
      <bottom style="thin">
        <color rgb="FFEEECE1"/>
      </bottom>
      <diagonal/>
    </border>
    <border>
      <left/>
      <right style="thin">
        <color rgb="FFEEECE1"/>
      </right>
      <top style="thin">
        <color rgb="FFEEECE1"/>
      </top>
      <bottom/>
      <diagonal/>
    </border>
    <border>
      <left style="thin">
        <color rgb="FFEEECE1"/>
      </left>
      <right style="thin">
        <color rgb="FFEEECE1"/>
      </right>
      <top style="thin">
        <color rgb="FFEEECE1"/>
      </top>
      <bottom/>
      <diagonal/>
    </border>
    <border>
      <left/>
      <right/>
      <top/>
      <bottom style="thin">
        <color rgb="FFEEECE1"/>
      </bottom>
      <diagonal/>
    </border>
    <border>
      <left/>
      <right style="thin">
        <color rgb="FFEEECE1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indexed="64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indexed="64"/>
      </right>
      <top/>
      <bottom style="thin">
        <color theme="4" tint="0.39997558519241921"/>
      </bottom>
      <diagonal/>
    </border>
    <border>
      <left style="medium">
        <color indexed="64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 style="thin">
        <color theme="4" tint="0.39997558519241921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4" tint="0.39997558519241921"/>
      </right>
      <top style="medium">
        <color indexed="64"/>
      </top>
      <bottom style="medium">
        <color indexed="64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theme="3"/>
      </left>
      <right style="thin">
        <color theme="4" tint="0.39997558519241921"/>
      </right>
      <top style="medium">
        <color theme="3"/>
      </top>
      <bottom style="medium">
        <color theme="3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theme="3"/>
      </top>
      <bottom style="medium">
        <color theme="3"/>
      </bottom>
      <diagonal/>
    </border>
    <border>
      <left style="thin">
        <color theme="4" tint="0.39997558519241921"/>
      </left>
      <right/>
      <top style="medium">
        <color theme="3"/>
      </top>
      <bottom style="medium">
        <color theme="3"/>
      </bottom>
      <diagonal/>
    </border>
    <border>
      <left style="thin">
        <color theme="4" tint="0.39997558519241921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 style="medium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medium">
        <color indexed="64"/>
      </top>
      <bottom style="thin">
        <color theme="4" tint="0.39997558519241921"/>
      </bottom>
      <diagonal/>
    </border>
    <border>
      <left style="medium">
        <color theme="3"/>
      </left>
      <right style="thin">
        <color theme="4" tint="0.39997558519241921"/>
      </right>
      <top style="medium">
        <color theme="3"/>
      </top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theme="3"/>
      </top>
      <bottom style="medium">
        <color indexed="64"/>
      </bottom>
      <diagonal/>
    </border>
    <border>
      <left style="thin">
        <color theme="4" tint="0.39997558519241921"/>
      </left>
      <right style="medium">
        <color theme="3"/>
      </right>
      <top style="medium">
        <color theme="3"/>
      </top>
      <bottom style="medium">
        <color indexed="64"/>
      </bottom>
      <diagonal/>
    </border>
    <border>
      <left style="medium">
        <color theme="3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3"/>
      </right>
      <top/>
      <bottom style="thin">
        <color theme="4" tint="0.39997558519241921"/>
      </bottom>
      <diagonal/>
    </border>
    <border>
      <left style="medium">
        <color theme="3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/>
      </bottom>
      <diagonal/>
    </border>
    <border>
      <left/>
      <right style="thin">
        <color rgb="FFEEECE1"/>
      </right>
      <top/>
      <bottom style="thin">
        <color theme="4"/>
      </bottom>
      <diagonal/>
    </border>
    <border>
      <left style="thin">
        <color theme="4" tint="0.39997558519241921"/>
      </left>
      <right style="thick">
        <color auto="1"/>
      </right>
      <top style="medium">
        <color indexed="64"/>
      </top>
      <bottom style="thin">
        <color theme="4" tint="0.39997558519241921"/>
      </bottom>
      <diagonal/>
    </border>
    <border>
      <left style="thin">
        <color theme="4" tint="0.39997558519241921"/>
      </left>
      <right style="thick">
        <color auto="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4506668294322"/>
      </right>
      <top style="medium">
        <color indexed="64"/>
      </top>
      <bottom style="medium">
        <color indexed="64"/>
      </bottom>
      <diagonal/>
    </border>
    <border>
      <left style="thin">
        <color theme="4" tint="0.39994506668294322"/>
      </left>
      <right style="thin">
        <color theme="4" tint="0.39994506668294322"/>
      </right>
      <top style="medium">
        <color indexed="64"/>
      </top>
      <bottom style="medium">
        <color indexed="64"/>
      </bottom>
      <diagonal/>
    </border>
    <border>
      <left style="thin">
        <color theme="4" tint="0.39994506668294322"/>
      </left>
      <right style="thin">
        <color theme="4" tint="0.39991454817346722"/>
      </right>
      <top style="medium">
        <color indexed="64"/>
      </top>
      <bottom style="medium">
        <color indexed="64"/>
      </bottom>
      <diagonal/>
    </border>
    <border>
      <left style="thin">
        <color theme="4" tint="0.39991454817346722"/>
      </left>
      <right style="thin">
        <color theme="4" tint="0.39991454817346722"/>
      </right>
      <top style="medium">
        <color indexed="64"/>
      </top>
      <bottom style="medium">
        <color indexed="64"/>
      </bottom>
      <diagonal/>
    </border>
    <border>
      <left style="thin">
        <color theme="4" tint="0.39991454817346722"/>
      </left>
      <right style="thin">
        <color theme="4" tint="0.39997558519241921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/>
      <right style="thin">
        <color theme="6" tint="-0.499984740745262"/>
      </right>
      <top style="thin">
        <color theme="6" tint="-0.499984740745262"/>
      </top>
      <bottom style="thin">
        <color indexed="64"/>
      </bottom>
      <diagonal/>
    </border>
    <border>
      <left style="thin">
        <color theme="4" tint="0.39994506668294322"/>
      </left>
      <right style="thin">
        <color theme="6" tint="-0.49998474074526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6" tint="-0.49998474074526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4" tint="0.39994506668294322"/>
      </left>
      <right style="thin">
        <color theme="2"/>
      </right>
      <top style="thin">
        <color theme="4" tint="0.39991454817346722"/>
      </top>
      <bottom style="thin">
        <color theme="2"/>
      </bottom>
      <diagonal/>
    </border>
  </borders>
  <cellStyleXfs count="53">
    <xf numFmtId="0" fontId="0" fillId="0" borderId="0"/>
    <xf numFmtId="0" fontId="17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" fillId="0" borderId="0"/>
    <xf numFmtId="0" fontId="5" fillId="0" borderId="0"/>
    <xf numFmtId="0" fontId="5" fillId="0" borderId="0"/>
    <xf numFmtId="0" fontId="2" fillId="0" borderId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9" borderId="0" applyNumberFormat="0" applyBorder="0" applyAlignment="0" applyProtection="0"/>
    <xf numFmtId="0" fontId="33" fillId="13" borderId="0" applyNumberFormat="0" applyBorder="0" applyAlignment="0" applyProtection="0"/>
    <xf numFmtId="0" fontId="34" fillId="30" borderId="46" applyNumberFormat="0" applyAlignment="0" applyProtection="0"/>
    <xf numFmtId="0" fontId="35" fillId="31" borderId="47" applyNumberFormat="0" applyAlignment="0" applyProtection="0"/>
    <xf numFmtId="0" fontId="36" fillId="0" borderId="0" applyNumberFormat="0" applyFill="0" applyBorder="0" applyAlignment="0" applyProtection="0"/>
    <xf numFmtId="0" fontId="37" fillId="14" borderId="0" applyNumberFormat="0" applyBorder="0" applyAlignment="0" applyProtection="0"/>
    <xf numFmtId="0" fontId="38" fillId="0" borderId="48" applyNumberFormat="0" applyFill="0" applyAlignment="0" applyProtection="0"/>
    <xf numFmtId="0" fontId="39" fillId="0" borderId="49" applyNumberFormat="0" applyFill="0" applyAlignment="0" applyProtection="0"/>
    <xf numFmtId="0" fontId="40" fillId="0" borderId="50" applyNumberFormat="0" applyFill="0" applyAlignment="0" applyProtection="0"/>
    <xf numFmtId="0" fontId="40" fillId="0" borderId="0" applyNumberFormat="0" applyFill="0" applyBorder="0" applyAlignment="0" applyProtection="0"/>
    <xf numFmtId="0" fontId="41" fillId="17" borderId="46" applyNumberFormat="0" applyAlignment="0" applyProtection="0"/>
    <xf numFmtId="0" fontId="42" fillId="0" borderId="51" applyNumberFormat="0" applyFill="0" applyAlignment="0" applyProtection="0"/>
    <xf numFmtId="0" fontId="43" fillId="32" borderId="0" applyNumberFormat="0" applyBorder="0" applyAlignment="0" applyProtection="0"/>
    <xf numFmtId="0" fontId="30" fillId="33" borderId="52" applyNumberFormat="0" applyFont="0" applyAlignment="0" applyProtection="0"/>
    <xf numFmtId="0" fontId="44" fillId="30" borderId="53" applyNumberFormat="0" applyAlignment="0" applyProtection="0"/>
    <xf numFmtId="0" fontId="45" fillId="0" borderId="0" applyNumberFormat="0" applyFill="0" applyBorder="0" applyAlignment="0" applyProtection="0"/>
    <xf numFmtId="0" fontId="46" fillId="0" borderId="54" applyNumberFormat="0" applyFill="0" applyAlignment="0" applyProtection="0"/>
    <xf numFmtId="0" fontId="47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350">
    <xf numFmtId="0" fontId="0" fillId="0" borderId="0" xfId="0"/>
    <xf numFmtId="0" fontId="0" fillId="0" borderId="0" xfId="0" applyFill="1" applyAlignment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0" fontId="0" fillId="0" borderId="0" xfId="0" applyFill="1" applyAlignment="1" applyProtection="1">
      <alignment horizontal="left" vertical="center"/>
      <protection locked="0"/>
    </xf>
    <xf numFmtId="0" fontId="5" fillId="3" borderId="0" xfId="0" applyFont="1" applyFill="1" applyBorder="1"/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 applyProtection="1">
      <alignment horizontal="left" vertical="center"/>
      <protection locked="0"/>
    </xf>
    <xf numFmtId="0" fontId="6" fillId="2" borderId="0" xfId="0" applyFont="1" applyFill="1" applyBorder="1" applyAlignment="1" applyProtection="1">
      <alignment horizontal="left" vertical="center" wrapText="1"/>
      <protection locked="0"/>
    </xf>
    <xf numFmtId="0" fontId="4" fillId="3" borderId="0" xfId="0" applyFont="1" applyFill="1"/>
    <xf numFmtId="0" fontId="0" fillId="3" borderId="0" xfId="0" applyFill="1"/>
    <xf numFmtId="0" fontId="5" fillId="3" borderId="0" xfId="0" applyFont="1" applyFill="1"/>
    <xf numFmtId="0" fontId="4" fillId="3" borderId="0" xfId="0" applyFont="1" applyFill="1" applyAlignment="1">
      <alignment horizontal="left"/>
    </xf>
    <xf numFmtId="0" fontId="5" fillId="3" borderId="0" xfId="0" applyFont="1" applyFill="1" applyAlignment="1" applyProtection="1">
      <alignment horizontal="left"/>
      <protection locked="0"/>
    </xf>
    <xf numFmtId="0" fontId="0" fillId="3" borderId="0" xfId="0" applyFill="1" applyAlignment="1">
      <alignment horizontal="center"/>
    </xf>
    <xf numFmtId="0" fontId="9" fillId="3" borderId="0" xfId="0" applyFont="1" applyFill="1" applyBorder="1" applyAlignment="1" applyProtection="1">
      <alignment horizontal="left" vertical="center"/>
    </xf>
    <xf numFmtId="0" fontId="7" fillId="3" borderId="0" xfId="0" applyFont="1" applyFill="1" applyBorder="1"/>
    <xf numFmtId="0" fontId="8" fillId="3" borderId="0" xfId="0" applyFont="1" applyFill="1" applyBorder="1" applyAlignment="1" applyProtection="1">
      <alignment vertical="center" wrapText="1"/>
    </xf>
    <xf numFmtId="0" fontId="5" fillId="3" borderId="0" xfId="0" applyFont="1" applyFill="1" applyAlignment="1" applyProtection="1">
      <alignment horizontal="center"/>
      <protection locked="0"/>
    </xf>
    <xf numFmtId="0" fontId="5" fillId="3" borderId="0" xfId="0" applyFont="1" applyFill="1" applyProtection="1">
      <protection locked="0"/>
    </xf>
    <xf numFmtId="0" fontId="10" fillId="2" borderId="0" xfId="0" applyFont="1" applyFill="1" applyAlignment="1">
      <alignment horizontal="left"/>
    </xf>
    <xf numFmtId="0" fontId="10" fillId="2" borderId="0" xfId="0" applyFont="1" applyFill="1"/>
    <xf numFmtId="0" fontId="12" fillId="2" borderId="0" xfId="0" applyFont="1" applyFill="1" applyBorder="1" applyAlignment="1">
      <alignment horizontal="right" vertical="center"/>
    </xf>
    <xf numFmtId="0" fontId="14" fillId="2" borderId="0" xfId="0" applyFont="1" applyFill="1"/>
    <xf numFmtId="0" fontId="14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0" fontId="10" fillId="2" borderId="0" xfId="0" applyFont="1" applyFill="1" applyBorder="1"/>
    <xf numFmtId="0" fontId="13" fillId="5" borderId="1" xfId="0" applyFont="1" applyFill="1" applyBorder="1" applyAlignment="1" applyProtection="1">
      <alignment horizontal="left" vertical="center"/>
    </xf>
    <xf numFmtId="0" fontId="15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 applyProtection="1">
      <alignment horizontal="left" vertical="center"/>
    </xf>
    <xf numFmtId="0" fontId="13" fillId="2" borderId="0" xfId="0" applyFont="1" applyFill="1" applyBorder="1" applyAlignment="1">
      <alignment horizontal="left" vertical="center"/>
    </xf>
    <xf numFmtId="0" fontId="0" fillId="3" borderId="0" xfId="0" applyFill="1" applyAlignment="1">
      <alignment vertical="center"/>
    </xf>
    <xf numFmtId="0" fontId="0" fillId="3" borderId="0" xfId="0" applyFill="1" applyAlignment="1" applyProtection="1">
      <alignment vertical="center"/>
      <protection locked="0"/>
    </xf>
    <xf numFmtId="0" fontId="18" fillId="2" borderId="0" xfId="0" applyFont="1" applyFill="1" applyBorder="1" applyAlignment="1">
      <alignment horizontal="left" vertical="center"/>
    </xf>
    <xf numFmtId="0" fontId="4" fillId="3" borderId="0" xfId="0" applyFont="1" applyFill="1" applyBorder="1"/>
    <xf numFmtId="0" fontId="0" fillId="2" borderId="0" xfId="0" applyFill="1"/>
    <xf numFmtId="0" fontId="20" fillId="2" borderId="0" xfId="0" applyFont="1" applyFill="1"/>
    <xf numFmtId="0" fontId="19" fillId="3" borderId="3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0" fillId="2" borderId="0" xfId="0" applyFill="1" applyBorder="1"/>
    <xf numFmtId="0" fontId="13" fillId="2" borderId="0" xfId="0" applyFont="1" applyFill="1" applyBorder="1" applyAlignment="1" applyProtection="1">
      <alignment horizontal="left" vertical="center"/>
    </xf>
    <xf numFmtId="0" fontId="19" fillId="2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 applyProtection="1">
      <alignment horizontal="left" vertical="center"/>
    </xf>
    <xf numFmtId="0" fontId="19" fillId="3" borderId="8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15" fontId="0" fillId="0" borderId="0" xfId="0" applyNumberForma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13" fillId="5" borderId="0" xfId="0" applyFont="1" applyFill="1" applyBorder="1" applyAlignment="1" applyProtection="1">
      <alignment horizontal="left" vertical="center"/>
    </xf>
    <xf numFmtId="0" fontId="19" fillId="3" borderId="0" xfId="0" applyFont="1" applyFill="1" applyBorder="1" applyAlignment="1">
      <alignment horizontal="center" vertical="center"/>
    </xf>
    <xf numFmtId="0" fontId="5" fillId="0" borderId="0" xfId="0" applyFont="1"/>
    <xf numFmtId="0" fontId="19" fillId="7" borderId="7" xfId="0" applyFont="1" applyFill="1" applyBorder="1" applyAlignment="1">
      <alignment horizontal="center" vertical="center"/>
    </xf>
    <xf numFmtId="0" fontId="19" fillId="7" borderId="8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  <xf numFmtId="0" fontId="19" fillId="7" borderId="11" xfId="0" applyFont="1" applyFill="1" applyBorder="1" applyAlignment="1">
      <alignment horizontal="center" vertical="center"/>
    </xf>
    <xf numFmtId="164" fontId="19" fillId="3" borderId="8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0" fillId="2" borderId="0" xfId="0" applyFill="1" applyAlignment="1">
      <alignment horizontal="right" vertical="center"/>
    </xf>
    <xf numFmtId="0" fontId="25" fillId="2" borderId="0" xfId="0" applyFont="1" applyFill="1" applyBorder="1" applyAlignment="1"/>
    <xf numFmtId="0" fontId="25" fillId="2" borderId="0" xfId="0" applyFont="1" applyFill="1" applyBorder="1" applyAlignment="1" applyProtection="1">
      <alignment horizontal="center" vertical="center"/>
      <protection hidden="1"/>
    </xf>
    <xf numFmtId="0" fontId="25" fillId="2" borderId="0" xfId="0" applyFont="1" applyFill="1" applyBorder="1" applyAlignment="1" applyProtection="1">
      <alignment horizontal="center"/>
      <protection hidden="1"/>
    </xf>
    <xf numFmtId="0" fontId="25" fillId="2" borderId="0" xfId="0" applyFont="1" applyFill="1" applyBorder="1" applyAlignment="1">
      <alignment vertical="center"/>
    </xf>
    <xf numFmtId="0" fontId="25" fillId="11" borderId="0" xfId="0" applyFont="1" applyFill="1" applyBorder="1" applyAlignment="1" applyProtection="1">
      <alignment horizontal="center" vertical="center"/>
      <protection hidden="1"/>
    </xf>
    <xf numFmtId="0" fontId="25" fillId="11" borderId="0" xfId="0" applyFont="1" applyFill="1" applyBorder="1" applyAlignment="1">
      <alignment vertical="center"/>
    </xf>
    <xf numFmtId="0" fontId="28" fillId="2" borderId="0" xfId="0" applyFont="1" applyFill="1" applyBorder="1" applyAlignment="1" applyProtection="1">
      <alignment horizontal="center" vertical="center" wrapText="1"/>
      <protection locked="0" hidden="1"/>
    </xf>
    <xf numFmtId="0" fontId="28" fillId="2" borderId="0" xfId="0" applyFont="1" applyFill="1" applyBorder="1" applyAlignment="1">
      <alignment horizontal="center" vertical="center" wrapText="1"/>
    </xf>
    <xf numFmtId="0" fontId="5" fillId="2" borderId="0" xfId="0" applyFont="1" applyFill="1"/>
    <xf numFmtId="1" fontId="5" fillId="0" borderId="0" xfId="0" applyNumberFormat="1" applyFont="1"/>
    <xf numFmtId="0" fontId="0" fillId="2" borderId="0" xfId="0" applyFill="1" applyAlignment="1">
      <alignment horizontal="center"/>
    </xf>
    <xf numFmtId="0" fontId="0" fillId="5" borderId="0" xfId="0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8" fillId="2" borderId="0" xfId="0" applyFont="1" applyFill="1" applyBorder="1"/>
    <xf numFmtId="0" fontId="49" fillId="2" borderId="0" xfId="0" applyFont="1" applyFill="1" applyBorder="1" applyAlignment="1">
      <alignment horizontal="center" vertical="center"/>
    </xf>
    <xf numFmtId="164" fontId="49" fillId="2" borderId="0" xfId="0" applyNumberFormat="1" applyFont="1" applyFill="1" applyBorder="1" applyAlignment="1">
      <alignment horizontal="center" vertical="center"/>
    </xf>
    <xf numFmtId="0" fontId="50" fillId="2" borderId="0" xfId="0" applyFont="1" applyFill="1" applyAlignment="1">
      <alignment vertical="center"/>
    </xf>
    <xf numFmtId="0" fontId="51" fillId="2" borderId="0" xfId="0" applyFont="1" applyFill="1"/>
    <xf numFmtId="0" fontId="52" fillId="2" borderId="0" xfId="0" applyFont="1" applyFill="1" applyAlignment="1">
      <alignment vertical="center"/>
    </xf>
    <xf numFmtId="0" fontId="51" fillId="2" borderId="0" xfId="0" applyFont="1" applyFill="1" applyBorder="1" applyAlignment="1">
      <alignment horizontal="center"/>
    </xf>
    <xf numFmtId="0" fontId="29" fillId="2" borderId="0" xfId="0" applyFont="1" applyFill="1" applyBorder="1" applyAlignment="1" applyProtection="1">
      <alignment horizontal="left" vertical="center" wrapText="1"/>
    </xf>
    <xf numFmtId="0" fontId="56" fillId="2" borderId="0" xfId="0" applyFont="1" applyFill="1" applyBorder="1" applyAlignment="1">
      <alignment horizontal="center" vertical="center"/>
    </xf>
    <xf numFmtId="0" fontId="25" fillId="11" borderId="0" xfId="0" applyFont="1" applyFill="1" applyBorder="1" applyAlignment="1"/>
    <xf numFmtId="0" fontId="25" fillId="4" borderId="0" xfId="0" applyFont="1" applyFill="1" applyBorder="1" applyAlignment="1">
      <alignment horizontal="center"/>
    </xf>
    <xf numFmtId="0" fontId="25" fillId="4" borderId="0" xfId="0" applyFont="1" applyFill="1" applyBorder="1" applyAlignment="1">
      <alignment horizontal="left"/>
    </xf>
    <xf numFmtId="0" fontId="25" fillId="4" borderId="0" xfId="0" applyFont="1" applyFill="1" applyBorder="1" applyAlignment="1">
      <alignment horizontal="right"/>
    </xf>
    <xf numFmtId="0" fontId="25" fillId="4" borderId="0" xfId="0" applyFont="1" applyFill="1" applyBorder="1" applyAlignment="1">
      <alignment horizontal="center" vertical="center"/>
    </xf>
    <xf numFmtId="0" fontId="54" fillId="2" borderId="0" xfId="0" applyFont="1" applyFill="1" applyBorder="1" applyAlignment="1">
      <alignment horizontal="left" vertical="center"/>
    </xf>
    <xf numFmtId="0" fontId="24" fillId="5" borderId="29" xfId="1" applyFont="1" applyFill="1" applyBorder="1" applyAlignment="1" applyProtection="1">
      <alignment horizontal="left" vertical="center"/>
    </xf>
    <xf numFmtId="0" fontId="57" fillId="34" borderId="0" xfId="0" applyFont="1" applyFill="1"/>
    <xf numFmtId="0" fontId="59" fillId="34" borderId="0" xfId="0" applyFont="1" applyFill="1" applyBorder="1" applyAlignment="1">
      <alignment horizontal="left" vertical="center"/>
    </xf>
    <xf numFmtId="0" fontId="60" fillId="34" borderId="0" xfId="0" applyFont="1" applyFill="1" applyBorder="1" applyAlignment="1">
      <alignment horizontal="left" vertical="center"/>
    </xf>
    <xf numFmtId="0" fontId="61" fillId="34" borderId="0" xfId="0" applyFont="1" applyFill="1" applyAlignment="1">
      <alignment horizontal="center"/>
    </xf>
    <xf numFmtId="0" fontId="60" fillId="34" borderId="0" xfId="0" applyFont="1" applyFill="1"/>
    <xf numFmtId="0" fontId="63" fillId="34" borderId="0" xfId="0" applyFont="1" applyFill="1"/>
    <xf numFmtId="0" fontId="64" fillId="34" borderId="0" xfId="0" applyFont="1" applyFill="1"/>
    <xf numFmtId="0" fontId="65" fillId="34" borderId="0" xfId="0" applyFont="1" applyFill="1"/>
    <xf numFmtId="0" fontId="66" fillId="34" borderId="0" xfId="1" applyFont="1" applyFill="1"/>
    <xf numFmtId="0" fontId="67" fillId="34" borderId="0" xfId="0" applyFont="1" applyFill="1"/>
    <xf numFmtId="0" fontId="51" fillId="2" borderId="0" xfId="0" applyFont="1" applyFill="1" applyBorder="1" applyAlignment="1"/>
    <xf numFmtId="0" fontId="50" fillId="2" borderId="0" xfId="0" applyFont="1" applyFill="1" applyBorder="1" applyAlignment="1">
      <alignment horizontal="left" vertical="center"/>
    </xf>
    <xf numFmtId="0" fontId="51" fillId="10" borderId="0" xfId="0" applyFont="1" applyFill="1" applyBorder="1" applyAlignment="1">
      <alignment vertical="center"/>
    </xf>
    <xf numFmtId="0" fontId="51" fillId="4" borderId="0" xfId="0" applyFont="1" applyFill="1" applyBorder="1" applyAlignment="1">
      <alignment horizontal="center"/>
    </xf>
    <xf numFmtId="0" fontId="51" fillId="4" borderId="0" xfId="0" applyFont="1" applyFill="1" applyBorder="1" applyAlignment="1">
      <alignment horizontal="left"/>
    </xf>
    <xf numFmtId="0" fontId="51" fillId="4" borderId="0" xfId="0" applyFont="1" applyFill="1" applyBorder="1" applyAlignment="1"/>
    <xf numFmtId="0" fontId="51" fillId="4" borderId="0" xfId="0" applyFont="1" applyFill="1" applyBorder="1" applyAlignment="1">
      <alignment horizontal="right"/>
    </xf>
    <xf numFmtId="0" fontId="51" fillId="4" borderId="0" xfId="0" applyFont="1" applyFill="1" applyBorder="1" applyAlignment="1">
      <alignment horizontal="center" vertical="center"/>
    </xf>
    <xf numFmtId="2" fontId="68" fillId="7" borderId="3" xfId="0" applyNumberFormat="1" applyFont="1" applyFill="1" applyBorder="1" applyAlignment="1">
      <alignment horizontal="center" vertical="center"/>
    </xf>
    <xf numFmtId="0" fontId="68" fillId="7" borderId="3" xfId="0" applyFont="1" applyFill="1" applyBorder="1" applyAlignment="1">
      <alignment horizontal="center" vertical="center"/>
    </xf>
    <xf numFmtId="0" fontId="51" fillId="7" borderId="0" xfId="0" applyFont="1" applyFill="1"/>
    <xf numFmtId="0" fontId="68" fillId="7" borderId="8" xfId="0" applyFont="1" applyFill="1" applyBorder="1" applyAlignment="1">
      <alignment horizontal="center" vertical="center"/>
    </xf>
    <xf numFmtId="0" fontId="68" fillId="2" borderId="8" xfId="0" applyFont="1" applyFill="1" applyBorder="1" applyAlignment="1">
      <alignment horizontal="center" vertical="center"/>
    </xf>
    <xf numFmtId="0" fontId="68" fillId="7" borderId="7" xfId="0" applyFont="1" applyFill="1" applyBorder="1" applyAlignment="1">
      <alignment horizontal="center" vertical="center"/>
    </xf>
    <xf numFmtId="0" fontId="70" fillId="35" borderId="0" xfId="0" applyFont="1" applyFill="1"/>
    <xf numFmtId="0" fontId="72" fillId="35" borderId="0" xfId="0" applyFont="1" applyFill="1"/>
    <xf numFmtId="0" fontId="71" fillId="35" borderId="0" xfId="0" applyFont="1" applyFill="1" applyBorder="1" applyAlignment="1">
      <alignment horizontal="left" vertical="center"/>
    </xf>
    <xf numFmtId="0" fontId="73" fillId="35" borderId="0" xfId="0" applyFont="1" applyFill="1" applyBorder="1" applyAlignment="1">
      <alignment horizontal="left" vertical="center"/>
    </xf>
    <xf numFmtId="0" fontId="70" fillId="35" borderId="0" xfId="0" applyFont="1" applyFill="1" applyBorder="1" applyAlignment="1">
      <alignment horizontal="left" vertical="center"/>
    </xf>
    <xf numFmtId="0" fontId="73" fillId="35" borderId="0" xfId="0" applyFont="1" applyFill="1"/>
    <xf numFmtId="0" fontId="73" fillId="35" borderId="12" xfId="0" applyFont="1" applyFill="1" applyBorder="1"/>
    <xf numFmtId="0" fontId="72" fillId="35" borderId="12" xfId="0" applyFont="1" applyFill="1" applyBorder="1"/>
    <xf numFmtId="0" fontId="69" fillId="35" borderId="0" xfId="0" applyFont="1" applyFill="1" applyBorder="1"/>
    <xf numFmtId="0" fontId="73" fillId="35" borderId="0" xfId="0" applyFont="1" applyFill="1" applyBorder="1"/>
    <xf numFmtId="0" fontId="72" fillId="35" borderId="0" xfId="0" applyFont="1" applyFill="1" applyBorder="1"/>
    <xf numFmtId="0" fontId="73" fillId="35" borderId="0" xfId="0" applyFont="1" applyFill="1" applyBorder="1" applyAlignment="1" applyProtection="1">
      <alignment horizontal="left" vertical="center"/>
    </xf>
    <xf numFmtId="0" fontId="69" fillId="35" borderId="0" xfId="0" applyFont="1" applyFill="1" applyBorder="1" applyAlignment="1" applyProtection="1">
      <alignment horizontal="left" vertical="center"/>
    </xf>
    <xf numFmtId="0" fontId="69" fillId="35" borderId="0" xfId="0" applyFont="1" applyFill="1" applyBorder="1" applyAlignment="1">
      <alignment vertical="center"/>
    </xf>
    <xf numFmtId="0" fontId="73" fillId="35" borderId="0" xfId="0" applyFont="1" applyFill="1" applyBorder="1" applyAlignment="1">
      <alignment vertical="center"/>
    </xf>
    <xf numFmtId="0" fontId="74" fillId="8" borderId="0" xfId="0" applyFont="1" applyFill="1" applyAlignment="1">
      <alignment horizontal="center"/>
    </xf>
    <xf numFmtId="0" fontId="74" fillId="8" borderId="0" xfId="0" applyFont="1" applyFill="1"/>
    <xf numFmtId="0" fontId="75" fillId="8" borderId="0" xfId="0" applyFont="1" applyFill="1" applyAlignment="1">
      <alignment horizontal="center"/>
    </xf>
    <xf numFmtId="0" fontId="5" fillId="3" borderId="0" xfId="0" applyFont="1" applyFill="1" applyAlignment="1" applyProtection="1">
      <alignment vertical="center"/>
      <protection locked="0"/>
    </xf>
    <xf numFmtId="0" fontId="4" fillId="36" borderId="0" xfId="0" applyFont="1" applyFill="1"/>
    <xf numFmtId="0" fontId="76" fillId="34" borderId="0" xfId="0" applyFont="1" applyFill="1" applyBorder="1" applyAlignment="1">
      <alignment horizontal="left" vertical="center"/>
    </xf>
    <xf numFmtId="0" fontId="56" fillId="10" borderId="0" xfId="0" applyFont="1" applyFill="1" applyBorder="1" applyAlignment="1">
      <alignment horizontal="center" vertical="center"/>
    </xf>
    <xf numFmtId="167" fontId="74" fillId="8" borderId="0" xfId="0" applyNumberFormat="1" applyFont="1" applyFill="1" applyAlignment="1">
      <alignment horizontal="center"/>
    </xf>
    <xf numFmtId="1" fontId="74" fillId="8" borderId="0" xfId="0" applyNumberFormat="1" applyFont="1" applyFill="1" applyAlignment="1">
      <alignment horizontal="center"/>
    </xf>
    <xf numFmtId="0" fontId="57" fillId="34" borderId="0" xfId="0" applyFont="1" applyFill="1" applyAlignment="1">
      <alignment wrapText="1"/>
    </xf>
    <xf numFmtId="0" fontId="25" fillId="2" borderId="0" xfId="0" applyFont="1" applyFill="1" applyBorder="1" applyAlignment="1" applyProtection="1"/>
    <xf numFmtId="0" fontId="58" fillId="2" borderId="0" xfId="0" applyFont="1" applyFill="1" applyBorder="1" applyAlignment="1" applyProtection="1">
      <alignment horizontal="left" vertical="center"/>
    </xf>
    <xf numFmtId="0" fontId="25" fillId="2" borderId="0" xfId="0" applyFont="1" applyFill="1" applyBorder="1" applyAlignment="1" applyProtection="1">
      <alignment horizontal="center"/>
    </xf>
    <xf numFmtId="0" fontId="26" fillId="2" borderId="0" xfId="0" applyFont="1" applyFill="1" applyBorder="1" applyAlignment="1" applyProtection="1">
      <alignment horizontal="left" vertical="center"/>
    </xf>
    <xf numFmtId="0" fontId="28" fillId="11" borderId="1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/>
    </xf>
    <xf numFmtId="0" fontId="0" fillId="0" borderId="0" xfId="0" applyProtection="1">
      <protection hidden="1"/>
    </xf>
    <xf numFmtId="167" fontId="0" fillId="0" borderId="0" xfId="0" applyNumberFormat="1" applyProtection="1">
      <protection hidden="1"/>
    </xf>
    <xf numFmtId="167" fontId="0" fillId="0" borderId="0" xfId="0" applyNumberFormat="1"/>
    <xf numFmtId="168" fontId="0" fillId="0" borderId="0" xfId="0" applyNumberFormat="1"/>
    <xf numFmtId="0" fontId="0" fillId="0" borderId="64" xfId="0" applyBorder="1" applyProtection="1">
      <protection hidden="1"/>
    </xf>
    <xf numFmtId="167" fontId="0" fillId="0" borderId="64" xfId="0" applyNumberFormat="1" applyBorder="1" applyProtection="1">
      <protection hidden="1"/>
    </xf>
    <xf numFmtId="167" fontId="5" fillId="0" borderId="0" xfId="0" applyNumberFormat="1" applyFont="1" applyProtection="1">
      <protection hidden="1"/>
    </xf>
    <xf numFmtId="167" fontId="4" fillId="37" borderId="0" xfId="0" applyNumberFormat="1" applyFont="1" applyFill="1" applyProtection="1">
      <protection hidden="1"/>
    </xf>
    <xf numFmtId="0" fontId="5" fillId="0" borderId="0" xfId="0" applyFont="1" applyFill="1" applyProtection="1">
      <protection hidden="1"/>
    </xf>
    <xf numFmtId="167" fontId="5" fillId="0" borderId="0" xfId="0" applyNumberFormat="1" applyFont="1" applyFill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4" fillId="37" borderId="0" xfId="0" applyFont="1" applyFill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2" fontId="0" fillId="0" borderId="0" xfId="0" applyNumberFormat="1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165" fontId="13" fillId="2" borderId="0" xfId="0" applyNumberFormat="1" applyFont="1" applyFill="1" applyBorder="1" applyAlignment="1" applyProtection="1">
      <alignment horizontal="center" vertical="center"/>
      <protection locked="0"/>
    </xf>
    <xf numFmtId="0" fontId="56" fillId="9" borderId="1" xfId="0" applyFont="1" applyFill="1" applyBorder="1" applyAlignment="1" applyProtection="1">
      <alignment horizontal="center" vertical="center" wrapText="1"/>
      <protection hidden="1"/>
    </xf>
    <xf numFmtId="0" fontId="56" fillId="9" borderId="1" xfId="0" applyFont="1" applyFill="1" applyBorder="1" applyAlignment="1" applyProtection="1">
      <alignment horizontal="center" vertical="center"/>
      <protection hidden="1"/>
    </xf>
    <xf numFmtId="0" fontId="56" fillId="9" borderId="1" xfId="0" applyFont="1" applyFill="1" applyBorder="1" applyAlignment="1" applyProtection="1">
      <alignment horizontal="center" vertical="center" wrapText="1"/>
      <protection hidden="1"/>
    </xf>
    <xf numFmtId="0" fontId="56" fillId="9" borderId="1" xfId="0" applyFont="1" applyFill="1" applyBorder="1" applyAlignment="1" applyProtection="1">
      <alignment horizontal="center" vertical="center" wrapText="1" shrinkToFit="1"/>
      <protection hidden="1"/>
    </xf>
    <xf numFmtId="0" fontId="56" fillId="9" borderId="1" xfId="0" applyFont="1" applyFill="1" applyBorder="1" applyAlignment="1" applyProtection="1">
      <alignment horizontal="center" vertical="center" wrapText="1"/>
      <protection hidden="1"/>
    </xf>
    <xf numFmtId="0" fontId="56" fillId="9" borderId="1" xfId="0" applyFont="1" applyFill="1" applyBorder="1" applyAlignment="1" applyProtection="1">
      <alignment horizontal="center" vertical="center" wrapText="1"/>
      <protection hidden="1"/>
    </xf>
    <xf numFmtId="0" fontId="77" fillId="2" borderId="0" xfId="0" applyFont="1" applyFill="1" applyBorder="1" applyAlignment="1">
      <alignment horizontal="left" vertical="center"/>
    </xf>
    <xf numFmtId="0" fontId="50" fillId="2" borderId="0" xfId="0" applyFont="1" applyFill="1" applyAlignment="1">
      <alignment vertical="center"/>
    </xf>
    <xf numFmtId="0" fontId="11" fillId="5" borderId="1" xfId="0" applyFont="1" applyFill="1" applyBorder="1" applyAlignment="1" applyProtection="1">
      <alignment horizontal="left" vertical="center"/>
    </xf>
    <xf numFmtId="0" fontId="23" fillId="7" borderId="0" xfId="0" applyFont="1" applyFill="1" applyBorder="1" applyAlignment="1" applyProtection="1">
      <alignment horizontal="left" vertical="center"/>
    </xf>
    <xf numFmtId="0" fontId="50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vertical="center"/>
    </xf>
    <xf numFmtId="0" fontId="10" fillId="2" borderId="0" xfId="0" applyFont="1" applyFill="1"/>
    <xf numFmtId="0" fontId="13" fillId="5" borderId="1" xfId="0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left" vertical="center"/>
    </xf>
    <xf numFmtId="0" fontId="13" fillId="5" borderId="2" xfId="0" applyFont="1" applyFill="1" applyBorder="1" applyAlignment="1" applyProtection="1">
      <alignment horizontal="left" vertical="center"/>
    </xf>
    <xf numFmtId="0" fontId="13" fillId="5" borderId="55" xfId="0" applyFont="1" applyFill="1" applyBorder="1" applyAlignment="1" applyProtection="1">
      <alignment horizontal="left" vertical="center"/>
    </xf>
    <xf numFmtId="0" fontId="50" fillId="2" borderId="0" xfId="0" applyFont="1" applyFill="1" applyAlignment="1">
      <alignment vertical="center"/>
    </xf>
    <xf numFmtId="0" fontId="51" fillId="2" borderId="0" xfId="0" applyFont="1" applyFill="1"/>
    <xf numFmtId="0" fontId="51" fillId="2" borderId="0" xfId="0" applyFont="1" applyFill="1" applyAlignment="1">
      <alignment horizontal="center"/>
    </xf>
    <xf numFmtId="0" fontId="21" fillId="2" borderId="0" xfId="0" applyFont="1" applyFill="1" applyAlignment="1">
      <alignment vertical="center"/>
    </xf>
    <xf numFmtId="0" fontId="51" fillId="2" borderId="0" xfId="0" applyFont="1" applyFill="1"/>
    <xf numFmtId="0" fontId="52" fillId="2" borderId="0" xfId="0" applyFont="1" applyFill="1" applyAlignment="1">
      <alignment vertical="center"/>
    </xf>
    <xf numFmtId="0" fontId="51" fillId="2" borderId="0" xfId="0" applyFont="1" applyFill="1" applyBorder="1"/>
    <xf numFmtId="0" fontId="25" fillId="2" borderId="0" xfId="0" applyFont="1" applyFill="1" applyBorder="1" applyAlignment="1"/>
    <xf numFmtId="0" fontId="25" fillId="2" borderId="0" xfId="0" applyFont="1" applyFill="1" applyBorder="1" applyAlignment="1" applyProtection="1">
      <alignment horizontal="center" vertical="center"/>
      <protection hidden="1"/>
    </xf>
    <xf numFmtId="0" fontId="25" fillId="2" borderId="0" xfId="0" applyFont="1" applyFill="1" applyBorder="1" applyAlignment="1" applyProtection="1">
      <alignment horizontal="center"/>
      <protection hidden="1"/>
    </xf>
    <xf numFmtId="0" fontId="28" fillId="3" borderId="17" xfId="0" applyFont="1" applyFill="1" applyBorder="1" applyAlignment="1" applyProtection="1">
      <alignment horizontal="center" vertical="center"/>
      <protection locked="0"/>
    </xf>
    <xf numFmtId="0" fontId="28" fillId="3" borderId="2" xfId="0" applyFont="1" applyFill="1" applyBorder="1" applyAlignment="1" applyProtection="1">
      <alignment horizontal="center" vertical="center"/>
      <protection locked="0"/>
    </xf>
    <xf numFmtId="0" fontId="28" fillId="3" borderId="13" xfId="0" applyFont="1" applyFill="1" applyBorder="1" applyAlignment="1" applyProtection="1">
      <alignment horizontal="center" vertical="center"/>
      <protection locked="0"/>
    </xf>
    <xf numFmtId="0" fontId="28" fillId="3" borderId="14" xfId="0" applyFont="1" applyFill="1" applyBorder="1" applyAlignment="1" applyProtection="1">
      <alignment horizontal="center" vertical="center" wrapText="1"/>
      <protection locked="0"/>
    </xf>
    <xf numFmtId="0" fontId="28" fillId="3" borderId="17" xfId="0" applyFont="1" applyFill="1" applyBorder="1" applyAlignment="1" applyProtection="1">
      <alignment horizontal="center" vertical="center" wrapText="1"/>
      <protection locked="0"/>
    </xf>
    <xf numFmtId="0" fontId="28" fillId="3" borderId="2" xfId="0" applyFont="1" applyFill="1" applyBorder="1" applyAlignment="1" applyProtection="1">
      <alignment horizontal="center" vertical="center" wrapText="1"/>
      <protection locked="0"/>
    </xf>
    <xf numFmtId="0" fontId="28" fillId="3" borderId="16" xfId="0" applyFont="1" applyFill="1" applyBorder="1" applyAlignment="1" applyProtection="1">
      <alignment horizontal="center" vertical="center" wrapText="1"/>
      <protection locked="0"/>
    </xf>
    <xf numFmtId="0" fontId="28" fillId="3" borderId="16" xfId="0" applyFont="1" applyFill="1" applyBorder="1" applyAlignment="1" applyProtection="1">
      <alignment horizontal="center" vertical="center"/>
      <protection locked="0"/>
    </xf>
    <xf numFmtId="0" fontId="28" fillId="2" borderId="26" xfId="0" applyFont="1" applyFill="1" applyBorder="1" applyAlignment="1" applyProtection="1">
      <alignment horizontal="center" vertical="center" wrapText="1"/>
      <protection hidden="1"/>
    </xf>
    <xf numFmtId="0" fontId="28" fillId="2" borderId="2" xfId="0" applyFont="1" applyFill="1" applyBorder="1" applyAlignment="1" applyProtection="1">
      <alignment horizontal="center" vertical="center" wrapText="1"/>
      <protection hidden="1"/>
    </xf>
    <xf numFmtId="0" fontId="28" fillId="2" borderId="2" xfId="0" applyFont="1" applyFill="1" applyBorder="1" applyAlignment="1" applyProtection="1">
      <alignment horizontal="center" vertical="center"/>
      <protection hidden="1"/>
    </xf>
    <xf numFmtId="0" fontId="28" fillId="2" borderId="2" xfId="0" applyNumberFormat="1" applyFont="1" applyFill="1" applyBorder="1" applyAlignment="1" applyProtection="1">
      <alignment horizontal="center" vertical="center"/>
      <protection hidden="1"/>
    </xf>
    <xf numFmtId="0" fontId="25" fillId="2" borderId="0" xfId="0" applyFont="1" applyFill="1" applyBorder="1" applyAlignment="1" applyProtection="1">
      <alignment vertical="center"/>
      <protection locked="0"/>
    </xf>
    <xf numFmtId="0" fontId="25" fillId="2" borderId="0" xfId="0" applyFont="1" applyFill="1" applyBorder="1" applyAlignment="1">
      <alignment vertical="center"/>
    </xf>
    <xf numFmtId="0" fontId="28" fillId="11" borderId="15" xfId="0" applyFont="1" applyFill="1" applyBorder="1" applyAlignment="1" applyProtection="1">
      <alignment horizontal="center" vertical="center"/>
      <protection locked="0"/>
    </xf>
    <xf numFmtId="0" fontId="28" fillId="11" borderId="1" xfId="0" applyFont="1" applyFill="1" applyBorder="1" applyAlignment="1" applyProtection="1">
      <alignment horizontal="center" vertical="center"/>
      <protection locked="0"/>
    </xf>
    <xf numFmtId="164" fontId="28" fillId="11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11" borderId="16" xfId="0" applyFont="1" applyFill="1" applyBorder="1" applyAlignment="1" applyProtection="1">
      <alignment horizontal="center" vertical="center" wrapText="1"/>
      <protection locked="0"/>
    </xf>
    <xf numFmtId="0" fontId="28" fillId="11" borderId="17" xfId="0" applyFont="1" applyFill="1" applyBorder="1" applyAlignment="1" applyProtection="1">
      <alignment horizontal="center" vertical="center" wrapText="1"/>
      <protection locked="0"/>
    </xf>
    <xf numFmtId="0" fontId="28" fillId="11" borderId="1" xfId="0" applyFont="1" applyFill="1" applyBorder="1" applyAlignment="1" applyProtection="1">
      <alignment horizontal="center" vertical="center" wrapText="1"/>
      <protection locked="0"/>
    </xf>
    <xf numFmtId="0" fontId="28" fillId="11" borderId="28" xfId="0" applyFont="1" applyFill="1" applyBorder="1" applyAlignment="1" applyProtection="1">
      <alignment horizontal="center" vertical="center" wrapText="1"/>
      <protection locked="0"/>
    </xf>
    <xf numFmtId="0" fontId="28" fillId="11" borderId="2" xfId="0" applyFont="1" applyFill="1" applyBorder="1" applyAlignment="1" applyProtection="1">
      <alignment horizontal="center" vertical="center"/>
      <protection locked="0"/>
    </xf>
    <xf numFmtId="0" fontId="28" fillId="11" borderId="28" xfId="0" applyFont="1" applyFill="1" applyBorder="1" applyAlignment="1" applyProtection="1">
      <alignment horizontal="center" vertical="center"/>
      <protection locked="0"/>
    </xf>
    <xf numFmtId="0" fontId="28" fillId="11" borderId="26" xfId="0" applyFont="1" applyFill="1" applyBorder="1" applyAlignment="1" applyProtection="1">
      <alignment horizontal="center" vertical="center" wrapText="1"/>
      <protection hidden="1"/>
    </xf>
    <xf numFmtId="0" fontId="28" fillId="11" borderId="2" xfId="0" applyFont="1" applyFill="1" applyBorder="1" applyAlignment="1" applyProtection="1">
      <alignment horizontal="center" vertical="center" wrapText="1"/>
      <protection hidden="1"/>
    </xf>
    <xf numFmtId="0" fontId="28" fillId="11" borderId="2" xfId="0" applyFont="1" applyFill="1" applyBorder="1" applyAlignment="1" applyProtection="1">
      <alignment horizontal="center" vertical="center"/>
      <protection hidden="1"/>
    </xf>
    <xf numFmtId="0" fontId="28" fillId="11" borderId="2" xfId="0" applyNumberFormat="1" applyFont="1" applyFill="1" applyBorder="1" applyAlignment="1" applyProtection="1">
      <alignment horizontal="center" vertical="center"/>
      <protection hidden="1"/>
    </xf>
    <xf numFmtId="0" fontId="25" fillId="11" borderId="0" xfId="0" applyFont="1" applyFill="1" applyBorder="1" applyAlignment="1" applyProtection="1">
      <alignment vertical="center"/>
      <protection locked="0"/>
    </xf>
    <xf numFmtId="0" fontId="25" fillId="11" borderId="0" xfId="0" applyFont="1" applyFill="1" applyBorder="1" applyAlignment="1" applyProtection="1">
      <alignment horizontal="center" vertical="center"/>
      <protection hidden="1"/>
    </xf>
    <xf numFmtId="0" fontId="25" fillId="11" borderId="0" xfId="0" applyFont="1" applyFill="1" applyBorder="1" applyAlignment="1">
      <alignment vertical="center"/>
    </xf>
    <xf numFmtId="0" fontId="28" fillId="3" borderId="15" xfId="0" applyFont="1" applyFill="1" applyBorder="1" applyAlignment="1" applyProtection="1">
      <alignment horizontal="center" vertical="center"/>
      <protection locked="0"/>
    </xf>
    <xf numFmtId="0" fontId="28" fillId="3" borderId="1" xfId="0" applyFont="1" applyFill="1" applyBorder="1" applyAlignment="1" applyProtection="1">
      <alignment horizontal="center" vertical="center"/>
      <protection locked="0"/>
    </xf>
    <xf numFmtId="164" fontId="2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3" borderId="1" xfId="0" applyFont="1" applyFill="1" applyBorder="1" applyAlignment="1" applyProtection="1">
      <alignment horizontal="center" vertical="center" wrapText="1"/>
      <protection locked="0"/>
    </xf>
    <xf numFmtId="0" fontId="28" fillId="3" borderId="28" xfId="0" applyFont="1" applyFill="1" applyBorder="1" applyAlignment="1" applyProtection="1">
      <alignment horizontal="center" vertical="center" wrapText="1"/>
      <protection locked="0"/>
    </xf>
    <xf numFmtId="0" fontId="28" fillId="3" borderId="28" xfId="0" applyFont="1" applyFill="1" applyBorder="1" applyAlignment="1" applyProtection="1">
      <alignment horizontal="center" vertical="center"/>
      <protection locked="0"/>
    </xf>
    <xf numFmtId="0" fontId="29" fillId="5" borderId="19" xfId="0" applyFont="1" applyFill="1" applyBorder="1" applyAlignment="1" applyProtection="1">
      <alignment horizontal="center" vertical="center" wrapText="1"/>
    </xf>
    <xf numFmtId="0" fontId="29" fillId="5" borderId="24" xfId="0" applyFont="1" applyFill="1" applyBorder="1" applyAlignment="1" applyProtection="1">
      <alignment horizontal="center" vertical="center" wrapText="1"/>
    </xf>
    <xf numFmtId="0" fontId="29" fillId="5" borderId="18" xfId="0" applyFont="1" applyFill="1" applyBorder="1" applyAlignment="1" applyProtection="1">
      <alignment horizontal="center" vertical="center" wrapText="1" shrinkToFit="1"/>
    </xf>
    <xf numFmtId="0" fontId="29" fillId="5" borderId="21" xfId="0" applyFont="1" applyFill="1" applyBorder="1" applyAlignment="1" applyProtection="1">
      <alignment horizontal="center" vertical="center" wrapText="1"/>
    </xf>
    <xf numFmtId="0" fontId="28" fillId="2" borderId="0" xfId="0" applyFont="1" applyFill="1" applyBorder="1" applyAlignment="1" applyProtection="1">
      <alignment horizontal="center" vertical="center" wrapText="1"/>
      <protection locked="0" hidden="1"/>
    </xf>
    <xf numFmtId="0" fontId="28" fillId="2" borderId="0" xfId="0" applyFont="1" applyFill="1" applyBorder="1" applyAlignment="1">
      <alignment horizontal="center" vertical="center" wrapText="1"/>
    </xf>
    <xf numFmtId="0" fontId="29" fillId="5" borderId="25" xfId="0" applyFont="1" applyFill="1" applyBorder="1" applyAlignment="1" applyProtection="1">
      <alignment horizontal="center" vertical="center" wrapText="1"/>
    </xf>
    <xf numFmtId="0" fontId="29" fillId="5" borderId="33" xfId="0" applyFont="1" applyFill="1" applyBorder="1" applyAlignment="1" applyProtection="1">
      <alignment horizontal="center" vertical="center" wrapText="1" shrinkToFit="1"/>
    </xf>
    <xf numFmtId="0" fontId="29" fillId="5" borderId="34" xfId="0" applyFont="1" applyFill="1" applyBorder="1" applyAlignment="1" applyProtection="1">
      <alignment horizontal="center" vertical="center" wrapText="1"/>
    </xf>
    <xf numFmtId="0" fontId="29" fillId="5" borderId="35" xfId="0" applyFont="1" applyFill="1" applyBorder="1" applyAlignment="1" applyProtection="1">
      <alignment horizontal="center" vertical="center" wrapText="1"/>
    </xf>
    <xf numFmtId="0" fontId="29" fillId="5" borderId="36" xfId="0" applyFont="1" applyFill="1" applyBorder="1" applyAlignment="1" applyProtection="1">
      <alignment horizontal="center" vertical="center" wrapText="1"/>
    </xf>
    <xf numFmtId="0" fontId="29" fillId="5" borderId="22" xfId="0" applyFont="1" applyFill="1" applyBorder="1" applyAlignment="1" applyProtection="1">
      <alignment horizontal="center" vertical="center" wrapText="1"/>
    </xf>
    <xf numFmtId="0" fontId="28" fillId="3" borderId="37" xfId="0" applyFont="1" applyFill="1" applyBorder="1" applyAlignment="1" applyProtection="1">
      <alignment horizontal="center" vertical="center"/>
      <protection locked="0"/>
    </xf>
    <xf numFmtId="0" fontId="28" fillId="11" borderId="38" xfId="0" applyFont="1" applyFill="1" applyBorder="1" applyAlignment="1" applyProtection="1">
      <alignment horizontal="center" vertical="center"/>
      <protection locked="0"/>
    </xf>
    <xf numFmtId="0" fontId="28" fillId="3" borderId="38" xfId="0" applyFont="1" applyFill="1" applyBorder="1" applyAlignment="1" applyProtection="1">
      <alignment horizontal="center" vertical="center"/>
      <protection locked="0"/>
    </xf>
    <xf numFmtId="0" fontId="29" fillId="5" borderId="25" xfId="0" applyFont="1" applyFill="1" applyBorder="1" applyAlignment="1" applyProtection="1">
      <alignment horizontal="center" vertical="center" wrapText="1" shrinkToFit="1"/>
    </xf>
    <xf numFmtId="0" fontId="29" fillId="5" borderId="40" xfId="0" applyFont="1" applyFill="1" applyBorder="1" applyAlignment="1" applyProtection="1">
      <alignment horizontal="center" vertical="center" wrapText="1"/>
    </xf>
    <xf numFmtId="0" fontId="29" fillId="5" borderId="41" xfId="0" applyFont="1" applyFill="1" applyBorder="1" applyAlignment="1" applyProtection="1">
      <alignment horizontal="center" vertical="center" wrapText="1"/>
    </xf>
    <xf numFmtId="0" fontId="29" fillId="5" borderId="42" xfId="0" applyFont="1" applyFill="1" applyBorder="1" applyAlignment="1" applyProtection="1">
      <alignment horizontal="center" vertical="center" wrapText="1"/>
    </xf>
    <xf numFmtId="0" fontId="28" fillId="3" borderId="44" xfId="0" applyFont="1" applyFill="1" applyBorder="1" applyAlignment="1" applyProtection="1">
      <alignment horizontal="center" vertical="center"/>
      <protection locked="0"/>
    </xf>
    <xf numFmtId="0" fontId="28" fillId="11" borderId="44" xfId="0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/>
    <xf numFmtId="0" fontId="25" fillId="4" borderId="0" xfId="0" applyFont="1" applyFill="1" applyBorder="1" applyAlignment="1">
      <alignment horizontal="center"/>
    </xf>
    <xf numFmtId="0" fontId="25" fillId="4" borderId="0" xfId="0" applyFont="1" applyFill="1" applyBorder="1" applyAlignment="1">
      <alignment horizontal="left"/>
    </xf>
    <xf numFmtId="0" fontId="25" fillId="4" borderId="0" xfId="0" applyFont="1" applyFill="1" applyBorder="1" applyAlignment="1">
      <alignment horizontal="right"/>
    </xf>
    <xf numFmtId="0" fontId="25" fillId="4" borderId="0" xfId="0" applyFont="1" applyFill="1" applyBorder="1" applyAlignment="1">
      <alignment horizontal="center" vertical="center"/>
    </xf>
    <xf numFmtId="0" fontId="28" fillId="3" borderId="43" xfId="0" applyFont="1" applyFill="1" applyBorder="1" applyAlignment="1" applyProtection="1">
      <alignment horizontal="center" vertical="center"/>
      <protection locked="0"/>
    </xf>
    <xf numFmtId="0" fontId="28" fillId="3" borderId="13" xfId="0" applyFont="1" applyFill="1" applyBorder="1" applyAlignment="1" applyProtection="1">
      <alignment horizontal="center" vertical="center" wrapText="1"/>
      <protection locked="0"/>
    </xf>
    <xf numFmtId="0" fontId="28" fillId="11" borderId="45" xfId="0" applyFont="1" applyFill="1" applyBorder="1" applyAlignment="1" applyProtection="1">
      <alignment horizontal="center" vertical="center"/>
      <protection locked="0"/>
    </xf>
    <xf numFmtId="0" fontId="28" fillId="3" borderId="45" xfId="0" applyFont="1" applyFill="1" applyBorder="1" applyAlignment="1" applyProtection="1">
      <alignment horizontal="center" vertical="center"/>
      <protection locked="0"/>
    </xf>
    <xf numFmtId="0" fontId="28" fillId="0" borderId="2" xfId="0" applyFont="1" applyFill="1" applyBorder="1" applyAlignment="1" applyProtection="1">
      <alignment horizontal="center" vertical="center"/>
      <protection hidden="1"/>
    </xf>
    <xf numFmtId="0" fontId="29" fillId="5" borderId="23" xfId="0" applyFont="1" applyFill="1" applyBorder="1" applyAlignment="1" applyProtection="1">
      <alignment horizontal="center" vertical="center" wrapText="1"/>
    </xf>
    <xf numFmtId="166" fontId="28" fillId="3" borderId="39" xfId="0" applyNumberFormat="1" applyFont="1" applyFill="1" applyBorder="1" applyAlignment="1" applyProtection="1">
      <alignment horizontal="center" vertical="center"/>
      <protection locked="0"/>
    </xf>
    <xf numFmtId="166" fontId="28" fillId="11" borderId="27" xfId="0" applyNumberFormat="1" applyFont="1" applyFill="1" applyBorder="1" applyAlignment="1" applyProtection="1">
      <alignment horizontal="center" vertical="center"/>
      <protection locked="0"/>
    </xf>
    <xf numFmtId="166" fontId="28" fillId="3" borderId="27" xfId="0" applyNumberFormat="1" applyFont="1" applyFill="1" applyBorder="1" applyAlignment="1" applyProtection="1">
      <alignment horizontal="center" vertical="center"/>
      <protection locked="0"/>
    </xf>
    <xf numFmtId="0" fontId="29" fillId="5" borderId="59" xfId="0" applyFont="1" applyFill="1" applyBorder="1" applyAlignment="1" applyProtection="1">
      <alignment horizontal="center" vertical="center" wrapText="1"/>
    </xf>
    <xf numFmtId="0" fontId="29" fillId="5" borderId="60" xfId="0" applyFont="1" applyFill="1" applyBorder="1" applyAlignment="1" applyProtection="1">
      <alignment horizontal="center" vertical="center" wrapText="1"/>
    </xf>
    <xf numFmtId="0" fontId="28" fillId="3" borderId="2" xfId="0" applyFont="1" applyFill="1" applyBorder="1" applyAlignment="1" applyProtection="1">
      <alignment horizontal="center" vertical="center"/>
      <protection hidden="1"/>
    </xf>
    <xf numFmtId="0" fontId="29" fillId="5" borderId="61" xfId="0" applyFont="1" applyFill="1" applyBorder="1" applyAlignment="1" applyProtection="1">
      <alignment horizontal="center" vertical="center" wrapText="1"/>
    </xf>
    <xf numFmtId="0" fontId="29" fillId="2" borderId="62" xfId="0" applyFont="1" applyFill="1" applyBorder="1" applyAlignment="1" applyProtection="1">
      <alignment horizontal="center" vertical="center" wrapText="1"/>
    </xf>
    <xf numFmtId="0" fontId="29" fillId="5" borderId="63" xfId="0" applyFont="1" applyFill="1" applyBorder="1" applyAlignment="1" applyProtection="1">
      <alignment horizontal="center" vertical="center" wrapText="1"/>
    </xf>
    <xf numFmtId="0" fontId="68" fillId="9" borderId="1" xfId="0" applyFont="1" applyFill="1" applyBorder="1" applyAlignment="1" applyProtection="1">
      <alignment horizontal="center" vertical="center"/>
      <protection hidden="1"/>
    </xf>
    <xf numFmtId="0" fontId="29" fillId="2" borderId="25" xfId="0" applyFont="1" applyFill="1" applyBorder="1" applyAlignment="1" applyProtection="1">
      <alignment horizontal="center" vertical="center" wrapText="1"/>
    </xf>
    <xf numFmtId="0" fontId="29" fillId="2" borderId="19" xfId="0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/>
    <xf numFmtId="0" fontId="58" fillId="2" borderId="0" xfId="0" applyFont="1" applyFill="1" applyBorder="1" applyAlignment="1" applyProtection="1">
      <alignment horizontal="left" vertical="center"/>
    </xf>
    <xf numFmtId="0" fontId="25" fillId="2" borderId="0" xfId="0" applyFont="1" applyFill="1" applyBorder="1" applyAlignment="1" applyProtection="1">
      <alignment horizontal="center"/>
    </xf>
    <xf numFmtId="0" fontId="26" fillId="2" borderId="0" xfId="0" applyFont="1" applyFill="1" applyBorder="1" applyAlignment="1" applyProtection="1">
      <alignment horizontal="left" vertical="center"/>
    </xf>
    <xf numFmtId="0" fontId="13" fillId="3" borderId="1" xfId="0" applyFont="1" applyFill="1" applyBorder="1" applyAlignment="1" applyProtection="1">
      <alignment horizontal="center" vertical="center" wrapText="1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165" fontId="13" fillId="3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15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 applyProtection="1">
      <alignment horizontal="center" vertical="center"/>
    </xf>
    <xf numFmtId="17" fontId="6" fillId="2" borderId="0" xfId="0" applyNumberFormat="1" applyFont="1" applyFill="1" applyBorder="1" applyAlignment="1" applyProtection="1">
      <alignment horizontal="center" vertical="center"/>
      <protection locked="0"/>
    </xf>
    <xf numFmtId="17" fontId="15" fillId="2" borderId="0" xfId="0" applyNumberFormat="1" applyFont="1" applyFill="1" applyBorder="1" applyAlignment="1" applyProtection="1">
      <alignment horizontal="center" vertical="center"/>
      <protection locked="0"/>
    </xf>
    <xf numFmtId="0" fontId="53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1" fontId="68" fillId="3" borderId="10" xfId="0" applyNumberFormat="1" applyFont="1" applyFill="1" applyBorder="1" applyAlignment="1" applyProtection="1">
      <alignment horizontal="center" vertical="center"/>
      <protection hidden="1"/>
    </xf>
    <xf numFmtId="0" fontId="68" fillId="3" borderId="5" xfId="0" applyFont="1" applyFill="1" applyBorder="1" applyAlignment="1" applyProtection="1">
      <alignment horizontal="center" vertical="center"/>
      <protection hidden="1"/>
    </xf>
    <xf numFmtId="0" fontId="68" fillId="3" borderId="8" xfId="0" applyFont="1" applyFill="1" applyBorder="1" applyAlignment="1" applyProtection="1">
      <alignment horizontal="center" vertical="center"/>
      <protection hidden="1"/>
    </xf>
    <xf numFmtId="1" fontId="68" fillId="3" borderId="8" xfId="0" applyNumberFormat="1" applyFont="1" applyFill="1" applyBorder="1" applyAlignment="1" applyProtection="1">
      <alignment horizontal="center" vertical="center"/>
      <protection hidden="1"/>
    </xf>
    <xf numFmtId="0" fontId="68" fillId="3" borderId="6" xfId="0" applyFont="1" applyFill="1" applyBorder="1" applyAlignment="1" applyProtection="1">
      <alignment horizontal="center" vertical="center"/>
      <protection hidden="1"/>
    </xf>
    <xf numFmtId="164" fontId="68" fillId="3" borderId="7" xfId="0" applyNumberFormat="1" applyFont="1" applyFill="1" applyBorder="1" applyAlignment="1" applyProtection="1">
      <alignment horizontal="center" vertical="center"/>
      <protection hidden="1"/>
    </xf>
    <xf numFmtId="164" fontId="68" fillId="3" borderId="3" xfId="0" applyNumberFormat="1" applyFont="1" applyFill="1" applyBorder="1" applyAlignment="1" applyProtection="1">
      <alignment horizontal="center" vertical="center"/>
      <protection hidden="1"/>
    </xf>
    <xf numFmtId="0" fontId="68" fillId="3" borderId="56" xfId="0" applyFont="1" applyFill="1" applyBorder="1" applyAlignment="1" applyProtection="1">
      <alignment horizontal="center" vertical="center"/>
      <protection hidden="1"/>
    </xf>
    <xf numFmtId="0" fontId="68" fillId="3" borderId="3" xfId="0" applyFont="1" applyFill="1" applyBorder="1" applyAlignment="1" applyProtection="1">
      <alignment horizontal="center" vertical="center"/>
      <protection hidden="1"/>
    </xf>
    <xf numFmtId="0" fontId="28" fillId="0" borderId="57" xfId="0" applyFont="1" applyFill="1" applyBorder="1" applyAlignment="1" applyProtection="1">
      <alignment horizontal="center" vertical="center"/>
      <protection locked="0"/>
    </xf>
    <xf numFmtId="0" fontId="28" fillId="2" borderId="2" xfId="0" applyFont="1" applyFill="1" applyBorder="1" applyAlignment="1" applyProtection="1">
      <alignment horizontal="center" vertical="center"/>
      <protection locked="0"/>
    </xf>
    <xf numFmtId="0" fontId="28" fillId="11" borderId="58" xfId="0" applyFont="1" applyFill="1" applyBorder="1" applyAlignment="1" applyProtection="1">
      <alignment horizontal="center" vertical="center"/>
      <protection locked="0"/>
    </xf>
    <xf numFmtId="0" fontId="28" fillId="0" borderId="58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protection locked="0"/>
    </xf>
    <xf numFmtId="0" fontId="28" fillId="2" borderId="0" xfId="0" applyFont="1" applyFill="1" applyBorder="1" applyAlignment="1" applyProtection="1">
      <alignment horizontal="center" vertical="center" wrapText="1"/>
      <protection locked="0"/>
    </xf>
    <xf numFmtId="0" fontId="25" fillId="11" borderId="0" xfId="0" applyFont="1" applyFill="1" applyBorder="1" applyAlignment="1" applyProtection="1">
      <protection locked="0"/>
    </xf>
    <xf numFmtId="0" fontId="56" fillId="3" borderId="67" xfId="0" applyFont="1" applyFill="1" applyBorder="1" applyAlignment="1" applyProtection="1">
      <alignment horizontal="center" vertical="center"/>
      <protection hidden="1"/>
    </xf>
    <xf numFmtId="0" fontId="56" fillId="3" borderId="68" xfId="0" applyFont="1" applyFill="1" applyBorder="1" applyAlignment="1" applyProtection="1">
      <alignment horizontal="center" vertical="center"/>
      <protection hidden="1"/>
    </xf>
    <xf numFmtId="0" fontId="55" fillId="5" borderId="72" xfId="0" applyFont="1" applyFill="1" applyBorder="1" applyAlignment="1">
      <alignment horizontal="center" vertical="center"/>
    </xf>
    <xf numFmtId="0" fontId="55" fillId="5" borderId="66" xfId="0" applyFont="1" applyFill="1" applyBorder="1" applyAlignment="1">
      <alignment horizontal="center" vertical="center"/>
    </xf>
    <xf numFmtId="167" fontId="56" fillId="3" borderId="73" xfId="0" applyNumberFormat="1" applyFont="1" applyFill="1" applyBorder="1" applyAlignment="1" applyProtection="1">
      <alignment horizontal="center" vertical="center"/>
      <protection hidden="1"/>
    </xf>
    <xf numFmtId="164" fontId="56" fillId="3" borderId="74" xfId="0" applyNumberFormat="1" applyFont="1" applyFill="1" applyBorder="1" applyAlignment="1" applyProtection="1">
      <alignment horizontal="center" vertical="center"/>
      <protection hidden="1"/>
    </xf>
    <xf numFmtId="164" fontId="56" fillId="3" borderId="76" xfId="0" applyNumberFormat="1" applyFont="1" applyFill="1" applyBorder="1" applyAlignment="1" applyProtection="1">
      <alignment horizontal="center" vertical="center"/>
      <protection hidden="1"/>
    </xf>
    <xf numFmtId="0" fontId="55" fillId="5" borderId="75" xfId="0" applyFont="1" applyFill="1" applyBorder="1" applyAlignment="1">
      <alignment horizontal="center" vertical="center"/>
    </xf>
    <xf numFmtId="167" fontId="56" fillId="3" borderId="77" xfId="0" applyNumberFormat="1" applyFont="1" applyFill="1" applyBorder="1" applyAlignment="1" applyProtection="1">
      <alignment horizontal="center" vertical="center"/>
      <protection hidden="1"/>
    </xf>
    <xf numFmtId="0" fontId="56" fillId="3" borderId="78" xfId="0" applyFont="1" applyFill="1" applyBorder="1" applyAlignment="1" applyProtection="1">
      <alignment horizontal="center" vertical="center"/>
      <protection hidden="1"/>
    </xf>
    <xf numFmtId="0" fontId="56" fillId="3" borderId="73" xfId="0" applyFont="1" applyFill="1" applyBorder="1" applyAlignment="1" applyProtection="1">
      <alignment horizontal="center" vertical="center"/>
      <protection hidden="1"/>
    </xf>
    <xf numFmtId="164" fontId="28" fillId="3" borderId="2" xfId="0" applyNumberFormat="1" applyFont="1" applyFill="1" applyBorder="1" applyAlignment="1" applyProtection="1">
      <alignment horizontal="center" vertical="center"/>
      <protection locked="0" hidden="1"/>
    </xf>
    <xf numFmtId="164" fontId="28" fillId="11" borderId="1" xfId="0" applyNumberFormat="1" applyFont="1" applyFill="1" applyBorder="1" applyAlignment="1" applyProtection="1">
      <alignment horizontal="center" vertical="center"/>
      <protection locked="0" hidden="1"/>
    </xf>
    <xf numFmtId="164" fontId="28" fillId="3" borderId="1" xfId="0" applyNumberFormat="1" applyFont="1" applyFill="1" applyBorder="1" applyAlignment="1" applyProtection="1">
      <alignment horizontal="center" vertical="center"/>
      <protection locked="0" hidden="1"/>
    </xf>
    <xf numFmtId="0" fontId="51" fillId="10" borderId="0" xfId="0" applyFont="1" applyFill="1" applyBorder="1" applyAlignment="1"/>
    <xf numFmtId="164" fontId="19" fillId="0" borderId="8" xfId="0" applyNumberFormat="1" applyFont="1" applyFill="1" applyBorder="1" applyAlignment="1">
      <alignment horizontal="center" vertical="center"/>
    </xf>
    <xf numFmtId="164" fontId="0" fillId="0" borderId="0" xfId="0" applyNumberFormat="1" applyFill="1" applyAlignment="1">
      <alignment horizontal="center"/>
    </xf>
    <xf numFmtId="0" fontId="24" fillId="3" borderId="29" xfId="1" applyFont="1" applyFill="1" applyBorder="1" applyAlignment="1" applyProtection="1">
      <alignment horizontal="left" vertical="center" wrapText="1"/>
      <protection locked="0"/>
    </xf>
    <xf numFmtId="0" fontId="24" fillId="3" borderId="65" xfId="1" applyFont="1" applyFill="1" applyBorder="1" applyAlignment="1" applyProtection="1">
      <alignment horizontal="left" vertical="center" wrapText="1"/>
      <protection locked="0"/>
    </xf>
    <xf numFmtId="0" fontId="24" fillId="3" borderId="27" xfId="1" applyFont="1" applyFill="1" applyBorder="1" applyAlignment="1" applyProtection="1">
      <alignment horizontal="left" vertical="center" wrapText="1"/>
      <protection locked="0"/>
    </xf>
    <xf numFmtId="0" fontId="27" fillId="5" borderId="22" xfId="0" applyFont="1" applyFill="1" applyBorder="1" applyAlignment="1" applyProtection="1">
      <alignment horizontal="center" vertical="center" wrapText="1"/>
    </xf>
    <xf numFmtId="0" fontId="27" fillId="5" borderId="20" xfId="0" applyFont="1" applyFill="1" applyBorder="1" applyAlignment="1" applyProtection="1">
      <alignment horizontal="center" vertical="center" wrapText="1"/>
    </xf>
    <xf numFmtId="0" fontId="27" fillId="5" borderId="23" xfId="0" applyFont="1" applyFill="1" applyBorder="1" applyAlignment="1" applyProtection="1">
      <alignment horizontal="center" vertical="center" wrapText="1"/>
    </xf>
    <xf numFmtId="0" fontId="27" fillId="5" borderId="22" xfId="0" applyFont="1" applyFill="1" applyBorder="1" applyAlignment="1" applyProtection="1">
      <alignment horizontal="center" vertical="center" wrapText="1" shrinkToFit="1"/>
    </xf>
    <xf numFmtId="0" fontId="27" fillId="5" borderId="20" xfId="0" applyFont="1" applyFill="1" applyBorder="1" applyAlignment="1" applyProtection="1">
      <alignment horizontal="center" vertical="center" wrapText="1" shrinkToFit="1"/>
    </xf>
    <xf numFmtId="0" fontId="27" fillId="5" borderId="23" xfId="0" applyFont="1" applyFill="1" applyBorder="1" applyAlignment="1" applyProtection="1">
      <alignment horizontal="center" vertical="center" wrapText="1" shrinkToFit="1"/>
    </xf>
    <xf numFmtId="0" fontId="27" fillId="5" borderId="30" xfId="0" applyFont="1" applyFill="1" applyBorder="1" applyAlignment="1" applyProtection="1">
      <alignment horizontal="center" vertical="center" wrapText="1"/>
    </xf>
    <xf numFmtId="0" fontId="27" fillId="5" borderId="31" xfId="0" applyFont="1" applyFill="1" applyBorder="1" applyAlignment="1" applyProtection="1">
      <alignment horizontal="center" vertical="center" wrapText="1"/>
    </xf>
    <xf numFmtId="0" fontId="27" fillId="5" borderId="32" xfId="0" applyFont="1" applyFill="1" applyBorder="1" applyAlignment="1" applyProtection="1">
      <alignment horizontal="center" vertical="center" wrapText="1"/>
    </xf>
    <xf numFmtId="0" fontId="29" fillId="38" borderId="69" xfId="0" applyFont="1" applyFill="1" applyBorder="1" applyAlignment="1" applyProtection="1">
      <alignment horizontal="left" vertical="center" wrapText="1"/>
    </xf>
    <xf numFmtId="0" fontId="29" fillId="38" borderId="70" xfId="0" applyFont="1" applyFill="1" applyBorder="1" applyAlignment="1" applyProtection="1">
      <alignment horizontal="left" vertical="center" wrapText="1"/>
    </xf>
    <xf numFmtId="0" fontId="29" fillId="38" borderId="71" xfId="0" applyFont="1" applyFill="1" applyBorder="1" applyAlignment="1" applyProtection="1">
      <alignment horizontal="left" vertical="center" wrapText="1"/>
    </xf>
    <xf numFmtId="0" fontId="27" fillId="38" borderId="69" xfId="0" applyFont="1" applyFill="1" applyBorder="1" applyAlignment="1" applyProtection="1">
      <alignment horizontal="left" vertical="center" wrapText="1"/>
    </xf>
    <xf numFmtId="0" fontId="27" fillId="38" borderId="70" xfId="0" applyFont="1" applyFill="1" applyBorder="1" applyAlignment="1" applyProtection="1">
      <alignment horizontal="left" vertical="center" wrapText="1"/>
    </xf>
    <xf numFmtId="0" fontId="27" fillId="38" borderId="71" xfId="0" applyFont="1" applyFill="1" applyBorder="1" applyAlignment="1" applyProtection="1">
      <alignment horizontal="left" vertical="center" wrapText="1"/>
    </xf>
    <xf numFmtId="0" fontId="27" fillId="5" borderId="69" xfId="0" applyFont="1" applyFill="1" applyBorder="1" applyAlignment="1" applyProtection="1">
      <alignment horizontal="left" vertical="center" wrapText="1"/>
    </xf>
    <xf numFmtId="0" fontId="27" fillId="5" borderId="70" xfId="0" applyFont="1" applyFill="1" applyBorder="1" applyAlignment="1" applyProtection="1">
      <alignment horizontal="left" vertical="center" wrapText="1"/>
    </xf>
    <xf numFmtId="0" fontId="27" fillId="5" borderId="71" xfId="0" applyFont="1" applyFill="1" applyBorder="1" applyAlignment="1" applyProtection="1">
      <alignment horizontal="left" vertical="center" wrapText="1"/>
    </xf>
  </cellXfs>
  <cellStyles count="53">
    <cellStyle name="20% - Accent1 2" xfId="8" xr:uid="{00000000-0005-0000-0000-000000000000}"/>
    <cellStyle name="20% - Accent2 2" xfId="9" xr:uid="{00000000-0005-0000-0000-000001000000}"/>
    <cellStyle name="20% - Accent3 2" xfId="10" xr:uid="{00000000-0005-0000-0000-000002000000}"/>
    <cellStyle name="20% - Accent4 2" xfId="11" xr:uid="{00000000-0005-0000-0000-000003000000}"/>
    <cellStyle name="20% - Accent5 2" xfId="12" xr:uid="{00000000-0005-0000-0000-000004000000}"/>
    <cellStyle name="20% - Accent6 2" xfId="13" xr:uid="{00000000-0005-0000-0000-000005000000}"/>
    <cellStyle name="40% - Accent1 2" xfId="14" xr:uid="{00000000-0005-0000-0000-000006000000}"/>
    <cellStyle name="40% - Accent2 2" xfId="15" xr:uid="{00000000-0005-0000-0000-000007000000}"/>
    <cellStyle name="40% - Accent3 2" xfId="16" xr:uid="{00000000-0005-0000-0000-000008000000}"/>
    <cellStyle name="40% - Accent4 2" xfId="17" xr:uid="{00000000-0005-0000-0000-000009000000}"/>
    <cellStyle name="40% - Accent5 2" xfId="18" xr:uid="{00000000-0005-0000-0000-00000A000000}"/>
    <cellStyle name="40% - Accent6 2" xfId="19" xr:uid="{00000000-0005-0000-0000-00000B000000}"/>
    <cellStyle name="60% - Accent1 2" xfId="20" xr:uid="{00000000-0005-0000-0000-00000C000000}"/>
    <cellStyle name="60% - Accent2 2" xfId="21" xr:uid="{00000000-0005-0000-0000-00000D000000}"/>
    <cellStyle name="60% - Accent3 2" xfId="22" xr:uid="{00000000-0005-0000-0000-00000E000000}"/>
    <cellStyle name="60% - Accent4 2" xfId="23" xr:uid="{00000000-0005-0000-0000-00000F000000}"/>
    <cellStyle name="60% - Accent5 2" xfId="24" xr:uid="{00000000-0005-0000-0000-000010000000}"/>
    <cellStyle name="60% - Accent6 2" xfId="25" xr:uid="{00000000-0005-0000-0000-000011000000}"/>
    <cellStyle name="Accent1 2" xfId="26" xr:uid="{00000000-0005-0000-0000-000012000000}"/>
    <cellStyle name="Accent2 2" xfId="27" xr:uid="{00000000-0005-0000-0000-000013000000}"/>
    <cellStyle name="Accent3 2" xfId="28" xr:uid="{00000000-0005-0000-0000-000014000000}"/>
    <cellStyle name="Accent4 2" xfId="29" xr:uid="{00000000-0005-0000-0000-000015000000}"/>
    <cellStyle name="Accent5 2" xfId="30" xr:uid="{00000000-0005-0000-0000-000016000000}"/>
    <cellStyle name="Accent6 2" xfId="31" xr:uid="{00000000-0005-0000-0000-000017000000}"/>
    <cellStyle name="Bad 2" xfId="32" xr:uid="{00000000-0005-0000-0000-000018000000}"/>
    <cellStyle name="Calculation 2" xfId="33" xr:uid="{00000000-0005-0000-0000-000019000000}"/>
    <cellStyle name="Check Cell 2" xfId="34" xr:uid="{00000000-0005-0000-0000-00001A000000}"/>
    <cellStyle name="Explanatory Text 2" xfId="35" xr:uid="{00000000-0005-0000-0000-00001B000000}"/>
    <cellStyle name="Good 2" xfId="36" xr:uid="{00000000-0005-0000-0000-00001C000000}"/>
    <cellStyle name="Heading 1 2" xfId="37" xr:uid="{00000000-0005-0000-0000-00001D000000}"/>
    <cellStyle name="Heading 2 2" xfId="38" xr:uid="{00000000-0005-0000-0000-00001E000000}"/>
    <cellStyle name="Heading 3 2" xfId="39" xr:uid="{00000000-0005-0000-0000-00001F000000}"/>
    <cellStyle name="Heading 4 2" xfId="40" xr:uid="{00000000-0005-0000-0000-000020000000}"/>
    <cellStyle name="Hyperlink" xfId="1" builtinId="8"/>
    <cellStyle name="Hyperlink 2" xfId="2" xr:uid="{00000000-0005-0000-0000-000022000000}"/>
    <cellStyle name="Hyperlink 3" xfId="50" xr:uid="{00000000-0005-0000-0000-000023000000}"/>
    <cellStyle name="Input 2" xfId="41" xr:uid="{00000000-0005-0000-0000-000024000000}"/>
    <cellStyle name="Linked Cell 2" xfId="42" xr:uid="{00000000-0005-0000-0000-000025000000}"/>
    <cellStyle name="Neutral 2" xfId="43" xr:uid="{00000000-0005-0000-0000-000026000000}"/>
    <cellStyle name="Normal" xfId="0" builtinId="0"/>
    <cellStyle name="Normal 2" xfId="4" xr:uid="{00000000-0005-0000-0000-000028000000}"/>
    <cellStyle name="Normal 2 2" xfId="7" xr:uid="{00000000-0005-0000-0000-000029000000}"/>
    <cellStyle name="Normal 2 2 2" xfId="52" xr:uid="{00000000-0005-0000-0000-00002A000000}"/>
    <cellStyle name="Normal 2 3" xfId="51" xr:uid="{00000000-0005-0000-0000-00002B000000}"/>
    <cellStyle name="Normal 3" xfId="5" xr:uid="{00000000-0005-0000-0000-00002C000000}"/>
    <cellStyle name="Normal 3 2" xfId="6" xr:uid="{00000000-0005-0000-0000-00002D000000}"/>
    <cellStyle name="Normal 4" xfId="3" xr:uid="{00000000-0005-0000-0000-00002E000000}"/>
    <cellStyle name="Normal 5" xfId="49" xr:uid="{00000000-0005-0000-0000-00002F000000}"/>
    <cellStyle name="Note 2" xfId="44" xr:uid="{00000000-0005-0000-0000-000030000000}"/>
    <cellStyle name="Output 2" xfId="45" xr:uid="{00000000-0005-0000-0000-000031000000}"/>
    <cellStyle name="Title 2" xfId="46" xr:uid="{00000000-0005-0000-0000-000032000000}"/>
    <cellStyle name="Total 2" xfId="47" xr:uid="{00000000-0005-0000-0000-000033000000}"/>
    <cellStyle name="Warning Text 2" xfId="48" xr:uid="{00000000-0005-0000-0000-000034000000}"/>
  </cellStyles>
  <dxfs count="124">
    <dxf>
      <fill>
        <patternFill>
          <bgColor indexed="57"/>
        </patternFill>
      </fill>
    </dxf>
    <dxf>
      <fill>
        <patternFill>
          <bgColor indexed="57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theme="9" tint="-0.499984740745262"/>
      </font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E7EB"/>
      <color rgb="FFF8FFC5"/>
      <color rgb="FF9CBF85"/>
      <color rgb="FFFFFFCC"/>
      <color rgb="FFFFFF99"/>
      <color rgb="FFCDFDFF"/>
      <color rgb="FFF5FCD0"/>
      <color rgb="FFBAB989"/>
      <color rgb="FFFF7C80"/>
      <color rgb="FFFFFF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18553318188946"/>
          <c:y val="0.12927768654728211"/>
          <c:w val="0.77190382569195859"/>
          <c:h val="0.64191663866103399"/>
        </c:manualLayout>
      </c:layout>
      <c:lineChart>
        <c:grouping val="standard"/>
        <c:varyColors val="0"/>
        <c:ser>
          <c:idx val="0"/>
          <c:order val="0"/>
          <c:tx>
            <c:v>Survival curve</c:v>
          </c:tx>
          <c:spPr>
            <a:ln w="28575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calcKMD42!$A$2:$A$44</c:f>
              <c:numCache>
                <c:formatCode>General</c:formatCode>
                <c:ptCount val="4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calcKMD42!$F$2:$F$44</c:f>
              <c:numCache>
                <c:formatCode>0.000</c:formatCode>
                <c:ptCount val="4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3-4900-9696-D3B6940C7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11360"/>
        <c:axId val="165270656"/>
      </c:lineChart>
      <c:catAx>
        <c:axId val="15931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n-GB" sz="1400" b="0">
                    <a:solidFill>
                      <a:schemeClr val="tx2">
                        <a:lumMod val="50000"/>
                      </a:schemeClr>
                    </a:solidFill>
                    <a:latin typeface="+mn-lt"/>
                  </a:rPr>
                  <a:t>suivi</a:t>
                </a:r>
                <a:r>
                  <a:rPr lang="en-GB" sz="1400" b="0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</a:rPr>
                  <a:t> en jours</a:t>
                </a:r>
                <a:endParaRPr lang="en-GB" sz="1400" b="0">
                  <a:solidFill>
                    <a:schemeClr val="tx2">
                      <a:lumMod val="50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0.41784352713833167"/>
              <c:y val="0.878727249895645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chemeClr val="tx2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652706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65270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 algn="ctr" rtl="0">
                  <a:defRPr lang="en-GB" sz="1400" b="0" i="0" u="none" strike="noStrike" kern="1200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n-US" sz="1400" b="0" i="0" u="none" strike="noStrike" kern="1200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rPr>
                  <a:t>incidence cumulée de succès</a:t>
                </a:r>
                <a:endParaRPr lang="en-GB" sz="1400" b="0" i="0" u="none" strike="noStrike" kern="1200" baseline="0">
                  <a:solidFill>
                    <a:schemeClr val="tx2">
                      <a:lumMod val="50000"/>
                    </a:schemeClr>
                  </a:solidFill>
                  <a:latin typeface="+mn-lt"/>
                  <a:ea typeface="Arial"/>
                  <a:cs typeface="Arial"/>
                </a:endParaRPr>
              </a:p>
            </c:rich>
          </c:tx>
          <c:layout>
            <c:manualLayout>
              <c:xMode val="edge"/>
              <c:yMode val="edge"/>
              <c:x val="1.6317770871401335E-2"/>
              <c:y val="0.15417225257571932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chemeClr val="tx2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5931136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</c:spPr>
  <c:txPr>
    <a:bodyPr/>
    <a:lstStyle/>
    <a:p>
      <a:pPr>
        <a:defRPr sz="2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718553318188946"/>
          <c:y val="0.12927768654728211"/>
          <c:w val="0.77190382569195859"/>
          <c:h val="0.64191663866103399"/>
        </c:manualLayout>
      </c:layout>
      <c:lineChart>
        <c:grouping val="standard"/>
        <c:varyColors val="0"/>
        <c:ser>
          <c:idx val="0"/>
          <c:order val="0"/>
          <c:tx>
            <c:v>Survival curve</c:v>
          </c:tx>
          <c:spPr>
            <a:ln w="28575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calcKMPCRD42!$A$2:$A$44</c:f>
              <c:numCache>
                <c:formatCode>General</c:formatCode>
                <c:ptCount val="4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calcKMPCRD42!$F$2:$F$44</c:f>
              <c:numCache>
                <c:formatCode>0.000</c:formatCode>
                <c:ptCount val="4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0-46B9-B728-7E8AC6CEF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81184"/>
        <c:axId val="174966656"/>
      </c:lineChart>
      <c:catAx>
        <c:axId val="17318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ctr" rtl="0">
                  <a:defRPr lang="en-GB" sz="1400" b="0" i="0" u="none" strike="noStrike" kern="1200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n-GB" sz="1400" b="0" i="0" u="none" strike="noStrike" kern="1200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rPr>
                  <a:t>suivi en jours</a:t>
                </a:r>
              </a:p>
            </c:rich>
          </c:tx>
          <c:layout>
            <c:manualLayout>
              <c:xMode val="edge"/>
              <c:yMode val="edge"/>
              <c:x val="0.48281169937167112"/>
              <c:y val="0.878727188777213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chemeClr val="tx2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749666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4966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 algn="ctr" rtl="0">
                  <a:defRPr lang="en-GB" sz="1400" b="0" i="0" u="none" strike="noStrike" kern="1200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n-US" sz="1400" b="0" i="0" u="none" strike="noStrike" kern="1200" baseline="0">
                    <a:solidFill>
                      <a:schemeClr val="tx2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rPr>
                  <a:t>incidence cumulée de succès</a:t>
                </a:r>
                <a:endParaRPr lang="en-GB" sz="1400" b="0" i="0" u="none" strike="noStrike" kern="1200" baseline="0">
                  <a:solidFill>
                    <a:schemeClr val="tx2">
                      <a:lumMod val="50000"/>
                    </a:schemeClr>
                  </a:solidFill>
                  <a:latin typeface="+mn-lt"/>
                  <a:ea typeface="Arial"/>
                  <a:cs typeface="Arial"/>
                </a:endParaRPr>
              </a:p>
            </c:rich>
          </c:tx>
          <c:layout>
            <c:manualLayout>
              <c:xMode val="edge"/>
              <c:yMode val="edge"/>
              <c:x val="1.443155438791997E-2"/>
              <c:y val="0.1241241030533615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in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chemeClr val="tx2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7318118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40000"/>
        <a:lumOff val="60000"/>
      </a:schemeClr>
    </a:solidFill>
  </c:spPr>
  <c:txPr>
    <a:bodyPr/>
    <a:lstStyle/>
    <a:p>
      <a:pPr>
        <a:defRPr sz="2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</xdr:col>
      <xdr:colOff>291994</xdr:colOff>
      <xdr:row>6</xdr:row>
      <xdr:rowOff>25427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90550" y="1857375"/>
          <a:ext cx="291994" cy="358802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/>
            <a:t>1</a:t>
          </a:r>
        </a:p>
      </xdr:txBody>
    </xdr:sp>
    <xdr:clientData/>
  </xdr:twoCellAnchor>
  <xdr:twoCellAnchor>
    <xdr:from>
      <xdr:col>1</xdr:col>
      <xdr:colOff>6551</xdr:colOff>
      <xdr:row>9</xdr:row>
      <xdr:rowOff>138020</xdr:rowOff>
    </xdr:from>
    <xdr:to>
      <xdr:col>1</xdr:col>
      <xdr:colOff>310486</xdr:colOff>
      <xdr:row>10</xdr:row>
      <xdr:rowOff>175274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97101" y="2909795"/>
          <a:ext cx="303935" cy="370629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/>
            <a:t>2</a:t>
          </a:r>
        </a:p>
      </xdr:txBody>
    </xdr:sp>
    <xdr:clientData/>
  </xdr:twoCellAnchor>
  <xdr:twoCellAnchor>
    <xdr:from>
      <xdr:col>1</xdr:col>
      <xdr:colOff>45140</xdr:colOff>
      <xdr:row>11</xdr:row>
      <xdr:rowOff>289101</xdr:rowOff>
    </xdr:from>
    <xdr:to>
      <xdr:col>1</xdr:col>
      <xdr:colOff>349075</xdr:colOff>
      <xdr:row>13</xdr:row>
      <xdr:rowOff>31947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35690" y="3727626"/>
          <a:ext cx="303935" cy="371496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/>
            <a:t>3</a:t>
          </a:r>
        </a:p>
      </xdr:txBody>
    </xdr:sp>
    <xdr:clientData/>
  </xdr:twoCellAnchor>
  <xdr:twoCellAnchor editAs="oneCell">
    <xdr:from>
      <xdr:col>14</xdr:col>
      <xdr:colOff>476250</xdr:colOff>
      <xdr:row>8</xdr:row>
      <xdr:rowOff>54430</xdr:rowOff>
    </xdr:from>
    <xdr:to>
      <xdr:col>32</xdr:col>
      <xdr:colOff>95250</xdr:colOff>
      <xdr:row>12</xdr:row>
      <xdr:rowOff>326571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7457" b="85712"/>
        <a:stretch/>
      </xdr:blipFill>
      <xdr:spPr>
        <a:xfrm>
          <a:off x="8991600" y="2645230"/>
          <a:ext cx="11315700" cy="1415141"/>
        </a:xfrm>
        <a:prstGeom prst="rect">
          <a:avLst/>
        </a:prstGeom>
      </xdr:spPr>
    </xdr:pic>
    <xdr:clientData/>
  </xdr:twoCellAnchor>
  <xdr:twoCellAnchor>
    <xdr:from>
      <xdr:col>27</xdr:col>
      <xdr:colOff>382249</xdr:colOff>
      <xdr:row>5</xdr:row>
      <xdr:rowOff>217714</xdr:rowOff>
    </xdr:from>
    <xdr:to>
      <xdr:col>28</xdr:col>
      <xdr:colOff>275689</xdr:colOff>
      <xdr:row>9</xdr:row>
      <xdr:rowOff>137346</xdr:rowOff>
    </xdr:to>
    <xdr:sp macro="" textlink="">
      <xdr:nvSpPr>
        <xdr:cNvPr id="6" name="Down Arrow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 rot="2194284" flipH="1">
          <a:off x="17603449" y="2075089"/>
          <a:ext cx="503040" cy="834032"/>
        </a:xfrm>
        <a:prstGeom prst="downArrow">
          <a:avLst/>
        </a:prstGeom>
        <a:solidFill>
          <a:srgbClr val="9CBF8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190500</xdr:colOff>
      <xdr:row>8</xdr:row>
      <xdr:rowOff>60456</xdr:rowOff>
    </xdr:from>
    <xdr:to>
      <xdr:col>32</xdr:col>
      <xdr:colOff>207818</xdr:colOff>
      <xdr:row>10</xdr:row>
      <xdr:rowOff>313338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9886950" y="2651256"/>
          <a:ext cx="10532918" cy="767232"/>
        </a:xfrm>
        <a:prstGeom prst="ellipse">
          <a:avLst/>
        </a:prstGeom>
        <a:noFill/>
        <a:ln w="38100" cap="flat" cmpd="sng" algn="ctr">
          <a:solidFill>
            <a:srgbClr val="9CBF85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</xdr:col>
      <xdr:colOff>69274</xdr:colOff>
      <xdr:row>16</xdr:row>
      <xdr:rowOff>103909</xdr:rowOff>
    </xdr:from>
    <xdr:to>
      <xdr:col>18</xdr:col>
      <xdr:colOff>238125</xdr:colOff>
      <xdr:row>34</xdr:row>
      <xdr:rowOff>90549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948" t="22854" r="34090" b="38566"/>
        <a:stretch/>
      </xdr:blipFill>
      <xdr:spPr>
        <a:xfrm>
          <a:off x="659824" y="4685434"/>
          <a:ext cx="10455851" cy="3844265"/>
        </a:xfrm>
        <a:prstGeom prst="rect">
          <a:avLst/>
        </a:prstGeom>
      </xdr:spPr>
    </xdr:pic>
    <xdr:clientData/>
  </xdr:twoCellAnchor>
  <xdr:twoCellAnchor>
    <xdr:from>
      <xdr:col>9</xdr:col>
      <xdr:colOff>425488</xdr:colOff>
      <xdr:row>18</xdr:row>
      <xdr:rowOff>80099</xdr:rowOff>
    </xdr:from>
    <xdr:to>
      <xdr:col>10</xdr:col>
      <xdr:colOff>106075</xdr:colOff>
      <xdr:row>20</xdr:row>
      <xdr:rowOff>114734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997613" y="5099774"/>
          <a:ext cx="271137" cy="453735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 b="1"/>
            <a:t>3</a:t>
          </a:r>
        </a:p>
      </xdr:txBody>
    </xdr:sp>
    <xdr:clientData/>
  </xdr:twoCellAnchor>
  <xdr:twoCellAnchor>
    <xdr:from>
      <xdr:col>1</xdr:col>
      <xdr:colOff>18874</xdr:colOff>
      <xdr:row>18</xdr:row>
      <xdr:rowOff>73355</xdr:rowOff>
    </xdr:from>
    <xdr:to>
      <xdr:col>1</xdr:col>
      <xdr:colOff>400486</xdr:colOff>
      <xdr:row>20</xdr:row>
      <xdr:rowOff>12989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09424" y="5093030"/>
          <a:ext cx="381612" cy="358734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600" b="1"/>
            <a:t>1</a:t>
          </a:r>
        </a:p>
      </xdr:txBody>
    </xdr:sp>
    <xdr:clientData/>
  </xdr:twoCellAnchor>
  <xdr:twoCellAnchor>
    <xdr:from>
      <xdr:col>1</xdr:col>
      <xdr:colOff>162358</xdr:colOff>
      <xdr:row>25</xdr:row>
      <xdr:rowOff>295679</xdr:rowOff>
    </xdr:from>
    <xdr:to>
      <xdr:col>2</xdr:col>
      <xdr:colOff>0</xdr:colOff>
      <xdr:row>28</xdr:row>
      <xdr:rowOff>23813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52908" y="7106054"/>
          <a:ext cx="266267" cy="385359"/>
        </a:xfrm>
        <a:prstGeom prst="rect">
          <a:avLst/>
        </a:prstGeom>
        <a:solidFill>
          <a:srgbClr val="9CBF8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/>
            <a:t>2</a:t>
          </a:r>
        </a:p>
      </xdr:txBody>
    </xdr:sp>
    <xdr:clientData/>
  </xdr:twoCellAnchor>
  <xdr:twoCellAnchor editAs="oneCell">
    <xdr:from>
      <xdr:col>0</xdr:col>
      <xdr:colOff>595313</xdr:colOff>
      <xdr:row>39</xdr:row>
      <xdr:rowOff>71438</xdr:rowOff>
    </xdr:from>
    <xdr:to>
      <xdr:col>18</xdr:col>
      <xdr:colOff>259294</xdr:colOff>
      <xdr:row>53</xdr:row>
      <xdr:rowOff>71438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977" t="23518" r="9215" b="45290"/>
        <a:stretch/>
      </xdr:blipFill>
      <xdr:spPr>
        <a:xfrm>
          <a:off x="585788" y="9710738"/>
          <a:ext cx="10551056" cy="2266950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149678</xdr:colOff>
      <xdr:row>86</xdr:row>
      <xdr:rowOff>163284</xdr:rowOff>
    </xdr:from>
    <xdr:to>
      <xdr:col>10</xdr:col>
      <xdr:colOff>517071</xdr:colOff>
      <xdr:row>129</xdr:row>
      <xdr:rowOff>73586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382" t="25990" r="65300" b="13458"/>
        <a:stretch/>
      </xdr:blipFill>
      <xdr:spPr>
        <a:xfrm>
          <a:off x="740228" y="19860984"/>
          <a:ext cx="5939518" cy="6873077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133</xdr:row>
      <xdr:rowOff>81642</xdr:rowOff>
    </xdr:from>
    <xdr:to>
      <xdr:col>24</xdr:col>
      <xdr:colOff>1387928</xdr:colOff>
      <xdr:row>176</xdr:row>
      <xdr:rowOff>102344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892" t="25582" r="7387" b="7063"/>
        <a:stretch/>
      </xdr:blipFill>
      <xdr:spPr>
        <a:xfrm>
          <a:off x="713013" y="27885117"/>
          <a:ext cx="15095765" cy="6983477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181</xdr:row>
      <xdr:rowOff>108858</xdr:rowOff>
    </xdr:from>
    <xdr:to>
      <xdr:col>25</xdr:col>
      <xdr:colOff>54428</xdr:colOff>
      <xdr:row>226</xdr:row>
      <xdr:rowOff>96001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956" t="25037" r="13255" b="9784"/>
        <a:stretch/>
      </xdr:blipFill>
      <xdr:spPr>
        <a:xfrm>
          <a:off x="699406" y="36113358"/>
          <a:ext cx="15357022" cy="7273768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57</xdr:row>
      <xdr:rowOff>40822</xdr:rowOff>
    </xdr:from>
    <xdr:to>
      <xdr:col>25</xdr:col>
      <xdr:colOff>367394</xdr:colOff>
      <xdr:row>74</xdr:row>
      <xdr:rowOff>27215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276" t="25445" r="753" b="46932"/>
        <a:stretch/>
      </xdr:blipFill>
      <xdr:spPr>
        <a:xfrm>
          <a:off x="604157" y="13099597"/>
          <a:ext cx="15765237" cy="2739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504262</xdr:colOff>
      <xdr:row>2</xdr:row>
      <xdr:rowOff>11207</xdr:rowOff>
    </xdr:from>
    <xdr:to>
      <xdr:col>8</xdr:col>
      <xdr:colOff>806824</xdr:colOff>
      <xdr:row>18</xdr:row>
      <xdr:rowOff>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22412</xdr:colOff>
      <xdr:row>2</xdr:row>
      <xdr:rowOff>33617</xdr:rowOff>
    </xdr:from>
    <xdr:to>
      <xdr:col>17</xdr:col>
      <xdr:colOff>593911</xdr:colOff>
      <xdr:row>17</xdr:row>
      <xdr:rowOff>168088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arrettea\AppData\Local\Microsoft\Windows\Temporary%20Internet%20Files\Content.Outlook\56YCSHU6\Fran&#231;a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nitData/ADRC/Templates%20PR/Dataentry/2017/Fran&#231;ai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42d%20v8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fo étude"/>
      <sheetName val="Info médicament"/>
      <sheetName val="Info patients (1)"/>
      <sheetName val="Info patients (2)"/>
      <sheetName val="Vérif info patients"/>
      <sheetName val="Caractéristiques à l'inclusion"/>
      <sheetName val="Résumé du suivi"/>
      <sheetName val="Analyse Kaplan-Meier"/>
      <sheetName val="lkpUD"/>
      <sheetName val="lkpMF"/>
      <sheetName val="lkpYN"/>
      <sheetName val="lkpDays"/>
      <sheetName val="lkpPCR"/>
      <sheetName val="lkpDrug"/>
      <sheetName val="calcDate"/>
      <sheetName val="calcN"/>
      <sheetName val="calcMF"/>
      <sheetName val="calcAgeGroup"/>
      <sheetName val="calcAge"/>
      <sheetName val="calcWeight"/>
      <sheetName val="calcTemp"/>
      <sheetName val="calcParaD0"/>
      <sheetName val="calcKM"/>
      <sheetName val="calcKM (PCR)"/>
      <sheetName val="calcReinf"/>
      <sheetName val="lkpF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A3" t="str">
            <v>Jour4</v>
          </cell>
        </row>
        <row r="4">
          <cell r="A4" t="str">
            <v>Jour5</v>
          </cell>
        </row>
        <row r="5">
          <cell r="A5" t="str">
            <v>Jour6</v>
          </cell>
        </row>
        <row r="6">
          <cell r="A6" t="str">
            <v>Jour8</v>
          </cell>
        </row>
        <row r="7">
          <cell r="A7" t="str">
            <v>Jour9</v>
          </cell>
        </row>
        <row r="8">
          <cell r="A8" t="str">
            <v>Jour10</v>
          </cell>
        </row>
        <row r="9">
          <cell r="A9" t="str">
            <v>Jour11</v>
          </cell>
        </row>
        <row r="10">
          <cell r="A10" t="str">
            <v>Jour12</v>
          </cell>
        </row>
        <row r="11">
          <cell r="A11" t="str">
            <v>Jour13</v>
          </cell>
        </row>
        <row r="12">
          <cell r="A12" t="str">
            <v>Jour15</v>
          </cell>
        </row>
        <row r="13">
          <cell r="A13" t="str">
            <v>Jour16</v>
          </cell>
        </row>
        <row r="14">
          <cell r="A14" t="str">
            <v>Jour17</v>
          </cell>
        </row>
        <row r="15">
          <cell r="A15" t="str">
            <v>Jour18</v>
          </cell>
        </row>
        <row r="16">
          <cell r="A16" t="str">
            <v>Jour19</v>
          </cell>
        </row>
        <row r="17">
          <cell r="A17" t="str">
            <v>Jour20</v>
          </cell>
        </row>
        <row r="18">
          <cell r="A18" t="str">
            <v>Jour22</v>
          </cell>
        </row>
        <row r="19">
          <cell r="A19" t="str">
            <v>Jour23</v>
          </cell>
        </row>
        <row r="20">
          <cell r="A20" t="str">
            <v>Jour24</v>
          </cell>
        </row>
        <row r="21">
          <cell r="A21" t="str">
            <v>Jour25</v>
          </cell>
        </row>
        <row r="22">
          <cell r="A22" t="str">
            <v>Jour26</v>
          </cell>
        </row>
        <row r="23">
          <cell r="A23" t="str">
            <v>Jour27</v>
          </cell>
        </row>
      </sheetData>
      <sheetData sheetId="10">
        <row r="3">
          <cell r="A3" t="str">
            <v>F</v>
          </cell>
        </row>
        <row r="4">
          <cell r="A4" t="str">
            <v>M</v>
          </cell>
        </row>
      </sheetData>
      <sheetData sheetId="11">
        <row r="3">
          <cell r="A3" t="str">
            <v>O</v>
          </cell>
        </row>
        <row r="4">
          <cell r="A4" t="str">
            <v>N</v>
          </cell>
        </row>
      </sheetData>
      <sheetData sheetId="12">
        <row r="3">
          <cell r="A3" t="str">
            <v>Jour0</v>
          </cell>
        </row>
        <row r="4">
          <cell r="A4" t="str">
            <v>Jour1</v>
          </cell>
        </row>
        <row r="5">
          <cell r="A5" t="str">
            <v>Jour2</v>
          </cell>
        </row>
        <row r="6">
          <cell r="A6" t="str">
            <v>Jour3</v>
          </cell>
        </row>
        <row r="7">
          <cell r="A7" t="str">
            <v>Jour4</v>
          </cell>
        </row>
        <row r="8">
          <cell r="A8" t="str">
            <v>Jour5</v>
          </cell>
        </row>
        <row r="9">
          <cell r="A9" t="str">
            <v>Jour6</v>
          </cell>
        </row>
        <row r="10">
          <cell r="A10" t="str">
            <v>Jour7</v>
          </cell>
        </row>
        <row r="11">
          <cell r="A11" t="str">
            <v>Jour8</v>
          </cell>
        </row>
        <row r="12">
          <cell r="A12" t="str">
            <v>Jour9</v>
          </cell>
        </row>
        <row r="13">
          <cell r="A13" t="str">
            <v>Jour10</v>
          </cell>
        </row>
        <row r="14">
          <cell r="A14" t="str">
            <v>Jour11</v>
          </cell>
        </row>
        <row r="15">
          <cell r="A15" t="str">
            <v>Jour12</v>
          </cell>
        </row>
        <row r="16">
          <cell r="A16" t="str">
            <v>Jour13</v>
          </cell>
        </row>
        <row r="17">
          <cell r="A17" t="str">
            <v>Jour14</v>
          </cell>
        </row>
        <row r="18">
          <cell r="A18" t="str">
            <v>Jour15</v>
          </cell>
        </row>
        <row r="19">
          <cell r="A19" t="str">
            <v>Jour16</v>
          </cell>
        </row>
        <row r="20">
          <cell r="A20" t="str">
            <v>Jour17</v>
          </cell>
        </row>
        <row r="21">
          <cell r="A21" t="str">
            <v>Jour18</v>
          </cell>
        </row>
        <row r="22">
          <cell r="A22" t="str">
            <v>Jour19</v>
          </cell>
        </row>
        <row r="23">
          <cell r="A23" t="str">
            <v>Jour20</v>
          </cell>
        </row>
        <row r="24">
          <cell r="A24" t="str">
            <v>Jour21</v>
          </cell>
        </row>
        <row r="25">
          <cell r="A25" t="str">
            <v>Jour22</v>
          </cell>
        </row>
        <row r="26">
          <cell r="A26" t="str">
            <v>Jour23</v>
          </cell>
        </row>
        <row r="27">
          <cell r="A27" t="str">
            <v>Jour24</v>
          </cell>
        </row>
        <row r="28">
          <cell r="A28" t="str">
            <v>Jour25</v>
          </cell>
        </row>
        <row r="29">
          <cell r="A29" t="str">
            <v>Jour26</v>
          </cell>
        </row>
        <row r="30">
          <cell r="A30" t="str">
            <v>Jour27</v>
          </cell>
        </row>
        <row r="31">
          <cell r="A31" t="str">
            <v>Jour28</v>
          </cell>
        </row>
      </sheetData>
      <sheetData sheetId="13">
        <row r="3">
          <cell r="A3" t="str">
            <v>Pf recrudescence</v>
          </cell>
        </row>
        <row r="4">
          <cell r="A4" t="str">
            <v>Pf réinfection</v>
          </cell>
        </row>
        <row r="5">
          <cell r="A5" t="str">
            <v>inconnu</v>
          </cell>
        </row>
        <row r="6">
          <cell r="A6" t="str">
            <v>autre espèce</v>
          </cell>
        </row>
        <row r="7">
          <cell r="A7" t="str">
            <v>mixte avec Pf recrudescence</v>
          </cell>
        </row>
        <row r="8">
          <cell r="A8" t="str">
            <v>mixte avec Pf réinfection</v>
          </cell>
        </row>
      </sheetData>
      <sheetData sheetId="14">
        <row r="3">
          <cell r="A3" t="str">
            <v>artéméther-luméfantrine</v>
          </cell>
          <cell r="B3" t="str">
            <v>AL</v>
          </cell>
        </row>
        <row r="4">
          <cell r="A4" t="str">
            <v>artésunate</v>
          </cell>
          <cell r="B4" t="str">
            <v>AS</v>
          </cell>
        </row>
        <row r="5">
          <cell r="A5" t="str">
            <v>artésunate-amodiaquine</v>
          </cell>
          <cell r="B5" t="str">
            <v>AS-AQ</v>
          </cell>
        </row>
        <row r="6">
          <cell r="A6" t="str">
            <v>artésunate-méfloquine</v>
          </cell>
          <cell r="B6" t="str">
            <v>AS-MQ</v>
          </cell>
        </row>
        <row r="7">
          <cell r="A7" t="str">
            <v>artésunate-pyronaridine</v>
          </cell>
          <cell r="B7" t="str">
            <v>AS-PY</v>
          </cell>
        </row>
        <row r="8">
          <cell r="A8" t="str">
            <v>artésunate-sulfadoxine-pyriméthamine</v>
          </cell>
          <cell r="B8" t="str">
            <v>AS-SP</v>
          </cell>
        </row>
        <row r="9">
          <cell r="A9" t="str">
            <v>atovaquone-proguanil</v>
          </cell>
          <cell r="B9" t="str">
            <v>AP</v>
          </cell>
        </row>
        <row r="10">
          <cell r="A10" t="str">
            <v>chloroquine</v>
          </cell>
          <cell r="B10" t="str">
            <v>CQ</v>
          </cell>
        </row>
        <row r="11">
          <cell r="A11" t="str">
            <v>dihydroartémisinin-pipéraquine</v>
          </cell>
          <cell r="B11" t="str">
            <v>DP</v>
          </cell>
        </row>
        <row r="12">
          <cell r="A12" t="str">
            <v>méfloquine</v>
          </cell>
          <cell r="B12" t="str">
            <v>MQ</v>
          </cell>
        </row>
        <row r="13">
          <cell r="A13" t="str">
            <v>sulfadoxine-pyriméthamine</v>
          </cell>
          <cell r="B13" t="str">
            <v>SP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F1" t="str">
            <v xml:space="preserve">cumulative success </v>
          </cell>
        </row>
      </sheetData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fo étude"/>
      <sheetName val="Info médicament"/>
      <sheetName val="Info patients (1)"/>
      <sheetName val="Info patients (2)"/>
      <sheetName val="Vérif info patients"/>
      <sheetName val="Caractéristiques à l'inclusion"/>
      <sheetName val="Résumé du suivi"/>
      <sheetName val="Analyse Kaplan-Meier"/>
      <sheetName val="lkpUD"/>
      <sheetName val="lkpMF"/>
      <sheetName val="lkpYN"/>
      <sheetName val="lkpDays"/>
      <sheetName val="lkpPCR"/>
      <sheetName val="lkpDrug"/>
      <sheetName val="calcDate"/>
      <sheetName val="calcN"/>
      <sheetName val="calcMF"/>
      <sheetName val="calcAgeGroup"/>
      <sheetName val="calcAge"/>
      <sheetName val="calcWeight"/>
      <sheetName val="calcTemp"/>
      <sheetName val="calcParaD0"/>
      <sheetName val="calcKM"/>
      <sheetName val="calcKM (PCR)"/>
      <sheetName val="calcReinf"/>
      <sheetName val="lkpF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A3" t="str">
            <v>Jour4</v>
          </cell>
        </row>
        <row r="4">
          <cell r="A4" t="str">
            <v>Jour5</v>
          </cell>
        </row>
        <row r="5">
          <cell r="A5" t="str">
            <v>Jour6</v>
          </cell>
        </row>
        <row r="6">
          <cell r="A6" t="str">
            <v>Jour8</v>
          </cell>
        </row>
        <row r="7">
          <cell r="A7" t="str">
            <v>Jour9</v>
          </cell>
        </row>
        <row r="8">
          <cell r="A8" t="str">
            <v>Jour10</v>
          </cell>
        </row>
        <row r="9">
          <cell r="A9" t="str">
            <v>Jour11</v>
          </cell>
        </row>
        <row r="10">
          <cell r="A10" t="str">
            <v>Jour12</v>
          </cell>
        </row>
        <row r="11">
          <cell r="A11" t="str">
            <v>Jour13</v>
          </cell>
        </row>
        <row r="12">
          <cell r="A12" t="str">
            <v>Jour15</v>
          </cell>
        </row>
        <row r="13">
          <cell r="A13" t="str">
            <v>Jour16</v>
          </cell>
        </row>
        <row r="14">
          <cell r="A14" t="str">
            <v>Jour17</v>
          </cell>
        </row>
        <row r="15">
          <cell r="A15" t="str">
            <v>Jour18</v>
          </cell>
        </row>
        <row r="16">
          <cell r="A16" t="str">
            <v>Jour19</v>
          </cell>
        </row>
        <row r="17">
          <cell r="A17" t="str">
            <v>Jour20</v>
          </cell>
        </row>
        <row r="18">
          <cell r="A18" t="str">
            <v>Jour22</v>
          </cell>
        </row>
        <row r="19">
          <cell r="A19" t="str">
            <v>Jour23</v>
          </cell>
        </row>
        <row r="20">
          <cell r="A20" t="str">
            <v>Jour24</v>
          </cell>
        </row>
        <row r="21">
          <cell r="A21" t="str">
            <v>Jour25</v>
          </cell>
        </row>
        <row r="22">
          <cell r="A22" t="str">
            <v>Jour26</v>
          </cell>
        </row>
        <row r="23">
          <cell r="A23" t="str">
            <v>Jour27</v>
          </cell>
        </row>
      </sheetData>
      <sheetData sheetId="10">
        <row r="3">
          <cell r="A3" t="str">
            <v>F</v>
          </cell>
        </row>
        <row r="4">
          <cell r="A4" t="str">
            <v>M</v>
          </cell>
        </row>
      </sheetData>
      <sheetData sheetId="11">
        <row r="3">
          <cell r="A3" t="str">
            <v>O</v>
          </cell>
        </row>
        <row r="4">
          <cell r="A4" t="str">
            <v>N</v>
          </cell>
        </row>
      </sheetData>
      <sheetData sheetId="12">
        <row r="3">
          <cell r="A3" t="str">
            <v>Jour0</v>
          </cell>
        </row>
        <row r="4">
          <cell r="A4" t="str">
            <v>Jour1</v>
          </cell>
        </row>
        <row r="5">
          <cell r="A5" t="str">
            <v>Jour2</v>
          </cell>
        </row>
        <row r="6">
          <cell r="A6" t="str">
            <v>Jour3</v>
          </cell>
        </row>
        <row r="7">
          <cell r="A7" t="str">
            <v>Jour4</v>
          </cell>
        </row>
        <row r="8">
          <cell r="A8" t="str">
            <v>Jour5</v>
          </cell>
        </row>
        <row r="9">
          <cell r="A9" t="str">
            <v>Jour6</v>
          </cell>
        </row>
        <row r="10">
          <cell r="A10" t="str">
            <v>Jour7</v>
          </cell>
        </row>
        <row r="11">
          <cell r="A11" t="str">
            <v>Jour8</v>
          </cell>
        </row>
        <row r="12">
          <cell r="A12" t="str">
            <v>Jour9</v>
          </cell>
        </row>
        <row r="13">
          <cell r="A13" t="str">
            <v>Jour10</v>
          </cell>
        </row>
        <row r="14">
          <cell r="A14" t="str">
            <v>Jour11</v>
          </cell>
        </row>
        <row r="15">
          <cell r="A15" t="str">
            <v>Jour12</v>
          </cell>
        </row>
        <row r="16">
          <cell r="A16" t="str">
            <v>Jour13</v>
          </cell>
        </row>
        <row r="17">
          <cell r="A17" t="str">
            <v>Jour14</v>
          </cell>
        </row>
        <row r="18">
          <cell r="A18" t="str">
            <v>Jour15</v>
          </cell>
        </row>
        <row r="19">
          <cell r="A19" t="str">
            <v>Jour16</v>
          </cell>
        </row>
        <row r="20">
          <cell r="A20" t="str">
            <v>Jour17</v>
          </cell>
        </row>
        <row r="21">
          <cell r="A21" t="str">
            <v>Jour18</v>
          </cell>
        </row>
        <row r="22">
          <cell r="A22" t="str">
            <v>Jour19</v>
          </cell>
        </row>
        <row r="23">
          <cell r="A23" t="str">
            <v>Jour20</v>
          </cell>
        </row>
        <row r="24">
          <cell r="A24" t="str">
            <v>Jour21</v>
          </cell>
        </row>
        <row r="25">
          <cell r="A25" t="str">
            <v>Jour22</v>
          </cell>
        </row>
        <row r="26">
          <cell r="A26" t="str">
            <v>Jour23</v>
          </cell>
        </row>
        <row r="27">
          <cell r="A27" t="str">
            <v>Jour24</v>
          </cell>
        </row>
        <row r="28">
          <cell r="A28" t="str">
            <v>Jour25</v>
          </cell>
        </row>
        <row r="29">
          <cell r="A29" t="str">
            <v>Jour26</v>
          </cell>
        </row>
        <row r="30">
          <cell r="A30" t="str">
            <v>Jour27</v>
          </cell>
        </row>
        <row r="31">
          <cell r="A31" t="str">
            <v>Jour28</v>
          </cell>
        </row>
      </sheetData>
      <sheetData sheetId="13">
        <row r="3">
          <cell r="A3" t="str">
            <v>Pf recrudescence</v>
          </cell>
        </row>
        <row r="4">
          <cell r="A4" t="str">
            <v>Pf réinfection</v>
          </cell>
        </row>
        <row r="5">
          <cell r="A5" t="str">
            <v>inconnu</v>
          </cell>
        </row>
        <row r="6">
          <cell r="A6" t="str">
            <v>autre espèce</v>
          </cell>
        </row>
        <row r="7">
          <cell r="A7" t="str">
            <v>mixte avec Pf recrudescence</v>
          </cell>
        </row>
        <row r="8">
          <cell r="A8" t="str">
            <v>mixte avec Pf réinfection</v>
          </cell>
        </row>
      </sheetData>
      <sheetData sheetId="14">
        <row r="3">
          <cell r="A3" t="str">
            <v>artéméther-luméfantrine</v>
          </cell>
          <cell r="B3" t="str">
            <v>AL</v>
          </cell>
        </row>
        <row r="4">
          <cell r="A4" t="str">
            <v>artésunate</v>
          </cell>
          <cell r="B4" t="str">
            <v>AS</v>
          </cell>
        </row>
        <row r="5">
          <cell r="A5" t="str">
            <v>artésunate-amodiaquine</v>
          </cell>
          <cell r="B5" t="str">
            <v>AS-AQ</v>
          </cell>
        </row>
        <row r="6">
          <cell r="A6" t="str">
            <v>artésunate-méfloquine</v>
          </cell>
          <cell r="B6" t="str">
            <v>AS-MQ</v>
          </cell>
        </row>
        <row r="7">
          <cell r="A7" t="str">
            <v>artésunate-pyronaridine</v>
          </cell>
          <cell r="B7" t="str">
            <v>AS-PY</v>
          </cell>
        </row>
        <row r="8">
          <cell r="A8" t="str">
            <v>artésunate-sulfadoxine-pyriméthamine</v>
          </cell>
          <cell r="B8" t="str">
            <v>AS-SP</v>
          </cell>
        </row>
        <row r="9">
          <cell r="A9" t="str">
            <v>atovaquone-proguanil</v>
          </cell>
          <cell r="B9" t="str">
            <v>AP</v>
          </cell>
        </row>
        <row r="10">
          <cell r="A10" t="str">
            <v>chloroquine</v>
          </cell>
          <cell r="B10" t="str">
            <v>CQ</v>
          </cell>
        </row>
        <row r="11">
          <cell r="A11" t="str">
            <v>dihydroartémisinin-pipéraquine</v>
          </cell>
          <cell r="B11" t="str">
            <v>DP</v>
          </cell>
        </row>
        <row r="12">
          <cell r="A12" t="str">
            <v>méfloquine</v>
          </cell>
          <cell r="B12" t="str">
            <v>MQ</v>
          </cell>
        </row>
        <row r="13">
          <cell r="A13" t="str">
            <v>sulfadoxine-pyriméthamine</v>
          </cell>
          <cell r="B13" t="str">
            <v>SP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F1" t="str">
            <v xml:space="preserve">cumulative success </v>
          </cell>
        </row>
      </sheetData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 guide"/>
      <sheetName val="Index"/>
      <sheetName val="Study info"/>
      <sheetName val="Drug info"/>
      <sheetName val="Patient info (1)"/>
      <sheetName val="Patient info (2)"/>
      <sheetName val="Check patient info"/>
      <sheetName val="Summary at baseline"/>
      <sheetName val="Summary at follow-up"/>
      <sheetName val="Kaplan-Meier analysis"/>
      <sheetName val="lkpFUD"/>
      <sheetName val="lkpUD42"/>
      <sheetName val="lkpMF"/>
      <sheetName val="lkpYN"/>
      <sheetName val="lkpDays"/>
      <sheetName val="lkpPCR"/>
      <sheetName val="lkpDrug"/>
      <sheetName val="calcDate"/>
      <sheetName val="calcN"/>
      <sheetName val="calcMF"/>
      <sheetName val="calcAgeGroup"/>
      <sheetName val="calcAge"/>
      <sheetName val="calcWeight"/>
      <sheetName val="calcTemp"/>
      <sheetName val="calcParaD0"/>
      <sheetName val="calcReinf"/>
      <sheetName val="calcKMD42"/>
      <sheetName val="calcKMPCRD4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Day4</v>
          </cell>
        </row>
        <row r="4">
          <cell r="A4" t="str">
            <v>Day5</v>
          </cell>
        </row>
        <row r="5">
          <cell r="A5" t="str">
            <v>Day6</v>
          </cell>
        </row>
        <row r="6">
          <cell r="A6" t="str">
            <v>Day8</v>
          </cell>
        </row>
        <row r="7">
          <cell r="A7" t="str">
            <v>Day9</v>
          </cell>
        </row>
        <row r="8">
          <cell r="A8" t="str">
            <v>Day10</v>
          </cell>
        </row>
        <row r="9">
          <cell r="A9" t="str">
            <v>Day11</v>
          </cell>
        </row>
        <row r="10">
          <cell r="A10" t="str">
            <v>Day12</v>
          </cell>
        </row>
        <row r="11">
          <cell r="A11" t="str">
            <v>Day13</v>
          </cell>
        </row>
        <row r="12">
          <cell r="A12" t="str">
            <v>Day15</v>
          </cell>
        </row>
        <row r="13">
          <cell r="A13" t="str">
            <v>Day16</v>
          </cell>
        </row>
        <row r="14">
          <cell r="A14" t="str">
            <v>Day17</v>
          </cell>
        </row>
        <row r="15">
          <cell r="A15" t="str">
            <v>Day18</v>
          </cell>
        </row>
        <row r="16">
          <cell r="A16" t="str">
            <v>Day19</v>
          </cell>
        </row>
        <row r="17">
          <cell r="A17" t="str">
            <v>Day20</v>
          </cell>
        </row>
        <row r="18">
          <cell r="A18" t="str">
            <v>Day22</v>
          </cell>
        </row>
        <row r="19">
          <cell r="A19" t="str">
            <v>Day23</v>
          </cell>
        </row>
        <row r="20">
          <cell r="A20" t="str">
            <v>Day24</v>
          </cell>
        </row>
        <row r="21">
          <cell r="A21" t="str">
            <v>Day25</v>
          </cell>
        </row>
        <row r="22">
          <cell r="A22" t="str">
            <v>Day26</v>
          </cell>
        </row>
        <row r="23">
          <cell r="A23" t="str">
            <v>Day27</v>
          </cell>
        </row>
        <row r="24">
          <cell r="A24" t="str">
            <v>Day28</v>
          </cell>
        </row>
        <row r="25">
          <cell r="A25" t="str">
            <v>Day29</v>
          </cell>
        </row>
        <row r="26">
          <cell r="A26" t="str">
            <v>Day30</v>
          </cell>
        </row>
        <row r="27">
          <cell r="A27" t="str">
            <v>Day31</v>
          </cell>
        </row>
        <row r="28">
          <cell r="A28" t="str">
            <v>Day32</v>
          </cell>
        </row>
        <row r="29">
          <cell r="A29" t="str">
            <v>Day33</v>
          </cell>
        </row>
        <row r="30">
          <cell r="A30" t="str">
            <v>Day34</v>
          </cell>
        </row>
        <row r="31">
          <cell r="A31" t="str">
            <v>Day35</v>
          </cell>
        </row>
        <row r="32">
          <cell r="A32" t="str">
            <v>Day36</v>
          </cell>
        </row>
        <row r="33">
          <cell r="A33" t="str">
            <v>Day37</v>
          </cell>
        </row>
        <row r="34">
          <cell r="A34" t="str">
            <v>Day38</v>
          </cell>
        </row>
        <row r="35">
          <cell r="A35" t="str">
            <v>Day39</v>
          </cell>
        </row>
        <row r="36">
          <cell r="A36" t="str">
            <v>Day40</v>
          </cell>
        </row>
        <row r="37">
          <cell r="A37" t="str">
            <v>Day41</v>
          </cell>
        </row>
      </sheetData>
      <sheetData sheetId="12">
        <row r="3">
          <cell r="A3" t="str">
            <v>F</v>
          </cell>
        </row>
      </sheetData>
      <sheetData sheetId="13">
        <row r="3">
          <cell r="A3" t="str">
            <v>Y</v>
          </cell>
        </row>
      </sheetData>
      <sheetData sheetId="14">
        <row r="3">
          <cell r="B3" t="str">
            <v>Day0</v>
          </cell>
        </row>
        <row r="4">
          <cell r="B4" t="str">
            <v>Day1</v>
          </cell>
        </row>
        <row r="5">
          <cell r="B5" t="str">
            <v>Day2</v>
          </cell>
        </row>
        <row r="6">
          <cell r="B6" t="str">
            <v>Day3</v>
          </cell>
        </row>
        <row r="7">
          <cell r="B7" t="str">
            <v>Day4</v>
          </cell>
        </row>
        <row r="8">
          <cell r="B8" t="str">
            <v>Day5</v>
          </cell>
        </row>
        <row r="9">
          <cell r="B9" t="str">
            <v>Day6</v>
          </cell>
        </row>
        <row r="10">
          <cell r="B10" t="str">
            <v>Day7</v>
          </cell>
        </row>
        <row r="11">
          <cell r="B11" t="str">
            <v>Day8</v>
          </cell>
        </row>
        <row r="12">
          <cell r="B12" t="str">
            <v>Day9</v>
          </cell>
        </row>
        <row r="13">
          <cell r="B13" t="str">
            <v>Day10</v>
          </cell>
        </row>
        <row r="14">
          <cell r="B14" t="str">
            <v>Day11</v>
          </cell>
        </row>
        <row r="15">
          <cell r="B15" t="str">
            <v>Day12</v>
          </cell>
        </row>
        <row r="16">
          <cell r="B16" t="str">
            <v>Day13</v>
          </cell>
        </row>
        <row r="17">
          <cell r="B17" t="str">
            <v>Day14</v>
          </cell>
        </row>
        <row r="18">
          <cell r="B18" t="str">
            <v>Day15</v>
          </cell>
        </row>
        <row r="19">
          <cell r="B19" t="str">
            <v>Day16</v>
          </cell>
        </row>
        <row r="20">
          <cell r="B20" t="str">
            <v>Day17</v>
          </cell>
        </row>
        <row r="21">
          <cell r="B21" t="str">
            <v>Day18</v>
          </cell>
        </row>
        <row r="22">
          <cell r="B22" t="str">
            <v>Day19</v>
          </cell>
        </row>
        <row r="23">
          <cell r="B23" t="str">
            <v>Day20</v>
          </cell>
        </row>
        <row r="24">
          <cell r="B24" t="str">
            <v>Day21</v>
          </cell>
        </row>
        <row r="25">
          <cell r="B25" t="str">
            <v>Day22</v>
          </cell>
        </row>
        <row r="26">
          <cell r="B26" t="str">
            <v>Day23</v>
          </cell>
        </row>
        <row r="27">
          <cell r="B27" t="str">
            <v>Day24</v>
          </cell>
        </row>
        <row r="28">
          <cell r="B28" t="str">
            <v>Day25</v>
          </cell>
        </row>
        <row r="29">
          <cell r="B29" t="str">
            <v>Day26</v>
          </cell>
        </row>
        <row r="30">
          <cell r="B30" t="str">
            <v>Day27</v>
          </cell>
        </row>
        <row r="31">
          <cell r="B31" t="str">
            <v>Day28</v>
          </cell>
        </row>
        <row r="32">
          <cell r="B32" t="str">
            <v>Day29</v>
          </cell>
        </row>
        <row r="33">
          <cell r="B33" t="str">
            <v>Day30</v>
          </cell>
        </row>
        <row r="34">
          <cell r="B34" t="str">
            <v>Day31</v>
          </cell>
        </row>
        <row r="35">
          <cell r="B35" t="str">
            <v>Day32</v>
          </cell>
        </row>
        <row r="36">
          <cell r="B36" t="str">
            <v>Day33</v>
          </cell>
        </row>
        <row r="37">
          <cell r="B37" t="str">
            <v>Day34</v>
          </cell>
        </row>
        <row r="38">
          <cell r="B38" t="str">
            <v>Day35</v>
          </cell>
        </row>
        <row r="39">
          <cell r="B39" t="str">
            <v>Day36</v>
          </cell>
        </row>
        <row r="40">
          <cell r="B40" t="str">
            <v>Day37</v>
          </cell>
        </row>
        <row r="41">
          <cell r="B41" t="str">
            <v>Day38</v>
          </cell>
        </row>
        <row r="42">
          <cell r="B42" t="str">
            <v>Day39</v>
          </cell>
        </row>
        <row r="43">
          <cell r="B43" t="str">
            <v>Day40</v>
          </cell>
        </row>
        <row r="44">
          <cell r="B44" t="str">
            <v>Day41</v>
          </cell>
        </row>
        <row r="45">
          <cell r="B45" t="str">
            <v>Day42</v>
          </cell>
        </row>
      </sheetData>
      <sheetData sheetId="15">
        <row r="3">
          <cell r="A3" t="str">
            <v>Pf recrudescence</v>
          </cell>
        </row>
      </sheetData>
      <sheetData sheetId="16">
        <row r="3">
          <cell r="A3" t="str">
            <v>artemether-lumefantrine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google.com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  <pageSetUpPr fitToPage="1"/>
  </sheetPr>
  <dimension ref="A2:V180"/>
  <sheetViews>
    <sheetView tabSelected="1" zoomScale="70" zoomScaleNormal="70" zoomScaleSheetLayoutView="55" zoomScalePageLayoutView="70" workbookViewId="0">
      <selection activeCell="D4" sqref="D4"/>
    </sheetView>
  </sheetViews>
  <sheetFormatPr defaultColWidth="8.85546875" defaultRowHeight="12.75" x14ac:dyDescent="0.2"/>
  <cols>
    <col min="1" max="1" width="8.85546875" style="97"/>
    <col min="2" max="2" width="6.42578125" style="97" customWidth="1"/>
    <col min="3" max="3" width="6.140625" style="97" customWidth="1"/>
    <col min="4" max="4" width="8.85546875" style="97"/>
    <col min="5" max="5" width="17.85546875" style="97" customWidth="1"/>
    <col min="6" max="10" width="8.85546875" style="97"/>
    <col min="11" max="11" width="8.7109375" style="97" customWidth="1"/>
    <col min="12" max="24" width="8.85546875" style="97"/>
    <col min="25" max="25" width="23.7109375" style="97" customWidth="1"/>
    <col min="26" max="29" width="9.140625" style="97" customWidth="1"/>
    <col min="30" max="16384" width="8.85546875" style="97"/>
  </cols>
  <sheetData>
    <row r="2" spans="1:9" ht="40.5" x14ac:dyDescent="0.2">
      <c r="A2" s="141" t="s">
        <v>315</v>
      </c>
    </row>
    <row r="3" spans="1:9" ht="26.25" customHeight="1" x14ac:dyDescent="0.2"/>
    <row r="4" spans="1:9" ht="40.5" x14ac:dyDescent="0.2">
      <c r="B4" s="141" t="s">
        <v>316</v>
      </c>
    </row>
    <row r="5" spans="1:9" ht="26.25" x14ac:dyDescent="0.2">
      <c r="B5" s="99"/>
    </row>
    <row r="6" spans="1:9" ht="26.25" x14ac:dyDescent="0.45">
      <c r="B6" s="100"/>
      <c r="C6" s="101" t="s">
        <v>317</v>
      </c>
      <c r="D6" s="102"/>
      <c r="E6" s="102"/>
      <c r="F6" s="102"/>
      <c r="G6" s="102"/>
      <c r="H6" s="102"/>
      <c r="I6" s="102"/>
    </row>
    <row r="7" spans="1:9" ht="17.25" x14ac:dyDescent="0.3">
      <c r="B7" s="100"/>
      <c r="C7" s="103"/>
      <c r="D7" s="102"/>
      <c r="E7" s="102"/>
      <c r="F7" s="102"/>
      <c r="G7" s="102"/>
      <c r="H7" s="102"/>
      <c r="I7" s="102"/>
    </row>
    <row r="8" spans="1:9" ht="14.25" x14ac:dyDescent="0.25">
      <c r="I8" s="102"/>
    </row>
    <row r="9" spans="1:9" ht="14.25" x14ac:dyDescent="0.25">
      <c r="I9" s="102"/>
    </row>
    <row r="10" spans="1:9" ht="26.25" x14ac:dyDescent="0.45">
      <c r="C10" s="101" t="s">
        <v>318</v>
      </c>
      <c r="I10" s="102"/>
    </row>
    <row r="11" spans="1:9" ht="26.25" x14ac:dyDescent="0.45">
      <c r="C11" s="101" t="s">
        <v>319</v>
      </c>
      <c r="I11" s="102"/>
    </row>
    <row r="12" spans="1:9" ht="23.25" x14ac:dyDescent="0.35">
      <c r="C12" s="106"/>
    </row>
    <row r="13" spans="1:9" ht="26.25" x14ac:dyDescent="0.45">
      <c r="B13" s="104"/>
      <c r="C13" s="101" t="s">
        <v>320</v>
      </c>
    </row>
    <row r="14" spans="1:9" ht="15" x14ac:dyDescent="0.2">
      <c r="B14" s="104"/>
    </row>
    <row r="17" spans="3:9" ht="17.25" x14ac:dyDescent="0.3">
      <c r="C17" s="100"/>
      <c r="E17" s="102"/>
      <c r="F17" s="102"/>
      <c r="G17" s="105"/>
      <c r="H17" s="102"/>
      <c r="I17" s="102"/>
    </row>
    <row r="18" spans="3:9" ht="17.25" x14ac:dyDescent="0.3">
      <c r="C18" s="100"/>
      <c r="E18" s="102"/>
      <c r="F18" s="102"/>
      <c r="G18" s="102"/>
      <c r="H18" s="102"/>
      <c r="I18" s="102"/>
    </row>
    <row r="19" spans="3:9" ht="15.75" x14ac:dyDescent="0.25">
      <c r="C19" s="104"/>
      <c r="E19" s="102"/>
      <c r="F19" s="102"/>
      <c r="G19" s="102"/>
      <c r="H19" s="102"/>
      <c r="I19" s="102"/>
    </row>
    <row r="20" spans="3:9" ht="17.25" x14ac:dyDescent="0.3">
      <c r="C20" s="100"/>
      <c r="F20" s="102"/>
      <c r="G20" s="102"/>
      <c r="H20" s="102"/>
      <c r="I20" s="102"/>
    </row>
    <row r="21" spans="3:9" ht="15" x14ac:dyDescent="0.2">
      <c r="C21" s="104"/>
    </row>
    <row r="22" spans="3:9" ht="23.25" x14ac:dyDescent="0.35">
      <c r="D22" s="106"/>
    </row>
    <row r="23" spans="3:9" ht="23.25" x14ac:dyDescent="0.35">
      <c r="D23" s="106"/>
    </row>
    <row r="24" spans="3:9" ht="23.25" x14ac:dyDescent="0.35">
      <c r="D24" s="106"/>
    </row>
    <row r="25" spans="3:9" ht="23.25" x14ac:dyDescent="0.35">
      <c r="D25" s="106"/>
    </row>
    <row r="26" spans="3:9" ht="26.25" customHeight="1" x14ac:dyDescent="0.2"/>
    <row r="36" spans="2:3" ht="30" customHeight="1" x14ac:dyDescent="0.2">
      <c r="B36" s="98" t="s">
        <v>175</v>
      </c>
    </row>
    <row r="38" spans="2:3" ht="26.25" x14ac:dyDescent="0.45">
      <c r="C38" s="101" t="s">
        <v>321</v>
      </c>
    </row>
    <row r="55" spans="2:3" ht="38.25" x14ac:dyDescent="0.2">
      <c r="B55" s="98" t="s">
        <v>322</v>
      </c>
    </row>
    <row r="56" spans="2:3" ht="27" customHeight="1" x14ac:dyDescent="0.45">
      <c r="B56" s="99"/>
      <c r="C56" s="101" t="s">
        <v>321</v>
      </c>
    </row>
    <row r="77" spans="2:3" ht="37.5" customHeight="1" x14ac:dyDescent="0.2">
      <c r="B77" s="98" t="s">
        <v>323</v>
      </c>
    </row>
    <row r="78" spans="2:3" ht="26.25" x14ac:dyDescent="0.45">
      <c r="C78" s="101" t="s">
        <v>514</v>
      </c>
    </row>
    <row r="79" spans="2:3" ht="22.5" customHeight="1" x14ac:dyDescent="0.2"/>
    <row r="80" spans="2:3" ht="38.25" x14ac:dyDescent="0.2">
      <c r="B80" s="98" t="s">
        <v>324</v>
      </c>
    </row>
    <row r="81" spans="2:3" ht="26.25" x14ac:dyDescent="0.45">
      <c r="C81" s="101" t="s">
        <v>325</v>
      </c>
    </row>
    <row r="82" spans="2:3" ht="26.25" x14ac:dyDescent="0.45">
      <c r="C82" s="101" t="s">
        <v>326</v>
      </c>
    </row>
    <row r="84" spans="2:3" ht="38.25" x14ac:dyDescent="0.2">
      <c r="B84" s="98" t="s">
        <v>247</v>
      </c>
    </row>
    <row r="85" spans="2:3" ht="26.25" x14ac:dyDescent="0.45">
      <c r="C85" s="101" t="s">
        <v>327</v>
      </c>
    </row>
    <row r="86" spans="2:3" ht="26.25" x14ac:dyDescent="0.45">
      <c r="C86" s="101" t="s">
        <v>328</v>
      </c>
    </row>
    <row r="131" spans="2:4" ht="38.25" x14ac:dyDescent="0.2">
      <c r="B131" s="98" t="s">
        <v>329</v>
      </c>
    </row>
    <row r="132" spans="2:4" ht="26.25" x14ac:dyDescent="0.45">
      <c r="D132" s="101" t="s">
        <v>330</v>
      </c>
    </row>
    <row r="179" spans="2:22" ht="38.25" x14ac:dyDescent="0.2">
      <c r="B179" s="98" t="s">
        <v>302</v>
      </c>
    </row>
    <row r="180" spans="2:22" ht="21" customHeight="1" x14ac:dyDescent="0.45">
      <c r="D180" s="101" t="s">
        <v>331</v>
      </c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</row>
  </sheetData>
  <sheetProtection password="CB1B" sheet="1" objects="1" scenarios="1"/>
  <pageMargins left="0.7" right="0.7" top="0.75" bottom="0.75" header="0.3" footer="0.3"/>
  <pageSetup paperSize="9" scale="51" fitToHeight="0" orientation="landscape" horizontalDpi="300" verticalDpi="300"/>
  <rowBreaks count="1" manualBreakCount="1">
    <brk id="52" max="16383" man="1"/>
  </rowBreaks>
  <colBreaks count="1" manualBreakCount="1">
    <brk id="25" max="201" man="1"/>
  </col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FFFF99"/>
  </sheetPr>
  <dimension ref="A1:P30"/>
  <sheetViews>
    <sheetView zoomScale="85" zoomScaleNormal="85" workbookViewId="0">
      <selection activeCell="O22" sqref="O22"/>
    </sheetView>
  </sheetViews>
  <sheetFormatPr defaultRowHeight="12.75" x14ac:dyDescent="0.2"/>
  <cols>
    <col min="1" max="1" width="4.140625" style="36" customWidth="1"/>
    <col min="2" max="2" width="7.5703125" style="36" customWidth="1"/>
    <col min="3" max="3" width="17.85546875" style="36" customWidth="1"/>
    <col min="4" max="4" width="11" style="77" customWidth="1"/>
    <col min="5" max="5" width="17.42578125" style="36" customWidth="1"/>
    <col min="6" max="6" width="13.85546875" style="36" customWidth="1"/>
    <col min="7" max="7" width="18.42578125" style="36" customWidth="1"/>
    <col min="8" max="8" width="15" style="36" customWidth="1"/>
    <col min="9" max="9" width="13.5703125" style="36" customWidth="1"/>
    <col min="10" max="10" width="4.42578125" style="36" customWidth="1"/>
    <col min="11" max="11" width="6.7109375" style="36" customWidth="1"/>
    <col min="12" max="12" width="9.140625" style="36"/>
    <col min="13" max="13" width="9.42578125" style="36" customWidth="1"/>
    <col min="14" max="14" width="39" style="36" customWidth="1"/>
    <col min="15" max="15" width="11.28515625" style="36" customWidth="1"/>
    <col min="16" max="16" width="15.5703125" style="36" customWidth="1"/>
    <col min="17" max="16384" width="9.140625" style="36"/>
  </cols>
  <sheetData>
    <row r="1" spans="1:13" s="85" customFormat="1" ht="40.5" customHeight="1" x14ac:dyDescent="0.2">
      <c r="A1" s="84"/>
      <c r="B1" s="189" t="s">
        <v>302</v>
      </c>
      <c r="C1" s="190"/>
      <c r="D1" s="191"/>
      <c r="E1" s="190"/>
    </row>
    <row r="2" spans="1:13" s="85" customFormat="1" ht="36.75" customHeight="1" x14ac:dyDescent="0.2">
      <c r="A2" s="84"/>
      <c r="B2" s="84"/>
      <c r="C2" s="194" t="s">
        <v>304</v>
      </c>
      <c r="D2" s="192"/>
      <c r="E2" s="192"/>
      <c r="F2" s="192"/>
      <c r="G2" s="192"/>
      <c r="H2" s="192"/>
      <c r="I2" s="193"/>
      <c r="J2" s="195"/>
      <c r="K2" s="193"/>
      <c r="L2" s="194" t="s">
        <v>312</v>
      </c>
      <c r="M2" s="190"/>
    </row>
    <row r="3" spans="1:13" ht="20.25" customHeight="1" x14ac:dyDescent="0.2">
      <c r="C3" s="81"/>
      <c r="D3" s="82"/>
      <c r="E3" s="82"/>
      <c r="F3" s="82"/>
      <c r="G3" s="82"/>
      <c r="H3" s="83"/>
      <c r="I3" s="82"/>
      <c r="J3" s="81"/>
    </row>
    <row r="4" spans="1:13" ht="16.5" x14ac:dyDescent="0.2">
      <c r="C4" s="81"/>
      <c r="D4" s="82"/>
      <c r="E4" s="82"/>
      <c r="F4" s="82"/>
      <c r="G4" s="82"/>
      <c r="H4" s="83"/>
      <c r="I4" s="82"/>
      <c r="J4" s="81"/>
    </row>
    <row r="5" spans="1:13" ht="16.5" x14ac:dyDescent="0.2">
      <c r="C5" s="81"/>
      <c r="D5" s="82"/>
      <c r="E5" s="82"/>
      <c r="F5" s="82"/>
      <c r="G5" s="82"/>
      <c r="H5" s="83"/>
      <c r="I5" s="82"/>
      <c r="J5" s="81"/>
    </row>
    <row r="6" spans="1:13" ht="16.5" x14ac:dyDescent="0.2">
      <c r="C6" s="81"/>
      <c r="D6" s="82"/>
      <c r="E6" s="82"/>
      <c r="F6" s="82"/>
      <c r="G6" s="82"/>
      <c r="H6" s="83"/>
      <c r="I6" s="82"/>
      <c r="J6" s="81"/>
    </row>
    <row r="7" spans="1:13" ht="16.5" x14ac:dyDescent="0.2">
      <c r="C7" s="81"/>
      <c r="D7" s="82"/>
      <c r="E7" s="82"/>
      <c r="F7" s="82"/>
      <c r="G7" s="82"/>
      <c r="H7" s="83"/>
      <c r="I7" s="82"/>
      <c r="J7" s="81"/>
    </row>
    <row r="8" spans="1:13" ht="16.5" x14ac:dyDescent="0.2">
      <c r="C8" s="81"/>
      <c r="D8" s="82"/>
      <c r="E8" s="82"/>
      <c r="F8" s="82"/>
      <c r="G8" s="82"/>
      <c r="H8" s="83"/>
      <c r="I8" s="82"/>
      <c r="J8" s="81"/>
    </row>
    <row r="9" spans="1:13" ht="16.5" x14ac:dyDescent="0.2">
      <c r="C9" s="81"/>
      <c r="D9" s="82"/>
      <c r="E9" s="82"/>
      <c r="F9" s="82"/>
      <c r="G9" s="82"/>
      <c r="H9" s="83"/>
      <c r="I9" s="82"/>
      <c r="J9" s="81"/>
    </row>
    <row r="10" spans="1:13" ht="16.5" x14ac:dyDescent="0.2">
      <c r="C10" s="81"/>
      <c r="D10" s="82"/>
      <c r="E10" s="82"/>
      <c r="F10" s="82"/>
      <c r="G10" s="82"/>
      <c r="H10" s="83"/>
      <c r="I10" s="82"/>
      <c r="J10" s="81"/>
    </row>
    <row r="11" spans="1:13" ht="16.5" x14ac:dyDescent="0.2">
      <c r="C11" s="81"/>
      <c r="D11" s="82"/>
      <c r="E11" s="82"/>
      <c r="F11" s="82"/>
      <c r="G11" s="82"/>
      <c r="H11" s="83"/>
      <c r="I11" s="82"/>
      <c r="J11" s="81"/>
    </row>
    <row r="12" spans="1:13" ht="16.5" x14ac:dyDescent="0.2">
      <c r="C12" s="81"/>
      <c r="D12" s="82"/>
      <c r="E12" s="82"/>
      <c r="F12" s="82"/>
      <c r="G12" s="82"/>
      <c r="H12" s="83"/>
      <c r="I12" s="82"/>
      <c r="J12" s="81"/>
    </row>
    <row r="13" spans="1:13" ht="16.5" x14ac:dyDescent="0.2">
      <c r="C13" s="81"/>
      <c r="D13" s="82"/>
      <c r="E13" s="82"/>
      <c r="F13" s="82"/>
      <c r="G13" s="82"/>
      <c r="H13" s="83"/>
      <c r="I13" s="82"/>
      <c r="J13" s="81"/>
    </row>
    <row r="14" spans="1:13" ht="16.5" x14ac:dyDescent="0.2">
      <c r="C14" s="81"/>
      <c r="D14" s="82"/>
      <c r="E14" s="82"/>
      <c r="F14" s="82"/>
      <c r="G14" s="82"/>
      <c r="H14" s="83"/>
      <c r="I14" s="82"/>
      <c r="J14" s="81"/>
    </row>
    <row r="15" spans="1:13" ht="16.5" x14ac:dyDescent="0.2">
      <c r="C15" s="81"/>
      <c r="D15" s="82"/>
      <c r="E15" s="82"/>
      <c r="F15" s="82"/>
      <c r="G15" s="82"/>
      <c r="H15" s="83"/>
      <c r="I15" s="82"/>
      <c r="J15" s="81"/>
    </row>
    <row r="16" spans="1:13" ht="16.5" x14ac:dyDescent="0.2">
      <c r="C16" s="81"/>
      <c r="D16" s="82"/>
      <c r="E16" s="82"/>
      <c r="F16" s="82"/>
      <c r="G16" s="82"/>
      <c r="H16" s="83"/>
      <c r="I16" s="82"/>
      <c r="J16" s="81"/>
    </row>
    <row r="17" spans="2:16" ht="16.5" x14ac:dyDescent="0.2">
      <c r="C17" s="81"/>
      <c r="D17" s="82"/>
      <c r="E17" s="82"/>
      <c r="F17" s="82"/>
      <c r="G17" s="82"/>
      <c r="H17" s="83"/>
      <c r="I17" s="82"/>
      <c r="J17" s="81"/>
    </row>
    <row r="18" spans="2:16" ht="16.5" x14ac:dyDescent="0.2">
      <c r="C18" s="81"/>
      <c r="D18" s="82"/>
      <c r="E18" s="82"/>
      <c r="F18" s="82"/>
      <c r="G18" s="82"/>
      <c r="H18" s="83"/>
      <c r="I18" s="82"/>
      <c r="J18" s="81"/>
    </row>
    <row r="19" spans="2:16" ht="16.5" x14ac:dyDescent="0.2">
      <c r="C19" s="81"/>
      <c r="D19" s="82"/>
      <c r="E19" s="82"/>
      <c r="F19" s="82"/>
      <c r="G19" s="82"/>
      <c r="H19" s="83"/>
      <c r="I19" s="82"/>
      <c r="J19" s="81"/>
    </row>
    <row r="20" spans="2:16" ht="23.25" customHeight="1" x14ac:dyDescent="0.2">
      <c r="C20" s="81"/>
      <c r="D20" s="82"/>
      <c r="E20" s="82"/>
      <c r="F20" s="82"/>
      <c r="G20" s="82"/>
      <c r="H20" s="83"/>
      <c r="I20" s="82"/>
      <c r="J20" s="81"/>
    </row>
    <row r="21" spans="2:16" ht="21.95" customHeight="1" x14ac:dyDescent="0.2">
      <c r="C21" s="347" t="s">
        <v>252</v>
      </c>
      <c r="D21" s="348"/>
      <c r="E21" s="349"/>
      <c r="F21" s="314"/>
      <c r="G21" s="82"/>
      <c r="H21" s="83"/>
      <c r="I21" s="82"/>
      <c r="J21" s="81"/>
      <c r="L21" s="344" t="s">
        <v>252</v>
      </c>
      <c r="M21" s="345"/>
      <c r="N21" s="346"/>
      <c r="O21" s="314"/>
    </row>
    <row r="22" spans="2:16" ht="21.95" customHeight="1" x14ac:dyDescent="0.2">
      <c r="C22" s="341" t="s">
        <v>452</v>
      </c>
      <c r="D22" s="342"/>
      <c r="E22" s="343"/>
      <c r="F22" s="312">
        <f>calcKMD42!B45</f>
        <v>0</v>
      </c>
      <c r="G22" s="82"/>
      <c r="H22" s="83"/>
      <c r="I22" s="82"/>
      <c r="J22" s="81"/>
      <c r="K22" s="40"/>
      <c r="L22" s="341" t="s">
        <v>452</v>
      </c>
      <c r="M22" s="342"/>
      <c r="N22" s="343"/>
      <c r="O22" s="321">
        <f>calcKMPCRD42!B45</f>
        <v>0</v>
      </c>
    </row>
    <row r="23" spans="2:16" ht="21.95" customHeight="1" x14ac:dyDescent="0.2">
      <c r="C23" s="341" t="s">
        <v>306</v>
      </c>
      <c r="D23" s="342"/>
      <c r="E23" s="343"/>
      <c r="F23" s="312">
        <f>calcKMD42!D45</f>
        <v>0</v>
      </c>
      <c r="G23" s="82"/>
      <c r="H23" s="83"/>
      <c r="I23" s="82"/>
      <c r="J23" s="81"/>
      <c r="K23" s="40"/>
      <c r="L23" s="341" t="s">
        <v>313</v>
      </c>
      <c r="M23" s="342"/>
      <c r="N23" s="343"/>
      <c r="O23" s="322">
        <f>calcKMPCRD42!D45</f>
        <v>0</v>
      </c>
    </row>
    <row r="24" spans="2:16" ht="21.95" customHeight="1" x14ac:dyDescent="0.2">
      <c r="C24" s="341" t="s">
        <v>451</v>
      </c>
      <c r="D24" s="342"/>
      <c r="E24" s="343"/>
      <c r="F24" s="313">
        <f>calcKMD42!C45</f>
        <v>0</v>
      </c>
      <c r="G24" s="82"/>
      <c r="H24" s="83"/>
      <c r="I24" s="82"/>
      <c r="J24" s="81"/>
      <c r="K24" s="40"/>
      <c r="L24" s="341" t="s">
        <v>451</v>
      </c>
      <c r="M24" s="342"/>
      <c r="N24" s="343"/>
      <c r="O24" s="322">
        <f>calcKMPCRD42!C45</f>
        <v>0</v>
      </c>
    </row>
    <row r="25" spans="2:16" ht="21.95" customHeight="1" x14ac:dyDescent="0.2">
      <c r="D25" s="36"/>
      <c r="G25" s="82"/>
      <c r="H25" s="83"/>
      <c r="I25" s="82"/>
      <c r="J25" s="81"/>
      <c r="K25" s="40"/>
      <c r="L25" s="88"/>
      <c r="M25" s="88"/>
      <c r="N25" s="88"/>
      <c r="O25" s="89"/>
    </row>
    <row r="26" spans="2:16" ht="21.95" customHeight="1" x14ac:dyDescent="0.2">
      <c r="B26" s="40"/>
      <c r="C26" s="88"/>
      <c r="D26" s="88"/>
      <c r="E26" s="88"/>
      <c r="F26" s="89"/>
      <c r="G26" s="319" t="s">
        <v>455</v>
      </c>
      <c r="H26" s="83"/>
      <c r="I26" s="82"/>
      <c r="J26" s="81"/>
      <c r="K26" s="40"/>
      <c r="L26" s="88"/>
      <c r="M26" s="88"/>
      <c r="N26" s="88"/>
      <c r="O26" s="89"/>
      <c r="P26" s="315" t="s">
        <v>455</v>
      </c>
    </row>
    <row r="27" spans="2:16" ht="21.95" customHeight="1" x14ac:dyDescent="0.2">
      <c r="C27" s="341" t="s">
        <v>453</v>
      </c>
      <c r="D27" s="342"/>
      <c r="E27" s="343"/>
      <c r="F27" s="316" t="e">
        <f>calcKMD42!F44</f>
        <v>#DIV/0!</v>
      </c>
      <c r="G27" s="318" t="e">
        <f>calcKMD42!G50</f>
        <v>#DIV/0!</v>
      </c>
      <c r="H27" s="83"/>
      <c r="I27" s="82"/>
      <c r="J27" s="81"/>
      <c r="K27" s="40"/>
      <c r="L27" s="341" t="s">
        <v>453</v>
      </c>
      <c r="M27" s="342"/>
      <c r="N27" s="343"/>
      <c r="O27" s="320" t="e">
        <f>calcKMPCRD42!F44</f>
        <v>#DIV/0!</v>
      </c>
      <c r="P27" s="318" t="e">
        <f>calcKMPCRD42!G50</f>
        <v>#DIV/0!</v>
      </c>
    </row>
    <row r="28" spans="2:16" ht="24.75" customHeight="1" x14ac:dyDescent="0.2">
      <c r="C28" s="341" t="s">
        <v>454</v>
      </c>
      <c r="D28" s="342"/>
      <c r="E28" s="343"/>
      <c r="F28" s="316" t="e">
        <f>calcKMD42!G44</f>
        <v>#DIV/0!</v>
      </c>
      <c r="G28" s="317" t="e">
        <f>calcKMD42!G51</f>
        <v>#DIV/0!</v>
      </c>
      <c r="H28" s="83"/>
      <c r="I28" s="82"/>
      <c r="J28" s="81"/>
      <c r="L28" s="341" t="s">
        <v>454</v>
      </c>
      <c r="M28" s="342"/>
      <c r="N28" s="343"/>
      <c r="O28" s="320" t="e">
        <f>calcKMPCRD42!G44</f>
        <v>#DIV/0!</v>
      </c>
      <c r="P28" s="317" t="e">
        <f>calcKMPCRD42!G51</f>
        <v>#DIV/0!</v>
      </c>
    </row>
    <row r="29" spans="2:16" ht="23.25" customHeight="1" x14ac:dyDescent="0.2">
      <c r="E29" s="40"/>
    </row>
    <row r="30" spans="2:16" x14ac:dyDescent="0.2">
      <c r="E30" s="40"/>
    </row>
  </sheetData>
  <sheetProtection algorithmName="SHA-512" hashValue="4IYYMZm0XtzO4usSLcL219SXX+W75mH+cyqhpSAPyee4BTlfp77SlfRsATjzIHwA22UkDkqRO3HWfrmS0sRCiQ==" saltValue="8xbi7VUXShNbiTZnvJNN7Q==" spinCount="100000" sheet="1" objects="1" scenarios="1"/>
  <mergeCells count="12">
    <mergeCell ref="C27:E27"/>
    <mergeCell ref="C28:E28"/>
    <mergeCell ref="L21:N21"/>
    <mergeCell ref="L22:N22"/>
    <mergeCell ref="L23:N23"/>
    <mergeCell ref="L24:N24"/>
    <mergeCell ref="L28:N28"/>
    <mergeCell ref="L27:N27"/>
    <mergeCell ref="C21:E21"/>
    <mergeCell ref="C22:E22"/>
    <mergeCell ref="C23:E23"/>
    <mergeCell ref="C24:E2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3"/>
  <sheetViews>
    <sheetView workbookViewId="0">
      <selection activeCell="B2" sqref="B2"/>
    </sheetView>
  </sheetViews>
  <sheetFormatPr defaultRowHeight="12.75" x14ac:dyDescent="0.2"/>
  <sheetData>
    <row r="1" spans="1:2" x14ac:dyDescent="0.2">
      <c r="A1" t="s">
        <v>137</v>
      </c>
    </row>
    <row r="2" spans="1:2" x14ac:dyDescent="0.2">
      <c r="B2" t="s">
        <v>456</v>
      </c>
    </row>
    <row r="3" spans="1:2" x14ac:dyDescent="0.2">
      <c r="B3" t="s">
        <v>457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/>
  <dimension ref="A1:A38"/>
  <sheetViews>
    <sheetView workbookViewId="0">
      <selection activeCell="B2" sqref="B2"/>
    </sheetView>
  </sheetViews>
  <sheetFormatPr defaultRowHeight="12.75" x14ac:dyDescent="0.2"/>
  <cols>
    <col min="1" max="1" width="11.7109375" customWidth="1"/>
  </cols>
  <sheetData>
    <row r="1" spans="1:1" x14ac:dyDescent="0.2">
      <c r="A1" s="49" t="s">
        <v>138</v>
      </c>
    </row>
    <row r="3" spans="1:1" x14ac:dyDescent="0.2">
      <c r="A3" s="2" t="s">
        <v>458</v>
      </c>
    </row>
    <row r="4" spans="1:1" x14ac:dyDescent="0.2">
      <c r="A4" s="2" t="s">
        <v>459</v>
      </c>
    </row>
    <row r="5" spans="1:1" x14ac:dyDescent="0.2">
      <c r="A5" s="2" t="s">
        <v>460</v>
      </c>
    </row>
    <row r="6" spans="1:1" x14ac:dyDescent="0.2">
      <c r="A6" s="2" t="s">
        <v>461</v>
      </c>
    </row>
    <row r="7" spans="1:1" x14ac:dyDescent="0.2">
      <c r="A7" s="2" t="s">
        <v>462</v>
      </c>
    </row>
    <row r="8" spans="1:1" x14ac:dyDescent="0.2">
      <c r="A8" s="2" t="s">
        <v>463</v>
      </c>
    </row>
    <row r="9" spans="1:1" x14ac:dyDescent="0.2">
      <c r="A9" s="2" t="s">
        <v>464</v>
      </c>
    </row>
    <row r="10" spans="1:1" x14ac:dyDescent="0.2">
      <c r="A10" s="2" t="s">
        <v>465</v>
      </c>
    </row>
    <row r="11" spans="1:1" x14ac:dyDescent="0.2">
      <c r="A11" s="4" t="s">
        <v>466</v>
      </c>
    </row>
    <row r="12" spans="1:1" x14ac:dyDescent="0.2">
      <c r="A12" s="2" t="s">
        <v>467</v>
      </c>
    </row>
    <row r="13" spans="1:1" x14ac:dyDescent="0.2">
      <c r="A13" s="1" t="s">
        <v>468</v>
      </c>
    </row>
    <row r="14" spans="1:1" x14ac:dyDescent="0.2">
      <c r="A14" s="2" t="s">
        <v>469</v>
      </c>
    </row>
    <row r="15" spans="1:1" x14ac:dyDescent="0.2">
      <c r="A15" s="2" t="s">
        <v>470</v>
      </c>
    </row>
    <row r="16" spans="1:1" x14ac:dyDescent="0.2">
      <c r="A16" s="2" t="s">
        <v>471</v>
      </c>
    </row>
    <row r="17" spans="1:1" x14ac:dyDescent="0.2">
      <c r="A17" s="2" t="s">
        <v>472</v>
      </c>
    </row>
    <row r="18" spans="1:1" x14ac:dyDescent="0.2">
      <c r="A18" s="2" t="s">
        <v>473</v>
      </c>
    </row>
    <row r="19" spans="1:1" x14ac:dyDescent="0.2">
      <c r="A19" s="2" t="s">
        <v>474</v>
      </c>
    </row>
    <row r="20" spans="1:1" x14ac:dyDescent="0.2">
      <c r="A20" s="2" t="s">
        <v>475</v>
      </c>
    </row>
    <row r="21" spans="1:1" x14ac:dyDescent="0.2">
      <c r="A21" s="2" t="s">
        <v>476</v>
      </c>
    </row>
    <row r="22" spans="1:1" x14ac:dyDescent="0.2">
      <c r="A22" s="2" t="s">
        <v>477</v>
      </c>
    </row>
    <row r="23" spans="1:1" x14ac:dyDescent="0.2">
      <c r="A23" s="2" t="s">
        <v>478</v>
      </c>
    </row>
    <row r="24" spans="1:1" x14ac:dyDescent="0.2">
      <c r="A24" s="2" t="s">
        <v>479</v>
      </c>
    </row>
    <row r="25" spans="1:1" x14ac:dyDescent="0.2">
      <c r="A25" s="2" t="s">
        <v>480</v>
      </c>
    </row>
    <row r="26" spans="1:1" x14ac:dyDescent="0.2">
      <c r="A26" s="2" t="s">
        <v>481</v>
      </c>
    </row>
    <row r="27" spans="1:1" x14ac:dyDescent="0.2">
      <c r="A27" s="2" t="s">
        <v>482</v>
      </c>
    </row>
    <row r="28" spans="1:1" x14ac:dyDescent="0.2">
      <c r="A28" s="2" t="s">
        <v>483</v>
      </c>
    </row>
    <row r="29" spans="1:1" x14ac:dyDescent="0.2">
      <c r="A29" s="2" t="s">
        <v>484</v>
      </c>
    </row>
    <row r="30" spans="1:1" x14ac:dyDescent="0.2">
      <c r="A30" s="2" t="s">
        <v>485</v>
      </c>
    </row>
    <row r="31" spans="1:1" x14ac:dyDescent="0.2">
      <c r="A31" s="2" t="s">
        <v>486</v>
      </c>
    </row>
    <row r="32" spans="1:1" x14ac:dyDescent="0.2">
      <c r="A32" s="2" t="s">
        <v>487</v>
      </c>
    </row>
    <row r="33" spans="1:1" x14ac:dyDescent="0.2">
      <c r="A33" s="2" t="s">
        <v>488</v>
      </c>
    </row>
    <row r="34" spans="1:1" x14ac:dyDescent="0.2">
      <c r="A34" s="2" t="s">
        <v>489</v>
      </c>
    </row>
    <row r="35" spans="1:1" x14ac:dyDescent="0.2">
      <c r="A35" s="2" t="s">
        <v>490</v>
      </c>
    </row>
    <row r="36" spans="1:1" x14ac:dyDescent="0.2">
      <c r="A36" s="2" t="s">
        <v>491</v>
      </c>
    </row>
    <row r="37" spans="1:1" x14ac:dyDescent="0.2">
      <c r="A37" s="2" t="s">
        <v>492</v>
      </c>
    </row>
    <row r="38" spans="1:1" x14ac:dyDescent="0.2">
      <c r="A38" s="2"/>
    </row>
  </sheetData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A4"/>
  <sheetViews>
    <sheetView workbookViewId="0">
      <selection activeCell="B2" sqref="B2"/>
    </sheetView>
  </sheetViews>
  <sheetFormatPr defaultRowHeight="12.75" x14ac:dyDescent="0.2"/>
  <cols>
    <col min="1" max="16384" width="9.140625" style="10"/>
  </cols>
  <sheetData>
    <row r="1" spans="1:1" x14ac:dyDescent="0.2">
      <c r="A1" s="9" t="s">
        <v>55</v>
      </c>
    </row>
    <row r="2" spans="1:1" x14ac:dyDescent="0.2">
      <c r="A2" s="9"/>
    </row>
    <row r="3" spans="1:1" x14ac:dyDescent="0.2">
      <c r="A3" s="19" t="s">
        <v>6</v>
      </c>
    </row>
    <row r="4" spans="1:1" x14ac:dyDescent="0.2">
      <c r="A4" s="19" t="s">
        <v>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A4"/>
  <sheetViews>
    <sheetView workbookViewId="0">
      <selection activeCell="D44" sqref="D44"/>
    </sheetView>
  </sheetViews>
  <sheetFormatPr defaultRowHeight="12.75" x14ac:dyDescent="0.2"/>
  <cols>
    <col min="1" max="1" width="6.85546875" style="10" customWidth="1"/>
    <col min="2" max="16384" width="9.140625" style="10"/>
  </cols>
  <sheetData>
    <row r="1" spans="1:1" x14ac:dyDescent="0.2">
      <c r="A1" s="9" t="s">
        <v>60</v>
      </c>
    </row>
    <row r="2" spans="1:1" x14ac:dyDescent="0.2">
      <c r="A2" s="9"/>
    </row>
    <row r="3" spans="1:1" x14ac:dyDescent="0.2">
      <c r="A3" s="11" t="s">
        <v>493</v>
      </c>
    </row>
    <row r="4" spans="1:1" x14ac:dyDescent="0.2">
      <c r="A4" s="11" t="s">
        <v>18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B45"/>
  <sheetViews>
    <sheetView topLeftCell="A7" zoomScaleNormal="100" workbookViewId="0">
      <selection activeCell="D44" sqref="D44"/>
    </sheetView>
  </sheetViews>
  <sheetFormatPr defaultRowHeight="12.75" x14ac:dyDescent="0.2"/>
  <cols>
    <col min="1" max="1" width="10.42578125" style="14" customWidth="1"/>
    <col min="2" max="2" width="12.7109375" style="10" customWidth="1"/>
    <col min="3" max="16384" width="9.140625" style="10"/>
  </cols>
  <sheetData>
    <row r="1" spans="1:2" x14ac:dyDescent="0.2">
      <c r="A1" s="12" t="s">
        <v>502</v>
      </c>
      <c r="B1" s="12" t="s">
        <v>503</v>
      </c>
    </row>
    <row r="2" spans="1:2" x14ac:dyDescent="0.2">
      <c r="A2" s="12"/>
      <c r="B2" s="12"/>
    </row>
    <row r="3" spans="1:2" x14ac:dyDescent="0.2">
      <c r="A3" s="18" t="s">
        <v>494</v>
      </c>
      <c r="B3" s="18" t="s">
        <v>494</v>
      </c>
    </row>
    <row r="4" spans="1:2" x14ac:dyDescent="0.2">
      <c r="A4" s="18" t="s">
        <v>495</v>
      </c>
      <c r="B4" s="18" t="s">
        <v>495</v>
      </c>
    </row>
    <row r="5" spans="1:2" x14ac:dyDescent="0.2">
      <c r="A5" s="18" t="s">
        <v>496</v>
      </c>
      <c r="B5" s="18" t="s">
        <v>496</v>
      </c>
    </row>
    <row r="6" spans="1:2" x14ac:dyDescent="0.2">
      <c r="A6" s="18" t="s">
        <v>497</v>
      </c>
      <c r="B6" s="18" t="s">
        <v>497</v>
      </c>
    </row>
    <row r="7" spans="1:2" x14ac:dyDescent="0.2">
      <c r="A7" s="18" t="s">
        <v>458</v>
      </c>
      <c r="B7" s="18" t="s">
        <v>458</v>
      </c>
    </row>
    <row r="8" spans="1:2" x14ac:dyDescent="0.2">
      <c r="A8" s="18" t="s">
        <v>459</v>
      </c>
      <c r="B8" s="18" t="s">
        <v>459</v>
      </c>
    </row>
    <row r="9" spans="1:2" x14ac:dyDescent="0.2">
      <c r="A9" s="18" t="s">
        <v>460</v>
      </c>
      <c r="B9" s="18" t="s">
        <v>460</v>
      </c>
    </row>
    <row r="10" spans="1:2" x14ac:dyDescent="0.2">
      <c r="A10" s="18" t="s">
        <v>498</v>
      </c>
      <c r="B10" s="18" t="s">
        <v>498</v>
      </c>
    </row>
    <row r="11" spans="1:2" x14ac:dyDescent="0.2">
      <c r="A11" s="18" t="s">
        <v>461</v>
      </c>
      <c r="B11" s="18" t="s">
        <v>461</v>
      </c>
    </row>
    <row r="12" spans="1:2" x14ac:dyDescent="0.2">
      <c r="A12" s="18" t="s">
        <v>462</v>
      </c>
      <c r="B12" s="18" t="s">
        <v>462</v>
      </c>
    </row>
    <row r="13" spans="1:2" x14ac:dyDescent="0.2">
      <c r="A13" s="18" t="s">
        <v>463</v>
      </c>
      <c r="B13" s="18" t="s">
        <v>463</v>
      </c>
    </row>
    <row r="14" spans="1:2" x14ac:dyDescent="0.2">
      <c r="A14" s="18" t="s">
        <v>464</v>
      </c>
      <c r="B14" s="18" t="s">
        <v>464</v>
      </c>
    </row>
    <row r="15" spans="1:2" x14ac:dyDescent="0.2">
      <c r="A15" s="18" t="s">
        <v>465</v>
      </c>
      <c r="B15" s="18" t="s">
        <v>465</v>
      </c>
    </row>
    <row r="16" spans="1:2" x14ac:dyDescent="0.2">
      <c r="A16" s="18" t="s">
        <v>466</v>
      </c>
      <c r="B16" s="18" t="s">
        <v>466</v>
      </c>
    </row>
    <row r="17" spans="1:2" x14ac:dyDescent="0.2">
      <c r="A17" s="18" t="s">
        <v>499</v>
      </c>
      <c r="B17" s="18" t="s">
        <v>499</v>
      </c>
    </row>
    <row r="18" spans="1:2" x14ac:dyDescent="0.2">
      <c r="A18" s="18" t="s">
        <v>467</v>
      </c>
      <c r="B18" s="18" t="s">
        <v>467</v>
      </c>
    </row>
    <row r="19" spans="1:2" x14ac:dyDescent="0.2">
      <c r="A19" s="18" t="s">
        <v>468</v>
      </c>
      <c r="B19" s="18" t="s">
        <v>468</v>
      </c>
    </row>
    <row r="20" spans="1:2" x14ac:dyDescent="0.2">
      <c r="A20" s="18" t="s">
        <v>469</v>
      </c>
      <c r="B20" s="18" t="s">
        <v>469</v>
      </c>
    </row>
    <row r="21" spans="1:2" x14ac:dyDescent="0.2">
      <c r="A21" s="18" t="s">
        <v>470</v>
      </c>
      <c r="B21" s="18" t="s">
        <v>470</v>
      </c>
    </row>
    <row r="22" spans="1:2" x14ac:dyDescent="0.2">
      <c r="A22" s="18" t="s">
        <v>471</v>
      </c>
      <c r="B22" s="18" t="s">
        <v>471</v>
      </c>
    </row>
    <row r="23" spans="1:2" x14ac:dyDescent="0.2">
      <c r="A23" s="18" t="s">
        <v>472</v>
      </c>
      <c r="B23" s="18" t="s">
        <v>472</v>
      </c>
    </row>
    <row r="24" spans="1:2" x14ac:dyDescent="0.2">
      <c r="A24" s="18" t="s">
        <v>500</v>
      </c>
      <c r="B24" s="18" t="s">
        <v>500</v>
      </c>
    </row>
    <row r="25" spans="1:2" x14ac:dyDescent="0.2">
      <c r="A25" s="18" t="s">
        <v>473</v>
      </c>
      <c r="B25" s="18" t="s">
        <v>473</v>
      </c>
    </row>
    <row r="26" spans="1:2" x14ac:dyDescent="0.2">
      <c r="A26" s="18" t="s">
        <v>474</v>
      </c>
      <c r="B26" s="18" t="s">
        <v>474</v>
      </c>
    </row>
    <row r="27" spans="1:2" x14ac:dyDescent="0.2">
      <c r="A27" s="18" t="s">
        <v>475</v>
      </c>
      <c r="B27" s="18" t="s">
        <v>475</v>
      </c>
    </row>
    <row r="28" spans="1:2" x14ac:dyDescent="0.2">
      <c r="A28" s="18" t="s">
        <v>476</v>
      </c>
      <c r="B28" s="18" t="s">
        <v>476</v>
      </c>
    </row>
    <row r="29" spans="1:2" x14ac:dyDescent="0.2">
      <c r="A29" s="18" t="s">
        <v>477</v>
      </c>
      <c r="B29" s="18" t="s">
        <v>477</v>
      </c>
    </row>
    <row r="30" spans="1:2" x14ac:dyDescent="0.2">
      <c r="A30" s="18" t="s">
        <v>478</v>
      </c>
      <c r="B30" s="18" t="s">
        <v>478</v>
      </c>
    </row>
    <row r="31" spans="1:2" x14ac:dyDescent="0.2">
      <c r="A31" s="18" t="s">
        <v>479</v>
      </c>
      <c r="B31" s="18" t="s">
        <v>479</v>
      </c>
    </row>
    <row r="32" spans="1:2" x14ac:dyDescent="0.2">
      <c r="A32" s="13"/>
      <c r="B32" s="18" t="s">
        <v>480</v>
      </c>
    </row>
    <row r="33" spans="2:2" x14ac:dyDescent="0.2">
      <c r="B33" s="18" t="s">
        <v>481</v>
      </c>
    </row>
    <row r="34" spans="2:2" x14ac:dyDescent="0.2">
      <c r="B34" s="18" t="s">
        <v>482</v>
      </c>
    </row>
    <row r="35" spans="2:2" x14ac:dyDescent="0.2">
      <c r="B35" s="18" t="s">
        <v>483</v>
      </c>
    </row>
    <row r="36" spans="2:2" x14ac:dyDescent="0.2">
      <c r="B36" s="18" t="s">
        <v>484</v>
      </c>
    </row>
    <row r="37" spans="2:2" x14ac:dyDescent="0.2">
      <c r="B37" s="18" t="s">
        <v>485</v>
      </c>
    </row>
    <row r="38" spans="2:2" x14ac:dyDescent="0.2">
      <c r="B38" s="18" t="s">
        <v>486</v>
      </c>
    </row>
    <row r="39" spans="2:2" x14ac:dyDescent="0.2">
      <c r="B39" s="18" t="s">
        <v>487</v>
      </c>
    </row>
    <row r="40" spans="2:2" x14ac:dyDescent="0.2">
      <c r="B40" s="18" t="s">
        <v>488</v>
      </c>
    </row>
    <row r="41" spans="2:2" x14ac:dyDescent="0.2">
      <c r="B41" s="18" t="s">
        <v>489</v>
      </c>
    </row>
    <row r="42" spans="2:2" x14ac:dyDescent="0.2">
      <c r="B42" s="18" t="s">
        <v>490</v>
      </c>
    </row>
    <row r="43" spans="2:2" x14ac:dyDescent="0.2">
      <c r="B43" s="18" t="s">
        <v>491</v>
      </c>
    </row>
    <row r="44" spans="2:2" x14ac:dyDescent="0.2">
      <c r="B44" s="18" t="s">
        <v>492</v>
      </c>
    </row>
    <row r="45" spans="2:2" x14ac:dyDescent="0.2">
      <c r="B45" s="18" t="s">
        <v>501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A8"/>
  <sheetViews>
    <sheetView workbookViewId="0">
      <selection activeCell="D44" sqref="D44"/>
    </sheetView>
  </sheetViews>
  <sheetFormatPr defaultRowHeight="12.75" x14ac:dyDescent="0.2"/>
  <cols>
    <col min="1" max="1" width="26.42578125" style="10" customWidth="1"/>
    <col min="2" max="16384" width="9.140625" style="10"/>
  </cols>
  <sheetData>
    <row r="1" spans="1:1" x14ac:dyDescent="0.2">
      <c r="A1" s="9" t="s">
        <v>16</v>
      </c>
    </row>
    <row r="2" spans="1:1" x14ac:dyDescent="0.2">
      <c r="A2" s="9"/>
    </row>
    <row r="3" spans="1:1" s="32" customFormat="1" ht="13.5" customHeight="1" x14ac:dyDescent="0.2">
      <c r="A3" s="32" t="s">
        <v>23</v>
      </c>
    </row>
    <row r="4" spans="1:1" s="32" customFormat="1" ht="13.5" customHeight="1" x14ac:dyDescent="0.2">
      <c r="A4" s="139" t="s">
        <v>504</v>
      </c>
    </row>
    <row r="5" spans="1:1" s="32" customFormat="1" ht="13.5" customHeight="1" x14ac:dyDescent="0.2">
      <c r="A5" s="33" t="s">
        <v>505</v>
      </c>
    </row>
    <row r="6" spans="1:1" s="32" customFormat="1" ht="13.5" customHeight="1" x14ac:dyDescent="0.2">
      <c r="A6" s="33" t="s">
        <v>506</v>
      </c>
    </row>
    <row r="7" spans="1:1" s="32" customFormat="1" ht="13.5" customHeight="1" x14ac:dyDescent="0.2">
      <c r="A7" s="139" t="s">
        <v>507</v>
      </c>
    </row>
    <row r="8" spans="1:1" s="32" customFormat="1" ht="13.5" customHeight="1" x14ac:dyDescent="0.2">
      <c r="A8" s="33" t="s">
        <v>508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A1:B13"/>
  <sheetViews>
    <sheetView workbookViewId="0">
      <selection activeCell="D44" sqref="D44"/>
    </sheetView>
  </sheetViews>
  <sheetFormatPr defaultRowHeight="14.25" customHeight="1" x14ac:dyDescent="0.2"/>
  <cols>
    <col min="1" max="1" width="36.28515625" style="5" customWidth="1"/>
    <col min="2" max="2" width="27.140625" style="16" customWidth="1"/>
    <col min="3" max="16384" width="9.140625" style="16"/>
  </cols>
  <sheetData>
    <row r="1" spans="1:2" ht="14.25" customHeight="1" x14ac:dyDescent="0.2">
      <c r="A1" s="15" t="s">
        <v>58</v>
      </c>
      <c r="B1" s="35" t="s">
        <v>65</v>
      </c>
    </row>
    <row r="2" spans="1:2" ht="14.25" customHeight="1" x14ac:dyDescent="0.2">
      <c r="A2" s="15"/>
      <c r="B2" s="35"/>
    </row>
    <row r="3" spans="1:2" ht="14.25" customHeight="1" x14ac:dyDescent="0.2">
      <c r="A3" s="17" t="s">
        <v>515</v>
      </c>
      <c r="B3" s="5" t="s">
        <v>66</v>
      </c>
    </row>
    <row r="4" spans="1:2" ht="14.25" customHeight="1" x14ac:dyDescent="0.2">
      <c r="A4" s="17" t="s">
        <v>516</v>
      </c>
      <c r="B4" s="5" t="s">
        <v>67</v>
      </c>
    </row>
    <row r="5" spans="1:2" ht="14.25" customHeight="1" x14ac:dyDescent="0.2">
      <c r="A5" s="17" t="s">
        <v>517</v>
      </c>
      <c r="B5" s="5" t="s">
        <v>151</v>
      </c>
    </row>
    <row r="6" spans="1:2" ht="14.25" customHeight="1" x14ac:dyDescent="0.2">
      <c r="A6" s="17" t="s">
        <v>519</v>
      </c>
      <c r="B6" s="5" t="s">
        <v>152</v>
      </c>
    </row>
    <row r="7" spans="1:2" ht="14.25" customHeight="1" x14ac:dyDescent="0.2">
      <c r="A7" s="17" t="s">
        <v>518</v>
      </c>
      <c r="B7" s="5" t="s">
        <v>153</v>
      </c>
    </row>
    <row r="8" spans="1:2" ht="14.25" customHeight="1" x14ac:dyDescent="0.2">
      <c r="A8" s="17" t="s">
        <v>520</v>
      </c>
      <c r="B8" s="5" t="s">
        <v>154</v>
      </c>
    </row>
    <row r="9" spans="1:2" ht="14.25" customHeight="1" x14ac:dyDescent="0.2">
      <c r="A9" s="17" t="s">
        <v>62</v>
      </c>
      <c r="B9" s="5" t="s">
        <v>68</v>
      </c>
    </row>
    <row r="10" spans="1:2" ht="14.25" customHeight="1" x14ac:dyDescent="0.2">
      <c r="A10" s="17" t="s">
        <v>63</v>
      </c>
      <c r="B10" s="5" t="s">
        <v>69</v>
      </c>
    </row>
    <row r="11" spans="1:2" ht="14.25" customHeight="1" x14ac:dyDescent="0.2">
      <c r="A11" s="17" t="s">
        <v>521</v>
      </c>
      <c r="B11" s="5" t="s">
        <v>125</v>
      </c>
    </row>
    <row r="12" spans="1:2" ht="14.25" customHeight="1" x14ac:dyDescent="0.2">
      <c r="A12" s="17" t="s">
        <v>522</v>
      </c>
      <c r="B12" s="5" t="s">
        <v>70</v>
      </c>
    </row>
    <row r="13" spans="1:2" ht="14.25" customHeight="1" x14ac:dyDescent="0.2">
      <c r="A13" s="17" t="s">
        <v>523</v>
      </c>
      <c r="B13" s="5" t="s">
        <v>71</v>
      </c>
    </row>
  </sheetData>
  <sortState ref="A2:A12">
    <sortCondition ref="A12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A1:H5"/>
  <sheetViews>
    <sheetView workbookViewId="0">
      <selection activeCell="D44" sqref="D44"/>
    </sheetView>
  </sheetViews>
  <sheetFormatPr defaultRowHeight="12.75" x14ac:dyDescent="0.2"/>
  <cols>
    <col min="1" max="1" width="11.85546875" style="49" customWidth="1"/>
    <col min="2" max="2" width="13.28515625" customWidth="1"/>
    <col min="3" max="3" width="13.5703125" style="46" customWidth="1"/>
    <col min="4" max="4" width="11.140625" style="46" customWidth="1"/>
    <col min="5" max="5" width="10.5703125" style="46" customWidth="1"/>
  </cols>
  <sheetData>
    <row r="1" spans="1:8" s="47" customFormat="1" ht="20.25" customHeight="1" x14ac:dyDescent="0.2">
      <c r="A1" s="50"/>
      <c r="B1" s="27" t="s">
        <v>75</v>
      </c>
      <c r="C1" s="27" t="s">
        <v>72</v>
      </c>
      <c r="D1" s="27" t="s">
        <v>79</v>
      </c>
      <c r="E1" s="27" t="s">
        <v>78</v>
      </c>
    </row>
    <row r="2" spans="1:8" s="48" customFormat="1" ht="18.75" customHeight="1" x14ac:dyDescent="0.2">
      <c r="A2" s="27" t="s">
        <v>76</v>
      </c>
      <c r="B2" s="51">
        <f>'Info étude'!F4</f>
        <v>0</v>
      </c>
      <c r="C2" s="52" t="str">
        <f>TEXT(B2,"aaaa")</f>
        <v>Saturday</v>
      </c>
      <c r="D2" s="53" t="str">
        <f>TEXT(B2,"aaaa")</f>
        <v>Saturday</v>
      </c>
      <c r="E2" s="47" t="str">
        <f>TEXT(B2,"mmm")</f>
        <v>Jan</v>
      </c>
    </row>
    <row r="3" spans="1:8" s="48" customFormat="1" ht="20.25" customHeight="1" x14ac:dyDescent="0.2">
      <c r="A3" s="27" t="s">
        <v>77</v>
      </c>
      <c r="B3" s="51">
        <f>'Info étude'!F5</f>
        <v>0</v>
      </c>
      <c r="C3" s="52" t="str">
        <f>TEXT(B3,"aaaa")</f>
        <v>Saturday</v>
      </c>
      <c r="D3" s="47" t="str">
        <f>IF(C2=C3,C2,(RIGHT(YEAR(B3),2)))</f>
        <v>Saturday</v>
      </c>
      <c r="E3" s="47" t="str">
        <f>TEXT(B3,"mmm")</f>
        <v>Jan</v>
      </c>
    </row>
    <row r="4" spans="1:8" ht="24.75" customHeight="1" x14ac:dyDescent="0.2">
      <c r="D4" s="54" t="str">
        <f>IF(C2=C3,C2,(D2&amp;"/"&amp;D3))</f>
        <v>Saturday</v>
      </c>
      <c r="E4" s="54" t="str">
        <f>(E2)&amp;"-"&amp;(E3)</f>
        <v>Jan-Jan</v>
      </c>
    </row>
    <row r="5" spans="1:8" x14ac:dyDescent="0.2">
      <c r="H5" s="47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A1:F5"/>
  <sheetViews>
    <sheetView workbookViewId="0">
      <selection activeCell="D44" sqref="D44"/>
    </sheetView>
  </sheetViews>
  <sheetFormatPr defaultRowHeight="12.75" x14ac:dyDescent="0.2"/>
  <cols>
    <col min="1" max="1" width="8.85546875" customWidth="1"/>
    <col min="2" max="2" width="6.5703125" customWidth="1"/>
  </cols>
  <sheetData>
    <row r="1" spans="1:6" ht="18.75" customHeight="1" x14ac:dyDescent="0.2">
      <c r="A1" s="50" t="s">
        <v>92</v>
      </c>
    </row>
    <row r="2" spans="1:6" ht="18" customHeight="1" x14ac:dyDescent="0.2">
      <c r="A2" s="57" t="s">
        <v>104</v>
      </c>
      <c r="B2" s="78">
        <f>COUNTA('Info patients (1)'!A4:A404)</f>
        <v>0</v>
      </c>
    </row>
    <row r="5" spans="1:6" x14ac:dyDescent="0.2">
      <c r="F5" s="4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B1:I105"/>
  <sheetViews>
    <sheetView zoomScale="70" zoomScaleNormal="70" zoomScalePageLayoutView="70" workbookViewId="0">
      <selection activeCell="C11" sqref="C11"/>
    </sheetView>
  </sheetViews>
  <sheetFormatPr defaultColWidth="8.85546875" defaultRowHeight="18" x14ac:dyDescent="0.25"/>
  <cols>
    <col min="1" max="1" width="4.42578125" style="122" customWidth="1"/>
    <col min="2" max="2" width="64.140625" style="122" customWidth="1"/>
    <col min="3" max="3" width="143" style="122" customWidth="1"/>
    <col min="4" max="4" width="21.42578125" style="122" customWidth="1"/>
    <col min="5" max="5" width="73.7109375" style="122" customWidth="1"/>
    <col min="6" max="16384" width="8.85546875" style="122"/>
  </cols>
  <sheetData>
    <row r="1" spans="2:5" ht="30.75" x14ac:dyDescent="0.55000000000000004">
      <c r="B1" s="121" t="s">
        <v>155</v>
      </c>
    </row>
    <row r="2" spans="2:5" ht="34.5" customHeight="1" x14ac:dyDescent="0.25">
      <c r="B2" s="125" t="s">
        <v>156</v>
      </c>
      <c r="C2" s="125" t="s">
        <v>157</v>
      </c>
      <c r="D2" s="125" t="s">
        <v>96</v>
      </c>
      <c r="E2" s="124"/>
    </row>
    <row r="3" spans="2:5" ht="34.5" customHeight="1" x14ac:dyDescent="0.25">
      <c r="B3" s="125" t="s">
        <v>158</v>
      </c>
      <c r="C3" s="124"/>
      <c r="D3" s="124"/>
      <c r="E3" s="124"/>
    </row>
    <row r="4" spans="2:5" ht="20.25" x14ac:dyDescent="0.35">
      <c r="B4" s="126" t="s">
        <v>159</v>
      </c>
      <c r="C4" s="126" t="s">
        <v>160</v>
      </c>
      <c r="D4" s="126" t="s">
        <v>161</v>
      </c>
      <c r="E4" s="126"/>
    </row>
    <row r="5" spans="2:5" ht="20.25" x14ac:dyDescent="0.35">
      <c r="B5" s="126" t="s">
        <v>59</v>
      </c>
      <c r="C5" s="126" t="s">
        <v>162</v>
      </c>
      <c r="D5" s="126" t="s">
        <v>161</v>
      </c>
      <c r="E5" s="126"/>
    </row>
    <row r="6" spans="2:5" ht="20.25" x14ac:dyDescent="0.35">
      <c r="B6" s="126" t="s">
        <v>163</v>
      </c>
      <c r="C6" s="126" t="s">
        <v>164</v>
      </c>
      <c r="D6" s="126" t="s">
        <v>161</v>
      </c>
      <c r="E6" s="126"/>
    </row>
    <row r="7" spans="2:5" ht="20.25" x14ac:dyDescent="0.35">
      <c r="B7" s="126" t="s">
        <v>52</v>
      </c>
      <c r="C7" s="126" t="s">
        <v>165</v>
      </c>
      <c r="D7" s="126" t="s">
        <v>161</v>
      </c>
      <c r="E7" s="126"/>
    </row>
    <row r="8" spans="2:5" ht="20.25" x14ac:dyDescent="0.35">
      <c r="B8" s="126" t="s">
        <v>166</v>
      </c>
      <c r="C8" s="126" t="s">
        <v>167</v>
      </c>
      <c r="D8" s="126" t="s">
        <v>161</v>
      </c>
      <c r="E8" s="126"/>
    </row>
    <row r="9" spans="2:5" ht="20.25" x14ac:dyDescent="0.35">
      <c r="B9" s="126" t="s">
        <v>122</v>
      </c>
      <c r="C9" s="126" t="s">
        <v>168</v>
      </c>
      <c r="D9" s="126" t="s">
        <v>169</v>
      </c>
      <c r="E9" s="126"/>
    </row>
    <row r="10" spans="2:5" ht="20.25" x14ac:dyDescent="0.35">
      <c r="B10" s="126" t="s">
        <v>170</v>
      </c>
      <c r="C10" s="126" t="s">
        <v>171</v>
      </c>
      <c r="D10" s="126" t="s">
        <v>172</v>
      </c>
      <c r="E10" s="126"/>
    </row>
    <row r="11" spans="2:5" ht="20.25" x14ac:dyDescent="0.35">
      <c r="B11" s="126" t="s">
        <v>173</v>
      </c>
      <c r="C11" s="126" t="s">
        <v>174</v>
      </c>
      <c r="D11" s="126" t="s">
        <v>172</v>
      </c>
      <c r="E11" s="126"/>
    </row>
    <row r="12" spans="2:5" ht="25.5" customHeight="1" x14ac:dyDescent="0.35">
      <c r="B12" s="126"/>
      <c r="C12" s="126"/>
      <c r="D12" s="126"/>
    </row>
    <row r="13" spans="2:5" ht="30.75" x14ac:dyDescent="0.35">
      <c r="B13" s="125" t="s">
        <v>175</v>
      </c>
      <c r="E13" s="126"/>
    </row>
    <row r="14" spans="2:5" ht="20.25" x14ac:dyDescent="0.35">
      <c r="B14" s="126" t="s">
        <v>176</v>
      </c>
      <c r="C14" s="126" t="s">
        <v>177</v>
      </c>
      <c r="D14" s="126" t="s">
        <v>178</v>
      </c>
      <c r="E14" s="126"/>
    </row>
    <row r="15" spans="2:5" ht="20.25" x14ac:dyDescent="0.35">
      <c r="B15" s="126" t="s">
        <v>179</v>
      </c>
      <c r="C15" s="126" t="s">
        <v>180</v>
      </c>
      <c r="D15" s="126" t="s">
        <v>161</v>
      </c>
      <c r="E15" s="126"/>
    </row>
    <row r="16" spans="2:5" ht="20.25" x14ac:dyDescent="0.35">
      <c r="B16" s="126" t="s">
        <v>181</v>
      </c>
      <c r="C16" s="126" t="s">
        <v>182</v>
      </c>
      <c r="D16" s="126" t="s">
        <v>161</v>
      </c>
      <c r="E16" s="126"/>
    </row>
    <row r="17" spans="2:5" ht="20.25" x14ac:dyDescent="0.35">
      <c r="B17" s="126" t="s">
        <v>183</v>
      </c>
      <c r="C17" s="126" t="s">
        <v>184</v>
      </c>
      <c r="D17" s="126" t="s">
        <v>172</v>
      </c>
      <c r="E17" s="126"/>
    </row>
    <row r="18" spans="2:5" ht="20.25" x14ac:dyDescent="0.35">
      <c r="B18" s="126" t="s">
        <v>185</v>
      </c>
      <c r="C18" s="126" t="s">
        <v>186</v>
      </c>
      <c r="D18" s="126" t="s">
        <v>161</v>
      </c>
      <c r="E18" s="126"/>
    </row>
    <row r="19" spans="2:5" ht="20.25" x14ac:dyDescent="0.35">
      <c r="B19" s="126"/>
      <c r="C19" s="126"/>
      <c r="D19" s="126"/>
    </row>
    <row r="20" spans="2:5" ht="30.75" x14ac:dyDescent="0.35">
      <c r="B20" s="125" t="s">
        <v>187</v>
      </c>
      <c r="E20" s="126"/>
    </row>
    <row r="21" spans="2:5" ht="20.25" x14ac:dyDescent="0.35">
      <c r="B21" s="126" t="s">
        <v>188</v>
      </c>
      <c r="C21" s="126" t="s">
        <v>189</v>
      </c>
      <c r="D21" s="126" t="s">
        <v>190</v>
      </c>
      <c r="E21" s="126"/>
    </row>
    <row r="22" spans="2:5" ht="20.25" x14ac:dyDescent="0.35">
      <c r="B22" s="126" t="s">
        <v>191</v>
      </c>
      <c r="C22" s="126" t="s">
        <v>192</v>
      </c>
      <c r="D22" s="126" t="s">
        <v>161</v>
      </c>
      <c r="E22" s="126"/>
    </row>
    <row r="23" spans="2:5" ht="20.25" x14ac:dyDescent="0.35">
      <c r="B23" s="126" t="s">
        <v>193</v>
      </c>
      <c r="C23" s="126" t="s">
        <v>194</v>
      </c>
      <c r="D23" s="126" t="s">
        <v>190</v>
      </c>
      <c r="E23" s="126"/>
    </row>
    <row r="24" spans="2:5" ht="20.25" x14ac:dyDescent="0.35">
      <c r="B24" s="126" t="s">
        <v>195</v>
      </c>
      <c r="C24" s="126" t="s">
        <v>196</v>
      </c>
      <c r="D24" s="126" t="s">
        <v>197</v>
      </c>
      <c r="E24" s="126"/>
    </row>
    <row r="25" spans="2:5" ht="20.25" x14ac:dyDescent="0.35">
      <c r="B25" s="126" t="s">
        <v>198</v>
      </c>
      <c r="C25" s="126" t="s">
        <v>199</v>
      </c>
      <c r="D25" s="126" t="s">
        <v>200</v>
      </c>
      <c r="E25" s="126"/>
    </row>
    <row r="26" spans="2:5" ht="20.25" x14ac:dyDescent="0.35">
      <c r="B26" s="126" t="s">
        <v>201</v>
      </c>
      <c r="C26" s="126" t="s">
        <v>202</v>
      </c>
      <c r="D26" s="126" t="s">
        <v>203</v>
      </c>
      <c r="E26" s="126"/>
    </row>
    <row r="27" spans="2:5" ht="20.25" x14ac:dyDescent="0.35">
      <c r="B27" s="126" t="s">
        <v>204</v>
      </c>
      <c r="C27" s="126" t="s">
        <v>205</v>
      </c>
      <c r="D27" s="126" t="s">
        <v>190</v>
      </c>
      <c r="E27" s="126"/>
    </row>
    <row r="28" spans="2:5" ht="20.25" x14ac:dyDescent="0.35">
      <c r="B28" s="126" t="s">
        <v>206</v>
      </c>
      <c r="C28" s="126" t="s">
        <v>207</v>
      </c>
      <c r="D28" s="126" t="s">
        <v>190</v>
      </c>
      <c r="E28" s="126"/>
    </row>
    <row r="29" spans="2:5" ht="20.25" x14ac:dyDescent="0.35">
      <c r="B29" s="126" t="s">
        <v>208</v>
      </c>
      <c r="C29" s="126" t="s">
        <v>209</v>
      </c>
      <c r="D29" s="126" t="s">
        <v>210</v>
      </c>
      <c r="E29" s="126"/>
    </row>
    <row r="30" spans="2:5" ht="20.25" x14ac:dyDescent="0.35">
      <c r="B30" s="126" t="s">
        <v>211</v>
      </c>
      <c r="C30" s="126" t="s">
        <v>212</v>
      </c>
      <c r="D30" s="126" t="s">
        <v>161</v>
      </c>
      <c r="E30" s="126"/>
    </row>
    <row r="31" spans="2:5" ht="20.25" x14ac:dyDescent="0.35">
      <c r="B31" s="126" t="s">
        <v>213</v>
      </c>
      <c r="C31" s="126" t="s">
        <v>214</v>
      </c>
      <c r="D31" s="126" t="s">
        <v>215</v>
      </c>
      <c r="E31" s="126"/>
    </row>
    <row r="32" spans="2:5" ht="20.25" x14ac:dyDescent="0.35">
      <c r="B32" s="126" t="s">
        <v>216</v>
      </c>
      <c r="C32" s="126" t="s">
        <v>217</v>
      </c>
      <c r="D32" s="126" t="s">
        <v>218</v>
      </c>
      <c r="E32" s="126"/>
    </row>
    <row r="33" spans="2:9" ht="20.25" x14ac:dyDescent="0.35">
      <c r="B33" s="126" t="s">
        <v>219</v>
      </c>
      <c r="C33" s="126" t="s">
        <v>220</v>
      </c>
      <c r="D33" s="126" t="s">
        <v>215</v>
      </c>
      <c r="E33" s="126"/>
    </row>
    <row r="34" spans="2:9" ht="20.25" x14ac:dyDescent="0.35">
      <c r="B34" s="126" t="s">
        <v>221</v>
      </c>
      <c r="C34" s="126" t="s">
        <v>222</v>
      </c>
      <c r="D34" s="126" t="s">
        <v>223</v>
      </c>
      <c r="E34" s="126"/>
    </row>
    <row r="35" spans="2:9" ht="20.25" x14ac:dyDescent="0.35">
      <c r="B35" s="126" t="s">
        <v>224</v>
      </c>
      <c r="C35" s="126" t="s">
        <v>225</v>
      </c>
      <c r="D35" s="130" t="s">
        <v>226</v>
      </c>
      <c r="E35" s="126"/>
    </row>
    <row r="36" spans="2:9" ht="20.25" x14ac:dyDescent="0.35">
      <c r="B36" s="126" t="s">
        <v>227</v>
      </c>
      <c r="C36" s="126" t="s">
        <v>228</v>
      </c>
      <c r="D36" s="126" t="s">
        <v>215</v>
      </c>
      <c r="E36" s="126"/>
    </row>
    <row r="37" spans="2:9" ht="20.25" x14ac:dyDescent="0.35">
      <c r="B37" s="127" t="s">
        <v>229</v>
      </c>
      <c r="C37" s="127" t="s">
        <v>230</v>
      </c>
      <c r="D37" s="127" t="s">
        <v>215</v>
      </c>
      <c r="E37" s="127"/>
      <c r="F37" s="128"/>
      <c r="G37" s="128"/>
      <c r="H37" s="128"/>
      <c r="I37" s="128"/>
    </row>
    <row r="38" spans="2:9" ht="20.25" x14ac:dyDescent="0.35">
      <c r="C38" s="129" t="s">
        <v>231</v>
      </c>
      <c r="D38" s="130"/>
      <c r="E38" s="130"/>
      <c r="F38" s="131"/>
      <c r="G38" s="131"/>
      <c r="H38" s="131"/>
      <c r="I38" s="131"/>
    </row>
    <row r="39" spans="2:9" ht="20.25" x14ac:dyDescent="0.35">
      <c r="B39" s="130" t="s">
        <v>232</v>
      </c>
      <c r="C39" s="130" t="s">
        <v>332</v>
      </c>
      <c r="D39" s="126" t="s">
        <v>215</v>
      </c>
      <c r="E39" s="130"/>
    </row>
    <row r="40" spans="2:9" ht="20.25" x14ac:dyDescent="0.35">
      <c r="B40" s="126" t="s">
        <v>233</v>
      </c>
      <c r="C40" s="130" t="s">
        <v>333</v>
      </c>
      <c r="D40" s="126" t="s">
        <v>215</v>
      </c>
      <c r="E40" s="130"/>
    </row>
    <row r="41" spans="2:9" ht="20.25" x14ac:dyDescent="0.35">
      <c r="B41" s="130" t="s">
        <v>123</v>
      </c>
      <c r="C41" s="130" t="s">
        <v>334</v>
      </c>
      <c r="D41" s="130" t="s">
        <v>223</v>
      </c>
      <c r="E41" s="130"/>
    </row>
    <row r="42" spans="2:9" ht="20.25" x14ac:dyDescent="0.35">
      <c r="B42" s="130" t="s">
        <v>124</v>
      </c>
      <c r="C42" s="130" t="s">
        <v>334</v>
      </c>
      <c r="D42" s="130" t="s">
        <v>226</v>
      </c>
      <c r="E42" s="130"/>
    </row>
    <row r="43" spans="2:9" ht="20.25" x14ac:dyDescent="0.35">
      <c r="B43" s="127" t="s">
        <v>234</v>
      </c>
      <c r="C43" s="127" t="s">
        <v>333</v>
      </c>
      <c r="D43" s="127" t="s">
        <v>215</v>
      </c>
      <c r="E43" s="127"/>
      <c r="F43" s="128"/>
      <c r="G43" s="128"/>
      <c r="H43" s="128"/>
      <c r="I43" s="128"/>
    </row>
    <row r="44" spans="2:9" ht="20.25" x14ac:dyDescent="0.35">
      <c r="B44" s="126" t="s">
        <v>235</v>
      </c>
      <c r="C44" s="126" t="s">
        <v>236</v>
      </c>
      <c r="D44" s="126" t="s">
        <v>178</v>
      </c>
      <c r="E44" s="126"/>
    </row>
    <row r="45" spans="2:9" ht="20.25" x14ac:dyDescent="0.35">
      <c r="B45" s="126" t="s">
        <v>237</v>
      </c>
      <c r="C45" s="126" t="s">
        <v>238</v>
      </c>
      <c r="D45" s="126" t="s">
        <v>178</v>
      </c>
      <c r="E45" s="126"/>
    </row>
    <row r="46" spans="2:9" ht="20.25" x14ac:dyDescent="0.35">
      <c r="B46" s="126" t="s">
        <v>20</v>
      </c>
      <c r="C46" s="126" t="s">
        <v>512</v>
      </c>
      <c r="D46" s="126" t="s">
        <v>239</v>
      </c>
      <c r="E46" s="126"/>
    </row>
    <row r="47" spans="2:9" ht="20.25" x14ac:dyDescent="0.35">
      <c r="B47" s="126" t="s">
        <v>240</v>
      </c>
      <c r="C47" s="126" t="s">
        <v>241</v>
      </c>
      <c r="D47" s="126" t="s">
        <v>239</v>
      </c>
      <c r="E47" s="126"/>
    </row>
    <row r="48" spans="2:9" ht="20.25" x14ac:dyDescent="0.35">
      <c r="B48" s="126" t="s">
        <v>16</v>
      </c>
      <c r="C48" s="126" t="s">
        <v>242</v>
      </c>
      <c r="D48" s="126" t="s">
        <v>178</v>
      </c>
      <c r="E48" s="126"/>
    </row>
    <row r="49" spans="2:5" ht="20.25" x14ac:dyDescent="0.35">
      <c r="B49" s="126" t="s">
        <v>243</v>
      </c>
      <c r="C49" s="126" t="s">
        <v>244</v>
      </c>
      <c r="D49" s="126" t="s">
        <v>239</v>
      </c>
      <c r="E49" s="126"/>
    </row>
    <row r="50" spans="2:5" ht="20.25" x14ac:dyDescent="0.35">
      <c r="B50" s="126" t="s">
        <v>245</v>
      </c>
      <c r="C50" s="126" t="s">
        <v>241</v>
      </c>
      <c r="D50" s="126" t="s">
        <v>239</v>
      </c>
      <c r="E50" s="126"/>
    </row>
    <row r="51" spans="2:5" ht="18" customHeight="1" x14ac:dyDescent="0.35">
      <c r="B51" s="126" t="s">
        <v>4</v>
      </c>
      <c r="C51" s="126" t="s">
        <v>246</v>
      </c>
      <c r="D51" s="126" t="s">
        <v>161</v>
      </c>
      <c r="E51" s="126"/>
    </row>
    <row r="52" spans="2:5" ht="20.25" x14ac:dyDescent="0.35">
      <c r="B52" s="126"/>
      <c r="C52" s="126"/>
      <c r="D52" s="126"/>
      <c r="E52" s="126"/>
    </row>
    <row r="53" spans="2:5" ht="30.75" x14ac:dyDescent="0.25">
      <c r="B53" s="125" t="s">
        <v>247</v>
      </c>
      <c r="C53" s="131"/>
      <c r="D53" s="131"/>
    </row>
    <row r="54" spans="2:5" ht="20.25" x14ac:dyDescent="0.35">
      <c r="B54" s="133" t="s">
        <v>248</v>
      </c>
      <c r="C54" s="132" t="s">
        <v>249</v>
      </c>
      <c r="D54" s="130" t="s">
        <v>239</v>
      </c>
    </row>
    <row r="55" spans="2:5" ht="20.25" x14ac:dyDescent="0.35">
      <c r="B55" s="133" t="s">
        <v>250</v>
      </c>
      <c r="C55" s="132" t="s">
        <v>251</v>
      </c>
      <c r="D55" s="130" t="s">
        <v>239</v>
      </c>
    </row>
    <row r="56" spans="2:5" ht="20.25" x14ac:dyDescent="0.35">
      <c r="B56" s="133" t="s">
        <v>252</v>
      </c>
      <c r="C56" s="132" t="s">
        <v>253</v>
      </c>
      <c r="D56" s="130" t="s">
        <v>239</v>
      </c>
    </row>
    <row r="57" spans="2:5" ht="20.25" x14ac:dyDescent="0.35">
      <c r="B57" s="133" t="s">
        <v>254</v>
      </c>
      <c r="C57" s="132" t="s">
        <v>255</v>
      </c>
      <c r="D57" s="130" t="s">
        <v>239</v>
      </c>
    </row>
    <row r="58" spans="2:5" ht="20.25" x14ac:dyDescent="0.35">
      <c r="B58" s="133" t="s">
        <v>256</v>
      </c>
      <c r="C58" s="132"/>
      <c r="D58" s="130"/>
    </row>
    <row r="59" spans="2:5" ht="20.25" x14ac:dyDescent="0.35">
      <c r="B59" s="132" t="s">
        <v>257</v>
      </c>
      <c r="C59" s="132"/>
      <c r="D59" s="130" t="s">
        <v>239</v>
      </c>
    </row>
    <row r="60" spans="2:5" ht="20.25" x14ac:dyDescent="0.35">
      <c r="B60" s="132" t="s">
        <v>258</v>
      </c>
      <c r="C60" s="132"/>
      <c r="D60" s="130" t="s">
        <v>239</v>
      </c>
    </row>
    <row r="61" spans="2:5" ht="20.25" x14ac:dyDescent="0.35">
      <c r="B61" s="132" t="s">
        <v>259</v>
      </c>
      <c r="C61" s="132"/>
      <c r="D61" s="130" t="s">
        <v>239</v>
      </c>
    </row>
    <row r="62" spans="2:5" ht="20.25" x14ac:dyDescent="0.35">
      <c r="B62" s="133" t="s">
        <v>260</v>
      </c>
      <c r="C62" s="132"/>
      <c r="D62" s="130"/>
    </row>
    <row r="63" spans="2:5" ht="20.25" x14ac:dyDescent="0.35">
      <c r="B63" s="132" t="s">
        <v>261</v>
      </c>
      <c r="C63" s="132" t="s">
        <v>262</v>
      </c>
      <c r="D63" s="130" t="s">
        <v>239</v>
      </c>
    </row>
    <row r="64" spans="2:5" ht="20.25" x14ac:dyDescent="0.35">
      <c r="B64" s="132" t="s">
        <v>263</v>
      </c>
      <c r="C64" s="132" t="s">
        <v>264</v>
      </c>
      <c r="D64" s="130" t="s">
        <v>239</v>
      </c>
    </row>
    <row r="65" spans="2:4" ht="20.25" x14ac:dyDescent="0.35">
      <c r="B65" s="133" t="s">
        <v>265</v>
      </c>
      <c r="C65" s="132"/>
      <c r="D65" s="130"/>
    </row>
    <row r="66" spans="2:4" ht="20.25" x14ac:dyDescent="0.35">
      <c r="B66" s="132" t="s">
        <v>266</v>
      </c>
      <c r="C66" s="132" t="s">
        <v>267</v>
      </c>
      <c r="D66" s="130" t="s">
        <v>239</v>
      </c>
    </row>
    <row r="67" spans="2:4" ht="20.25" x14ac:dyDescent="0.35">
      <c r="B67" s="132" t="s">
        <v>263</v>
      </c>
      <c r="C67" s="132" t="s">
        <v>268</v>
      </c>
      <c r="D67" s="130" t="s">
        <v>239</v>
      </c>
    </row>
    <row r="68" spans="2:4" ht="20.25" x14ac:dyDescent="0.35">
      <c r="B68" s="133" t="s">
        <v>269</v>
      </c>
      <c r="C68" s="132"/>
      <c r="D68" s="130"/>
    </row>
    <row r="69" spans="2:4" ht="20.25" x14ac:dyDescent="0.35">
      <c r="B69" s="132" t="s">
        <v>270</v>
      </c>
      <c r="C69" s="132" t="s">
        <v>271</v>
      </c>
      <c r="D69" s="130" t="s">
        <v>239</v>
      </c>
    </row>
    <row r="70" spans="2:4" ht="20.25" x14ac:dyDescent="0.35">
      <c r="B70" s="132" t="s">
        <v>263</v>
      </c>
      <c r="C70" s="132" t="s">
        <v>272</v>
      </c>
      <c r="D70" s="130" t="s">
        <v>239</v>
      </c>
    </row>
    <row r="71" spans="2:4" ht="20.25" x14ac:dyDescent="0.35">
      <c r="B71" s="133" t="s">
        <v>273</v>
      </c>
      <c r="C71" s="132"/>
      <c r="D71" s="130"/>
    </row>
    <row r="72" spans="2:4" ht="20.25" x14ac:dyDescent="0.35">
      <c r="B72" s="132" t="s">
        <v>274</v>
      </c>
      <c r="C72" s="132" t="s">
        <v>275</v>
      </c>
      <c r="D72" s="130" t="s">
        <v>239</v>
      </c>
    </row>
    <row r="73" spans="2:4" ht="23.25" customHeight="1" x14ac:dyDescent="0.35">
      <c r="B73" s="132" t="s">
        <v>263</v>
      </c>
      <c r="C73" s="132" t="s">
        <v>276</v>
      </c>
      <c r="D73" s="130" t="s">
        <v>239</v>
      </c>
    </row>
    <row r="74" spans="2:4" ht="27" customHeight="1" x14ac:dyDescent="0.35">
      <c r="B74" s="132"/>
      <c r="C74" s="132"/>
      <c r="D74" s="130"/>
    </row>
    <row r="75" spans="2:4" ht="30.75" x14ac:dyDescent="0.35">
      <c r="B75" s="125" t="s">
        <v>277</v>
      </c>
      <c r="D75" s="130"/>
    </row>
    <row r="76" spans="2:4" ht="30.75" x14ac:dyDescent="0.35">
      <c r="B76" s="123" t="s">
        <v>278</v>
      </c>
      <c r="D76" s="130"/>
    </row>
    <row r="77" spans="2:4" ht="20.25" x14ac:dyDescent="0.35">
      <c r="B77" s="132" t="s">
        <v>279</v>
      </c>
      <c r="C77" s="132" t="s">
        <v>280</v>
      </c>
      <c r="D77" s="130" t="s">
        <v>239</v>
      </c>
    </row>
    <row r="78" spans="2:4" ht="20.25" x14ac:dyDescent="0.35">
      <c r="B78" s="132" t="s">
        <v>281</v>
      </c>
      <c r="C78" s="132" t="s">
        <v>282</v>
      </c>
      <c r="D78" s="130" t="s">
        <v>239</v>
      </c>
    </row>
    <row r="79" spans="2:4" ht="20.25" x14ac:dyDescent="0.35">
      <c r="B79" s="132" t="s">
        <v>283</v>
      </c>
      <c r="C79" s="132" t="s">
        <v>284</v>
      </c>
      <c r="D79" s="130" t="s">
        <v>239</v>
      </c>
    </row>
    <row r="80" spans="2:4" ht="20.25" x14ac:dyDescent="0.35">
      <c r="B80" s="132" t="s">
        <v>285</v>
      </c>
      <c r="C80" s="132" t="s">
        <v>286</v>
      </c>
      <c r="D80" s="130" t="s">
        <v>239</v>
      </c>
    </row>
    <row r="81" spans="2:4" ht="20.25" x14ac:dyDescent="0.35">
      <c r="B81" s="132" t="s">
        <v>287</v>
      </c>
      <c r="C81" s="132" t="s">
        <v>288</v>
      </c>
      <c r="D81" s="130" t="s">
        <v>239</v>
      </c>
    </row>
    <row r="82" spans="2:4" ht="20.25" x14ac:dyDescent="0.35">
      <c r="B82" s="132" t="s">
        <v>289</v>
      </c>
      <c r="C82" s="132" t="s">
        <v>290</v>
      </c>
      <c r="D82" s="130" t="s">
        <v>239</v>
      </c>
    </row>
    <row r="83" spans="2:4" ht="20.25" x14ac:dyDescent="0.35">
      <c r="B83" s="132" t="s">
        <v>291</v>
      </c>
      <c r="C83" s="132" t="s">
        <v>292</v>
      </c>
      <c r="D83" s="130" t="s">
        <v>239</v>
      </c>
    </row>
    <row r="84" spans="2:4" ht="20.25" x14ac:dyDescent="0.35">
      <c r="B84" s="132" t="s">
        <v>293</v>
      </c>
      <c r="C84" s="132" t="s">
        <v>294</v>
      </c>
      <c r="D84" s="130" t="s">
        <v>239</v>
      </c>
    </row>
    <row r="85" spans="2:4" ht="20.25" x14ac:dyDescent="0.35">
      <c r="B85" s="132" t="s">
        <v>295</v>
      </c>
      <c r="C85" s="132" t="s">
        <v>296</v>
      </c>
      <c r="D85" s="130" t="s">
        <v>239</v>
      </c>
    </row>
    <row r="86" spans="2:4" ht="20.25" x14ac:dyDescent="0.35">
      <c r="B86" s="134" t="s">
        <v>297</v>
      </c>
      <c r="D86" s="130"/>
    </row>
    <row r="87" spans="2:4" ht="20.25" x14ac:dyDescent="0.35">
      <c r="B87" s="132" t="s">
        <v>298</v>
      </c>
      <c r="C87" s="132" t="s">
        <v>299</v>
      </c>
      <c r="D87" s="130" t="s">
        <v>239</v>
      </c>
    </row>
    <row r="88" spans="2:4" ht="20.25" x14ac:dyDescent="0.35">
      <c r="B88" s="132" t="s">
        <v>300</v>
      </c>
      <c r="C88" s="132" t="s">
        <v>301</v>
      </c>
      <c r="D88" s="130" t="s">
        <v>239</v>
      </c>
    </row>
    <row r="89" spans="2:4" ht="20.25" x14ac:dyDescent="0.35">
      <c r="B89" s="135"/>
      <c r="C89" s="132"/>
      <c r="D89" s="130"/>
    </row>
    <row r="90" spans="2:4" ht="30.75" x14ac:dyDescent="0.35">
      <c r="B90" s="125" t="s">
        <v>302</v>
      </c>
      <c r="D90" s="130"/>
    </row>
    <row r="91" spans="2:4" ht="30.75" x14ac:dyDescent="0.35">
      <c r="B91" s="123" t="s">
        <v>303</v>
      </c>
      <c r="D91" s="130"/>
    </row>
    <row r="92" spans="2:4" ht="23.25" customHeight="1" x14ac:dyDescent="0.35">
      <c r="B92" s="123"/>
      <c r="D92" s="130"/>
    </row>
    <row r="93" spans="2:4" ht="30.75" x14ac:dyDescent="0.35">
      <c r="B93" s="123" t="s">
        <v>304</v>
      </c>
      <c r="D93" s="130"/>
    </row>
    <row r="94" spans="2:4" ht="20.25" x14ac:dyDescent="0.35">
      <c r="B94" s="126" t="s">
        <v>452</v>
      </c>
      <c r="C94" s="126" t="s">
        <v>305</v>
      </c>
      <c r="D94" s="130" t="s">
        <v>239</v>
      </c>
    </row>
    <row r="95" spans="2:4" ht="20.25" x14ac:dyDescent="0.35">
      <c r="B95" s="126" t="s">
        <v>306</v>
      </c>
      <c r="C95" s="126" t="s">
        <v>307</v>
      </c>
      <c r="D95" s="130" t="s">
        <v>239</v>
      </c>
    </row>
    <row r="96" spans="2:4" ht="20.25" x14ac:dyDescent="0.35">
      <c r="B96" s="126" t="s">
        <v>308</v>
      </c>
      <c r="C96" s="126" t="s">
        <v>309</v>
      </c>
      <c r="D96" s="130" t="s">
        <v>239</v>
      </c>
    </row>
    <row r="97" spans="2:4" ht="20.25" x14ac:dyDescent="0.35">
      <c r="B97" s="126" t="s">
        <v>513</v>
      </c>
      <c r="C97" s="126" t="s">
        <v>310</v>
      </c>
      <c r="D97" s="126" t="s">
        <v>239</v>
      </c>
    </row>
    <row r="98" spans="2:4" ht="20.25" x14ac:dyDescent="0.35">
      <c r="B98" s="126" t="s">
        <v>513</v>
      </c>
      <c r="C98" s="126" t="s">
        <v>311</v>
      </c>
      <c r="D98" s="126" t="s">
        <v>239</v>
      </c>
    </row>
    <row r="99" spans="2:4" ht="21" customHeight="1" x14ac:dyDescent="0.25"/>
    <row r="100" spans="2:4" ht="30.75" x14ac:dyDescent="0.25">
      <c r="B100" s="123" t="s">
        <v>312</v>
      </c>
    </row>
    <row r="101" spans="2:4" ht="20.25" x14ac:dyDescent="0.35">
      <c r="B101" s="126" t="s">
        <v>452</v>
      </c>
      <c r="C101" s="126" t="s">
        <v>305</v>
      </c>
      <c r="D101" s="130" t="s">
        <v>239</v>
      </c>
    </row>
    <row r="102" spans="2:4" ht="20.25" x14ac:dyDescent="0.35">
      <c r="B102" s="126" t="s">
        <v>313</v>
      </c>
      <c r="C102" s="126" t="s">
        <v>314</v>
      </c>
      <c r="D102" s="130" t="s">
        <v>239</v>
      </c>
    </row>
    <row r="103" spans="2:4" ht="20.25" x14ac:dyDescent="0.35">
      <c r="B103" s="126" t="s">
        <v>308</v>
      </c>
      <c r="C103" s="126" t="s">
        <v>309</v>
      </c>
      <c r="D103" s="130" t="s">
        <v>239</v>
      </c>
    </row>
    <row r="104" spans="2:4" ht="20.25" x14ac:dyDescent="0.35">
      <c r="B104" s="126" t="s">
        <v>513</v>
      </c>
      <c r="C104" s="126" t="s">
        <v>310</v>
      </c>
      <c r="D104" s="126" t="s">
        <v>239</v>
      </c>
    </row>
    <row r="105" spans="2:4" ht="20.25" x14ac:dyDescent="0.35">
      <c r="B105" s="126" t="s">
        <v>513</v>
      </c>
      <c r="C105" s="126" t="s">
        <v>311</v>
      </c>
      <c r="D105" s="126" t="s">
        <v>239</v>
      </c>
    </row>
  </sheetData>
  <sheetProtection password="CB1B" sheet="1" objects="1" scenarios="1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A1:E6"/>
  <sheetViews>
    <sheetView workbookViewId="0">
      <selection activeCell="D44" sqref="D44"/>
    </sheetView>
  </sheetViews>
  <sheetFormatPr defaultRowHeight="12.75" x14ac:dyDescent="0.2"/>
  <cols>
    <col min="3" max="3" width="6.7109375" customWidth="1"/>
  </cols>
  <sheetData>
    <row r="1" spans="1:5" x14ac:dyDescent="0.2">
      <c r="A1" s="80" t="s">
        <v>90</v>
      </c>
    </row>
    <row r="2" spans="1:5" ht="14.25" x14ac:dyDescent="0.2">
      <c r="A2" s="27" t="s">
        <v>82</v>
      </c>
      <c r="B2" s="3">
        <f>COUNTIF('Info patients (1)'!F4:F404,"m")</f>
        <v>0</v>
      </c>
    </row>
    <row r="3" spans="1:5" ht="14.25" x14ac:dyDescent="0.2">
      <c r="A3" s="27" t="s">
        <v>83</v>
      </c>
      <c r="B3" s="3">
        <f>COUNTIF('Info patients (1)'!F4:F404,"f")</f>
        <v>0</v>
      </c>
    </row>
    <row r="6" spans="1:5" x14ac:dyDescent="0.2">
      <c r="E6" s="46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/>
  <dimension ref="A1:E6"/>
  <sheetViews>
    <sheetView workbookViewId="0">
      <selection activeCell="D44" sqref="D44"/>
    </sheetView>
  </sheetViews>
  <sheetFormatPr defaultRowHeight="12.75" x14ac:dyDescent="0.2"/>
  <cols>
    <col min="1" max="1" width="11.28515625" customWidth="1"/>
    <col min="3" max="3" width="6.7109375" customWidth="1"/>
  </cols>
  <sheetData>
    <row r="1" spans="1:5" ht="18" customHeight="1" x14ac:dyDescent="0.2">
      <c r="A1" s="49" t="s">
        <v>101</v>
      </c>
    </row>
    <row r="2" spans="1:5" ht="14.25" x14ac:dyDescent="0.2">
      <c r="A2" s="27" t="s">
        <v>98</v>
      </c>
      <c r="B2" s="3">
        <f>COUNTIF('Info patients (1)'!E4:E404,"adulte")</f>
        <v>0</v>
      </c>
    </row>
    <row r="3" spans="1:5" ht="14.25" x14ac:dyDescent="0.2">
      <c r="A3" s="27" t="s">
        <v>99</v>
      </c>
      <c r="B3" s="3">
        <f>COUNTIF('Info patients (1)'!E4:E404,"5-15")</f>
        <v>0</v>
      </c>
    </row>
    <row r="4" spans="1:5" ht="14.25" x14ac:dyDescent="0.2">
      <c r="A4" s="27" t="s">
        <v>100</v>
      </c>
      <c r="B4" s="3">
        <f>COUNTIF('Info patients (1)'!E4:E404,"moins de 5")</f>
        <v>0</v>
      </c>
    </row>
    <row r="6" spans="1:5" x14ac:dyDescent="0.2">
      <c r="E6" s="46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A1:B14"/>
  <sheetViews>
    <sheetView workbookViewId="0">
      <selection activeCell="D44" sqref="D44"/>
    </sheetView>
  </sheetViews>
  <sheetFormatPr defaultRowHeight="12.75" x14ac:dyDescent="0.2"/>
  <cols>
    <col min="1" max="1" width="7.42578125" customWidth="1"/>
  </cols>
  <sheetData>
    <row r="1" spans="1:2" x14ac:dyDescent="0.2">
      <c r="A1" s="80" t="s">
        <v>85</v>
      </c>
    </row>
    <row r="2" spans="1:2" ht="14.25" x14ac:dyDescent="0.2">
      <c r="A2" s="27" t="s">
        <v>86</v>
      </c>
      <c r="B2" s="327" t="e">
        <f>AVERAGE('Info patients (1)'!D4:D404)</f>
        <v>#DIV/0!</v>
      </c>
    </row>
    <row r="3" spans="1:2" ht="14.25" x14ac:dyDescent="0.2">
      <c r="A3" s="27" t="s">
        <v>87</v>
      </c>
      <c r="B3" s="328">
        <f>MAX('Info patients (1)'!D4:D404)</f>
        <v>0</v>
      </c>
    </row>
    <row r="4" spans="1:2" ht="14.25" x14ac:dyDescent="0.2">
      <c r="A4" s="27" t="s">
        <v>88</v>
      </c>
      <c r="B4" s="328">
        <f>MIN('Info patients (1)'!D4:D404)</f>
        <v>0</v>
      </c>
    </row>
    <row r="5" spans="1:2" ht="14.25" x14ac:dyDescent="0.2">
      <c r="A5" s="27" t="s">
        <v>95</v>
      </c>
      <c r="B5" s="328" t="e">
        <f>STDEV('Info patients (1)'!D4:D404)</f>
        <v>#DIV/0!</v>
      </c>
    </row>
    <row r="13" spans="1:2" x14ac:dyDescent="0.2">
      <c r="A13" s="166"/>
    </row>
    <row r="14" spans="1:2" x14ac:dyDescent="0.2">
      <c r="A14" s="166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A1:B5"/>
  <sheetViews>
    <sheetView workbookViewId="0">
      <selection activeCell="D44" sqref="D44"/>
    </sheetView>
  </sheetViews>
  <sheetFormatPr defaultRowHeight="12.75" x14ac:dyDescent="0.2"/>
  <cols>
    <col min="1" max="1" width="8.42578125" customWidth="1"/>
    <col min="2" max="2" width="9.5703125" bestFit="1" customWidth="1"/>
  </cols>
  <sheetData>
    <row r="1" spans="1:2" s="48" customFormat="1" ht="22.5" customHeight="1" x14ac:dyDescent="0.2">
      <c r="A1" s="50" t="s">
        <v>89</v>
      </c>
    </row>
    <row r="2" spans="1:2" ht="14.25" x14ac:dyDescent="0.2">
      <c r="A2" s="27" t="s">
        <v>86</v>
      </c>
      <c r="B2" s="62" t="e">
        <f>AVERAGE('Info patients (1)'!G4:G404)</f>
        <v>#DIV/0!</v>
      </c>
    </row>
    <row r="3" spans="1:2" ht="14.25" x14ac:dyDescent="0.2">
      <c r="A3" s="27" t="s">
        <v>87</v>
      </c>
      <c r="B3" s="62">
        <f>MAX('Info patients (1)'!G4:G404)</f>
        <v>0</v>
      </c>
    </row>
    <row r="4" spans="1:2" ht="14.25" x14ac:dyDescent="0.2">
      <c r="A4" s="27" t="s">
        <v>88</v>
      </c>
      <c r="B4" s="62">
        <f>MIN('Info patients (1)'!G4:G404)</f>
        <v>0</v>
      </c>
    </row>
    <row r="5" spans="1:2" ht="14.25" x14ac:dyDescent="0.2">
      <c r="A5" s="27" t="s">
        <v>94</v>
      </c>
      <c r="B5" s="62" t="e">
        <f>STDEV('Info patients (1)'!G4:G404)</f>
        <v>#DIV/0!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B5"/>
  <sheetViews>
    <sheetView workbookViewId="0">
      <selection activeCell="D44" sqref="D44"/>
    </sheetView>
  </sheetViews>
  <sheetFormatPr defaultRowHeight="12.75" x14ac:dyDescent="0.2"/>
  <sheetData>
    <row r="1" spans="1:2" x14ac:dyDescent="0.2">
      <c r="A1" s="80" t="s">
        <v>93</v>
      </c>
    </row>
    <row r="2" spans="1:2" ht="14.25" x14ac:dyDescent="0.2">
      <c r="A2" s="27" t="s">
        <v>86</v>
      </c>
      <c r="B2" s="62" t="e">
        <f>AVERAGE('Info patients (1)'!N4:N404)</f>
        <v>#DIV/0!</v>
      </c>
    </row>
    <row r="3" spans="1:2" ht="14.25" x14ac:dyDescent="0.2">
      <c r="A3" s="27" t="s">
        <v>87</v>
      </c>
      <c r="B3" s="62">
        <f>MAX('Info patients (1)'!N4:N404)</f>
        <v>0</v>
      </c>
    </row>
    <row r="4" spans="1:2" ht="14.25" x14ac:dyDescent="0.2">
      <c r="A4" s="27" t="s">
        <v>88</v>
      </c>
      <c r="B4" s="62">
        <f>MIN('Info patients (1)'!N4:N404)</f>
        <v>0</v>
      </c>
    </row>
    <row r="5" spans="1:2" ht="14.25" x14ac:dyDescent="0.2">
      <c r="A5" s="27" t="s">
        <v>95</v>
      </c>
      <c r="B5" s="62" t="e">
        <f>STDEV('Info patients (1)'!N4:N404)</f>
        <v>#DIV/0!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B4"/>
  <sheetViews>
    <sheetView workbookViewId="0">
      <selection activeCell="D44" sqref="D44"/>
    </sheetView>
  </sheetViews>
  <sheetFormatPr defaultRowHeight="12.75" x14ac:dyDescent="0.2"/>
  <cols>
    <col min="1" max="1" width="13.7109375" customWidth="1"/>
    <col min="2" max="2" width="9.85546875" customWidth="1"/>
    <col min="3" max="3" width="9.5703125" bestFit="1" customWidth="1"/>
  </cols>
  <sheetData>
    <row r="1" spans="1:2" x14ac:dyDescent="0.2">
      <c r="A1" s="80" t="s">
        <v>91</v>
      </c>
    </row>
    <row r="2" spans="1:2" ht="14.25" x14ac:dyDescent="0.2">
      <c r="A2" s="27" t="s">
        <v>64</v>
      </c>
      <c r="B2" s="76" t="e">
        <f>GEOMEAN('Info patients (1)'!O4:O404)</f>
        <v>#NUM!</v>
      </c>
    </row>
    <row r="3" spans="1:2" ht="14.25" x14ac:dyDescent="0.2">
      <c r="A3" s="27" t="s">
        <v>87</v>
      </c>
      <c r="B3">
        <f>MAX('Info patients (1)'!O4:O404)</f>
        <v>0</v>
      </c>
    </row>
    <row r="4" spans="1:2" ht="14.25" x14ac:dyDescent="0.2">
      <c r="A4" s="27" t="s">
        <v>88</v>
      </c>
      <c r="B4">
        <f>MIN('Info patients (1)'!O4:O404)</f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:F2"/>
  <sheetViews>
    <sheetView workbookViewId="0">
      <selection activeCell="D44" sqref="D44"/>
    </sheetView>
  </sheetViews>
  <sheetFormatPr defaultRowHeight="12.75" x14ac:dyDescent="0.2"/>
  <cols>
    <col min="1" max="1" width="12.140625" customWidth="1"/>
    <col min="2" max="2" width="16.28515625" customWidth="1"/>
    <col min="3" max="4" width="25.28515625" customWidth="1"/>
    <col min="5" max="5" width="15.42578125" customWidth="1"/>
  </cols>
  <sheetData>
    <row r="1" spans="1:6" x14ac:dyDescent="0.2">
      <c r="A1" s="140" t="s">
        <v>120</v>
      </c>
      <c r="B1" s="49" t="s">
        <v>24</v>
      </c>
      <c r="C1" s="49" t="s">
        <v>51</v>
      </c>
      <c r="D1" s="49" t="s">
        <v>25</v>
      </c>
      <c r="E1" s="49" t="s">
        <v>121</v>
      </c>
    </row>
    <row r="2" spans="1:6" x14ac:dyDescent="0.2">
      <c r="B2">
        <f>COUNTIF('Info patients (1)'!DN4:DN404, "Pf reinfection")</f>
        <v>0</v>
      </c>
      <c r="C2">
        <f>COUNTIF('Info patients (1)'!DN4:DN404, "mixed with Pf reinfection")</f>
        <v>0</v>
      </c>
      <c r="D2">
        <f>COUNTIF('Info patients (1)'!DN4:DN404, "other species")</f>
        <v>0</v>
      </c>
      <c r="E2" s="3">
        <f>SUM(B2:D2)</f>
        <v>0</v>
      </c>
      <c r="F2" s="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J51"/>
  <sheetViews>
    <sheetView zoomScale="85" zoomScaleNormal="85" workbookViewId="0">
      <selection activeCell="D44" sqref="D44"/>
    </sheetView>
  </sheetViews>
  <sheetFormatPr defaultRowHeight="12.75" x14ac:dyDescent="0.2"/>
  <cols>
    <col min="1" max="1" width="9.140625" customWidth="1"/>
    <col min="2" max="2" width="22.5703125" customWidth="1"/>
    <col min="3" max="4" width="18.5703125" customWidth="1"/>
    <col min="5" max="5" width="9.140625" customWidth="1"/>
    <col min="6" max="6" width="21.5703125" customWidth="1"/>
    <col min="7" max="7" width="22" customWidth="1"/>
    <col min="8" max="10" width="9.140625" customWidth="1"/>
    <col min="11" max="11" width="12.7109375" customWidth="1"/>
    <col min="12" max="12" width="19.28515625" customWidth="1"/>
    <col min="13" max="16" width="9.140625" customWidth="1"/>
    <col min="257" max="257" width="9.140625" customWidth="1"/>
    <col min="258" max="258" width="12.140625" bestFit="1" customWidth="1"/>
    <col min="259" max="259" width="9.140625" customWidth="1"/>
    <col min="260" max="260" width="11" bestFit="1" customWidth="1"/>
    <col min="261" max="261" width="0" hidden="1" customWidth="1"/>
    <col min="262" max="262" width="16.42578125" bestFit="1" customWidth="1"/>
    <col min="263" max="263" width="15" customWidth="1"/>
    <col min="264" max="272" width="0" hidden="1" customWidth="1"/>
    <col min="513" max="513" width="9.140625" customWidth="1"/>
    <col min="514" max="514" width="12.140625" bestFit="1" customWidth="1"/>
    <col min="515" max="515" width="9.140625" customWidth="1"/>
    <col min="516" max="516" width="11" bestFit="1" customWidth="1"/>
    <col min="517" max="517" width="0" hidden="1" customWidth="1"/>
    <col min="518" max="518" width="16.42578125" bestFit="1" customWidth="1"/>
    <col min="519" max="519" width="15" customWidth="1"/>
    <col min="520" max="528" width="0" hidden="1" customWidth="1"/>
    <col min="769" max="769" width="9.140625" customWidth="1"/>
    <col min="770" max="770" width="12.140625" bestFit="1" customWidth="1"/>
    <col min="771" max="771" width="9.140625" customWidth="1"/>
    <col min="772" max="772" width="11" bestFit="1" customWidth="1"/>
    <col min="773" max="773" width="0" hidden="1" customWidth="1"/>
    <col min="774" max="774" width="16.42578125" bestFit="1" customWidth="1"/>
    <col min="775" max="775" width="15" customWidth="1"/>
    <col min="776" max="784" width="0" hidden="1" customWidth="1"/>
    <col min="1025" max="1025" width="9.140625" customWidth="1"/>
    <col min="1026" max="1026" width="12.140625" bestFit="1" customWidth="1"/>
    <col min="1027" max="1027" width="9.140625" customWidth="1"/>
    <col min="1028" max="1028" width="11" bestFit="1" customWidth="1"/>
    <col min="1029" max="1029" width="0" hidden="1" customWidth="1"/>
    <col min="1030" max="1030" width="16.42578125" bestFit="1" customWidth="1"/>
    <col min="1031" max="1031" width="15" customWidth="1"/>
    <col min="1032" max="1040" width="0" hidden="1" customWidth="1"/>
    <col min="1281" max="1281" width="9.140625" customWidth="1"/>
    <col min="1282" max="1282" width="12.140625" bestFit="1" customWidth="1"/>
    <col min="1283" max="1283" width="9.140625" customWidth="1"/>
    <col min="1284" max="1284" width="11" bestFit="1" customWidth="1"/>
    <col min="1285" max="1285" width="0" hidden="1" customWidth="1"/>
    <col min="1286" max="1286" width="16.42578125" bestFit="1" customWidth="1"/>
    <col min="1287" max="1287" width="15" customWidth="1"/>
    <col min="1288" max="1296" width="0" hidden="1" customWidth="1"/>
    <col min="1537" max="1537" width="9.140625" customWidth="1"/>
    <col min="1538" max="1538" width="12.140625" bestFit="1" customWidth="1"/>
    <col min="1539" max="1539" width="9.140625" customWidth="1"/>
    <col min="1540" max="1540" width="11" bestFit="1" customWidth="1"/>
    <col min="1541" max="1541" width="0" hidden="1" customWidth="1"/>
    <col min="1542" max="1542" width="16.42578125" bestFit="1" customWidth="1"/>
    <col min="1543" max="1543" width="15" customWidth="1"/>
    <col min="1544" max="1552" width="0" hidden="1" customWidth="1"/>
    <col min="1793" max="1793" width="9.140625" customWidth="1"/>
    <col min="1794" max="1794" width="12.140625" bestFit="1" customWidth="1"/>
    <col min="1795" max="1795" width="9.140625" customWidth="1"/>
    <col min="1796" max="1796" width="11" bestFit="1" customWidth="1"/>
    <col min="1797" max="1797" width="0" hidden="1" customWidth="1"/>
    <col min="1798" max="1798" width="16.42578125" bestFit="1" customWidth="1"/>
    <col min="1799" max="1799" width="15" customWidth="1"/>
    <col min="1800" max="1808" width="0" hidden="1" customWidth="1"/>
    <col min="2049" max="2049" width="9.140625" customWidth="1"/>
    <col min="2050" max="2050" width="12.140625" bestFit="1" customWidth="1"/>
    <col min="2051" max="2051" width="9.140625" customWidth="1"/>
    <col min="2052" max="2052" width="11" bestFit="1" customWidth="1"/>
    <col min="2053" max="2053" width="0" hidden="1" customWidth="1"/>
    <col min="2054" max="2054" width="16.42578125" bestFit="1" customWidth="1"/>
    <col min="2055" max="2055" width="15" customWidth="1"/>
    <col min="2056" max="2064" width="0" hidden="1" customWidth="1"/>
    <col min="2305" max="2305" width="9.140625" customWidth="1"/>
    <col min="2306" max="2306" width="12.140625" bestFit="1" customWidth="1"/>
    <col min="2307" max="2307" width="9.140625" customWidth="1"/>
    <col min="2308" max="2308" width="11" bestFit="1" customWidth="1"/>
    <col min="2309" max="2309" width="0" hidden="1" customWidth="1"/>
    <col min="2310" max="2310" width="16.42578125" bestFit="1" customWidth="1"/>
    <col min="2311" max="2311" width="15" customWidth="1"/>
    <col min="2312" max="2320" width="0" hidden="1" customWidth="1"/>
    <col min="2561" max="2561" width="9.140625" customWidth="1"/>
    <col min="2562" max="2562" width="12.140625" bestFit="1" customWidth="1"/>
    <col min="2563" max="2563" width="9.140625" customWidth="1"/>
    <col min="2564" max="2564" width="11" bestFit="1" customWidth="1"/>
    <col min="2565" max="2565" width="0" hidden="1" customWidth="1"/>
    <col min="2566" max="2566" width="16.42578125" bestFit="1" customWidth="1"/>
    <col min="2567" max="2567" width="15" customWidth="1"/>
    <col min="2568" max="2576" width="0" hidden="1" customWidth="1"/>
    <col min="2817" max="2817" width="9.140625" customWidth="1"/>
    <col min="2818" max="2818" width="12.140625" bestFit="1" customWidth="1"/>
    <col min="2819" max="2819" width="9.140625" customWidth="1"/>
    <col min="2820" max="2820" width="11" bestFit="1" customWidth="1"/>
    <col min="2821" max="2821" width="0" hidden="1" customWidth="1"/>
    <col min="2822" max="2822" width="16.42578125" bestFit="1" customWidth="1"/>
    <col min="2823" max="2823" width="15" customWidth="1"/>
    <col min="2824" max="2832" width="0" hidden="1" customWidth="1"/>
    <col min="3073" max="3073" width="9.140625" customWidth="1"/>
    <col min="3074" max="3074" width="12.140625" bestFit="1" customWidth="1"/>
    <col min="3075" max="3075" width="9.140625" customWidth="1"/>
    <col min="3076" max="3076" width="11" bestFit="1" customWidth="1"/>
    <col min="3077" max="3077" width="0" hidden="1" customWidth="1"/>
    <col min="3078" max="3078" width="16.42578125" bestFit="1" customWidth="1"/>
    <col min="3079" max="3079" width="15" customWidth="1"/>
    <col min="3080" max="3088" width="0" hidden="1" customWidth="1"/>
    <col min="3329" max="3329" width="9.140625" customWidth="1"/>
    <col min="3330" max="3330" width="12.140625" bestFit="1" customWidth="1"/>
    <col min="3331" max="3331" width="9.140625" customWidth="1"/>
    <col min="3332" max="3332" width="11" bestFit="1" customWidth="1"/>
    <col min="3333" max="3333" width="0" hidden="1" customWidth="1"/>
    <col min="3334" max="3334" width="16.42578125" bestFit="1" customWidth="1"/>
    <col min="3335" max="3335" width="15" customWidth="1"/>
    <col min="3336" max="3344" width="0" hidden="1" customWidth="1"/>
    <col min="3585" max="3585" width="9.140625" customWidth="1"/>
    <col min="3586" max="3586" width="12.140625" bestFit="1" customWidth="1"/>
    <col min="3587" max="3587" width="9.140625" customWidth="1"/>
    <col min="3588" max="3588" width="11" bestFit="1" customWidth="1"/>
    <col min="3589" max="3589" width="0" hidden="1" customWidth="1"/>
    <col min="3590" max="3590" width="16.42578125" bestFit="1" customWidth="1"/>
    <col min="3591" max="3591" width="15" customWidth="1"/>
    <col min="3592" max="3600" width="0" hidden="1" customWidth="1"/>
    <col min="3841" max="3841" width="9.140625" customWidth="1"/>
    <col min="3842" max="3842" width="12.140625" bestFit="1" customWidth="1"/>
    <col min="3843" max="3843" width="9.140625" customWidth="1"/>
    <col min="3844" max="3844" width="11" bestFit="1" customWidth="1"/>
    <col min="3845" max="3845" width="0" hidden="1" customWidth="1"/>
    <col min="3846" max="3846" width="16.42578125" bestFit="1" customWidth="1"/>
    <col min="3847" max="3847" width="15" customWidth="1"/>
    <col min="3848" max="3856" width="0" hidden="1" customWidth="1"/>
    <col min="4097" max="4097" width="9.140625" customWidth="1"/>
    <col min="4098" max="4098" width="12.140625" bestFit="1" customWidth="1"/>
    <col min="4099" max="4099" width="9.140625" customWidth="1"/>
    <col min="4100" max="4100" width="11" bestFit="1" customWidth="1"/>
    <col min="4101" max="4101" width="0" hidden="1" customWidth="1"/>
    <col min="4102" max="4102" width="16.42578125" bestFit="1" customWidth="1"/>
    <col min="4103" max="4103" width="15" customWidth="1"/>
    <col min="4104" max="4112" width="0" hidden="1" customWidth="1"/>
    <col min="4353" max="4353" width="9.140625" customWidth="1"/>
    <col min="4354" max="4354" width="12.140625" bestFit="1" customWidth="1"/>
    <col min="4355" max="4355" width="9.140625" customWidth="1"/>
    <col min="4356" max="4356" width="11" bestFit="1" customWidth="1"/>
    <col min="4357" max="4357" width="0" hidden="1" customWidth="1"/>
    <col min="4358" max="4358" width="16.42578125" bestFit="1" customWidth="1"/>
    <col min="4359" max="4359" width="15" customWidth="1"/>
    <col min="4360" max="4368" width="0" hidden="1" customWidth="1"/>
    <col min="4609" max="4609" width="9.140625" customWidth="1"/>
    <col min="4610" max="4610" width="12.140625" bestFit="1" customWidth="1"/>
    <col min="4611" max="4611" width="9.140625" customWidth="1"/>
    <col min="4612" max="4612" width="11" bestFit="1" customWidth="1"/>
    <col min="4613" max="4613" width="0" hidden="1" customWidth="1"/>
    <col min="4614" max="4614" width="16.42578125" bestFit="1" customWidth="1"/>
    <col min="4615" max="4615" width="15" customWidth="1"/>
    <col min="4616" max="4624" width="0" hidden="1" customWidth="1"/>
    <col min="4865" max="4865" width="9.140625" customWidth="1"/>
    <col min="4866" max="4866" width="12.140625" bestFit="1" customWidth="1"/>
    <col min="4867" max="4867" width="9.140625" customWidth="1"/>
    <col min="4868" max="4868" width="11" bestFit="1" customWidth="1"/>
    <col min="4869" max="4869" width="0" hidden="1" customWidth="1"/>
    <col min="4870" max="4870" width="16.42578125" bestFit="1" customWidth="1"/>
    <col min="4871" max="4871" width="15" customWidth="1"/>
    <col min="4872" max="4880" width="0" hidden="1" customWidth="1"/>
    <col min="5121" max="5121" width="9.140625" customWidth="1"/>
    <col min="5122" max="5122" width="12.140625" bestFit="1" customWidth="1"/>
    <col min="5123" max="5123" width="9.140625" customWidth="1"/>
    <col min="5124" max="5124" width="11" bestFit="1" customWidth="1"/>
    <col min="5125" max="5125" width="0" hidden="1" customWidth="1"/>
    <col min="5126" max="5126" width="16.42578125" bestFit="1" customWidth="1"/>
    <col min="5127" max="5127" width="15" customWidth="1"/>
    <col min="5128" max="5136" width="0" hidden="1" customWidth="1"/>
    <col min="5377" max="5377" width="9.140625" customWidth="1"/>
    <col min="5378" max="5378" width="12.140625" bestFit="1" customWidth="1"/>
    <col min="5379" max="5379" width="9.140625" customWidth="1"/>
    <col min="5380" max="5380" width="11" bestFit="1" customWidth="1"/>
    <col min="5381" max="5381" width="0" hidden="1" customWidth="1"/>
    <col min="5382" max="5382" width="16.42578125" bestFit="1" customWidth="1"/>
    <col min="5383" max="5383" width="15" customWidth="1"/>
    <col min="5384" max="5392" width="0" hidden="1" customWidth="1"/>
    <col min="5633" max="5633" width="9.140625" customWidth="1"/>
    <col min="5634" max="5634" width="12.140625" bestFit="1" customWidth="1"/>
    <col min="5635" max="5635" width="9.140625" customWidth="1"/>
    <col min="5636" max="5636" width="11" bestFit="1" customWidth="1"/>
    <col min="5637" max="5637" width="0" hidden="1" customWidth="1"/>
    <col min="5638" max="5638" width="16.42578125" bestFit="1" customWidth="1"/>
    <col min="5639" max="5639" width="15" customWidth="1"/>
    <col min="5640" max="5648" width="0" hidden="1" customWidth="1"/>
    <col min="5889" max="5889" width="9.140625" customWidth="1"/>
    <col min="5890" max="5890" width="12.140625" bestFit="1" customWidth="1"/>
    <col min="5891" max="5891" width="9.140625" customWidth="1"/>
    <col min="5892" max="5892" width="11" bestFit="1" customWidth="1"/>
    <col min="5893" max="5893" width="0" hidden="1" customWidth="1"/>
    <col min="5894" max="5894" width="16.42578125" bestFit="1" customWidth="1"/>
    <col min="5895" max="5895" width="15" customWidth="1"/>
    <col min="5896" max="5904" width="0" hidden="1" customWidth="1"/>
    <col min="6145" max="6145" width="9.140625" customWidth="1"/>
    <col min="6146" max="6146" width="12.140625" bestFit="1" customWidth="1"/>
    <col min="6147" max="6147" width="9.140625" customWidth="1"/>
    <col min="6148" max="6148" width="11" bestFit="1" customWidth="1"/>
    <col min="6149" max="6149" width="0" hidden="1" customWidth="1"/>
    <col min="6150" max="6150" width="16.42578125" bestFit="1" customWidth="1"/>
    <col min="6151" max="6151" width="15" customWidth="1"/>
    <col min="6152" max="6160" width="0" hidden="1" customWidth="1"/>
    <col min="6401" max="6401" width="9.140625" customWidth="1"/>
    <col min="6402" max="6402" width="12.140625" bestFit="1" customWidth="1"/>
    <col min="6403" max="6403" width="9.140625" customWidth="1"/>
    <col min="6404" max="6404" width="11" bestFit="1" customWidth="1"/>
    <col min="6405" max="6405" width="0" hidden="1" customWidth="1"/>
    <col min="6406" max="6406" width="16.42578125" bestFit="1" customWidth="1"/>
    <col min="6407" max="6407" width="15" customWidth="1"/>
    <col min="6408" max="6416" width="0" hidden="1" customWidth="1"/>
    <col min="6657" max="6657" width="9.140625" customWidth="1"/>
    <col min="6658" max="6658" width="12.140625" bestFit="1" customWidth="1"/>
    <col min="6659" max="6659" width="9.140625" customWidth="1"/>
    <col min="6660" max="6660" width="11" bestFit="1" customWidth="1"/>
    <col min="6661" max="6661" width="0" hidden="1" customWidth="1"/>
    <col min="6662" max="6662" width="16.42578125" bestFit="1" customWidth="1"/>
    <col min="6663" max="6663" width="15" customWidth="1"/>
    <col min="6664" max="6672" width="0" hidden="1" customWidth="1"/>
    <col min="6913" max="6913" width="9.140625" customWidth="1"/>
    <col min="6914" max="6914" width="12.140625" bestFit="1" customWidth="1"/>
    <col min="6915" max="6915" width="9.140625" customWidth="1"/>
    <col min="6916" max="6916" width="11" bestFit="1" customWidth="1"/>
    <col min="6917" max="6917" width="0" hidden="1" customWidth="1"/>
    <col min="6918" max="6918" width="16.42578125" bestFit="1" customWidth="1"/>
    <col min="6919" max="6919" width="15" customWidth="1"/>
    <col min="6920" max="6928" width="0" hidden="1" customWidth="1"/>
    <col min="7169" max="7169" width="9.140625" customWidth="1"/>
    <col min="7170" max="7170" width="12.140625" bestFit="1" customWidth="1"/>
    <col min="7171" max="7171" width="9.140625" customWidth="1"/>
    <col min="7172" max="7172" width="11" bestFit="1" customWidth="1"/>
    <col min="7173" max="7173" width="0" hidden="1" customWidth="1"/>
    <col min="7174" max="7174" width="16.42578125" bestFit="1" customWidth="1"/>
    <col min="7175" max="7175" width="15" customWidth="1"/>
    <col min="7176" max="7184" width="0" hidden="1" customWidth="1"/>
    <col min="7425" max="7425" width="9.140625" customWidth="1"/>
    <col min="7426" max="7426" width="12.140625" bestFit="1" customWidth="1"/>
    <col min="7427" max="7427" width="9.140625" customWidth="1"/>
    <col min="7428" max="7428" width="11" bestFit="1" customWidth="1"/>
    <col min="7429" max="7429" width="0" hidden="1" customWidth="1"/>
    <col min="7430" max="7430" width="16.42578125" bestFit="1" customWidth="1"/>
    <col min="7431" max="7431" width="15" customWidth="1"/>
    <col min="7432" max="7440" width="0" hidden="1" customWidth="1"/>
    <col min="7681" max="7681" width="9.140625" customWidth="1"/>
    <col min="7682" max="7682" width="12.140625" bestFit="1" customWidth="1"/>
    <col min="7683" max="7683" width="9.140625" customWidth="1"/>
    <col min="7684" max="7684" width="11" bestFit="1" customWidth="1"/>
    <col min="7685" max="7685" width="0" hidden="1" customWidth="1"/>
    <col min="7686" max="7686" width="16.42578125" bestFit="1" customWidth="1"/>
    <col min="7687" max="7687" width="15" customWidth="1"/>
    <col min="7688" max="7696" width="0" hidden="1" customWidth="1"/>
    <col min="7937" max="7937" width="9.140625" customWidth="1"/>
    <col min="7938" max="7938" width="12.140625" bestFit="1" customWidth="1"/>
    <col min="7939" max="7939" width="9.140625" customWidth="1"/>
    <col min="7940" max="7940" width="11" bestFit="1" customWidth="1"/>
    <col min="7941" max="7941" width="0" hidden="1" customWidth="1"/>
    <col min="7942" max="7942" width="16.42578125" bestFit="1" customWidth="1"/>
    <col min="7943" max="7943" width="15" customWidth="1"/>
    <col min="7944" max="7952" width="0" hidden="1" customWidth="1"/>
    <col min="8193" max="8193" width="9.140625" customWidth="1"/>
    <col min="8194" max="8194" width="12.140625" bestFit="1" customWidth="1"/>
    <col min="8195" max="8195" width="9.140625" customWidth="1"/>
    <col min="8196" max="8196" width="11" bestFit="1" customWidth="1"/>
    <col min="8197" max="8197" width="0" hidden="1" customWidth="1"/>
    <col min="8198" max="8198" width="16.42578125" bestFit="1" customWidth="1"/>
    <col min="8199" max="8199" width="15" customWidth="1"/>
    <col min="8200" max="8208" width="0" hidden="1" customWidth="1"/>
    <col min="8449" max="8449" width="9.140625" customWidth="1"/>
    <col min="8450" max="8450" width="12.140625" bestFit="1" customWidth="1"/>
    <col min="8451" max="8451" width="9.140625" customWidth="1"/>
    <col min="8452" max="8452" width="11" bestFit="1" customWidth="1"/>
    <col min="8453" max="8453" width="0" hidden="1" customWidth="1"/>
    <col min="8454" max="8454" width="16.42578125" bestFit="1" customWidth="1"/>
    <col min="8455" max="8455" width="15" customWidth="1"/>
    <col min="8456" max="8464" width="0" hidden="1" customWidth="1"/>
    <col min="8705" max="8705" width="9.140625" customWidth="1"/>
    <col min="8706" max="8706" width="12.140625" bestFit="1" customWidth="1"/>
    <col min="8707" max="8707" width="9.140625" customWidth="1"/>
    <col min="8708" max="8708" width="11" bestFit="1" customWidth="1"/>
    <col min="8709" max="8709" width="0" hidden="1" customWidth="1"/>
    <col min="8710" max="8710" width="16.42578125" bestFit="1" customWidth="1"/>
    <col min="8711" max="8711" width="15" customWidth="1"/>
    <col min="8712" max="8720" width="0" hidden="1" customWidth="1"/>
    <col min="8961" max="8961" width="9.140625" customWidth="1"/>
    <col min="8962" max="8962" width="12.140625" bestFit="1" customWidth="1"/>
    <col min="8963" max="8963" width="9.140625" customWidth="1"/>
    <col min="8964" max="8964" width="11" bestFit="1" customWidth="1"/>
    <col min="8965" max="8965" width="0" hidden="1" customWidth="1"/>
    <col min="8966" max="8966" width="16.42578125" bestFit="1" customWidth="1"/>
    <col min="8967" max="8967" width="15" customWidth="1"/>
    <col min="8968" max="8976" width="0" hidden="1" customWidth="1"/>
    <col min="9217" max="9217" width="9.140625" customWidth="1"/>
    <col min="9218" max="9218" width="12.140625" bestFit="1" customWidth="1"/>
    <col min="9219" max="9219" width="9.140625" customWidth="1"/>
    <col min="9220" max="9220" width="11" bestFit="1" customWidth="1"/>
    <col min="9221" max="9221" width="0" hidden="1" customWidth="1"/>
    <col min="9222" max="9222" width="16.42578125" bestFit="1" customWidth="1"/>
    <col min="9223" max="9223" width="15" customWidth="1"/>
    <col min="9224" max="9232" width="0" hidden="1" customWidth="1"/>
    <col min="9473" max="9473" width="9.140625" customWidth="1"/>
    <col min="9474" max="9474" width="12.140625" bestFit="1" customWidth="1"/>
    <col min="9475" max="9475" width="9.140625" customWidth="1"/>
    <col min="9476" max="9476" width="11" bestFit="1" customWidth="1"/>
    <col min="9477" max="9477" width="0" hidden="1" customWidth="1"/>
    <col min="9478" max="9478" width="16.42578125" bestFit="1" customWidth="1"/>
    <col min="9479" max="9479" width="15" customWidth="1"/>
    <col min="9480" max="9488" width="0" hidden="1" customWidth="1"/>
    <col min="9729" max="9729" width="9.140625" customWidth="1"/>
    <col min="9730" max="9730" width="12.140625" bestFit="1" customWidth="1"/>
    <col min="9731" max="9731" width="9.140625" customWidth="1"/>
    <col min="9732" max="9732" width="11" bestFit="1" customWidth="1"/>
    <col min="9733" max="9733" width="0" hidden="1" customWidth="1"/>
    <col min="9734" max="9734" width="16.42578125" bestFit="1" customWidth="1"/>
    <col min="9735" max="9735" width="15" customWidth="1"/>
    <col min="9736" max="9744" width="0" hidden="1" customWidth="1"/>
    <col min="9985" max="9985" width="9.140625" customWidth="1"/>
    <col min="9986" max="9986" width="12.140625" bestFit="1" customWidth="1"/>
    <col min="9987" max="9987" width="9.140625" customWidth="1"/>
    <col min="9988" max="9988" width="11" bestFit="1" customWidth="1"/>
    <col min="9989" max="9989" width="0" hidden="1" customWidth="1"/>
    <col min="9990" max="9990" width="16.42578125" bestFit="1" customWidth="1"/>
    <col min="9991" max="9991" width="15" customWidth="1"/>
    <col min="9992" max="10000" width="0" hidden="1" customWidth="1"/>
    <col min="10241" max="10241" width="9.140625" customWidth="1"/>
    <col min="10242" max="10242" width="12.140625" bestFit="1" customWidth="1"/>
    <col min="10243" max="10243" width="9.140625" customWidth="1"/>
    <col min="10244" max="10244" width="11" bestFit="1" customWidth="1"/>
    <col min="10245" max="10245" width="0" hidden="1" customWidth="1"/>
    <col min="10246" max="10246" width="16.42578125" bestFit="1" customWidth="1"/>
    <col min="10247" max="10247" width="15" customWidth="1"/>
    <col min="10248" max="10256" width="0" hidden="1" customWidth="1"/>
    <col min="10497" max="10497" width="9.140625" customWidth="1"/>
    <col min="10498" max="10498" width="12.140625" bestFit="1" customWidth="1"/>
    <col min="10499" max="10499" width="9.140625" customWidth="1"/>
    <col min="10500" max="10500" width="11" bestFit="1" customWidth="1"/>
    <col min="10501" max="10501" width="0" hidden="1" customWidth="1"/>
    <col min="10502" max="10502" width="16.42578125" bestFit="1" customWidth="1"/>
    <col min="10503" max="10503" width="15" customWidth="1"/>
    <col min="10504" max="10512" width="0" hidden="1" customWidth="1"/>
    <col min="10753" max="10753" width="9.140625" customWidth="1"/>
    <col min="10754" max="10754" width="12.140625" bestFit="1" customWidth="1"/>
    <col min="10755" max="10755" width="9.140625" customWidth="1"/>
    <col min="10756" max="10756" width="11" bestFit="1" customWidth="1"/>
    <col min="10757" max="10757" width="0" hidden="1" customWidth="1"/>
    <col min="10758" max="10758" width="16.42578125" bestFit="1" customWidth="1"/>
    <col min="10759" max="10759" width="15" customWidth="1"/>
    <col min="10760" max="10768" width="0" hidden="1" customWidth="1"/>
    <col min="11009" max="11009" width="9.140625" customWidth="1"/>
    <col min="11010" max="11010" width="12.140625" bestFit="1" customWidth="1"/>
    <col min="11011" max="11011" width="9.140625" customWidth="1"/>
    <col min="11012" max="11012" width="11" bestFit="1" customWidth="1"/>
    <col min="11013" max="11013" width="0" hidden="1" customWidth="1"/>
    <col min="11014" max="11014" width="16.42578125" bestFit="1" customWidth="1"/>
    <col min="11015" max="11015" width="15" customWidth="1"/>
    <col min="11016" max="11024" width="0" hidden="1" customWidth="1"/>
    <col min="11265" max="11265" width="9.140625" customWidth="1"/>
    <col min="11266" max="11266" width="12.140625" bestFit="1" customWidth="1"/>
    <col min="11267" max="11267" width="9.140625" customWidth="1"/>
    <col min="11268" max="11268" width="11" bestFit="1" customWidth="1"/>
    <col min="11269" max="11269" width="0" hidden="1" customWidth="1"/>
    <col min="11270" max="11270" width="16.42578125" bestFit="1" customWidth="1"/>
    <col min="11271" max="11271" width="15" customWidth="1"/>
    <col min="11272" max="11280" width="0" hidden="1" customWidth="1"/>
    <col min="11521" max="11521" width="9.140625" customWidth="1"/>
    <col min="11522" max="11522" width="12.140625" bestFit="1" customWidth="1"/>
    <col min="11523" max="11523" width="9.140625" customWidth="1"/>
    <col min="11524" max="11524" width="11" bestFit="1" customWidth="1"/>
    <col min="11525" max="11525" width="0" hidden="1" customWidth="1"/>
    <col min="11526" max="11526" width="16.42578125" bestFit="1" customWidth="1"/>
    <col min="11527" max="11527" width="15" customWidth="1"/>
    <col min="11528" max="11536" width="0" hidden="1" customWidth="1"/>
    <col min="11777" max="11777" width="9.140625" customWidth="1"/>
    <col min="11778" max="11778" width="12.140625" bestFit="1" customWidth="1"/>
    <col min="11779" max="11779" width="9.140625" customWidth="1"/>
    <col min="11780" max="11780" width="11" bestFit="1" customWidth="1"/>
    <col min="11781" max="11781" width="0" hidden="1" customWidth="1"/>
    <col min="11782" max="11782" width="16.42578125" bestFit="1" customWidth="1"/>
    <col min="11783" max="11783" width="15" customWidth="1"/>
    <col min="11784" max="11792" width="0" hidden="1" customWidth="1"/>
    <col min="12033" max="12033" width="9.140625" customWidth="1"/>
    <col min="12034" max="12034" width="12.140625" bestFit="1" customWidth="1"/>
    <col min="12035" max="12035" width="9.140625" customWidth="1"/>
    <col min="12036" max="12036" width="11" bestFit="1" customWidth="1"/>
    <col min="12037" max="12037" width="0" hidden="1" customWidth="1"/>
    <col min="12038" max="12038" width="16.42578125" bestFit="1" customWidth="1"/>
    <col min="12039" max="12039" width="15" customWidth="1"/>
    <col min="12040" max="12048" width="0" hidden="1" customWidth="1"/>
    <col min="12289" max="12289" width="9.140625" customWidth="1"/>
    <col min="12290" max="12290" width="12.140625" bestFit="1" customWidth="1"/>
    <col min="12291" max="12291" width="9.140625" customWidth="1"/>
    <col min="12292" max="12292" width="11" bestFit="1" customWidth="1"/>
    <col min="12293" max="12293" width="0" hidden="1" customWidth="1"/>
    <col min="12294" max="12294" width="16.42578125" bestFit="1" customWidth="1"/>
    <col min="12295" max="12295" width="15" customWidth="1"/>
    <col min="12296" max="12304" width="0" hidden="1" customWidth="1"/>
    <col min="12545" max="12545" width="9.140625" customWidth="1"/>
    <col min="12546" max="12546" width="12.140625" bestFit="1" customWidth="1"/>
    <col min="12547" max="12547" width="9.140625" customWidth="1"/>
    <col min="12548" max="12548" width="11" bestFit="1" customWidth="1"/>
    <col min="12549" max="12549" width="0" hidden="1" customWidth="1"/>
    <col min="12550" max="12550" width="16.42578125" bestFit="1" customWidth="1"/>
    <col min="12551" max="12551" width="15" customWidth="1"/>
    <col min="12552" max="12560" width="0" hidden="1" customWidth="1"/>
    <col min="12801" max="12801" width="9.140625" customWidth="1"/>
    <col min="12802" max="12802" width="12.140625" bestFit="1" customWidth="1"/>
    <col min="12803" max="12803" width="9.140625" customWidth="1"/>
    <col min="12804" max="12804" width="11" bestFit="1" customWidth="1"/>
    <col min="12805" max="12805" width="0" hidden="1" customWidth="1"/>
    <col min="12806" max="12806" width="16.42578125" bestFit="1" customWidth="1"/>
    <col min="12807" max="12807" width="15" customWidth="1"/>
    <col min="12808" max="12816" width="0" hidden="1" customWidth="1"/>
    <col min="13057" max="13057" width="9.140625" customWidth="1"/>
    <col min="13058" max="13058" width="12.140625" bestFit="1" customWidth="1"/>
    <col min="13059" max="13059" width="9.140625" customWidth="1"/>
    <col min="13060" max="13060" width="11" bestFit="1" customWidth="1"/>
    <col min="13061" max="13061" width="0" hidden="1" customWidth="1"/>
    <col min="13062" max="13062" width="16.42578125" bestFit="1" customWidth="1"/>
    <col min="13063" max="13063" width="15" customWidth="1"/>
    <col min="13064" max="13072" width="0" hidden="1" customWidth="1"/>
    <col min="13313" max="13313" width="9.140625" customWidth="1"/>
    <col min="13314" max="13314" width="12.140625" bestFit="1" customWidth="1"/>
    <col min="13315" max="13315" width="9.140625" customWidth="1"/>
    <col min="13316" max="13316" width="11" bestFit="1" customWidth="1"/>
    <col min="13317" max="13317" width="0" hidden="1" customWidth="1"/>
    <col min="13318" max="13318" width="16.42578125" bestFit="1" customWidth="1"/>
    <col min="13319" max="13319" width="15" customWidth="1"/>
    <col min="13320" max="13328" width="0" hidden="1" customWidth="1"/>
    <col min="13569" max="13569" width="9.140625" customWidth="1"/>
    <col min="13570" max="13570" width="12.140625" bestFit="1" customWidth="1"/>
    <col min="13571" max="13571" width="9.140625" customWidth="1"/>
    <col min="13572" max="13572" width="11" bestFit="1" customWidth="1"/>
    <col min="13573" max="13573" width="0" hidden="1" customWidth="1"/>
    <col min="13574" max="13574" width="16.42578125" bestFit="1" customWidth="1"/>
    <col min="13575" max="13575" width="15" customWidth="1"/>
    <col min="13576" max="13584" width="0" hidden="1" customWidth="1"/>
    <col min="13825" max="13825" width="9.140625" customWidth="1"/>
    <col min="13826" max="13826" width="12.140625" bestFit="1" customWidth="1"/>
    <col min="13827" max="13827" width="9.140625" customWidth="1"/>
    <col min="13828" max="13828" width="11" bestFit="1" customWidth="1"/>
    <col min="13829" max="13829" width="0" hidden="1" customWidth="1"/>
    <col min="13830" max="13830" width="16.42578125" bestFit="1" customWidth="1"/>
    <col min="13831" max="13831" width="15" customWidth="1"/>
    <col min="13832" max="13840" width="0" hidden="1" customWidth="1"/>
    <col min="14081" max="14081" width="9.140625" customWidth="1"/>
    <col min="14082" max="14082" width="12.140625" bestFit="1" customWidth="1"/>
    <col min="14083" max="14083" width="9.140625" customWidth="1"/>
    <col min="14084" max="14084" width="11" bestFit="1" customWidth="1"/>
    <col min="14085" max="14085" width="0" hidden="1" customWidth="1"/>
    <col min="14086" max="14086" width="16.42578125" bestFit="1" customWidth="1"/>
    <col min="14087" max="14087" width="15" customWidth="1"/>
    <col min="14088" max="14096" width="0" hidden="1" customWidth="1"/>
    <col min="14337" max="14337" width="9.140625" customWidth="1"/>
    <col min="14338" max="14338" width="12.140625" bestFit="1" customWidth="1"/>
    <col min="14339" max="14339" width="9.140625" customWidth="1"/>
    <col min="14340" max="14340" width="11" bestFit="1" customWidth="1"/>
    <col min="14341" max="14341" width="0" hidden="1" customWidth="1"/>
    <col min="14342" max="14342" width="16.42578125" bestFit="1" customWidth="1"/>
    <col min="14343" max="14343" width="15" customWidth="1"/>
    <col min="14344" max="14352" width="0" hidden="1" customWidth="1"/>
    <col min="14593" max="14593" width="9.140625" customWidth="1"/>
    <col min="14594" max="14594" width="12.140625" bestFit="1" customWidth="1"/>
    <col min="14595" max="14595" width="9.140625" customWidth="1"/>
    <col min="14596" max="14596" width="11" bestFit="1" customWidth="1"/>
    <col min="14597" max="14597" width="0" hidden="1" customWidth="1"/>
    <col min="14598" max="14598" width="16.42578125" bestFit="1" customWidth="1"/>
    <col min="14599" max="14599" width="15" customWidth="1"/>
    <col min="14600" max="14608" width="0" hidden="1" customWidth="1"/>
    <col min="14849" max="14849" width="9.140625" customWidth="1"/>
    <col min="14850" max="14850" width="12.140625" bestFit="1" customWidth="1"/>
    <col min="14851" max="14851" width="9.140625" customWidth="1"/>
    <col min="14852" max="14852" width="11" bestFit="1" customWidth="1"/>
    <col min="14853" max="14853" width="0" hidden="1" customWidth="1"/>
    <col min="14854" max="14854" width="16.42578125" bestFit="1" customWidth="1"/>
    <col min="14855" max="14855" width="15" customWidth="1"/>
    <col min="14856" max="14864" width="0" hidden="1" customWidth="1"/>
    <col min="15105" max="15105" width="9.140625" customWidth="1"/>
    <col min="15106" max="15106" width="12.140625" bestFit="1" customWidth="1"/>
    <col min="15107" max="15107" width="9.140625" customWidth="1"/>
    <col min="15108" max="15108" width="11" bestFit="1" customWidth="1"/>
    <col min="15109" max="15109" width="0" hidden="1" customWidth="1"/>
    <col min="15110" max="15110" width="16.42578125" bestFit="1" customWidth="1"/>
    <col min="15111" max="15111" width="15" customWidth="1"/>
    <col min="15112" max="15120" width="0" hidden="1" customWidth="1"/>
    <col min="15361" max="15361" width="9.140625" customWidth="1"/>
    <col min="15362" max="15362" width="12.140625" bestFit="1" customWidth="1"/>
    <col min="15363" max="15363" width="9.140625" customWidth="1"/>
    <col min="15364" max="15364" width="11" bestFit="1" customWidth="1"/>
    <col min="15365" max="15365" width="0" hidden="1" customWidth="1"/>
    <col min="15366" max="15366" width="16.42578125" bestFit="1" customWidth="1"/>
    <col min="15367" max="15367" width="15" customWidth="1"/>
    <col min="15368" max="15376" width="0" hidden="1" customWidth="1"/>
    <col min="15617" max="15617" width="9.140625" customWidth="1"/>
    <col min="15618" max="15618" width="12.140625" bestFit="1" customWidth="1"/>
    <col min="15619" max="15619" width="9.140625" customWidth="1"/>
    <col min="15620" max="15620" width="11" bestFit="1" customWidth="1"/>
    <col min="15621" max="15621" width="0" hidden="1" customWidth="1"/>
    <col min="15622" max="15622" width="16.42578125" bestFit="1" customWidth="1"/>
    <col min="15623" max="15623" width="15" customWidth="1"/>
    <col min="15624" max="15632" width="0" hidden="1" customWidth="1"/>
    <col min="15873" max="15873" width="9.140625" customWidth="1"/>
    <col min="15874" max="15874" width="12.140625" bestFit="1" customWidth="1"/>
    <col min="15875" max="15875" width="9.140625" customWidth="1"/>
    <col min="15876" max="15876" width="11" bestFit="1" customWidth="1"/>
    <col min="15877" max="15877" width="0" hidden="1" customWidth="1"/>
    <col min="15878" max="15878" width="16.42578125" bestFit="1" customWidth="1"/>
    <col min="15879" max="15879" width="15" customWidth="1"/>
    <col min="15880" max="15888" width="0" hidden="1" customWidth="1"/>
    <col min="16129" max="16129" width="9.140625" customWidth="1"/>
    <col min="16130" max="16130" width="12.140625" bestFit="1" customWidth="1"/>
    <col min="16131" max="16131" width="9.140625" customWidth="1"/>
    <col min="16132" max="16132" width="11" bestFit="1" customWidth="1"/>
    <col min="16133" max="16133" width="0" hidden="1" customWidth="1"/>
    <col min="16134" max="16134" width="16.42578125" bestFit="1" customWidth="1"/>
    <col min="16135" max="16135" width="15" customWidth="1"/>
    <col min="16136" max="16144" width="0" hidden="1" customWidth="1"/>
  </cols>
  <sheetData>
    <row r="1" spans="1:36" ht="20.25" customHeight="1" x14ac:dyDescent="0.2">
      <c r="A1" s="50" t="s">
        <v>509</v>
      </c>
      <c r="B1" s="79" t="s">
        <v>145</v>
      </c>
      <c r="C1" s="79" t="s">
        <v>106</v>
      </c>
      <c r="D1" s="79" t="s">
        <v>105</v>
      </c>
      <c r="E1" s="50" t="s">
        <v>107</v>
      </c>
      <c r="F1" s="79" t="s">
        <v>102</v>
      </c>
      <c r="G1" s="79" t="s">
        <v>103</v>
      </c>
      <c r="H1" s="50" t="s">
        <v>110</v>
      </c>
      <c r="I1" s="50" t="s">
        <v>111</v>
      </c>
      <c r="J1" s="50" t="s">
        <v>112</v>
      </c>
      <c r="K1" s="50" t="s">
        <v>113</v>
      </c>
      <c r="L1" s="50" t="s">
        <v>114</v>
      </c>
      <c r="M1" s="50" t="s">
        <v>115</v>
      </c>
      <c r="N1" s="50" t="s">
        <v>117</v>
      </c>
      <c r="O1" s="50" t="s">
        <v>116</v>
      </c>
      <c r="P1" s="50" t="s">
        <v>116</v>
      </c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</row>
    <row r="2" spans="1:36" x14ac:dyDescent="0.2">
      <c r="A2" s="152">
        <v>0</v>
      </c>
      <c r="B2" s="152">
        <f>COUNTIF('Info patients (1)'!DJ4:DJ404,"=Jour*")</f>
        <v>0</v>
      </c>
      <c r="C2" s="152">
        <v>0</v>
      </c>
      <c r="D2" s="152">
        <f>COUNTIF('Info patients (1)'!DA4:DA404,"Jour0")</f>
        <v>0</v>
      </c>
      <c r="E2" s="153" t="e">
        <f t="shared" ref="E2:E44" si="0">(B2-C2)/B2</f>
        <v>#DIV/0!</v>
      </c>
      <c r="F2" s="153">
        <v>1</v>
      </c>
      <c r="G2" s="153">
        <f t="shared" ref="G2:G44" si="1">1-F2</f>
        <v>0</v>
      </c>
      <c r="H2" s="154" t="e">
        <f t="shared" ref="H2:H44" si="2">C2/((B2-C2)*B2)</f>
        <v>#DIV/0!</v>
      </c>
      <c r="I2" s="154" t="e">
        <f>H2</f>
        <v>#DIV/0!</v>
      </c>
      <c r="J2" t="e">
        <f t="shared" ref="J2:J44" si="3">F2*F2*I2</f>
        <v>#DIV/0!</v>
      </c>
      <c r="K2" t="e">
        <f t="shared" ref="K2:K44" si="4">SQRT(J2)</f>
        <v>#DIV/0!</v>
      </c>
      <c r="L2" t="e">
        <f t="shared" ref="L2:L44" si="5">LN(E2)</f>
        <v>#DIV/0!</v>
      </c>
      <c r="M2" t="e">
        <f>L2</f>
        <v>#DIV/0!</v>
      </c>
      <c r="N2" t="e">
        <f t="shared" ref="N2:N44" si="6">I2/(M2*M2)</f>
        <v>#DIV/0!</v>
      </c>
      <c r="O2" s="155" t="e">
        <f t="shared" ref="O2:O44" si="7">F2^(EXP(1.96*SQRT(N2)))</f>
        <v>#DIV/0!</v>
      </c>
      <c r="P2" s="155" t="e">
        <f t="shared" ref="P2:P44" si="8">F2^(EXP(-1.96*SQRT(N2)))</f>
        <v>#DIV/0!</v>
      </c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</row>
    <row r="3" spans="1:36" x14ac:dyDescent="0.2">
      <c r="A3" s="152">
        <v>1</v>
      </c>
      <c r="B3" s="152">
        <f>B2-C2-D2</f>
        <v>0</v>
      </c>
      <c r="C3" s="152">
        <f>COUNTIF('Info patients (1)'!CY4:CY404,"Jour1")</f>
        <v>0</v>
      </c>
      <c r="D3" s="152">
        <f>COUNTIF('Info patients (1)'!DA4:DA404,"Jour1")</f>
        <v>0</v>
      </c>
      <c r="E3" s="153" t="e">
        <f t="shared" si="0"/>
        <v>#DIV/0!</v>
      </c>
      <c r="F3" s="153" t="e">
        <f t="shared" ref="F3:F44" si="9">E3*F2</f>
        <v>#DIV/0!</v>
      </c>
      <c r="G3" s="153" t="e">
        <f t="shared" si="1"/>
        <v>#DIV/0!</v>
      </c>
      <c r="H3" s="154" t="e">
        <f t="shared" si="2"/>
        <v>#DIV/0!</v>
      </c>
      <c r="I3" s="154" t="e">
        <f t="shared" ref="I3:I19" si="10">H3+I2</f>
        <v>#DIV/0!</v>
      </c>
      <c r="J3" t="e">
        <f t="shared" si="3"/>
        <v>#DIV/0!</v>
      </c>
      <c r="K3" t="e">
        <f t="shared" si="4"/>
        <v>#DIV/0!</v>
      </c>
      <c r="L3" t="e">
        <f t="shared" si="5"/>
        <v>#DIV/0!</v>
      </c>
      <c r="M3" t="e">
        <f t="shared" ref="M3:M44" si="11">M2+L3</f>
        <v>#DIV/0!</v>
      </c>
      <c r="N3" t="e">
        <f t="shared" si="6"/>
        <v>#DIV/0!</v>
      </c>
      <c r="O3" s="155" t="e">
        <f t="shared" si="7"/>
        <v>#DIV/0!</v>
      </c>
      <c r="P3" s="155" t="e">
        <f t="shared" si="8"/>
        <v>#DIV/0!</v>
      </c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</row>
    <row r="4" spans="1:36" x14ac:dyDescent="0.2">
      <c r="A4" s="152">
        <v>2</v>
      </c>
      <c r="B4" s="152">
        <f t="shared" ref="B4:B45" si="12">B3-C3-D3</f>
        <v>0</v>
      </c>
      <c r="C4" s="152">
        <f>COUNTIF('Info patients (1)'!CY4:CY404,"Jour2")</f>
        <v>0</v>
      </c>
      <c r="D4" s="152">
        <f>COUNTIF('Info patients (1)'!DA4:DA404,"Jour2")</f>
        <v>0</v>
      </c>
      <c r="E4" s="153" t="e">
        <f t="shared" si="0"/>
        <v>#DIV/0!</v>
      </c>
      <c r="F4" s="153" t="e">
        <f t="shared" si="9"/>
        <v>#DIV/0!</v>
      </c>
      <c r="G4" s="153" t="e">
        <f t="shared" si="1"/>
        <v>#DIV/0!</v>
      </c>
      <c r="H4" s="154" t="e">
        <f t="shared" si="2"/>
        <v>#DIV/0!</v>
      </c>
      <c r="I4" s="154" t="e">
        <f t="shared" si="10"/>
        <v>#DIV/0!</v>
      </c>
      <c r="J4" t="e">
        <f t="shared" si="3"/>
        <v>#DIV/0!</v>
      </c>
      <c r="K4" t="e">
        <f t="shared" si="4"/>
        <v>#DIV/0!</v>
      </c>
      <c r="L4" t="e">
        <f t="shared" si="5"/>
        <v>#DIV/0!</v>
      </c>
      <c r="M4" t="e">
        <f t="shared" si="11"/>
        <v>#DIV/0!</v>
      </c>
      <c r="N4" t="e">
        <f t="shared" si="6"/>
        <v>#DIV/0!</v>
      </c>
      <c r="O4" s="155" t="e">
        <f t="shared" si="7"/>
        <v>#DIV/0!</v>
      </c>
      <c r="P4" s="155" t="e">
        <f t="shared" si="8"/>
        <v>#DIV/0!</v>
      </c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</row>
    <row r="5" spans="1:36" x14ac:dyDescent="0.2">
      <c r="A5" s="156">
        <v>3</v>
      </c>
      <c r="B5" s="156">
        <f t="shared" si="12"/>
        <v>0</v>
      </c>
      <c r="C5" s="156">
        <f>COUNTIF('Info patients (1)'!CY4:CY404,"Jour3")</f>
        <v>0</v>
      </c>
      <c r="D5" s="156">
        <f>COUNTIF('Info patients (1)'!DA4:DA404,"Jour3")</f>
        <v>0</v>
      </c>
      <c r="E5" s="157" t="e">
        <f t="shared" si="0"/>
        <v>#DIV/0!</v>
      </c>
      <c r="F5" s="157" t="e">
        <f t="shared" si="9"/>
        <v>#DIV/0!</v>
      </c>
      <c r="G5" s="157" t="e">
        <f t="shared" si="1"/>
        <v>#DIV/0!</v>
      </c>
      <c r="H5" s="154" t="e">
        <f t="shared" si="2"/>
        <v>#DIV/0!</v>
      </c>
      <c r="I5" s="154" t="e">
        <f t="shared" si="10"/>
        <v>#DIV/0!</v>
      </c>
      <c r="J5" t="e">
        <f t="shared" si="3"/>
        <v>#DIV/0!</v>
      </c>
      <c r="K5" t="e">
        <f t="shared" si="4"/>
        <v>#DIV/0!</v>
      </c>
      <c r="L5" t="e">
        <f t="shared" si="5"/>
        <v>#DIV/0!</v>
      </c>
      <c r="M5" t="e">
        <f t="shared" si="11"/>
        <v>#DIV/0!</v>
      </c>
      <c r="N5" t="e">
        <f t="shared" si="6"/>
        <v>#DIV/0!</v>
      </c>
      <c r="O5" s="155" t="e">
        <f t="shared" si="7"/>
        <v>#DIV/0!</v>
      </c>
      <c r="P5" s="155" t="e">
        <f t="shared" si="8"/>
        <v>#DIV/0!</v>
      </c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</row>
    <row r="6" spans="1:36" x14ac:dyDescent="0.2">
      <c r="A6" s="152">
        <v>4</v>
      </c>
      <c r="B6" s="152">
        <f t="shared" si="12"/>
        <v>0</v>
      </c>
      <c r="C6" s="152">
        <f>COUNTIF('Info patients (1)'!CY4:CY404,"Jour4")</f>
        <v>0</v>
      </c>
      <c r="D6" s="152">
        <f>COUNTIF('Info patients (1)'!DA4:DA404,"Jour4")</f>
        <v>0</v>
      </c>
      <c r="E6" s="153" t="e">
        <f t="shared" si="0"/>
        <v>#DIV/0!</v>
      </c>
      <c r="F6" s="153" t="e">
        <f t="shared" si="9"/>
        <v>#DIV/0!</v>
      </c>
      <c r="G6" s="153" t="e">
        <f t="shared" si="1"/>
        <v>#DIV/0!</v>
      </c>
      <c r="H6" s="154" t="e">
        <f t="shared" si="2"/>
        <v>#DIV/0!</v>
      </c>
      <c r="I6" s="154" t="e">
        <f t="shared" si="10"/>
        <v>#DIV/0!</v>
      </c>
      <c r="J6" t="e">
        <f t="shared" si="3"/>
        <v>#DIV/0!</v>
      </c>
      <c r="K6" t="e">
        <f t="shared" si="4"/>
        <v>#DIV/0!</v>
      </c>
      <c r="L6" t="e">
        <f t="shared" si="5"/>
        <v>#DIV/0!</v>
      </c>
      <c r="M6" t="e">
        <f t="shared" si="11"/>
        <v>#DIV/0!</v>
      </c>
      <c r="N6" t="e">
        <f t="shared" si="6"/>
        <v>#DIV/0!</v>
      </c>
      <c r="O6" s="155" t="e">
        <f t="shared" si="7"/>
        <v>#DIV/0!</v>
      </c>
      <c r="P6" s="155" t="e">
        <f t="shared" si="8"/>
        <v>#DIV/0!</v>
      </c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</row>
    <row r="7" spans="1:36" x14ac:dyDescent="0.2">
      <c r="A7" s="152">
        <v>5</v>
      </c>
      <c r="B7" s="152">
        <f t="shared" si="12"/>
        <v>0</v>
      </c>
      <c r="C7" s="152">
        <f>COUNTIF('Info patients (1)'!CY4:CY404,"Jour5")</f>
        <v>0</v>
      </c>
      <c r="D7" s="152">
        <f>COUNTIF('Info patients (1)'!DA4:DA404,"Jour5")</f>
        <v>0</v>
      </c>
      <c r="E7" s="153" t="e">
        <f t="shared" si="0"/>
        <v>#DIV/0!</v>
      </c>
      <c r="F7" s="153" t="e">
        <f t="shared" si="9"/>
        <v>#DIV/0!</v>
      </c>
      <c r="G7" s="153" t="e">
        <f t="shared" si="1"/>
        <v>#DIV/0!</v>
      </c>
      <c r="H7" s="154" t="e">
        <f t="shared" si="2"/>
        <v>#DIV/0!</v>
      </c>
      <c r="I7" s="154" t="e">
        <f t="shared" si="10"/>
        <v>#DIV/0!</v>
      </c>
      <c r="J7" t="e">
        <f t="shared" si="3"/>
        <v>#DIV/0!</v>
      </c>
      <c r="K7" t="e">
        <f t="shared" si="4"/>
        <v>#DIV/0!</v>
      </c>
      <c r="L7" t="e">
        <f t="shared" si="5"/>
        <v>#DIV/0!</v>
      </c>
      <c r="M7" t="e">
        <f t="shared" si="11"/>
        <v>#DIV/0!</v>
      </c>
      <c r="N7" t="e">
        <f t="shared" si="6"/>
        <v>#DIV/0!</v>
      </c>
      <c r="O7" s="155" t="e">
        <f t="shared" si="7"/>
        <v>#DIV/0!</v>
      </c>
      <c r="P7" s="155" t="e">
        <f t="shared" si="8"/>
        <v>#DIV/0!</v>
      </c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</row>
    <row r="8" spans="1:36" x14ac:dyDescent="0.2">
      <c r="A8" s="152">
        <v>6</v>
      </c>
      <c r="B8" s="152">
        <f t="shared" si="12"/>
        <v>0</v>
      </c>
      <c r="C8" s="152">
        <f>COUNTIF('Info patients (1)'!CY4:CY404,"Jour6")</f>
        <v>0</v>
      </c>
      <c r="D8" s="152">
        <f>COUNTIF('Info patients (1)'!DA4:DA404,"Jour6")</f>
        <v>0</v>
      </c>
      <c r="E8" s="153" t="e">
        <f t="shared" si="0"/>
        <v>#DIV/0!</v>
      </c>
      <c r="F8" s="153" t="e">
        <f t="shared" si="9"/>
        <v>#DIV/0!</v>
      </c>
      <c r="G8" s="153" t="e">
        <f t="shared" si="1"/>
        <v>#DIV/0!</v>
      </c>
      <c r="H8" s="154" t="e">
        <f t="shared" si="2"/>
        <v>#DIV/0!</v>
      </c>
      <c r="I8" s="154" t="e">
        <f t="shared" si="10"/>
        <v>#DIV/0!</v>
      </c>
      <c r="J8" t="e">
        <f t="shared" si="3"/>
        <v>#DIV/0!</v>
      </c>
      <c r="K8" t="e">
        <f t="shared" si="4"/>
        <v>#DIV/0!</v>
      </c>
      <c r="L8" t="e">
        <f t="shared" si="5"/>
        <v>#DIV/0!</v>
      </c>
      <c r="M8" t="e">
        <f t="shared" si="11"/>
        <v>#DIV/0!</v>
      </c>
      <c r="N8" t="e">
        <f t="shared" si="6"/>
        <v>#DIV/0!</v>
      </c>
      <c r="O8" s="155" t="e">
        <f t="shared" si="7"/>
        <v>#DIV/0!</v>
      </c>
      <c r="P8" s="155" t="e">
        <f t="shared" si="8"/>
        <v>#DIV/0!</v>
      </c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</row>
    <row r="9" spans="1:36" x14ac:dyDescent="0.2">
      <c r="A9" s="152">
        <v>7</v>
      </c>
      <c r="B9" s="152">
        <f t="shared" si="12"/>
        <v>0</v>
      </c>
      <c r="C9" s="152">
        <f>COUNTIF('Info patients (1)'!CY4:CY404,"Jour7")</f>
        <v>0</v>
      </c>
      <c r="D9" s="152">
        <f>COUNTIF('Info patients (1)'!DA4:DA404,"Jour7")</f>
        <v>0</v>
      </c>
      <c r="E9" s="153" t="e">
        <f t="shared" si="0"/>
        <v>#DIV/0!</v>
      </c>
      <c r="F9" s="153" t="e">
        <f t="shared" si="9"/>
        <v>#DIV/0!</v>
      </c>
      <c r="G9" s="153" t="e">
        <f t="shared" si="1"/>
        <v>#DIV/0!</v>
      </c>
      <c r="H9" s="154" t="e">
        <f t="shared" si="2"/>
        <v>#DIV/0!</v>
      </c>
      <c r="I9" s="154" t="e">
        <f t="shared" si="10"/>
        <v>#DIV/0!</v>
      </c>
      <c r="J9" t="e">
        <f t="shared" si="3"/>
        <v>#DIV/0!</v>
      </c>
      <c r="K9" t="e">
        <f t="shared" si="4"/>
        <v>#DIV/0!</v>
      </c>
      <c r="L9" t="e">
        <f t="shared" si="5"/>
        <v>#DIV/0!</v>
      </c>
      <c r="M9" t="e">
        <f t="shared" si="11"/>
        <v>#DIV/0!</v>
      </c>
      <c r="N9" t="e">
        <f t="shared" si="6"/>
        <v>#DIV/0!</v>
      </c>
      <c r="O9" s="155" t="e">
        <f t="shared" si="7"/>
        <v>#DIV/0!</v>
      </c>
      <c r="P9" s="155" t="e">
        <f t="shared" si="8"/>
        <v>#DIV/0!</v>
      </c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</row>
    <row r="10" spans="1:36" x14ac:dyDescent="0.2">
      <c r="A10" s="152">
        <v>8</v>
      </c>
      <c r="B10" s="152">
        <f t="shared" si="12"/>
        <v>0</v>
      </c>
      <c r="C10" s="152">
        <f>COUNTIF('Info patients (1)'!CY4:CY404,"Jour8")</f>
        <v>0</v>
      </c>
      <c r="D10" s="152">
        <f>COUNTIF('Info patients (1)'!DA4:DA404,"Jour8")</f>
        <v>0</v>
      </c>
      <c r="E10" s="153" t="e">
        <f t="shared" si="0"/>
        <v>#DIV/0!</v>
      </c>
      <c r="F10" s="153" t="e">
        <f t="shared" si="9"/>
        <v>#DIV/0!</v>
      </c>
      <c r="G10" s="153" t="e">
        <f t="shared" si="1"/>
        <v>#DIV/0!</v>
      </c>
      <c r="H10" s="154" t="e">
        <f t="shared" si="2"/>
        <v>#DIV/0!</v>
      </c>
      <c r="I10" s="154" t="e">
        <f t="shared" si="10"/>
        <v>#DIV/0!</v>
      </c>
      <c r="J10" t="e">
        <f t="shared" si="3"/>
        <v>#DIV/0!</v>
      </c>
      <c r="K10" t="e">
        <f t="shared" si="4"/>
        <v>#DIV/0!</v>
      </c>
      <c r="L10" t="e">
        <f t="shared" si="5"/>
        <v>#DIV/0!</v>
      </c>
      <c r="M10" t="e">
        <f t="shared" si="11"/>
        <v>#DIV/0!</v>
      </c>
      <c r="N10" t="e">
        <f t="shared" si="6"/>
        <v>#DIV/0!</v>
      </c>
      <c r="O10" s="155" t="e">
        <f t="shared" si="7"/>
        <v>#DIV/0!</v>
      </c>
      <c r="P10" s="155" t="e">
        <f t="shared" si="8"/>
        <v>#DIV/0!</v>
      </c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</row>
    <row r="11" spans="1:36" x14ac:dyDescent="0.2">
      <c r="A11" s="152">
        <v>9</v>
      </c>
      <c r="B11" s="152">
        <f t="shared" si="12"/>
        <v>0</v>
      </c>
      <c r="C11" s="152">
        <f>COUNTIF('Info patients (1)'!CY4:CY404,"Jour9")</f>
        <v>0</v>
      </c>
      <c r="D11" s="152">
        <f>COUNTIF('Info patients (1)'!DA4:DA404,"Jour9")</f>
        <v>0</v>
      </c>
      <c r="E11" s="153" t="e">
        <f t="shared" si="0"/>
        <v>#DIV/0!</v>
      </c>
      <c r="F11" s="153" t="e">
        <f t="shared" si="9"/>
        <v>#DIV/0!</v>
      </c>
      <c r="G11" s="153" t="e">
        <f t="shared" si="1"/>
        <v>#DIV/0!</v>
      </c>
      <c r="H11" s="154" t="e">
        <f t="shared" si="2"/>
        <v>#DIV/0!</v>
      </c>
      <c r="I11" s="154" t="e">
        <f t="shared" si="10"/>
        <v>#DIV/0!</v>
      </c>
      <c r="J11" t="e">
        <f t="shared" si="3"/>
        <v>#DIV/0!</v>
      </c>
      <c r="K11" t="e">
        <f t="shared" si="4"/>
        <v>#DIV/0!</v>
      </c>
      <c r="L11" t="e">
        <f t="shared" si="5"/>
        <v>#DIV/0!</v>
      </c>
      <c r="M11" t="e">
        <f t="shared" si="11"/>
        <v>#DIV/0!</v>
      </c>
      <c r="N11" t="e">
        <f t="shared" si="6"/>
        <v>#DIV/0!</v>
      </c>
      <c r="O11" s="155" t="e">
        <f t="shared" si="7"/>
        <v>#DIV/0!</v>
      </c>
      <c r="P11" s="155" t="e">
        <f t="shared" si="8"/>
        <v>#DIV/0!</v>
      </c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</row>
    <row r="12" spans="1:36" x14ac:dyDescent="0.2">
      <c r="A12" s="152">
        <v>10</v>
      </c>
      <c r="B12" s="152">
        <f t="shared" si="12"/>
        <v>0</v>
      </c>
      <c r="C12" s="152">
        <f>COUNTIF('Info patients (1)'!CY4:CY404,"Jour10")</f>
        <v>0</v>
      </c>
      <c r="D12" s="152">
        <f>COUNTIF('Info patients (1)'!DA4:DA404,"Jour10")</f>
        <v>0</v>
      </c>
      <c r="E12" s="153" t="e">
        <f t="shared" si="0"/>
        <v>#DIV/0!</v>
      </c>
      <c r="F12" s="153" t="e">
        <f t="shared" si="9"/>
        <v>#DIV/0!</v>
      </c>
      <c r="G12" s="153" t="e">
        <f t="shared" si="1"/>
        <v>#DIV/0!</v>
      </c>
      <c r="H12" s="154" t="e">
        <f t="shared" si="2"/>
        <v>#DIV/0!</v>
      </c>
      <c r="I12" s="154" t="e">
        <f t="shared" si="10"/>
        <v>#DIV/0!</v>
      </c>
      <c r="J12" t="e">
        <f t="shared" si="3"/>
        <v>#DIV/0!</v>
      </c>
      <c r="K12" t="e">
        <f t="shared" si="4"/>
        <v>#DIV/0!</v>
      </c>
      <c r="L12" t="e">
        <f t="shared" si="5"/>
        <v>#DIV/0!</v>
      </c>
      <c r="M12" t="e">
        <f t="shared" si="11"/>
        <v>#DIV/0!</v>
      </c>
      <c r="N12" t="e">
        <f t="shared" si="6"/>
        <v>#DIV/0!</v>
      </c>
      <c r="O12" s="155" t="e">
        <f t="shared" si="7"/>
        <v>#DIV/0!</v>
      </c>
      <c r="P12" s="155" t="e">
        <f t="shared" si="8"/>
        <v>#DIV/0!</v>
      </c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  <c r="AJ12" s="151"/>
    </row>
    <row r="13" spans="1:36" x14ac:dyDescent="0.2">
      <c r="A13" s="152">
        <v>11</v>
      </c>
      <c r="B13" s="152">
        <f t="shared" si="12"/>
        <v>0</v>
      </c>
      <c r="C13" s="152">
        <f>COUNTIF('Info patients (1)'!CY4:CY404,"Jour11")</f>
        <v>0</v>
      </c>
      <c r="D13" s="152">
        <f>COUNTIF('Info patients (1)'!DA4:DA404,"Jour11")</f>
        <v>0</v>
      </c>
      <c r="E13" s="153" t="e">
        <f t="shared" si="0"/>
        <v>#DIV/0!</v>
      </c>
      <c r="F13" s="153" t="e">
        <f t="shared" si="9"/>
        <v>#DIV/0!</v>
      </c>
      <c r="G13" s="153" t="e">
        <f t="shared" si="1"/>
        <v>#DIV/0!</v>
      </c>
      <c r="H13" s="154" t="e">
        <f t="shared" si="2"/>
        <v>#DIV/0!</v>
      </c>
      <c r="I13" s="154" t="e">
        <f t="shared" si="10"/>
        <v>#DIV/0!</v>
      </c>
      <c r="J13" t="e">
        <f t="shared" si="3"/>
        <v>#DIV/0!</v>
      </c>
      <c r="K13" t="e">
        <f t="shared" si="4"/>
        <v>#DIV/0!</v>
      </c>
      <c r="L13" t="e">
        <f t="shared" si="5"/>
        <v>#DIV/0!</v>
      </c>
      <c r="M13" t="e">
        <f t="shared" si="11"/>
        <v>#DIV/0!</v>
      </c>
      <c r="N13" t="e">
        <f t="shared" si="6"/>
        <v>#DIV/0!</v>
      </c>
      <c r="O13" s="155" t="e">
        <f t="shared" si="7"/>
        <v>#DIV/0!</v>
      </c>
      <c r="P13" s="155" t="e">
        <f t="shared" si="8"/>
        <v>#DIV/0!</v>
      </c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</row>
    <row r="14" spans="1:36" x14ac:dyDescent="0.2">
      <c r="A14" s="152">
        <v>12</v>
      </c>
      <c r="B14" s="152">
        <f t="shared" si="12"/>
        <v>0</v>
      </c>
      <c r="C14" s="152">
        <f>COUNTIF('Info patients (1)'!CY4:CY404,"Jour12")</f>
        <v>0</v>
      </c>
      <c r="D14" s="152">
        <f>COUNTIF('Info patients (1)'!DA4:DA404,"Jour12")</f>
        <v>0</v>
      </c>
      <c r="E14" s="153" t="e">
        <f t="shared" si="0"/>
        <v>#DIV/0!</v>
      </c>
      <c r="F14" s="153" t="e">
        <f t="shared" si="9"/>
        <v>#DIV/0!</v>
      </c>
      <c r="G14" s="153" t="e">
        <f t="shared" si="1"/>
        <v>#DIV/0!</v>
      </c>
      <c r="H14" s="154" t="e">
        <f t="shared" si="2"/>
        <v>#DIV/0!</v>
      </c>
      <c r="I14" s="154" t="e">
        <f t="shared" si="10"/>
        <v>#DIV/0!</v>
      </c>
      <c r="J14" t="e">
        <f t="shared" si="3"/>
        <v>#DIV/0!</v>
      </c>
      <c r="K14" t="e">
        <f t="shared" si="4"/>
        <v>#DIV/0!</v>
      </c>
      <c r="L14" t="e">
        <f t="shared" si="5"/>
        <v>#DIV/0!</v>
      </c>
      <c r="M14" t="e">
        <f t="shared" si="11"/>
        <v>#DIV/0!</v>
      </c>
      <c r="N14" t="e">
        <f t="shared" si="6"/>
        <v>#DIV/0!</v>
      </c>
      <c r="O14" s="155" t="e">
        <f t="shared" si="7"/>
        <v>#DIV/0!</v>
      </c>
      <c r="P14" s="155" t="e">
        <f t="shared" si="8"/>
        <v>#DIV/0!</v>
      </c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</row>
    <row r="15" spans="1:36" x14ac:dyDescent="0.2">
      <c r="A15" s="152">
        <v>13</v>
      </c>
      <c r="B15" s="152">
        <f t="shared" si="12"/>
        <v>0</v>
      </c>
      <c r="C15" s="152">
        <f>COUNTIF('Info patients (1)'!CY4:CY404,"Jour13")</f>
        <v>0</v>
      </c>
      <c r="D15" s="152">
        <f>COUNTIF('Info patients (1)'!DA4:DA404,"Jour13")</f>
        <v>0</v>
      </c>
      <c r="E15" s="153" t="e">
        <f t="shared" si="0"/>
        <v>#DIV/0!</v>
      </c>
      <c r="F15" s="153" t="e">
        <f t="shared" si="9"/>
        <v>#DIV/0!</v>
      </c>
      <c r="G15" s="153" t="e">
        <f t="shared" si="1"/>
        <v>#DIV/0!</v>
      </c>
      <c r="H15" s="154" t="e">
        <f t="shared" si="2"/>
        <v>#DIV/0!</v>
      </c>
      <c r="I15" s="154" t="e">
        <f t="shared" si="10"/>
        <v>#DIV/0!</v>
      </c>
      <c r="J15" t="e">
        <f t="shared" si="3"/>
        <v>#DIV/0!</v>
      </c>
      <c r="K15" t="e">
        <f t="shared" si="4"/>
        <v>#DIV/0!</v>
      </c>
      <c r="L15" t="e">
        <f t="shared" si="5"/>
        <v>#DIV/0!</v>
      </c>
      <c r="M15" t="e">
        <f t="shared" si="11"/>
        <v>#DIV/0!</v>
      </c>
      <c r="N15" t="e">
        <f t="shared" si="6"/>
        <v>#DIV/0!</v>
      </c>
      <c r="O15" s="155" t="e">
        <f t="shared" si="7"/>
        <v>#DIV/0!</v>
      </c>
      <c r="P15" s="155" t="e">
        <f t="shared" si="8"/>
        <v>#DIV/0!</v>
      </c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</row>
    <row r="16" spans="1:36" x14ac:dyDescent="0.2">
      <c r="A16" s="152">
        <v>14</v>
      </c>
      <c r="B16" s="152">
        <f t="shared" si="12"/>
        <v>0</v>
      </c>
      <c r="C16" s="152">
        <f>COUNTIF('Info patients (1)'!CY4:CY404,"Jour14")</f>
        <v>0</v>
      </c>
      <c r="D16" s="152">
        <f>COUNTIF('Info patients (1)'!DA4:DA404,"Jour14")</f>
        <v>0</v>
      </c>
      <c r="E16" s="153" t="e">
        <f t="shared" si="0"/>
        <v>#DIV/0!</v>
      </c>
      <c r="F16" s="158" t="e">
        <f t="shared" si="9"/>
        <v>#DIV/0!</v>
      </c>
      <c r="G16" s="158" t="e">
        <f t="shared" si="1"/>
        <v>#DIV/0!</v>
      </c>
      <c r="H16" s="154" t="e">
        <f t="shared" si="2"/>
        <v>#DIV/0!</v>
      </c>
      <c r="I16" s="154" t="e">
        <f t="shared" si="10"/>
        <v>#DIV/0!</v>
      </c>
      <c r="J16" t="e">
        <f t="shared" si="3"/>
        <v>#DIV/0!</v>
      </c>
      <c r="K16" t="e">
        <f t="shared" si="4"/>
        <v>#DIV/0!</v>
      </c>
      <c r="L16" t="e">
        <f t="shared" si="5"/>
        <v>#DIV/0!</v>
      </c>
      <c r="M16" t="e">
        <f t="shared" si="11"/>
        <v>#DIV/0!</v>
      </c>
      <c r="N16" t="e">
        <f t="shared" si="6"/>
        <v>#DIV/0!</v>
      </c>
      <c r="O16" s="155" t="e">
        <f t="shared" si="7"/>
        <v>#DIV/0!</v>
      </c>
      <c r="P16" s="155" t="e">
        <f t="shared" si="8"/>
        <v>#DIV/0!</v>
      </c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</row>
    <row r="17" spans="1:36" x14ac:dyDescent="0.2">
      <c r="A17" s="152">
        <v>15</v>
      </c>
      <c r="B17" s="152">
        <f t="shared" si="12"/>
        <v>0</v>
      </c>
      <c r="C17" s="152">
        <f>COUNTIF('Info patients (1)'!CY4:CY404,"Jour15")</f>
        <v>0</v>
      </c>
      <c r="D17" s="152">
        <f>COUNTIF('Info patients (1)'!DA4:DA404,"Jour15")</f>
        <v>0</v>
      </c>
      <c r="E17" s="153" t="e">
        <f t="shared" si="0"/>
        <v>#DIV/0!</v>
      </c>
      <c r="F17" s="158" t="e">
        <f t="shared" si="9"/>
        <v>#DIV/0!</v>
      </c>
      <c r="G17" s="158" t="e">
        <f t="shared" si="1"/>
        <v>#DIV/0!</v>
      </c>
      <c r="H17" s="154" t="e">
        <f t="shared" si="2"/>
        <v>#DIV/0!</v>
      </c>
      <c r="I17" s="154" t="e">
        <f t="shared" si="10"/>
        <v>#DIV/0!</v>
      </c>
      <c r="J17" t="e">
        <f t="shared" si="3"/>
        <v>#DIV/0!</v>
      </c>
      <c r="K17" t="e">
        <f t="shared" si="4"/>
        <v>#DIV/0!</v>
      </c>
      <c r="L17" t="e">
        <f t="shared" si="5"/>
        <v>#DIV/0!</v>
      </c>
      <c r="M17" t="e">
        <f t="shared" si="11"/>
        <v>#DIV/0!</v>
      </c>
      <c r="N17" t="e">
        <f t="shared" si="6"/>
        <v>#DIV/0!</v>
      </c>
      <c r="O17" s="155" t="e">
        <f t="shared" si="7"/>
        <v>#DIV/0!</v>
      </c>
      <c r="P17" s="155" t="e">
        <f t="shared" si="8"/>
        <v>#DIV/0!</v>
      </c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</row>
    <row r="18" spans="1:36" x14ac:dyDescent="0.2">
      <c r="A18" s="152">
        <v>16</v>
      </c>
      <c r="B18" s="152">
        <f t="shared" si="12"/>
        <v>0</v>
      </c>
      <c r="C18" s="152">
        <f>COUNTIF('Info patients (1)'!CY4:CY404,"Jour16")</f>
        <v>0</v>
      </c>
      <c r="D18" s="152">
        <f>COUNTIF('Info patients (1)'!DA4:DA404,"Jour16")</f>
        <v>0</v>
      </c>
      <c r="E18" s="153" t="e">
        <f t="shared" si="0"/>
        <v>#DIV/0!</v>
      </c>
      <c r="F18" s="158" t="e">
        <f t="shared" si="9"/>
        <v>#DIV/0!</v>
      </c>
      <c r="G18" s="158" t="e">
        <f t="shared" si="1"/>
        <v>#DIV/0!</v>
      </c>
      <c r="H18" s="154" t="e">
        <f t="shared" si="2"/>
        <v>#DIV/0!</v>
      </c>
      <c r="I18" s="154" t="e">
        <f t="shared" si="10"/>
        <v>#DIV/0!</v>
      </c>
      <c r="J18" t="e">
        <f t="shared" si="3"/>
        <v>#DIV/0!</v>
      </c>
      <c r="K18" t="e">
        <f t="shared" si="4"/>
        <v>#DIV/0!</v>
      </c>
      <c r="L18" t="e">
        <f t="shared" si="5"/>
        <v>#DIV/0!</v>
      </c>
      <c r="M18" t="e">
        <f t="shared" si="11"/>
        <v>#DIV/0!</v>
      </c>
      <c r="N18" t="e">
        <f t="shared" si="6"/>
        <v>#DIV/0!</v>
      </c>
      <c r="O18" s="155" t="e">
        <f t="shared" si="7"/>
        <v>#DIV/0!</v>
      </c>
      <c r="P18" s="155" t="e">
        <f t="shared" si="8"/>
        <v>#DIV/0!</v>
      </c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</row>
    <row r="19" spans="1:36" x14ac:dyDescent="0.2">
      <c r="A19" s="152">
        <v>17</v>
      </c>
      <c r="B19" s="152">
        <f t="shared" si="12"/>
        <v>0</v>
      </c>
      <c r="C19" s="152">
        <f>COUNTIF('Info patients (1)'!CY4:CY404,"Jour17")</f>
        <v>0</v>
      </c>
      <c r="D19" s="152">
        <f>COUNTIF('Info patients (1)'!DA4:DA404,"Jour17")</f>
        <v>0</v>
      </c>
      <c r="E19" s="153" t="e">
        <f t="shared" si="0"/>
        <v>#DIV/0!</v>
      </c>
      <c r="F19" s="158" t="e">
        <f t="shared" si="9"/>
        <v>#DIV/0!</v>
      </c>
      <c r="G19" s="158" t="e">
        <f t="shared" si="1"/>
        <v>#DIV/0!</v>
      </c>
      <c r="H19" s="154" t="e">
        <f t="shared" si="2"/>
        <v>#DIV/0!</v>
      </c>
      <c r="I19" s="154" t="e">
        <f t="shared" si="10"/>
        <v>#DIV/0!</v>
      </c>
      <c r="J19" t="e">
        <f t="shared" si="3"/>
        <v>#DIV/0!</v>
      </c>
      <c r="K19" t="e">
        <f t="shared" si="4"/>
        <v>#DIV/0!</v>
      </c>
      <c r="L19" t="e">
        <f t="shared" si="5"/>
        <v>#DIV/0!</v>
      </c>
      <c r="M19" t="e">
        <f t="shared" si="11"/>
        <v>#DIV/0!</v>
      </c>
      <c r="N19" t="e">
        <f t="shared" si="6"/>
        <v>#DIV/0!</v>
      </c>
      <c r="O19" s="155" t="e">
        <f t="shared" si="7"/>
        <v>#DIV/0!</v>
      </c>
      <c r="P19" s="155" t="e">
        <f t="shared" si="8"/>
        <v>#DIV/0!</v>
      </c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</row>
    <row r="20" spans="1:36" x14ac:dyDescent="0.2">
      <c r="A20" s="152">
        <v>18</v>
      </c>
      <c r="B20" s="152">
        <f t="shared" si="12"/>
        <v>0</v>
      </c>
      <c r="C20" s="152">
        <f>COUNTIF('Info patients (1)'!CY4:CY404,"Jour18")</f>
        <v>0</v>
      </c>
      <c r="D20" s="152">
        <f>COUNTIF('Info patients (1)'!DA4:DA404,"Jour18")</f>
        <v>0</v>
      </c>
      <c r="E20" s="153" t="e">
        <f t="shared" si="0"/>
        <v>#DIV/0!</v>
      </c>
      <c r="F20" s="158" t="e">
        <f t="shared" si="9"/>
        <v>#DIV/0!</v>
      </c>
      <c r="G20" s="158" t="e">
        <f t="shared" si="1"/>
        <v>#DIV/0!</v>
      </c>
      <c r="H20" s="154" t="e">
        <f t="shared" si="2"/>
        <v>#DIV/0!</v>
      </c>
      <c r="I20" s="154" t="e">
        <f>H20+I19</f>
        <v>#DIV/0!</v>
      </c>
      <c r="J20" t="e">
        <f t="shared" si="3"/>
        <v>#DIV/0!</v>
      </c>
      <c r="K20" t="e">
        <f t="shared" si="4"/>
        <v>#DIV/0!</v>
      </c>
      <c r="L20" t="e">
        <f t="shared" si="5"/>
        <v>#DIV/0!</v>
      </c>
      <c r="M20" t="e">
        <f t="shared" si="11"/>
        <v>#DIV/0!</v>
      </c>
      <c r="N20" t="e">
        <f t="shared" si="6"/>
        <v>#DIV/0!</v>
      </c>
      <c r="O20" s="155" t="e">
        <f t="shared" si="7"/>
        <v>#DIV/0!</v>
      </c>
      <c r="P20" s="155" t="e">
        <f t="shared" si="8"/>
        <v>#DIV/0!</v>
      </c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</row>
    <row r="21" spans="1:36" x14ac:dyDescent="0.2">
      <c r="A21" s="152">
        <v>19</v>
      </c>
      <c r="B21" s="152">
        <f t="shared" si="12"/>
        <v>0</v>
      </c>
      <c r="C21" s="152">
        <f>COUNTIF('Info patients (1)'!CY4:CY404,"Jour19")</f>
        <v>0</v>
      </c>
      <c r="D21" s="152">
        <f>COUNTIF('Info patients (1)'!DA4:DA404,"Jour19")</f>
        <v>0</v>
      </c>
      <c r="E21" s="153" t="e">
        <f t="shared" si="0"/>
        <v>#DIV/0!</v>
      </c>
      <c r="F21" s="158" t="e">
        <f t="shared" si="9"/>
        <v>#DIV/0!</v>
      </c>
      <c r="G21" s="158" t="e">
        <f t="shared" si="1"/>
        <v>#DIV/0!</v>
      </c>
      <c r="H21" s="154" t="e">
        <f t="shared" si="2"/>
        <v>#DIV/0!</v>
      </c>
      <c r="I21" s="154" t="e">
        <f t="shared" ref="I21:I44" si="13">H21+I20</f>
        <v>#DIV/0!</v>
      </c>
      <c r="J21" t="e">
        <f t="shared" si="3"/>
        <v>#DIV/0!</v>
      </c>
      <c r="K21" t="e">
        <f t="shared" si="4"/>
        <v>#DIV/0!</v>
      </c>
      <c r="L21" t="e">
        <f t="shared" si="5"/>
        <v>#DIV/0!</v>
      </c>
      <c r="M21" t="e">
        <f t="shared" si="11"/>
        <v>#DIV/0!</v>
      </c>
      <c r="N21" t="e">
        <f t="shared" si="6"/>
        <v>#DIV/0!</v>
      </c>
      <c r="O21" s="155" t="e">
        <f t="shared" si="7"/>
        <v>#DIV/0!</v>
      </c>
      <c r="P21" s="155" t="e">
        <f t="shared" si="8"/>
        <v>#DIV/0!</v>
      </c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</row>
    <row r="22" spans="1:36" x14ac:dyDescent="0.2">
      <c r="A22" s="152">
        <v>20</v>
      </c>
      <c r="B22" s="152">
        <f t="shared" si="12"/>
        <v>0</v>
      </c>
      <c r="C22" s="152">
        <f>COUNTIF('Info patients (1)'!CY4:CY404,"Jour20")</f>
        <v>0</v>
      </c>
      <c r="D22" s="152">
        <f>COUNTIF('Info patients (1)'!DA4:DA404,"Jour20")</f>
        <v>0</v>
      </c>
      <c r="E22" s="153" t="e">
        <f t="shared" si="0"/>
        <v>#DIV/0!</v>
      </c>
      <c r="F22" s="158" t="e">
        <f t="shared" si="9"/>
        <v>#DIV/0!</v>
      </c>
      <c r="G22" s="158" t="e">
        <f t="shared" si="1"/>
        <v>#DIV/0!</v>
      </c>
      <c r="H22" s="154" t="e">
        <f t="shared" si="2"/>
        <v>#DIV/0!</v>
      </c>
      <c r="I22" s="154" t="e">
        <f t="shared" si="13"/>
        <v>#DIV/0!</v>
      </c>
      <c r="J22" t="e">
        <f t="shared" si="3"/>
        <v>#DIV/0!</v>
      </c>
      <c r="K22" t="e">
        <f t="shared" si="4"/>
        <v>#DIV/0!</v>
      </c>
      <c r="L22" t="e">
        <f t="shared" si="5"/>
        <v>#DIV/0!</v>
      </c>
      <c r="M22" t="e">
        <f t="shared" si="11"/>
        <v>#DIV/0!</v>
      </c>
      <c r="N22" t="e">
        <f t="shared" si="6"/>
        <v>#DIV/0!</v>
      </c>
      <c r="O22" s="155" t="e">
        <f t="shared" si="7"/>
        <v>#DIV/0!</v>
      </c>
      <c r="P22" s="155" t="e">
        <f t="shared" si="8"/>
        <v>#DIV/0!</v>
      </c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</row>
    <row r="23" spans="1:36" x14ac:dyDescent="0.2">
      <c r="A23" s="152">
        <v>21</v>
      </c>
      <c r="B23" s="152">
        <f t="shared" si="12"/>
        <v>0</v>
      </c>
      <c r="C23" s="152">
        <f>COUNTIF('Info patients (1)'!CY4:CY404,"Jour21")</f>
        <v>0</v>
      </c>
      <c r="D23" s="152">
        <f>COUNTIF('Info patients (1)'!DA4:DA404,"Jour21")</f>
        <v>0</v>
      </c>
      <c r="E23" s="153" t="e">
        <f t="shared" si="0"/>
        <v>#DIV/0!</v>
      </c>
      <c r="F23" s="158" t="e">
        <f t="shared" si="9"/>
        <v>#DIV/0!</v>
      </c>
      <c r="G23" s="158" t="e">
        <f t="shared" si="1"/>
        <v>#DIV/0!</v>
      </c>
      <c r="H23" s="154" t="e">
        <f t="shared" si="2"/>
        <v>#DIV/0!</v>
      </c>
      <c r="I23" s="154" t="e">
        <f t="shared" si="13"/>
        <v>#DIV/0!</v>
      </c>
      <c r="J23" t="e">
        <f t="shared" si="3"/>
        <v>#DIV/0!</v>
      </c>
      <c r="K23" t="e">
        <f t="shared" si="4"/>
        <v>#DIV/0!</v>
      </c>
      <c r="L23" t="e">
        <f t="shared" si="5"/>
        <v>#DIV/0!</v>
      </c>
      <c r="M23" t="e">
        <f t="shared" si="11"/>
        <v>#DIV/0!</v>
      </c>
      <c r="N23" t="e">
        <f t="shared" si="6"/>
        <v>#DIV/0!</v>
      </c>
      <c r="O23" s="155" t="e">
        <f t="shared" si="7"/>
        <v>#DIV/0!</v>
      </c>
      <c r="P23" s="155" t="e">
        <f t="shared" si="8"/>
        <v>#DIV/0!</v>
      </c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</row>
    <row r="24" spans="1:36" x14ac:dyDescent="0.2">
      <c r="A24" s="152">
        <v>22</v>
      </c>
      <c r="B24" s="152">
        <f t="shared" si="12"/>
        <v>0</v>
      </c>
      <c r="C24" s="152">
        <f>COUNTIF('Info patients (1)'!CY4:CY404,"Jour22")</f>
        <v>0</v>
      </c>
      <c r="D24" s="152">
        <f>COUNTIF('Info patients (1)'!DA4:DA404,"Jour22")</f>
        <v>0</v>
      </c>
      <c r="E24" s="153" t="e">
        <f t="shared" si="0"/>
        <v>#DIV/0!</v>
      </c>
      <c r="F24" s="158" t="e">
        <f t="shared" si="9"/>
        <v>#DIV/0!</v>
      </c>
      <c r="G24" s="158" t="e">
        <f t="shared" si="1"/>
        <v>#DIV/0!</v>
      </c>
      <c r="H24" s="154" t="e">
        <f t="shared" si="2"/>
        <v>#DIV/0!</v>
      </c>
      <c r="I24" s="154" t="e">
        <f t="shared" si="13"/>
        <v>#DIV/0!</v>
      </c>
      <c r="J24" t="e">
        <f t="shared" si="3"/>
        <v>#DIV/0!</v>
      </c>
      <c r="K24" t="e">
        <f t="shared" si="4"/>
        <v>#DIV/0!</v>
      </c>
      <c r="L24" t="e">
        <f t="shared" si="5"/>
        <v>#DIV/0!</v>
      </c>
      <c r="M24" t="e">
        <f t="shared" si="11"/>
        <v>#DIV/0!</v>
      </c>
      <c r="N24" t="e">
        <f t="shared" si="6"/>
        <v>#DIV/0!</v>
      </c>
      <c r="O24" s="155" t="e">
        <f t="shared" si="7"/>
        <v>#DIV/0!</v>
      </c>
      <c r="P24" s="155" t="e">
        <f t="shared" si="8"/>
        <v>#DIV/0!</v>
      </c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</row>
    <row r="25" spans="1:36" x14ac:dyDescent="0.2">
      <c r="A25" s="152">
        <v>23</v>
      </c>
      <c r="B25" s="152">
        <f t="shared" si="12"/>
        <v>0</v>
      </c>
      <c r="C25" s="152">
        <f>COUNTIF('Info patients (1)'!CY4:CY404,"Jour23")</f>
        <v>0</v>
      </c>
      <c r="D25" s="152">
        <f>COUNTIF('Info patients (1)'!DA4:DA404,"Jour23")</f>
        <v>0</v>
      </c>
      <c r="E25" s="153" t="e">
        <f t="shared" si="0"/>
        <v>#DIV/0!</v>
      </c>
      <c r="F25" s="158" t="e">
        <f t="shared" si="9"/>
        <v>#DIV/0!</v>
      </c>
      <c r="G25" s="158" t="e">
        <f t="shared" si="1"/>
        <v>#DIV/0!</v>
      </c>
      <c r="H25" s="154" t="e">
        <f t="shared" si="2"/>
        <v>#DIV/0!</v>
      </c>
      <c r="I25" s="154" t="e">
        <f t="shared" si="13"/>
        <v>#DIV/0!</v>
      </c>
      <c r="J25" t="e">
        <f t="shared" si="3"/>
        <v>#DIV/0!</v>
      </c>
      <c r="K25" t="e">
        <f t="shared" si="4"/>
        <v>#DIV/0!</v>
      </c>
      <c r="L25" t="e">
        <f t="shared" si="5"/>
        <v>#DIV/0!</v>
      </c>
      <c r="M25" t="e">
        <f t="shared" si="11"/>
        <v>#DIV/0!</v>
      </c>
      <c r="N25" t="e">
        <f t="shared" si="6"/>
        <v>#DIV/0!</v>
      </c>
      <c r="O25" s="155" t="e">
        <f t="shared" si="7"/>
        <v>#DIV/0!</v>
      </c>
      <c r="P25" s="155" t="e">
        <f t="shared" si="8"/>
        <v>#DIV/0!</v>
      </c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</row>
    <row r="26" spans="1:36" x14ac:dyDescent="0.2">
      <c r="A26" s="152">
        <v>24</v>
      </c>
      <c r="B26" s="152">
        <f t="shared" si="12"/>
        <v>0</v>
      </c>
      <c r="C26" s="152">
        <f>COUNTIF('Info patients (1)'!CY4:CY404,"Jour24")</f>
        <v>0</v>
      </c>
      <c r="D26" s="152">
        <f>COUNTIF('Info patients (1)'!DA4:DA404,"Jour24")</f>
        <v>0</v>
      </c>
      <c r="E26" s="153" t="e">
        <f t="shared" si="0"/>
        <v>#DIV/0!</v>
      </c>
      <c r="F26" s="158" t="e">
        <f t="shared" si="9"/>
        <v>#DIV/0!</v>
      </c>
      <c r="G26" s="158" t="e">
        <f t="shared" si="1"/>
        <v>#DIV/0!</v>
      </c>
      <c r="H26" s="154" t="e">
        <f t="shared" si="2"/>
        <v>#DIV/0!</v>
      </c>
      <c r="I26" s="154" t="e">
        <f t="shared" si="13"/>
        <v>#DIV/0!</v>
      </c>
      <c r="J26" t="e">
        <f t="shared" si="3"/>
        <v>#DIV/0!</v>
      </c>
      <c r="K26" t="e">
        <f t="shared" si="4"/>
        <v>#DIV/0!</v>
      </c>
      <c r="L26" t="e">
        <f t="shared" si="5"/>
        <v>#DIV/0!</v>
      </c>
      <c r="M26" t="e">
        <f t="shared" si="11"/>
        <v>#DIV/0!</v>
      </c>
      <c r="N26" t="e">
        <f t="shared" si="6"/>
        <v>#DIV/0!</v>
      </c>
      <c r="O26" s="155" t="e">
        <f t="shared" si="7"/>
        <v>#DIV/0!</v>
      </c>
      <c r="P26" s="155" t="e">
        <f t="shared" si="8"/>
        <v>#DIV/0!</v>
      </c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</row>
    <row r="27" spans="1:36" x14ac:dyDescent="0.2">
      <c r="A27" s="152">
        <v>25</v>
      </c>
      <c r="B27" s="152">
        <f t="shared" si="12"/>
        <v>0</v>
      </c>
      <c r="C27" s="152">
        <f>COUNTIF('Info patients (1)'!CY4:CY404,"Jour25")</f>
        <v>0</v>
      </c>
      <c r="D27" s="152">
        <f>COUNTIF('Info patients (1)'!DA4:DA404,"Jour25")</f>
        <v>0</v>
      </c>
      <c r="E27" s="153" t="e">
        <f t="shared" si="0"/>
        <v>#DIV/0!</v>
      </c>
      <c r="F27" s="158" t="e">
        <f t="shared" si="9"/>
        <v>#DIV/0!</v>
      </c>
      <c r="G27" s="158" t="e">
        <f t="shared" si="1"/>
        <v>#DIV/0!</v>
      </c>
      <c r="H27" s="154" t="e">
        <f t="shared" si="2"/>
        <v>#DIV/0!</v>
      </c>
      <c r="I27" s="154" t="e">
        <f t="shared" si="13"/>
        <v>#DIV/0!</v>
      </c>
      <c r="J27" t="e">
        <f t="shared" si="3"/>
        <v>#DIV/0!</v>
      </c>
      <c r="K27" t="e">
        <f t="shared" si="4"/>
        <v>#DIV/0!</v>
      </c>
      <c r="L27" t="e">
        <f t="shared" si="5"/>
        <v>#DIV/0!</v>
      </c>
      <c r="M27" t="e">
        <f t="shared" si="11"/>
        <v>#DIV/0!</v>
      </c>
      <c r="N27" t="e">
        <f t="shared" si="6"/>
        <v>#DIV/0!</v>
      </c>
      <c r="O27" s="155" t="e">
        <f t="shared" si="7"/>
        <v>#DIV/0!</v>
      </c>
      <c r="P27" s="155" t="e">
        <f t="shared" si="8"/>
        <v>#DIV/0!</v>
      </c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</row>
    <row r="28" spans="1:36" x14ac:dyDescent="0.2">
      <c r="A28" s="152">
        <v>26</v>
      </c>
      <c r="B28" s="152">
        <f t="shared" si="12"/>
        <v>0</v>
      </c>
      <c r="C28" s="152">
        <f>COUNTIF('Info patients (1)'!CY4:CY404,"Jour26")</f>
        <v>0</v>
      </c>
      <c r="D28" s="152">
        <f>COUNTIF('Info patients (1)'!DA4:DA404,"Jour26")</f>
        <v>0</v>
      </c>
      <c r="E28" s="153" t="e">
        <f t="shared" si="0"/>
        <v>#DIV/0!</v>
      </c>
      <c r="F28" s="158" t="e">
        <f t="shared" si="9"/>
        <v>#DIV/0!</v>
      </c>
      <c r="G28" s="158" t="e">
        <f t="shared" si="1"/>
        <v>#DIV/0!</v>
      </c>
      <c r="H28" s="154" t="e">
        <f t="shared" si="2"/>
        <v>#DIV/0!</v>
      </c>
      <c r="I28" s="154" t="e">
        <f t="shared" si="13"/>
        <v>#DIV/0!</v>
      </c>
      <c r="J28" t="e">
        <f t="shared" si="3"/>
        <v>#DIV/0!</v>
      </c>
      <c r="K28" t="e">
        <f t="shared" si="4"/>
        <v>#DIV/0!</v>
      </c>
      <c r="L28" t="e">
        <f t="shared" si="5"/>
        <v>#DIV/0!</v>
      </c>
      <c r="M28" t="e">
        <f t="shared" si="11"/>
        <v>#DIV/0!</v>
      </c>
      <c r="N28" t="e">
        <f t="shared" si="6"/>
        <v>#DIV/0!</v>
      </c>
      <c r="O28" s="155" t="e">
        <f t="shared" si="7"/>
        <v>#DIV/0!</v>
      </c>
      <c r="P28" s="155" t="e">
        <f t="shared" si="8"/>
        <v>#DIV/0!</v>
      </c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</row>
    <row r="29" spans="1:36" x14ac:dyDescent="0.2">
      <c r="A29" s="152">
        <v>27</v>
      </c>
      <c r="B29" s="152">
        <f t="shared" si="12"/>
        <v>0</v>
      </c>
      <c r="C29" s="152">
        <f>COUNTIF('Info patients (1)'!CY4:CY404,"Jour27")</f>
        <v>0</v>
      </c>
      <c r="D29" s="152">
        <f>COUNTIF('Info patients (1)'!DA4:DA404,"Jour27")</f>
        <v>0</v>
      </c>
      <c r="E29" s="153" t="e">
        <f t="shared" si="0"/>
        <v>#DIV/0!</v>
      </c>
      <c r="F29" s="158" t="e">
        <f t="shared" si="9"/>
        <v>#DIV/0!</v>
      </c>
      <c r="G29" s="158" t="e">
        <f t="shared" si="1"/>
        <v>#DIV/0!</v>
      </c>
      <c r="H29" s="154" t="e">
        <f t="shared" si="2"/>
        <v>#DIV/0!</v>
      </c>
      <c r="I29" s="154" t="e">
        <f t="shared" si="13"/>
        <v>#DIV/0!</v>
      </c>
      <c r="J29" t="e">
        <f t="shared" si="3"/>
        <v>#DIV/0!</v>
      </c>
      <c r="K29" t="e">
        <f t="shared" si="4"/>
        <v>#DIV/0!</v>
      </c>
      <c r="L29" t="e">
        <f t="shared" si="5"/>
        <v>#DIV/0!</v>
      </c>
      <c r="M29" t="e">
        <f t="shared" si="11"/>
        <v>#DIV/0!</v>
      </c>
      <c r="N29" t="e">
        <f t="shared" si="6"/>
        <v>#DIV/0!</v>
      </c>
      <c r="O29" s="155" t="e">
        <f t="shared" si="7"/>
        <v>#DIV/0!</v>
      </c>
      <c r="P29" s="155" t="e">
        <f t="shared" si="8"/>
        <v>#DIV/0!</v>
      </c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</row>
    <row r="30" spans="1:36" x14ac:dyDescent="0.2">
      <c r="A30" s="152">
        <v>28</v>
      </c>
      <c r="B30" s="152">
        <f t="shared" si="12"/>
        <v>0</v>
      </c>
      <c r="C30" s="152">
        <f>COUNTIF('Info patients (1)'!CY4:CY404,"Jour28")</f>
        <v>0</v>
      </c>
      <c r="D30" s="152">
        <f>COUNTIF('Info patients (1)'!DA4:DA404,"Jour28")</f>
        <v>0</v>
      </c>
      <c r="E30" s="153" t="e">
        <f t="shared" si="0"/>
        <v>#DIV/0!</v>
      </c>
      <c r="F30" s="161" t="e">
        <f t="shared" si="9"/>
        <v>#DIV/0!</v>
      </c>
      <c r="G30" s="161" t="e">
        <f t="shared" si="1"/>
        <v>#DIV/0!</v>
      </c>
      <c r="H30" s="154" t="e">
        <f t="shared" si="2"/>
        <v>#DIV/0!</v>
      </c>
      <c r="I30" s="154" t="e">
        <f t="shared" si="13"/>
        <v>#DIV/0!</v>
      </c>
      <c r="J30" t="e">
        <f t="shared" si="3"/>
        <v>#DIV/0!</v>
      </c>
      <c r="K30" t="e">
        <f t="shared" si="4"/>
        <v>#DIV/0!</v>
      </c>
      <c r="L30" t="e">
        <f t="shared" si="5"/>
        <v>#DIV/0!</v>
      </c>
      <c r="M30" t="e">
        <f t="shared" si="11"/>
        <v>#DIV/0!</v>
      </c>
      <c r="N30" t="e">
        <f t="shared" si="6"/>
        <v>#DIV/0!</v>
      </c>
      <c r="O30" s="155" t="e">
        <f t="shared" si="7"/>
        <v>#DIV/0!</v>
      </c>
      <c r="P30" s="155" t="e">
        <f t="shared" si="8"/>
        <v>#DIV/0!</v>
      </c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</row>
    <row r="31" spans="1:36" x14ac:dyDescent="0.2">
      <c r="A31" s="152">
        <v>29</v>
      </c>
      <c r="B31" s="160">
        <f t="shared" si="12"/>
        <v>0</v>
      </c>
      <c r="C31" s="160">
        <f>COUNTIF('Info patients (1)'!CY4:CY404,"Jour29")</f>
        <v>0</v>
      </c>
      <c r="D31" s="160">
        <f>COUNTIF('Info patients (1)'!DA4:DA404,"Jour29")</f>
        <v>0</v>
      </c>
      <c r="E31" s="153" t="e">
        <f t="shared" si="0"/>
        <v>#DIV/0!</v>
      </c>
      <c r="F31" s="161" t="e">
        <f t="shared" si="9"/>
        <v>#DIV/0!</v>
      </c>
      <c r="G31" s="161" t="e">
        <f t="shared" si="1"/>
        <v>#DIV/0!</v>
      </c>
      <c r="H31" s="154" t="e">
        <f t="shared" si="2"/>
        <v>#DIV/0!</v>
      </c>
      <c r="I31" s="154" t="e">
        <f t="shared" si="13"/>
        <v>#DIV/0!</v>
      </c>
      <c r="J31" t="e">
        <f t="shared" si="3"/>
        <v>#DIV/0!</v>
      </c>
      <c r="K31" t="e">
        <f t="shared" si="4"/>
        <v>#DIV/0!</v>
      </c>
      <c r="L31" t="e">
        <f t="shared" si="5"/>
        <v>#DIV/0!</v>
      </c>
      <c r="M31" t="e">
        <f t="shared" si="11"/>
        <v>#DIV/0!</v>
      </c>
      <c r="N31" t="e">
        <f t="shared" si="6"/>
        <v>#DIV/0!</v>
      </c>
      <c r="O31" s="155" t="e">
        <f t="shared" si="7"/>
        <v>#DIV/0!</v>
      </c>
      <c r="P31" s="155" t="e">
        <f t="shared" si="8"/>
        <v>#DIV/0!</v>
      </c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</row>
    <row r="32" spans="1:36" x14ac:dyDescent="0.2">
      <c r="A32" s="152">
        <v>30</v>
      </c>
      <c r="B32" s="152">
        <f t="shared" si="12"/>
        <v>0</v>
      </c>
      <c r="C32" s="152">
        <f>COUNTIF('Info patients (1)'!CY4:CY404,"Jour30")</f>
        <v>0</v>
      </c>
      <c r="D32" s="152">
        <f>COUNTIF('Info patients (1)'!DA4:DA404,"Jour30")</f>
        <v>0</v>
      </c>
      <c r="E32" s="153" t="e">
        <f t="shared" si="0"/>
        <v>#DIV/0!</v>
      </c>
      <c r="F32" s="161" t="e">
        <f t="shared" si="9"/>
        <v>#DIV/0!</v>
      </c>
      <c r="G32" s="161" t="e">
        <f t="shared" si="1"/>
        <v>#DIV/0!</v>
      </c>
      <c r="H32" s="154" t="e">
        <f t="shared" si="2"/>
        <v>#DIV/0!</v>
      </c>
      <c r="I32" s="154" t="e">
        <f t="shared" si="13"/>
        <v>#DIV/0!</v>
      </c>
      <c r="J32" t="e">
        <f t="shared" si="3"/>
        <v>#DIV/0!</v>
      </c>
      <c r="K32" t="e">
        <f t="shared" si="4"/>
        <v>#DIV/0!</v>
      </c>
      <c r="L32" t="e">
        <f t="shared" si="5"/>
        <v>#DIV/0!</v>
      </c>
      <c r="M32" t="e">
        <f t="shared" si="11"/>
        <v>#DIV/0!</v>
      </c>
      <c r="N32" t="e">
        <f t="shared" si="6"/>
        <v>#DIV/0!</v>
      </c>
      <c r="O32" s="155" t="e">
        <f t="shared" si="7"/>
        <v>#DIV/0!</v>
      </c>
      <c r="P32" s="155" t="e">
        <f t="shared" si="8"/>
        <v>#DIV/0!</v>
      </c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</row>
    <row r="33" spans="1:36" x14ac:dyDescent="0.2">
      <c r="A33" s="152">
        <v>31</v>
      </c>
      <c r="B33" s="152">
        <f t="shared" si="12"/>
        <v>0</v>
      </c>
      <c r="C33" s="152">
        <f>COUNTIF('Info patients (1)'!CY4:CY404,"Jour31")</f>
        <v>0</v>
      </c>
      <c r="D33" s="152">
        <f>COUNTIF('Info patients (1)'!DA4:DA404,"Jour31")</f>
        <v>0</v>
      </c>
      <c r="E33" s="153" t="e">
        <f t="shared" si="0"/>
        <v>#DIV/0!</v>
      </c>
      <c r="F33" s="161" t="e">
        <f t="shared" si="9"/>
        <v>#DIV/0!</v>
      </c>
      <c r="G33" s="161" t="e">
        <f t="shared" si="1"/>
        <v>#DIV/0!</v>
      </c>
      <c r="H33" s="154" t="e">
        <f t="shared" si="2"/>
        <v>#DIV/0!</v>
      </c>
      <c r="I33" s="154" t="e">
        <f t="shared" si="13"/>
        <v>#DIV/0!</v>
      </c>
      <c r="J33" t="e">
        <f t="shared" si="3"/>
        <v>#DIV/0!</v>
      </c>
      <c r="K33" t="e">
        <f t="shared" si="4"/>
        <v>#DIV/0!</v>
      </c>
      <c r="L33" t="e">
        <f t="shared" si="5"/>
        <v>#DIV/0!</v>
      </c>
      <c r="M33" t="e">
        <f t="shared" si="11"/>
        <v>#DIV/0!</v>
      </c>
      <c r="N33" t="e">
        <f t="shared" si="6"/>
        <v>#DIV/0!</v>
      </c>
      <c r="O33" s="155" t="e">
        <f t="shared" si="7"/>
        <v>#DIV/0!</v>
      </c>
      <c r="P33" s="155" t="e">
        <f t="shared" si="8"/>
        <v>#DIV/0!</v>
      </c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</row>
    <row r="34" spans="1:36" x14ac:dyDescent="0.2">
      <c r="A34" s="152">
        <v>32</v>
      </c>
      <c r="B34" s="152">
        <f t="shared" si="12"/>
        <v>0</v>
      </c>
      <c r="C34" s="152">
        <f>COUNTIF('Info patients (1)'!CY4:CY404,"Jour32")</f>
        <v>0</v>
      </c>
      <c r="D34" s="152">
        <f>COUNTIF('Info patients (1)'!DA4:DA404,"Jour32")</f>
        <v>0</v>
      </c>
      <c r="E34" s="153" t="e">
        <f t="shared" si="0"/>
        <v>#DIV/0!</v>
      </c>
      <c r="F34" s="161" t="e">
        <f t="shared" si="9"/>
        <v>#DIV/0!</v>
      </c>
      <c r="G34" s="161" t="e">
        <f t="shared" si="1"/>
        <v>#DIV/0!</v>
      </c>
      <c r="H34" s="154" t="e">
        <f t="shared" si="2"/>
        <v>#DIV/0!</v>
      </c>
      <c r="I34" s="154" t="e">
        <f t="shared" si="13"/>
        <v>#DIV/0!</v>
      </c>
      <c r="J34" t="e">
        <f t="shared" si="3"/>
        <v>#DIV/0!</v>
      </c>
      <c r="K34" t="e">
        <f t="shared" si="4"/>
        <v>#DIV/0!</v>
      </c>
      <c r="L34" t="e">
        <f t="shared" si="5"/>
        <v>#DIV/0!</v>
      </c>
      <c r="M34" t="e">
        <f t="shared" si="11"/>
        <v>#DIV/0!</v>
      </c>
      <c r="N34" t="e">
        <f t="shared" si="6"/>
        <v>#DIV/0!</v>
      </c>
      <c r="O34" s="155" t="e">
        <f t="shared" si="7"/>
        <v>#DIV/0!</v>
      </c>
      <c r="P34" s="155" t="e">
        <f t="shared" si="8"/>
        <v>#DIV/0!</v>
      </c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</row>
    <row r="35" spans="1:36" x14ac:dyDescent="0.2">
      <c r="A35" s="152">
        <v>33</v>
      </c>
      <c r="B35" s="152">
        <f t="shared" si="12"/>
        <v>0</v>
      </c>
      <c r="C35" s="152">
        <f>COUNTIF('Info patients (1)'!CY4:CY404,"Jour33")</f>
        <v>0</v>
      </c>
      <c r="D35" s="152">
        <f>COUNTIF('Info patients (1)'!DA4:DA404,"Jour33")</f>
        <v>0</v>
      </c>
      <c r="E35" s="153" t="e">
        <f t="shared" si="0"/>
        <v>#DIV/0!</v>
      </c>
      <c r="F35" s="161" t="e">
        <f t="shared" si="9"/>
        <v>#DIV/0!</v>
      </c>
      <c r="G35" s="161" t="e">
        <f t="shared" si="1"/>
        <v>#DIV/0!</v>
      </c>
      <c r="H35" s="154" t="e">
        <f t="shared" si="2"/>
        <v>#DIV/0!</v>
      </c>
      <c r="I35" s="154" t="e">
        <f t="shared" si="13"/>
        <v>#DIV/0!</v>
      </c>
      <c r="J35" t="e">
        <f t="shared" si="3"/>
        <v>#DIV/0!</v>
      </c>
      <c r="K35" t="e">
        <f t="shared" si="4"/>
        <v>#DIV/0!</v>
      </c>
      <c r="L35" t="e">
        <f t="shared" si="5"/>
        <v>#DIV/0!</v>
      </c>
      <c r="M35" t="e">
        <f t="shared" si="11"/>
        <v>#DIV/0!</v>
      </c>
      <c r="N35" t="e">
        <f t="shared" si="6"/>
        <v>#DIV/0!</v>
      </c>
      <c r="O35" s="155" t="e">
        <f t="shared" si="7"/>
        <v>#DIV/0!</v>
      </c>
      <c r="P35" s="155" t="e">
        <f t="shared" si="8"/>
        <v>#DIV/0!</v>
      </c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</row>
    <row r="36" spans="1:36" x14ac:dyDescent="0.2">
      <c r="A36" s="152">
        <v>34</v>
      </c>
      <c r="B36" s="152">
        <f t="shared" si="12"/>
        <v>0</v>
      </c>
      <c r="C36" s="152">
        <f>COUNTIF('Info patients (1)'!CY4:CY404,"Jour34")</f>
        <v>0</v>
      </c>
      <c r="D36" s="152">
        <f>COUNTIF('Info patients (1)'!DA4:DA404,"Jour34")</f>
        <v>0</v>
      </c>
      <c r="E36" s="153" t="e">
        <f t="shared" si="0"/>
        <v>#DIV/0!</v>
      </c>
      <c r="F36" s="161" t="e">
        <f t="shared" si="9"/>
        <v>#DIV/0!</v>
      </c>
      <c r="G36" s="161" t="e">
        <f t="shared" si="1"/>
        <v>#DIV/0!</v>
      </c>
      <c r="H36" s="154" t="e">
        <f t="shared" si="2"/>
        <v>#DIV/0!</v>
      </c>
      <c r="I36" s="154" t="e">
        <f t="shared" si="13"/>
        <v>#DIV/0!</v>
      </c>
      <c r="J36" t="e">
        <f t="shared" si="3"/>
        <v>#DIV/0!</v>
      </c>
      <c r="K36" t="e">
        <f t="shared" si="4"/>
        <v>#DIV/0!</v>
      </c>
      <c r="L36" t="e">
        <f t="shared" si="5"/>
        <v>#DIV/0!</v>
      </c>
      <c r="M36" t="e">
        <f t="shared" si="11"/>
        <v>#DIV/0!</v>
      </c>
      <c r="N36" t="e">
        <f t="shared" si="6"/>
        <v>#DIV/0!</v>
      </c>
      <c r="O36" s="155" t="e">
        <f t="shared" si="7"/>
        <v>#DIV/0!</v>
      </c>
      <c r="P36" s="155" t="e">
        <f t="shared" si="8"/>
        <v>#DIV/0!</v>
      </c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</row>
    <row r="37" spans="1:36" x14ac:dyDescent="0.2">
      <c r="A37" s="152">
        <v>35</v>
      </c>
      <c r="B37" s="152">
        <f t="shared" si="12"/>
        <v>0</v>
      </c>
      <c r="C37" s="152">
        <f>COUNTIF('Info patients (1)'!CY4:CY404,"Jour35")</f>
        <v>0</v>
      </c>
      <c r="D37" s="152">
        <f>COUNTIF('Info patients (1)'!DA4:DA404,"Jour35")</f>
        <v>0</v>
      </c>
      <c r="E37" s="153" t="e">
        <f t="shared" si="0"/>
        <v>#DIV/0!</v>
      </c>
      <c r="F37" s="161" t="e">
        <f t="shared" si="9"/>
        <v>#DIV/0!</v>
      </c>
      <c r="G37" s="161" t="e">
        <f t="shared" si="1"/>
        <v>#DIV/0!</v>
      </c>
      <c r="H37" s="154" t="e">
        <f t="shared" si="2"/>
        <v>#DIV/0!</v>
      </c>
      <c r="I37" s="154" t="e">
        <f t="shared" si="13"/>
        <v>#DIV/0!</v>
      </c>
      <c r="J37" t="e">
        <f t="shared" si="3"/>
        <v>#DIV/0!</v>
      </c>
      <c r="K37" t="e">
        <f t="shared" si="4"/>
        <v>#DIV/0!</v>
      </c>
      <c r="L37" t="e">
        <f t="shared" si="5"/>
        <v>#DIV/0!</v>
      </c>
      <c r="M37" t="e">
        <f t="shared" si="11"/>
        <v>#DIV/0!</v>
      </c>
      <c r="N37" t="e">
        <f t="shared" si="6"/>
        <v>#DIV/0!</v>
      </c>
      <c r="O37" s="155" t="e">
        <f t="shared" si="7"/>
        <v>#DIV/0!</v>
      </c>
      <c r="P37" s="155" t="e">
        <f t="shared" si="8"/>
        <v>#DIV/0!</v>
      </c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</row>
    <row r="38" spans="1:36" x14ac:dyDescent="0.2">
      <c r="A38" s="152">
        <v>36</v>
      </c>
      <c r="B38" s="152">
        <f t="shared" si="12"/>
        <v>0</v>
      </c>
      <c r="C38" s="152">
        <f>COUNTIF('Info patients (1)'!CY4:CY404,"Jour36")</f>
        <v>0</v>
      </c>
      <c r="D38" s="152">
        <f>COUNTIF('Info patients (1)'!DA4:DA404,"Jour36")</f>
        <v>0</v>
      </c>
      <c r="E38" s="153" t="e">
        <f t="shared" si="0"/>
        <v>#DIV/0!</v>
      </c>
      <c r="F38" s="161" t="e">
        <f t="shared" si="9"/>
        <v>#DIV/0!</v>
      </c>
      <c r="G38" s="161" t="e">
        <f t="shared" si="1"/>
        <v>#DIV/0!</v>
      </c>
      <c r="H38" s="154" t="e">
        <f t="shared" si="2"/>
        <v>#DIV/0!</v>
      </c>
      <c r="I38" s="154" t="e">
        <f t="shared" si="13"/>
        <v>#DIV/0!</v>
      </c>
      <c r="J38" t="e">
        <f t="shared" si="3"/>
        <v>#DIV/0!</v>
      </c>
      <c r="K38" t="e">
        <f t="shared" si="4"/>
        <v>#DIV/0!</v>
      </c>
      <c r="L38" t="e">
        <f t="shared" si="5"/>
        <v>#DIV/0!</v>
      </c>
      <c r="M38" t="e">
        <f t="shared" si="11"/>
        <v>#DIV/0!</v>
      </c>
      <c r="N38" t="e">
        <f t="shared" si="6"/>
        <v>#DIV/0!</v>
      </c>
      <c r="O38" s="155" t="e">
        <f t="shared" si="7"/>
        <v>#DIV/0!</v>
      </c>
      <c r="P38" s="155" t="e">
        <f t="shared" si="8"/>
        <v>#DIV/0!</v>
      </c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</row>
    <row r="39" spans="1:36" x14ac:dyDescent="0.2">
      <c r="A39" s="152">
        <v>37</v>
      </c>
      <c r="B39" s="152">
        <f t="shared" si="12"/>
        <v>0</v>
      </c>
      <c r="C39" s="152">
        <f>COUNTIF('Info patients (1)'!CY4:CY404,"Jour37")</f>
        <v>0</v>
      </c>
      <c r="D39" s="152">
        <f>COUNTIF('Info patients (1)'!DA4:DA404,"Jour37")</f>
        <v>0</v>
      </c>
      <c r="E39" s="153" t="e">
        <f t="shared" si="0"/>
        <v>#DIV/0!</v>
      </c>
      <c r="F39" s="161" t="e">
        <f t="shared" si="9"/>
        <v>#DIV/0!</v>
      </c>
      <c r="G39" s="161" t="e">
        <f t="shared" si="1"/>
        <v>#DIV/0!</v>
      </c>
      <c r="H39" s="154" t="e">
        <f t="shared" si="2"/>
        <v>#DIV/0!</v>
      </c>
      <c r="I39" s="154" t="e">
        <f t="shared" si="13"/>
        <v>#DIV/0!</v>
      </c>
      <c r="J39" t="e">
        <f t="shared" si="3"/>
        <v>#DIV/0!</v>
      </c>
      <c r="K39" t="e">
        <f t="shared" si="4"/>
        <v>#DIV/0!</v>
      </c>
      <c r="L39" t="e">
        <f t="shared" si="5"/>
        <v>#DIV/0!</v>
      </c>
      <c r="M39" t="e">
        <f t="shared" si="11"/>
        <v>#DIV/0!</v>
      </c>
      <c r="N39" t="e">
        <f t="shared" si="6"/>
        <v>#DIV/0!</v>
      </c>
      <c r="O39" s="155" t="e">
        <f t="shared" si="7"/>
        <v>#DIV/0!</v>
      </c>
      <c r="P39" s="155" t="e">
        <f t="shared" si="8"/>
        <v>#DIV/0!</v>
      </c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</row>
    <row r="40" spans="1:36" x14ac:dyDescent="0.2">
      <c r="A40" s="152">
        <v>38</v>
      </c>
      <c r="B40" s="152">
        <f t="shared" si="12"/>
        <v>0</v>
      </c>
      <c r="C40" s="152">
        <f>COUNTIF('Info patients (1)'!CY4:CY404,"Jour38")</f>
        <v>0</v>
      </c>
      <c r="D40" s="152">
        <f>COUNTIF('Info patients (1)'!DA4:DA404,"Jour38")</f>
        <v>0</v>
      </c>
      <c r="E40" s="153" t="e">
        <f t="shared" si="0"/>
        <v>#DIV/0!</v>
      </c>
      <c r="F40" s="161" t="e">
        <f t="shared" si="9"/>
        <v>#DIV/0!</v>
      </c>
      <c r="G40" s="161" t="e">
        <f t="shared" si="1"/>
        <v>#DIV/0!</v>
      </c>
      <c r="H40" s="154" t="e">
        <f t="shared" si="2"/>
        <v>#DIV/0!</v>
      </c>
      <c r="I40" s="154" t="e">
        <f t="shared" si="13"/>
        <v>#DIV/0!</v>
      </c>
      <c r="J40" t="e">
        <f t="shared" si="3"/>
        <v>#DIV/0!</v>
      </c>
      <c r="K40" t="e">
        <f t="shared" si="4"/>
        <v>#DIV/0!</v>
      </c>
      <c r="L40" t="e">
        <f t="shared" si="5"/>
        <v>#DIV/0!</v>
      </c>
      <c r="M40" t="e">
        <f t="shared" si="11"/>
        <v>#DIV/0!</v>
      </c>
      <c r="N40" t="e">
        <f t="shared" si="6"/>
        <v>#DIV/0!</v>
      </c>
      <c r="O40" s="155" t="e">
        <f t="shared" si="7"/>
        <v>#DIV/0!</v>
      </c>
      <c r="P40" s="155" t="e">
        <f t="shared" si="8"/>
        <v>#DIV/0!</v>
      </c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</row>
    <row r="41" spans="1:36" x14ac:dyDescent="0.2">
      <c r="A41" s="152">
        <v>39</v>
      </c>
      <c r="B41" s="152">
        <f t="shared" si="12"/>
        <v>0</v>
      </c>
      <c r="C41" s="152">
        <f>COUNTIF('Info patients (1)'!CY4:CY404,"Jour39")</f>
        <v>0</v>
      </c>
      <c r="D41" s="152">
        <f>COUNTIF('Info patients (1)'!DA4:DA404,"Jour39")</f>
        <v>0</v>
      </c>
      <c r="E41" s="153" t="e">
        <f t="shared" si="0"/>
        <v>#DIV/0!</v>
      </c>
      <c r="F41" s="161" t="e">
        <f t="shared" si="9"/>
        <v>#DIV/0!</v>
      </c>
      <c r="G41" s="161" t="e">
        <f t="shared" si="1"/>
        <v>#DIV/0!</v>
      </c>
      <c r="H41" s="154" t="e">
        <f t="shared" si="2"/>
        <v>#DIV/0!</v>
      </c>
      <c r="I41" s="154" t="e">
        <f t="shared" si="13"/>
        <v>#DIV/0!</v>
      </c>
      <c r="J41" t="e">
        <f t="shared" si="3"/>
        <v>#DIV/0!</v>
      </c>
      <c r="K41" t="e">
        <f t="shared" si="4"/>
        <v>#DIV/0!</v>
      </c>
      <c r="L41" t="e">
        <f t="shared" si="5"/>
        <v>#DIV/0!</v>
      </c>
      <c r="M41" t="e">
        <f t="shared" si="11"/>
        <v>#DIV/0!</v>
      </c>
      <c r="N41" t="e">
        <f t="shared" si="6"/>
        <v>#DIV/0!</v>
      </c>
      <c r="O41" s="155" t="e">
        <f t="shared" si="7"/>
        <v>#DIV/0!</v>
      </c>
      <c r="P41" s="155" t="e">
        <f t="shared" si="8"/>
        <v>#DIV/0!</v>
      </c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</row>
    <row r="42" spans="1:36" x14ac:dyDescent="0.2">
      <c r="A42" s="152">
        <v>40</v>
      </c>
      <c r="B42" s="152">
        <f t="shared" si="12"/>
        <v>0</v>
      </c>
      <c r="C42" s="152">
        <f>COUNTIF('Info patients (1)'!CY4:CY404,"Jour40")</f>
        <v>0</v>
      </c>
      <c r="D42" s="152">
        <f>COUNTIF('Info patients (1)'!DA4:DA404,"Jour40")</f>
        <v>0</v>
      </c>
      <c r="E42" s="153" t="e">
        <f t="shared" si="0"/>
        <v>#DIV/0!</v>
      </c>
      <c r="F42" s="161" t="e">
        <f t="shared" si="9"/>
        <v>#DIV/0!</v>
      </c>
      <c r="G42" s="161" t="e">
        <f t="shared" si="1"/>
        <v>#DIV/0!</v>
      </c>
      <c r="H42" s="154" t="e">
        <f t="shared" si="2"/>
        <v>#DIV/0!</v>
      </c>
      <c r="I42" s="154" t="e">
        <f t="shared" si="13"/>
        <v>#DIV/0!</v>
      </c>
      <c r="J42" t="e">
        <f t="shared" si="3"/>
        <v>#DIV/0!</v>
      </c>
      <c r="K42" t="e">
        <f t="shared" si="4"/>
        <v>#DIV/0!</v>
      </c>
      <c r="L42" t="e">
        <f t="shared" si="5"/>
        <v>#DIV/0!</v>
      </c>
      <c r="M42" t="e">
        <f t="shared" si="11"/>
        <v>#DIV/0!</v>
      </c>
      <c r="N42" t="e">
        <f t="shared" si="6"/>
        <v>#DIV/0!</v>
      </c>
      <c r="O42" s="155" t="e">
        <f t="shared" si="7"/>
        <v>#DIV/0!</v>
      </c>
      <c r="P42" s="155" t="e">
        <f t="shared" si="8"/>
        <v>#DIV/0!</v>
      </c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</row>
    <row r="43" spans="1:36" x14ac:dyDescent="0.2">
      <c r="A43" s="152">
        <v>41</v>
      </c>
      <c r="B43" s="152">
        <f t="shared" si="12"/>
        <v>0</v>
      </c>
      <c r="C43" s="152">
        <f>COUNTIF('Info patients (1)'!CY4:CY404,"Jour41")</f>
        <v>0</v>
      </c>
      <c r="D43" s="152">
        <f>COUNTIF('Info patients (1)'!DA4:DA404,"Jour41")</f>
        <v>0</v>
      </c>
      <c r="E43" s="153" t="e">
        <f t="shared" si="0"/>
        <v>#DIV/0!</v>
      </c>
      <c r="F43" s="161" t="e">
        <f t="shared" si="9"/>
        <v>#DIV/0!</v>
      </c>
      <c r="G43" s="161" t="e">
        <f t="shared" si="1"/>
        <v>#DIV/0!</v>
      </c>
      <c r="H43" s="154" t="e">
        <f t="shared" si="2"/>
        <v>#DIV/0!</v>
      </c>
      <c r="I43" s="154" t="e">
        <f t="shared" si="13"/>
        <v>#DIV/0!</v>
      </c>
      <c r="J43" t="e">
        <f t="shared" si="3"/>
        <v>#DIV/0!</v>
      </c>
      <c r="K43" t="e">
        <f t="shared" si="4"/>
        <v>#DIV/0!</v>
      </c>
      <c r="L43" t="e">
        <f t="shared" si="5"/>
        <v>#DIV/0!</v>
      </c>
      <c r="M43" t="e">
        <f t="shared" si="11"/>
        <v>#DIV/0!</v>
      </c>
      <c r="N43" t="e">
        <f t="shared" si="6"/>
        <v>#DIV/0!</v>
      </c>
      <c r="O43" s="155" t="e">
        <f t="shared" si="7"/>
        <v>#DIV/0!</v>
      </c>
      <c r="P43" s="155" t="e">
        <f t="shared" si="8"/>
        <v>#DIV/0!</v>
      </c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</row>
    <row r="44" spans="1:36" x14ac:dyDescent="0.2">
      <c r="A44" s="152">
        <v>42</v>
      </c>
      <c r="B44" s="152">
        <f t="shared" si="12"/>
        <v>0</v>
      </c>
      <c r="C44" s="152">
        <f>COUNTIF('Info patients (1)'!CY4:CY404,"Jour42")</f>
        <v>0</v>
      </c>
      <c r="D44" s="152">
        <f>COUNTIF('Info patients (1)'!DA4:DA404,"Jour42")</f>
        <v>0</v>
      </c>
      <c r="E44" s="153" t="e">
        <f t="shared" si="0"/>
        <v>#DIV/0!</v>
      </c>
      <c r="F44" s="159" t="e">
        <f t="shared" si="9"/>
        <v>#DIV/0!</v>
      </c>
      <c r="G44" s="159" t="e">
        <f t="shared" si="1"/>
        <v>#DIV/0!</v>
      </c>
      <c r="H44" s="154" t="e">
        <f t="shared" si="2"/>
        <v>#DIV/0!</v>
      </c>
      <c r="I44" s="154" t="e">
        <f t="shared" si="13"/>
        <v>#DIV/0!</v>
      </c>
      <c r="J44" t="e">
        <f t="shared" si="3"/>
        <v>#DIV/0!</v>
      </c>
      <c r="K44" t="e">
        <f t="shared" si="4"/>
        <v>#DIV/0!</v>
      </c>
      <c r="L44" t="e">
        <f t="shared" si="5"/>
        <v>#DIV/0!</v>
      </c>
      <c r="M44" t="e">
        <f t="shared" si="11"/>
        <v>#DIV/0!</v>
      </c>
      <c r="N44" t="e">
        <f t="shared" si="6"/>
        <v>#DIV/0!</v>
      </c>
      <c r="O44" s="155" t="e">
        <f t="shared" si="7"/>
        <v>#DIV/0!</v>
      </c>
      <c r="P44" s="155" t="e">
        <f t="shared" si="8"/>
        <v>#DIV/0!</v>
      </c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</row>
    <row r="45" spans="1:36" x14ac:dyDescent="0.2">
      <c r="A45" s="162" t="s">
        <v>108</v>
      </c>
      <c r="B45" s="163">
        <f t="shared" si="12"/>
        <v>0</v>
      </c>
      <c r="C45" s="163">
        <f>SUM(C2:C44)</f>
        <v>0</v>
      </c>
      <c r="D45" s="163">
        <f>SUM(D2:D44)</f>
        <v>0</v>
      </c>
      <c r="E45" s="152"/>
      <c r="F45" s="164" t="s">
        <v>109</v>
      </c>
      <c r="G45" s="164" t="s">
        <v>109</v>
      </c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</row>
    <row r="46" spans="1:36" x14ac:dyDescent="0.2">
      <c r="A46" s="152"/>
      <c r="B46" s="152"/>
      <c r="C46" s="152"/>
      <c r="D46" s="152"/>
      <c r="E46" s="152"/>
      <c r="F46" s="159" t="e">
        <f>ROUND(O44,3)</f>
        <v>#DIV/0!</v>
      </c>
      <c r="G46" s="159" t="e">
        <f>ROUND((1-F47),3)</f>
        <v>#DIV/0!</v>
      </c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</row>
    <row r="47" spans="1:36" x14ac:dyDescent="0.2">
      <c r="A47" s="152"/>
      <c r="B47" s="152"/>
      <c r="C47" s="152"/>
      <c r="D47" s="165"/>
      <c r="E47" s="152"/>
      <c r="F47" s="159" t="e">
        <f>ROUND(P44,3)</f>
        <v>#DIV/0!</v>
      </c>
      <c r="G47" s="159" t="e">
        <f>ROUND((1-F46),3)</f>
        <v>#DIV/0!</v>
      </c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</row>
    <row r="48" spans="1:36" x14ac:dyDescent="0.2"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</row>
    <row r="49" spans="4:7" x14ac:dyDescent="0.2">
      <c r="D49" s="136"/>
      <c r="E49" s="137"/>
      <c r="F49" s="137"/>
      <c r="G49" s="138" t="s">
        <v>109</v>
      </c>
    </row>
    <row r="50" spans="4:7" x14ac:dyDescent="0.2">
      <c r="D50" s="137" t="s">
        <v>118</v>
      </c>
      <c r="E50" s="137"/>
      <c r="F50" s="143" t="e">
        <f>calcKMD42!F44</f>
        <v>#DIV/0!</v>
      </c>
      <c r="G50" s="144" t="e">
        <f>IF(F50=1,"(n/a)",("("&amp;F46&amp;"-"&amp;F47&amp;")"))</f>
        <v>#DIV/0!</v>
      </c>
    </row>
    <row r="51" spans="4:7" x14ac:dyDescent="0.2">
      <c r="D51" s="137" t="s">
        <v>119</v>
      </c>
      <c r="E51" s="137"/>
      <c r="F51" s="143" t="e">
        <f>calcKMD42!G44</f>
        <v>#DIV/0!</v>
      </c>
      <c r="G51" s="144" t="e">
        <f>IF(G50="(n/a)","(n/a)",("("&amp;G46&amp;"-"&amp;G47&amp;")"))</f>
        <v>#DIV/0!</v>
      </c>
    </row>
  </sheetData>
  <conditionalFormatting sqref="B2">
    <cfRule type="cellIs" dxfId="1" priority="1" stopIfTrue="1" operator="equal">
      <formula>""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51"/>
  <sheetViews>
    <sheetView zoomScale="85" zoomScaleNormal="85" workbookViewId="0">
      <selection activeCell="D44" sqref="D44"/>
    </sheetView>
  </sheetViews>
  <sheetFormatPr defaultRowHeight="12.75" x14ac:dyDescent="0.2"/>
  <cols>
    <col min="1" max="1" width="9.140625" customWidth="1"/>
    <col min="2" max="2" width="16" customWidth="1"/>
    <col min="3" max="3" width="9.140625" customWidth="1"/>
    <col min="4" max="4" width="11.7109375" bestFit="1" customWidth="1"/>
    <col min="5" max="5" width="19.42578125" customWidth="1"/>
    <col min="6" max="6" width="20" bestFit="1" customWidth="1"/>
    <col min="7" max="7" width="18" customWidth="1"/>
    <col min="8" max="10" width="9.140625" customWidth="1"/>
    <col min="11" max="11" width="12.7109375" customWidth="1"/>
    <col min="12" max="12" width="14.85546875" customWidth="1"/>
    <col min="13" max="16" width="9.140625" customWidth="1"/>
    <col min="257" max="257" width="9.140625" customWidth="1"/>
    <col min="258" max="258" width="12.140625" bestFit="1" customWidth="1"/>
    <col min="259" max="259" width="9.140625" customWidth="1"/>
    <col min="260" max="260" width="11" bestFit="1" customWidth="1"/>
    <col min="261" max="261" width="0" hidden="1" customWidth="1"/>
    <col min="262" max="262" width="16.42578125" bestFit="1" customWidth="1"/>
    <col min="263" max="263" width="15" customWidth="1"/>
    <col min="264" max="272" width="0" hidden="1" customWidth="1"/>
    <col min="513" max="513" width="9.140625" customWidth="1"/>
    <col min="514" max="514" width="12.140625" bestFit="1" customWidth="1"/>
    <col min="515" max="515" width="9.140625" customWidth="1"/>
    <col min="516" max="516" width="11" bestFit="1" customWidth="1"/>
    <col min="517" max="517" width="0" hidden="1" customWidth="1"/>
    <col min="518" max="518" width="16.42578125" bestFit="1" customWidth="1"/>
    <col min="519" max="519" width="15" customWidth="1"/>
    <col min="520" max="528" width="0" hidden="1" customWidth="1"/>
    <col min="769" max="769" width="9.140625" customWidth="1"/>
    <col min="770" max="770" width="12.140625" bestFit="1" customWidth="1"/>
    <col min="771" max="771" width="9.140625" customWidth="1"/>
    <col min="772" max="772" width="11" bestFit="1" customWidth="1"/>
    <col min="773" max="773" width="0" hidden="1" customWidth="1"/>
    <col min="774" max="774" width="16.42578125" bestFit="1" customWidth="1"/>
    <col min="775" max="775" width="15" customWidth="1"/>
    <col min="776" max="784" width="0" hidden="1" customWidth="1"/>
    <col min="1025" max="1025" width="9.140625" customWidth="1"/>
    <col min="1026" max="1026" width="12.140625" bestFit="1" customWidth="1"/>
    <col min="1027" max="1027" width="9.140625" customWidth="1"/>
    <col min="1028" max="1028" width="11" bestFit="1" customWidth="1"/>
    <col min="1029" max="1029" width="0" hidden="1" customWidth="1"/>
    <col min="1030" max="1030" width="16.42578125" bestFit="1" customWidth="1"/>
    <col min="1031" max="1031" width="15" customWidth="1"/>
    <col min="1032" max="1040" width="0" hidden="1" customWidth="1"/>
    <col min="1281" max="1281" width="9.140625" customWidth="1"/>
    <col min="1282" max="1282" width="12.140625" bestFit="1" customWidth="1"/>
    <col min="1283" max="1283" width="9.140625" customWidth="1"/>
    <col min="1284" max="1284" width="11" bestFit="1" customWidth="1"/>
    <col min="1285" max="1285" width="0" hidden="1" customWidth="1"/>
    <col min="1286" max="1286" width="16.42578125" bestFit="1" customWidth="1"/>
    <col min="1287" max="1287" width="15" customWidth="1"/>
    <col min="1288" max="1296" width="0" hidden="1" customWidth="1"/>
    <col min="1537" max="1537" width="9.140625" customWidth="1"/>
    <col min="1538" max="1538" width="12.140625" bestFit="1" customWidth="1"/>
    <col min="1539" max="1539" width="9.140625" customWidth="1"/>
    <col min="1540" max="1540" width="11" bestFit="1" customWidth="1"/>
    <col min="1541" max="1541" width="0" hidden="1" customWidth="1"/>
    <col min="1542" max="1542" width="16.42578125" bestFit="1" customWidth="1"/>
    <col min="1543" max="1543" width="15" customWidth="1"/>
    <col min="1544" max="1552" width="0" hidden="1" customWidth="1"/>
    <col min="1793" max="1793" width="9.140625" customWidth="1"/>
    <col min="1794" max="1794" width="12.140625" bestFit="1" customWidth="1"/>
    <col min="1795" max="1795" width="9.140625" customWidth="1"/>
    <col min="1796" max="1796" width="11" bestFit="1" customWidth="1"/>
    <col min="1797" max="1797" width="0" hidden="1" customWidth="1"/>
    <col min="1798" max="1798" width="16.42578125" bestFit="1" customWidth="1"/>
    <col min="1799" max="1799" width="15" customWidth="1"/>
    <col min="1800" max="1808" width="0" hidden="1" customWidth="1"/>
    <col min="2049" max="2049" width="9.140625" customWidth="1"/>
    <col min="2050" max="2050" width="12.140625" bestFit="1" customWidth="1"/>
    <col min="2051" max="2051" width="9.140625" customWidth="1"/>
    <col min="2052" max="2052" width="11" bestFit="1" customWidth="1"/>
    <col min="2053" max="2053" width="0" hidden="1" customWidth="1"/>
    <col min="2054" max="2054" width="16.42578125" bestFit="1" customWidth="1"/>
    <col min="2055" max="2055" width="15" customWidth="1"/>
    <col min="2056" max="2064" width="0" hidden="1" customWidth="1"/>
    <col min="2305" max="2305" width="9.140625" customWidth="1"/>
    <col min="2306" max="2306" width="12.140625" bestFit="1" customWidth="1"/>
    <col min="2307" max="2307" width="9.140625" customWidth="1"/>
    <col min="2308" max="2308" width="11" bestFit="1" customWidth="1"/>
    <col min="2309" max="2309" width="0" hidden="1" customWidth="1"/>
    <col min="2310" max="2310" width="16.42578125" bestFit="1" customWidth="1"/>
    <col min="2311" max="2311" width="15" customWidth="1"/>
    <col min="2312" max="2320" width="0" hidden="1" customWidth="1"/>
    <col min="2561" max="2561" width="9.140625" customWidth="1"/>
    <col min="2562" max="2562" width="12.140625" bestFit="1" customWidth="1"/>
    <col min="2563" max="2563" width="9.140625" customWidth="1"/>
    <col min="2564" max="2564" width="11" bestFit="1" customWidth="1"/>
    <col min="2565" max="2565" width="0" hidden="1" customWidth="1"/>
    <col min="2566" max="2566" width="16.42578125" bestFit="1" customWidth="1"/>
    <col min="2567" max="2567" width="15" customWidth="1"/>
    <col min="2568" max="2576" width="0" hidden="1" customWidth="1"/>
    <col min="2817" max="2817" width="9.140625" customWidth="1"/>
    <col min="2818" max="2818" width="12.140625" bestFit="1" customWidth="1"/>
    <col min="2819" max="2819" width="9.140625" customWidth="1"/>
    <col min="2820" max="2820" width="11" bestFit="1" customWidth="1"/>
    <col min="2821" max="2821" width="0" hidden="1" customWidth="1"/>
    <col min="2822" max="2822" width="16.42578125" bestFit="1" customWidth="1"/>
    <col min="2823" max="2823" width="15" customWidth="1"/>
    <col min="2824" max="2832" width="0" hidden="1" customWidth="1"/>
    <col min="3073" max="3073" width="9.140625" customWidth="1"/>
    <col min="3074" max="3074" width="12.140625" bestFit="1" customWidth="1"/>
    <col min="3075" max="3075" width="9.140625" customWidth="1"/>
    <col min="3076" max="3076" width="11" bestFit="1" customWidth="1"/>
    <col min="3077" max="3077" width="0" hidden="1" customWidth="1"/>
    <col min="3078" max="3078" width="16.42578125" bestFit="1" customWidth="1"/>
    <col min="3079" max="3079" width="15" customWidth="1"/>
    <col min="3080" max="3088" width="0" hidden="1" customWidth="1"/>
    <col min="3329" max="3329" width="9.140625" customWidth="1"/>
    <col min="3330" max="3330" width="12.140625" bestFit="1" customWidth="1"/>
    <col min="3331" max="3331" width="9.140625" customWidth="1"/>
    <col min="3332" max="3332" width="11" bestFit="1" customWidth="1"/>
    <col min="3333" max="3333" width="0" hidden="1" customWidth="1"/>
    <col min="3334" max="3334" width="16.42578125" bestFit="1" customWidth="1"/>
    <col min="3335" max="3335" width="15" customWidth="1"/>
    <col min="3336" max="3344" width="0" hidden="1" customWidth="1"/>
    <col min="3585" max="3585" width="9.140625" customWidth="1"/>
    <col min="3586" max="3586" width="12.140625" bestFit="1" customWidth="1"/>
    <col min="3587" max="3587" width="9.140625" customWidth="1"/>
    <col min="3588" max="3588" width="11" bestFit="1" customWidth="1"/>
    <col min="3589" max="3589" width="0" hidden="1" customWidth="1"/>
    <col min="3590" max="3590" width="16.42578125" bestFit="1" customWidth="1"/>
    <col min="3591" max="3591" width="15" customWidth="1"/>
    <col min="3592" max="3600" width="0" hidden="1" customWidth="1"/>
    <col min="3841" max="3841" width="9.140625" customWidth="1"/>
    <col min="3842" max="3842" width="12.140625" bestFit="1" customWidth="1"/>
    <col min="3843" max="3843" width="9.140625" customWidth="1"/>
    <col min="3844" max="3844" width="11" bestFit="1" customWidth="1"/>
    <col min="3845" max="3845" width="0" hidden="1" customWidth="1"/>
    <col min="3846" max="3846" width="16.42578125" bestFit="1" customWidth="1"/>
    <col min="3847" max="3847" width="15" customWidth="1"/>
    <col min="3848" max="3856" width="0" hidden="1" customWidth="1"/>
    <col min="4097" max="4097" width="9.140625" customWidth="1"/>
    <col min="4098" max="4098" width="12.140625" bestFit="1" customWidth="1"/>
    <col min="4099" max="4099" width="9.140625" customWidth="1"/>
    <col min="4100" max="4100" width="11" bestFit="1" customWidth="1"/>
    <col min="4101" max="4101" width="0" hidden="1" customWidth="1"/>
    <col min="4102" max="4102" width="16.42578125" bestFit="1" customWidth="1"/>
    <col min="4103" max="4103" width="15" customWidth="1"/>
    <col min="4104" max="4112" width="0" hidden="1" customWidth="1"/>
    <col min="4353" max="4353" width="9.140625" customWidth="1"/>
    <col min="4354" max="4354" width="12.140625" bestFit="1" customWidth="1"/>
    <col min="4355" max="4355" width="9.140625" customWidth="1"/>
    <col min="4356" max="4356" width="11" bestFit="1" customWidth="1"/>
    <col min="4357" max="4357" width="0" hidden="1" customWidth="1"/>
    <col min="4358" max="4358" width="16.42578125" bestFit="1" customWidth="1"/>
    <col min="4359" max="4359" width="15" customWidth="1"/>
    <col min="4360" max="4368" width="0" hidden="1" customWidth="1"/>
    <col min="4609" max="4609" width="9.140625" customWidth="1"/>
    <col min="4610" max="4610" width="12.140625" bestFit="1" customWidth="1"/>
    <col min="4611" max="4611" width="9.140625" customWidth="1"/>
    <col min="4612" max="4612" width="11" bestFit="1" customWidth="1"/>
    <col min="4613" max="4613" width="0" hidden="1" customWidth="1"/>
    <col min="4614" max="4614" width="16.42578125" bestFit="1" customWidth="1"/>
    <col min="4615" max="4615" width="15" customWidth="1"/>
    <col min="4616" max="4624" width="0" hidden="1" customWidth="1"/>
    <col min="4865" max="4865" width="9.140625" customWidth="1"/>
    <col min="4866" max="4866" width="12.140625" bestFit="1" customWidth="1"/>
    <col min="4867" max="4867" width="9.140625" customWidth="1"/>
    <col min="4868" max="4868" width="11" bestFit="1" customWidth="1"/>
    <col min="4869" max="4869" width="0" hidden="1" customWidth="1"/>
    <col min="4870" max="4870" width="16.42578125" bestFit="1" customWidth="1"/>
    <col min="4871" max="4871" width="15" customWidth="1"/>
    <col min="4872" max="4880" width="0" hidden="1" customWidth="1"/>
    <col min="5121" max="5121" width="9.140625" customWidth="1"/>
    <col min="5122" max="5122" width="12.140625" bestFit="1" customWidth="1"/>
    <col min="5123" max="5123" width="9.140625" customWidth="1"/>
    <col min="5124" max="5124" width="11" bestFit="1" customWidth="1"/>
    <col min="5125" max="5125" width="0" hidden="1" customWidth="1"/>
    <col min="5126" max="5126" width="16.42578125" bestFit="1" customWidth="1"/>
    <col min="5127" max="5127" width="15" customWidth="1"/>
    <col min="5128" max="5136" width="0" hidden="1" customWidth="1"/>
    <col min="5377" max="5377" width="9.140625" customWidth="1"/>
    <col min="5378" max="5378" width="12.140625" bestFit="1" customWidth="1"/>
    <col min="5379" max="5379" width="9.140625" customWidth="1"/>
    <col min="5380" max="5380" width="11" bestFit="1" customWidth="1"/>
    <col min="5381" max="5381" width="0" hidden="1" customWidth="1"/>
    <col min="5382" max="5382" width="16.42578125" bestFit="1" customWidth="1"/>
    <col min="5383" max="5383" width="15" customWidth="1"/>
    <col min="5384" max="5392" width="0" hidden="1" customWidth="1"/>
    <col min="5633" max="5633" width="9.140625" customWidth="1"/>
    <col min="5634" max="5634" width="12.140625" bestFit="1" customWidth="1"/>
    <col min="5635" max="5635" width="9.140625" customWidth="1"/>
    <col min="5636" max="5636" width="11" bestFit="1" customWidth="1"/>
    <col min="5637" max="5637" width="0" hidden="1" customWidth="1"/>
    <col min="5638" max="5638" width="16.42578125" bestFit="1" customWidth="1"/>
    <col min="5639" max="5639" width="15" customWidth="1"/>
    <col min="5640" max="5648" width="0" hidden="1" customWidth="1"/>
    <col min="5889" max="5889" width="9.140625" customWidth="1"/>
    <col min="5890" max="5890" width="12.140625" bestFit="1" customWidth="1"/>
    <col min="5891" max="5891" width="9.140625" customWidth="1"/>
    <col min="5892" max="5892" width="11" bestFit="1" customWidth="1"/>
    <col min="5893" max="5893" width="0" hidden="1" customWidth="1"/>
    <col min="5894" max="5894" width="16.42578125" bestFit="1" customWidth="1"/>
    <col min="5895" max="5895" width="15" customWidth="1"/>
    <col min="5896" max="5904" width="0" hidden="1" customWidth="1"/>
    <col min="6145" max="6145" width="9.140625" customWidth="1"/>
    <col min="6146" max="6146" width="12.140625" bestFit="1" customWidth="1"/>
    <col min="6147" max="6147" width="9.140625" customWidth="1"/>
    <col min="6148" max="6148" width="11" bestFit="1" customWidth="1"/>
    <col min="6149" max="6149" width="0" hidden="1" customWidth="1"/>
    <col min="6150" max="6150" width="16.42578125" bestFit="1" customWidth="1"/>
    <col min="6151" max="6151" width="15" customWidth="1"/>
    <col min="6152" max="6160" width="0" hidden="1" customWidth="1"/>
    <col min="6401" max="6401" width="9.140625" customWidth="1"/>
    <col min="6402" max="6402" width="12.140625" bestFit="1" customWidth="1"/>
    <col min="6403" max="6403" width="9.140625" customWidth="1"/>
    <col min="6404" max="6404" width="11" bestFit="1" customWidth="1"/>
    <col min="6405" max="6405" width="0" hidden="1" customWidth="1"/>
    <col min="6406" max="6406" width="16.42578125" bestFit="1" customWidth="1"/>
    <col min="6407" max="6407" width="15" customWidth="1"/>
    <col min="6408" max="6416" width="0" hidden="1" customWidth="1"/>
    <col min="6657" max="6657" width="9.140625" customWidth="1"/>
    <col min="6658" max="6658" width="12.140625" bestFit="1" customWidth="1"/>
    <col min="6659" max="6659" width="9.140625" customWidth="1"/>
    <col min="6660" max="6660" width="11" bestFit="1" customWidth="1"/>
    <col min="6661" max="6661" width="0" hidden="1" customWidth="1"/>
    <col min="6662" max="6662" width="16.42578125" bestFit="1" customWidth="1"/>
    <col min="6663" max="6663" width="15" customWidth="1"/>
    <col min="6664" max="6672" width="0" hidden="1" customWidth="1"/>
    <col min="6913" max="6913" width="9.140625" customWidth="1"/>
    <col min="6914" max="6914" width="12.140625" bestFit="1" customWidth="1"/>
    <col min="6915" max="6915" width="9.140625" customWidth="1"/>
    <col min="6916" max="6916" width="11" bestFit="1" customWidth="1"/>
    <col min="6917" max="6917" width="0" hidden="1" customWidth="1"/>
    <col min="6918" max="6918" width="16.42578125" bestFit="1" customWidth="1"/>
    <col min="6919" max="6919" width="15" customWidth="1"/>
    <col min="6920" max="6928" width="0" hidden="1" customWidth="1"/>
    <col min="7169" max="7169" width="9.140625" customWidth="1"/>
    <col min="7170" max="7170" width="12.140625" bestFit="1" customWidth="1"/>
    <col min="7171" max="7171" width="9.140625" customWidth="1"/>
    <col min="7172" max="7172" width="11" bestFit="1" customWidth="1"/>
    <col min="7173" max="7173" width="0" hidden="1" customWidth="1"/>
    <col min="7174" max="7174" width="16.42578125" bestFit="1" customWidth="1"/>
    <col min="7175" max="7175" width="15" customWidth="1"/>
    <col min="7176" max="7184" width="0" hidden="1" customWidth="1"/>
    <col min="7425" max="7425" width="9.140625" customWidth="1"/>
    <col min="7426" max="7426" width="12.140625" bestFit="1" customWidth="1"/>
    <col min="7427" max="7427" width="9.140625" customWidth="1"/>
    <col min="7428" max="7428" width="11" bestFit="1" customWidth="1"/>
    <col min="7429" max="7429" width="0" hidden="1" customWidth="1"/>
    <col min="7430" max="7430" width="16.42578125" bestFit="1" customWidth="1"/>
    <col min="7431" max="7431" width="15" customWidth="1"/>
    <col min="7432" max="7440" width="0" hidden="1" customWidth="1"/>
    <col min="7681" max="7681" width="9.140625" customWidth="1"/>
    <col min="7682" max="7682" width="12.140625" bestFit="1" customWidth="1"/>
    <col min="7683" max="7683" width="9.140625" customWidth="1"/>
    <col min="7684" max="7684" width="11" bestFit="1" customWidth="1"/>
    <col min="7685" max="7685" width="0" hidden="1" customWidth="1"/>
    <col min="7686" max="7686" width="16.42578125" bestFit="1" customWidth="1"/>
    <col min="7687" max="7687" width="15" customWidth="1"/>
    <col min="7688" max="7696" width="0" hidden="1" customWidth="1"/>
    <col min="7937" max="7937" width="9.140625" customWidth="1"/>
    <col min="7938" max="7938" width="12.140625" bestFit="1" customWidth="1"/>
    <col min="7939" max="7939" width="9.140625" customWidth="1"/>
    <col min="7940" max="7940" width="11" bestFit="1" customWidth="1"/>
    <col min="7941" max="7941" width="0" hidden="1" customWidth="1"/>
    <col min="7942" max="7942" width="16.42578125" bestFit="1" customWidth="1"/>
    <col min="7943" max="7943" width="15" customWidth="1"/>
    <col min="7944" max="7952" width="0" hidden="1" customWidth="1"/>
    <col min="8193" max="8193" width="9.140625" customWidth="1"/>
    <col min="8194" max="8194" width="12.140625" bestFit="1" customWidth="1"/>
    <col min="8195" max="8195" width="9.140625" customWidth="1"/>
    <col min="8196" max="8196" width="11" bestFit="1" customWidth="1"/>
    <col min="8197" max="8197" width="0" hidden="1" customWidth="1"/>
    <col min="8198" max="8198" width="16.42578125" bestFit="1" customWidth="1"/>
    <col min="8199" max="8199" width="15" customWidth="1"/>
    <col min="8200" max="8208" width="0" hidden="1" customWidth="1"/>
    <col min="8449" max="8449" width="9.140625" customWidth="1"/>
    <col min="8450" max="8450" width="12.140625" bestFit="1" customWidth="1"/>
    <col min="8451" max="8451" width="9.140625" customWidth="1"/>
    <col min="8452" max="8452" width="11" bestFit="1" customWidth="1"/>
    <col min="8453" max="8453" width="0" hidden="1" customWidth="1"/>
    <col min="8454" max="8454" width="16.42578125" bestFit="1" customWidth="1"/>
    <col min="8455" max="8455" width="15" customWidth="1"/>
    <col min="8456" max="8464" width="0" hidden="1" customWidth="1"/>
    <col min="8705" max="8705" width="9.140625" customWidth="1"/>
    <col min="8706" max="8706" width="12.140625" bestFit="1" customWidth="1"/>
    <col min="8707" max="8707" width="9.140625" customWidth="1"/>
    <col min="8708" max="8708" width="11" bestFit="1" customWidth="1"/>
    <col min="8709" max="8709" width="0" hidden="1" customWidth="1"/>
    <col min="8710" max="8710" width="16.42578125" bestFit="1" customWidth="1"/>
    <col min="8711" max="8711" width="15" customWidth="1"/>
    <col min="8712" max="8720" width="0" hidden="1" customWidth="1"/>
    <col min="8961" max="8961" width="9.140625" customWidth="1"/>
    <col min="8962" max="8962" width="12.140625" bestFit="1" customWidth="1"/>
    <col min="8963" max="8963" width="9.140625" customWidth="1"/>
    <col min="8964" max="8964" width="11" bestFit="1" customWidth="1"/>
    <col min="8965" max="8965" width="0" hidden="1" customWidth="1"/>
    <col min="8966" max="8966" width="16.42578125" bestFit="1" customWidth="1"/>
    <col min="8967" max="8967" width="15" customWidth="1"/>
    <col min="8968" max="8976" width="0" hidden="1" customWidth="1"/>
    <col min="9217" max="9217" width="9.140625" customWidth="1"/>
    <col min="9218" max="9218" width="12.140625" bestFit="1" customWidth="1"/>
    <col min="9219" max="9219" width="9.140625" customWidth="1"/>
    <col min="9220" max="9220" width="11" bestFit="1" customWidth="1"/>
    <col min="9221" max="9221" width="0" hidden="1" customWidth="1"/>
    <col min="9222" max="9222" width="16.42578125" bestFit="1" customWidth="1"/>
    <col min="9223" max="9223" width="15" customWidth="1"/>
    <col min="9224" max="9232" width="0" hidden="1" customWidth="1"/>
    <col min="9473" max="9473" width="9.140625" customWidth="1"/>
    <col min="9474" max="9474" width="12.140625" bestFit="1" customWidth="1"/>
    <col min="9475" max="9475" width="9.140625" customWidth="1"/>
    <col min="9476" max="9476" width="11" bestFit="1" customWidth="1"/>
    <col min="9477" max="9477" width="0" hidden="1" customWidth="1"/>
    <col min="9478" max="9478" width="16.42578125" bestFit="1" customWidth="1"/>
    <col min="9479" max="9479" width="15" customWidth="1"/>
    <col min="9480" max="9488" width="0" hidden="1" customWidth="1"/>
    <col min="9729" max="9729" width="9.140625" customWidth="1"/>
    <col min="9730" max="9730" width="12.140625" bestFit="1" customWidth="1"/>
    <col min="9731" max="9731" width="9.140625" customWidth="1"/>
    <col min="9732" max="9732" width="11" bestFit="1" customWidth="1"/>
    <col min="9733" max="9733" width="0" hidden="1" customWidth="1"/>
    <col min="9734" max="9734" width="16.42578125" bestFit="1" customWidth="1"/>
    <col min="9735" max="9735" width="15" customWidth="1"/>
    <col min="9736" max="9744" width="0" hidden="1" customWidth="1"/>
    <col min="9985" max="9985" width="9.140625" customWidth="1"/>
    <col min="9986" max="9986" width="12.140625" bestFit="1" customWidth="1"/>
    <col min="9987" max="9987" width="9.140625" customWidth="1"/>
    <col min="9988" max="9988" width="11" bestFit="1" customWidth="1"/>
    <col min="9989" max="9989" width="0" hidden="1" customWidth="1"/>
    <col min="9990" max="9990" width="16.42578125" bestFit="1" customWidth="1"/>
    <col min="9991" max="9991" width="15" customWidth="1"/>
    <col min="9992" max="10000" width="0" hidden="1" customWidth="1"/>
    <col min="10241" max="10241" width="9.140625" customWidth="1"/>
    <col min="10242" max="10242" width="12.140625" bestFit="1" customWidth="1"/>
    <col min="10243" max="10243" width="9.140625" customWidth="1"/>
    <col min="10244" max="10244" width="11" bestFit="1" customWidth="1"/>
    <col min="10245" max="10245" width="0" hidden="1" customWidth="1"/>
    <col min="10246" max="10246" width="16.42578125" bestFit="1" customWidth="1"/>
    <col min="10247" max="10247" width="15" customWidth="1"/>
    <col min="10248" max="10256" width="0" hidden="1" customWidth="1"/>
    <col min="10497" max="10497" width="9.140625" customWidth="1"/>
    <col min="10498" max="10498" width="12.140625" bestFit="1" customWidth="1"/>
    <col min="10499" max="10499" width="9.140625" customWidth="1"/>
    <col min="10500" max="10500" width="11" bestFit="1" customWidth="1"/>
    <col min="10501" max="10501" width="0" hidden="1" customWidth="1"/>
    <col min="10502" max="10502" width="16.42578125" bestFit="1" customWidth="1"/>
    <col min="10503" max="10503" width="15" customWidth="1"/>
    <col min="10504" max="10512" width="0" hidden="1" customWidth="1"/>
    <col min="10753" max="10753" width="9.140625" customWidth="1"/>
    <col min="10754" max="10754" width="12.140625" bestFit="1" customWidth="1"/>
    <col min="10755" max="10755" width="9.140625" customWidth="1"/>
    <col min="10756" max="10756" width="11" bestFit="1" customWidth="1"/>
    <col min="10757" max="10757" width="0" hidden="1" customWidth="1"/>
    <col min="10758" max="10758" width="16.42578125" bestFit="1" customWidth="1"/>
    <col min="10759" max="10759" width="15" customWidth="1"/>
    <col min="10760" max="10768" width="0" hidden="1" customWidth="1"/>
    <col min="11009" max="11009" width="9.140625" customWidth="1"/>
    <col min="11010" max="11010" width="12.140625" bestFit="1" customWidth="1"/>
    <col min="11011" max="11011" width="9.140625" customWidth="1"/>
    <col min="11012" max="11012" width="11" bestFit="1" customWidth="1"/>
    <col min="11013" max="11013" width="0" hidden="1" customWidth="1"/>
    <col min="11014" max="11014" width="16.42578125" bestFit="1" customWidth="1"/>
    <col min="11015" max="11015" width="15" customWidth="1"/>
    <col min="11016" max="11024" width="0" hidden="1" customWidth="1"/>
    <col min="11265" max="11265" width="9.140625" customWidth="1"/>
    <col min="11266" max="11266" width="12.140625" bestFit="1" customWidth="1"/>
    <col min="11267" max="11267" width="9.140625" customWidth="1"/>
    <col min="11268" max="11268" width="11" bestFit="1" customWidth="1"/>
    <col min="11269" max="11269" width="0" hidden="1" customWidth="1"/>
    <col min="11270" max="11270" width="16.42578125" bestFit="1" customWidth="1"/>
    <col min="11271" max="11271" width="15" customWidth="1"/>
    <col min="11272" max="11280" width="0" hidden="1" customWidth="1"/>
    <col min="11521" max="11521" width="9.140625" customWidth="1"/>
    <col min="11522" max="11522" width="12.140625" bestFit="1" customWidth="1"/>
    <col min="11523" max="11523" width="9.140625" customWidth="1"/>
    <col min="11524" max="11524" width="11" bestFit="1" customWidth="1"/>
    <col min="11525" max="11525" width="0" hidden="1" customWidth="1"/>
    <col min="11526" max="11526" width="16.42578125" bestFit="1" customWidth="1"/>
    <col min="11527" max="11527" width="15" customWidth="1"/>
    <col min="11528" max="11536" width="0" hidden="1" customWidth="1"/>
    <col min="11777" max="11777" width="9.140625" customWidth="1"/>
    <col min="11778" max="11778" width="12.140625" bestFit="1" customWidth="1"/>
    <col min="11779" max="11779" width="9.140625" customWidth="1"/>
    <col min="11780" max="11780" width="11" bestFit="1" customWidth="1"/>
    <col min="11781" max="11781" width="0" hidden="1" customWidth="1"/>
    <col min="11782" max="11782" width="16.42578125" bestFit="1" customWidth="1"/>
    <col min="11783" max="11783" width="15" customWidth="1"/>
    <col min="11784" max="11792" width="0" hidden="1" customWidth="1"/>
    <col min="12033" max="12033" width="9.140625" customWidth="1"/>
    <col min="12034" max="12034" width="12.140625" bestFit="1" customWidth="1"/>
    <col min="12035" max="12035" width="9.140625" customWidth="1"/>
    <col min="12036" max="12036" width="11" bestFit="1" customWidth="1"/>
    <col min="12037" max="12037" width="0" hidden="1" customWidth="1"/>
    <col min="12038" max="12038" width="16.42578125" bestFit="1" customWidth="1"/>
    <col min="12039" max="12039" width="15" customWidth="1"/>
    <col min="12040" max="12048" width="0" hidden="1" customWidth="1"/>
    <col min="12289" max="12289" width="9.140625" customWidth="1"/>
    <col min="12290" max="12290" width="12.140625" bestFit="1" customWidth="1"/>
    <col min="12291" max="12291" width="9.140625" customWidth="1"/>
    <col min="12292" max="12292" width="11" bestFit="1" customWidth="1"/>
    <col min="12293" max="12293" width="0" hidden="1" customWidth="1"/>
    <col min="12294" max="12294" width="16.42578125" bestFit="1" customWidth="1"/>
    <col min="12295" max="12295" width="15" customWidth="1"/>
    <col min="12296" max="12304" width="0" hidden="1" customWidth="1"/>
    <col min="12545" max="12545" width="9.140625" customWidth="1"/>
    <col min="12546" max="12546" width="12.140625" bestFit="1" customWidth="1"/>
    <col min="12547" max="12547" width="9.140625" customWidth="1"/>
    <col min="12548" max="12548" width="11" bestFit="1" customWidth="1"/>
    <col min="12549" max="12549" width="0" hidden="1" customWidth="1"/>
    <col min="12550" max="12550" width="16.42578125" bestFit="1" customWidth="1"/>
    <col min="12551" max="12551" width="15" customWidth="1"/>
    <col min="12552" max="12560" width="0" hidden="1" customWidth="1"/>
    <col min="12801" max="12801" width="9.140625" customWidth="1"/>
    <col min="12802" max="12802" width="12.140625" bestFit="1" customWidth="1"/>
    <col min="12803" max="12803" width="9.140625" customWidth="1"/>
    <col min="12804" max="12804" width="11" bestFit="1" customWidth="1"/>
    <col min="12805" max="12805" width="0" hidden="1" customWidth="1"/>
    <col min="12806" max="12806" width="16.42578125" bestFit="1" customWidth="1"/>
    <col min="12807" max="12807" width="15" customWidth="1"/>
    <col min="12808" max="12816" width="0" hidden="1" customWidth="1"/>
    <col min="13057" max="13057" width="9.140625" customWidth="1"/>
    <col min="13058" max="13058" width="12.140625" bestFit="1" customWidth="1"/>
    <col min="13059" max="13059" width="9.140625" customWidth="1"/>
    <col min="13060" max="13060" width="11" bestFit="1" customWidth="1"/>
    <col min="13061" max="13061" width="0" hidden="1" customWidth="1"/>
    <col min="13062" max="13062" width="16.42578125" bestFit="1" customWidth="1"/>
    <col min="13063" max="13063" width="15" customWidth="1"/>
    <col min="13064" max="13072" width="0" hidden="1" customWidth="1"/>
    <col min="13313" max="13313" width="9.140625" customWidth="1"/>
    <col min="13314" max="13314" width="12.140625" bestFit="1" customWidth="1"/>
    <col min="13315" max="13315" width="9.140625" customWidth="1"/>
    <col min="13316" max="13316" width="11" bestFit="1" customWidth="1"/>
    <col min="13317" max="13317" width="0" hidden="1" customWidth="1"/>
    <col min="13318" max="13318" width="16.42578125" bestFit="1" customWidth="1"/>
    <col min="13319" max="13319" width="15" customWidth="1"/>
    <col min="13320" max="13328" width="0" hidden="1" customWidth="1"/>
    <col min="13569" max="13569" width="9.140625" customWidth="1"/>
    <col min="13570" max="13570" width="12.140625" bestFit="1" customWidth="1"/>
    <col min="13571" max="13571" width="9.140625" customWidth="1"/>
    <col min="13572" max="13572" width="11" bestFit="1" customWidth="1"/>
    <col min="13573" max="13573" width="0" hidden="1" customWidth="1"/>
    <col min="13574" max="13574" width="16.42578125" bestFit="1" customWidth="1"/>
    <col min="13575" max="13575" width="15" customWidth="1"/>
    <col min="13576" max="13584" width="0" hidden="1" customWidth="1"/>
    <col min="13825" max="13825" width="9.140625" customWidth="1"/>
    <col min="13826" max="13826" width="12.140625" bestFit="1" customWidth="1"/>
    <col min="13827" max="13827" width="9.140625" customWidth="1"/>
    <col min="13828" max="13828" width="11" bestFit="1" customWidth="1"/>
    <col min="13829" max="13829" width="0" hidden="1" customWidth="1"/>
    <col min="13830" max="13830" width="16.42578125" bestFit="1" customWidth="1"/>
    <col min="13831" max="13831" width="15" customWidth="1"/>
    <col min="13832" max="13840" width="0" hidden="1" customWidth="1"/>
    <col min="14081" max="14081" width="9.140625" customWidth="1"/>
    <col min="14082" max="14082" width="12.140625" bestFit="1" customWidth="1"/>
    <col min="14083" max="14083" width="9.140625" customWidth="1"/>
    <col min="14084" max="14084" width="11" bestFit="1" customWidth="1"/>
    <col min="14085" max="14085" width="0" hidden="1" customWidth="1"/>
    <col min="14086" max="14086" width="16.42578125" bestFit="1" customWidth="1"/>
    <col min="14087" max="14087" width="15" customWidth="1"/>
    <col min="14088" max="14096" width="0" hidden="1" customWidth="1"/>
    <col min="14337" max="14337" width="9.140625" customWidth="1"/>
    <col min="14338" max="14338" width="12.140625" bestFit="1" customWidth="1"/>
    <col min="14339" max="14339" width="9.140625" customWidth="1"/>
    <col min="14340" max="14340" width="11" bestFit="1" customWidth="1"/>
    <col min="14341" max="14341" width="0" hidden="1" customWidth="1"/>
    <col min="14342" max="14342" width="16.42578125" bestFit="1" customWidth="1"/>
    <col min="14343" max="14343" width="15" customWidth="1"/>
    <col min="14344" max="14352" width="0" hidden="1" customWidth="1"/>
    <col min="14593" max="14593" width="9.140625" customWidth="1"/>
    <col min="14594" max="14594" width="12.140625" bestFit="1" customWidth="1"/>
    <col min="14595" max="14595" width="9.140625" customWidth="1"/>
    <col min="14596" max="14596" width="11" bestFit="1" customWidth="1"/>
    <col min="14597" max="14597" width="0" hidden="1" customWidth="1"/>
    <col min="14598" max="14598" width="16.42578125" bestFit="1" customWidth="1"/>
    <col min="14599" max="14599" width="15" customWidth="1"/>
    <col min="14600" max="14608" width="0" hidden="1" customWidth="1"/>
    <col min="14849" max="14849" width="9.140625" customWidth="1"/>
    <col min="14850" max="14850" width="12.140625" bestFit="1" customWidth="1"/>
    <col min="14851" max="14851" width="9.140625" customWidth="1"/>
    <col min="14852" max="14852" width="11" bestFit="1" customWidth="1"/>
    <col min="14853" max="14853" width="0" hidden="1" customWidth="1"/>
    <col min="14854" max="14854" width="16.42578125" bestFit="1" customWidth="1"/>
    <col min="14855" max="14855" width="15" customWidth="1"/>
    <col min="14856" max="14864" width="0" hidden="1" customWidth="1"/>
    <col min="15105" max="15105" width="9.140625" customWidth="1"/>
    <col min="15106" max="15106" width="12.140625" bestFit="1" customWidth="1"/>
    <col min="15107" max="15107" width="9.140625" customWidth="1"/>
    <col min="15108" max="15108" width="11" bestFit="1" customWidth="1"/>
    <col min="15109" max="15109" width="0" hidden="1" customWidth="1"/>
    <col min="15110" max="15110" width="16.42578125" bestFit="1" customWidth="1"/>
    <col min="15111" max="15111" width="15" customWidth="1"/>
    <col min="15112" max="15120" width="0" hidden="1" customWidth="1"/>
    <col min="15361" max="15361" width="9.140625" customWidth="1"/>
    <col min="15362" max="15362" width="12.140625" bestFit="1" customWidth="1"/>
    <col min="15363" max="15363" width="9.140625" customWidth="1"/>
    <col min="15364" max="15364" width="11" bestFit="1" customWidth="1"/>
    <col min="15365" max="15365" width="0" hidden="1" customWidth="1"/>
    <col min="15366" max="15366" width="16.42578125" bestFit="1" customWidth="1"/>
    <col min="15367" max="15367" width="15" customWidth="1"/>
    <col min="15368" max="15376" width="0" hidden="1" customWidth="1"/>
    <col min="15617" max="15617" width="9.140625" customWidth="1"/>
    <col min="15618" max="15618" width="12.140625" bestFit="1" customWidth="1"/>
    <col min="15619" max="15619" width="9.140625" customWidth="1"/>
    <col min="15620" max="15620" width="11" bestFit="1" customWidth="1"/>
    <col min="15621" max="15621" width="0" hidden="1" customWidth="1"/>
    <col min="15622" max="15622" width="16.42578125" bestFit="1" customWidth="1"/>
    <col min="15623" max="15623" width="15" customWidth="1"/>
    <col min="15624" max="15632" width="0" hidden="1" customWidth="1"/>
    <col min="15873" max="15873" width="9.140625" customWidth="1"/>
    <col min="15874" max="15874" width="12.140625" bestFit="1" customWidth="1"/>
    <col min="15875" max="15875" width="9.140625" customWidth="1"/>
    <col min="15876" max="15876" width="11" bestFit="1" customWidth="1"/>
    <col min="15877" max="15877" width="0" hidden="1" customWidth="1"/>
    <col min="15878" max="15878" width="16.42578125" bestFit="1" customWidth="1"/>
    <col min="15879" max="15879" width="15" customWidth="1"/>
    <col min="15880" max="15888" width="0" hidden="1" customWidth="1"/>
    <col min="16129" max="16129" width="9.140625" customWidth="1"/>
    <col min="16130" max="16130" width="12.140625" bestFit="1" customWidth="1"/>
    <col min="16131" max="16131" width="9.140625" customWidth="1"/>
    <col min="16132" max="16132" width="11" bestFit="1" customWidth="1"/>
    <col min="16133" max="16133" width="0" hidden="1" customWidth="1"/>
    <col min="16134" max="16134" width="16.42578125" bestFit="1" customWidth="1"/>
    <col min="16135" max="16135" width="15" customWidth="1"/>
    <col min="16136" max="16144" width="0" hidden="1" customWidth="1"/>
  </cols>
  <sheetData>
    <row r="1" spans="1:16" ht="27.75" customHeight="1" x14ac:dyDescent="0.2">
      <c r="A1" s="167" t="s">
        <v>509</v>
      </c>
      <c r="B1" s="168" t="s">
        <v>145</v>
      </c>
      <c r="C1" s="167" t="s">
        <v>146</v>
      </c>
      <c r="D1" s="168" t="s">
        <v>147</v>
      </c>
      <c r="E1" s="168" t="s">
        <v>148</v>
      </c>
      <c r="F1" s="168" t="s">
        <v>149</v>
      </c>
      <c r="G1" s="168" t="s">
        <v>150</v>
      </c>
      <c r="H1" s="168" t="s">
        <v>139</v>
      </c>
      <c r="I1" s="168" t="s">
        <v>140</v>
      </c>
      <c r="J1" s="168" t="s">
        <v>141</v>
      </c>
      <c r="K1" s="168" t="s">
        <v>142</v>
      </c>
      <c r="L1" s="168" t="s">
        <v>143</v>
      </c>
      <c r="M1" s="168" t="s">
        <v>144</v>
      </c>
      <c r="N1" s="168" t="s">
        <v>6</v>
      </c>
      <c r="O1" s="168" t="s">
        <v>116</v>
      </c>
      <c r="P1" s="168" t="s">
        <v>116</v>
      </c>
    </row>
    <row r="2" spans="1:16" x14ac:dyDescent="0.2">
      <c r="A2" s="152">
        <v>0</v>
      </c>
      <c r="B2" s="152">
        <f>COUNTIF('Info patients (1)'!DP4:DP404,"=Jour*")</f>
        <v>0</v>
      </c>
      <c r="C2" s="152">
        <f>COUNTIF('Info patients (1)'!DB4:DB404,"Jour0")</f>
        <v>0</v>
      </c>
      <c r="D2" s="152">
        <f>COUNTIF('Info patients (1)'!DC4:DC404,"Jour0")</f>
        <v>0</v>
      </c>
      <c r="E2" s="153" t="e">
        <f t="shared" ref="E2:E44" si="0">(B2-C2)/B2</f>
        <v>#DIV/0!</v>
      </c>
      <c r="F2" s="153">
        <v>1</v>
      </c>
      <c r="G2" s="153">
        <f t="shared" ref="G2:G44" si="1">1-F2</f>
        <v>0</v>
      </c>
      <c r="H2" s="154" t="e">
        <f t="shared" ref="H2:H44" si="2">C2/((B2-C2)*B2)</f>
        <v>#DIV/0!</v>
      </c>
      <c r="I2" s="154" t="e">
        <f>H2</f>
        <v>#DIV/0!</v>
      </c>
      <c r="J2" t="e">
        <f t="shared" ref="J2:J44" si="3">F2*F2*I2</f>
        <v>#DIV/0!</v>
      </c>
      <c r="K2" t="e">
        <f t="shared" ref="K2:K44" si="4">SQRT(J2)</f>
        <v>#DIV/0!</v>
      </c>
      <c r="L2" t="e">
        <f t="shared" ref="L2:L44" si="5">LN(E2)</f>
        <v>#DIV/0!</v>
      </c>
      <c r="M2" t="e">
        <f>L2</f>
        <v>#DIV/0!</v>
      </c>
      <c r="N2" t="e">
        <f t="shared" ref="N2:N44" si="6">I2/(M2*M2)</f>
        <v>#DIV/0!</v>
      </c>
      <c r="O2" s="155" t="e">
        <f t="shared" ref="O2:O44" si="7">F2^(EXP(1.96*SQRT(N2)))</f>
        <v>#DIV/0!</v>
      </c>
      <c r="P2" s="155" t="e">
        <f t="shared" ref="P2:P44" si="8">F2^(EXP(-1.96*SQRT(N2)))</f>
        <v>#DIV/0!</v>
      </c>
    </row>
    <row r="3" spans="1:16" x14ac:dyDescent="0.2">
      <c r="A3" s="152">
        <v>1</v>
      </c>
      <c r="B3" s="152">
        <f t="shared" ref="B3:B45" si="9">B2-C2-D2</f>
        <v>0</v>
      </c>
      <c r="C3" s="152">
        <f>COUNTIF('Info patients (1)'!DB4:DB404,"Jour1")</f>
        <v>0</v>
      </c>
      <c r="D3" s="152">
        <f>COUNTIF('Info patients (1)'!DC4:DC404,"Jour1")</f>
        <v>0</v>
      </c>
      <c r="E3" s="153" t="e">
        <f t="shared" si="0"/>
        <v>#DIV/0!</v>
      </c>
      <c r="F3" s="153" t="e">
        <f t="shared" ref="F3:F44" si="10">E3*F2</f>
        <v>#DIV/0!</v>
      </c>
      <c r="G3" s="153" t="e">
        <f t="shared" si="1"/>
        <v>#DIV/0!</v>
      </c>
      <c r="H3" s="154" t="e">
        <f t="shared" si="2"/>
        <v>#DIV/0!</v>
      </c>
      <c r="I3" s="154" t="e">
        <f t="shared" ref="I3:I19" si="11">H3+I2</f>
        <v>#DIV/0!</v>
      </c>
      <c r="J3" t="e">
        <f t="shared" si="3"/>
        <v>#DIV/0!</v>
      </c>
      <c r="K3" t="e">
        <f t="shared" si="4"/>
        <v>#DIV/0!</v>
      </c>
      <c r="L3" t="e">
        <f t="shared" si="5"/>
        <v>#DIV/0!</v>
      </c>
      <c r="M3" t="e">
        <f t="shared" ref="M3:M44" si="12">M2+L3</f>
        <v>#DIV/0!</v>
      </c>
      <c r="N3" t="e">
        <f t="shared" si="6"/>
        <v>#DIV/0!</v>
      </c>
      <c r="O3" s="155" t="e">
        <f t="shared" si="7"/>
        <v>#DIV/0!</v>
      </c>
      <c r="P3" s="155" t="e">
        <f t="shared" si="8"/>
        <v>#DIV/0!</v>
      </c>
    </row>
    <row r="4" spans="1:16" x14ac:dyDescent="0.2">
      <c r="A4" s="152">
        <v>2</v>
      </c>
      <c r="B4" s="152">
        <f t="shared" si="9"/>
        <v>0</v>
      </c>
      <c r="C4" s="152">
        <f>COUNTIF('Info patients (1)'!DB4:DB404,"Jour2")</f>
        <v>0</v>
      </c>
      <c r="D4" s="152">
        <f>COUNTIF('Info patients (1)'!DC4:DC404,"Jour2")</f>
        <v>0</v>
      </c>
      <c r="E4" s="153" t="e">
        <f t="shared" si="0"/>
        <v>#DIV/0!</v>
      </c>
      <c r="F4" s="153" t="e">
        <f t="shared" si="10"/>
        <v>#DIV/0!</v>
      </c>
      <c r="G4" s="153" t="e">
        <f t="shared" si="1"/>
        <v>#DIV/0!</v>
      </c>
      <c r="H4" s="154" t="e">
        <f t="shared" si="2"/>
        <v>#DIV/0!</v>
      </c>
      <c r="I4" s="154" t="e">
        <f t="shared" si="11"/>
        <v>#DIV/0!</v>
      </c>
      <c r="J4" t="e">
        <f t="shared" si="3"/>
        <v>#DIV/0!</v>
      </c>
      <c r="K4" t="e">
        <f t="shared" si="4"/>
        <v>#DIV/0!</v>
      </c>
      <c r="L4" t="e">
        <f t="shared" si="5"/>
        <v>#DIV/0!</v>
      </c>
      <c r="M4" t="e">
        <f t="shared" si="12"/>
        <v>#DIV/0!</v>
      </c>
      <c r="N4" t="e">
        <f t="shared" si="6"/>
        <v>#DIV/0!</v>
      </c>
      <c r="O4" s="155" t="e">
        <f t="shared" si="7"/>
        <v>#DIV/0!</v>
      </c>
      <c r="P4" s="155" t="e">
        <f t="shared" si="8"/>
        <v>#DIV/0!</v>
      </c>
    </row>
    <row r="5" spans="1:16" x14ac:dyDescent="0.2">
      <c r="A5" s="156">
        <v>3</v>
      </c>
      <c r="B5" s="156">
        <f t="shared" si="9"/>
        <v>0</v>
      </c>
      <c r="C5" s="156">
        <f>COUNTIF('Info patients (1)'!DB4:DB404,"Jour3")</f>
        <v>0</v>
      </c>
      <c r="D5" s="156">
        <f>COUNTIF('Info patients (1)'!DC4:DC404,"Jour3")</f>
        <v>0</v>
      </c>
      <c r="E5" s="157" t="e">
        <f t="shared" si="0"/>
        <v>#DIV/0!</v>
      </c>
      <c r="F5" s="157" t="e">
        <f t="shared" si="10"/>
        <v>#DIV/0!</v>
      </c>
      <c r="G5" s="157" t="e">
        <f t="shared" si="1"/>
        <v>#DIV/0!</v>
      </c>
      <c r="H5" s="154" t="e">
        <f t="shared" si="2"/>
        <v>#DIV/0!</v>
      </c>
      <c r="I5" s="154" t="e">
        <f t="shared" si="11"/>
        <v>#DIV/0!</v>
      </c>
      <c r="J5" t="e">
        <f t="shared" si="3"/>
        <v>#DIV/0!</v>
      </c>
      <c r="K5" t="e">
        <f t="shared" si="4"/>
        <v>#DIV/0!</v>
      </c>
      <c r="L5" t="e">
        <f t="shared" si="5"/>
        <v>#DIV/0!</v>
      </c>
      <c r="M5" t="e">
        <f t="shared" si="12"/>
        <v>#DIV/0!</v>
      </c>
      <c r="N5" t="e">
        <f t="shared" si="6"/>
        <v>#DIV/0!</v>
      </c>
      <c r="O5" s="155" t="e">
        <f t="shared" si="7"/>
        <v>#DIV/0!</v>
      </c>
      <c r="P5" s="155" t="e">
        <f t="shared" si="8"/>
        <v>#DIV/0!</v>
      </c>
    </row>
    <row r="6" spans="1:16" x14ac:dyDescent="0.2">
      <c r="A6" s="152">
        <v>4</v>
      </c>
      <c r="B6" s="152">
        <f t="shared" si="9"/>
        <v>0</v>
      </c>
      <c r="C6" s="152">
        <f>COUNTIF('Info patients (1)'!DB4:DB404,"Jour4")</f>
        <v>0</v>
      </c>
      <c r="D6" s="152">
        <f>COUNTIF('Info patients (1)'!DC4:DC404,"Jour4")</f>
        <v>0</v>
      </c>
      <c r="E6" s="153" t="e">
        <f t="shared" si="0"/>
        <v>#DIV/0!</v>
      </c>
      <c r="F6" s="153" t="e">
        <f t="shared" si="10"/>
        <v>#DIV/0!</v>
      </c>
      <c r="G6" s="153" t="e">
        <f t="shared" si="1"/>
        <v>#DIV/0!</v>
      </c>
      <c r="H6" s="154" t="e">
        <f t="shared" si="2"/>
        <v>#DIV/0!</v>
      </c>
      <c r="I6" s="154" t="e">
        <f t="shared" si="11"/>
        <v>#DIV/0!</v>
      </c>
      <c r="J6" t="e">
        <f t="shared" si="3"/>
        <v>#DIV/0!</v>
      </c>
      <c r="K6" t="e">
        <f t="shared" si="4"/>
        <v>#DIV/0!</v>
      </c>
      <c r="L6" t="e">
        <f t="shared" si="5"/>
        <v>#DIV/0!</v>
      </c>
      <c r="M6" t="e">
        <f t="shared" si="12"/>
        <v>#DIV/0!</v>
      </c>
      <c r="N6" t="e">
        <f t="shared" si="6"/>
        <v>#DIV/0!</v>
      </c>
      <c r="O6" s="155" t="e">
        <f t="shared" si="7"/>
        <v>#DIV/0!</v>
      </c>
      <c r="P6" s="155" t="e">
        <f t="shared" si="8"/>
        <v>#DIV/0!</v>
      </c>
    </row>
    <row r="7" spans="1:16" x14ac:dyDescent="0.2">
      <c r="A7" s="152">
        <v>5</v>
      </c>
      <c r="B7" s="152">
        <f t="shared" si="9"/>
        <v>0</v>
      </c>
      <c r="C7" s="152">
        <f>COUNTIF('Info patients (1)'!DB4:DB404,"Jour5")</f>
        <v>0</v>
      </c>
      <c r="D7" s="152">
        <f>COUNTIF('Info patients (1)'!DC4:DC404,"Jour5")</f>
        <v>0</v>
      </c>
      <c r="E7" s="153" t="e">
        <f t="shared" si="0"/>
        <v>#DIV/0!</v>
      </c>
      <c r="F7" s="153" t="e">
        <f t="shared" si="10"/>
        <v>#DIV/0!</v>
      </c>
      <c r="G7" s="153" t="e">
        <f t="shared" si="1"/>
        <v>#DIV/0!</v>
      </c>
      <c r="H7" s="154" t="e">
        <f t="shared" si="2"/>
        <v>#DIV/0!</v>
      </c>
      <c r="I7" s="154" t="e">
        <f t="shared" si="11"/>
        <v>#DIV/0!</v>
      </c>
      <c r="J7" t="e">
        <f t="shared" si="3"/>
        <v>#DIV/0!</v>
      </c>
      <c r="K7" t="e">
        <f t="shared" si="4"/>
        <v>#DIV/0!</v>
      </c>
      <c r="L7" t="e">
        <f t="shared" si="5"/>
        <v>#DIV/0!</v>
      </c>
      <c r="M7" t="e">
        <f t="shared" si="12"/>
        <v>#DIV/0!</v>
      </c>
      <c r="N7" t="e">
        <f t="shared" si="6"/>
        <v>#DIV/0!</v>
      </c>
      <c r="O7" s="155" t="e">
        <f t="shared" si="7"/>
        <v>#DIV/0!</v>
      </c>
      <c r="P7" s="155" t="e">
        <f t="shared" si="8"/>
        <v>#DIV/0!</v>
      </c>
    </row>
    <row r="8" spans="1:16" x14ac:dyDescent="0.2">
      <c r="A8" s="152">
        <v>6</v>
      </c>
      <c r="B8" s="152">
        <f t="shared" si="9"/>
        <v>0</v>
      </c>
      <c r="C8" s="152">
        <f>COUNTIF('Info patients (1)'!DB4:DB404,"Jour6")</f>
        <v>0</v>
      </c>
      <c r="D8" s="152">
        <f>COUNTIF('Info patients (1)'!DC4:DC404,"Jour6")</f>
        <v>0</v>
      </c>
      <c r="E8" s="153" t="e">
        <f t="shared" si="0"/>
        <v>#DIV/0!</v>
      </c>
      <c r="F8" s="153" t="e">
        <f t="shared" si="10"/>
        <v>#DIV/0!</v>
      </c>
      <c r="G8" s="153" t="e">
        <f t="shared" si="1"/>
        <v>#DIV/0!</v>
      </c>
      <c r="H8" s="154" t="e">
        <f t="shared" si="2"/>
        <v>#DIV/0!</v>
      </c>
      <c r="I8" s="154" t="e">
        <f t="shared" si="11"/>
        <v>#DIV/0!</v>
      </c>
      <c r="J8" t="e">
        <f t="shared" si="3"/>
        <v>#DIV/0!</v>
      </c>
      <c r="K8" t="e">
        <f t="shared" si="4"/>
        <v>#DIV/0!</v>
      </c>
      <c r="L8" t="e">
        <f t="shared" si="5"/>
        <v>#DIV/0!</v>
      </c>
      <c r="M8" t="e">
        <f t="shared" si="12"/>
        <v>#DIV/0!</v>
      </c>
      <c r="N8" t="e">
        <f t="shared" si="6"/>
        <v>#DIV/0!</v>
      </c>
      <c r="O8" s="155" t="e">
        <f t="shared" si="7"/>
        <v>#DIV/0!</v>
      </c>
      <c r="P8" s="155" t="e">
        <f t="shared" si="8"/>
        <v>#DIV/0!</v>
      </c>
    </row>
    <row r="9" spans="1:16" x14ac:dyDescent="0.2">
      <c r="A9" s="152">
        <v>7</v>
      </c>
      <c r="B9" s="152">
        <f t="shared" si="9"/>
        <v>0</v>
      </c>
      <c r="C9" s="152">
        <f>COUNTIF('Info patients (1)'!DB4:DB404,"Jour7")</f>
        <v>0</v>
      </c>
      <c r="D9" s="152">
        <f>COUNTIF('Info patients (1)'!DC4:DC404,"Jour7")</f>
        <v>0</v>
      </c>
      <c r="E9" s="153" t="e">
        <f t="shared" si="0"/>
        <v>#DIV/0!</v>
      </c>
      <c r="F9" s="153" t="e">
        <f t="shared" si="10"/>
        <v>#DIV/0!</v>
      </c>
      <c r="G9" s="153" t="e">
        <f t="shared" si="1"/>
        <v>#DIV/0!</v>
      </c>
      <c r="H9" s="154" t="e">
        <f t="shared" si="2"/>
        <v>#DIV/0!</v>
      </c>
      <c r="I9" s="154" t="e">
        <f t="shared" si="11"/>
        <v>#DIV/0!</v>
      </c>
      <c r="J9" t="e">
        <f t="shared" si="3"/>
        <v>#DIV/0!</v>
      </c>
      <c r="K9" t="e">
        <f t="shared" si="4"/>
        <v>#DIV/0!</v>
      </c>
      <c r="L9" t="e">
        <f t="shared" si="5"/>
        <v>#DIV/0!</v>
      </c>
      <c r="M9" t="e">
        <f t="shared" si="12"/>
        <v>#DIV/0!</v>
      </c>
      <c r="N9" t="e">
        <f t="shared" si="6"/>
        <v>#DIV/0!</v>
      </c>
      <c r="O9" s="155" t="e">
        <f t="shared" si="7"/>
        <v>#DIV/0!</v>
      </c>
      <c r="P9" s="155" t="e">
        <f t="shared" si="8"/>
        <v>#DIV/0!</v>
      </c>
    </row>
    <row r="10" spans="1:16" x14ac:dyDescent="0.2">
      <c r="A10" s="152">
        <v>8</v>
      </c>
      <c r="B10" s="152">
        <f t="shared" si="9"/>
        <v>0</v>
      </c>
      <c r="C10" s="152">
        <f>COUNTIF('Info patients (1)'!DB4:DB404,"Jour8")</f>
        <v>0</v>
      </c>
      <c r="D10" s="152">
        <f>COUNTIF('Info patients (1)'!DC4:DC404,"Jour8")</f>
        <v>0</v>
      </c>
      <c r="E10" s="153" t="e">
        <f t="shared" si="0"/>
        <v>#DIV/0!</v>
      </c>
      <c r="F10" s="153" t="e">
        <f t="shared" si="10"/>
        <v>#DIV/0!</v>
      </c>
      <c r="G10" s="153" t="e">
        <f t="shared" si="1"/>
        <v>#DIV/0!</v>
      </c>
      <c r="H10" s="154" t="e">
        <f t="shared" si="2"/>
        <v>#DIV/0!</v>
      </c>
      <c r="I10" s="154" t="e">
        <f t="shared" si="11"/>
        <v>#DIV/0!</v>
      </c>
      <c r="J10" t="e">
        <f t="shared" si="3"/>
        <v>#DIV/0!</v>
      </c>
      <c r="K10" t="e">
        <f t="shared" si="4"/>
        <v>#DIV/0!</v>
      </c>
      <c r="L10" t="e">
        <f t="shared" si="5"/>
        <v>#DIV/0!</v>
      </c>
      <c r="M10" t="e">
        <f t="shared" si="12"/>
        <v>#DIV/0!</v>
      </c>
      <c r="N10" t="e">
        <f t="shared" si="6"/>
        <v>#DIV/0!</v>
      </c>
      <c r="O10" s="155" t="e">
        <f t="shared" si="7"/>
        <v>#DIV/0!</v>
      </c>
      <c r="P10" s="155" t="e">
        <f t="shared" si="8"/>
        <v>#DIV/0!</v>
      </c>
    </row>
    <row r="11" spans="1:16" x14ac:dyDescent="0.2">
      <c r="A11" s="152">
        <v>9</v>
      </c>
      <c r="B11" s="152">
        <f t="shared" si="9"/>
        <v>0</v>
      </c>
      <c r="C11" s="152">
        <f>COUNTIF('Info patients (1)'!DB4:DB404,"Jour9")</f>
        <v>0</v>
      </c>
      <c r="D11" s="152">
        <f>COUNTIF('Info patients (1)'!DC4:DC404,"Jour9")</f>
        <v>0</v>
      </c>
      <c r="E11" s="153" t="e">
        <f t="shared" si="0"/>
        <v>#DIV/0!</v>
      </c>
      <c r="F11" s="153" t="e">
        <f t="shared" si="10"/>
        <v>#DIV/0!</v>
      </c>
      <c r="G11" s="153" t="e">
        <f t="shared" si="1"/>
        <v>#DIV/0!</v>
      </c>
      <c r="H11" s="154" t="e">
        <f t="shared" si="2"/>
        <v>#DIV/0!</v>
      </c>
      <c r="I11" s="154" t="e">
        <f t="shared" si="11"/>
        <v>#DIV/0!</v>
      </c>
      <c r="J11" t="e">
        <f t="shared" si="3"/>
        <v>#DIV/0!</v>
      </c>
      <c r="K11" t="e">
        <f t="shared" si="4"/>
        <v>#DIV/0!</v>
      </c>
      <c r="L11" t="e">
        <f t="shared" si="5"/>
        <v>#DIV/0!</v>
      </c>
      <c r="M11" t="e">
        <f t="shared" si="12"/>
        <v>#DIV/0!</v>
      </c>
      <c r="N11" t="e">
        <f t="shared" si="6"/>
        <v>#DIV/0!</v>
      </c>
      <c r="O11" s="155" t="e">
        <f t="shared" si="7"/>
        <v>#DIV/0!</v>
      </c>
      <c r="P11" s="155" t="e">
        <f t="shared" si="8"/>
        <v>#DIV/0!</v>
      </c>
    </row>
    <row r="12" spans="1:16" x14ac:dyDescent="0.2">
      <c r="A12" s="152">
        <v>10</v>
      </c>
      <c r="B12" s="152">
        <f t="shared" si="9"/>
        <v>0</v>
      </c>
      <c r="C12" s="152">
        <f>COUNTIF('Info patients (1)'!DB4:DB404,"Jour10")</f>
        <v>0</v>
      </c>
      <c r="D12" s="152">
        <f>COUNTIF('Info patients (1)'!DC4:DC404,"Jour10")</f>
        <v>0</v>
      </c>
      <c r="E12" s="153" t="e">
        <f t="shared" si="0"/>
        <v>#DIV/0!</v>
      </c>
      <c r="F12" s="153" t="e">
        <f t="shared" si="10"/>
        <v>#DIV/0!</v>
      </c>
      <c r="G12" s="153" t="e">
        <f t="shared" si="1"/>
        <v>#DIV/0!</v>
      </c>
      <c r="H12" s="154" t="e">
        <f t="shared" si="2"/>
        <v>#DIV/0!</v>
      </c>
      <c r="I12" s="154" t="e">
        <f t="shared" si="11"/>
        <v>#DIV/0!</v>
      </c>
      <c r="J12" t="e">
        <f t="shared" si="3"/>
        <v>#DIV/0!</v>
      </c>
      <c r="K12" t="e">
        <f t="shared" si="4"/>
        <v>#DIV/0!</v>
      </c>
      <c r="L12" t="e">
        <f t="shared" si="5"/>
        <v>#DIV/0!</v>
      </c>
      <c r="M12" t="e">
        <f t="shared" si="12"/>
        <v>#DIV/0!</v>
      </c>
      <c r="N12" t="e">
        <f t="shared" si="6"/>
        <v>#DIV/0!</v>
      </c>
      <c r="O12" s="155" t="e">
        <f t="shared" si="7"/>
        <v>#DIV/0!</v>
      </c>
      <c r="P12" s="155" t="e">
        <f t="shared" si="8"/>
        <v>#DIV/0!</v>
      </c>
    </row>
    <row r="13" spans="1:16" x14ac:dyDescent="0.2">
      <c r="A13" s="152">
        <v>11</v>
      </c>
      <c r="B13" s="152">
        <f t="shared" si="9"/>
        <v>0</v>
      </c>
      <c r="C13" s="152">
        <f>COUNTIF('Info patients (1)'!DB4:DB404,"Jour11")</f>
        <v>0</v>
      </c>
      <c r="D13" s="152">
        <f>COUNTIF('Info patients (1)'!DC4:DC404,"Jour11")</f>
        <v>0</v>
      </c>
      <c r="E13" s="153" t="e">
        <f t="shared" si="0"/>
        <v>#DIV/0!</v>
      </c>
      <c r="F13" s="153" t="e">
        <f t="shared" si="10"/>
        <v>#DIV/0!</v>
      </c>
      <c r="G13" s="153" t="e">
        <f t="shared" si="1"/>
        <v>#DIV/0!</v>
      </c>
      <c r="H13" s="154" t="e">
        <f t="shared" si="2"/>
        <v>#DIV/0!</v>
      </c>
      <c r="I13" s="154" t="e">
        <f t="shared" si="11"/>
        <v>#DIV/0!</v>
      </c>
      <c r="J13" t="e">
        <f t="shared" si="3"/>
        <v>#DIV/0!</v>
      </c>
      <c r="K13" t="e">
        <f t="shared" si="4"/>
        <v>#DIV/0!</v>
      </c>
      <c r="L13" t="e">
        <f t="shared" si="5"/>
        <v>#DIV/0!</v>
      </c>
      <c r="M13" t="e">
        <f t="shared" si="12"/>
        <v>#DIV/0!</v>
      </c>
      <c r="N13" t="e">
        <f t="shared" si="6"/>
        <v>#DIV/0!</v>
      </c>
      <c r="O13" s="155" t="e">
        <f t="shared" si="7"/>
        <v>#DIV/0!</v>
      </c>
      <c r="P13" s="155" t="e">
        <f t="shared" si="8"/>
        <v>#DIV/0!</v>
      </c>
    </row>
    <row r="14" spans="1:16" x14ac:dyDescent="0.2">
      <c r="A14" s="152">
        <v>12</v>
      </c>
      <c r="B14" s="152">
        <f t="shared" si="9"/>
        <v>0</v>
      </c>
      <c r="C14" s="152">
        <f>COUNTIF('Info patients (1)'!DB4:DB404,"Jour12")</f>
        <v>0</v>
      </c>
      <c r="D14" s="152">
        <f>COUNTIF('Info patients (1)'!DC4:DC404,"Jour12")</f>
        <v>0</v>
      </c>
      <c r="E14" s="153" t="e">
        <f t="shared" si="0"/>
        <v>#DIV/0!</v>
      </c>
      <c r="F14" s="153" t="e">
        <f t="shared" si="10"/>
        <v>#DIV/0!</v>
      </c>
      <c r="G14" s="153" t="e">
        <f t="shared" si="1"/>
        <v>#DIV/0!</v>
      </c>
      <c r="H14" s="154" t="e">
        <f t="shared" si="2"/>
        <v>#DIV/0!</v>
      </c>
      <c r="I14" s="154" t="e">
        <f t="shared" si="11"/>
        <v>#DIV/0!</v>
      </c>
      <c r="J14" t="e">
        <f t="shared" si="3"/>
        <v>#DIV/0!</v>
      </c>
      <c r="K14" t="e">
        <f t="shared" si="4"/>
        <v>#DIV/0!</v>
      </c>
      <c r="L14" t="e">
        <f t="shared" si="5"/>
        <v>#DIV/0!</v>
      </c>
      <c r="M14" t="e">
        <f t="shared" si="12"/>
        <v>#DIV/0!</v>
      </c>
      <c r="N14" t="e">
        <f t="shared" si="6"/>
        <v>#DIV/0!</v>
      </c>
      <c r="O14" s="155" t="e">
        <f t="shared" si="7"/>
        <v>#DIV/0!</v>
      </c>
      <c r="P14" s="155" t="e">
        <f t="shared" si="8"/>
        <v>#DIV/0!</v>
      </c>
    </row>
    <row r="15" spans="1:16" x14ac:dyDescent="0.2">
      <c r="A15" s="152">
        <v>13</v>
      </c>
      <c r="B15" s="152">
        <f t="shared" si="9"/>
        <v>0</v>
      </c>
      <c r="C15" s="152">
        <f>COUNTIF('Info patients (1)'!DB4:DB404,"Jour13")</f>
        <v>0</v>
      </c>
      <c r="D15" s="152">
        <f>COUNTIF('Info patients (1)'!DC4:DC404,"Jour13")</f>
        <v>0</v>
      </c>
      <c r="E15" s="153" t="e">
        <f t="shared" si="0"/>
        <v>#DIV/0!</v>
      </c>
      <c r="F15" s="153" t="e">
        <f t="shared" si="10"/>
        <v>#DIV/0!</v>
      </c>
      <c r="G15" s="153" t="e">
        <f t="shared" si="1"/>
        <v>#DIV/0!</v>
      </c>
      <c r="H15" s="154" t="e">
        <f t="shared" si="2"/>
        <v>#DIV/0!</v>
      </c>
      <c r="I15" s="154" t="e">
        <f t="shared" si="11"/>
        <v>#DIV/0!</v>
      </c>
      <c r="J15" t="e">
        <f t="shared" si="3"/>
        <v>#DIV/0!</v>
      </c>
      <c r="K15" t="e">
        <f t="shared" si="4"/>
        <v>#DIV/0!</v>
      </c>
      <c r="L15" t="e">
        <f t="shared" si="5"/>
        <v>#DIV/0!</v>
      </c>
      <c r="M15" t="e">
        <f t="shared" si="12"/>
        <v>#DIV/0!</v>
      </c>
      <c r="N15" t="e">
        <f t="shared" si="6"/>
        <v>#DIV/0!</v>
      </c>
      <c r="O15" s="155" t="e">
        <f t="shared" si="7"/>
        <v>#DIV/0!</v>
      </c>
      <c r="P15" s="155" t="e">
        <f t="shared" si="8"/>
        <v>#DIV/0!</v>
      </c>
    </row>
    <row r="16" spans="1:16" x14ac:dyDescent="0.2">
      <c r="A16" s="152">
        <v>14</v>
      </c>
      <c r="B16" s="152">
        <f t="shared" si="9"/>
        <v>0</v>
      </c>
      <c r="C16" s="152">
        <f>COUNTIF('Info patients (1)'!DB4:DB404,"Jour14")</f>
        <v>0</v>
      </c>
      <c r="D16" s="152">
        <f>COUNTIF('Info patients (1)'!DC4:DC404,"Jour14")</f>
        <v>0</v>
      </c>
      <c r="E16" s="153" t="e">
        <f t="shared" si="0"/>
        <v>#DIV/0!</v>
      </c>
      <c r="F16" s="158" t="e">
        <f t="shared" si="10"/>
        <v>#DIV/0!</v>
      </c>
      <c r="G16" s="158" t="e">
        <f t="shared" si="1"/>
        <v>#DIV/0!</v>
      </c>
      <c r="H16" s="154" t="e">
        <f t="shared" si="2"/>
        <v>#DIV/0!</v>
      </c>
      <c r="I16" s="154" t="e">
        <f t="shared" si="11"/>
        <v>#DIV/0!</v>
      </c>
      <c r="J16" t="e">
        <f t="shared" si="3"/>
        <v>#DIV/0!</v>
      </c>
      <c r="K16" t="e">
        <f t="shared" si="4"/>
        <v>#DIV/0!</v>
      </c>
      <c r="L16" t="e">
        <f t="shared" si="5"/>
        <v>#DIV/0!</v>
      </c>
      <c r="M16" t="e">
        <f t="shared" si="12"/>
        <v>#DIV/0!</v>
      </c>
      <c r="N16" t="e">
        <f t="shared" si="6"/>
        <v>#DIV/0!</v>
      </c>
      <c r="O16" s="155" t="e">
        <f t="shared" si="7"/>
        <v>#DIV/0!</v>
      </c>
      <c r="P16" s="155" t="e">
        <f t="shared" si="8"/>
        <v>#DIV/0!</v>
      </c>
    </row>
    <row r="17" spans="1:16" x14ac:dyDescent="0.2">
      <c r="A17" s="152">
        <v>15</v>
      </c>
      <c r="B17" s="152">
        <f t="shared" si="9"/>
        <v>0</v>
      </c>
      <c r="C17" s="152">
        <f>COUNTIF('Info patients (1)'!DB4:DB404,"Jour15")</f>
        <v>0</v>
      </c>
      <c r="D17" s="152">
        <f>COUNTIF('Info patients (1)'!DC4:DC404,"Jour15")</f>
        <v>0</v>
      </c>
      <c r="E17" s="153" t="e">
        <f t="shared" si="0"/>
        <v>#DIV/0!</v>
      </c>
      <c r="F17" s="158" t="e">
        <f t="shared" si="10"/>
        <v>#DIV/0!</v>
      </c>
      <c r="G17" s="158" t="e">
        <f t="shared" si="1"/>
        <v>#DIV/0!</v>
      </c>
      <c r="H17" s="154" t="e">
        <f t="shared" si="2"/>
        <v>#DIV/0!</v>
      </c>
      <c r="I17" s="154" t="e">
        <f t="shared" si="11"/>
        <v>#DIV/0!</v>
      </c>
      <c r="J17" t="e">
        <f t="shared" si="3"/>
        <v>#DIV/0!</v>
      </c>
      <c r="K17" t="e">
        <f t="shared" si="4"/>
        <v>#DIV/0!</v>
      </c>
      <c r="L17" t="e">
        <f t="shared" si="5"/>
        <v>#DIV/0!</v>
      </c>
      <c r="M17" t="e">
        <f t="shared" si="12"/>
        <v>#DIV/0!</v>
      </c>
      <c r="N17" t="e">
        <f t="shared" si="6"/>
        <v>#DIV/0!</v>
      </c>
      <c r="O17" s="155" t="e">
        <f t="shared" si="7"/>
        <v>#DIV/0!</v>
      </c>
      <c r="P17" s="155" t="e">
        <f t="shared" si="8"/>
        <v>#DIV/0!</v>
      </c>
    </row>
    <row r="18" spans="1:16" x14ac:dyDescent="0.2">
      <c r="A18" s="152">
        <v>16</v>
      </c>
      <c r="B18" s="152">
        <f t="shared" si="9"/>
        <v>0</v>
      </c>
      <c r="C18" s="152">
        <f>COUNTIF('Info patients (1)'!DB4:DB404,"Jour16")</f>
        <v>0</v>
      </c>
      <c r="D18" s="152">
        <f>COUNTIF('Info patients (1)'!DC4:DC404,"Jour16")</f>
        <v>0</v>
      </c>
      <c r="E18" s="153" t="e">
        <f t="shared" si="0"/>
        <v>#DIV/0!</v>
      </c>
      <c r="F18" s="158" t="e">
        <f t="shared" si="10"/>
        <v>#DIV/0!</v>
      </c>
      <c r="G18" s="158" t="e">
        <f t="shared" si="1"/>
        <v>#DIV/0!</v>
      </c>
      <c r="H18" s="154" t="e">
        <f t="shared" si="2"/>
        <v>#DIV/0!</v>
      </c>
      <c r="I18" s="154" t="e">
        <f t="shared" si="11"/>
        <v>#DIV/0!</v>
      </c>
      <c r="J18" t="e">
        <f t="shared" si="3"/>
        <v>#DIV/0!</v>
      </c>
      <c r="K18" t="e">
        <f t="shared" si="4"/>
        <v>#DIV/0!</v>
      </c>
      <c r="L18" t="e">
        <f t="shared" si="5"/>
        <v>#DIV/0!</v>
      </c>
      <c r="M18" t="e">
        <f t="shared" si="12"/>
        <v>#DIV/0!</v>
      </c>
      <c r="N18" t="e">
        <f t="shared" si="6"/>
        <v>#DIV/0!</v>
      </c>
      <c r="O18" s="155" t="e">
        <f t="shared" si="7"/>
        <v>#DIV/0!</v>
      </c>
      <c r="P18" s="155" t="e">
        <f t="shared" si="8"/>
        <v>#DIV/0!</v>
      </c>
    </row>
    <row r="19" spans="1:16" x14ac:dyDescent="0.2">
      <c r="A19" s="152">
        <v>17</v>
      </c>
      <c r="B19" s="152">
        <f t="shared" si="9"/>
        <v>0</v>
      </c>
      <c r="C19" s="152">
        <f>COUNTIF('Info patients (1)'!DB4:DB404,"Jour17")</f>
        <v>0</v>
      </c>
      <c r="D19" s="152">
        <f>COUNTIF('Info patients (1)'!DC4:DC404,"Jour17")</f>
        <v>0</v>
      </c>
      <c r="E19" s="153" t="e">
        <f t="shared" si="0"/>
        <v>#DIV/0!</v>
      </c>
      <c r="F19" s="158" t="e">
        <f t="shared" si="10"/>
        <v>#DIV/0!</v>
      </c>
      <c r="G19" s="158" t="e">
        <f t="shared" si="1"/>
        <v>#DIV/0!</v>
      </c>
      <c r="H19" s="154" t="e">
        <f t="shared" si="2"/>
        <v>#DIV/0!</v>
      </c>
      <c r="I19" s="154" t="e">
        <f t="shared" si="11"/>
        <v>#DIV/0!</v>
      </c>
      <c r="J19" t="e">
        <f t="shared" si="3"/>
        <v>#DIV/0!</v>
      </c>
      <c r="K19" t="e">
        <f t="shared" si="4"/>
        <v>#DIV/0!</v>
      </c>
      <c r="L19" t="e">
        <f t="shared" si="5"/>
        <v>#DIV/0!</v>
      </c>
      <c r="M19" t="e">
        <f t="shared" si="12"/>
        <v>#DIV/0!</v>
      </c>
      <c r="N19" t="e">
        <f t="shared" si="6"/>
        <v>#DIV/0!</v>
      </c>
      <c r="O19" s="155" t="e">
        <f t="shared" si="7"/>
        <v>#DIV/0!</v>
      </c>
      <c r="P19" s="155" t="e">
        <f t="shared" si="8"/>
        <v>#DIV/0!</v>
      </c>
    </row>
    <row r="20" spans="1:16" x14ac:dyDescent="0.2">
      <c r="A20" s="152">
        <v>18</v>
      </c>
      <c r="B20" s="152">
        <f t="shared" si="9"/>
        <v>0</v>
      </c>
      <c r="C20" s="152">
        <f>COUNTIF('Info patients (1)'!DB4:DB404,"Jour18")</f>
        <v>0</v>
      </c>
      <c r="D20" s="152">
        <f>COUNTIF('Info patients (1)'!DC4:DC404,"Jour18")</f>
        <v>0</v>
      </c>
      <c r="E20" s="153" t="e">
        <f t="shared" si="0"/>
        <v>#DIV/0!</v>
      </c>
      <c r="F20" s="158" t="e">
        <f t="shared" si="10"/>
        <v>#DIV/0!</v>
      </c>
      <c r="G20" s="158" t="e">
        <f t="shared" si="1"/>
        <v>#DIV/0!</v>
      </c>
      <c r="H20" s="154" t="e">
        <f t="shared" si="2"/>
        <v>#DIV/0!</v>
      </c>
      <c r="I20" s="154" t="e">
        <f>H20+I19</f>
        <v>#DIV/0!</v>
      </c>
      <c r="J20" t="e">
        <f t="shared" si="3"/>
        <v>#DIV/0!</v>
      </c>
      <c r="K20" t="e">
        <f t="shared" si="4"/>
        <v>#DIV/0!</v>
      </c>
      <c r="L20" t="e">
        <f t="shared" si="5"/>
        <v>#DIV/0!</v>
      </c>
      <c r="M20" t="e">
        <f t="shared" si="12"/>
        <v>#DIV/0!</v>
      </c>
      <c r="N20" t="e">
        <f t="shared" si="6"/>
        <v>#DIV/0!</v>
      </c>
      <c r="O20" s="155" t="e">
        <f t="shared" si="7"/>
        <v>#DIV/0!</v>
      </c>
      <c r="P20" s="155" t="e">
        <f t="shared" si="8"/>
        <v>#DIV/0!</v>
      </c>
    </row>
    <row r="21" spans="1:16" x14ac:dyDescent="0.2">
      <c r="A21" s="152">
        <v>19</v>
      </c>
      <c r="B21" s="152">
        <f t="shared" si="9"/>
        <v>0</v>
      </c>
      <c r="C21" s="152">
        <f>COUNTIF('Info patients (1)'!DB4:DB404,"Jour19")</f>
        <v>0</v>
      </c>
      <c r="D21" s="152">
        <f>COUNTIF('Info patients (1)'!DC4:DC404,"Jour19")</f>
        <v>0</v>
      </c>
      <c r="E21" s="153" t="e">
        <f t="shared" si="0"/>
        <v>#DIV/0!</v>
      </c>
      <c r="F21" s="158" t="e">
        <f t="shared" si="10"/>
        <v>#DIV/0!</v>
      </c>
      <c r="G21" s="158" t="e">
        <f t="shared" si="1"/>
        <v>#DIV/0!</v>
      </c>
      <c r="H21" s="154" t="e">
        <f t="shared" si="2"/>
        <v>#DIV/0!</v>
      </c>
      <c r="I21" s="154" t="e">
        <f t="shared" ref="I21:I44" si="13">H21+I20</f>
        <v>#DIV/0!</v>
      </c>
      <c r="J21" t="e">
        <f t="shared" si="3"/>
        <v>#DIV/0!</v>
      </c>
      <c r="K21" t="e">
        <f t="shared" si="4"/>
        <v>#DIV/0!</v>
      </c>
      <c r="L21" t="e">
        <f t="shared" si="5"/>
        <v>#DIV/0!</v>
      </c>
      <c r="M21" t="e">
        <f t="shared" si="12"/>
        <v>#DIV/0!</v>
      </c>
      <c r="N21" t="e">
        <f t="shared" si="6"/>
        <v>#DIV/0!</v>
      </c>
      <c r="O21" s="155" t="e">
        <f t="shared" si="7"/>
        <v>#DIV/0!</v>
      </c>
      <c r="P21" s="155" t="e">
        <f t="shared" si="8"/>
        <v>#DIV/0!</v>
      </c>
    </row>
    <row r="22" spans="1:16" x14ac:dyDescent="0.2">
      <c r="A22" s="152">
        <v>20</v>
      </c>
      <c r="B22" s="152">
        <f t="shared" si="9"/>
        <v>0</v>
      </c>
      <c r="C22" s="152">
        <f>COUNTIF('Info patients (1)'!DB4:DB404,"Jour20")</f>
        <v>0</v>
      </c>
      <c r="D22" s="152">
        <f>COUNTIF('Info patients (1)'!DC4:DC404,"Jour20")</f>
        <v>0</v>
      </c>
      <c r="E22" s="153" t="e">
        <f t="shared" si="0"/>
        <v>#DIV/0!</v>
      </c>
      <c r="F22" s="158" t="e">
        <f t="shared" si="10"/>
        <v>#DIV/0!</v>
      </c>
      <c r="G22" s="158" t="e">
        <f t="shared" si="1"/>
        <v>#DIV/0!</v>
      </c>
      <c r="H22" s="154" t="e">
        <f t="shared" si="2"/>
        <v>#DIV/0!</v>
      </c>
      <c r="I22" s="154" t="e">
        <f t="shared" si="13"/>
        <v>#DIV/0!</v>
      </c>
      <c r="J22" t="e">
        <f t="shared" si="3"/>
        <v>#DIV/0!</v>
      </c>
      <c r="K22" t="e">
        <f t="shared" si="4"/>
        <v>#DIV/0!</v>
      </c>
      <c r="L22" t="e">
        <f t="shared" si="5"/>
        <v>#DIV/0!</v>
      </c>
      <c r="M22" t="e">
        <f t="shared" si="12"/>
        <v>#DIV/0!</v>
      </c>
      <c r="N22" t="e">
        <f t="shared" si="6"/>
        <v>#DIV/0!</v>
      </c>
      <c r="O22" s="155" t="e">
        <f t="shared" si="7"/>
        <v>#DIV/0!</v>
      </c>
      <c r="P22" s="155" t="e">
        <f t="shared" si="8"/>
        <v>#DIV/0!</v>
      </c>
    </row>
    <row r="23" spans="1:16" x14ac:dyDescent="0.2">
      <c r="A23" s="152">
        <v>21</v>
      </c>
      <c r="B23" s="152">
        <f t="shared" si="9"/>
        <v>0</v>
      </c>
      <c r="C23" s="152">
        <f>COUNTIF('Info patients (1)'!DB4:DB404,"Jour21")</f>
        <v>0</v>
      </c>
      <c r="D23" s="152">
        <f>COUNTIF('Info patients (1)'!DC4:DC404,"Jour21")</f>
        <v>0</v>
      </c>
      <c r="E23" s="153" t="e">
        <f t="shared" si="0"/>
        <v>#DIV/0!</v>
      </c>
      <c r="F23" s="158" t="e">
        <f t="shared" si="10"/>
        <v>#DIV/0!</v>
      </c>
      <c r="G23" s="158" t="e">
        <f t="shared" si="1"/>
        <v>#DIV/0!</v>
      </c>
      <c r="H23" s="154" t="e">
        <f t="shared" si="2"/>
        <v>#DIV/0!</v>
      </c>
      <c r="I23" s="154" t="e">
        <f t="shared" si="13"/>
        <v>#DIV/0!</v>
      </c>
      <c r="J23" t="e">
        <f t="shared" si="3"/>
        <v>#DIV/0!</v>
      </c>
      <c r="K23" t="e">
        <f t="shared" si="4"/>
        <v>#DIV/0!</v>
      </c>
      <c r="L23" t="e">
        <f t="shared" si="5"/>
        <v>#DIV/0!</v>
      </c>
      <c r="M23" t="e">
        <f t="shared" si="12"/>
        <v>#DIV/0!</v>
      </c>
      <c r="N23" t="e">
        <f t="shared" si="6"/>
        <v>#DIV/0!</v>
      </c>
      <c r="O23" s="155" t="e">
        <f t="shared" si="7"/>
        <v>#DIV/0!</v>
      </c>
      <c r="P23" s="155" t="e">
        <f t="shared" si="8"/>
        <v>#DIV/0!</v>
      </c>
    </row>
    <row r="24" spans="1:16" x14ac:dyDescent="0.2">
      <c r="A24" s="152">
        <v>22</v>
      </c>
      <c r="B24" s="152">
        <f t="shared" si="9"/>
        <v>0</v>
      </c>
      <c r="C24" s="152">
        <f>COUNTIF('Info patients (1)'!DB4:DB404,"Jour22")</f>
        <v>0</v>
      </c>
      <c r="D24" s="152">
        <f>COUNTIF('Info patients (1)'!DC4:DC404,"Jour22")</f>
        <v>0</v>
      </c>
      <c r="E24" s="153" t="e">
        <f t="shared" si="0"/>
        <v>#DIV/0!</v>
      </c>
      <c r="F24" s="158" t="e">
        <f t="shared" si="10"/>
        <v>#DIV/0!</v>
      </c>
      <c r="G24" s="158" t="e">
        <f t="shared" si="1"/>
        <v>#DIV/0!</v>
      </c>
      <c r="H24" s="154" t="e">
        <f t="shared" si="2"/>
        <v>#DIV/0!</v>
      </c>
      <c r="I24" s="154" t="e">
        <f t="shared" si="13"/>
        <v>#DIV/0!</v>
      </c>
      <c r="J24" t="e">
        <f t="shared" si="3"/>
        <v>#DIV/0!</v>
      </c>
      <c r="K24" t="e">
        <f t="shared" si="4"/>
        <v>#DIV/0!</v>
      </c>
      <c r="L24" t="e">
        <f t="shared" si="5"/>
        <v>#DIV/0!</v>
      </c>
      <c r="M24" t="e">
        <f t="shared" si="12"/>
        <v>#DIV/0!</v>
      </c>
      <c r="N24" t="e">
        <f t="shared" si="6"/>
        <v>#DIV/0!</v>
      </c>
      <c r="O24" s="155" t="e">
        <f t="shared" si="7"/>
        <v>#DIV/0!</v>
      </c>
      <c r="P24" s="155" t="e">
        <f t="shared" si="8"/>
        <v>#DIV/0!</v>
      </c>
    </row>
    <row r="25" spans="1:16" x14ac:dyDescent="0.2">
      <c r="A25" s="152">
        <v>23</v>
      </c>
      <c r="B25" s="152">
        <f t="shared" si="9"/>
        <v>0</v>
      </c>
      <c r="C25" s="152">
        <f>COUNTIF('Info patients (1)'!DB4:DB404,"Jour23")</f>
        <v>0</v>
      </c>
      <c r="D25" s="152">
        <f>COUNTIF('Info patients (1)'!DC4:DC404,"Jour23")</f>
        <v>0</v>
      </c>
      <c r="E25" s="153" t="e">
        <f t="shared" si="0"/>
        <v>#DIV/0!</v>
      </c>
      <c r="F25" s="158" t="e">
        <f t="shared" si="10"/>
        <v>#DIV/0!</v>
      </c>
      <c r="G25" s="158" t="e">
        <f t="shared" si="1"/>
        <v>#DIV/0!</v>
      </c>
      <c r="H25" s="154" t="e">
        <f t="shared" si="2"/>
        <v>#DIV/0!</v>
      </c>
      <c r="I25" s="154" t="e">
        <f t="shared" si="13"/>
        <v>#DIV/0!</v>
      </c>
      <c r="J25" t="e">
        <f t="shared" si="3"/>
        <v>#DIV/0!</v>
      </c>
      <c r="K25" t="e">
        <f t="shared" si="4"/>
        <v>#DIV/0!</v>
      </c>
      <c r="L25" t="e">
        <f t="shared" si="5"/>
        <v>#DIV/0!</v>
      </c>
      <c r="M25" t="e">
        <f t="shared" si="12"/>
        <v>#DIV/0!</v>
      </c>
      <c r="N25" t="e">
        <f t="shared" si="6"/>
        <v>#DIV/0!</v>
      </c>
      <c r="O25" s="155" t="e">
        <f t="shared" si="7"/>
        <v>#DIV/0!</v>
      </c>
      <c r="P25" s="155" t="e">
        <f t="shared" si="8"/>
        <v>#DIV/0!</v>
      </c>
    </row>
    <row r="26" spans="1:16" x14ac:dyDescent="0.2">
      <c r="A26" s="152">
        <v>24</v>
      </c>
      <c r="B26" s="152">
        <f t="shared" si="9"/>
        <v>0</v>
      </c>
      <c r="C26" s="152">
        <f>COUNTIF('Info patients (1)'!DB4:DB404,"Jour24")</f>
        <v>0</v>
      </c>
      <c r="D26" s="152">
        <f>COUNTIF('Info patients (1)'!DC4:DC404,"Jour24")</f>
        <v>0</v>
      </c>
      <c r="E26" s="153" t="e">
        <f t="shared" si="0"/>
        <v>#DIV/0!</v>
      </c>
      <c r="F26" s="158" t="e">
        <f t="shared" si="10"/>
        <v>#DIV/0!</v>
      </c>
      <c r="G26" s="158" t="e">
        <f t="shared" si="1"/>
        <v>#DIV/0!</v>
      </c>
      <c r="H26" s="154" t="e">
        <f t="shared" si="2"/>
        <v>#DIV/0!</v>
      </c>
      <c r="I26" s="154" t="e">
        <f t="shared" si="13"/>
        <v>#DIV/0!</v>
      </c>
      <c r="J26" t="e">
        <f t="shared" si="3"/>
        <v>#DIV/0!</v>
      </c>
      <c r="K26" t="e">
        <f t="shared" si="4"/>
        <v>#DIV/0!</v>
      </c>
      <c r="L26" t="e">
        <f t="shared" si="5"/>
        <v>#DIV/0!</v>
      </c>
      <c r="M26" t="e">
        <f t="shared" si="12"/>
        <v>#DIV/0!</v>
      </c>
      <c r="N26" t="e">
        <f t="shared" si="6"/>
        <v>#DIV/0!</v>
      </c>
      <c r="O26" s="155" t="e">
        <f t="shared" si="7"/>
        <v>#DIV/0!</v>
      </c>
      <c r="P26" s="155" t="e">
        <f t="shared" si="8"/>
        <v>#DIV/0!</v>
      </c>
    </row>
    <row r="27" spans="1:16" x14ac:dyDescent="0.2">
      <c r="A27" s="152">
        <v>25</v>
      </c>
      <c r="B27" s="152">
        <f t="shared" si="9"/>
        <v>0</v>
      </c>
      <c r="C27" s="152">
        <f>COUNTIF('Info patients (1)'!DB4:DB404,"Jour25")</f>
        <v>0</v>
      </c>
      <c r="D27" s="152">
        <f>COUNTIF('Info patients (1)'!DC4:DC404,"Jour25")</f>
        <v>0</v>
      </c>
      <c r="E27" s="153" t="e">
        <f t="shared" si="0"/>
        <v>#DIV/0!</v>
      </c>
      <c r="F27" s="158" t="e">
        <f t="shared" si="10"/>
        <v>#DIV/0!</v>
      </c>
      <c r="G27" s="158" t="e">
        <f t="shared" si="1"/>
        <v>#DIV/0!</v>
      </c>
      <c r="H27" s="154" t="e">
        <f t="shared" si="2"/>
        <v>#DIV/0!</v>
      </c>
      <c r="I27" s="154" t="e">
        <f t="shared" si="13"/>
        <v>#DIV/0!</v>
      </c>
      <c r="J27" t="e">
        <f t="shared" si="3"/>
        <v>#DIV/0!</v>
      </c>
      <c r="K27" t="e">
        <f t="shared" si="4"/>
        <v>#DIV/0!</v>
      </c>
      <c r="L27" t="e">
        <f t="shared" si="5"/>
        <v>#DIV/0!</v>
      </c>
      <c r="M27" t="e">
        <f t="shared" si="12"/>
        <v>#DIV/0!</v>
      </c>
      <c r="N27" t="e">
        <f t="shared" si="6"/>
        <v>#DIV/0!</v>
      </c>
      <c r="O27" s="155" t="e">
        <f t="shared" si="7"/>
        <v>#DIV/0!</v>
      </c>
      <c r="P27" s="155" t="e">
        <f t="shared" si="8"/>
        <v>#DIV/0!</v>
      </c>
    </row>
    <row r="28" spans="1:16" x14ac:dyDescent="0.2">
      <c r="A28" s="152">
        <v>26</v>
      </c>
      <c r="B28" s="152">
        <f t="shared" si="9"/>
        <v>0</v>
      </c>
      <c r="C28" s="152">
        <f>COUNTIF('Info patients (1)'!DB4:DB404,"Jour26")</f>
        <v>0</v>
      </c>
      <c r="D28" s="152">
        <f>COUNTIF('Info patients (1)'!DC4:DC404,"Jour26")</f>
        <v>0</v>
      </c>
      <c r="E28" s="153" t="e">
        <f t="shared" si="0"/>
        <v>#DIV/0!</v>
      </c>
      <c r="F28" s="158" t="e">
        <f t="shared" si="10"/>
        <v>#DIV/0!</v>
      </c>
      <c r="G28" s="158" t="e">
        <f t="shared" si="1"/>
        <v>#DIV/0!</v>
      </c>
      <c r="H28" s="154" t="e">
        <f t="shared" si="2"/>
        <v>#DIV/0!</v>
      </c>
      <c r="I28" s="154" t="e">
        <f t="shared" si="13"/>
        <v>#DIV/0!</v>
      </c>
      <c r="J28" t="e">
        <f t="shared" si="3"/>
        <v>#DIV/0!</v>
      </c>
      <c r="K28" t="e">
        <f t="shared" si="4"/>
        <v>#DIV/0!</v>
      </c>
      <c r="L28" t="e">
        <f t="shared" si="5"/>
        <v>#DIV/0!</v>
      </c>
      <c r="M28" t="e">
        <f t="shared" si="12"/>
        <v>#DIV/0!</v>
      </c>
      <c r="N28" t="e">
        <f t="shared" si="6"/>
        <v>#DIV/0!</v>
      </c>
      <c r="O28" s="155" t="e">
        <f t="shared" si="7"/>
        <v>#DIV/0!</v>
      </c>
      <c r="P28" s="155" t="e">
        <f t="shared" si="8"/>
        <v>#DIV/0!</v>
      </c>
    </row>
    <row r="29" spans="1:16" x14ac:dyDescent="0.2">
      <c r="A29" s="152">
        <v>27</v>
      </c>
      <c r="B29" s="152">
        <f t="shared" si="9"/>
        <v>0</v>
      </c>
      <c r="C29" s="152">
        <f>COUNTIF('Info patients (1)'!DB4:DB404,"Jour27")</f>
        <v>0</v>
      </c>
      <c r="D29" s="152">
        <f>COUNTIF('Info patients (1)'!DC4:DC404,"Jour27")</f>
        <v>0</v>
      </c>
      <c r="E29" s="153" t="e">
        <f t="shared" si="0"/>
        <v>#DIV/0!</v>
      </c>
      <c r="F29" s="158" t="e">
        <f t="shared" si="10"/>
        <v>#DIV/0!</v>
      </c>
      <c r="G29" s="158" t="e">
        <f t="shared" si="1"/>
        <v>#DIV/0!</v>
      </c>
      <c r="H29" s="154" t="e">
        <f t="shared" si="2"/>
        <v>#DIV/0!</v>
      </c>
      <c r="I29" s="154" t="e">
        <f t="shared" si="13"/>
        <v>#DIV/0!</v>
      </c>
      <c r="J29" t="e">
        <f t="shared" si="3"/>
        <v>#DIV/0!</v>
      </c>
      <c r="K29" t="e">
        <f t="shared" si="4"/>
        <v>#DIV/0!</v>
      </c>
      <c r="L29" t="e">
        <f t="shared" si="5"/>
        <v>#DIV/0!</v>
      </c>
      <c r="M29" t="e">
        <f t="shared" si="12"/>
        <v>#DIV/0!</v>
      </c>
      <c r="N29" t="e">
        <f t="shared" si="6"/>
        <v>#DIV/0!</v>
      </c>
      <c r="O29" s="155" t="e">
        <f t="shared" si="7"/>
        <v>#DIV/0!</v>
      </c>
      <c r="P29" s="155" t="e">
        <f t="shared" si="8"/>
        <v>#DIV/0!</v>
      </c>
    </row>
    <row r="30" spans="1:16" x14ac:dyDescent="0.2">
      <c r="A30" s="152">
        <v>28</v>
      </c>
      <c r="B30" s="152">
        <f t="shared" si="9"/>
        <v>0</v>
      </c>
      <c r="C30" s="152">
        <f>COUNTIF('Info patients (1)'!DB4:DB404,"Jour28")</f>
        <v>0</v>
      </c>
      <c r="D30" s="152">
        <f>COUNTIF('Info patients (1)'!DC4:DC404,"Jour28")</f>
        <v>0</v>
      </c>
      <c r="E30" s="153" t="e">
        <f t="shared" si="0"/>
        <v>#DIV/0!</v>
      </c>
      <c r="F30" s="159" t="e">
        <f t="shared" si="10"/>
        <v>#DIV/0!</v>
      </c>
      <c r="G30" s="159" t="e">
        <f t="shared" si="1"/>
        <v>#DIV/0!</v>
      </c>
      <c r="H30" s="154" t="e">
        <f t="shared" si="2"/>
        <v>#DIV/0!</v>
      </c>
      <c r="I30" s="154" t="e">
        <f t="shared" si="13"/>
        <v>#DIV/0!</v>
      </c>
      <c r="J30" t="e">
        <f t="shared" si="3"/>
        <v>#DIV/0!</v>
      </c>
      <c r="K30" t="e">
        <f t="shared" si="4"/>
        <v>#DIV/0!</v>
      </c>
      <c r="L30" t="e">
        <f t="shared" si="5"/>
        <v>#DIV/0!</v>
      </c>
      <c r="M30" t="e">
        <f t="shared" si="12"/>
        <v>#DIV/0!</v>
      </c>
      <c r="N30" t="e">
        <f t="shared" si="6"/>
        <v>#DIV/0!</v>
      </c>
      <c r="O30" s="155" t="e">
        <f t="shared" si="7"/>
        <v>#DIV/0!</v>
      </c>
      <c r="P30" s="155" t="e">
        <f t="shared" si="8"/>
        <v>#DIV/0!</v>
      </c>
    </row>
    <row r="31" spans="1:16" x14ac:dyDescent="0.2">
      <c r="A31" s="152">
        <v>29</v>
      </c>
      <c r="B31" s="160">
        <f t="shared" si="9"/>
        <v>0</v>
      </c>
      <c r="C31" s="160">
        <f>COUNTIF('Info patients (1)'!DB4:DB404,"Jour29")</f>
        <v>0</v>
      </c>
      <c r="D31" s="160">
        <f>COUNTIF('Info patients (1)'!DC4:DC404,"Jour29")</f>
        <v>0</v>
      </c>
      <c r="E31" s="153" t="e">
        <f t="shared" si="0"/>
        <v>#DIV/0!</v>
      </c>
      <c r="F31" s="161" t="e">
        <f t="shared" si="10"/>
        <v>#DIV/0!</v>
      </c>
      <c r="G31" s="161" t="e">
        <f t="shared" si="1"/>
        <v>#DIV/0!</v>
      </c>
      <c r="H31" s="154" t="e">
        <f t="shared" si="2"/>
        <v>#DIV/0!</v>
      </c>
      <c r="I31" s="154" t="e">
        <f t="shared" si="13"/>
        <v>#DIV/0!</v>
      </c>
      <c r="J31" t="e">
        <f t="shared" si="3"/>
        <v>#DIV/0!</v>
      </c>
      <c r="K31" t="e">
        <f t="shared" si="4"/>
        <v>#DIV/0!</v>
      </c>
      <c r="L31" t="e">
        <f t="shared" si="5"/>
        <v>#DIV/0!</v>
      </c>
      <c r="M31" t="e">
        <f t="shared" si="12"/>
        <v>#DIV/0!</v>
      </c>
      <c r="N31" t="e">
        <f t="shared" si="6"/>
        <v>#DIV/0!</v>
      </c>
      <c r="O31" s="155" t="e">
        <f t="shared" si="7"/>
        <v>#DIV/0!</v>
      </c>
      <c r="P31" s="155" t="e">
        <f t="shared" si="8"/>
        <v>#DIV/0!</v>
      </c>
    </row>
    <row r="32" spans="1:16" x14ac:dyDescent="0.2">
      <c r="A32" s="152">
        <v>30</v>
      </c>
      <c r="B32" s="152">
        <f t="shared" si="9"/>
        <v>0</v>
      </c>
      <c r="C32" s="152">
        <f>COUNTIF('Info patients (1)'!DB4:DB404,"Jour30")</f>
        <v>0</v>
      </c>
      <c r="D32" s="152">
        <f>COUNTIF('Info patients (1)'!DC4:DC404,"Jour30")</f>
        <v>0</v>
      </c>
      <c r="E32" s="153" t="e">
        <f t="shared" si="0"/>
        <v>#DIV/0!</v>
      </c>
      <c r="F32" s="161" t="e">
        <f t="shared" si="10"/>
        <v>#DIV/0!</v>
      </c>
      <c r="G32" s="161" t="e">
        <f t="shared" si="1"/>
        <v>#DIV/0!</v>
      </c>
      <c r="H32" s="154" t="e">
        <f t="shared" si="2"/>
        <v>#DIV/0!</v>
      </c>
      <c r="I32" s="154" t="e">
        <f t="shared" si="13"/>
        <v>#DIV/0!</v>
      </c>
      <c r="J32" t="e">
        <f t="shared" si="3"/>
        <v>#DIV/0!</v>
      </c>
      <c r="K32" t="e">
        <f t="shared" si="4"/>
        <v>#DIV/0!</v>
      </c>
      <c r="L32" t="e">
        <f t="shared" si="5"/>
        <v>#DIV/0!</v>
      </c>
      <c r="M32" t="e">
        <f t="shared" si="12"/>
        <v>#DIV/0!</v>
      </c>
      <c r="N32" t="e">
        <f t="shared" si="6"/>
        <v>#DIV/0!</v>
      </c>
      <c r="O32" s="155" t="e">
        <f t="shared" si="7"/>
        <v>#DIV/0!</v>
      </c>
      <c r="P32" s="155" t="e">
        <f t="shared" si="8"/>
        <v>#DIV/0!</v>
      </c>
    </row>
    <row r="33" spans="1:16" x14ac:dyDescent="0.2">
      <c r="A33" s="152">
        <v>31</v>
      </c>
      <c r="B33" s="152">
        <f t="shared" si="9"/>
        <v>0</v>
      </c>
      <c r="C33" s="152">
        <f>COUNTIF('Info patients (1)'!DB4:DB404,"Jour31")</f>
        <v>0</v>
      </c>
      <c r="D33" s="152">
        <f>COUNTIF('Info patients (1)'!DC4:DC404,"Jour31")</f>
        <v>0</v>
      </c>
      <c r="E33" s="153" t="e">
        <f t="shared" si="0"/>
        <v>#DIV/0!</v>
      </c>
      <c r="F33" s="161" t="e">
        <f t="shared" si="10"/>
        <v>#DIV/0!</v>
      </c>
      <c r="G33" s="161" t="e">
        <f t="shared" si="1"/>
        <v>#DIV/0!</v>
      </c>
      <c r="H33" s="154" t="e">
        <f t="shared" si="2"/>
        <v>#DIV/0!</v>
      </c>
      <c r="I33" s="154" t="e">
        <f t="shared" si="13"/>
        <v>#DIV/0!</v>
      </c>
      <c r="J33" t="e">
        <f t="shared" si="3"/>
        <v>#DIV/0!</v>
      </c>
      <c r="K33" t="e">
        <f t="shared" si="4"/>
        <v>#DIV/0!</v>
      </c>
      <c r="L33" t="e">
        <f t="shared" si="5"/>
        <v>#DIV/0!</v>
      </c>
      <c r="M33" t="e">
        <f t="shared" si="12"/>
        <v>#DIV/0!</v>
      </c>
      <c r="N33" t="e">
        <f t="shared" si="6"/>
        <v>#DIV/0!</v>
      </c>
      <c r="O33" s="155" t="e">
        <f t="shared" si="7"/>
        <v>#DIV/0!</v>
      </c>
      <c r="P33" s="155" t="e">
        <f t="shared" si="8"/>
        <v>#DIV/0!</v>
      </c>
    </row>
    <row r="34" spans="1:16" x14ac:dyDescent="0.2">
      <c r="A34" s="152">
        <v>32</v>
      </c>
      <c r="B34" s="152">
        <f t="shared" si="9"/>
        <v>0</v>
      </c>
      <c r="C34" s="152">
        <f>COUNTIF('Info patients (1)'!DB4:DB404,"Jour32")</f>
        <v>0</v>
      </c>
      <c r="D34" s="152">
        <f>COUNTIF('Info patients (1)'!DC4:DC404,"Jour32")</f>
        <v>0</v>
      </c>
      <c r="E34" s="153" t="e">
        <f t="shared" si="0"/>
        <v>#DIV/0!</v>
      </c>
      <c r="F34" s="161" t="e">
        <f t="shared" si="10"/>
        <v>#DIV/0!</v>
      </c>
      <c r="G34" s="161" t="e">
        <f t="shared" si="1"/>
        <v>#DIV/0!</v>
      </c>
      <c r="H34" s="154" t="e">
        <f t="shared" si="2"/>
        <v>#DIV/0!</v>
      </c>
      <c r="I34" s="154" t="e">
        <f t="shared" si="13"/>
        <v>#DIV/0!</v>
      </c>
      <c r="J34" t="e">
        <f t="shared" si="3"/>
        <v>#DIV/0!</v>
      </c>
      <c r="K34" t="e">
        <f t="shared" si="4"/>
        <v>#DIV/0!</v>
      </c>
      <c r="L34" t="e">
        <f t="shared" si="5"/>
        <v>#DIV/0!</v>
      </c>
      <c r="M34" t="e">
        <f t="shared" si="12"/>
        <v>#DIV/0!</v>
      </c>
      <c r="N34" t="e">
        <f t="shared" si="6"/>
        <v>#DIV/0!</v>
      </c>
      <c r="O34" s="155" t="e">
        <f t="shared" si="7"/>
        <v>#DIV/0!</v>
      </c>
      <c r="P34" s="155" t="e">
        <f t="shared" si="8"/>
        <v>#DIV/0!</v>
      </c>
    </row>
    <row r="35" spans="1:16" x14ac:dyDescent="0.2">
      <c r="A35" s="152">
        <v>33</v>
      </c>
      <c r="B35" s="152">
        <f t="shared" si="9"/>
        <v>0</v>
      </c>
      <c r="C35" s="152">
        <f>COUNTIF('Info patients (1)'!DB4:DB404,"Jour33")</f>
        <v>0</v>
      </c>
      <c r="D35" s="152">
        <f>COUNTIF('Info patients (1)'!DC4:DC404,"Jour33")</f>
        <v>0</v>
      </c>
      <c r="E35" s="153" t="e">
        <f t="shared" si="0"/>
        <v>#DIV/0!</v>
      </c>
      <c r="F35" s="161" t="e">
        <f t="shared" si="10"/>
        <v>#DIV/0!</v>
      </c>
      <c r="G35" s="161" t="e">
        <f t="shared" si="1"/>
        <v>#DIV/0!</v>
      </c>
      <c r="H35" s="154" t="e">
        <f t="shared" si="2"/>
        <v>#DIV/0!</v>
      </c>
      <c r="I35" s="154" t="e">
        <f t="shared" si="13"/>
        <v>#DIV/0!</v>
      </c>
      <c r="J35" t="e">
        <f t="shared" si="3"/>
        <v>#DIV/0!</v>
      </c>
      <c r="K35" t="e">
        <f t="shared" si="4"/>
        <v>#DIV/0!</v>
      </c>
      <c r="L35" t="e">
        <f t="shared" si="5"/>
        <v>#DIV/0!</v>
      </c>
      <c r="M35" t="e">
        <f t="shared" si="12"/>
        <v>#DIV/0!</v>
      </c>
      <c r="N35" t="e">
        <f t="shared" si="6"/>
        <v>#DIV/0!</v>
      </c>
      <c r="O35" s="155" t="e">
        <f t="shared" si="7"/>
        <v>#DIV/0!</v>
      </c>
      <c r="P35" s="155" t="e">
        <f t="shared" si="8"/>
        <v>#DIV/0!</v>
      </c>
    </row>
    <row r="36" spans="1:16" x14ac:dyDescent="0.2">
      <c r="A36" s="152">
        <v>34</v>
      </c>
      <c r="B36" s="152">
        <f t="shared" si="9"/>
        <v>0</v>
      </c>
      <c r="C36" s="152">
        <f>COUNTIF('Info patients (1)'!DB4:DB404,"Jour34")</f>
        <v>0</v>
      </c>
      <c r="D36" s="152">
        <f>COUNTIF('Info patients (1)'!DC4:DC404,"Jour34")</f>
        <v>0</v>
      </c>
      <c r="E36" s="153" t="e">
        <f t="shared" si="0"/>
        <v>#DIV/0!</v>
      </c>
      <c r="F36" s="161" t="e">
        <f t="shared" si="10"/>
        <v>#DIV/0!</v>
      </c>
      <c r="G36" s="161" t="e">
        <f t="shared" si="1"/>
        <v>#DIV/0!</v>
      </c>
      <c r="H36" s="154" t="e">
        <f t="shared" si="2"/>
        <v>#DIV/0!</v>
      </c>
      <c r="I36" s="154" t="e">
        <f t="shared" si="13"/>
        <v>#DIV/0!</v>
      </c>
      <c r="J36" t="e">
        <f t="shared" si="3"/>
        <v>#DIV/0!</v>
      </c>
      <c r="K36" t="e">
        <f t="shared" si="4"/>
        <v>#DIV/0!</v>
      </c>
      <c r="L36" t="e">
        <f t="shared" si="5"/>
        <v>#DIV/0!</v>
      </c>
      <c r="M36" t="e">
        <f t="shared" si="12"/>
        <v>#DIV/0!</v>
      </c>
      <c r="N36" t="e">
        <f t="shared" si="6"/>
        <v>#DIV/0!</v>
      </c>
      <c r="O36" s="155" t="e">
        <f t="shared" si="7"/>
        <v>#DIV/0!</v>
      </c>
      <c r="P36" s="155" t="e">
        <f t="shared" si="8"/>
        <v>#DIV/0!</v>
      </c>
    </row>
    <row r="37" spans="1:16" x14ac:dyDescent="0.2">
      <c r="A37" s="152">
        <v>35</v>
      </c>
      <c r="B37" s="152">
        <f t="shared" si="9"/>
        <v>0</v>
      </c>
      <c r="C37" s="152">
        <f>COUNTIF('Info patients (1)'!DB4:DB404,"Jour35")</f>
        <v>0</v>
      </c>
      <c r="D37" s="152">
        <f>COUNTIF('Info patients (1)'!DC4:DC404,"Jour35")</f>
        <v>0</v>
      </c>
      <c r="E37" s="153" t="e">
        <f t="shared" si="0"/>
        <v>#DIV/0!</v>
      </c>
      <c r="F37" s="161" t="e">
        <f t="shared" si="10"/>
        <v>#DIV/0!</v>
      </c>
      <c r="G37" s="161" t="e">
        <f t="shared" si="1"/>
        <v>#DIV/0!</v>
      </c>
      <c r="H37" s="154" t="e">
        <f t="shared" si="2"/>
        <v>#DIV/0!</v>
      </c>
      <c r="I37" s="154" t="e">
        <f t="shared" si="13"/>
        <v>#DIV/0!</v>
      </c>
      <c r="J37" t="e">
        <f t="shared" si="3"/>
        <v>#DIV/0!</v>
      </c>
      <c r="K37" t="e">
        <f t="shared" si="4"/>
        <v>#DIV/0!</v>
      </c>
      <c r="L37" t="e">
        <f t="shared" si="5"/>
        <v>#DIV/0!</v>
      </c>
      <c r="M37" t="e">
        <f t="shared" si="12"/>
        <v>#DIV/0!</v>
      </c>
      <c r="N37" t="e">
        <f t="shared" si="6"/>
        <v>#DIV/0!</v>
      </c>
      <c r="O37" s="155" t="e">
        <f t="shared" si="7"/>
        <v>#DIV/0!</v>
      </c>
      <c r="P37" s="155" t="e">
        <f t="shared" si="8"/>
        <v>#DIV/0!</v>
      </c>
    </row>
    <row r="38" spans="1:16" x14ac:dyDescent="0.2">
      <c r="A38" s="152">
        <v>36</v>
      </c>
      <c r="B38" s="152">
        <f t="shared" si="9"/>
        <v>0</v>
      </c>
      <c r="C38" s="152">
        <f>COUNTIF('Info patients (1)'!DB4:DB404,"Jour36")</f>
        <v>0</v>
      </c>
      <c r="D38" s="152">
        <f>COUNTIF('Info patients (1)'!DC4:DC404,"Jour36")</f>
        <v>0</v>
      </c>
      <c r="E38" s="153" t="e">
        <f t="shared" si="0"/>
        <v>#DIV/0!</v>
      </c>
      <c r="F38" s="161" t="e">
        <f t="shared" si="10"/>
        <v>#DIV/0!</v>
      </c>
      <c r="G38" s="161" t="e">
        <f t="shared" si="1"/>
        <v>#DIV/0!</v>
      </c>
      <c r="H38" s="154" t="e">
        <f t="shared" si="2"/>
        <v>#DIV/0!</v>
      </c>
      <c r="I38" s="154" t="e">
        <f t="shared" si="13"/>
        <v>#DIV/0!</v>
      </c>
      <c r="J38" t="e">
        <f t="shared" si="3"/>
        <v>#DIV/0!</v>
      </c>
      <c r="K38" t="e">
        <f t="shared" si="4"/>
        <v>#DIV/0!</v>
      </c>
      <c r="L38" t="e">
        <f t="shared" si="5"/>
        <v>#DIV/0!</v>
      </c>
      <c r="M38" t="e">
        <f t="shared" si="12"/>
        <v>#DIV/0!</v>
      </c>
      <c r="N38" t="e">
        <f t="shared" si="6"/>
        <v>#DIV/0!</v>
      </c>
      <c r="O38" s="155" t="e">
        <f t="shared" si="7"/>
        <v>#DIV/0!</v>
      </c>
      <c r="P38" s="155" t="e">
        <f t="shared" si="8"/>
        <v>#DIV/0!</v>
      </c>
    </row>
    <row r="39" spans="1:16" x14ac:dyDescent="0.2">
      <c r="A39" s="152">
        <v>37</v>
      </c>
      <c r="B39" s="152">
        <f t="shared" si="9"/>
        <v>0</v>
      </c>
      <c r="C39" s="152">
        <f>COUNTIF('Info patients (1)'!DB4:DB404,"Jour37")</f>
        <v>0</v>
      </c>
      <c r="D39" s="152">
        <f>COUNTIF('Info patients (1)'!DC4:DC404,"Jour37")</f>
        <v>0</v>
      </c>
      <c r="E39" s="153" t="e">
        <f t="shared" si="0"/>
        <v>#DIV/0!</v>
      </c>
      <c r="F39" s="161" t="e">
        <f t="shared" si="10"/>
        <v>#DIV/0!</v>
      </c>
      <c r="G39" s="161" t="e">
        <f t="shared" si="1"/>
        <v>#DIV/0!</v>
      </c>
      <c r="H39" s="154" t="e">
        <f t="shared" si="2"/>
        <v>#DIV/0!</v>
      </c>
      <c r="I39" s="154" t="e">
        <f t="shared" si="13"/>
        <v>#DIV/0!</v>
      </c>
      <c r="J39" t="e">
        <f t="shared" si="3"/>
        <v>#DIV/0!</v>
      </c>
      <c r="K39" t="e">
        <f t="shared" si="4"/>
        <v>#DIV/0!</v>
      </c>
      <c r="L39" t="e">
        <f t="shared" si="5"/>
        <v>#DIV/0!</v>
      </c>
      <c r="M39" t="e">
        <f t="shared" si="12"/>
        <v>#DIV/0!</v>
      </c>
      <c r="N39" t="e">
        <f t="shared" si="6"/>
        <v>#DIV/0!</v>
      </c>
      <c r="O39" s="155" t="e">
        <f t="shared" si="7"/>
        <v>#DIV/0!</v>
      </c>
      <c r="P39" s="155" t="e">
        <f t="shared" si="8"/>
        <v>#DIV/0!</v>
      </c>
    </row>
    <row r="40" spans="1:16" x14ac:dyDescent="0.2">
      <c r="A40" s="152">
        <v>38</v>
      </c>
      <c r="B40" s="152">
        <f t="shared" si="9"/>
        <v>0</v>
      </c>
      <c r="C40" s="152">
        <f>COUNTIF('Info patients (1)'!DB4:DB404,"Jour38")</f>
        <v>0</v>
      </c>
      <c r="D40" s="152">
        <f>COUNTIF('Info patients (1)'!DC4:DC404,"Jour38")</f>
        <v>0</v>
      </c>
      <c r="E40" s="153" t="e">
        <f t="shared" si="0"/>
        <v>#DIV/0!</v>
      </c>
      <c r="F40" s="161" t="e">
        <f t="shared" si="10"/>
        <v>#DIV/0!</v>
      </c>
      <c r="G40" s="161" t="e">
        <f t="shared" si="1"/>
        <v>#DIV/0!</v>
      </c>
      <c r="H40" s="154" t="e">
        <f t="shared" si="2"/>
        <v>#DIV/0!</v>
      </c>
      <c r="I40" s="154" t="e">
        <f t="shared" si="13"/>
        <v>#DIV/0!</v>
      </c>
      <c r="J40" t="e">
        <f t="shared" si="3"/>
        <v>#DIV/0!</v>
      </c>
      <c r="K40" t="e">
        <f t="shared" si="4"/>
        <v>#DIV/0!</v>
      </c>
      <c r="L40" t="e">
        <f t="shared" si="5"/>
        <v>#DIV/0!</v>
      </c>
      <c r="M40" t="e">
        <f t="shared" si="12"/>
        <v>#DIV/0!</v>
      </c>
      <c r="N40" t="e">
        <f t="shared" si="6"/>
        <v>#DIV/0!</v>
      </c>
      <c r="O40" s="155" t="e">
        <f t="shared" si="7"/>
        <v>#DIV/0!</v>
      </c>
      <c r="P40" s="155" t="e">
        <f t="shared" si="8"/>
        <v>#DIV/0!</v>
      </c>
    </row>
    <row r="41" spans="1:16" x14ac:dyDescent="0.2">
      <c r="A41" s="152">
        <v>39</v>
      </c>
      <c r="B41" s="152">
        <f t="shared" si="9"/>
        <v>0</v>
      </c>
      <c r="C41" s="152">
        <f>COUNTIF('Info patients (1)'!DB4:DB404,"Jour39")</f>
        <v>0</v>
      </c>
      <c r="D41" s="152">
        <f>COUNTIF('Info patients (1)'!DC4:DC404,"Jour39")</f>
        <v>0</v>
      </c>
      <c r="E41" s="153" t="e">
        <f t="shared" si="0"/>
        <v>#DIV/0!</v>
      </c>
      <c r="F41" s="161" t="e">
        <f t="shared" si="10"/>
        <v>#DIV/0!</v>
      </c>
      <c r="G41" s="161" t="e">
        <f t="shared" si="1"/>
        <v>#DIV/0!</v>
      </c>
      <c r="H41" s="154" t="e">
        <f t="shared" si="2"/>
        <v>#DIV/0!</v>
      </c>
      <c r="I41" s="154" t="e">
        <f t="shared" si="13"/>
        <v>#DIV/0!</v>
      </c>
      <c r="J41" t="e">
        <f t="shared" si="3"/>
        <v>#DIV/0!</v>
      </c>
      <c r="K41" t="e">
        <f t="shared" si="4"/>
        <v>#DIV/0!</v>
      </c>
      <c r="L41" t="e">
        <f t="shared" si="5"/>
        <v>#DIV/0!</v>
      </c>
      <c r="M41" t="e">
        <f t="shared" si="12"/>
        <v>#DIV/0!</v>
      </c>
      <c r="N41" t="e">
        <f t="shared" si="6"/>
        <v>#DIV/0!</v>
      </c>
      <c r="O41" s="155" t="e">
        <f t="shared" si="7"/>
        <v>#DIV/0!</v>
      </c>
      <c r="P41" s="155" t="e">
        <f t="shared" si="8"/>
        <v>#DIV/0!</v>
      </c>
    </row>
    <row r="42" spans="1:16" x14ac:dyDescent="0.2">
      <c r="A42" s="152">
        <v>40</v>
      </c>
      <c r="B42" s="152">
        <f t="shared" si="9"/>
        <v>0</v>
      </c>
      <c r="C42" s="152">
        <f>COUNTIF('Info patients (1)'!DB4:DB404,"Jour40")</f>
        <v>0</v>
      </c>
      <c r="D42" s="152">
        <f>COUNTIF('Info patients (1)'!DC4:DC404,"Jour40")</f>
        <v>0</v>
      </c>
      <c r="E42" s="153" t="e">
        <f t="shared" si="0"/>
        <v>#DIV/0!</v>
      </c>
      <c r="F42" s="161" t="e">
        <f t="shared" si="10"/>
        <v>#DIV/0!</v>
      </c>
      <c r="G42" s="161" t="e">
        <f t="shared" si="1"/>
        <v>#DIV/0!</v>
      </c>
      <c r="H42" s="154" t="e">
        <f t="shared" si="2"/>
        <v>#DIV/0!</v>
      </c>
      <c r="I42" s="154" t="e">
        <f t="shared" si="13"/>
        <v>#DIV/0!</v>
      </c>
      <c r="J42" t="e">
        <f t="shared" si="3"/>
        <v>#DIV/0!</v>
      </c>
      <c r="K42" t="e">
        <f t="shared" si="4"/>
        <v>#DIV/0!</v>
      </c>
      <c r="L42" t="e">
        <f t="shared" si="5"/>
        <v>#DIV/0!</v>
      </c>
      <c r="M42" t="e">
        <f t="shared" si="12"/>
        <v>#DIV/0!</v>
      </c>
      <c r="N42" t="e">
        <f t="shared" si="6"/>
        <v>#DIV/0!</v>
      </c>
      <c r="O42" s="155" t="e">
        <f t="shared" si="7"/>
        <v>#DIV/0!</v>
      </c>
      <c r="P42" s="155" t="e">
        <f t="shared" si="8"/>
        <v>#DIV/0!</v>
      </c>
    </row>
    <row r="43" spans="1:16" x14ac:dyDescent="0.2">
      <c r="A43" s="152">
        <v>41</v>
      </c>
      <c r="B43" s="152">
        <f t="shared" si="9"/>
        <v>0</v>
      </c>
      <c r="C43" s="152">
        <f>COUNTIF('Info patients (1)'!DB4:DB404,"Jour41")</f>
        <v>0</v>
      </c>
      <c r="D43" s="152">
        <f>COUNTIF('Info patients (1)'!DC4:DC404,"Jour41")</f>
        <v>0</v>
      </c>
      <c r="E43" s="153" t="e">
        <f t="shared" si="0"/>
        <v>#DIV/0!</v>
      </c>
      <c r="F43" s="161" t="e">
        <f t="shared" si="10"/>
        <v>#DIV/0!</v>
      </c>
      <c r="G43" s="161" t="e">
        <f t="shared" si="1"/>
        <v>#DIV/0!</v>
      </c>
      <c r="H43" s="154" t="e">
        <f t="shared" si="2"/>
        <v>#DIV/0!</v>
      </c>
      <c r="I43" s="154" t="e">
        <f t="shared" si="13"/>
        <v>#DIV/0!</v>
      </c>
      <c r="J43" t="e">
        <f t="shared" si="3"/>
        <v>#DIV/0!</v>
      </c>
      <c r="K43" t="e">
        <f t="shared" si="4"/>
        <v>#DIV/0!</v>
      </c>
      <c r="L43" t="e">
        <f t="shared" si="5"/>
        <v>#DIV/0!</v>
      </c>
      <c r="M43" t="e">
        <f t="shared" si="12"/>
        <v>#DIV/0!</v>
      </c>
      <c r="N43" t="e">
        <f t="shared" si="6"/>
        <v>#DIV/0!</v>
      </c>
      <c r="O43" s="155" t="e">
        <f t="shared" si="7"/>
        <v>#DIV/0!</v>
      </c>
      <c r="P43" s="155" t="e">
        <f t="shared" si="8"/>
        <v>#DIV/0!</v>
      </c>
    </row>
    <row r="44" spans="1:16" x14ac:dyDescent="0.2">
      <c r="A44" s="152">
        <v>42</v>
      </c>
      <c r="B44" s="152">
        <f t="shared" si="9"/>
        <v>0</v>
      </c>
      <c r="C44" s="152">
        <f>COUNTIF('Info patients (1)'!DB4:DB404,"Jour42")</f>
        <v>0</v>
      </c>
      <c r="D44" s="152">
        <f>COUNTIF('Info patients (1)'!DC4:DC404,"Jour42")</f>
        <v>0</v>
      </c>
      <c r="E44" s="153" t="e">
        <f t="shared" si="0"/>
        <v>#DIV/0!</v>
      </c>
      <c r="F44" s="159" t="e">
        <f t="shared" si="10"/>
        <v>#DIV/0!</v>
      </c>
      <c r="G44" s="159" t="e">
        <f t="shared" si="1"/>
        <v>#DIV/0!</v>
      </c>
      <c r="H44" s="154" t="e">
        <f t="shared" si="2"/>
        <v>#DIV/0!</v>
      </c>
      <c r="I44" s="154" t="e">
        <f t="shared" si="13"/>
        <v>#DIV/0!</v>
      </c>
      <c r="J44" t="e">
        <f t="shared" si="3"/>
        <v>#DIV/0!</v>
      </c>
      <c r="K44" t="e">
        <f t="shared" si="4"/>
        <v>#DIV/0!</v>
      </c>
      <c r="L44" t="e">
        <f t="shared" si="5"/>
        <v>#DIV/0!</v>
      </c>
      <c r="M44" t="e">
        <f t="shared" si="12"/>
        <v>#DIV/0!</v>
      </c>
      <c r="N44" t="e">
        <f t="shared" si="6"/>
        <v>#DIV/0!</v>
      </c>
      <c r="O44" s="155" t="e">
        <f t="shared" si="7"/>
        <v>#DIV/0!</v>
      </c>
      <c r="P44" s="155" t="e">
        <f t="shared" si="8"/>
        <v>#DIV/0!</v>
      </c>
    </row>
    <row r="45" spans="1:16" x14ac:dyDescent="0.2">
      <c r="A45" s="162" t="s">
        <v>108</v>
      </c>
      <c r="B45" s="163">
        <f t="shared" si="9"/>
        <v>0</v>
      </c>
      <c r="C45" s="163">
        <f>SUM(C2:C44)</f>
        <v>0</v>
      </c>
      <c r="D45" s="163">
        <f>SUM(D2:D44)</f>
        <v>0</v>
      </c>
      <c r="E45" s="152"/>
      <c r="F45" s="164" t="s">
        <v>109</v>
      </c>
      <c r="G45" s="164" t="s">
        <v>109</v>
      </c>
    </row>
    <row r="46" spans="1:16" x14ac:dyDescent="0.2">
      <c r="A46" s="152"/>
      <c r="B46" s="152"/>
      <c r="C46" s="152"/>
      <c r="F46" s="159" t="e">
        <f>ROUND(O44,3)</f>
        <v>#DIV/0!</v>
      </c>
      <c r="G46" s="159" t="e">
        <f>ROUND(1-F47,3)</f>
        <v>#DIV/0!</v>
      </c>
    </row>
    <row r="47" spans="1:16" x14ac:dyDescent="0.2">
      <c r="A47" s="152"/>
      <c r="B47" s="152"/>
      <c r="C47" s="152"/>
      <c r="D47" s="49"/>
      <c r="F47" s="159" t="e">
        <f>ROUND(P44,3)</f>
        <v>#DIV/0!</v>
      </c>
      <c r="G47" s="159" t="e">
        <f>ROUND(1-F46,3)</f>
        <v>#DIV/0!</v>
      </c>
    </row>
    <row r="48" spans="1:16" ht="8.25" customHeight="1" x14ac:dyDescent="0.2">
      <c r="D48" s="49"/>
    </row>
    <row r="49" spans="4:7" x14ac:dyDescent="0.2">
      <c r="D49" s="136"/>
      <c r="E49" s="137"/>
      <c r="F49" s="137"/>
      <c r="G49" s="138" t="s">
        <v>109</v>
      </c>
    </row>
    <row r="50" spans="4:7" x14ac:dyDescent="0.2">
      <c r="D50" s="137" t="s">
        <v>118</v>
      </c>
      <c r="E50" s="137"/>
      <c r="F50" s="143" t="e">
        <f>calcKMD42!F44</f>
        <v>#DIV/0!</v>
      </c>
      <c r="G50" s="144" t="e">
        <f>IF(F50=1,"(n/a)",("("&amp;F46&amp;"-"&amp;F47&amp;")"))</f>
        <v>#DIV/0!</v>
      </c>
    </row>
    <row r="51" spans="4:7" x14ac:dyDescent="0.2">
      <c r="D51" s="137" t="s">
        <v>119</v>
      </c>
      <c r="E51" s="137"/>
      <c r="F51" s="143" t="e">
        <f>calcKMD42!G44</f>
        <v>#DIV/0!</v>
      </c>
      <c r="G51" s="144" t="e">
        <f>IF(G50="(n/a)","(n/a)",("("&amp;G46&amp;"-"&amp;G47&amp;")"))</f>
        <v>#DIV/0!</v>
      </c>
    </row>
  </sheetData>
  <conditionalFormatting sqref="B2">
    <cfRule type="cellIs" dxfId="0" priority="1" stopIfTrue="1" operator="equal">
      <formula>""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9CBF85"/>
  </sheetPr>
  <dimension ref="A1:DH23"/>
  <sheetViews>
    <sheetView zoomScale="115" zoomScaleNormal="115" workbookViewId="0">
      <selection activeCell="B5" sqref="B5"/>
    </sheetView>
  </sheetViews>
  <sheetFormatPr defaultRowHeight="18.75" customHeight="1" x14ac:dyDescent="0.2"/>
  <cols>
    <col min="1" max="1" width="6.85546875" style="6" customWidth="1"/>
    <col min="2" max="2" width="16.42578125" style="28" bestFit="1" customWidth="1"/>
    <col min="3" max="3" width="41.5703125" style="6" customWidth="1"/>
    <col min="4" max="4" width="7.85546875" style="6" customWidth="1"/>
    <col min="5" max="5" width="13.140625" style="28" bestFit="1" customWidth="1"/>
    <col min="6" max="6" width="12.140625" style="28" customWidth="1"/>
    <col min="7" max="7" width="17.28515625" style="6" customWidth="1"/>
    <col min="8" max="16384" width="9.140625" style="6"/>
  </cols>
  <sheetData>
    <row r="1" spans="1:112" ht="11.25" customHeight="1" x14ac:dyDescent="0.2"/>
    <row r="2" spans="1:112" s="28" customFormat="1" ht="23.25" customHeight="1" x14ac:dyDescent="0.2">
      <c r="B2" s="95" t="s">
        <v>158</v>
      </c>
    </row>
    <row r="3" spans="1:112" ht="14.25" customHeight="1" x14ac:dyDescent="0.2">
      <c r="B3" s="29"/>
    </row>
    <row r="4" spans="1:112" ht="21.75" customHeight="1" x14ac:dyDescent="0.2">
      <c r="A4" s="28"/>
      <c r="B4" s="186" t="s">
        <v>159</v>
      </c>
      <c r="C4" s="283"/>
      <c r="D4" s="284" t="s">
        <v>61</v>
      </c>
      <c r="E4" s="186" t="s">
        <v>170</v>
      </c>
      <c r="F4" s="285"/>
      <c r="G4" s="286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7"/>
      <c r="AI4" s="7"/>
      <c r="AJ4" s="7"/>
      <c r="AK4" s="7"/>
      <c r="AL4" s="8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 t="s">
        <v>15</v>
      </c>
      <c r="CF4" s="7" t="s">
        <v>8</v>
      </c>
      <c r="CG4" s="6" t="s">
        <v>23</v>
      </c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</row>
    <row r="5" spans="1:112" ht="21.75" customHeight="1" x14ac:dyDescent="0.2">
      <c r="B5" s="186" t="s">
        <v>59</v>
      </c>
      <c r="C5" s="283"/>
      <c r="D5" s="284"/>
      <c r="E5" s="186" t="s">
        <v>173</v>
      </c>
      <c r="F5" s="285"/>
      <c r="G5" s="286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7"/>
      <c r="AI5" s="7"/>
      <c r="AJ5" s="7"/>
      <c r="AK5" s="7"/>
      <c r="AL5" s="8"/>
      <c r="AM5" s="8"/>
      <c r="AN5" s="8"/>
      <c r="AO5" s="8"/>
      <c r="AP5" s="8"/>
      <c r="AQ5" s="8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 t="s">
        <v>6</v>
      </c>
      <c r="CD5" s="7" t="s">
        <v>18</v>
      </c>
      <c r="CE5" s="7" t="s">
        <v>7</v>
      </c>
      <c r="CF5" s="7" t="s">
        <v>9</v>
      </c>
      <c r="CG5" s="7" t="s">
        <v>22</v>
      </c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</row>
    <row r="6" spans="1:112" ht="21.75" customHeight="1" x14ac:dyDescent="0.2">
      <c r="B6" s="186" t="s">
        <v>163</v>
      </c>
      <c r="C6" s="283"/>
      <c r="D6" s="284"/>
      <c r="E6" s="287"/>
      <c r="F6" s="287"/>
      <c r="G6" s="28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 t="s">
        <v>19</v>
      </c>
      <c r="CE6" s="7" t="s">
        <v>8</v>
      </c>
      <c r="CF6" s="7" t="s">
        <v>11</v>
      </c>
      <c r="CG6" s="7" t="s">
        <v>50</v>
      </c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</row>
    <row r="7" spans="1:112" ht="21.75" customHeight="1" x14ac:dyDescent="0.2">
      <c r="B7" s="186" t="s">
        <v>52</v>
      </c>
      <c r="C7" s="283"/>
      <c r="D7" s="284"/>
      <c r="E7" s="289"/>
      <c r="F7" s="169"/>
      <c r="G7" s="286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7"/>
      <c r="AE7" s="8"/>
      <c r="AF7" s="7"/>
      <c r="AG7" s="7"/>
      <c r="AH7" s="8"/>
      <c r="AI7" s="8"/>
      <c r="AJ7" s="8"/>
      <c r="AK7" s="8"/>
      <c r="AL7" s="8"/>
      <c r="AM7" s="8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 t="s">
        <v>9</v>
      </c>
      <c r="CF7" s="7" t="s">
        <v>12</v>
      </c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</row>
    <row r="8" spans="1:112" ht="24.75" customHeight="1" x14ac:dyDescent="0.2">
      <c r="B8" s="186" t="s">
        <v>166</v>
      </c>
      <c r="C8" s="283"/>
      <c r="D8" s="290"/>
      <c r="E8" s="291"/>
      <c r="F8" s="287"/>
      <c r="G8" s="286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7"/>
      <c r="AE8" s="8"/>
      <c r="AF8" s="7"/>
      <c r="AG8" s="7"/>
      <c r="AH8" s="8"/>
      <c r="AI8" s="8"/>
      <c r="AJ8" s="8"/>
      <c r="AK8" s="8"/>
      <c r="AL8" s="8"/>
      <c r="AM8" s="8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 t="s">
        <v>10</v>
      </c>
      <c r="CF8" s="7" t="s">
        <v>13</v>
      </c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</row>
    <row r="9" spans="1:112" ht="18.75" customHeight="1" x14ac:dyDescent="0.2">
      <c r="B9" s="31"/>
      <c r="C9" s="292"/>
      <c r="D9" s="293"/>
      <c r="E9" s="294"/>
      <c r="F9" s="294"/>
      <c r="G9" s="293"/>
    </row>
    <row r="10" spans="1:112" ht="26.25" customHeight="1" x14ac:dyDescent="0.2">
      <c r="B10" s="96" t="s">
        <v>122</v>
      </c>
      <c r="C10" s="329"/>
      <c r="D10" s="330"/>
      <c r="E10" s="330"/>
      <c r="F10" s="330"/>
      <c r="G10" s="331"/>
    </row>
    <row r="15" spans="1:112" ht="18.75" customHeight="1" x14ac:dyDescent="0.2">
      <c r="B15" s="30"/>
    </row>
    <row r="16" spans="1:112" ht="18.75" customHeight="1" x14ac:dyDescent="0.2">
      <c r="B16" s="30"/>
    </row>
    <row r="19" spans="2:2" ht="18.75" customHeight="1" x14ac:dyDescent="0.2">
      <c r="B19" s="30"/>
    </row>
    <row r="20" spans="2:2" ht="18.75" customHeight="1" x14ac:dyDescent="0.2">
      <c r="B20" s="30"/>
    </row>
    <row r="21" spans="2:2" ht="18.75" customHeight="1" x14ac:dyDescent="0.2">
      <c r="B21" s="30"/>
    </row>
    <row r="22" spans="2:2" ht="18.75" customHeight="1" x14ac:dyDescent="0.2">
      <c r="B22" s="30"/>
    </row>
    <row r="23" spans="2:2" ht="18.75" customHeight="1" x14ac:dyDescent="0.2">
      <c r="B23" s="30"/>
    </row>
  </sheetData>
  <sheetProtection password="CB1B" sheet="1" objects="1" scenarios="1"/>
  <mergeCells count="1">
    <mergeCell ref="C10:G10"/>
  </mergeCells>
  <dataValidations count="1">
    <dataValidation showErrorMessage="1" promptTitle="Validation Error" prompt="Age should between (6 months=0.5) and 99 years " sqref="C4:C8" xr:uid="{00000000-0002-0000-0200-000000000000}"/>
  </dataValidations>
  <hyperlinks>
    <hyperlink ref="B10" r:id="rId1" display="maplink" xr:uid="{00000000-0004-0000-0200-000000000000}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9CBF85"/>
  </sheetPr>
  <dimension ref="B1:G15"/>
  <sheetViews>
    <sheetView zoomScale="120" zoomScaleNormal="120" workbookViewId="0">
      <selection activeCell="B6" sqref="B6"/>
    </sheetView>
  </sheetViews>
  <sheetFormatPr defaultRowHeight="20.100000000000001" customHeight="1" x14ac:dyDescent="0.25"/>
  <cols>
    <col min="1" max="1" width="3.85546875" style="21" customWidth="1"/>
    <col min="2" max="2" width="16" style="24" customWidth="1"/>
    <col min="3" max="3" width="35.140625" style="20" customWidth="1"/>
    <col min="4" max="4" width="20.140625" style="21" customWidth="1"/>
    <col min="5" max="5" width="12.5703125" style="21" customWidth="1"/>
    <col min="6" max="6" width="17" style="21" customWidth="1"/>
    <col min="7" max="7" width="39.85546875" style="21" bestFit="1" customWidth="1"/>
    <col min="8" max="256" width="14.5703125" style="21" customWidth="1"/>
    <col min="257" max="16384" width="9.140625" style="21"/>
  </cols>
  <sheetData>
    <row r="1" spans="2:7" ht="12" customHeight="1" x14ac:dyDescent="0.25"/>
    <row r="2" spans="2:7" ht="26.25" x14ac:dyDescent="0.25">
      <c r="B2" s="95" t="s">
        <v>175</v>
      </c>
    </row>
    <row r="3" spans="2:7" ht="15" customHeight="1" x14ac:dyDescent="0.25">
      <c r="B3" s="22"/>
    </row>
    <row r="4" spans="2:7" s="23" customFormat="1" ht="22.5" customHeight="1" x14ac:dyDescent="0.25">
      <c r="B4" s="185"/>
      <c r="C4" s="185" t="s">
        <v>176</v>
      </c>
      <c r="D4" s="185" t="s">
        <v>179</v>
      </c>
      <c r="E4" s="185" t="s">
        <v>181</v>
      </c>
      <c r="F4" s="185" t="s">
        <v>183</v>
      </c>
      <c r="G4" s="185" t="s">
        <v>185</v>
      </c>
    </row>
    <row r="5" spans="2:7" ht="20.100000000000001" customHeight="1" x14ac:dyDescent="0.25">
      <c r="B5" s="185" t="s">
        <v>335</v>
      </c>
      <c r="C5" s="295"/>
      <c r="D5" s="295"/>
      <c r="E5" s="295"/>
      <c r="F5" s="285"/>
      <c r="G5" s="295"/>
    </row>
    <row r="6" spans="2:7" ht="20.100000000000001" customHeight="1" x14ac:dyDescent="0.25">
      <c r="B6" s="185" t="s">
        <v>336</v>
      </c>
      <c r="C6" s="295"/>
      <c r="D6" s="295"/>
      <c r="E6" s="295"/>
      <c r="F6" s="285"/>
      <c r="G6" s="295"/>
    </row>
    <row r="7" spans="2:7" ht="20.100000000000001" customHeight="1" x14ac:dyDescent="0.25">
      <c r="B7" s="185" t="s">
        <v>337</v>
      </c>
      <c r="C7" s="295"/>
      <c r="D7" s="295"/>
      <c r="E7" s="295"/>
      <c r="F7" s="285"/>
      <c r="G7" s="295"/>
    </row>
    <row r="13" spans="2:7" ht="20.100000000000001" customHeight="1" x14ac:dyDescent="0.25">
      <c r="E13" s="25"/>
    </row>
    <row r="14" spans="2:7" ht="20.100000000000001" customHeight="1" x14ac:dyDescent="0.25">
      <c r="F14" s="26"/>
    </row>
    <row r="15" spans="2:7" ht="20.100000000000001" customHeight="1" x14ac:dyDescent="0.25">
      <c r="F15" s="26"/>
    </row>
  </sheetData>
  <sheetProtection password="CB1B" sheet="1" objects="1" scenarios="1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lkpDrug!$A$2:$A$13</xm:f>
          </x14:formula1>
          <xm:sqref>C5:C7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rgb="FF9CBF85"/>
  </sheetPr>
  <dimension ref="A1:EZ404"/>
  <sheetViews>
    <sheetView zoomScale="70" zoomScaleNormal="70" zoomScaleSheetLayoutView="100" workbookViewId="0">
      <pane xSplit="1" ySplit="3" topLeftCell="B4" activePane="bottomRight" state="frozen"/>
      <selection pane="topRight"/>
      <selection pane="bottomLeft"/>
      <selection pane="bottomRight" activeCell="H295" sqref="H295"/>
    </sheetView>
  </sheetViews>
  <sheetFormatPr defaultColWidth="12.7109375" defaultRowHeight="15.75" customHeight="1" x14ac:dyDescent="0.2"/>
  <cols>
    <col min="1" max="1" width="19.5703125" style="91" customWidth="1"/>
    <col min="2" max="2" width="26.42578125" style="92" customWidth="1"/>
    <col min="3" max="3" width="12.85546875" style="91" customWidth="1"/>
    <col min="4" max="4" width="12.28515625" style="91" customWidth="1"/>
    <col min="5" max="5" width="20.42578125" style="91" customWidth="1"/>
    <col min="6" max="6" width="12.42578125" style="91" customWidth="1"/>
    <col min="7" max="7" width="11.42578125" style="91" customWidth="1"/>
    <col min="8" max="8" width="12.7109375" style="91" customWidth="1"/>
    <col min="9" max="9" width="16" style="91" customWidth="1"/>
    <col min="10" max="10" width="16.140625" style="91" customWidth="1"/>
    <col min="11" max="11" width="19.7109375" style="91" bestFit="1" customWidth="1"/>
    <col min="12" max="12" width="16.42578125" style="91" customWidth="1"/>
    <col min="13" max="13" width="15.42578125" style="91" customWidth="1"/>
    <col min="14" max="14" width="12.7109375" style="91"/>
    <col min="15" max="15" width="12.7109375" style="93"/>
    <col min="16" max="16" width="14.7109375" style="91" bestFit="1" customWidth="1"/>
    <col min="17" max="17" width="20.85546875" style="91" customWidth="1"/>
    <col min="18" max="19" width="12.7109375" style="91"/>
    <col min="20" max="20" width="21" style="91" customWidth="1"/>
    <col min="21" max="22" width="12.7109375" style="91"/>
    <col min="23" max="23" width="21" style="91" customWidth="1"/>
    <col min="24" max="25" width="12.7109375" style="91"/>
    <col min="26" max="26" width="21.28515625" style="91" customWidth="1"/>
    <col min="27" max="29" width="12.7109375" style="91"/>
    <col min="30" max="30" width="18" style="91" customWidth="1"/>
    <col min="31" max="31" width="21.28515625" style="91" customWidth="1"/>
    <col min="32" max="32" width="13.140625" style="91" customWidth="1"/>
    <col min="33" max="34" width="12.7109375" style="91"/>
    <col min="35" max="35" width="18" style="91" customWidth="1"/>
    <col min="36" max="36" width="21.7109375" style="91" customWidth="1"/>
    <col min="37" max="39" width="12.7109375" style="91"/>
    <col min="40" max="40" width="17.28515625" style="91" customWidth="1"/>
    <col min="41" max="41" width="21.42578125" style="91" customWidth="1"/>
    <col min="42" max="44" width="12.7109375" style="91"/>
    <col min="45" max="45" width="16.85546875" style="91" customWidth="1"/>
    <col min="46" max="46" width="21.42578125" style="91" customWidth="1"/>
    <col min="47" max="49" width="12.7109375" style="91"/>
    <col min="50" max="50" width="16.42578125" style="91" customWidth="1"/>
    <col min="51" max="51" width="21.42578125" style="91" customWidth="1"/>
    <col min="52" max="54" width="12.7109375" style="91"/>
    <col min="55" max="55" width="17.28515625" style="91" customWidth="1"/>
    <col min="56" max="56" width="19.5703125" style="91" bestFit="1" customWidth="1"/>
    <col min="57" max="57" width="24.140625" style="91" customWidth="1"/>
    <col min="58" max="60" width="12.7109375" style="91"/>
    <col min="61" max="61" width="19" style="91" customWidth="1"/>
    <col min="62" max="62" width="16.28515625" style="91" customWidth="1"/>
    <col min="63" max="63" width="16.140625" style="91" customWidth="1"/>
    <col min="64" max="90" width="12.7109375" style="69" hidden="1" customWidth="1"/>
    <col min="91" max="91" width="16.5703125" style="69" hidden="1" customWidth="1"/>
    <col min="92" max="110" width="12.7109375" style="69" hidden="1" customWidth="1"/>
    <col min="111" max="111" width="11.7109375" style="69" hidden="1" customWidth="1"/>
    <col min="112" max="112" width="13.7109375" style="69" hidden="1" customWidth="1"/>
    <col min="113" max="113" width="19.140625" style="94" customWidth="1"/>
    <col min="114" max="114" width="18" style="91" customWidth="1"/>
    <col min="115" max="115" width="13.5703125" style="91" hidden="1" customWidth="1"/>
    <col min="116" max="116" width="13" style="91" hidden="1" customWidth="1"/>
    <col min="117" max="117" width="12.85546875" style="91" hidden="1" customWidth="1"/>
    <col min="118" max="118" width="30.42578125" style="91" customWidth="1"/>
    <col min="119" max="119" width="16.5703125" style="91" customWidth="1"/>
    <col min="120" max="120" width="17.140625" style="91" customWidth="1"/>
    <col min="121" max="121" width="52.140625" style="91" customWidth="1"/>
    <col min="122" max="124" width="12.7109375" style="68" hidden="1" customWidth="1"/>
    <col min="125" max="125" width="12.7109375" style="309" customWidth="1"/>
    <col min="126" max="156" width="12.7109375" style="309"/>
    <col min="157" max="16384" width="12.7109375" style="67"/>
  </cols>
  <sheetData>
    <row r="1" spans="1:156" ht="47.25" customHeight="1" thickBot="1" x14ac:dyDescent="0.25">
      <c r="A1" s="146"/>
      <c r="B1" s="147" t="s">
        <v>338</v>
      </c>
      <c r="C1" s="146"/>
      <c r="D1" s="146"/>
      <c r="E1" s="146"/>
      <c r="F1" s="146"/>
      <c r="G1" s="146"/>
      <c r="H1" s="146"/>
      <c r="I1" s="148"/>
      <c r="J1" s="148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6"/>
      <c r="CB1" s="146"/>
      <c r="CC1" s="146"/>
      <c r="CD1" s="146"/>
      <c r="CE1" s="146"/>
      <c r="CF1" s="146"/>
      <c r="CG1" s="146"/>
      <c r="CH1" s="146"/>
      <c r="CI1" s="146"/>
      <c r="CJ1" s="146"/>
      <c r="CK1" s="146"/>
      <c r="CL1" s="146"/>
      <c r="CM1" s="146"/>
      <c r="CN1" s="146"/>
      <c r="CO1" s="146"/>
      <c r="CP1" s="146"/>
      <c r="CQ1" s="146"/>
      <c r="CR1" s="146"/>
      <c r="CS1" s="146"/>
      <c r="CT1" s="146"/>
      <c r="CU1" s="146"/>
      <c r="CV1" s="146"/>
      <c r="CW1" s="146"/>
      <c r="CX1" s="146"/>
      <c r="CY1" s="146"/>
      <c r="CZ1" s="146"/>
      <c r="DA1" s="146"/>
      <c r="DB1" s="146"/>
      <c r="DC1" s="146"/>
      <c r="DD1" s="146"/>
      <c r="DE1" s="146"/>
      <c r="DF1" s="146"/>
      <c r="DG1" s="146"/>
      <c r="DH1" s="146"/>
      <c r="DI1" s="146"/>
      <c r="DJ1" s="146"/>
      <c r="DK1" s="146"/>
      <c r="DL1" s="146"/>
      <c r="DM1" s="146"/>
      <c r="DN1" s="146"/>
      <c r="DO1" s="146"/>
      <c r="DP1" s="146"/>
      <c r="DQ1" s="146"/>
    </row>
    <row r="2" spans="1:156" ht="31.5" customHeight="1" thickBot="1" x14ac:dyDescent="0.25">
      <c r="A2" s="146"/>
      <c r="B2" s="149"/>
      <c r="C2" s="146"/>
      <c r="D2" s="146"/>
      <c r="E2" s="146"/>
      <c r="F2" s="146"/>
      <c r="G2" s="146"/>
      <c r="H2" s="146"/>
      <c r="I2" s="148"/>
      <c r="J2" s="148"/>
      <c r="K2" s="146"/>
      <c r="L2" s="332" t="s">
        <v>339</v>
      </c>
      <c r="M2" s="333"/>
      <c r="N2" s="333"/>
      <c r="O2" s="333"/>
      <c r="P2" s="334"/>
      <c r="Q2" s="332" t="s">
        <v>340</v>
      </c>
      <c r="R2" s="333"/>
      <c r="S2" s="334"/>
      <c r="T2" s="332" t="s">
        <v>341</v>
      </c>
      <c r="U2" s="333"/>
      <c r="V2" s="334"/>
      <c r="W2" s="332" t="s">
        <v>342</v>
      </c>
      <c r="X2" s="333"/>
      <c r="Y2" s="334"/>
      <c r="Z2" s="332" t="s">
        <v>343</v>
      </c>
      <c r="AA2" s="333"/>
      <c r="AB2" s="333"/>
      <c r="AC2" s="333"/>
      <c r="AD2" s="334"/>
      <c r="AE2" s="332" t="s">
        <v>344</v>
      </c>
      <c r="AF2" s="333"/>
      <c r="AG2" s="333"/>
      <c r="AH2" s="333"/>
      <c r="AI2" s="334"/>
      <c r="AJ2" s="332" t="s">
        <v>345</v>
      </c>
      <c r="AK2" s="333"/>
      <c r="AL2" s="333"/>
      <c r="AM2" s="333"/>
      <c r="AN2" s="334"/>
      <c r="AO2" s="335" t="s">
        <v>346</v>
      </c>
      <c r="AP2" s="336"/>
      <c r="AQ2" s="336"/>
      <c r="AR2" s="336"/>
      <c r="AS2" s="337"/>
      <c r="AT2" s="335" t="s">
        <v>384</v>
      </c>
      <c r="AU2" s="336"/>
      <c r="AV2" s="336"/>
      <c r="AW2" s="336"/>
      <c r="AX2" s="337"/>
      <c r="AY2" s="335" t="s">
        <v>385</v>
      </c>
      <c r="AZ2" s="336"/>
      <c r="BA2" s="336"/>
      <c r="BB2" s="336"/>
      <c r="BC2" s="337"/>
      <c r="BD2" s="338" t="s">
        <v>386</v>
      </c>
      <c r="BE2" s="339"/>
      <c r="BF2" s="339"/>
      <c r="BG2" s="339"/>
      <c r="BH2" s="339"/>
      <c r="BI2" s="340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</row>
    <row r="3" spans="1:156" s="74" customFormat="1" ht="86.25" customHeight="1" thickBot="1" x14ac:dyDescent="0.25">
      <c r="A3" s="246" t="s">
        <v>188</v>
      </c>
      <c r="B3" s="251" t="s">
        <v>347</v>
      </c>
      <c r="C3" s="252" t="s">
        <v>348</v>
      </c>
      <c r="D3" s="252" t="s">
        <v>349</v>
      </c>
      <c r="E3" s="252" t="s">
        <v>198</v>
      </c>
      <c r="F3" s="252" t="s">
        <v>201</v>
      </c>
      <c r="G3" s="252" t="s">
        <v>350</v>
      </c>
      <c r="H3" s="252" t="s">
        <v>351</v>
      </c>
      <c r="I3" s="252" t="s">
        <v>208</v>
      </c>
      <c r="J3" s="252" t="s">
        <v>352</v>
      </c>
      <c r="K3" s="253" t="s">
        <v>353</v>
      </c>
      <c r="L3" s="250" t="s">
        <v>354</v>
      </c>
      <c r="M3" s="235" t="s">
        <v>355</v>
      </c>
      <c r="N3" s="235" t="s">
        <v>221</v>
      </c>
      <c r="O3" s="235" t="s">
        <v>224</v>
      </c>
      <c r="P3" s="238" t="s">
        <v>227</v>
      </c>
      <c r="Q3" s="237" t="s">
        <v>229</v>
      </c>
      <c r="R3" s="235" t="s">
        <v>356</v>
      </c>
      <c r="S3" s="238" t="s">
        <v>357</v>
      </c>
      <c r="T3" s="237" t="s">
        <v>358</v>
      </c>
      <c r="U3" s="235" t="s">
        <v>359</v>
      </c>
      <c r="V3" s="238" t="s">
        <v>360</v>
      </c>
      <c r="W3" s="237" t="s">
        <v>361</v>
      </c>
      <c r="X3" s="235" t="s">
        <v>362</v>
      </c>
      <c r="Y3" s="238" t="s">
        <v>363</v>
      </c>
      <c r="Z3" s="237" t="s">
        <v>364</v>
      </c>
      <c r="AA3" s="235" t="s">
        <v>365</v>
      </c>
      <c r="AB3" s="235" t="s">
        <v>366</v>
      </c>
      <c r="AC3" s="235" t="s">
        <v>367</v>
      </c>
      <c r="AD3" s="238" t="s">
        <v>368</v>
      </c>
      <c r="AE3" s="237" t="s">
        <v>369</v>
      </c>
      <c r="AF3" s="235" t="s">
        <v>370</v>
      </c>
      <c r="AG3" s="235" t="s">
        <v>371</v>
      </c>
      <c r="AH3" s="235" t="s">
        <v>372</v>
      </c>
      <c r="AI3" s="238" t="s">
        <v>373</v>
      </c>
      <c r="AJ3" s="237" t="s">
        <v>374</v>
      </c>
      <c r="AK3" s="235" t="s">
        <v>375</v>
      </c>
      <c r="AL3" s="235" t="s">
        <v>376</v>
      </c>
      <c r="AM3" s="235" t="s">
        <v>377</v>
      </c>
      <c r="AN3" s="238" t="s">
        <v>378</v>
      </c>
      <c r="AO3" s="237" t="s">
        <v>379</v>
      </c>
      <c r="AP3" s="235" t="s">
        <v>380</v>
      </c>
      <c r="AQ3" s="235" t="s">
        <v>381</v>
      </c>
      <c r="AR3" s="235" t="s">
        <v>382</v>
      </c>
      <c r="AS3" s="236" t="s">
        <v>383</v>
      </c>
      <c r="AT3" s="237" t="s">
        <v>388</v>
      </c>
      <c r="AU3" s="235" t="s">
        <v>389</v>
      </c>
      <c r="AV3" s="235" t="s">
        <v>390</v>
      </c>
      <c r="AW3" s="235" t="s">
        <v>391</v>
      </c>
      <c r="AX3" s="236" t="s">
        <v>387</v>
      </c>
      <c r="AY3" s="237" t="s">
        <v>397</v>
      </c>
      <c r="AZ3" s="235" t="s">
        <v>398</v>
      </c>
      <c r="BA3" s="235" t="s">
        <v>399</v>
      </c>
      <c r="BB3" s="235" t="s">
        <v>400</v>
      </c>
      <c r="BC3" s="236" t="s">
        <v>401</v>
      </c>
      <c r="BD3" s="242" t="s">
        <v>386</v>
      </c>
      <c r="BE3" s="243" t="s">
        <v>392</v>
      </c>
      <c r="BF3" s="243" t="s">
        <v>393</v>
      </c>
      <c r="BG3" s="243" t="s">
        <v>394</v>
      </c>
      <c r="BH3" s="244" t="s">
        <v>395</v>
      </c>
      <c r="BI3" s="245" t="s">
        <v>396</v>
      </c>
      <c r="BJ3" s="241" t="s">
        <v>404</v>
      </c>
      <c r="BK3" s="238" t="s">
        <v>405</v>
      </c>
      <c r="BL3" s="277" t="s">
        <v>407</v>
      </c>
      <c r="BM3" s="278" t="s">
        <v>408</v>
      </c>
      <c r="BN3" s="278" t="s">
        <v>409</v>
      </c>
      <c r="BO3" s="278" t="s">
        <v>410</v>
      </c>
      <c r="BP3" s="278" t="s">
        <v>411</v>
      </c>
      <c r="BQ3" s="278" t="s">
        <v>412</v>
      </c>
      <c r="BR3" s="278" t="s">
        <v>279</v>
      </c>
      <c r="BS3" s="278" t="s">
        <v>425</v>
      </c>
      <c r="BT3" s="278" t="s">
        <v>426</v>
      </c>
      <c r="BU3" s="278" t="s">
        <v>427</v>
      </c>
      <c r="BV3" s="278" t="s">
        <v>428</v>
      </c>
      <c r="BW3" s="278" t="s">
        <v>429</v>
      </c>
      <c r="BX3" s="278" t="s">
        <v>430</v>
      </c>
      <c r="BY3" s="278" t="s">
        <v>431</v>
      </c>
      <c r="BZ3" s="278" t="s">
        <v>432</v>
      </c>
      <c r="CA3" s="278" t="s">
        <v>433</v>
      </c>
      <c r="CB3" s="278" t="s">
        <v>434</v>
      </c>
      <c r="CC3" s="278" t="s">
        <v>435</v>
      </c>
      <c r="CD3" s="278" t="s">
        <v>436</v>
      </c>
      <c r="CE3" s="278" t="s">
        <v>281</v>
      </c>
      <c r="CF3" s="278" t="s">
        <v>413</v>
      </c>
      <c r="CG3" s="278" t="s">
        <v>414</v>
      </c>
      <c r="CH3" s="278" t="s">
        <v>415</v>
      </c>
      <c r="CI3" s="278" t="s">
        <v>416</v>
      </c>
      <c r="CJ3" s="278" t="s">
        <v>417</v>
      </c>
      <c r="CK3" s="278" t="s">
        <v>418</v>
      </c>
      <c r="CL3" s="278" t="s">
        <v>419</v>
      </c>
      <c r="CM3" s="278" t="s">
        <v>420</v>
      </c>
      <c r="CN3" s="278" t="s">
        <v>421</v>
      </c>
      <c r="CO3" s="278" t="s">
        <v>422</v>
      </c>
      <c r="CP3" s="278" t="s">
        <v>423</v>
      </c>
      <c r="CQ3" s="278" t="s">
        <v>424</v>
      </c>
      <c r="CR3" s="278" t="s">
        <v>285</v>
      </c>
      <c r="CS3" s="278" t="s">
        <v>38</v>
      </c>
      <c r="CT3" s="278" t="s">
        <v>39</v>
      </c>
      <c r="CU3" s="278" t="s">
        <v>37</v>
      </c>
      <c r="CV3" s="278" t="s">
        <v>36</v>
      </c>
      <c r="CW3" s="278" t="s">
        <v>135</v>
      </c>
      <c r="CX3" s="278" t="s">
        <v>136</v>
      </c>
      <c r="CY3" s="278" t="s">
        <v>41</v>
      </c>
      <c r="CZ3" s="278" t="s">
        <v>285</v>
      </c>
      <c r="DA3" s="278" t="s">
        <v>437</v>
      </c>
      <c r="DB3" s="278" t="s">
        <v>17</v>
      </c>
      <c r="DC3" s="278" t="s">
        <v>438</v>
      </c>
      <c r="DD3" s="278" t="s">
        <v>57</v>
      </c>
      <c r="DE3" s="278" t="s">
        <v>56</v>
      </c>
      <c r="DF3" s="278" t="s">
        <v>81</v>
      </c>
      <c r="DG3" s="278" t="s">
        <v>80</v>
      </c>
      <c r="DH3" s="278" t="s">
        <v>84</v>
      </c>
      <c r="DI3" s="270" t="s">
        <v>20</v>
      </c>
      <c r="DJ3" s="273" t="s">
        <v>402</v>
      </c>
      <c r="DK3" s="274" t="s">
        <v>16</v>
      </c>
      <c r="DL3" s="274" t="s">
        <v>243</v>
      </c>
      <c r="DM3" s="274" t="s">
        <v>403</v>
      </c>
      <c r="DN3" s="275" t="s">
        <v>16</v>
      </c>
      <c r="DO3" s="270" t="s">
        <v>243</v>
      </c>
      <c r="DP3" s="271" t="s">
        <v>403</v>
      </c>
      <c r="DQ3" s="266" t="s">
        <v>4</v>
      </c>
      <c r="DR3" s="73" t="s">
        <v>406</v>
      </c>
      <c r="DS3" s="73" t="s">
        <v>289</v>
      </c>
      <c r="DT3" s="73" t="s">
        <v>97</v>
      </c>
      <c r="DU3" s="310"/>
      <c r="DV3" s="310"/>
      <c r="DW3" s="310"/>
      <c r="DX3" s="310"/>
      <c r="DY3" s="310"/>
      <c r="DZ3" s="310"/>
      <c r="EA3" s="310"/>
      <c r="EB3" s="310"/>
      <c r="EC3" s="310"/>
      <c r="ED3" s="310"/>
      <c r="EE3" s="310"/>
      <c r="EF3" s="310"/>
      <c r="EG3" s="310"/>
      <c r="EH3" s="310"/>
      <c r="EI3" s="310"/>
      <c r="EJ3" s="310"/>
      <c r="EK3" s="310"/>
      <c r="EL3" s="310"/>
      <c r="EM3" s="310"/>
      <c r="EN3" s="310"/>
      <c r="EO3" s="310"/>
      <c r="EP3" s="310"/>
      <c r="EQ3" s="310"/>
      <c r="ER3" s="310"/>
      <c r="ES3" s="310"/>
      <c r="ET3" s="310"/>
      <c r="EU3" s="310"/>
      <c r="EV3" s="310"/>
      <c r="EW3" s="310"/>
      <c r="EX3" s="310"/>
      <c r="EY3" s="310"/>
      <c r="EZ3" s="310"/>
    </row>
    <row r="4" spans="1:156" s="70" customFormat="1" ht="23.25" customHeight="1" x14ac:dyDescent="0.2">
      <c r="A4" s="247"/>
      <c r="B4" s="261"/>
      <c r="C4" s="200"/>
      <c r="D4" s="323" t="str">
        <f t="shared" ref="D4:D6" si="0">IF(C4="","",C4/12)</f>
        <v/>
      </c>
      <c r="E4" s="265" t="str">
        <f>IF(D4&lt;&gt;"",IF(D4&lt;5,"moins de 5",IF(D4&lt;15,"5-15","adulte")),"")</f>
        <v/>
      </c>
      <c r="F4" s="200"/>
      <c r="G4" s="200"/>
      <c r="H4" s="200"/>
      <c r="I4" s="200"/>
      <c r="J4" s="200"/>
      <c r="K4" s="254"/>
      <c r="L4" s="267"/>
      <c r="M4" s="201"/>
      <c r="N4" s="231"/>
      <c r="O4" s="262"/>
      <c r="P4" s="202"/>
      <c r="Q4" s="203"/>
      <c r="R4" s="231"/>
      <c r="S4" s="205"/>
      <c r="T4" s="203"/>
      <c r="U4" s="231"/>
      <c r="V4" s="205"/>
      <c r="W4" s="203"/>
      <c r="X4" s="231"/>
      <c r="Y4" s="205"/>
      <c r="Z4" s="203"/>
      <c r="AA4" s="201"/>
      <c r="AB4" s="231"/>
      <c r="AC4" s="204"/>
      <c r="AD4" s="202"/>
      <c r="AE4" s="203"/>
      <c r="AF4" s="201"/>
      <c r="AG4" s="231"/>
      <c r="AH4" s="204"/>
      <c r="AI4" s="202"/>
      <c r="AJ4" s="203"/>
      <c r="AK4" s="201"/>
      <c r="AL4" s="231"/>
      <c r="AM4" s="204"/>
      <c r="AN4" s="202"/>
      <c r="AO4" s="203"/>
      <c r="AP4" s="201"/>
      <c r="AQ4" s="231"/>
      <c r="AR4" s="204"/>
      <c r="AS4" s="202"/>
      <c r="AT4" s="203"/>
      <c r="AU4" s="201"/>
      <c r="AV4" s="231"/>
      <c r="AW4" s="204"/>
      <c r="AX4" s="202"/>
      <c r="AY4" s="203"/>
      <c r="AZ4" s="201"/>
      <c r="BA4" s="231"/>
      <c r="BB4" s="204"/>
      <c r="BC4" s="202"/>
      <c r="BD4" s="199"/>
      <c r="BE4" s="201"/>
      <c r="BF4" s="201"/>
      <c r="BG4" s="231"/>
      <c r="BH4" s="204"/>
      <c r="BI4" s="202"/>
      <c r="BJ4" s="199"/>
      <c r="BK4" s="206"/>
      <c r="BL4" s="207">
        <f t="shared" ref="BL4:BL6" si="1">IF(AND(Q4="O",S4&gt;0),1,0)</f>
        <v>0</v>
      </c>
      <c r="BM4" s="208">
        <f t="shared" ref="BM4:BM6" si="2">IF(O4&lt;&gt;"",IF(V4&gt;O4,1,0),0)</f>
        <v>0</v>
      </c>
      <c r="BN4" s="208">
        <f t="shared" ref="BN4:BN6" si="3">IF(AND(T4="O",V4&gt;0),1,0)</f>
        <v>0</v>
      </c>
      <c r="BO4" s="208">
        <f t="shared" ref="BO4:BO6" si="4">IF(O4&lt;&gt;"",IF(Y4&gt;=(0.25*O4),1,0),0)</f>
        <v>0</v>
      </c>
      <c r="BP4" s="208">
        <f t="shared" ref="BP4:BP6" si="5">IF((Y4&gt;0),IF( (X4&gt;=37.5),1,0),0)</f>
        <v>0</v>
      </c>
      <c r="BQ4" s="208">
        <f t="shared" ref="BQ4:BQ6" si="6">IF(AND(W4="O",Y4&gt;0),1,0)</f>
        <v>0</v>
      </c>
      <c r="BR4" s="209">
        <f t="shared" ref="BR4:BR6" si="7">IF(ROUNDUP((BQ4+BP4+BO4+BN4+BM4+BL4)/6,0)=1,1,0)</f>
        <v>0</v>
      </c>
      <c r="BS4" s="209">
        <f t="shared" ref="BS4:BS6" si="8">IF(AND(OR(BD4="Jour4",BD4="Jour5",BD4="Jour6"),BH4&gt;0),IF(OR(BE4="O",BF4="O",BG4&gt;=37.5),1,0),0)</f>
        <v>0</v>
      </c>
      <c r="BT4" s="208">
        <f t="shared" ref="BT4:BT6" si="9">IF((AC4&gt;0),IF(OR(Z4="O",AA4="O",AB4&gt;=37.5),1,0),0)</f>
        <v>0</v>
      </c>
      <c r="BU4" s="208">
        <f t="shared" ref="BU4:BU6" si="10">IF(AND(OR(BD4="Jour8",BD4="Jour9",BD4="Jour10",BD4="Jour11",BD4="Jour12",BD4="Jour13"),BH4&gt;0),IF(OR(BE4="O",BF4="O",BG4&gt;=37.5),1,0),0)</f>
        <v>0</v>
      </c>
      <c r="BV4" s="208">
        <f t="shared" ref="BV4:BV6" si="11">IF((AH4&gt;0),IF(OR(AE4="O",AF4="O",AG4&gt;=37.5),1,0),0)</f>
        <v>0</v>
      </c>
      <c r="BW4" s="208">
        <f t="shared" ref="BW4:BW6" si="12">IF(AND(OR(BD4="Jour15",BD4="Jour16",BD4="Jour17",BD4="Jour18",BD4="Jour19",BD4="Jour20"),BH4&gt;0),IF(OR(BE4="O",BF4="O",BG4&gt;=37.5),1,0),0)</f>
        <v>0</v>
      </c>
      <c r="BX4" s="208">
        <f t="shared" ref="BX4:BX6" si="13">IF((AM4&gt;0),IF(OR(AJ4="O",AK4="O",AL4&gt;=37.5),1,0),0)</f>
        <v>0</v>
      </c>
      <c r="BY4" s="208">
        <f t="shared" ref="BY4:BY6" si="14">IF(AND(OR(BD4="Jour22",BD4="Jour23",BD4="Jour24",BD4="Jour25",BD4="Jour26",BD4="Jour27"),BH4&gt;0),IF(OR(BE4="O",BF4="O",BG4&gt;=37.5),1,0),0)</f>
        <v>0</v>
      </c>
      <c r="BZ4" s="208">
        <f t="shared" ref="BZ4:BZ6" si="15">IF((AR4&gt;0),IF(OR(AO4="O",AP4="O",AQ4&gt;=37.5),1,0),0)</f>
        <v>0</v>
      </c>
      <c r="CA4" s="208">
        <f t="shared" ref="CA4:CA6" si="16">IF(AND(OR(BD4="Jour29",BD4="Jour30",BD4="Jour31",BD4="Jour32",BD4="Jour33",BD4="Jour34"),BH4&gt;0),IF(OR(BE4="O",BF4="O",BG4&gt;=37.5),1,0),0)</f>
        <v>0</v>
      </c>
      <c r="CB4" s="208">
        <f>IF((AW4&gt;0),IF(OR(AT4="O",AU4="O",AV4&gt;=37.5),1,0),0)</f>
        <v>0</v>
      </c>
      <c r="CC4" s="208">
        <f t="shared" ref="CC4:CC6" si="17">IF(AND(OR(BD4="Jour36",BD4="Jour37",BD4="Jour38",BD4="Jour39",BD4="Jour40",BD4="Jour41"),BH4&gt;0),IF(OR(BE4="O",BF4="O",BG4&gt;=37.5),1,0),0)</f>
        <v>0</v>
      </c>
      <c r="CD4" s="208">
        <f t="shared" ref="CD4:CD6" si="18">IF((BB4&gt;0),IF(OR(AY4="O",AZ4="O",BA4&gt;=37.5),1,0),0)</f>
        <v>0</v>
      </c>
      <c r="CE4" s="209">
        <f>IF(BR4=0,ROUNDUP((BS4+BT4+BU4+BV4+BW4+BX4+BY4+BZ4+CA4+CB4+CC4+CD4)/12,0),0)</f>
        <v>0</v>
      </c>
      <c r="CF4" s="209">
        <f t="shared" ref="CF4:CF6" si="19">IF((AC4&gt;0),IF((AB4&lt;37.5),1,0),0)</f>
        <v>0</v>
      </c>
      <c r="CG4" s="209">
        <f t="shared" ref="CG4:CG6" si="20">IF(AND(OR(BD4="Jour8",BD4="Jour9",BD4="Jour10",BD4="Jour11",BD4="Jour12",BD4="Jour13"),BH4&gt;0),IF((BG4&lt;37.5),1,0),0)</f>
        <v>0</v>
      </c>
      <c r="CH4" s="209">
        <f t="shared" ref="CH4:CH6" si="21">IF((AH4&gt;0),IF((AG4&lt;37.5),1,0),0)</f>
        <v>0</v>
      </c>
      <c r="CI4" s="209">
        <f t="shared" ref="CI4:CI6" si="22">IF(AND(OR(BD4="Jour15",BD4="Jour16",BD4="Jour17",BD4="Jour18",BD4="Jour19",BD4="Jour20"),BH4&gt;0),IF((BG4&lt;37.5),1,0),0)</f>
        <v>0</v>
      </c>
      <c r="CJ4" s="209">
        <f t="shared" ref="CJ4:CJ6" si="23">IF((AM4&gt;0),IF((AL4&lt;37.5),1,0),0)</f>
        <v>0</v>
      </c>
      <c r="CK4" s="209">
        <f t="shared" ref="CK4:CK6" si="24">IF(AND(OR(BD4="Jour22",BD4="Jour23",BD4="Jour24",BD4="Jour25",BD4="Jour26",BD4="Jour27"),BH4&gt;0),IF((BG4&lt;37.5),1,0),0)</f>
        <v>0</v>
      </c>
      <c r="CL4" s="209">
        <f t="shared" ref="CL4:CL6" si="25">IF((AR4&gt;0),IF( (AQ4&lt;37.5),1,0),0)</f>
        <v>0</v>
      </c>
      <c r="CM4" s="224">
        <f t="shared" ref="CM4:CM6" si="26">IF(AND(OR(BD4="Jour29",BD4="Jour303",BD4="Jour31",BD4="Jour32",BD4="Jour33",BD4="Jour34"),BH4&gt;0),IF((BG4&lt;37.5),1,0),0)</f>
        <v>0</v>
      </c>
      <c r="CN4" s="224">
        <f>IF((AW4&gt;0),IF( (AV4&lt;37.5),1,0),0)</f>
        <v>0</v>
      </c>
      <c r="CO4" s="224">
        <f t="shared" ref="CO4:CO6" si="27">IF(AND(OR(BD4="Jour36",BD4="Jour37",BD4="Jour38",BD4="Jour39",BD4="Jour40",BD4="Jour41"),BH4&gt;0),IF((BG4&lt;37.5),1,0),0)</f>
        <v>0</v>
      </c>
      <c r="CP4" s="224">
        <f>IF((BB4&gt;0),IF( (BA4&lt;37.5),1,0),0)</f>
        <v>0</v>
      </c>
      <c r="CQ4" s="224">
        <f>IF(BR4=0,ROUNDUP((CF4+CG4+CH4+CI4+CJ4+CK4+CL4+CM4+CN4+CO4+CP4)/11,0),0)</f>
        <v>0</v>
      </c>
      <c r="CR4" s="209" t="str">
        <f>IF(BB4&lt;&gt;"",IF(BJ4="",IF(BK4="",1-((BR4+CE4+CQ4)),0),0),"")</f>
        <v/>
      </c>
      <c r="CS4" s="209" t="str">
        <f t="shared" ref="CS4:CS6" si="28">IF(BL4&gt;0,"Jour1",IF(OR(BM4&gt;0,BN4&gt;0),"Jour2",IF(OR(BO4&gt;0,BP4&gt;0,BQ4&gt;0),"Jour3",IF(AND(BS4&gt;0,BD4="Jour4"),"Jour4",IF(AND(BS4&gt;0,BD4="Jour5"),"Jour5",IF(AND(BS4&gt;0,BD4="Jour6"),"Jour6",IF(OR(BT4&gt;0,CF4&gt;0),"Jour7"," ")))))))</f>
        <v xml:space="preserve"> </v>
      </c>
      <c r="CT4" s="209" t="str">
        <f t="shared" ref="CT4:CT6" si="29">IF(AND(OR(BU4&gt;0,CG4&gt;0),BD4="Jour8"),"Jour8",IF(AND(OR(BU4&gt;0,CG4&gt;0),BD4="Jour9"),"Jour9",IF(AND(OR(BU4&gt;0,CG4&gt;0),BD4="Jour10"),"Jour10",IF(AND(OR(BU4&gt;0,CG4&gt;0),BD4="Jour11"),"Jour11",IF(AND(OR(BU4&gt;0,CG4&gt;0),BD4="Jour12"),"Jour12",IF(AND(OR(BU4&gt;0,CG4&gt;0),BD4="Jour13"),"Jour13",IF(OR(BV4&gt;0,CH4&gt;0),"Jour14","")))))))</f>
        <v/>
      </c>
      <c r="CU4" s="209" t="str">
        <f t="shared" ref="CU4:CU6" si="30">IF(AND(OR(BW4&gt;0,CI4&gt;0),BD4="Jour15"),"Jour15",IF(AND(OR(BW4&gt;0,CI4&gt;0),BD4="Jour16"),"Jour16",IF(AND(OR(BW4&gt;0,CI4&gt;0),BD4="Jour17"),"Jour17",IF(AND(OR(BW4&gt;0,CI4&gt;0),BD4="Jour18"),"Jour18",IF(AND(OR(BW4&gt;0,CI4&gt;0),BD4="Jour19"),"Jour19",IF(AND(OR(BW4&gt;0,CI4&gt;0),BD4="Jour20"),"Jour20",IF(OR(BX4&gt;0,CJ4&gt;0),"Jour21","")))))))</f>
        <v/>
      </c>
      <c r="CV4" s="209" t="str">
        <f t="shared" ref="CV4:CV6" si="31">IF(AND(OR(BY4&gt;0,CK4&gt;0),BD4="Jour22"),"Jour22",IF(AND(OR(BY4&gt;0,CK4&gt;0),BD4="Jour23"),"Jour23",IF(AND(OR(BY4&gt;0,CK4&gt;0),BD4="Jour24"),"Jour24",IF(AND(OR(BY4&gt;0,CK4&gt;0),BD4="Jour25"),"Jour25",IF(AND(OR(BY4&gt;0,CK4&gt;0),BD4="Jour26"),"Jour26",IF(AND(OR(BY4&gt;0,CK4&gt;0),BD4="Jour27"),"Jour27",IF(OR(BZ4&gt;0,CL4&gt;0),"Jour28","")))))))</f>
        <v/>
      </c>
      <c r="CW4" s="209" t="str">
        <f t="shared" ref="CW4:CW6" si="32">IF(AND(OR(CA13&gt;0,CM4&gt;0),BD4="Jour29"),"Jour29",IF(AND(OR(CA4&gt;0,CM4&gt;0),BD4="Jour30"),"Jour30",IF(AND(OR(CA4&gt;0,CM4&gt;0),BD4="Jour31"),"Jour31",IF(AND(OR(CA4&gt;0,CM4&gt;0),BD4="Jour32"),"Jour32",IF(AND(OR(CA4&gt;0,CM4&gt;0),BD4="Jour33"),"Jour33",IF(AND(OR(CA4&gt;0,CM4&gt;0),BD4="Jour34"),"Jour34",IF(OR(CB4&gt;0,CN4&gt;0),"Jour35","")))))))</f>
        <v/>
      </c>
      <c r="CX4" s="209" t="str">
        <f t="shared" ref="CX4:CX6" si="33">IF(AND(OR(CC4&gt;0,CO4&gt;0),BD4="Jour36"),"Jour36",IF(AND(OR(CC4&gt;0,CO4&gt;0),BD4="Jour37"),"Jour37",IF(AND(OR(CC4&gt;0,CO4&gt;0),BD4="Jour38"),"Jour38",IF(AND(OR(CC4&gt;0,CO4&gt;0),BD4="Jour39"),"Jour39",IF(AND(OR(CC4&gt;0,CO4&gt;0),BD4="Jour40"),"Jour40",IF(AND(OR(CC4&gt;0,CO4&gt;0),BD4="Jour41"),"Jour41",IF(OR(CD4&gt;0,CP4&gt;0),"Jour42","")))))))</f>
        <v/>
      </c>
      <c r="CY4" s="209" t="str">
        <f>IF(CS4&lt;&gt;" ",CS4,IF(CT4&lt;&gt;"",CT4,IF(CU4&lt;&gt;"",CU4,IF(CV4&lt;&gt;"",CV4,IF(CW4&lt;&gt;"",CW4,IF(CX4&lt;&gt;"",CX4,""))))))</f>
        <v/>
      </c>
      <c r="CZ4" s="209" t="str">
        <f t="shared" ref="CZ4:CZ6" si="34">IF(CR4=1,"Jour42","")</f>
        <v/>
      </c>
      <c r="DA4" s="209" t="str">
        <f>IF((BJ4&lt;&gt;""),BJ4,IF(BK4&lt;&gt;"",BK4,""))</f>
        <v/>
      </c>
      <c r="DB4" s="209" t="str">
        <f t="shared" ref="DB4:DB6" si="35">IF(OR(DO4="ETP",DO4="ECT",DO4="EPT"),DP4,"")</f>
        <v/>
      </c>
      <c r="DC4" s="209" t="str">
        <f t="shared" ref="DC4:DC6" si="36">IF((BJ4&lt;&gt;""),BJ4,IF(BK4&lt;&gt;"",BK4,IF(DO4="RET",DP4,"")))</f>
        <v/>
      </c>
      <c r="DD4" s="209" t="str">
        <f>IF(Y4&gt;0,1,"")</f>
        <v/>
      </c>
      <c r="DE4" s="209" t="str">
        <f t="shared" ref="DE4:DE6" si="37">IF(Y4&lt;&gt;"",1,"")</f>
        <v/>
      </c>
      <c r="DF4" s="209" t="str">
        <f t="shared" ref="DF4:DF6" si="38">IF(F4="m",1,"")</f>
        <v/>
      </c>
      <c r="DG4" s="209" t="str">
        <f>IF(F4="F",1,"")</f>
        <v/>
      </c>
      <c r="DH4" s="210" t="str">
        <f t="shared" ref="DH4:DH6" si="39">D4</f>
        <v/>
      </c>
      <c r="DI4" s="272" t="str">
        <f t="shared" ref="DI4:DI6" si="40">IF(BR4=1,"ETP",IF(CE4=1,"ECT",IF(CQ4=1,"EPT",IF(CR4=1,"RCPA",IF(BJ4&lt;&gt;"","PDV",IF(BK4&lt;&gt;"","RET",""))))))</f>
        <v/>
      </c>
      <c r="DJ4" s="272" t="str">
        <f t="shared" ref="DJ4:DJ7" si="41">IF(CY4&lt;&gt;"",CY4,IF(CZ4&lt;&gt;"",CZ4,IF(DA4&lt;&gt;"",DA4,"")))</f>
        <v/>
      </c>
      <c r="DK4" s="200">
        <f>IF(CY4&lt;&gt;"",CY4,0)</f>
        <v>0</v>
      </c>
      <c r="DL4" s="200">
        <f>IF(CZ4&lt;&gt;"",CZ4,0)</f>
        <v>0</v>
      </c>
      <c r="DM4" s="200">
        <f t="shared" ref="DM4:DM6" si="42">IF(DA4&lt;&gt;"", DA4,0)</f>
        <v>0</v>
      </c>
      <c r="DN4" s="200"/>
      <c r="DO4" s="272" t="str">
        <f t="shared" ref="DO4:DO6" si="43">IF(OR(DI4="RCPA",DI4="ETP",DI4="PDV",DI4="RET"),DI4,IF(AND(DI4="ECT",OR(DJ4="Jour4",DJ4="Jour5",DJ4="Jour6")),DI4,IF(AND(OR(DI4="ECT",DI4="EPT"),OR(DN4="Pf réinfection",DN4="autre espèce",DN4="mixte with Pf réinfection")),"RET",IF(AND(OR(DI4="ECT",DI4="EPT"),OR(DN4="Pf recrudescence",DN4="mixte with Pf recrudescence")),DI4,IF(AND(OR(DI4="ECT",DI4="EPT"),OR(DN4="",DN4="inconnu")),"","")))))</f>
        <v/>
      </c>
      <c r="DP4" s="272" t="str">
        <f t="shared" ref="DP4:DP6" si="44">IF((DO4&lt;&gt;""),DJ4,IF(DO4="","",""))</f>
        <v/>
      </c>
      <c r="DQ4" s="305"/>
      <c r="DR4" s="68">
        <f t="shared" ref="DR4:DR67" si="45">IF(AND(DO4="", A4&lt;&gt;""),1,0)</f>
        <v>0</v>
      </c>
      <c r="DS4" s="68">
        <f t="shared" ref="DS4:DS67" si="46">IF(OR(DO4="PDV",DO4="RET"),1,0)</f>
        <v>0</v>
      </c>
      <c r="DT4" s="68">
        <f t="shared" ref="DT4:DT67" si="47">IF(OR(DO4="EPT",DO4="ECT", DO4="ETP"),(1),(0))</f>
        <v>0</v>
      </c>
      <c r="DU4" s="211"/>
      <c r="DV4" s="211"/>
      <c r="DW4" s="211"/>
      <c r="DX4" s="211"/>
      <c r="DY4" s="211"/>
      <c r="DZ4" s="211"/>
      <c r="EA4" s="211"/>
      <c r="EB4" s="211"/>
      <c r="EC4" s="211"/>
      <c r="ED4" s="211"/>
      <c r="EE4" s="211"/>
      <c r="EF4" s="211"/>
      <c r="EG4" s="211"/>
      <c r="EH4" s="211"/>
      <c r="EI4" s="211"/>
      <c r="EJ4" s="211"/>
      <c r="EK4" s="211"/>
      <c r="EL4" s="211"/>
      <c r="EM4" s="211"/>
      <c r="EN4" s="211"/>
      <c r="EO4" s="211"/>
      <c r="EP4" s="211"/>
      <c r="EQ4" s="211"/>
      <c r="ER4" s="211"/>
      <c r="ES4" s="211"/>
      <c r="ET4" s="211"/>
      <c r="EU4" s="211"/>
      <c r="EV4" s="211"/>
      <c r="EW4" s="211"/>
      <c r="EX4" s="211"/>
      <c r="EY4" s="211"/>
      <c r="EZ4" s="211"/>
    </row>
    <row r="5" spans="1:156" s="72" customFormat="1" ht="23.25" customHeight="1" x14ac:dyDescent="0.2">
      <c r="A5" s="248"/>
      <c r="B5" s="263"/>
      <c r="C5" s="214"/>
      <c r="D5" s="324" t="str">
        <f t="shared" si="0"/>
        <v/>
      </c>
      <c r="E5" s="150" t="str">
        <f>IF(D5&lt;&gt;"",IF(D5&lt;5,"moins de 5",IF(D5&lt;15,"5-15","adulte")),"")</f>
        <v/>
      </c>
      <c r="F5" s="214"/>
      <c r="G5" s="214"/>
      <c r="H5" s="214"/>
      <c r="I5" s="220"/>
      <c r="J5" s="214"/>
      <c r="K5" s="255"/>
      <c r="L5" s="268"/>
      <c r="M5" s="214"/>
      <c r="N5" s="215"/>
      <c r="O5" s="218"/>
      <c r="P5" s="216"/>
      <c r="Q5" s="217"/>
      <c r="R5" s="215"/>
      <c r="S5" s="219"/>
      <c r="T5" s="217"/>
      <c r="U5" s="215"/>
      <c r="V5" s="219"/>
      <c r="W5" s="217"/>
      <c r="X5" s="215"/>
      <c r="Y5" s="219"/>
      <c r="Z5" s="217"/>
      <c r="AA5" s="214"/>
      <c r="AB5" s="215"/>
      <c r="AC5" s="218"/>
      <c r="AD5" s="216"/>
      <c r="AE5" s="217"/>
      <c r="AF5" s="214"/>
      <c r="AG5" s="215"/>
      <c r="AH5" s="218"/>
      <c r="AI5" s="216"/>
      <c r="AJ5" s="217"/>
      <c r="AK5" s="214"/>
      <c r="AL5" s="215"/>
      <c r="AM5" s="218"/>
      <c r="AN5" s="216"/>
      <c r="AO5" s="217"/>
      <c r="AP5" s="214"/>
      <c r="AQ5" s="215"/>
      <c r="AR5" s="218"/>
      <c r="AS5" s="216"/>
      <c r="AT5" s="217"/>
      <c r="AU5" s="214"/>
      <c r="AV5" s="215"/>
      <c r="AW5" s="218"/>
      <c r="AX5" s="216"/>
      <c r="AY5" s="217"/>
      <c r="AZ5" s="214"/>
      <c r="BA5" s="215"/>
      <c r="BB5" s="218"/>
      <c r="BC5" s="216"/>
      <c r="BD5" s="213"/>
      <c r="BE5" s="214"/>
      <c r="BF5" s="214"/>
      <c r="BG5" s="215"/>
      <c r="BH5" s="218"/>
      <c r="BI5" s="216"/>
      <c r="BJ5" s="213"/>
      <c r="BK5" s="221"/>
      <c r="BL5" s="222">
        <f t="shared" si="1"/>
        <v>0</v>
      </c>
      <c r="BM5" s="223">
        <f t="shared" si="2"/>
        <v>0</v>
      </c>
      <c r="BN5" s="223">
        <f t="shared" si="3"/>
        <v>0</v>
      </c>
      <c r="BO5" s="223">
        <f t="shared" si="4"/>
        <v>0</v>
      </c>
      <c r="BP5" s="223">
        <f t="shared" si="5"/>
        <v>0</v>
      </c>
      <c r="BQ5" s="223">
        <f t="shared" si="6"/>
        <v>0</v>
      </c>
      <c r="BR5" s="224">
        <f t="shared" si="7"/>
        <v>0</v>
      </c>
      <c r="BS5" s="224">
        <f t="shared" si="8"/>
        <v>0</v>
      </c>
      <c r="BT5" s="223">
        <f t="shared" si="9"/>
        <v>0</v>
      </c>
      <c r="BU5" s="223">
        <f t="shared" si="10"/>
        <v>0</v>
      </c>
      <c r="BV5" s="223">
        <f t="shared" si="11"/>
        <v>0</v>
      </c>
      <c r="BW5" s="223">
        <f t="shared" si="12"/>
        <v>0</v>
      </c>
      <c r="BX5" s="223">
        <f t="shared" si="13"/>
        <v>0</v>
      </c>
      <c r="BY5" s="223">
        <f t="shared" si="14"/>
        <v>0</v>
      </c>
      <c r="BZ5" s="223">
        <f t="shared" si="15"/>
        <v>0</v>
      </c>
      <c r="CA5" s="223">
        <f t="shared" si="16"/>
        <v>0</v>
      </c>
      <c r="CB5" s="208">
        <f t="shared" ref="CB5:CB68" si="48">IF((AW5&gt;0),IF(OR(AT5="O",AU5="O",AV5&gt;=37.5),1,0),0)</f>
        <v>0</v>
      </c>
      <c r="CC5" s="223">
        <f t="shared" si="17"/>
        <v>0</v>
      </c>
      <c r="CD5" s="223">
        <f t="shared" si="18"/>
        <v>0</v>
      </c>
      <c r="CE5" s="224">
        <f t="shared" ref="CE5:CE6" si="49">IF(BR5=0,ROUNDUP((BS5+BT5+BU5+BV5+BW5+BX5+BY5+BZ5+CA5+CB5+CC5+CD5)/12,0),0)</f>
        <v>0</v>
      </c>
      <c r="CF5" s="224">
        <f t="shared" si="19"/>
        <v>0</v>
      </c>
      <c r="CG5" s="224">
        <f t="shared" si="20"/>
        <v>0</v>
      </c>
      <c r="CH5" s="224">
        <f t="shared" si="21"/>
        <v>0</v>
      </c>
      <c r="CI5" s="224">
        <f t="shared" si="22"/>
        <v>0</v>
      </c>
      <c r="CJ5" s="224">
        <f t="shared" si="23"/>
        <v>0</v>
      </c>
      <c r="CK5" s="224">
        <f t="shared" si="24"/>
        <v>0</v>
      </c>
      <c r="CL5" s="224">
        <f t="shared" si="25"/>
        <v>0</v>
      </c>
      <c r="CM5" s="224">
        <f t="shared" si="26"/>
        <v>0</v>
      </c>
      <c r="CN5" s="224">
        <f t="shared" ref="CN5:CN6" si="50">IF((AW5&gt;0),IF( (AV5&lt;37.5),1,0),0)</f>
        <v>0</v>
      </c>
      <c r="CO5" s="224">
        <f t="shared" si="27"/>
        <v>0</v>
      </c>
      <c r="CP5" s="224">
        <f t="shared" ref="CP5:CP6" si="51">IF((BB5&gt;0),IF( (BA5&lt;37.5),1,0),0)</f>
        <v>0</v>
      </c>
      <c r="CQ5" s="224">
        <f t="shared" ref="CQ5:CQ6" si="52">IF(BR5=0,ROUNDUP((CF5+CG5+CH5+CI5+CJ5+CK5+CL5+CM5+CN5+CO5+CP5)/11,0),0)</f>
        <v>0</v>
      </c>
      <c r="CR5" s="224" t="str">
        <f t="shared" ref="CR5:CR6" si="53">IF(BB5&lt;&gt;"",IF(BJ5="",IF(BK5="",1-((BR5+CE5+CQ5)),0),0),"")</f>
        <v/>
      </c>
      <c r="CS5" s="224" t="str">
        <f t="shared" si="28"/>
        <v xml:space="preserve"> </v>
      </c>
      <c r="CT5" s="224" t="str">
        <f t="shared" si="29"/>
        <v/>
      </c>
      <c r="CU5" s="224" t="str">
        <f t="shared" si="30"/>
        <v/>
      </c>
      <c r="CV5" s="224" t="str">
        <f t="shared" si="31"/>
        <v/>
      </c>
      <c r="CW5" s="224" t="str">
        <f t="shared" si="32"/>
        <v/>
      </c>
      <c r="CX5" s="224" t="str">
        <f t="shared" si="33"/>
        <v/>
      </c>
      <c r="CY5" s="224" t="str">
        <f t="shared" ref="CY5:CY6" si="54">IF(CS5&lt;&gt;" ",CS5,IF(CT5&lt;&gt;"",CT5,IF(CU5&lt;&gt;"",CU5,IF(CV5&lt;&gt;"",CV5,IF(CW5&lt;&gt;"",CW5,IF(CX5&lt;&gt;"",CX5,""))))))</f>
        <v/>
      </c>
      <c r="CZ5" s="224" t="str">
        <f t="shared" si="34"/>
        <v/>
      </c>
      <c r="DA5" s="224" t="str">
        <f t="shared" ref="DA5:DA6" si="55">IF((BJ5&lt;&gt;""),BJ5,IF(BK5&lt;&gt;"",BK5,""))</f>
        <v/>
      </c>
      <c r="DB5" s="224" t="str">
        <f t="shared" si="35"/>
        <v/>
      </c>
      <c r="DC5" s="224" t="str">
        <f t="shared" si="36"/>
        <v/>
      </c>
      <c r="DD5" s="224" t="str">
        <f t="shared" ref="DD5:DD6" si="56">IF(Y5&gt;0,1,"")</f>
        <v/>
      </c>
      <c r="DE5" s="224" t="str">
        <f t="shared" si="37"/>
        <v/>
      </c>
      <c r="DF5" s="224" t="str">
        <f t="shared" si="38"/>
        <v/>
      </c>
      <c r="DG5" s="224" t="str">
        <f t="shared" ref="DG5:DG6" si="57">IF(F5="F",1,"")</f>
        <v/>
      </c>
      <c r="DH5" s="225" t="str">
        <f t="shared" si="39"/>
        <v/>
      </c>
      <c r="DI5" s="224" t="str">
        <f t="shared" si="40"/>
        <v/>
      </c>
      <c r="DJ5" s="224" t="str">
        <f t="shared" ref="DJ5" si="58">IF(CY5&lt;&gt;"",CY5,IF(CZ5&lt;&gt;"",CZ5,IF(DA5&lt;&gt;"",DA5,"")))</f>
        <v/>
      </c>
      <c r="DK5" s="306">
        <f t="shared" ref="DK5:DK6" si="59">IF(CY5&lt;&gt;"",CY5,0)</f>
        <v>0</v>
      </c>
      <c r="DL5" s="306">
        <f t="shared" ref="DL5:DL6" si="60">IF(CZ5&lt;&gt;"",CZ5,0)</f>
        <v>0</v>
      </c>
      <c r="DM5" s="306">
        <f t="shared" si="42"/>
        <v>0</v>
      </c>
      <c r="DN5" s="220"/>
      <c r="DO5" s="224" t="str">
        <f t="shared" si="43"/>
        <v/>
      </c>
      <c r="DP5" s="224" t="str">
        <f t="shared" si="44"/>
        <v/>
      </c>
      <c r="DQ5" s="307"/>
      <c r="DR5" s="71">
        <f t="shared" si="45"/>
        <v>0</v>
      </c>
      <c r="DS5" s="71">
        <f t="shared" si="46"/>
        <v>0</v>
      </c>
      <c r="DT5" s="71">
        <f t="shared" si="47"/>
        <v>0</v>
      </c>
      <c r="DU5" s="226"/>
      <c r="DV5" s="226"/>
      <c r="DW5" s="226"/>
      <c r="DX5" s="226"/>
      <c r="DY5" s="226"/>
      <c r="DZ5" s="226"/>
      <c r="EA5" s="226"/>
      <c r="EB5" s="226"/>
      <c r="EC5" s="226"/>
      <c r="ED5" s="226"/>
      <c r="EE5" s="226"/>
      <c r="EF5" s="226"/>
      <c r="EG5" s="226"/>
      <c r="EH5" s="226"/>
      <c r="EI5" s="226"/>
      <c r="EJ5" s="226"/>
      <c r="EK5" s="226"/>
      <c r="EL5" s="226"/>
      <c r="EM5" s="226"/>
      <c r="EN5" s="226"/>
      <c r="EO5" s="226"/>
      <c r="EP5" s="226"/>
      <c r="EQ5" s="226"/>
      <c r="ER5" s="226"/>
      <c r="ES5" s="226"/>
      <c r="ET5" s="226"/>
      <c r="EU5" s="226"/>
      <c r="EV5" s="226"/>
      <c r="EW5" s="226"/>
      <c r="EX5" s="226"/>
      <c r="EY5" s="226"/>
      <c r="EZ5" s="226"/>
    </row>
    <row r="6" spans="1:156" s="70" customFormat="1" ht="23.25" customHeight="1" x14ac:dyDescent="0.2">
      <c r="A6" s="249"/>
      <c r="B6" s="264"/>
      <c r="C6" s="230"/>
      <c r="D6" s="325" t="str">
        <f t="shared" si="0"/>
        <v/>
      </c>
      <c r="E6" s="265" t="str">
        <f t="shared" ref="E6:E7" si="61">IF(D6&lt;&gt;"",IF(D6&lt;5,"moins de 5",IF(D6&lt;15,"5-15","adulte")),"")</f>
        <v/>
      </c>
      <c r="F6" s="230"/>
      <c r="G6" s="230"/>
      <c r="H6" s="230"/>
      <c r="I6" s="200"/>
      <c r="J6" s="230"/>
      <c r="K6" s="254"/>
      <c r="L6" s="269"/>
      <c r="M6" s="230"/>
      <c r="N6" s="231"/>
      <c r="O6" s="232"/>
      <c r="P6" s="205"/>
      <c r="Q6" s="203"/>
      <c r="R6" s="231"/>
      <c r="S6" s="233"/>
      <c r="T6" s="203"/>
      <c r="U6" s="231"/>
      <c r="V6" s="233"/>
      <c r="W6" s="203"/>
      <c r="X6" s="231"/>
      <c r="Y6" s="233"/>
      <c r="Z6" s="203"/>
      <c r="AA6" s="230"/>
      <c r="AB6" s="231"/>
      <c r="AC6" s="232"/>
      <c r="AD6" s="205"/>
      <c r="AE6" s="203"/>
      <c r="AF6" s="230"/>
      <c r="AG6" s="231"/>
      <c r="AH6" s="232"/>
      <c r="AI6" s="205"/>
      <c r="AJ6" s="203"/>
      <c r="AK6" s="230"/>
      <c r="AL6" s="231"/>
      <c r="AM6" s="232"/>
      <c r="AN6" s="205"/>
      <c r="AO6" s="203"/>
      <c r="AP6" s="230"/>
      <c r="AQ6" s="231"/>
      <c r="AR6" s="232"/>
      <c r="AS6" s="205"/>
      <c r="AT6" s="203"/>
      <c r="AU6" s="230"/>
      <c r="AV6" s="231"/>
      <c r="AW6" s="232"/>
      <c r="AX6" s="205"/>
      <c r="AY6" s="203"/>
      <c r="AZ6" s="230"/>
      <c r="BA6" s="231"/>
      <c r="BB6" s="232"/>
      <c r="BC6" s="205"/>
      <c r="BD6" s="199"/>
      <c r="BE6" s="230"/>
      <c r="BF6" s="230"/>
      <c r="BG6" s="231"/>
      <c r="BH6" s="232"/>
      <c r="BI6" s="205"/>
      <c r="BJ6" s="229"/>
      <c r="BK6" s="234"/>
      <c r="BL6" s="207">
        <f t="shared" si="1"/>
        <v>0</v>
      </c>
      <c r="BM6" s="208">
        <f t="shared" si="2"/>
        <v>0</v>
      </c>
      <c r="BN6" s="208">
        <f t="shared" si="3"/>
        <v>0</v>
      </c>
      <c r="BO6" s="208">
        <f t="shared" si="4"/>
        <v>0</v>
      </c>
      <c r="BP6" s="208">
        <f t="shared" si="5"/>
        <v>0</v>
      </c>
      <c r="BQ6" s="208">
        <f t="shared" si="6"/>
        <v>0</v>
      </c>
      <c r="BR6" s="209">
        <f t="shared" si="7"/>
        <v>0</v>
      </c>
      <c r="BS6" s="209">
        <f t="shared" si="8"/>
        <v>0</v>
      </c>
      <c r="BT6" s="208">
        <f t="shared" si="9"/>
        <v>0</v>
      </c>
      <c r="BU6" s="208">
        <f t="shared" si="10"/>
        <v>0</v>
      </c>
      <c r="BV6" s="208">
        <f t="shared" si="11"/>
        <v>0</v>
      </c>
      <c r="BW6" s="208">
        <f t="shared" si="12"/>
        <v>0</v>
      </c>
      <c r="BX6" s="208">
        <f t="shared" si="13"/>
        <v>0</v>
      </c>
      <c r="BY6" s="208">
        <f t="shared" si="14"/>
        <v>0</v>
      </c>
      <c r="BZ6" s="208">
        <f t="shared" si="15"/>
        <v>0</v>
      </c>
      <c r="CA6" s="208">
        <f t="shared" si="16"/>
        <v>0</v>
      </c>
      <c r="CB6" s="208">
        <f t="shared" si="48"/>
        <v>0</v>
      </c>
      <c r="CC6" s="208">
        <f t="shared" si="17"/>
        <v>0</v>
      </c>
      <c r="CD6" s="208">
        <f t="shared" si="18"/>
        <v>0</v>
      </c>
      <c r="CE6" s="209">
        <f t="shared" si="49"/>
        <v>0</v>
      </c>
      <c r="CF6" s="209">
        <f t="shared" si="19"/>
        <v>0</v>
      </c>
      <c r="CG6" s="209">
        <f t="shared" si="20"/>
        <v>0</v>
      </c>
      <c r="CH6" s="209">
        <f t="shared" si="21"/>
        <v>0</v>
      </c>
      <c r="CI6" s="209">
        <f t="shared" si="22"/>
        <v>0</v>
      </c>
      <c r="CJ6" s="209">
        <f t="shared" si="23"/>
        <v>0</v>
      </c>
      <c r="CK6" s="209">
        <f t="shared" si="24"/>
        <v>0</v>
      </c>
      <c r="CL6" s="209">
        <f t="shared" si="25"/>
        <v>0</v>
      </c>
      <c r="CM6" s="209">
        <f t="shared" si="26"/>
        <v>0</v>
      </c>
      <c r="CN6" s="209">
        <f t="shared" si="50"/>
        <v>0</v>
      </c>
      <c r="CO6" s="209">
        <f t="shared" si="27"/>
        <v>0</v>
      </c>
      <c r="CP6" s="209">
        <f t="shared" si="51"/>
        <v>0</v>
      </c>
      <c r="CQ6" s="209">
        <f t="shared" si="52"/>
        <v>0</v>
      </c>
      <c r="CR6" s="209" t="str">
        <f t="shared" si="53"/>
        <v/>
      </c>
      <c r="CS6" s="209" t="str">
        <f t="shared" si="28"/>
        <v xml:space="preserve"> </v>
      </c>
      <c r="CT6" s="209" t="str">
        <f t="shared" si="29"/>
        <v/>
      </c>
      <c r="CU6" s="209" t="str">
        <f t="shared" si="30"/>
        <v/>
      </c>
      <c r="CV6" s="209" t="str">
        <f t="shared" si="31"/>
        <v/>
      </c>
      <c r="CW6" s="209" t="str">
        <f t="shared" si="32"/>
        <v/>
      </c>
      <c r="CX6" s="209" t="str">
        <f t="shared" si="33"/>
        <v/>
      </c>
      <c r="CY6" s="209" t="str">
        <f t="shared" si="54"/>
        <v/>
      </c>
      <c r="CZ6" s="209" t="str">
        <f t="shared" si="34"/>
        <v/>
      </c>
      <c r="DA6" s="209" t="str">
        <f t="shared" si="55"/>
        <v/>
      </c>
      <c r="DB6" s="209" t="str">
        <f t="shared" si="35"/>
        <v/>
      </c>
      <c r="DC6" s="209" t="str">
        <f t="shared" si="36"/>
        <v/>
      </c>
      <c r="DD6" s="209" t="str">
        <f t="shared" si="56"/>
        <v/>
      </c>
      <c r="DE6" s="209" t="str">
        <f t="shared" si="37"/>
        <v/>
      </c>
      <c r="DF6" s="209" t="str">
        <f t="shared" si="38"/>
        <v/>
      </c>
      <c r="DG6" s="209" t="str">
        <f t="shared" si="57"/>
        <v/>
      </c>
      <c r="DH6" s="210" t="str">
        <f t="shared" si="39"/>
        <v/>
      </c>
      <c r="DI6" s="272" t="str">
        <f t="shared" si="40"/>
        <v/>
      </c>
      <c r="DJ6" s="272" t="str">
        <f t="shared" si="41"/>
        <v/>
      </c>
      <c r="DK6" s="200">
        <f t="shared" si="59"/>
        <v>0</v>
      </c>
      <c r="DL6" s="200">
        <f t="shared" si="60"/>
        <v>0</v>
      </c>
      <c r="DM6" s="200">
        <f t="shared" si="42"/>
        <v>0</v>
      </c>
      <c r="DN6" s="200"/>
      <c r="DO6" s="272" t="str">
        <f t="shared" si="43"/>
        <v/>
      </c>
      <c r="DP6" s="272" t="str">
        <f t="shared" si="44"/>
        <v/>
      </c>
      <c r="DQ6" s="308"/>
      <c r="DR6" s="68">
        <f t="shared" si="45"/>
        <v>0</v>
      </c>
      <c r="DS6" s="68">
        <f t="shared" si="46"/>
        <v>0</v>
      </c>
      <c r="DT6" s="68">
        <f t="shared" si="47"/>
        <v>0</v>
      </c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1"/>
      <c r="EG6" s="211"/>
      <c r="EH6" s="211"/>
      <c r="EI6" s="211"/>
      <c r="EJ6" s="211"/>
      <c r="EK6" s="211"/>
      <c r="EL6" s="211"/>
      <c r="EM6" s="211"/>
      <c r="EN6" s="211"/>
      <c r="EO6" s="211"/>
      <c r="EP6" s="211"/>
      <c r="EQ6" s="211"/>
      <c r="ER6" s="211"/>
      <c r="ES6" s="211"/>
      <c r="ET6" s="211"/>
      <c r="EU6" s="211"/>
      <c r="EV6" s="211"/>
      <c r="EW6" s="211"/>
      <c r="EX6" s="211"/>
      <c r="EY6" s="211"/>
      <c r="EZ6" s="211"/>
    </row>
    <row r="7" spans="1:156" s="72" customFormat="1" ht="23.25" customHeight="1" x14ac:dyDescent="0.2">
      <c r="A7" s="248"/>
      <c r="B7" s="263"/>
      <c r="C7" s="214"/>
      <c r="D7" s="324" t="str">
        <f t="shared" ref="D7:D70" si="62">IF(C7="","",C7/12)</f>
        <v/>
      </c>
      <c r="E7" s="150" t="str">
        <f t="shared" si="61"/>
        <v/>
      </c>
      <c r="F7" s="214"/>
      <c r="G7" s="214"/>
      <c r="H7" s="214"/>
      <c r="I7" s="220"/>
      <c r="J7" s="214"/>
      <c r="K7" s="255"/>
      <c r="L7" s="268"/>
      <c r="M7" s="214"/>
      <c r="N7" s="215"/>
      <c r="O7" s="218"/>
      <c r="P7" s="216"/>
      <c r="Q7" s="217"/>
      <c r="R7" s="215"/>
      <c r="S7" s="219"/>
      <c r="T7" s="217"/>
      <c r="U7" s="215"/>
      <c r="V7" s="219"/>
      <c r="W7" s="217"/>
      <c r="X7" s="215"/>
      <c r="Y7" s="219"/>
      <c r="Z7" s="217"/>
      <c r="AA7" s="214"/>
      <c r="AB7" s="215"/>
      <c r="AC7" s="218"/>
      <c r="AD7" s="216"/>
      <c r="AE7" s="217"/>
      <c r="AF7" s="214"/>
      <c r="AG7" s="215"/>
      <c r="AH7" s="218"/>
      <c r="AI7" s="216"/>
      <c r="AJ7" s="217"/>
      <c r="AK7" s="214"/>
      <c r="AL7" s="215"/>
      <c r="AM7" s="218"/>
      <c r="AN7" s="216"/>
      <c r="AO7" s="217"/>
      <c r="AP7" s="214"/>
      <c r="AQ7" s="215"/>
      <c r="AR7" s="218"/>
      <c r="AS7" s="216"/>
      <c r="AT7" s="217"/>
      <c r="AU7" s="214"/>
      <c r="AV7" s="215"/>
      <c r="AW7" s="218"/>
      <c r="AX7" s="216"/>
      <c r="AY7" s="217"/>
      <c r="AZ7" s="214"/>
      <c r="BA7" s="215"/>
      <c r="BB7" s="218"/>
      <c r="BC7" s="216"/>
      <c r="BD7" s="213"/>
      <c r="BE7" s="214"/>
      <c r="BF7" s="214"/>
      <c r="BG7" s="215"/>
      <c r="BH7" s="218"/>
      <c r="BI7" s="216"/>
      <c r="BJ7" s="213"/>
      <c r="BK7" s="221"/>
      <c r="BL7" s="222">
        <f t="shared" ref="BL7:BL70" si="63">IF(AND(Q7="O",S7&gt;0),1,0)</f>
        <v>0</v>
      </c>
      <c r="BM7" s="223">
        <f t="shared" ref="BM7:BM70" si="64">IF(O7&lt;&gt;"",IF(V7&gt;O7,1,0),0)</f>
        <v>0</v>
      </c>
      <c r="BN7" s="223">
        <f t="shared" ref="BN7:BN70" si="65">IF(AND(T7="O",V7&gt;0),1,0)</f>
        <v>0</v>
      </c>
      <c r="BO7" s="223">
        <f t="shared" ref="BO7:BO70" si="66">IF(O7&lt;&gt;"",IF(Y7&gt;=(0.25*O7),1,0),0)</f>
        <v>0</v>
      </c>
      <c r="BP7" s="223">
        <f t="shared" ref="BP7:BP70" si="67">IF((Y7&gt;0),IF( (X7&gt;=37.5),1,0),0)</f>
        <v>0</v>
      </c>
      <c r="BQ7" s="223">
        <f t="shared" ref="BQ7:BQ70" si="68">IF(AND(W7="O",Y7&gt;0),1,0)</f>
        <v>0</v>
      </c>
      <c r="BR7" s="224">
        <f t="shared" ref="BR7:BR70" si="69">IF(ROUNDUP((BQ7+BP7+BO7+BN7+BM7+BL7)/6,0)=1,1,0)</f>
        <v>0</v>
      </c>
      <c r="BS7" s="224">
        <f t="shared" ref="BS7:BS70" si="70">IF(AND(OR(BD7="Jour4",BD7="Jour5",BD7="Jour6"),BH7&gt;0),IF(OR(BE7="O",BF7="O",BG7&gt;=37.5),1,0),0)</f>
        <v>0</v>
      </c>
      <c r="BT7" s="223">
        <f t="shared" ref="BT7:BT70" si="71">IF((AC7&gt;0),IF(OR(Z7="O",AA7="O",AB7&gt;=37.5),1,0),0)</f>
        <v>0</v>
      </c>
      <c r="BU7" s="223">
        <f t="shared" ref="BU7:BU70" si="72">IF(AND(OR(BD7="Jour8",BD7="Jour9",BD7="Jour10",BD7="Jour11",BD7="Jour12",BD7="Jour13"),BH7&gt;0),IF(OR(BE7="O",BF7="O",BG7&gt;=37.5),1,0),0)</f>
        <v>0</v>
      </c>
      <c r="BV7" s="223">
        <f t="shared" ref="BV7:BV70" si="73">IF((AH7&gt;0),IF(OR(AE7="O",AF7="O",AG7&gt;=37.5),1,0),0)</f>
        <v>0</v>
      </c>
      <c r="BW7" s="223">
        <f t="shared" ref="BW7:BW70" si="74">IF(AND(OR(BD7="Jour15",BD7="Jour16",BD7="Jour17",BD7="Jour18",BD7="Jour19",BD7="Jour20"),BH7&gt;0),IF(OR(BE7="O",BF7="O",BG7&gt;=37.5),1,0),0)</f>
        <v>0</v>
      </c>
      <c r="BX7" s="223">
        <f t="shared" ref="BX7:BX70" si="75">IF((AM7&gt;0),IF(OR(AJ7="O",AK7="O",AL7&gt;=37.5),1,0),0)</f>
        <v>0</v>
      </c>
      <c r="BY7" s="223">
        <f t="shared" ref="BY7:BY70" si="76">IF(AND(OR(BD7="Jour22",BD7="Jour23",BD7="Jour24",BD7="Jour25",BD7="Jour26",BD7="Jour27"),BH7&gt;0),IF(OR(BE7="O",BF7="O",BG7&gt;=37.5),1,0),0)</f>
        <v>0</v>
      </c>
      <c r="BZ7" s="223">
        <f t="shared" ref="BZ7:BZ70" si="77">IF((AR7&gt;0),IF(OR(AO7="O",AP7="O",AQ7&gt;=37.5),1,0),0)</f>
        <v>0</v>
      </c>
      <c r="CA7" s="223">
        <f t="shared" ref="CA7:CA70" si="78">IF(AND(OR(BD7="Jour29",BD7="Jour30",BD7="Jour31",BD7="Jour32",BD7="Jour33",BD7="Jour34"),BH7&gt;0),IF(OR(BE7="O",BF7="O",BG7&gt;=37.5),1,0),0)</f>
        <v>0</v>
      </c>
      <c r="CB7" s="208">
        <f t="shared" si="48"/>
        <v>0</v>
      </c>
      <c r="CC7" s="223">
        <f t="shared" ref="CC7:CC70" si="79">IF(AND(OR(BD7="Jour36",BD7="Jour37",BD7="Jour38",BD7="Jour39",BD7="Jour40",BD7="Jour41"),BH7&gt;0),IF(OR(BE7="O",BF7="O",BG7&gt;=37.5),1,0),0)</f>
        <v>0</v>
      </c>
      <c r="CD7" s="223">
        <f t="shared" ref="CD7:CD70" si="80">IF((BB7&gt;0),IF(OR(AY7="O",AZ7="O",BA7&gt;=37.5),1,0),0)</f>
        <v>0</v>
      </c>
      <c r="CE7" s="224">
        <f t="shared" ref="CE7:CE70" si="81">IF(BR7=0,ROUNDUP((BS7+BT7+BU7+BV7+BW7+BX7+BY7+BZ7+CA7+CB7+CC7+CD7)/12,0),0)</f>
        <v>0</v>
      </c>
      <c r="CF7" s="224">
        <f t="shared" ref="CF7:CF70" si="82">IF((AC7&gt;0),IF((AB7&lt;37.5),1,0),0)</f>
        <v>0</v>
      </c>
      <c r="CG7" s="224">
        <f t="shared" ref="CG7:CG70" si="83">IF(AND(OR(BD7="Jour8",BD7="Jour9",BD7="Jour10",BD7="Jour11",BD7="Jour12",BD7="Jour13"),BH7&gt;0),IF((BG7&lt;37.5),1,0),0)</f>
        <v>0</v>
      </c>
      <c r="CH7" s="224">
        <f t="shared" ref="CH7:CH70" si="84">IF((AH7&gt;0),IF((AG7&lt;37.5),1,0),0)</f>
        <v>0</v>
      </c>
      <c r="CI7" s="224">
        <f t="shared" ref="CI7:CI70" si="85">IF(AND(OR(BD7="Jour15",BD7="Jour16",BD7="Jour17",BD7="Jour18",BD7="Jour19",BD7="Jour20"),BH7&gt;0),IF((BG7&lt;37.5),1,0),0)</f>
        <v>0</v>
      </c>
      <c r="CJ7" s="224">
        <f t="shared" ref="CJ7:CJ70" si="86">IF((AM7&gt;0),IF((AL7&lt;37.5),1,0),0)</f>
        <v>0</v>
      </c>
      <c r="CK7" s="224">
        <f t="shared" ref="CK7:CK70" si="87">IF(AND(OR(BD7="Jour22",BD7="Jour23",BD7="Jour24",BD7="Jour25",BD7="Jour26",BD7="Jour27"),BH7&gt;0),IF((BG7&lt;37.5),1,0),0)</f>
        <v>0</v>
      </c>
      <c r="CL7" s="224">
        <f t="shared" ref="CL7:CL70" si="88">IF((AR7&gt;0),IF( (AQ7&lt;37.5),1,0),0)</f>
        <v>0</v>
      </c>
      <c r="CM7" s="224">
        <f t="shared" ref="CM7:CM70" si="89">IF(AND(OR(BD7="Jour29",BD7="Jour303",BD7="Jour31",BD7="Jour32",BD7="Jour33",BD7="Jour34"),BH7&gt;0),IF((BG7&lt;37.5),1,0),0)</f>
        <v>0</v>
      </c>
      <c r="CN7" s="224">
        <f t="shared" ref="CN7:CN70" si="90">IF((AW7&gt;0),IF( (AV7&lt;37.5),1,0),0)</f>
        <v>0</v>
      </c>
      <c r="CO7" s="224">
        <f t="shared" ref="CO7:CO70" si="91">IF(AND(OR(BD7="Jour36",BD7="Jour37",BD7="Jour38",BD7="Jour39",BD7="Jour40",BD7="Jour41"),BH7&gt;0),IF((BG7&lt;37.5),1,0),0)</f>
        <v>0</v>
      </c>
      <c r="CP7" s="224">
        <f t="shared" ref="CP7:CP70" si="92">IF((BB7&gt;0),IF( (BA7&lt;37.5),1,0),0)</f>
        <v>0</v>
      </c>
      <c r="CQ7" s="224">
        <f t="shared" ref="CQ7:CQ70" si="93">IF(BR7=0,ROUNDUP((CF7+CG7+CH7+CI7+CJ7+CK7+CL7+CM7+CN7+CO7+CP7)/11,0),0)</f>
        <v>0</v>
      </c>
      <c r="CR7" s="224" t="str">
        <f t="shared" ref="CR7:CR70" si="94">IF(BB7&lt;&gt;"",IF(BJ7="",IF(BK7="",1-((BR7+CE7+CQ7)),0),0),"")</f>
        <v/>
      </c>
      <c r="CS7" s="224" t="str">
        <f t="shared" ref="CS7:CS70" si="95">IF(BL7&gt;0,"Jour1",IF(OR(BM7&gt;0,BN7&gt;0),"Jour2",IF(OR(BO7&gt;0,BP7&gt;0,BQ7&gt;0),"Jour3",IF(AND(BS7&gt;0,BD7="Jour4"),"Jour4",IF(AND(BS7&gt;0,BD7="Jour5"),"Jour5",IF(AND(BS7&gt;0,BD7="Jour6"),"Jour6",IF(OR(BT7&gt;0,CF7&gt;0),"Jour7"," ")))))))</f>
        <v xml:space="preserve"> </v>
      </c>
      <c r="CT7" s="224" t="str">
        <f t="shared" ref="CT7:CT70" si="96">IF(AND(OR(BU7&gt;0,CG7&gt;0),BD7="Jour8"),"Jour8",IF(AND(OR(BU7&gt;0,CG7&gt;0),BD7="Jour9"),"Jour9",IF(AND(OR(BU7&gt;0,CG7&gt;0),BD7="Jour10"),"Jour10",IF(AND(OR(BU7&gt;0,CG7&gt;0),BD7="Jour11"),"Jour11",IF(AND(OR(BU7&gt;0,CG7&gt;0),BD7="Jour12"),"Jour12",IF(AND(OR(BU7&gt;0,CG7&gt;0),BD7="Jour13"),"Jour13",IF(OR(BV7&gt;0,CH7&gt;0),"Jour14","")))))))</f>
        <v/>
      </c>
      <c r="CU7" s="224" t="str">
        <f t="shared" ref="CU7:CU70" si="97">IF(AND(OR(BW7&gt;0,CI7&gt;0),BD7="Jour15"),"Jour15",IF(AND(OR(BW7&gt;0,CI7&gt;0),BD7="Jour16"),"Jour16",IF(AND(OR(BW7&gt;0,CI7&gt;0),BD7="Jour17"),"Jour17",IF(AND(OR(BW7&gt;0,CI7&gt;0),BD7="Jour18"),"Jour18",IF(AND(OR(BW7&gt;0,CI7&gt;0),BD7="Jour19"),"Jour19",IF(AND(OR(BW7&gt;0,CI7&gt;0),BD7="Jour20"),"Jour20",IF(OR(BX7&gt;0,CJ7&gt;0),"Jour21","")))))))</f>
        <v/>
      </c>
      <c r="CV7" s="224" t="str">
        <f t="shared" ref="CV7:CV70" si="98">IF(AND(OR(BY7&gt;0,CK7&gt;0),BD7="Jour22"),"Jour22",IF(AND(OR(BY7&gt;0,CK7&gt;0),BD7="Jour23"),"Jour23",IF(AND(OR(BY7&gt;0,CK7&gt;0),BD7="Jour24"),"Jour24",IF(AND(OR(BY7&gt;0,CK7&gt;0),BD7="Jour25"),"Jour25",IF(AND(OR(BY7&gt;0,CK7&gt;0),BD7="Jour26"),"Jour26",IF(AND(OR(BY7&gt;0,CK7&gt;0),BD7="Jour27"),"Jour27",IF(OR(BZ7&gt;0,CL7&gt;0),"Jour28","")))))))</f>
        <v/>
      </c>
      <c r="CW7" s="224" t="str">
        <f t="shared" ref="CW7:CW70" si="99">IF(AND(OR(CA16&gt;0,CM7&gt;0),BD7="Jour29"),"Jour29",IF(AND(OR(CA7&gt;0,CM7&gt;0),BD7="Jour30"),"Jour30",IF(AND(OR(CA7&gt;0,CM7&gt;0),BD7="Jour31"),"Jour31",IF(AND(OR(CA7&gt;0,CM7&gt;0),BD7="Jour32"),"Jour32",IF(AND(OR(CA7&gt;0,CM7&gt;0),BD7="Jour33"),"Jour33",IF(AND(OR(CA7&gt;0,CM7&gt;0),BD7="Jour34"),"Jour34",IF(OR(CB7&gt;0,CN7&gt;0),"Jour35","")))))))</f>
        <v/>
      </c>
      <c r="CX7" s="224" t="str">
        <f t="shared" ref="CX7:CX70" si="100">IF(AND(OR(CC7&gt;0,CO7&gt;0),BD7="Jour36"),"Jour36",IF(AND(OR(CC7&gt;0,CO7&gt;0),BD7="Jour37"),"Jour37",IF(AND(OR(CC7&gt;0,CO7&gt;0),BD7="Jour38"),"Jour38",IF(AND(OR(CC7&gt;0,CO7&gt;0),BD7="Jour39"),"Jour39",IF(AND(OR(CC7&gt;0,CO7&gt;0),BD7="Jour40"),"Jour40",IF(AND(OR(CC7&gt;0,CO7&gt;0),BD7="Jour41"),"Jour41",IF(OR(CD7&gt;0,CP7&gt;0),"Jour42","")))))))</f>
        <v/>
      </c>
      <c r="CY7" s="224" t="str">
        <f t="shared" ref="CY7:CY70" si="101">IF(CS7&lt;&gt;" ",CS7,IF(CT7&lt;&gt;"",CT7,IF(CU7&lt;&gt;"",CU7,IF(CV7&lt;&gt;"",CV7,IF(CW7&lt;&gt;"",CW7,IF(CX7&lt;&gt;"",CX7,""))))))</f>
        <v/>
      </c>
      <c r="CZ7" s="224" t="str">
        <f t="shared" ref="CZ7:CZ70" si="102">IF(CR7=1,"Jour42","")</f>
        <v/>
      </c>
      <c r="DA7" s="224" t="str">
        <f t="shared" ref="DA7:DA70" si="103">IF((BJ7&lt;&gt;""),BJ7,IF(BK7&lt;&gt;"",BK7,""))</f>
        <v/>
      </c>
      <c r="DB7" s="224" t="str">
        <f t="shared" ref="DB7:DB70" si="104">IF(OR(DO7="ETP",DO7="ECT",DO7="EPT"),DP7,"")</f>
        <v/>
      </c>
      <c r="DC7" s="224" t="str">
        <f t="shared" ref="DC7:DC70" si="105">IF((BJ7&lt;&gt;""),BJ7,IF(BK7&lt;&gt;"",BK7,IF(DO7="RET",DP7,"")))</f>
        <v/>
      </c>
      <c r="DD7" s="224" t="str">
        <f t="shared" ref="DD7:DD70" si="106">IF(Y7&gt;0,1,"")</f>
        <v/>
      </c>
      <c r="DE7" s="224" t="str">
        <f t="shared" ref="DE7:DE70" si="107">IF(Y7&lt;&gt;"",1,"")</f>
        <v/>
      </c>
      <c r="DF7" s="224" t="str">
        <f t="shared" ref="DF7:DF70" si="108">IF(F7="m",1,"")</f>
        <v/>
      </c>
      <c r="DG7" s="224" t="str">
        <f t="shared" ref="DG7:DG70" si="109">IF(F7="F",1,"")</f>
        <v/>
      </c>
      <c r="DH7" s="225" t="str">
        <f t="shared" ref="DH7:DH70" si="110">D7</f>
        <v/>
      </c>
      <c r="DI7" s="224" t="str">
        <f t="shared" ref="DI7:DI8" si="111">IF(BR7=1,"ETP",IF(CE7=1,"ECT",IF(CQ7=1,"EPT",IF(CR7=1,"RCPA",IF(BJ7&lt;&gt;"","PDV",IF(BK7&lt;&gt;"","RET",""))))))</f>
        <v/>
      </c>
      <c r="DJ7" s="224" t="str">
        <f t="shared" si="41"/>
        <v/>
      </c>
      <c r="DK7" s="306">
        <f t="shared" ref="DK7:DK8" si="112">IF(CY7&lt;&gt;"",CY7,0)</f>
        <v>0</v>
      </c>
      <c r="DL7" s="306">
        <f t="shared" ref="DL7:DL8" si="113">IF(CZ7&lt;&gt;"",CZ7,0)</f>
        <v>0</v>
      </c>
      <c r="DM7" s="306">
        <f t="shared" ref="DM7:DM8" si="114">IF(DA7&lt;&gt;"", DA7,0)</f>
        <v>0</v>
      </c>
      <c r="DN7" s="220"/>
      <c r="DO7" s="224" t="str">
        <f t="shared" ref="DO7:DO8" si="115">IF(OR(DI7="RCPA",DI7="ETP",DI7="PDV",DI7="RET"),DI7,IF(AND(DI7="ECT",OR(DJ7="Jour4",DJ7="Jour5",DJ7="Jour6")),DI7,IF(AND(OR(DI7="ECT",DI7="EPT"),OR(DN7="Pf réinfection",DN7="autre espèce",DN7="mixte with Pf réinfection")),"RET",IF(AND(OR(DI7="ECT",DI7="EPT"),OR(DN7="Pf recrudescence",DN7="mixte with Pf recrudescence")),DI7,IF(AND(OR(DI7="ECT",DI7="EPT"),OR(DN7="",DN7="inconnu")),"","")))))</f>
        <v/>
      </c>
      <c r="DP7" s="224" t="str">
        <f t="shared" ref="DP7:DP8" si="116">IF((DO7&lt;&gt;""),DJ7,IF(DO7="","",""))</f>
        <v/>
      </c>
      <c r="DQ7" s="307"/>
      <c r="DR7" s="71">
        <f t="shared" si="45"/>
        <v>0</v>
      </c>
      <c r="DS7" s="71">
        <f t="shared" si="46"/>
        <v>0</v>
      </c>
      <c r="DT7" s="71">
        <f t="shared" si="47"/>
        <v>0</v>
      </c>
      <c r="DU7" s="226"/>
      <c r="DV7" s="226"/>
      <c r="DW7" s="226"/>
      <c r="DX7" s="226"/>
      <c r="DY7" s="226"/>
      <c r="DZ7" s="226"/>
      <c r="EA7" s="226"/>
      <c r="EB7" s="226"/>
      <c r="EC7" s="226"/>
      <c r="ED7" s="226"/>
      <c r="EE7" s="226"/>
      <c r="EF7" s="226"/>
      <c r="EG7" s="226"/>
      <c r="EH7" s="226"/>
      <c r="EI7" s="226"/>
      <c r="EJ7" s="226"/>
      <c r="EK7" s="226"/>
      <c r="EL7" s="226"/>
      <c r="EM7" s="226"/>
      <c r="EN7" s="226"/>
      <c r="EO7" s="226"/>
      <c r="EP7" s="226"/>
      <c r="EQ7" s="226"/>
      <c r="ER7" s="226"/>
      <c r="ES7" s="226"/>
      <c r="ET7" s="226"/>
      <c r="EU7" s="226"/>
      <c r="EV7" s="226"/>
      <c r="EW7" s="226"/>
      <c r="EX7" s="226"/>
      <c r="EY7" s="226"/>
      <c r="EZ7" s="226"/>
    </row>
    <row r="8" spans="1:156" s="70" customFormat="1" ht="23.25" customHeight="1" x14ac:dyDescent="0.2">
      <c r="A8" s="249"/>
      <c r="B8" s="264"/>
      <c r="C8" s="230"/>
      <c r="D8" s="325" t="str">
        <f t="shared" si="62"/>
        <v/>
      </c>
      <c r="E8" s="265" t="str">
        <f t="shared" ref="E8:E71" si="117">IF(D8&lt;&gt;"",IF(D8&lt;5,"moins de 5",IF(D8&lt;15,"5-15","adulte")),"")</f>
        <v/>
      </c>
      <c r="F8" s="230"/>
      <c r="G8" s="230"/>
      <c r="H8" s="230"/>
      <c r="I8" s="200"/>
      <c r="J8" s="230"/>
      <c r="K8" s="254"/>
      <c r="L8" s="269"/>
      <c r="M8" s="230"/>
      <c r="N8" s="231"/>
      <c r="O8" s="232"/>
      <c r="P8" s="205"/>
      <c r="Q8" s="203"/>
      <c r="R8" s="231"/>
      <c r="S8" s="233"/>
      <c r="T8" s="203"/>
      <c r="U8" s="231"/>
      <c r="V8" s="233"/>
      <c r="W8" s="203"/>
      <c r="X8" s="231"/>
      <c r="Y8" s="233"/>
      <c r="Z8" s="203"/>
      <c r="AA8" s="230"/>
      <c r="AB8" s="231"/>
      <c r="AC8" s="232"/>
      <c r="AD8" s="205"/>
      <c r="AE8" s="203"/>
      <c r="AF8" s="230"/>
      <c r="AG8" s="231"/>
      <c r="AH8" s="232"/>
      <c r="AI8" s="205"/>
      <c r="AJ8" s="203"/>
      <c r="AK8" s="230"/>
      <c r="AL8" s="231"/>
      <c r="AM8" s="232"/>
      <c r="AN8" s="205"/>
      <c r="AO8" s="203"/>
      <c r="AP8" s="230"/>
      <c r="AQ8" s="231"/>
      <c r="AR8" s="232"/>
      <c r="AS8" s="205"/>
      <c r="AT8" s="203"/>
      <c r="AU8" s="230"/>
      <c r="AV8" s="231"/>
      <c r="AW8" s="232"/>
      <c r="AX8" s="205"/>
      <c r="AY8" s="203"/>
      <c r="AZ8" s="230"/>
      <c r="BA8" s="231"/>
      <c r="BB8" s="232"/>
      <c r="BC8" s="205"/>
      <c r="BD8" s="199"/>
      <c r="BE8" s="230"/>
      <c r="BF8" s="230"/>
      <c r="BG8" s="231"/>
      <c r="BH8" s="232"/>
      <c r="BI8" s="205"/>
      <c r="BJ8" s="229"/>
      <c r="BK8" s="234"/>
      <c r="BL8" s="207">
        <f t="shared" si="63"/>
        <v>0</v>
      </c>
      <c r="BM8" s="208">
        <f t="shared" si="64"/>
        <v>0</v>
      </c>
      <c r="BN8" s="208">
        <f t="shared" si="65"/>
        <v>0</v>
      </c>
      <c r="BO8" s="208">
        <f t="shared" si="66"/>
        <v>0</v>
      </c>
      <c r="BP8" s="208">
        <f t="shared" si="67"/>
        <v>0</v>
      </c>
      <c r="BQ8" s="208">
        <f t="shared" si="68"/>
        <v>0</v>
      </c>
      <c r="BR8" s="209">
        <f t="shared" si="69"/>
        <v>0</v>
      </c>
      <c r="BS8" s="209">
        <f t="shared" si="70"/>
        <v>0</v>
      </c>
      <c r="BT8" s="208">
        <f t="shared" si="71"/>
        <v>0</v>
      </c>
      <c r="BU8" s="208">
        <f t="shared" si="72"/>
        <v>0</v>
      </c>
      <c r="BV8" s="208">
        <f t="shared" si="73"/>
        <v>0</v>
      </c>
      <c r="BW8" s="208">
        <f t="shared" si="74"/>
        <v>0</v>
      </c>
      <c r="BX8" s="208">
        <f t="shared" si="75"/>
        <v>0</v>
      </c>
      <c r="BY8" s="208">
        <f t="shared" si="76"/>
        <v>0</v>
      </c>
      <c r="BZ8" s="208">
        <f t="shared" si="77"/>
        <v>0</v>
      </c>
      <c r="CA8" s="208">
        <f t="shared" si="78"/>
        <v>0</v>
      </c>
      <c r="CB8" s="208">
        <f t="shared" si="48"/>
        <v>0</v>
      </c>
      <c r="CC8" s="208">
        <f t="shared" si="79"/>
        <v>0</v>
      </c>
      <c r="CD8" s="208">
        <f t="shared" si="80"/>
        <v>0</v>
      </c>
      <c r="CE8" s="209">
        <f t="shared" si="81"/>
        <v>0</v>
      </c>
      <c r="CF8" s="209">
        <f t="shared" si="82"/>
        <v>0</v>
      </c>
      <c r="CG8" s="209">
        <f t="shared" si="83"/>
        <v>0</v>
      </c>
      <c r="CH8" s="209">
        <f t="shared" si="84"/>
        <v>0</v>
      </c>
      <c r="CI8" s="209">
        <f t="shared" si="85"/>
        <v>0</v>
      </c>
      <c r="CJ8" s="209">
        <f t="shared" si="86"/>
        <v>0</v>
      </c>
      <c r="CK8" s="209">
        <f t="shared" si="87"/>
        <v>0</v>
      </c>
      <c r="CL8" s="209">
        <f t="shared" si="88"/>
        <v>0</v>
      </c>
      <c r="CM8" s="209">
        <f t="shared" si="89"/>
        <v>0</v>
      </c>
      <c r="CN8" s="209">
        <f t="shared" si="90"/>
        <v>0</v>
      </c>
      <c r="CO8" s="209">
        <f t="shared" si="91"/>
        <v>0</v>
      </c>
      <c r="CP8" s="209">
        <f t="shared" si="92"/>
        <v>0</v>
      </c>
      <c r="CQ8" s="209">
        <f t="shared" si="93"/>
        <v>0</v>
      </c>
      <c r="CR8" s="209" t="str">
        <f t="shared" si="94"/>
        <v/>
      </c>
      <c r="CS8" s="209" t="str">
        <f t="shared" si="95"/>
        <v xml:space="preserve"> </v>
      </c>
      <c r="CT8" s="209" t="str">
        <f t="shared" si="96"/>
        <v/>
      </c>
      <c r="CU8" s="209" t="str">
        <f t="shared" si="97"/>
        <v/>
      </c>
      <c r="CV8" s="209" t="str">
        <f t="shared" si="98"/>
        <v/>
      </c>
      <c r="CW8" s="209" t="str">
        <f t="shared" si="99"/>
        <v/>
      </c>
      <c r="CX8" s="209" t="str">
        <f t="shared" si="100"/>
        <v/>
      </c>
      <c r="CY8" s="209" t="str">
        <f t="shared" si="101"/>
        <v/>
      </c>
      <c r="CZ8" s="209" t="str">
        <f t="shared" si="102"/>
        <v/>
      </c>
      <c r="DA8" s="209" t="str">
        <f t="shared" si="103"/>
        <v/>
      </c>
      <c r="DB8" s="209" t="str">
        <f t="shared" si="104"/>
        <v/>
      </c>
      <c r="DC8" s="209" t="str">
        <f t="shared" si="105"/>
        <v/>
      </c>
      <c r="DD8" s="209" t="str">
        <f t="shared" si="106"/>
        <v/>
      </c>
      <c r="DE8" s="209" t="str">
        <f t="shared" si="107"/>
        <v/>
      </c>
      <c r="DF8" s="209" t="str">
        <f t="shared" si="108"/>
        <v/>
      </c>
      <c r="DG8" s="209" t="str">
        <f t="shared" si="109"/>
        <v/>
      </c>
      <c r="DH8" s="210" t="str">
        <f t="shared" si="110"/>
        <v/>
      </c>
      <c r="DI8" s="272" t="str">
        <f t="shared" si="111"/>
        <v/>
      </c>
      <c r="DJ8" s="272" t="str">
        <f t="shared" ref="DJ8:DJ71" si="118">IF(CY8&lt;&gt;"",CY8,IF(CZ8&lt;&gt;"",CZ8,IF(DA8&lt;&gt;"",DA8,"")))</f>
        <v/>
      </c>
      <c r="DK8" s="200">
        <f t="shared" si="112"/>
        <v>0</v>
      </c>
      <c r="DL8" s="200">
        <f t="shared" si="113"/>
        <v>0</v>
      </c>
      <c r="DM8" s="200">
        <f t="shared" si="114"/>
        <v>0</v>
      </c>
      <c r="DN8" s="200"/>
      <c r="DO8" s="272" t="str">
        <f t="shared" si="115"/>
        <v/>
      </c>
      <c r="DP8" s="272" t="str">
        <f t="shared" si="116"/>
        <v/>
      </c>
      <c r="DQ8" s="308"/>
      <c r="DR8" s="68">
        <f t="shared" si="45"/>
        <v>0</v>
      </c>
      <c r="DS8" s="68">
        <f t="shared" si="46"/>
        <v>0</v>
      </c>
      <c r="DT8" s="68">
        <f t="shared" si="47"/>
        <v>0</v>
      </c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  <c r="EG8" s="211"/>
      <c r="EH8" s="211"/>
      <c r="EI8" s="211"/>
      <c r="EJ8" s="211"/>
      <c r="EK8" s="211"/>
      <c r="EL8" s="211"/>
      <c r="EM8" s="211"/>
      <c r="EN8" s="211"/>
      <c r="EO8" s="211"/>
      <c r="EP8" s="211"/>
      <c r="EQ8" s="211"/>
      <c r="ER8" s="211"/>
      <c r="ES8" s="211"/>
      <c r="ET8" s="211"/>
      <c r="EU8" s="211"/>
      <c r="EV8" s="211"/>
      <c r="EW8" s="211"/>
      <c r="EX8" s="211"/>
      <c r="EY8" s="211"/>
      <c r="EZ8" s="211"/>
    </row>
    <row r="9" spans="1:156" s="72" customFormat="1" ht="23.25" customHeight="1" x14ac:dyDescent="0.2">
      <c r="A9" s="248"/>
      <c r="B9" s="263"/>
      <c r="C9" s="214"/>
      <c r="D9" s="324" t="str">
        <f t="shared" si="62"/>
        <v/>
      </c>
      <c r="E9" s="150" t="str">
        <f t="shared" si="117"/>
        <v/>
      </c>
      <c r="F9" s="214"/>
      <c r="G9" s="214"/>
      <c r="H9" s="214"/>
      <c r="I9" s="220"/>
      <c r="J9" s="214"/>
      <c r="K9" s="255"/>
      <c r="L9" s="268"/>
      <c r="M9" s="214"/>
      <c r="N9" s="215"/>
      <c r="O9" s="218"/>
      <c r="P9" s="216"/>
      <c r="Q9" s="217"/>
      <c r="R9" s="215"/>
      <c r="S9" s="219"/>
      <c r="T9" s="217"/>
      <c r="U9" s="215"/>
      <c r="V9" s="219"/>
      <c r="W9" s="217"/>
      <c r="X9" s="215"/>
      <c r="Y9" s="219"/>
      <c r="Z9" s="217"/>
      <c r="AA9" s="214"/>
      <c r="AB9" s="215"/>
      <c r="AC9" s="218"/>
      <c r="AD9" s="216"/>
      <c r="AE9" s="217"/>
      <c r="AF9" s="214"/>
      <c r="AG9" s="215"/>
      <c r="AH9" s="218"/>
      <c r="AI9" s="216"/>
      <c r="AJ9" s="217"/>
      <c r="AK9" s="214"/>
      <c r="AL9" s="215"/>
      <c r="AM9" s="218"/>
      <c r="AN9" s="216"/>
      <c r="AO9" s="217"/>
      <c r="AP9" s="214"/>
      <c r="AQ9" s="215"/>
      <c r="AR9" s="218"/>
      <c r="AS9" s="216"/>
      <c r="AT9" s="217"/>
      <c r="AU9" s="214"/>
      <c r="AV9" s="215"/>
      <c r="AW9" s="218"/>
      <c r="AX9" s="216"/>
      <c r="AY9" s="217"/>
      <c r="AZ9" s="214"/>
      <c r="BA9" s="215"/>
      <c r="BB9" s="218"/>
      <c r="BC9" s="216"/>
      <c r="BD9" s="213"/>
      <c r="BE9" s="214"/>
      <c r="BF9" s="214"/>
      <c r="BG9" s="215"/>
      <c r="BH9" s="218"/>
      <c r="BI9" s="216"/>
      <c r="BJ9" s="213"/>
      <c r="BK9" s="221"/>
      <c r="BL9" s="222">
        <f t="shared" si="63"/>
        <v>0</v>
      </c>
      <c r="BM9" s="223">
        <f t="shared" si="64"/>
        <v>0</v>
      </c>
      <c r="BN9" s="223">
        <f t="shared" si="65"/>
        <v>0</v>
      </c>
      <c r="BO9" s="223">
        <f t="shared" si="66"/>
        <v>0</v>
      </c>
      <c r="BP9" s="223">
        <f t="shared" si="67"/>
        <v>0</v>
      </c>
      <c r="BQ9" s="223">
        <f t="shared" si="68"/>
        <v>0</v>
      </c>
      <c r="BR9" s="224">
        <f t="shared" si="69"/>
        <v>0</v>
      </c>
      <c r="BS9" s="224">
        <f t="shared" si="70"/>
        <v>0</v>
      </c>
      <c r="BT9" s="223">
        <f t="shared" si="71"/>
        <v>0</v>
      </c>
      <c r="BU9" s="223">
        <f t="shared" si="72"/>
        <v>0</v>
      </c>
      <c r="BV9" s="223">
        <f t="shared" si="73"/>
        <v>0</v>
      </c>
      <c r="BW9" s="223">
        <f t="shared" si="74"/>
        <v>0</v>
      </c>
      <c r="BX9" s="223">
        <f t="shared" si="75"/>
        <v>0</v>
      </c>
      <c r="BY9" s="223">
        <f t="shared" si="76"/>
        <v>0</v>
      </c>
      <c r="BZ9" s="223">
        <f t="shared" si="77"/>
        <v>0</v>
      </c>
      <c r="CA9" s="223">
        <f t="shared" si="78"/>
        <v>0</v>
      </c>
      <c r="CB9" s="208">
        <f t="shared" si="48"/>
        <v>0</v>
      </c>
      <c r="CC9" s="223">
        <f t="shared" si="79"/>
        <v>0</v>
      </c>
      <c r="CD9" s="223">
        <f t="shared" si="80"/>
        <v>0</v>
      </c>
      <c r="CE9" s="224">
        <f t="shared" si="81"/>
        <v>0</v>
      </c>
      <c r="CF9" s="224">
        <f t="shared" si="82"/>
        <v>0</v>
      </c>
      <c r="CG9" s="224">
        <f t="shared" si="83"/>
        <v>0</v>
      </c>
      <c r="CH9" s="224">
        <f t="shared" si="84"/>
        <v>0</v>
      </c>
      <c r="CI9" s="224">
        <f t="shared" si="85"/>
        <v>0</v>
      </c>
      <c r="CJ9" s="224">
        <f t="shared" si="86"/>
        <v>0</v>
      </c>
      <c r="CK9" s="224">
        <f t="shared" si="87"/>
        <v>0</v>
      </c>
      <c r="CL9" s="224">
        <f t="shared" si="88"/>
        <v>0</v>
      </c>
      <c r="CM9" s="224">
        <f t="shared" si="89"/>
        <v>0</v>
      </c>
      <c r="CN9" s="224">
        <f t="shared" si="90"/>
        <v>0</v>
      </c>
      <c r="CO9" s="224">
        <f t="shared" si="91"/>
        <v>0</v>
      </c>
      <c r="CP9" s="224">
        <f t="shared" si="92"/>
        <v>0</v>
      </c>
      <c r="CQ9" s="224">
        <f t="shared" si="93"/>
        <v>0</v>
      </c>
      <c r="CR9" s="224" t="str">
        <f t="shared" si="94"/>
        <v/>
      </c>
      <c r="CS9" s="224" t="str">
        <f t="shared" si="95"/>
        <v xml:space="preserve"> </v>
      </c>
      <c r="CT9" s="224" t="str">
        <f t="shared" si="96"/>
        <v/>
      </c>
      <c r="CU9" s="224" t="str">
        <f t="shared" si="97"/>
        <v/>
      </c>
      <c r="CV9" s="224" t="str">
        <f t="shared" si="98"/>
        <v/>
      </c>
      <c r="CW9" s="224" t="str">
        <f t="shared" si="99"/>
        <v/>
      </c>
      <c r="CX9" s="224" t="str">
        <f t="shared" si="100"/>
        <v/>
      </c>
      <c r="CY9" s="224" t="str">
        <f t="shared" si="101"/>
        <v/>
      </c>
      <c r="CZ9" s="224" t="str">
        <f t="shared" si="102"/>
        <v/>
      </c>
      <c r="DA9" s="224" t="str">
        <f t="shared" si="103"/>
        <v/>
      </c>
      <c r="DB9" s="224" t="str">
        <f t="shared" si="104"/>
        <v/>
      </c>
      <c r="DC9" s="224" t="str">
        <f t="shared" si="105"/>
        <v/>
      </c>
      <c r="DD9" s="224" t="str">
        <f t="shared" si="106"/>
        <v/>
      </c>
      <c r="DE9" s="224" t="str">
        <f t="shared" si="107"/>
        <v/>
      </c>
      <c r="DF9" s="224" t="str">
        <f t="shared" si="108"/>
        <v/>
      </c>
      <c r="DG9" s="224" t="str">
        <f t="shared" si="109"/>
        <v/>
      </c>
      <c r="DH9" s="225" t="str">
        <f t="shared" si="110"/>
        <v/>
      </c>
      <c r="DI9" s="224" t="str">
        <f t="shared" ref="DI9:DI72" si="119">IF(BR9=1,"ETP",IF(CE9=1,"ECT",IF(CQ9=1,"EPT",IF(CR9=1,"RCPA",IF(BJ9&lt;&gt;"","PDV",IF(BK9&lt;&gt;"","RET",""))))))</f>
        <v/>
      </c>
      <c r="DJ9" s="224" t="str">
        <f t="shared" si="118"/>
        <v/>
      </c>
      <c r="DK9" s="306">
        <f t="shared" ref="DK9:DK72" si="120">IF(CY9&lt;&gt;"",CY9,0)</f>
        <v>0</v>
      </c>
      <c r="DL9" s="306">
        <f t="shared" ref="DL9:DL72" si="121">IF(CZ9&lt;&gt;"",CZ9,0)</f>
        <v>0</v>
      </c>
      <c r="DM9" s="306">
        <f t="shared" ref="DM9:DM72" si="122">IF(DA9&lt;&gt;"", DA9,0)</f>
        <v>0</v>
      </c>
      <c r="DN9" s="220"/>
      <c r="DO9" s="224" t="str">
        <f t="shared" ref="DO9:DO72" si="123">IF(OR(DI9="RCPA",DI9="ETP",DI9="PDV",DI9="RET"),DI9,IF(AND(DI9="ECT",OR(DJ9="Jour4",DJ9="Jour5",DJ9="Jour6")),DI9,IF(AND(OR(DI9="ECT",DI9="EPT"),OR(DN9="Pf réinfection",DN9="autre espèce",DN9="mixte with Pf réinfection")),"RET",IF(AND(OR(DI9="ECT",DI9="EPT"),OR(DN9="Pf recrudescence",DN9="mixte with Pf recrudescence")),DI9,IF(AND(OR(DI9="ECT",DI9="EPT"),OR(DN9="",DN9="inconnu")),"","")))))</f>
        <v/>
      </c>
      <c r="DP9" s="224" t="str">
        <f t="shared" ref="DP9:DP72" si="124">IF((DO9&lt;&gt;""),DJ9,IF(DO9="","",""))</f>
        <v/>
      </c>
      <c r="DQ9" s="307"/>
      <c r="DR9" s="71">
        <f t="shared" si="45"/>
        <v>0</v>
      </c>
      <c r="DS9" s="71">
        <f t="shared" si="46"/>
        <v>0</v>
      </c>
      <c r="DT9" s="71">
        <f t="shared" si="47"/>
        <v>0</v>
      </c>
      <c r="DU9" s="226"/>
      <c r="DV9" s="226"/>
      <c r="DW9" s="226"/>
      <c r="DX9" s="226"/>
      <c r="DY9" s="226"/>
      <c r="DZ9" s="226"/>
      <c r="EA9" s="226"/>
      <c r="EB9" s="226"/>
      <c r="EC9" s="226"/>
      <c r="ED9" s="226"/>
      <c r="EE9" s="226"/>
      <c r="EF9" s="226"/>
      <c r="EG9" s="226"/>
      <c r="EH9" s="226"/>
      <c r="EI9" s="226"/>
      <c r="EJ9" s="226"/>
      <c r="EK9" s="226"/>
      <c r="EL9" s="226"/>
      <c r="EM9" s="226"/>
      <c r="EN9" s="226"/>
      <c r="EO9" s="226"/>
      <c r="EP9" s="226"/>
      <c r="EQ9" s="226"/>
      <c r="ER9" s="226"/>
      <c r="ES9" s="226"/>
      <c r="ET9" s="226"/>
      <c r="EU9" s="226"/>
      <c r="EV9" s="226"/>
      <c r="EW9" s="226"/>
      <c r="EX9" s="226"/>
      <c r="EY9" s="226"/>
      <c r="EZ9" s="226"/>
    </row>
    <row r="10" spans="1:156" s="70" customFormat="1" ht="23.25" customHeight="1" x14ac:dyDescent="0.2">
      <c r="A10" s="249"/>
      <c r="B10" s="264"/>
      <c r="C10" s="230"/>
      <c r="D10" s="325" t="str">
        <f t="shared" si="62"/>
        <v/>
      </c>
      <c r="E10" s="265" t="str">
        <f t="shared" si="117"/>
        <v/>
      </c>
      <c r="F10" s="230"/>
      <c r="G10" s="230"/>
      <c r="H10" s="230"/>
      <c r="I10" s="200"/>
      <c r="J10" s="230"/>
      <c r="K10" s="254"/>
      <c r="L10" s="269"/>
      <c r="M10" s="230"/>
      <c r="N10" s="231"/>
      <c r="O10" s="232"/>
      <c r="P10" s="205"/>
      <c r="Q10" s="203"/>
      <c r="R10" s="231"/>
      <c r="S10" s="233"/>
      <c r="T10" s="203"/>
      <c r="U10" s="231"/>
      <c r="V10" s="233"/>
      <c r="W10" s="203"/>
      <c r="X10" s="231"/>
      <c r="Y10" s="233"/>
      <c r="Z10" s="203"/>
      <c r="AA10" s="230"/>
      <c r="AB10" s="231"/>
      <c r="AC10" s="232"/>
      <c r="AD10" s="205"/>
      <c r="AE10" s="203"/>
      <c r="AF10" s="230"/>
      <c r="AG10" s="231"/>
      <c r="AH10" s="232"/>
      <c r="AI10" s="205"/>
      <c r="AJ10" s="203"/>
      <c r="AK10" s="230"/>
      <c r="AL10" s="231"/>
      <c r="AM10" s="232"/>
      <c r="AN10" s="205"/>
      <c r="AO10" s="203"/>
      <c r="AP10" s="230"/>
      <c r="AQ10" s="231"/>
      <c r="AR10" s="232"/>
      <c r="AS10" s="205"/>
      <c r="AT10" s="203"/>
      <c r="AU10" s="230"/>
      <c r="AV10" s="231"/>
      <c r="AW10" s="232"/>
      <c r="AX10" s="205"/>
      <c r="AY10" s="203"/>
      <c r="AZ10" s="230"/>
      <c r="BA10" s="231"/>
      <c r="BB10" s="232"/>
      <c r="BC10" s="205"/>
      <c r="BD10" s="199"/>
      <c r="BE10" s="230"/>
      <c r="BF10" s="230"/>
      <c r="BG10" s="231"/>
      <c r="BH10" s="232"/>
      <c r="BI10" s="205"/>
      <c r="BJ10" s="229"/>
      <c r="BK10" s="234"/>
      <c r="BL10" s="207">
        <f t="shared" si="63"/>
        <v>0</v>
      </c>
      <c r="BM10" s="208">
        <f t="shared" si="64"/>
        <v>0</v>
      </c>
      <c r="BN10" s="208">
        <f t="shared" si="65"/>
        <v>0</v>
      </c>
      <c r="BO10" s="208">
        <f t="shared" si="66"/>
        <v>0</v>
      </c>
      <c r="BP10" s="208">
        <f t="shared" si="67"/>
        <v>0</v>
      </c>
      <c r="BQ10" s="208">
        <f t="shared" si="68"/>
        <v>0</v>
      </c>
      <c r="BR10" s="209">
        <f t="shared" si="69"/>
        <v>0</v>
      </c>
      <c r="BS10" s="209">
        <f t="shared" si="70"/>
        <v>0</v>
      </c>
      <c r="BT10" s="208">
        <f t="shared" si="71"/>
        <v>0</v>
      </c>
      <c r="BU10" s="208">
        <f t="shared" si="72"/>
        <v>0</v>
      </c>
      <c r="BV10" s="208">
        <f t="shared" si="73"/>
        <v>0</v>
      </c>
      <c r="BW10" s="208">
        <f t="shared" si="74"/>
        <v>0</v>
      </c>
      <c r="BX10" s="208">
        <f t="shared" si="75"/>
        <v>0</v>
      </c>
      <c r="BY10" s="208">
        <f t="shared" si="76"/>
        <v>0</v>
      </c>
      <c r="BZ10" s="208">
        <f t="shared" si="77"/>
        <v>0</v>
      </c>
      <c r="CA10" s="208">
        <f t="shared" si="78"/>
        <v>0</v>
      </c>
      <c r="CB10" s="208">
        <f t="shared" si="48"/>
        <v>0</v>
      </c>
      <c r="CC10" s="208">
        <f t="shared" si="79"/>
        <v>0</v>
      </c>
      <c r="CD10" s="208">
        <f t="shared" si="80"/>
        <v>0</v>
      </c>
      <c r="CE10" s="209">
        <f t="shared" si="81"/>
        <v>0</v>
      </c>
      <c r="CF10" s="209">
        <f t="shared" si="82"/>
        <v>0</v>
      </c>
      <c r="CG10" s="209">
        <f t="shared" si="83"/>
        <v>0</v>
      </c>
      <c r="CH10" s="209">
        <f t="shared" si="84"/>
        <v>0</v>
      </c>
      <c r="CI10" s="209">
        <f t="shared" si="85"/>
        <v>0</v>
      </c>
      <c r="CJ10" s="209">
        <f t="shared" si="86"/>
        <v>0</v>
      </c>
      <c r="CK10" s="209">
        <f t="shared" si="87"/>
        <v>0</v>
      </c>
      <c r="CL10" s="209">
        <f t="shared" si="88"/>
        <v>0</v>
      </c>
      <c r="CM10" s="209">
        <f t="shared" si="89"/>
        <v>0</v>
      </c>
      <c r="CN10" s="209">
        <f t="shared" si="90"/>
        <v>0</v>
      </c>
      <c r="CO10" s="209">
        <f t="shared" si="91"/>
        <v>0</v>
      </c>
      <c r="CP10" s="209">
        <f t="shared" si="92"/>
        <v>0</v>
      </c>
      <c r="CQ10" s="209">
        <f t="shared" si="93"/>
        <v>0</v>
      </c>
      <c r="CR10" s="209" t="str">
        <f t="shared" si="94"/>
        <v/>
      </c>
      <c r="CS10" s="209" t="str">
        <f t="shared" si="95"/>
        <v xml:space="preserve"> </v>
      </c>
      <c r="CT10" s="209" t="str">
        <f t="shared" si="96"/>
        <v/>
      </c>
      <c r="CU10" s="209" t="str">
        <f t="shared" si="97"/>
        <v/>
      </c>
      <c r="CV10" s="209" t="str">
        <f t="shared" si="98"/>
        <v/>
      </c>
      <c r="CW10" s="209" t="str">
        <f t="shared" si="99"/>
        <v/>
      </c>
      <c r="CX10" s="209" t="str">
        <f t="shared" si="100"/>
        <v/>
      </c>
      <c r="CY10" s="209" t="str">
        <f t="shared" si="101"/>
        <v/>
      </c>
      <c r="CZ10" s="209" t="str">
        <f t="shared" si="102"/>
        <v/>
      </c>
      <c r="DA10" s="209" t="str">
        <f t="shared" si="103"/>
        <v/>
      </c>
      <c r="DB10" s="209" t="str">
        <f t="shared" si="104"/>
        <v/>
      </c>
      <c r="DC10" s="209" t="str">
        <f t="shared" si="105"/>
        <v/>
      </c>
      <c r="DD10" s="209" t="str">
        <f t="shared" si="106"/>
        <v/>
      </c>
      <c r="DE10" s="209" t="str">
        <f t="shared" si="107"/>
        <v/>
      </c>
      <c r="DF10" s="209" t="str">
        <f t="shared" si="108"/>
        <v/>
      </c>
      <c r="DG10" s="209" t="str">
        <f t="shared" si="109"/>
        <v/>
      </c>
      <c r="DH10" s="210" t="str">
        <f t="shared" si="110"/>
        <v/>
      </c>
      <c r="DI10" s="272" t="str">
        <f t="shared" si="119"/>
        <v/>
      </c>
      <c r="DJ10" s="272" t="str">
        <f t="shared" si="118"/>
        <v/>
      </c>
      <c r="DK10" s="200">
        <f t="shared" si="120"/>
        <v>0</v>
      </c>
      <c r="DL10" s="200">
        <f t="shared" si="121"/>
        <v>0</v>
      </c>
      <c r="DM10" s="200">
        <f t="shared" si="122"/>
        <v>0</v>
      </c>
      <c r="DN10" s="200"/>
      <c r="DO10" s="272" t="str">
        <f t="shared" si="123"/>
        <v/>
      </c>
      <c r="DP10" s="272" t="str">
        <f t="shared" si="124"/>
        <v/>
      </c>
      <c r="DQ10" s="308"/>
      <c r="DR10" s="68">
        <f t="shared" si="45"/>
        <v>0</v>
      </c>
      <c r="DS10" s="68">
        <f t="shared" si="46"/>
        <v>0</v>
      </c>
      <c r="DT10" s="68">
        <f t="shared" si="47"/>
        <v>0</v>
      </c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  <c r="EG10" s="211"/>
      <c r="EH10" s="211"/>
      <c r="EI10" s="211"/>
      <c r="EJ10" s="211"/>
      <c r="EK10" s="211"/>
      <c r="EL10" s="211"/>
      <c r="EM10" s="211"/>
      <c r="EN10" s="211"/>
      <c r="EO10" s="211"/>
      <c r="EP10" s="211"/>
      <c r="EQ10" s="211"/>
      <c r="ER10" s="211"/>
      <c r="ES10" s="211"/>
      <c r="ET10" s="211"/>
      <c r="EU10" s="211"/>
      <c r="EV10" s="211"/>
      <c r="EW10" s="211"/>
      <c r="EX10" s="211"/>
      <c r="EY10" s="211"/>
      <c r="EZ10" s="211"/>
    </row>
    <row r="11" spans="1:156" s="72" customFormat="1" ht="23.25" customHeight="1" x14ac:dyDescent="0.2">
      <c r="A11" s="248"/>
      <c r="B11" s="263"/>
      <c r="C11" s="214"/>
      <c r="D11" s="324" t="str">
        <f t="shared" si="62"/>
        <v/>
      </c>
      <c r="E11" s="150" t="str">
        <f t="shared" si="117"/>
        <v/>
      </c>
      <c r="F11" s="214"/>
      <c r="G11" s="214"/>
      <c r="H11" s="214"/>
      <c r="I11" s="220"/>
      <c r="J11" s="214"/>
      <c r="K11" s="255"/>
      <c r="L11" s="268"/>
      <c r="M11" s="214"/>
      <c r="N11" s="215"/>
      <c r="O11" s="218"/>
      <c r="P11" s="216"/>
      <c r="Q11" s="217"/>
      <c r="R11" s="215"/>
      <c r="S11" s="219"/>
      <c r="T11" s="217"/>
      <c r="U11" s="215"/>
      <c r="V11" s="219"/>
      <c r="W11" s="217"/>
      <c r="X11" s="215"/>
      <c r="Y11" s="219"/>
      <c r="Z11" s="217"/>
      <c r="AA11" s="214"/>
      <c r="AB11" s="215"/>
      <c r="AC11" s="218"/>
      <c r="AD11" s="216"/>
      <c r="AE11" s="217"/>
      <c r="AF11" s="214"/>
      <c r="AG11" s="215"/>
      <c r="AH11" s="218"/>
      <c r="AI11" s="216"/>
      <c r="AJ11" s="217"/>
      <c r="AK11" s="214"/>
      <c r="AL11" s="215"/>
      <c r="AM11" s="218"/>
      <c r="AN11" s="216"/>
      <c r="AO11" s="217"/>
      <c r="AP11" s="214"/>
      <c r="AQ11" s="215"/>
      <c r="AR11" s="218"/>
      <c r="AS11" s="216"/>
      <c r="AT11" s="217"/>
      <c r="AU11" s="214"/>
      <c r="AV11" s="215"/>
      <c r="AW11" s="218"/>
      <c r="AX11" s="216"/>
      <c r="AY11" s="217"/>
      <c r="AZ11" s="214"/>
      <c r="BA11" s="215"/>
      <c r="BB11" s="218"/>
      <c r="BC11" s="216"/>
      <c r="BD11" s="213"/>
      <c r="BE11" s="214"/>
      <c r="BF11" s="214"/>
      <c r="BG11" s="215"/>
      <c r="BH11" s="218"/>
      <c r="BI11" s="216"/>
      <c r="BJ11" s="213"/>
      <c r="BK11" s="221"/>
      <c r="BL11" s="222">
        <f t="shared" si="63"/>
        <v>0</v>
      </c>
      <c r="BM11" s="223">
        <f t="shared" si="64"/>
        <v>0</v>
      </c>
      <c r="BN11" s="223">
        <f t="shared" si="65"/>
        <v>0</v>
      </c>
      <c r="BO11" s="223">
        <f t="shared" si="66"/>
        <v>0</v>
      </c>
      <c r="BP11" s="223">
        <f t="shared" si="67"/>
        <v>0</v>
      </c>
      <c r="BQ11" s="223">
        <f t="shared" si="68"/>
        <v>0</v>
      </c>
      <c r="BR11" s="224">
        <f t="shared" si="69"/>
        <v>0</v>
      </c>
      <c r="BS11" s="224">
        <f t="shared" si="70"/>
        <v>0</v>
      </c>
      <c r="BT11" s="223">
        <f t="shared" si="71"/>
        <v>0</v>
      </c>
      <c r="BU11" s="223">
        <f t="shared" si="72"/>
        <v>0</v>
      </c>
      <c r="BV11" s="223">
        <f t="shared" si="73"/>
        <v>0</v>
      </c>
      <c r="BW11" s="223">
        <f t="shared" si="74"/>
        <v>0</v>
      </c>
      <c r="BX11" s="223">
        <f t="shared" si="75"/>
        <v>0</v>
      </c>
      <c r="BY11" s="223">
        <f t="shared" si="76"/>
        <v>0</v>
      </c>
      <c r="BZ11" s="223">
        <f t="shared" si="77"/>
        <v>0</v>
      </c>
      <c r="CA11" s="223">
        <f t="shared" si="78"/>
        <v>0</v>
      </c>
      <c r="CB11" s="208">
        <f t="shared" si="48"/>
        <v>0</v>
      </c>
      <c r="CC11" s="223">
        <f t="shared" si="79"/>
        <v>0</v>
      </c>
      <c r="CD11" s="223">
        <f t="shared" si="80"/>
        <v>0</v>
      </c>
      <c r="CE11" s="224">
        <f t="shared" si="81"/>
        <v>0</v>
      </c>
      <c r="CF11" s="224">
        <f t="shared" si="82"/>
        <v>0</v>
      </c>
      <c r="CG11" s="224">
        <f t="shared" si="83"/>
        <v>0</v>
      </c>
      <c r="CH11" s="224">
        <f t="shared" si="84"/>
        <v>0</v>
      </c>
      <c r="CI11" s="224">
        <f t="shared" si="85"/>
        <v>0</v>
      </c>
      <c r="CJ11" s="224">
        <f t="shared" si="86"/>
        <v>0</v>
      </c>
      <c r="CK11" s="224">
        <f t="shared" si="87"/>
        <v>0</v>
      </c>
      <c r="CL11" s="224">
        <f t="shared" si="88"/>
        <v>0</v>
      </c>
      <c r="CM11" s="224">
        <f t="shared" si="89"/>
        <v>0</v>
      </c>
      <c r="CN11" s="224">
        <f t="shared" si="90"/>
        <v>0</v>
      </c>
      <c r="CO11" s="224">
        <f t="shared" si="91"/>
        <v>0</v>
      </c>
      <c r="CP11" s="224">
        <f t="shared" si="92"/>
        <v>0</v>
      </c>
      <c r="CQ11" s="224">
        <f t="shared" si="93"/>
        <v>0</v>
      </c>
      <c r="CR11" s="224" t="str">
        <f t="shared" si="94"/>
        <v/>
      </c>
      <c r="CS11" s="224" t="str">
        <f t="shared" si="95"/>
        <v xml:space="preserve"> </v>
      </c>
      <c r="CT11" s="224" t="str">
        <f t="shared" si="96"/>
        <v/>
      </c>
      <c r="CU11" s="224" t="str">
        <f t="shared" si="97"/>
        <v/>
      </c>
      <c r="CV11" s="224" t="str">
        <f t="shared" si="98"/>
        <v/>
      </c>
      <c r="CW11" s="224" t="str">
        <f t="shared" si="99"/>
        <v/>
      </c>
      <c r="CX11" s="224" t="str">
        <f t="shared" si="100"/>
        <v/>
      </c>
      <c r="CY11" s="224" t="str">
        <f t="shared" si="101"/>
        <v/>
      </c>
      <c r="CZ11" s="224" t="str">
        <f t="shared" si="102"/>
        <v/>
      </c>
      <c r="DA11" s="224" t="str">
        <f t="shared" si="103"/>
        <v/>
      </c>
      <c r="DB11" s="224" t="str">
        <f t="shared" si="104"/>
        <v/>
      </c>
      <c r="DC11" s="224" t="str">
        <f t="shared" si="105"/>
        <v/>
      </c>
      <c r="DD11" s="224" t="str">
        <f t="shared" si="106"/>
        <v/>
      </c>
      <c r="DE11" s="224" t="str">
        <f t="shared" si="107"/>
        <v/>
      </c>
      <c r="DF11" s="224" t="str">
        <f t="shared" si="108"/>
        <v/>
      </c>
      <c r="DG11" s="224" t="str">
        <f t="shared" si="109"/>
        <v/>
      </c>
      <c r="DH11" s="225" t="str">
        <f t="shared" si="110"/>
        <v/>
      </c>
      <c r="DI11" s="224" t="str">
        <f t="shared" si="119"/>
        <v/>
      </c>
      <c r="DJ11" s="224" t="str">
        <f t="shared" si="118"/>
        <v/>
      </c>
      <c r="DK11" s="306">
        <f t="shared" si="120"/>
        <v>0</v>
      </c>
      <c r="DL11" s="306">
        <f t="shared" si="121"/>
        <v>0</v>
      </c>
      <c r="DM11" s="306">
        <f t="shared" si="122"/>
        <v>0</v>
      </c>
      <c r="DN11" s="220"/>
      <c r="DO11" s="224" t="str">
        <f t="shared" si="123"/>
        <v/>
      </c>
      <c r="DP11" s="224" t="str">
        <f t="shared" si="124"/>
        <v/>
      </c>
      <c r="DQ11" s="307"/>
      <c r="DR11" s="71">
        <f t="shared" si="45"/>
        <v>0</v>
      </c>
      <c r="DS11" s="71">
        <f t="shared" si="46"/>
        <v>0</v>
      </c>
      <c r="DT11" s="71">
        <f t="shared" si="47"/>
        <v>0</v>
      </c>
      <c r="DU11" s="226"/>
      <c r="DV11" s="226"/>
      <c r="DW11" s="226"/>
      <c r="DX11" s="226"/>
      <c r="DY11" s="226"/>
      <c r="DZ11" s="226"/>
      <c r="EA11" s="226"/>
      <c r="EB11" s="226"/>
      <c r="EC11" s="226"/>
      <c r="ED11" s="226"/>
      <c r="EE11" s="226"/>
      <c r="EF11" s="226"/>
      <c r="EG11" s="226"/>
      <c r="EH11" s="226"/>
      <c r="EI11" s="226"/>
      <c r="EJ11" s="226"/>
      <c r="EK11" s="226"/>
      <c r="EL11" s="226"/>
      <c r="EM11" s="226"/>
      <c r="EN11" s="226"/>
      <c r="EO11" s="226"/>
      <c r="EP11" s="226"/>
      <c r="EQ11" s="226"/>
      <c r="ER11" s="226"/>
      <c r="ES11" s="226"/>
      <c r="ET11" s="226"/>
      <c r="EU11" s="226"/>
      <c r="EV11" s="226"/>
      <c r="EW11" s="226"/>
      <c r="EX11" s="226"/>
      <c r="EY11" s="226"/>
      <c r="EZ11" s="226"/>
    </row>
    <row r="12" spans="1:156" s="70" customFormat="1" ht="23.25" customHeight="1" x14ac:dyDescent="0.2">
      <c r="A12" s="249"/>
      <c r="B12" s="264"/>
      <c r="C12" s="230"/>
      <c r="D12" s="325" t="str">
        <f t="shared" si="62"/>
        <v/>
      </c>
      <c r="E12" s="265" t="str">
        <f t="shared" si="117"/>
        <v/>
      </c>
      <c r="F12" s="230"/>
      <c r="G12" s="230"/>
      <c r="H12" s="230"/>
      <c r="I12" s="200"/>
      <c r="J12" s="230"/>
      <c r="K12" s="254"/>
      <c r="L12" s="269"/>
      <c r="M12" s="230"/>
      <c r="N12" s="231"/>
      <c r="O12" s="232"/>
      <c r="P12" s="205"/>
      <c r="Q12" s="203"/>
      <c r="R12" s="231"/>
      <c r="S12" s="233"/>
      <c r="T12" s="203"/>
      <c r="U12" s="231"/>
      <c r="V12" s="233"/>
      <c r="W12" s="203"/>
      <c r="X12" s="231"/>
      <c r="Y12" s="233"/>
      <c r="Z12" s="203"/>
      <c r="AA12" s="230"/>
      <c r="AB12" s="231"/>
      <c r="AC12" s="232"/>
      <c r="AD12" s="205"/>
      <c r="AE12" s="203"/>
      <c r="AF12" s="230"/>
      <c r="AG12" s="231"/>
      <c r="AH12" s="232"/>
      <c r="AI12" s="205"/>
      <c r="AJ12" s="203"/>
      <c r="AK12" s="230"/>
      <c r="AL12" s="231"/>
      <c r="AM12" s="232"/>
      <c r="AN12" s="205"/>
      <c r="AO12" s="203"/>
      <c r="AP12" s="230"/>
      <c r="AQ12" s="231"/>
      <c r="AR12" s="232"/>
      <c r="AS12" s="205"/>
      <c r="AT12" s="203"/>
      <c r="AU12" s="230"/>
      <c r="AV12" s="231"/>
      <c r="AW12" s="232"/>
      <c r="AX12" s="205"/>
      <c r="AY12" s="203"/>
      <c r="AZ12" s="230"/>
      <c r="BA12" s="231"/>
      <c r="BB12" s="232"/>
      <c r="BC12" s="205"/>
      <c r="BD12" s="199"/>
      <c r="BE12" s="230"/>
      <c r="BF12" s="230"/>
      <c r="BG12" s="231"/>
      <c r="BH12" s="232"/>
      <c r="BI12" s="205"/>
      <c r="BJ12" s="229"/>
      <c r="BK12" s="234"/>
      <c r="BL12" s="207">
        <f t="shared" si="63"/>
        <v>0</v>
      </c>
      <c r="BM12" s="208">
        <f t="shared" si="64"/>
        <v>0</v>
      </c>
      <c r="BN12" s="208">
        <f t="shared" si="65"/>
        <v>0</v>
      </c>
      <c r="BO12" s="208">
        <f t="shared" si="66"/>
        <v>0</v>
      </c>
      <c r="BP12" s="208">
        <f t="shared" si="67"/>
        <v>0</v>
      </c>
      <c r="BQ12" s="208">
        <f t="shared" si="68"/>
        <v>0</v>
      </c>
      <c r="BR12" s="209">
        <f t="shared" si="69"/>
        <v>0</v>
      </c>
      <c r="BS12" s="209">
        <f t="shared" si="70"/>
        <v>0</v>
      </c>
      <c r="BT12" s="208">
        <f t="shared" si="71"/>
        <v>0</v>
      </c>
      <c r="BU12" s="208">
        <f t="shared" si="72"/>
        <v>0</v>
      </c>
      <c r="BV12" s="208">
        <f t="shared" si="73"/>
        <v>0</v>
      </c>
      <c r="BW12" s="208">
        <f t="shared" si="74"/>
        <v>0</v>
      </c>
      <c r="BX12" s="208">
        <f t="shared" si="75"/>
        <v>0</v>
      </c>
      <c r="BY12" s="208">
        <f t="shared" si="76"/>
        <v>0</v>
      </c>
      <c r="BZ12" s="208">
        <f t="shared" si="77"/>
        <v>0</v>
      </c>
      <c r="CA12" s="208">
        <f t="shared" si="78"/>
        <v>0</v>
      </c>
      <c r="CB12" s="208">
        <f t="shared" si="48"/>
        <v>0</v>
      </c>
      <c r="CC12" s="208">
        <f t="shared" si="79"/>
        <v>0</v>
      </c>
      <c r="CD12" s="208">
        <f t="shared" si="80"/>
        <v>0</v>
      </c>
      <c r="CE12" s="209">
        <f t="shared" si="81"/>
        <v>0</v>
      </c>
      <c r="CF12" s="209">
        <f t="shared" si="82"/>
        <v>0</v>
      </c>
      <c r="CG12" s="209">
        <f t="shared" si="83"/>
        <v>0</v>
      </c>
      <c r="CH12" s="209">
        <f t="shared" si="84"/>
        <v>0</v>
      </c>
      <c r="CI12" s="209">
        <f t="shared" si="85"/>
        <v>0</v>
      </c>
      <c r="CJ12" s="209">
        <f t="shared" si="86"/>
        <v>0</v>
      </c>
      <c r="CK12" s="209">
        <f t="shared" si="87"/>
        <v>0</v>
      </c>
      <c r="CL12" s="209">
        <f t="shared" si="88"/>
        <v>0</v>
      </c>
      <c r="CM12" s="209">
        <f t="shared" si="89"/>
        <v>0</v>
      </c>
      <c r="CN12" s="209">
        <f t="shared" si="90"/>
        <v>0</v>
      </c>
      <c r="CO12" s="209">
        <f t="shared" si="91"/>
        <v>0</v>
      </c>
      <c r="CP12" s="209">
        <f t="shared" si="92"/>
        <v>0</v>
      </c>
      <c r="CQ12" s="209">
        <f t="shared" si="93"/>
        <v>0</v>
      </c>
      <c r="CR12" s="209" t="str">
        <f t="shared" si="94"/>
        <v/>
      </c>
      <c r="CS12" s="209" t="str">
        <f t="shared" si="95"/>
        <v xml:space="preserve"> </v>
      </c>
      <c r="CT12" s="209" t="str">
        <f t="shared" si="96"/>
        <v/>
      </c>
      <c r="CU12" s="209" t="str">
        <f t="shared" si="97"/>
        <v/>
      </c>
      <c r="CV12" s="209" t="str">
        <f t="shared" si="98"/>
        <v/>
      </c>
      <c r="CW12" s="209" t="str">
        <f t="shared" si="99"/>
        <v/>
      </c>
      <c r="CX12" s="209" t="str">
        <f t="shared" si="100"/>
        <v/>
      </c>
      <c r="CY12" s="209" t="str">
        <f t="shared" si="101"/>
        <v/>
      </c>
      <c r="CZ12" s="209" t="str">
        <f t="shared" si="102"/>
        <v/>
      </c>
      <c r="DA12" s="209" t="str">
        <f t="shared" si="103"/>
        <v/>
      </c>
      <c r="DB12" s="209" t="str">
        <f t="shared" si="104"/>
        <v/>
      </c>
      <c r="DC12" s="209" t="str">
        <f t="shared" si="105"/>
        <v/>
      </c>
      <c r="DD12" s="209" t="str">
        <f t="shared" si="106"/>
        <v/>
      </c>
      <c r="DE12" s="209" t="str">
        <f t="shared" si="107"/>
        <v/>
      </c>
      <c r="DF12" s="209" t="str">
        <f t="shared" si="108"/>
        <v/>
      </c>
      <c r="DG12" s="209" t="str">
        <f t="shared" si="109"/>
        <v/>
      </c>
      <c r="DH12" s="210" t="str">
        <f t="shared" si="110"/>
        <v/>
      </c>
      <c r="DI12" s="272" t="str">
        <f t="shared" si="119"/>
        <v/>
      </c>
      <c r="DJ12" s="272" t="str">
        <f t="shared" si="118"/>
        <v/>
      </c>
      <c r="DK12" s="200">
        <f t="shared" si="120"/>
        <v>0</v>
      </c>
      <c r="DL12" s="200">
        <f t="shared" si="121"/>
        <v>0</v>
      </c>
      <c r="DM12" s="200">
        <f t="shared" si="122"/>
        <v>0</v>
      </c>
      <c r="DN12" s="200"/>
      <c r="DO12" s="272" t="str">
        <f t="shared" si="123"/>
        <v/>
      </c>
      <c r="DP12" s="272" t="str">
        <f t="shared" si="124"/>
        <v/>
      </c>
      <c r="DQ12" s="308"/>
      <c r="DR12" s="68">
        <f t="shared" si="45"/>
        <v>0</v>
      </c>
      <c r="DS12" s="68">
        <f t="shared" si="46"/>
        <v>0</v>
      </c>
      <c r="DT12" s="68">
        <f t="shared" si="47"/>
        <v>0</v>
      </c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  <c r="EG12" s="211"/>
      <c r="EH12" s="211"/>
      <c r="EI12" s="211"/>
      <c r="EJ12" s="211"/>
      <c r="EK12" s="211"/>
      <c r="EL12" s="211"/>
      <c r="EM12" s="211"/>
      <c r="EN12" s="211"/>
      <c r="EO12" s="211"/>
      <c r="EP12" s="211"/>
      <c r="EQ12" s="211"/>
      <c r="ER12" s="211"/>
      <c r="ES12" s="211"/>
      <c r="ET12" s="211"/>
      <c r="EU12" s="211"/>
      <c r="EV12" s="211"/>
      <c r="EW12" s="211"/>
      <c r="EX12" s="211"/>
      <c r="EY12" s="211"/>
      <c r="EZ12" s="211"/>
    </row>
    <row r="13" spans="1:156" s="72" customFormat="1" ht="23.25" customHeight="1" x14ac:dyDescent="0.2">
      <c r="A13" s="248"/>
      <c r="B13" s="263"/>
      <c r="C13" s="214"/>
      <c r="D13" s="324" t="str">
        <f t="shared" si="62"/>
        <v/>
      </c>
      <c r="E13" s="150" t="str">
        <f t="shared" si="117"/>
        <v/>
      </c>
      <c r="F13" s="214"/>
      <c r="G13" s="214"/>
      <c r="H13" s="214"/>
      <c r="I13" s="220"/>
      <c r="J13" s="214"/>
      <c r="K13" s="255"/>
      <c r="L13" s="268"/>
      <c r="M13" s="214"/>
      <c r="N13" s="215"/>
      <c r="O13" s="218"/>
      <c r="P13" s="216"/>
      <c r="Q13" s="217"/>
      <c r="R13" s="215"/>
      <c r="S13" s="219"/>
      <c r="T13" s="217"/>
      <c r="U13" s="215"/>
      <c r="V13" s="219"/>
      <c r="W13" s="217"/>
      <c r="X13" s="215"/>
      <c r="Y13" s="219"/>
      <c r="Z13" s="217"/>
      <c r="AA13" s="214"/>
      <c r="AB13" s="215"/>
      <c r="AC13" s="218"/>
      <c r="AD13" s="216"/>
      <c r="AE13" s="217"/>
      <c r="AF13" s="214"/>
      <c r="AG13" s="215"/>
      <c r="AH13" s="218"/>
      <c r="AI13" s="216"/>
      <c r="AJ13" s="217"/>
      <c r="AK13" s="214"/>
      <c r="AL13" s="215"/>
      <c r="AM13" s="218"/>
      <c r="AN13" s="216"/>
      <c r="AO13" s="217"/>
      <c r="AP13" s="214"/>
      <c r="AQ13" s="215"/>
      <c r="AR13" s="218"/>
      <c r="AS13" s="216"/>
      <c r="AT13" s="217"/>
      <c r="AU13" s="214"/>
      <c r="AV13" s="215"/>
      <c r="AW13" s="218"/>
      <c r="AX13" s="216"/>
      <c r="AY13" s="217"/>
      <c r="AZ13" s="214"/>
      <c r="BA13" s="215"/>
      <c r="BB13" s="218"/>
      <c r="BC13" s="216"/>
      <c r="BD13" s="213"/>
      <c r="BE13" s="214"/>
      <c r="BF13" s="214"/>
      <c r="BG13" s="215"/>
      <c r="BH13" s="218"/>
      <c r="BI13" s="216"/>
      <c r="BJ13" s="213"/>
      <c r="BK13" s="221"/>
      <c r="BL13" s="222">
        <f t="shared" si="63"/>
        <v>0</v>
      </c>
      <c r="BM13" s="223">
        <f t="shared" si="64"/>
        <v>0</v>
      </c>
      <c r="BN13" s="223">
        <f t="shared" si="65"/>
        <v>0</v>
      </c>
      <c r="BO13" s="223">
        <f t="shared" si="66"/>
        <v>0</v>
      </c>
      <c r="BP13" s="223">
        <f t="shared" si="67"/>
        <v>0</v>
      </c>
      <c r="BQ13" s="223">
        <f t="shared" si="68"/>
        <v>0</v>
      </c>
      <c r="BR13" s="224">
        <f t="shared" si="69"/>
        <v>0</v>
      </c>
      <c r="BS13" s="224">
        <f t="shared" si="70"/>
        <v>0</v>
      </c>
      <c r="BT13" s="223">
        <f t="shared" si="71"/>
        <v>0</v>
      </c>
      <c r="BU13" s="223">
        <f t="shared" si="72"/>
        <v>0</v>
      </c>
      <c r="BV13" s="223">
        <f t="shared" si="73"/>
        <v>0</v>
      </c>
      <c r="BW13" s="223">
        <f t="shared" si="74"/>
        <v>0</v>
      </c>
      <c r="BX13" s="223">
        <f t="shared" si="75"/>
        <v>0</v>
      </c>
      <c r="BY13" s="223">
        <f t="shared" si="76"/>
        <v>0</v>
      </c>
      <c r="BZ13" s="223">
        <f t="shared" si="77"/>
        <v>0</v>
      </c>
      <c r="CA13" s="223">
        <f t="shared" si="78"/>
        <v>0</v>
      </c>
      <c r="CB13" s="208">
        <f t="shared" si="48"/>
        <v>0</v>
      </c>
      <c r="CC13" s="223">
        <f t="shared" si="79"/>
        <v>0</v>
      </c>
      <c r="CD13" s="223">
        <f t="shared" si="80"/>
        <v>0</v>
      </c>
      <c r="CE13" s="224">
        <f t="shared" si="81"/>
        <v>0</v>
      </c>
      <c r="CF13" s="224">
        <f t="shared" si="82"/>
        <v>0</v>
      </c>
      <c r="CG13" s="224">
        <f t="shared" si="83"/>
        <v>0</v>
      </c>
      <c r="CH13" s="224">
        <f t="shared" si="84"/>
        <v>0</v>
      </c>
      <c r="CI13" s="224">
        <f t="shared" si="85"/>
        <v>0</v>
      </c>
      <c r="CJ13" s="224">
        <f t="shared" si="86"/>
        <v>0</v>
      </c>
      <c r="CK13" s="224">
        <f t="shared" si="87"/>
        <v>0</v>
      </c>
      <c r="CL13" s="224">
        <f t="shared" si="88"/>
        <v>0</v>
      </c>
      <c r="CM13" s="224">
        <f t="shared" si="89"/>
        <v>0</v>
      </c>
      <c r="CN13" s="224">
        <f t="shared" si="90"/>
        <v>0</v>
      </c>
      <c r="CO13" s="224">
        <f t="shared" si="91"/>
        <v>0</v>
      </c>
      <c r="CP13" s="224">
        <f t="shared" si="92"/>
        <v>0</v>
      </c>
      <c r="CQ13" s="224">
        <f t="shared" si="93"/>
        <v>0</v>
      </c>
      <c r="CR13" s="224" t="str">
        <f t="shared" si="94"/>
        <v/>
      </c>
      <c r="CS13" s="224" t="str">
        <f t="shared" si="95"/>
        <v xml:space="preserve"> </v>
      </c>
      <c r="CT13" s="224" t="str">
        <f t="shared" si="96"/>
        <v/>
      </c>
      <c r="CU13" s="224" t="str">
        <f t="shared" si="97"/>
        <v/>
      </c>
      <c r="CV13" s="224" t="str">
        <f t="shared" si="98"/>
        <v/>
      </c>
      <c r="CW13" s="224" t="str">
        <f t="shared" si="99"/>
        <v/>
      </c>
      <c r="CX13" s="224" t="str">
        <f t="shared" si="100"/>
        <v/>
      </c>
      <c r="CY13" s="224" t="str">
        <f t="shared" si="101"/>
        <v/>
      </c>
      <c r="CZ13" s="224" t="str">
        <f t="shared" si="102"/>
        <v/>
      </c>
      <c r="DA13" s="224" t="str">
        <f t="shared" si="103"/>
        <v/>
      </c>
      <c r="DB13" s="224" t="str">
        <f t="shared" si="104"/>
        <v/>
      </c>
      <c r="DC13" s="224" t="str">
        <f t="shared" si="105"/>
        <v/>
      </c>
      <c r="DD13" s="224" t="str">
        <f t="shared" si="106"/>
        <v/>
      </c>
      <c r="DE13" s="224" t="str">
        <f t="shared" si="107"/>
        <v/>
      </c>
      <c r="DF13" s="224" t="str">
        <f t="shared" si="108"/>
        <v/>
      </c>
      <c r="DG13" s="224" t="str">
        <f t="shared" si="109"/>
        <v/>
      </c>
      <c r="DH13" s="225" t="str">
        <f t="shared" si="110"/>
        <v/>
      </c>
      <c r="DI13" s="224" t="str">
        <f t="shared" si="119"/>
        <v/>
      </c>
      <c r="DJ13" s="224" t="str">
        <f t="shared" si="118"/>
        <v/>
      </c>
      <c r="DK13" s="306">
        <f t="shared" si="120"/>
        <v>0</v>
      </c>
      <c r="DL13" s="306">
        <f t="shared" si="121"/>
        <v>0</v>
      </c>
      <c r="DM13" s="306">
        <f t="shared" si="122"/>
        <v>0</v>
      </c>
      <c r="DN13" s="220"/>
      <c r="DO13" s="224" t="str">
        <f t="shared" si="123"/>
        <v/>
      </c>
      <c r="DP13" s="224" t="str">
        <f t="shared" si="124"/>
        <v/>
      </c>
      <c r="DQ13" s="307"/>
      <c r="DR13" s="71">
        <f t="shared" si="45"/>
        <v>0</v>
      </c>
      <c r="DS13" s="71">
        <f t="shared" si="46"/>
        <v>0</v>
      </c>
      <c r="DT13" s="71">
        <f t="shared" si="47"/>
        <v>0</v>
      </c>
      <c r="DU13" s="226"/>
      <c r="DV13" s="226"/>
      <c r="DW13" s="226"/>
      <c r="DX13" s="226"/>
      <c r="DY13" s="226"/>
      <c r="DZ13" s="226"/>
      <c r="EA13" s="226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26"/>
      <c r="EO13" s="226"/>
      <c r="EP13" s="226"/>
      <c r="EQ13" s="226"/>
      <c r="ER13" s="226"/>
      <c r="ES13" s="226"/>
      <c r="ET13" s="226"/>
      <c r="EU13" s="226"/>
      <c r="EV13" s="226"/>
      <c r="EW13" s="226"/>
      <c r="EX13" s="226"/>
      <c r="EY13" s="226"/>
      <c r="EZ13" s="226"/>
    </row>
    <row r="14" spans="1:156" s="70" customFormat="1" ht="23.25" customHeight="1" x14ac:dyDescent="0.2">
      <c r="A14" s="249"/>
      <c r="B14" s="264"/>
      <c r="C14" s="230"/>
      <c r="D14" s="325" t="str">
        <f t="shared" si="62"/>
        <v/>
      </c>
      <c r="E14" s="265" t="str">
        <f t="shared" si="117"/>
        <v/>
      </c>
      <c r="F14" s="230"/>
      <c r="G14" s="230"/>
      <c r="H14" s="230"/>
      <c r="I14" s="200"/>
      <c r="J14" s="230"/>
      <c r="K14" s="254"/>
      <c r="L14" s="269"/>
      <c r="M14" s="230"/>
      <c r="N14" s="231"/>
      <c r="O14" s="232"/>
      <c r="P14" s="205"/>
      <c r="Q14" s="203"/>
      <c r="R14" s="231"/>
      <c r="S14" s="233"/>
      <c r="T14" s="203"/>
      <c r="U14" s="231"/>
      <c r="V14" s="233"/>
      <c r="W14" s="203"/>
      <c r="X14" s="231"/>
      <c r="Y14" s="233"/>
      <c r="Z14" s="203"/>
      <c r="AA14" s="230"/>
      <c r="AB14" s="231"/>
      <c r="AC14" s="232"/>
      <c r="AD14" s="205"/>
      <c r="AE14" s="203"/>
      <c r="AF14" s="230"/>
      <c r="AG14" s="231"/>
      <c r="AH14" s="232"/>
      <c r="AI14" s="205"/>
      <c r="AJ14" s="203"/>
      <c r="AK14" s="230"/>
      <c r="AL14" s="231"/>
      <c r="AM14" s="232"/>
      <c r="AN14" s="205"/>
      <c r="AO14" s="203"/>
      <c r="AP14" s="230"/>
      <c r="AQ14" s="231"/>
      <c r="AR14" s="232"/>
      <c r="AS14" s="205"/>
      <c r="AT14" s="203"/>
      <c r="AU14" s="230"/>
      <c r="AV14" s="231"/>
      <c r="AW14" s="232"/>
      <c r="AX14" s="205"/>
      <c r="AY14" s="203"/>
      <c r="AZ14" s="230"/>
      <c r="BA14" s="231"/>
      <c r="BB14" s="232"/>
      <c r="BC14" s="205"/>
      <c r="BD14" s="199"/>
      <c r="BE14" s="230"/>
      <c r="BF14" s="230"/>
      <c r="BG14" s="231"/>
      <c r="BH14" s="232"/>
      <c r="BI14" s="205"/>
      <c r="BJ14" s="229"/>
      <c r="BK14" s="234"/>
      <c r="BL14" s="207">
        <f t="shared" si="63"/>
        <v>0</v>
      </c>
      <c r="BM14" s="208">
        <f t="shared" si="64"/>
        <v>0</v>
      </c>
      <c r="BN14" s="208">
        <f t="shared" si="65"/>
        <v>0</v>
      </c>
      <c r="BO14" s="208">
        <f t="shared" si="66"/>
        <v>0</v>
      </c>
      <c r="BP14" s="208">
        <f t="shared" si="67"/>
        <v>0</v>
      </c>
      <c r="BQ14" s="208">
        <f t="shared" si="68"/>
        <v>0</v>
      </c>
      <c r="BR14" s="209">
        <f t="shared" si="69"/>
        <v>0</v>
      </c>
      <c r="BS14" s="209">
        <f t="shared" si="70"/>
        <v>0</v>
      </c>
      <c r="BT14" s="208">
        <f t="shared" si="71"/>
        <v>0</v>
      </c>
      <c r="BU14" s="208">
        <f t="shared" si="72"/>
        <v>0</v>
      </c>
      <c r="BV14" s="208">
        <f t="shared" si="73"/>
        <v>0</v>
      </c>
      <c r="BW14" s="208">
        <f t="shared" si="74"/>
        <v>0</v>
      </c>
      <c r="BX14" s="208">
        <f t="shared" si="75"/>
        <v>0</v>
      </c>
      <c r="BY14" s="208">
        <f t="shared" si="76"/>
        <v>0</v>
      </c>
      <c r="BZ14" s="208">
        <f t="shared" si="77"/>
        <v>0</v>
      </c>
      <c r="CA14" s="208">
        <f t="shared" si="78"/>
        <v>0</v>
      </c>
      <c r="CB14" s="208">
        <f t="shared" si="48"/>
        <v>0</v>
      </c>
      <c r="CC14" s="208">
        <f t="shared" si="79"/>
        <v>0</v>
      </c>
      <c r="CD14" s="208">
        <f t="shared" si="80"/>
        <v>0</v>
      </c>
      <c r="CE14" s="209">
        <f t="shared" si="81"/>
        <v>0</v>
      </c>
      <c r="CF14" s="209">
        <f t="shared" si="82"/>
        <v>0</v>
      </c>
      <c r="CG14" s="209">
        <f t="shared" si="83"/>
        <v>0</v>
      </c>
      <c r="CH14" s="209">
        <f t="shared" si="84"/>
        <v>0</v>
      </c>
      <c r="CI14" s="209">
        <f t="shared" si="85"/>
        <v>0</v>
      </c>
      <c r="CJ14" s="209">
        <f t="shared" si="86"/>
        <v>0</v>
      </c>
      <c r="CK14" s="209">
        <f t="shared" si="87"/>
        <v>0</v>
      </c>
      <c r="CL14" s="209">
        <f t="shared" si="88"/>
        <v>0</v>
      </c>
      <c r="CM14" s="209">
        <f t="shared" si="89"/>
        <v>0</v>
      </c>
      <c r="CN14" s="209">
        <f t="shared" si="90"/>
        <v>0</v>
      </c>
      <c r="CO14" s="209">
        <f t="shared" si="91"/>
        <v>0</v>
      </c>
      <c r="CP14" s="209">
        <f t="shared" si="92"/>
        <v>0</v>
      </c>
      <c r="CQ14" s="209">
        <f t="shared" si="93"/>
        <v>0</v>
      </c>
      <c r="CR14" s="209" t="str">
        <f t="shared" si="94"/>
        <v/>
      </c>
      <c r="CS14" s="209" t="str">
        <f t="shared" si="95"/>
        <v xml:space="preserve"> </v>
      </c>
      <c r="CT14" s="209" t="str">
        <f t="shared" si="96"/>
        <v/>
      </c>
      <c r="CU14" s="209" t="str">
        <f t="shared" si="97"/>
        <v/>
      </c>
      <c r="CV14" s="209" t="str">
        <f t="shared" si="98"/>
        <v/>
      </c>
      <c r="CW14" s="209" t="str">
        <f t="shared" si="99"/>
        <v/>
      </c>
      <c r="CX14" s="209" t="str">
        <f t="shared" si="100"/>
        <v/>
      </c>
      <c r="CY14" s="209" t="str">
        <f t="shared" si="101"/>
        <v/>
      </c>
      <c r="CZ14" s="209" t="str">
        <f t="shared" si="102"/>
        <v/>
      </c>
      <c r="DA14" s="209" t="str">
        <f t="shared" si="103"/>
        <v/>
      </c>
      <c r="DB14" s="209" t="str">
        <f t="shared" si="104"/>
        <v/>
      </c>
      <c r="DC14" s="209" t="str">
        <f t="shared" si="105"/>
        <v/>
      </c>
      <c r="DD14" s="209" t="str">
        <f t="shared" si="106"/>
        <v/>
      </c>
      <c r="DE14" s="209" t="str">
        <f t="shared" si="107"/>
        <v/>
      </c>
      <c r="DF14" s="209" t="str">
        <f t="shared" si="108"/>
        <v/>
      </c>
      <c r="DG14" s="209" t="str">
        <f t="shared" si="109"/>
        <v/>
      </c>
      <c r="DH14" s="210" t="str">
        <f t="shared" si="110"/>
        <v/>
      </c>
      <c r="DI14" s="272" t="str">
        <f t="shared" si="119"/>
        <v/>
      </c>
      <c r="DJ14" s="272" t="str">
        <f t="shared" si="118"/>
        <v/>
      </c>
      <c r="DK14" s="200">
        <f t="shared" si="120"/>
        <v>0</v>
      </c>
      <c r="DL14" s="200">
        <f t="shared" si="121"/>
        <v>0</v>
      </c>
      <c r="DM14" s="200">
        <f t="shared" si="122"/>
        <v>0</v>
      </c>
      <c r="DN14" s="200"/>
      <c r="DO14" s="272" t="str">
        <f t="shared" si="123"/>
        <v/>
      </c>
      <c r="DP14" s="272" t="str">
        <f t="shared" si="124"/>
        <v/>
      </c>
      <c r="DQ14" s="308"/>
      <c r="DR14" s="68">
        <f t="shared" si="45"/>
        <v>0</v>
      </c>
      <c r="DS14" s="68">
        <f t="shared" si="46"/>
        <v>0</v>
      </c>
      <c r="DT14" s="68">
        <f t="shared" si="47"/>
        <v>0</v>
      </c>
      <c r="DU14" s="211"/>
      <c r="DV14" s="211"/>
      <c r="DW14" s="211"/>
      <c r="DX14" s="211"/>
      <c r="DY14" s="211"/>
      <c r="DZ14" s="211"/>
      <c r="EA14" s="211"/>
      <c r="EB14" s="211"/>
      <c r="EC14" s="211"/>
      <c r="ED14" s="211"/>
      <c r="EE14" s="211"/>
      <c r="EF14" s="211"/>
      <c r="EG14" s="211"/>
      <c r="EH14" s="211"/>
      <c r="EI14" s="211"/>
      <c r="EJ14" s="211"/>
      <c r="EK14" s="211"/>
      <c r="EL14" s="211"/>
      <c r="EM14" s="211"/>
      <c r="EN14" s="211"/>
      <c r="EO14" s="211"/>
      <c r="EP14" s="211"/>
      <c r="EQ14" s="211"/>
      <c r="ER14" s="211"/>
      <c r="ES14" s="211"/>
      <c r="ET14" s="211"/>
      <c r="EU14" s="211"/>
      <c r="EV14" s="211"/>
      <c r="EW14" s="211"/>
      <c r="EX14" s="211"/>
      <c r="EY14" s="211"/>
      <c r="EZ14" s="211"/>
    </row>
    <row r="15" spans="1:156" s="72" customFormat="1" ht="23.25" customHeight="1" x14ac:dyDescent="0.2">
      <c r="A15" s="248"/>
      <c r="B15" s="263"/>
      <c r="C15" s="214"/>
      <c r="D15" s="324" t="str">
        <f t="shared" si="62"/>
        <v/>
      </c>
      <c r="E15" s="150" t="str">
        <f t="shared" si="117"/>
        <v/>
      </c>
      <c r="F15" s="214"/>
      <c r="G15" s="214"/>
      <c r="H15" s="214"/>
      <c r="I15" s="220"/>
      <c r="J15" s="214"/>
      <c r="K15" s="255"/>
      <c r="L15" s="268"/>
      <c r="M15" s="214"/>
      <c r="N15" s="215"/>
      <c r="O15" s="218"/>
      <c r="P15" s="216"/>
      <c r="Q15" s="217"/>
      <c r="R15" s="215"/>
      <c r="S15" s="219"/>
      <c r="T15" s="217"/>
      <c r="U15" s="215"/>
      <c r="V15" s="219"/>
      <c r="W15" s="217"/>
      <c r="X15" s="215"/>
      <c r="Y15" s="219"/>
      <c r="Z15" s="217"/>
      <c r="AA15" s="214"/>
      <c r="AB15" s="215"/>
      <c r="AC15" s="218"/>
      <c r="AD15" s="216"/>
      <c r="AE15" s="217"/>
      <c r="AF15" s="214"/>
      <c r="AG15" s="215"/>
      <c r="AH15" s="218"/>
      <c r="AI15" s="216"/>
      <c r="AJ15" s="217"/>
      <c r="AK15" s="214"/>
      <c r="AL15" s="215"/>
      <c r="AM15" s="218"/>
      <c r="AN15" s="216"/>
      <c r="AO15" s="217"/>
      <c r="AP15" s="214"/>
      <c r="AQ15" s="215"/>
      <c r="AR15" s="218"/>
      <c r="AS15" s="216"/>
      <c r="AT15" s="217"/>
      <c r="AU15" s="214"/>
      <c r="AV15" s="215"/>
      <c r="AW15" s="218"/>
      <c r="AX15" s="216"/>
      <c r="AY15" s="217"/>
      <c r="AZ15" s="214"/>
      <c r="BA15" s="215"/>
      <c r="BB15" s="218"/>
      <c r="BC15" s="216"/>
      <c r="BD15" s="213"/>
      <c r="BE15" s="214"/>
      <c r="BF15" s="214"/>
      <c r="BG15" s="215"/>
      <c r="BH15" s="218"/>
      <c r="BI15" s="216"/>
      <c r="BJ15" s="213"/>
      <c r="BK15" s="221"/>
      <c r="BL15" s="222">
        <f t="shared" si="63"/>
        <v>0</v>
      </c>
      <c r="BM15" s="223">
        <f t="shared" si="64"/>
        <v>0</v>
      </c>
      <c r="BN15" s="223">
        <f t="shared" si="65"/>
        <v>0</v>
      </c>
      <c r="BO15" s="223">
        <f t="shared" si="66"/>
        <v>0</v>
      </c>
      <c r="BP15" s="223">
        <f t="shared" si="67"/>
        <v>0</v>
      </c>
      <c r="BQ15" s="223">
        <f t="shared" si="68"/>
        <v>0</v>
      </c>
      <c r="BR15" s="224">
        <f t="shared" si="69"/>
        <v>0</v>
      </c>
      <c r="BS15" s="224">
        <f t="shared" si="70"/>
        <v>0</v>
      </c>
      <c r="BT15" s="223">
        <f t="shared" si="71"/>
        <v>0</v>
      </c>
      <c r="BU15" s="223">
        <f t="shared" si="72"/>
        <v>0</v>
      </c>
      <c r="BV15" s="223">
        <f t="shared" si="73"/>
        <v>0</v>
      </c>
      <c r="BW15" s="223">
        <f t="shared" si="74"/>
        <v>0</v>
      </c>
      <c r="BX15" s="223">
        <f t="shared" si="75"/>
        <v>0</v>
      </c>
      <c r="BY15" s="223">
        <f t="shared" si="76"/>
        <v>0</v>
      </c>
      <c r="BZ15" s="223">
        <f t="shared" si="77"/>
        <v>0</v>
      </c>
      <c r="CA15" s="223">
        <f t="shared" si="78"/>
        <v>0</v>
      </c>
      <c r="CB15" s="208">
        <f t="shared" si="48"/>
        <v>0</v>
      </c>
      <c r="CC15" s="223">
        <f t="shared" si="79"/>
        <v>0</v>
      </c>
      <c r="CD15" s="223">
        <f t="shared" si="80"/>
        <v>0</v>
      </c>
      <c r="CE15" s="224">
        <f t="shared" si="81"/>
        <v>0</v>
      </c>
      <c r="CF15" s="224">
        <f t="shared" si="82"/>
        <v>0</v>
      </c>
      <c r="CG15" s="224">
        <f t="shared" si="83"/>
        <v>0</v>
      </c>
      <c r="CH15" s="224">
        <f t="shared" si="84"/>
        <v>0</v>
      </c>
      <c r="CI15" s="224">
        <f t="shared" si="85"/>
        <v>0</v>
      </c>
      <c r="CJ15" s="224">
        <f t="shared" si="86"/>
        <v>0</v>
      </c>
      <c r="CK15" s="224">
        <f t="shared" si="87"/>
        <v>0</v>
      </c>
      <c r="CL15" s="224">
        <f t="shared" si="88"/>
        <v>0</v>
      </c>
      <c r="CM15" s="224">
        <f t="shared" si="89"/>
        <v>0</v>
      </c>
      <c r="CN15" s="224">
        <f t="shared" si="90"/>
        <v>0</v>
      </c>
      <c r="CO15" s="224">
        <f t="shared" si="91"/>
        <v>0</v>
      </c>
      <c r="CP15" s="224">
        <f t="shared" si="92"/>
        <v>0</v>
      </c>
      <c r="CQ15" s="224">
        <f t="shared" si="93"/>
        <v>0</v>
      </c>
      <c r="CR15" s="224" t="str">
        <f t="shared" si="94"/>
        <v/>
      </c>
      <c r="CS15" s="224" t="str">
        <f t="shared" si="95"/>
        <v xml:space="preserve"> </v>
      </c>
      <c r="CT15" s="224" t="str">
        <f t="shared" si="96"/>
        <v/>
      </c>
      <c r="CU15" s="224" t="str">
        <f t="shared" si="97"/>
        <v/>
      </c>
      <c r="CV15" s="224" t="str">
        <f t="shared" si="98"/>
        <v/>
      </c>
      <c r="CW15" s="224" t="str">
        <f t="shared" si="99"/>
        <v/>
      </c>
      <c r="CX15" s="224" t="str">
        <f t="shared" si="100"/>
        <v/>
      </c>
      <c r="CY15" s="224" t="str">
        <f t="shared" si="101"/>
        <v/>
      </c>
      <c r="CZ15" s="224" t="str">
        <f t="shared" si="102"/>
        <v/>
      </c>
      <c r="DA15" s="224" t="str">
        <f t="shared" si="103"/>
        <v/>
      </c>
      <c r="DB15" s="224" t="str">
        <f t="shared" si="104"/>
        <v/>
      </c>
      <c r="DC15" s="224" t="str">
        <f t="shared" si="105"/>
        <v/>
      </c>
      <c r="DD15" s="224" t="str">
        <f t="shared" si="106"/>
        <v/>
      </c>
      <c r="DE15" s="224" t="str">
        <f t="shared" si="107"/>
        <v/>
      </c>
      <c r="DF15" s="224" t="str">
        <f t="shared" si="108"/>
        <v/>
      </c>
      <c r="DG15" s="224" t="str">
        <f t="shared" si="109"/>
        <v/>
      </c>
      <c r="DH15" s="225" t="str">
        <f t="shared" si="110"/>
        <v/>
      </c>
      <c r="DI15" s="224" t="str">
        <f t="shared" si="119"/>
        <v/>
      </c>
      <c r="DJ15" s="224" t="str">
        <f t="shared" si="118"/>
        <v/>
      </c>
      <c r="DK15" s="306">
        <f t="shared" si="120"/>
        <v>0</v>
      </c>
      <c r="DL15" s="306">
        <f t="shared" si="121"/>
        <v>0</v>
      </c>
      <c r="DM15" s="306">
        <f t="shared" si="122"/>
        <v>0</v>
      </c>
      <c r="DN15" s="220"/>
      <c r="DO15" s="224" t="str">
        <f t="shared" si="123"/>
        <v/>
      </c>
      <c r="DP15" s="224" t="str">
        <f t="shared" si="124"/>
        <v/>
      </c>
      <c r="DQ15" s="307"/>
      <c r="DR15" s="71">
        <f t="shared" si="45"/>
        <v>0</v>
      </c>
      <c r="DS15" s="71">
        <f t="shared" si="46"/>
        <v>0</v>
      </c>
      <c r="DT15" s="71">
        <f t="shared" si="47"/>
        <v>0</v>
      </c>
      <c r="DU15" s="226"/>
      <c r="DV15" s="226"/>
      <c r="DW15" s="226"/>
      <c r="DX15" s="226"/>
      <c r="DY15" s="226"/>
      <c r="DZ15" s="226"/>
      <c r="EA15" s="226"/>
      <c r="EB15" s="226"/>
      <c r="EC15" s="226"/>
      <c r="ED15" s="226"/>
      <c r="EE15" s="226"/>
      <c r="EF15" s="226"/>
      <c r="EG15" s="226"/>
      <c r="EH15" s="226"/>
      <c r="EI15" s="226"/>
      <c r="EJ15" s="226"/>
      <c r="EK15" s="226"/>
      <c r="EL15" s="226"/>
      <c r="EM15" s="226"/>
      <c r="EN15" s="226"/>
      <c r="EO15" s="226"/>
      <c r="EP15" s="226"/>
      <c r="EQ15" s="226"/>
      <c r="ER15" s="226"/>
      <c r="ES15" s="226"/>
      <c r="ET15" s="226"/>
      <c r="EU15" s="226"/>
      <c r="EV15" s="226"/>
      <c r="EW15" s="226"/>
      <c r="EX15" s="226"/>
      <c r="EY15" s="226"/>
      <c r="EZ15" s="226"/>
    </row>
    <row r="16" spans="1:156" s="70" customFormat="1" ht="23.25" customHeight="1" x14ac:dyDescent="0.2">
      <c r="A16" s="249"/>
      <c r="B16" s="264"/>
      <c r="C16" s="230"/>
      <c r="D16" s="325" t="str">
        <f t="shared" si="62"/>
        <v/>
      </c>
      <c r="E16" s="265" t="str">
        <f t="shared" si="117"/>
        <v/>
      </c>
      <c r="F16" s="230"/>
      <c r="G16" s="230"/>
      <c r="H16" s="230"/>
      <c r="I16" s="200"/>
      <c r="J16" s="230"/>
      <c r="K16" s="254"/>
      <c r="L16" s="269"/>
      <c r="M16" s="230"/>
      <c r="N16" s="231"/>
      <c r="O16" s="232"/>
      <c r="P16" s="205"/>
      <c r="Q16" s="203"/>
      <c r="R16" s="231"/>
      <c r="S16" s="233"/>
      <c r="T16" s="203"/>
      <c r="U16" s="231"/>
      <c r="V16" s="233"/>
      <c r="W16" s="203"/>
      <c r="X16" s="231"/>
      <c r="Y16" s="233"/>
      <c r="Z16" s="203"/>
      <c r="AA16" s="230"/>
      <c r="AB16" s="231"/>
      <c r="AC16" s="232"/>
      <c r="AD16" s="205"/>
      <c r="AE16" s="203"/>
      <c r="AF16" s="230"/>
      <c r="AG16" s="231"/>
      <c r="AH16" s="232"/>
      <c r="AI16" s="205"/>
      <c r="AJ16" s="203"/>
      <c r="AK16" s="230"/>
      <c r="AL16" s="231"/>
      <c r="AM16" s="232"/>
      <c r="AN16" s="205"/>
      <c r="AO16" s="203"/>
      <c r="AP16" s="230"/>
      <c r="AQ16" s="231"/>
      <c r="AR16" s="232"/>
      <c r="AS16" s="205"/>
      <c r="AT16" s="203"/>
      <c r="AU16" s="230"/>
      <c r="AV16" s="231"/>
      <c r="AW16" s="232"/>
      <c r="AX16" s="205"/>
      <c r="AY16" s="203"/>
      <c r="AZ16" s="230"/>
      <c r="BA16" s="231"/>
      <c r="BB16" s="232"/>
      <c r="BC16" s="205"/>
      <c r="BD16" s="199"/>
      <c r="BE16" s="230"/>
      <c r="BF16" s="230"/>
      <c r="BG16" s="231"/>
      <c r="BH16" s="232"/>
      <c r="BI16" s="205"/>
      <c r="BJ16" s="229"/>
      <c r="BK16" s="234"/>
      <c r="BL16" s="207">
        <f t="shared" si="63"/>
        <v>0</v>
      </c>
      <c r="BM16" s="208">
        <f t="shared" si="64"/>
        <v>0</v>
      </c>
      <c r="BN16" s="208">
        <f t="shared" si="65"/>
        <v>0</v>
      </c>
      <c r="BO16" s="208">
        <f t="shared" si="66"/>
        <v>0</v>
      </c>
      <c r="BP16" s="208">
        <f t="shared" si="67"/>
        <v>0</v>
      </c>
      <c r="BQ16" s="208">
        <f t="shared" si="68"/>
        <v>0</v>
      </c>
      <c r="BR16" s="209">
        <f t="shared" si="69"/>
        <v>0</v>
      </c>
      <c r="BS16" s="209">
        <f t="shared" si="70"/>
        <v>0</v>
      </c>
      <c r="BT16" s="208">
        <f t="shared" si="71"/>
        <v>0</v>
      </c>
      <c r="BU16" s="208">
        <f t="shared" si="72"/>
        <v>0</v>
      </c>
      <c r="BV16" s="208">
        <f t="shared" si="73"/>
        <v>0</v>
      </c>
      <c r="BW16" s="208">
        <f t="shared" si="74"/>
        <v>0</v>
      </c>
      <c r="BX16" s="208">
        <f t="shared" si="75"/>
        <v>0</v>
      </c>
      <c r="BY16" s="208">
        <f t="shared" si="76"/>
        <v>0</v>
      </c>
      <c r="BZ16" s="208">
        <f t="shared" si="77"/>
        <v>0</v>
      </c>
      <c r="CA16" s="208">
        <f t="shared" si="78"/>
        <v>0</v>
      </c>
      <c r="CB16" s="208">
        <f t="shared" si="48"/>
        <v>0</v>
      </c>
      <c r="CC16" s="208">
        <f t="shared" si="79"/>
        <v>0</v>
      </c>
      <c r="CD16" s="208">
        <f t="shared" si="80"/>
        <v>0</v>
      </c>
      <c r="CE16" s="209">
        <f t="shared" si="81"/>
        <v>0</v>
      </c>
      <c r="CF16" s="209">
        <f t="shared" si="82"/>
        <v>0</v>
      </c>
      <c r="CG16" s="209">
        <f t="shared" si="83"/>
        <v>0</v>
      </c>
      <c r="CH16" s="209">
        <f t="shared" si="84"/>
        <v>0</v>
      </c>
      <c r="CI16" s="209">
        <f t="shared" si="85"/>
        <v>0</v>
      </c>
      <c r="CJ16" s="209">
        <f t="shared" si="86"/>
        <v>0</v>
      </c>
      <c r="CK16" s="209">
        <f t="shared" si="87"/>
        <v>0</v>
      </c>
      <c r="CL16" s="209">
        <f t="shared" si="88"/>
        <v>0</v>
      </c>
      <c r="CM16" s="209">
        <f t="shared" si="89"/>
        <v>0</v>
      </c>
      <c r="CN16" s="209">
        <f t="shared" si="90"/>
        <v>0</v>
      </c>
      <c r="CO16" s="209">
        <f t="shared" si="91"/>
        <v>0</v>
      </c>
      <c r="CP16" s="209">
        <f t="shared" si="92"/>
        <v>0</v>
      </c>
      <c r="CQ16" s="209">
        <f t="shared" si="93"/>
        <v>0</v>
      </c>
      <c r="CR16" s="209" t="str">
        <f t="shared" si="94"/>
        <v/>
      </c>
      <c r="CS16" s="209" t="str">
        <f t="shared" si="95"/>
        <v xml:space="preserve"> </v>
      </c>
      <c r="CT16" s="209" t="str">
        <f t="shared" si="96"/>
        <v/>
      </c>
      <c r="CU16" s="209" t="str">
        <f t="shared" si="97"/>
        <v/>
      </c>
      <c r="CV16" s="209" t="str">
        <f t="shared" si="98"/>
        <v/>
      </c>
      <c r="CW16" s="209" t="str">
        <f t="shared" si="99"/>
        <v/>
      </c>
      <c r="CX16" s="209" t="str">
        <f t="shared" si="100"/>
        <v/>
      </c>
      <c r="CY16" s="209" t="str">
        <f t="shared" si="101"/>
        <v/>
      </c>
      <c r="CZ16" s="209" t="str">
        <f t="shared" si="102"/>
        <v/>
      </c>
      <c r="DA16" s="209" t="str">
        <f t="shared" si="103"/>
        <v/>
      </c>
      <c r="DB16" s="209" t="str">
        <f t="shared" si="104"/>
        <v/>
      </c>
      <c r="DC16" s="209" t="str">
        <f t="shared" si="105"/>
        <v/>
      </c>
      <c r="DD16" s="209" t="str">
        <f t="shared" si="106"/>
        <v/>
      </c>
      <c r="DE16" s="209" t="str">
        <f t="shared" si="107"/>
        <v/>
      </c>
      <c r="DF16" s="209" t="str">
        <f t="shared" si="108"/>
        <v/>
      </c>
      <c r="DG16" s="209" t="str">
        <f t="shared" si="109"/>
        <v/>
      </c>
      <c r="DH16" s="210" t="str">
        <f t="shared" si="110"/>
        <v/>
      </c>
      <c r="DI16" s="272" t="str">
        <f t="shared" si="119"/>
        <v/>
      </c>
      <c r="DJ16" s="272" t="str">
        <f t="shared" si="118"/>
        <v/>
      </c>
      <c r="DK16" s="200">
        <f t="shared" si="120"/>
        <v>0</v>
      </c>
      <c r="DL16" s="200">
        <f t="shared" si="121"/>
        <v>0</v>
      </c>
      <c r="DM16" s="200">
        <f t="shared" si="122"/>
        <v>0</v>
      </c>
      <c r="DN16" s="200"/>
      <c r="DO16" s="272" t="str">
        <f t="shared" si="123"/>
        <v/>
      </c>
      <c r="DP16" s="272" t="str">
        <f t="shared" si="124"/>
        <v/>
      </c>
      <c r="DQ16" s="308"/>
      <c r="DR16" s="68">
        <f t="shared" si="45"/>
        <v>0</v>
      </c>
      <c r="DS16" s="68">
        <f t="shared" si="46"/>
        <v>0</v>
      </c>
      <c r="DT16" s="68">
        <f t="shared" si="47"/>
        <v>0</v>
      </c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  <c r="EG16" s="211"/>
      <c r="EH16" s="211"/>
      <c r="EI16" s="211"/>
      <c r="EJ16" s="211"/>
      <c r="EK16" s="211"/>
      <c r="EL16" s="211"/>
      <c r="EM16" s="211"/>
      <c r="EN16" s="211"/>
      <c r="EO16" s="211"/>
      <c r="EP16" s="211"/>
      <c r="EQ16" s="211"/>
      <c r="ER16" s="211"/>
      <c r="ES16" s="211"/>
      <c r="ET16" s="211"/>
      <c r="EU16" s="211"/>
      <c r="EV16" s="211"/>
      <c r="EW16" s="211"/>
      <c r="EX16" s="211"/>
      <c r="EY16" s="211"/>
      <c r="EZ16" s="211"/>
    </row>
    <row r="17" spans="1:156" s="72" customFormat="1" ht="23.25" customHeight="1" x14ac:dyDescent="0.2">
      <c r="A17" s="248"/>
      <c r="B17" s="263"/>
      <c r="C17" s="214"/>
      <c r="D17" s="324" t="str">
        <f t="shared" si="62"/>
        <v/>
      </c>
      <c r="E17" s="150" t="str">
        <f t="shared" si="117"/>
        <v/>
      </c>
      <c r="F17" s="214"/>
      <c r="G17" s="214"/>
      <c r="H17" s="214"/>
      <c r="I17" s="220"/>
      <c r="J17" s="214"/>
      <c r="K17" s="255"/>
      <c r="L17" s="268"/>
      <c r="M17" s="214"/>
      <c r="N17" s="215"/>
      <c r="O17" s="218"/>
      <c r="P17" s="216"/>
      <c r="Q17" s="217"/>
      <c r="R17" s="215"/>
      <c r="S17" s="219"/>
      <c r="T17" s="217"/>
      <c r="U17" s="215"/>
      <c r="V17" s="219"/>
      <c r="W17" s="217"/>
      <c r="X17" s="215"/>
      <c r="Y17" s="219"/>
      <c r="Z17" s="217"/>
      <c r="AA17" s="214"/>
      <c r="AB17" s="215"/>
      <c r="AC17" s="218"/>
      <c r="AD17" s="216"/>
      <c r="AE17" s="217"/>
      <c r="AF17" s="214"/>
      <c r="AG17" s="215"/>
      <c r="AH17" s="218"/>
      <c r="AI17" s="216"/>
      <c r="AJ17" s="217"/>
      <c r="AK17" s="214"/>
      <c r="AL17" s="215"/>
      <c r="AM17" s="218"/>
      <c r="AN17" s="216"/>
      <c r="AO17" s="217"/>
      <c r="AP17" s="214"/>
      <c r="AQ17" s="215"/>
      <c r="AR17" s="218"/>
      <c r="AS17" s="216"/>
      <c r="AT17" s="217"/>
      <c r="AU17" s="214"/>
      <c r="AV17" s="215"/>
      <c r="AW17" s="218"/>
      <c r="AX17" s="216"/>
      <c r="AY17" s="217"/>
      <c r="AZ17" s="214"/>
      <c r="BA17" s="215"/>
      <c r="BB17" s="218"/>
      <c r="BC17" s="216"/>
      <c r="BD17" s="213"/>
      <c r="BE17" s="214"/>
      <c r="BF17" s="214"/>
      <c r="BG17" s="215"/>
      <c r="BH17" s="218"/>
      <c r="BI17" s="216"/>
      <c r="BJ17" s="213"/>
      <c r="BK17" s="221"/>
      <c r="BL17" s="222">
        <f t="shared" si="63"/>
        <v>0</v>
      </c>
      <c r="BM17" s="223">
        <f t="shared" si="64"/>
        <v>0</v>
      </c>
      <c r="BN17" s="223">
        <f t="shared" si="65"/>
        <v>0</v>
      </c>
      <c r="BO17" s="223">
        <f t="shared" si="66"/>
        <v>0</v>
      </c>
      <c r="BP17" s="223">
        <f t="shared" si="67"/>
        <v>0</v>
      </c>
      <c r="BQ17" s="223">
        <f t="shared" si="68"/>
        <v>0</v>
      </c>
      <c r="BR17" s="224">
        <f t="shared" si="69"/>
        <v>0</v>
      </c>
      <c r="BS17" s="224">
        <f t="shared" si="70"/>
        <v>0</v>
      </c>
      <c r="BT17" s="223">
        <f t="shared" si="71"/>
        <v>0</v>
      </c>
      <c r="BU17" s="223">
        <f t="shared" si="72"/>
        <v>0</v>
      </c>
      <c r="BV17" s="223">
        <f t="shared" si="73"/>
        <v>0</v>
      </c>
      <c r="BW17" s="223">
        <f t="shared" si="74"/>
        <v>0</v>
      </c>
      <c r="BX17" s="223">
        <f t="shared" si="75"/>
        <v>0</v>
      </c>
      <c r="BY17" s="223">
        <f t="shared" si="76"/>
        <v>0</v>
      </c>
      <c r="BZ17" s="223">
        <f t="shared" si="77"/>
        <v>0</v>
      </c>
      <c r="CA17" s="223">
        <f t="shared" si="78"/>
        <v>0</v>
      </c>
      <c r="CB17" s="208">
        <f t="shared" si="48"/>
        <v>0</v>
      </c>
      <c r="CC17" s="223">
        <f t="shared" si="79"/>
        <v>0</v>
      </c>
      <c r="CD17" s="223">
        <f t="shared" si="80"/>
        <v>0</v>
      </c>
      <c r="CE17" s="224">
        <f t="shared" si="81"/>
        <v>0</v>
      </c>
      <c r="CF17" s="224">
        <f t="shared" si="82"/>
        <v>0</v>
      </c>
      <c r="CG17" s="224">
        <f t="shared" si="83"/>
        <v>0</v>
      </c>
      <c r="CH17" s="224">
        <f t="shared" si="84"/>
        <v>0</v>
      </c>
      <c r="CI17" s="224">
        <f t="shared" si="85"/>
        <v>0</v>
      </c>
      <c r="CJ17" s="224">
        <f t="shared" si="86"/>
        <v>0</v>
      </c>
      <c r="CK17" s="224">
        <f t="shared" si="87"/>
        <v>0</v>
      </c>
      <c r="CL17" s="224">
        <f t="shared" si="88"/>
        <v>0</v>
      </c>
      <c r="CM17" s="224">
        <f t="shared" si="89"/>
        <v>0</v>
      </c>
      <c r="CN17" s="224">
        <f t="shared" si="90"/>
        <v>0</v>
      </c>
      <c r="CO17" s="224">
        <f t="shared" si="91"/>
        <v>0</v>
      </c>
      <c r="CP17" s="224">
        <f t="shared" si="92"/>
        <v>0</v>
      </c>
      <c r="CQ17" s="224">
        <f t="shared" si="93"/>
        <v>0</v>
      </c>
      <c r="CR17" s="224" t="str">
        <f t="shared" si="94"/>
        <v/>
      </c>
      <c r="CS17" s="224" t="str">
        <f t="shared" si="95"/>
        <v xml:space="preserve"> </v>
      </c>
      <c r="CT17" s="224" t="str">
        <f t="shared" si="96"/>
        <v/>
      </c>
      <c r="CU17" s="224" t="str">
        <f t="shared" si="97"/>
        <v/>
      </c>
      <c r="CV17" s="224" t="str">
        <f t="shared" si="98"/>
        <v/>
      </c>
      <c r="CW17" s="224" t="str">
        <f t="shared" si="99"/>
        <v/>
      </c>
      <c r="CX17" s="224" t="str">
        <f t="shared" si="100"/>
        <v/>
      </c>
      <c r="CY17" s="224" t="str">
        <f t="shared" si="101"/>
        <v/>
      </c>
      <c r="CZ17" s="224" t="str">
        <f t="shared" si="102"/>
        <v/>
      </c>
      <c r="DA17" s="224" t="str">
        <f t="shared" si="103"/>
        <v/>
      </c>
      <c r="DB17" s="224" t="str">
        <f t="shared" si="104"/>
        <v/>
      </c>
      <c r="DC17" s="224" t="str">
        <f t="shared" si="105"/>
        <v/>
      </c>
      <c r="DD17" s="224" t="str">
        <f t="shared" si="106"/>
        <v/>
      </c>
      <c r="DE17" s="224" t="str">
        <f t="shared" si="107"/>
        <v/>
      </c>
      <c r="DF17" s="224" t="str">
        <f t="shared" si="108"/>
        <v/>
      </c>
      <c r="DG17" s="224" t="str">
        <f t="shared" si="109"/>
        <v/>
      </c>
      <c r="DH17" s="225" t="str">
        <f t="shared" si="110"/>
        <v/>
      </c>
      <c r="DI17" s="224" t="str">
        <f t="shared" si="119"/>
        <v/>
      </c>
      <c r="DJ17" s="224" t="str">
        <f t="shared" si="118"/>
        <v/>
      </c>
      <c r="DK17" s="306">
        <f t="shared" si="120"/>
        <v>0</v>
      </c>
      <c r="DL17" s="306">
        <f t="shared" si="121"/>
        <v>0</v>
      </c>
      <c r="DM17" s="306">
        <f t="shared" si="122"/>
        <v>0</v>
      </c>
      <c r="DN17" s="220"/>
      <c r="DO17" s="224" t="str">
        <f t="shared" si="123"/>
        <v/>
      </c>
      <c r="DP17" s="224" t="str">
        <f t="shared" si="124"/>
        <v/>
      </c>
      <c r="DQ17" s="307"/>
      <c r="DR17" s="71">
        <f t="shared" si="45"/>
        <v>0</v>
      </c>
      <c r="DS17" s="71">
        <f t="shared" si="46"/>
        <v>0</v>
      </c>
      <c r="DT17" s="71">
        <f t="shared" si="47"/>
        <v>0</v>
      </c>
      <c r="DU17" s="226"/>
      <c r="DV17" s="226"/>
      <c r="DW17" s="226"/>
      <c r="DX17" s="226"/>
      <c r="DY17" s="226"/>
      <c r="DZ17" s="226"/>
      <c r="EA17" s="226"/>
      <c r="EB17" s="226"/>
      <c r="EC17" s="226"/>
      <c r="ED17" s="226"/>
      <c r="EE17" s="226"/>
      <c r="EF17" s="226"/>
      <c r="EG17" s="226"/>
      <c r="EH17" s="226"/>
      <c r="EI17" s="226"/>
      <c r="EJ17" s="226"/>
      <c r="EK17" s="226"/>
      <c r="EL17" s="226"/>
      <c r="EM17" s="226"/>
      <c r="EN17" s="226"/>
      <c r="EO17" s="226"/>
      <c r="EP17" s="226"/>
      <c r="EQ17" s="226"/>
      <c r="ER17" s="226"/>
      <c r="ES17" s="226"/>
      <c r="ET17" s="226"/>
      <c r="EU17" s="226"/>
      <c r="EV17" s="226"/>
      <c r="EW17" s="226"/>
      <c r="EX17" s="226"/>
      <c r="EY17" s="226"/>
      <c r="EZ17" s="226"/>
    </row>
    <row r="18" spans="1:156" s="70" customFormat="1" ht="23.25" customHeight="1" x14ac:dyDescent="0.2">
      <c r="A18" s="249"/>
      <c r="B18" s="264"/>
      <c r="C18" s="230"/>
      <c r="D18" s="325" t="str">
        <f t="shared" si="62"/>
        <v/>
      </c>
      <c r="E18" s="265" t="str">
        <f t="shared" si="117"/>
        <v/>
      </c>
      <c r="F18" s="230"/>
      <c r="G18" s="230"/>
      <c r="H18" s="230"/>
      <c r="I18" s="200"/>
      <c r="J18" s="230"/>
      <c r="K18" s="254"/>
      <c r="L18" s="269"/>
      <c r="M18" s="230"/>
      <c r="N18" s="231"/>
      <c r="O18" s="232"/>
      <c r="P18" s="205"/>
      <c r="Q18" s="203"/>
      <c r="R18" s="231"/>
      <c r="S18" s="233"/>
      <c r="T18" s="203"/>
      <c r="U18" s="231"/>
      <c r="V18" s="233"/>
      <c r="W18" s="203"/>
      <c r="X18" s="231"/>
      <c r="Y18" s="233"/>
      <c r="Z18" s="203"/>
      <c r="AA18" s="230"/>
      <c r="AB18" s="231"/>
      <c r="AC18" s="232"/>
      <c r="AD18" s="205"/>
      <c r="AE18" s="203"/>
      <c r="AF18" s="230"/>
      <c r="AG18" s="231"/>
      <c r="AH18" s="232"/>
      <c r="AI18" s="205"/>
      <c r="AJ18" s="203"/>
      <c r="AK18" s="230"/>
      <c r="AL18" s="231"/>
      <c r="AM18" s="232"/>
      <c r="AN18" s="205"/>
      <c r="AO18" s="203"/>
      <c r="AP18" s="230"/>
      <c r="AQ18" s="231"/>
      <c r="AR18" s="232"/>
      <c r="AS18" s="205"/>
      <c r="AT18" s="203"/>
      <c r="AU18" s="230"/>
      <c r="AV18" s="231"/>
      <c r="AW18" s="232"/>
      <c r="AX18" s="205"/>
      <c r="AY18" s="203"/>
      <c r="AZ18" s="230"/>
      <c r="BA18" s="231"/>
      <c r="BB18" s="232"/>
      <c r="BC18" s="205"/>
      <c r="BD18" s="199"/>
      <c r="BE18" s="230"/>
      <c r="BF18" s="230"/>
      <c r="BG18" s="231"/>
      <c r="BH18" s="232"/>
      <c r="BI18" s="205"/>
      <c r="BJ18" s="229"/>
      <c r="BK18" s="234"/>
      <c r="BL18" s="207">
        <f t="shared" si="63"/>
        <v>0</v>
      </c>
      <c r="BM18" s="208">
        <f t="shared" si="64"/>
        <v>0</v>
      </c>
      <c r="BN18" s="208">
        <f t="shared" si="65"/>
        <v>0</v>
      </c>
      <c r="BO18" s="208">
        <f t="shared" si="66"/>
        <v>0</v>
      </c>
      <c r="BP18" s="208">
        <f t="shared" si="67"/>
        <v>0</v>
      </c>
      <c r="BQ18" s="208">
        <f t="shared" si="68"/>
        <v>0</v>
      </c>
      <c r="BR18" s="209">
        <f t="shared" si="69"/>
        <v>0</v>
      </c>
      <c r="BS18" s="209">
        <f t="shared" si="70"/>
        <v>0</v>
      </c>
      <c r="BT18" s="208">
        <f t="shared" si="71"/>
        <v>0</v>
      </c>
      <c r="BU18" s="208">
        <f t="shared" si="72"/>
        <v>0</v>
      </c>
      <c r="BV18" s="208">
        <f t="shared" si="73"/>
        <v>0</v>
      </c>
      <c r="BW18" s="208">
        <f t="shared" si="74"/>
        <v>0</v>
      </c>
      <c r="BX18" s="208">
        <f t="shared" si="75"/>
        <v>0</v>
      </c>
      <c r="BY18" s="208">
        <f t="shared" si="76"/>
        <v>0</v>
      </c>
      <c r="BZ18" s="208">
        <f t="shared" si="77"/>
        <v>0</v>
      </c>
      <c r="CA18" s="208">
        <f t="shared" si="78"/>
        <v>0</v>
      </c>
      <c r="CB18" s="208">
        <f t="shared" si="48"/>
        <v>0</v>
      </c>
      <c r="CC18" s="208">
        <f t="shared" si="79"/>
        <v>0</v>
      </c>
      <c r="CD18" s="208">
        <f t="shared" si="80"/>
        <v>0</v>
      </c>
      <c r="CE18" s="209">
        <f t="shared" si="81"/>
        <v>0</v>
      </c>
      <c r="CF18" s="209">
        <f t="shared" si="82"/>
        <v>0</v>
      </c>
      <c r="CG18" s="209">
        <f t="shared" si="83"/>
        <v>0</v>
      </c>
      <c r="CH18" s="209">
        <f t="shared" si="84"/>
        <v>0</v>
      </c>
      <c r="CI18" s="209">
        <f t="shared" si="85"/>
        <v>0</v>
      </c>
      <c r="CJ18" s="209">
        <f t="shared" si="86"/>
        <v>0</v>
      </c>
      <c r="CK18" s="209">
        <f t="shared" si="87"/>
        <v>0</v>
      </c>
      <c r="CL18" s="209">
        <f t="shared" si="88"/>
        <v>0</v>
      </c>
      <c r="CM18" s="209">
        <f t="shared" si="89"/>
        <v>0</v>
      </c>
      <c r="CN18" s="209">
        <f t="shared" si="90"/>
        <v>0</v>
      </c>
      <c r="CO18" s="209">
        <f t="shared" si="91"/>
        <v>0</v>
      </c>
      <c r="CP18" s="209">
        <f t="shared" si="92"/>
        <v>0</v>
      </c>
      <c r="CQ18" s="209">
        <f t="shared" si="93"/>
        <v>0</v>
      </c>
      <c r="CR18" s="209" t="str">
        <f t="shared" si="94"/>
        <v/>
      </c>
      <c r="CS18" s="209" t="str">
        <f t="shared" si="95"/>
        <v xml:space="preserve"> </v>
      </c>
      <c r="CT18" s="209" t="str">
        <f t="shared" si="96"/>
        <v/>
      </c>
      <c r="CU18" s="209" t="str">
        <f t="shared" si="97"/>
        <v/>
      </c>
      <c r="CV18" s="209" t="str">
        <f t="shared" si="98"/>
        <v/>
      </c>
      <c r="CW18" s="209" t="str">
        <f t="shared" si="99"/>
        <v/>
      </c>
      <c r="CX18" s="209" t="str">
        <f t="shared" si="100"/>
        <v/>
      </c>
      <c r="CY18" s="209" t="str">
        <f t="shared" si="101"/>
        <v/>
      </c>
      <c r="CZ18" s="209" t="str">
        <f t="shared" si="102"/>
        <v/>
      </c>
      <c r="DA18" s="209" t="str">
        <f t="shared" si="103"/>
        <v/>
      </c>
      <c r="DB18" s="209" t="str">
        <f t="shared" si="104"/>
        <v/>
      </c>
      <c r="DC18" s="209" t="str">
        <f t="shared" si="105"/>
        <v/>
      </c>
      <c r="DD18" s="209" t="str">
        <f t="shared" si="106"/>
        <v/>
      </c>
      <c r="DE18" s="209" t="str">
        <f t="shared" si="107"/>
        <v/>
      </c>
      <c r="DF18" s="209" t="str">
        <f t="shared" si="108"/>
        <v/>
      </c>
      <c r="DG18" s="209" t="str">
        <f t="shared" si="109"/>
        <v/>
      </c>
      <c r="DH18" s="210" t="str">
        <f t="shared" si="110"/>
        <v/>
      </c>
      <c r="DI18" s="272" t="str">
        <f t="shared" si="119"/>
        <v/>
      </c>
      <c r="DJ18" s="272" t="str">
        <f t="shared" si="118"/>
        <v/>
      </c>
      <c r="DK18" s="200">
        <f t="shared" si="120"/>
        <v>0</v>
      </c>
      <c r="DL18" s="200">
        <f t="shared" si="121"/>
        <v>0</v>
      </c>
      <c r="DM18" s="200">
        <f t="shared" si="122"/>
        <v>0</v>
      </c>
      <c r="DN18" s="200"/>
      <c r="DO18" s="272" t="str">
        <f t="shared" si="123"/>
        <v/>
      </c>
      <c r="DP18" s="272" t="str">
        <f t="shared" si="124"/>
        <v/>
      </c>
      <c r="DQ18" s="308"/>
      <c r="DR18" s="68">
        <f t="shared" si="45"/>
        <v>0</v>
      </c>
      <c r="DS18" s="68">
        <f t="shared" si="46"/>
        <v>0</v>
      </c>
      <c r="DT18" s="68">
        <f t="shared" si="47"/>
        <v>0</v>
      </c>
      <c r="DU18" s="211"/>
      <c r="DV18" s="211"/>
      <c r="DW18" s="211"/>
      <c r="DX18" s="211"/>
      <c r="DY18" s="211"/>
      <c r="DZ18" s="211"/>
      <c r="EA18" s="211"/>
      <c r="EB18" s="211"/>
      <c r="EC18" s="211"/>
      <c r="ED18" s="211"/>
      <c r="EE18" s="211"/>
      <c r="EF18" s="211"/>
      <c r="EG18" s="211"/>
      <c r="EH18" s="211"/>
      <c r="EI18" s="211"/>
      <c r="EJ18" s="211"/>
      <c r="EK18" s="211"/>
      <c r="EL18" s="211"/>
      <c r="EM18" s="211"/>
      <c r="EN18" s="211"/>
      <c r="EO18" s="211"/>
      <c r="EP18" s="211"/>
      <c r="EQ18" s="211"/>
      <c r="ER18" s="211"/>
      <c r="ES18" s="211"/>
      <c r="ET18" s="211"/>
      <c r="EU18" s="211"/>
      <c r="EV18" s="211"/>
      <c r="EW18" s="211"/>
      <c r="EX18" s="211"/>
      <c r="EY18" s="211"/>
      <c r="EZ18" s="211"/>
    </row>
    <row r="19" spans="1:156" s="72" customFormat="1" ht="23.25" customHeight="1" x14ac:dyDescent="0.2">
      <c r="A19" s="248"/>
      <c r="B19" s="263"/>
      <c r="C19" s="214"/>
      <c r="D19" s="324" t="str">
        <f t="shared" si="62"/>
        <v/>
      </c>
      <c r="E19" s="150" t="str">
        <f t="shared" si="117"/>
        <v/>
      </c>
      <c r="F19" s="214"/>
      <c r="G19" s="214"/>
      <c r="H19" s="214"/>
      <c r="I19" s="220"/>
      <c r="J19" s="214"/>
      <c r="K19" s="255"/>
      <c r="L19" s="268"/>
      <c r="M19" s="214"/>
      <c r="N19" s="215"/>
      <c r="O19" s="218"/>
      <c r="P19" s="216"/>
      <c r="Q19" s="217"/>
      <c r="R19" s="215"/>
      <c r="S19" s="219"/>
      <c r="T19" s="217"/>
      <c r="U19" s="215"/>
      <c r="V19" s="219"/>
      <c r="W19" s="217"/>
      <c r="X19" s="215"/>
      <c r="Y19" s="219"/>
      <c r="Z19" s="217"/>
      <c r="AA19" s="214"/>
      <c r="AB19" s="215"/>
      <c r="AC19" s="218"/>
      <c r="AD19" s="216"/>
      <c r="AE19" s="217"/>
      <c r="AF19" s="214"/>
      <c r="AG19" s="215"/>
      <c r="AH19" s="218"/>
      <c r="AI19" s="216"/>
      <c r="AJ19" s="217"/>
      <c r="AK19" s="214"/>
      <c r="AL19" s="215"/>
      <c r="AM19" s="218"/>
      <c r="AN19" s="216"/>
      <c r="AO19" s="217"/>
      <c r="AP19" s="214"/>
      <c r="AQ19" s="215"/>
      <c r="AR19" s="218"/>
      <c r="AS19" s="216"/>
      <c r="AT19" s="217"/>
      <c r="AU19" s="214"/>
      <c r="AV19" s="215"/>
      <c r="AW19" s="218"/>
      <c r="AX19" s="216"/>
      <c r="AY19" s="217"/>
      <c r="AZ19" s="214"/>
      <c r="BA19" s="215"/>
      <c r="BB19" s="218"/>
      <c r="BC19" s="216"/>
      <c r="BD19" s="213"/>
      <c r="BE19" s="214"/>
      <c r="BF19" s="214"/>
      <c r="BG19" s="215"/>
      <c r="BH19" s="218"/>
      <c r="BI19" s="216"/>
      <c r="BJ19" s="213"/>
      <c r="BK19" s="221"/>
      <c r="BL19" s="222">
        <f t="shared" si="63"/>
        <v>0</v>
      </c>
      <c r="BM19" s="223">
        <f t="shared" si="64"/>
        <v>0</v>
      </c>
      <c r="BN19" s="223">
        <f t="shared" si="65"/>
        <v>0</v>
      </c>
      <c r="BO19" s="223">
        <f t="shared" si="66"/>
        <v>0</v>
      </c>
      <c r="BP19" s="223">
        <f t="shared" si="67"/>
        <v>0</v>
      </c>
      <c r="BQ19" s="223">
        <f t="shared" si="68"/>
        <v>0</v>
      </c>
      <c r="BR19" s="224">
        <f t="shared" si="69"/>
        <v>0</v>
      </c>
      <c r="BS19" s="224">
        <f t="shared" si="70"/>
        <v>0</v>
      </c>
      <c r="BT19" s="223">
        <f t="shared" si="71"/>
        <v>0</v>
      </c>
      <c r="BU19" s="223">
        <f t="shared" si="72"/>
        <v>0</v>
      </c>
      <c r="BV19" s="223">
        <f t="shared" si="73"/>
        <v>0</v>
      </c>
      <c r="BW19" s="223">
        <f t="shared" si="74"/>
        <v>0</v>
      </c>
      <c r="BX19" s="223">
        <f t="shared" si="75"/>
        <v>0</v>
      </c>
      <c r="BY19" s="223">
        <f t="shared" si="76"/>
        <v>0</v>
      </c>
      <c r="BZ19" s="223">
        <f t="shared" si="77"/>
        <v>0</v>
      </c>
      <c r="CA19" s="223">
        <f t="shared" si="78"/>
        <v>0</v>
      </c>
      <c r="CB19" s="208">
        <f t="shared" si="48"/>
        <v>0</v>
      </c>
      <c r="CC19" s="223">
        <f t="shared" si="79"/>
        <v>0</v>
      </c>
      <c r="CD19" s="223">
        <f t="shared" si="80"/>
        <v>0</v>
      </c>
      <c r="CE19" s="224">
        <f t="shared" si="81"/>
        <v>0</v>
      </c>
      <c r="CF19" s="224">
        <f t="shared" si="82"/>
        <v>0</v>
      </c>
      <c r="CG19" s="224">
        <f t="shared" si="83"/>
        <v>0</v>
      </c>
      <c r="CH19" s="224">
        <f t="shared" si="84"/>
        <v>0</v>
      </c>
      <c r="CI19" s="224">
        <f t="shared" si="85"/>
        <v>0</v>
      </c>
      <c r="CJ19" s="224">
        <f t="shared" si="86"/>
        <v>0</v>
      </c>
      <c r="CK19" s="224">
        <f t="shared" si="87"/>
        <v>0</v>
      </c>
      <c r="CL19" s="224">
        <f t="shared" si="88"/>
        <v>0</v>
      </c>
      <c r="CM19" s="224">
        <f t="shared" si="89"/>
        <v>0</v>
      </c>
      <c r="CN19" s="224">
        <f t="shared" si="90"/>
        <v>0</v>
      </c>
      <c r="CO19" s="224">
        <f t="shared" si="91"/>
        <v>0</v>
      </c>
      <c r="CP19" s="224">
        <f t="shared" si="92"/>
        <v>0</v>
      </c>
      <c r="CQ19" s="224">
        <f t="shared" si="93"/>
        <v>0</v>
      </c>
      <c r="CR19" s="224" t="str">
        <f t="shared" si="94"/>
        <v/>
      </c>
      <c r="CS19" s="224" t="str">
        <f t="shared" si="95"/>
        <v xml:space="preserve"> </v>
      </c>
      <c r="CT19" s="224" t="str">
        <f t="shared" si="96"/>
        <v/>
      </c>
      <c r="CU19" s="224" t="str">
        <f t="shared" si="97"/>
        <v/>
      </c>
      <c r="CV19" s="224" t="str">
        <f t="shared" si="98"/>
        <v/>
      </c>
      <c r="CW19" s="224" t="str">
        <f t="shared" si="99"/>
        <v/>
      </c>
      <c r="CX19" s="224" t="str">
        <f t="shared" si="100"/>
        <v/>
      </c>
      <c r="CY19" s="224" t="str">
        <f t="shared" si="101"/>
        <v/>
      </c>
      <c r="CZ19" s="224" t="str">
        <f t="shared" si="102"/>
        <v/>
      </c>
      <c r="DA19" s="224" t="str">
        <f t="shared" si="103"/>
        <v/>
      </c>
      <c r="DB19" s="224" t="str">
        <f t="shared" si="104"/>
        <v/>
      </c>
      <c r="DC19" s="224" t="str">
        <f t="shared" si="105"/>
        <v/>
      </c>
      <c r="DD19" s="224" t="str">
        <f t="shared" si="106"/>
        <v/>
      </c>
      <c r="DE19" s="224" t="str">
        <f t="shared" si="107"/>
        <v/>
      </c>
      <c r="DF19" s="224" t="str">
        <f t="shared" si="108"/>
        <v/>
      </c>
      <c r="DG19" s="224" t="str">
        <f t="shared" si="109"/>
        <v/>
      </c>
      <c r="DH19" s="225" t="str">
        <f t="shared" si="110"/>
        <v/>
      </c>
      <c r="DI19" s="224" t="str">
        <f t="shared" si="119"/>
        <v/>
      </c>
      <c r="DJ19" s="224" t="str">
        <f t="shared" si="118"/>
        <v/>
      </c>
      <c r="DK19" s="306">
        <f t="shared" si="120"/>
        <v>0</v>
      </c>
      <c r="DL19" s="306">
        <f t="shared" si="121"/>
        <v>0</v>
      </c>
      <c r="DM19" s="306">
        <f t="shared" si="122"/>
        <v>0</v>
      </c>
      <c r="DN19" s="220"/>
      <c r="DO19" s="224" t="str">
        <f t="shared" si="123"/>
        <v/>
      </c>
      <c r="DP19" s="224" t="str">
        <f t="shared" si="124"/>
        <v/>
      </c>
      <c r="DQ19" s="307"/>
      <c r="DR19" s="71">
        <f t="shared" si="45"/>
        <v>0</v>
      </c>
      <c r="DS19" s="71">
        <f t="shared" si="46"/>
        <v>0</v>
      </c>
      <c r="DT19" s="71">
        <f t="shared" si="47"/>
        <v>0</v>
      </c>
      <c r="DU19" s="226"/>
      <c r="DV19" s="226"/>
      <c r="DW19" s="226"/>
      <c r="DX19" s="226"/>
      <c r="DY19" s="226"/>
      <c r="DZ19" s="226"/>
      <c r="EA19" s="226"/>
      <c r="EB19" s="226"/>
      <c r="EC19" s="226"/>
      <c r="ED19" s="226"/>
      <c r="EE19" s="226"/>
      <c r="EF19" s="226"/>
      <c r="EG19" s="226"/>
      <c r="EH19" s="226"/>
      <c r="EI19" s="226"/>
      <c r="EJ19" s="226"/>
      <c r="EK19" s="226"/>
      <c r="EL19" s="226"/>
      <c r="EM19" s="226"/>
      <c r="EN19" s="226"/>
      <c r="EO19" s="226"/>
      <c r="EP19" s="226"/>
      <c r="EQ19" s="226"/>
      <c r="ER19" s="226"/>
      <c r="ES19" s="226"/>
      <c r="ET19" s="226"/>
      <c r="EU19" s="226"/>
      <c r="EV19" s="226"/>
      <c r="EW19" s="226"/>
      <c r="EX19" s="226"/>
      <c r="EY19" s="226"/>
      <c r="EZ19" s="226"/>
    </row>
    <row r="20" spans="1:156" s="70" customFormat="1" ht="23.25" customHeight="1" x14ac:dyDescent="0.2">
      <c r="A20" s="249"/>
      <c r="B20" s="264"/>
      <c r="C20" s="230"/>
      <c r="D20" s="325" t="str">
        <f t="shared" si="62"/>
        <v/>
      </c>
      <c r="E20" s="265" t="str">
        <f t="shared" si="117"/>
        <v/>
      </c>
      <c r="F20" s="230"/>
      <c r="G20" s="230"/>
      <c r="H20" s="230"/>
      <c r="I20" s="200"/>
      <c r="J20" s="230"/>
      <c r="K20" s="254"/>
      <c r="L20" s="269"/>
      <c r="M20" s="230"/>
      <c r="N20" s="231"/>
      <c r="O20" s="232"/>
      <c r="P20" s="205"/>
      <c r="Q20" s="203"/>
      <c r="R20" s="231"/>
      <c r="S20" s="233"/>
      <c r="T20" s="203"/>
      <c r="U20" s="231"/>
      <c r="V20" s="233"/>
      <c r="W20" s="203"/>
      <c r="X20" s="231"/>
      <c r="Y20" s="233"/>
      <c r="Z20" s="203"/>
      <c r="AA20" s="230"/>
      <c r="AB20" s="231"/>
      <c r="AC20" s="232"/>
      <c r="AD20" s="205"/>
      <c r="AE20" s="203"/>
      <c r="AF20" s="230"/>
      <c r="AG20" s="231"/>
      <c r="AH20" s="232"/>
      <c r="AI20" s="205"/>
      <c r="AJ20" s="203"/>
      <c r="AK20" s="230"/>
      <c r="AL20" s="231"/>
      <c r="AM20" s="232"/>
      <c r="AN20" s="205"/>
      <c r="AO20" s="203"/>
      <c r="AP20" s="230"/>
      <c r="AQ20" s="231"/>
      <c r="AR20" s="232"/>
      <c r="AS20" s="205"/>
      <c r="AT20" s="203"/>
      <c r="AU20" s="230"/>
      <c r="AV20" s="231"/>
      <c r="AW20" s="232"/>
      <c r="AX20" s="205"/>
      <c r="AY20" s="203"/>
      <c r="AZ20" s="230"/>
      <c r="BA20" s="231"/>
      <c r="BB20" s="232"/>
      <c r="BC20" s="205"/>
      <c r="BD20" s="199"/>
      <c r="BE20" s="230"/>
      <c r="BF20" s="230"/>
      <c r="BG20" s="231"/>
      <c r="BH20" s="232"/>
      <c r="BI20" s="205"/>
      <c r="BJ20" s="229"/>
      <c r="BK20" s="234"/>
      <c r="BL20" s="207">
        <f t="shared" si="63"/>
        <v>0</v>
      </c>
      <c r="BM20" s="208">
        <f t="shared" si="64"/>
        <v>0</v>
      </c>
      <c r="BN20" s="208">
        <f t="shared" si="65"/>
        <v>0</v>
      </c>
      <c r="BO20" s="208">
        <f t="shared" si="66"/>
        <v>0</v>
      </c>
      <c r="BP20" s="208">
        <f t="shared" si="67"/>
        <v>0</v>
      </c>
      <c r="BQ20" s="208">
        <f t="shared" si="68"/>
        <v>0</v>
      </c>
      <c r="BR20" s="209">
        <f t="shared" si="69"/>
        <v>0</v>
      </c>
      <c r="BS20" s="209">
        <f t="shared" si="70"/>
        <v>0</v>
      </c>
      <c r="BT20" s="208">
        <f t="shared" si="71"/>
        <v>0</v>
      </c>
      <c r="BU20" s="208">
        <f t="shared" si="72"/>
        <v>0</v>
      </c>
      <c r="BV20" s="208">
        <f t="shared" si="73"/>
        <v>0</v>
      </c>
      <c r="BW20" s="208">
        <f t="shared" si="74"/>
        <v>0</v>
      </c>
      <c r="BX20" s="208">
        <f t="shared" si="75"/>
        <v>0</v>
      </c>
      <c r="BY20" s="208">
        <f t="shared" si="76"/>
        <v>0</v>
      </c>
      <c r="BZ20" s="208">
        <f t="shared" si="77"/>
        <v>0</v>
      </c>
      <c r="CA20" s="208">
        <f t="shared" si="78"/>
        <v>0</v>
      </c>
      <c r="CB20" s="208">
        <f t="shared" si="48"/>
        <v>0</v>
      </c>
      <c r="CC20" s="208">
        <f t="shared" si="79"/>
        <v>0</v>
      </c>
      <c r="CD20" s="208">
        <f t="shared" si="80"/>
        <v>0</v>
      </c>
      <c r="CE20" s="209">
        <f t="shared" si="81"/>
        <v>0</v>
      </c>
      <c r="CF20" s="209">
        <f t="shared" si="82"/>
        <v>0</v>
      </c>
      <c r="CG20" s="209">
        <f t="shared" si="83"/>
        <v>0</v>
      </c>
      <c r="CH20" s="209">
        <f t="shared" si="84"/>
        <v>0</v>
      </c>
      <c r="CI20" s="209">
        <f t="shared" si="85"/>
        <v>0</v>
      </c>
      <c r="CJ20" s="209">
        <f t="shared" si="86"/>
        <v>0</v>
      </c>
      <c r="CK20" s="209">
        <f t="shared" si="87"/>
        <v>0</v>
      </c>
      <c r="CL20" s="209">
        <f t="shared" si="88"/>
        <v>0</v>
      </c>
      <c r="CM20" s="209">
        <f t="shared" si="89"/>
        <v>0</v>
      </c>
      <c r="CN20" s="209">
        <f t="shared" si="90"/>
        <v>0</v>
      </c>
      <c r="CO20" s="209">
        <f t="shared" si="91"/>
        <v>0</v>
      </c>
      <c r="CP20" s="209">
        <f t="shared" si="92"/>
        <v>0</v>
      </c>
      <c r="CQ20" s="209">
        <f t="shared" si="93"/>
        <v>0</v>
      </c>
      <c r="CR20" s="209" t="str">
        <f t="shared" si="94"/>
        <v/>
      </c>
      <c r="CS20" s="209" t="str">
        <f t="shared" si="95"/>
        <v xml:space="preserve"> </v>
      </c>
      <c r="CT20" s="209" t="str">
        <f t="shared" si="96"/>
        <v/>
      </c>
      <c r="CU20" s="209" t="str">
        <f t="shared" si="97"/>
        <v/>
      </c>
      <c r="CV20" s="209" t="str">
        <f t="shared" si="98"/>
        <v/>
      </c>
      <c r="CW20" s="209" t="str">
        <f t="shared" si="99"/>
        <v/>
      </c>
      <c r="CX20" s="209" t="str">
        <f t="shared" si="100"/>
        <v/>
      </c>
      <c r="CY20" s="209" t="str">
        <f t="shared" si="101"/>
        <v/>
      </c>
      <c r="CZ20" s="209" t="str">
        <f t="shared" si="102"/>
        <v/>
      </c>
      <c r="DA20" s="209" t="str">
        <f t="shared" si="103"/>
        <v/>
      </c>
      <c r="DB20" s="209" t="str">
        <f t="shared" si="104"/>
        <v/>
      </c>
      <c r="DC20" s="209" t="str">
        <f t="shared" si="105"/>
        <v/>
      </c>
      <c r="DD20" s="209" t="str">
        <f t="shared" si="106"/>
        <v/>
      </c>
      <c r="DE20" s="209" t="str">
        <f t="shared" si="107"/>
        <v/>
      </c>
      <c r="DF20" s="209" t="str">
        <f t="shared" si="108"/>
        <v/>
      </c>
      <c r="DG20" s="209" t="str">
        <f t="shared" si="109"/>
        <v/>
      </c>
      <c r="DH20" s="210" t="str">
        <f t="shared" si="110"/>
        <v/>
      </c>
      <c r="DI20" s="272" t="str">
        <f t="shared" si="119"/>
        <v/>
      </c>
      <c r="DJ20" s="272" t="str">
        <f t="shared" si="118"/>
        <v/>
      </c>
      <c r="DK20" s="200">
        <f t="shared" si="120"/>
        <v>0</v>
      </c>
      <c r="DL20" s="200">
        <f t="shared" si="121"/>
        <v>0</v>
      </c>
      <c r="DM20" s="200">
        <f t="shared" si="122"/>
        <v>0</v>
      </c>
      <c r="DN20" s="200"/>
      <c r="DO20" s="272" t="str">
        <f t="shared" si="123"/>
        <v/>
      </c>
      <c r="DP20" s="272" t="str">
        <f t="shared" si="124"/>
        <v/>
      </c>
      <c r="DQ20" s="308"/>
      <c r="DR20" s="68">
        <f t="shared" si="45"/>
        <v>0</v>
      </c>
      <c r="DS20" s="68">
        <f t="shared" si="46"/>
        <v>0</v>
      </c>
      <c r="DT20" s="68">
        <f t="shared" si="47"/>
        <v>0</v>
      </c>
      <c r="DU20" s="211"/>
      <c r="DV20" s="211"/>
      <c r="DW20" s="211"/>
      <c r="DX20" s="211"/>
      <c r="DY20" s="211"/>
      <c r="DZ20" s="211"/>
      <c r="EA20" s="211"/>
      <c r="EB20" s="211"/>
      <c r="EC20" s="211"/>
      <c r="ED20" s="211"/>
      <c r="EE20" s="211"/>
      <c r="EF20" s="211"/>
      <c r="EG20" s="211"/>
      <c r="EH20" s="211"/>
      <c r="EI20" s="211"/>
      <c r="EJ20" s="211"/>
      <c r="EK20" s="211"/>
      <c r="EL20" s="211"/>
      <c r="EM20" s="211"/>
      <c r="EN20" s="211"/>
      <c r="EO20" s="211"/>
      <c r="EP20" s="211"/>
      <c r="EQ20" s="211"/>
      <c r="ER20" s="211"/>
      <c r="ES20" s="211"/>
      <c r="ET20" s="211"/>
      <c r="EU20" s="211"/>
      <c r="EV20" s="211"/>
      <c r="EW20" s="211"/>
      <c r="EX20" s="211"/>
      <c r="EY20" s="211"/>
      <c r="EZ20" s="211"/>
    </row>
    <row r="21" spans="1:156" s="72" customFormat="1" ht="23.25" customHeight="1" x14ac:dyDescent="0.2">
      <c r="A21" s="248"/>
      <c r="B21" s="263"/>
      <c r="C21" s="214"/>
      <c r="D21" s="324" t="str">
        <f t="shared" si="62"/>
        <v/>
      </c>
      <c r="E21" s="150" t="str">
        <f t="shared" si="117"/>
        <v/>
      </c>
      <c r="F21" s="214"/>
      <c r="G21" s="214"/>
      <c r="H21" s="214"/>
      <c r="I21" s="220"/>
      <c r="J21" s="214"/>
      <c r="K21" s="255"/>
      <c r="L21" s="268"/>
      <c r="M21" s="214"/>
      <c r="N21" s="215"/>
      <c r="O21" s="218"/>
      <c r="P21" s="216"/>
      <c r="Q21" s="217"/>
      <c r="R21" s="215"/>
      <c r="S21" s="219"/>
      <c r="T21" s="217"/>
      <c r="U21" s="215"/>
      <c r="V21" s="219"/>
      <c r="W21" s="217"/>
      <c r="X21" s="215"/>
      <c r="Y21" s="219"/>
      <c r="Z21" s="217"/>
      <c r="AA21" s="214"/>
      <c r="AB21" s="215"/>
      <c r="AC21" s="218"/>
      <c r="AD21" s="216"/>
      <c r="AE21" s="217"/>
      <c r="AF21" s="214"/>
      <c r="AG21" s="215"/>
      <c r="AH21" s="218"/>
      <c r="AI21" s="216"/>
      <c r="AJ21" s="217"/>
      <c r="AK21" s="214"/>
      <c r="AL21" s="215"/>
      <c r="AM21" s="218"/>
      <c r="AN21" s="216"/>
      <c r="AO21" s="217"/>
      <c r="AP21" s="214"/>
      <c r="AQ21" s="215"/>
      <c r="AR21" s="218"/>
      <c r="AS21" s="216"/>
      <c r="AT21" s="217"/>
      <c r="AU21" s="214"/>
      <c r="AV21" s="215"/>
      <c r="AW21" s="218"/>
      <c r="AX21" s="216"/>
      <c r="AY21" s="217"/>
      <c r="AZ21" s="214"/>
      <c r="BA21" s="215"/>
      <c r="BB21" s="218"/>
      <c r="BC21" s="216"/>
      <c r="BD21" s="213"/>
      <c r="BE21" s="214"/>
      <c r="BF21" s="214"/>
      <c r="BG21" s="215"/>
      <c r="BH21" s="218"/>
      <c r="BI21" s="216"/>
      <c r="BJ21" s="213"/>
      <c r="BK21" s="221"/>
      <c r="BL21" s="222">
        <f t="shared" si="63"/>
        <v>0</v>
      </c>
      <c r="BM21" s="223">
        <f t="shared" si="64"/>
        <v>0</v>
      </c>
      <c r="BN21" s="223">
        <f t="shared" si="65"/>
        <v>0</v>
      </c>
      <c r="BO21" s="223">
        <f t="shared" si="66"/>
        <v>0</v>
      </c>
      <c r="BP21" s="223">
        <f t="shared" si="67"/>
        <v>0</v>
      </c>
      <c r="BQ21" s="223">
        <f t="shared" si="68"/>
        <v>0</v>
      </c>
      <c r="BR21" s="224">
        <f t="shared" si="69"/>
        <v>0</v>
      </c>
      <c r="BS21" s="224">
        <f t="shared" si="70"/>
        <v>0</v>
      </c>
      <c r="BT21" s="223">
        <f t="shared" si="71"/>
        <v>0</v>
      </c>
      <c r="BU21" s="223">
        <f t="shared" si="72"/>
        <v>0</v>
      </c>
      <c r="BV21" s="223">
        <f t="shared" si="73"/>
        <v>0</v>
      </c>
      <c r="BW21" s="223">
        <f t="shared" si="74"/>
        <v>0</v>
      </c>
      <c r="BX21" s="223">
        <f t="shared" si="75"/>
        <v>0</v>
      </c>
      <c r="BY21" s="223">
        <f t="shared" si="76"/>
        <v>0</v>
      </c>
      <c r="BZ21" s="223">
        <f t="shared" si="77"/>
        <v>0</v>
      </c>
      <c r="CA21" s="223">
        <f t="shared" si="78"/>
        <v>0</v>
      </c>
      <c r="CB21" s="208">
        <f t="shared" si="48"/>
        <v>0</v>
      </c>
      <c r="CC21" s="223">
        <f t="shared" si="79"/>
        <v>0</v>
      </c>
      <c r="CD21" s="223">
        <f t="shared" si="80"/>
        <v>0</v>
      </c>
      <c r="CE21" s="224">
        <f t="shared" si="81"/>
        <v>0</v>
      </c>
      <c r="CF21" s="224">
        <f t="shared" si="82"/>
        <v>0</v>
      </c>
      <c r="CG21" s="224">
        <f t="shared" si="83"/>
        <v>0</v>
      </c>
      <c r="CH21" s="224">
        <f t="shared" si="84"/>
        <v>0</v>
      </c>
      <c r="CI21" s="224">
        <f t="shared" si="85"/>
        <v>0</v>
      </c>
      <c r="CJ21" s="224">
        <f t="shared" si="86"/>
        <v>0</v>
      </c>
      <c r="CK21" s="224">
        <f t="shared" si="87"/>
        <v>0</v>
      </c>
      <c r="CL21" s="224">
        <f t="shared" si="88"/>
        <v>0</v>
      </c>
      <c r="CM21" s="224">
        <f t="shared" si="89"/>
        <v>0</v>
      </c>
      <c r="CN21" s="224">
        <f t="shared" si="90"/>
        <v>0</v>
      </c>
      <c r="CO21" s="224">
        <f t="shared" si="91"/>
        <v>0</v>
      </c>
      <c r="CP21" s="224">
        <f t="shared" si="92"/>
        <v>0</v>
      </c>
      <c r="CQ21" s="224">
        <f t="shared" si="93"/>
        <v>0</v>
      </c>
      <c r="CR21" s="224" t="str">
        <f t="shared" si="94"/>
        <v/>
      </c>
      <c r="CS21" s="224" t="str">
        <f t="shared" si="95"/>
        <v xml:space="preserve"> </v>
      </c>
      <c r="CT21" s="224" t="str">
        <f t="shared" si="96"/>
        <v/>
      </c>
      <c r="CU21" s="224" t="str">
        <f t="shared" si="97"/>
        <v/>
      </c>
      <c r="CV21" s="224" t="str">
        <f t="shared" si="98"/>
        <v/>
      </c>
      <c r="CW21" s="224" t="str">
        <f t="shared" si="99"/>
        <v/>
      </c>
      <c r="CX21" s="224" t="str">
        <f t="shared" si="100"/>
        <v/>
      </c>
      <c r="CY21" s="224" t="str">
        <f t="shared" si="101"/>
        <v/>
      </c>
      <c r="CZ21" s="224" t="str">
        <f t="shared" si="102"/>
        <v/>
      </c>
      <c r="DA21" s="224" t="str">
        <f t="shared" si="103"/>
        <v/>
      </c>
      <c r="DB21" s="224" t="str">
        <f t="shared" si="104"/>
        <v/>
      </c>
      <c r="DC21" s="224" t="str">
        <f t="shared" si="105"/>
        <v/>
      </c>
      <c r="DD21" s="224" t="str">
        <f t="shared" si="106"/>
        <v/>
      </c>
      <c r="DE21" s="224" t="str">
        <f t="shared" si="107"/>
        <v/>
      </c>
      <c r="DF21" s="224" t="str">
        <f t="shared" si="108"/>
        <v/>
      </c>
      <c r="DG21" s="224" t="str">
        <f t="shared" si="109"/>
        <v/>
      </c>
      <c r="DH21" s="225" t="str">
        <f t="shared" si="110"/>
        <v/>
      </c>
      <c r="DI21" s="224" t="str">
        <f t="shared" si="119"/>
        <v/>
      </c>
      <c r="DJ21" s="224" t="str">
        <f t="shared" si="118"/>
        <v/>
      </c>
      <c r="DK21" s="306">
        <f t="shared" si="120"/>
        <v>0</v>
      </c>
      <c r="DL21" s="306">
        <f t="shared" si="121"/>
        <v>0</v>
      </c>
      <c r="DM21" s="306">
        <f t="shared" si="122"/>
        <v>0</v>
      </c>
      <c r="DN21" s="220"/>
      <c r="DO21" s="224" t="str">
        <f t="shared" si="123"/>
        <v/>
      </c>
      <c r="DP21" s="224" t="str">
        <f t="shared" si="124"/>
        <v/>
      </c>
      <c r="DQ21" s="307"/>
      <c r="DR21" s="71">
        <f t="shared" si="45"/>
        <v>0</v>
      </c>
      <c r="DS21" s="71">
        <f t="shared" si="46"/>
        <v>0</v>
      </c>
      <c r="DT21" s="71">
        <f t="shared" si="47"/>
        <v>0</v>
      </c>
      <c r="DU21" s="226"/>
      <c r="DV21" s="226"/>
      <c r="DW21" s="226"/>
      <c r="DX21" s="226"/>
      <c r="DY21" s="226"/>
      <c r="DZ21" s="226"/>
      <c r="EA21" s="226"/>
      <c r="EB21" s="226"/>
      <c r="EC21" s="226"/>
      <c r="ED21" s="226"/>
      <c r="EE21" s="226"/>
      <c r="EF21" s="226"/>
      <c r="EG21" s="226"/>
      <c r="EH21" s="226"/>
      <c r="EI21" s="226"/>
      <c r="EJ21" s="226"/>
      <c r="EK21" s="226"/>
      <c r="EL21" s="226"/>
      <c r="EM21" s="226"/>
      <c r="EN21" s="226"/>
      <c r="EO21" s="226"/>
      <c r="EP21" s="226"/>
      <c r="EQ21" s="226"/>
      <c r="ER21" s="226"/>
      <c r="ES21" s="226"/>
      <c r="ET21" s="226"/>
      <c r="EU21" s="226"/>
      <c r="EV21" s="226"/>
      <c r="EW21" s="226"/>
      <c r="EX21" s="226"/>
      <c r="EY21" s="226"/>
      <c r="EZ21" s="226"/>
    </row>
    <row r="22" spans="1:156" s="70" customFormat="1" ht="23.25" customHeight="1" x14ac:dyDescent="0.2">
      <c r="A22" s="249"/>
      <c r="B22" s="264"/>
      <c r="C22" s="230"/>
      <c r="D22" s="325" t="str">
        <f t="shared" si="62"/>
        <v/>
      </c>
      <c r="E22" s="265" t="str">
        <f t="shared" si="117"/>
        <v/>
      </c>
      <c r="F22" s="230"/>
      <c r="G22" s="230"/>
      <c r="H22" s="230"/>
      <c r="I22" s="200"/>
      <c r="J22" s="230"/>
      <c r="K22" s="254"/>
      <c r="L22" s="269"/>
      <c r="M22" s="230"/>
      <c r="N22" s="231"/>
      <c r="O22" s="232"/>
      <c r="P22" s="205"/>
      <c r="Q22" s="203"/>
      <c r="R22" s="231"/>
      <c r="S22" s="233"/>
      <c r="T22" s="203"/>
      <c r="U22" s="231"/>
      <c r="V22" s="233"/>
      <c r="W22" s="203"/>
      <c r="X22" s="231"/>
      <c r="Y22" s="233"/>
      <c r="Z22" s="203"/>
      <c r="AA22" s="230"/>
      <c r="AB22" s="231"/>
      <c r="AC22" s="232"/>
      <c r="AD22" s="205"/>
      <c r="AE22" s="203"/>
      <c r="AF22" s="230"/>
      <c r="AG22" s="231"/>
      <c r="AH22" s="232"/>
      <c r="AI22" s="205"/>
      <c r="AJ22" s="203"/>
      <c r="AK22" s="230"/>
      <c r="AL22" s="231"/>
      <c r="AM22" s="232"/>
      <c r="AN22" s="205"/>
      <c r="AO22" s="203"/>
      <c r="AP22" s="230"/>
      <c r="AQ22" s="231"/>
      <c r="AR22" s="232"/>
      <c r="AS22" s="205"/>
      <c r="AT22" s="203"/>
      <c r="AU22" s="230"/>
      <c r="AV22" s="231"/>
      <c r="AW22" s="232"/>
      <c r="AX22" s="205"/>
      <c r="AY22" s="203"/>
      <c r="AZ22" s="230"/>
      <c r="BA22" s="231"/>
      <c r="BB22" s="232"/>
      <c r="BC22" s="205"/>
      <c r="BD22" s="199"/>
      <c r="BE22" s="230"/>
      <c r="BF22" s="230"/>
      <c r="BG22" s="231"/>
      <c r="BH22" s="232"/>
      <c r="BI22" s="205"/>
      <c r="BJ22" s="229"/>
      <c r="BK22" s="234"/>
      <c r="BL22" s="207">
        <f t="shared" si="63"/>
        <v>0</v>
      </c>
      <c r="BM22" s="208">
        <f t="shared" si="64"/>
        <v>0</v>
      </c>
      <c r="BN22" s="208">
        <f t="shared" si="65"/>
        <v>0</v>
      </c>
      <c r="BO22" s="208">
        <f t="shared" si="66"/>
        <v>0</v>
      </c>
      <c r="BP22" s="208">
        <f t="shared" si="67"/>
        <v>0</v>
      </c>
      <c r="BQ22" s="208">
        <f t="shared" si="68"/>
        <v>0</v>
      </c>
      <c r="BR22" s="209">
        <f t="shared" si="69"/>
        <v>0</v>
      </c>
      <c r="BS22" s="209">
        <f t="shared" si="70"/>
        <v>0</v>
      </c>
      <c r="BT22" s="208">
        <f t="shared" si="71"/>
        <v>0</v>
      </c>
      <c r="BU22" s="208">
        <f t="shared" si="72"/>
        <v>0</v>
      </c>
      <c r="BV22" s="208">
        <f t="shared" si="73"/>
        <v>0</v>
      </c>
      <c r="BW22" s="208">
        <f t="shared" si="74"/>
        <v>0</v>
      </c>
      <c r="BX22" s="208">
        <f t="shared" si="75"/>
        <v>0</v>
      </c>
      <c r="BY22" s="208">
        <f t="shared" si="76"/>
        <v>0</v>
      </c>
      <c r="BZ22" s="208">
        <f t="shared" si="77"/>
        <v>0</v>
      </c>
      <c r="CA22" s="208">
        <f t="shared" si="78"/>
        <v>0</v>
      </c>
      <c r="CB22" s="208">
        <f t="shared" si="48"/>
        <v>0</v>
      </c>
      <c r="CC22" s="208">
        <f t="shared" si="79"/>
        <v>0</v>
      </c>
      <c r="CD22" s="208">
        <f t="shared" si="80"/>
        <v>0</v>
      </c>
      <c r="CE22" s="209">
        <f t="shared" si="81"/>
        <v>0</v>
      </c>
      <c r="CF22" s="209">
        <f t="shared" si="82"/>
        <v>0</v>
      </c>
      <c r="CG22" s="209">
        <f t="shared" si="83"/>
        <v>0</v>
      </c>
      <c r="CH22" s="209">
        <f t="shared" si="84"/>
        <v>0</v>
      </c>
      <c r="CI22" s="209">
        <f t="shared" si="85"/>
        <v>0</v>
      </c>
      <c r="CJ22" s="209">
        <f t="shared" si="86"/>
        <v>0</v>
      </c>
      <c r="CK22" s="209">
        <f t="shared" si="87"/>
        <v>0</v>
      </c>
      <c r="CL22" s="209">
        <f t="shared" si="88"/>
        <v>0</v>
      </c>
      <c r="CM22" s="209">
        <f t="shared" si="89"/>
        <v>0</v>
      </c>
      <c r="CN22" s="209">
        <f t="shared" si="90"/>
        <v>0</v>
      </c>
      <c r="CO22" s="209">
        <f t="shared" si="91"/>
        <v>0</v>
      </c>
      <c r="CP22" s="209">
        <f t="shared" si="92"/>
        <v>0</v>
      </c>
      <c r="CQ22" s="209">
        <f t="shared" si="93"/>
        <v>0</v>
      </c>
      <c r="CR22" s="209" t="str">
        <f t="shared" si="94"/>
        <v/>
      </c>
      <c r="CS22" s="209" t="str">
        <f t="shared" si="95"/>
        <v xml:space="preserve"> </v>
      </c>
      <c r="CT22" s="209" t="str">
        <f t="shared" si="96"/>
        <v/>
      </c>
      <c r="CU22" s="209" t="str">
        <f t="shared" si="97"/>
        <v/>
      </c>
      <c r="CV22" s="209" t="str">
        <f t="shared" si="98"/>
        <v/>
      </c>
      <c r="CW22" s="209" t="str">
        <f t="shared" si="99"/>
        <v/>
      </c>
      <c r="CX22" s="209" t="str">
        <f t="shared" si="100"/>
        <v/>
      </c>
      <c r="CY22" s="209" t="str">
        <f t="shared" si="101"/>
        <v/>
      </c>
      <c r="CZ22" s="209" t="str">
        <f t="shared" si="102"/>
        <v/>
      </c>
      <c r="DA22" s="209" t="str">
        <f t="shared" si="103"/>
        <v/>
      </c>
      <c r="DB22" s="209" t="str">
        <f t="shared" si="104"/>
        <v/>
      </c>
      <c r="DC22" s="209" t="str">
        <f t="shared" si="105"/>
        <v/>
      </c>
      <c r="DD22" s="209" t="str">
        <f t="shared" si="106"/>
        <v/>
      </c>
      <c r="DE22" s="209" t="str">
        <f t="shared" si="107"/>
        <v/>
      </c>
      <c r="DF22" s="209" t="str">
        <f t="shared" si="108"/>
        <v/>
      </c>
      <c r="DG22" s="209" t="str">
        <f t="shared" si="109"/>
        <v/>
      </c>
      <c r="DH22" s="210" t="str">
        <f t="shared" si="110"/>
        <v/>
      </c>
      <c r="DI22" s="272" t="str">
        <f t="shared" si="119"/>
        <v/>
      </c>
      <c r="DJ22" s="272" t="str">
        <f t="shared" si="118"/>
        <v/>
      </c>
      <c r="DK22" s="200">
        <f t="shared" si="120"/>
        <v>0</v>
      </c>
      <c r="DL22" s="200">
        <f t="shared" si="121"/>
        <v>0</v>
      </c>
      <c r="DM22" s="200">
        <f t="shared" si="122"/>
        <v>0</v>
      </c>
      <c r="DN22" s="200"/>
      <c r="DO22" s="272" t="str">
        <f t="shared" si="123"/>
        <v/>
      </c>
      <c r="DP22" s="272" t="str">
        <f t="shared" si="124"/>
        <v/>
      </c>
      <c r="DQ22" s="308"/>
      <c r="DR22" s="68">
        <f t="shared" si="45"/>
        <v>0</v>
      </c>
      <c r="DS22" s="68">
        <f t="shared" si="46"/>
        <v>0</v>
      </c>
      <c r="DT22" s="68">
        <f t="shared" si="47"/>
        <v>0</v>
      </c>
      <c r="DU22" s="211"/>
      <c r="DV22" s="211"/>
      <c r="DW22" s="211"/>
      <c r="DX22" s="211"/>
      <c r="DY22" s="211"/>
      <c r="DZ22" s="211"/>
      <c r="EA22" s="211"/>
      <c r="EB22" s="211"/>
      <c r="EC22" s="211"/>
      <c r="ED22" s="211"/>
      <c r="EE22" s="211"/>
      <c r="EF22" s="211"/>
      <c r="EG22" s="211"/>
      <c r="EH22" s="211"/>
      <c r="EI22" s="211"/>
      <c r="EJ22" s="211"/>
      <c r="EK22" s="211"/>
      <c r="EL22" s="211"/>
      <c r="EM22" s="211"/>
      <c r="EN22" s="211"/>
      <c r="EO22" s="211"/>
      <c r="EP22" s="211"/>
      <c r="EQ22" s="211"/>
      <c r="ER22" s="211"/>
      <c r="ES22" s="211"/>
      <c r="ET22" s="211"/>
      <c r="EU22" s="211"/>
      <c r="EV22" s="211"/>
      <c r="EW22" s="211"/>
      <c r="EX22" s="211"/>
      <c r="EY22" s="211"/>
      <c r="EZ22" s="211"/>
    </row>
    <row r="23" spans="1:156" s="72" customFormat="1" ht="23.25" customHeight="1" x14ac:dyDescent="0.2">
      <c r="A23" s="248"/>
      <c r="B23" s="263"/>
      <c r="C23" s="214"/>
      <c r="D23" s="324" t="str">
        <f t="shared" si="62"/>
        <v/>
      </c>
      <c r="E23" s="150" t="str">
        <f t="shared" si="117"/>
        <v/>
      </c>
      <c r="F23" s="214"/>
      <c r="G23" s="214"/>
      <c r="H23" s="214"/>
      <c r="I23" s="220"/>
      <c r="J23" s="214"/>
      <c r="K23" s="255"/>
      <c r="L23" s="268"/>
      <c r="M23" s="214"/>
      <c r="N23" s="215"/>
      <c r="O23" s="218"/>
      <c r="P23" s="216"/>
      <c r="Q23" s="217"/>
      <c r="R23" s="215"/>
      <c r="S23" s="219"/>
      <c r="T23" s="217"/>
      <c r="U23" s="215"/>
      <c r="V23" s="219"/>
      <c r="W23" s="217"/>
      <c r="X23" s="215"/>
      <c r="Y23" s="219"/>
      <c r="Z23" s="217"/>
      <c r="AA23" s="214"/>
      <c r="AB23" s="215"/>
      <c r="AC23" s="218"/>
      <c r="AD23" s="216"/>
      <c r="AE23" s="217"/>
      <c r="AF23" s="214"/>
      <c r="AG23" s="215"/>
      <c r="AH23" s="218"/>
      <c r="AI23" s="216"/>
      <c r="AJ23" s="217"/>
      <c r="AK23" s="214"/>
      <c r="AL23" s="215"/>
      <c r="AM23" s="218"/>
      <c r="AN23" s="216"/>
      <c r="AO23" s="217"/>
      <c r="AP23" s="214"/>
      <c r="AQ23" s="215"/>
      <c r="AR23" s="218"/>
      <c r="AS23" s="216"/>
      <c r="AT23" s="217"/>
      <c r="AU23" s="214"/>
      <c r="AV23" s="215"/>
      <c r="AW23" s="218"/>
      <c r="AX23" s="216"/>
      <c r="AY23" s="217"/>
      <c r="AZ23" s="214"/>
      <c r="BA23" s="215"/>
      <c r="BB23" s="218"/>
      <c r="BC23" s="216"/>
      <c r="BD23" s="213"/>
      <c r="BE23" s="214"/>
      <c r="BF23" s="214"/>
      <c r="BG23" s="215"/>
      <c r="BH23" s="218"/>
      <c r="BI23" s="216"/>
      <c r="BJ23" s="213"/>
      <c r="BK23" s="221"/>
      <c r="BL23" s="222">
        <f t="shared" si="63"/>
        <v>0</v>
      </c>
      <c r="BM23" s="223">
        <f t="shared" si="64"/>
        <v>0</v>
      </c>
      <c r="BN23" s="223">
        <f t="shared" si="65"/>
        <v>0</v>
      </c>
      <c r="BO23" s="223">
        <f t="shared" si="66"/>
        <v>0</v>
      </c>
      <c r="BP23" s="223">
        <f t="shared" si="67"/>
        <v>0</v>
      </c>
      <c r="BQ23" s="223">
        <f t="shared" si="68"/>
        <v>0</v>
      </c>
      <c r="BR23" s="224">
        <f t="shared" si="69"/>
        <v>0</v>
      </c>
      <c r="BS23" s="224">
        <f t="shared" si="70"/>
        <v>0</v>
      </c>
      <c r="BT23" s="223">
        <f t="shared" si="71"/>
        <v>0</v>
      </c>
      <c r="BU23" s="223">
        <f t="shared" si="72"/>
        <v>0</v>
      </c>
      <c r="BV23" s="223">
        <f t="shared" si="73"/>
        <v>0</v>
      </c>
      <c r="BW23" s="223">
        <f t="shared" si="74"/>
        <v>0</v>
      </c>
      <c r="BX23" s="223">
        <f t="shared" si="75"/>
        <v>0</v>
      </c>
      <c r="BY23" s="223">
        <f t="shared" si="76"/>
        <v>0</v>
      </c>
      <c r="BZ23" s="223">
        <f t="shared" si="77"/>
        <v>0</v>
      </c>
      <c r="CA23" s="223">
        <f t="shared" si="78"/>
        <v>0</v>
      </c>
      <c r="CB23" s="208">
        <f t="shared" si="48"/>
        <v>0</v>
      </c>
      <c r="CC23" s="223">
        <f t="shared" si="79"/>
        <v>0</v>
      </c>
      <c r="CD23" s="223">
        <f t="shared" si="80"/>
        <v>0</v>
      </c>
      <c r="CE23" s="224">
        <f t="shared" si="81"/>
        <v>0</v>
      </c>
      <c r="CF23" s="224">
        <f t="shared" si="82"/>
        <v>0</v>
      </c>
      <c r="CG23" s="224">
        <f t="shared" si="83"/>
        <v>0</v>
      </c>
      <c r="CH23" s="224">
        <f t="shared" si="84"/>
        <v>0</v>
      </c>
      <c r="CI23" s="224">
        <f t="shared" si="85"/>
        <v>0</v>
      </c>
      <c r="CJ23" s="224">
        <f t="shared" si="86"/>
        <v>0</v>
      </c>
      <c r="CK23" s="224">
        <f t="shared" si="87"/>
        <v>0</v>
      </c>
      <c r="CL23" s="224">
        <f t="shared" si="88"/>
        <v>0</v>
      </c>
      <c r="CM23" s="224">
        <f t="shared" si="89"/>
        <v>0</v>
      </c>
      <c r="CN23" s="224">
        <f t="shared" si="90"/>
        <v>0</v>
      </c>
      <c r="CO23" s="224">
        <f t="shared" si="91"/>
        <v>0</v>
      </c>
      <c r="CP23" s="224">
        <f t="shared" si="92"/>
        <v>0</v>
      </c>
      <c r="CQ23" s="224">
        <f t="shared" si="93"/>
        <v>0</v>
      </c>
      <c r="CR23" s="224" t="str">
        <f t="shared" si="94"/>
        <v/>
      </c>
      <c r="CS23" s="224" t="str">
        <f t="shared" si="95"/>
        <v xml:space="preserve"> </v>
      </c>
      <c r="CT23" s="224" t="str">
        <f t="shared" si="96"/>
        <v/>
      </c>
      <c r="CU23" s="224" t="str">
        <f t="shared" si="97"/>
        <v/>
      </c>
      <c r="CV23" s="224" t="str">
        <f t="shared" si="98"/>
        <v/>
      </c>
      <c r="CW23" s="224" t="str">
        <f t="shared" si="99"/>
        <v/>
      </c>
      <c r="CX23" s="224" t="str">
        <f t="shared" si="100"/>
        <v/>
      </c>
      <c r="CY23" s="224" t="str">
        <f t="shared" si="101"/>
        <v/>
      </c>
      <c r="CZ23" s="224" t="str">
        <f t="shared" si="102"/>
        <v/>
      </c>
      <c r="DA23" s="224" t="str">
        <f t="shared" si="103"/>
        <v/>
      </c>
      <c r="DB23" s="224" t="str">
        <f t="shared" si="104"/>
        <v/>
      </c>
      <c r="DC23" s="224" t="str">
        <f t="shared" si="105"/>
        <v/>
      </c>
      <c r="DD23" s="224" t="str">
        <f t="shared" si="106"/>
        <v/>
      </c>
      <c r="DE23" s="224" t="str">
        <f t="shared" si="107"/>
        <v/>
      </c>
      <c r="DF23" s="224" t="str">
        <f t="shared" si="108"/>
        <v/>
      </c>
      <c r="DG23" s="224" t="str">
        <f t="shared" si="109"/>
        <v/>
      </c>
      <c r="DH23" s="225" t="str">
        <f t="shared" si="110"/>
        <v/>
      </c>
      <c r="DI23" s="224" t="str">
        <f t="shared" si="119"/>
        <v/>
      </c>
      <c r="DJ23" s="224" t="str">
        <f t="shared" si="118"/>
        <v/>
      </c>
      <c r="DK23" s="306">
        <f t="shared" si="120"/>
        <v>0</v>
      </c>
      <c r="DL23" s="306">
        <f t="shared" si="121"/>
        <v>0</v>
      </c>
      <c r="DM23" s="306">
        <f t="shared" si="122"/>
        <v>0</v>
      </c>
      <c r="DN23" s="220"/>
      <c r="DO23" s="224" t="str">
        <f t="shared" si="123"/>
        <v/>
      </c>
      <c r="DP23" s="224" t="str">
        <f t="shared" si="124"/>
        <v/>
      </c>
      <c r="DQ23" s="307"/>
      <c r="DR23" s="71">
        <f t="shared" si="45"/>
        <v>0</v>
      </c>
      <c r="DS23" s="71">
        <f t="shared" si="46"/>
        <v>0</v>
      </c>
      <c r="DT23" s="71">
        <f t="shared" si="47"/>
        <v>0</v>
      </c>
      <c r="DU23" s="226"/>
      <c r="DV23" s="226"/>
      <c r="DW23" s="226"/>
      <c r="DX23" s="226"/>
      <c r="DY23" s="226"/>
      <c r="DZ23" s="226"/>
      <c r="EA23" s="226"/>
      <c r="EB23" s="226"/>
      <c r="EC23" s="226"/>
      <c r="ED23" s="226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226"/>
      <c r="EQ23" s="226"/>
      <c r="ER23" s="226"/>
      <c r="ES23" s="226"/>
      <c r="ET23" s="226"/>
      <c r="EU23" s="226"/>
      <c r="EV23" s="226"/>
      <c r="EW23" s="226"/>
      <c r="EX23" s="226"/>
      <c r="EY23" s="226"/>
      <c r="EZ23" s="226"/>
    </row>
    <row r="24" spans="1:156" s="70" customFormat="1" ht="23.25" customHeight="1" x14ac:dyDescent="0.2">
      <c r="A24" s="249"/>
      <c r="B24" s="264"/>
      <c r="C24" s="230"/>
      <c r="D24" s="325" t="str">
        <f t="shared" si="62"/>
        <v/>
      </c>
      <c r="E24" s="265" t="str">
        <f t="shared" si="117"/>
        <v/>
      </c>
      <c r="F24" s="230"/>
      <c r="G24" s="230"/>
      <c r="H24" s="230"/>
      <c r="I24" s="200"/>
      <c r="J24" s="230"/>
      <c r="K24" s="254"/>
      <c r="L24" s="269"/>
      <c r="M24" s="230"/>
      <c r="N24" s="231"/>
      <c r="O24" s="232"/>
      <c r="P24" s="205"/>
      <c r="Q24" s="203"/>
      <c r="R24" s="231"/>
      <c r="S24" s="233"/>
      <c r="T24" s="203"/>
      <c r="U24" s="231"/>
      <c r="V24" s="233"/>
      <c r="W24" s="203"/>
      <c r="X24" s="231"/>
      <c r="Y24" s="233"/>
      <c r="Z24" s="203"/>
      <c r="AA24" s="230"/>
      <c r="AB24" s="231"/>
      <c r="AC24" s="232"/>
      <c r="AD24" s="205"/>
      <c r="AE24" s="203"/>
      <c r="AF24" s="230"/>
      <c r="AG24" s="231"/>
      <c r="AH24" s="232"/>
      <c r="AI24" s="205"/>
      <c r="AJ24" s="203"/>
      <c r="AK24" s="230"/>
      <c r="AL24" s="231"/>
      <c r="AM24" s="232"/>
      <c r="AN24" s="205"/>
      <c r="AO24" s="203"/>
      <c r="AP24" s="230"/>
      <c r="AQ24" s="231"/>
      <c r="AR24" s="232"/>
      <c r="AS24" s="205"/>
      <c r="AT24" s="203"/>
      <c r="AU24" s="230"/>
      <c r="AV24" s="231"/>
      <c r="AW24" s="232"/>
      <c r="AX24" s="205"/>
      <c r="AY24" s="203"/>
      <c r="AZ24" s="230"/>
      <c r="BA24" s="231"/>
      <c r="BB24" s="232"/>
      <c r="BC24" s="205"/>
      <c r="BD24" s="199"/>
      <c r="BE24" s="230"/>
      <c r="BF24" s="230"/>
      <c r="BG24" s="231"/>
      <c r="BH24" s="232"/>
      <c r="BI24" s="205"/>
      <c r="BJ24" s="229"/>
      <c r="BK24" s="234"/>
      <c r="BL24" s="207">
        <f t="shared" si="63"/>
        <v>0</v>
      </c>
      <c r="BM24" s="208">
        <f t="shared" si="64"/>
        <v>0</v>
      </c>
      <c r="BN24" s="208">
        <f t="shared" si="65"/>
        <v>0</v>
      </c>
      <c r="BO24" s="208">
        <f t="shared" si="66"/>
        <v>0</v>
      </c>
      <c r="BP24" s="208">
        <f t="shared" si="67"/>
        <v>0</v>
      </c>
      <c r="BQ24" s="208">
        <f t="shared" si="68"/>
        <v>0</v>
      </c>
      <c r="BR24" s="209">
        <f t="shared" si="69"/>
        <v>0</v>
      </c>
      <c r="BS24" s="209">
        <f t="shared" si="70"/>
        <v>0</v>
      </c>
      <c r="BT24" s="208">
        <f t="shared" si="71"/>
        <v>0</v>
      </c>
      <c r="BU24" s="208">
        <f t="shared" si="72"/>
        <v>0</v>
      </c>
      <c r="BV24" s="208">
        <f t="shared" si="73"/>
        <v>0</v>
      </c>
      <c r="BW24" s="208">
        <f t="shared" si="74"/>
        <v>0</v>
      </c>
      <c r="BX24" s="208">
        <f t="shared" si="75"/>
        <v>0</v>
      </c>
      <c r="BY24" s="208">
        <f t="shared" si="76"/>
        <v>0</v>
      </c>
      <c r="BZ24" s="208">
        <f t="shared" si="77"/>
        <v>0</v>
      </c>
      <c r="CA24" s="208">
        <f t="shared" si="78"/>
        <v>0</v>
      </c>
      <c r="CB24" s="208">
        <f t="shared" si="48"/>
        <v>0</v>
      </c>
      <c r="CC24" s="208">
        <f t="shared" si="79"/>
        <v>0</v>
      </c>
      <c r="CD24" s="208">
        <f t="shared" si="80"/>
        <v>0</v>
      </c>
      <c r="CE24" s="209">
        <f t="shared" si="81"/>
        <v>0</v>
      </c>
      <c r="CF24" s="209">
        <f t="shared" si="82"/>
        <v>0</v>
      </c>
      <c r="CG24" s="209">
        <f t="shared" si="83"/>
        <v>0</v>
      </c>
      <c r="CH24" s="209">
        <f t="shared" si="84"/>
        <v>0</v>
      </c>
      <c r="CI24" s="209">
        <f t="shared" si="85"/>
        <v>0</v>
      </c>
      <c r="CJ24" s="209">
        <f t="shared" si="86"/>
        <v>0</v>
      </c>
      <c r="CK24" s="209">
        <f t="shared" si="87"/>
        <v>0</v>
      </c>
      <c r="CL24" s="209">
        <f t="shared" si="88"/>
        <v>0</v>
      </c>
      <c r="CM24" s="209">
        <f t="shared" si="89"/>
        <v>0</v>
      </c>
      <c r="CN24" s="209">
        <f t="shared" si="90"/>
        <v>0</v>
      </c>
      <c r="CO24" s="209">
        <f t="shared" si="91"/>
        <v>0</v>
      </c>
      <c r="CP24" s="209">
        <f t="shared" si="92"/>
        <v>0</v>
      </c>
      <c r="CQ24" s="209">
        <f t="shared" si="93"/>
        <v>0</v>
      </c>
      <c r="CR24" s="209" t="str">
        <f t="shared" si="94"/>
        <v/>
      </c>
      <c r="CS24" s="209" t="str">
        <f t="shared" si="95"/>
        <v xml:space="preserve"> </v>
      </c>
      <c r="CT24" s="209" t="str">
        <f t="shared" si="96"/>
        <v/>
      </c>
      <c r="CU24" s="209" t="str">
        <f t="shared" si="97"/>
        <v/>
      </c>
      <c r="CV24" s="209" t="str">
        <f t="shared" si="98"/>
        <v/>
      </c>
      <c r="CW24" s="209" t="str">
        <f t="shared" si="99"/>
        <v/>
      </c>
      <c r="CX24" s="209" t="str">
        <f t="shared" si="100"/>
        <v/>
      </c>
      <c r="CY24" s="209" t="str">
        <f t="shared" si="101"/>
        <v/>
      </c>
      <c r="CZ24" s="209" t="str">
        <f t="shared" si="102"/>
        <v/>
      </c>
      <c r="DA24" s="209" t="str">
        <f t="shared" si="103"/>
        <v/>
      </c>
      <c r="DB24" s="209" t="str">
        <f t="shared" si="104"/>
        <v/>
      </c>
      <c r="DC24" s="209" t="str">
        <f t="shared" si="105"/>
        <v/>
      </c>
      <c r="DD24" s="209" t="str">
        <f t="shared" si="106"/>
        <v/>
      </c>
      <c r="DE24" s="209" t="str">
        <f t="shared" si="107"/>
        <v/>
      </c>
      <c r="DF24" s="209" t="str">
        <f t="shared" si="108"/>
        <v/>
      </c>
      <c r="DG24" s="209" t="str">
        <f t="shared" si="109"/>
        <v/>
      </c>
      <c r="DH24" s="210" t="str">
        <f t="shared" si="110"/>
        <v/>
      </c>
      <c r="DI24" s="272" t="str">
        <f t="shared" si="119"/>
        <v/>
      </c>
      <c r="DJ24" s="272" t="str">
        <f t="shared" si="118"/>
        <v/>
      </c>
      <c r="DK24" s="200">
        <f t="shared" si="120"/>
        <v>0</v>
      </c>
      <c r="DL24" s="200">
        <f t="shared" si="121"/>
        <v>0</v>
      </c>
      <c r="DM24" s="200">
        <f t="shared" si="122"/>
        <v>0</v>
      </c>
      <c r="DN24" s="200"/>
      <c r="DO24" s="272" t="str">
        <f t="shared" si="123"/>
        <v/>
      </c>
      <c r="DP24" s="272" t="str">
        <f t="shared" si="124"/>
        <v/>
      </c>
      <c r="DQ24" s="308"/>
      <c r="DR24" s="68">
        <f t="shared" si="45"/>
        <v>0</v>
      </c>
      <c r="DS24" s="68">
        <f t="shared" si="46"/>
        <v>0</v>
      </c>
      <c r="DT24" s="68">
        <f t="shared" si="47"/>
        <v>0</v>
      </c>
      <c r="DU24" s="211"/>
      <c r="DV24" s="211"/>
      <c r="DW24" s="211"/>
      <c r="DX24" s="211"/>
      <c r="DY24" s="211"/>
      <c r="DZ24" s="211"/>
      <c r="EA24" s="211"/>
      <c r="EB24" s="211"/>
      <c r="EC24" s="211"/>
      <c r="ED24" s="211"/>
      <c r="EE24" s="211"/>
      <c r="EF24" s="211"/>
      <c r="EG24" s="211"/>
      <c r="EH24" s="211"/>
      <c r="EI24" s="211"/>
      <c r="EJ24" s="211"/>
      <c r="EK24" s="211"/>
      <c r="EL24" s="211"/>
      <c r="EM24" s="211"/>
      <c r="EN24" s="211"/>
      <c r="EO24" s="211"/>
      <c r="EP24" s="211"/>
      <c r="EQ24" s="211"/>
      <c r="ER24" s="211"/>
      <c r="ES24" s="211"/>
      <c r="ET24" s="211"/>
      <c r="EU24" s="211"/>
      <c r="EV24" s="211"/>
      <c r="EW24" s="211"/>
      <c r="EX24" s="211"/>
      <c r="EY24" s="211"/>
      <c r="EZ24" s="211"/>
    </row>
    <row r="25" spans="1:156" s="72" customFormat="1" ht="23.25" customHeight="1" x14ac:dyDescent="0.2">
      <c r="A25" s="248"/>
      <c r="B25" s="263"/>
      <c r="C25" s="214"/>
      <c r="D25" s="324" t="str">
        <f t="shared" si="62"/>
        <v/>
      </c>
      <c r="E25" s="150" t="str">
        <f t="shared" si="117"/>
        <v/>
      </c>
      <c r="F25" s="214"/>
      <c r="G25" s="214"/>
      <c r="H25" s="214"/>
      <c r="I25" s="220"/>
      <c r="J25" s="214"/>
      <c r="K25" s="255"/>
      <c r="L25" s="268"/>
      <c r="M25" s="214"/>
      <c r="N25" s="215"/>
      <c r="O25" s="218"/>
      <c r="P25" s="216"/>
      <c r="Q25" s="217"/>
      <c r="R25" s="215"/>
      <c r="S25" s="219"/>
      <c r="T25" s="217"/>
      <c r="U25" s="215"/>
      <c r="V25" s="219"/>
      <c r="W25" s="217"/>
      <c r="X25" s="215"/>
      <c r="Y25" s="219"/>
      <c r="Z25" s="217"/>
      <c r="AA25" s="214"/>
      <c r="AB25" s="215"/>
      <c r="AC25" s="218"/>
      <c r="AD25" s="216"/>
      <c r="AE25" s="217"/>
      <c r="AF25" s="214"/>
      <c r="AG25" s="215"/>
      <c r="AH25" s="218"/>
      <c r="AI25" s="216"/>
      <c r="AJ25" s="217"/>
      <c r="AK25" s="214"/>
      <c r="AL25" s="215"/>
      <c r="AM25" s="218"/>
      <c r="AN25" s="216"/>
      <c r="AO25" s="217"/>
      <c r="AP25" s="214"/>
      <c r="AQ25" s="215"/>
      <c r="AR25" s="218"/>
      <c r="AS25" s="216"/>
      <c r="AT25" s="217"/>
      <c r="AU25" s="214"/>
      <c r="AV25" s="215"/>
      <c r="AW25" s="218"/>
      <c r="AX25" s="216"/>
      <c r="AY25" s="217"/>
      <c r="AZ25" s="214"/>
      <c r="BA25" s="215"/>
      <c r="BB25" s="218"/>
      <c r="BC25" s="216"/>
      <c r="BD25" s="213"/>
      <c r="BE25" s="214"/>
      <c r="BF25" s="214"/>
      <c r="BG25" s="215"/>
      <c r="BH25" s="218"/>
      <c r="BI25" s="216"/>
      <c r="BJ25" s="213"/>
      <c r="BK25" s="221"/>
      <c r="BL25" s="222">
        <f t="shared" si="63"/>
        <v>0</v>
      </c>
      <c r="BM25" s="223">
        <f t="shared" si="64"/>
        <v>0</v>
      </c>
      <c r="BN25" s="223">
        <f t="shared" si="65"/>
        <v>0</v>
      </c>
      <c r="BO25" s="223">
        <f t="shared" si="66"/>
        <v>0</v>
      </c>
      <c r="BP25" s="223">
        <f t="shared" si="67"/>
        <v>0</v>
      </c>
      <c r="BQ25" s="223">
        <f t="shared" si="68"/>
        <v>0</v>
      </c>
      <c r="BR25" s="224">
        <f t="shared" si="69"/>
        <v>0</v>
      </c>
      <c r="BS25" s="224">
        <f t="shared" si="70"/>
        <v>0</v>
      </c>
      <c r="BT25" s="223">
        <f t="shared" si="71"/>
        <v>0</v>
      </c>
      <c r="BU25" s="223">
        <f t="shared" si="72"/>
        <v>0</v>
      </c>
      <c r="BV25" s="223">
        <f t="shared" si="73"/>
        <v>0</v>
      </c>
      <c r="BW25" s="223">
        <f t="shared" si="74"/>
        <v>0</v>
      </c>
      <c r="BX25" s="223">
        <f t="shared" si="75"/>
        <v>0</v>
      </c>
      <c r="BY25" s="223">
        <f t="shared" si="76"/>
        <v>0</v>
      </c>
      <c r="BZ25" s="223">
        <f t="shared" si="77"/>
        <v>0</v>
      </c>
      <c r="CA25" s="223">
        <f t="shared" si="78"/>
        <v>0</v>
      </c>
      <c r="CB25" s="208">
        <f t="shared" si="48"/>
        <v>0</v>
      </c>
      <c r="CC25" s="223">
        <f t="shared" si="79"/>
        <v>0</v>
      </c>
      <c r="CD25" s="223">
        <f t="shared" si="80"/>
        <v>0</v>
      </c>
      <c r="CE25" s="224">
        <f t="shared" si="81"/>
        <v>0</v>
      </c>
      <c r="CF25" s="224">
        <f t="shared" si="82"/>
        <v>0</v>
      </c>
      <c r="CG25" s="224">
        <f t="shared" si="83"/>
        <v>0</v>
      </c>
      <c r="CH25" s="224">
        <f t="shared" si="84"/>
        <v>0</v>
      </c>
      <c r="CI25" s="224">
        <f t="shared" si="85"/>
        <v>0</v>
      </c>
      <c r="CJ25" s="224">
        <f t="shared" si="86"/>
        <v>0</v>
      </c>
      <c r="CK25" s="224">
        <f t="shared" si="87"/>
        <v>0</v>
      </c>
      <c r="CL25" s="224">
        <f t="shared" si="88"/>
        <v>0</v>
      </c>
      <c r="CM25" s="224">
        <f t="shared" si="89"/>
        <v>0</v>
      </c>
      <c r="CN25" s="224">
        <f t="shared" si="90"/>
        <v>0</v>
      </c>
      <c r="CO25" s="224">
        <f t="shared" si="91"/>
        <v>0</v>
      </c>
      <c r="CP25" s="224">
        <f t="shared" si="92"/>
        <v>0</v>
      </c>
      <c r="CQ25" s="224">
        <f t="shared" si="93"/>
        <v>0</v>
      </c>
      <c r="CR25" s="224" t="str">
        <f t="shared" si="94"/>
        <v/>
      </c>
      <c r="CS25" s="224" t="str">
        <f t="shared" si="95"/>
        <v xml:space="preserve"> </v>
      </c>
      <c r="CT25" s="224" t="str">
        <f t="shared" si="96"/>
        <v/>
      </c>
      <c r="CU25" s="224" t="str">
        <f t="shared" si="97"/>
        <v/>
      </c>
      <c r="CV25" s="224" t="str">
        <f t="shared" si="98"/>
        <v/>
      </c>
      <c r="CW25" s="224" t="str">
        <f t="shared" si="99"/>
        <v/>
      </c>
      <c r="CX25" s="224" t="str">
        <f t="shared" si="100"/>
        <v/>
      </c>
      <c r="CY25" s="224" t="str">
        <f t="shared" si="101"/>
        <v/>
      </c>
      <c r="CZ25" s="224" t="str">
        <f t="shared" si="102"/>
        <v/>
      </c>
      <c r="DA25" s="224" t="str">
        <f t="shared" si="103"/>
        <v/>
      </c>
      <c r="DB25" s="224" t="str">
        <f t="shared" si="104"/>
        <v/>
      </c>
      <c r="DC25" s="224" t="str">
        <f t="shared" si="105"/>
        <v/>
      </c>
      <c r="DD25" s="224" t="str">
        <f t="shared" si="106"/>
        <v/>
      </c>
      <c r="DE25" s="224" t="str">
        <f t="shared" si="107"/>
        <v/>
      </c>
      <c r="DF25" s="224" t="str">
        <f t="shared" si="108"/>
        <v/>
      </c>
      <c r="DG25" s="224" t="str">
        <f t="shared" si="109"/>
        <v/>
      </c>
      <c r="DH25" s="225" t="str">
        <f t="shared" si="110"/>
        <v/>
      </c>
      <c r="DI25" s="224" t="str">
        <f t="shared" si="119"/>
        <v/>
      </c>
      <c r="DJ25" s="224" t="str">
        <f t="shared" si="118"/>
        <v/>
      </c>
      <c r="DK25" s="306">
        <f t="shared" si="120"/>
        <v>0</v>
      </c>
      <c r="DL25" s="306">
        <f t="shared" si="121"/>
        <v>0</v>
      </c>
      <c r="DM25" s="306">
        <f t="shared" si="122"/>
        <v>0</v>
      </c>
      <c r="DN25" s="220"/>
      <c r="DO25" s="224" t="str">
        <f t="shared" si="123"/>
        <v/>
      </c>
      <c r="DP25" s="224" t="str">
        <f t="shared" si="124"/>
        <v/>
      </c>
      <c r="DQ25" s="307"/>
      <c r="DR25" s="71">
        <f t="shared" si="45"/>
        <v>0</v>
      </c>
      <c r="DS25" s="71">
        <f t="shared" si="46"/>
        <v>0</v>
      </c>
      <c r="DT25" s="71">
        <f t="shared" si="47"/>
        <v>0</v>
      </c>
      <c r="DU25" s="226"/>
      <c r="DV25" s="226"/>
      <c r="DW25" s="226"/>
      <c r="DX25" s="226"/>
      <c r="DY25" s="226"/>
      <c r="DZ25" s="226"/>
      <c r="EA25" s="226"/>
      <c r="EB25" s="226"/>
      <c r="EC25" s="226"/>
      <c r="ED25" s="226"/>
      <c r="EE25" s="226"/>
      <c r="EF25" s="226"/>
      <c r="EG25" s="226"/>
      <c r="EH25" s="226"/>
      <c r="EI25" s="226"/>
      <c r="EJ25" s="226"/>
      <c r="EK25" s="226"/>
      <c r="EL25" s="226"/>
      <c r="EM25" s="226"/>
      <c r="EN25" s="226"/>
      <c r="EO25" s="226"/>
      <c r="EP25" s="226"/>
      <c r="EQ25" s="226"/>
      <c r="ER25" s="226"/>
      <c r="ES25" s="226"/>
      <c r="ET25" s="226"/>
      <c r="EU25" s="226"/>
      <c r="EV25" s="226"/>
      <c r="EW25" s="226"/>
      <c r="EX25" s="226"/>
      <c r="EY25" s="226"/>
      <c r="EZ25" s="226"/>
    </row>
    <row r="26" spans="1:156" s="70" customFormat="1" ht="23.25" customHeight="1" x14ac:dyDescent="0.2">
      <c r="A26" s="249"/>
      <c r="B26" s="264"/>
      <c r="C26" s="230"/>
      <c r="D26" s="325" t="str">
        <f t="shared" si="62"/>
        <v/>
      </c>
      <c r="E26" s="265" t="str">
        <f t="shared" si="117"/>
        <v/>
      </c>
      <c r="F26" s="230"/>
      <c r="G26" s="230"/>
      <c r="H26" s="230"/>
      <c r="I26" s="200"/>
      <c r="J26" s="230"/>
      <c r="K26" s="254"/>
      <c r="L26" s="269"/>
      <c r="M26" s="230"/>
      <c r="N26" s="231"/>
      <c r="O26" s="232"/>
      <c r="P26" s="205"/>
      <c r="Q26" s="203"/>
      <c r="R26" s="231"/>
      <c r="S26" s="233"/>
      <c r="T26" s="203"/>
      <c r="U26" s="231"/>
      <c r="V26" s="233"/>
      <c r="W26" s="203"/>
      <c r="X26" s="231"/>
      <c r="Y26" s="233"/>
      <c r="Z26" s="203"/>
      <c r="AA26" s="230"/>
      <c r="AB26" s="231"/>
      <c r="AC26" s="232"/>
      <c r="AD26" s="205"/>
      <c r="AE26" s="203"/>
      <c r="AF26" s="230"/>
      <c r="AG26" s="231"/>
      <c r="AH26" s="232"/>
      <c r="AI26" s="205"/>
      <c r="AJ26" s="203"/>
      <c r="AK26" s="230"/>
      <c r="AL26" s="231"/>
      <c r="AM26" s="232"/>
      <c r="AN26" s="205"/>
      <c r="AO26" s="203"/>
      <c r="AP26" s="230"/>
      <c r="AQ26" s="231"/>
      <c r="AR26" s="232"/>
      <c r="AS26" s="205"/>
      <c r="AT26" s="203"/>
      <c r="AU26" s="230"/>
      <c r="AV26" s="231"/>
      <c r="AW26" s="232"/>
      <c r="AX26" s="205"/>
      <c r="AY26" s="203"/>
      <c r="AZ26" s="230"/>
      <c r="BA26" s="231"/>
      <c r="BB26" s="232"/>
      <c r="BC26" s="205"/>
      <c r="BD26" s="199"/>
      <c r="BE26" s="230"/>
      <c r="BF26" s="230"/>
      <c r="BG26" s="231"/>
      <c r="BH26" s="232"/>
      <c r="BI26" s="205"/>
      <c r="BJ26" s="229"/>
      <c r="BK26" s="234"/>
      <c r="BL26" s="207">
        <f t="shared" si="63"/>
        <v>0</v>
      </c>
      <c r="BM26" s="208">
        <f t="shared" si="64"/>
        <v>0</v>
      </c>
      <c r="BN26" s="208">
        <f t="shared" si="65"/>
        <v>0</v>
      </c>
      <c r="BO26" s="208">
        <f t="shared" si="66"/>
        <v>0</v>
      </c>
      <c r="BP26" s="208">
        <f t="shared" si="67"/>
        <v>0</v>
      </c>
      <c r="BQ26" s="208">
        <f t="shared" si="68"/>
        <v>0</v>
      </c>
      <c r="BR26" s="209">
        <f t="shared" si="69"/>
        <v>0</v>
      </c>
      <c r="BS26" s="209">
        <f t="shared" si="70"/>
        <v>0</v>
      </c>
      <c r="BT26" s="208">
        <f t="shared" si="71"/>
        <v>0</v>
      </c>
      <c r="BU26" s="208">
        <f t="shared" si="72"/>
        <v>0</v>
      </c>
      <c r="BV26" s="208">
        <f t="shared" si="73"/>
        <v>0</v>
      </c>
      <c r="BW26" s="208">
        <f t="shared" si="74"/>
        <v>0</v>
      </c>
      <c r="BX26" s="208">
        <f t="shared" si="75"/>
        <v>0</v>
      </c>
      <c r="BY26" s="208">
        <f t="shared" si="76"/>
        <v>0</v>
      </c>
      <c r="BZ26" s="208">
        <f t="shared" si="77"/>
        <v>0</v>
      </c>
      <c r="CA26" s="208">
        <f t="shared" si="78"/>
        <v>0</v>
      </c>
      <c r="CB26" s="208">
        <f t="shared" si="48"/>
        <v>0</v>
      </c>
      <c r="CC26" s="208">
        <f t="shared" si="79"/>
        <v>0</v>
      </c>
      <c r="CD26" s="208">
        <f t="shared" si="80"/>
        <v>0</v>
      </c>
      <c r="CE26" s="209">
        <f t="shared" si="81"/>
        <v>0</v>
      </c>
      <c r="CF26" s="209">
        <f t="shared" si="82"/>
        <v>0</v>
      </c>
      <c r="CG26" s="209">
        <f t="shared" si="83"/>
        <v>0</v>
      </c>
      <c r="CH26" s="209">
        <f t="shared" si="84"/>
        <v>0</v>
      </c>
      <c r="CI26" s="209">
        <f t="shared" si="85"/>
        <v>0</v>
      </c>
      <c r="CJ26" s="209">
        <f t="shared" si="86"/>
        <v>0</v>
      </c>
      <c r="CK26" s="209">
        <f t="shared" si="87"/>
        <v>0</v>
      </c>
      <c r="CL26" s="209">
        <f t="shared" si="88"/>
        <v>0</v>
      </c>
      <c r="CM26" s="209">
        <f t="shared" si="89"/>
        <v>0</v>
      </c>
      <c r="CN26" s="209">
        <f t="shared" si="90"/>
        <v>0</v>
      </c>
      <c r="CO26" s="209">
        <f t="shared" si="91"/>
        <v>0</v>
      </c>
      <c r="CP26" s="209">
        <f t="shared" si="92"/>
        <v>0</v>
      </c>
      <c r="CQ26" s="209">
        <f t="shared" si="93"/>
        <v>0</v>
      </c>
      <c r="CR26" s="209" t="str">
        <f t="shared" si="94"/>
        <v/>
      </c>
      <c r="CS26" s="209" t="str">
        <f t="shared" si="95"/>
        <v xml:space="preserve"> </v>
      </c>
      <c r="CT26" s="209" t="str">
        <f t="shared" si="96"/>
        <v/>
      </c>
      <c r="CU26" s="209" t="str">
        <f t="shared" si="97"/>
        <v/>
      </c>
      <c r="CV26" s="209" t="str">
        <f t="shared" si="98"/>
        <v/>
      </c>
      <c r="CW26" s="209" t="str">
        <f t="shared" si="99"/>
        <v/>
      </c>
      <c r="CX26" s="209" t="str">
        <f t="shared" si="100"/>
        <v/>
      </c>
      <c r="CY26" s="209" t="str">
        <f t="shared" si="101"/>
        <v/>
      </c>
      <c r="CZ26" s="209" t="str">
        <f t="shared" si="102"/>
        <v/>
      </c>
      <c r="DA26" s="209" t="str">
        <f t="shared" si="103"/>
        <v/>
      </c>
      <c r="DB26" s="209" t="str">
        <f t="shared" si="104"/>
        <v/>
      </c>
      <c r="DC26" s="209" t="str">
        <f t="shared" si="105"/>
        <v/>
      </c>
      <c r="DD26" s="209" t="str">
        <f t="shared" si="106"/>
        <v/>
      </c>
      <c r="DE26" s="209" t="str">
        <f t="shared" si="107"/>
        <v/>
      </c>
      <c r="DF26" s="209" t="str">
        <f t="shared" si="108"/>
        <v/>
      </c>
      <c r="DG26" s="209" t="str">
        <f t="shared" si="109"/>
        <v/>
      </c>
      <c r="DH26" s="210" t="str">
        <f t="shared" si="110"/>
        <v/>
      </c>
      <c r="DI26" s="272" t="str">
        <f t="shared" si="119"/>
        <v/>
      </c>
      <c r="DJ26" s="272" t="str">
        <f t="shared" si="118"/>
        <v/>
      </c>
      <c r="DK26" s="200">
        <f t="shared" si="120"/>
        <v>0</v>
      </c>
      <c r="DL26" s="200">
        <f t="shared" si="121"/>
        <v>0</v>
      </c>
      <c r="DM26" s="200">
        <f t="shared" si="122"/>
        <v>0</v>
      </c>
      <c r="DN26" s="200"/>
      <c r="DO26" s="272" t="str">
        <f t="shared" si="123"/>
        <v/>
      </c>
      <c r="DP26" s="272" t="str">
        <f t="shared" si="124"/>
        <v/>
      </c>
      <c r="DQ26" s="308"/>
      <c r="DR26" s="68">
        <f t="shared" si="45"/>
        <v>0</v>
      </c>
      <c r="DS26" s="68">
        <f t="shared" si="46"/>
        <v>0</v>
      </c>
      <c r="DT26" s="68">
        <f t="shared" si="47"/>
        <v>0</v>
      </c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  <c r="EG26" s="211"/>
      <c r="EH26" s="211"/>
      <c r="EI26" s="211"/>
      <c r="EJ26" s="211"/>
      <c r="EK26" s="211"/>
      <c r="EL26" s="211"/>
      <c r="EM26" s="211"/>
      <c r="EN26" s="211"/>
      <c r="EO26" s="211"/>
      <c r="EP26" s="211"/>
      <c r="EQ26" s="211"/>
      <c r="ER26" s="211"/>
      <c r="ES26" s="211"/>
      <c r="ET26" s="211"/>
      <c r="EU26" s="211"/>
      <c r="EV26" s="211"/>
      <c r="EW26" s="211"/>
      <c r="EX26" s="211"/>
      <c r="EY26" s="211"/>
      <c r="EZ26" s="211"/>
    </row>
    <row r="27" spans="1:156" s="72" customFormat="1" ht="23.25" customHeight="1" x14ac:dyDescent="0.2">
      <c r="A27" s="248"/>
      <c r="B27" s="263"/>
      <c r="C27" s="214"/>
      <c r="D27" s="324" t="str">
        <f t="shared" si="62"/>
        <v/>
      </c>
      <c r="E27" s="150" t="str">
        <f t="shared" si="117"/>
        <v/>
      </c>
      <c r="F27" s="214"/>
      <c r="G27" s="214"/>
      <c r="H27" s="214"/>
      <c r="I27" s="220"/>
      <c r="J27" s="214"/>
      <c r="K27" s="255"/>
      <c r="L27" s="268"/>
      <c r="M27" s="214"/>
      <c r="N27" s="215"/>
      <c r="O27" s="218"/>
      <c r="P27" s="216"/>
      <c r="Q27" s="217"/>
      <c r="R27" s="215"/>
      <c r="S27" s="219"/>
      <c r="T27" s="217"/>
      <c r="U27" s="215"/>
      <c r="V27" s="219"/>
      <c r="W27" s="217"/>
      <c r="X27" s="215"/>
      <c r="Y27" s="219"/>
      <c r="Z27" s="217"/>
      <c r="AA27" s="214"/>
      <c r="AB27" s="215"/>
      <c r="AC27" s="218"/>
      <c r="AD27" s="216"/>
      <c r="AE27" s="217"/>
      <c r="AF27" s="214"/>
      <c r="AG27" s="215"/>
      <c r="AH27" s="218"/>
      <c r="AI27" s="216"/>
      <c r="AJ27" s="217"/>
      <c r="AK27" s="214"/>
      <c r="AL27" s="215"/>
      <c r="AM27" s="218"/>
      <c r="AN27" s="216"/>
      <c r="AO27" s="217"/>
      <c r="AP27" s="214"/>
      <c r="AQ27" s="215"/>
      <c r="AR27" s="218"/>
      <c r="AS27" s="216"/>
      <c r="AT27" s="217"/>
      <c r="AU27" s="214"/>
      <c r="AV27" s="215"/>
      <c r="AW27" s="218"/>
      <c r="AX27" s="216"/>
      <c r="AY27" s="217"/>
      <c r="AZ27" s="214"/>
      <c r="BA27" s="215"/>
      <c r="BB27" s="218"/>
      <c r="BC27" s="216"/>
      <c r="BD27" s="213"/>
      <c r="BE27" s="214"/>
      <c r="BF27" s="214"/>
      <c r="BG27" s="215"/>
      <c r="BH27" s="218"/>
      <c r="BI27" s="216"/>
      <c r="BJ27" s="213"/>
      <c r="BK27" s="221"/>
      <c r="BL27" s="222">
        <f t="shared" si="63"/>
        <v>0</v>
      </c>
      <c r="BM27" s="223">
        <f t="shared" si="64"/>
        <v>0</v>
      </c>
      <c r="BN27" s="223">
        <f t="shared" si="65"/>
        <v>0</v>
      </c>
      <c r="BO27" s="223">
        <f t="shared" si="66"/>
        <v>0</v>
      </c>
      <c r="BP27" s="223">
        <f t="shared" si="67"/>
        <v>0</v>
      </c>
      <c r="BQ27" s="223">
        <f t="shared" si="68"/>
        <v>0</v>
      </c>
      <c r="BR27" s="224">
        <f t="shared" si="69"/>
        <v>0</v>
      </c>
      <c r="BS27" s="224">
        <f t="shared" si="70"/>
        <v>0</v>
      </c>
      <c r="BT27" s="223">
        <f t="shared" si="71"/>
        <v>0</v>
      </c>
      <c r="BU27" s="223">
        <f t="shared" si="72"/>
        <v>0</v>
      </c>
      <c r="BV27" s="223">
        <f t="shared" si="73"/>
        <v>0</v>
      </c>
      <c r="BW27" s="223">
        <f t="shared" si="74"/>
        <v>0</v>
      </c>
      <c r="BX27" s="223">
        <f t="shared" si="75"/>
        <v>0</v>
      </c>
      <c r="BY27" s="223">
        <f t="shared" si="76"/>
        <v>0</v>
      </c>
      <c r="BZ27" s="223">
        <f t="shared" si="77"/>
        <v>0</v>
      </c>
      <c r="CA27" s="223">
        <f t="shared" si="78"/>
        <v>0</v>
      </c>
      <c r="CB27" s="208">
        <f t="shared" si="48"/>
        <v>0</v>
      </c>
      <c r="CC27" s="223">
        <f t="shared" si="79"/>
        <v>0</v>
      </c>
      <c r="CD27" s="223">
        <f t="shared" si="80"/>
        <v>0</v>
      </c>
      <c r="CE27" s="224">
        <f t="shared" si="81"/>
        <v>0</v>
      </c>
      <c r="CF27" s="224">
        <f t="shared" si="82"/>
        <v>0</v>
      </c>
      <c r="CG27" s="224">
        <f t="shared" si="83"/>
        <v>0</v>
      </c>
      <c r="CH27" s="224">
        <f t="shared" si="84"/>
        <v>0</v>
      </c>
      <c r="CI27" s="224">
        <f t="shared" si="85"/>
        <v>0</v>
      </c>
      <c r="CJ27" s="224">
        <f t="shared" si="86"/>
        <v>0</v>
      </c>
      <c r="CK27" s="224">
        <f t="shared" si="87"/>
        <v>0</v>
      </c>
      <c r="CL27" s="224">
        <f t="shared" si="88"/>
        <v>0</v>
      </c>
      <c r="CM27" s="224">
        <f t="shared" si="89"/>
        <v>0</v>
      </c>
      <c r="CN27" s="224">
        <f t="shared" si="90"/>
        <v>0</v>
      </c>
      <c r="CO27" s="224">
        <f t="shared" si="91"/>
        <v>0</v>
      </c>
      <c r="CP27" s="224">
        <f t="shared" si="92"/>
        <v>0</v>
      </c>
      <c r="CQ27" s="224">
        <f t="shared" si="93"/>
        <v>0</v>
      </c>
      <c r="CR27" s="224" t="str">
        <f t="shared" si="94"/>
        <v/>
      </c>
      <c r="CS27" s="224" t="str">
        <f t="shared" si="95"/>
        <v xml:space="preserve"> </v>
      </c>
      <c r="CT27" s="224" t="str">
        <f t="shared" si="96"/>
        <v/>
      </c>
      <c r="CU27" s="224" t="str">
        <f t="shared" si="97"/>
        <v/>
      </c>
      <c r="CV27" s="224" t="str">
        <f t="shared" si="98"/>
        <v/>
      </c>
      <c r="CW27" s="224" t="str">
        <f t="shared" si="99"/>
        <v/>
      </c>
      <c r="CX27" s="224" t="str">
        <f t="shared" si="100"/>
        <v/>
      </c>
      <c r="CY27" s="224" t="str">
        <f t="shared" si="101"/>
        <v/>
      </c>
      <c r="CZ27" s="224" t="str">
        <f t="shared" si="102"/>
        <v/>
      </c>
      <c r="DA27" s="224" t="str">
        <f t="shared" si="103"/>
        <v/>
      </c>
      <c r="DB27" s="224" t="str">
        <f t="shared" si="104"/>
        <v/>
      </c>
      <c r="DC27" s="224" t="str">
        <f t="shared" si="105"/>
        <v/>
      </c>
      <c r="DD27" s="224" t="str">
        <f t="shared" si="106"/>
        <v/>
      </c>
      <c r="DE27" s="224" t="str">
        <f t="shared" si="107"/>
        <v/>
      </c>
      <c r="DF27" s="224" t="str">
        <f t="shared" si="108"/>
        <v/>
      </c>
      <c r="DG27" s="224" t="str">
        <f t="shared" si="109"/>
        <v/>
      </c>
      <c r="DH27" s="225" t="str">
        <f t="shared" si="110"/>
        <v/>
      </c>
      <c r="DI27" s="224" t="str">
        <f t="shared" si="119"/>
        <v/>
      </c>
      <c r="DJ27" s="224" t="str">
        <f t="shared" si="118"/>
        <v/>
      </c>
      <c r="DK27" s="306">
        <f t="shared" si="120"/>
        <v>0</v>
      </c>
      <c r="DL27" s="306">
        <f t="shared" si="121"/>
        <v>0</v>
      </c>
      <c r="DM27" s="306">
        <f t="shared" si="122"/>
        <v>0</v>
      </c>
      <c r="DN27" s="220"/>
      <c r="DO27" s="224" t="str">
        <f t="shared" si="123"/>
        <v/>
      </c>
      <c r="DP27" s="224" t="str">
        <f t="shared" si="124"/>
        <v/>
      </c>
      <c r="DQ27" s="307"/>
      <c r="DR27" s="71">
        <f t="shared" si="45"/>
        <v>0</v>
      </c>
      <c r="DS27" s="71">
        <f t="shared" si="46"/>
        <v>0</v>
      </c>
      <c r="DT27" s="71">
        <f t="shared" si="47"/>
        <v>0</v>
      </c>
      <c r="DU27" s="226"/>
      <c r="DV27" s="226"/>
      <c r="DW27" s="226"/>
      <c r="DX27" s="226"/>
      <c r="DY27" s="226"/>
      <c r="DZ27" s="226"/>
      <c r="EA27" s="226"/>
      <c r="EB27" s="226"/>
      <c r="EC27" s="226"/>
      <c r="ED27" s="226"/>
      <c r="EE27" s="226"/>
      <c r="EF27" s="226"/>
      <c r="EG27" s="226"/>
      <c r="EH27" s="226"/>
      <c r="EI27" s="226"/>
      <c r="EJ27" s="226"/>
      <c r="EK27" s="226"/>
      <c r="EL27" s="226"/>
      <c r="EM27" s="226"/>
      <c r="EN27" s="226"/>
      <c r="EO27" s="226"/>
      <c r="EP27" s="226"/>
      <c r="EQ27" s="226"/>
      <c r="ER27" s="226"/>
      <c r="ES27" s="226"/>
      <c r="ET27" s="226"/>
      <c r="EU27" s="226"/>
      <c r="EV27" s="226"/>
      <c r="EW27" s="226"/>
      <c r="EX27" s="226"/>
      <c r="EY27" s="226"/>
      <c r="EZ27" s="226"/>
    </row>
    <row r="28" spans="1:156" s="70" customFormat="1" ht="23.25" customHeight="1" x14ac:dyDescent="0.2">
      <c r="A28" s="249"/>
      <c r="B28" s="264"/>
      <c r="C28" s="230"/>
      <c r="D28" s="325" t="str">
        <f t="shared" si="62"/>
        <v/>
      </c>
      <c r="E28" s="265" t="str">
        <f t="shared" si="117"/>
        <v/>
      </c>
      <c r="F28" s="230"/>
      <c r="G28" s="230"/>
      <c r="H28" s="230"/>
      <c r="I28" s="200"/>
      <c r="J28" s="230"/>
      <c r="K28" s="254"/>
      <c r="L28" s="269"/>
      <c r="M28" s="230"/>
      <c r="N28" s="231"/>
      <c r="O28" s="232"/>
      <c r="P28" s="205"/>
      <c r="Q28" s="203"/>
      <c r="R28" s="231"/>
      <c r="S28" s="233"/>
      <c r="T28" s="203"/>
      <c r="U28" s="231"/>
      <c r="V28" s="233"/>
      <c r="W28" s="203"/>
      <c r="X28" s="231"/>
      <c r="Y28" s="233"/>
      <c r="Z28" s="203"/>
      <c r="AA28" s="230"/>
      <c r="AB28" s="231"/>
      <c r="AC28" s="232"/>
      <c r="AD28" s="205"/>
      <c r="AE28" s="203"/>
      <c r="AF28" s="230"/>
      <c r="AG28" s="231"/>
      <c r="AH28" s="232"/>
      <c r="AI28" s="205"/>
      <c r="AJ28" s="203"/>
      <c r="AK28" s="230"/>
      <c r="AL28" s="231"/>
      <c r="AM28" s="232"/>
      <c r="AN28" s="205"/>
      <c r="AO28" s="203"/>
      <c r="AP28" s="230"/>
      <c r="AQ28" s="231"/>
      <c r="AR28" s="232"/>
      <c r="AS28" s="205"/>
      <c r="AT28" s="203"/>
      <c r="AU28" s="230"/>
      <c r="AV28" s="231"/>
      <c r="AW28" s="232"/>
      <c r="AX28" s="205"/>
      <c r="AY28" s="203"/>
      <c r="AZ28" s="230"/>
      <c r="BA28" s="231"/>
      <c r="BB28" s="232"/>
      <c r="BC28" s="205"/>
      <c r="BD28" s="199"/>
      <c r="BE28" s="230"/>
      <c r="BF28" s="230"/>
      <c r="BG28" s="231"/>
      <c r="BH28" s="232"/>
      <c r="BI28" s="205"/>
      <c r="BJ28" s="229"/>
      <c r="BK28" s="234"/>
      <c r="BL28" s="207">
        <f t="shared" si="63"/>
        <v>0</v>
      </c>
      <c r="BM28" s="208">
        <f t="shared" si="64"/>
        <v>0</v>
      </c>
      <c r="BN28" s="208">
        <f t="shared" si="65"/>
        <v>0</v>
      </c>
      <c r="BO28" s="208">
        <f t="shared" si="66"/>
        <v>0</v>
      </c>
      <c r="BP28" s="208">
        <f t="shared" si="67"/>
        <v>0</v>
      </c>
      <c r="BQ28" s="208">
        <f t="shared" si="68"/>
        <v>0</v>
      </c>
      <c r="BR28" s="209">
        <f t="shared" si="69"/>
        <v>0</v>
      </c>
      <c r="BS28" s="209">
        <f t="shared" si="70"/>
        <v>0</v>
      </c>
      <c r="BT28" s="208">
        <f t="shared" si="71"/>
        <v>0</v>
      </c>
      <c r="BU28" s="208">
        <f t="shared" si="72"/>
        <v>0</v>
      </c>
      <c r="BV28" s="208">
        <f t="shared" si="73"/>
        <v>0</v>
      </c>
      <c r="BW28" s="208">
        <f t="shared" si="74"/>
        <v>0</v>
      </c>
      <c r="BX28" s="208">
        <f t="shared" si="75"/>
        <v>0</v>
      </c>
      <c r="BY28" s="208">
        <f t="shared" si="76"/>
        <v>0</v>
      </c>
      <c r="BZ28" s="208">
        <f t="shared" si="77"/>
        <v>0</v>
      </c>
      <c r="CA28" s="208">
        <f t="shared" si="78"/>
        <v>0</v>
      </c>
      <c r="CB28" s="208">
        <f t="shared" si="48"/>
        <v>0</v>
      </c>
      <c r="CC28" s="208">
        <f t="shared" si="79"/>
        <v>0</v>
      </c>
      <c r="CD28" s="208">
        <f t="shared" si="80"/>
        <v>0</v>
      </c>
      <c r="CE28" s="209">
        <f t="shared" si="81"/>
        <v>0</v>
      </c>
      <c r="CF28" s="209">
        <f t="shared" si="82"/>
        <v>0</v>
      </c>
      <c r="CG28" s="209">
        <f t="shared" si="83"/>
        <v>0</v>
      </c>
      <c r="CH28" s="209">
        <f t="shared" si="84"/>
        <v>0</v>
      </c>
      <c r="CI28" s="209">
        <f t="shared" si="85"/>
        <v>0</v>
      </c>
      <c r="CJ28" s="209">
        <f t="shared" si="86"/>
        <v>0</v>
      </c>
      <c r="CK28" s="209">
        <f t="shared" si="87"/>
        <v>0</v>
      </c>
      <c r="CL28" s="209">
        <f t="shared" si="88"/>
        <v>0</v>
      </c>
      <c r="CM28" s="209">
        <f t="shared" si="89"/>
        <v>0</v>
      </c>
      <c r="CN28" s="209">
        <f t="shared" si="90"/>
        <v>0</v>
      </c>
      <c r="CO28" s="209">
        <f t="shared" si="91"/>
        <v>0</v>
      </c>
      <c r="CP28" s="209">
        <f t="shared" si="92"/>
        <v>0</v>
      </c>
      <c r="CQ28" s="209">
        <f t="shared" si="93"/>
        <v>0</v>
      </c>
      <c r="CR28" s="209" t="str">
        <f t="shared" si="94"/>
        <v/>
      </c>
      <c r="CS28" s="209" t="str">
        <f t="shared" si="95"/>
        <v xml:space="preserve"> </v>
      </c>
      <c r="CT28" s="209" t="str">
        <f t="shared" si="96"/>
        <v/>
      </c>
      <c r="CU28" s="209" t="str">
        <f t="shared" si="97"/>
        <v/>
      </c>
      <c r="CV28" s="209" t="str">
        <f t="shared" si="98"/>
        <v/>
      </c>
      <c r="CW28" s="209" t="str">
        <f t="shared" si="99"/>
        <v/>
      </c>
      <c r="CX28" s="209" t="str">
        <f t="shared" si="100"/>
        <v/>
      </c>
      <c r="CY28" s="209" t="str">
        <f t="shared" si="101"/>
        <v/>
      </c>
      <c r="CZ28" s="209" t="str">
        <f t="shared" si="102"/>
        <v/>
      </c>
      <c r="DA28" s="209" t="str">
        <f t="shared" si="103"/>
        <v/>
      </c>
      <c r="DB28" s="209" t="str">
        <f t="shared" si="104"/>
        <v/>
      </c>
      <c r="DC28" s="209" t="str">
        <f t="shared" si="105"/>
        <v/>
      </c>
      <c r="DD28" s="209" t="str">
        <f t="shared" si="106"/>
        <v/>
      </c>
      <c r="DE28" s="209" t="str">
        <f t="shared" si="107"/>
        <v/>
      </c>
      <c r="DF28" s="209" t="str">
        <f t="shared" si="108"/>
        <v/>
      </c>
      <c r="DG28" s="209" t="str">
        <f t="shared" si="109"/>
        <v/>
      </c>
      <c r="DH28" s="210" t="str">
        <f t="shared" si="110"/>
        <v/>
      </c>
      <c r="DI28" s="272" t="str">
        <f t="shared" si="119"/>
        <v/>
      </c>
      <c r="DJ28" s="272" t="str">
        <f t="shared" si="118"/>
        <v/>
      </c>
      <c r="DK28" s="200">
        <f t="shared" si="120"/>
        <v>0</v>
      </c>
      <c r="DL28" s="200">
        <f t="shared" si="121"/>
        <v>0</v>
      </c>
      <c r="DM28" s="200">
        <f t="shared" si="122"/>
        <v>0</v>
      </c>
      <c r="DN28" s="200"/>
      <c r="DO28" s="272" t="str">
        <f t="shared" si="123"/>
        <v/>
      </c>
      <c r="DP28" s="272" t="str">
        <f t="shared" si="124"/>
        <v/>
      </c>
      <c r="DQ28" s="308"/>
      <c r="DR28" s="68">
        <f t="shared" si="45"/>
        <v>0</v>
      </c>
      <c r="DS28" s="68">
        <f t="shared" si="46"/>
        <v>0</v>
      </c>
      <c r="DT28" s="68">
        <f t="shared" si="47"/>
        <v>0</v>
      </c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  <c r="EG28" s="211"/>
      <c r="EH28" s="211"/>
      <c r="EI28" s="211"/>
      <c r="EJ28" s="211"/>
      <c r="EK28" s="211"/>
      <c r="EL28" s="211"/>
      <c r="EM28" s="211"/>
      <c r="EN28" s="211"/>
      <c r="EO28" s="211"/>
      <c r="EP28" s="211"/>
      <c r="EQ28" s="211"/>
      <c r="ER28" s="211"/>
      <c r="ES28" s="211"/>
      <c r="ET28" s="211"/>
      <c r="EU28" s="211"/>
      <c r="EV28" s="211"/>
      <c r="EW28" s="211"/>
      <c r="EX28" s="211"/>
      <c r="EY28" s="211"/>
      <c r="EZ28" s="211"/>
    </row>
    <row r="29" spans="1:156" s="72" customFormat="1" ht="23.25" customHeight="1" x14ac:dyDescent="0.2">
      <c r="A29" s="248"/>
      <c r="B29" s="263"/>
      <c r="C29" s="214"/>
      <c r="D29" s="324" t="str">
        <f t="shared" si="62"/>
        <v/>
      </c>
      <c r="E29" s="150" t="str">
        <f t="shared" si="117"/>
        <v/>
      </c>
      <c r="F29" s="214"/>
      <c r="G29" s="214"/>
      <c r="H29" s="214"/>
      <c r="I29" s="220"/>
      <c r="J29" s="214"/>
      <c r="K29" s="255"/>
      <c r="L29" s="268"/>
      <c r="M29" s="214"/>
      <c r="N29" s="215"/>
      <c r="O29" s="218"/>
      <c r="P29" s="216"/>
      <c r="Q29" s="217"/>
      <c r="R29" s="215"/>
      <c r="S29" s="219"/>
      <c r="T29" s="217"/>
      <c r="U29" s="215"/>
      <c r="V29" s="219"/>
      <c r="W29" s="217"/>
      <c r="X29" s="215"/>
      <c r="Y29" s="219"/>
      <c r="Z29" s="217"/>
      <c r="AA29" s="214"/>
      <c r="AB29" s="215"/>
      <c r="AC29" s="218"/>
      <c r="AD29" s="216"/>
      <c r="AE29" s="217"/>
      <c r="AF29" s="214"/>
      <c r="AG29" s="215"/>
      <c r="AH29" s="218"/>
      <c r="AI29" s="216"/>
      <c r="AJ29" s="217"/>
      <c r="AK29" s="214"/>
      <c r="AL29" s="215"/>
      <c r="AM29" s="218"/>
      <c r="AN29" s="216"/>
      <c r="AO29" s="217"/>
      <c r="AP29" s="214"/>
      <c r="AQ29" s="215"/>
      <c r="AR29" s="218"/>
      <c r="AS29" s="216"/>
      <c r="AT29" s="217"/>
      <c r="AU29" s="214"/>
      <c r="AV29" s="215"/>
      <c r="AW29" s="218"/>
      <c r="AX29" s="216"/>
      <c r="AY29" s="217"/>
      <c r="AZ29" s="214"/>
      <c r="BA29" s="215"/>
      <c r="BB29" s="218"/>
      <c r="BC29" s="216"/>
      <c r="BD29" s="213"/>
      <c r="BE29" s="214"/>
      <c r="BF29" s="214"/>
      <c r="BG29" s="215"/>
      <c r="BH29" s="218"/>
      <c r="BI29" s="216"/>
      <c r="BJ29" s="213"/>
      <c r="BK29" s="221"/>
      <c r="BL29" s="222">
        <f t="shared" si="63"/>
        <v>0</v>
      </c>
      <c r="BM29" s="223">
        <f t="shared" si="64"/>
        <v>0</v>
      </c>
      <c r="BN29" s="223">
        <f t="shared" si="65"/>
        <v>0</v>
      </c>
      <c r="BO29" s="223">
        <f t="shared" si="66"/>
        <v>0</v>
      </c>
      <c r="BP29" s="223">
        <f t="shared" si="67"/>
        <v>0</v>
      </c>
      <c r="BQ29" s="223">
        <f t="shared" si="68"/>
        <v>0</v>
      </c>
      <c r="BR29" s="224">
        <f t="shared" si="69"/>
        <v>0</v>
      </c>
      <c r="BS29" s="224">
        <f t="shared" si="70"/>
        <v>0</v>
      </c>
      <c r="BT29" s="223">
        <f t="shared" si="71"/>
        <v>0</v>
      </c>
      <c r="BU29" s="223">
        <f t="shared" si="72"/>
        <v>0</v>
      </c>
      <c r="BV29" s="223">
        <f t="shared" si="73"/>
        <v>0</v>
      </c>
      <c r="BW29" s="223">
        <f t="shared" si="74"/>
        <v>0</v>
      </c>
      <c r="BX29" s="223">
        <f t="shared" si="75"/>
        <v>0</v>
      </c>
      <c r="BY29" s="223">
        <f t="shared" si="76"/>
        <v>0</v>
      </c>
      <c r="BZ29" s="223">
        <f t="shared" si="77"/>
        <v>0</v>
      </c>
      <c r="CA29" s="223">
        <f t="shared" si="78"/>
        <v>0</v>
      </c>
      <c r="CB29" s="208">
        <f t="shared" si="48"/>
        <v>0</v>
      </c>
      <c r="CC29" s="223">
        <f t="shared" si="79"/>
        <v>0</v>
      </c>
      <c r="CD29" s="223">
        <f t="shared" si="80"/>
        <v>0</v>
      </c>
      <c r="CE29" s="224">
        <f t="shared" si="81"/>
        <v>0</v>
      </c>
      <c r="CF29" s="224">
        <f t="shared" si="82"/>
        <v>0</v>
      </c>
      <c r="CG29" s="224">
        <f t="shared" si="83"/>
        <v>0</v>
      </c>
      <c r="CH29" s="224">
        <f t="shared" si="84"/>
        <v>0</v>
      </c>
      <c r="CI29" s="224">
        <f t="shared" si="85"/>
        <v>0</v>
      </c>
      <c r="CJ29" s="224">
        <f t="shared" si="86"/>
        <v>0</v>
      </c>
      <c r="CK29" s="224">
        <f t="shared" si="87"/>
        <v>0</v>
      </c>
      <c r="CL29" s="224">
        <f t="shared" si="88"/>
        <v>0</v>
      </c>
      <c r="CM29" s="224">
        <f t="shared" si="89"/>
        <v>0</v>
      </c>
      <c r="CN29" s="224">
        <f t="shared" si="90"/>
        <v>0</v>
      </c>
      <c r="CO29" s="224">
        <f t="shared" si="91"/>
        <v>0</v>
      </c>
      <c r="CP29" s="224">
        <f t="shared" si="92"/>
        <v>0</v>
      </c>
      <c r="CQ29" s="224">
        <f t="shared" si="93"/>
        <v>0</v>
      </c>
      <c r="CR29" s="224" t="str">
        <f t="shared" si="94"/>
        <v/>
      </c>
      <c r="CS29" s="224" t="str">
        <f t="shared" si="95"/>
        <v xml:space="preserve"> </v>
      </c>
      <c r="CT29" s="224" t="str">
        <f t="shared" si="96"/>
        <v/>
      </c>
      <c r="CU29" s="224" t="str">
        <f t="shared" si="97"/>
        <v/>
      </c>
      <c r="CV29" s="224" t="str">
        <f t="shared" si="98"/>
        <v/>
      </c>
      <c r="CW29" s="224" t="str">
        <f t="shared" si="99"/>
        <v/>
      </c>
      <c r="CX29" s="224" t="str">
        <f t="shared" si="100"/>
        <v/>
      </c>
      <c r="CY29" s="224" t="str">
        <f t="shared" si="101"/>
        <v/>
      </c>
      <c r="CZ29" s="224" t="str">
        <f t="shared" si="102"/>
        <v/>
      </c>
      <c r="DA29" s="224" t="str">
        <f t="shared" si="103"/>
        <v/>
      </c>
      <c r="DB29" s="224" t="str">
        <f t="shared" si="104"/>
        <v/>
      </c>
      <c r="DC29" s="224" t="str">
        <f t="shared" si="105"/>
        <v/>
      </c>
      <c r="DD29" s="224" t="str">
        <f t="shared" si="106"/>
        <v/>
      </c>
      <c r="DE29" s="224" t="str">
        <f t="shared" si="107"/>
        <v/>
      </c>
      <c r="DF29" s="224" t="str">
        <f t="shared" si="108"/>
        <v/>
      </c>
      <c r="DG29" s="224" t="str">
        <f t="shared" si="109"/>
        <v/>
      </c>
      <c r="DH29" s="225" t="str">
        <f t="shared" si="110"/>
        <v/>
      </c>
      <c r="DI29" s="224" t="str">
        <f t="shared" si="119"/>
        <v/>
      </c>
      <c r="DJ29" s="224" t="str">
        <f t="shared" si="118"/>
        <v/>
      </c>
      <c r="DK29" s="306">
        <f t="shared" si="120"/>
        <v>0</v>
      </c>
      <c r="DL29" s="306">
        <f t="shared" si="121"/>
        <v>0</v>
      </c>
      <c r="DM29" s="306">
        <f t="shared" si="122"/>
        <v>0</v>
      </c>
      <c r="DN29" s="220"/>
      <c r="DO29" s="224" t="str">
        <f t="shared" si="123"/>
        <v/>
      </c>
      <c r="DP29" s="224" t="str">
        <f t="shared" si="124"/>
        <v/>
      </c>
      <c r="DQ29" s="307"/>
      <c r="DR29" s="71">
        <f t="shared" si="45"/>
        <v>0</v>
      </c>
      <c r="DS29" s="71">
        <f t="shared" si="46"/>
        <v>0</v>
      </c>
      <c r="DT29" s="71">
        <f t="shared" si="47"/>
        <v>0</v>
      </c>
      <c r="DU29" s="226"/>
      <c r="DV29" s="226"/>
      <c r="DW29" s="226"/>
      <c r="DX29" s="226"/>
      <c r="DY29" s="226"/>
      <c r="DZ29" s="226"/>
      <c r="EA29" s="226"/>
      <c r="EB29" s="226"/>
      <c r="EC29" s="226"/>
      <c r="ED29" s="226"/>
      <c r="EE29" s="226"/>
      <c r="EF29" s="226"/>
      <c r="EG29" s="226"/>
      <c r="EH29" s="226"/>
      <c r="EI29" s="226"/>
      <c r="EJ29" s="226"/>
      <c r="EK29" s="226"/>
      <c r="EL29" s="226"/>
      <c r="EM29" s="226"/>
      <c r="EN29" s="226"/>
      <c r="EO29" s="226"/>
      <c r="EP29" s="226"/>
      <c r="EQ29" s="226"/>
      <c r="ER29" s="226"/>
      <c r="ES29" s="226"/>
      <c r="ET29" s="226"/>
      <c r="EU29" s="226"/>
      <c r="EV29" s="226"/>
      <c r="EW29" s="226"/>
      <c r="EX29" s="226"/>
      <c r="EY29" s="226"/>
      <c r="EZ29" s="226"/>
    </row>
    <row r="30" spans="1:156" s="70" customFormat="1" ht="23.25" customHeight="1" x14ac:dyDescent="0.2">
      <c r="A30" s="249"/>
      <c r="B30" s="264"/>
      <c r="C30" s="230"/>
      <c r="D30" s="325" t="str">
        <f t="shared" si="62"/>
        <v/>
      </c>
      <c r="E30" s="265" t="str">
        <f t="shared" si="117"/>
        <v/>
      </c>
      <c r="F30" s="230"/>
      <c r="G30" s="230"/>
      <c r="H30" s="230"/>
      <c r="I30" s="200"/>
      <c r="J30" s="230"/>
      <c r="K30" s="254"/>
      <c r="L30" s="269"/>
      <c r="M30" s="230"/>
      <c r="N30" s="231"/>
      <c r="O30" s="232"/>
      <c r="P30" s="205"/>
      <c r="Q30" s="203"/>
      <c r="R30" s="231"/>
      <c r="S30" s="233"/>
      <c r="T30" s="203"/>
      <c r="U30" s="231"/>
      <c r="V30" s="233"/>
      <c r="W30" s="203"/>
      <c r="X30" s="231"/>
      <c r="Y30" s="233"/>
      <c r="Z30" s="203"/>
      <c r="AA30" s="230"/>
      <c r="AB30" s="231"/>
      <c r="AC30" s="232"/>
      <c r="AD30" s="205"/>
      <c r="AE30" s="203"/>
      <c r="AF30" s="230"/>
      <c r="AG30" s="231"/>
      <c r="AH30" s="232"/>
      <c r="AI30" s="205"/>
      <c r="AJ30" s="203"/>
      <c r="AK30" s="230"/>
      <c r="AL30" s="231"/>
      <c r="AM30" s="232"/>
      <c r="AN30" s="205"/>
      <c r="AO30" s="203"/>
      <c r="AP30" s="230"/>
      <c r="AQ30" s="231"/>
      <c r="AR30" s="232"/>
      <c r="AS30" s="205"/>
      <c r="AT30" s="203"/>
      <c r="AU30" s="230"/>
      <c r="AV30" s="231"/>
      <c r="AW30" s="232"/>
      <c r="AX30" s="205"/>
      <c r="AY30" s="203"/>
      <c r="AZ30" s="230"/>
      <c r="BA30" s="231"/>
      <c r="BB30" s="232"/>
      <c r="BC30" s="205"/>
      <c r="BD30" s="199"/>
      <c r="BE30" s="230"/>
      <c r="BF30" s="230"/>
      <c r="BG30" s="231"/>
      <c r="BH30" s="232"/>
      <c r="BI30" s="205"/>
      <c r="BJ30" s="229"/>
      <c r="BK30" s="234"/>
      <c r="BL30" s="207">
        <f t="shared" si="63"/>
        <v>0</v>
      </c>
      <c r="BM30" s="208">
        <f t="shared" si="64"/>
        <v>0</v>
      </c>
      <c r="BN30" s="208">
        <f t="shared" si="65"/>
        <v>0</v>
      </c>
      <c r="BO30" s="208">
        <f t="shared" si="66"/>
        <v>0</v>
      </c>
      <c r="BP30" s="208">
        <f t="shared" si="67"/>
        <v>0</v>
      </c>
      <c r="BQ30" s="208">
        <f t="shared" si="68"/>
        <v>0</v>
      </c>
      <c r="BR30" s="209">
        <f t="shared" si="69"/>
        <v>0</v>
      </c>
      <c r="BS30" s="209">
        <f t="shared" si="70"/>
        <v>0</v>
      </c>
      <c r="BT30" s="208">
        <f t="shared" si="71"/>
        <v>0</v>
      </c>
      <c r="BU30" s="208">
        <f t="shared" si="72"/>
        <v>0</v>
      </c>
      <c r="BV30" s="208">
        <f t="shared" si="73"/>
        <v>0</v>
      </c>
      <c r="BW30" s="208">
        <f t="shared" si="74"/>
        <v>0</v>
      </c>
      <c r="BX30" s="208">
        <f t="shared" si="75"/>
        <v>0</v>
      </c>
      <c r="BY30" s="208">
        <f t="shared" si="76"/>
        <v>0</v>
      </c>
      <c r="BZ30" s="208">
        <f t="shared" si="77"/>
        <v>0</v>
      </c>
      <c r="CA30" s="208">
        <f t="shared" si="78"/>
        <v>0</v>
      </c>
      <c r="CB30" s="208">
        <f t="shared" si="48"/>
        <v>0</v>
      </c>
      <c r="CC30" s="208">
        <f t="shared" si="79"/>
        <v>0</v>
      </c>
      <c r="CD30" s="208">
        <f t="shared" si="80"/>
        <v>0</v>
      </c>
      <c r="CE30" s="209">
        <f t="shared" si="81"/>
        <v>0</v>
      </c>
      <c r="CF30" s="209">
        <f t="shared" si="82"/>
        <v>0</v>
      </c>
      <c r="CG30" s="209">
        <f t="shared" si="83"/>
        <v>0</v>
      </c>
      <c r="CH30" s="209">
        <f t="shared" si="84"/>
        <v>0</v>
      </c>
      <c r="CI30" s="209">
        <f t="shared" si="85"/>
        <v>0</v>
      </c>
      <c r="CJ30" s="209">
        <f t="shared" si="86"/>
        <v>0</v>
      </c>
      <c r="CK30" s="209">
        <f t="shared" si="87"/>
        <v>0</v>
      </c>
      <c r="CL30" s="209">
        <f t="shared" si="88"/>
        <v>0</v>
      </c>
      <c r="CM30" s="209">
        <f t="shared" si="89"/>
        <v>0</v>
      </c>
      <c r="CN30" s="209">
        <f t="shared" si="90"/>
        <v>0</v>
      </c>
      <c r="CO30" s="209">
        <f t="shared" si="91"/>
        <v>0</v>
      </c>
      <c r="CP30" s="209">
        <f t="shared" si="92"/>
        <v>0</v>
      </c>
      <c r="CQ30" s="209">
        <f t="shared" si="93"/>
        <v>0</v>
      </c>
      <c r="CR30" s="209" t="str">
        <f t="shared" si="94"/>
        <v/>
      </c>
      <c r="CS30" s="209" t="str">
        <f t="shared" si="95"/>
        <v xml:space="preserve"> </v>
      </c>
      <c r="CT30" s="209" t="str">
        <f t="shared" si="96"/>
        <v/>
      </c>
      <c r="CU30" s="209" t="str">
        <f t="shared" si="97"/>
        <v/>
      </c>
      <c r="CV30" s="209" t="str">
        <f t="shared" si="98"/>
        <v/>
      </c>
      <c r="CW30" s="209" t="str">
        <f t="shared" si="99"/>
        <v/>
      </c>
      <c r="CX30" s="209" t="str">
        <f t="shared" si="100"/>
        <v/>
      </c>
      <c r="CY30" s="209" t="str">
        <f t="shared" si="101"/>
        <v/>
      </c>
      <c r="CZ30" s="209" t="str">
        <f t="shared" si="102"/>
        <v/>
      </c>
      <c r="DA30" s="209" t="str">
        <f t="shared" si="103"/>
        <v/>
      </c>
      <c r="DB30" s="209" t="str">
        <f t="shared" si="104"/>
        <v/>
      </c>
      <c r="DC30" s="209" t="str">
        <f t="shared" si="105"/>
        <v/>
      </c>
      <c r="DD30" s="209" t="str">
        <f t="shared" si="106"/>
        <v/>
      </c>
      <c r="DE30" s="209" t="str">
        <f t="shared" si="107"/>
        <v/>
      </c>
      <c r="DF30" s="209" t="str">
        <f t="shared" si="108"/>
        <v/>
      </c>
      <c r="DG30" s="209" t="str">
        <f t="shared" si="109"/>
        <v/>
      </c>
      <c r="DH30" s="210" t="str">
        <f t="shared" si="110"/>
        <v/>
      </c>
      <c r="DI30" s="272" t="str">
        <f t="shared" si="119"/>
        <v/>
      </c>
      <c r="DJ30" s="272" t="str">
        <f t="shared" si="118"/>
        <v/>
      </c>
      <c r="DK30" s="200">
        <f t="shared" si="120"/>
        <v>0</v>
      </c>
      <c r="DL30" s="200">
        <f t="shared" si="121"/>
        <v>0</v>
      </c>
      <c r="DM30" s="200">
        <f t="shared" si="122"/>
        <v>0</v>
      </c>
      <c r="DN30" s="200"/>
      <c r="DO30" s="272" t="str">
        <f t="shared" si="123"/>
        <v/>
      </c>
      <c r="DP30" s="272" t="str">
        <f t="shared" si="124"/>
        <v/>
      </c>
      <c r="DQ30" s="308"/>
      <c r="DR30" s="68">
        <f t="shared" si="45"/>
        <v>0</v>
      </c>
      <c r="DS30" s="68">
        <f t="shared" si="46"/>
        <v>0</v>
      </c>
      <c r="DT30" s="68">
        <f t="shared" si="47"/>
        <v>0</v>
      </c>
      <c r="DU30" s="211"/>
      <c r="DV30" s="211"/>
      <c r="DW30" s="211"/>
      <c r="DX30" s="211"/>
      <c r="DY30" s="211"/>
      <c r="DZ30" s="211"/>
      <c r="EA30" s="211"/>
      <c r="EB30" s="211"/>
      <c r="EC30" s="211"/>
      <c r="ED30" s="211"/>
      <c r="EE30" s="211"/>
      <c r="EF30" s="211"/>
      <c r="EG30" s="211"/>
      <c r="EH30" s="211"/>
      <c r="EI30" s="211"/>
      <c r="EJ30" s="211"/>
      <c r="EK30" s="211"/>
      <c r="EL30" s="211"/>
      <c r="EM30" s="211"/>
      <c r="EN30" s="211"/>
      <c r="EO30" s="211"/>
      <c r="EP30" s="211"/>
      <c r="EQ30" s="211"/>
      <c r="ER30" s="211"/>
      <c r="ES30" s="211"/>
      <c r="ET30" s="211"/>
      <c r="EU30" s="211"/>
      <c r="EV30" s="211"/>
      <c r="EW30" s="211"/>
      <c r="EX30" s="211"/>
      <c r="EY30" s="211"/>
      <c r="EZ30" s="211"/>
    </row>
    <row r="31" spans="1:156" s="72" customFormat="1" ht="23.25" customHeight="1" x14ac:dyDescent="0.2">
      <c r="A31" s="248"/>
      <c r="B31" s="263"/>
      <c r="C31" s="214"/>
      <c r="D31" s="324" t="str">
        <f t="shared" si="62"/>
        <v/>
      </c>
      <c r="E31" s="150" t="str">
        <f t="shared" si="117"/>
        <v/>
      </c>
      <c r="F31" s="214"/>
      <c r="G31" s="214"/>
      <c r="H31" s="214"/>
      <c r="I31" s="220"/>
      <c r="J31" s="214"/>
      <c r="K31" s="255"/>
      <c r="L31" s="268"/>
      <c r="M31" s="214"/>
      <c r="N31" s="215"/>
      <c r="O31" s="218"/>
      <c r="P31" s="216"/>
      <c r="Q31" s="217"/>
      <c r="R31" s="215"/>
      <c r="S31" s="219"/>
      <c r="T31" s="217"/>
      <c r="U31" s="215"/>
      <c r="V31" s="219"/>
      <c r="W31" s="217"/>
      <c r="X31" s="215"/>
      <c r="Y31" s="219"/>
      <c r="Z31" s="217"/>
      <c r="AA31" s="214"/>
      <c r="AB31" s="215"/>
      <c r="AC31" s="218"/>
      <c r="AD31" s="216"/>
      <c r="AE31" s="217"/>
      <c r="AF31" s="214"/>
      <c r="AG31" s="215"/>
      <c r="AH31" s="218"/>
      <c r="AI31" s="216"/>
      <c r="AJ31" s="217"/>
      <c r="AK31" s="214"/>
      <c r="AL31" s="215"/>
      <c r="AM31" s="218"/>
      <c r="AN31" s="216"/>
      <c r="AO31" s="217"/>
      <c r="AP31" s="214"/>
      <c r="AQ31" s="215"/>
      <c r="AR31" s="218"/>
      <c r="AS31" s="216"/>
      <c r="AT31" s="217"/>
      <c r="AU31" s="214"/>
      <c r="AV31" s="215"/>
      <c r="AW31" s="218"/>
      <c r="AX31" s="216"/>
      <c r="AY31" s="217"/>
      <c r="AZ31" s="214"/>
      <c r="BA31" s="215"/>
      <c r="BB31" s="218"/>
      <c r="BC31" s="216"/>
      <c r="BD31" s="213"/>
      <c r="BE31" s="214"/>
      <c r="BF31" s="214"/>
      <c r="BG31" s="215"/>
      <c r="BH31" s="218"/>
      <c r="BI31" s="216"/>
      <c r="BJ31" s="213"/>
      <c r="BK31" s="221"/>
      <c r="BL31" s="222">
        <f t="shared" si="63"/>
        <v>0</v>
      </c>
      <c r="BM31" s="223">
        <f t="shared" si="64"/>
        <v>0</v>
      </c>
      <c r="BN31" s="223">
        <f t="shared" si="65"/>
        <v>0</v>
      </c>
      <c r="BO31" s="223">
        <f t="shared" si="66"/>
        <v>0</v>
      </c>
      <c r="BP31" s="223">
        <f t="shared" si="67"/>
        <v>0</v>
      </c>
      <c r="BQ31" s="223">
        <f t="shared" si="68"/>
        <v>0</v>
      </c>
      <c r="BR31" s="224">
        <f t="shared" si="69"/>
        <v>0</v>
      </c>
      <c r="BS31" s="224">
        <f t="shared" si="70"/>
        <v>0</v>
      </c>
      <c r="BT31" s="223">
        <f t="shared" si="71"/>
        <v>0</v>
      </c>
      <c r="BU31" s="223">
        <f t="shared" si="72"/>
        <v>0</v>
      </c>
      <c r="BV31" s="223">
        <f t="shared" si="73"/>
        <v>0</v>
      </c>
      <c r="BW31" s="223">
        <f t="shared" si="74"/>
        <v>0</v>
      </c>
      <c r="BX31" s="223">
        <f t="shared" si="75"/>
        <v>0</v>
      </c>
      <c r="BY31" s="223">
        <f t="shared" si="76"/>
        <v>0</v>
      </c>
      <c r="BZ31" s="223">
        <f t="shared" si="77"/>
        <v>0</v>
      </c>
      <c r="CA31" s="223">
        <f t="shared" si="78"/>
        <v>0</v>
      </c>
      <c r="CB31" s="208">
        <f t="shared" si="48"/>
        <v>0</v>
      </c>
      <c r="CC31" s="223">
        <f t="shared" si="79"/>
        <v>0</v>
      </c>
      <c r="CD31" s="223">
        <f t="shared" si="80"/>
        <v>0</v>
      </c>
      <c r="CE31" s="224">
        <f t="shared" si="81"/>
        <v>0</v>
      </c>
      <c r="CF31" s="224">
        <f t="shared" si="82"/>
        <v>0</v>
      </c>
      <c r="CG31" s="224">
        <f t="shared" si="83"/>
        <v>0</v>
      </c>
      <c r="CH31" s="224">
        <f t="shared" si="84"/>
        <v>0</v>
      </c>
      <c r="CI31" s="224">
        <f t="shared" si="85"/>
        <v>0</v>
      </c>
      <c r="CJ31" s="224">
        <f t="shared" si="86"/>
        <v>0</v>
      </c>
      <c r="CK31" s="224">
        <f t="shared" si="87"/>
        <v>0</v>
      </c>
      <c r="CL31" s="224">
        <f t="shared" si="88"/>
        <v>0</v>
      </c>
      <c r="CM31" s="224">
        <f t="shared" si="89"/>
        <v>0</v>
      </c>
      <c r="CN31" s="224">
        <f t="shared" si="90"/>
        <v>0</v>
      </c>
      <c r="CO31" s="224">
        <f t="shared" si="91"/>
        <v>0</v>
      </c>
      <c r="CP31" s="224">
        <f t="shared" si="92"/>
        <v>0</v>
      </c>
      <c r="CQ31" s="224">
        <f t="shared" si="93"/>
        <v>0</v>
      </c>
      <c r="CR31" s="224" t="str">
        <f t="shared" si="94"/>
        <v/>
      </c>
      <c r="CS31" s="224" t="str">
        <f t="shared" si="95"/>
        <v xml:space="preserve"> </v>
      </c>
      <c r="CT31" s="224" t="str">
        <f t="shared" si="96"/>
        <v/>
      </c>
      <c r="CU31" s="224" t="str">
        <f t="shared" si="97"/>
        <v/>
      </c>
      <c r="CV31" s="224" t="str">
        <f t="shared" si="98"/>
        <v/>
      </c>
      <c r="CW31" s="224" t="str">
        <f t="shared" si="99"/>
        <v/>
      </c>
      <c r="CX31" s="224" t="str">
        <f t="shared" si="100"/>
        <v/>
      </c>
      <c r="CY31" s="224" t="str">
        <f t="shared" si="101"/>
        <v/>
      </c>
      <c r="CZ31" s="224" t="str">
        <f t="shared" si="102"/>
        <v/>
      </c>
      <c r="DA31" s="224" t="str">
        <f t="shared" si="103"/>
        <v/>
      </c>
      <c r="DB31" s="224" t="str">
        <f t="shared" si="104"/>
        <v/>
      </c>
      <c r="DC31" s="224" t="str">
        <f t="shared" si="105"/>
        <v/>
      </c>
      <c r="DD31" s="224" t="str">
        <f t="shared" si="106"/>
        <v/>
      </c>
      <c r="DE31" s="224" t="str">
        <f t="shared" si="107"/>
        <v/>
      </c>
      <c r="DF31" s="224" t="str">
        <f t="shared" si="108"/>
        <v/>
      </c>
      <c r="DG31" s="224" t="str">
        <f t="shared" si="109"/>
        <v/>
      </c>
      <c r="DH31" s="225" t="str">
        <f t="shared" si="110"/>
        <v/>
      </c>
      <c r="DI31" s="224" t="str">
        <f t="shared" si="119"/>
        <v/>
      </c>
      <c r="DJ31" s="224" t="str">
        <f t="shared" si="118"/>
        <v/>
      </c>
      <c r="DK31" s="306">
        <f t="shared" si="120"/>
        <v>0</v>
      </c>
      <c r="DL31" s="306">
        <f t="shared" si="121"/>
        <v>0</v>
      </c>
      <c r="DM31" s="306">
        <f t="shared" si="122"/>
        <v>0</v>
      </c>
      <c r="DN31" s="220"/>
      <c r="DO31" s="224" t="str">
        <f t="shared" si="123"/>
        <v/>
      </c>
      <c r="DP31" s="224" t="str">
        <f t="shared" si="124"/>
        <v/>
      </c>
      <c r="DQ31" s="307"/>
      <c r="DR31" s="71">
        <f t="shared" si="45"/>
        <v>0</v>
      </c>
      <c r="DS31" s="71">
        <f t="shared" si="46"/>
        <v>0</v>
      </c>
      <c r="DT31" s="71">
        <f t="shared" si="47"/>
        <v>0</v>
      </c>
      <c r="DU31" s="226"/>
      <c r="DV31" s="226"/>
      <c r="DW31" s="226"/>
      <c r="DX31" s="226"/>
      <c r="DY31" s="226"/>
      <c r="DZ31" s="226"/>
      <c r="EA31" s="226"/>
      <c r="EB31" s="226"/>
      <c r="EC31" s="226"/>
      <c r="ED31" s="226"/>
      <c r="EE31" s="226"/>
      <c r="EF31" s="226"/>
      <c r="EG31" s="226"/>
      <c r="EH31" s="226"/>
      <c r="EI31" s="226"/>
      <c r="EJ31" s="226"/>
      <c r="EK31" s="226"/>
      <c r="EL31" s="226"/>
      <c r="EM31" s="226"/>
      <c r="EN31" s="226"/>
      <c r="EO31" s="226"/>
      <c r="EP31" s="226"/>
      <c r="EQ31" s="226"/>
      <c r="ER31" s="226"/>
      <c r="ES31" s="226"/>
      <c r="ET31" s="226"/>
      <c r="EU31" s="226"/>
      <c r="EV31" s="226"/>
      <c r="EW31" s="226"/>
      <c r="EX31" s="226"/>
      <c r="EY31" s="226"/>
      <c r="EZ31" s="226"/>
    </row>
    <row r="32" spans="1:156" s="70" customFormat="1" ht="23.25" customHeight="1" x14ac:dyDescent="0.2">
      <c r="A32" s="249"/>
      <c r="B32" s="264"/>
      <c r="C32" s="230"/>
      <c r="D32" s="325" t="str">
        <f t="shared" si="62"/>
        <v/>
      </c>
      <c r="E32" s="265" t="str">
        <f t="shared" si="117"/>
        <v/>
      </c>
      <c r="F32" s="230"/>
      <c r="G32" s="230"/>
      <c r="H32" s="230"/>
      <c r="I32" s="200"/>
      <c r="J32" s="230"/>
      <c r="K32" s="254"/>
      <c r="L32" s="269"/>
      <c r="M32" s="230"/>
      <c r="N32" s="231"/>
      <c r="O32" s="232"/>
      <c r="P32" s="205"/>
      <c r="Q32" s="203"/>
      <c r="R32" s="231"/>
      <c r="S32" s="233"/>
      <c r="T32" s="203"/>
      <c r="U32" s="231"/>
      <c r="V32" s="233"/>
      <c r="W32" s="203"/>
      <c r="X32" s="231"/>
      <c r="Y32" s="233"/>
      <c r="Z32" s="203"/>
      <c r="AA32" s="230"/>
      <c r="AB32" s="231"/>
      <c r="AC32" s="232"/>
      <c r="AD32" s="205"/>
      <c r="AE32" s="203"/>
      <c r="AF32" s="230"/>
      <c r="AG32" s="231"/>
      <c r="AH32" s="232"/>
      <c r="AI32" s="205"/>
      <c r="AJ32" s="203"/>
      <c r="AK32" s="230"/>
      <c r="AL32" s="231"/>
      <c r="AM32" s="232"/>
      <c r="AN32" s="205"/>
      <c r="AO32" s="203"/>
      <c r="AP32" s="230"/>
      <c r="AQ32" s="231"/>
      <c r="AR32" s="232"/>
      <c r="AS32" s="205"/>
      <c r="AT32" s="203"/>
      <c r="AU32" s="230"/>
      <c r="AV32" s="231"/>
      <c r="AW32" s="232"/>
      <c r="AX32" s="205"/>
      <c r="AY32" s="203"/>
      <c r="AZ32" s="230"/>
      <c r="BA32" s="231"/>
      <c r="BB32" s="232"/>
      <c r="BC32" s="205"/>
      <c r="BD32" s="199"/>
      <c r="BE32" s="230"/>
      <c r="BF32" s="230"/>
      <c r="BG32" s="231"/>
      <c r="BH32" s="232"/>
      <c r="BI32" s="205"/>
      <c r="BJ32" s="229"/>
      <c r="BK32" s="234"/>
      <c r="BL32" s="207">
        <f t="shared" si="63"/>
        <v>0</v>
      </c>
      <c r="BM32" s="208">
        <f t="shared" si="64"/>
        <v>0</v>
      </c>
      <c r="BN32" s="208">
        <f t="shared" si="65"/>
        <v>0</v>
      </c>
      <c r="BO32" s="208">
        <f t="shared" si="66"/>
        <v>0</v>
      </c>
      <c r="BP32" s="208">
        <f t="shared" si="67"/>
        <v>0</v>
      </c>
      <c r="BQ32" s="208">
        <f t="shared" si="68"/>
        <v>0</v>
      </c>
      <c r="BR32" s="209">
        <f t="shared" si="69"/>
        <v>0</v>
      </c>
      <c r="BS32" s="209">
        <f t="shared" si="70"/>
        <v>0</v>
      </c>
      <c r="BT32" s="208">
        <f t="shared" si="71"/>
        <v>0</v>
      </c>
      <c r="BU32" s="208">
        <f t="shared" si="72"/>
        <v>0</v>
      </c>
      <c r="BV32" s="208">
        <f t="shared" si="73"/>
        <v>0</v>
      </c>
      <c r="BW32" s="208">
        <f t="shared" si="74"/>
        <v>0</v>
      </c>
      <c r="BX32" s="208">
        <f t="shared" si="75"/>
        <v>0</v>
      </c>
      <c r="BY32" s="208">
        <f t="shared" si="76"/>
        <v>0</v>
      </c>
      <c r="BZ32" s="208">
        <f t="shared" si="77"/>
        <v>0</v>
      </c>
      <c r="CA32" s="208">
        <f t="shared" si="78"/>
        <v>0</v>
      </c>
      <c r="CB32" s="208">
        <f t="shared" si="48"/>
        <v>0</v>
      </c>
      <c r="CC32" s="208">
        <f t="shared" si="79"/>
        <v>0</v>
      </c>
      <c r="CD32" s="208">
        <f t="shared" si="80"/>
        <v>0</v>
      </c>
      <c r="CE32" s="209">
        <f t="shared" si="81"/>
        <v>0</v>
      </c>
      <c r="CF32" s="209">
        <f t="shared" si="82"/>
        <v>0</v>
      </c>
      <c r="CG32" s="209">
        <f t="shared" si="83"/>
        <v>0</v>
      </c>
      <c r="CH32" s="209">
        <f t="shared" si="84"/>
        <v>0</v>
      </c>
      <c r="CI32" s="209">
        <f t="shared" si="85"/>
        <v>0</v>
      </c>
      <c r="CJ32" s="209">
        <f t="shared" si="86"/>
        <v>0</v>
      </c>
      <c r="CK32" s="209">
        <f t="shared" si="87"/>
        <v>0</v>
      </c>
      <c r="CL32" s="209">
        <f t="shared" si="88"/>
        <v>0</v>
      </c>
      <c r="CM32" s="209">
        <f t="shared" si="89"/>
        <v>0</v>
      </c>
      <c r="CN32" s="209">
        <f t="shared" si="90"/>
        <v>0</v>
      </c>
      <c r="CO32" s="209">
        <f t="shared" si="91"/>
        <v>0</v>
      </c>
      <c r="CP32" s="209">
        <f t="shared" si="92"/>
        <v>0</v>
      </c>
      <c r="CQ32" s="209">
        <f t="shared" si="93"/>
        <v>0</v>
      </c>
      <c r="CR32" s="209" t="str">
        <f t="shared" si="94"/>
        <v/>
      </c>
      <c r="CS32" s="209" t="str">
        <f t="shared" si="95"/>
        <v xml:space="preserve"> </v>
      </c>
      <c r="CT32" s="209" t="str">
        <f t="shared" si="96"/>
        <v/>
      </c>
      <c r="CU32" s="209" t="str">
        <f t="shared" si="97"/>
        <v/>
      </c>
      <c r="CV32" s="209" t="str">
        <f t="shared" si="98"/>
        <v/>
      </c>
      <c r="CW32" s="209" t="str">
        <f t="shared" si="99"/>
        <v/>
      </c>
      <c r="CX32" s="209" t="str">
        <f t="shared" si="100"/>
        <v/>
      </c>
      <c r="CY32" s="209" t="str">
        <f t="shared" si="101"/>
        <v/>
      </c>
      <c r="CZ32" s="209" t="str">
        <f t="shared" si="102"/>
        <v/>
      </c>
      <c r="DA32" s="209" t="str">
        <f t="shared" si="103"/>
        <v/>
      </c>
      <c r="DB32" s="209" t="str">
        <f t="shared" si="104"/>
        <v/>
      </c>
      <c r="DC32" s="209" t="str">
        <f t="shared" si="105"/>
        <v/>
      </c>
      <c r="DD32" s="209" t="str">
        <f t="shared" si="106"/>
        <v/>
      </c>
      <c r="DE32" s="209" t="str">
        <f t="shared" si="107"/>
        <v/>
      </c>
      <c r="DF32" s="209" t="str">
        <f t="shared" si="108"/>
        <v/>
      </c>
      <c r="DG32" s="209" t="str">
        <f t="shared" si="109"/>
        <v/>
      </c>
      <c r="DH32" s="210" t="str">
        <f t="shared" si="110"/>
        <v/>
      </c>
      <c r="DI32" s="272" t="str">
        <f t="shared" si="119"/>
        <v/>
      </c>
      <c r="DJ32" s="272" t="str">
        <f t="shared" si="118"/>
        <v/>
      </c>
      <c r="DK32" s="200">
        <f t="shared" si="120"/>
        <v>0</v>
      </c>
      <c r="DL32" s="200">
        <f t="shared" si="121"/>
        <v>0</v>
      </c>
      <c r="DM32" s="200">
        <f t="shared" si="122"/>
        <v>0</v>
      </c>
      <c r="DN32" s="200"/>
      <c r="DO32" s="272" t="str">
        <f t="shared" si="123"/>
        <v/>
      </c>
      <c r="DP32" s="272" t="str">
        <f t="shared" si="124"/>
        <v/>
      </c>
      <c r="DQ32" s="308"/>
      <c r="DR32" s="68">
        <f t="shared" si="45"/>
        <v>0</v>
      </c>
      <c r="DS32" s="68">
        <f t="shared" si="46"/>
        <v>0</v>
      </c>
      <c r="DT32" s="68">
        <f t="shared" si="47"/>
        <v>0</v>
      </c>
      <c r="DU32" s="211"/>
      <c r="DV32" s="211"/>
      <c r="DW32" s="211"/>
      <c r="DX32" s="211"/>
      <c r="DY32" s="211"/>
      <c r="DZ32" s="211"/>
      <c r="EA32" s="211"/>
      <c r="EB32" s="211"/>
      <c r="EC32" s="211"/>
      <c r="ED32" s="211"/>
      <c r="EE32" s="211"/>
      <c r="EF32" s="211"/>
      <c r="EG32" s="211"/>
      <c r="EH32" s="211"/>
      <c r="EI32" s="211"/>
      <c r="EJ32" s="211"/>
      <c r="EK32" s="211"/>
      <c r="EL32" s="211"/>
      <c r="EM32" s="211"/>
      <c r="EN32" s="211"/>
      <c r="EO32" s="211"/>
      <c r="EP32" s="211"/>
      <c r="EQ32" s="211"/>
      <c r="ER32" s="211"/>
      <c r="ES32" s="211"/>
      <c r="ET32" s="211"/>
      <c r="EU32" s="211"/>
      <c r="EV32" s="211"/>
      <c r="EW32" s="211"/>
      <c r="EX32" s="211"/>
      <c r="EY32" s="211"/>
      <c r="EZ32" s="211"/>
    </row>
    <row r="33" spans="1:156" s="72" customFormat="1" ht="23.25" customHeight="1" x14ac:dyDescent="0.2">
      <c r="A33" s="248"/>
      <c r="B33" s="263"/>
      <c r="C33" s="214"/>
      <c r="D33" s="324" t="str">
        <f t="shared" si="62"/>
        <v/>
      </c>
      <c r="E33" s="150" t="str">
        <f t="shared" si="117"/>
        <v/>
      </c>
      <c r="F33" s="214"/>
      <c r="G33" s="214"/>
      <c r="H33" s="214"/>
      <c r="I33" s="220"/>
      <c r="J33" s="214"/>
      <c r="K33" s="255"/>
      <c r="L33" s="268"/>
      <c r="M33" s="214"/>
      <c r="N33" s="215"/>
      <c r="O33" s="218"/>
      <c r="P33" s="216"/>
      <c r="Q33" s="217"/>
      <c r="R33" s="215"/>
      <c r="S33" s="219"/>
      <c r="T33" s="217"/>
      <c r="U33" s="215"/>
      <c r="V33" s="219"/>
      <c r="W33" s="217"/>
      <c r="X33" s="215"/>
      <c r="Y33" s="219"/>
      <c r="Z33" s="217"/>
      <c r="AA33" s="214"/>
      <c r="AB33" s="215"/>
      <c r="AC33" s="218"/>
      <c r="AD33" s="216"/>
      <c r="AE33" s="217"/>
      <c r="AF33" s="214"/>
      <c r="AG33" s="215"/>
      <c r="AH33" s="218"/>
      <c r="AI33" s="216"/>
      <c r="AJ33" s="217"/>
      <c r="AK33" s="214"/>
      <c r="AL33" s="215"/>
      <c r="AM33" s="218"/>
      <c r="AN33" s="216"/>
      <c r="AO33" s="217"/>
      <c r="AP33" s="214"/>
      <c r="AQ33" s="215"/>
      <c r="AR33" s="218"/>
      <c r="AS33" s="216"/>
      <c r="AT33" s="217"/>
      <c r="AU33" s="214"/>
      <c r="AV33" s="215"/>
      <c r="AW33" s="218"/>
      <c r="AX33" s="216"/>
      <c r="AY33" s="217"/>
      <c r="AZ33" s="214"/>
      <c r="BA33" s="215"/>
      <c r="BB33" s="218"/>
      <c r="BC33" s="216"/>
      <c r="BD33" s="213"/>
      <c r="BE33" s="214"/>
      <c r="BF33" s="214"/>
      <c r="BG33" s="215"/>
      <c r="BH33" s="218"/>
      <c r="BI33" s="216"/>
      <c r="BJ33" s="213"/>
      <c r="BK33" s="221"/>
      <c r="BL33" s="222">
        <f t="shared" si="63"/>
        <v>0</v>
      </c>
      <c r="BM33" s="223">
        <f t="shared" si="64"/>
        <v>0</v>
      </c>
      <c r="BN33" s="223">
        <f t="shared" si="65"/>
        <v>0</v>
      </c>
      <c r="BO33" s="223">
        <f t="shared" si="66"/>
        <v>0</v>
      </c>
      <c r="BP33" s="223">
        <f t="shared" si="67"/>
        <v>0</v>
      </c>
      <c r="BQ33" s="223">
        <f t="shared" si="68"/>
        <v>0</v>
      </c>
      <c r="BR33" s="224">
        <f t="shared" si="69"/>
        <v>0</v>
      </c>
      <c r="BS33" s="224">
        <f t="shared" si="70"/>
        <v>0</v>
      </c>
      <c r="BT33" s="223">
        <f t="shared" si="71"/>
        <v>0</v>
      </c>
      <c r="BU33" s="223">
        <f t="shared" si="72"/>
        <v>0</v>
      </c>
      <c r="BV33" s="223">
        <f t="shared" si="73"/>
        <v>0</v>
      </c>
      <c r="BW33" s="223">
        <f t="shared" si="74"/>
        <v>0</v>
      </c>
      <c r="BX33" s="223">
        <f t="shared" si="75"/>
        <v>0</v>
      </c>
      <c r="BY33" s="223">
        <f t="shared" si="76"/>
        <v>0</v>
      </c>
      <c r="BZ33" s="223">
        <f t="shared" si="77"/>
        <v>0</v>
      </c>
      <c r="CA33" s="223">
        <f t="shared" si="78"/>
        <v>0</v>
      </c>
      <c r="CB33" s="208">
        <f t="shared" si="48"/>
        <v>0</v>
      </c>
      <c r="CC33" s="223">
        <f t="shared" si="79"/>
        <v>0</v>
      </c>
      <c r="CD33" s="223">
        <f t="shared" si="80"/>
        <v>0</v>
      </c>
      <c r="CE33" s="224">
        <f t="shared" si="81"/>
        <v>0</v>
      </c>
      <c r="CF33" s="224">
        <f t="shared" si="82"/>
        <v>0</v>
      </c>
      <c r="CG33" s="224">
        <f t="shared" si="83"/>
        <v>0</v>
      </c>
      <c r="CH33" s="224">
        <f t="shared" si="84"/>
        <v>0</v>
      </c>
      <c r="CI33" s="224">
        <f t="shared" si="85"/>
        <v>0</v>
      </c>
      <c r="CJ33" s="224">
        <f t="shared" si="86"/>
        <v>0</v>
      </c>
      <c r="CK33" s="224">
        <f t="shared" si="87"/>
        <v>0</v>
      </c>
      <c r="CL33" s="224">
        <f t="shared" si="88"/>
        <v>0</v>
      </c>
      <c r="CM33" s="224">
        <f t="shared" si="89"/>
        <v>0</v>
      </c>
      <c r="CN33" s="224">
        <f t="shared" si="90"/>
        <v>0</v>
      </c>
      <c r="CO33" s="224">
        <f t="shared" si="91"/>
        <v>0</v>
      </c>
      <c r="CP33" s="224">
        <f t="shared" si="92"/>
        <v>0</v>
      </c>
      <c r="CQ33" s="224">
        <f t="shared" si="93"/>
        <v>0</v>
      </c>
      <c r="CR33" s="224" t="str">
        <f t="shared" si="94"/>
        <v/>
      </c>
      <c r="CS33" s="224" t="str">
        <f t="shared" si="95"/>
        <v xml:space="preserve"> </v>
      </c>
      <c r="CT33" s="224" t="str">
        <f t="shared" si="96"/>
        <v/>
      </c>
      <c r="CU33" s="224" t="str">
        <f t="shared" si="97"/>
        <v/>
      </c>
      <c r="CV33" s="224" t="str">
        <f t="shared" si="98"/>
        <v/>
      </c>
      <c r="CW33" s="224" t="str">
        <f t="shared" si="99"/>
        <v/>
      </c>
      <c r="CX33" s="224" t="str">
        <f t="shared" si="100"/>
        <v/>
      </c>
      <c r="CY33" s="224" t="str">
        <f t="shared" si="101"/>
        <v/>
      </c>
      <c r="CZ33" s="224" t="str">
        <f t="shared" si="102"/>
        <v/>
      </c>
      <c r="DA33" s="224" t="str">
        <f t="shared" si="103"/>
        <v/>
      </c>
      <c r="DB33" s="224" t="str">
        <f t="shared" si="104"/>
        <v/>
      </c>
      <c r="DC33" s="224" t="str">
        <f t="shared" si="105"/>
        <v/>
      </c>
      <c r="DD33" s="224" t="str">
        <f t="shared" si="106"/>
        <v/>
      </c>
      <c r="DE33" s="224" t="str">
        <f t="shared" si="107"/>
        <v/>
      </c>
      <c r="DF33" s="224" t="str">
        <f t="shared" si="108"/>
        <v/>
      </c>
      <c r="DG33" s="224" t="str">
        <f t="shared" si="109"/>
        <v/>
      </c>
      <c r="DH33" s="225" t="str">
        <f t="shared" si="110"/>
        <v/>
      </c>
      <c r="DI33" s="224" t="str">
        <f t="shared" si="119"/>
        <v/>
      </c>
      <c r="DJ33" s="224" t="str">
        <f t="shared" si="118"/>
        <v/>
      </c>
      <c r="DK33" s="306">
        <f t="shared" si="120"/>
        <v>0</v>
      </c>
      <c r="DL33" s="306">
        <f t="shared" si="121"/>
        <v>0</v>
      </c>
      <c r="DM33" s="306">
        <f t="shared" si="122"/>
        <v>0</v>
      </c>
      <c r="DN33" s="220"/>
      <c r="DO33" s="224" t="str">
        <f t="shared" si="123"/>
        <v/>
      </c>
      <c r="DP33" s="224" t="str">
        <f t="shared" si="124"/>
        <v/>
      </c>
      <c r="DQ33" s="307"/>
      <c r="DR33" s="71">
        <f t="shared" si="45"/>
        <v>0</v>
      </c>
      <c r="DS33" s="71">
        <f t="shared" si="46"/>
        <v>0</v>
      </c>
      <c r="DT33" s="71">
        <f t="shared" si="47"/>
        <v>0</v>
      </c>
      <c r="DU33" s="226"/>
      <c r="DV33" s="226"/>
      <c r="DW33" s="226"/>
      <c r="DX33" s="226"/>
      <c r="DY33" s="226"/>
      <c r="DZ33" s="226"/>
      <c r="EA33" s="226"/>
      <c r="EB33" s="226"/>
      <c r="EC33" s="226"/>
      <c r="ED33" s="226"/>
      <c r="EE33" s="226"/>
      <c r="EF33" s="226"/>
      <c r="EG33" s="226"/>
      <c r="EH33" s="226"/>
      <c r="EI33" s="226"/>
      <c r="EJ33" s="226"/>
      <c r="EK33" s="226"/>
      <c r="EL33" s="226"/>
      <c r="EM33" s="226"/>
      <c r="EN33" s="226"/>
      <c r="EO33" s="226"/>
      <c r="EP33" s="226"/>
      <c r="EQ33" s="226"/>
      <c r="ER33" s="226"/>
      <c r="ES33" s="226"/>
      <c r="ET33" s="226"/>
      <c r="EU33" s="226"/>
      <c r="EV33" s="226"/>
      <c r="EW33" s="226"/>
      <c r="EX33" s="226"/>
      <c r="EY33" s="226"/>
      <c r="EZ33" s="226"/>
    </row>
    <row r="34" spans="1:156" s="70" customFormat="1" ht="23.25" customHeight="1" x14ac:dyDescent="0.2">
      <c r="A34" s="249"/>
      <c r="B34" s="264"/>
      <c r="C34" s="230"/>
      <c r="D34" s="325" t="str">
        <f t="shared" si="62"/>
        <v/>
      </c>
      <c r="E34" s="265" t="str">
        <f t="shared" si="117"/>
        <v/>
      </c>
      <c r="F34" s="230"/>
      <c r="G34" s="230"/>
      <c r="H34" s="230"/>
      <c r="I34" s="200"/>
      <c r="J34" s="230"/>
      <c r="K34" s="254"/>
      <c r="L34" s="269"/>
      <c r="M34" s="230"/>
      <c r="N34" s="231"/>
      <c r="O34" s="232"/>
      <c r="P34" s="205"/>
      <c r="Q34" s="203"/>
      <c r="R34" s="231"/>
      <c r="S34" s="233"/>
      <c r="T34" s="203"/>
      <c r="U34" s="231"/>
      <c r="V34" s="233"/>
      <c r="W34" s="203"/>
      <c r="X34" s="231"/>
      <c r="Y34" s="233"/>
      <c r="Z34" s="203"/>
      <c r="AA34" s="230"/>
      <c r="AB34" s="231"/>
      <c r="AC34" s="232"/>
      <c r="AD34" s="205"/>
      <c r="AE34" s="203"/>
      <c r="AF34" s="230"/>
      <c r="AG34" s="231"/>
      <c r="AH34" s="232"/>
      <c r="AI34" s="205"/>
      <c r="AJ34" s="203"/>
      <c r="AK34" s="230"/>
      <c r="AL34" s="231"/>
      <c r="AM34" s="232"/>
      <c r="AN34" s="205"/>
      <c r="AO34" s="203"/>
      <c r="AP34" s="230"/>
      <c r="AQ34" s="231"/>
      <c r="AR34" s="232"/>
      <c r="AS34" s="205"/>
      <c r="AT34" s="203"/>
      <c r="AU34" s="230"/>
      <c r="AV34" s="231"/>
      <c r="AW34" s="232"/>
      <c r="AX34" s="205"/>
      <c r="AY34" s="203"/>
      <c r="AZ34" s="230"/>
      <c r="BA34" s="231"/>
      <c r="BB34" s="232"/>
      <c r="BC34" s="205"/>
      <c r="BD34" s="199"/>
      <c r="BE34" s="230"/>
      <c r="BF34" s="230"/>
      <c r="BG34" s="231"/>
      <c r="BH34" s="232"/>
      <c r="BI34" s="205"/>
      <c r="BJ34" s="229"/>
      <c r="BK34" s="234"/>
      <c r="BL34" s="207">
        <f t="shared" si="63"/>
        <v>0</v>
      </c>
      <c r="BM34" s="208">
        <f t="shared" si="64"/>
        <v>0</v>
      </c>
      <c r="BN34" s="208">
        <f t="shared" si="65"/>
        <v>0</v>
      </c>
      <c r="BO34" s="208">
        <f t="shared" si="66"/>
        <v>0</v>
      </c>
      <c r="BP34" s="208">
        <f t="shared" si="67"/>
        <v>0</v>
      </c>
      <c r="BQ34" s="208">
        <f t="shared" si="68"/>
        <v>0</v>
      </c>
      <c r="BR34" s="209">
        <f t="shared" si="69"/>
        <v>0</v>
      </c>
      <c r="BS34" s="209">
        <f t="shared" si="70"/>
        <v>0</v>
      </c>
      <c r="BT34" s="208">
        <f t="shared" si="71"/>
        <v>0</v>
      </c>
      <c r="BU34" s="208">
        <f t="shared" si="72"/>
        <v>0</v>
      </c>
      <c r="BV34" s="208">
        <f t="shared" si="73"/>
        <v>0</v>
      </c>
      <c r="BW34" s="208">
        <f t="shared" si="74"/>
        <v>0</v>
      </c>
      <c r="BX34" s="208">
        <f t="shared" si="75"/>
        <v>0</v>
      </c>
      <c r="BY34" s="208">
        <f t="shared" si="76"/>
        <v>0</v>
      </c>
      <c r="BZ34" s="208">
        <f t="shared" si="77"/>
        <v>0</v>
      </c>
      <c r="CA34" s="208">
        <f t="shared" si="78"/>
        <v>0</v>
      </c>
      <c r="CB34" s="208">
        <f t="shared" si="48"/>
        <v>0</v>
      </c>
      <c r="CC34" s="208">
        <f t="shared" si="79"/>
        <v>0</v>
      </c>
      <c r="CD34" s="208">
        <f t="shared" si="80"/>
        <v>0</v>
      </c>
      <c r="CE34" s="209">
        <f t="shared" si="81"/>
        <v>0</v>
      </c>
      <c r="CF34" s="209">
        <f t="shared" si="82"/>
        <v>0</v>
      </c>
      <c r="CG34" s="209">
        <f t="shared" si="83"/>
        <v>0</v>
      </c>
      <c r="CH34" s="209">
        <f t="shared" si="84"/>
        <v>0</v>
      </c>
      <c r="CI34" s="209">
        <f t="shared" si="85"/>
        <v>0</v>
      </c>
      <c r="CJ34" s="209">
        <f t="shared" si="86"/>
        <v>0</v>
      </c>
      <c r="CK34" s="209">
        <f t="shared" si="87"/>
        <v>0</v>
      </c>
      <c r="CL34" s="209">
        <f t="shared" si="88"/>
        <v>0</v>
      </c>
      <c r="CM34" s="209">
        <f t="shared" si="89"/>
        <v>0</v>
      </c>
      <c r="CN34" s="209">
        <f t="shared" si="90"/>
        <v>0</v>
      </c>
      <c r="CO34" s="209">
        <f t="shared" si="91"/>
        <v>0</v>
      </c>
      <c r="CP34" s="209">
        <f t="shared" si="92"/>
        <v>0</v>
      </c>
      <c r="CQ34" s="209">
        <f t="shared" si="93"/>
        <v>0</v>
      </c>
      <c r="CR34" s="209" t="str">
        <f t="shared" si="94"/>
        <v/>
      </c>
      <c r="CS34" s="209" t="str">
        <f t="shared" si="95"/>
        <v xml:space="preserve"> </v>
      </c>
      <c r="CT34" s="209" t="str">
        <f t="shared" si="96"/>
        <v/>
      </c>
      <c r="CU34" s="209" t="str">
        <f t="shared" si="97"/>
        <v/>
      </c>
      <c r="CV34" s="209" t="str">
        <f t="shared" si="98"/>
        <v/>
      </c>
      <c r="CW34" s="209" t="str">
        <f t="shared" si="99"/>
        <v/>
      </c>
      <c r="CX34" s="209" t="str">
        <f t="shared" si="100"/>
        <v/>
      </c>
      <c r="CY34" s="209" t="str">
        <f t="shared" si="101"/>
        <v/>
      </c>
      <c r="CZ34" s="209" t="str">
        <f t="shared" si="102"/>
        <v/>
      </c>
      <c r="DA34" s="209" t="str">
        <f t="shared" si="103"/>
        <v/>
      </c>
      <c r="DB34" s="209" t="str">
        <f t="shared" si="104"/>
        <v/>
      </c>
      <c r="DC34" s="209" t="str">
        <f t="shared" si="105"/>
        <v/>
      </c>
      <c r="DD34" s="209" t="str">
        <f t="shared" si="106"/>
        <v/>
      </c>
      <c r="DE34" s="209" t="str">
        <f t="shared" si="107"/>
        <v/>
      </c>
      <c r="DF34" s="209" t="str">
        <f t="shared" si="108"/>
        <v/>
      </c>
      <c r="DG34" s="209" t="str">
        <f t="shared" si="109"/>
        <v/>
      </c>
      <c r="DH34" s="210" t="str">
        <f t="shared" si="110"/>
        <v/>
      </c>
      <c r="DI34" s="272" t="str">
        <f t="shared" si="119"/>
        <v/>
      </c>
      <c r="DJ34" s="272" t="str">
        <f t="shared" si="118"/>
        <v/>
      </c>
      <c r="DK34" s="200">
        <f t="shared" si="120"/>
        <v>0</v>
      </c>
      <c r="DL34" s="200">
        <f t="shared" si="121"/>
        <v>0</v>
      </c>
      <c r="DM34" s="200">
        <f t="shared" si="122"/>
        <v>0</v>
      </c>
      <c r="DN34" s="200"/>
      <c r="DO34" s="272" t="str">
        <f t="shared" si="123"/>
        <v/>
      </c>
      <c r="DP34" s="272" t="str">
        <f t="shared" si="124"/>
        <v/>
      </c>
      <c r="DQ34" s="308"/>
      <c r="DR34" s="68">
        <f t="shared" si="45"/>
        <v>0</v>
      </c>
      <c r="DS34" s="68">
        <f t="shared" si="46"/>
        <v>0</v>
      </c>
      <c r="DT34" s="68">
        <f t="shared" si="47"/>
        <v>0</v>
      </c>
      <c r="DU34" s="211"/>
      <c r="DV34" s="211"/>
      <c r="DW34" s="211"/>
      <c r="DX34" s="211"/>
      <c r="DY34" s="211"/>
      <c r="DZ34" s="211"/>
      <c r="EA34" s="211"/>
      <c r="EB34" s="211"/>
      <c r="EC34" s="211"/>
      <c r="ED34" s="211"/>
      <c r="EE34" s="211"/>
      <c r="EF34" s="211"/>
      <c r="EG34" s="211"/>
      <c r="EH34" s="211"/>
      <c r="EI34" s="211"/>
      <c r="EJ34" s="211"/>
      <c r="EK34" s="211"/>
      <c r="EL34" s="211"/>
      <c r="EM34" s="211"/>
      <c r="EN34" s="211"/>
      <c r="EO34" s="211"/>
      <c r="EP34" s="211"/>
      <c r="EQ34" s="211"/>
      <c r="ER34" s="211"/>
      <c r="ES34" s="211"/>
      <c r="ET34" s="211"/>
      <c r="EU34" s="211"/>
      <c r="EV34" s="211"/>
      <c r="EW34" s="211"/>
      <c r="EX34" s="211"/>
      <c r="EY34" s="211"/>
      <c r="EZ34" s="211"/>
    </row>
    <row r="35" spans="1:156" s="72" customFormat="1" ht="23.25" customHeight="1" x14ac:dyDescent="0.2">
      <c r="A35" s="248"/>
      <c r="B35" s="263"/>
      <c r="C35" s="214"/>
      <c r="D35" s="324" t="str">
        <f t="shared" si="62"/>
        <v/>
      </c>
      <c r="E35" s="150" t="str">
        <f t="shared" si="117"/>
        <v/>
      </c>
      <c r="F35" s="214"/>
      <c r="G35" s="214"/>
      <c r="H35" s="214"/>
      <c r="I35" s="220"/>
      <c r="J35" s="214"/>
      <c r="K35" s="255"/>
      <c r="L35" s="268"/>
      <c r="M35" s="214"/>
      <c r="N35" s="215"/>
      <c r="O35" s="218"/>
      <c r="P35" s="216"/>
      <c r="Q35" s="217"/>
      <c r="R35" s="215"/>
      <c r="S35" s="219"/>
      <c r="T35" s="217"/>
      <c r="U35" s="215"/>
      <c r="V35" s="219"/>
      <c r="W35" s="217"/>
      <c r="X35" s="215"/>
      <c r="Y35" s="219"/>
      <c r="Z35" s="217"/>
      <c r="AA35" s="214"/>
      <c r="AB35" s="215"/>
      <c r="AC35" s="218"/>
      <c r="AD35" s="216"/>
      <c r="AE35" s="217"/>
      <c r="AF35" s="214"/>
      <c r="AG35" s="215"/>
      <c r="AH35" s="218"/>
      <c r="AI35" s="216"/>
      <c r="AJ35" s="217"/>
      <c r="AK35" s="214"/>
      <c r="AL35" s="215"/>
      <c r="AM35" s="218"/>
      <c r="AN35" s="216"/>
      <c r="AO35" s="217"/>
      <c r="AP35" s="214"/>
      <c r="AQ35" s="215"/>
      <c r="AR35" s="218"/>
      <c r="AS35" s="216"/>
      <c r="AT35" s="217"/>
      <c r="AU35" s="214"/>
      <c r="AV35" s="215"/>
      <c r="AW35" s="218"/>
      <c r="AX35" s="216"/>
      <c r="AY35" s="217"/>
      <c r="AZ35" s="214"/>
      <c r="BA35" s="215"/>
      <c r="BB35" s="218"/>
      <c r="BC35" s="216"/>
      <c r="BD35" s="213"/>
      <c r="BE35" s="214"/>
      <c r="BF35" s="214"/>
      <c r="BG35" s="215"/>
      <c r="BH35" s="218"/>
      <c r="BI35" s="216"/>
      <c r="BJ35" s="213"/>
      <c r="BK35" s="221"/>
      <c r="BL35" s="222">
        <f t="shared" si="63"/>
        <v>0</v>
      </c>
      <c r="BM35" s="223">
        <f t="shared" si="64"/>
        <v>0</v>
      </c>
      <c r="BN35" s="223">
        <f t="shared" si="65"/>
        <v>0</v>
      </c>
      <c r="BO35" s="223">
        <f t="shared" si="66"/>
        <v>0</v>
      </c>
      <c r="BP35" s="223">
        <f t="shared" si="67"/>
        <v>0</v>
      </c>
      <c r="BQ35" s="223">
        <f t="shared" si="68"/>
        <v>0</v>
      </c>
      <c r="BR35" s="224">
        <f t="shared" si="69"/>
        <v>0</v>
      </c>
      <c r="BS35" s="224">
        <f t="shared" si="70"/>
        <v>0</v>
      </c>
      <c r="BT35" s="223">
        <f t="shared" si="71"/>
        <v>0</v>
      </c>
      <c r="BU35" s="223">
        <f t="shared" si="72"/>
        <v>0</v>
      </c>
      <c r="BV35" s="223">
        <f t="shared" si="73"/>
        <v>0</v>
      </c>
      <c r="BW35" s="223">
        <f t="shared" si="74"/>
        <v>0</v>
      </c>
      <c r="BX35" s="223">
        <f t="shared" si="75"/>
        <v>0</v>
      </c>
      <c r="BY35" s="223">
        <f t="shared" si="76"/>
        <v>0</v>
      </c>
      <c r="BZ35" s="223">
        <f t="shared" si="77"/>
        <v>0</v>
      </c>
      <c r="CA35" s="223">
        <f t="shared" si="78"/>
        <v>0</v>
      </c>
      <c r="CB35" s="208">
        <f t="shared" si="48"/>
        <v>0</v>
      </c>
      <c r="CC35" s="223">
        <f t="shared" si="79"/>
        <v>0</v>
      </c>
      <c r="CD35" s="223">
        <f t="shared" si="80"/>
        <v>0</v>
      </c>
      <c r="CE35" s="224">
        <f t="shared" si="81"/>
        <v>0</v>
      </c>
      <c r="CF35" s="224">
        <f t="shared" si="82"/>
        <v>0</v>
      </c>
      <c r="CG35" s="224">
        <f t="shared" si="83"/>
        <v>0</v>
      </c>
      <c r="CH35" s="224">
        <f t="shared" si="84"/>
        <v>0</v>
      </c>
      <c r="CI35" s="224">
        <f t="shared" si="85"/>
        <v>0</v>
      </c>
      <c r="CJ35" s="224">
        <f t="shared" si="86"/>
        <v>0</v>
      </c>
      <c r="CK35" s="224">
        <f t="shared" si="87"/>
        <v>0</v>
      </c>
      <c r="CL35" s="224">
        <f t="shared" si="88"/>
        <v>0</v>
      </c>
      <c r="CM35" s="224">
        <f t="shared" si="89"/>
        <v>0</v>
      </c>
      <c r="CN35" s="224">
        <f t="shared" si="90"/>
        <v>0</v>
      </c>
      <c r="CO35" s="224">
        <f t="shared" si="91"/>
        <v>0</v>
      </c>
      <c r="CP35" s="224">
        <f t="shared" si="92"/>
        <v>0</v>
      </c>
      <c r="CQ35" s="224">
        <f t="shared" si="93"/>
        <v>0</v>
      </c>
      <c r="CR35" s="224" t="str">
        <f t="shared" si="94"/>
        <v/>
      </c>
      <c r="CS35" s="224" t="str">
        <f t="shared" si="95"/>
        <v xml:space="preserve"> </v>
      </c>
      <c r="CT35" s="224" t="str">
        <f t="shared" si="96"/>
        <v/>
      </c>
      <c r="CU35" s="224" t="str">
        <f t="shared" si="97"/>
        <v/>
      </c>
      <c r="CV35" s="224" t="str">
        <f t="shared" si="98"/>
        <v/>
      </c>
      <c r="CW35" s="224" t="str">
        <f t="shared" si="99"/>
        <v/>
      </c>
      <c r="CX35" s="224" t="str">
        <f t="shared" si="100"/>
        <v/>
      </c>
      <c r="CY35" s="224" t="str">
        <f t="shared" si="101"/>
        <v/>
      </c>
      <c r="CZ35" s="224" t="str">
        <f t="shared" si="102"/>
        <v/>
      </c>
      <c r="DA35" s="224" t="str">
        <f t="shared" si="103"/>
        <v/>
      </c>
      <c r="DB35" s="224" t="str">
        <f t="shared" si="104"/>
        <v/>
      </c>
      <c r="DC35" s="224" t="str">
        <f t="shared" si="105"/>
        <v/>
      </c>
      <c r="DD35" s="224" t="str">
        <f t="shared" si="106"/>
        <v/>
      </c>
      <c r="DE35" s="224" t="str">
        <f t="shared" si="107"/>
        <v/>
      </c>
      <c r="DF35" s="224" t="str">
        <f t="shared" si="108"/>
        <v/>
      </c>
      <c r="DG35" s="224" t="str">
        <f t="shared" si="109"/>
        <v/>
      </c>
      <c r="DH35" s="225" t="str">
        <f t="shared" si="110"/>
        <v/>
      </c>
      <c r="DI35" s="224" t="str">
        <f t="shared" si="119"/>
        <v/>
      </c>
      <c r="DJ35" s="224" t="str">
        <f t="shared" si="118"/>
        <v/>
      </c>
      <c r="DK35" s="306">
        <f t="shared" si="120"/>
        <v>0</v>
      </c>
      <c r="DL35" s="306">
        <f t="shared" si="121"/>
        <v>0</v>
      </c>
      <c r="DM35" s="306">
        <f t="shared" si="122"/>
        <v>0</v>
      </c>
      <c r="DN35" s="220"/>
      <c r="DO35" s="224" t="str">
        <f t="shared" si="123"/>
        <v/>
      </c>
      <c r="DP35" s="224" t="str">
        <f t="shared" si="124"/>
        <v/>
      </c>
      <c r="DQ35" s="307"/>
      <c r="DR35" s="71">
        <f t="shared" si="45"/>
        <v>0</v>
      </c>
      <c r="DS35" s="71">
        <f t="shared" si="46"/>
        <v>0</v>
      </c>
      <c r="DT35" s="71">
        <f t="shared" si="47"/>
        <v>0</v>
      </c>
      <c r="DU35" s="226"/>
      <c r="DV35" s="226"/>
      <c r="DW35" s="226"/>
      <c r="DX35" s="226"/>
      <c r="DY35" s="226"/>
      <c r="DZ35" s="226"/>
      <c r="EA35" s="226"/>
      <c r="EB35" s="226"/>
      <c r="EC35" s="226"/>
      <c r="ED35" s="226"/>
      <c r="EE35" s="226"/>
      <c r="EF35" s="226"/>
      <c r="EG35" s="226"/>
      <c r="EH35" s="226"/>
      <c r="EI35" s="226"/>
      <c r="EJ35" s="226"/>
      <c r="EK35" s="226"/>
      <c r="EL35" s="226"/>
      <c r="EM35" s="226"/>
      <c r="EN35" s="226"/>
      <c r="EO35" s="226"/>
      <c r="EP35" s="226"/>
      <c r="EQ35" s="226"/>
      <c r="ER35" s="226"/>
      <c r="ES35" s="226"/>
      <c r="ET35" s="226"/>
      <c r="EU35" s="226"/>
      <c r="EV35" s="226"/>
      <c r="EW35" s="226"/>
      <c r="EX35" s="226"/>
      <c r="EY35" s="226"/>
      <c r="EZ35" s="226"/>
    </row>
    <row r="36" spans="1:156" s="70" customFormat="1" ht="23.25" customHeight="1" x14ac:dyDescent="0.2">
      <c r="A36" s="249"/>
      <c r="B36" s="264"/>
      <c r="C36" s="230"/>
      <c r="D36" s="325" t="str">
        <f t="shared" si="62"/>
        <v/>
      </c>
      <c r="E36" s="265" t="str">
        <f t="shared" si="117"/>
        <v/>
      </c>
      <c r="F36" s="230"/>
      <c r="G36" s="230"/>
      <c r="H36" s="230"/>
      <c r="I36" s="200"/>
      <c r="J36" s="230"/>
      <c r="K36" s="254"/>
      <c r="L36" s="269"/>
      <c r="M36" s="230"/>
      <c r="N36" s="231"/>
      <c r="O36" s="232"/>
      <c r="P36" s="205"/>
      <c r="Q36" s="203"/>
      <c r="R36" s="231"/>
      <c r="S36" s="233"/>
      <c r="T36" s="203"/>
      <c r="U36" s="231"/>
      <c r="V36" s="233"/>
      <c r="W36" s="203"/>
      <c r="X36" s="231"/>
      <c r="Y36" s="233"/>
      <c r="Z36" s="203"/>
      <c r="AA36" s="230"/>
      <c r="AB36" s="231"/>
      <c r="AC36" s="232"/>
      <c r="AD36" s="205"/>
      <c r="AE36" s="203"/>
      <c r="AF36" s="230"/>
      <c r="AG36" s="231"/>
      <c r="AH36" s="232"/>
      <c r="AI36" s="205"/>
      <c r="AJ36" s="203"/>
      <c r="AK36" s="230"/>
      <c r="AL36" s="231"/>
      <c r="AM36" s="232"/>
      <c r="AN36" s="205"/>
      <c r="AO36" s="203"/>
      <c r="AP36" s="230"/>
      <c r="AQ36" s="231"/>
      <c r="AR36" s="232"/>
      <c r="AS36" s="205"/>
      <c r="AT36" s="203"/>
      <c r="AU36" s="230"/>
      <c r="AV36" s="231"/>
      <c r="AW36" s="232"/>
      <c r="AX36" s="205"/>
      <c r="AY36" s="203"/>
      <c r="AZ36" s="230"/>
      <c r="BA36" s="231"/>
      <c r="BB36" s="232"/>
      <c r="BC36" s="205"/>
      <c r="BD36" s="199"/>
      <c r="BE36" s="230"/>
      <c r="BF36" s="230"/>
      <c r="BG36" s="231"/>
      <c r="BH36" s="232"/>
      <c r="BI36" s="205"/>
      <c r="BJ36" s="229"/>
      <c r="BK36" s="234"/>
      <c r="BL36" s="207">
        <f t="shared" si="63"/>
        <v>0</v>
      </c>
      <c r="BM36" s="208">
        <f t="shared" si="64"/>
        <v>0</v>
      </c>
      <c r="BN36" s="208">
        <f t="shared" si="65"/>
        <v>0</v>
      </c>
      <c r="BO36" s="208">
        <f t="shared" si="66"/>
        <v>0</v>
      </c>
      <c r="BP36" s="208">
        <f t="shared" si="67"/>
        <v>0</v>
      </c>
      <c r="BQ36" s="208">
        <f t="shared" si="68"/>
        <v>0</v>
      </c>
      <c r="BR36" s="209">
        <f t="shared" si="69"/>
        <v>0</v>
      </c>
      <c r="BS36" s="209">
        <f t="shared" si="70"/>
        <v>0</v>
      </c>
      <c r="BT36" s="208">
        <f t="shared" si="71"/>
        <v>0</v>
      </c>
      <c r="BU36" s="208">
        <f t="shared" si="72"/>
        <v>0</v>
      </c>
      <c r="BV36" s="208">
        <f t="shared" si="73"/>
        <v>0</v>
      </c>
      <c r="BW36" s="208">
        <f t="shared" si="74"/>
        <v>0</v>
      </c>
      <c r="BX36" s="208">
        <f t="shared" si="75"/>
        <v>0</v>
      </c>
      <c r="BY36" s="208">
        <f t="shared" si="76"/>
        <v>0</v>
      </c>
      <c r="BZ36" s="208">
        <f t="shared" si="77"/>
        <v>0</v>
      </c>
      <c r="CA36" s="208">
        <f t="shared" si="78"/>
        <v>0</v>
      </c>
      <c r="CB36" s="208">
        <f t="shared" si="48"/>
        <v>0</v>
      </c>
      <c r="CC36" s="208">
        <f t="shared" si="79"/>
        <v>0</v>
      </c>
      <c r="CD36" s="208">
        <f t="shared" si="80"/>
        <v>0</v>
      </c>
      <c r="CE36" s="209">
        <f t="shared" si="81"/>
        <v>0</v>
      </c>
      <c r="CF36" s="209">
        <f t="shared" si="82"/>
        <v>0</v>
      </c>
      <c r="CG36" s="209">
        <f t="shared" si="83"/>
        <v>0</v>
      </c>
      <c r="CH36" s="209">
        <f t="shared" si="84"/>
        <v>0</v>
      </c>
      <c r="CI36" s="209">
        <f t="shared" si="85"/>
        <v>0</v>
      </c>
      <c r="CJ36" s="209">
        <f t="shared" si="86"/>
        <v>0</v>
      </c>
      <c r="CK36" s="209">
        <f t="shared" si="87"/>
        <v>0</v>
      </c>
      <c r="CL36" s="209">
        <f t="shared" si="88"/>
        <v>0</v>
      </c>
      <c r="CM36" s="209">
        <f t="shared" si="89"/>
        <v>0</v>
      </c>
      <c r="CN36" s="209">
        <f t="shared" si="90"/>
        <v>0</v>
      </c>
      <c r="CO36" s="209">
        <f t="shared" si="91"/>
        <v>0</v>
      </c>
      <c r="CP36" s="209">
        <f t="shared" si="92"/>
        <v>0</v>
      </c>
      <c r="CQ36" s="209">
        <f t="shared" si="93"/>
        <v>0</v>
      </c>
      <c r="CR36" s="209" t="str">
        <f t="shared" si="94"/>
        <v/>
      </c>
      <c r="CS36" s="209" t="str">
        <f t="shared" si="95"/>
        <v xml:space="preserve"> </v>
      </c>
      <c r="CT36" s="209" t="str">
        <f t="shared" si="96"/>
        <v/>
      </c>
      <c r="CU36" s="209" t="str">
        <f t="shared" si="97"/>
        <v/>
      </c>
      <c r="CV36" s="209" t="str">
        <f t="shared" si="98"/>
        <v/>
      </c>
      <c r="CW36" s="209" t="str">
        <f t="shared" si="99"/>
        <v/>
      </c>
      <c r="CX36" s="209" t="str">
        <f t="shared" si="100"/>
        <v/>
      </c>
      <c r="CY36" s="209" t="str">
        <f t="shared" si="101"/>
        <v/>
      </c>
      <c r="CZ36" s="209" t="str">
        <f t="shared" si="102"/>
        <v/>
      </c>
      <c r="DA36" s="209" t="str">
        <f t="shared" si="103"/>
        <v/>
      </c>
      <c r="DB36" s="209" t="str">
        <f t="shared" si="104"/>
        <v/>
      </c>
      <c r="DC36" s="209" t="str">
        <f t="shared" si="105"/>
        <v/>
      </c>
      <c r="DD36" s="209" t="str">
        <f t="shared" si="106"/>
        <v/>
      </c>
      <c r="DE36" s="209" t="str">
        <f t="shared" si="107"/>
        <v/>
      </c>
      <c r="DF36" s="209" t="str">
        <f t="shared" si="108"/>
        <v/>
      </c>
      <c r="DG36" s="209" t="str">
        <f t="shared" si="109"/>
        <v/>
      </c>
      <c r="DH36" s="210" t="str">
        <f t="shared" si="110"/>
        <v/>
      </c>
      <c r="DI36" s="272" t="str">
        <f t="shared" si="119"/>
        <v/>
      </c>
      <c r="DJ36" s="272" t="str">
        <f t="shared" si="118"/>
        <v/>
      </c>
      <c r="DK36" s="200">
        <f t="shared" si="120"/>
        <v>0</v>
      </c>
      <c r="DL36" s="200">
        <f t="shared" si="121"/>
        <v>0</v>
      </c>
      <c r="DM36" s="200">
        <f t="shared" si="122"/>
        <v>0</v>
      </c>
      <c r="DN36" s="200"/>
      <c r="DO36" s="272" t="str">
        <f t="shared" si="123"/>
        <v/>
      </c>
      <c r="DP36" s="272" t="str">
        <f t="shared" si="124"/>
        <v/>
      </c>
      <c r="DQ36" s="308"/>
      <c r="DR36" s="68">
        <f t="shared" si="45"/>
        <v>0</v>
      </c>
      <c r="DS36" s="68">
        <f t="shared" si="46"/>
        <v>0</v>
      </c>
      <c r="DT36" s="68">
        <f t="shared" si="47"/>
        <v>0</v>
      </c>
      <c r="DU36" s="211"/>
      <c r="DV36" s="211"/>
      <c r="DW36" s="211"/>
      <c r="DX36" s="211"/>
      <c r="DY36" s="211"/>
      <c r="DZ36" s="211"/>
      <c r="EA36" s="211"/>
      <c r="EB36" s="211"/>
      <c r="EC36" s="211"/>
      <c r="ED36" s="211"/>
      <c r="EE36" s="211"/>
      <c r="EF36" s="211"/>
      <c r="EG36" s="211"/>
      <c r="EH36" s="211"/>
      <c r="EI36" s="211"/>
      <c r="EJ36" s="211"/>
      <c r="EK36" s="211"/>
      <c r="EL36" s="211"/>
      <c r="EM36" s="211"/>
      <c r="EN36" s="211"/>
      <c r="EO36" s="211"/>
      <c r="EP36" s="211"/>
      <c r="EQ36" s="211"/>
      <c r="ER36" s="211"/>
      <c r="ES36" s="211"/>
      <c r="ET36" s="211"/>
      <c r="EU36" s="211"/>
      <c r="EV36" s="211"/>
      <c r="EW36" s="211"/>
      <c r="EX36" s="211"/>
      <c r="EY36" s="211"/>
      <c r="EZ36" s="211"/>
    </row>
    <row r="37" spans="1:156" s="72" customFormat="1" ht="23.25" customHeight="1" x14ac:dyDescent="0.2">
      <c r="A37" s="248"/>
      <c r="B37" s="263"/>
      <c r="C37" s="214"/>
      <c r="D37" s="324" t="str">
        <f t="shared" si="62"/>
        <v/>
      </c>
      <c r="E37" s="150" t="str">
        <f t="shared" si="117"/>
        <v/>
      </c>
      <c r="F37" s="214"/>
      <c r="G37" s="214"/>
      <c r="H37" s="214"/>
      <c r="I37" s="220"/>
      <c r="J37" s="214"/>
      <c r="K37" s="255"/>
      <c r="L37" s="268"/>
      <c r="M37" s="214"/>
      <c r="N37" s="215"/>
      <c r="O37" s="218"/>
      <c r="P37" s="216"/>
      <c r="Q37" s="217"/>
      <c r="R37" s="215"/>
      <c r="S37" s="219"/>
      <c r="T37" s="217"/>
      <c r="U37" s="215"/>
      <c r="V37" s="219"/>
      <c r="W37" s="217"/>
      <c r="X37" s="215"/>
      <c r="Y37" s="219"/>
      <c r="Z37" s="217"/>
      <c r="AA37" s="214"/>
      <c r="AB37" s="215"/>
      <c r="AC37" s="218"/>
      <c r="AD37" s="216"/>
      <c r="AE37" s="217"/>
      <c r="AF37" s="214"/>
      <c r="AG37" s="215"/>
      <c r="AH37" s="218"/>
      <c r="AI37" s="216"/>
      <c r="AJ37" s="217"/>
      <c r="AK37" s="214"/>
      <c r="AL37" s="215"/>
      <c r="AM37" s="218"/>
      <c r="AN37" s="216"/>
      <c r="AO37" s="217"/>
      <c r="AP37" s="214"/>
      <c r="AQ37" s="215"/>
      <c r="AR37" s="218"/>
      <c r="AS37" s="216"/>
      <c r="AT37" s="217"/>
      <c r="AU37" s="214"/>
      <c r="AV37" s="215"/>
      <c r="AW37" s="218"/>
      <c r="AX37" s="216"/>
      <c r="AY37" s="217"/>
      <c r="AZ37" s="214"/>
      <c r="BA37" s="215"/>
      <c r="BB37" s="218"/>
      <c r="BC37" s="216"/>
      <c r="BD37" s="213"/>
      <c r="BE37" s="214"/>
      <c r="BF37" s="214"/>
      <c r="BG37" s="215"/>
      <c r="BH37" s="218"/>
      <c r="BI37" s="216"/>
      <c r="BJ37" s="213"/>
      <c r="BK37" s="221"/>
      <c r="BL37" s="222">
        <f t="shared" si="63"/>
        <v>0</v>
      </c>
      <c r="BM37" s="223">
        <f t="shared" si="64"/>
        <v>0</v>
      </c>
      <c r="BN37" s="223">
        <f t="shared" si="65"/>
        <v>0</v>
      </c>
      <c r="BO37" s="223">
        <f t="shared" si="66"/>
        <v>0</v>
      </c>
      <c r="BP37" s="223">
        <f t="shared" si="67"/>
        <v>0</v>
      </c>
      <c r="BQ37" s="223">
        <f t="shared" si="68"/>
        <v>0</v>
      </c>
      <c r="BR37" s="224">
        <f t="shared" si="69"/>
        <v>0</v>
      </c>
      <c r="BS37" s="224">
        <f t="shared" si="70"/>
        <v>0</v>
      </c>
      <c r="BT37" s="223">
        <f t="shared" si="71"/>
        <v>0</v>
      </c>
      <c r="BU37" s="223">
        <f t="shared" si="72"/>
        <v>0</v>
      </c>
      <c r="BV37" s="223">
        <f t="shared" si="73"/>
        <v>0</v>
      </c>
      <c r="BW37" s="223">
        <f t="shared" si="74"/>
        <v>0</v>
      </c>
      <c r="BX37" s="223">
        <f t="shared" si="75"/>
        <v>0</v>
      </c>
      <c r="BY37" s="223">
        <f t="shared" si="76"/>
        <v>0</v>
      </c>
      <c r="BZ37" s="223">
        <f t="shared" si="77"/>
        <v>0</v>
      </c>
      <c r="CA37" s="223">
        <f t="shared" si="78"/>
        <v>0</v>
      </c>
      <c r="CB37" s="208">
        <f t="shared" si="48"/>
        <v>0</v>
      </c>
      <c r="CC37" s="223">
        <f t="shared" si="79"/>
        <v>0</v>
      </c>
      <c r="CD37" s="223">
        <f t="shared" si="80"/>
        <v>0</v>
      </c>
      <c r="CE37" s="224">
        <f t="shared" si="81"/>
        <v>0</v>
      </c>
      <c r="CF37" s="224">
        <f t="shared" si="82"/>
        <v>0</v>
      </c>
      <c r="CG37" s="224">
        <f t="shared" si="83"/>
        <v>0</v>
      </c>
      <c r="CH37" s="224">
        <f t="shared" si="84"/>
        <v>0</v>
      </c>
      <c r="CI37" s="224">
        <f t="shared" si="85"/>
        <v>0</v>
      </c>
      <c r="CJ37" s="224">
        <f t="shared" si="86"/>
        <v>0</v>
      </c>
      <c r="CK37" s="224">
        <f t="shared" si="87"/>
        <v>0</v>
      </c>
      <c r="CL37" s="224">
        <f t="shared" si="88"/>
        <v>0</v>
      </c>
      <c r="CM37" s="224">
        <f t="shared" si="89"/>
        <v>0</v>
      </c>
      <c r="CN37" s="224">
        <f t="shared" si="90"/>
        <v>0</v>
      </c>
      <c r="CO37" s="224">
        <f t="shared" si="91"/>
        <v>0</v>
      </c>
      <c r="CP37" s="224">
        <f t="shared" si="92"/>
        <v>0</v>
      </c>
      <c r="CQ37" s="224">
        <f t="shared" si="93"/>
        <v>0</v>
      </c>
      <c r="CR37" s="224" t="str">
        <f t="shared" si="94"/>
        <v/>
      </c>
      <c r="CS37" s="224" t="str">
        <f t="shared" si="95"/>
        <v xml:space="preserve"> </v>
      </c>
      <c r="CT37" s="224" t="str">
        <f t="shared" si="96"/>
        <v/>
      </c>
      <c r="CU37" s="224" t="str">
        <f t="shared" si="97"/>
        <v/>
      </c>
      <c r="CV37" s="224" t="str">
        <f t="shared" si="98"/>
        <v/>
      </c>
      <c r="CW37" s="224" t="str">
        <f t="shared" si="99"/>
        <v/>
      </c>
      <c r="CX37" s="224" t="str">
        <f t="shared" si="100"/>
        <v/>
      </c>
      <c r="CY37" s="224" t="str">
        <f t="shared" si="101"/>
        <v/>
      </c>
      <c r="CZ37" s="224" t="str">
        <f t="shared" si="102"/>
        <v/>
      </c>
      <c r="DA37" s="224" t="str">
        <f t="shared" si="103"/>
        <v/>
      </c>
      <c r="DB37" s="224" t="str">
        <f t="shared" si="104"/>
        <v/>
      </c>
      <c r="DC37" s="224" t="str">
        <f t="shared" si="105"/>
        <v/>
      </c>
      <c r="DD37" s="224" t="str">
        <f t="shared" si="106"/>
        <v/>
      </c>
      <c r="DE37" s="224" t="str">
        <f t="shared" si="107"/>
        <v/>
      </c>
      <c r="DF37" s="224" t="str">
        <f t="shared" si="108"/>
        <v/>
      </c>
      <c r="DG37" s="224" t="str">
        <f t="shared" si="109"/>
        <v/>
      </c>
      <c r="DH37" s="225" t="str">
        <f t="shared" si="110"/>
        <v/>
      </c>
      <c r="DI37" s="224" t="str">
        <f t="shared" si="119"/>
        <v/>
      </c>
      <c r="DJ37" s="224" t="str">
        <f t="shared" si="118"/>
        <v/>
      </c>
      <c r="DK37" s="306">
        <f t="shared" si="120"/>
        <v>0</v>
      </c>
      <c r="DL37" s="306">
        <f t="shared" si="121"/>
        <v>0</v>
      </c>
      <c r="DM37" s="306">
        <f t="shared" si="122"/>
        <v>0</v>
      </c>
      <c r="DN37" s="220"/>
      <c r="DO37" s="224" t="str">
        <f t="shared" si="123"/>
        <v/>
      </c>
      <c r="DP37" s="224" t="str">
        <f t="shared" si="124"/>
        <v/>
      </c>
      <c r="DQ37" s="307"/>
      <c r="DR37" s="71">
        <f t="shared" si="45"/>
        <v>0</v>
      </c>
      <c r="DS37" s="71">
        <f t="shared" si="46"/>
        <v>0</v>
      </c>
      <c r="DT37" s="71">
        <f t="shared" si="47"/>
        <v>0</v>
      </c>
      <c r="DU37" s="226"/>
      <c r="DV37" s="226"/>
      <c r="DW37" s="226"/>
      <c r="DX37" s="226"/>
      <c r="DY37" s="226"/>
      <c r="DZ37" s="226"/>
      <c r="EA37" s="226"/>
      <c r="EB37" s="226"/>
      <c r="EC37" s="226"/>
      <c r="ED37" s="226"/>
      <c r="EE37" s="226"/>
      <c r="EF37" s="226"/>
      <c r="EG37" s="226"/>
      <c r="EH37" s="226"/>
      <c r="EI37" s="226"/>
      <c r="EJ37" s="226"/>
      <c r="EK37" s="226"/>
      <c r="EL37" s="226"/>
      <c r="EM37" s="226"/>
      <c r="EN37" s="226"/>
      <c r="EO37" s="226"/>
      <c r="EP37" s="226"/>
      <c r="EQ37" s="226"/>
      <c r="ER37" s="226"/>
      <c r="ES37" s="226"/>
      <c r="ET37" s="226"/>
      <c r="EU37" s="226"/>
      <c r="EV37" s="226"/>
      <c r="EW37" s="226"/>
      <c r="EX37" s="226"/>
      <c r="EY37" s="226"/>
      <c r="EZ37" s="226"/>
    </row>
    <row r="38" spans="1:156" s="70" customFormat="1" ht="23.25" customHeight="1" x14ac:dyDescent="0.2">
      <c r="A38" s="249"/>
      <c r="B38" s="264"/>
      <c r="C38" s="230"/>
      <c r="D38" s="325" t="str">
        <f t="shared" si="62"/>
        <v/>
      </c>
      <c r="E38" s="265" t="str">
        <f t="shared" si="117"/>
        <v/>
      </c>
      <c r="F38" s="230"/>
      <c r="G38" s="230"/>
      <c r="H38" s="230"/>
      <c r="I38" s="200"/>
      <c r="J38" s="230"/>
      <c r="K38" s="254"/>
      <c r="L38" s="269"/>
      <c r="M38" s="230"/>
      <c r="N38" s="231"/>
      <c r="O38" s="232"/>
      <c r="P38" s="205"/>
      <c r="Q38" s="203"/>
      <c r="R38" s="231"/>
      <c r="S38" s="233"/>
      <c r="T38" s="203"/>
      <c r="U38" s="231"/>
      <c r="V38" s="233"/>
      <c r="W38" s="203"/>
      <c r="X38" s="231"/>
      <c r="Y38" s="233"/>
      <c r="Z38" s="203"/>
      <c r="AA38" s="230"/>
      <c r="AB38" s="231"/>
      <c r="AC38" s="232"/>
      <c r="AD38" s="205"/>
      <c r="AE38" s="203"/>
      <c r="AF38" s="230"/>
      <c r="AG38" s="231"/>
      <c r="AH38" s="232"/>
      <c r="AI38" s="205"/>
      <c r="AJ38" s="203"/>
      <c r="AK38" s="230"/>
      <c r="AL38" s="231"/>
      <c r="AM38" s="232"/>
      <c r="AN38" s="205"/>
      <c r="AO38" s="203"/>
      <c r="AP38" s="230"/>
      <c r="AQ38" s="231"/>
      <c r="AR38" s="232"/>
      <c r="AS38" s="205"/>
      <c r="AT38" s="203"/>
      <c r="AU38" s="230"/>
      <c r="AV38" s="231"/>
      <c r="AW38" s="232"/>
      <c r="AX38" s="205"/>
      <c r="AY38" s="203"/>
      <c r="AZ38" s="230"/>
      <c r="BA38" s="231"/>
      <c r="BB38" s="232"/>
      <c r="BC38" s="205"/>
      <c r="BD38" s="199"/>
      <c r="BE38" s="230"/>
      <c r="BF38" s="230"/>
      <c r="BG38" s="231"/>
      <c r="BH38" s="232"/>
      <c r="BI38" s="205"/>
      <c r="BJ38" s="229"/>
      <c r="BK38" s="234"/>
      <c r="BL38" s="207">
        <f t="shared" si="63"/>
        <v>0</v>
      </c>
      <c r="BM38" s="208">
        <f t="shared" si="64"/>
        <v>0</v>
      </c>
      <c r="BN38" s="208">
        <f t="shared" si="65"/>
        <v>0</v>
      </c>
      <c r="BO38" s="208">
        <f t="shared" si="66"/>
        <v>0</v>
      </c>
      <c r="BP38" s="208">
        <f t="shared" si="67"/>
        <v>0</v>
      </c>
      <c r="BQ38" s="208">
        <f t="shared" si="68"/>
        <v>0</v>
      </c>
      <c r="BR38" s="209">
        <f t="shared" si="69"/>
        <v>0</v>
      </c>
      <c r="BS38" s="209">
        <f t="shared" si="70"/>
        <v>0</v>
      </c>
      <c r="BT38" s="208">
        <f t="shared" si="71"/>
        <v>0</v>
      </c>
      <c r="BU38" s="208">
        <f t="shared" si="72"/>
        <v>0</v>
      </c>
      <c r="BV38" s="208">
        <f t="shared" si="73"/>
        <v>0</v>
      </c>
      <c r="BW38" s="208">
        <f t="shared" si="74"/>
        <v>0</v>
      </c>
      <c r="BX38" s="208">
        <f t="shared" si="75"/>
        <v>0</v>
      </c>
      <c r="BY38" s="208">
        <f t="shared" si="76"/>
        <v>0</v>
      </c>
      <c r="BZ38" s="208">
        <f t="shared" si="77"/>
        <v>0</v>
      </c>
      <c r="CA38" s="208">
        <f t="shared" si="78"/>
        <v>0</v>
      </c>
      <c r="CB38" s="208">
        <f t="shared" si="48"/>
        <v>0</v>
      </c>
      <c r="CC38" s="208">
        <f t="shared" si="79"/>
        <v>0</v>
      </c>
      <c r="CD38" s="208">
        <f t="shared" si="80"/>
        <v>0</v>
      </c>
      <c r="CE38" s="209">
        <f t="shared" si="81"/>
        <v>0</v>
      </c>
      <c r="CF38" s="209">
        <f t="shared" si="82"/>
        <v>0</v>
      </c>
      <c r="CG38" s="209">
        <f t="shared" si="83"/>
        <v>0</v>
      </c>
      <c r="CH38" s="209">
        <f t="shared" si="84"/>
        <v>0</v>
      </c>
      <c r="CI38" s="209">
        <f t="shared" si="85"/>
        <v>0</v>
      </c>
      <c r="CJ38" s="209">
        <f t="shared" si="86"/>
        <v>0</v>
      </c>
      <c r="CK38" s="209">
        <f t="shared" si="87"/>
        <v>0</v>
      </c>
      <c r="CL38" s="209">
        <f t="shared" si="88"/>
        <v>0</v>
      </c>
      <c r="CM38" s="209">
        <f t="shared" si="89"/>
        <v>0</v>
      </c>
      <c r="CN38" s="209">
        <f t="shared" si="90"/>
        <v>0</v>
      </c>
      <c r="CO38" s="209">
        <f t="shared" si="91"/>
        <v>0</v>
      </c>
      <c r="CP38" s="209">
        <f t="shared" si="92"/>
        <v>0</v>
      </c>
      <c r="CQ38" s="209">
        <f t="shared" si="93"/>
        <v>0</v>
      </c>
      <c r="CR38" s="209" t="str">
        <f t="shared" si="94"/>
        <v/>
      </c>
      <c r="CS38" s="209" t="str">
        <f t="shared" si="95"/>
        <v xml:space="preserve"> </v>
      </c>
      <c r="CT38" s="209" t="str">
        <f t="shared" si="96"/>
        <v/>
      </c>
      <c r="CU38" s="209" t="str">
        <f t="shared" si="97"/>
        <v/>
      </c>
      <c r="CV38" s="209" t="str">
        <f t="shared" si="98"/>
        <v/>
      </c>
      <c r="CW38" s="209" t="str">
        <f t="shared" si="99"/>
        <v/>
      </c>
      <c r="CX38" s="209" t="str">
        <f t="shared" si="100"/>
        <v/>
      </c>
      <c r="CY38" s="209" t="str">
        <f t="shared" si="101"/>
        <v/>
      </c>
      <c r="CZ38" s="209" t="str">
        <f t="shared" si="102"/>
        <v/>
      </c>
      <c r="DA38" s="209" t="str">
        <f t="shared" si="103"/>
        <v/>
      </c>
      <c r="DB38" s="209" t="str">
        <f t="shared" si="104"/>
        <v/>
      </c>
      <c r="DC38" s="209" t="str">
        <f t="shared" si="105"/>
        <v/>
      </c>
      <c r="DD38" s="209" t="str">
        <f t="shared" si="106"/>
        <v/>
      </c>
      <c r="DE38" s="209" t="str">
        <f t="shared" si="107"/>
        <v/>
      </c>
      <c r="DF38" s="209" t="str">
        <f t="shared" si="108"/>
        <v/>
      </c>
      <c r="DG38" s="209" t="str">
        <f t="shared" si="109"/>
        <v/>
      </c>
      <c r="DH38" s="210" t="str">
        <f t="shared" si="110"/>
        <v/>
      </c>
      <c r="DI38" s="272" t="str">
        <f t="shared" si="119"/>
        <v/>
      </c>
      <c r="DJ38" s="272" t="str">
        <f t="shared" si="118"/>
        <v/>
      </c>
      <c r="DK38" s="200">
        <f t="shared" si="120"/>
        <v>0</v>
      </c>
      <c r="DL38" s="200">
        <f t="shared" si="121"/>
        <v>0</v>
      </c>
      <c r="DM38" s="200">
        <f t="shared" si="122"/>
        <v>0</v>
      </c>
      <c r="DN38" s="200"/>
      <c r="DO38" s="272" t="str">
        <f t="shared" si="123"/>
        <v/>
      </c>
      <c r="DP38" s="272" t="str">
        <f t="shared" si="124"/>
        <v/>
      </c>
      <c r="DQ38" s="308"/>
      <c r="DR38" s="68">
        <f t="shared" si="45"/>
        <v>0</v>
      </c>
      <c r="DS38" s="68">
        <f t="shared" si="46"/>
        <v>0</v>
      </c>
      <c r="DT38" s="68">
        <f t="shared" si="47"/>
        <v>0</v>
      </c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  <c r="EG38" s="211"/>
      <c r="EH38" s="211"/>
      <c r="EI38" s="211"/>
      <c r="EJ38" s="211"/>
      <c r="EK38" s="211"/>
      <c r="EL38" s="211"/>
      <c r="EM38" s="211"/>
      <c r="EN38" s="211"/>
      <c r="EO38" s="211"/>
      <c r="EP38" s="211"/>
      <c r="EQ38" s="211"/>
      <c r="ER38" s="211"/>
      <c r="ES38" s="211"/>
      <c r="ET38" s="211"/>
      <c r="EU38" s="211"/>
      <c r="EV38" s="211"/>
      <c r="EW38" s="211"/>
      <c r="EX38" s="211"/>
      <c r="EY38" s="211"/>
      <c r="EZ38" s="211"/>
    </row>
    <row r="39" spans="1:156" s="72" customFormat="1" ht="23.25" customHeight="1" x14ac:dyDescent="0.2">
      <c r="A39" s="248"/>
      <c r="B39" s="263"/>
      <c r="C39" s="214"/>
      <c r="D39" s="324" t="str">
        <f t="shared" si="62"/>
        <v/>
      </c>
      <c r="E39" s="150" t="str">
        <f t="shared" si="117"/>
        <v/>
      </c>
      <c r="F39" s="214"/>
      <c r="G39" s="214"/>
      <c r="H39" s="214"/>
      <c r="I39" s="220"/>
      <c r="J39" s="214"/>
      <c r="K39" s="255"/>
      <c r="L39" s="268"/>
      <c r="M39" s="214"/>
      <c r="N39" s="215"/>
      <c r="O39" s="218"/>
      <c r="P39" s="216"/>
      <c r="Q39" s="217"/>
      <c r="R39" s="215"/>
      <c r="S39" s="219"/>
      <c r="T39" s="217"/>
      <c r="U39" s="215"/>
      <c r="V39" s="219"/>
      <c r="W39" s="217"/>
      <c r="X39" s="215"/>
      <c r="Y39" s="219"/>
      <c r="Z39" s="217"/>
      <c r="AA39" s="214"/>
      <c r="AB39" s="215"/>
      <c r="AC39" s="218"/>
      <c r="AD39" s="216"/>
      <c r="AE39" s="217"/>
      <c r="AF39" s="214"/>
      <c r="AG39" s="215"/>
      <c r="AH39" s="218"/>
      <c r="AI39" s="216"/>
      <c r="AJ39" s="217"/>
      <c r="AK39" s="214"/>
      <c r="AL39" s="215"/>
      <c r="AM39" s="218"/>
      <c r="AN39" s="216"/>
      <c r="AO39" s="217"/>
      <c r="AP39" s="214"/>
      <c r="AQ39" s="215"/>
      <c r="AR39" s="218"/>
      <c r="AS39" s="216"/>
      <c r="AT39" s="217"/>
      <c r="AU39" s="214"/>
      <c r="AV39" s="215"/>
      <c r="AW39" s="218"/>
      <c r="AX39" s="216"/>
      <c r="AY39" s="217"/>
      <c r="AZ39" s="214"/>
      <c r="BA39" s="215"/>
      <c r="BB39" s="218"/>
      <c r="BC39" s="216"/>
      <c r="BD39" s="213"/>
      <c r="BE39" s="214"/>
      <c r="BF39" s="214"/>
      <c r="BG39" s="215"/>
      <c r="BH39" s="218"/>
      <c r="BI39" s="216"/>
      <c r="BJ39" s="213"/>
      <c r="BK39" s="221"/>
      <c r="BL39" s="222">
        <f t="shared" si="63"/>
        <v>0</v>
      </c>
      <c r="BM39" s="223">
        <f t="shared" si="64"/>
        <v>0</v>
      </c>
      <c r="BN39" s="223">
        <f t="shared" si="65"/>
        <v>0</v>
      </c>
      <c r="BO39" s="223">
        <f t="shared" si="66"/>
        <v>0</v>
      </c>
      <c r="BP39" s="223">
        <f t="shared" si="67"/>
        <v>0</v>
      </c>
      <c r="BQ39" s="223">
        <f t="shared" si="68"/>
        <v>0</v>
      </c>
      <c r="BR39" s="224">
        <f t="shared" si="69"/>
        <v>0</v>
      </c>
      <c r="BS39" s="224">
        <f t="shared" si="70"/>
        <v>0</v>
      </c>
      <c r="BT39" s="223">
        <f t="shared" si="71"/>
        <v>0</v>
      </c>
      <c r="BU39" s="223">
        <f t="shared" si="72"/>
        <v>0</v>
      </c>
      <c r="BV39" s="223">
        <f t="shared" si="73"/>
        <v>0</v>
      </c>
      <c r="BW39" s="223">
        <f t="shared" si="74"/>
        <v>0</v>
      </c>
      <c r="BX39" s="223">
        <f t="shared" si="75"/>
        <v>0</v>
      </c>
      <c r="BY39" s="223">
        <f t="shared" si="76"/>
        <v>0</v>
      </c>
      <c r="BZ39" s="223">
        <f t="shared" si="77"/>
        <v>0</v>
      </c>
      <c r="CA39" s="223">
        <f t="shared" si="78"/>
        <v>0</v>
      </c>
      <c r="CB39" s="208">
        <f t="shared" si="48"/>
        <v>0</v>
      </c>
      <c r="CC39" s="223">
        <f t="shared" si="79"/>
        <v>0</v>
      </c>
      <c r="CD39" s="223">
        <f t="shared" si="80"/>
        <v>0</v>
      </c>
      <c r="CE39" s="224">
        <f t="shared" si="81"/>
        <v>0</v>
      </c>
      <c r="CF39" s="224">
        <f t="shared" si="82"/>
        <v>0</v>
      </c>
      <c r="CG39" s="224">
        <f t="shared" si="83"/>
        <v>0</v>
      </c>
      <c r="CH39" s="224">
        <f t="shared" si="84"/>
        <v>0</v>
      </c>
      <c r="CI39" s="224">
        <f t="shared" si="85"/>
        <v>0</v>
      </c>
      <c r="CJ39" s="224">
        <f t="shared" si="86"/>
        <v>0</v>
      </c>
      <c r="CK39" s="224">
        <f t="shared" si="87"/>
        <v>0</v>
      </c>
      <c r="CL39" s="224">
        <f t="shared" si="88"/>
        <v>0</v>
      </c>
      <c r="CM39" s="224">
        <f t="shared" si="89"/>
        <v>0</v>
      </c>
      <c r="CN39" s="224">
        <f t="shared" si="90"/>
        <v>0</v>
      </c>
      <c r="CO39" s="224">
        <f t="shared" si="91"/>
        <v>0</v>
      </c>
      <c r="CP39" s="224">
        <f t="shared" si="92"/>
        <v>0</v>
      </c>
      <c r="CQ39" s="224">
        <f t="shared" si="93"/>
        <v>0</v>
      </c>
      <c r="CR39" s="224" t="str">
        <f t="shared" si="94"/>
        <v/>
      </c>
      <c r="CS39" s="224" t="str">
        <f t="shared" si="95"/>
        <v xml:space="preserve"> </v>
      </c>
      <c r="CT39" s="224" t="str">
        <f t="shared" si="96"/>
        <v/>
      </c>
      <c r="CU39" s="224" t="str">
        <f t="shared" si="97"/>
        <v/>
      </c>
      <c r="CV39" s="224" t="str">
        <f t="shared" si="98"/>
        <v/>
      </c>
      <c r="CW39" s="224" t="str">
        <f t="shared" si="99"/>
        <v/>
      </c>
      <c r="CX39" s="224" t="str">
        <f t="shared" si="100"/>
        <v/>
      </c>
      <c r="CY39" s="224" t="str">
        <f t="shared" si="101"/>
        <v/>
      </c>
      <c r="CZ39" s="224" t="str">
        <f t="shared" si="102"/>
        <v/>
      </c>
      <c r="DA39" s="224" t="str">
        <f t="shared" si="103"/>
        <v/>
      </c>
      <c r="DB39" s="224" t="str">
        <f t="shared" si="104"/>
        <v/>
      </c>
      <c r="DC39" s="224" t="str">
        <f t="shared" si="105"/>
        <v/>
      </c>
      <c r="DD39" s="224" t="str">
        <f t="shared" si="106"/>
        <v/>
      </c>
      <c r="DE39" s="224" t="str">
        <f t="shared" si="107"/>
        <v/>
      </c>
      <c r="DF39" s="224" t="str">
        <f t="shared" si="108"/>
        <v/>
      </c>
      <c r="DG39" s="224" t="str">
        <f t="shared" si="109"/>
        <v/>
      </c>
      <c r="DH39" s="225" t="str">
        <f t="shared" si="110"/>
        <v/>
      </c>
      <c r="DI39" s="224" t="str">
        <f t="shared" si="119"/>
        <v/>
      </c>
      <c r="DJ39" s="224" t="str">
        <f t="shared" si="118"/>
        <v/>
      </c>
      <c r="DK39" s="306">
        <f t="shared" si="120"/>
        <v>0</v>
      </c>
      <c r="DL39" s="306">
        <f t="shared" si="121"/>
        <v>0</v>
      </c>
      <c r="DM39" s="306">
        <f t="shared" si="122"/>
        <v>0</v>
      </c>
      <c r="DN39" s="220"/>
      <c r="DO39" s="224" t="str">
        <f t="shared" si="123"/>
        <v/>
      </c>
      <c r="DP39" s="224" t="str">
        <f t="shared" si="124"/>
        <v/>
      </c>
      <c r="DQ39" s="307"/>
      <c r="DR39" s="71">
        <f t="shared" si="45"/>
        <v>0</v>
      </c>
      <c r="DS39" s="71">
        <f t="shared" si="46"/>
        <v>0</v>
      </c>
      <c r="DT39" s="71">
        <f t="shared" si="47"/>
        <v>0</v>
      </c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J39" s="226"/>
      <c r="EK39" s="226"/>
      <c r="EL39" s="226"/>
      <c r="EM39" s="226"/>
      <c r="EN39" s="226"/>
      <c r="EO39" s="226"/>
      <c r="EP39" s="226"/>
      <c r="EQ39" s="226"/>
      <c r="ER39" s="226"/>
      <c r="ES39" s="226"/>
      <c r="ET39" s="226"/>
      <c r="EU39" s="226"/>
      <c r="EV39" s="226"/>
      <c r="EW39" s="226"/>
      <c r="EX39" s="226"/>
      <c r="EY39" s="226"/>
      <c r="EZ39" s="226"/>
    </row>
    <row r="40" spans="1:156" s="70" customFormat="1" ht="23.25" customHeight="1" x14ac:dyDescent="0.2">
      <c r="A40" s="249"/>
      <c r="B40" s="264"/>
      <c r="C40" s="230"/>
      <c r="D40" s="325" t="str">
        <f t="shared" si="62"/>
        <v/>
      </c>
      <c r="E40" s="265" t="str">
        <f t="shared" si="117"/>
        <v/>
      </c>
      <c r="F40" s="230"/>
      <c r="G40" s="230"/>
      <c r="H40" s="230"/>
      <c r="I40" s="200"/>
      <c r="J40" s="230"/>
      <c r="K40" s="254"/>
      <c r="L40" s="269"/>
      <c r="M40" s="230"/>
      <c r="N40" s="231"/>
      <c r="O40" s="232"/>
      <c r="P40" s="205"/>
      <c r="Q40" s="203"/>
      <c r="R40" s="231"/>
      <c r="S40" s="233"/>
      <c r="T40" s="203"/>
      <c r="U40" s="231"/>
      <c r="V40" s="233"/>
      <c r="W40" s="203"/>
      <c r="X40" s="231"/>
      <c r="Y40" s="233"/>
      <c r="Z40" s="203"/>
      <c r="AA40" s="230"/>
      <c r="AB40" s="231"/>
      <c r="AC40" s="232"/>
      <c r="AD40" s="205"/>
      <c r="AE40" s="203"/>
      <c r="AF40" s="230"/>
      <c r="AG40" s="231"/>
      <c r="AH40" s="232"/>
      <c r="AI40" s="205"/>
      <c r="AJ40" s="203"/>
      <c r="AK40" s="230"/>
      <c r="AL40" s="231"/>
      <c r="AM40" s="232"/>
      <c r="AN40" s="205"/>
      <c r="AO40" s="203"/>
      <c r="AP40" s="230"/>
      <c r="AQ40" s="231"/>
      <c r="AR40" s="232"/>
      <c r="AS40" s="205"/>
      <c r="AT40" s="203"/>
      <c r="AU40" s="230"/>
      <c r="AV40" s="231"/>
      <c r="AW40" s="232"/>
      <c r="AX40" s="205"/>
      <c r="AY40" s="203"/>
      <c r="AZ40" s="230"/>
      <c r="BA40" s="231"/>
      <c r="BB40" s="232"/>
      <c r="BC40" s="205"/>
      <c r="BD40" s="199"/>
      <c r="BE40" s="230"/>
      <c r="BF40" s="230"/>
      <c r="BG40" s="231"/>
      <c r="BH40" s="232"/>
      <c r="BI40" s="205"/>
      <c r="BJ40" s="229"/>
      <c r="BK40" s="234"/>
      <c r="BL40" s="207">
        <f t="shared" si="63"/>
        <v>0</v>
      </c>
      <c r="BM40" s="208">
        <f t="shared" si="64"/>
        <v>0</v>
      </c>
      <c r="BN40" s="208">
        <f t="shared" si="65"/>
        <v>0</v>
      </c>
      <c r="BO40" s="208">
        <f t="shared" si="66"/>
        <v>0</v>
      </c>
      <c r="BP40" s="208">
        <f t="shared" si="67"/>
        <v>0</v>
      </c>
      <c r="BQ40" s="208">
        <f t="shared" si="68"/>
        <v>0</v>
      </c>
      <c r="BR40" s="209">
        <f t="shared" si="69"/>
        <v>0</v>
      </c>
      <c r="BS40" s="209">
        <f t="shared" si="70"/>
        <v>0</v>
      </c>
      <c r="BT40" s="208">
        <f t="shared" si="71"/>
        <v>0</v>
      </c>
      <c r="BU40" s="208">
        <f t="shared" si="72"/>
        <v>0</v>
      </c>
      <c r="BV40" s="208">
        <f t="shared" si="73"/>
        <v>0</v>
      </c>
      <c r="BW40" s="208">
        <f t="shared" si="74"/>
        <v>0</v>
      </c>
      <c r="BX40" s="208">
        <f t="shared" si="75"/>
        <v>0</v>
      </c>
      <c r="BY40" s="208">
        <f t="shared" si="76"/>
        <v>0</v>
      </c>
      <c r="BZ40" s="208">
        <f t="shared" si="77"/>
        <v>0</v>
      </c>
      <c r="CA40" s="208">
        <f t="shared" si="78"/>
        <v>0</v>
      </c>
      <c r="CB40" s="208">
        <f t="shared" si="48"/>
        <v>0</v>
      </c>
      <c r="CC40" s="208">
        <f t="shared" si="79"/>
        <v>0</v>
      </c>
      <c r="CD40" s="208">
        <f t="shared" si="80"/>
        <v>0</v>
      </c>
      <c r="CE40" s="209">
        <f t="shared" si="81"/>
        <v>0</v>
      </c>
      <c r="CF40" s="209">
        <f t="shared" si="82"/>
        <v>0</v>
      </c>
      <c r="CG40" s="209">
        <f t="shared" si="83"/>
        <v>0</v>
      </c>
      <c r="CH40" s="209">
        <f t="shared" si="84"/>
        <v>0</v>
      </c>
      <c r="CI40" s="209">
        <f t="shared" si="85"/>
        <v>0</v>
      </c>
      <c r="CJ40" s="209">
        <f t="shared" si="86"/>
        <v>0</v>
      </c>
      <c r="CK40" s="209">
        <f t="shared" si="87"/>
        <v>0</v>
      </c>
      <c r="CL40" s="209">
        <f t="shared" si="88"/>
        <v>0</v>
      </c>
      <c r="CM40" s="209">
        <f t="shared" si="89"/>
        <v>0</v>
      </c>
      <c r="CN40" s="209">
        <f t="shared" si="90"/>
        <v>0</v>
      </c>
      <c r="CO40" s="209">
        <f t="shared" si="91"/>
        <v>0</v>
      </c>
      <c r="CP40" s="209">
        <f t="shared" si="92"/>
        <v>0</v>
      </c>
      <c r="CQ40" s="209">
        <f t="shared" si="93"/>
        <v>0</v>
      </c>
      <c r="CR40" s="209" t="str">
        <f t="shared" si="94"/>
        <v/>
      </c>
      <c r="CS40" s="209" t="str">
        <f t="shared" si="95"/>
        <v xml:space="preserve"> </v>
      </c>
      <c r="CT40" s="209" t="str">
        <f t="shared" si="96"/>
        <v/>
      </c>
      <c r="CU40" s="209" t="str">
        <f t="shared" si="97"/>
        <v/>
      </c>
      <c r="CV40" s="209" t="str">
        <f t="shared" si="98"/>
        <v/>
      </c>
      <c r="CW40" s="209" t="str">
        <f t="shared" si="99"/>
        <v/>
      </c>
      <c r="CX40" s="209" t="str">
        <f t="shared" si="100"/>
        <v/>
      </c>
      <c r="CY40" s="209" t="str">
        <f t="shared" si="101"/>
        <v/>
      </c>
      <c r="CZ40" s="209" t="str">
        <f t="shared" si="102"/>
        <v/>
      </c>
      <c r="DA40" s="209" t="str">
        <f t="shared" si="103"/>
        <v/>
      </c>
      <c r="DB40" s="209" t="str">
        <f t="shared" si="104"/>
        <v/>
      </c>
      <c r="DC40" s="209" t="str">
        <f t="shared" si="105"/>
        <v/>
      </c>
      <c r="DD40" s="209" t="str">
        <f t="shared" si="106"/>
        <v/>
      </c>
      <c r="DE40" s="209" t="str">
        <f t="shared" si="107"/>
        <v/>
      </c>
      <c r="DF40" s="209" t="str">
        <f t="shared" si="108"/>
        <v/>
      </c>
      <c r="DG40" s="209" t="str">
        <f t="shared" si="109"/>
        <v/>
      </c>
      <c r="DH40" s="210" t="str">
        <f t="shared" si="110"/>
        <v/>
      </c>
      <c r="DI40" s="272" t="str">
        <f t="shared" si="119"/>
        <v/>
      </c>
      <c r="DJ40" s="272" t="str">
        <f t="shared" si="118"/>
        <v/>
      </c>
      <c r="DK40" s="200">
        <f t="shared" si="120"/>
        <v>0</v>
      </c>
      <c r="DL40" s="200">
        <f t="shared" si="121"/>
        <v>0</v>
      </c>
      <c r="DM40" s="200">
        <f t="shared" si="122"/>
        <v>0</v>
      </c>
      <c r="DN40" s="200"/>
      <c r="DO40" s="272" t="str">
        <f t="shared" si="123"/>
        <v/>
      </c>
      <c r="DP40" s="272" t="str">
        <f t="shared" si="124"/>
        <v/>
      </c>
      <c r="DQ40" s="308"/>
      <c r="DR40" s="68">
        <f t="shared" si="45"/>
        <v>0</v>
      </c>
      <c r="DS40" s="68">
        <f t="shared" si="46"/>
        <v>0</v>
      </c>
      <c r="DT40" s="68">
        <f t="shared" si="47"/>
        <v>0</v>
      </c>
      <c r="DU40" s="211"/>
      <c r="DV40" s="211"/>
      <c r="DW40" s="211"/>
      <c r="DX40" s="211"/>
      <c r="DY40" s="211"/>
      <c r="DZ40" s="211"/>
      <c r="EA40" s="211"/>
      <c r="EB40" s="211"/>
      <c r="EC40" s="211"/>
      <c r="ED40" s="211"/>
      <c r="EE40" s="211"/>
      <c r="EF40" s="211"/>
      <c r="EG40" s="211"/>
      <c r="EH40" s="211"/>
      <c r="EI40" s="211"/>
      <c r="EJ40" s="211"/>
      <c r="EK40" s="211"/>
      <c r="EL40" s="211"/>
      <c r="EM40" s="211"/>
      <c r="EN40" s="211"/>
      <c r="EO40" s="211"/>
      <c r="EP40" s="211"/>
      <c r="EQ40" s="211"/>
      <c r="ER40" s="211"/>
      <c r="ES40" s="211"/>
      <c r="ET40" s="211"/>
      <c r="EU40" s="211"/>
      <c r="EV40" s="211"/>
      <c r="EW40" s="211"/>
      <c r="EX40" s="211"/>
      <c r="EY40" s="211"/>
      <c r="EZ40" s="211"/>
    </row>
    <row r="41" spans="1:156" s="72" customFormat="1" ht="23.25" customHeight="1" x14ac:dyDescent="0.2">
      <c r="A41" s="248"/>
      <c r="B41" s="263"/>
      <c r="C41" s="214"/>
      <c r="D41" s="324" t="str">
        <f t="shared" si="62"/>
        <v/>
      </c>
      <c r="E41" s="150" t="str">
        <f t="shared" si="117"/>
        <v/>
      </c>
      <c r="F41" s="214"/>
      <c r="G41" s="214"/>
      <c r="H41" s="214"/>
      <c r="I41" s="220"/>
      <c r="J41" s="214"/>
      <c r="K41" s="255"/>
      <c r="L41" s="268"/>
      <c r="M41" s="214"/>
      <c r="N41" s="215"/>
      <c r="O41" s="218"/>
      <c r="P41" s="216"/>
      <c r="Q41" s="217"/>
      <c r="R41" s="215"/>
      <c r="S41" s="219"/>
      <c r="T41" s="217"/>
      <c r="U41" s="215"/>
      <c r="V41" s="219"/>
      <c r="W41" s="217"/>
      <c r="X41" s="215"/>
      <c r="Y41" s="219"/>
      <c r="Z41" s="217"/>
      <c r="AA41" s="214"/>
      <c r="AB41" s="215"/>
      <c r="AC41" s="218"/>
      <c r="AD41" s="216"/>
      <c r="AE41" s="217"/>
      <c r="AF41" s="214"/>
      <c r="AG41" s="215"/>
      <c r="AH41" s="218"/>
      <c r="AI41" s="216"/>
      <c r="AJ41" s="217"/>
      <c r="AK41" s="214"/>
      <c r="AL41" s="215"/>
      <c r="AM41" s="218"/>
      <c r="AN41" s="216"/>
      <c r="AO41" s="217"/>
      <c r="AP41" s="214"/>
      <c r="AQ41" s="215"/>
      <c r="AR41" s="218"/>
      <c r="AS41" s="216"/>
      <c r="AT41" s="217"/>
      <c r="AU41" s="214"/>
      <c r="AV41" s="215"/>
      <c r="AW41" s="218"/>
      <c r="AX41" s="216"/>
      <c r="AY41" s="217"/>
      <c r="AZ41" s="214"/>
      <c r="BA41" s="215"/>
      <c r="BB41" s="218"/>
      <c r="BC41" s="216"/>
      <c r="BD41" s="213"/>
      <c r="BE41" s="214"/>
      <c r="BF41" s="214"/>
      <c r="BG41" s="215"/>
      <c r="BH41" s="218"/>
      <c r="BI41" s="216"/>
      <c r="BJ41" s="213"/>
      <c r="BK41" s="221"/>
      <c r="BL41" s="222">
        <f t="shared" si="63"/>
        <v>0</v>
      </c>
      <c r="BM41" s="223">
        <f t="shared" si="64"/>
        <v>0</v>
      </c>
      <c r="BN41" s="223">
        <f t="shared" si="65"/>
        <v>0</v>
      </c>
      <c r="BO41" s="223">
        <f t="shared" si="66"/>
        <v>0</v>
      </c>
      <c r="BP41" s="223">
        <f t="shared" si="67"/>
        <v>0</v>
      </c>
      <c r="BQ41" s="223">
        <f t="shared" si="68"/>
        <v>0</v>
      </c>
      <c r="BR41" s="224">
        <f t="shared" si="69"/>
        <v>0</v>
      </c>
      <c r="BS41" s="224">
        <f t="shared" si="70"/>
        <v>0</v>
      </c>
      <c r="BT41" s="223">
        <f t="shared" si="71"/>
        <v>0</v>
      </c>
      <c r="BU41" s="223">
        <f t="shared" si="72"/>
        <v>0</v>
      </c>
      <c r="BV41" s="223">
        <f t="shared" si="73"/>
        <v>0</v>
      </c>
      <c r="BW41" s="223">
        <f t="shared" si="74"/>
        <v>0</v>
      </c>
      <c r="BX41" s="223">
        <f t="shared" si="75"/>
        <v>0</v>
      </c>
      <c r="BY41" s="223">
        <f t="shared" si="76"/>
        <v>0</v>
      </c>
      <c r="BZ41" s="223">
        <f t="shared" si="77"/>
        <v>0</v>
      </c>
      <c r="CA41" s="223">
        <f t="shared" si="78"/>
        <v>0</v>
      </c>
      <c r="CB41" s="208">
        <f t="shared" si="48"/>
        <v>0</v>
      </c>
      <c r="CC41" s="223">
        <f t="shared" si="79"/>
        <v>0</v>
      </c>
      <c r="CD41" s="223">
        <f t="shared" si="80"/>
        <v>0</v>
      </c>
      <c r="CE41" s="224">
        <f t="shared" si="81"/>
        <v>0</v>
      </c>
      <c r="CF41" s="224">
        <f t="shared" si="82"/>
        <v>0</v>
      </c>
      <c r="CG41" s="224">
        <f t="shared" si="83"/>
        <v>0</v>
      </c>
      <c r="CH41" s="224">
        <f t="shared" si="84"/>
        <v>0</v>
      </c>
      <c r="CI41" s="224">
        <f t="shared" si="85"/>
        <v>0</v>
      </c>
      <c r="CJ41" s="224">
        <f t="shared" si="86"/>
        <v>0</v>
      </c>
      <c r="CK41" s="224">
        <f t="shared" si="87"/>
        <v>0</v>
      </c>
      <c r="CL41" s="224">
        <f t="shared" si="88"/>
        <v>0</v>
      </c>
      <c r="CM41" s="224">
        <f t="shared" si="89"/>
        <v>0</v>
      </c>
      <c r="CN41" s="224">
        <f t="shared" si="90"/>
        <v>0</v>
      </c>
      <c r="CO41" s="224">
        <f t="shared" si="91"/>
        <v>0</v>
      </c>
      <c r="CP41" s="224">
        <f t="shared" si="92"/>
        <v>0</v>
      </c>
      <c r="CQ41" s="224">
        <f t="shared" si="93"/>
        <v>0</v>
      </c>
      <c r="CR41" s="224" t="str">
        <f t="shared" si="94"/>
        <v/>
      </c>
      <c r="CS41" s="224" t="str">
        <f t="shared" si="95"/>
        <v xml:space="preserve"> </v>
      </c>
      <c r="CT41" s="224" t="str">
        <f t="shared" si="96"/>
        <v/>
      </c>
      <c r="CU41" s="224" t="str">
        <f t="shared" si="97"/>
        <v/>
      </c>
      <c r="CV41" s="224" t="str">
        <f t="shared" si="98"/>
        <v/>
      </c>
      <c r="CW41" s="224" t="str">
        <f t="shared" si="99"/>
        <v/>
      </c>
      <c r="CX41" s="224" t="str">
        <f t="shared" si="100"/>
        <v/>
      </c>
      <c r="CY41" s="224" t="str">
        <f t="shared" si="101"/>
        <v/>
      </c>
      <c r="CZ41" s="224" t="str">
        <f t="shared" si="102"/>
        <v/>
      </c>
      <c r="DA41" s="224" t="str">
        <f t="shared" si="103"/>
        <v/>
      </c>
      <c r="DB41" s="224" t="str">
        <f t="shared" si="104"/>
        <v/>
      </c>
      <c r="DC41" s="224" t="str">
        <f t="shared" si="105"/>
        <v/>
      </c>
      <c r="DD41" s="224" t="str">
        <f t="shared" si="106"/>
        <v/>
      </c>
      <c r="DE41" s="224" t="str">
        <f t="shared" si="107"/>
        <v/>
      </c>
      <c r="DF41" s="224" t="str">
        <f t="shared" si="108"/>
        <v/>
      </c>
      <c r="DG41" s="224" t="str">
        <f t="shared" si="109"/>
        <v/>
      </c>
      <c r="DH41" s="225" t="str">
        <f t="shared" si="110"/>
        <v/>
      </c>
      <c r="DI41" s="224" t="str">
        <f t="shared" si="119"/>
        <v/>
      </c>
      <c r="DJ41" s="224" t="str">
        <f t="shared" si="118"/>
        <v/>
      </c>
      <c r="DK41" s="306">
        <f t="shared" si="120"/>
        <v>0</v>
      </c>
      <c r="DL41" s="306">
        <f t="shared" si="121"/>
        <v>0</v>
      </c>
      <c r="DM41" s="306">
        <f t="shared" si="122"/>
        <v>0</v>
      </c>
      <c r="DN41" s="220"/>
      <c r="DO41" s="224" t="str">
        <f t="shared" si="123"/>
        <v/>
      </c>
      <c r="DP41" s="224" t="str">
        <f t="shared" si="124"/>
        <v/>
      </c>
      <c r="DQ41" s="307"/>
      <c r="DR41" s="71">
        <f t="shared" si="45"/>
        <v>0</v>
      </c>
      <c r="DS41" s="71">
        <f t="shared" si="46"/>
        <v>0</v>
      </c>
      <c r="DT41" s="71">
        <f t="shared" si="47"/>
        <v>0</v>
      </c>
      <c r="DU41" s="226"/>
      <c r="DV41" s="226"/>
      <c r="DW41" s="226"/>
      <c r="DX41" s="226"/>
      <c r="DY41" s="226"/>
      <c r="DZ41" s="226"/>
      <c r="EA41" s="226"/>
      <c r="EB41" s="226"/>
      <c r="EC41" s="226"/>
      <c r="ED41" s="226"/>
      <c r="EE41" s="226"/>
      <c r="EF41" s="226"/>
      <c r="EG41" s="226"/>
      <c r="EH41" s="226"/>
      <c r="EI41" s="226"/>
      <c r="EJ41" s="226"/>
      <c r="EK41" s="226"/>
      <c r="EL41" s="226"/>
      <c r="EM41" s="226"/>
      <c r="EN41" s="226"/>
      <c r="EO41" s="226"/>
      <c r="EP41" s="226"/>
      <c r="EQ41" s="226"/>
      <c r="ER41" s="226"/>
      <c r="ES41" s="226"/>
      <c r="ET41" s="226"/>
      <c r="EU41" s="226"/>
      <c r="EV41" s="226"/>
      <c r="EW41" s="226"/>
      <c r="EX41" s="226"/>
      <c r="EY41" s="226"/>
      <c r="EZ41" s="226"/>
    </row>
    <row r="42" spans="1:156" s="70" customFormat="1" ht="23.25" customHeight="1" x14ac:dyDescent="0.2">
      <c r="A42" s="249"/>
      <c r="B42" s="264"/>
      <c r="C42" s="230"/>
      <c r="D42" s="325" t="str">
        <f t="shared" si="62"/>
        <v/>
      </c>
      <c r="E42" s="265" t="str">
        <f t="shared" si="117"/>
        <v/>
      </c>
      <c r="F42" s="230"/>
      <c r="G42" s="230"/>
      <c r="H42" s="230"/>
      <c r="I42" s="200"/>
      <c r="J42" s="230"/>
      <c r="K42" s="254"/>
      <c r="L42" s="269"/>
      <c r="M42" s="230"/>
      <c r="N42" s="231"/>
      <c r="O42" s="232"/>
      <c r="P42" s="205"/>
      <c r="Q42" s="203"/>
      <c r="R42" s="231"/>
      <c r="S42" s="233"/>
      <c r="T42" s="203"/>
      <c r="U42" s="231"/>
      <c r="V42" s="233"/>
      <c r="W42" s="203"/>
      <c r="X42" s="231"/>
      <c r="Y42" s="233"/>
      <c r="Z42" s="203"/>
      <c r="AA42" s="230"/>
      <c r="AB42" s="231"/>
      <c r="AC42" s="232"/>
      <c r="AD42" s="205"/>
      <c r="AE42" s="203"/>
      <c r="AF42" s="230"/>
      <c r="AG42" s="231"/>
      <c r="AH42" s="232"/>
      <c r="AI42" s="205"/>
      <c r="AJ42" s="203"/>
      <c r="AK42" s="230"/>
      <c r="AL42" s="231"/>
      <c r="AM42" s="232"/>
      <c r="AN42" s="205"/>
      <c r="AO42" s="203"/>
      <c r="AP42" s="230"/>
      <c r="AQ42" s="231"/>
      <c r="AR42" s="232"/>
      <c r="AS42" s="205"/>
      <c r="AT42" s="203"/>
      <c r="AU42" s="230"/>
      <c r="AV42" s="231"/>
      <c r="AW42" s="232"/>
      <c r="AX42" s="205"/>
      <c r="AY42" s="203"/>
      <c r="AZ42" s="230"/>
      <c r="BA42" s="231"/>
      <c r="BB42" s="232"/>
      <c r="BC42" s="205"/>
      <c r="BD42" s="199"/>
      <c r="BE42" s="230"/>
      <c r="BF42" s="230"/>
      <c r="BG42" s="231"/>
      <c r="BH42" s="232"/>
      <c r="BI42" s="205"/>
      <c r="BJ42" s="229"/>
      <c r="BK42" s="234"/>
      <c r="BL42" s="207">
        <f t="shared" si="63"/>
        <v>0</v>
      </c>
      <c r="BM42" s="208">
        <f t="shared" si="64"/>
        <v>0</v>
      </c>
      <c r="BN42" s="208">
        <f t="shared" si="65"/>
        <v>0</v>
      </c>
      <c r="BO42" s="208">
        <f t="shared" si="66"/>
        <v>0</v>
      </c>
      <c r="BP42" s="208">
        <f t="shared" si="67"/>
        <v>0</v>
      </c>
      <c r="BQ42" s="208">
        <f t="shared" si="68"/>
        <v>0</v>
      </c>
      <c r="BR42" s="209">
        <f t="shared" si="69"/>
        <v>0</v>
      </c>
      <c r="BS42" s="209">
        <f t="shared" si="70"/>
        <v>0</v>
      </c>
      <c r="BT42" s="208">
        <f t="shared" si="71"/>
        <v>0</v>
      </c>
      <c r="BU42" s="208">
        <f t="shared" si="72"/>
        <v>0</v>
      </c>
      <c r="BV42" s="208">
        <f t="shared" si="73"/>
        <v>0</v>
      </c>
      <c r="BW42" s="208">
        <f t="shared" si="74"/>
        <v>0</v>
      </c>
      <c r="BX42" s="208">
        <f t="shared" si="75"/>
        <v>0</v>
      </c>
      <c r="BY42" s="208">
        <f t="shared" si="76"/>
        <v>0</v>
      </c>
      <c r="BZ42" s="208">
        <f t="shared" si="77"/>
        <v>0</v>
      </c>
      <c r="CA42" s="208">
        <f t="shared" si="78"/>
        <v>0</v>
      </c>
      <c r="CB42" s="208">
        <f t="shared" si="48"/>
        <v>0</v>
      </c>
      <c r="CC42" s="208">
        <f t="shared" si="79"/>
        <v>0</v>
      </c>
      <c r="CD42" s="208">
        <f t="shared" si="80"/>
        <v>0</v>
      </c>
      <c r="CE42" s="209">
        <f t="shared" si="81"/>
        <v>0</v>
      </c>
      <c r="CF42" s="209">
        <f t="shared" si="82"/>
        <v>0</v>
      </c>
      <c r="CG42" s="209">
        <f t="shared" si="83"/>
        <v>0</v>
      </c>
      <c r="CH42" s="209">
        <f t="shared" si="84"/>
        <v>0</v>
      </c>
      <c r="CI42" s="209">
        <f t="shared" si="85"/>
        <v>0</v>
      </c>
      <c r="CJ42" s="209">
        <f t="shared" si="86"/>
        <v>0</v>
      </c>
      <c r="CK42" s="209">
        <f t="shared" si="87"/>
        <v>0</v>
      </c>
      <c r="CL42" s="209">
        <f t="shared" si="88"/>
        <v>0</v>
      </c>
      <c r="CM42" s="209">
        <f t="shared" si="89"/>
        <v>0</v>
      </c>
      <c r="CN42" s="209">
        <f t="shared" si="90"/>
        <v>0</v>
      </c>
      <c r="CO42" s="209">
        <f t="shared" si="91"/>
        <v>0</v>
      </c>
      <c r="CP42" s="209">
        <f t="shared" si="92"/>
        <v>0</v>
      </c>
      <c r="CQ42" s="209">
        <f t="shared" si="93"/>
        <v>0</v>
      </c>
      <c r="CR42" s="209" t="str">
        <f t="shared" si="94"/>
        <v/>
      </c>
      <c r="CS42" s="209" t="str">
        <f t="shared" si="95"/>
        <v xml:space="preserve"> </v>
      </c>
      <c r="CT42" s="209" t="str">
        <f t="shared" si="96"/>
        <v/>
      </c>
      <c r="CU42" s="209" t="str">
        <f t="shared" si="97"/>
        <v/>
      </c>
      <c r="CV42" s="209" t="str">
        <f t="shared" si="98"/>
        <v/>
      </c>
      <c r="CW42" s="209" t="str">
        <f t="shared" si="99"/>
        <v/>
      </c>
      <c r="CX42" s="209" t="str">
        <f t="shared" si="100"/>
        <v/>
      </c>
      <c r="CY42" s="209" t="str">
        <f t="shared" si="101"/>
        <v/>
      </c>
      <c r="CZ42" s="209" t="str">
        <f t="shared" si="102"/>
        <v/>
      </c>
      <c r="DA42" s="209" t="str">
        <f t="shared" si="103"/>
        <v/>
      </c>
      <c r="DB42" s="209" t="str">
        <f t="shared" si="104"/>
        <v/>
      </c>
      <c r="DC42" s="209" t="str">
        <f t="shared" si="105"/>
        <v/>
      </c>
      <c r="DD42" s="209" t="str">
        <f t="shared" si="106"/>
        <v/>
      </c>
      <c r="DE42" s="209" t="str">
        <f t="shared" si="107"/>
        <v/>
      </c>
      <c r="DF42" s="209" t="str">
        <f t="shared" si="108"/>
        <v/>
      </c>
      <c r="DG42" s="209" t="str">
        <f t="shared" si="109"/>
        <v/>
      </c>
      <c r="DH42" s="210" t="str">
        <f t="shared" si="110"/>
        <v/>
      </c>
      <c r="DI42" s="272" t="str">
        <f t="shared" si="119"/>
        <v/>
      </c>
      <c r="DJ42" s="272" t="str">
        <f t="shared" si="118"/>
        <v/>
      </c>
      <c r="DK42" s="200">
        <f t="shared" si="120"/>
        <v>0</v>
      </c>
      <c r="DL42" s="200">
        <f t="shared" si="121"/>
        <v>0</v>
      </c>
      <c r="DM42" s="200">
        <f t="shared" si="122"/>
        <v>0</v>
      </c>
      <c r="DN42" s="200"/>
      <c r="DO42" s="272" t="str">
        <f t="shared" si="123"/>
        <v/>
      </c>
      <c r="DP42" s="272" t="str">
        <f t="shared" si="124"/>
        <v/>
      </c>
      <c r="DQ42" s="308"/>
      <c r="DR42" s="68">
        <f t="shared" si="45"/>
        <v>0</v>
      </c>
      <c r="DS42" s="68">
        <f t="shared" si="46"/>
        <v>0</v>
      </c>
      <c r="DT42" s="68">
        <f t="shared" si="47"/>
        <v>0</v>
      </c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  <c r="EK42" s="211"/>
      <c r="EL42" s="211"/>
      <c r="EM42" s="211"/>
      <c r="EN42" s="211"/>
      <c r="EO42" s="211"/>
      <c r="EP42" s="211"/>
      <c r="EQ42" s="211"/>
      <c r="ER42" s="211"/>
      <c r="ES42" s="211"/>
      <c r="ET42" s="211"/>
      <c r="EU42" s="211"/>
      <c r="EV42" s="211"/>
      <c r="EW42" s="211"/>
      <c r="EX42" s="211"/>
      <c r="EY42" s="211"/>
      <c r="EZ42" s="211"/>
    </row>
    <row r="43" spans="1:156" s="72" customFormat="1" ht="23.25" customHeight="1" x14ac:dyDescent="0.2">
      <c r="A43" s="248"/>
      <c r="B43" s="263"/>
      <c r="C43" s="214"/>
      <c r="D43" s="324" t="str">
        <f t="shared" si="62"/>
        <v/>
      </c>
      <c r="E43" s="150" t="str">
        <f t="shared" si="117"/>
        <v/>
      </c>
      <c r="F43" s="214"/>
      <c r="G43" s="214"/>
      <c r="H43" s="214"/>
      <c r="I43" s="220"/>
      <c r="J43" s="214"/>
      <c r="K43" s="255"/>
      <c r="L43" s="268"/>
      <c r="M43" s="214"/>
      <c r="N43" s="215"/>
      <c r="O43" s="218"/>
      <c r="P43" s="216"/>
      <c r="Q43" s="217"/>
      <c r="R43" s="215"/>
      <c r="S43" s="219"/>
      <c r="T43" s="217"/>
      <c r="U43" s="215"/>
      <c r="V43" s="219"/>
      <c r="W43" s="217"/>
      <c r="X43" s="215"/>
      <c r="Y43" s="219"/>
      <c r="Z43" s="217"/>
      <c r="AA43" s="214"/>
      <c r="AB43" s="215"/>
      <c r="AC43" s="218"/>
      <c r="AD43" s="216"/>
      <c r="AE43" s="217"/>
      <c r="AF43" s="214"/>
      <c r="AG43" s="215"/>
      <c r="AH43" s="218"/>
      <c r="AI43" s="216"/>
      <c r="AJ43" s="217"/>
      <c r="AK43" s="214"/>
      <c r="AL43" s="215"/>
      <c r="AM43" s="218"/>
      <c r="AN43" s="216"/>
      <c r="AO43" s="217"/>
      <c r="AP43" s="214"/>
      <c r="AQ43" s="215"/>
      <c r="AR43" s="218"/>
      <c r="AS43" s="216"/>
      <c r="AT43" s="217"/>
      <c r="AU43" s="214"/>
      <c r="AV43" s="215"/>
      <c r="AW43" s="218"/>
      <c r="AX43" s="216"/>
      <c r="AY43" s="217"/>
      <c r="AZ43" s="214"/>
      <c r="BA43" s="215"/>
      <c r="BB43" s="218"/>
      <c r="BC43" s="216"/>
      <c r="BD43" s="213"/>
      <c r="BE43" s="214"/>
      <c r="BF43" s="214"/>
      <c r="BG43" s="215"/>
      <c r="BH43" s="218"/>
      <c r="BI43" s="216"/>
      <c r="BJ43" s="213"/>
      <c r="BK43" s="221"/>
      <c r="BL43" s="222">
        <f t="shared" si="63"/>
        <v>0</v>
      </c>
      <c r="BM43" s="223">
        <f t="shared" si="64"/>
        <v>0</v>
      </c>
      <c r="BN43" s="223">
        <f t="shared" si="65"/>
        <v>0</v>
      </c>
      <c r="BO43" s="223">
        <f t="shared" si="66"/>
        <v>0</v>
      </c>
      <c r="BP43" s="223">
        <f t="shared" si="67"/>
        <v>0</v>
      </c>
      <c r="BQ43" s="223">
        <f t="shared" si="68"/>
        <v>0</v>
      </c>
      <c r="BR43" s="224">
        <f t="shared" si="69"/>
        <v>0</v>
      </c>
      <c r="BS43" s="224">
        <f t="shared" si="70"/>
        <v>0</v>
      </c>
      <c r="BT43" s="223">
        <f t="shared" si="71"/>
        <v>0</v>
      </c>
      <c r="BU43" s="223">
        <f t="shared" si="72"/>
        <v>0</v>
      </c>
      <c r="BV43" s="223">
        <f t="shared" si="73"/>
        <v>0</v>
      </c>
      <c r="BW43" s="223">
        <f t="shared" si="74"/>
        <v>0</v>
      </c>
      <c r="BX43" s="223">
        <f t="shared" si="75"/>
        <v>0</v>
      </c>
      <c r="BY43" s="223">
        <f t="shared" si="76"/>
        <v>0</v>
      </c>
      <c r="BZ43" s="223">
        <f t="shared" si="77"/>
        <v>0</v>
      </c>
      <c r="CA43" s="223">
        <f t="shared" si="78"/>
        <v>0</v>
      </c>
      <c r="CB43" s="208">
        <f t="shared" si="48"/>
        <v>0</v>
      </c>
      <c r="CC43" s="223">
        <f t="shared" si="79"/>
        <v>0</v>
      </c>
      <c r="CD43" s="223">
        <f t="shared" si="80"/>
        <v>0</v>
      </c>
      <c r="CE43" s="224">
        <f t="shared" si="81"/>
        <v>0</v>
      </c>
      <c r="CF43" s="224">
        <f t="shared" si="82"/>
        <v>0</v>
      </c>
      <c r="CG43" s="224">
        <f t="shared" si="83"/>
        <v>0</v>
      </c>
      <c r="CH43" s="224">
        <f t="shared" si="84"/>
        <v>0</v>
      </c>
      <c r="CI43" s="224">
        <f t="shared" si="85"/>
        <v>0</v>
      </c>
      <c r="CJ43" s="224">
        <f t="shared" si="86"/>
        <v>0</v>
      </c>
      <c r="CK43" s="224">
        <f t="shared" si="87"/>
        <v>0</v>
      </c>
      <c r="CL43" s="224">
        <f t="shared" si="88"/>
        <v>0</v>
      </c>
      <c r="CM43" s="224">
        <f t="shared" si="89"/>
        <v>0</v>
      </c>
      <c r="CN43" s="224">
        <f t="shared" si="90"/>
        <v>0</v>
      </c>
      <c r="CO43" s="224">
        <f t="shared" si="91"/>
        <v>0</v>
      </c>
      <c r="CP43" s="224">
        <f t="shared" si="92"/>
        <v>0</v>
      </c>
      <c r="CQ43" s="224">
        <f t="shared" si="93"/>
        <v>0</v>
      </c>
      <c r="CR43" s="224" t="str">
        <f t="shared" si="94"/>
        <v/>
      </c>
      <c r="CS43" s="224" t="str">
        <f t="shared" si="95"/>
        <v xml:space="preserve"> </v>
      </c>
      <c r="CT43" s="224" t="str">
        <f t="shared" si="96"/>
        <v/>
      </c>
      <c r="CU43" s="224" t="str">
        <f t="shared" si="97"/>
        <v/>
      </c>
      <c r="CV43" s="224" t="str">
        <f t="shared" si="98"/>
        <v/>
      </c>
      <c r="CW43" s="224" t="str">
        <f t="shared" si="99"/>
        <v/>
      </c>
      <c r="CX43" s="224" t="str">
        <f t="shared" si="100"/>
        <v/>
      </c>
      <c r="CY43" s="224" t="str">
        <f t="shared" si="101"/>
        <v/>
      </c>
      <c r="CZ43" s="224" t="str">
        <f t="shared" si="102"/>
        <v/>
      </c>
      <c r="DA43" s="224" t="str">
        <f t="shared" si="103"/>
        <v/>
      </c>
      <c r="DB43" s="224" t="str">
        <f t="shared" si="104"/>
        <v/>
      </c>
      <c r="DC43" s="224" t="str">
        <f t="shared" si="105"/>
        <v/>
      </c>
      <c r="DD43" s="224" t="str">
        <f t="shared" si="106"/>
        <v/>
      </c>
      <c r="DE43" s="224" t="str">
        <f t="shared" si="107"/>
        <v/>
      </c>
      <c r="DF43" s="224" t="str">
        <f t="shared" si="108"/>
        <v/>
      </c>
      <c r="DG43" s="224" t="str">
        <f t="shared" si="109"/>
        <v/>
      </c>
      <c r="DH43" s="225" t="str">
        <f t="shared" si="110"/>
        <v/>
      </c>
      <c r="DI43" s="224" t="str">
        <f t="shared" si="119"/>
        <v/>
      </c>
      <c r="DJ43" s="224" t="str">
        <f t="shared" si="118"/>
        <v/>
      </c>
      <c r="DK43" s="306">
        <f t="shared" si="120"/>
        <v>0</v>
      </c>
      <c r="DL43" s="306">
        <f t="shared" si="121"/>
        <v>0</v>
      </c>
      <c r="DM43" s="306">
        <f t="shared" si="122"/>
        <v>0</v>
      </c>
      <c r="DN43" s="220"/>
      <c r="DO43" s="224" t="str">
        <f t="shared" si="123"/>
        <v/>
      </c>
      <c r="DP43" s="224" t="str">
        <f t="shared" si="124"/>
        <v/>
      </c>
      <c r="DQ43" s="307"/>
      <c r="DR43" s="71">
        <f t="shared" si="45"/>
        <v>0</v>
      </c>
      <c r="DS43" s="71">
        <f t="shared" si="46"/>
        <v>0</v>
      </c>
      <c r="DT43" s="71">
        <f t="shared" si="47"/>
        <v>0</v>
      </c>
      <c r="DU43" s="226"/>
      <c r="DV43" s="226"/>
      <c r="DW43" s="226"/>
      <c r="DX43" s="226"/>
      <c r="DY43" s="226"/>
      <c r="DZ43" s="226"/>
      <c r="EA43" s="226"/>
      <c r="EB43" s="226"/>
      <c r="EC43" s="226"/>
      <c r="ED43" s="226"/>
      <c r="EE43" s="226"/>
      <c r="EF43" s="226"/>
      <c r="EG43" s="226"/>
      <c r="EH43" s="226"/>
      <c r="EI43" s="226"/>
      <c r="EJ43" s="226"/>
      <c r="EK43" s="226"/>
      <c r="EL43" s="226"/>
      <c r="EM43" s="226"/>
      <c r="EN43" s="226"/>
      <c r="EO43" s="226"/>
      <c r="EP43" s="226"/>
      <c r="EQ43" s="226"/>
      <c r="ER43" s="226"/>
      <c r="ES43" s="226"/>
      <c r="ET43" s="226"/>
      <c r="EU43" s="226"/>
      <c r="EV43" s="226"/>
      <c r="EW43" s="226"/>
      <c r="EX43" s="226"/>
      <c r="EY43" s="226"/>
      <c r="EZ43" s="226"/>
    </row>
    <row r="44" spans="1:156" s="70" customFormat="1" ht="23.25" customHeight="1" x14ac:dyDescent="0.2">
      <c r="A44" s="249"/>
      <c r="B44" s="264"/>
      <c r="C44" s="230"/>
      <c r="D44" s="325" t="str">
        <f t="shared" si="62"/>
        <v/>
      </c>
      <c r="E44" s="265" t="str">
        <f t="shared" si="117"/>
        <v/>
      </c>
      <c r="F44" s="230"/>
      <c r="G44" s="230"/>
      <c r="H44" s="230"/>
      <c r="I44" s="200"/>
      <c r="J44" s="230"/>
      <c r="K44" s="254"/>
      <c r="L44" s="269"/>
      <c r="M44" s="230"/>
      <c r="N44" s="231"/>
      <c r="O44" s="232"/>
      <c r="P44" s="205"/>
      <c r="Q44" s="203"/>
      <c r="R44" s="231"/>
      <c r="S44" s="233"/>
      <c r="T44" s="203"/>
      <c r="U44" s="231"/>
      <c r="V44" s="233"/>
      <c r="W44" s="203"/>
      <c r="X44" s="231"/>
      <c r="Y44" s="233"/>
      <c r="Z44" s="203"/>
      <c r="AA44" s="230"/>
      <c r="AB44" s="231"/>
      <c r="AC44" s="232"/>
      <c r="AD44" s="205"/>
      <c r="AE44" s="203"/>
      <c r="AF44" s="230"/>
      <c r="AG44" s="231"/>
      <c r="AH44" s="232"/>
      <c r="AI44" s="205"/>
      <c r="AJ44" s="203"/>
      <c r="AK44" s="230"/>
      <c r="AL44" s="231"/>
      <c r="AM44" s="232"/>
      <c r="AN44" s="205"/>
      <c r="AO44" s="203"/>
      <c r="AP44" s="230"/>
      <c r="AQ44" s="231"/>
      <c r="AR44" s="232"/>
      <c r="AS44" s="205"/>
      <c r="AT44" s="203"/>
      <c r="AU44" s="230"/>
      <c r="AV44" s="231"/>
      <c r="AW44" s="232"/>
      <c r="AX44" s="205"/>
      <c r="AY44" s="203"/>
      <c r="AZ44" s="230"/>
      <c r="BA44" s="231"/>
      <c r="BB44" s="232"/>
      <c r="BC44" s="205"/>
      <c r="BD44" s="199"/>
      <c r="BE44" s="230"/>
      <c r="BF44" s="230"/>
      <c r="BG44" s="231"/>
      <c r="BH44" s="232"/>
      <c r="BI44" s="205"/>
      <c r="BJ44" s="229"/>
      <c r="BK44" s="234"/>
      <c r="BL44" s="207">
        <f t="shared" si="63"/>
        <v>0</v>
      </c>
      <c r="BM44" s="208">
        <f t="shared" si="64"/>
        <v>0</v>
      </c>
      <c r="BN44" s="208">
        <f t="shared" si="65"/>
        <v>0</v>
      </c>
      <c r="BO44" s="208">
        <f t="shared" si="66"/>
        <v>0</v>
      </c>
      <c r="BP44" s="208">
        <f t="shared" si="67"/>
        <v>0</v>
      </c>
      <c r="BQ44" s="208">
        <f t="shared" si="68"/>
        <v>0</v>
      </c>
      <c r="BR44" s="209">
        <f t="shared" si="69"/>
        <v>0</v>
      </c>
      <c r="BS44" s="209">
        <f t="shared" si="70"/>
        <v>0</v>
      </c>
      <c r="BT44" s="208">
        <f t="shared" si="71"/>
        <v>0</v>
      </c>
      <c r="BU44" s="208">
        <f t="shared" si="72"/>
        <v>0</v>
      </c>
      <c r="BV44" s="208">
        <f t="shared" si="73"/>
        <v>0</v>
      </c>
      <c r="BW44" s="208">
        <f t="shared" si="74"/>
        <v>0</v>
      </c>
      <c r="BX44" s="208">
        <f t="shared" si="75"/>
        <v>0</v>
      </c>
      <c r="BY44" s="208">
        <f t="shared" si="76"/>
        <v>0</v>
      </c>
      <c r="BZ44" s="208">
        <f t="shared" si="77"/>
        <v>0</v>
      </c>
      <c r="CA44" s="208">
        <f t="shared" si="78"/>
        <v>0</v>
      </c>
      <c r="CB44" s="208">
        <f t="shared" si="48"/>
        <v>0</v>
      </c>
      <c r="CC44" s="208">
        <f t="shared" si="79"/>
        <v>0</v>
      </c>
      <c r="CD44" s="208">
        <f t="shared" si="80"/>
        <v>0</v>
      </c>
      <c r="CE44" s="209">
        <f t="shared" si="81"/>
        <v>0</v>
      </c>
      <c r="CF44" s="209">
        <f t="shared" si="82"/>
        <v>0</v>
      </c>
      <c r="CG44" s="209">
        <f t="shared" si="83"/>
        <v>0</v>
      </c>
      <c r="CH44" s="209">
        <f t="shared" si="84"/>
        <v>0</v>
      </c>
      <c r="CI44" s="209">
        <f t="shared" si="85"/>
        <v>0</v>
      </c>
      <c r="CJ44" s="209">
        <f t="shared" si="86"/>
        <v>0</v>
      </c>
      <c r="CK44" s="209">
        <f t="shared" si="87"/>
        <v>0</v>
      </c>
      <c r="CL44" s="209">
        <f t="shared" si="88"/>
        <v>0</v>
      </c>
      <c r="CM44" s="209">
        <f t="shared" si="89"/>
        <v>0</v>
      </c>
      <c r="CN44" s="209">
        <f t="shared" si="90"/>
        <v>0</v>
      </c>
      <c r="CO44" s="209">
        <f t="shared" si="91"/>
        <v>0</v>
      </c>
      <c r="CP44" s="209">
        <f t="shared" si="92"/>
        <v>0</v>
      </c>
      <c r="CQ44" s="209">
        <f t="shared" si="93"/>
        <v>0</v>
      </c>
      <c r="CR44" s="209" t="str">
        <f t="shared" si="94"/>
        <v/>
      </c>
      <c r="CS44" s="209" t="str">
        <f t="shared" si="95"/>
        <v xml:space="preserve"> </v>
      </c>
      <c r="CT44" s="209" t="str">
        <f t="shared" si="96"/>
        <v/>
      </c>
      <c r="CU44" s="209" t="str">
        <f t="shared" si="97"/>
        <v/>
      </c>
      <c r="CV44" s="209" t="str">
        <f t="shared" si="98"/>
        <v/>
      </c>
      <c r="CW44" s="209" t="str">
        <f t="shared" si="99"/>
        <v/>
      </c>
      <c r="CX44" s="209" t="str">
        <f t="shared" si="100"/>
        <v/>
      </c>
      <c r="CY44" s="209" t="str">
        <f t="shared" si="101"/>
        <v/>
      </c>
      <c r="CZ44" s="209" t="str">
        <f t="shared" si="102"/>
        <v/>
      </c>
      <c r="DA44" s="209" t="str">
        <f t="shared" si="103"/>
        <v/>
      </c>
      <c r="DB44" s="209" t="str">
        <f t="shared" si="104"/>
        <v/>
      </c>
      <c r="DC44" s="209" t="str">
        <f t="shared" si="105"/>
        <v/>
      </c>
      <c r="DD44" s="209" t="str">
        <f t="shared" si="106"/>
        <v/>
      </c>
      <c r="DE44" s="209" t="str">
        <f t="shared" si="107"/>
        <v/>
      </c>
      <c r="DF44" s="209" t="str">
        <f t="shared" si="108"/>
        <v/>
      </c>
      <c r="DG44" s="209" t="str">
        <f t="shared" si="109"/>
        <v/>
      </c>
      <c r="DH44" s="210" t="str">
        <f t="shared" si="110"/>
        <v/>
      </c>
      <c r="DI44" s="272" t="str">
        <f t="shared" si="119"/>
        <v/>
      </c>
      <c r="DJ44" s="272" t="str">
        <f t="shared" si="118"/>
        <v/>
      </c>
      <c r="DK44" s="200">
        <f t="shared" si="120"/>
        <v>0</v>
      </c>
      <c r="DL44" s="200">
        <f t="shared" si="121"/>
        <v>0</v>
      </c>
      <c r="DM44" s="200">
        <f t="shared" si="122"/>
        <v>0</v>
      </c>
      <c r="DN44" s="200"/>
      <c r="DO44" s="272" t="str">
        <f t="shared" si="123"/>
        <v/>
      </c>
      <c r="DP44" s="272" t="str">
        <f t="shared" si="124"/>
        <v/>
      </c>
      <c r="DQ44" s="308"/>
      <c r="DR44" s="68">
        <f t="shared" si="45"/>
        <v>0</v>
      </c>
      <c r="DS44" s="68">
        <f t="shared" si="46"/>
        <v>0</v>
      </c>
      <c r="DT44" s="68">
        <f t="shared" si="47"/>
        <v>0</v>
      </c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  <c r="EK44" s="211"/>
      <c r="EL44" s="211"/>
      <c r="EM44" s="211"/>
      <c r="EN44" s="211"/>
      <c r="EO44" s="211"/>
      <c r="EP44" s="211"/>
      <c r="EQ44" s="211"/>
      <c r="ER44" s="211"/>
      <c r="ES44" s="211"/>
      <c r="ET44" s="211"/>
      <c r="EU44" s="211"/>
      <c r="EV44" s="211"/>
      <c r="EW44" s="211"/>
      <c r="EX44" s="211"/>
      <c r="EY44" s="211"/>
      <c r="EZ44" s="211"/>
    </row>
    <row r="45" spans="1:156" s="72" customFormat="1" ht="23.25" customHeight="1" x14ac:dyDescent="0.2">
      <c r="A45" s="248"/>
      <c r="B45" s="263"/>
      <c r="C45" s="214"/>
      <c r="D45" s="324" t="str">
        <f t="shared" si="62"/>
        <v/>
      </c>
      <c r="E45" s="150" t="str">
        <f t="shared" si="117"/>
        <v/>
      </c>
      <c r="F45" s="214"/>
      <c r="G45" s="214"/>
      <c r="H45" s="214"/>
      <c r="I45" s="220"/>
      <c r="J45" s="214"/>
      <c r="K45" s="255"/>
      <c r="L45" s="268"/>
      <c r="M45" s="214"/>
      <c r="N45" s="215"/>
      <c r="O45" s="218"/>
      <c r="P45" s="216"/>
      <c r="Q45" s="217"/>
      <c r="R45" s="215"/>
      <c r="S45" s="219"/>
      <c r="T45" s="217"/>
      <c r="U45" s="215"/>
      <c r="V45" s="219"/>
      <c r="W45" s="217"/>
      <c r="X45" s="215"/>
      <c r="Y45" s="219"/>
      <c r="Z45" s="217"/>
      <c r="AA45" s="214"/>
      <c r="AB45" s="215"/>
      <c r="AC45" s="218"/>
      <c r="AD45" s="216"/>
      <c r="AE45" s="217"/>
      <c r="AF45" s="214"/>
      <c r="AG45" s="215"/>
      <c r="AH45" s="218"/>
      <c r="AI45" s="216"/>
      <c r="AJ45" s="217"/>
      <c r="AK45" s="214"/>
      <c r="AL45" s="215"/>
      <c r="AM45" s="218"/>
      <c r="AN45" s="216"/>
      <c r="AO45" s="217"/>
      <c r="AP45" s="214"/>
      <c r="AQ45" s="215"/>
      <c r="AR45" s="218"/>
      <c r="AS45" s="216"/>
      <c r="AT45" s="217"/>
      <c r="AU45" s="214"/>
      <c r="AV45" s="215"/>
      <c r="AW45" s="218"/>
      <c r="AX45" s="216"/>
      <c r="AY45" s="217"/>
      <c r="AZ45" s="214"/>
      <c r="BA45" s="215"/>
      <c r="BB45" s="218"/>
      <c r="BC45" s="216"/>
      <c r="BD45" s="213"/>
      <c r="BE45" s="214"/>
      <c r="BF45" s="214"/>
      <c r="BG45" s="215"/>
      <c r="BH45" s="218"/>
      <c r="BI45" s="216"/>
      <c r="BJ45" s="213"/>
      <c r="BK45" s="221"/>
      <c r="BL45" s="222">
        <f t="shared" si="63"/>
        <v>0</v>
      </c>
      <c r="BM45" s="223">
        <f t="shared" si="64"/>
        <v>0</v>
      </c>
      <c r="BN45" s="223">
        <f t="shared" si="65"/>
        <v>0</v>
      </c>
      <c r="BO45" s="223">
        <f t="shared" si="66"/>
        <v>0</v>
      </c>
      <c r="BP45" s="223">
        <f t="shared" si="67"/>
        <v>0</v>
      </c>
      <c r="BQ45" s="223">
        <f t="shared" si="68"/>
        <v>0</v>
      </c>
      <c r="BR45" s="224">
        <f t="shared" si="69"/>
        <v>0</v>
      </c>
      <c r="BS45" s="224">
        <f t="shared" si="70"/>
        <v>0</v>
      </c>
      <c r="BT45" s="223">
        <f t="shared" si="71"/>
        <v>0</v>
      </c>
      <c r="BU45" s="223">
        <f t="shared" si="72"/>
        <v>0</v>
      </c>
      <c r="BV45" s="223">
        <f t="shared" si="73"/>
        <v>0</v>
      </c>
      <c r="BW45" s="223">
        <f t="shared" si="74"/>
        <v>0</v>
      </c>
      <c r="BX45" s="223">
        <f t="shared" si="75"/>
        <v>0</v>
      </c>
      <c r="BY45" s="223">
        <f t="shared" si="76"/>
        <v>0</v>
      </c>
      <c r="BZ45" s="223">
        <f t="shared" si="77"/>
        <v>0</v>
      </c>
      <c r="CA45" s="223">
        <f t="shared" si="78"/>
        <v>0</v>
      </c>
      <c r="CB45" s="208">
        <f t="shared" si="48"/>
        <v>0</v>
      </c>
      <c r="CC45" s="223">
        <f t="shared" si="79"/>
        <v>0</v>
      </c>
      <c r="CD45" s="223">
        <f t="shared" si="80"/>
        <v>0</v>
      </c>
      <c r="CE45" s="224">
        <f t="shared" si="81"/>
        <v>0</v>
      </c>
      <c r="CF45" s="224">
        <f t="shared" si="82"/>
        <v>0</v>
      </c>
      <c r="CG45" s="224">
        <f t="shared" si="83"/>
        <v>0</v>
      </c>
      <c r="CH45" s="224">
        <f t="shared" si="84"/>
        <v>0</v>
      </c>
      <c r="CI45" s="224">
        <f t="shared" si="85"/>
        <v>0</v>
      </c>
      <c r="CJ45" s="224">
        <f t="shared" si="86"/>
        <v>0</v>
      </c>
      <c r="CK45" s="224">
        <f t="shared" si="87"/>
        <v>0</v>
      </c>
      <c r="CL45" s="224">
        <f t="shared" si="88"/>
        <v>0</v>
      </c>
      <c r="CM45" s="224">
        <f t="shared" si="89"/>
        <v>0</v>
      </c>
      <c r="CN45" s="224">
        <f t="shared" si="90"/>
        <v>0</v>
      </c>
      <c r="CO45" s="224">
        <f t="shared" si="91"/>
        <v>0</v>
      </c>
      <c r="CP45" s="224">
        <f t="shared" si="92"/>
        <v>0</v>
      </c>
      <c r="CQ45" s="224">
        <f t="shared" si="93"/>
        <v>0</v>
      </c>
      <c r="CR45" s="224" t="str">
        <f t="shared" si="94"/>
        <v/>
      </c>
      <c r="CS45" s="224" t="str">
        <f t="shared" si="95"/>
        <v xml:space="preserve"> </v>
      </c>
      <c r="CT45" s="224" t="str">
        <f t="shared" si="96"/>
        <v/>
      </c>
      <c r="CU45" s="224" t="str">
        <f t="shared" si="97"/>
        <v/>
      </c>
      <c r="CV45" s="224" t="str">
        <f t="shared" si="98"/>
        <v/>
      </c>
      <c r="CW45" s="224" t="str">
        <f t="shared" si="99"/>
        <v/>
      </c>
      <c r="CX45" s="224" t="str">
        <f t="shared" si="100"/>
        <v/>
      </c>
      <c r="CY45" s="224" t="str">
        <f t="shared" si="101"/>
        <v/>
      </c>
      <c r="CZ45" s="224" t="str">
        <f t="shared" si="102"/>
        <v/>
      </c>
      <c r="DA45" s="224" t="str">
        <f t="shared" si="103"/>
        <v/>
      </c>
      <c r="DB45" s="224" t="str">
        <f t="shared" si="104"/>
        <v/>
      </c>
      <c r="DC45" s="224" t="str">
        <f t="shared" si="105"/>
        <v/>
      </c>
      <c r="DD45" s="224" t="str">
        <f t="shared" si="106"/>
        <v/>
      </c>
      <c r="DE45" s="224" t="str">
        <f t="shared" si="107"/>
        <v/>
      </c>
      <c r="DF45" s="224" t="str">
        <f t="shared" si="108"/>
        <v/>
      </c>
      <c r="DG45" s="224" t="str">
        <f t="shared" si="109"/>
        <v/>
      </c>
      <c r="DH45" s="225" t="str">
        <f t="shared" si="110"/>
        <v/>
      </c>
      <c r="DI45" s="224" t="str">
        <f t="shared" si="119"/>
        <v/>
      </c>
      <c r="DJ45" s="224" t="str">
        <f t="shared" si="118"/>
        <v/>
      </c>
      <c r="DK45" s="306">
        <f t="shared" si="120"/>
        <v>0</v>
      </c>
      <c r="DL45" s="306">
        <f t="shared" si="121"/>
        <v>0</v>
      </c>
      <c r="DM45" s="306">
        <f t="shared" si="122"/>
        <v>0</v>
      </c>
      <c r="DN45" s="220"/>
      <c r="DO45" s="224" t="str">
        <f t="shared" si="123"/>
        <v/>
      </c>
      <c r="DP45" s="224" t="str">
        <f t="shared" si="124"/>
        <v/>
      </c>
      <c r="DQ45" s="307"/>
      <c r="DR45" s="71">
        <f t="shared" si="45"/>
        <v>0</v>
      </c>
      <c r="DS45" s="71">
        <f t="shared" si="46"/>
        <v>0</v>
      </c>
      <c r="DT45" s="71">
        <f t="shared" si="47"/>
        <v>0</v>
      </c>
      <c r="DU45" s="226"/>
      <c r="DV45" s="226"/>
      <c r="DW45" s="226"/>
      <c r="DX45" s="226"/>
      <c r="DY45" s="226"/>
      <c r="DZ45" s="226"/>
      <c r="EA45" s="226"/>
      <c r="EB45" s="226"/>
      <c r="EC45" s="226"/>
      <c r="ED45" s="226"/>
      <c r="EE45" s="226"/>
      <c r="EF45" s="226"/>
      <c r="EG45" s="226"/>
      <c r="EH45" s="226"/>
      <c r="EI45" s="226"/>
      <c r="EJ45" s="226"/>
      <c r="EK45" s="226"/>
      <c r="EL45" s="226"/>
      <c r="EM45" s="226"/>
      <c r="EN45" s="226"/>
      <c r="EO45" s="226"/>
      <c r="EP45" s="226"/>
      <c r="EQ45" s="226"/>
      <c r="ER45" s="226"/>
      <c r="ES45" s="226"/>
      <c r="ET45" s="226"/>
      <c r="EU45" s="226"/>
      <c r="EV45" s="226"/>
      <c r="EW45" s="226"/>
      <c r="EX45" s="226"/>
      <c r="EY45" s="226"/>
      <c r="EZ45" s="226"/>
    </row>
    <row r="46" spans="1:156" s="70" customFormat="1" ht="23.25" customHeight="1" x14ac:dyDescent="0.2">
      <c r="A46" s="249"/>
      <c r="B46" s="264"/>
      <c r="C46" s="230"/>
      <c r="D46" s="325" t="str">
        <f t="shared" si="62"/>
        <v/>
      </c>
      <c r="E46" s="265" t="str">
        <f t="shared" si="117"/>
        <v/>
      </c>
      <c r="F46" s="230"/>
      <c r="G46" s="230"/>
      <c r="H46" s="230"/>
      <c r="I46" s="200"/>
      <c r="J46" s="230"/>
      <c r="K46" s="254"/>
      <c r="L46" s="269"/>
      <c r="M46" s="230"/>
      <c r="N46" s="231"/>
      <c r="O46" s="232"/>
      <c r="P46" s="205"/>
      <c r="Q46" s="203"/>
      <c r="R46" s="231"/>
      <c r="S46" s="233"/>
      <c r="T46" s="203"/>
      <c r="U46" s="231"/>
      <c r="V46" s="233"/>
      <c r="W46" s="203"/>
      <c r="X46" s="231"/>
      <c r="Y46" s="233"/>
      <c r="Z46" s="203"/>
      <c r="AA46" s="230"/>
      <c r="AB46" s="231"/>
      <c r="AC46" s="232"/>
      <c r="AD46" s="205"/>
      <c r="AE46" s="203"/>
      <c r="AF46" s="230"/>
      <c r="AG46" s="231"/>
      <c r="AH46" s="232"/>
      <c r="AI46" s="205"/>
      <c r="AJ46" s="203"/>
      <c r="AK46" s="230"/>
      <c r="AL46" s="231"/>
      <c r="AM46" s="232"/>
      <c r="AN46" s="205"/>
      <c r="AO46" s="203"/>
      <c r="AP46" s="230"/>
      <c r="AQ46" s="231"/>
      <c r="AR46" s="232"/>
      <c r="AS46" s="205"/>
      <c r="AT46" s="203"/>
      <c r="AU46" s="230"/>
      <c r="AV46" s="231"/>
      <c r="AW46" s="232"/>
      <c r="AX46" s="205"/>
      <c r="AY46" s="203"/>
      <c r="AZ46" s="230"/>
      <c r="BA46" s="231"/>
      <c r="BB46" s="232"/>
      <c r="BC46" s="205"/>
      <c r="BD46" s="199"/>
      <c r="BE46" s="230"/>
      <c r="BF46" s="230"/>
      <c r="BG46" s="231"/>
      <c r="BH46" s="232"/>
      <c r="BI46" s="205"/>
      <c r="BJ46" s="229"/>
      <c r="BK46" s="234"/>
      <c r="BL46" s="207">
        <f t="shared" si="63"/>
        <v>0</v>
      </c>
      <c r="BM46" s="208">
        <f t="shared" si="64"/>
        <v>0</v>
      </c>
      <c r="BN46" s="208">
        <f t="shared" si="65"/>
        <v>0</v>
      </c>
      <c r="BO46" s="208">
        <f t="shared" si="66"/>
        <v>0</v>
      </c>
      <c r="BP46" s="208">
        <f t="shared" si="67"/>
        <v>0</v>
      </c>
      <c r="BQ46" s="208">
        <f t="shared" si="68"/>
        <v>0</v>
      </c>
      <c r="BR46" s="209">
        <f t="shared" si="69"/>
        <v>0</v>
      </c>
      <c r="BS46" s="209">
        <f t="shared" si="70"/>
        <v>0</v>
      </c>
      <c r="BT46" s="208">
        <f t="shared" si="71"/>
        <v>0</v>
      </c>
      <c r="BU46" s="208">
        <f t="shared" si="72"/>
        <v>0</v>
      </c>
      <c r="BV46" s="208">
        <f t="shared" si="73"/>
        <v>0</v>
      </c>
      <c r="BW46" s="208">
        <f t="shared" si="74"/>
        <v>0</v>
      </c>
      <c r="BX46" s="208">
        <f t="shared" si="75"/>
        <v>0</v>
      </c>
      <c r="BY46" s="208">
        <f t="shared" si="76"/>
        <v>0</v>
      </c>
      <c r="BZ46" s="208">
        <f t="shared" si="77"/>
        <v>0</v>
      </c>
      <c r="CA46" s="208">
        <f t="shared" si="78"/>
        <v>0</v>
      </c>
      <c r="CB46" s="208">
        <f t="shared" si="48"/>
        <v>0</v>
      </c>
      <c r="CC46" s="208">
        <f t="shared" si="79"/>
        <v>0</v>
      </c>
      <c r="CD46" s="208">
        <f t="shared" si="80"/>
        <v>0</v>
      </c>
      <c r="CE46" s="209">
        <f t="shared" si="81"/>
        <v>0</v>
      </c>
      <c r="CF46" s="209">
        <f t="shared" si="82"/>
        <v>0</v>
      </c>
      <c r="CG46" s="209">
        <f t="shared" si="83"/>
        <v>0</v>
      </c>
      <c r="CH46" s="209">
        <f t="shared" si="84"/>
        <v>0</v>
      </c>
      <c r="CI46" s="209">
        <f t="shared" si="85"/>
        <v>0</v>
      </c>
      <c r="CJ46" s="209">
        <f t="shared" si="86"/>
        <v>0</v>
      </c>
      <c r="CK46" s="209">
        <f t="shared" si="87"/>
        <v>0</v>
      </c>
      <c r="CL46" s="209">
        <f t="shared" si="88"/>
        <v>0</v>
      </c>
      <c r="CM46" s="209">
        <f t="shared" si="89"/>
        <v>0</v>
      </c>
      <c r="CN46" s="209">
        <f t="shared" si="90"/>
        <v>0</v>
      </c>
      <c r="CO46" s="209">
        <f t="shared" si="91"/>
        <v>0</v>
      </c>
      <c r="CP46" s="209">
        <f t="shared" si="92"/>
        <v>0</v>
      </c>
      <c r="CQ46" s="209">
        <f t="shared" si="93"/>
        <v>0</v>
      </c>
      <c r="CR46" s="209" t="str">
        <f t="shared" si="94"/>
        <v/>
      </c>
      <c r="CS46" s="209" t="str">
        <f t="shared" si="95"/>
        <v xml:space="preserve"> </v>
      </c>
      <c r="CT46" s="209" t="str">
        <f t="shared" si="96"/>
        <v/>
      </c>
      <c r="CU46" s="209" t="str">
        <f t="shared" si="97"/>
        <v/>
      </c>
      <c r="CV46" s="209" t="str">
        <f t="shared" si="98"/>
        <v/>
      </c>
      <c r="CW46" s="209" t="str">
        <f t="shared" si="99"/>
        <v/>
      </c>
      <c r="CX46" s="209" t="str">
        <f t="shared" si="100"/>
        <v/>
      </c>
      <c r="CY46" s="209" t="str">
        <f t="shared" si="101"/>
        <v/>
      </c>
      <c r="CZ46" s="209" t="str">
        <f t="shared" si="102"/>
        <v/>
      </c>
      <c r="DA46" s="209" t="str">
        <f t="shared" si="103"/>
        <v/>
      </c>
      <c r="DB46" s="209" t="str">
        <f t="shared" si="104"/>
        <v/>
      </c>
      <c r="DC46" s="209" t="str">
        <f t="shared" si="105"/>
        <v/>
      </c>
      <c r="DD46" s="209" t="str">
        <f t="shared" si="106"/>
        <v/>
      </c>
      <c r="DE46" s="209" t="str">
        <f t="shared" si="107"/>
        <v/>
      </c>
      <c r="DF46" s="209" t="str">
        <f t="shared" si="108"/>
        <v/>
      </c>
      <c r="DG46" s="209" t="str">
        <f t="shared" si="109"/>
        <v/>
      </c>
      <c r="DH46" s="210" t="str">
        <f t="shared" si="110"/>
        <v/>
      </c>
      <c r="DI46" s="272" t="str">
        <f t="shared" si="119"/>
        <v/>
      </c>
      <c r="DJ46" s="272" t="str">
        <f t="shared" si="118"/>
        <v/>
      </c>
      <c r="DK46" s="200">
        <f t="shared" si="120"/>
        <v>0</v>
      </c>
      <c r="DL46" s="200">
        <f t="shared" si="121"/>
        <v>0</v>
      </c>
      <c r="DM46" s="200">
        <f t="shared" si="122"/>
        <v>0</v>
      </c>
      <c r="DN46" s="200"/>
      <c r="DO46" s="272" t="str">
        <f t="shared" si="123"/>
        <v/>
      </c>
      <c r="DP46" s="272" t="str">
        <f t="shared" si="124"/>
        <v/>
      </c>
      <c r="DQ46" s="308"/>
      <c r="DR46" s="68">
        <f t="shared" si="45"/>
        <v>0</v>
      </c>
      <c r="DS46" s="68">
        <f t="shared" si="46"/>
        <v>0</v>
      </c>
      <c r="DT46" s="68">
        <f t="shared" si="47"/>
        <v>0</v>
      </c>
      <c r="DU46" s="211"/>
      <c r="DV46" s="211"/>
      <c r="DW46" s="211"/>
      <c r="DX46" s="211"/>
      <c r="DY46" s="211"/>
      <c r="DZ46" s="211"/>
      <c r="EA46" s="211"/>
      <c r="EB46" s="211"/>
      <c r="EC46" s="211"/>
      <c r="ED46" s="211"/>
      <c r="EE46" s="211"/>
      <c r="EF46" s="211"/>
      <c r="EG46" s="211"/>
      <c r="EH46" s="211"/>
      <c r="EI46" s="211"/>
      <c r="EJ46" s="211"/>
      <c r="EK46" s="211"/>
      <c r="EL46" s="211"/>
      <c r="EM46" s="211"/>
      <c r="EN46" s="211"/>
      <c r="EO46" s="211"/>
      <c r="EP46" s="211"/>
      <c r="EQ46" s="211"/>
      <c r="ER46" s="211"/>
      <c r="ES46" s="211"/>
      <c r="ET46" s="211"/>
      <c r="EU46" s="211"/>
      <c r="EV46" s="211"/>
      <c r="EW46" s="211"/>
      <c r="EX46" s="211"/>
      <c r="EY46" s="211"/>
      <c r="EZ46" s="211"/>
    </row>
    <row r="47" spans="1:156" s="72" customFormat="1" ht="23.25" customHeight="1" x14ac:dyDescent="0.2">
      <c r="A47" s="248"/>
      <c r="B47" s="263"/>
      <c r="C47" s="214"/>
      <c r="D47" s="324" t="str">
        <f t="shared" si="62"/>
        <v/>
      </c>
      <c r="E47" s="150" t="str">
        <f t="shared" si="117"/>
        <v/>
      </c>
      <c r="F47" s="214"/>
      <c r="G47" s="214"/>
      <c r="H47" s="214"/>
      <c r="I47" s="220"/>
      <c r="J47" s="214"/>
      <c r="K47" s="255"/>
      <c r="L47" s="268"/>
      <c r="M47" s="214"/>
      <c r="N47" s="215"/>
      <c r="O47" s="218"/>
      <c r="P47" s="216"/>
      <c r="Q47" s="217"/>
      <c r="R47" s="215"/>
      <c r="S47" s="219"/>
      <c r="T47" s="217"/>
      <c r="U47" s="215"/>
      <c r="V47" s="219"/>
      <c r="W47" s="217"/>
      <c r="X47" s="215"/>
      <c r="Y47" s="219"/>
      <c r="Z47" s="217"/>
      <c r="AA47" s="214"/>
      <c r="AB47" s="215"/>
      <c r="AC47" s="218"/>
      <c r="AD47" s="216"/>
      <c r="AE47" s="217"/>
      <c r="AF47" s="214"/>
      <c r="AG47" s="215"/>
      <c r="AH47" s="218"/>
      <c r="AI47" s="216"/>
      <c r="AJ47" s="217"/>
      <c r="AK47" s="214"/>
      <c r="AL47" s="215"/>
      <c r="AM47" s="218"/>
      <c r="AN47" s="216"/>
      <c r="AO47" s="217"/>
      <c r="AP47" s="214"/>
      <c r="AQ47" s="215"/>
      <c r="AR47" s="218"/>
      <c r="AS47" s="216"/>
      <c r="AT47" s="217"/>
      <c r="AU47" s="214"/>
      <c r="AV47" s="215"/>
      <c r="AW47" s="218"/>
      <c r="AX47" s="216"/>
      <c r="AY47" s="217"/>
      <c r="AZ47" s="214"/>
      <c r="BA47" s="215"/>
      <c r="BB47" s="218"/>
      <c r="BC47" s="216"/>
      <c r="BD47" s="213"/>
      <c r="BE47" s="214"/>
      <c r="BF47" s="214"/>
      <c r="BG47" s="215"/>
      <c r="BH47" s="218"/>
      <c r="BI47" s="216"/>
      <c r="BJ47" s="213"/>
      <c r="BK47" s="221"/>
      <c r="BL47" s="222">
        <f t="shared" si="63"/>
        <v>0</v>
      </c>
      <c r="BM47" s="223">
        <f t="shared" si="64"/>
        <v>0</v>
      </c>
      <c r="BN47" s="223">
        <f t="shared" si="65"/>
        <v>0</v>
      </c>
      <c r="BO47" s="223">
        <f t="shared" si="66"/>
        <v>0</v>
      </c>
      <c r="BP47" s="223">
        <f t="shared" si="67"/>
        <v>0</v>
      </c>
      <c r="BQ47" s="223">
        <f t="shared" si="68"/>
        <v>0</v>
      </c>
      <c r="BR47" s="224">
        <f t="shared" si="69"/>
        <v>0</v>
      </c>
      <c r="BS47" s="224">
        <f t="shared" si="70"/>
        <v>0</v>
      </c>
      <c r="BT47" s="223">
        <f t="shared" si="71"/>
        <v>0</v>
      </c>
      <c r="BU47" s="223">
        <f t="shared" si="72"/>
        <v>0</v>
      </c>
      <c r="BV47" s="223">
        <f t="shared" si="73"/>
        <v>0</v>
      </c>
      <c r="BW47" s="223">
        <f t="shared" si="74"/>
        <v>0</v>
      </c>
      <c r="BX47" s="223">
        <f t="shared" si="75"/>
        <v>0</v>
      </c>
      <c r="BY47" s="223">
        <f t="shared" si="76"/>
        <v>0</v>
      </c>
      <c r="BZ47" s="223">
        <f t="shared" si="77"/>
        <v>0</v>
      </c>
      <c r="CA47" s="223">
        <f t="shared" si="78"/>
        <v>0</v>
      </c>
      <c r="CB47" s="208">
        <f t="shared" si="48"/>
        <v>0</v>
      </c>
      <c r="CC47" s="223">
        <f t="shared" si="79"/>
        <v>0</v>
      </c>
      <c r="CD47" s="223">
        <f t="shared" si="80"/>
        <v>0</v>
      </c>
      <c r="CE47" s="224">
        <f t="shared" si="81"/>
        <v>0</v>
      </c>
      <c r="CF47" s="224">
        <f t="shared" si="82"/>
        <v>0</v>
      </c>
      <c r="CG47" s="224">
        <f t="shared" si="83"/>
        <v>0</v>
      </c>
      <c r="CH47" s="224">
        <f t="shared" si="84"/>
        <v>0</v>
      </c>
      <c r="CI47" s="224">
        <f t="shared" si="85"/>
        <v>0</v>
      </c>
      <c r="CJ47" s="224">
        <f t="shared" si="86"/>
        <v>0</v>
      </c>
      <c r="CK47" s="224">
        <f t="shared" si="87"/>
        <v>0</v>
      </c>
      <c r="CL47" s="224">
        <f t="shared" si="88"/>
        <v>0</v>
      </c>
      <c r="CM47" s="224">
        <f t="shared" si="89"/>
        <v>0</v>
      </c>
      <c r="CN47" s="224">
        <f t="shared" si="90"/>
        <v>0</v>
      </c>
      <c r="CO47" s="224">
        <f t="shared" si="91"/>
        <v>0</v>
      </c>
      <c r="CP47" s="224">
        <f t="shared" si="92"/>
        <v>0</v>
      </c>
      <c r="CQ47" s="224">
        <f t="shared" si="93"/>
        <v>0</v>
      </c>
      <c r="CR47" s="224" t="str">
        <f t="shared" si="94"/>
        <v/>
      </c>
      <c r="CS47" s="224" t="str">
        <f t="shared" si="95"/>
        <v xml:space="preserve"> </v>
      </c>
      <c r="CT47" s="224" t="str">
        <f t="shared" si="96"/>
        <v/>
      </c>
      <c r="CU47" s="224" t="str">
        <f t="shared" si="97"/>
        <v/>
      </c>
      <c r="CV47" s="224" t="str">
        <f t="shared" si="98"/>
        <v/>
      </c>
      <c r="CW47" s="224" t="str">
        <f t="shared" si="99"/>
        <v/>
      </c>
      <c r="CX47" s="224" t="str">
        <f t="shared" si="100"/>
        <v/>
      </c>
      <c r="CY47" s="224" t="str">
        <f t="shared" si="101"/>
        <v/>
      </c>
      <c r="CZ47" s="224" t="str">
        <f t="shared" si="102"/>
        <v/>
      </c>
      <c r="DA47" s="224" t="str">
        <f t="shared" si="103"/>
        <v/>
      </c>
      <c r="DB47" s="224" t="str">
        <f t="shared" si="104"/>
        <v/>
      </c>
      <c r="DC47" s="224" t="str">
        <f t="shared" si="105"/>
        <v/>
      </c>
      <c r="DD47" s="224" t="str">
        <f t="shared" si="106"/>
        <v/>
      </c>
      <c r="DE47" s="224" t="str">
        <f t="shared" si="107"/>
        <v/>
      </c>
      <c r="DF47" s="224" t="str">
        <f t="shared" si="108"/>
        <v/>
      </c>
      <c r="DG47" s="224" t="str">
        <f t="shared" si="109"/>
        <v/>
      </c>
      <c r="DH47" s="225" t="str">
        <f t="shared" si="110"/>
        <v/>
      </c>
      <c r="DI47" s="224" t="str">
        <f t="shared" si="119"/>
        <v/>
      </c>
      <c r="DJ47" s="224" t="str">
        <f t="shared" si="118"/>
        <v/>
      </c>
      <c r="DK47" s="306">
        <f t="shared" si="120"/>
        <v>0</v>
      </c>
      <c r="DL47" s="306">
        <f t="shared" si="121"/>
        <v>0</v>
      </c>
      <c r="DM47" s="306">
        <f t="shared" si="122"/>
        <v>0</v>
      </c>
      <c r="DN47" s="220"/>
      <c r="DO47" s="224" t="str">
        <f t="shared" si="123"/>
        <v/>
      </c>
      <c r="DP47" s="224" t="str">
        <f t="shared" si="124"/>
        <v/>
      </c>
      <c r="DQ47" s="307"/>
      <c r="DR47" s="71">
        <f t="shared" si="45"/>
        <v>0</v>
      </c>
      <c r="DS47" s="71">
        <f t="shared" si="46"/>
        <v>0</v>
      </c>
      <c r="DT47" s="71">
        <f t="shared" si="47"/>
        <v>0</v>
      </c>
      <c r="DU47" s="226"/>
      <c r="DV47" s="226"/>
      <c r="DW47" s="226"/>
      <c r="DX47" s="226"/>
      <c r="DY47" s="226"/>
      <c r="DZ47" s="226"/>
      <c r="EA47" s="226"/>
      <c r="EB47" s="226"/>
      <c r="EC47" s="226"/>
      <c r="ED47" s="226"/>
      <c r="EE47" s="226"/>
      <c r="EF47" s="226"/>
      <c r="EG47" s="226"/>
      <c r="EH47" s="226"/>
      <c r="EI47" s="226"/>
      <c r="EJ47" s="226"/>
      <c r="EK47" s="226"/>
      <c r="EL47" s="226"/>
      <c r="EM47" s="226"/>
      <c r="EN47" s="226"/>
      <c r="EO47" s="226"/>
      <c r="EP47" s="226"/>
      <c r="EQ47" s="226"/>
      <c r="ER47" s="226"/>
      <c r="ES47" s="226"/>
      <c r="ET47" s="226"/>
      <c r="EU47" s="226"/>
      <c r="EV47" s="226"/>
      <c r="EW47" s="226"/>
      <c r="EX47" s="226"/>
      <c r="EY47" s="226"/>
      <c r="EZ47" s="226"/>
    </row>
    <row r="48" spans="1:156" s="70" customFormat="1" ht="23.25" customHeight="1" x14ac:dyDescent="0.2">
      <c r="A48" s="249"/>
      <c r="B48" s="264"/>
      <c r="C48" s="230"/>
      <c r="D48" s="325" t="str">
        <f t="shared" si="62"/>
        <v/>
      </c>
      <c r="E48" s="265" t="str">
        <f t="shared" si="117"/>
        <v/>
      </c>
      <c r="F48" s="230"/>
      <c r="G48" s="230"/>
      <c r="H48" s="230"/>
      <c r="I48" s="200"/>
      <c r="J48" s="230"/>
      <c r="K48" s="254"/>
      <c r="L48" s="269"/>
      <c r="M48" s="230"/>
      <c r="N48" s="231"/>
      <c r="O48" s="232"/>
      <c r="P48" s="205"/>
      <c r="Q48" s="203"/>
      <c r="R48" s="231"/>
      <c r="S48" s="233"/>
      <c r="T48" s="203"/>
      <c r="U48" s="231"/>
      <c r="V48" s="233"/>
      <c r="W48" s="203"/>
      <c r="X48" s="231"/>
      <c r="Y48" s="233"/>
      <c r="Z48" s="203"/>
      <c r="AA48" s="230"/>
      <c r="AB48" s="231"/>
      <c r="AC48" s="232"/>
      <c r="AD48" s="205"/>
      <c r="AE48" s="203"/>
      <c r="AF48" s="230"/>
      <c r="AG48" s="231"/>
      <c r="AH48" s="232"/>
      <c r="AI48" s="205"/>
      <c r="AJ48" s="203"/>
      <c r="AK48" s="230"/>
      <c r="AL48" s="231"/>
      <c r="AM48" s="232"/>
      <c r="AN48" s="205"/>
      <c r="AO48" s="203"/>
      <c r="AP48" s="230"/>
      <c r="AQ48" s="231"/>
      <c r="AR48" s="232"/>
      <c r="AS48" s="205"/>
      <c r="AT48" s="203"/>
      <c r="AU48" s="230"/>
      <c r="AV48" s="231"/>
      <c r="AW48" s="232"/>
      <c r="AX48" s="205"/>
      <c r="AY48" s="203"/>
      <c r="AZ48" s="230"/>
      <c r="BA48" s="231"/>
      <c r="BB48" s="232"/>
      <c r="BC48" s="205"/>
      <c r="BD48" s="199"/>
      <c r="BE48" s="230"/>
      <c r="BF48" s="230"/>
      <c r="BG48" s="231"/>
      <c r="BH48" s="232"/>
      <c r="BI48" s="205"/>
      <c r="BJ48" s="229"/>
      <c r="BK48" s="234"/>
      <c r="BL48" s="207">
        <f t="shared" si="63"/>
        <v>0</v>
      </c>
      <c r="BM48" s="208">
        <f t="shared" si="64"/>
        <v>0</v>
      </c>
      <c r="BN48" s="208">
        <f t="shared" si="65"/>
        <v>0</v>
      </c>
      <c r="BO48" s="208">
        <f t="shared" si="66"/>
        <v>0</v>
      </c>
      <c r="BP48" s="208">
        <f t="shared" si="67"/>
        <v>0</v>
      </c>
      <c r="BQ48" s="208">
        <f t="shared" si="68"/>
        <v>0</v>
      </c>
      <c r="BR48" s="209">
        <f t="shared" si="69"/>
        <v>0</v>
      </c>
      <c r="BS48" s="209">
        <f t="shared" si="70"/>
        <v>0</v>
      </c>
      <c r="BT48" s="208">
        <f t="shared" si="71"/>
        <v>0</v>
      </c>
      <c r="BU48" s="208">
        <f t="shared" si="72"/>
        <v>0</v>
      </c>
      <c r="BV48" s="208">
        <f t="shared" si="73"/>
        <v>0</v>
      </c>
      <c r="BW48" s="208">
        <f t="shared" si="74"/>
        <v>0</v>
      </c>
      <c r="BX48" s="208">
        <f t="shared" si="75"/>
        <v>0</v>
      </c>
      <c r="BY48" s="208">
        <f t="shared" si="76"/>
        <v>0</v>
      </c>
      <c r="BZ48" s="208">
        <f t="shared" si="77"/>
        <v>0</v>
      </c>
      <c r="CA48" s="208">
        <f t="shared" si="78"/>
        <v>0</v>
      </c>
      <c r="CB48" s="208">
        <f t="shared" si="48"/>
        <v>0</v>
      </c>
      <c r="CC48" s="208">
        <f t="shared" si="79"/>
        <v>0</v>
      </c>
      <c r="CD48" s="208">
        <f t="shared" si="80"/>
        <v>0</v>
      </c>
      <c r="CE48" s="209">
        <f t="shared" si="81"/>
        <v>0</v>
      </c>
      <c r="CF48" s="209">
        <f t="shared" si="82"/>
        <v>0</v>
      </c>
      <c r="CG48" s="209">
        <f t="shared" si="83"/>
        <v>0</v>
      </c>
      <c r="CH48" s="209">
        <f t="shared" si="84"/>
        <v>0</v>
      </c>
      <c r="CI48" s="209">
        <f t="shared" si="85"/>
        <v>0</v>
      </c>
      <c r="CJ48" s="209">
        <f t="shared" si="86"/>
        <v>0</v>
      </c>
      <c r="CK48" s="209">
        <f t="shared" si="87"/>
        <v>0</v>
      </c>
      <c r="CL48" s="209">
        <f t="shared" si="88"/>
        <v>0</v>
      </c>
      <c r="CM48" s="209">
        <f t="shared" si="89"/>
        <v>0</v>
      </c>
      <c r="CN48" s="209">
        <f t="shared" si="90"/>
        <v>0</v>
      </c>
      <c r="CO48" s="209">
        <f t="shared" si="91"/>
        <v>0</v>
      </c>
      <c r="CP48" s="209">
        <f t="shared" si="92"/>
        <v>0</v>
      </c>
      <c r="CQ48" s="209">
        <f t="shared" si="93"/>
        <v>0</v>
      </c>
      <c r="CR48" s="209" t="str">
        <f t="shared" si="94"/>
        <v/>
      </c>
      <c r="CS48" s="209" t="str">
        <f t="shared" si="95"/>
        <v xml:space="preserve"> </v>
      </c>
      <c r="CT48" s="209" t="str">
        <f t="shared" si="96"/>
        <v/>
      </c>
      <c r="CU48" s="209" t="str">
        <f t="shared" si="97"/>
        <v/>
      </c>
      <c r="CV48" s="209" t="str">
        <f t="shared" si="98"/>
        <v/>
      </c>
      <c r="CW48" s="209" t="str">
        <f t="shared" si="99"/>
        <v/>
      </c>
      <c r="CX48" s="209" t="str">
        <f t="shared" si="100"/>
        <v/>
      </c>
      <c r="CY48" s="209" t="str">
        <f t="shared" si="101"/>
        <v/>
      </c>
      <c r="CZ48" s="209" t="str">
        <f t="shared" si="102"/>
        <v/>
      </c>
      <c r="DA48" s="209" t="str">
        <f t="shared" si="103"/>
        <v/>
      </c>
      <c r="DB48" s="209" t="str">
        <f t="shared" si="104"/>
        <v/>
      </c>
      <c r="DC48" s="209" t="str">
        <f t="shared" si="105"/>
        <v/>
      </c>
      <c r="DD48" s="209" t="str">
        <f t="shared" si="106"/>
        <v/>
      </c>
      <c r="DE48" s="209" t="str">
        <f t="shared" si="107"/>
        <v/>
      </c>
      <c r="DF48" s="209" t="str">
        <f t="shared" si="108"/>
        <v/>
      </c>
      <c r="DG48" s="209" t="str">
        <f t="shared" si="109"/>
        <v/>
      </c>
      <c r="DH48" s="210" t="str">
        <f t="shared" si="110"/>
        <v/>
      </c>
      <c r="DI48" s="272" t="str">
        <f t="shared" si="119"/>
        <v/>
      </c>
      <c r="DJ48" s="272" t="str">
        <f t="shared" si="118"/>
        <v/>
      </c>
      <c r="DK48" s="200">
        <f t="shared" si="120"/>
        <v>0</v>
      </c>
      <c r="DL48" s="200">
        <f t="shared" si="121"/>
        <v>0</v>
      </c>
      <c r="DM48" s="200">
        <f t="shared" si="122"/>
        <v>0</v>
      </c>
      <c r="DN48" s="200"/>
      <c r="DO48" s="272" t="str">
        <f t="shared" si="123"/>
        <v/>
      </c>
      <c r="DP48" s="272" t="str">
        <f t="shared" si="124"/>
        <v/>
      </c>
      <c r="DQ48" s="308"/>
      <c r="DR48" s="68">
        <f t="shared" si="45"/>
        <v>0</v>
      </c>
      <c r="DS48" s="68">
        <f t="shared" si="46"/>
        <v>0</v>
      </c>
      <c r="DT48" s="68">
        <f t="shared" si="47"/>
        <v>0</v>
      </c>
      <c r="DU48" s="211"/>
      <c r="DV48" s="211"/>
      <c r="DW48" s="211"/>
      <c r="DX48" s="211"/>
      <c r="DY48" s="211"/>
      <c r="DZ48" s="211"/>
      <c r="EA48" s="211"/>
      <c r="EB48" s="211"/>
      <c r="EC48" s="211"/>
      <c r="ED48" s="211"/>
      <c r="EE48" s="211"/>
      <c r="EF48" s="211"/>
      <c r="EG48" s="211"/>
      <c r="EH48" s="211"/>
      <c r="EI48" s="211"/>
      <c r="EJ48" s="211"/>
      <c r="EK48" s="211"/>
      <c r="EL48" s="211"/>
      <c r="EM48" s="211"/>
      <c r="EN48" s="211"/>
      <c r="EO48" s="211"/>
      <c r="EP48" s="211"/>
      <c r="EQ48" s="211"/>
      <c r="ER48" s="211"/>
      <c r="ES48" s="211"/>
      <c r="ET48" s="211"/>
      <c r="EU48" s="211"/>
      <c r="EV48" s="211"/>
      <c r="EW48" s="211"/>
      <c r="EX48" s="211"/>
      <c r="EY48" s="211"/>
      <c r="EZ48" s="211"/>
    </row>
    <row r="49" spans="1:156" s="72" customFormat="1" ht="23.25" customHeight="1" x14ac:dyDescent="0.2">
      <c r="A49" s="248"/>
      <c r="B49" s="263"/>
      <c r="C49" s="214"/>
      <c r="D49" s="324" t="str">
        <f t="shared" si="62"/>
        <v/>
      </c>
      <c r="E49" s="150" t="str">
        <f t="shared" si="117"/>
        <v/>
      </c>
      <c r="F49" s="214"/>
      <c r="G49" s="214"/>
      <c r="H49" s="214"/>
      <c r="I49" s="220"/>
      <c r="J49" s="214"/>
      <c r="K49" s="255"/>
      <c r="L49" s="268"/>
      <c r="M49" s="214"/>
      <c r="N49" s="215"/>
      <c r="O49" s="218"/>
      <c r="P49" s="216"/>
      <c r="Q49" s="217"/>
      <c r="R49" s="215"/>
      <c r="S49" s="219"/>
      <c r="T49" s="217"/>
      <c r="U49" s="215"/>
      <c r="V49" s="219"/>
      <c r="W49" s="217"/>
      <c r="X49" s="215"/>
      <c r="Y49" s="219"/>
      <c r="Z49" s="217"/>
      <c r="AA49" s="214"/>
      <c r="AB49" s="215"/>
      <c r="AC49" s="218"/>
      <c r="AD49" s="216"/>
      <c r="AE49" s="217"/>
      <c r="AF49" s="214"/>
      <c r="AG49" s="215"/>
      <c r="AH49" s="218"/>
      <c r="AI49" s="216"/>
      <c r="AJ49" s="217"/>
      <c r="AK49" s="214"/>
      <c r="AL49" s="215"/>
      <c r="AM49" s="218"/>
      <c r="AN49" s="216"/>
      <c r="AO49" s="217"/>
      <c r="AP49" s="214"/>
      <c r="AQ49" s="215"/>
      <c r="AR49" s="218"/>
      <c r="AS49" s="216"/>
      <c r="AT49" s="217"/>
      <c r="AU49" s="214"/>
      <c r="AV49" s="215"/>
      <c r="AW49" s="218"/>
      <c r="AX49" s="216"/>
      <c r="AY49" s="217"/>
      <c r="AZ49" s="214"/>
      <c r="BA49" s="215"/>
      <c r="BB49" s="218"/>
      <c r="BC49" s="216"/>
      <c r="BD49" s="213"/>
      <c r="BE49" s="214"/>
      <c r="BF49" s="214"/>
      <c r="BG49" s="215"/>
      <c r="BH49" s="218"/>
      <c r="BI49" s="216"/>
      <c r="BJ49" s="213"/>
      <c r="BK49" s="221"/>
      <c r="BL49" s="222">
        <f t="shared" si="63"/>
        <v>0</v>
      </c>
      <c r="BM49" s="223">
        <f t="shared" si="64"/>
        <v>0</v>
      </c>
      <c r="BN49" s="223">
        <f t="shared" si="65"/>
        <v>0</v>
      </c>
      <c r="BO49" s="223">
        <f t="shared" si="66"/>
        <v>0</v>
      </c>
      <c r="BP49" s="223">
        <f t="shared" si="67"/>
        <v>0</v>
      </c>
      <c r="BQ49" s="223">
        <f t="shared" si="68"/>
        <v>0</v>
      </c>
      <c r="BR49" s="224">
        <f t="shared" si="69"/>
        <v>0</v>
      </c>
      <c r="BS49" s="224">
        <f t="shared" si="70"/>
        <v>0</v>
      </c>
      <c r="BT49" s="223">
        <f t="shared" si="71"/>
        <v>0</v>
      </c>
      <c r="BU49" s="223">
        <f t="shared" si="72"/>
        <v>0</v>
      </c>
      <c r="BV49" s="223">
        <f t="shared" si="73"/>
        <v>0</v>
      </c>
      <c r="BW49" s="223">
        <f t="shared" si="74"/>
        <v>0</v>
      </c>
      <c r="BX49" s="223">
        <f t="shared" si="75"/>
        <v>0</v>
      </c>
      <c r="BY49" s="223">
        <f t="shared" si="76"/>
        <v>0</v>
      </c>
      <c r="BZ49" s="223">
        <f t="shared" si="77"/>
        <v>0</v>
      </c>
      <c r="CA49" s="223">
        <f t="shared" si="78"/>
        <v>0</v>
      </c>
      <c r="CB49" s="208">
        <f t="shared" si="48"/>
        <v>0</v>
      </c>
      <c r="CC49" s="223">
        <f t="shared" si="79"/>
        <v>0</v>
      </c>
      <c r="CD49" s="223">
        <f t="shared" si="80"/>
        <v>0</v>
      </c>
      <c r="CE49" s="224">
        <f t="shared" si="81"/>
        <v>0</v>
      </c>
      <c r="CF49" s="224">
        <f t="shared" si="82"/>
        <v>0</v>
      </c>
      <c r="CG49" s="224">
        <f t="shared" si="83"/>
        <v>0</v>
      </c>
      <c r="CH49" s="224">
        <f t="shared" si="84"/>
        <v>0</v>
      </c>
      <c r="CI49" s="224">
        <f t="shared" si="85"/>
        <v>0</v>
      </c>
      <c r="CJ49" s="224">
        <f t="shared" si="86"/>
        <v>0</v>
      </c>
      <c r="CK49" s="224">
        <f t="shared" si="87"/>
        <v>0</v>
      </c>
      <c r="CL49" s="224">
        <f t="shared" si="88"/>
        <v>0</v>
      </c>
      <c r="CM49" s="224">
        <f t="shared" si="89"/>
        <v>0</v>
      </c>
      <c r="CN49" s="224">
        <f t="shared" si="90"/>
        <v>0</v>
      </c>
      <c r="CO49" s="224">
        <f t="shared" si="91"/>
        <v>0</v>
      </c>
      <c r="CP49" s="224">
        <f t="shared" si="92"/>
        <v>0</v>
      </c>
      <c r="CQ49" s="224">
        <f t="shared" si="93"/>
        <v>0</v>
      </c>
      <c r="CR49" s="224" t="str">
        <f t="shared" si="94"/>
        <v/>
      </c>
      <c r="CS49" s="224" t="str">
        <f t="shared" si="95"/>
        <v xml:space="preserve"> </v>
      </c>
      <c r="CT49" s="224" t="str">
        <f t="shared" si="96"/>
        <v/>
      </c>
      <c r="CU49" s="224" t="str">
        <f t="shared" si="97"/>
        <v/>
      </c>
      <c r="CV49" s="224" t="str">
        <f t="shared" si="98"/>
        <v/>
      </c>
      <c r="CW49" s="224" t="str">
        <f t="shared" si="99"/>
        <v/>
      </c>
      <c r="CX49" s="224" t="str">
        <f t="shared" si="100"/>
        <v/>
      </c>
      <c r="CY49" s="224" t="str">
        <f t="shared" si="101"/>
        <v/>
      </c>
      <c r="CZ49" s="224" t="str">
        <f t="shared" si="102"/>
        <v/>
      </c>
      <c r="DA49" s="224" t="str">
        <f t="shared" si="103"/>
        <v/>
      </c>
      <c r="DB49" s="224" t="str">
        <f t="shared" si="104"/>
        <v/>
      </c>
      <c r="DC49" s="224" t="str">
        <f t="shared" si="105"/>
        <v/>
      </c>
      <c r="DD49" s="224" t="str">
        <f t="shared" si="106"/>
        <v/>
      </c>
      <c r="DE49" s="224" t="str">
        <f t="shared" si="107"/>
        <v/>
      </c>
      <c r="DF49" s="224" t="str">
        <f t="shared" si="108"/>
        <v/>
      </c>
      <c r="DG49" s="224" t="str">
        <f t="shared" si="109"/>
        <v/>
      </c>
      <c r="DH49" s="225" t="str">
        <f t="shared" si="110"/>
        <v/>
      </c>
      <c r="DI49" s="224" t="str">
        <f t="shared" si="119"/>
        <v/>
      </c>
      <c r="DJ49" s="224" t="str">
        <f t="shared" si="118"/>
        <v/>
      </c>
      <c r="DK49" s="306">
        <f t="shared" si="120"/>
        <v>0</v>
      </c>
      <c r="DL49" s="306">
        <f t="shared" si="121"/>
        <v>0</v>
      </c>
      <c r="DM49" s="306">
        <f t="shared" si="122"/>
        <v>0</v>
      </c>
      <c r="DN49" s="220"/>
      <c r="DO49" s="224" t="str">
        <f t="shared" si="123"/>
        <v/>
      </c>
      <c r="DP49" s="224" t="str">
        <f t="shared" si="124"/>
        <v/>
      </c>
      <c r="DQ49" s="307"/>
      <c r="DR49" s="71">
        <f t="shared" si="45"/>
        <v>0</v>
      </c>
      <c r="DS49" s="71">
        <f t="shared" si="46"/>
        <v>0</v>
      </c>
      <c r="DT49" s="71">
        <f t="shared" si="47"/>
        <v>0</v>
      </c>
      <c r="DU49" s="226"/>
      <c r="DV49" s="226"/>
      <c r="DW49" s="226"/>
      <c r="DX49" s="226"/>
      <c r="DY49" s="226"/>
      <c r="DZ49" s="226"/>
      <c r="EA49" s="226"/>
      <c r="EB49" s="226"/>
      <c r="EC49" s="226"/>
      <c r="ED49" s="226"/>
      <c r="EE49" s="226"/>
      <c r="EF49" s="226"/>
      <c r="EG49" s="226"/>
      <c r="EH49" s="226"/>
      <c r="EI49" s="226"/>
      <c r="EJ49" s="226"/>
      <c r="EK49" s="226"/>
      <c r="EL49" s="226"/>
      <c r="EM49" s="226"/>
      <c r="EN49" s="226"/>
      <c r="EO49" s="226"/>
      <c r="EP49" s="226"/>
      <c r="EQ49" s="226"/>
      <c r="ER49" s="226"/>
      <c r="ES49" s="226"/>
      <c r="ET49" s="226"/>
      <c r="EU49" s="226"/>
      <c r="EV49" s="226"/>
      <c r="EW49" s="226"/>
      <c r="EX49" s="226"/>
      <c r="EY49" s="226"/>
      <c r="EZ49" s="226"/>
    </row>
    <row r="50" spans="1:156" s="70" customFormat="1" ht="23.25" customHeight="1" x14ac:dyDescent="0.2">
      <c r="A50" s="249"/>
      <c r="B50" s="264"/>
      <c r="C50" s="230"/>
      <c r="D50" s="325" t="str">
        <f t="shared" si="62"/>
        <v/>
      </c>
      <c r="E50" s="265" t="str">
        <f t="shared" si="117"/>
        <v/>
      </c>
      <c r="F50" s="230"/>
      <c r="G50" s="230"/>
      <c r="H50" s="230"/>
      <c r="I50" s="200"/>
      <c r="J50" s="230"/>
      <c r="K50" s="254"/>
      <c r="L50" s="269"/>
      <c r="M50" s="230"/>
      <c r="N50" s="231"/>
      <c r="O50" s="232"/>
      <c r="P50" s="205"/>
      <c r="Q50" s="203"/>
      <c r="R50" s="231"/>
      <c r="S50" s="233"/>
      <c r="T50" s="203"/>
      <c r="U50" s="231"/>
      <c r="V50" s="233"/>
      <c r="W50" s="203"/>
      <c r="X50" s="231"/>
      <c r="Y50" s="233"/>
      <c r="Z50" s="203"/>
      <c r="AA50" s="230"/>
      <c r="AB50" s="231"/>
      <c r="AC50" s="232"/>
      <c r="AD50" s="205"/>
      <c r="AE50" s="203"/>
      <c r="AF50" s="230"/>
      <c r="AG50" s="231"/>
      <c r="AH50" s="232"/>
      <c r="AI50" s="205"/>
      <c r="AJ50" s="203"/>
      <c r="AK50" s="230"/>
      <c r="AL50" s="231"/>
      <c r="AM50" s="232"/>
      <c r="AN50" s="205"/>
      <c r="AO50" s="203"/>
      <c r="AP50" s="230"/>
      <c r="AQ50" s="231"/>
      <c r="AR50" s="232"/>
      <c r="AS50" s="205"/>
      <c r="AT50" s="203"/>
      <c r="AU50" s="230"/>
      <c r="AV50" s="231"/>
      <c r="AW50" s="232"/>
      <c r="AX50" s="205"/>
      <c r="AY50" s="203"/>
      <c r="AZ50" s="230"/>
      <c r="BA50" s="231"/>
      <c r="BB50" s="232"/>
      <c r="BC50" s="205"/>
      <c r="BD50" s="199"/>
      <c r="BE50" s="230"/>
      <c r="BF50" s="230"/>
      <c r="BG50" s="231"/>
      <c r="BH50" s="232"/>
      <c r="BI50" s="205"/>
      <c r="BJ50" s="229"/>
      <c r="BK50" s="234"/>
      <c r="BL50" s="207">
        <f t="shared" si="63"/>
        <v>0</v>
      </c>
      <c r="BM50" s="208">
        <f t="shared" si="64"/>
        <v>0</v>
      </c>
      <c r="BN50" s="208">
        <f t="shared" si="65"/>
        <v>0</v>
      </c>
      <c r="BO50" s="208">
        <f t="shared" si="66"/>
        <v>0</v>
      </c>
      <c r="BP50" s="208">
        <f t="shared" si="67"/>
        <v>0</v>
      </c>
      <c r="BQ50" s="208">
        <f t="shared" si="68"/>
        <v>0</v>
      </c>
      <c r="BR50" s="209">
        <f t="shared" si="69"/>
        <v>0</v>
      </c>
      <c r="BS50" s="209">
        <f t="shared" si="70"/>
        <v>0</v>
      </c>
      <c r="BT50" s="208">
        <f t="shared" si="71"/>
        <v>0</v>
      </c>
      <c r="BU50" s="208">
        <f t="shared" si="72"/>
        <v>0</v>
      </c>
      <c r="BV50" s="208">
        <f t="shared" si="73"/>
        <v>0</v>
      </c>
      <c r="BW50" s="208">
        <f t="shared" si="74"/>
        <v>0</v>
      </c>
      <c r="BX50" s="208">
        <f t="shared" si="75"/>
        <v>0</v>
      </c>
      <c r="BY50" s="208">
        <f t="shared" si="76"/>
        <v>0</v>
      </c>
      <c r="BZ50" s="208">
        <f t="shared" si="77"/>
        <v>0</v>
      </c>
      <c r="CA50" s="208">
        <f t="shared" si="78"/>
        <v>0</v>
      </c>
      <c r="CB50" s="208">
        <f t="shared" si="48"/>
        <v>0</v>
      </c>
      <c r="CC50" s="208">
        <f t="shared" si="79"/>
        <v>0</v>
      </c>
      <c r="CD50" s="208">
        <f t="shared" si="80"/>
        <v>0</v>
      </c>
      <c r="CE50" s="209">
        <f t="shared" si="81"/>
        <v>0</v>
      </c>
      <c r="CF50" s="209">
        <f t="shared" si="82"/>
        <v>0</v>
      </c>
      <c r="CG50" s="209">
        <f t="shared" si="83"/>
        <v>0</v>
      </c>
      <c r="CH50" s="209">
        <f t="shared" si="84"/>
        <v>0</v>
      </c>
      <c r="CI50" s="209">
        <f t="shared" si="85"/>
        <v>0</v>
      </c>
      <c r="CJ50" s="209">
        <f t="shared" si="86"/>
        <v>0</v>
      </c>
      <c r="CK50" s="209">
        <f t="shared" si="87"/>
        <v>0</v>
      </c>
      <c r="CL50" s="209">
        <f t="shared" si="88"/>
        <v>0</v>
      </c>
      <c r="CM50" s="209">
        <f t="shared" si="89"/>
        <v>0</v>
      </c>
      <c r="CN50" s="209">
        <f t="shared" si="90"/>
        <v>0</v>
      </c>
      <c r="CO50" s="209">
        <f t="shared" si="91"/>
        <v>0</v>
      </c>
      <c r="CP50" s="209">
        <f t="shared" si="92"/>
        <v>0</v>
      </c>
      <c r="CQ50" s="209">
        <f t="shared" si="93"/>
        <v>0</v>
      </c>
      <c r="CR50" s="209" t="str">
        <f t="shared" si="94"/>
        <v/>
      </c>
      <c r="CS50" s="209" t="str">
        <f t="shared" si="95"/>
        <v xml:space="preserve"> </v>
      </c>
      <c r="CT50" s="209" t="str">
        <f t="shared" si="96"/>
        <v/>
      </c>
      <c r="CU50" s="209" t="str">
        <f t="shared" si="97"/>
        <v/>
      </c>
      <c r="CV50" s="209" t="str">
        <f t="shared" si="98"/>
        <v/>
      </c>
      <c r="CW50" s="209" t="str">
        <f t="shared" si="99"/>
        <v/>
      </c>
      <c r="CX50" s="209" t="str">
        <f t="shared" si="100"/>
        <v/>
      </c>
      <c r="CY50" s="209" t="str">
        <f t="shared" si="101"/>
        <v/>
      </c>
      <c r="CZ50" s="209" t="str">
        <f t="shared" si="102"/>
        <v/>
      </c>
      <c r="DA50" s="209" t="str">
        <f t="shared" si="103"/>
        <v/>
      </c>
      <c r="DB50" s="209" t="str">
        <f t="shared" si="104"/>
        <v/>
      </c>
      <c r="DC50" s="209" t="str">
        <f t="shared" si="105"/>
        <v/>
      </c>
      <c r="DD50" s="209" t="str">
        <f t="shared" si="106"/>
        <v/>
      </c>
      <c r="DE50" s="209" t="str">
        <f t="shared" si="107"/>
        <v/>
      </c>
      <c r="DF50" s="209" t="str">
        <f t="shared" si="108"/>
        <v/>
      </c>
      <c r="DG50" s="209" t="str">
        <f t="shared" si="109"/>
        <v/>
      </c>
      <c r="DH50" s="210" t="str">
        <f t="shared" si="110"/>
        <v/>
      </c>
      <c r="DI50" s="272" t="str">
        <f t="shared" si="119"/>
        <v/>
      </c>
      <c r="DJ50" s="272" t="str">
        <f t="shared" si="118"/>
        <v/>
      </c>
      <c r="DK50" s="200">
        <f t="shared" si="120"/>
        <v>0</v>
      </c>
      <c r="DL50" s="200">
        <f t="shared" si="121"/>
        <v>0</v>
      </c>
      <c r="DM50" s="200">
        <f t="shared" si="122"/>
        <v>0</v>
      </c>
      <c r="DN50" s="200"/>
      <c r="DO50" s="272" t="str">
        <f t="shared" si="123"/>
        <v/>
      </c>
      <c r="DP50" s="272" t="str">
        <f t="shared" si="124"/>
        <v/>
      </c>
      <c r="DQ50" s="308"/>
      <c r="DR50" s="68">
        <f t="shared" si="45"/>
        <v>0</v>
      </c>
      <c r="DS50" s="68">
        <f t="shared" si="46"/>
        <v>0</v>
      </c>
      <c r="DT50" s="68">
        <f t="shared" si="47"/>
        <v>0</v>
      </c>
      <c r="DU50" s="211"/>
      <c r="DV50" s="211"/>
      <c r="DW50" s="211"/>
      <c r="DX50" s="211"/>
      <c r="DY50" s="211"/>
      <c r="DZ50" s="211"/>
      <c r="EA50" s="211"/>
      <c r="EB50" s="211"/>
      <c r="EC50" s="211"/>
      <c r="ED50" s="211"/>
      <c r="EE50" s="211"/>
      <c r="EF50" s="211"/>
      <c r="EG50" s="211"/>
      <c r="EH50" s="211"/>
      <c r="EI50" s="211"/>
      <c r="EJ50" s="211"/>
      <c r="EK50" s="211"/>
      <c r="EL50" s="211"/>
      <c r="EM50" s="211"/>
      <c r="EN50" s="211"/>
      <c r="EO50" s="211"/>
      <c r="EP50" s="211"/>
      <c r="EQ50" s="211"/>
      <c r="ER50" s="211"/>
      <c r="ES50" s="211"/>
      <c r="ET50" s="211"/>
      <c r="EU50" s="211"/>
      <c r="EV50" s="211"/>
      <c r="EW50" s="211"/>
      <c r="EX50" s="211"/>
      <c r="EY50" s="211"/>
      <c r="EZ50" s="211"/>
    </row>
    <row r="51" spans="1:156" s="72" customFormat="1" ht="23.25" customHeight="1" x14ac:dyDescent="0.2">
      <c r="A51" s="248"/>
      <c r="B51" s="263"/>
      <c r="C51" s="214"/>
      <c r="D51" s="324" t="str">
        <f t="shared" si="62"/>
        <v/>
      </c>
      <c r="E51" s="150" t="str">
        <f t="shared" si="117"/>
        <v/>
      </c>
      <c r="F51" s="214"/>
      <c r="G51" s="214"/>
      <c r="H51" s="214"/>
      <c r="I51" s="220"/>
      <c r="J51" s="214"/>
      <c r="K51" s="255"/>
      <c r="L51" s="268"/>
      <c r="M51" s="214"/>
      <c r="N51" s="215"/>
      <c r="O51" s="218"/>
      <c r="P51" s="216"/>
      <c r="Q51" s="217"/>
      <c r="R51" s="215"/>
      <c r="S51" s="219"/>
      <c r="T51" s="217"/>
      <c r="U51" s="215"/>
      <c r="V51" s="219"/>
      <c r="W51" s="217"/>
      <c r="X51" s="215"/>
      <c r="Y51" s="219"/>
      <c r="Z51" s="217"/>
      <c r="AA51" s="214"/>
      <c r="AB51" s="215"/>
      <c r="AC51" s="218"/>
      <c r="AD51" s="216"/>
      <c r="AE51" s="217"/>
      <c r="AF51" s="214"/>
      <c r="AG51" s="215"/>
      <c r="AH51" s="218"/>
      <c r="AI51" s="216"/>
      <c r="AJ51" s="217"/>
      <c r="AK51" s="214"/>
      <c r="AL51" s="215"/>
      <c r="AM51" s="218"/>
      <c r="AN51" s="216"/>
      <c r="AO51" s="217"/>
      <c r="AP51" s="214"/>
      <c r="AQ51" s="215"/>
      <c r="AR51" s="218"/>
      <c r="AS51" s="216"/>
      <c r="AT51" s="217"/>
      <c r="AU51" s="214"/>
      <c r="AV51" s="215"/>
      <c r="AW51" s="218"/>
      <c r="AX51" s="216"/>
      <c r="AY51" s="217"/>
      <c r="AZ51" s="214"/>
      <c r="BA51" s="215"/>
      <c r="BB51" s="218"/>
      <c r="BC51" s="216"/>
      <c r="BD51" s="213"/>
      <c r="BE51" s="214"/>
      <c r="BF51" s="214"/>
      <c r="BG51" s="215"/>
      <c r="BH51" s="218"/>
      <c r="BI51" s="216"/>
      <c r="BJ51" s="213"/>
      <c r="BK51" s="221"/>
      <c r="BL51" s="222">
        <f t="shared" si="63"/>
        <v>0</v>
      </c>
      <c r="BM51" s="223">
        <f t="shared" si="64"/>
        <v>0</v>
      </c>
      <c r="BN51" s="223">
        <f t="shared" si="65"/>
        <v>0</v>
      </c>
      <c r="BO51" s="223">
        <f t="shared" si="66"/>
        <v>0</v>
      </c>
      <c r="BP51" s="223">
        <f t="shared" si="67"/>
        <v>0</v>
      </c>
      <c r="BQ51" s="223">
        <f t="shared" si="68"/>
        <v>0</v>
      </c>
      <c r="BR51" s="224">
        <f t="shared" si="69"/>
        <v>0</v>
      </c>
      <c r="BS51" s="224">
        <f t="shared" si="70"/>
        <v>0</v>
      </c>
      <c r="BT51" s="223">
        <f t="shared" si="71"/>
        <v>0</v>
      </c>
      <c r="BU51" s="223">
        <f t="shared" si="72"/>
        <v>0</v>
      </c>
      <c r="BV51" s="223">
        <f t="shared" si="73"/>
        <v>0</v>
      </c>
      <c r="BW51" s="223">
        <f t="shared" si="74"/>
        <v>0</v>
      </c>
      <c r="BX51" s="223">
        <f t="shared" si="75"/>
        <v>0</v>
      </c>
      <c r="BY51" s="223">
        <f t="shared" si="76"/>
        <v>0</v>
      </c>
      <c r="BZ51" s="223">
        <f t="shared" si="77"/>
        <v>0</v>
      </c>
      <c r="CA51" s="223">
        <f t="shared" si="78"/>
        <v>0</v>
      </c>
      <c r="CB51" s="208">
        <f t="shared" si="48"/>
        <v>0</v>
      </c>
      <c r="CC51" s="223">
        <f t="shared" si="79"/>
        <v>0</v>
      </c>
      <c r="CD51" s="223">
        <f t="shared" si="80"/>
        <v>0</v>
      </c>
      <c r="CE51" s="224">
        <f t="shared" si="81"/>
        <v>0</v>
      </c>
      <c r="CF51" s="224">
        <f t="shared" si="82"/>
        <v>0</v>
      </c>
      <c r="CG51" s="224">
        <f t="shared" si="83"/>
        <v>0</v>
      </c>
      <c r="CH51" s="224">
        <f t="shared" si="84"/>
        <v>0</v>
      </c>
      <c r="CI51" s="224">
        <f t="shared" si="85"/>
        <v>0</v>
      </c>
      <c r="CJ51" s="224">
        <f t="shared" si="86"/>
        <v>0</v>
      </c>
      <c r="CK51" s="224">
        <f t="shared" si="87"/>
        <v>0</v>
      </c>
      <c r="CL51" s="224">
        <f t="shared" si="88"/>
        <v>0</v>
      </c>
      <c r="CM51" s="224">
        <f t="shared" si="89"/>
        <v>0</v>
      </c>
      <c r="CN51" s="224">
        <f t="shared" si="90"/>
        <v>0</v>
      </c>
      <c r="CO51" s="224">
        <f t="shared" si="91"/>
        <v>0</v>
      </c>
      <c r="CP51" s="224">
        <f t="shared" si="92"/>
        <v>0</v>
      </c>
      <c r="CQ51" s="224">
        <f t="shared" si="93"/>
        <v>0</v>
      </c>
      <c r="CR51" s="224" t="str">
        <f t="shared" si="94"/>
        <v/>
      </c>
      <c r="CS51" s="224" t="str">
        <f t="shared" si="95"/>
        <v xml:space="preserve"> </v>
      </c>
      <c r="CT51" s="224" t="str">
        <f t="shared" si="96"/>
        <v/>
      </c>
      <c r="CU51" s="224" t="str">
        <f t="shared" si="97"/>
        <v/>
      </c>
      <c r="CV51" s="224" t="str">
        <f t="shared" si="98"/>
        <v/>
      </c>
      <c r="CW51" s="224" t="str">
        <f t="shared" si="99"/>
        <v/>
      </c>
      <c r="CX51" s="224" t="str">
        <f t="shared" si="100"/>
        <v/>
      </c>
      <c r="CY51" s="224" t="str">
        <f t="shared" si="101"/>
        <v/>
      </c>
      <c r="CZ51" s="224" t="str">
        <f t="shared" si="102"/>
        <v/>
      </c>
      <c r="DA51" s="224" t="str">
        <f t="shared" si="103"/>
        <v/>
      </c>
      <c r="DB51" s="224" t="str">
        <f t="shared" si="104"/>
        <v/>
      </c>
      <c r="DC51" s="224" t="str">
        <f t="shared" si="105"/>
        <v/>
      </c>
      <c r="DD51" s="224" t="str">
        <f t="shared" si="106"/>
        <v/>
      </c>
      <c r="DE51" s="224" t="str">
        <f t="shared" si="107"/>
        <v/>
      </c>
      <c r="DF51" s="224" t="str">
        <f t="shared" si="108"/>
        <v/>
      </c>
      <c r="DG51" s="224" t="str">
        <f t="shared" si="109"/>
        <v/>
      </c>
      <c r="DH51" s="225" t="str">
        <f t="shared" si="110"/>
        <v/>
      </c>
      <c r="DI51" s="224" t="str">
        <f t="shared" si="119"/>
        <v/>
      </c>
      <c r="DJ51" s="224" t="str">
        <f t="shared" si="118"/>
        <v/>
      </c>
      <c r="DK51" s="306">
        <f t="shared" si="120"/>
        <v>0</v>
      </c>
      <c r="DL51" s="306">
        <f t="shared" si="121"/>
        <v>0</v>
      </c>
      <c r="DM51" s="306">
        <f t="shared" si="122"/>
        <v>0</v>
      </c>
      <c r="DN51" s="220"/>
      <c r="DO51" s="224" t="str">
        <f t="shared" si="123"/>
        <v/>
      </c>
      <c r="DP51" s="224" t="str">
        <f t="shared" si="124"/>
        <v/>
      </c>
      <c r="DQ51" s="307"/>
      <c r="DR51" s="71">
        <f t="shared" si="45"/>
        <v>0</v>
      </c>
      <c r="DS51" s="71">
        <f t="shared" si="46"/>
        <v>0</v>
      </c>
      <c r="DT51" s="71">
        <f t="shared" si="47"/>
        <v>0</v>
      </c>
      <c r="DU51" s="226"/>
      <c r="DV51" s="226"/>
      <c r="DW51" s="226"/>
      <c r="DX51" s="226"/>
      <c r="DY51" s="226"/>
      <c r="DZ51" s="226"/>
      <c r="EA51" s="226"/>
      <c r="EB51" s="226"/>
      <c r="EC51" s="226"/>
      <c r="ED51" s="226"/>
      <c r="EE51" s="226"/>
      <c r="EF51" s="226"/>
      <c r="EG51" s="226"/>
      <c r="EH51" s="226"/>
      <c r="EI51" s="226"/>
      <c r="EJ51" s="226"/>
      <c r="EK51" s="226"/>
      <c r="EL51" s="226"/>
      <c r="EM51" s="226"/>
      <c r="EN51" s="226"/>
      <c r="EO51" s="226"/>
      <c r="EP51" s="226"/>
      <c r="EQ51" s="226"/>
      <c r="ER51" s="226"/>
      <c r="ES51" s="226"/>
      <c r="ET51" s="226"/>
      <c r="EU51" s="226"/>
      <c r="EV51" s="226"/>
      <c r="EW51" s="226"/>
      <c r="EX51" s="226"/>
      <c r="EY51" s="226"/>
      <c r="EZ51" s="226"/>
    </row>
    <row r="52" spans="1:156" s="70" customFormat="1" ht="23.25" customHeight="1" x14ac:dyDescent="0.2">
      <c r="A52" s="249"/>
      <c r="B52" s="264"/>
      <c r="C52" s="230"/>
      <c r="D52" s="325" t="str">
        <f t="shared" si="62"/>
        <v/>
      </c>
      <c r="E52" s="265" t="str">
        <f t="shared" si="117"/>
        <v/>
      </c>
      <c r="F52" s="230"/>
      <c r="G52" s="230"/>
      <c r="H52" s="230"/>
      <c r="I52" s="200"/>
      <c r="J52" s="230"/>
      <c r="K52" s="254"/>
      <c r="L52" s="269"/>
      <c r="M52" s="230"/>
      <c r="N52" s="231"/>
      <c r="O52" s="232"/>
      <c r="P52" s="205"/>
      <c r="Q52" s="203"/>
      <c r="R52" s="231"/>
      <c r="S52" s="233"/>
      <c r="T52" s="203"/>
      <c r="U52" s="231"/>
      <c r="V52" s="233"/>
      <c r="W52" s="203"/>
      <c r="X52" s="231"/>
      <c r="Y52" s="233"/>
      <c r="Z52" s="203"/>
      <c r="AA52" s="230"/>
      <c r="AB52" s="231"/>
      <c r="AC52" s="232"/>
      <c r="AD52" s="205"/>
      <c r="AE52" s="203"/>
      <c r="AF52" s="230"/>
      <c r="AG52" s="231"/>
      <c r="AH52" s="232"/>
      <c r="AI52" s="205"/>
      <c r="AJ52" s="203"/>
      <c r="AK52" s="230"/>
      <c r="AL52" s="231"/>
      <c r="AM52" s="232"/>
      <c r="AN52" s="205"/>
      <c r="AO52" s="203"/>
      <c r="AP52" s="230"/>
      <c r="AQ52" s="231"/>
      <c r="AR52" s="232"/>
      <c r="AS52" s="205"/>
      <c r="AT52" s="203"/>
      <c r="AU52" s="230"/>
      <c r="AV52" s="231"/>
      <c r="AW52" s="232"/>
      <c r="AX52" s="205"/>
      <c r="AY52" s="203"/>
      <c r="AZ52" s="230"/>
      <c r="BA52" s="231"/>
      <c r="BB52" s="232"/>
      <c r="BC52" s="205"/>
      <c r="BD52" s="199"/>
      <c r="BE52" s="230"/>
      <c r="BF52" s="230"/>
      <c r="BG52" s="231"/>
      <c r="BH52" s="232"/>
      <c r="BI52" s="205"/>
      <c r="BJ52" s="229"/>
      <c r="BK52" s="234"/>
      <c r="BL52" s="207">
        <f t="shared" si="63"/>
        <v>0</v>
      </c>
      <c r="BM52" s="208">
        <f t="shared" si="64"/>
        <v>0</v>
      </c>
      <c r="BN52" s="208">
        <f t="shared" si="65"/>
        <v>0</v>
      </c>
      <c r="BO52" s="208">
        <f t="shared" si="66"/>
        <v>0</v>
      </c>
      <c r="BP52" s="208">
        <f t="shared" si="67"/>
        <v>0</v>
      </c>
      <c r="BQ52" s="208">
        <f t="shared" si="68"/>
        <v>0</v>
      </c>
      <c r="BR52" s="209">
        <f t="shared" si="69"/>
        <v>0</v>
      </c>
      <c r="BS52" s="209">
        <f t="shared" si="70"/>
        <v>0</v>
      </c>
      <c r="BT52" s="208">
        <f t="shared" si="71"/>
        <v>0</v>
      </c>
      <c r="BU52" s="208">
        <f t="shared" si="72"/>
        <v>0</v>
      </c>
      <c r="BV52" s="208">
        <f t="shared" si="73"/>
        <v>0</v>
      </c>
      <c r="BW52" s="208">
        <f t="shared" si="74"/>
        <v>0</v>
      </c>
      <c r="BX52" s="208">
        <f t="shared" si="75"/>
        <v>0</v>
      </c>
      <c r="BY52" s="208">
        <f t="shared" si="76"/>
        <v>0</v>
      </c>
      <c r="BZ52" s="208">
        <f t="shared" si="77"/>
        <v>0</v>
      </c>
      <c r="CA52" s="208">
        <f t="shared" si="78"/>
        <v>0</v>
      </c>
      <c r="CB52" s="208">
        <f t="shared" si="48"/>
        <v>0</v>
      </c>
      <c r="CC52" s="208">
        <f t="shared" si="79"/>
        <v>0</v>
      </c>
      <c r="CD52" s="208">
        <f t="shared" si="80"/>
        <v>0</v>
      </c>
      <c r="CE52" s="209">
        <f t="shared" si="81"/>
        <v>0</v>
      </c>
      <c r="CF52" s="209">
        <f t="shared" si="82"/>
        <v>0</v>
      </c>
      <c r="CG52" s="209">
        <f t="shared" si="83"/>
        <v>0</v>
      </c>
      <c r="CH52" s="209">
        <f t="shared" si="84"/>
        <v>0</v>
      </c>
      <c r="CI52" s="209">
        <f t="shared" si="85"/>
        <v>0</v>
      </c>
      <c r="CJ52" s="209">
        <f t="shared" si="86"/>
        <v>0</v>
      </c>
      <c r="CK52" s="209">
        <f t="shared" si="87"/>
        <v>0</v>
      </c>
      <c r="CL52" s="209">
        <f t="shared" si="88"/>
        <v>0</v>
      </c>
      <c r="CM52" s="209">
        <f t="shared" si="89"/>
        <v>0</v>
      </c>
      <c r="CN52" s="209">
        <f t="shared" si="90"/>
        <v>0</v>
      </c>
      <c r="CO52" s="209">
        <f t="shared" si="91"/>
        <v>0</v>
      </c>
      <c r="CP52" s="209">
        <f t="shared" si="92"/>
        <v>0</v>
      </c>
      <c r="CQ52" s="209">
        <f t="shared" si="93"/>
        <v>0</v>
      </c>
      <c r="CR52" s="209" t="str">
        <f t="shared" si="94"/>
        <v/>
      </c>
      <c r="CS52" s="209" t="str">
        <f t="shared" si="95"/>
        <v xml:space="preserve"> </v>
      </c>
      <c r="CT52" s="209" t="str">
        <f t="shared" si="96"/>
        <v/>
      </c>
      <c r="CU52" s="209" t="str">
        <f t="shared" si="97"/>
        <v/>
      </c>
      <c r="CV52" s="209" t="str">
        <f t="shared" si="98"/>
        <v/>
      </c>
      <c r="CW52" s="209" t="str">
        <f t="shared" si="99"/>
        <v/>
      </c>
      <c r="CX52" s="209" t="str">
        <f t="shared" si="100"/>
        <v/>
      </c>
      <c r="CY52" s="209" t="str">
        <f t="shared" si="101"/>
        <v/>
      </c>
      <c r="CZ52" s="209" t="str">
        <f t="shared" si="102"/>
        <v/>
      </c>
      <c r="DA52" s="209" t="str">
        <f t="shared" si="103"/>
        <v/>
      </c>
      <c r="DB52" s="209" t="str">
        <f t="shared" si="104"/>
        <v/>
      </c>
      <c r="DC52" s="209" t="str">
        <f t="shared" si="105"/>
        <v/>
      </c>
      <c r="DD52" s="209" t="str">
        <f t="shared" si="106"/>
        <v/>
      </c>
      <c r="DE52" s="209" t="str">
        <f t="shared" si="107"/>
        <v/>
      </c>
      <c r="DF52" s="209" t="str">
        <f t="shared" si="108"/>
        <v/>
      </c>
      <c r="DG52" s="209" t="str">
        <f t="shared" si="109"/>
        <v/>
      </c>
      <c r="DH52" s="210" t="str">
        <f t="shared" si="110"/>
        <v/>
      </c>
      <c r="DI52" s="272" t="str">
        <f t="shared" si="119"/>
        <v/>
      </c>
      <c r="DJ52" s="272" t="str">
        <f t="shared" si="118"/>
        <v/>
      </c>
      <c r="DK52" s="200">
        <f t="shared" si="120"/>
        <v>0</v>
      </c>
      <c r="DL52" s="200">
        <f t="shared" si="121"/>
        <v>0</v>
      </c>
      <c r="DM52" s="200">
        <f t="shared" si="122"/>
        <v>0</v>
      </c>
      <c r="DN52" s="200"/>
      <c r="DO52" s="272" t="str">
        <f t="shared" si="123"/>
        <v/>
      </c>
      <c r="DP52" s="272" t="str">
        <f t="shared" si="124"/>
        <v/>
      </c>
      <c r="DQ52" s="308"/>
      <c r="DR52" s="68">
        <f t="shared" si="45"/>
        <v>0</v>
      </c>
      <c r="DS52" s="68">
        <f t="shared" si="46"/>
        <v>0</v>
      </c>
      <c r="DT52" s="68">
        <f t="shared" si="47"/>
        <v>0</v>
      </c>
      <c r="DU52" s="211"/>
      <c r="DV52" s="211"/>
      <c r="DW52" s="211"/>
      <c r="DX52" s="211"/>
      <c r="DY52" s="211"/>
      <c r="DZ52" s="211"/>
      <c r="EA52" s="211"/>
      <c r="EB52" s="211"/>
      <c r="EC52" s="211"/>
      <c r="ED52" s="211"/>
      <c r="EE52" s="211"/>
      <c r="EF52" s="211"/>
      <c r="EG52" s="211"/>
      <c r="EH52" s="211"/>
      <c r="EI52" s="211"/>
      <c r="EJ52" s="211"/>
      <c r="EK52" s="211"/>
      <c r="EL52" s="211"/>
      <c r="EM52" s="211"/>
      <c r="EN52" s="211"/>
      <c r="EO52" s="211"/>
      <c r="EP52" s="211"/>
      <c r="EQ52" s="211"/>
      <c r="ER52" s="211"/>
      <c r="ES52" s="211"/>
      <c r="ET52" s="211"/>
      <c r="EU52" s="211"/>
      <c r="EV52" s="211"/>
      <c r="EW52" s="211"/>
      <c r="EX52" s="211"/>
      <c r="EY52" s="211"/>
      <c r="EZ52" s="211"/>
    </row>
    <row r="53" spans="1:156" s="72" customFormat="1" ht="23.25" customHeight="1" x14ac:dyDescent="0.2">
      <c r="A53" s="248"/>
      <c r="B53" s="263"/>
      <c r="C53" s="214"/>
      <c r="D53" s="324" t="str">
        <f t="shared" si="62"/>
        <v/>
      </c>
      <c r="E53" s="150" t="str">
        <f t="shared" si="117"/>
        <v/>
      </c>
      <c r="F53" s="214"/>
      <c r="G53" s="214"/>
      <c r="H53" s="214"/>
      <c r="I53" s="220"/>
      <c r="J53" s="214"/>
      <c r="K53" s="255"/>
      <c r="L53" s="268"/>
      <c r="M53" s="214"/>
      <c r="N53" s="215"/>
      <c r="O53" s="218"/>
      <c r="P53" s="216"/>
      <c r="Q53" s="217"/>
      <c r="R53" s="215"/>
      <c r="S53" s="219"/>
      <c r="T53" s="217"/>
      <c r="U53" s="215"/>
      <c r="V53" s="219"/>
      <c r="W53" s="217"/>
      <c r="X53" s="215"/>
      <c r="Y53" s="219"/>
      <c r="Z53" s="217"/>
      <c r="AA53" s="214"/>
      <c r="AB53" s="215"/>
      <c r="AC53" s="218"/>
      <c r="AD53" s="216"/>
      <c r="AE53" s="217"/>
      <c r="AF53" s="214"/>
      <c r="AG53" s="215"/>
      <c r="AH53" s="218"/>
      <c r="AI53" s="216"/>
      <c r="AJ53" s="217"/>
      <c r="AK53" s="214"/>
      <c r="AL53" s="215"/>
      <c r="AM53" s="218"/>
      <c r="AN53" s="216"/>
      <c r="AO53" s="217"/>
      <c r="AP53" s="214"/>
      <c r="AQ53" s="215"/>
      <c r="AR53" s="218"/>
      <c r="AS53" s="216"/>
      <c r="AT53" s="217"/>
      <c r="AU53" s="214"/>
      <c r="AV53" s="215"/>
      <c r="AW53" s="218"/>
      <c r="AX53" s="216"/>
      <c r="AY53" s="217"/>
      <c r="AZ53" s="214"/>
      <c r="BA53" s="215"/>
      <c r="BB53" s="218"/>
      <c r="BC53" s="216"/>
      <c r="BD53" s="213"/>
      <c r="BE53" s="214"/>
      <c r="BF53" s="214"/>
      <c r="BG53" s="215"/>
      <c r="BH53" s="218"/>
      <c r="BI53" s="216"/>
      <c r="BJ53" s="213"/>
      <c r="BK53" s="221"/>
      <c r="BL53" s="222">
        <f t="shared" si="63"/>
        <v>0</v>
      </c>
      <c r="BM53" s="223">
        <f t="shared" si="64"/>
        <v>0</v>
      </c>
      <c r="BN53" s="223">
        <f t="shared" si="65"/>
        <v>0</v>
      </c>
      <c r="BO53" s="223">
        <f t="shared" si="66"/>
        <v>0</v>
      </c>
      <c r="BP53" s="223">
        <f t="shared" si="67"/>
        <v>0</v>
      </c>
      <c r="BQ53" s="223">
        <f t="shared" si="68"/>
        <v>0</v>
      </c>
      <c r="BR53" s="224">
        <f t="shared" si="69"/>
        <v>0</v>
      </c>
      <c r="BS53" s="224">
        <f t="shared" si="70"/>
        <v>0</v>
      </c>
      <c r="BT53" s="223">
        <f t="shared" si="71"/>
        <v>0</v>
      </c>
      <c r="BU53" s="223">
        <f t="shared" si="72"/>
        <v>0</v>
      </c>
      <c r="BV53" s="223">
        <f t="shared" si="73"/>
        <v>0</v>
      </c>
      <c r="BW53" s="223">
        <f t="shared" si="74"/>
        <v>0</v>
      </c>
      <c r="BX53" s="223">
        <f t="shared" si="75"/>
        <v>0</v>
      </c>
      <c r="BY53" s="223">
        <f t="shared" si="76"/>
        <v>0</v>
      </c>
      <c r="BZ53" s="223">
        <f t="shared" si="77"/>
        <v>0</v>
      </c>
      <c r="CA53" s="223">
        <f t="shared" si="78"/>
        <v>0</v>
      </c>
      <c r="CB53" s="208">
        <f t="shared" si="48"/>
        <v>0</v>
      </c>
      <c r="CC53" s="223">
        <f t="shared" si="79"/>
        <v>0</v>
      </c>
      <c r="CD53" s="223">
        <f t="shared" si="80"/>
        <v>0</v>
      </c>
      <c r="CE53" s="224">
        <f t="shared" si="81"/>
        <v>0</v>
      </c>
      <c r="CF53" s="224">
        <f t="shared" si="82"/>
        <v>0</v>
      </c>
      <c r="CG53" s="224">
        <f t="shared" si="83"/>
        <v>0</v>
      </c>
      <c r="CH53" s="224">
        <f t="shared" si="84"/>
        <v>0</v>
      </c>
      <c r="CI53" s="224">
        <f t="shared" si="85"/>
        <v>0</v>
      </c>
      <c r="CJ53" s="224">
        <f t="shared" si="86"/>
        <v>0</v>
      </c>
      <c r="CK53" s="224">
        <f t="shared" si="87"/>
        <v>0</v>
      </c>
      <c r="CL53" s="224">
        <f t="shared" si="88"/>
        <v>0</v>
      </c>
      <c r="CM53" s="224">
        <f t="shared" si="89"/>
        <v>0</v>
      </c>
      <c r="CN53" s="224">
        <f t="shared" si="90"/>
        <v>0</v>
      </c>
      <c r="CO53" s="224">
        <f t="shared" si="91"/>
        <v>0</v>
      </c>
      <c r="CP53" s="224">
        <f t="shared" si="92"/>
        <v>0</v>
      </c>
      <c r="CQ53" s="224">
        <f t="shared" si="93"/>
        <v>0</v>
      </c>
      <c r="CR53" s="224" t="str">
        <f t="shared" si="94"/>
        <v/>
      </c>
      <c r="CS53" s="224" t="str">
        <f t="shared" si="95"/>
        <v xml:space="preserve"> </v>
      </c>
      <c r="CT53" s="224" t="str">
        <f t="shared" si="96"/>
        <v/>
      </c>
      <c r="CU53" s="224" t="str">
        <f t="shared" si="97"/>
        <v/>
      </c>
      <c r="CV53" s="224" t="str">
        <f t="shared" si="98"/>
        <v/>
      </c>
      <c r="CW53" s="224" t="str">
        <f t="shared" si="99"/>
        <v/>
      </c>
      <c r="CX53" s="224" t="str">
        <f t="shared" si="100"/>
        <v/>
      </c>
      <c r="CY53" s="224" t="str">
        <f t="shared" si="101"/>
        <v/>
      </c>
      <c r="CZ53" s="224" t="str">
        <f t="shared" si="102"/>
        <v/>
      </c>
      <c r="DA53" s="224" t="str">
        <f t="shared" si="103"/>
        <v/>
      </c>
      <c r="DB53" s="224" t="str">
        <f t="shared" si="104"/>
        <v/>
      </c>
      <c r="DC53" s="224" t="str">
        <f t="shared" si="105"/>
        <v/>
      </c>
      <c r="DD53" s="224" t="str">
        <f t="shared" si="106"/>
        <v/>
      </c>
      <c r="DE53" s="224" t="str">
        <f t="shared" si="107"/>
        <v/>
      </c>
      <c r="DF53" s="224" t="str">
        <f t="shared" si="108"/>
        <v/>
      </c>
      <c r="DG53" s="224" t="str">
        <f t="shared" si="109"/>
        <v/>
      </c>
      <c r="DH53" s="225" t="str">
        <f t="shared" si="110"/>
        <v/>
      </c>
      <c r="DI53" s="224" t="str">
        <f t="shared" si="119"/>
        <v/>
      </c>
      <c r="DJ53" s="224" t="str">
        <f t="shared" si="118"/>
        <v/>
      </c>
      <c r="DK53" s="306">
        <f t="shared" si="120"/>
        <v>0</v>
      </c>
      <c r="DL53" s="306">
        <f t="shared" si="121"/>
        <v>0</v>
      </c>
      <c r="DM53" s="306">
        <f t="shared" si="122"/>
        <v>0</v>
      </c>
      <c r="DN53" s="220"/>
      <c r="DO53" s="224" t="str">
        <f t="shared" si="123"/>
        <v/>
      </c>
      <c r="DP53" s="224" t="str">
        <f t="shared" si="124"/>
        <v/>
      </c>
      <c r="DQ53" s="307"/>
      <c r="DR53" s="71">
        <f t="shared" si="45"/>
        <v>0</v>
      </c>
      <c r="DS53" s="71">
        <f t="shared" si="46"/>
        <v>0</v>
      </c>
      <c r="DT53" s="71">
        <f t="shared" si="47"/>
        <v>0</v>
      </c>
      <c r="DU53" s="226"/>
      <c r="DV53" s="226"/>
      <c r="DW53" s="226"/>
      <c r="DX53" s="226"/>
      <c r="DY53" s="226"/>
      <c r="DZ53" s="226"/>
      <c r="EA53" s="226"/>
      <c r="EB53" s="226"/>
      <c r="EC53" s="226"/>
      <c r="ED53" s="226"/>
      <c r="EE53" s="226"/>
      <c r="EF53" s="226"/>
      <c r="EG53" s="226"/>
      <c r="EH53" s="226"/>
      <c r="EI53" s="226"/>
      <c r="EJ53" s="226"/>
      <c r="EK53" s="226"/>
      <c r="EL53" s="226"/>
      <c r="EM53" s="226"/>
      <c r="EN53" s="226"/>
      <c r="EO53" s="226"/>
      <c r="EP53" s="226"/>
      <c r="EQ53" s="226"/>
      <c r="ER53" s="226"/>
      <c r="ES53" s="226"/>
      <c r="ET53" s="226"/>
      <c r="EU53" s="226"/>
      <c r="EV53" s="226"/>
      <c r="EW53" s="226"/>
      <c r="EX53" s="226"/>
      <c r="EY53" s="226"/>
      <c r="EZ53" s="226"/>
    </row>
    <row r="54" spans="1:156" s="70" customFormat="1" ht="23.25" customHeight="1" x14ac:dyDescent="0.2">
      <c r="A54" s="249"/>
      <c r="B54" s="264"/>
      <c r="C54" s="230"/>
      <c r="D54" s="325" t="str">
        <f t="shared" si="62"/>
        <v/>
      </c>
      <c r="E54" s="265" t="str">
        <f t="shared" si="117"/>
        <v/>
      </c>
      <c r="F54" s="230"/>
      <c r="G54" s="230"/>
      <c r="H54" s="230"/>
      <c r="I54" s="200"/>
      <c r="J54" s="230"/>
      <c r="K54" s="254"/>
      <c r="L54" s="269"/>
      <c r="M54" s="230"/>
      <c r="N54" s="231"/>
      <c r="O54" s="232"/>
      <c r="P54" s="205"/>
      <c r="Q54" s="203"/>
      <c r="R54" s="231"/>
      <c r="S54" s="233"/>
      <c r="T54" s="203"/>
      <c r="U54" s="231"/>
      <c r="V54" s="233"/>
      <c r="W54" s="203"/>
      <c r="X54" s="231"/>
      <c r="Y54" s="233"/>
      <c r="Z54" s="203"/>
      <c r="AA54" s="230"/>
      <c r="AB54" s="231"/>
      <c r="AC54" s="232"/>
      <c r="AD54" s="205"/>
      <c r="AE54" s="203"/>
      <c r="AF54" s="230"/>
      <c r="AG54" s="231"/>
      <c r="AH54" s="232"/>
      <c r="AI54" s="205"/>
      <c r="AJ54" s="203"/>
      <c r="AK54" s="230"/>
      <c r="AL54" s="231"/>
      <c r="AM54" s="232"/>
      <c r="AN54" s="205"/>
      <c r="AO54" s="203"/>
      <c r="AP54" s="230"/>
      <c r="AQ54" s="231"/>
      <c r="AR54" s="232"/>
      <c r="AS54" s="205"/>
      <c r="AT54" s="203"/>
      <c r="AU54" s="230"/>
      <c r="AV54" s="231"/>
      <c r="AW54" s="232"/>
      <c r="AX54" s="205"/>
      <c r="AY54" s="203"/>
      <c r="AZ54" s="230"/>
      <c r="BA54" s="231"/>
      <c r="BB54" s="232"/>
      <c r="BC54" s="205"/>
      <c r="BD54" s="199"/>
      <c r="BE54" s="230"/>
      <c r="BF54" s="230"/>
      <c r="BG54" s="231"/>
      <c r="BH54" s="232"/>
      <c r="BI54" s="205"/>
      <c r="BJ54" s="229"/>
      <c r="BK54" s="234"/>
      <c r="BL54" s="207">
        <f t="shared" si="63"/>
        <v>0</v>
      </c>
      <c r="BM54" s="208">
        <f t="shared" si="64"/>
        <v>0</v>
      </c>
      <c r="BN54" s="208">
        <f t="shared" si="65"/>
        <v>0</v>
      </c>
      <c r="BO54" s="208">
        <f t="shared" si="66"/>
        <v>0</v>
      </c>
      <c r="BP54" s="208">
        <f t="shared" si="67"/>
        <v>0</v>
      </c>
      <c r="BQ54" s="208">
        <f t="shared" si="68"/>
        <v>0</v>
      </c>
      <c r="BR54" s="209">
        <f t="shared" si="69"/>
        <v>0</v>
      </c>
      <c r="BS54" s="209">
        <f t="shared" si="70"/>
        <v>0</v>
      </c>
      <c r="BT54" s="208">
        <f t="shared" si="71"/>
        <v>0</v>
      </c>
      <c r="BU54" s="208">
        <f t="shared" si="72"/>
        <v>0</v>
      </c>
      <c r="BV54" s="208">
        <f t="shared" si="73"/>
        <v>0</v>
      </c>
      <c r="BW54" s="208">
        <f t="shared" si="74"/>
        <v>0</v>
      </c>
      <c r="BX54" s="208">
        <f t="shared" si="75"/>
        <v>0</v>
      </c>
      <c r="BY54" s="208">
        <f t="shared" si="76"/>
        <v>0</v>
      </c>
      <c r="BZ54" s="208">
        <f t="shared" si="77"/>
        <v>0</v>
      </c>
      <c r="CA54" s="208">
        <f t="shared" si="78"/>
        <v>0</v>
      </c>
      <c r="CB54" s="208">
        <f t="shared" si="48"/>
        <v>0</v>
      </c>
      <c r="CC54" s="208">
        <f t="shared" si="79"/>
        <v>0</v>
      </c>
      <c r="CD54" s="208">
        <f t="shared" si="80"/>
        <v>0</v>
      </c>
      <c r="CE54" s="209">
        <f t="shared" si="81"/>
        <v>0</v>
      </c>
      <c r="CF54" s="209">
        <f t="shared" si="82"/>
        <v>0</v>
      </c>
      <c r="CG54" s="209">
        <f t="shared" si="83"/>
        <v>0</v>
      </c>
      <c r="CH54" s="209">
        <f t="shared" si="84"/>
        <v>0</v>
      </c>
      <c r="CI54" s="209">
        <f t="shared" si="85"/>
        <v>0</v>
      </c>
      <c r="CJ54" s="209">
        <f t="shared" si="86"/>
        <v>0</v>
      </c>
      <c r="CK54" s="209">
        <f t="shared" si="87"/>
        <v>0</v>
      </c>
      <c r="CL54" s="209">
        <f t="shared" si="88"/>
        <v>0</v>
      </c>
      <c r="CM54" s="209">
        <f t="shared" si="89"/>
        <v>0</v>
      </c>
      <c r="CN54" s="209">
        <f t="shared" si="90"/>
        <v>0</v>
      </c>
      <c r="CO54" s="209">
        <f t="shared" si="91"/>
        <v>0</v>
      </c>
      <c r="CP54" s="209">
        <f t="shared" si="92"/>
        <v>0</v>
      </c>
      <c r="CQ54" s="209">
        <f t="shared" si="93"/>
        <v>0</v>
      </c>
      <c r="CR54" s="209" t="str">
        <f t="shared" si="94"/>
        <v/>
      </c>
      <c r="CS54" s="209" t="str">
        <f t="shared" si="95"/>
        <v xml:space="preserve"> </v>
      </c>
      <c r="CT54" s="209" t="str">
        <f t="shared" si="96"/>
        <v/>
      </c>
      <c r="CU54" s="209" t="str">
        <f t="shared" si="97"/>
        <v/>
      </c>
      <c r="CV54" s="209" t="str">
        <f t="shared" si="98"/>
        <v/>
      </c>
      <c r="CW54" s="209" t="str">
        <f t="shared" si="99"/>
        <v/>
      </c>
      <c r="CX54" s="209" t="str">
        <f t="shared" si="100"/>
        <v/>
      </c>
      <c r="CY54" s="209" t="str">
        <f t="shared" si="101"/>
        <v/>
      </c>
      <c r="CZ54" s="209" t="str">
        <f t="shared" si="102"/>
        <v/>
      </c>
      <c r="DA54" s="209" t="str">
        <f t="shared" si="103"/>
        <v/>
      </c>
      <c r="DB54" s="209" t="str">
        <f t="shared" si="104"/>
        <v/>
      </c>
      <c r="DC54" s="209" t="str">
        <f t="shared" si="105"/>
        <v/>
      </c>
      <c r="DD54" s="209" t="str">
        <f t="shared" si="106"/>
        <v/>
      </c>
      <c r="DE54" s="209" t="str">
        <f t="shared" si="107"/>
        <v/>
      </c>
      <c r="DF54" s="209" t="str">
        <f t="shared" si="108"/>
        <v/>
      </c>
      <c r="DG54" s="209" t="str">
        <f t="shared" si="109"/>
        <v/>
      </c>
      <c r="DH54" s="210" t="str">
        <f t="shared" si="110"/>
        <v/>
      </c>
      <c r="DI54" s="272" t="str">
        <f t="shared" si="119"/>
        <v/>
      </c>
      <c r="DJ54" s="272" t="str">
        <f t="shared" si="118"/>
        <v/>
      </c>
      <c r="DK54" s="200">
        <f t="shared" si="120"/>
        <v>0</v>
      </c>
      <c r="DL54" s="200">
        <f t="shared" si="121"/>
        <v>0</v>
      </c>
      <c r="DM54" s="200">
        <f t="shared" si="122"/>
        <v>0</v>
      </c>
      <c r="DN54" s="200"/>
      <c r="DO54" s="272" t="str">
        <f t="shared" si="123"/>
        <v/>
      </c>
      <c r="DP54" s="272" t="str">
        <f t="shared" si="124"/>
        <v/>
      </c>
      <c r="DQ54" s="308"/>
      <c r="DR54" s="68">
        <f t="shared" si="45"/>
        <v>0</v>
      </c>
      <c r="DS54" s="68">
        <f t="shared" si="46"/>
        <v>0</v>
      </c>
      <c r="DT54" s="68">
        <f t="shared" si="47"/>
        <v>0</v>
      </c>
      <c r="DU54" s="211"/>
      <c r="DV54" s="211"/>
      <c r="DW54" s="211"/>
      <c r="DX54" s="211"/>
      <c r="DY54" s="211"/>
      <c r="DZ54" s="211"/>
      <c r="EA54" s="211"/>
      <c r="EB54" s="211"/>
      <c r="EC54" s="211"/>
      <c r="ED54" s="211"/>
      <c r="EE54" s="211"/>
      <c r="EF54" s="211"/>
      <c r="EG54" s="211"/>
      <c r="EH54" s="211"/>
      <c r="EI54" s="211"/>
      <c r="EJ54" s="211"/>
      <c r="EK54" s="211"/>
      <c r="EL54" s="211"/>
      <c r="EM54" s="211"/>
      <c r="EN54" s="211"/>
      <c r="EO54" s="211"/>
      <c r="EP54" s="211"/>
      <c r="EQ54" s="211"/>
      <c r="ER54" s="211"/>
      <c r="ES54" s="211"/>
      <c r="ET54" s="211"/>
      <c r="EU54" s="211"/>
      <c r="EV54" s="211"/>
      <c r="EW54" s="211"/>
      <c r="EX54" s="211"/>
      <c r="EY54" s="211"/>
      <c r="EZ54" s="211"/>
    </row>
    <row r="55" spans="1:156" s="72" customFormat="1" ht="23.25" customHeight="1" x14ac:dyDescent="0.2">
      <c r="A55" s="248"/>
      <c r="B55" s="263"/>
      <c r="C55" s="214"/>
      <c r="D55" s="324" t="str">
        <f t="shared" si="62"/>
        <v/>
      </c>
      <c r="E55" s="150" t="str">
        <f t="shared" si="117"/>
        <v/>
      </c>
      <c r="F55" s="214"/>
      <c r="G55" s="214"/>
      <c r="H55" s="214"/>
      <c r="I55" s="220"/>
      <c r="J55" s="214"/>
      <c r="K55" s="255"/>
      <c r="L55" s="268"/>
      <c r="M55" s="214"/>
      <c r="N55" s="215"/>
      <c r="O55" s="218"/>
      <c r="P55" s="216"/>
      <c r="Q55" s="217"/>
      <c r="R55" s="215"/>
      <c r="S55" s="219"/>
      <c r="T55" s="217"/>
      <c r="U55" s="215"/>
      <c r="V55" s="219"/>
      <c r="W55" s="217"/>
      <c r="X55" s="215"/>
      <c r="Y55" s="219"/>
      <c r="Z55" s="217"/>
      <c r="AA55" s="214"/>
      <c r="AB55" s="215"/>
      <c r="AC55" s="218"/>
      <c r="AD55" s="216"/>
      <c r="AE55" s="217"/>
      <c r="AF55" s="214"/>
      <c r="AG55" s="215"/>
      <c r="AH55" s="218"/>
      <c r="AI55" s="216"/>
      <c r="AJ55" s="217"/>
      <c r="AK55" s="214"/>
      <c r="AL55" s="215"/>
      <c r="AM55" s="218"/>
      <c r="AN55" s="216"/>
      <c r="AO55" s="217"/>
      <c r="AP55" s="214"/>
      <c r="AQ55" s="215"/>
      <c r="AR55" s="218"/>
      <c r="AS55" s="216"/>
      <c r="AT55" s="217"/>
      <c r="AU55" s="214"/>
      <c r="AV55" s="215"/>
      <c r="AW55" s="218"/>
      <c r="AX55" s="216"/>
      <c r="AY55" s="217"/>
      <c r="AZ55" s="214"/>
      <c r="BA55" s="215"/>
      <c r="BB55" s="218"/>
      <c r="BC55" s="216"/>
      <c r="BD55" s="213"/>
      <c r="BE55" s="214"/>
      <c r="BF55" s="214"/>
      <c r="BG55" s="215"/>
      <c r="BH55" s="218"/>
      <c r="BI55" s="216"/>
      <c r="BJ55" s="213"/>
      <c r="BK55" s="221"/>
      <c r="BL55" s="222">
        <f t="shared" si="63"/>
        <v>0</v>
      </c>
      <c r="BM55" s="223">
        <f t="shared" si="64"/>
        <v>0</v>
      </c>
      <c r="BN55" s="223">
        <f t="shared" si="65"/>
        <v>0</v>
      </c>
      <c r="BO55" s="223">
        <f t="shared" si="66"/>
        <v>0</v>
      </c>
      <c r="BP55" s="223">
        <f t="shared" si="67"/>
        <v>0</v>
      </c>
      <c r="BQ55" s="223">
        <f t="shared" si="68"/>
        <v>0</v>
      </c>
      <c r="BR55" s="224">
        <f t="shared" si="69"/>
        <v>0</v>
      </c>
      <c r="BS55" s="224">
        <f t="shared" si="70"/>
        <v>0</v>
      </c>
      <c r="BT55" s="223">
        <f t="shared" si="71"/>
        <v>0</v>
      </c>
      <c r="BU55" s="223">
        <f t="shared" si="72"/>
        <v>0</v>
      </c>
      <c r="BV55" s="223">
        <f t="shared" si="73"/>
        <v>0</v>
      </c>
      <c r="BW55" s="223">
        <f t="shared" si="74"/>
        <v>0</v>
      </c>
      <c r="BX55" s="223">
        <f t="shared" si="75"/>
        <v>0</v>
      </c>
      <c r="BY55" s="223">
        <f t="shared" si="76"/>
        <v>0</v>
      </c>
      <c r="BZ55" s="223">
        <f t="shared" si="77"/>
        <v>0</v>
      </c>
      <c r="CA55" s="223">
        <f t="shared" si="78"/>
        <v>0</v>
      </c>
      <c r="CB55" s="208">
        <f t="shared" si="48"/>
        <v>0</v>
      </c>
      <c r="CC55" s="223">
        <f t="shared" si="79"/>
        <v>0</v>
      </c>
      <c r="CD55" s="223">
        <f t="shared" si="80"/>
        <v>0</v>
      </c>
      <c r="CE55" s="224">
        <f t="shared" si="81"/>
        <v>0</v>
      </c>
      <c r="CF55" s="224">
        <f t="shared" si="82"/>
        <v>0</v>
      </c>
      <c r="CG55" s="224">
        <f t="shared" si="83"/>
        <v>0</v>
      </c>
      <c r="CH55" s="224">
        <f t="shared" si="84"/>
        <v>0</v>
      </c>
      <c r="CI55" s="224">
        <f t="shared" si="85"/>
        <v>0</v>
      </c>
      <c r="CJ55" s="224">
        <f t="shared" si="86"/>
        <v>0</v>
      </c>
      <c r="CK55" s="224">
        <f t="shared" si="87"/>
        <v>0</v>
      </c>
      <c r="CL55" s="224">
        <f t="shared" si="88"/>
        <v>0</v>
      </c>
      <c r="CM55" s="224">
        <f t="shared" si="89"/>
        <v>0</v>
      </c>
      <c r="CN55" s="224">
        <f t="shared" si="90"/>
        <v>0</v>
      </c>
      <c r="CO55" s="224">
        <f t="shared" si="91"/>
        <v>0</v>
      </c>
      <c r="CP55" s="224">
        <f t="shared" si="92"/>
        <v>0</v>
      </c>
      <c r="CQ55" s="224">
        <f t="shared" si="93"/>
        <v>0</v>
      </c>
      <c r="CR55" s="224" t="str">
        <f t="shared" si="94"/>
        <v/>
      </c>
      <c r="CS55" s="224" t="str">
        <f t="shared" si="95"/>
        <v xml:space="preserve"> </v>
      </c>
      <c r="CT55" s="224" t="str">
        <f t="shared" si="96"/>
        <v/>
      </c>
      <c r="CU55" s="224" t="str">
        <f t="shared" si="97"/>
        <v/>
      </c>
      <c r="CV55" s="224" t="str">
        <f t="shared" si="98"/>
        <v/>
      </c>
      <c r="CW55" s="224" t="str">
        <f t="shared" si="99"/>
        <v/>
      </c>
      <c r="CX55" s="224" t="str">
        <f t="shared" si="100"/>
        <v/>
      </c>
      <c r="CY55" s="224" t="str">
        <f t="shared" si="101"/>
        <v/>
      </c>
      <c r="CZ55" s="224" t="str">
        <f t="shared" si="102"/>
        <v/>
      </c>
      <c r="DA55" s="224" t="str">
        <f t="shared" si="103"/>
        <v/>
      </c>
      <c r="DB55" s="224" t="str">
        <f t="shared" si="104"/>
        <v/>
      </c>
      <c r="DC55" s="224" t="str">
        <f t="shared" si="105"/>
        <v/>
      </c>
      <c r="DD55" s="224" t="str">
        <f t="shared" si="106"/>
        <v/>
      </c>
      <c r="DE55" s="224" t="str">
        <f t="shared" si="107"/>
        <v/>
      </c>
      <c r="DF55" s="224" t="str">
        <f t="shared" si="108"/>
        <v/>
      </c>
      <c r="DG55" s="224" t="str">
        <f t="shared" si="109"/>
        <v/>
      </c>
      <c r="DH55" s="225" t="str">
        <f t="shared" si="110"/>
        <v/>
      </c>
      <c r="DI55" s="224" t="str">
        <f t="shared" si="119"/>
        <v/>
      </c>
      <c r="DJ55" s="224" t="str">
        <f t="shared" si="118"/>
        <v/>
      </c>
      <c r="DK55" s="306">
        <f t="shared" si="120"/>
        <v>0</v>
      </c>
      <c r="DL55" s="306">
        <f t="shared" si="121"/>
        <v>0</v>
      </c>
      <c r="DM55" s="306">
        <f t="shared" si="122"/>
        <v>0</v>
      </c>
      <c r="DN55" s="220"/>
      <c r="DO55" s="224" t="str">
        <f t="shared" si="123"/>
        <v/>
      </c>
      <c r="DP55" s="224" t="str">
        <f t="shared" si="124"/>
        <v/>
      </c>
      <c r="DQ55" s="307"/>
      <c r="DR55" s="71">
        <f t="shared" si="45"/>
        <v>0</v>
      </c>
      <c r="DS55" s="71">
        <f t="shared" si="46"/>
        <v>0</v>
      </c>
      <c r="DT55" s="71">
        <f t="shared" si="47"/>
        <v>0</v>
      </c>
      <c r="DU55" s="226"/>
      <c r="DV55" s="226"/>
      <c r="DW55" s="226"/>
      <c r="DX55" s="226"/>
      <c r="DY55" s="226"/>
      <c r="DZ55" s="226"/>
      <c r="EA55" s="226"/>
      <c r="EB55" s="226"/>
      <c r="EC55" s="226"/>
      <c r="ED55" s="226"/>
      <c r="EE55" s="226"/>
      <c r="EF55" s="226"/>
      <c r="EG55" s="226"/>
      <c r="EH55" s="226"/>
      <c r="EI55" s="226"/>
      <c r="EJ55" s="226"/>
      <c r="EK55" s="226"/>
      <c r="EL55" s="226"/>
      <c r="EM55" s="226"/>
      <c r="EN55" s="226"/>
      <c r="EO55" s="226"/>
      <c r="EP55" s="226"/>
      <c r="EQ55" s="226"/>
      <c r="ER55" s="226"/>
      <c r="ES55" s="226"/>
      <c r="ET55" s="226"/>
      <c r="EU55" s="226"/>
      <c r="EV55" s="226"/>
      <c r="EW55" s="226"/>
      <c r="EX55" s="226"/>
      <c r="EY55" s="226"/>
      <c r="EZ55" s="226"/>
    </row>
    <row r="56" spans="1:156" s="70" customFormat="1" ht="23.25" customHeight="1" x14ac:dyDescent="0.2">
      <c r="A56" s="249"/>
      <c r="B56" s="264"/>
      <c r="C56" s="230"/>
      <c r="D56" s="325" t="str">
        <f t="shared" si="62"/>
        <v/>
      </c>
      <c r="E56" s="265" t="str">
        <f t="shared" si="117"/>
        <v/>
      </c>
      <c r="F56" s="230"/>
      <c r="G56" s="230"/>
      <c r="H56" s="230"/>
      <c r="I56" s="200"/>
      <c r="J56" s="230"/>
      <c r="K56" s="254"/>
      <c r="L56" s="269"/>
      <c r="M56" s="230"/>
      <c r="N56" s="231"/>
      <c r="O56" s="232"/>
      <c r="P56" s="205"/>
      <c r="Q56" s="203"/>
      <c r="R56" s="231"/>
      <c r="S56" s="233"/>
      <c r="T56" s="203"/>
      <c r="U56" s="231"/>
      <c r="V56" s="233"/>
      <c r="W56" s="203"/>
      <c r="X56" s="231"/>
      <c r="Y56" s="233"/>
      <c r="Z56" s="203"/>
      <c r="AA56" s="230"/>
      <c r="AB56" s="231"/>
      <c r="AC56" s="232"/>
      <c r="AD56" s="205"/>
      <c r="AE56" s="203"/>
      <c r="AF56" s="230"/>
      <c r="AG56" s="231"/>
      <c r="AH56" s="232"/>
      <c r="AI56" s="205"/>
      <c r="AJ56" s="203"/>
      <c r="AK56" s="230"/>
      <c r="AL56" s="231"/>
      <c r="AM56" s="232"/>
      <c r="AN56" s="205"/>
      <c r="AO56" s="203"/>
      <c r="AP56" s="230"/>
      <c r="AQ56" s="231"/>
      <c r="AR56" s="232"/>
      <c r="AS56" s="205"/>
      <c r="AT56" s="203"/>
      <c r="AU56" s="230"/>
      <c r="AV56" s="231"/>
      <c r="AW56" s="232"/>
      <c r="AX56" s="205"/>
      <c r="AY56" s="203"/>
      <c r="AZ56" s="230"/>
      <c r="BA56" s="231"/>
      <c r="BB56" s="232"/>
      <c r="BC56" s="205"/>
      <c r="BD56" s="199"/>
      <c r="BE56" s="230"/>
      <c r="BF56" s="230"/>
      <c r="BG56" s="231"/>
      <c r="BH56" s="232"/>
      <c r="BI56" s="205"/>
      <c r="BJ56" s="229"/>
      <c r="BK56" s="234"/>
      <c r="BL56" s="207">
        <f t="shared" si="63"/>
        <v>0</v>
      </c>
      <c r="BM56" s="208">
        <f t="shared" si="64"/>
        <v>0</v>
      </c>
      <c r="BN56" s="208">
        <f t="shared" si="65"/>
        <v>0</v>
      </c>
      <c r="BO56" s="208">
        <f t="shared" si="66"/>
        <v>0</v>
      </c>
      <c r="BP56" s="208">
        <f t="shared" si="67"/>
        <v>0</v>
      </c>
      <c r="BQ56" s="208">
        <f t="shared" si="68"/>
        <v>0</v>
      </c>
      <c r="BR56" s="209">
        <f t="shared" si="69"/>
        <v>0</v>
      </c>
      <c r="BS56" s="209">
        <f t="shared" si="70"/>
        <v>0</v>
      </c>
      <c r="BT56" s="208">
        <f t="shared" si="71"/>
        <v>0</v>
      </c>
      <c r="BU56" s="208">
        <f t="shared" si="72"/>
        <v>0</v>
      </c>
      <c r="BV56" s="208">
        <f t="shared" si="73"/>
        <v>0</v>
      </c>
      <c r="BW56" s="208">
        <f t="shared" si="74"/>
        <v>0</v>
      </c>
      <c r="BX56" s="208">
        <f t="shared" si="75"/>
        <v>0</v>
      </c>
      <c r="BY56" s="208">
        <f t="shared" si="76"/>
        <v>0</v>
      </c>
      <c r="BZ56" s="208">
        <f t="shared" si="77"/>
        <v>0</v>
      </c>
      <c r="CA56" s="208">
        <f t="shared" si="78"/>
        <v>0</v>
      </c>
      <c r="CB56" s="208">
        <f t="shared" si="48"/>
        <v>0</v>
      </c>
      <c r="CC56" s="208">
        <f t="shared" si="79"/>
        <v>0</v>
      </c>
      <c r="CD56" s="208">
        <f t="shared" si="80"/>
        <v>0</v>
      </c>
      <c r="CE56" s="209">
        <f t="shared" si="81"/>
        <v>0</v>
      </c>
      <c r="CF56" s="209">
        <f t="shared" si="82"/>
        <v>0</v>
      </c>
      <c r="CG56" s="209">
        <f t="shared" si="83"/>
        <v>0</v>
      </c>
      <c r="CH56" s="209">
        <f t="shared" si="84"/>
        <v>0</v>
      </c>
      <c r="CI56" s="209">
        <f t="shared" si="85"/>
        <v>0</v>
      </c>
      <c r="CJ56" s="209">
        <f t="shared" si="86"/>
        <v>0</v>
      </c>
      <c r="CK56" s="209">
        <f t="shared" si="87"/>
        <v>0</v>
      </c>
      <c r="CL56" s="209">
        <f t="shared" si="88"/>
        <v>0</v>
      </c>
      <c r="CM56" s="209">
        <f t="shared" si="89"/>
        <v>0</v>
      </c>
      <c r="CN56" s="209">
        <f t="shared" si="90"/>
        <v>0</v>
      </c>
      <c r="CO56" s="209">
        <f t="shared" si="91"/>
        <v>0</v>
      </c>
      <c r="CP56" s="209">
        <f t="shared" si="92"/>
        <v>0</v>
      </c>
      <c r="CQ56" s="209">
        <f t="shared" si="93"/>
        <v>0</v>
      </c>
      <c r="CR56" s="209" t="str">
        <f t="shared" si="94"/>
        <v/>
      </c>
      <c r="CS56" s="209" t="str">
        <f t="shared" si="95"/>
        <v xml:space="preserve"> </v>
      </c>
      <c r="CT56" s="209" t="str">
        <f t="shared" si="96"/>
        <v/>
      </c>
      <c r="CU56" s="209" t="str">
        <f t="shared" si="97"/>
        <v/>
      </c>
      <c r="CV56" s="209" t="str">
        <f t="shared" si="98"/>
        <v/>
      </c>
      <c r="CW56" s="209" t="str">
        <f t="shared" si="99"/>
        <v/>
      </c>
      <c r="CX56" s="209" t="str">
        <f t="shared" si="100"/>
        <v/>
      </c>
      <c r="CY56" s="209" t="str">
        <f t="shared" si="101"/>
        <v/>
      </c>
      <c r="CZ56" s="209" t="str">
        <f t="shared" si="102"/>
        <v/>
      </c>
      <c r="DA56" s="209" t="str">
        <f t="shared" si="103"/>
        <v/>
      </c>
      <c r="DB56" s="209" t="str">
        <f t="shared" si="104"/>
        <v/>
      </c>
      <c r="DC56" s="209" t="str">
        <f t="shared" si="105"/>
        <v/>
      </c>
      <c r="DD56" s="209" t="str">
        <f t="shared" si="106"/>
        <v/>
      </c>
      <c r="DE56" s="209" t="str">
        <f t="shared" si="107"/>
        <v/>
      </c>
      <c r="DF56" s="209" t="str">
        <f t="shared" si="108"/>
        <v/>
      </c>
      <c r="DG56" s="209" t="str">
        <f t="shared" si="109"/>
        <v/>
      </c>
      <c r="DH56" s="210" t="str">
        <f t="shared" si="110"/>
        <v/>
      </c>
      <c r="DI56" s="272" t="str">
        <f t="shared" si="119"/>
        <v/>
      </c>
      <c r="DJ56" s="272" t="str">
        <f t="shared" si="118"/>
        <v/>
      </c>
      <c r="DK56" s="200">
        <f t="shared" si="120"/>
        <v>0</v>
      </c>
      <c r="DL56" s="200">
        <f t="shared" si="121"/>
        <v>0</v>
      </c>
      <c r="DM56" s="200">
        <f t="shared" si="122"/>
        <v>0</v>
      </c>
      <c r="DN56" s="200"/>
      <c r="DO56" s="272" t="str">
        <f t="shared" si="123"/>
        <v/>
      </c>
      <c r="DP56" s="272" t="str">
        <f t="shared" si="124"/>
        <v/>
      </c>
      <c r="DQ56" s="308"/>
      <c r="DR56" s="68">
        <f t="shared" si="45"/>
        <v>0</v>
      </c>
      <c r="DS56" s="68">
        <f t="shared" si="46"/>
        <v>0</v>
      </c>
      <c r="DT56" s="68">
        <f t="shared" si="47"/>
        <v>0</v>
      </c>
      <c r="DU56" s="211"/>
      <c r="DV56" s="211"/>
      <c r="DW56" s="211"/>
      <c r="DX56" s="211"/>
      <c r="DY56" s="211"/>
      <c r="DZ56" s="211"/>
      <c r="EA56" s="211"/>
      <c r="EB56" s="211"/>
      <c r="EC56" s="211"/>
      <c r="ED56" s="211"/>
      <c r="EE56" s="211"/>
      <c r="EF56" s="211"/>
      <c r="EG56" s="211"/>
      <c r="EH56" s="211"/>
      <c r="EI56" s="211"/>
      <c r="EJ56" s="211"/>
      <c r="EK56" s="211"/>
      <c r="EL56" s="211"/>
      <c r="EM56" s="211"/>
      <c r="EN56" s="211"/>
      <c r="EO56" s="211"/>
      <c r="EP56" s="211"/>
      <c r="EQ56" s="211"/>
      <c r="ER56" s="211"/>
      <c r="ES56" s="211"/>
      <c r="ET56" s="211"/>
      <c r="EU56" s="211"/>
      <c r="EV56" s="211"/>
      <c r="EW56" s="211"/>
      <c r="EX56" s="211"/>
      <c r="EY56" s="211"/>
      <c r="EZ56" s="211"/>
    </row>
    <row r="57" spans="1:156" s="72" customFormat="1" ht="23.25" customHeight="1" x14ac:dyDescent="0.2">
      <c r="A57" s="248"/>
      <c r="B57" s="263"/>
      <c r="C57" s="214"/>
      <c r="D57" s="324" t="str">
        <f t="shared" si="62"/>
        <v/>
      </c>
      <c r="E57" s="150" t="str">
        <f t="shared" si="117"/>
        <v/>
      </c>
      <c r="F57" s="214"/>
      <c r="G57" s="214"/>
      <c r="H57" s="214"/>
      <c r="I57" s="220"/>
      <c r="J57" s="214"/>
      <c r="K57" s="255"/>
      <c r="L57" s="268"/>
      <c r="M57" s="214"/>
      <c r="N57" s="215"/>
      <c r="O57" s="218"/>
      <c r="P57" s="216"/>
      <c r="Q57" s="217"/>
      <c r="R57" s="215"/>
      <c r="S57" s="219"/>
      <c r="T57" s="217"/>
      <c r="U57" s="215"/>
      <c r="V57" s="219"/>
      <c r="W57" s="217"/>
      <c r="X57" s="215"/>
      <c r="Y57" s="219"/>
      <c r="Z57" s="217"/>
      <c r="AA57" s="214"/>
      <c r="AB57" s="215"/>
      <c r="AC57" s="218"/>
      <c r="AD57" s="216"/>
      <c r="AE57" s="217"/>
      <c r="AF57" s="214"/>
      <c r="AG57" s="215"/>
      <c r="AH57" s="218"/>
      <c r="AI57" s="216"/>
      <c r="AJ57" s="217"/>
      <c r="AK57" s="214"/>
      <c r="AL57" s="215"/>
      <c r="AM57" s="218"/>
      <c r="AN57" s="216"/>
      <c r="AO57" s="217"/>
      <c r="AP57" s="214"/>
      <c r="AQ57" s="215"/>
      <c r="AR57" s="218"/>
      <c r="AS57" s="216"/>
      <c r="AT57" s="217"/>
      <c r="AU57" s="214"/>
      <c r="AV57" s="215"/>
      <c r="AW57" s="218"/>
      <c r="AX57" s="216"/>
      <c r="AY57" s="217"/>
      <c r="AZ57" s="214"/>
      <c r="BA57" s="215"/>
      <c r="BB57" s="218"/>
      <c r="BC57" s="216"/>
      <c r="BD57" s="213"/>
      <c r="BE57" s="214"/>
      <c r="BF57" s="214"/>
      <c r="BG57" s="215"/>
      <c r="BH57" s="218"/>
      <c r="BI57" s="216"/>
      <c r="BJ57" s="213"/>
      <c r="BK57" s="221"/>
      <c r="BL57" s="222">
        <f t="shared" si="63"/>
        <v>0</v>
      </c>
      <c r="BM57" s="223">
        <f t="shared" si="64"/>
        <v>0</v>
      </c>
      <c r="BN57" s="223">
        <f t="shared" si="65"/>
        <v>0</v>
      </c>
      <c r="BO57" s="223">
        <f t="shared" si="66"/>
        <v>0</v>
      </c>
      <c r="BP57" s="223">
        <f t="shared" si="67"/>
        <v>0</v>
      </c>
      <c r="BQ57" s="223">
        <f t="shared" si="68"/>
        <v>0</v>
      </c>
      <c r="BR57" s="224">
        <f t="shared" si="69"/>
        <v>0</v>
      </c>
      <c r="BS57" s="224">
        <f t="shared" si="70"/>
        <v>0</v>
      </c>
      <c r="BT57" s="223">
        <f t="shared" si="71"/>
        <v>0</v>
      </c>
      <c r="BU57" s="223">
        <f t="shared" si="72"/>
        <v>0</v>
      </c>
      <c r="BV57" s="223">
        <f t="shared" si="73"/>
        <v>0</v>
      </c>
      <c r="BW57" s="223">
        <f t="shared" si="74"/>
        <v>0</v>
      </c>
      <c r="BX57" s="223">
        <f t="shared" si="75"/>
        <v>0</v>
      </c>
      <c r="BY57" s="223">
        <f t="shared" si="76"/>
        <v>0</v>
      </c>
      <c r="BZ57" s="223">
        <f t="shared" si="77"/>
        <v>0</v>
      </c>
      <c r="CA57" s="223">
        <f t="shared" si="78"/>
        <v>0</v>
      </c>
      <c r="CB57" s="208">
        <f t="shared" si="48"/>
        <v>0</v>
      </c>
      <c r="CC57" s="223">
        <f t="shared" si="79"/>
        <v>0</v>
      </c>
      <c r="CD57" s="223">
        <f t="shared" si="80"/>
        <v>0</v>
      </c>
      <c r="CE57" s="224">
        <f t="shared" si="81"/>
        <v>0</v>
      </c>
      <c r="CF57" s="224">
        <f t="shared" si="82"/>
        <v>0</v>
      </c>
      <c r="CG57" s="224">
        <f t="shared" si="83"/>
        <v>0</v>
      </c>
      <c r="CH57" s="224">
        <f t="shared" si="84"/>
        <v>0</v>
      </c>
      <c r="CI57" s="224">
        <f t="shared" si="85"/>
        <v>0</v>
      </c>
      <c r="CJ57" s="224">
        <f t="shared" si="86"/>
        <v>0</v>
      </c>
      <c r="CK57" s="224">
        <f t="shared" si="87"/>
        <v>0</v>
      </c>
      <c r="CL57" s="224">
        <f t="shared" si="88"/>
        <v>0</v>
      </c>
      <c r="CM57" s="224">
        <f t="shared" si="89"/>
        <v>0</v>
      </c>
      <c r="CN57" s="224">
        <f t="shared" si="90"/>
        <v>0</v>
      </c>
      <c r="CO57" s="224">
        <f t="shared" si="91"/>
        <v>0</v>
      </c>
      <c r="CP57" s="224">
        <f t="shared" si="92"/>
        <v>0</v>
      </c>
      <c r="CQ57" s="224">
        <f t="shared" si="93"/>
        <v>0</v>
      </c>
      <c r="CR57" s="224" t="str">
        <f t="shared" si="94"/>
        <v/>
      </c>
      <c r="CS57" s="224" t="str">
        <f t="shared" si="95"/>
        <v xml:space="preserve"> </v>
      </c>
      <c r="CT57" s="224" t="str">
        <f t="shared" si="96"/>
        <v/>
      </c>
      <c r="CU57" s="224" t="str">
        <f t="shared" si="97"/>
        <v/>
      </c>
      <c r="CV57" s="224" t="str">
        <f t="shared" si="98"/>
        <v/>
      </c>
      <c r="CW57" s="224" t="str">
        <f t="shared" si="99"/>
        <v/>
      </c>
      <c r="CX57" s="224" t="str">
        <f t="shared" si="100"/>
        <v/>
      </c>
      <c r="CY57" s="224" t="str">
        <f t="shared" si="101"/>
        <v/>
      </c>
      <c r="CZ57" s="224" t="str">
        <f t="shared" si="102"/>
        <v/>
      </c>
      <c r="DA57" s="224" t="str">
        <f t="shared" si="103"/>
        <v/>
      </c>
      <c r="DB57" s="224" t="str">
        <f t="shared" si="104"/>
        <v/>
      </c>
      <c r="DC57" s="224" t="str">
        <f t="shared" si="105"/>
        <v/>
      </c>
      <c r="DD57" s="224" t="str">
        <f t="shared" si="106"/>
        <v/>
      </c>
      <c r="DE57" s="224" t="str">
        <f t="shared" si="107"/>
        <v/>
      </c>
      <c r="DF57" s="224" t="str">
        <f t="shared" si="108"/>
        <v/>
      </c>
      <c r="DG57" s="224" t="str">
        <f t="shared" si="109"/>
        <v/>
      </c>
      <c r="DH57" s="225" t="str">
        <f t="shared" si="110"/>
        <v/>
      </c>
      <c r="DI57" s="224" t="str">
        <f t="shared" si="119"/>
        <v/>
      </c>
      <c r="DJ57" s="224" t="str">
        <f t="shared" si="118"/>
        <v/>
      </c>
      <c r="DK57" s="306">
        <f t="shared" si="120"/>
        <v>0</v>
      </c>
      <c r="DL57" s="306">
        <f t="shared" si="121"/>
        <v>0</v>
      </c>
      <c r="DM57" s="306">
        <f t="shared" si="122"/>
        <v>0</v>
      </c>
      <c r="DN57" s="220"/>
      <c r="DO57" s="224" t="str">
        <f t="shared" si="123"/>
        <v/>
      </c>
      <c r="DP57" s="224" t="str">
        <f t="shared" si="124"/>
        <v/>
      </c>
      <c r="DQ57" s="307"/>
      <c r="DR57" s="71">
        <f t="shared" si="45"/>
        <v>0</v>
      </c>
      <c r="DS57" s="71">
        <f t="shared" si="46"/>
        <v>0</v>
      </c>
      <c r="DT57" s="71">
        <f t="shared" si="47"/>
        <v>0</v>
      </c>
      <c r="DU57" s="226"/>
      <c r="DV57" s="226"/>
      <c r="DW57" s="226"/>
      <c r="DX57" s="226"/>
      <c r="DY57" s="226"/>
      <c r="DZ57" s="226"/>
      <c r="EA57" s="226"/>
      <c r="EB57" s="226"/>
      <c r="EC57" s="226"/>
      <c r="ED57" s="226"/>
      <c r="EE57" s="226"/>
      <c r="EF57" s="226"/>
      <c r="EG57" s="226"/>
      <c r="EH57" s="226"/>
      <c r="EI57" s="226"/>
      <c r="EJ57" s="226"/>
      <c r="EK57" s="226"/>
      <c r="EL57" s="226"/>
      <c r="EM57" s="226"/>
      <c r="EN57" s="226"/>
      <c r="EO57" s="226"/>
      <c r="EP57" s="226"/>
      <c r="EQ57" s="226"/>
      <c r="ER57" s="226"/>
      <c r="ES57" s="226"/>
      <c r="ET57" s="226"/>
      <c r="EU57" s="226"/>
      <c r="EV57" s="226"/>
      <c r="EW57" s="226"/>
      <c r="EX57" s="226"/>
      <c r="EY57" s="226"/>
      <c r="EZ57" s="226"/>
    </row>
    <row r="58" spans="1:156" s="70" customFormat="1" ht="23.25" customHeight="1" x14ac:dyDescent="0.2">
      <c r="A58" s="249"/>
      <c r="B58" s="264"/>
      <c r="C58" s="230"/>
      <c r="D58" s="325" t="str">
        <f t="shared" si="62"/>
        <v/>
      </c>
      <c r="E58" s="265" t="str">
        <f t="shared" si="117"/>
        <v/>
      </c>
      <c r="F58" s="230"/>
      <c r="G58" s="230"/>
      <c r="H58" s="230"/>
      <c r="I58" s="200"/>
      <c r="J58" s="230"/>
      <c r="K58" s="254"/>
      <c r="L58" s="269"/>
      <c r="M58" s="230"/>
      <c r="N58" s="231"/>
      <c r="O58" s="232"/>
      <c r="P58" s="205"/>
      <c r="Q58" s="203"/>
      <c r="R58" s="231"/>
      <c r="S58" s="233"/>
      <c r="T58" s="203"/>
      <c r="U58" s="231"/>
      <c r="V58" s="233"/>
      <c r="W58" s="203"/>
      <c r="X58" s="231"/>
      <c r="Y58" s="233"/>
      <c r="Z58" s="203"/>
      <c r="AA58" s="230"/>
      <c r="AB58" s="231"/>
      <c r="AC58" s="232"/>
      <c r="AD58" s="205"/>
      <c r="AE58" s="203"/>
      <c r="AF58" s="230"/>
      <c r="AG58" s="231"/>
      <c r="AH58" s="232"/>
      <c r="AI58" s="205"/>
      <c r="AJ58" s="203"/>
      <c r="AK58" s="230"/>
      <c r="AL58" s="231"/>
      <c r="AM58" s="232"/>
      <c r="AN58" s="205"/>
      <c r="AO58" s="203"/>
      <c r="AP58" s="230"/>
      <c r="AQ58" s="231"/>
      <c r="AR58" s="232"/>
      <c r="AS58" s="205"/>
      <c r="AT58" s="203"/>
      <c r="AU58" s="230"/>
      <c r="AV58" s="231"/>
      <c r="AW58" s="232"/>
      <c r="AX58" s="205"/>
      <c r="AY58" s="203"/>
      <c r="AZ58" s="230"/>
      <c r="BA58" s="231"/>
      <c r="BB58" s="232"/>
      <c r="BC58" s="205"/>
      <c r="BD58" s="199"/>
      <c r="BE58" s="230"/>
      <c r="BF58" s="230"/>
      <c r="BG58" s="231"/>
      <c r="BH58" s="232"/>
      <c r="BI58" s="205"/>
      <c r="BJ58" s="229"/>
      <c r="BK58" s="234"/>
      <c r="BL58" s="207">
        <f t="shared" si="63"/>
        <v>0</v>
      </c>
      <c r="BM58" s="208">
        <f t="shared" si="64"/>
        <v>0</v>
      </c>
      <c r="BN58" s="208">
        <f t="shared" si="65"/>
        <v>0</v>
      </c>
      <c r="BO58" s="208">
        <f t="shared" si="66"/>
        <v>0</v>
      </c>
      <c r="BP58" s="208">
        <f t="shared" si="67"/>
        <v>0</v>
      </c>
      <c r="BQ58" s="208">
        <f t="shared" si="68"/>
        <v>0</v>
      </c>
      <c r="BR58" s="209">
        <f t="shared" si="69"/>
        <v>0</v>
      </c>
      <c r="BS58" s="209">
        <f t="shared" si="70"/>
        <v>0</v>
      </c>
      <c r="BT58" s="208">
        <f t="shared" si="71"/>
        <v>0</v>
      </c>
      <c r="BU58" s="208">
        <f t="shared" si="72"/>
        <v>0</v>
      </c>
      <c r="BV58" s="208">
        <f t="shared" si="73"/>
        <v>0</v>
      </c>
      <c r="BW58" s="208">
        <f t="shared" si="74"/>
        <v>0</v>
      </c>
      <c r="BX58" s="208">
        <f t="shared" si="75"/>
        <v>0</v>
      </c>
      <c r="BY58" s="208">
        <f t="shared" si="76"/>
        <v>0</v>
      </c>
      <c r="BZ58" s="208">
        <f t="shared" si="77"/>
        <v>0</v>
      </c>
      <c r="CA58" s="208">
        <f t="shared" si="78"/>
        <v>0</v>
      </c>
      <c r="CB58" s="208">
        <f t="shared" si="48"/>
        <v>0</v>
      </c>
      <c r="CC58" s="208">
        <f t="shared" si="79"/>
        <v>0</v>
      </c>
      <c r="CD58" s="208">
        <f t="shared" si="80"/>
        <v>0</v>
      </c>
      <c r="CE58" s="209">
        <f t="shared" si="81"/>
        <v>0</v>
      </c>
      <c r="CF58" s="209">
        <f t="shared" si="82"/>
        <v>0</v>
      </c>
      <c r="CG58" s="209">
        <f t="shared" si="83"/>
        <v>0</v>
      </c>
      <c r="CH58" s="209">
        <f t="shared" si="84"/>
        <v>0</v>
      </c>
      <c r="CI58" s="209">
        <f t="shared" si="85"/>
        <v>0</v>
      </c>
      <c r="CJ58" s="209">
        <f t="shared" si="86"/>
        <v>0</v>
      </c>
      <c r="CK58" s="209">
        <f t="shared" si="87"/>
        <v>0</v>
      </c>
      <c r="CL58" s="209">
        <f t="shared" si="88"/>
        <v>0</v>
      </c>
      <c r="CM58" s="209">
        <f t="shared" si="89"/>
        <v>0</v>
      </c>
      <c r="CN58" s="209">
        <f t="shared" si="90"/>
        <v>0</v>
      </c>
      <c r="CO58" s="209">
        <f t="shared" si="91"/>
        <v>0</v>
      </c>
      <c r="CP58" s="209">
        <f t="shared" si="92"/>
        <v>0</v>
      </c>
      <c r="CQ58" s="209">
        <f t="shared" si="93"/>
        <v>0</v>
      </c>
      <c r="CR58" s="209" t="str">
        <f t="shared" si="94"/>
        <v/>
      </c>
      <c r="CS58" s="209" t="str">
        <f t="shared" si="95"/>
        <v xml:space="preserve"> </v>
      </c>
      <c r="CT58" s="209" t="str">
        <f t="shared" si="96"/>
        <v/>
      </c>
      <c r="CU58" s="209" t="str">
        <f t="shared" si="97"/>
        <v/>
      </c>
      <c r="CV58" s="209" t="str">
        <f t="shared" si="98"/>
        <v/>
      </c>
      <c r="CW58" s="209" t="str">
        <f t="shared" si="99"/>
        <v/>
      </c>
      <c r="CX58" s="209" t="str">
        <f t="shared" si="100"/>
        <v/>
      </c>
      <c r="CY58" s="209" t="str">
        <f t="shared" si="101"/>
        <v/>
      </c>
      <c r="CZ58" s="209" t="str">
        <f t="shared" si="102"/>
        <v/>
      </c>
      <c r="DA58" s="209" t="str">
        <f t="shared" si="103"/>
        <v/>
      </c>
      <c r="DB58" s="209" t="str">
        <f t="shared" si="104"/>
        <v/>
      </c>
      <c r="DC58" s="209" t="str">
        <f t="shared" si="105"/>
        <v/>
      </c>
      <c r="DD58" s="209" t="str">
        <f t="shared" si="106"/>
        <v/>
      </c>
      <c r="DE58" s="209" t="str">
        <f t="shared" si="107"/>
        <v/>
      </c>
      <c r="DF58" s="209" t="str">
        <f t="shared" si="108"/>
        <v/>
      </c>
      <c r="DG58" s="209" t="str">
        <f t="shared" si="109"/>
        <v/>
      </c>
      <c r="DH58" s="210" t="str">
        <f t="shared" si="110"/>
        <v/>
      </c>
      <c r="DI58" s="272" t="str">
        <f t="shared" si="119"/>
        <v/>
      </c>
      <c r="DJ58" s="272" t="str">
        <f t="shared" si="118"/>
        <v/>
      </c>
      <c r="DK58" s="200">
        <f t="shared" si="120"/>
        <v>0</v>
      </c>
      <c r="DL58" s="200">
        <f t="shared" si="121"/>
        <v>0</v>
      </c>
      <c r="DM58" s="200">
        <f t="shared" si="122"/>
        <v>0</v>
      </c>
      <c r="DN58" s="200"/>
      <c r="DO58" s="272" t="str">
        <f t="shared" si="123"/>
        <v/>
      </c>
      <c r="DP58" s="272" t="str">
        <f t="shared" si="124"/>
        <v/>
      </c>
      <c r="DQ58" s="308"/>
      <c r="DR58" s="68">
        <f t="shared" si="45"/>
        <v>0</v>
      </c>
      <c r="DS58" s="68">
        <f t="shared" si="46"/>
        <v>0</v>
      </c>
      <c r="DT58" s="68">
        <f t="shared" si="47"/>
        <v>0</v>
      </c>
      <c r="DU58" s="211"/>
      <c r="DV58" s="211"/>
      <c r="DW58" s="211"/>
      <c r="DX58" s="211"/>
      <c r="DY58" s="211"/>
      <c r="DZ58" s="211"/>
      <c r="EA58" s="211"/>
      <c r="EB58" s="211"/>
      <c r="EC58" s="211"/>
      <c r="ED58" s="211"/>
      <c r="EE58" s="211"/>
      <c r="EF58" s="211"/>
      <c r="EG58" s="211"/>
      <c r="EH58" s="211"/>
      <c r="EI58" s="211"/>
      <c r="EJ58" s="211"/>
      <c r="EK58" s="211"/>
      <c r="EL58" s="211"/>
      <c r="EM58" s="211"/>
      <c r="EN58" s="211"/>
      <c r="EO58" s="211"/>
      <c r="EP58" s="211"/>
      <c r="EQ58" s="211"/>
      <c r="ER58" s="211"/>
      <c r="ES58" s="211"/>
      <c r="ET58" s="211"/>
      <c r="EU58" s="211"/>
      <c r="EV58" s="211"/>
      <c r="EW58" s="211"/>
      <c r="EX58" s="211"/>
      <c r="EY58" s="211"/>
      <c r="EZ58" s="211"/>
    </row>
    <row r="59" spans="1:156" s="72" customFormat="1" ht="23.25" customHeight="1" x14ac:dyDescent="0.2">
      <c r="A59" s="248"/>
      <c r="B59" s="263"/>
      <c r="C59" s="214"/>
      <c r="D59" s="324" t="str">
        <f t="shared" si="62"/>
        <v/>
      </c>
      <c r="E59" s="150" t="str">
        <f t="shared" si="117"/>
        <v/>
      </c>
      <c r="F59" s="214"/>
      <c r="G59" s="214"/>
      <c r="H59" s="214"/>
      <c r="I59" s="220"/>
      <c r="J59" s="214"/>
      <c r="K59" s="255"/>
      <c r="L59" s="268"/>
      <c r="M59" s="214"/>
      <c r="N59" s="215"/>
      <c r="O59" s="218"/>
      <c r="P59" s="216"/>
      <c r="Q59" s="217"/>
      <c r="R59" s="215"/>
      <c r="S59" s="219"/>
      <c r="T59" s="217"/>
      <c r="U59" s="215"/>
      <c r="V59" s="219"/>
      <c r="W59" s="217"/>
      <c r="X59" s="215"/>
      <c r="Y59" s="219"/>
      <c r="Z59" s="217"/>
      <c r="AA59" s="214"/>
      <c r="AB59" s="215"/>
      <c r="AC59" s="218"/>
      <c r="AD59" s="216"/>
      <c r="AE59" s="217"/>
      <c r="AF59" s="214"/>
      <c r="AG59" s="215"/>
      <c r="AH59" s="218"/>
      <c r="AI59" s="216"/>
      <c r="AJ59" s="217"/>
      <c r="AK59" s="214"/>
      <c r="AL59" s="215"/>
      <c r="AM59" s="218"/>
      <c r="AN59" s="216"/>
      <c r="AO59" s="217"/>
      <c r="AP59" s="214"/>
      <c r="AQ59" s="215"/>
      <c r="AR59" s="218"/>
      <c r="AS59" s="216"/>
      <c r="AT59" s="217"/>
      <c r="AU59" s="214"/>
      <c r="AV59" s="215"/>
      <c r="AW59" s="218"/>
      <c r="AX59" s="216"/>
      <c r="AY59" s="217"/>
      <c r="AZ59" s="214"/>
      <c r="BA59" s="215"/>
      <c r="BB59" s="218"/>
      <c r="BC59" s="216"/>
      <c r="BD59" s="213"/>
      <c r="BE59" s="214"/>
      <c r="BF59" s="214"/>
      <c r="BG59" s="215"/>
      <c r="BH59" s="218"/>
      <c r="BI59" s="216"/>
      <c r="BJ59" s="213"/>
      <c r="BK59" s="221"/>
      <c r="BL59" s="222">
        <f t="shared" si="63"/>
        <v>0</v>
      </c>
      <c r="BM59" s="223">
        <f t="shared" si="64"/>
        <v>0</v>
      </c>
      <c r="BN59" s="223">
        <f t="shared" si="65"/>
        <v>0</v>
      </c>
      <c r="BO59" s="223">
        <f t="shared" si="66"/>
        <v>0</v>
      </c>
      <c r="BP59" s="223">
        <f t="shared" si="67"/>
        <v>0</v>
      </c>
      <c r="BQ59" s="223">
        <f t="shared" si="68"/>
        <v>0</v>
      </c>
      <c r="BR59" s="224">
        <f t="shared" si="69"/>
        <v>0</v>
      </c>
      <c r="BS59" s="224">
        <f t="shared" si="70"/>
        <v>0</v>
      </c>
      <c r="BT59" s="223">
        <f t="shared" si="71"/>
        <v>0</v>
      </c>
      <c r="BU59" s="223">
        <f t="shared" si="72"/>
        <v>0</v>
      </c>
      <c r="BV59" s="223">
        <f t="shared" si="73"/>
        <v>0</v>
      </c>
      <c r="BW59" s="223">
        <f t="shared" si="74"/>
        <v>0</v>
      </c>
      <c r="BX59" s="223">
        <f t="shared" si="75"/>
        <v>0</v>
      </c>
      <c r="BY59" s="223">
        <f t="shared" si="76"/>
        <v>0</v>
      </c>
      <c r="BZ59" s="223">
        <f t="shared" si="77"/>
        <v>0</v>
      </c>
      <c r="CA59" s="223">
        <f t="shared" si="78"/>
        <v>0</v>
      </c>
      <c r="CB59" s="208">
        <f t="shared" si="48"/>
        <v>0</v>
      </c>
      <c r="CC59" s="223">
        <f t="shared" si="79"/>
        <v>0</v>
      </c>
      <c r="CD59" s="223">
        <f t="shared" si="80"/>
        <v>0</v>
      </c>
      <c r="CE59" s="224">
        <f t="shared" si="81"/>
        <v>0</v>
      </c>
      <c r="CF59" s="224">
        <f t="shared" si="82"/>
        <v>0</v>
      </c>
      <c r="CG59" s="224">
        <f t="shared" si="83"/>
        <v>0</v>
      </c>
      <c r="CH59" s="224">
        <f t="shared" si="84"/>
        <v>0</v>
      </c>
      <c r="CI59" s="224">
        <f t="shared" si="85"/>
        <v>0</v>
      </c>
      <c r="CJ59" s="224">
        <f t="shared" si="86"/>
        <v>0</v>
      </c>
      <c r="CK59" s="224">
        <f t="shared" si="87"/>
        <v>0</v>
      </c>
      <c r="CL59" s="224">
        <f t="shared" si="88"/>
        <v>0</v>
      </c>
      <c r="CM59" s="224">
        <f t="shared" si="89"/>
        <v>0</v>
      </c>
      <c r="CN59" s="224">
        <f t="shared" si="90"/>
        <v>0</v>
      </c>
      <c r="CO59" s="224">
        <f t="shared" si="91"/>
        <v>0</v>
      </c>
      <c r="CP59" s="224">
        <f t="shared" si="92"/>
        <v>0</v>
      </c>
      <c r="CQ59" s="224">
        <f t="shared" si="93"/>
        <v>0</v>
      </c>
      <c r="CR59" s="224" t="str">
        <f t="shared" si="94"/>
        <v/>
      </c>
      <c r="CS59" s="224" t="str">
        <f t="shared" si="95"/>
        <v xml:space="preserve"> </v>
      </c>
      <c r="CT59" s="224" t="str">
        <f t="shared" si="96"/>
        <v/>
      </c>
      <c r="CU59" s="224" t="str">
        <f t="shared" si="97"/>
        <v/>
      </c>
      <c r="CV59" s="224" t="str">
        <f t="shared" si="98"/>
        <v/>
      </c>
      <c r="CW59" s="224" t="str">
        <f t="shared" si="99"/>
        <v/>
      </c>
      <c r="CX59" s="224" t="str">
        <f t="shared" si="100"/>
        <v/>
      </c>
      <c r="CY59" s="224" t="str">
        <f t="shared" si="101"/>
        <v/>
      </c>
      <c r="CZ59" s="224" t="str">
        <f t="shared" si="102"/>
        <v/>
      </c>
      <c r="DA59" s="224" t="str">
        <f t="shared" si="103"/>
        <v/>
      </c>
      <c r="DB59" s="224" t="str">
        <f t="shared" si="104"/>
        <v/>
      </c>
      <c r="DC59" s="224" t="str">
        <f t="shared" si="105"/>
        <v/>
      </c>
      <c r="DD59" s="224" t="str">
        <f t="shared" si="106"/>
        <v/>
      </c>
      <c r="DE59" s="224" t="str">
        <f t="shared" si="107"/>
        <v/>
      </c>
      <c r="DF59" s="224" t="str">
        <f t="shared" si="108"/>
        <v/>
      </c>
      <c r="DG59" s="224" t="str">
        <f t="shared" si="109"/>
        <v/>
      </c>
      <c r="DH59" s="225" t="str">
        <f t="shared" si="110"/>
        <v/>
      </c>
      <c r="DI59" s="224" t="str">
        <f t="shared" si="119"/>
        <v/>
      </c>
      <c r="DJ59" s="224" t="str">
        <f t="shared" si="118"/>
        <v/>
      </c>
      <c r="DK59" s="306">
        <f t="shared" si="120"/>
        <v>0</v>
      </c>
      <c r="DL59" s="306">
        <f t="shared" si="121"/>
        <v>0</v>
      </c>
      <c r="DM59" s="306">
        <f t="shared" si="122"/>
        <v>0</v>
      </c>
      <c r="DN59" s="220"/>
      <c r="DO59" s="224" t="str">
        <f t="shared" si="123"/>
        <v/>
      </c>
      <c r="DP59" s="224" t="str">
        <f t="shared" si="124"/>
        <v/>
      </c>
      <c r="DQ59" s="307"/>
      <c r="DR59" s="71">
        <f t="shared" si="45"/>
        <v>0</v>
      </c>
      <c r="DS59" s="71">
        <f t="shared" si="46"/>
        <v>0</v>
      </c>
      <c r="DT59" s="71">
        <f t="shared" si="47"/>
        <v>0</v>
      </c>
      <c r="DU59" s="226"/>
      <c r="DV59" s="226"/>
      <c r="DW59" s="226"/>
      <c r="DX59" s="226"/>
      <c r="DY59" s="226"/>
      <c r="DZ59" s="226"/>
      <c r="EA59" s="226"/>
      <c r="EB59" s="226"/>
      <c r="EC59" s="226"/>
      <c r="ED59" s="226"/>
      <c r="EE59" s="226"/>
      <c r="EF59" s="226"/>
      <c r="EG59" s="226"/>
      <c r="EH59" s="226"/>
      <c r="EI59" s="226"/>
      <c r="EJ59" s="226"/>
      <c r="EK59" s="226"/>
      <c r="EL59" s="226"/>
      <c r="EM59" s="226"/>
      <c r="EN59" s="226"/>
      <c r="EO59" s="226"/>
      <c r="EP59" s="226"/>
      <c r="EQ59" s="226"/>
      <c r="ER59" s="226"/>
      <c r="ES59" s="226"/>
      <c r="ET59" s="226"/>
      <c r="EU59" s="226"/>
      <c r="EV59" s="226"/>
      <c r="EW59" s="226"/>
      <c r="EX59" s="226"/>
      <c r="EY59" s="226"/>
      <c r="EZ59" s="226"/>
    </row>
    <row r="60" spans="1:156" s="70" customFormat="1" ht="23.25" customHeight="1" x14ac:dyDescent="0.2">
      <c r="A60" s="249"/>
      <c r="B60" s="264"/>
      <c r="C60" s="230"/>
      <c r="D60" s="325" t="str">
        <f t="shared" si="62"/>
        <v/>
      </c>
      <c r="E60" s="265" t="str">
        <f t="shared" si="117"/>
        <v/>
      </c>
      <c r="F60" s="230"/>
      <c r="G60" s="230"/>
      <c r="H60" s="230"/>
      <c r="I60" s="200"/>
      <c r="J60" s="230"/>
      <c r="K60" s="254"/>
      <c r="L60" s="269"/>
      <c r="M60" s="230"/>
      <c r="N60" s="231"/>
      <c r="O60" s="232"/>
      <c r="P60" s="205"/>
      <c r="Q60" s="203"/>
      <c r="R60" s="231"/>
      <c r="S60" s="233"/>
      <c r="T60" s="203"/>
      <c r="U60" s="231"/>
      <c r="V60" s="233"/>
      <c r="W60" s="203"/>
      <c r="X60" s="231"/>
      <c r="Y60" s="233"/>
      <c r="Z60" s="203"/>
      <c r="AA60" s="230"/>
      <c r="AB60" s="231"/>
      <c r="AC60" s="232"/>
      <c r="AD60" s="205"/>
      <c r="AE60" s="203"/>
      <c r="AF60" s="230"/>
      <c r="AG60" s="231"/>
      <c r="AH60" s="232"/>
      <c r="AI60" s="205"/>
      <c r="AJ60" s="203"/>
      <c r="AK60" s="230"/>
      <c r="AL60" s="231"/>
      <c r="AM60" s="232"/>
      <c r="AN60" s="205"/>
      <c r="AO60" s="203"/>
      <c r="AP60" s="230"/>
      <c r="AQ60" s="231"/>
      <c r="AR60" s="232"/>
      <c r="AS60" s="205"/>
      <c r="AT60" s="203"/>
      <c r="AU60" s="230"/>
      <c r="AV60" s="231"/>
      <c r="AW60" s="232"/>
      <c r="AX60" s="205"/>
      <c r="AY60" s="203"/>
      <c r="AZ60" s="230"/>
      <c r="BA60" s="231"/>
      <c r="BB60" s="232"/>
      <c r="BC60" s="205"/>
      <c r="BD60" s="199"/>
      <c r="BE60" s="230"/>
      <c r="BF60" s="230"/>
      <c r="BG60" s="231"/>
      <c r="BH60" s="232"/>
      <c r="BI60" s="205"/>
      <c r="BJ60" s="229"/>
      <c r="BK60" s="234"/>
      <c r="BL60" s="207">
        <f t="shared" si="63"/>
        <v>0</v>
      </c>
      <c r="BM60" s="208">
        <f t="shared" si="64"/>
        <v>0</v>
      </c>
      <c r="BN60" s="208">
        <f t="shared" si="65"/>
        <v>0</v>
      </c>
      <c r="BO60" s="208">
        <f t="shared" si="66"/>
        <v>0</v>
      </c>
      <c r="BP60" s="208">
        <f t="shared" si="67"/>
        <v>0</v>
      </c>
      <c r="BQ60" s="208">
        <f t="shared" si="68"/>
        <v>0</v>
      </c>
      <c r="BR60" s="209">
        <f t="shared" si="69"/>
        <v>0</v>
      </c>
      <c r="BS60" s="209">
        <f t="shared" si="70"/>
        <v>0</v>
      </c>
      <c r="BT60" s="208">
        <f t="shared" si="71"/>
        <v>0</v>
      </c>
      <c r="BU60" s="208">
        <f t="shared" si="72"/>
        <v>0</v>
      </c>
      <c r="BV60" s="208">
        <f t="shared" si="73"/>
        <v>0</v>
      </c>
      <c r="BW60" s="208">
        <f t="shared" si="74"/>
        <v>0</v>
      </c>
      <c r="BX60" s="208">
        <f t="shared" si="75"/>
        <v>0</v>
      </c>
      <c r="BY60" s="208">
        <f t="shared" si="76"/>
        <v>0</v>
      </c>
      <c r="BZ60" s="208">
        <f t="shared" si="77"/>
        <v>0</v>
      </c>
      <c r="CA60" s="208">
        <f t="shared" si="78"/>
        <v>0</v>
      </c>
      <c r="CB60" s="208">
        <f t="shared" si="48"/>
        <v>0</v>
      </c>
      <c r="CC60" s="208">
        <f t="shared" si="79"/>
        <v>0</v>
      </c>
      <c r="CD60" s="208">
        <f t="shared" si="80"/>
        <v>0</v>
      </c>
      <c r="CE60" s="209">
        <f t="shared" si="81"/>
        <v>0</v>
      </c>
      <c r="CF60" s="209">
        <f t="shared" si="82"/>
        <v>0</v>
      </c>
      <c r="CG60" s="209">
        <f t="shared" si="83"/>
        <v>0</v>
      </c>
      <c r="CH60" s="209">
        <f t="shared" si="84"/>
        <v>0</v>
      </c>
      <c r="CI60" s="209">
        <f t="shared" si="85"/>
        <v>0</v>
      </c>
      <c r="CJ60" s="209">
        <f t="shared" si="86"/>
        <v>0</v>
      </c>
      <c r="CK60" s="209">
        <f t="shared" si="87"/>
        <v>0</v>
      </c>
      <c r="CL60" s="209">
        <f t="shared" si="88"/>
        <v>0</v>
      </c>
      <c r="CM60" s="209">
        <f t="shared" si="89"/>
        <v>0</v>
      </c>
      <c r="CN60" s="209">
        <f t="shared" si="90"/>
        <v>0</v>
      </c>
      <c r="CO60" s="209">
        <f t="shared" si="91"/>
        <v>0</v>
      </c>
      <c r="CP60" s="209">
        <f t="shared" si="92"/>
        <v>0</v>
      </c>
      <c r="CQ60" s="209">
        <f t="shared" si="93"/>
        <v>0</v>
      </c>
      <c r="CR60" s="209" t="str">
        <f t="shared" si="94"/>
        <v/>
      </c>
      <c r="CS60" s="209" t="str">
        <f t="shared" si="95"/>
        <v xml:space="preserve"> </v>
      </c>
      <c r="CT60" s="209" t="str">
        <f t="shared" si="96"/>
        <v/>
      </c>
      <c r="CU60" s="209" t="str">
        <f t="shared" si="97"/>
        <v/>
      </c>
      <c r="CV60" s="209" t="str">
        <f t="shared" si="98"/>
        <v/>
      </c>
      <c r="CW60" s="209" t="str">
        <f t="shared" si="99"/>
        <v/>
      </c>
      <c r="CX60" s="209" t="str">
        <f t="shared" si="100"/>
        <v/>
      </c>
      <c r="CY60" s="209" t="str">
        <f t="shared" si="101"/>
        <v/>
      </c>
      <c r="CZ60" s="209" t="str">
        <f t="shared" si="102"/>
        <v/>
      </c>
      <c r="DA60" s="209" t="str">
        <f t="shared" si="103"/>
        <v/>
      </c>
      <c r="DB60" s="209" t="str">
        <f t="shared" si="104"/>
        <v/>
      </c>
      <c r="DC60" s="209" t="str">
        <f t="shared" si="105"/>
        <v/>
      </c>
      <c r="DD60" s="209" t="str">
        <f t="shared" si="106"/>
        <v/>
      </c>
      <c r="DE60" s="209" t="str">
        <f t="shared" si="107"/>
        <v/>
      </c>
      <c r="DF60" s="209" t="str">
        <f t="shared" si="108"/>
        <v/>
      </c>
      <c r="DG60" s="209" t="str">
        <f t="shared" si="109"/>
        <v/>
      </c>
      <c r="DH60" s="210" t="str">
        <f t="shared" si="110"/>
        <v/>
      </c>
      <c r="DI60" s="272" t="str">
        <f t="shared" si="119"/>
        <v/>
      </c>
      <c r="DJ60" s="272" t="str">
        <f t="shared" si="118"/>
        <v/>
      </c>
      <c r="DK60" s="200">
        <f t="shared" si="120"/>
        <v>0</v>
      </c>
      <c r="DL60" s="200">
        <f t="shared" si="121"/>
        <v>0</v>
      </c>
      <c r="DM60" s="200">
        <f t="shared" si="122"/>
        <v>0</v>
      </c>
      <c r="DN60" s="200"/>
      <c r="DO60" s="272" t="str">
        <f t="shared" si="123"/>
        <v/>
      </c>
      <c r="DP60" s="272" t="str">
        <f t="shared" si="124"/>
        <v/>
      </c>
      <c r="DQ60" s="308"/>
      <c r="DR60" s="68">
        <f t="shared" si="45"/>
        <v>0</v>
      </c>
      <c r="DS60" s="68">
        <f t="shared" si="46"/>
        <v>0</v>
      </c>
      <c r="DT60" s="68">
        <f t="shared" si="47"/>
        <v>0</v>
      </c>
      <c r="DU60" s="211"/>
      <c r="DV60" s="211"/>
      <c r="DW60" s="211"/>
      <c r="DX60" s="211"/>
      <c r="DY60" s="211"/>
      <c r="DZ60" s="211"/>
      <c r="EA60" s="211"/>
      <c r="EB60" s="211"/>
      <c r="EC60" s="211"/>
      <c r="ED60" s="211"/>
      <c r="EE60" s="211"/>
      <c r="EF60" s="211"/>
      <c r="EG60" s="211"/>
      <c r="EH60" s="211"/>
      <c r="EI60" s="211"/>
      <c r="EJ60" s="211"/>
      <c r="EK60" s="211"/>
      <c r="EL60" s="211"/>
      <c r="EM60" s="211"/>
      <c r="EN60" s="211"/>
      <c r="EO60" s="211"/>
      <c r="EP60" s="211"/>
      <c r="EQ60" s="211"/>
      <c r="ER60" s="211"/>
      <c r="ES60" s="211"/>
      <c r="ET60" s="211"/>
      <c r="EU60" s="211"/>
      <c r="EV60" s="211"/>
      <c r="EW60" s="211"/>
      <c r="EX60" s="211"/>
      <c r="EY60" s="211"/>
      <c r="EZ60" s="211"/>
    </row>
    <row r="61" spans="1:156" s="72" customFormat="1" ht="23.25" customHeight="1" x14ac:dyDescent="0.2">
      <c r="A61" s="248"/>
      <c r="B61" s="263"/>
      <c r="C61" s="214"/>
      <c r="D61" s="324" t="str">
        <f t="shared" si="62"/>
        <v/>
      </c>
      <c r="E61" s="150" t="str">
        <f t="shared" si="117"/>
        <v/>
      </c>
      <c r="F61" s="214"/>
      <c r="G61" s="214"/>
      <c r="H61" s="214"/>
      <c r="I61" s="220"/>
      <c r="J61" s="214"/>
      <c r="K61" s="255"/>
      <c r="L61" s="268"/>
      <c r="M61" s="214"/>
      <c r="N61" s="215"/>
      <c r="O61" s="218"/>
      <c r="P61" s="216"/>
      <c r="Q61" s="217"/>
      <c r="R61" s="215"/>
      <c r="S61" s="219"/>
      <c r="T61" s="217"/>
      <c r="U61" s="215"/>
      <c r="V61" s="219"/>
      <c r="W61" s="217"/>
      <c r="X61" s="215"/>
      <c r="Y61" s="219"/>
      <c r="Z61" s="217"/>
      <c r="AA61" s="214"/>
      <c r="AB61" s="215"/>
      <c r="AC61" s="218"/>
      <c r="AD61" s="216"/>
      <c r="AE61" s="217"/>
      <c r="AF61" s="214"/>
      <c r="AG61" s="215"/>
      <c r="AH61" s="218"/>
      <c r="AI61" s="216"/>
      <c r="AJ61" s="217"/>
      <c r="AK61" s="214"/>
      <c r="AL61" s="215"/>
      <c r="AM61" s="218"/>
      <c r="AN61" s="216"/>
      <c r="AO61" s="217"/>
      <c r="AP61" s="214"/>
      <c r="AQ61" s="215"/>
      <c r="AR61" s="218"/>
      <c r="AS61" s="216"/>
      <c r="AT61" s="217"/>
      <c r="AU61" s="214"/>
      <c r="AV61" s="215"/>
      <c r="AW61" s="218"/>
      <c r="AX61" s="216"/>
      <c r="AY61" s="217"/>
      <c r="AZ61" s="214"/>
      <c r="BA61" s="215"/>
      <c r="BB61" s="218"/>
      <c r="BC61" s="216"/>
      <c r="BD61" s="213"/>
      <c r="BE61" s="214"/>
      <c r="BF61" s="214"/>
      <c r="BG61" s="215"/>
      <c r="BH61" s="218"/>
      <c r="BI61" s="216"/>
      <c r="BJ61" s="213"/>
      <c r="BK61" s="221"/>
      <c r="BL61" s="222">
        <f t="shared" si="63"/>
        <v>0</v>
      </c>
      <c r="BM61" s="223">
        <f t="shared" si="64"/>
        <v>0</v>
      </c>
      <c r="BN61" s="223">
        <f t="shared" si="65"/>
        <v>0</v>
      </c>
      <c r="BO61" s="223">
        <f t="shared" si="66"/>
        <v>0</v>
      </c>
      <c r="BP61" s="223">
        <f t="shared" si="67"/>
        <v>0</v>
      </c>
      <c r="BQ61" s="223">
        <f t="shared" si="68"/>
        <v>0</v>
      </c>
      <c r="BR61" s="224">
        <f t="shared" si="69"/>
        <v>0</v>
      </c>
      <c r="BS61" s="224">
        <f t="shared" si="70"/>
        <v>0</v>
      </c>
      <c r="BT61" s="223">
        <f t="shared" si="71"/>
        <v>0</v>
      </c>
      <c r="BU61" s="223">
        <f t="shared" si="72"/>
        <v>0</v>
      </c>
      <c r="BV61" s="223">
        <f t="shared" si="73"/>
        <v>0</v>
      </c>
      <c r="BW61" s="223">
        <f t="shared" si="74"/>
        <v>0</v>
      </c>
      <c r="BX61" s="223">
        <f t="shared" si="75"/>
        <v>0</v>
      </c>
      <c r="BY61" s="223">
        <f t="shared" si="76"/>
        <v>0</v>
      </c>
      <c r="BZ61" s="223">
        <f t="shared" si="77"/>
        <v>0</v>
      </c>
      <c r="CA61" s="223">
        <f t="shared" si="78"/>
        <v>0</v>
      </c>
      <c r="CB61" s="208">
        <f t="shared" si="48"/>
        <v>0</v>
      </c>
      <c r="CC61" s="223">
        <f t="shared" si="79"/>
        <v>0</v>
      </c>
      <c r="CD61" s="223">
        <f t="shared" si="80"/>
        <v>0</v>
      </c>
      <c r="CE61" s="224">
        <f t="shared" si="81"/>
        <v>0</v>
      </c>
      <c r="CF61" s="224">
        <f t="shared" si="82"/>
        <v>0</v>
      </c>
      <c r="CG61" s="224">
        <f t="shared" si="83"/>
        <v>0</v>
      </c>
      <c r="CH61" s="224">
        <f t="shared" si="84"/>
        <v>0</v>
      </c>
      <c r="CI61" s="224">
        <f t="shared" si="85"/>
        <v>0</v>
      </c>
      <c r="CJ61" s="224">
        <f t="shared" si="86"/>
        <v>0</v>
      </c>
      <c r="CK61" s="224">
        <f t="shared" si="87"/>
        <v>0</v>
      </c>
      <c r="CL61" s="224">
        <f t="shared" si="88"/>
        <v>0</v>
      </c>
      <c r="CM61" s="224">
        <f t="shared" si="89"/>
        <v>0</v>
      </c>
      <c r="CN61" s="224">
        <f t="shared" si="90"/>
        <v>0</v>
      </c>
      <c r="CO61" s="224">
        <f t="shared" si="91"/>
        <v>0</v>
      </c>
      <c r="CP61" s="224">
        <f t="shared" si="92"/>
        <v>0</v>
      </c>
      <c r="CQ61" s="224">
        <f t="shared" si="93"/>
        <v>0</v>
      </c>
      <c r="CR61" s="224" t="str">
        <f t="shared" si="94"/>
        <v/>
      </c>
      <c r="CS61" s="224" t="str">
        <f t="shared" si="95"/>
        <v xml:space="preserve"> </v>
      </c>
      <c r="CT61" s="224" t="str">
        <f t="shared" si="96"/>
        <v/>
      </c>
      <c r="CU61" s="224" t="str">
        <f t="shared" si="97"/>
        <v/>
      </c>
      <c r="CV61" s="224" t="str">
        <f t="shared" si="98"/>
        <v/>
      </c>
      <c r="CW61" s="224" t="str">
        <f t="shared" si="99"/>
        <v/>
      </c>
      <c r="CX61" s="224" t="str">
        <f t="shared" si="100"/>
        <v/>
      </c>
      <c r="CY61" s="224" t="str">
        <f t="shared" si="101"/>
        <v/>
      </c>
      <c r="CZ61" s="224" t="str">
        <f t="shared" si="102"/>
        <v/>
      </c>
      <c r="DA61" s="224" t="str">
        <f t="shared" si="103"/>
        <v/>
      </c>
      <c r="DB61" s="224" t="str">
        <f t="shared" si="104"/>
        <v/>
      </c>
      <c r="DC61" s="224" t="str">
        <f t="shared" si="105"/>
        <v/>
      </c>
      <c r="DD61" s="224" t="str">
        <f t="shared" si="106"/>
        <v/>
      </c>
      <c r="DE61" s="224" t="str">
        <f t="shared" si="107"/>
        <v/>
      </c>
      <c r="DF61" s="224" t="str">
        <f t="shared" si="108"/>
        <v/>
      </c>
      <c r="DG61" s="224" t="str">
        <f t="shared" si="109"/>
        <v/>
      </c>
      <c r="DH61" s="225" t="str">
        <f t="shared" si="110"/>
        <v/>
      </c>
      <c r="DI61" s="224" t="str">
        <f t="shared" si="119"/>
        <v/>
      </c>
      <c r="DJ61" s="224" t="str">
        <f t="shared" si="118"/>
        <v/>
      </c>
      <c r="DK61" s="306">
        <f t="shared" si="120"/>
        <v>0</v>
      </c>
      <c r="DL61" s="306">
        <f t="shared" si="121"/>
        <v>0</v>
      </c>
      <c r="DM61" s="306">
        <f t="shared" si="122"/>
        <v>0</v>
      </c>
      <c r="DN61" s="220"/>
      <c r="DO61" s="224" t="str">
        <f t="shared" si="123"/>
        <v/>
      </c>
      <c r="DP61" s="224" t="str">
        <f t="shared" si="124"/>
        <v/>
      </c>
      <c r="DQ61" s="307"/>
      <c r="DR61" s="71">
        <f t="shared" si="45"/>
        <v>0</v>
      </c>
      <c r="DS61" s="71">
        <f t="shared" si="46"/>
        <v>0</v>
      </c>
      <c r="DT61" s="71">
        <f t="shared" si="47"/>
        <v>0</v>
      </c>
      <c r="DU61" s="226"/>
      <c r="DV61" s="226"/>
      <c r="DW61" s="226"/>
      <c r="DX61" s="226"/>
      <c r="DY61" s="226"/>
      <c r="DZ61" s="226"/>
      <c r="EA61" s="226"/>
      <c r="EB61" s="226"/>
      <c r="EC61" s="226"/>
      <c r="ED61" s="226"/>
      <c r="EE61" s="226"/>
      <c r="EF61" s="226"/>
      <c r="EG61" s="226"/>
      <c r="EH61" s="226"/>
      <c r="EI61" s="226"/>
      <c r="EJ61" s="226"/>
      <c r="EK61" s="226"/>
      <c r="EL61" s="226"/>
      <c r="EM61" s="226"/>
      <c r="EN61" s="226"/>
      <c r="EO61" s="226"/>
      <c r="EP61" s="226"/>
      <c r="EQ61" s="226"/>
      <c r="ER61" s="226"/>
      <c r="ES61" s="226"/>
      <c r="ET61" s="226"/>
      <c r="EU61" s="226"/>
      <c r="EV61" s="226"/>
      <c r="EW61" s="226"/>
      <c r="EX61" s="226"/>
      <c r="EY61" s="226"/>
      <c r="EZ61" s="226"/>
    </row>
    <row r="62" spans="1:156" s="70" customFormat="1" ht="23.25" customHeight="1" x14ac:dyDescent="0.2">
      <c r="A62" s="249"/>
      <c r="B62" s="264"/>
      <c r="C62" s="230"/>
      <c r="D62" s="325" t="str">
        <f t="shared" si="62"/>
        <v/>
      </c>
      <c r="E62" s="265" t="str">
        <f t="shared" si="117"/>
        <v/>
      </c>
      <c r="F62" s="230"/>
      <c r="G62" s="230"/>
      <c r="H62" s="230"/>
      <c r="I62" s="200"/>
      <c r="J62" s="230"/>
      <c r="K62" s="254"/>
      <c r="L62" s="269"/>
      <c r="M62" s="230"/>
      <c r="N62" s="231"/>
      <c r="O62" s="232"/>
      <c r="P62" s="205"/>
      <c r="Q62" s="203"/>
      <c r="R62" s="231"/>
      <c r="S62" s="233"/>
      <c r="T62" s="203"/>
      <c r="U62" s="231"/>
      <c r="V62" s="233"/>
      <c r="W62" s="203"/>
      <c r="X62" s="231"/>
      <c r="Y62" s="233"/>
      <c r="Z62" s="203"/>
      <c r="AA62" s="230"/>
      <c r="AB62" s="231"/>
      <c r="AC62" s="232"/>
      <c r="AD62" s="205"/>
      <c r="AE62" s="203"/>
      <c r="AF62" s="230"/>
      <c r="AG62" s="231"/>
      <c r="AH62" s="232"/>
      <c r="AI62" s="205"/>
      <c r="AJ62" s="203"/>
      <c r="AK62" s="230"/>
      <c r="AL62" s="231"/>
      <c r="AM62" s="232"/>
      <c r="AN62" s="205"/>
      <c r="AO62" s="203"/>
      <c r="AP62" s="230"/>
      <c r="AQ62" s="231"/>
      <c r="AR62" s="232"/>
      <c r="AS62" s="205"/>
      <c r="AT62" s="203"/>
      <c r="AU62" s="230"/>
      <c r="AV62" s="231"/>
      <c r="AW62" s="232"/>
      <c r="AX62" s="205"/>
      <c r="AY62" s="203"/>
      <c r="AZ62" s="230"/>
      <c r="BA62" s="231"/>
      <c r="BB62" s="232"/>
      <c r="BC62" s="205"/>
      <c r="BD62" s="199"/>
      <c r="BE62" s="230"/>
      <c r="BF62" s="230"/>
      <c r="BG62" s="231"/>
      <c r="BH62" s="232"/>
      <c r="BI62" s="205"/>
      <c r="BJ62" s="229"/>
      <c r="BK62" s="234"/>
      <c r="BL62" s="207">
        <f t="shared" si="63"/>
        <v>0</v>
      </c>
      <c r="BM62" s="208">
        <f t="shared" si="64"/>
        <v>0</v>
      </c>
      <c r="BN62" s="208">
        <f t="shared" si="65"/>
        <v>0</v>
      </c>
      <c r="BO62" s="208">
        <f t="shared" si="66"/>
        <v>0</v>
      </c>
      <c r="BP62" s="208">
        <f t="shared" si="67"/>
        <v>0</v>
      </c>
      <c r="BQ62" s="208">
        <f t="shared" si="68"/>
        <v>0</v>
      </c>
      <c r="BR62" s="209">
        <f t="shared" si="69"/>
        <v>0</v>
      </c>
      <c r="BS62" s="209">
        <f t="shared" si="70"/>
        <v>0</v>
      </c>
      <c r="BT62" s="208">
        <f t="shared" si="71"/>
        <v>0</v>
      </c>
      <c r="BU62" s="208">
        <f t="shared" si="72"/>
        <v>0</v>
      </c>
      <c r="BV62" s="208">
        <f t="shared" si="73"/>
        <v>0</v>
      </c>
      <c r="BW62" s="208">
        <f t="shared" si="74"/>
        <v>0</v>
      </c>
      <c r="BX62" s="208">
        <f t="shared" si="75"/>
        <v>0</v>
      </c>
      <c r="BY62" s="208">
        <f t="shared" si="76"/>
        <v>0</v>
      </c>
      <c r="BZ62" s="208">
        <f t="shared" si="77"/>
        <v>0</v>
      </c>
      <c r="CA62" s="208">
        <f t="shared" si="78"/>
        <v>0</v>
      </c>
      <c r="CB62" s="208">
        <f t="shared" si="48"/>
        <v>0</v>
      </c>
      <c r="CC62" s="208">
        <f t="shared" si="79"/>
        <v>0</v>
      </c>
      <c r="CD62" s="208">
        <f t="shared" si="80"/>
        <v>0</v>
      </c>
      <c r="CE62" s="209">
        <f t="shared" si="81"/>
        <v>0</v>
      </c>
      <c r="CF62" s="209">
        <f t="shared" si="82"/>
        <v>0</v>
      </c>
      <c r="CG62" s="209">
        <f t="shared" si="83"/>
        <v>0</v>
      </c>
      <c r="CH62" s="209">
        <f t="shared" si="84"/>
        <v>0</v>
      </c>
      <c r="CI62" s="209">
        <f t="shared" si="85"/>
        <v>0</v>
      </c>
      <c r="CJ62" s="209">
        <f t="shared" si="86"/>
        <v>0</v>
      </c>
      <c r="CK62" s="209">
        <f t="shared" si="87"/>
        <v>0</v>
      </c>
      <c r="CL62" s="209">
        <f t="shared" si="88"/>
        <v>0</v>
      </c>
      <c r="CM62" s="209">
        <f t="shared" si="89"/>
        <v>0</v>
      </c>
      <c r="CN62" s="209">
        <f t="shared" si="90"/>
        <v>0</v>
      </c>
      <c r="CO62" s="209">
        <f t="shared" si="91"/>
        <v>0</v>
      </c>
      <c r="CP62" s="209">
        <f t="shared" si="92"/>
        <v>0</v>
      </c>
      <c r="CQ62" s="209">
        <f t="shared" si="93"/>
        <v>0</v>
      </c>
      <c r="CR62" s="209" t="str">
        <f t="shared" si="94"/>
        <v/>
      </c>
      <c r="CS62" s="209" t="str">
        <f t="shared" si="95"/>
        <v xml:space="preserve"> </v>
      </c>
      <c r="CT62" s="209" t="str">
        <f t="shared" si="96"/>
        <v/>
      </c>
      <c r="CU62" s="209" t="str">
        <f t="shared" si="97"/>
        <v/>
      </c>
      <c r="CV62" s="209" t="str">
        <f t="shared" si="98"/>
        <v/>
      </c>
      <c r="CW62" s="209" t="str">
        <f t="shared" si="99"/>
        <v/>
      </c>
      <c r="CX62" s="209" t="str">
        <f t="shared" si="100"/>
        <v/>
      </c>
      <c r="CY62" s="209" t="str">
        <f t="shared" si="101"/>
        <v/>
      </c>
      <c r="CZ62" s="209" t="str">
        <f t="shared" si="102"/>
        <v/>
      </c>
      <c r="DA62" s="209" t="str">
        <f t="shared" si="103"/>
        <v/>
      </c>
      <c r="DB62" s="209" t="str">
        <f t="shared" si="104"/>
        <v/>
      </c>
      <c r="DC62" s="209" t="str">
        <f t="shared" si="105"/>
        <v/>
      </c>
      <c r="DD62" s="209" t="str">
        <f t="shared" si="106"/>
        <v/>
      </c>
      <c r="DE62" s="209" t="str">
        <f t="shared" si="107"/>
        <v/>
      </c>
      <c r="DF62" s="209" t="str">
        <f t="shared" si="108"/>
        <v/>
      </c>
      <c r="DG62" s="209" t="str">
        <f t="shared" si="109"/>
        <v/>
      </c>
      <c r="DH62" s="210" t="str">
        <f t="shared" si="110"/>
        <v/>
      </c>
      <c r="DI62" s="272" t="str">
        <f t="shared" si="119"/>
        <v/>
      </c>
      <c r="DJ62" s="272" t="str">
        <f t="shared" si="118"/>
        <v/>
      </c>
      <c r="DK62" s="200">
        <f t="shared" si="120"/>
        <v>0</v>
      </c>
      <c r="DL62" s="200">
        <f t="shared" si="121"/>
        <v>0</v>
      </c>
      <c r="DM62" s="200">
        <f t="shared" si="122"/>
        <v>0</v>
      </c>
      <c r="DN62" s="200"/>
      <c r="DO62" s="272" t="str">
        <f t="shared" si="123"/>
        <v/>
      </c>
      <c r="DP62" s="272" t="str">
        <f t="shared" si="124"/>
        <v/>
      </c>
      <c r="DQ62" s="308"/>
      <c r="DR62" s="68">
        <f t="shared" si="45"/>
        <v>0</v>
      </c>
      <c r="DS62" s="68">
        <f t="shared" si="46"/>
        <v>0</v>
      </c>
      <c r="DT62" s="68">
        <f t="shared" si="47"/>
        <v>0</v>
      </c>
      <c r="DU62" s="211"/>
      <c r="DV62" s="211"/>
      <c r="DW62" s="211"/>
      <c r="DX62" s="211"/>
      <c r="DY62" s="211"/>
      <c r="DZ62" s="211"/>
      <c r="EA62" s="211"/>
      <c r="EB62" s="211"/>
      <c r="EC62" s="211"/>
      <c r="ED62" s="211"/>
      <c r="EE62" s="211"/>
      <c r="EF62" s="211"/>
      <c r="EG62" s="211"/>
      <c r="EH62" s="211"/>
      <c r="EI62" s="211"/>
      <c r="EJ62" s="211"/>
      <c r="EK62" s="211"/>
      <c r="EL62" s="211"/>
      <c r="EM62" s="211"/>
      <c r="EN62" s="211"/>
      <c r="EO62" s="211"/>
      <c r="EP62" s="211"/>
      <c r="EQ62" s="211"/>
      <c r="ER62" s="211"/>
      <c r="ES62" s="211"/>
      <c r="ET62" s="211"/>
      <c r="EU62" s="211"/>
      <c r="EV62" s="211"/>
      <c r="EW62" s="211"/>
      <c r="EX62" s="211"/>
      <c r="EY62" s="211"/>
      <c r="EZ62" s="211"/>
    </row>
    <row r="63" spans="1:156" s="72" customFormat="1" ht="23.25" customHeight="1" x14ac:dyDescent="0.2">
      <c r="A63" s="248"/>
      <c r="B63" s="263"/>
      <c r="C63" s="214"/>
      <c r="D63" s="324" t="str">
        <f t="shared" si="62"/>
        <v/>
      </c>
      <c r="E63" s="150" t="str">
        <f t="shared" si="117"/>
        <v/>
      </c>
      <c r="F63" s="214"/>
      <c r="G63" s="214"/>
      <c r="H63" s="214"/>
      <c r="I63" s="220"/>
      <c r="J63" s="214"/>
      <c r="K63" s="255"/>
      <c r="L63" s="268"/>
      <c r="M63" s="214"/>
      <c r="N63" s="215"/>
      <c r="O63" s="218"/>
      <c r="P63" s="216"/>
      <c r="Q63" s="217"/>
      <c r="R63" s="215"/>
      <c r="S63" s="219"/>
      <c r="T63" s="217"/>
      <c r="U63" s="215"/>
      <c r="V63" s="219"/>
      <c r="W63" s="217"/>
      <c r="X63" s="215"/>
      <c r="Y63" s="219"/>
      <c r="Z63" s="217"/>
      <c r="AA63" s="214"/>
      <c r="AB63" s="215"/>
      <c r="AC63" s="218"/>
      <c r="AD63" s="216"/>
      <c r="AE63" s="217"/>
      <c r="AF63" s="214"/>
      <c r="AG63" s="215"/>
      <c r="AH63" s="218"/>
      <c r="AI63" s="216"/>
      <c r="AJ63" s="217"/>
      <c r="AK63" s="214"/>
      <c r="AL63" s="215"/>
      <c r="AM63" s="218"/>
      <c r="AN63" s="216"/>
      <c r="AO63" s="217"/>
      <c r="AP63" s="214"/>
      <c r="AQ63" s="215"/>
      <c r="AR63" s="218"/>
      <c r="AS63" s="216"/>
      <c r="AT63" s="217"/>
      <c r="AU63" s="214"/>
      <c r="AV63" s="215"/>
      <c r="AW63" s="218"/>
      <c r="AX63" s="216"/>
      <c r="AY63" s="217"/>
      <c r="AZ63" s="214"/>
      <c r="BA63" s="215"/>
      <c r="BB63" s="218"/>
      <c r="BC63" s="216"/>
      <c r="BD63" s="213"/>
      <c r="BE63" s="214"/>
      <c r="BF63" s="214"/>
      <c r="BG63" s="215"/>
      <c r="BH63" s="218"/>
      <c r="BI63" s="216"/>
      <c r="BJ63" s="213"/>
      <c r="BK63" s="221"/>
      <c r="BL63" s="222">
        <f t="shared" si="63"/>
        <v>0</v>
      </c>
      <c r="BM63" s="223">
        <f t="shared" si="64"/>
        <v>0</v>
      </c>
      <c r="BN63" s="223">
        <f t="shared" si="65"/>
        <v>0</v>
      </c>
      <c r="BO63" s="223">
        <f t="shared" si="66"/>
        <v>0</v>
      </c>
      <c r="BP63" s="223">
        <f t="shared" si="67"/>
        <v>0</v>
      </c>
      <c r="BQ63" s="223">
        <f t="shared" si="68"/>
        <v>0</v>
      </c>
      <c r="BR63" s="224">
        <f t="shared" si="69"/>
        <v>0</v>
      </c>
      <c r="BS63" s="224">
        <f t="shared" si="70"/>
        <v>0</v>
      </c>
      <c r="BT63" s="223">
        <f t="shared" si="71"/>
        <v>0</v>
      </c>
      <c r="BU63" s="223">
        <f t="shared" si="72"/>
        <v>0</v>
      </c>
      <c r="BV63" s="223">
        <f t="shared" si="73"/>
        <v>0</v>
      </c>
      <c r="BW63" s="223">
        <f t="shared" si="74"/>
        <v>0</v>
      </c>
      <c r="BX63" s="223">
        <f t="shared" si="75"/>
        <v>0</v>
      </c>
      <c r="BY63" s="223">
        <f t="shared" si="76"/>
        <v>0</v>
      </c>
      <c r="BZ63" s="223">
        <f t="shared" si="77"/>
        <v>0</v>
      </c>
      <c r="CA63" s="223">
        <f t="shared" si="78"/>
        <v>0</v>
      </c>
      <c r="CB63" s="208">
        <f t="shared" si="48"/>
        <v>0</v>
      </c>
      <c r="CC63" s="223">
        <f t="shared" si="79"/>
        <v>0</v>
      </c>
      <c r="CD63" s="223">
        <f t="shared" si="80"/>
        <v>0</v>
      </c>
      <c r="CE63" s="224">
        <f t="shared" si="81"/>
        <v>0</v>
      </c>
      <c r="CF63" s="224">
        <f t="shared" si="82"/>
        <v>0</v>
      </c>
      <c r="CG63" s="224">
        <f t="shared" si="83"/>
        <v>0</v>
      </c>
      <c r="CH63" s="224">
        <f t="shared" si="84"/>
        <v>0</v>
      </c>
      <c r="CI63" s="224">
        <f t="shared" si="85"/>
        <v>0</v>
      </c>
      <c r="CJ63" s="224">
        <f t="shared" si="86"/>
        <v>0</v>
      </c>
      <c r="CK63" s="224">
        <f t="shared" si="87"/>
        <v>0</v>
      </c>
      <c r="CL63" s="224">
        <f t="shared" si="88"/>
        <v>0</v>
      </c>
      <c r="CM63" s="224">
        <f t="shared" si="89"/>
        <v>0</v>
      </c>
      <c r="CN63" s="224">
        <f t="shared" si="90"/>
        <v>0</v>
      </c>
      <c r="CO63" s="224">
        <f t="shared" si="91"/>
        <v>0</v>
      </c>
      <c r="CP63" s="224">
        <f t="shared" si="92"/>
        <v>0</v>
      </c>
      <c r="CQ63" s="224">
        <f t="shared" si="93"/>
        <v>0</v>
      </c>
      <c r="CR63" s="224" t="str">
        <f t="shared" si="94"/>
        <v/>
      </c>
      <c r="CS63" s="224" t="str">
        <f t="shared" si="95"/>
        <v xml:space="preserve"> </v>
      </c>
      <c r="CT63" s="224" t="str">
        <f t="shared" si="96"/>
        <v/>
      </c>
      <c r="CU63" s="224" t="str">
        <f t="shared" si="97"/>
        <v/>
      </c>
      <c r="CV63" s="224" t="str">
        <f t="shared" si="98"/>
        <v/>
      </c>
      <c r="CW63" s="224" t="str">
        <f t="shared" si="99"/>
        <v/>
      </c>
      <c r="CX63" s="224" t="str">
        <f t="shared" si="100"/>
        <v/>
      </c>
      <c r="CY63" s="224" t="str">
        <f t="shared" si="101"/>
        <v/>
      </c>
      <c r="CZ63" s="224" t="str">
        <f t="shared" si="102"/>
        <v/>
      </c>
      <c r="DA63" s="224" t="str">
        <f t="shared" si="103"/>
        <v/>
      </c>
      <c r="DB63" s="224" t="str">
        <f t="shared" si="104"/>
        <v/>
      </c>
      <c r="DC63" s="224" t="str">
        <f t="shared" si="105"/>
        <v/>
      </c>
      <c r="DD63" s="224" t="str">
        <f t="shared" si="106"/>
        <v/>
      </c>
      <c r="DE63" s="224" t="str">
        <f t="shared" si="107"/>
        <v/>
      </c>
      <c r="DF63" s="224" t="str">
        <f t="shared" si="108"/>
        <v/>
      </c>
      <c r="DG63" s="224" t="str">
        <f t="shared" si="109"/>
        <v/>
      </c>
      <c r="DH63" s="225" t="str">
        <f t="shared" si="110"/>
        <v/>
      </c>
      <c r="DI63" s="224" t="str">
        <f t="shared" si="119"/>
        <v/>
      </c>
      <c r="DJ63" s="224" t="str">
        <f t="shared" si="118"/>
        <v/>
      </c>
      <c r="DK63" s="306">
        <f t="shared" si="120"/>
        <v>0</v>
      </c>
      <c r="DL63" s="306">
        <f t="shared" si="121"/>
        <v>0</v>
      </c>
      <c r="DM63" s="306">
        <f t="shared" si="122"/>
        <v>0</v>
      </c>
      <c r="DN63" s="220"/>
      <c r="DO63" s="224" t="str">
        <f t="shared" si="123"/>
        <v/>
      </c>
      <c r="DP63" s="224" t="str">
        <f t="shared" si="124"/>
        <v/>
      </c>
      <c r="DQ63" s="307"/>
      <c r="DR63" s="71">
        <f t="shared" si="45"/>
        <v>0</v>
      </c>
      <c r="DS63" s="71">
        <f t="shared" si="46"/>
        <v>0</v>
      </c>
      <c r="DT63" s="71">
        <f t="shared" si="47"/>
        <v>0</v>
      </c>
      <c r="DU63" s="226"/>
      <c r="DV63" s="226"/>
      <c r="DW63" s="226"/>
      <c r="DX63" s="226"/>
      <c r="DY63" s="226"/>
      <c r="DZ63" s="226"/>
      <c r="EA63" s="226"/>
      <c r="EB63" s="226"/>
      <c r="EC63" s="226"/>
      <c r="ED63" s="226"/>
      <c r="EE63" s="226"/>
      <c r="EF63" s="226"/>
      <c r="EG63" s="226"/>
      <c r="EH63" s="226"/>
      <c r="EI63" s="226"/>
      <c r="EJ63" s="226"/>
      <c r="EK63" s="226"/>
      <c r="EL63" s="226"/>
      <c r="EM63" s="226"/>
      <c r="EN63" s="226"/>
      <c r="EO63" s="226"/>
      <c r="EP63" s="226"/>
      <c r="EQ63" s="226"/>
      <c r="ER63" s="226"/>
      <c r="ES63" s="226"/>
      <c r="ET63" s="226"/>
      <c r="EU63" s="226"/>
      <c r="EV63" s="226"/>
      <c r="EW63" s="226"/>
      <c r="EX63" s="226"/>
      <c r="EY63" s="226"/>
      <c r="EZ63" s="226"/>
    </row>
    <row r="64" spans="1:156" s="70" customFormat="1" ht="23.25" customHeight="1" x14ac:dyDescent="0.2">
      <c r="A64" s="249"/>
      <c r="B64" s="264"/>
      <c r="C64" s="230"/>
      <c r="D64" s="325" t="str">
        <f t="shared" si="62"/>
        <v/>
      </c>
      <c r="E64" s="265" t="str">
        <f t="shared" si="117"/>
        <v/>
      </c>
      <c r="F64" s="230"/>
      <c r="G64" s="230"/>
      <c r="H64" s="230"/>
      <c r="I64" s="200"/>
      <c r="J64" s="230"/>
      <c r="K64" s="254"/>
      <c r="L64" s="269"/>
      <c r="M64" s="230"/>
      <c r="N64" s="231"/>
      <c r="O64" s="232"/>
      <c r="P64" s="205"/>
      <c r="Q64" s="203"/>
      <c r="R64" s="231"/>
      <c r="S64" s="233"/>
      <c r="T64" s="203"/>
      <c r="U64" s="231"/>
      <c r="V64" s="233"/>
      <c r="W64" s="203"/>
      <c r="X64" s="231"/>
      <c r="Y64" s="233"/>
      <c r="Z64" s="203"/>
      <c r="AA64" s="230"/>
      <c r="AB64" s="231"/>
      <c r="AC64" s="232"/>
      <c r="AD64" s="205"/>
      <c r="AE64" s="203"/>
      <c r="AF64" s="230"/>
      <c r="AG64" s="231"/>
      <c r="AH64" s="232"/>
      <c r="AI64" s="205"/>
      <c r="AJ64" s="203"/>
      <c r="AK64" s="230"/>
      <c r="AL64" s="231"/>
      <c r="AM64" s="232"/>
      <c r="AN64" s="205"/>
      <c r="AO64" s="203"/>
      <c r="AP64" s="230"/>
      <c r="AQ64" s="231"/>
      <c r="AR64" s="232"/>
      <c r="AS64" s="205"/>
      <c r="AT64" s="203"/>
      <c r="AU64" s="230"/>
      <c r="AV64" s="231"/>
      <c r="AW64" s="232"/>
      <c r="AX64" s="205"/>
      <c r="AY64" s="203"/>
      <c r="AZ64" s="230"/>
      <c r="BA64" s="231"/>
      <c r="BB64" s="232"/>
      <c r="BC64" s="205"/>
      <c r="BD64" s="199"/>
      <c r="BE64" s="230"/>
      <c r="BF64" s="230"/>
      <c r="BG64" s="231"/>
      <c r="BH64" s="232"/>
      <c r="BI64" s="205"/>
      <c r="BJ64" s="229"/>
      <c r="BK64" s="234"/>
      <c r="BL64" s="207">
        <f t="shared" si="63"/>
        <v>0</v>
      </c>
      <c r="BM64" s="208">
        <f t="shared" si="64"/>
        <v>0</v>
      </c>
      <c r="BN64" s="208">
        <f t="shared" si="65"/>
        <v>0</v>
      </c>
      <c r="BO64" s="208">
        <f t="shared" si="66"/>
        <v>0</v>
      </c>
      <c r="BP64" s="208">
        <f t="shared" si="67"/>
        <v>0</v>
      </c>
      <c r="BQ64" s="208">
        <f t="shared" si="68"/>
        <v>0</v>
      </c>
      <c r="BR64" s="209">
        <f t="shared" si="69"/>
        <v>0</v>
      </c>
      <c r="BS64" s="209">
        <f t="shared" si="70"/>
        <v>0</v>
      </c>
      <c r="BT64" s="208">
        <f t="shared" si="71"/>
        <v>0</v>
      </c>
      <c r="BU64" s="208">
        <f t="shared" si="72"/>
        <v>0</v>
      </c>
      <c r="BV64" s="208">
        <f t="shared" si="73"/>
        <v>0</v>
      </c>
      <c r="BW64" s="208">
        <f t="shared" si="74"/>
        <v>0</v>
      </c>
      <c r="BX64" s="208">
        <f t="shared" si="75"/>
        <v>0</v>
      </c>
      <c r="BY64" s="208">
        <f t="shared" si="76"/>
        <v>0</v>
      </c>
      <c r="BZ64" s="208">
        <f t="shared" si="77"/>
        <v>0</v>
      </c>
      <c r="CA64" s="208">
        <f t="shared" si="78"/>
        <v>0</v>
      </c>
      <c r="CB64" s="208">
        <f t="shared" si="48"/>
        <v>0</v>
      </c>
      <c r="CC64" s="208">
        <f t="shared" si="79"/>
        <v>0</v>
      </c>
      <c r="CD64" s="208">
        <f t="shared" si="80"/>
        <v>0</v>
      </c>
      <c r="CE64" s="209">
        <f t="shared" si="81"/>
        <v>0</v>
      </c>
      <c r="CF64" s="209">
        <f t="shared" si="82"/>
        <v>0</v>
      </c>
      <c r="CG64" s="209">
        <f t="shared" si="83"/>
        <v>0</v>
      </c>
      <c r="CH64" s="209">
        <f t="shared" si="84"/>
        <v>0</v>
      </c>
      <c r="CI64" s="209">
        <f t="shared" si="85"/>
        <v>0</v>
      </c>
      <c r="CJ64" s="209">
        <f t="shared" si="86"/>
        <v>0</v>
      </c>
      <c r="CK64" s="209">
        <f t="shared" si="87"/>
        <v>0</v>
      </c>
      <c r="CL64" s="209">
        <f t="shared" si="88"/>
        <v>0</v>
      </c>
      <c r="CM64" s="209">
        <f t="shared" si="89"/>
        <v>0</v>
      </c>
      <c r="CN64" s="209">
        <f t="shared" si="90"/>
        <v>0</v>
      </c>
      <c r="CO64" s="209">
        <f t="shared" si="91"/>
        <v>0</v>
      </c>
      <c r="CP64" s="209">
        <f t="shared" si="92"/>
        <v>0</v>
      </c>
      <c r="CQ64" s="209">
        <f t="shared" si="93"/>
        <v>0</v>
      </c>
      <c r="CR64" s="209" t="str">
        <f t="shared" si="94"/>
        <v/>
      </c>
      <c r="CS64" s="209" t="str">
        <f t="shared" si="95"/>
        <v xml:space="preserve"> </v>
      </c>
      <c r="CT64" s="209" t="str">
        <f t="shared" si="96"/>
        <v/>
      </c>
      <c r="CU64" s="209" t="str">
        <f t="shared" si="97"/>
        <v/>
      </c>
      <c r="CV64" s="209" t="str">
        <f t="shared" si="98"/>
        <v/>
      </c>
      <c r="CW64" s="209" t="str">
        <f t="shared" si="99"/>
        <v/>
      </c>
      <c r="CX64" s="209" t="str">
        <f t="shared" si="100"/>
        <v/>
      </c>
      <c r="CY64" s="209" t="str">
        <f t="shared" si="101"/>
        <v/>
      </c>
      <c r="CZ64" s="209" t="str">
        <f t="shared" si="102"/>
        <v/>
      </c>
      <c r="DA64" s="209" t="str">
        <f t="shared" si="103"/>
        <v/>
      </c>
      <c r="DB64" s="209" t="str">
        <f t="shared" si="104"/>
        <v/>
      </c>
      <c r="DC64" s="209" t="str">
        <f t="shared" si="105"/>
        <v/>
      </c>
      <c r="DD64" s="209" t="str">
        <f t="shared" si="106"/>
        <v/>
      </c>
      <c r="DE64" s="209" t="str">
        <f t="shared" si="107"/>
        <v/>
      </c>
      <c r="DF64" s="209" t="str">
        <f t="shared" si="108"/>
        <v/>
      </c>
      <c r="DG64" s="209" t="str">
        <f t="shared" si="109"/>
        <v/>
      </c>
      <c r="DH64" s="210" t="str">
        <f t="shared" si="110"/>
        <v/>
      </c>
      <c r="DI64" s="272" t="str">
        <f t="shared" si="119"/>
        <v/>
      </c>
      <c r="DJ64" s="272" t="str">
        <f t="shared" si="118"/>
        <v/>
      </c>
      <c r="DK64" s="200">
        <f t="shared" si="120"/>
        <v>0</v>
      </c>
      <c r="DL64" s="200">
        <f t="shared" si="121"/>
        <v>0</v>
      </c>
      <c r="DM64" s="200">
        <f t="shared" si="122"/>
        <v>0</v>
      </c>
      <c r="DN64" s="200"/>
      <c r="DO64" s="272" t="str">
        <f t="shared" si="123"/>
        <v/>
      </c>
      <c r="DP64" s="272" t="str">
        <f t="shared" si="124"/>
        <v/>
      </c>
      <c r="DQ64" s="308"/>
      <c r="DR64" s="68">
        <f t="shared" si="45"/>
        <v>0</v>
      </c>
      <c r="DS64" s="68">
        <f t="shared" si="46"/>
        <v>0</v>
      </c>
      <c r="DT64" s="68">
        <f t="shared" si="47"/>
        <v>0</v>
      </c>
      <c r="DU64" s="211"/>
      <c r="DV64" s="211"/>
      <c r="DW64" s="211"/>
      <c r="DX64" s="211"/>
      <c r="DY64" s="211"/>
      <c r="DZ64" s="211"/>
      <c r="EA64" s="211"/>
      <c r="EB64" s="211"/>
      <c r="EC64" s="211"/>
      <c r="ED64" s="211"/>
      <c r="EE64" s="211"/>
      <c r="EF64" s="211"/>
      <c r="EG64" s="211"/>
      <c r="EH64" s="211"/>
      <c r="EI64" s="211"/>
      <c r="EJ64" s="211"/>
      <c r="EK64" s="211"/>
      <c r="EL64" s="211"/>
      <c r="EM64" s="211"/>
      <c r="EN64" s="211"/>
      <c r="EO64" s="211"/>
      <c r="EP64" s="211"/>
      <c r="EQ64" s="211"/>
      <c r="ER64" s="211"/>
      <c r="ES64" s="211"/>
      <c r="ET64" s="211"/>
      <c r="EU64" s="211"/>
      <c r="EV64" s="211"/>
      <c r="EW64" s="211"/>
      <c r="EX64" s="211"/>
      <c r="EY64" s="211"/>
      <c r="EZ64" s="211"/>
    </row>
    <row r="65" spans="1:156" s="72" customFormat="1" ht="23.25" customHeight="1" x14ac:dyDescent="0.2">
      <c r="A65" s="248"/>
      <c r="B65" s="263"/>
      <c r="C65" s="214"/>
      <c r="D65" s="324" t="str">
        <f t="shared" si="62"/>
        <v/>
      </c>
      <c r="E65" s="150" t="str">
        <f t="shared" si="117"/>
        <v/>
      </c>
      <c r="F65" s="214"/>
      <c r="G65" s="214"/>
      <c r="H65" s="214"/>
      <c r="I65" s="220"/>
      <c r="J65" s="214"/>
      <c r="K65" s="255"/>
      <c r="L65" s="268"/>
      <c r="M65" s="214"/>
      <c r="N65" s="215"/>
      <c r="O65" s="218"/>
      <c r="P65" s="216"/>
      <c r="Q65" s="217"/>
      <c r="R65" s="215"/>
      <c r="S65" s="219"/>
      <c r="T65" s="217"/>
      <c r="U65" s="215"/>
      <c r="V65" s="219"/>
      <c r="W65" s="217"/>
      <c r="X65" s="215"/>
      <c r="Y65" s="219"/>
      <c r="Z65" s="217"/>
      <c r="AA65" s="214"/>
      <c r="AB65" s="215"/>
      <c r="AC65" s="218"/>
      <c r="AD65" s="216"/>
      <c r="AE65" s="217"/>
      <c r="AF65" s="214"/>
      <c r="AG65" s="215"/>
      <c r="AH65" s="218"/>
      <c r="AI65" s="216"/>
      <c r="AJ65" s="217"/>
      <c r="AK65" s="214"/>
      <c r="AL65" s="215"/>
      <c r="AM65" s="218"/>
      <c r="AN65" s="216"/>
      <c r="AO65" s="217"/>
      <c r="AP65" s="214"/>
      <c r="AQ65" s="215"/>
      <c r="AR65" s="218"/>
      <c r="AS65" s="216"/>
      <c r="AT65" s="217"/>
      <c r="AU65" s="214"/>
      <c r="AV65" s="215"/>
      <c r="AW65" s="218"/>
      <c r="AX65" s="216"/>
      <c r="AY65" s="217"/>
      <c r="AZ65" s="214"/>
      <c r="BA65" s="215"/>
      <c r="BB65" s="218"/>
      <c r="BC65" s="216"/>
      <c r="BD65" s="213"/>
      <c r="BE65" s="214"/>
      <c r="BF65" s="214"/>
      <c r="BG65" s="215"/>
      <c r="BH65" s="218"/>
      <c r="BI65" s="216"/>
      <c r="BJ65" s="213"/>
      <c r="BK65" s="221"/>
      <c r="BL65" s="222">
        <f t="shared" si="63"/>
        <v>0</v>
      </c>
      <c r="BM65" s="223">
        <f t="shared" si="64"/>
        <v>0</v>
      </c>
      <c r="BN65" s="223">
        <f t="shared" si="65"/>
        <v>0</v>
      </c>
      <c r="BO65" s="223">
        <f t="shared" si="66"/>
        <v>0</v>
      </c>
      <c r="BP65" s="223">
        <f t="shared" si="67"/>
        <v>0</v>
      </c>
      <c r="BQ65" s="223">
        <f t="shared" si="68"/>
        <v>0</v>
      </c>
      <c r="BR65" s="224">
        <f t="shared" si="69"/>
        <v>0</v>
      </c>
      <c r="BS65" s="224">
        <f t="shared" si="70"/>
        <v>0</v>
      </c>
      <c r="BT65" s="223">
        <f t="shared" si="71"/>
        <v>0</v>
      </c>
      <c r="BU65" s="223">
        <f t="shared" si="72"/>
        <v>0</v>
      </c>
      <c r="BV65" s="223">
        <f t="shared" si="73"/>
        <v>0</v>
      </c>
      <c r="BW65" s="223">
        <f t="shared" si="74"/>
        <v>0</v>
      </c>
      <c r="BX65" s="223">
        <f t="shared" si="75"/>
        <v>0</v>
      </c>
      <c r="BY65" s="223">
        <f t="shared" si="76"/>
        <v>0</v>
      </c>
      <c r="BZ65" s="223">
        <f t="shared" si="77"/>
        <v>0</v>
      </c>
      <c r="CA65" s="223">
        <f t="shared" si="78"/>
        <v>0</v>
      </c>
      <c r="CB65" s="208">
        <f t="shared" si="48"/>
        <v>0</v>
      </c>
      <c r="CC65" s="223">
        <f t="shared" si="79"/>
        <v>0</v>
      </c>
      <c r="CD65" s="223">
        <f t="shared" si="80"/>
        <v>0</v>
      </c>
      <c r="CE65" s="224">
        <f t="shared" si="81"/>
        <v>0</v>
      </c>
      <c r="CF65" s="224">
        <f t="shared" si="82"/>
        <v>0</v>
      </c>
      <c r="CG65" s="224">
        <f t="shared" si="83"/>
        <v>0</v>
      </c>
      <c r="CH65" s="224">
        <f t="shared" si="84"/>
        <v>0</v>
      </c>
      <c r="CI65" s="224">
        <f t="shared" si="85"/>
        <v>0</v>
      </c>
      <c r="CJ65" s="224">
        <f t="shared" si="86"/>
        <v>0</v>
      </c>
      <c r="CK65" s="224">
        <f t="shared" si="87"/>
        <v>0</v>
      </c>
      <c r="CL65" s="224">
        <f t="shared" si="88"/>
        <v>0</v>
      </c>
      <c r="CM65" s="224">
        <f t="shared" si="89"/>
        <v>0</v>
      </c>
      <c r="CN65" s="224">
        <f t="shared" si="90"/>
        <v>0</v>
      </c>
      <c r="CO65" s="224">
        <f t="shared" si="91"/>
        <v>0</v>
      </c>
      <c r="CP65" s="224">
        <f t="shared" si="92"/>
        <v>0</v>
      </c>
      <c r="CQ65" s="224">
        <f t="shared" si="93"/>
        <v>0</v>
      </c>
      <c r="CR65" s="224" t="str">
        <f t="shared" si="94"/>
        <v/>
      </c>
      <c r="CS65" s="224" t="str">
        <f t="shared" si="95"/>
        <v xml:space="preserve"> </v>
      </c>
      <c r="CT65" s="224" t="str">
        <f t="shared" si="96"/>
        <v/>
      </c>
      <c r="CU65" s="224" t="str">
        <f t="shared" si="97"/>
        <v/>
      </c>
      <c r="CV65" s="224" t="str">
        <f t="shared" si="98"/>
        <v/>
      </c>
      <c r="CW65" s="224" t="str">
        <f t="shared" si="99"/>
        <v/>
      </c>
      <c r="CX65" s="224" t="str">
        <f t="shared" si="100"/>
        <v/>
      </c>
      <c r="CY65" s="224" t="str">
        <f t="shared" si="101"/>
        <v/>
      </c>
      <c r="CZ65" s="224" t="str">
        <f t="shared" si="102"/>
        <v/>
      </c>
      <c r="DA65" s="224" t="str">
        <f t="shared" si="103"/>
        <v/>
      </c>
      <c r="DB65" s="224" t="str">
        <f t="shared" si="104"/>
        <v/>
      </c>
      <c r="DC65" s="224" t="str">
        <f t="shared" si="105"/>
        <v/>
      </c>
      <c r="DD65" s="224" t="str">
        <f t="shared" si="106"/>
        <v/>
      </c>
      <c r="DE65" s="224" t="str">
        <f t="shared" si="107"/>
        <v/>
      </c>
      <c r="DF65" s="224" t="str">
        <f t="shared" si="108"/>
        <v/>
      </c>
      <c r="DG65" s="224" t="str">
        <f t="shared" si="109"/>
        <v/>
      </c>
      <c r="DH65" s="225" t="str">
        <f t="shared" si="110"/>
        <v/>
      </c>
      <c r="DI65" s="224" t="str">
        <f t="shared" si="119"/>
        <v/>
      </c>
      <c r="DJ65" s="224" t="str">
        <f t="shared" si="118"/>
        <v/>
      </c>
      <c r="DK65" s="306">
        <f t="shared" si="120"/>
        <v>0</v>
      </c>
      <c r="DL65" s="306">
        <f t="shared" si="121"/>
        <v>0</v>
      </c>
      <c r="DM65" s="306">
        <f t="shared" si="122"/>
        <v>0</v>
      </c>
      <c r="DN65" s="220"/>
      <c r="DO65" s="224" t="str">
        <f t="shared" si="123"/>
        <v/>
      </c>
      <c r="DP65" s="224" t="str">
        <f t="shared" si="124"/>
        <v/>
      </c>
      <c r="DQ65" s="307"/>
      <c r="DR65" s="71">
        <f t="shared" si="45"/>
        <v>0</v>
      </c>
      <c r="DS65" s="71">
        <f t="shared" si="46"/>
        <v>0</v>
      </c>
      <c r="DT65" s="71">
        <f t="shared" si="47"/>
        <v>0</v>
      </c>
      <c r="DU65" s="226"/>
      <c r="DV65" s="226"/>
      <c r="DW65" s="226"/>
      <c r="DX65" s="226"/>
      <c r="DY65" s="226"/>
      <c r="DZ65" s="226"/>
      <c r="EA65" s="226"/>
      <c r="EB65" s="226"/>
      <c r="EC65" s="226"/>
      <c r="ED65" s="226"/>
      <c r="EE65" s="226"/>
      <c r="EF65" s="226"/>
      <c r="EG65" s="226"/>
      <c r="EH65" s="226"/>
      <c r="EI65" s="226"/>
      <c r="EJ65" s="226"/>
      <c r="EK65" s="226"/>
      <c r="EL65" s="226"/>
      <c r="EM65" s="226"/>
      <c r="EN65" s="226"/>
      <c r="EO65" s="226"/>
      <c r="EP65" s="226"/>
      <c r="EQ65" s="226"/>
      <c r="ER65" s="226"/>
      <c r="ES65" s="226"/>
      <c r="ET65" s="226"/>
      <c r="EU65" s="226"/>
      <c r="EV65" s="226"/>
      <c r="EW65" s="226"/>
      <c r="EX65" s="226"/>
      <c r="EY65" s="226"/>
      <c r="EZ65" s="226"/>
    </row>
    <row r="66" spans="1:156" s="70" customFormat="1" ht="23.25" customHeight="1" x14ac:dyDescent="0.2">
      <c r="A66" s="249"/>
      <c r="B66" s="264"/>
      <c r="C66" s="230"/>
      <c r="D66" s="325" t="str">
        <f t="shared" si="62"/>
        <v/>
      </c>
      <c r="E66" s="265" t="str">
        <f t="shared" si="117"/>
        <v/>
      </c>
      <c r="F66" s="230"/>
      <c r="G66" s="230"/>
      <c r="H66" s="230"/>
      <c r="I66" s="200"/>
      <c r="J66" s="230"/>
      <c r="K66" s="254"/>
      <c r="L66" s="269"/>
      <c r="M66" s="230"/>
      <c r="N66" s="231"/>
      <c r="O66" s="232"/>
      <c r="P66" s="205"/>
      <c r="Q66" s="203"/>
      <c r="R66" s="231"/>
      <c r="S66" s="233"/>
      <c r="T66" s="203"/>
      <c r="U66" s="231"/>
      <c r="V66" s="233"/>
      <c r="W66" s="203"/>
      <c r="X66" s="231"/>
      <c r="Y66" s="233"/>
      <c r="Z66" s="203"/>
      <c r="AA66" s="230"/>
      <c r="AB66" s="231"/>
      <c r="AC66" s="232"/>
      <c r="AD66" s="205"/>
      <c r="AE66" s="203"/>
      <c r="AF66" s="230"/>
      <c r="AG66" s="231"/>
      <c r="AH66" s="232"/>
      <c r="AI66" s="205"/>
      <c r="AJ66" s="203"/>
      <c r="AK66" s="230"/>
      <c r="AL66" s="231"/>
      <c r="AM66" s="232"/>
      <c r="AN66" s="205"/>
      <c r="AO66" s="203"/>
      <c r="AP66" s="230"/>
      <c r="AQ66" s="231"/>
      <c r="AR66" s="232"/>
      <c r="AS66" s="205"/>
      <c r="AT66" s="203"/>
      <c r="AU66" s="230"/>
      <c r="AV66" s="231"/>
      <c r="AW66" s="232"/>
      <c r="AX66" s="205"/>
      <c r="AY66" s="203"/>
      <c r="AZ66" s="230"/>
      <c r="BA66" s="231"/>
      <c r="BB66" s="232"/>
      <c r="BC66" s="205"/>
      <c r="BD66" s="199"/>
      <c r="BE66" s="230"/>
      <c r="BF66" s="230"/>
      <c r="BG66" s="231"/>
      <c r="BH66" s="232"/>
      <c r="BI66" s="205"/>
      <c r="BJ66" s="229"/>
      <c r="BK66" s="234"/>
      <c r="BL66" s="207">
        <f t="shared" si="63"/>
        <v>0</v>
      </c>
      <c r="BM66" s="208">
        <f t="shared" si="64"/>
        <v>0</v>
      </c>
      <c r="BN66" s="208">
        <f t="shared" si="65"/>
        <v>0</v>
      </c>
      <c r="BO66" s="208">
        <f t="shared" si="66"/>
        <v>0</v>
      </c>
      <c r="BP66" s="208">
        <f t="shared" si="67"/>
        <v>0</v>
      </c>
      <c r="BQ66" s="208">
        <f t="shared" si="68"/>
        <v>0</v>
      </c>
      <c r="BR66" s="209">
        <f t="shared" si="69"/>
        <v>0</v>
      </c>
      <c r="BS66" s="209">
        <f t="shared" si="70"/>
        <v>0</v>
      </c>
      <c r="BT66" s="208">
        <f t="shared" si="71"/>
        <v>0</v>
      </c>
      <c r="BU66" s="208">
        <f t="shared" si="72"/>
        <v>0</v>
      </c>
      <c r="BV66" s="208">
        <f t="shared" si="73"/>
        <v>0</v>
      </c>
      <c r="BW66" s="208">
        <f t="shared" si="74"/>
        <v>0</v>
      </c>
      <c r="BX66" s="208">
        <f t="shared" si="75"/>
        <v>0</v>
      </c>
      <c r="BY66" s="208">
        <f t="shared" si="76"/>
        <v>0</v>
      </c>
      <c r="BZ66" s="208">
        <f t="shared" si="77"/>
        <v>0</v>
      </c>
      <c r="CA66" s="208">
        <f t="shared" si="78"/>
        <v>0</v>
      </c>
      <c r="CB66" s="208">
        <f t="shared" si="48"/>
        <v>0</v>
      </c>
      <c r="CC66" s="208">
        <f t="shared" si="79"/>
        <v>0</v>
      </c>
      <c r="CD66" s="208">
        <f t="shared" si="80"/>
        <v>0</v>
      </c>
      <c r="CE66" s="209">
        <f t="shared" si="81"/>
        <v>0</v>
      </c>
      <c r="CF66" s="209">
        <f t="shared" si="82"/>
        <v>0</v>
      </c>
      <c r="CG66" s="209">
        <f t="shared" si="83"/>
        <v>0</v>
      </c>
      <c r="CH66" s="209">
        <f t="shared" si="84"/>
        <v>0</v>
      </c>
      <c r="CI66" s="209">
        <f t="shared" si="85"/>
        <v>0</v>
      </c>
      <c r="CJ66" s="209">
        <f t="shared" si="86"/>
        <v>0</v>
      </c>
      <c r="CK66" s="209">
        <f t="shared" si="87"/>
        <v>0</v>
      </c>
      <c r="CL66" s="209">
        <f t="shared" si="88"/>
        <v>0</v>
      </c>
      <c r="CM66" s="209">
        <f t="shared" si="89"/>
        <v>0</v>
      </c>
      <c r="CN66" s="209">
        <f t="shared" si="90"/>
        <v>0</v>
      </c>
      <c r="CO66" s="209">
        <f t="shared" si="91"/>
        <v>0</v>
      </c>
      <c r="CP66" s="209">
        <f t="shared" si="92"/>
        <v>0</v>
      </c>
      <c r="CQ66" s="209">
        <f t="shared" si="93"/>
        <v>0</v>
      </c>
      <c r="CR66" s="209" t="str">
        <f t="shared" si="94"/>
        <v/>
      </c>
      <c r="CS66" s="209" t="str">
        <f t="shared" si="95"/>
        <v xml:space="preserve"> </v>
      </c>
      <c r="CT66" s="209" t="str">
        <f t="shared" si="96"/>
        <v/>
      </c>
      <c r="CU66" s="209" t="str">
        <f t="shared" si="97"/>
        <v/>
      </c>
      <c r="CV66" s="209" t="str">
        <f t="shared" si="98"/>
        <v/>
      </c>
      <c r="CW66" s="209" t="str">
        <f t="shared" si="99"/>
        <v/>
      </c>
      <c r="CX66" s="209" t="str">
        <f t="shared" si="100"/>
        <v/>
      </c>
      <c r="CY66" s="209" t="str">
        <f t="shared" si="101"/>
        <v/>
      </c>
      <c r="CZ66" s="209" t="str">
        <f t="shared" si="102"/>
        <v/>
      </c>
      <c r="DA66" s="209" t="str">
        <f t="shared" si="103"/>
        <v/>
      </c>
      <c r="DB66" s="209" t="str">
        <f t="shared" si="104"/>
        <v/>
      </c>
      <c r="DC66" s="209" t="str">
        <f t="shared" si="105"/>
        <v/>
      </c>
      <c r="DD66" s="209" t="str">
        <f t="shared" si="106"/>
        <v/>
      </c>
      <c r="DE66" s="209" t="str">
        <f t="shared" si="107"/>
        <v/>
      </c>
      <c r="DF66" s="209" t="str">
        <f t="shared" si="108"/>
        <v/>
      </c>
      <c r="DG66" s="209" t="str">
        <f t="shared" si="109"/>
        <v/>
      </c>
      <c r="DH66" s="210" t="str">
        <f t="shared" si="110"/>
        <v/>
      </c>
      <c r="DI66" s="272" t="str">
        <f t="shared" si="119"/>
        <v/>
      </c>
      <c r="DJ66" s="272" t="str">
        <f t="shared" si="118"/>
        <v/>
      </c>
      <c r="DK66" s="200">
        <f t="shared" si="120"/>
        <v>0</v>
      </c>
      <c r="DL66" s="200">
        <f t="shared" si="121"/>
        <v>0</v>
      </c>
      <c r="DM66" s="200">
        <f t="shared" si="122"/>
        <v>0</v>
      </c>
      <c r="DN66" s="200"/>
      <c r="DO66" s="272" t="str">
        <f t="shared" si="123"/>
        <v/>
      </c>
      <c r="DP66" s="272" t="str">
        <f t="shared" si="124"/>
        <v/>
      </c>
      <c r="DQ66" s="308"/>
      <c r="DR66" s="68">
        <f t="shared" si="45"/>
        <v>0</v>
      </c>
      <c r="DS66" s="68">
        <f t="shared" si="46"/>
        <v>0</v>
      </c>
      <c r="DT66" s="68">
        <f t="shared" si="47"/>
        <v>0</v>
      </c>
      <c r="DU66" s="211"/>
      <c r="DV66" s="211"/>
      <c r="DW66" s="211"/>
      <c r="DX66" s="211"/>
      <c r="DY66" s="211"/>
      <c r="DZ66" s="211"/>
      <c r="EA66" s="211"/>
      <c r="EB66" s="211"/>
      <c r="EC66" s="211"/>
      <c r="ED66" s="211"/>
      <c r="EE66" s="211"/>
      <c r="EF66" s="211"/>
      <c r="EG66" s="211"/>
      <c r="EH66" s="211"/>
      <c r="EI66" s="211"/>
      <c r="EJ66" s="211"/>
      <c r="EK66" s="211"/>
      <c r="EL66" s="211"/>
      <c r="EM66" s="211"/>
      <c r="EN66" s="211"/>
      <c r="EO66" s="211"/>
      <c r="EP66" s="211"/>
      <c r="EQ66" s="211"/>
      <c r="ER66" s="211"/>
      <c r="ES66" s="211"/>
      <c r="ET66" s="211"/>
      <c r="EU66" s="211"/>
      <c r="EV66" s="211"/>
      <c r="EW66" s="211"/>
      <c r="EX66" s="211"/>
      <c r="EY66" s="211"/>
      <c r="EZ66" s="211"/>
    </row>
    <row r="67" spans="1:156" s="72" customFormat="1" ht="23.25" customHeight="1" x14ac:dyDescent="0.2">
      <c r="A67" s="248"/>
      <c r="B67" s="263"/>
      <c r="C67" s="214"/>
      <c r="D67" s="324" t="str">
        <f t="shared" si="62"/>
        <v/>
      </c>
      <c r="E67" s="150" t="str">
        <f t="shared" si="117"/>
        <v/>
      </c>
      <c r="F67" s="214"/>
      <c r="G67" s="214"/>
      <c r="H67" s="214"/>
      <c r="I67" s="220"/>
      <c r="J67" s="214"/>
      <c r="K67" s="255"/>
      <c r="L67" s="268"/>
      <c r="M67" s="214"/>
      <c r="N67" s="215"/>
      <c r="O67" s="218"/>
      <c r="P67" s="216"/>
      <c r="Q67" s="217"/>
      <c r="R67" s="215"/>
      <c r="S67" s="219"/>
      <c r="T67" s="217"/>
      <c r="U67" s="215"/>
      <c r="V67" s="219"/>
      <c r="W67" s="217"/>
      <c r="X67" s="215"/>
      <c r="Y67" s="219"/>
      <c r="Z67" s="217"/>
      <c r="AA67" s="214"/>
      <c r="AB67" s="215"/>
      <c r="AC67" s="218"/>
      <c r="AD67" s="216"/>
      <c r="AE67" s="217"/>
      <c r="AF67" s="214"/>
      <c r="AG67" s="215"/>
      <c r="AH67" s="218"/>
      <c r="AI67" s="216"/>
      <c r="AJ67" s="217"/>
      <c r="AK67" s="214"/>
      <c r="AL67" s="215"/>
      <c r="AM67" s="218"/>
      <c r="AN67" s="216"/>
      <c r="AO67" s="217"/>
      <c r="AP67" s="214"/>
      <c r="AQ67" s="215"/>
      <c r="AR67" s="218"/>
      <c r="AS67" s="216"/>
      <c r="AT67" s="217"/>
      <c r="AU67" s="214"/>
      <c r="AV67" s="215"/>
      <c r="AW67" s="218"/>
      <c r="AX67" s="216"/>
      <c r="AY67" s="217"/>
      <c r="AZ67" s="214"/>
      <c r="BA67" s="215"/>
      <c r="BB67" s="218"/>
      <c r="BC67" s="216"/>
      <c r="BD67" s="213"/>
      <c r="BE67" s="214"/>
      <c r="BF67" s="214"/>
      <c r="BG67" s="215"/>
      <c r="BH67" s="218"/>
      <c r="BI67" s="216"/>
      <c r="BJ67" s="213"/>
      <c r="BK67" s="221"/>
      <c r="BL67" s="222">
        <f t="shared" si="63"/>
        <v>0</v>
      </c>
      <c r="BM67" s="223">
        <f t="shared" si="64"/>
        <v>0</v>
      </c>
      <c r="BN67" s="223">
        <f t="shared" si="65"/>
        <v>0</v>
      </c>
      <c r="BO67" s="223">
        <f t="shared" si="66"/>
        <v>0</v>
      </c>
      <c r="BP67" s="223">
        <f t="shared" si="67"/>
        <v>0</v>
      </c>
      <c r="BQ67" s="223">
        <f t="shared" si="68"/>
        <v>0</v>
      </c>
      <c r="BR67" s="224">
        <f t="shared" si="69"/>
        <v>0</v>
      </c>
      <c r="BS67" s="224">
        <f t="shared" si="70"/>
        <v>0</v>
      </c>
      <c r="BT67" s="223">
        <f t="shared" si="71"/>
        <v>0</v>
      </c>
      <c r="BU67" s="223">
        <f t="shared" si="72"/>
        <v>0</v>
      </c>
      <c r="BV67" s="223">
        <f t="shared" si="73"/>
        <v>0</v>
      </c>
      <c r="BW67" s="223">
        <f t="shared" si="74"/>
        <v>0</v>
      </c>
      <c r="BX67" s="223">
        <f t="shared" si="75"/>
        <v>0</v>
      </c>
      <c r="BY67" s="223">
        <f t="shared" si="76"/>
        <v>0</v>
      </c>
      <c r="BZ67" s="223">
        <f t="shared" si="77"/>
        <v>0</v>
      </c>
      <c r="CA67" s="223">
        <f t="shared" si="78"/>
        <v>0</v>
      </c>
      <c r="CB67" s="208">
        <f t="shared" si="48"/>
        <v>0</v>
      </c>
      <c r="CC67" s="223">
        <f t="shared" si="79"/>
        <v>0</v>
      </c>
      <c r="CD67" s="223">
        <f t="shared" si="80"/>
        <v>0</v>
      </c>
      <c r="CE67" s="224">
        <f t="shared" si="81"/>
        <v>0</v>
      </c>
      <c r="CF67" s="224">
        <f t="shared" si="82"/>
        <v>0</v>
      </c>
      <c r="CG67" s="224">
        <f t="shared" si="83"/>
        <v>0</v>
      </c>
      <c r="CH67" s="224">
        <f t="shared" si="84"/>
        <v>0</v>
      </c>
      <c r="CI67" s="224">
        <f t="shared" si="85"/>
        <v>0</v>
      </c>
      <c r="CJ67" s="224">
        <f t="shared" si="86"/>
        <v>0</v>
      </c>
      <c r="CK67" s="224">
        <f t="shared" si="87"/>
        <v>0</v>
      </c>
      <c r="CL67" s="224">
        <f t="shared" si="88"/>
        <v>0</v>
      </c>
      <c r="CM67" s="224">
        <f t="shared" si="89"/>
        <v>0</v>
      </c>
      <c r="CN67" s="224">
        <f t="shared" si="90"/>
        <v>0</v>
      </c>
      <c r="CO67" s="224">
        <f t="shared" si="91"/>
        <v>0</v>
      </c>
      <c r="CP67" s="224">
        <f t="shared" si="92"/>
        <v>0</v>
      </c>
      <c r="CQ67" s="224">
        <f t="shared" si="93"/>
        <v>0</v>
      </c>
      <c r="CR67" s="224" t="str">
        <f t="shared" si="94"/>
        <v/>
      </c>
      <c r="CS67" s="224" t="str">
        <f t="shared" si="95"/>
        <v xml:space="preserve"> </v>
      </c>
      <c r="CT67" s="224" t="str">
        <f t="shared" si="96"/>
        <v/>
      </c>
      <c r="CU67" s="224" t="str">
        <f t="shared" si="97"/>
        <v/>
      </c>
      <c r="CV67" s="224" t="str">
        <f t="shared" si="98"/>
        <v/>
      </c>
      <c r="CW67" s="224" t="str">
        <f t="shared" si="99"/>
        <v/>
      </c>
      <c r="CX67" s="224" t="str">
        <f t="shared" si="100"/>
        <v/>
      </c>
      <c r="CY67" s="224" t="str">
        <f t="shared" si="101"/>
        <v/>
      </c>
      <c r="CZ67" s="224" t="str">
        <f t="shared" si="102"/>
        <v/>
      </c>
      <c r="DA67" s="224" t="str">
        <f t="shared" si="103"/>
        <v/>
      </c>
      <c r="DB67" s="224" t="str">
        <f t="shared" si="104"/>
        <v/>
      </c>
      <c r="DC67" s="224" t="str">
        <f t="shared" si="105"/>
        <v/>
      </c>
      <c r="DD67" s="224" t="str">
        <f t="shared" si="106"/>
        <v/>
      </c>
      <c r="DE67" s="224" t="str">
        <f t="shared" si="107"/>
        <v/>
      </c>
      <c r="DF67" s="224" t="str">
        <f t="shared" si="108"/>
        <v/>
      </c>
      <c r="DG67" s="224" t="str">
        <f t="shared" si="109"/>
        <v/>
      </c>
      <c r="DH67" s="225" t="str">
        <f t="shared" si="110"/>
        <v/>
      </c>
      <c r="DI67" s="224" t="str">
        <f t="shared" si="119"/>
        <v/>
      </c>
      <c r="DJ67" s="224" t="str">
        <f t="shared" si="118"/>
        <v/>
      </c>
      <c r="DK67" s="306">
        <f t="shared" si="120"/>
        <v>0</v>
      </c>
      <c r="DL67" s="306">
        <f t="shared" si="121"/>
        <v>0</v>
      </c>
      <c r="DM67" s="306">
        <f t="shared" si="122"/>
        <v>0</v>
      </c>
      <c r="DN67" s="220"/>
      <c r="DO67" s="224" t="str">
        <f t="shared" si="123"/>
        <v/>
      </c>
      <c r="DP67" s="224" t="str">
        <f t="shared" si="124"/>
        <v/>
      </c>
      <c r="DQ67" s="307"/>
      <c r="DR67" s="71">
        <f t="shared" si="45"/>
        <v>0</v>
      </c>
      <c r="DS67" s="71">
        <f t="shared" si="46"/>
        <v>0</v>
      </c>
      <c r="DT67" s="71">
        <f t="shared" si="47"/>
        <v>0</v>
      </c>
      <c r="DU67" s="226"/>
      <c r="DV67" s="226"/>
      <c r="DW67" s="226"/>
      <c r="DX67" s="226"/>
      <c r="DY67" s="226"/>
      <c r="DZ67" s="226"/>
      <c r="EA67" s="226"/>
      <c r="EB67" s="226"/>
      <c r="EC67" s="226"/>
      <c r="ED67" s="226"/>
      <c r="EE67" s="226"/>
      <c r="EF67" s="226"/>
      <c r="EG67" s="226"/>
      <c r="EH67" s="226"/>
      <c r="EI67" s="226"/>
      <c r="EJ67" s="226"/>
      <c r="EK67" s="226"/>
      <c r="EL67" s="226"/>
      <c r="EM67" s="226"/>
      <c r="EN67" s="226"/>
      <c r="EO67" s="226"/>
      <c r="EP67" s="226"/>
      <c r="EQ67" s="226"/>
      <c r="ER67" s="226"/>
      <c r="ES67" s="226"/>
      <c r="ET67" s="226"/>
      <c r="EU67" s="226"/>
      <c r="EV67" s="226"/>
      <c r="EW67" s="226"/>
      <c r="EX67" s="226"/>
      <c r="EY67" s="226"/>
      <c r="EZ67" s="226"/>
    </row>
    <row r="68" spans="1:156" s="70" customFormat="1" ht="23.25" customHeight="1" x14ac:dyDescent="0.2">
      <c r="A68" s="249"/>
      <c r="B68" s="264"/>
      <c r="C68" s="230"/>
      <c r="D68" s="325" t="str">
        <f t="shared" si="62"/>
        <v/>
      </c>
      <c r="E68" s="265" t="str">
        <f t="shared" si="117"/>
        <v/>
      </c>
      <c r="F68" s="230"/>
      <c r="G68" s="230"/>
      <c r="H68" s="230"/>
      <c r="I68" s="200"/>
      <c r="J68" s="230"/>
      <c r="K68" s="254"/>
      <c r="L68" s="269"/>
      <c r="M68" s="230"/>
      <c r="N68" s="231"/>
      <c r="O68" s="232"/>
      <c r="P68" s="205"/>
      <c r="Q68" s="203"/>
      <c r="R68" s="231"/>
      <c r="S68" s="233"/>
      <c r="T68" s="203"/>
      <c r="U68" s="231"/>
      <c r="V68" s="233"/>
      <c r="W68" s="203"/>
      <c r="X68" s="231"/>
      <c r="Y68" s="233"/>
      <c r="Z68" s="203"/>
      <c r="AA68" s="230"/>
      <c r="AB68" s="231"/>
      <c r="AC68" s="232"/>
      <c r="AD68" s="205"/>
      <c r="AE68" s="203"/>
      <c r="AF68" s="230"/>
      <c r="AG68" s="231"/>
      <c r="AH68" s="232"/>
      <c r="AI68" s="205"/>
      <c r="AJ68" s="203"/>
      <c r="AK68" s="230"/>
      <c r="AL68" s="231"/>
      <c r="AM68" s="232"/>
      <c r="AN68" s="205"/>
      <c r="AO68" s="203"/>
      <c r="AP68" s="230"/>
      <c r="AQ68" s="231"/>
      <c r="AR68" s="232"/>
      <c r="AS68" s="205"/>
      <c r="AT68" s="203"/>
      <c r="AU68" s="230"/>
      <c r="AV68" s="231"/>
      <c r="AW68" s="232"/>
      <c r="AX68" s="205"/>
      <c r="AY68" s="203"/>
      <c r="AZ68" s="230"/>
      <c r="BA68" s="231"/>
      <c r="BB68" s="232"/>
      <c r="BC68" s="205"/>
      <c r="BD68" s="199"/>
      <c r="BE68" s="230"/>
      <c r="BF68" s="230"/>
      <c r="BG68" s="231"/>
      <c r="BH68" s="232"/>
      <c r="BI68" s="205"/>
      <c r="BJ68" s="229"/>
      <c r="BK68" s="234"/>
      <c r="BL68" s="207">
        <f t="shared" si="63"/>
        <v>0</v>
      </c>
      <c r="BM68" s="208">
        <f t="shared" si="64"/>
        <v>0</v>
      </c>
      <c r="BN68" s="208">
        <f t="shared" si="65"/>
        <v>0</v>
      </c>
      <c r="BO68" s="208">
        <f t="shared" si="66"/>
        <v>0</v>
      </c>
      <c r="BP68" s="208">
        <f t="shared" si="67"/>
        <v>0</v>
      </c>
      <c r="BQ68" s="208">
        <f t="shared" si="68"/>
        <v>0</v>
      </c>
      <c r="BR68" s="209">
        <f t="shared" si="69"/>
        <v>0</v>
      </c>
      <c r="BS68" s="209">
        <f t="shared" si="70"/>
        <v>0</v>
      </c>
      <c r="BT68" s="208">
        <f t="shared" si="71"/>
        <v>0</v>
      </c>
      <c r="BU68" s="208">
        <f t="shared" si="72"/>
        <v>0</v>
      </c>
      <c r="BV68" s="208">
        <f t="shared" si="73"/>
        <v>0</v>
      </c>
      <c r="BW68" s="208">
        <f t="shared" si="74"/>
        <v>0</v>
      </c>
      <c r="BX68" s="208">
        <f t="shared" si="75"/>
        <v>0</v>
      </c>
      <c r="BY68" s="208">
        <f t="shared" si="76"/>
        <v>0</v>
      </c>
      <c r="BZ68" s="208">
        <f t="shared" si="77"/>
        <v>0</v>
      </c>
      <c r="CA68" s="208">
        <f t="shared" si="78"/>
        <v>0</v>
      </c>
      <c r="CB68" s="208">
        <f t="shared" si="48"/>
        <v>0</v>
      </c>
      <c r="CC68" s="208">
        <f t="shared" si="79"/>
        <v>0</v>
      </c>
      <c r="CD68" s="208">
        <f t="shared" si="80"/>
        <v>0</v>
      </c>
      <c r="CE68" s="209">
        <f t="shared" si="81"/>
        <v>0</v>
      </c>
      <c r="CF68" s="209">
        <f t="shared" si="82"/>
        <v>0</v>
      </c>
      <c r="CG68" s="209">
        <f t="shared" si="83"/>
        <v>0</v>
      </c>
      <c r="CH68" s="209">
        <f t="shared" si="84"/>
        <v>0</v>
      </c>
      <c r="CI68" s="209">
        <f t="shared" si="85"/>
        <v>0</v>
      </c>
      <c r="CJ68" s="209">
        <f t="shared" si="86"/>
        <v>0</v>
      </c>
      <c r="CK68" s="209">
        <f t="shared" si="87"/>
        <v>0</v>
      </c>
      <c r="CL68" s="209">
        <f t="shared" si="88"/>
        <v>0</v>
      </c>
      <c r="CM68" s="209">
        <f t="shared" si="89"/>
        <v>0</v>
      </c>
      <c r="CN68" s="209">
        <f t="shared" si="90"/>
        <v>0</v>
      </c>
      <c r="CO68" s="209">
        <f t="shared" si="91"/>
        <v>0</v>
      </c>
      <c r="CP68" s="209">
        <f t="shared" si="92"/>
        <v>0</v>
      </c>
      <c r="CQ68" s="209">
        <f t="shared" si="93"/>
        <v>0</v>
      </c>
      <c r="CR68" s="209" t="str">
        <f t="shared" si="94"/>
        <v/>
      </c>
      <c r="CS68" s="209" t="str">
        <f t="shared" si="95"/>
        <v xml:space="preserve"> </v>
      </c>
      <c r="CT68" s="209" t="str">
        <f t="shared" si="96"/>
        <v/>
      </c>
      <c r="CU68" s="209" t="str">
        <f t="shared" si="97"/>
        <v/>
      </c>
      <c r="CV68" s="209" t="str">
        <f t="shared" si="98"/>
        <v/>
      </c>
      <c r="CW68" s="209" t="str">
        <f t="shared" si="99"/>
        <v/>
      </c>
      <c r="CX68" s="209" t="str">
        <f t="shared" si="100"/>
        <v/>
      </c>
      <c r="CY68" s="209" t="str">
        <f t="shared" si="101"/>
        <v/>
      </c>
      <c r="CZ68" s="209" t="str">
        <f t="shared" si="102"/>
        <v/>
      </c>
      <c r="DA68" s="209" t="str">
        <f t="shared" si="103"/>
        <v/>
      </c>
      <c r="DB68" s="209" t="str">
        <f t="shared" si="104"/>
        <v/>
      </c>
      <c r="DC68" s="209" t="str">
        <f t="shared" si="105"/>
        <v/>
      </c>
      <c r="DD68" s="209" t="str">
        <f t="shared" si="106"/>
        <v/>
      </c>
      <c r="DE68" s="209" t="str">
        <f t="shared" si="107"/>
        <v/>
      </c>
      <c r="DF68" s="209" t="str">
        <f t="shared" si="108"/>
        <v/>
      </c>
      <c r="DG68" s="209" t="str">
        <f t="shared" si="109"/>
        <v/>
      </c>
      <c r="DH68" s="210" t="str">
        <f t="shared" si="110"/>
        <v/>
      </c>
      <c r="DI68" s="272" t="str">
        <f t="shared" si="119"/>
        <v/>
      </c>
      <c r="DJ68" s="272" t="str">
        <f t="shared" si="118"/>
        <v/>
      </c>
      <c r="DK68" s="200">
        <f t="shared" si="120"/>
        <v>0</v>
      </c>
      <c r="DL68" s="200">
        <f t="shared" si="121"/>
        <v>0</v>
      </c>
      <c r="DM68" s="200">
        <f t="shared" si="122"/>
        <v>0</v>
      </c>
      <c r="DN68" s="200"/>
      <c r="DO68" s="272" t="str">
        <f t="shared" si="123"/>
        <v/>
      </c>
      <c r="DP68" s="272" t="str">
        <f t="shared" si="124"/>
        <v/>
      </c>
      <c r="DQ68" s="308"/>
      <c r="DR68" s="68">
        <f t="shared" ref="DR68:DR131" si="125">IF(AND(DO68="", A68&lt;&gt;""),1,0)</f>
        <v>0</v>
      </c>
      <c r="DS68" s="68">
        <f t="shared" ref="DS68:DS131" si="126">IF(OR(DO68="PDV",DO68="RET"),1,0)</f>
        <v>0</v>
      </c>
      <c r="DT68" s="68">
        <f t="shared" ref="DT68:DT131" si="127">IF(OR(DO68="EPT",DO68="ECT", DO68="ETP"),(1),(0))</f>
        <v>0</v>
      </c>
      <c r="DU68" s="211"/>
      <c r="DV68" s="211"/>
      <c r="DW68" s="211"/>
      <c r="DX68" s="211"/>
      <c r="DY68" s="211"/>
      <c r="DZ68" s="211"/>
      <c r="EA68" s="211"/>
      <c r="EB68" s="211"/>
      <c r="EC68" s="211"/>
      <c r="ED68" s="211"/>
      <c r="EE68" s="211"/>
      <c r="EF68" s="211"/>
      <c r="EG68" s="211"/>
      <c r="EH68" s="211"/>
      <c r="EI68" s="211"/>
      <c r="EJ68" s="211"/>
      <c r="EK68" s="211"/>
      <c r="EL68" s="211"/>
      <c r="EM68" s="211"/>
      <c r="EN68" s="211"/>
      <c r="EO68" s="211"/>
      <c r="EP68" s="211"/>
      <c r="EQ68" s="211"/>
      <c r="ER68" s="211"/>
      <c r="ES68" s="211"/>
      <c r="ET68" s="211"/>
      <c r="EU68" s="211"/>
      <c r="EV68" s="211"/>
      <c r="EW68" s="211"/>
      <c r="EX68" s="211"/>
      <c r="EY68" s="211"/>
      <c r="EZ68" s="211"/>
    </row>
    <row r="69" spans="1:156" s="72" customFormat="1" ht="23.25" customHeight="1" x14ac:dyDescent="0.2">
      <c r="A69" s="248"/>
      <c r="B69" s="263"/>
      <c r="C69" s="214"/>
      <c r="D69" s="324" t="str">
        <f t="shared" si="62"/>
        <v/>
      </c>
      <c r="E69" s="150" t="str">
        <f t="shared" si="117"/>
        <v/>
      </c>
      <c r="F69" s="214"/>
      <c r="G69" s="214"/>
      <c r="H69" s="214"/>
      <c r="I69" s="220"/>
      <c r="J69" s="214"/>
      <c r="K69" s="255"/>
      <c r="L69" s="268"/>
      <c r="M69" s="214"/>
      <c r="N69" s="215"/>
      <c r="O69" s="218"/>
      <c r="P69" s="216"/>
      <c r="Q69" s="217"/>
      <c r="R69" s="215"/>
      <c r="S69" s="219"/>
      <c r="T69" s="217"/>
      <c r="U69" s="215"/>
      <c r="V69" s="219"/>
      <c r="W69" s="217"/>
      <c r="X69" s="215"/>
      <c r="Y69" s="219"/>
      <c r="Z69" s="217"/>
      <c r="AA69" s="214"/>
      <c r="AB69" s="215"/>
      <c r="AC69" s="218"/>
      <c r="AD69" s="216"/>
      <c r="AE69" s="217"/>
      <c r="AF69" s="214"/>
      <c r="AG69" s="215"/>
      <c r="AH69" s="218"/>
      <c r="AI69" s="216"/>
      <c r="AJ69" s="217"/>
      <c r="AK69" s="214"/>
      <c r="AL69" s="215"/>
      <c r="AM69" s="218"/>
      <c r="AN69" s="216"/>
      <c r="AO69" s="217"/>
      <c r="AP69" s="214"/>
      <c r="AQ69" s="215"/>
      <c r="AR69" s="218"/>
      <c r="AS69" s="216"/>
      <c r="AT69" s="217"/>
      <c r="AU69" s="214"/>
      <c r="AV69" s="215"/>
      <c r="AW69" s="218"/>
      <c r="AX69" s="216"/>
      <c r="AY69" s="217"/>
      <c r="AZ69" s="214"/>
      <c r="BA69" s="215"/>
      <c r="BB69" s="218"/>
      <c r="BC69" s="216"/>
      <c r="BD69" s="213"/>
      <c r="BE69" s="214"/>
      <c r="BF69" s="214"/>
      <c r="BG69" s="215"/>
      <c r="BH69" s="218"/>
      <c r="BI69" s="216"/>
      <c r="BJ69" s="213"/>
      <c r="BK69" s="221"/>
      <c r="BL69" s="222">
        <f t="shared" si="63"/>
        <v>0</v>
      </c>
      <c r="BM69" s="223">
        <f t="shared" si="64"/>
        <v>0</v>
      </c>
      <c r="BN69" s="223">
        <f t="shared" si="65"/>
        <v>0</v>
      </c>
      <c r="BO69" s="223">
        <f t="shared" si="66"/>
        <v>0</v>
      </c>
      <c r="BP69" s="223">
        <f t="shared" si="67"/>
        <v>0</v>
      </c>
      <c r="BQ69" s="223">
        <f t="shared" si="68"/>
        <v>0</v>
      </c>
      <c r="BR69" s="224">
        <f t="shared" si="69"/>
        <v>0</v>
      </c>
      <c r="BS69" s="224">
        <f t="shared" si="70"/>
        <v>0</v>
      </c>
      <c r="BT69" s="223">
        <f t="shared" si="71"/>
        <v>0</v>
      </c>
      <c r="BU69" s="223">
        <f t="shared" si="72"/>
        <v>0</v>
      </c>
      <c r="BV69" s="223">
        <f t="shared" si="73"/>
        <v>0</v>
      </c>
      <c r="BW69" s="223">
        <f t="shared" si="74"/>
        <v>0</v>
      </c>
      <c r="BX69" s="223">
        <f t="shared" si="75"/>
        <v>0</v>
      </c>
      <c r="BY69" s="223">
        <f t="shared" si="76"/>
        <v>0</v>
      </c>
      <c r="BZ69" s="223">
        <f t="shared" si="77"/>
        <v>0</v>
      </c>
      <c r="CA69" s="223">
        <f t="shared" si="78"/>
        <v>0</v>
      </c>
      <c r="CB69" s="208">
        <f t="shared" ref="CB69:CB132" si="128">IF((AW69&gt;0),IF(OR(AT69="O",AU69="O",AV69&gt;=37.5),1,0),0)</f>
        <v>0</v>
      </c>
      <c r="CC69" s="223">
        <f t="shared" si="79"/>
        <v>0</v>
      </c>
      <c r="CD69" s="223">
        <f t="shared" si="80"/>
        <v>0</v>
      </c>
      <c r="CE69" s="224">
        <f t="shared" si="81"/>
        <v>0</v>
      </c>
      <c r="CF69" s="224">
        <f t="shared" si="82"/>
        <v>0</v>
      </c>
      <c r="CG69" s="224">
        <f t="shared" si="83"/>
        <v>0</v>
      </c>
      <c r="CH69" s="224">
        <f t="shared" si="84"/>
        <v>0</v>
      </c>
      <c r="CI69" s="224">
        <f t="shared" si="85"/>
        <v>0</v>
      </c>
      <c r="CJ69" s="224">
        <f t="shared" si="86"/>
        <v>0</v>
      </c>
      <c r="CK69" s="224">
        <f t="shared" si="87"/>
        <v>0</v>
      </c>
      <c r="CL69" s="224">
        <f t="shared" si="88"/>
        <v>0</v>
      </c>
      <c r="CM69" s="224">
        <f t="shared" si="89"/>
        <v>0</v>
      </c>
      <c r="CN69" s="224">
        <f t="shared" si="90"/>
        <v>0</v>
      </c>
      <c r="CO69" s="224">
        <f t="shared" si="91"/>
        <v>0</v>
      </c>
      <c r="CP69" s="224">
        <f t="shared" si="92"/>
        <v>0</v>
      </c>
      <c r="CQ69" s="224">
        <f t="shared" si="93"/>
        <v>0</v>
      </c>
      <c r="CR69" s="224" t="str">
        <f t="shared" si="94"/>
        <v/>
      </c>
      <c r="CS69" s="224" t="str">
        <f t="shared" si="95"/>
        <v xml:space="preserve"> </v>
      </c>
      <c r="CT69" s="224" t="str">
        <f t="shared" si="96"/>
        <v/>
      </c>
      <c r="CU69" s="224" t="str">
        <f t="shared" si="97"/>
        <v/>
      </c>
      <c r="CV69" s="224" t="str">
        <f t="shared" si="98"/>
        <v/>
      </c>
      <c r="CW69" s="224" t="str">
        <f t="shared" si="99"/>
        <v/>
      </c>
      <c r="CX69" s="224" t="str">
        <f t="shared" si="100"/>
        <v/>
      </c>
      <c r="CY69" s="224" t="str">
        <f t="shared" si="101"/>
        <v/>
      </c>
      <c r="CZ69" s="224" t="str">
        <f t="shared" si="102"/>
        <v/>
      </c>
      <c r="DA69" s="224" t="str">
        <f t="shared" si="103"/>
        <v/>
      </c>
      <c r="DB69" s="224" t="str">
        <f t="shared" si="104"/>
        <v/>
      </c>
      <c r="DC69" s="224" t="str">
        <f t="shared" si="105"/>
        <v/>
      </c>
      <c r="DD69" s="224" t="str">
        <f t="shared" si="106"/>
        <v/>
      </c>
      <c r="DE69" s="224" t="str">
        <f t="shared" si="107"/>
        <v/>
      </c>
      <c r="DF69" s="224" t="str">
        <f t="shared" si="108"/>
        <v/>
      </c>
      <c r="DG69" s="224" t="str">
        <f t="shared" si="109"/>
        <v/>
      </c>
      <c r="DH69" s="225" t="str">
        <f t="shared" si="110"/>
        <v/>
      </c>
      <c r="DI69" s="224" t="str">
        <f t="shared" si="119"/>
        <v/>
      </c>
      <c r="DJ69" s="224" t="str">
        <f t="shared" si="118"/>
        <v/>
      </c>
      <c r="DK69" s="306">
        <f t="shared" si="120"/>
        <v>0</v>
      </c>
      <c r="DL69" s="306">
        <f t="shared" si="121"/>
        <v>0</v>
      </c>
      <c r="DM69" s="306">
        <f t="shared" si="122"/>
        <v>0</v>
      </c>
      <c r="DN69" s="220"/>
      <c r="DO69" s="224" t="str">
        <f t="shared" si="123"/>
        <v/>
      </c>
      <c r="DP69" s="224" t="str">
        <f t="shared" si="124"/>
        <v/>
      </c>
      <c r="DQ69" s="307"/>
      <c r="DR69" s="71">
        <f t="shared" si="125"/>
        <v>0</v>
      </c>
      <c r="DS69" s="71">
        <f t="shared" si="126"/>
        <v>0</v>
      </c>
      <c r="DT69" s="71">
        <f t="shared" si="127"/>
        <v>0</v>
      </c>
      <c r="DU69" s="226"/>
      <c r="DV69" s="226"/>
      <c r="DW69" s="226"/>
      <c r="DX69" s="226"/>
      <c r="DY69" s="226"/>
      <c r="DZ69" s="226"/>
      <c r="EA69" s="226"/>
      <c r="EB69" s="226"/>
      <c r="EC69" s="226"/>
      <c r="ED69" s="226"/>
      <c r="EE69" s="226"/>
      <c r="EF69" s="226"/>
      <c r="EG69" s="226"/>
      <c r="EH69" s="226"/>
      <c r="EI69" s="226"/>
      <c r="EJ69" s="226"/>
      <c r="EK69" s="226"/>
      <c r="EL69" s="226"/>
      <c r="EM69" s="226"/>
      <c r="EN69" s="226"/>
      <c r="EO69" s="226"/>
      <c r="EP69" s="226"/>
      <c r="EQ69" s="226"/>
      <c r="ER69" s="226"/>
      <c r="ES69" s="226"/>
      <c r="ET69" s="226"/>
      <c r="EU69" s="226"/>
      <c r="EV69" s="226"/>
      <c r="EW69" s="226"/>
      <c r="EX69" s="226"/>
      <c r="EY69" s="226"/>
      <c r="EZ69" s="226"/>
    </row>
    <row r="70" spans="1:156" s="70" customFormat="1" ht="23.25" customHeight="1" x14ac:dyDescent="0.2">
      <c r="A70" s="249"/>
      <c r="B70" s="264"/>
      <c r="C70" s="230"/>
      <c r="D70" s="325" t="str">
        <f t="shared" si="62"/>
        <v/>
      </c>
      <c r="E70" s="265" t="str">
        <f t="shared" si="117"/>
        <v/>
      </c>
      <c r="F70" s="230"/>
      <c r="G70" s="230"/>
      <c r="H70" s="230"/>
      <c r="I70" s="200"/>
      <c r="J70" s="230"/>
      <c r="K70" s="254"/>
      <c r="L70" s="269"/>
      <c r="M70" s="230"/>
      <c r="N70" s="231"/>
      <c r="O70" s="232"/>
      <c r="P70" s="205"/>
      <c r="Q70" s="203"/>
      <c r="R70" s="231"/>
      <c r="S70" s="233"/>
      <c r="T70" s="203"/>
      <c r="U70" s="231"/>
      <c r="V70" s="233"/>
      <c r="W70" s="203"/>
      <c r="X70" s="231"/>
      <c r="Y70" s="233"/>
      <c r="Z70" s="203"/>
      <c r="AA70" s="230"/>
      <c r="AB70" s="231"/>
      <c r="AC70" s="232"/>
      <c r="AD70" s="205"/>
      <c r="AE70" s="203"/>
      <c r="AF70" s="230"/>
      <c r="AG70" s="231"/>
      <c r="AH70" s="232"/>
      <c r="AI70" s="205"/>
      <c r="AJ70" s="203"/>
      <c r="AK70" s="230"/>
      <c r="AL70" s="231"/>
      <c r="AM70" s="232"/>
      <c r="AN70" s="205"/>
      <c r="AO70" s="203"/>
      <c r="AP70" s="230"/>
      <c r="AQ70" s="231"/>
      <c r="AR70" s="232"/>
      <c r="AS70" s="205"/>
      <c r="AT70" s="203"/>
      <c r="AU70" s="230"/>
      <c r="AV70" s="231"/>
      <c r="AW70" s="232"/>
      <c r="AX70" s="205"/>
      <c r="AY70" s="203"/>
      <c r="AZ70" s="230"/>
      <c r="BA70" s="231"/>
      <c r="BB70" s="232"/>
      <c r="BC70" s="205"/>
      <c r="BD70" s="199"/>
      <c r="BE70" s="230"/>
      <c r="BF70" s="230"/>
      <c r="BG70" s="231"/>
      <c r="BH70" s="232"/>
      <c r="BI70" s="205"/>
      <c r="BJ70" s="229"/>
      <c r="BK70" s="234"/>
      <c r="BL70" s="207">
        <f t="shared" si="63"/>
        <v>0</v>
      </c>
      <c r="BM70" s="208">
        <f t="shared" si="64"/>
        <v>0</v>
      </c>
      <c r="BN70" s="208">
        <f t="shared" si="65"/>
        <v>0</v>
      </c>
      <c r="BO70" s="208">
        <f t="shared" si="66"/>
        <v>0</v>
      </c>
      <c r="BP70" s="208">
        <f t="shared" si="67"/>
        <v>0</v>
      </c>
      <c r="BQ70" s="208">
        <f t="shared" si="68"/>
        <v>0</v>
      </c>
      <c r="BR70" s="209">
        <f t="shared" si="69"/>
        <v>0</v>
      </c>
      <c r="BS70" s="209">
        <f t="shared" si="70"/>
        <v>0</v>
      </c>
      <c r="BT70" s="208">
        <f t="shared" si="71"/>
        <v>0</v>
      </c>
      <c r="BU70" s="208">
        <f t="shared" si="72"/>
        <v>0</v>
      </c>
      <c r="BV70" s="208">
        <f t="shared" si="73"/>
        <v>0</v>
      </c>
      <c r="BW70" s="208">
        <f t="shared" si="74"/>
        <v>0</v>
      </c>
      <c r="BX70" s="208">
        <f t="shared" si="75"/>
        <v>0</v>
      </c>
      <c r="BY70" s="208">
        <f t="shared" si="76"/>
        <v>0</v>
      </c>
      <c r="BZ70" s="208">
        <f t="shared" si="77"/>
        <v>0</v>
      </c>
      <c r="CA70" s="208">
        <f t="shared" si="78"/>
        <v>0</v>
      </c>
      <c r="CB70" s="208">
        <f t="shared" si="128"/>
        <v>0</v>
      </c>
      <c r="CC70" s="208">
        <f t="shared" si="79"/>
        <v>0</v>
      </c>
      <c r="CD70" s="208">
        <f t="shared" si="80"/>
        <v>0</v>
      </c>
      <c r="CE70" s="209">
        <f t="shared" si="81"/>
        <v>0</v>
      </c>
      <c r="CF70" s="209">
        <f t="shared" si="82"/>
        <v>0</v>
      </c>
      <c r="CG70" s="209">
        <f t="shared" si="83"/>
        <v>0</v>
      </c>
      <c r="CH70" s="209">
        <f t="shared" si="84"/>
        <v>0</v>
      </c>
      <c r="CI70" s="209">
        <f t="shared" si="85"/>
        <v>0</v>
      </c>
      <c r="CJ70" s="209">
        <f t="shared" si="86"/>
        <v>0</v>
      </c>
      <c r="CK70" s="209">
        <f t="shared" si="87"/>
        <v>0</v>
      </c>
      <c r="CL70" s="209">
        <f t="shared" si="88"/>
        <v>0</v>
      </c>
      <c r="CM70" s="209">
        <f t="shared" si="89"/>
        <v>0</v>
      </c>
      <c r="CN70" s="209">
        <f t="shared" si="90"/>
        <v>0</v>
      </c>
      <c r="CO70" s="209">
        <f t="shared" si="91"/>
        <v>0</v>
      </c>
      <c r="CP70" s="209">
        <f t="shared" si="92"/>
        <v>0</v>
      </c>
      <c r="CQ70" s="209">
        <f t="shared" si="93"/>
        <v>0</v>
      </c>
      <c r="CR70" s="209" t="str">
        <f t="shared" si="94"/>
        <v/>
      </c>
      <c r="CS70" s="209" t="str">
        <f t="shared" si="95"/>
        <v xml:space="preserve"> </v>
      </c>
      <c r="CT70" s="209" t="str">
        <f t="shared" si="96"/>
        <v/>
      </c>
      <c r="CU70" s="209" t="str">
        <f t="shared" si="97"/>
        <v/>
      </c>
      <c r="CV70" s="209" t="str">
        <f t="shared" si="98"/>
        <v/>
      </c>
      <c r="CW70" s="209" t="str">
        <f t="shared" si="99"/>
        <v/>
      </c>
      <c r="CX70" s="209" t="str">
        <f t="shared" si="100"/>
        <v/>
      </c>
      <c r="CY70" s="209" t="str">
        <f t="shared" si="101"/>
        <v/>
      </c>
      <c r="CZ70" s="209" t="str">
        <f t="shared" si="102"/>
        <v/>
      </c>
      <c r="DA70" s="209" t="str">
        <f t="shared" si="103"/>
        <v/>
      </c>
      <c r="DB70" s="209" t="str">
        <f t="shared" si="104"/>
        <v/>
      </c>
      <c r="DC70" s="209" t="str">
        <f t="shared" si="105"/>
        <v/>
      </c>
      <c r="DD70" s="209" t="str">
        <f t="shared" si="106"/>
        <v/>
      </c>
      <c r="DE70" s="209" t="str">
        <f t="shared" si="107"/>
        <v/>
      </c>
      <c r="DF70" s="209" t="str">
        <f t="shared" si="108"/>
        <v/>
      </c>
      <c r="DG70" s="209" t="str">
        <f t="shared" si="109"/>
        <v/>
      </c>
      <c r="DH70" s="210" t="str">
        <f t="shared" si="110"/>
        <v/>
      </c>
      <c r="DI70" s="272" t="str">
        <f t="shared" si="119"/>
        <v/>
      </c>
      <c r="DJ70" s="272" t="str">
        <f t="shared" si="118"/>
        <v/>
      </c>
      <c r="DK70" s="200">
        <f t="shared" si="120"/>
        <v>0</v>
      </c>
      <c r="DL70" s="200">
        <f t="shared" si="121"/>
        <v>0</v>
      </c>
      <c r="DM70" s="200">
        <f t="shared" si="122"/>
        <v>0</v>
      </c>
      <c r="DN70" s="200"/>
      <c r="DO70" s="272" t="str">
        <f t="shared" si="123"/>
        <v/>
      </c>
      <c r="DP70" s="272" t="str">
        <f t="shared" si="124"/>
        <v/>
      </c>
      <c r="DQ70" s="308"/>
      <c r="DR70" s="68">
        <f t="shared" si="125"/>
        <v>0</v>
      </c>
      <c r="DS70" s="68">
        <f t="shared" si="126"/>
        <v>0</v>
      </c>
      <c r="DT70" s="68">
        <f t="shared" si="127"/>
        <v>0</v>
      </c>
      <c r="DU70" s="211"/>
      <c r="DV70" s="211"/>
      <c r="DW70" s="211"/>
      <c r="DX70" s="211"/>
      <c r="DY70" s="211"/>
      <c r="DZ70" s="211"/>
      <c r="EA70" s="211"/>
      <c r="EB70" s="211"/>
      <c r="EC70" s="211"/>
      <c r="ED70" s="211"/>
      <c r="EE70" s="211"/>
      <c r="EF70" s="211"/>
      <c r="EG70" s="211"/>
      <c r="EH70" s="211"/>
      <c r="EI70" s="211"/>
      <c r="EJ70" s="211"/>
      <c r="EK70" s="211"/>
      <c r="EL70" s="211"/>
      <c r="EM70" s="211"/>
      <c r="EN70" s="211"/>
      <c r="EO70" s="211"/>
      <c r="EP70" s="211"/>
      <c r="EQ70" s="211"/>
      <c r="ER70" s="211"/>
      <c r="ES70" s="211"/>
      <c r="ET70" s="211"/>
      <c r="EU70" s="211"/>
      <c r="EV70" s="211"/>
      <c r="EW70" s="211"/>
      <c r="EX70" s="211"/>
      <c r="EY70" s="211"/>
      <c r="EZ70" s="211"/>
    </row>
    <row r="71" spans="1:156" s="72" customFormat="1" ht="23.25" customHeight="1" x14ac:dyDescent="0.2">
      <c r="A71" s="248"/>
      <c r="B71" s="263"/>
      <c r="C71" s="214"/>
      <c r="D71" s="324" t="str">
        <f t="shared" ref="D71:D134" si="129">IF(C71="","",C71/12)</f>
        <v/>
      </c>
      <c r="E71" s="150" t="str">
        <f t="shared" si="117"/>
        <v/>
      </c>
      <c r="F71" s="214"/>
      <c r="G71" s="214"/>
      <c r="H71" s="214"/>
      <c r="I71" s="220"/>
      <c r="J71" s="214"/>
      <c r="K71" s="255"/>
      <c r="L71" s="268"/>
      <c r="M71" s="214"/>
      <c r="N71" s="215"/>
      <c r="O71" s="218"/>
      <c r="P71" s="216"/>
      <c r="Q71" s="217"/>
      <c r="R71" s="215"/>
      <c r="S71" s="219"/>
      <c r="T71" s="217"/>
      <c r="U71" s="215"/>
      <c r="V71" s="219"/>
      <c r="W71" s="217"/>
      <c r="X71" s="215"/>
      <c r="Y71" s="219"/>
      <c r="Z71" s="217"/>
      <c r="AA71" s="214"/>
      <c r="AB71" s="215"/>
      <c r="AC71" s="218"/>
      <c r="AD71" s="216"/>
      <c r="AE71" s="217"/>
      <c r="AF71" s="214"/>
      <c r="AG71" s="215"/>
      <c r="AH71" s="218"/>
      <c r="AI71" s="216"/>
      <c r="AJ71" s="217"/>
      <c r="AK71" s="214"/>
      <c r="AL71" s="215"/>
      <c r="AM71" s="218"/>
      <c r="AN71" s="216"/>
      <c r="AO71" s="217"/>
      <c r="AP71" s="214"/>
      <c r="AQ71" s="215"/>
      <c r="AR71" s="218"/>
      <c r="AS71" s="216"/>
      <c r="AT71" s="217"/>
      <c r="AU71" s="214"/>
      <c r="AV71" s="215"/>
      <c r="AW71" s="218"/>
      <c r="AX71" s="216"/>
      <c r="AY71" s="217"/>
      <c r="AZ71" s="214"/>
      <c r="BA71" s="215"/>
      <c r="BB71" s="218"/>
      <c r="BC71" s="216"/>
      <c r="BD71" s="213"/>
      <c r="BE71" s="214"/>
      <c r="BF71" s="214"/>
      <c r="BG71" s="215"/>
      <c r="BH71" s="218"/>
      <c r="BI71" s="216"/>
      <c r="BJ71" s="213"/>
      <c r="BK71" s="221"/>
      <c r="BL71" s="222">
        <f t="shared" ref="BL71:BL134" si="130">IF(AND(Q71="O",S71&gt;0),1,0)</f>
        <v>0</v>
      </c>
      <c r="BM71" s="223">
        <f t="shared" ref="BM71:BM134" si="131">IF(O71&lt;&gt;"",IF(V71&gt;O71,1,0),0)</f>
        <v>0</v>
      </c>
      <c r="BN71" s="223">
        <f t="shared" ref="BN71:BN134" si="132">IF(AND(T71="O",V71&gt;0),1,0)</f>
        <v>0</v>
      </c>
      <c r="BO71" s="223">
        <f t="shared" ref="BO71:BO134" si="133">IF(O71&lt;&gt;"",IF(Y71&gt;=(0.25*O71),1,0),0)</f>
        <v>0</v>
      </c>
      <c r="BP71" s="223">
        <f t="shared" ref="BP71:BP134" si="134">IF((Y71&gt;0),IF( (X71&gt;=37.5),1,0),0)</f>
        <v>0</v>
      </c>
      <c r="BQ71" s="223">
        <f t="shared" ref="BQ71:BQ134" si="135">IF(AND(W71="O",Y71&gt;0),1,0)</f>
        <v>0</v>
      </c>
      <c r="BR71" s="224">
        <f t="shared" ref="BR71:BR134" si="136">IF(ROUNDUP((BQ71+BP71+BO71+BN71+BM71+BL71)/6,0)=1,1,0)</f>
        <v>0</v>
      </c>
      <c r="BS71" s="224">
        <f t="shared" ref="BS71:BS134" si="137">IF(AND(OR(BD71="Jour4",BD71="Jour5",BD71="Jour6"),BH71&gt;0),IF(OR(BE71="O",BF71="O",BG71&gt;=37.5),1,0),0)</f>
        <v>0</v>
      </c>
      <c r="BT71" s="223">
        <f t="shared" ref="BT71:BT134" si="138">IF((AC71&gt;0),IF(OR(Z71="O",AA71="O",AB71&gt;=37.5),1,0),0)</f>
        <v>0</v>
      </c>
      <c r="BU71" s="223">
        <f t="shared" ref="BU71:BU134" si="139">IF(AND(OR(BD71="Jour8",BD71="Jour9",BD71="Jour10",BD71="Jour11",BD71="Jour12",BD71="Jour13"),BH71&gt;0),IF(OR(BE71="O",BF71="O",BG71&gt;=37.5),1,0),0)</f>
        <v>0</v>
      </c>
      <c r="BV71" s="223">
        <f t="shared" ref="BV71:BV134" si="140">IF((AH71&gt;0),IF(OR(AE71="O",AF71="O",AG71&gt;=37.5),1,0),0)</f>
        <v>0</v>
      </c>
      <c r="BW71" s="223">
        <f t="shared" ref="BW71:BW134" si="141">IF(AND(OR(BD71="Jour15",BD71="Jour16",BD71="Jour17",BD71="Jour18",BD71="Jour19",BD71="Jour20"),BH71&gt;0),IF(OR(BE71="O",BF71="O",BG71&gt;=37.5),1,0),0)</f>
        <v>0</v>
      </c>
      <c r="BX71" s="223">
        <f t="shared" ref="BX71:BX134" si="142">IF((AM71&gt;0),IF(OR(AJ71="O",AK71="O",AL71&gt;=37.5),1,0),0)</f>
        <v>0</v>
      </c>
      <c r="BY71" s="223">
        <f t="shared" ref="BY71:BY134" si="143">IF(AND(OR(BD71="Jour22",BD71="Jour23",BD71="Jour24",BD71="Jour25",BD71="Jour26",BD71="Jour27"),BH71&gt;0),IF(OR(BE71="O",BF71="O",BG71&gt;=37.5),1,0),0)</f>
        <v>0</v>
      </c>
      <c r="BZ71" s="223">
        <f t="shared" ref="BZ71:BZ134" si="144">IF((AR71&gt;0),IF(OR(AO71="O",AP71="O",AQ71&gt;=37.5),1,0),0)</f>
        <v>0</v>
      </c>
      <c r="CA71" s="223">
        <f t="shared" ref="CA71:CA134" si="145">IF(AND(OR(BD71="Jour29",BD71="Jour30",BD71="Jour31",BD71="Jour32",BD71="Jour33",BD71="Jour34"),BH71&gt;0),IF(OR(BE71="O",BF71="O",BG71&gt;=37.5),1,0),0)</f>
        <v>0</v>
      </c>
      <c r="CB71" s="208">
        <f t="shared" si="128"/>
        <v>0</v>
      </c>
      <c r="CC71" s="223">
        <f t="shared" ref="CC71:CC134" si="146">IF(AND(OR(BD71="Jour36",BD71="Jour37",BD71="Jour38",BD71="Jour39",BD71="Jour40",BD71="Jour41"),BH71&gt;0),IF(OR(BE71="O",BF71="O",BG71&gt;=37.5),1,0),0)</f>
        <v>0</v>
      </c>
      <c r="CD71" s="223">
        <f t="shared" ref="CD71:CD134" si="147">IF((BB71&gt;0),IF(OR(AY71="O",AZ71="O",BA71&gt;=37.5),1,0),0)</f>
        <v>0</v>
      </c>
      <c r="CE71" s="224">
        <f t="shared" ref="CE71:CE134" si="148">IF(BR71=0,ROUNDUP((BS71+BT71+BU71+BV71+BW71+BX71+BY71+BZ71+CA71+CB71+CC71+CD71)/12,0),0)</f>
        <v>0</v>
      </c>
      <c r="CF71" s="224">
        <f t="shared" ref="CF71:CF134" si="149">IF((AC71&gt;0),IF((AB71&lt;37.5),1,0),0)</f>
        <v>0</v>
      </c>
      <c r="CG71" s="224">
        <f t="shared" ref="CG71:CG134" si="150">IF(AND(OR(BD71="Jour8",BD71="Jour9",BD71="Jour10",BD71="Jour11",BD71="Jour12",BD71="Jour13"),BH71&gt;0),IF((BG71&lt;37.5),1,0),0)</f>
        <v>0</v>
      </c>
      <c r="CH71" s="224">
        <f t="shared" ref="CH71:CH134" si="151">IF((AH71&gt;0),IF((AG71&lt;37.5),1,0),0)</f>
        <v>0</v>
      </c>
      <c r="CI71" s="224">
        <f t="shared" ref="CI71:CI134" si="152">IF(AND(OR(BD71="Jour15",BD71="Jour16",BD71="Jour17",BD71="Jour18",BD71="Jour19",BD71="Jour20"),BH71&gt;0),IF((BG71&lt;37.5),1,0),0)</f>
        <v>0</v>
      </c>
      <c r="CJ71" s="224">
        <f t="shared" ref="CJ71:CJ134" si="153">IF((AM71&gt;0),IF((AL71&lt;37.5),1,0),0)</f>
        <v>0</v>
      </c>
      <c r="CK71" s="224">
        <f t="shared" ref="CK71:CK134" si="154">IF(AND(OR(BD71="Jour22",BD71="Jour23",BD71="Jour24",BD71="Jour25",BD71="Jour26",BD71="Jour27"),BH71&gt;0),IF((BG71&lt;37.5),1,0),0)</f>
        <v>0</v>
      </c>
      <c r="CL71" s="224">
        <f t="shared" ref="CL71:CL134" si="155">IF((AR71&gt;0),IF( (AQ71&lt;37.5),1,0),0)</f>
        <v>0</v>
      </c>
      <c r="CM71" s="224">
        <f t="shared" ref="CM71:CM134" si="156">IF(AND(OR(BD71="Jour29",BD71="Jour303",BD71="Jour31",BD71="Jour32",BD71="Jour33",BD71="Jour34"),BH71&gt;0),IF((BG71&lt;37.5),1,0),0)</f>
        <v>0</v>
      </c>
      <c r="CN71" s="224">
        <f t="shared" ref="CN71:CN134" si="157">IF((AW71&gt;0),IF( (AV71&lt;37.5),1,0),0)</f>
        <v>0</v>
      </c>
      <c r="CO71" s="224">
        <f t="shared" ref="CO71:CO134" si="158">IF(AND(OR(BD71="Jour36",BD71="Jour37",BD71="Jour38",BD71="Jour39",BD71="Jour40",BD71="Jour41"),BH71&gt;0),IF((BG71&lt;37.5),1,0),0)</f>
        <v>0</v>
      </c>
      <c r="CP71" s="224">
        <f t="shared" ref="CP71:CP134" si="159">IF((BB71&gt;0),IF( (BA71&lt;37.5),1,0),0)</f>
        <v>0</v>
      </c>
      <c r="CQ71" s="224">
        <f t="shared" ref="CQ71:CQ134" si="160">IF(BR71=0,ROUNDUP((CF71+CG71+CH71+CI71+CJ71+CK71+CL71+CM71+CN71+CO71+CP71)/11,0),0)</f>
        <v>0</v>
      </c>
      <c r="CR71" s="224" t="str">
        <f t="shared" ref="CR71:CR134" si="161">IF(BB71&lt;&gt;"",IF(BJ71="",IF(BK71="",1-((BR71+CE71+CQ71)),0),0),"")</f>
        <v/>
      </c>
      <c r="CS71" s="224" t="str">
        <f t="shared" ref="CS71:CS134" si="162">IF(BL71&gt;0,"Jour1",IF(OR(BM71&gt;0,BN71&gt;0),"Jour2",IF(OR(BO71&gt;0,BP71&gt;0,BQ71&gt;0),"Jour3",IF(AND(BS71&gt;0,BD71="Jour4"),"Jour4",IF(AND(BS71&gt;0,BD71="Jour5"),"Jour5",IF(AND(BS71&gt;0,BD71="Jour6"),"Jour6",IF(OR(BT71&gt;0,CF71&gt;0),"Jour7"," ")))))))</f>
        <v xml:space="preserve"> </v>
      </c>
      <c r="CT71" s="224" t="str">
        <f t="shared" ref="CT71:CT134" si="163">IF(AND(OR(BU71&gt;0,CG71&gt;0),BD71="Jour8"),"Jour8",IF(AND(OR(BU71&gt;0,CG71&gt;0),BD71="Jour9"),"Jour9",IF(AND(OR(BU71&gt;0,CG71&gt;0),BD71="Jour10"),"Jour10",IF(AND(OR(BU71&gt;0,CG71&gt;0),BD71="Jour11"),"Jour11",IF(AND(OR(BU71&gt;0,CG71&gt;0),BD71="Jour12"),"Jour12",IF(AND(OR(BU71&gt;0,CG71&gt;0),BD71="Jour13"),"Jour13",IF(OR(BV71&gt;0,CH71&gt;0),"Jour14","")))))))</f>
        <v/>
      </c>
      <c r="CU71" s="224" t="str">
        <f t="shared" ref="CU71:CU134" si="164">IF(AND(OR(BW71&gt;0,CI71&gt;0),BD71="Jour15"),"Jour15",IF(AND(OR(BW71&gt;0,CI71&gt;0),BD71="Jour16"),"Jour16",IF(AND(OR(BW71&gt;0,CI71&gt;0),BD71="Jour17"),"Jour17",IF(AND(OR(BW71&gt;0,CI71&gt;0),BD71="Jour18"),"Jour18",IF(AND(OR(BW71&gt;0,CI71&gt;0),BD71="Jour19"),"Jour19",IF(AND(OR(BW71&gt;0,CI71&gt;0),BD71="Jour20"),"Jour20",IF(OR(BX71&gt;0,CJ71&gt;0),"Jour21","")))))))</f>
        <v/>
      </c>
      <c r="CV71" s="224" t="str">
        <f t="shared" ref="CV71:CV134" si="165">IF(AND(OR(BY71&gt;0,CK71&gt;0),BD71="Jour22"),"Jour22",IF(AND(OR(BY71&gt;0,CK71&gt;0),BD71="Jour23"),"Jour23",IF(AND(OR(BY71&gt;0,CK71&gt;0),BD71="Jour24"),"Jour24",IF(AND(OR(BY71&gt;0,CK71&gt;0),BD71="Jour25"),"Jour25",IF(AND(OR(BY71&gt;0,CK71&gt;0),BD71="Jour26"),"Jour26",IF(AND(OR(BY71&gt;0,CK71&gt;0),BD71="Jour27"),"Jour27",IF(OR(BZ71&gt;0,CL71&gt;0),"Jour28","")))))))</f>
        <v/>
      </c>
      <c r="CW71" s="224" t="str">
        <f t="shared" ref="CW71:CW134" si="166">IF(AND(OR(CA80&gt;0,CM71&gt;0),BD71="Jour29"),"Jour29",IF(AND(OR(CA71&gt;0,CM71&gt;0),BD71="Jour30"),"Jour30",IF(AND(OR(CA71&gt;0,CM71&gt;0),BD71="Jour31"),"Jour31",IF(AND(OR(CA71&gt;0,CM71&gt;0),BD71="Jour32"),"Jour32",IF(AND(OR(CA71&gt;0,CM71&gt;0),BD71="Jour33"),"Jour33",IF(AND(OR(CA71&gt;0,CM71&gt;0),BD71="Jour34"),"Jour34",IF(OR(CB71&gt;0,CN71&gt;0),"Jour35","")))))))</f>
        <v/>
      </c>
      <c r="CX71" s="224" t="str">
        <f t="shared" ref="CX71:CX134" si="167">IF(AND(OR(CC71&gt;0,CO71&gt;0),BD71="Jour36"),"Jour36",IF(AND(OR(CC71&gt;0,CO71&gt;0),BD71="Jour37"),"Jour37",IF(AND(OR(CC71&gt;0,CO71&gt;0),BD71="Jour38"),"Jour38",IF(AND(OR(CC71&gt;0,CO71&gt;0),BD71="Jour39"),"Jour39",IF(AND(OR(CC71&gt;0,CO71&gt;0),BD71="Jour40"),"Jour40",IF(AND(OR(CC71&gt;0,CO71&gt;0),BD71="Jour41"),"Jour41",IF(OR(CD71&gt;0,CP71&gt;0),"Jour42","")))))))</f>
        <v/>
      </c>
      <c r="CY71" s="224" t="str">
        <f t="shared" ref="CY71:CY134" si="168">IF(CS71&lt;&gt;" ",CS71,IF(CT71&lt;&gt;"",CT71,IF(CU71&lt;&gt;"",CU71,IF(CV71&lt;&gt;"",CV71,IF(CW71&lt;&gt;"",CW71,IF(CX71&lt;&gt;"",CX71,""))))))</f>
        <v/>
      </c>
      <c r="CZ71" s="224" t="str">
        <f t="shared" ref="CZ71:CZ134" si="169">IF(CR71=1,"Jour42","")</f>
        <v/>
      </c>
      <c r="DA71" s="224" t="str">
        <f t="shared" ref="DA71:DA134" si="170">IF((BJ71&lt;&gt;""),BJ71,IF(BK71&lt;&gt;"",BK71,""))</f>
        <v/>
      </c>
      <c r="DB71" s="224" t="str">
        <f t="shared" ref="DB71:DB134" si="171">IF(OR(DO71="ETP",DO71="ECT",DO71="EPT"),DP71,"")</f>
        <v/>
      </c>
      <c r="DC71" s="224" t="str">
        <f t="shared" ref="DC71:DC134" si="172">IF((BJ71&lt;&gt;""),BJ71,IF(BK71&lt;&gt;"",BK71,IF(DO71="RET",DP71,"")))</f>
        <v/>
      </c>
      <c r="DD71" s="224" t="str">
        <f t="shared" ref="DD71:DD134" si="173">IF(Y71&gt;0,1,"")</f>
        <v/>
      </c>
      <c r="DE71" s="224" t="str">
        <f t="shared" ref="DE71:DE134" si="174">IF(Y71&lt;&gt;"",1,"")</f>
        <v/>
      </c>
      <c r="DF71" s="224" t="str">
        <f t="shared" ref="DF71:DF134" si="175">IF(F71="m",1,"")</f>
        <v/>
      </c>
      <c r="DG71" s="224" t="str">
        <f t="shared" ref="DG71:DG134" si="176">IF(F71="F",1,"")</f>
        <v/>
      </c>
      <c r="DH71" s="225" t="str">
        <f t="shared" ref="DH71:DH134" si="177">D71</f>
        <v/>
      </c>
      <c r="DI71" s="224" t="str">
        <f t="shared" si="119"/>
        <v/>
      </c>
      <c r="DJ71" s="224" t="str">
        <f t="shared" si="118"/>
        <v/>
      </c>
      <c r="DK71" s="306">
        <f t="shared" si="120"/>
        <v>0</v>
      </c>
      <c r="DL71" s="306">
        <f t="shared" si="121"/>
        <v>0</v>
      </c>
      <c r="DM71" s="306">
        <f t="shared" si="122"/>
        <v>0</v>
      </c>
      <c r="DN71" s="220"/>
      <c r="DO71" s="224" t="str">
        <f t="shared" si="123"/>
        <v/>
      </c>
      <c r="DP71" s="224" t="str">
        <f t="shared" si="124"/>
        <v/>
      </c>
      <c r="DQ71" s="307"/>
      <c r="DR71" s="71">
        <f t="shared" si="125"/>
        <v>0</v>
      </c>
      <c r="DS71" s="71">
        <f t="shared" si="126"/>
        <v>0</v>
      </c>
      <c r="DT71" s="71">
        <f t="shared" si="127"/>
        <v>0</v>
      </c>
      <c r="DU71" s="226"/>
      <c r="DV71" s="226"/>
      <c r="DW71" s="226"/>
      <c r="DX71" s="226"/>
      <c r="DY71" s="226"/>
      <c r="DZ71" s="226"/>
      <c r="EA71" s="226"/>
      <c r="EB71" s="226"/>
      <c r="EC71" s="226"/>
      <c r="ED71" s="226"/>
      <c r="EE71" s="226"/>
      <c r="EF71" s="226"/>
      <c r="EG71" s="226"/>
      <c r="EH71" s="226"/>
      <c r="EI71" s="226"/>
      <c r="EJ71" s="226"/>
      <c r="EK71" s="226"/>
      <c r="EL71" s="226"/>
      <c r="EM71" s="226"/>
      <c r="EN71" s="226"/>
      <c r="EO71" s="226"/>
      <c r="EP71" s="226"/>
      <c r="EQ71" s="226"/>
      <c r="ER71" s="226"/>
      <c r="ES71" s="226"/>
      <c r="ET71" s="226"/>
      <c r="EU71" s="226"/>
      <c r="EV71" s="226"/>
      <c r="EW71" s="226"/>
      <c r="EX71" s="226"/>
      <c r="EY71" s="226"/>
      <c r="EZ71" s="226"/>
    </row>
    <row r="72" spans="1:156" s="70" customFormat="1" ht="23.25" customHeight="1" x14ac:dyDescent="0.2">
      <c r="A72" s="249"/>
      <c r="B72" s="264"/>
      <c r="C72" s="230"/>
      <c r="D72" s="325" t="str">
        <f t="shared" si="129"/>
        <v/>
      </c>
      <c r="E72" s="265" t="str">
        <f t="shared" ref="E72:E135" si="178">IF(D72&lt;&gt;"",IF(D72&lt;5,"moins de 5",IF(D72&lt;15,"5-15","adulte")),"")</f>
        <v/>
      </c>
      <c r="F72" s="230"/>
      <c r="G72" s="230"/>
      <c r="H72" s="230"/>
      <c r="I72" s="200"/>
      <c r="J72" s="230"/>
      <c r="K72" s="254"/>
      <c r="L72" s="269"/>
      <c r="M72" s="230"/>
      <c r="N72" s="231"/>
      <c r="O72" s="232"/>
      <c r="P72" s="205"/>
      <c r="Q72" s="203"/>
      <c r="R72" s="231"/>
      <c r="S72" s="233"/>
      <c r="T72" s="203"/>
      <c r="U72" s="231"/>
      <c r="V72" s="233"/>
      <c r="W72" s="203"/>
      <c r="X72" s="231"/>
      <c r="Y72" s="233"/>
      <c r="Z72" s="203"/>
      <c r="AA72" s="230"/>
      <c r="AB72" s="231"/>
      <c r="AC72" s="232"/>
      <c r="AD72" s="205"/>
      <c r="AE72" s="203"/>
      <c r="AF72" s="230"/>
      <c r="AG72" s="231"/>
      <c r="AH72" s="232"/>
      <c r="AI72" s="205"/>
      <c r="AJ72" s="203"/>
      <c r="AK72" s="230"/>
      <c r="AL72" s="231"/>
      <c r="AM72" s="232"/>
      <c r="AN72" s="205"/>
      <c r="AO72" s="203"/>
      <c r="AP72" s="230"/>
      <c r="AQ72" s="231"/>
      <c r="AR72" s="232"/>
      <c r="AS72" s="205"/>
      <c r="AT72" s="203"/>
      <c r="AU72" s="230"/>
      <c r="AV72" s="231"/>
      <c r="AW72" s="232"/>
      <c r="AX72" s="205"/>
      <c r="AY72" s="203"/>
      <c r="AZ72" s="230"/>
      <c r="BA72" s="231"/>
      <c r="BB72" s="232"/>
      <c r="BC72" s="205"/>
      <c r="BD72" s="199"/>
      <c r="BE72" s="230"/>
      <c r="BF72" s="230"/>
      <c r="BG72" s="231"/>
      <c r="BH72" s="232"/>
      <c r="BI72" s="205"/>
      <c r="BJ72" s="229"/>
      <c r="BK72" s="234"/>
      <c r="BL72" s="207">
        <f t="shared" si="130"/>
        <v>0</v>
      </c>
      <c r="BM72" s="208">
        <f t="shared" si="131"/>
        <v>0</v>
      </c>
      <c r="BN72" s="208">
        <f t="shared" si="132"/>
        <v>0</v>
      </c>
      <c r="BO72" s="208">
        <f t="shared" si="133"/>
        <v>0</v>
      </c>
      <c r="BP72" s="208">
        <f t="shared" si="134"/>
        <v>0</v>
      </c>
      <c r="BQ72" s="208">
        <f t="shared" si="135"/>
        <v>0</v>
      </c>
      <c r="BR72" s="209">
        <f t="shared" si="136"/>
        <v>0</v>
      </c>
      <c r="BS72" s="209">
        <f t="shared" si="137"/>
        <v>0</v>
      </c>
      <c r="BT72" s="208">
        <f t="shared" si="138"/>
        <v>0</v>
      </c>
      <c r="BU72" s="208">
        <f t="shared" si="139"/>
        <v>0</v>
      </c>
      <c r="BV72" s="208">
        <f t="shared" si="140"/>
        <v>0</v>
      </c>
      <c r="BW72" s="208">
        <f t="shared" si="141"/>
        <v>0</v>
      </c>
      <c r="BX72" s="208">
        <f t="shared" si="142"/>
        <v>0</v>
      </c>
      <c r="BY72" s="208">
        <f t="shared" si="143"/>
        <v>0</v>
      </c>
      <c r="BZ72" s="208">
        <f t="shared" si="144"/>
        <v>0</v>
      </c>
      <c r="CA72" s="208">
        <f t="shared" si="145"/>
        <v>0</v>
      </c>
      <c r="CB72" s="208">
        <f t="shared" si="128"/>
        <v>0</v>
      </c>
      <c r="CC72" s="208">
        <f t="shared" si="146"/>
        <v>0</v>
      </c>
      <c r="CD72" s="208">
        <f t="shared" si="147"/>
        <v>0</v>
      </c>
      <c r="CE72" s="209">
        <f t="shared" si="148"/>
        <v>0</v>
      </c>
      <c r="CF72" s="209">
        <f t="shared" si="149"/>
        <v>0</v>
      </c>
      <c r="CG72" s="209">
        <f t="shared" si="150"/>
        <v>0</v>
      </c>
      <c r="CH72" s="209">
        <f t="shared" si="151"/>
        <v>0</v>
      </c>
      <c r="CI72" s="209">
        <f t="shared" si="152"/>
        <v>0</v>
      </c>
      <c r="CJ72" s="209">
        <f t="shared" si="153"/>
        <v>0</v>
      </c>
      <c r="CK72" s="209">
        <f t="shared" si="154"/>
        <v>0</v>
      </c>
      <c r="CL72" s="209">
        <f t="shared" si="155"/>
        <v>0</v>
      </c>
      <c r="CM72" s="209">
        <f t="shared" si="156"/>
        <v>0</v>
      </c>
      <c r="CN72" s="209">
        <f t="shared" si="157"/>
        <v>0</v>
      </c>
      <c r="CO72" s="209">
        <f t="shared" si="158"/>
        <v>0</v>
      </c>
      <c r="CP72" s="209">
        <f t="shared" si="159"/>
        <v>0</v>
      </c>
      <c r="CQ72" s="209">
        <f t="shared" si="160"/>
        <v>0</v>
      </c>
      <c r="CR72" s="209" t="str">
        <f t="shared" si="161"/>
        <v/>
      </c>
      <c r="CS72" s="209" t="str">
        <f t="shared" si="162"/>
        <v xml:space="preserve"> </v>
      </c>
      <c r="CT72" s="209" t="str">
        <f t="shared" si="163"/>
        <v/>
      </c>
      <c r="CU72" s="209" t="str">
        <f t="shared" si="164"/>
        <v/>
      </c>
      <c r="CV72" s="209" t="str">
        <f t="shared" si="165"/>
        <v/>
      </c>
      <c r="CW72" s="209" t="str">
        <f t="shared" si="166"/>
        <v/>
      </c>
      <c r="CX72" s="209" t="str">
        <f t="shared" si="167"/>
        <v/>
      </c>
      <c r="CY72" s="209" t="str">
        <f t="shared" si="168"/>
        <v/>
      </c>
      <c r="CZ72" s="209" t="str">
        <f t="shared" si="169"/>
        <v/>
      </c>
      <c r="DA72" s="209" t="str">
        <f t="shared" si="170"/>
        <v/>
      </c>
      <c r="DB72" s="209" t="str">
        <f t="shared" si="171"/>
        <v/>
      </c>
      <c r="DC72" s="209" t="str">
        <f t="shared" si="172"/>
        <v/>
      </c>
      <c r="DD72" s="209" t="str">
        <f t="shared" si="173"/>
        <v/>
      </c>
      <c r="DE72" s="209" t="str">
        <f t="shared" si="174"/>
        <v/>
      </c>
      <c r="DF72" s="209" t="str">
        <f t="shared" si="175"/>
        <v/>
      </c>
      <c r="DG72" s="209" t="str">
        <f t="shared" si="176"/>
        <v/>
      </c>
      <c r="DH72" s="210" t="str">
        <f t="shared" si="177"/>
        <v/>
      </c>
      <c r="DI72" s="272" t="str">
        <f t="shared" si="119"/>
        <v/>
      </c>
      <c r="DJ72" s="272" t="str">
        <f t="shared" ref="DJ72:DJ135" si="179">IF(CY72&lt;&gt;"",CY72,IF(CZ72&lt;&gt;"",CZ72,IF(DA72&lt;&gt;"",DA72,"")))</f>
        <v/>
      </c>
      <c r="DK72" s="200">
        <f t="shared" si="120"/>
        <v>0</v>
      </c>
      <c r="DL72" s="200">
        <f t="shared" si="121"/>
        <v>0</v>
      </c>
      <c r="DM72" s="200">
        <f t="shared" si="122"/>
        <v>0</v>
      </c>
      <c r="DN72" s="200"/>
      <c r="DO72" s="272" t="str">
        <f t="shared" si="123"/>
        <v/>
      </c>
      <c r="DP72" s="272" t="str">
        <f t="shared" si="124"/>
        <v/>
      </c>
      <c r="DQ72" s="308"/>
      <c r="DR72" s="68">
        <f t="shared" si="125"/>
        <v>0</v>
      </c>
      <c r="DS72" s="68">
        <f t="shared" si="126"/>
        <v>0</v>
      </c>
      <c r="DT72" s="68">
        <f t="shared" si="127"/>
        <v>0</v>
      </c>
      <c r="DU72" s="211"/>
      <c r="DV72" s="211"/>
      <c r="DW72" s="211"/>
      <c r="DX72" s="211"/>
      <c r="DY72" s="211"/>
      <c r="DZ72" s="211"/>
      <c r="EA72" s="211"/>
      <c r="EB72" s="211"/>
      <c r="EC72" s="211"/>
      <c r="ED72" s="211"/>
      <c r="EE72" s="211"/>
      <c r="EF72" s="211"/>
      <c r="EG72" s="211"/>
      <c r="EH72" s="211"/>
      <c r="EI72" s="211"/>
      <c r="EJ72" s="211"/>
      <c r="EK72" s="211"/>
      <c r="EL72" s="211"/>
      <c r="EM72" s="211"/>
      <c r="EN72" s="211"/>
      <c r="EO72" s="211"/>
      <c r="EP72" s="211"/>
      <c r="EQ72" s="211"/>
      <c r="ER72" s="211"/>
      <c r="ES72" s="211"/>
      <c r="ET72" s="211"/>
      <c r="EU72" s="211"/>
      <c r="EV72" s="211"/>
      <c r="EW72" s="211"/>
      <c r="EX72" s="211"/>
      <c r="EY72" s="211"/>
      <c r="EZ72" s="211"/>
    </row>
    <row r="73" spans="1:156" s="72" customFormat="1" ht="23.25" customHeight="1" x14ac:dyDescent="0.2">
      <c r="A73" s="248"/>
      <c r="B73" s="263"/>
      <c r="C73" s="214"/>
      <c r="D73" s="324" t="str">
        <f t="shared" si="129"/>
        <v/>
      </c>
      <c r="E73" s="150" t="str">
        <f t="shared" si="178"/>
        <v/>
      </c>
      <c r="F73" s="214"/>
      <c r="G73" s="214"/>
      <c r="H73" s="214"/>
      <c r="I73" s="220"/>
      <c r="J73" s="214"/>
      <c r="K73" s="255"/>
      <c r="L73" s="268"/>
      <c r="M73" s="214"/>
      <c r="N73" s="215"/>
      <c r="O73" s="218"/>
      <c r="P73" s="216"/>
      <c r="Q73" s="217"/>
      <c r="R73" s="215"/>
      <c r="S73" s="219"/>
      <c r="T73" s="217"/>
      <c r="U73" s="215"/>
      <c r="V73" s="219"/>
      <c r="W73" s="217"/>
      <c r="X73" s="215"/>
      <c r="Y73" s="219"/>
      <c r="Z73" s="217"/>
      <c r="AA73" s="214"/>
      <c r="AB73" s="215"/>
      <c r="AC73" s="218"/>
      <c r="AD73" s="216"/>
      <c r="AE73" s="217"/>
      <c r="AF73" s="214"/>
      <c r="AG73" s="215"/>
      <c r="AH73" s="218"/>
      <c r="AI73" s="216"/>
      <c r="AJ73" s="217"/>
      <c r="AK73" s="214"/>
      <c r="AL73" s="215"/>
      <c r="AM73" s="218"/>
      <c r="AN73" s="216"/>
      <c r="AO73" s="217"/>
      <c r="AP73" s="214"/>
      <c r="AQ73" s="215"/>
      <c r="AR73" s="218"/>
      <c r="AS73" s="216"/>
      <c r="AT73" s="217"/>
      <c r="AU73" s="214"/>
      <c r="AV73" s="215"/>
      <c r="AW73" s="218"/>
      <c r="AX73" s="216"/>
      <c r="AY73" s="217"/>
      <c r="AZ73" s="214"/>
      <c r="BA73" s="215"/>
      <c r="BB73" s="218"/>
      <c r="BC73" s="216"/>
      <c r="BD73" s="213"/>
      <c r="BE73" s="214"/>
      <c r="BF73" s="214"/>
      <c r="BG73" s="215"/>
      <c r="BH73" s="218"/>
      <c r="BI73" s="216"/>
      <c r="BJ73" s="213"/>
      <c r="BK73" s="221"/>
      <c r="BL73" s="222">
        <f t="shared" si="130"/>
        <v>0</v>
      </c>
      <c r="BM73" s="223">
        <f t="shared" si="131"/>
        <v>0</v>
      </c>
      <c r="BN73" s="223">
        <f t="shared" si="132"/>
        <v>0</v>
      </c>
      <c r="BO73" s="223">
        <f t="shared" si="133"/>
        <v>0</v>
      </c>
      <c r="BP73" s="223">
        <f t="shared" si="134"/>
        <v>0</v>
      </c>
      <c r="BQ73" s="223">
        <f t="shared" si="135"/>
        <v>0</v>
      </c>
      <c r="BR73" s="224">
        <f t="shared" si="136"/>
        <v>0</v>
      </c>
      <c r="BS73" s="224">
        <f t="shared" si="137"/>
        <v>0</v>
      </c>
      <c r="BT73" s="223">
        <f t="shared" si="138"/>
        <v>0</v>
      </c>
      <c r="BU73" s="223">
        <f t="shared" si="139"/>
        <v>0</v>
      </c>
      <c r="BV73" s="223">
        <f t="shared" si="140"/>
        <v>0</v>
      </c>
      <c r="BW73" s="223">
        <f t="shared" si="141"/>
        <v>0</v>
      </c>
      <c r="BX73" s="223">
        <f t="shared" si="142"/>
        <v>0</v>
      </c>
      <c r="BY73" s="223">
        <f t="shared" si="143"/>
        <v>0</v>
      </c>
      <c r="BZ73" s="223">
        <f t="shared" si="144"/>
        <v>0</v>
      </c>
      <c r="CA73" s="223">
        <f t="shared" si="145"/>
        <v>0</v>
      </c>
      <c r="CB73" s="208">
        <f t="shared" si="128"/>
        <v>0</v>
      </c>
      <c r="CC73" s="223">
        <f t="shared" si="146"/>
        <v>0</v>
      </c>
      <c r="CD73" s="223">
        <f t="shared" si="147"/>
        <v>0</v>
      </c>
      <c r="CE73" s="224">
        <f t="shared" si="148"/>
        <v>0</v>
      </c>
      <c r="CF73" s="224">
        <f t="shared" si="149"/>
        <v>0</v>
      </c>
      <c r="CG73" s="224">
        <f t="shared" si="150"/>
        <v>0</v>
      </c>
      <c r="CH73" s="224">
        <f t="shared" si="151"/>
        <v>0</v>
      </c>
      <c r="CI73" s="224">
        <f t="shared" si="152"/>
        <v>0</v>
      </c>
      <c r="CJ73" s="224">
        <f t="shared" si="153"/>
        <v>0</v>
      </c>
      <c r="CK73" s="224">
        <f t="shared" si="154"/>
        <v>0</v>
      </c>
      <c r="CL73" s="224">
        <f t="shared" si="155"/>
        <v>0</v>
      </c>
      <c r="CM73" s="224">
        <f t="shared" si="156"/>
        <v>0</v>
      </c>
      <c r="CN73" s="224">
        <f t="shared" si="157"/>
        <v>0</v>
      </c>
      <c r="CO73" s="224">
        <f t="shared" si="158"/>
        <v>0</v>
      </c>
      <c r="CP73" s="224">
        <f t="shared" si="159"/>
        <v>0</v>
      </c>
      <c r="CQ73" s="224">
        <f t="shared" si="160"/>
        <v>0</v>
      </c>
      <c r="CR73" s="224" t="str">
        <f t="shared" si="161"/>
        <v/>
      </c>
      <c r="CS73" s="224" t="str">
        <f t="shared" si="162"/>
        <v xml:space="preserve"> </v>
      </c>
      <c r="CT73" s="224" t="str">
        <f t="shared" si="163"/>
        <v/>
      </c>
      <c r="CU73" s="224" t="str">
        <f t="shared" si="164"/>
        <v/>
      </c>
      <c r="CV73" s="224" t="str">
        <f t="shared" si="165"/>
        <v/>
      </c>
      <c r="CW73" s="224" t="str">
        <f t="shared" si="166"/>
        <v/>
      </c>
      <c r="CX73" s="224" t="str">
        <f t="shared" si="167"/>
        <v/>
      </c>
      <c r="CY73" s="224" t="str">
        <f t="shared" si="168"/>
        <v/>
      </c>
      <c r="CZ73" s="224" t="str">
        <f t="shared" si="169"/>
        <v/>
      </c>
      <c r="DA73" s="224" t="str">
        <f t="shared" si="170"/>
        <v/>
      </c>
      <c r="DB73" s="224" t="str">
        <f t="shared" si="171"/>
        <v/>
      </c>
      <c r="DC73" s="224" t="str">
        <f t="shared" si="172"/>
        <v/>
      </c>
      <c r="DD73" s="224" t="str">
        <f t="shared" si="173"/>
        <v/>
      </c>
      <c r="DE73" s="224" t="str">
        <f t="shared" si="174"/>
        <v/>
      </c>
      <c r="DF73" s="224" t="str">
        <f t="shared" si="175"/>
        <v/>
      </c>
      <c r="DG73" s="224" t="str">
        <f t="shared" si="176"/>
        <v/>
      </c>
      <c r="DH73" s="225" t="str">
        <f t="shared" si="177"/>
        <v/>
      </c>
      <c r="DI73" s="224" t="str">
        <f t="shared" ref="DI73:DI136" si="180">IF(BR73=1,"ETP",IF(CE73=1,"ECT",IF(CQ73=1,"EPT",IF(CR73=1,"RCPA",IF(BJ73&lt;&gt;"","PDV",IF(BK73&lt;&gt;"","RET",""))))))</f>
        <v/>
      </c>
      <c r="DJ73" s="224" t="str">
        <f t="shared" si="179"/>
        <v/>
      </c>
      <c r="DK73" s="306">
        <f t="shared" ref="DK73:DK136" si="181">IF(CY73&lt;&gt;"",CY73,0)</f>
        <v>0</v>
      </c>
      <c r="DL73" s="306">
        <f t="shared" ref="DL73:DL136" si="182">IF(CZ73&lt;&gt;"",CZ73,0)</f>
        <v>0</v>
      </c>
      <c r="DM73" s="306">
        <f t="shared" ref="DM73:DM136" si="183">IF(DA73&lt;&gt;"", DA73,0)</f>
        <v>0</v>
      </c>
      <c r="DN73" s="220"/>
      <c r="DO73" s="224" t="str">
        <f t="shared" ref="DO73:DO136" si="184">IF(OR(DI73="RCPA",DI73="ETP",DI73="PDV",DI73="RET"),DI73,IF(AND(DI73="ECT",OR(DJ73="Jour4",DJ73="Jour5",DJ73="Jour6")),DI73,IF(AND(OR(DI73="ECT",DI73="EPT"),OR(DN73="Pf réinfection",DN73="autre espèce",DN73="mixte with Pf réinfection")),"RET",IF(AND(OR(DI73="ECT",DI73="EPT"),OR(DN73="Pf recrudescence",DN73="mixte with Pf recrudescence")),DI73,IF(AND(OR(DI73="ECT",DI73="EPT"),OR(DN73="",DN73="inconnu")),"","")))))</f>
        <v/>
      </c>
      <c r="DP73" s="224" t="str">
        <f t="shared" ref="DP73:DP136" si="185">IF((DO73&lt;&gt;""),DJ73,IF(DO73="","",""))</f>
        <v/>
      </c>
      <c r="DQ73" s="307"/>
      <c r="DR73" s="71">
        <f t="shared" si="125"/>
        <v>0</v>
      </c>
      <c r="DS73" s="71">
        <f t="shared" si="126"/>
        <v>0</v>
      </c>
      <c r="DT73" s="71">
        <f t="shared" si="127"/>
        <v>0</v>
      </c>
      <c r="DU73" s="226"/>
      <c r="DV73" s="226"/>
      <c r="DW73" s="226"/>
      <c r="DX73" s="226"/>
      <c r="DY73" s="226"/>
      <c r="DZ73" s="226"/>
      <c r="EA73" s="226"/>
      <c r="EB73" s="226"/>
      <c r="EC73" s="226"/>
      <c r="ED73" s="226"/>
      <c r="EE73" s="226"/>
      <c r="EF73" s="226"/>
      <c r="EG73" s="226"/>
      <c r="EH73" s="226"/>
      <c r="EI73" s="226"/>
      <c r="EJ73" s="226"/>
      <c r="EK73" s="226"/>
      <c r="EL73" s="226"/>
      <c r="EM73" s="226"/>
      <c r="EN73" s="226"/>
      <c r="EO73" s="226"/>
      <c r="EP73" s="226"/>
      <c r="EQ73" s="226"/>
      <c r="ER73" s="226"/>
      <c r="ES73" s="226"/>
      <c r="ET73" s="226"/>
      <c r="EU73" s="226"/>
      <c r="EV73" s="226"/>
      <c r="EW73" s="226"/>
      <c r="EX73" s="226"/>
      <c r="EY73" s="226"/>
      <c r="EZ73" s="226"/>
    </row>
    <row r="74" spans="1:156" s="70" customFormat="1" ht="23.25" customHeight="1" x14ac:dyDescent="0.2">
      <c r="A74" s="249"/>
      <c r="B74" s="264"/>
      <c r="C74" s="230"/>
      <c r="D74" s="325" t="str">
        <f t="shared" si="129"/>
        <v/>
      </c>
      <c r="E74" s="265" t="str">
        <f t="shared" si="178"/>
        <v/>
      </c>
      <c r="F74" s="230"/>
      <c r="G74" s="230"/>
      <c r="H74" s="230"/>
      <c r="I74" s="200"/>
      <c r="J74" s="230"/>
      <c r="K74" s="254"/>
      <c r="L74" s="269"/>
      <c r="M74" s="230"/>
      <c r="N74" s="231"/>
      <c r="O74" s="232"/>
      <c r="P74" s="205"/>
      <c r="Q74" s="203"/>
      <c r="R74" s="231"/>
      <c r="S74" s="233"/>
      <c r="T74" s="203"/>
      <c r="U74" s="231"/>
      <c r="V74" s="233"/>
      <c r="W74" s="203"/>
      <c r="X74" s="231"/>
      <c r="Y74" s="233"/>
      <c r="Z74" s="203"/>
      <c r="AA74" s="230"/>
      <c r="AB74" s="231"/>
      <c r="AC74" s="232"/>
      <c r="AD74" s="205"/>
      <c r="AE74" s="203"/>
      <c r="AF74" s="230"/>
      <c r="AG74" s="231"/>
      <c r="AH74" s="232"/>
      <c r="AI74" s="205"/>
      <c r="AJ74" s="203"/>
      <c r="AK74" s="230"/>
      <c r="AL74" s="231"/>
      <c r="AM74" s="232"/>
      <c r="AN74" s="205"/>
      <c r="AO74" s="203"/>
      <c r="AP74" s="230"/>
      <c r="AQ74" s="231"/>
      <c r="AR74" s="232"/>
      <c r="AS74" s="205"/>
      <c r="AT74" s="203"/>
      <c r="AU74" s="230"/>
      <c r="AV74" s="231"/>
      <c r="AW74" s="232"/>
      <c r="AX74" s="205"/>
      <c r="AY74" s="203"/>
      <c r="AZ74" s="230"/>
      <c r="BA74" s="231"/>
      <c r="BB74" s="232"/>
      <c r="BC74" s="205"/>
      <c r="BD74" s="199"/>
      <c r="BE74" s="230"/>
      <c r="BF74" s="230"/>
      <c r="BG74" s="231"/>
      <c r="BH74" s="232"/>
      <c r="BI74" s="205"/>
      <c r="BJ74" s="229"/>
      <c r="BK74" s="234"/>
      <c r="BL74" s="207">
        <f t="shared" si="130"/>
        <v>0</v>
      </c>
      <c r="BM74" s="208">
        <f t="shared" si="131"/>
        <v>0</v>
      </c>
      <c r="BN74" s="208">
        <f t="shared" si="132"/>
        <v>0</v>
      </c>
      <c r="BO74" s="208">
        <f t="shared" si="133"/>
        <v>0</v>
      </c>
      <c r="BP74" s="208">
        <f t="shared" si="134"/>
        <v>0</v>
      </c>
      <c r="BQ74" s="208">
        <f t="shared" si="135"/>
        <v>0</v>
      </c>
      <c r="BR74" s="209">
        <f t="shared" si="136"/>
        <v>0</v>
      </c>
      <c r="BS74" s="209">
        <f t="shared" si="137"/>
        <v>0</v>
      </c>
      <c r="BT74" s="208">
        <f t="shared" si="138"/>
        <v>0</v>
      </c>
      <c r="BU74" s="208">
        <f t="shared" si="139"/>
        <v>0</v>
      </c>
      <c r="BV74" s="208">
        <f t="shared" si="140"/>
        <v>0</v>
      </c>
      <c r="BW74" s="208">
        <f t="shared" si="141"/>
        <v>0</v>
      </c>
      <c r="BX74" s="208">
        <f t="shared" si="142"/>
        <v>0</v>
      </c>
      <c r="BY74" s="208">
        <f t="shared" si="143"/>
        <v>0</v>
      </c>
      <c r="BZ74" s="208">
        <f t="shared" si="144"/>
        <v>0</v>
      </c>
      <c r="CA74" s="208">
        <f t="shared" si="145"/>
        <v>0</v>
      </c>
      <c r="CB74" s="208">
        <f t="shared" si="128"/>
        <v>0</v>
      </c>
      <c r="CC74" s="208">
        <f t="shared" si="146"/>
        <v>0</v>
      </c>
      <c r="CD74" s="208">
        <f t="shared" si="147"/>
        <v>0</v>
      </c>
      <c r="CE74" s="209">
        <f t="shared" si="148"/>
        <v>0</v>
      </c>
      <c r="CF74" s="209">
        <f t="shared" si="149"/>
        <v>0</v>
      </c>
      <c r="CG74" s="209">
        <f t="shared" si="150"/>
        <v>0</v>
      </c>
      <c r="CH74" s="209">
        <f t="shared" si="151"/>
        <v>0</v>
      </c>
      <c r="CI74" s="209">
        <f t="shared" si="152"/>
        <v>0</v>
      </c>
      <c r="CJ74" s="209">
        <f t="shared" si="153"/>
        <v>0</v>
      </c>
      <c r="CK74" s="209">
        <f t="shared" si="154"/>
        <v>0</v>
      </c>
      <c r="CL74" s="209">
        <f t="shared" si="155"/>
        <v>0</v>
      </c>
      <c r="CM74" s="209">
        <f t="shared" si="156"/>
        <v>0</v>
      </c>
      <c r="CN74" s="209">
        <f t="shared" si="157"/>
        <v>0</v>
      </c>
      <c r="CO74" s="209">
        <f t="shared" si="158"/>
        <v>0</v>
      </c>
      <c r="CP74" s="209">
        <f t="shared" si="159"/>
        <v>0</v>
      </c>
      <c r="CQ74" s="209">
        <f t="shared" si="160"/>
        <v>0</v>
      </c>
      <c r="CR74" s="209" t="str">
        <f t="shared" si="161"/>
        <v/>
      </c>
      <c r="CS74" s="209" t="str">
        <f t="shared" si="162"/>
        <v xml:space="preserve"> </v>
      </c>
      <c r="CT74" s="209" t="str">
        <f t="shared" si="163"/>
        <v/>
      </c>
      <c r="CU74" s="209" t="str">
        <f t="shared" si="164"/>
        <v/>
      </c>
      <c r="CV74" s="209" t="str">
        <f t="shared" si="165"/>
        <v/>
      </c>
      <c r="CW74" s="209" t="str">
        <f t="shared" si="166"/>
        <v/>
      </c>
      <c r="CX74" s="209" t="str">
        <f t="shared" si="167"/>
        <v/>
      </c>
      <c r="CY74" s="209" t="str">
        <f t="shared" si="168"/>
        <v/>
      </c>
      <c r="CZ74" s="209" t="str">
        <f t="shared" si="169"/>
        <v/>
      </c>
      <c r="DA74" s="209" t="str">
        <f t="shared" si="170"/>
        <v/>
      </c>
      <c r="DB74" s="209" t="str">
        <f t="shared" si="171"/>
        <v/>
      </c>
      <c r="DC74" s="209" t="str">
        <f t="shared" si="172"/>
        <v/>
      </c>
      <c r="DD74" s="209" t="str">
        <f t="shared" si="173"/>
        <v/>
      </c>
      <c r="DE74" s="209" t="str">
        <f t="shared" si="174"/>
        <v/>
      </c>
      <c r="DF74" s="209" t="str">
        <f t="shared" si="175"/>
        <v/>
      </c>
      <c r="DG74" s="209" t="str">
        <f t="shared" si="176"/>
        <v/>
      </c>
      <c r="DH74" s="210" t="str">
        <f t="shared" si="177"/>
        <v/>
      </c>
      <c r="DI74" s="272" t="str">
        <f t="shared" si="180"/>
        <v/>
      </c>
      <c r="DJ74" s="272" t="str">
        <f t="shared" si="179"/>
        <v/>
      </c>
      <c r="DK74" s="200">
        <f t="shared" si="181"/>
        <v>0</v>
      </c>
      <c r="DL74" s="200">
        <f t="shared" si="182"/>
        <v>0</v>
      </c>
      <c r="DM74" s="200">
        <f t="shared" si="183"/>
        <v>0</v>
      </c>
      <c r="DN74" s="200"/>
      <c r="DO74" s="272" t="str">
        <f t="shared" si="184"/>
        <v/>
      </c>
      <c r="DP74" s="272" t="str">
        <f t="shared" si="185"/>
        <v/>
      </c>
      <c r="DQ74" s="308"/>
      <c r="DR74" s="68">
        <f t="shared" si="125"/>
        <v>0</v>
      </c>
      <c r="DS74" s="68">
        <f t="shared" si="126"/>
        <v>0</v>
      </c>
      <c r="DT74" s="68">
        <f t="shared" si="127"/>
        <v>0</v>
      </c>
      <c r="DU74" s="211"/>
      <c r="DV74" s="211"/>
      <c r="DW74" s="211"/>
      <c r="DX74" s="211"/>
      <c r="DY74" s="211"/>
      <c r="DZ74" s="211"/>
      <c r="EA74" s="211"/>
      <c r="EB74" s="211"/>
      <c r="EC74" s="211"/>
      <c r="ED74" s="211"/>
      <c r="EE74" s="211"/>
      <c r="EF74" s="211"/>
      <c r="EG74" s="211"/>
      <c r="EH74" s="211"/>
      <c r="EI74" s="211"/>
      <c r="EJ74" s="211"/>
      <c r="EK74" s="211"/>
      <c r="EL74" s="211"/>
      <c r="EM74" s="211"/>
      <c r="EN74" s="211"/>
      <c r="EO74" s="211"/>
      <c r="EP74" s="211"/>
      <c r="EQ74" s="211"/>
      <c r="ER74" s="211"/>
      <c r="ES74" s="211"/>
      <c r="ET74" s="211"/>
      <c r="EU74" s="211"/>
      <c r="EV74" s="211"/>
      <c r="EW74" s="211"/>
      <c r="EX74" s="211"/>
      <c r="EY74" s="211"/>
      <c r="EZ74" s="211"/>
    </row>
    <row r="75" spans="1:156" s="72" customFormat="1" ht="23.25" customHeight="1" x14ac:dyDescent="0.2">
      <c r="A75" s="248"/>
      <c r="B75" s="263"/>
      <c r="C75" s="214"/>
      <c r="D75" s="324" t="str">
        <f t="shared" si="129"/>
        <v/>
      </c>
      <c r="E75" s="150" t="str">
        <f t="shared" si="178"/>
        <v/>
      </c>
      <c r="F75" s="214"/>
      <c r="G75" s="214"/>
      <c r="H75" s="214"/>
      <c r="I75" s="220"/>
      <c r="J75" s="214"/>
      <c r="K75" s="255"/>
      <c r="L75" s="268"/>
      <c r="M75" s="214"/>
      <c r="N75" s="215"/>
      <c r="O75" s="218"/>
      <c r="P75" s="216"/>
      <c r="Q75" s="217"/>
      <c r="R75" s="215"/>
      <c r="S75" s="219"/>
      <c r="T75" s="217"/>
      <c r="U75" s="215"/>
      <c r="V75" s="219"/>
      <c r="W75" s="217"/>
      <c r="X75" s="215"/>
      <c r="Y75" s="219"/>
      <c r="Z75" s="217"/>
      <c r="AA75" s="214"/>
      <c r="AB75" s="215"/>
      <c r="AC75" s="218"/>
      <c r="AD75" s="216"/>
      <c r="AE75" s="217"/>
      <c r="AF75" s="214"/>
      <c r="AG75" s="215"/>
      <c r="AH75" s="218"/>
      <c r="AI75" s="216"/>
      <c r="AJ75" s="217"/>
      <c r="AK75" s="214"/>
      <c r="AL75" s="215"/>
      <c r="AM75" s="218"/>
      <c r="AN75" s="216"/>
      <c r="AO75" s="217"/>
      <c r="AP75" s="214"/>
      <c r="AQ75" s="215"/>
      <c r="AR75" s="218"/>
      <c r="AS75" s="216"/>
      <c r="AT75" s="217"/>
      <c r="AU75" s="214"/>
      <c r="AV75" s="215"/>
      <c r="AW75" s="218"/>
      <c r="AX75" s="216"/>
      <c r="AY75" s="217"/>
      <c r="AZ75" s="214"/>
      <c r="BA75" s="215"/>
      <c r="BB75" s="218"/>
      <c r="BC75" s="216"/>
      <c r="BD75" s="213"/>
      <c r="BE75" s="214"/>
      <c r="BF75" s="214"/>
      <c r="BG75" s="215"/>
      <c r="BH75" s="218"/>
      <c r="BI75" s="216"/>
      <c r="BJ75" s="213"/>
      <c r="BK75" s="221"/>
      <c r="BL75" s="222">
        <f t="shared" si="130"/>
        <v>0</v>
      </c>
      <c r="BM75" s="223">
        <f t="shared" si="131"/>
        <v>0</v>
      </c>
      <c r="BN75" s="223">
        <f t="shared" si="132"/>
        <v>0</v>
      </c>
      <c r="BO75" s="223">
        <f t="shared" si="133"/>
        <v>0</v>
      </c>
      <c r="BP75" s="223">
        <f t="shared" si="134"/>
        <v>0</v>
      </c>
      <c r="BQ75" s="223">
        <f t="shared" si="135"/>
        <v>0</v>
      </c>
      <c r="BR75" s="224">
        <f t="shared" si="136"/>
        <v>0</v>
      </c>
      <c r="BS75" s="224">
        <f t="shared" si="137"/>
        <v>0</v>
      </c>
      <c r="BT75" s="223">
        <f t="shared" si="138"/>
        <v>0</v>
      </c>
      <c r="BU75" s="223">
        <f t="shared" si="139"/>
        <v>0</v>
      </c>
      <c r="BV75" s="223">
        <f t="shared" si="140"/>
        <v>0</v>
      </c>
      <c r="BW75" s="223">
        <f t="shared" si="141"/>
        <v>0</v>
      </c>
      <c r="BX75" s="223">
        <f t="shared" si="142"/>
        <v>0</v>
      </c>
      <c r="BY75" s="223">
        <f t="shared" si="143"/>
        <v>0</v>
      </c>
      <c r="BZ75" s="223">
        <f t="shared" si="144"/>
        <v>0</v>
      </c>
      <c r="CA75" s="223">
        <f t="shared" si="145"/>
        <v>0</v>
      </c>
      <c r="CB75" s="208">
        <f t="shared" si="128"/>
        <v>0</v>
      </c>
      <c r="CC75" s="223">
        <f t="shared" si="146"/>
        <v>0</v>
      </c>
      <c r="CD75" s="223">
        <f t="shared" si="147"/>
        <v>0</v>
      </c>
      <c r="CE75" s="224">
        <f t="shared" si="148"/>
        <v>0</v>
      </c>
      <c r="CF75" s="224">
        <f t="shared" si="149"/>
        <v>0</v>
      </c>
      <c r="CG75" s="224">
        <f t="shared" si="150"/>
        <v>0</v>
      </c>
      <c r="CH75" s="224">
        <f t="shared" si="151"/>
        <v>0</v>
      </c>
      <c r="CI75" s="224">
        <f t="shared" si="152"/>
        <v>0</v>
      </c>
      <c r="CJ75" s="224">
        <f t="shared" si="153"/>
        <v>0</v>
      </c>
      <c r="CK75" s="224">
        <f t="shared" si="154"/>
        <v>0</v>
      </c>
      <c r="CL75" s="224">
        <f t="shared" si="155"/>
        <v>0</v>
      </c>
      <c r="CM75" s="224">
        <f t="shared" si="156"/>
        <v>0</v>
      </c>
      <c r="CN75" s="224">
        <f t="shared" si="157"/>
        <v>0</v>
      </c>
      <c r="CO75" s="224">
        <f t="shared" si="158"/>
        <v>0</v>
      </c>
      <c r="CP75" s="224">
        <f t="shared" si="159"/>
        <v>0</v>
      </c>
      <c r="CQ75" s="224">
        <f t="shared" si="160"/>
        <v>0</v>
      </c>
      <c r="CR75" s="224" t="str">
        <f t="shared" si="161"/>
        <v/>
      </c>
      <c r="CS75" s="224" t="str">
        <f t="shared" si="162"/>
        <v xml:space="preserve"> </v>
      </c>
      <c r="CT75" s="224" t="str">
        <f t="shared" si="163"/>
        <v/>
      </c>
      <c r="CU75" s="224" t="str">
        <f t="shared" si="164"/>
        <v/>
      </c>
      <c r="CV75" s="224" t="str">
        <f t="shared" si="165"/>
        <v/>
      </c>
      <c r="CW75" s="224" t="str">
        <f t="shared" si="166"/>
        <v/>
      </c>
      <c r="CX75" s="224" t="str">
        <f t="shared" si="167"/>
        <v/>
      </c>
      <c r="CY75" s="224" t="str">
        <f t="shared" si="168"/>
        <v/>
      </c>
      <c r="CZ75" s="224" t="str">
        <f t="shared" si="169"/>
        <v/>
      </c>
      <c r="DA75" s="224" t="str">
        <f t="shared" si="170"/>
        <v/>
      </c>
      <c r="DB75" s="224" t="str">
        <f t="shared" si="171"/>
        <v/>
      </c>
      <c r="DC75" s="224" t="str">
        <f t="shared" si="172"/>
        <v/>
      </c>
      <c r="DD75" s="224" t="str">
        <f t="shared" si="173"/>
        <v/>
      </c>
      <c r="DE75" s="224" t="str">
        <f t="shared" si="174"/>
        <v/>
      </c>
      <c r="DF75" s="224" t="str">
        <f t="shared" si="175"/>
        <v/>
      </c>
      <c r="DG75" s="224" t="str">
        <f t="shared" si="176"/>
        <v/>
      </c>
      <c r="DH75" s="225" t="str">
        <f t="shared" si="177"/>
        <v/>
      </c>
      <c r="DI75" s="224" t="str">
        <f t="shared" si="180"/>
        <v/>
      </c>
      <c r="DJ75" s="224" t="str">
        <f t="shared" si="179"/>
        <v/>
      </c>
      <c r="DK75" s="306">
        <f t="shared" si="181"/>
        <v>0</v>
      </c>
      <c r="DL75" s="306">
        <f t="shared" si="182"/>
        <v>0</v>
      </c>
      <c r="DM75" s="306">
        <f t="shared" si="183"/>
        <v>0</v>
      </c>
      <c r="DN75" s="220"/>
      <c r="DO75" s="224" t="str">
        <f t="shared" si="184"/>
        <v/>
      </c>
      <c r="DP75" s="224" t="str">
        <f t="shared" si="185"/>
        <v/>
      </c>
      <c r="DQ75" s="307"/>
      <c r="DR75" s="71">
        <f t="shared" si="125"/>
        <v>0</v>
      </c>
      <c r="DS75" s="71">
        <f t="shared" si="126"/>
        <v>0</v>
      </c>
      <c r="DT75" s="71">
        <f t="shared" si="127"/>
        <v>0</v>
      </c>
      <c r="DU75" s="226"/>
      <c r="DV75" s="226"/>
      <c r="DW75" s="226"/>
      <c r="DX75" s="226"/>
      <c r="DY75" s="226"/>
      <c r="DZ75" s="226"/>
      <c r="EA75" s="226"/>
      <c r="EB75" s="226"/>
      <c r="EC75" s="226"/>
      <c r="ED75" s="226"/>
      <c r="EE75" s="226"/>
      <c r="EF75" s="226"/>
      <c r="EG75" s="226"/>
      <c r="EH75" s="226"/>
      <c r="EI75" s="226"/>
      <c r="EJ75" s="226"/>
      <c r="EK75" s="226"/>
      <c r="EL75" s="226"/>
      <c r="EM75" s="226"/>
      <c r="EN75" s="226"/>
      <c r="EO75" s="226"/>
      <c r="EP75" s="226"/>
      <c r="EQ75" s="226"/>
      <c r="ER75" s="226"/>
      <c r="ES75" s="226"/>
      <c r="ET75" s="226"/>
      <c r="EU75" s="226"/>
      <c r="EV75" s="226"/>
      <c r="EW75" s="226"/>
      <c r="EX75" s="226"/>
      <c r="EY75" s="226"/>
      <c r="EZ75" s="226"/>
    </row>
    <row r="76" spans="1:156" s="70" customFormat="1" ht="23.25" customHeight="1" x14ac:dyDescent="0.2">
      <c r="A76" s="249"/>
      <c r="B76" s="264"/>
      <c r="C76" s="230"/>
      <c r="D76" s="325" t="str">
        <f t="shared" si="129"/>
        <v/>
      </c>
      <c r="E76" s="265" t="str">
        <f t="shared" si="178"/>
        <v/>
      </c>
      <c r="F76" s="230"/>
      <c r="G76" s="230"/>
      <c r="H76" s="230"/>
      <c r="I76" s="200"/>
      <c r="J76" s="230"/>
      <c r="K76" s="254"/>
      <c r="L76" s="269"/>
      <c r="M76" s="230"/>
      <c r="N76" s="231"/>
      <c r="O76" s="232"/>
      <c r="P76" s="205"/>
      <c r="Q76" s="203"/>
      <c r="R76" s="231"/>
      <c r="S76" s="233"/>
      <c r="T76" s="203"/>
      <c r="U76" s="231"/>
      <c r="V76" s="233"/>
      <c r="W76" s="203"/>
      <c r="X76" s="231"/>
      <c r="Y76" s="233"/>
      <c r="Z76" s="203"/>
      <c r="AA76" s="230"/>
      <c r="AB76" s="231"/>
      <c r="AC76" s="232"/>
      <c r="AD76" s="205"/>
      <c r="AE76" s="203"/>
      <c r="AF76" s="230"/>
      <c r="AG76" s="231"/>
      <c r="AH76" s="232"/>
      <c r="AI76" s="205"/>
      <c r="AJ76" s="203"/>
      <c r="AK76" s="230"/>
      <c r="AL76" s="231"/>
      <c r="AM76" s="232"/>
      <c r="AN76" s="205"/>
      <c r="AO76" s="203"/>
      <c r="AP76" s="230"/>
      <c r="AQ76" s="231"/>
      <c r="AR76" s="232"/>
      <c r="AS76" s="205"/>
      <c r="AT76" s="203"/>
      <c r="AU76" s="230"/>
      <c r="AV76" s="231"/>
      <c r="AW76" s="232"/>
      <c r="AX76" s="205"/>
      <c r="AY76" s="203"/>
      <c r="AZ76" s="230"/>
      <c r="BA76" s="231"/>
      <c r="BB76" s="232"/>
      <c r="BC76" s="205"/>
      <c r="BD76" s="199"/>
      <c r="BE76" s="230"/>
      <c r="BF76" s="230"/>
      <c r="BG76" s="231"/>
      <c r="BH76" s="232"/>
      <c r="BI76" s="205"/>
      <c r="BJ76" s="229"/>
      <c r="BK76" s="234"/>
      <c r="BL76" s="207">
        <f t="shared" si="130"/>
        <v>0</v>
      </c>
      <c r="BM76" s="208">
        <f t="shared" si="131"/>
        <v>0</v>
      </c>
      <c r="BN76" s="208">
        <f t="shared" si="132"/>
        <v>0</v>
      </c>
      <c r="BO76" s="208">
        <f t="shared" si="133"/>
        <v>0</v>
      </c>
      <c r="BP76" s="208">
        <f t="shared" si="134"/>
        <v>0</v>
      </c>
      <c r="BQ76" s="208">
        <f t="shared" si="135"/>
        <v>0</v>
      </c>
      <c r="BR76" s="209">
        <f t="shared" si="136"/>
        <v>0</v>
      </c>
      <c r="BS76" s="209">
        <f t="shared" si="137"/>
        <v>0</v>
      </c>
      <c r="BT76" s="208">
        <f t="shared" si="138"/>
        <v>0</v>
      </c>
      <c r="BU76" s="208">
        <f t="shared" si="139"/>
        <v>0</v>
      </c>
      <c r="BV76" s="208">
        <f t="shared" si="140"/>
        <v>0</v>
      </c>
      <c r="BW76" s="208">
        <f t="shared" si="141"/>
        <v>0</v>
      </c>
      <c r="BX76" s="208">
        <f t="shared" si="142"/>
        <v>0</v>
      </c>
      <c r="BY76" s="208">
        <f t="shared" si="143"/>
        <v>0</v>
      </c>
      <c r="BZ76" s="208">
        <f t="shared" si="144"/>
        <v>0</v>
      </c>
      <c r="CA76" s="208">
        <f t="shared" si="145"/>
        <v>0</v>
      </c>
      <c r="CB76" s="208">
        <f t="shared" si="128"/>
        <v>0</v>
      </c>
      <c r="CC76" s="208">
        <f t="shared" si="146"/>
        <v>0</v>
      </c>
      <c r="CD76" s="208">
        <f t="shared" si="147"/>
        <v>0</v>
      </c>
      <c r="CE76" s="209">
        <f t="shared" si="148"/>
        <v>0</v>
      </c>
      <c r="CF76" s="209">
        <f t="shared" si="149"/>
        <v>0</v>
      </c>
      <c r="CG76" s="209">
        <f t="shared" si="150"/>
        <v>0</v>
      </c>
      <c r="CH76" s="209">
        <f t="shared" si="151"/>
        <v>0</v>
      </c>
      <c r="CI76" s="209">
        <f t="shared" si="152"/>
        <v>0</v>
      </c>
      <c r="CJ76" s="209">
        <f t="shared" si="153"/>
        <v>0</v>
      </c>
      <c r="CK76" s="209">
        <f t="shared" si="154"/>
        <v>0</v>
      </c>
      <c r="CL76" s="209">
        <f t="shared" si="155"/>
        <v>0</v>
      </c>
      <c r="CM76" s="209">
        <f t="shared" si="156"/>
        <v>0</v>
      </c>
      <c r="CN76" s="209">
        <f t="shared" si="157"/>
        <v>0</v>
      </c>
      <c r="CO76" s="209">
        <f t="shared" si="158"/>
        <v>0</v>
      </c>
      <c r="CP76" s="209">
        <f t="shared" si="159"/>
        <v>0</v>
      </c>
      <c r="CQ76" s="209">
        <f t="shared" si="160"/>
        <v>0</v>
      </c>
      <c r="CR76" s="209" t="str">
        <f t="shared" si="161"/>
        <v/>
      </c>
      <c r="CS76" s="209" t="str">
        <f t="shared" si="162"/>
        <v xml:space="preserve"> </v>
      </c>
      <c r="CT76" s="209" t="str">
        <f t="shared" si="163"/>
        <v/>
      </c>
      <c r="CU76" s="209" t="str">
        <f t="shared" si="164"/>
        <v/>
      </c>
      <c r="CV76" s="209" t="str">
        <f t="shared" si="165"/>
        <v/>
      </c>
      <c r="CW76" s="209" t="str">
        <f t="shared" si="166"/>
        <v/>
      </c>
      <c r="CX76" s="209" t="str">
        <f t="shared" si="167"/>
        <v/>
      </c>
      <c r="CY76" s="209" t="str">
        <f t="shared" si="168"/>
        <v/>
      </c>
      <c r="CZ76" s="209" t="str">
        <f t="shared" si="169"/>
        <v/>
      </c>
      <c r="DA76" s="209" t="str">
        <f t="shared" si="170"/>
        <v/>
      </c>
      <c r="DB76" s="209" t="str">
        <f t="shared" si="171"/>
        <v/>
      </c>
      <c r="DC76" s="209" t="str">
        <f t="shared" si="172"/>
        <v/>
      </c>
      <c r="DD76" s="209" t="str">
        <f t="shared" si="173"/>
        <v/>
      </c>
      <c r="DE76" s="209" t="str">
        <f t="shared" si="174"/>
        <v/>
      </c>
      <c r="DF76" s="209" t="str">
        <f t="shared" si="175"/>
        <v/>
      </c>
      <c r="DG76" s="209" t="str">
        <f t="shared" si="176"/>
        <v/>
      </c>
      <c r="DH76" s="210" t="str">
        <f t="shared" si="177"/>
        <v/>
      </c>
      <c r="DI76" s="272" t="str">
        <f t="shared" si="180"/>
        <v/>
      </c>
      <c r="DJ76" s="272" t="str">
        <f t="shared" si="179"/>
        <v/>
      </c>
      <c r="DK76" s="200">
        <f t="shared" si="181"/>
        <v>0</v>
      </c>
      <c r="DL76" s="200">
        <f t="shared" si="182"/>
        <v>0</v>
      </c>
      <c r="DM76" s="200">
        <f t="shared" si="183"/>
        <v>0</v>
      </c>
      <c r="DN76" s="200"/>
      <c r="DO76" s="272" t="str">
        <f t="shared" si="184"/>
        <v/>
      </c>
      <c r="DP76" s="272" t="str">
        <f t="shared" si="185"/>
        <v/>
      </c>
      <c r="DQ76" s="308"/>
      <c r="DR76" s="68">
        <f t="shared" si="125"/>
        <v>0</v>
      </c>
      <c r="DS76" s="68">
        <f t="shared" si="126"/>
        <v>0</v>
      </c>
      <c r="DT76" s="68">
        <f t="shared" si="127"/>
        <v>0</v>
      </c>
      <c r="DU76" s="211"/>
      <c r="DV76" s="211"/>
      <c r="DW76" s="211"/>
      <c r="DX76" s="211"/>
      <c r="DY76" s="211"/>
      <c r="DZ76" s="211"/>
      <c r="EA76" s="211"/>
      <c r="EB76" s="211"/>
      <c r="EC76" s="211"/>
      <c r="ED76" s="211"/>
      <c r="EE76" s="211"/>
      <c r="EF76" s="211"/>
      <c r="EG76" s="211"/>
      <c r="EH76" s="211"/>
      <c r="EI76" s="211"/>
      <c r="EJ76" s="211"/>
      <c r="EK76" s="211"/>
      <c r="EL76" s="211"/>
      <c r="EM76" s="211"/>
      <c r="EN76" s="211"/>
      <c r="EO76" s="211"/>
      <c r="EP76" s="211"/>
      <c r="EQ76" s="211"/>
      <c r="ER76" s="211"/>
      <c r="ES76" s="211"/>
      <c r="ET76" s="211"/>
      <c r="EU76" s="211"/>
      <c r="EV76" s="211"/>
      <c r="EW76" s="211"/>
      <c r="EX76" s="211"/>
      <c r="EY76" s="211"/>
      <c r="EZ76" s="211"/>
    </row>
    <row r="77" spans="1:156" s="72" customFormat="1" ht="23.25" customHeight="1" x14ac:dyDescent="0.2">
      <c r="A77" s="248"/>
      <c r="B77" s="263"/>
      <c r="C77" s="214"/>
      <c r="D77" s="324" t="str">
        <f t="shared" si="129"/>
        <v/>
      </c>
      <c r="E77" s="150" t="str">
        <f t="shared" si="178"/>
        <v/>
      </c>
      <c r="F77" s="214"/>
      <c r="G77" s="214"/>
      <c r="H77" s="214"/>
      <c r="I77" s="220"/>
      <c r="J77" s="214"/>
      <c r="K77" s="255"/>
      <c r="L77" s="268"/>
      <c r="M77" s="214"/>
      <c r="N77" s="215"/>
      <c r="O77" s="218"/>
      <c r="P77" s="216"/>
      <c r="Q77" s="217"/>
      <c r="R77" s="215"/>
      <c r="S77" s="219"/>
      <c r="T77" s="217"/>
      <c r="U77" s="215"/>
      <c r="V77" s="219"/>
      <c r="W77" s="217"/>
      <c r="X77" s="215"/>
      <c r="Y77" s="219"/>
      <c r="Z77" s="217"/>
      <c r="AA77" s="214"/>
      <c r="AB77" s="215"/>
      <c r="AC77" s="218"/>
      <c r="AD77" s="216"/>
      <c r="AE77" s="217"/>
      <c r="AF77" s="214"/>
      <c r="AG77" s="215"/>
      <c r="AH77" s="218"/>
      <c r="AI77" s="216"/>
      <c r="AJ77" s="217"/>
      <c r="AK77" s="214"/>
      <c r="AL77" s="215"/>
      <c r="AM77" s="218"/>
      <c r="AN77" s="216"/>
      <c r="AO77" s="217"/>
      <c r="AP77" s="214"/>
      <c r="AQ77" s="215"/>
      <c r="AR77" s="218"/>
      <c r="AS77" s="216"/>
      <c r="AT77" s="217"/>
      <c r="AU77" s="214"/>
      <c r="AV77" s="215"/>
      <c r="AW77" s="218"/>
      <c r="AX77" s="216"/>
      <c r="AY77" s="217"/>
      <c r="AZ77" s="214"/>
      <c r="BA77" s="215"/>
      <c r="BB77" s="218"/>
      <c r="BC77" s="216"/>
      <c r="BD77" s="213"/>
      <c r="BE77" s="214"/>
      <c r="BF77" s="214"/>
      <c r="BG77" s="215"/>
      <c r="BH77" s="218"/>
      <c r="BI77" s="216"/>
      <c r="BJ77" s="213"/>
      <c r="BK77" s="221"/>
      <c r="BL77" s="222">
        <f t="shared" si="130"/>
        <v>0</v>
      </c>
      <c r="BM77" s="223">
        <f t="shared" si="131"/>
        <v>0</v>
      </c>
      <c r="BN77" s="223">
        <f t="shared" si="132"/>
        <v>0</v>
      </c>
      <c r="BO77" s="223">
        <f t="shared" si="133"/>
        <v>0</v>
      </c>
      <c r="BP77" s="223">
        <f t="shared" si="134"/>
        <v>0</v>
      </c>
      <c r="BQ77" s="223">
        <f t="shared" si="135"/>
        <v>0</v>
      </c>
      <c r="BR77" s="224">
        <f t="shared" si="136"/>
        <v>0</v>
      </c>
      <c r="BS77" s="224">
        <f t="shared" si="137"/>
        <v>0</v>
      </c>
      <c r="BT77" s="223">
        <f t="shared" si="138"/>
        <v>0</v>
      </c>
      <c r="BU77" s="223">
        <f t="shared" si="139"/>
        <v>0</v>
      </c>
      <c r="BV77" s="223">
        <f t="shared" si="140"/>
        <v>0</v>
      </c>
      <c r="BW77" s="223">
        <f t="shared" si="141"/>
        <v>0</v>
      </c>
      <c r="BX77" s="223">
        <f t="shared" si="142"/>
        <v>0</v>
      </c>
      <c r="BY77" s="223">
        <f t="shared" si="143"/>
        <v>0</v>
      </c>
      <c r="BZ77" s="223">
        <f t="shared" si="144"/>
        <v>0</v>
      </c>
      <c r="CA77" s="223">
        <f t="shared" si="145"/>
        <v>0</v>
      </c>
      <c r="CB77" s="208">
        <f t="shared" si="128"/>
        <v>0</v>
      </c>
      <c r="CC77" s="223">
        <f t="shared" si="146"/>
        <v>0</v>
      </c>
      <c r="CD77" s="223">
        <f t="shared" si="147"/>
        <v>0</v>
      </c>
      <c r="CE77" s="224">
        <f t="shared" si="148"/>
        <v>0</v>
      </c>
      <c r="CF77" s="224">
        <f t="shared" si="149"/>
        <v>0</v>
      </c>
      <c r="CG77" s="224">
        <f t="shared" si="150"/>
        <v>0</v>
      </c>
      <c r="CH77" s="224">
        <f t="shared" si="151"/>
        <v>0</v>
      </c>
      <c r="CI77" s="224">
        <f t="shared" si="152"/>
        <v>0</v>
      </c>
      <c r="CJ77" s="224">
        <f t="shared" si="153"/>
        <v>0</v>
      </c>
      <c r="CK77" s="224">
        <f t="shared" si="154"/>
        <v>0</v>
      </c>
      <c r="CL77" s="224">
        <f t="shared" si="155"/>
        <v>0</v>
      </c>
      <c r="CM77" s="224">
        <f t="shared" si="156"/>
        <v>0</v>
      </c>
      <c r="CN77" s="224">
        <f t="shared" si="157"/>
        <v>0</v>
      </c>
      <c r="CO77" s="224">
        <f t="shared" si="158"/>
        <v>0</v>
      </c>
      <c r="CP77" s="224">
        <f t="shared" si="159"/>
        <v>0</v>
      </c>
      <c r="CQ77" s="224">
        <f t="shared" si="160"/>
        <v>0</v>
      </c>
      <c r="CR77" s="224" t="str">
        <f t="shared" si="161"/>
        <v/>
      </c>
      <c r="CS77" s="224" t="str">
        <f t="shared" si="162"/>
        <v xml:space="preserve"> </v>
      </c>
      <c r="CT77" s="224" t="str">
        <f t="shared" si="163"/>
        <v/>
      </c>
      <c r="CU77" s="224" t="str">
        <f t="shared" si="164"/>
        <v/>
      </c>
      <c r="CV77" s="224" t="str">
        <f t="shared" si="165"/>
        <v/>
      </c>
      <c r="CW77" s="224" t="str">
        <f t="shared" si="166"/>
        <v/>
      </c>
      <c r="CX77" s="224" t="str">
        <f t="shared" si="167"/>
        <v/>
      </c>
      <c r="CY77" s="224" t="str">
        <f t="shared" si="168"/>
        <v/>
      </c>
      <c r="CZ77" s="224" t="str">
        <f t="shared" si="169"/>
        <v/>
      </c>
      <c r="DA77" s="224" t="str">
        <f t="shared" si="170"/>
        <v/>
      </c>
      <c r="DB77" s="224" t="str">
        <f t="shared" si="171"/>
        <v/>
      </c>
      <c r="DC77" s="224" t="str">
        <f t="shared" si="172"/>
        <v/>
      </c>
      <c r="DD77" s="224" t="str">
        <f t="shared" si="173"/>
        <v/>
      </c>
      <c r="DE77" s="224" t="str">
        <f t="shared" si="174"/>
        <v/>
      </c>
      <c r="DF77" s="224" t="str">
        <f t="shared" si="175"/>
        <v/>
      </c>
      <c r="DG77" s="224" t="str">
        <f t="shared" si="176"/>
        <v/>
      </c>
      <c r="DH77" s="225" t="str">
        <f t="shared" si="177"/>
        <v/>
      </c>
      <c r="DI77" s="224" t="str">
        <f t="shared" si="180"/>
        <v/>
      </c>
      <c r="DJ77" s="224" t="str">
        <f t="shared" si="179"/>
        <v/>
      </c>
      <c r="DK77" s="306">
        <f t="shared" si="181"/>
        <v>0</v>
      </c>
      <c r="DL77" s="306">
        <f t="shared" si="182"/>
        <v>0</v>
      </c>
      <c r="DM77" s="306">
        <f t="shared" si="183"/>
        <v>0</v>
      </c>
      <c r="DN77" s="220"/>
      <c r="DO77" s="224" t="str">
        <f t="shared" si="184"/>
        <v/>
      </c>
      <c r="DP77" s="224" t="str">
        <f t="shared" si="185"/>
        <v/>
      </c>
      <c r="DQ77" s="307"/>
      <c r="DR77" s="71">
        <f t="shared" si="125"/>
        <v>0</v>
      </c>
      <c r="DS77" s="71">
        <f t="shared" si="126"/>
        <v>0</v>
      </c>
      <c r="DT77" s="71">
        <f t="shared" si="127"/>
        <v>0</v>
      </c>
      <c r="DU77" s="226"/>
      <c r="DV77" s="226"/>
      <c r="DW77" s="226"/>
      <c r="DX77" s="226"/>
      <c r="DY77" s="226"/>
      <c r="DZ77" s="226"/>
      <c r="EA77" s="226"/>
      <c r="EB77" s="226"/>
      <c r="EC77" s="226"/>
      <c r="ED77" s="226"/>
      <c r="EE77" s="226"/>
      <c r="EF77" s="226"/>
      <c r="EG77" s="226"/>
      <c r="EH77" s="226"/>
      <c r="EI77" s="226"/>
      <c r="EJ77" s="226"/>
      <c r="EK77" s="226"/>
      <c r="EL77" s="226"/>
      <c r="EM77" s="226"/>
      <c r="EN77" s="226"/>
      <c r="EO77" s="226"/>
      <c r="EP77" s="226"/>
      <c r="EQ77" s="226"/>
      <c r="ER77" s="226"/>
      <c r="ES77" s="226"/>
      <c r="ET77" s="226"/>
      <c r="EU77" s="226"/>
      <c r="EV77" s="226"/>
      <c r="EW77" s="226"/>
      <c r="EX77" s="226"/>
      <c r="EY77" s="226"/>
      <c r="EZ77" s="226"/>
    </row>
    <row r="78" spans="1:156" s="70" customFormat="1" ht="23.25" customHeight="1" x14ac:dyDescent="0.2">
      <c r="A78" s="249"/>
      <c r="B78" s="264"/>
      <c r="C78" s="230"/>
      <c r="D78" s="325" t="str">
        <f t="shared" si="129"/>
        <v/>
      </c>
      <c r="E78" s="265" t="str">
        <f t="shared" si="178"/>
        <v/>
      </c>
      <c r="F78" s="230"/>
      <c r="G78" s="230"/>
      <c r="H78" s="230"/>
      <c r="I78" s="200"/>
      <c r="J78" s="230"/>
      <c r="K78" s="254"/>
      <c r="L78" s="269"/>
      <c r="M78" s="230"/>
      <c r="N78" s="231"/>
      <c r="O78" s="232"/>
      <c r="P78" s="205"/>
      <c r="Q78" s="203"/>
      <c r="R78" s="231"/>
      <c r="S78" s="233"/>
      <c r="T78" s="203"/>
      <c r="U78" s="231"/>
      <c r="V78" s="233"/>
      <c r="W78" s="203"/>
      <c r="X78" s="231"/>
      <c r="Y78" s="233"/>
      <c r="Z78" s="203"/>
      <c r="AA78" s="230"/>
      <c r="AB78" s="231"/>
      <c r="AC78" s="232"/>
      <c r="AD78" s="205"/>
      <c r="AE78" s="203"/>
      <c r="AF78" s="230"/>
      <c r="AG78" s="231"/>
      <c r="AH78" s="232"/>
      <c r="AI78" s="205"/>
      <c r="AJ78" s="203"/>
      <c r="AK78" s="230"/>
      <c r="AL78" s="231"/>
      <c r="AM78" s="232"/>
      <c r="AN78" s="205"/>
      <c r="AO78" s="203"/>
      <c r="AP78" s="230"/>
      <c r="AQ78" s="231"/>
      <c r="AR78" s="232"/>
      <c r="AS78" s="205"/>
      <c r="AT78" s="203"/>
      <c r="AU78" s="230"/>
      <c r="AV78" s="231"/>
      <c r="AW78" s="232"/>
      <c r="AX78" s="205"/>
      <c r="AY78" s="203"/>
      <c r="AZ78" s="230"/>
      <c r="BA78" s="231"/>
      <c r="BB78" s="232"/>
      <c r="BC78" s="205"/>
      <c r="BD78" s="199"/>
      <c r="BE78" s="230"/>
      <c r="BF78" s="230"/>
      <c r="BG78" s="231"/>
      <c r="BH78" s="232"/>
      <c r="BI78" s="205"/>
      <c r="BJ78" s="229"/>
      <c r="BK78" s="234"/>
      <c r="BL78" s="207">
        <f t="shared" si="130"/>
        <v>0</v>
      </c>
      <c r="BM78" s="208">
        <f t="shared" si="131"/>
        <v>0</v>
      </c>
      <c r="BN78" s="208">
        <f t="shared" si="132"/>
        <v>0</v>
      </c>
      <c r="BO78" s="208">
        <f t="shared" si="133"/>
        <v>0</v>
      </c>
      <c r="BP78" s="208">
        <f t="shared" si="134"/>
        <v>0</v>
      </c>
      <c r="BQ78" s="208">
        <f t="shared" si="135"/>
        <v>0</v>
      </c>
      <c r="BR78" s="209">
        <f t="shared" si="136"/>
        <v>0</v>
      </c>
      <c r="BS78" s="209">
        <f t="shared" si="137"/>
        <v>0</v>
      </c>
      <c r="BT78" s="208">
        <f t="shared" si="138"/>
        <v>0</v>
      </c>
      <c r="BU78" s="208">
        <f t="shared" si="139"/>
        <v>0</v>
      </c>
      <c r="BV78" s="208">
        <f t="shared" si="140"/>
        <v>0</v>
      </c>
      <c r="BW78" s="208">
        <f t="shared" si="141"/>
        <v>0</v>
      </c>
      <c r="BX78" s="208">
        <f t="shared" si="142"/>
        <v>0</v>
      </c>
      <c r="BY78" s="208">
        <f t="shared" si="143"/>
        <v>0</v>
      </c>
      <c r="BZ78" s="208">
        <f t="shared" si="144"/>
        <v>0</v>
      </c>
      <c r="CA78" s="208">
        <f t="shared" si="145"/>
        <v>0</v>
      </c>
      <c r="CB78" s="208">
        <f t="shared" si="128"/>
        <v>0</v>
      </c>
      <c r="CC78" s="208">
        <f t="shared" si="146"/>
        <v>0</v>
      </c>
      <c r="CD78" s="208">
        <f t="shared" si="147"/>
        <v>0</v>
      </c>
      <c r="CE78" s="209">
        <f t="shared" si="148"/>
        <v>0</v>
      </c>
      <c r="CF78" s="209">
        <f t="shared" si="149"/>
        <v>0</v>
      </c>
      <c r="CG78" s="209">
        <f t="shared" si="150"/>
        <v>0</v>
      </c>
      <c r="CH78" s="209">
        <f t="shared" si="151"/>
        <v>0</v>
      </c>
      <c r="CI78" s="209">
        <f t="shared" si="152"/>
        <v>0</v>
      </c>
      <c r="CJ78" s="209">
        <f t="shared" si="153"/>
        <v>0</v>
      </c>
      <c r="CK78" s="209">
        <f t="shared" si="154"/>
        <v>0</v>
      </c>
      <c r="CL78" s="209">
        <f t="shared" si="155"/>
        <v>0</v>
      </c>
      <c r="CM78" s="209">
        <f t="shared" si="156"/>
        <v>0</v>
      </c>
      <c r="CN78" s="209">
        <f t="shared" si="157"/>
        <v>0</v>
      </c>
      <c r="CO78" s="209">
        <f t="shared" si="158"/>
        <v>0</v>
      </c>
      <c r="CP78" s="209">
        <f t="shared" si="159"/>
        <v>0</v>
      </c>
      <c r="CQ78" s="209">
        <f t="shared" si="160"/>
        <v>0</v>
      </c>
      <c r="CR78" s="209" t="str">
        <f t="shared" si="161"/>
        <v/>
      </c>
      <c r="CS78" s="209" t="str">
        <f t="shared" si="162"/>
        <v xml:space="preserve"> </v>
      </c>
      <c r="CT78" s="209" t="str">
        <f t="shared" si="163"/>
        <v/>
      </c>
      <c r="CU78" s="209" t="str">
        <f t="shared" si="164"/>
        <v/>
      </c>
      <c r="CV78" s="209" t="str">
        <f t="shared" si="165"/>
        <v/>
      </c>
      <c r="CW78" s="209" t="str">
        <f t="shared" si="166"/>
        <v/>
      </c>
      <c r="CX78" s="209" t="str">
        <f t="shared" si="167"/>
        <v/>
      </c>
      <c r="CY78" s="209" t="str">
        <f t="shared" si="168"/>
        <v/>
      </c>
      <c r="CZ78" s="209" t="str">
        <f t="shared" si="169"/>
        <v/>
      </c>
      <c r="DA78" s="209" t="str">
        <f t="shared" si="170"/>
        <v/>
      </c>
      <c r="DB78" s="209" t="str">
        <f t="shared" si="171"/>
        <v/>
      </c>
      <c r="DC78" s="209" t="str">
        <f t="shared" si="172"/>
        <v/>
      </c>
      <c r="DD78" s="209" t="str">
        <f t="shared" si="173"/>
        <v/>
      </c>
      <c r="DE78" s="209" t="str">
        <f t="shared" si="174"/>
        <v/>
      </c>
      <c r="DF78" s="209" t="str">
        <f t="shared" si="175"/>
        <v/>
      </c>
      <c r="DG78" s="209" t="str">
        <f t="shared" si="176"/>
        <v/>
      </c>
      <c r="DH78" s="210" t="str">
        <f t="shared" si="177"/>
        <v/>
      </c>
      <c r="DI78" s="272" t="str">
        <f t="shared" si="180"/>
        <v/>
      </c>
      <c r="DJ78" s="272" t="str">
        <f t="shared" si="179"/>
        <v/>
      </c>
      <c r="DK78" s="200">
        <f t="shared" si="181"/>
        <v>0</v>
      </c>
      <c r="DL78" s="200">
        <f t="shared" si="182"/>
        <v>0</v>
      </c>
      <c r="DM78" s="200">
        <f t="shared" si="183"/>
        <v>0</v>
      </c>
      <c r="DN78" s="200"/>
      <c r="DO78" s="272" t="str">
        <f t="shared" si="184"/>
        <v/>
      </c>
      <c r="DP78" s="272" t="str">
        <f t="shared" si="185"/>
        <v/>
      </c>
      <c r="DQ78" s="308"/>
      <c r="DR78" s="68">
        <f t="shared" si="125"/>
        <v>0</v>
      </c>
      <c r="DS78" s="68">
        <f t="shared" si="126"/>
        <v>0</v>
      </c>
      <c r="DT78" s="68">
        <f t="shared" si="127"/>
        <v>0</v>
      </c>
      <c r="DU78" s="211"/>
      <c r="DV78" s="211"/>
      <c r="DW78" s="211"/>
      <c r="DX78" s="211"/>
      <c r="DY78" s="211"/>
      <c r="DZ78" s="211"/>
      <c r="EA78" s="211"/>
      <c r="EB78" s="211"/>
      <c r="EC78" s="211"/>
      <c r="ED78" s="211"/>
      <c r="EE78" s="211"/>
      <c r="EF78" s="211"/>
      <c r="EG78" s="211"/>
      <c r="EH78" s="211"/>
      <c r="EI78" s="211"/>
      <c r="EJ78" s="211"/>
      <c r="EK78" s="211"/>
      <c r="EL78" s="211"/>
      <c r="EM78" s="211"/>
      <c r="EN78" s="211"/>
      <c r="EO78" s="211"/>
      <c r="EP78" s="211"/>
      <c r="EQ78" s="211"/>
      <c r="ER78" s="211"/>
      <c r="ES78" s="211"/>
      <c r="ET78" s="211"/>
      <c r="EU78" s="211"/>
      <c r="EV78" s="211"/>
      <c r="EW78" s="211"/>
      <c r="EX78" s="211"/>
      <c r="EY78" s="211"/>
      <c r="EZ78" s="211"/>
    </row>
    <row r="79" spans="1:156" s="72" customFormat="1" ht="23.25" customHeight="1" x14ac:dyDescent="0.2">
      <c r="A79" s="248"/>
      <c r="B79" s="263"/>
      <c r="C79" s="214"/>
      <c r="D79" s="324" t="str">
        <f t="shared" si="129"/>
        <v/>
      </c>
      <c r="E79" s="150" t="str">
        <f t="shared" si="178"/>
        <v/>
      </c>
      <c r="F79" s="214"/>
      <c r="G79" s="214"/>
      <c r="H79" s="214"/>
      <c r="I79" s="220"/>
      <c r="J79" s="214"/>
      <c r="K79" s="255"/>
      <c r="L79" s="268"/>
      <c r="M79" s="214"/>
      <c r="N79" s="215"/>
      <c r="O79" s="218"/>
      <c r="P79" s="216"/>
      <c r="Q79" s="217"/>
      <c r="R79" s="215"/>
      <c r="S79" s="219"/>
      <c r="T79" s="217"/>
      <c r="U79" s="215"/>
      <c r="V79" s="219"/>
      <c r="W79" s="217"/>
      <c r="X79" s="215"/>
      <c r="Y79" s="219"/>
      <c r="Z79" s="217"/>
      <c r="AA79" s="214"/>
      <c r="AB79" s="215"/>
      <c r="AC79" s="218"/>
      <c r="AD79" s="216"/>
      <c r="AE79" s="217"/>
      <c r="AF79" s="214"/>
      <c r="AG79" s="215"/>
      <c r="AH79" s="218"/>
      <c r="AI79" s="216"/>
      <c r="AJ79" s="217"/>
      <c r="AK79" s="214"/>
      <c r="AL79" s="215"/>
      <c r="AM79" s="218"/>
      <c r="AN79" s="216"/>
      <c r="AO79" s="217"/>
      <c r="AP79" s="214"/>
      <c r="AQ79" s="215"/>
      <c r="AR79" s="218"/>
      <c r="AS79" s="216"/>
      <c r="AT79" s="217"/>
      <c r="AU79" s="214"/>
      <c r="AV79" s="215"/>
      <c r="AW79" s="218"/>
      <c r="AX79" s="216"/>
      <c r="AY79" s="217"/>
      <c r="AZ79" s="214"/>
      <c r="BA79" s="215"/>
      <c r="BB79" s="218"/>
      <c r="BC79" s="216"/>
      <c r="BD79" s="213"/>
      <c r="BE79" s="214"/>
      <c r="BF79" s="214"/>
      <c r="BG79" s="215"/>
      <c r="BH79" s="218"/>
      <c r="BI79" s="216"/>
      <c r="BJ79" s="213"/>
      <c r="BK79" s="221"/>
      <c r="BL79" s="222">
        <f t="shared" si="130"/>
        <v>0</v>
      </c>
      <c r="BM79" s="223">
        <f t="shared" si="131"/>
        <v>0</v>
      </c>
      <c r="BN79" s="223">
        <f t="shared" si="132"/>
        <v>0</v>
      </c>
      <c r="BO79" s="223">
        <f t="shared" si="133"/>
        <v>0</v>
      </c>
      <c r="BP79" s="223">
        <f t="shared" si="134"/>
        <v>0</v>
      </c>
      <c r="BQ79" s="223">
        <f t="shared" si="135"/>
        <v>0</v>
      </c>
      <c r="BR79" s="224">
        <f t="shared" si="136"/>
        <v>0</v>
      </c>
      <c r="BS79" s="224">
        <f t="shared" si="137"/>
        <v>0</v>
      </c>
      <c r="BT79" s="223">
        <f t="shared" si="138"/>
        <v>0</v>
      </c>
      <c r="BU79" s="223">
        <f t="shared" si="139"/>
        <v>0</v>
      </c>
      <c r="BV79" s="223">
        <f t="shared" si="140"/>
        <v>0</v>
      </c>
      <c r="BW79" s="223">
        <f t="shared" si="141"/>
        <v>0</v>
      </c>
      <c r="BX79" s="223">
        <f t="shared" si="142"/>
        <v>0</v>
      </c>
      <c r="BY79" s="223">
        <f t="shared" si="143"/>
        <v>0</v>
      </c>
      <c r="BZ79" s="223">
        <f t="shared" si="144"/>
        <v>0</v>
      </c>
      <c r="CA79" s="223">
        <f t="shared" si="145"/>
        <v>0</v>
      </c>
      <c r="CB79" s="208">
        <f t="shared" si="128"/>
        <v>0</v>
      </c>
      <c r="CC79" s="223">
        <f t="shared" si="146"/>
        <v>0</v>
      </c>
      <c r="CD79" s="223">
        <f t="shared" si="147"/>
        <v>0</v>
      </c>
      <c r="CE79" s="224">
        <f t="shared" si="148"/>
        <v>0</v>
      </c>
      <c r="CF79" s="224">
        <f t="shared" si="149"/>
        <v>0</v>
      </c>
      <c r="CG79" s="224">
        <f t="shared" si="150"/>
        <v>0</v>
      </c>
      <c r="CH79" s="224">
        <f t="shared" si="151"/>
        <v>0</v>
      </c>
      <c r="CI79" s="224">
        <f t="shared" si="152"/>
        <v>0</v>
      </c>
      <c r="CJ79" s="224">
        <f t="shared" si="153"/>
        <v>0</v>
      </c>
      <c r="CK79" s="224">
        <f t="shared" si="154"/>
        <v>0</v>
      </c>
      <c r="CL79" s="224">
        <f t="shared" si="155"/>
        <v>0</v>
      </c>
      <c r="CM79" s="224">
        <f t="shared" si="156"/>
        <v>0</v>
      </c>
      <c r="CN79" s="224">
        <f t="shared" si="157"/>
        <v>0</v>
      </c>
      <c r="CO79" s="224">
        <f t="shared" si="158"/>
        <v>0</v>
      </c>
      <c r="CP79" s="224">
        <f t="shared" si="159"/>
        <v>0</v>
      </c>
      <c r="CQ79" s="224">
        <f t="shared" si="160"/>
        <v>0</v>
      </c>
      <c r="CR79" s="224" t="str">
        <f t="shared" si="161"/>
        <v/>
      </c>
      <c r="CS79" s="224" t="str">
        <f t="shared" si="162"/>
        <v xml:space="preserve"> </v>
      </c>
      <c r="CT79" s="224" t="str">
        <f t="shared" si="163"/>
        <v/>
      </c>
      <c r="CU79" s="224" t="str">
        <f t="shared" si="164"/>
        <v/>
      </c>
      <c r="CV79" s="224" t="str">
        <f t="shared" si="165"/>
        <v/>
      </c>
      <c r="CW79" s="224" t="str">
        <f t="shared" si="166"/>
        <v/>
      </c>
      <c r="CX79" s="224" t="str">
        <f t="shared" si="167"/>
        <v/>
      </c>
      <c r="CY79" s="224" t="str">
        <f t="shared" si="168"/>
        <v/>
      </c>
      <c r="CZ79" s="224" t="str">
        <f t="shared" si="169"/>
        <v/>
      </c>
      <c r="DA79" s="224" t="str">
        <f t="shared" si="170"/>
        <v/>
      </c>
      <c r="DB79" s="224" t="str">
        <f t="shared" si="171"/>
        <v/>
      </c>
      <c r="DC79" s="224" t="str">
        <f t="shared" si="172"/>
        <v/>
      </c>
      <c r="DD79" s="224" t="str">
        <f t="shared" si="173"/>
        <v/>
      </c>
      <c r="DE79" s="224" t="str">
        <f t="shared" si="174"/>
        <v/>
      </c>
      <c r="DF79" s="224" t="str">
        <f t="shared" si="175"/>
        <v/>
      </c>
      <c r="DG79" s="224" t="str">
        <f t="shared" si="176"/>
        <v/>
      </c>
      <c r="DH79" s="225" t="str">
        <f t="shared" si="177"/>
        <v/>
      </c>
      <c r="DI79" s="224" t="str">
        <f t="shared" si="180"/>
        <v/>
      </c>
      <c r="DJ79" s="224" t="str">
        <f t="shared" si="179"/>
        <v/>
      </c>
      <c r="DK79" s="306">
        <f t="shared" si="181"/>
        <v>0</v>
      </c>
      <c r="DL79" s="306">
        <f t="shared" si="182"/>
        <v>0</v>
      </c>
      <c r="DM79" s="306">
        <f t="shared" si="183"/>
        <v>0</v>
      </c>
      <c r="DN79" s="220"/>
      <c r="DO79" s="224" t="str">
        <f t="shared" si="184"/>
        <v/>
      </c>
      <c r="DP79" s="224" t="str">
        <f t="shared" si="185"/>
        <v/>
      </c>
      <c r="DQ79" s="307"/>
      <c r="DR79" s="71">
        <f t="shared" si="125"/>
        <v>0</v>
      </c>
      <c r="DS79" s="71">
        <f t="shared" si="126"/>
        <v>0</v>
      </c>
      <c r="DT79" s="71">
        <f t="shared" si="127"/>
        <v>0</v>
      </c>
      <c r="DU79" s="226"/>
      <c r="DV79" s="226"/>
      <c r="DW79" s="226"/>
      <c r="DX79" s="226"/>
      <c r="DY79" s="226"/>
      <c r="DZ79" s="226"/>
      <c r="EA79" s="226"/>
      <c r="EB79" s="226"/>
      <c r="EC79" s="226"/>
      <c r="ED79" s="226"/>
      <c r="EE79" s="226"/>
      <c r="EF79" s="226"/>
      <c r="EG79" s="226"/>
      <c r="EH79" s="226"/>
      <c r="EI79" s="226"/>
      <c r="EJ79" s="226"/>
      <c r="EK79" s="226"/>
      <c r="EL79" s="226"/>
      <c r="EM79" s="226"/>
      <c r="EN79" s="226"/>
      <c r="EO79" s="226"/>
      <c r="EP79" s="226"/>
      <c r="EQ79" s="226"/>
      <c r="ER79" s="226"/>
      <c r="ES79" s="226"/>
      <c r="ET79" s="226"/>
      <c r="EU79" s="226"/>
      <c r="EV79" s="226"/>
      <c r="EW79" s="226"/>
      <c r="EX79" s="226"/>
      <c r="EY79" s="226"/>
      <c r="EZ79" s="226"/>
    </row>
    <row r="80" spans="1:156" s="70" customFormat="1" ht="23.25" customHeight="1" x14ac:dyDescent="0.2">
      <c r="A80" s="249"/>
      <c r="B80" s="264"/>
      <c r="C80" s="230"/>
      <c r="D80" s="325" t="str">
        <f t="shared" si="129"/>
        <v/>
      </c>
      <c r="E80" s="265" t="str">
        <f t="shared" si="178"/>
        <v/>
      </c>
      <c r="F80" s="230"/>
      <c r="G80" s="230"/>
      <c r="H80" s="230"/>
      <c r="I80" s="200"/>
      <c r="J80" s="230"/>
      <c r="K80" s="254"/>
      <c r="L80" s="269"/>
      <c r="M80" s="230"/>
      <c r="N80" s="231"/>
      <c r="O80" s="232"/>
      <c r="P80" s="205"/>
      <c r="Q80" s="203"/>
      <c r="R80" s="231"/>
      <c r="S80" s="233"/>
      <c r="T80" s="203"/>
      <c r="U80" s="231"/>
      <c r="V80" s="233"/>
      <c r="W80" s="203"/>
      <c r="X80" s="231"/>
      <c r="Y80" s="233"/>
      <c r="Z80" s="203"/>
      <c r="AA80" s="230"/>
      <c r="AB80" s="231"/>
      <c r="AC80" s="232"/>
      <c r="AD80" s="205"/>
      <c r="AE80" s="203"/>
      <c r="AF80" s="230"/>
      <c r="AG80" s="231"/>
      <c r="AH80" s="232"/>
      <c r="AI80" s="205"/>
      <c r="AJ80" s="203"/>
      <c r="AK80" s="230"/>
      <c r="AL80" s="231"/>
      <c r="AM80" s="232"/>
      <c r="AN80" s="205"/>
      <c r="AO80" s="203"/>
      <c r="AP80" s="230"/>
      <c r="AQ80" s="231"/>
      <c r="AR80" s="232"/>
      <c r="AS80" s="205"/>
      <c r="AT80" s="203"/>
      <c r="AU80" s="230"/>
      <c r="AV80" s="231"/>
      <c r="AW80" s="232"/>
      <c r="AX80" s="205"/>
      <c r="AY80" s="203"/>
      <c r="AZ80" s="230"/>
      <c r="BA80" s="231"/>
      <c r="BB80" s="232"/>
      <c r="BC80" s="205"/>
      <c r="BD80" s="199"/>
      <c r="BE80" s="230"/>
      <c r="BF80" s="230"/>
      <c r="BG80" s="231"/>
      <c r="BH80" s="232"/>
      <c r="BI80" s="205"/>
      <c r="BJ80" s="229"/>
      <c r="BK80" s="234"/>
      <c r="BL80" s="207">
        <f t="shared" si="130"/>
        <v>0</v>
      </c>
      <c r="BM80" s="208">
        <f t="shared" si="131"/>
        <v>0</v>
      </c>
      <c r="BN80" s="208">
        <f t="shared" si="132"/>
        <v>0</v>
      </c>
      <c r="BO80" s="208">
        <f t="shared" si="133"/>
        <v>0</v>
      </c>
      <c r="BP80" s="208">
        <f t="shared" si="134"/>
        <v>0</v>
      </c>
      <c r="BQ80" s="208">
        <f t="shared" si="135"/>
        <v>0</v>
      </c>
      <c r="BR80" s="209">
        <f t="shared" si="136"/>
        <v>0</v>
      </c>
      <c r="BS80" s="209">
        <f t="shared" si="137"/>
        <v>0</v>
      </c>
      <c r="BT80" s="208">
        <f t="shared" si="138"/>
        <v>0</v>
      </c>
      <c r="BU80" s="208">
        <f t="shared" si="139"/>
        <v>0</v>
      </c>
      <c r="BV80" s="208">
        <f t="shared" si="140"/>
        <v>0</v>
      </c>
      <c r="BW80" s="208">
        <f t="shared" si="141"/>
        <v>0</v>
      </c>
      <c r="BX80" s="208">
        <f t="shared" si="142"/>
        <v>0</v>
      </c>
      <c r="BY80" s="208">
        <f t="shared" si="143"/>
        <v>0</v>
      </c>
      <c r="BZ80" s="208">
        <f t="shared" si="144"/>
        <v>0</v>
      </c>
      <c r="CA80" s="208">
        <f t="shared" si="145"/>
        <v>0</v>
      </c>
      <c r="CB80" s="208">
        <f t="shared" si="128"/>
        <v>0</v>
      </c>
      <c r="CC80" s="208">
        <f t="shared" si="146"/>
        <v>0</v>
      </c>
      <c r="CD80" s="208">
        <f t="shared" si="147"/>
        <v>0</v>
      </c>
      <c r="CE80" s="209">
        <f t="shared" si="148"/>
        <v>0</v>
      </c>
      <c r="CF80" s="209">
        <f t="shared" si="149"/>
        <v>0</v>
      </c>
      <c r="CG80" s="209">
        <f t="shared" si="150"/>
        <v>0</v>
      </c>
      <c r="CH80" s="209">
        <f t="shared" si="151"/>
        <v>0</v>
      </c>
      <c r="CI80" s="209">
        <f t="shared" si="152"/>
        <v>0</v>
      </c>
      <c r="CJ80" s="209">
        <f t="shared" si="153"/>
        <v>0</v>
      </c>
      <c r="CK80" s="209">
        <f t="shared" si="154"/>
        <v>0</v>
      </c>
      <c r="CL80" s="209">
        <f t="shared" si="155"/>
        <v>0</v>
      </c>
      <c r="CM80" s="209">
        <f t="shared" si="156"/>
        <v>0</v>
      </c>
      <c r="CN80" s="209">
        <f t="shared" si="157"/>
        <v>0</v>
      </c>
      <c r="CO80" s="209">
        <f t="shared" si="158"/>
        <v>0</v>
      </c>
      <c r="CP80" s="209">
        <f t="shared" si="159"/>
        <v>0</v>
      </c>
      <c r="CQ80" s="209">
        <f t="shared" si="160"/>
        <v>0</v>
      </c>
      <c r="CR80" s="209" t="str">
        <f t="shared" si="161"/>
        <v/>
      </c>
      <c r="CS80" s="209" t="str">
        <f t="shared" si="162"/>
        <v xml:space="preserve"> </v>
      </c>
      <c r="CT80" s="209" t="str">
        <f t="shared" si="163"/>
        <v/>
      </c>
      <c r="CU80" s="209" t="str">
        <f t="shared" si="164"/>
        <v/>
      </c>
      <c r="CV80" s="209" t="str">
        <f t="shared" si="165"/>
        <v/>
      </c>
      <c r="CW80" s="209" t="str">
        <f t="shared" si="166"/>
        <v/>
      </c>
      <c r="CX80" s="209" t="str">
        <f t="shared" si="167"/>
        <v/>
      </c>
      <c r="CY80" s="209" t="str">
        <f t="shared" si="168"/>
        <v/>
      </c>
      <c r="CZ80" s="209" t="str">
        <f t="shared" si="169"/>
        <v/>
      </c>
      <c r="DA80" s="209" t="str">
        <f t="shared" si="170"/>
        <v/>
      </c>
      <c r="DB80" s="209" t="str">
        <f t="shared" si="171"/>
        <v/>
      </c>
      <c r="DC80" s="209" t="str">
        <f t="shared" si="172"/>
        <v/>
      </c>
      <c r="DD80" s="209" t="str">
        <f t="shared" si="173"/>
        <v/>
      </c>
      <c r="DE80" s="209" t="str">
        <f t="shared" si="174"/>
        <v/>
      </c>
      <c r="DF80" s="209" t="str">
        <f t="shared" si="175"/>
        <v/>
      </c>
      <c r="DG80" s="209" t="str">
        <f t="shared" si="176"/>
        <v/>
      </c>
      <c r="DH80" s="210" t="str">
        <f t="shared" si="177"/>
        <v/>
      </c>
      <c r="DI80" s="272" t="str">
        <f t="shared" si="180"/>
        <v/>
      </c>
      <c r="DJ80" s="272" t="str">
        <f t="shared" si="179"/>
        <v/>
      </c>
      <c r="DK80" s="200">
        <f t="shared" si="181"/>
        <v>0</v>
      </c>
      <c r="DL80" s="200">
        <f t="shared" si="182"/>
        <v>0</v>
      </c>
      <c r="DM80" s="200">
        <f t="shared" si="183"/>
        <v>0</v>
      </c>
      <c r="DN80" s="200"/>
      <c r="DO80" s="272" t="str">
        <f t="shared" si="184"/>
        <v/>
      </c>
      <c r="DP80" s="272" t="str">
        <f t="shared" si="185"/>
        <v/>
      </c>
      <c r="DQ80" s="308"/>
      <c r="DR80" s="68">
        <f t="shared" si="125"/>
        <v>0</v>
      </c>
      <c r="DS80" s="68">
        <f t="shared" si="126"/>
        <v>0</v>
      </c>
      <c r="DT80" s="68">
        <f t="shared" si="127"/>
        <v>0</v>
      </c>
      <c r="DU80" s="211"/>
      <c r="DV80" s="211"/>
      <c r="DW80" s="211"/>
      <c r="DX80" s="211"/>
      <c r="DY80" s="211"/>
      <c r="DZ80" s="211"/>
      <c r="EA80" s="211"/>
      <c r="EB80" s="211"/>
      <c r="EC80" s="211"/>
      <c r="ED80" s="211"/>
      <c r="EE80" s="211"/>
      <c r="EF80" s="211"/>
      <c r="EG80" s="211"/>
      <c r="EH80" s="211"/>
      <c r="EI80" s="211"/>
      <c r="EJ80" s="211"/>
      <c r="EK80" s="211"/>
      <c r="EL80" s="211"/>
      <c r="EM80" s="211"/>
      <c r="EN80" s="211"/>
      <c r="EO80" s="211"/>
      <c r="EP80" s="211"/>
      <c r="EQ80" s="211"/>
      <c r="ER80" s="211"/>
      <c r="ES80" s="211"/>
      <c r="ET80" s="211"/>
      <c r="EU80" s="211"/>
      <c r="EV80" s="211"/>
      <c r="EW80" s="211"/>
      <c r="EX80" s="211"/>
      <c r="EY80" s="211"/>
      <c r="EZ80" s="211"/>
    </row>
    <row r="81" spans="1:156" s="72" customFormat="1" ht="23.25" customHeight="1" x14ac:dyDescent="0.2">
      <c r="A81" s="248"/>
      <c r="B81" s="263"/>
      <c r="C81" s="214"/>
      <c r="D81" s="324" t="str">
        <f t="shared" si="129"/>
        <v/>
      </c>
      <c r="E81" s="150" t="str">
        <f t="shared" si="178"/>
        <v/>
      </c>
      <c r="F81" s="214"/>
      <c r="G81" s="214"/>
      <c r="H81" s="214"/>
      <c r="I81" s="220"/>
      <c r="J81" s="214"/>
      <c r="K81" s="255"/>
      <c r="L81" s="268"/>
      <c r="M81" s="214"/>
      <c r="N81" s="215"/>
      <c r="O81" s="218"/>
      <c r="P81" s="216"/>
      <c r="Q81" s="217"/>
      <c r="R81" s="215"/>
      <c r="S81" s="219"/>
      <c r="T81" s="217"/>
      <c r="U81" s="215"/>
      <c r="V81" s="219"/>
      <c r="W81" s="217"/>
      <c r="X81" s="215"/>
      <c r="Y81" s="219"/>
      <c r="Z81" s="217"/>
      <c r="AA81" s="214"/>
      <c r="AB81" s="215"/>
      <c r="AC81" s="218"/>
      <c r="AD81" s="216"/>
      <c r="AE81" s="217"/>
      <c r="AF81" s="214"/>
      <c r="AG81" s="215"/>
      <c r="AH81" s="218"/>
      <c r="AI81" s="216"/>
      <c r="AJ81" s="217"/>
      <c r="AK81" s="214"/>
      <c r="AL81" s="215"/>
      <c r="AM81" s="218"/>
      <c r="AN81" s="216"/>
      <c r="AO81" s="217"/>
      <c r="AP81" s="214"/>
      <c r="AQ81" s="215"/>
      <c r="AR81" s="218"/>
      <c r="AS81" s="216"/>
      <c r="AT81" s="217"/>
      <c r="AU81" s="214"/>
      <c r="AV81" s="215"/>
      <c r="AW81" s="218"/>
      <c r="AX81" s="216"/>
      <c r="AY81" s="217"/>
      <c r="AZ81" s="214"/>
      <c r="BA81" s="215"/>
      <c r="BB81" s="218"/>
      <c r="BC81" s="216"/>
      <c r="BD81" s="213"/>
      <c r="BE81" s="214"/>
      <c r="BF81" s="214"/>
      <c r="BG81" s="215"/>
      <c r="BH81" s="218"/>
      <c r="BI81" s="216"/>
      <c r="BJ81" s="213"/>
      <c r="BK81" s="221"/>
      <c r="BL81" s="222">
        <f t="shared" si="130"/>
        <v>0</v>
      </c>
      <c r="BM81" s="223">
        <f t="shared" si="131"/>
        <v>0</v>
      </c>
      <c r="BN81" s="223">
        <f t="shared" si="132"/>
        <v>0</v>
      </c>
      <c r="BO81" s="223">
        <f t="shared" si="133"/>
        <v>0</v>
      </c>
      <c r="BP81" s="223">
        <f t="shared" si="134"/>
        <v>0</v>
      </c>
      <c r="BQ81" s="223">
        <f t="shared" si="135"/>
        <v>0</v>
      </c>
      <c r="BR81" s="224">
        <f t="shared" si="136"/>
        <v>0</v>
      </c>
      <c r="BS81" s="224">
        <f t="shared" si="137"/>
        <v>0</v>
      </c>
      <c r="BT81" s="223">
        <f t="shared" si="138"/>
        <v>0</v>
      </c>
      <c r="BU81" s="223">
        <f t="shared" si="139"/>
        <v>0</v>
      </c>
      <c r="BV81" s="223">
        <f t="shared" si="140"/>
        <v>0</v>
      </c>
      <c r="BW81" s="223">
        <f t="shared" si="141"/>
        <v>0</v>
      </c>
      <c r="BX81" s="223">
        <f t="shared" si="142"/>
        <v>0</v>
      </c>
      <c r="BY81" s="223">
        <f t="shared" si="143"/>
        <v>0</v>
      </c>
      <c r="BZ81" s="223">
        <f t="shared" si="144"/>
        <v>0</v>
      </c>
      <c r="CA81" s="223">
        <f t="shared" si="145"/>
        <v>0</v>
      </c>
      <c r="CB81" s="208">
        <f t="shared" si="128"/>
        <v>0</v>
      </c>
      <c r="CC81" s="223">
        <f t="shared" si="146"/>
        <v>0</v>
      </c>
      <c r="CD81" s="223">
        <f t="shared" si="147"/>
        <v>0</v>
      </c>
      <c r="CE81" s="224">
        <f t="shared" si="148"/>
        <v>0</v>
      </c>
      <c r="CF81" s="224">
        <f t="shared" si="149"/>
        <v>0</v>
      </c>
      <c r="CG81" s="224">
        <f t="shared" si="150"/>
        <v>0</v>
      </c>
      <c r="CH81" s="224">
        <f t="shared" si="151"/>
        <v>0</v>
      </c>
      <c r="CI81" s="224">
        <f t="shared" si="152"/>
        <v>0</v>
      </c>
      <c r="CJ81" s="224">
        <f t="shared" si="153"/>
        <v>0</v>
      </c>
      <c r="CK81" s="224">
        <f t="shared" si="154"/>
        <v>0</v>
      </c>
      <c r="CL81" s="224">
        <f t="shared" si="155"/>
        <v>0</v>
      </c>
      <c r="CM81" s="224">
        <f t="shared" si="156"/>
        <v>0</v>
      </c>
      <c r="CN81" s="224">
        <f t="shared" si="157"/>
        <v>0</v>
      </c>
      <c r="CO81" s="224">
        <f t="shared" si="158"/>
        <v>0</v>
      </c>
      <c r="CP81" s="224">
        <f t="shared" si="159"/>
        <v>0</v>
      </c>
      <c r="CQ81" s="224">
        <f t="shared" si="160"/>
        <v>0</v>
      </c>
      <c r="CR81" s="224" t="str">
        <f t="shared" si="161"/>
        <v/>
      </c>
      <c r="CS81" s="224" t="str">
        <f t="shared" si="162"/>
        <v xml:space="preserve"> </v>
      </c>
      <c r="CT81" s="224" t="str">
        <f t="shared" si="163"/>
        <v/>
      </c>
      <c r="CU81" s="224" t="str">
        <f t="shared" si="164"/>
        <v/>
      </c>
      <c r="CV81" s="224" t="str">
        <f t="shared" si="165"/>
        <v/>
      </c>
      <c r="CW81" s="224" t="str">
        <f t="shared" si="166"/>
        <v/>
      </c>
      <c r="CX81" s="224" t="str">
        <f t="shared" si="167"/>
        <v/>
      </c>
      <c r="CY81" s="224" t="str">
        <f t="shared" si="168"/>
        <v/>
      </c>
      <c r="CZ81" s="224" t="str">
        <f t="shared" si="169"/>
        <v/>
      </c>
      <c r="DA81" s="224" t="str">
        <f t="shared" si="170"/>
        <v/>
      </c>
      <c r="DB81" s="224" t="str">
        <f t="shared" si="171"/>
        <v/>
      </c>
      <c r="DC81" s="224" t="str">
        <f t="shared" si="172"/>
        <v/>
      </c>
      <c r="DD81" s="224" t="str">
        <f t="shared" si="173"/>
        <v/>
      </c>
      <c r="DE81" s="224" t="str">
        <f t="shared" si="174"/>
        <v/>
      </c>
      <c r="DF81" s="224" t="str">
        <f t="shared" si="175"/>
        <v/>
      </c>
      <c r="DG81" s="224" t="str">
        <f t="shared" si="176"/>
        <v/>
      </c>
      <c r="DH81" s="225" t="str">
        <f t="shared" si="177"/>
        <v/>
      </c>
      <c r="DI81" s="224" t="str">
        <f t="shared" si="180"/>
        <v/>
      </c>
      <c r="DJ81" s="224" t="str">
        <f t="shared" si="179"/>
        <v/>
      </c>
      <c r="DK81" s="306">
        <f t="shared" si="181"/>
        <v>0</v>
      </c>
      <c r="DL81" s="306">
        <f t="shared" si="182"/>
        <v>0</v>
      </c>
      <c r="DM81" s="306">
        <f t="shared" si="183"/>
        <v>0</v>
      </c>
      <c r="DN81" s="220"/>
      <c r="DO81" s="224" t="str">
        <f t="shared" si="184"/>
        <v/>
      </c>
      <c r="DP81" s="224" t="str">
        <f t="shared" si="185"/>
        <v/>
      </c>
      <c r="DQ81" s="307"/>
      <c r="DR81" s="71">
        <f t="shared" si="125"/>
        <v>0</v>
      </c>
      <c r="DS81" s="71">
        <f t="shared" si="126"/>
        <v>0</v>
      </c>
      <c r="DT81" s="71">
        <f t="shared" si="127"/>
        <v>0</v>
      </c>
      <c r="DU81" s="226"/>
      <c r="DV81" s="226"/>
      <c r="DW81" s="226"/>
      <c r="DX81" s="226"/>
      <c r="DY81" s="226"/>
      <c r="DZ81" s="226"/>
      <c r="EA81" s="226"/>
      <c r="EB81" s="226"/>
      <c r="EC81" s="226"/>
      <c r="ED81" s="226"/>
      <c r="EE81" s="226"/>
      <c r="EF81" s="226"/>
      <c r="EG81" s="226"/>
      <c r="EH81" s="226"/>
      <c r="EI81" s="226"/>
      <c r="EJ81" s="226"/>
      <c r="EK81" s="226"/>
      <c r="EL81" s="226"/>
      <c r="EM81" s="226"/>
      <c r="EN81" s="226"/>
      <c r="EO81" s="226"/>
      <c r="EP81" s="226"/>
      <c r="EQ81" s="226"/>
      <c r="ER81" s="226"/>
      <c r="ES81" s="226"/>
      <c r="ET81" s="226"/>
      <c r="EU81" s="226"/>
      <c r="EV81" s="226"/>
      <c r="EW81" s="226"/>
      <c r="EX81" s="226"/>
      <c r="EY81" s="226"/>
      <c r="EZ81" s="226"/>
    </row>
    <row r="82" spans="1:156" s="70" customFormat="1" ht="23.25" customHeight="1" x14ac:dyDescent="0.2">
      <c r="A82" s="249"/>
      <c r="B82" s="264"/>
      <c r="C82" s="230"/>
      <c r="D82" s="325" t="str">
        <f t="shared" si="129"/>
        <v/>
      </c>
      <c r="E82" s="265" t="str">
        <f t="shared" si="178"/>
        <v/>
      </c>
      <c r="F82" s="230"/>
      <c r="G82" s="230"/>
      <c r="H82" s="230"/>
      <c r="I82" s="200"/>
      <c r="J82" s="230"/>
      <c r="K82" s="254"/>
      <c r="L82" s="269"/>
      <c r="M82" s="230"/>
      <c r="N82" s="231"/>
      <c r="O82" s="232"/>
      <c r="P82" s="205"/>
      <c r="Q82" s="203"/>
      <c r="R82" s="231"/>
      <c r="S82" s="233"/>
      <c r="T82" s="203"/>
      <c r="U82" s="231"/>
      <c r="V82" s="233"/>
      <c r="W82" s="203"/>
      <c r="X82" s="231"/>
      <c r="Y82" s="233"/>
      <c r="Z82" s="203"/>
      <c r="AA82" s="230"/>
      <c r="AB82" s="231"/>
      <c r="AC82" s="232"/>
      <c r="AD82" s="205"/>
      <c r="AE82" s="203"/>
      <c r="AF82" s="230"/>
      <c r="AG82" s="231"/>
      <c r="AH82" s="232"/>
      <c r="AI82" s="205"/>
      <c r="AJ82" s="203"/>
      <c r="AK82" s="230"/>
      <c r="AL82" s="231"/>
      <c r="AM82" s="232"/>
      <c r="AN82" s="205"/>
      <c r="AO82" s="203"/>
      <c r="AP82" s="230"/>
      <c r="AQ82" s="231"/>
      <c r="AR82" s="232"/>
      <c r="AS82" s="205"/>
      <c r="AT82" s="203"/>
      <c r="AU82" s="230"/>
      <c r="AV82" s="231"/>
      <c r="AW82" s="232"/>
      <c r="AX82" s="205"/>
      <c r="AY82" s="203"/>
      <c r="AZ82" s="230"/>
      <c r="BA82" s="231"/>
      <c r="BB82" s="232"/>
      <c r="BC82" s="205"/>
      <c r="BD82" s="199"/>
      <c r="BE82" s="230"/>
      <c r="BF82" s="230"/>
      <c r="BG82" s="231"/>
      <c r="BH82" s="232"/>
      <c r="BI82" s="205"/>
      <c r="BJ82" s="229"/>
      <c r="BK82" s="234"/>
      <c r="BL82" s="207">
        <f t="shared" si="130"/>
        <v>0</v>
      </c>
      <c r="BM82" s="208">
        <f t="shared" si="131"/>
        <v>0</v>
      </c>
      <c r="BN82" s="208">
        <f t="shared" si="132"/>
        <v>0</v>
      </c>
      <c r="BO82" s="208">
        <f t="shared" si="133"/>
        <v>0</v>
      </c>
      <c r="BP82" s="208">
        <f t="shared" si="134"/>
        <v>0</v>
      </c>
      <c r="BQ82" s="208">
        <f t="shared" si="135"/>
        <v>0</v>
      </c>
      <c r="BR82" s="209">
        <f t="shared" si="136"/>
        <v>0</v>
      </c>
      <c r="BS82" s="209">
        <f t="shared" si="137"/>
        <v>0</v>
      </c>
      <c r="BT82" s="208">
        <f t="shared" si="138"/>
        <v>0</v>
      </c>
      <c r="BU82" s="208">
        <f t="shared" si="139"/>
        <v>0</v>
      </c>
      <c r="BV82" s="208">
        <f t="shared" si="140"/>
        <v>0</v>
      </c>
      <c r="BW82" s="208">
        <f t="shared" si="141"/>
        <v>0</v>
      </c>
      <c r="BX82" s="208">
        <f t="shared" si="142"/>
        <v>0</v>
      </c>
      <c r="BY82" s="208">
        <f t="shared" si="143"/>
        <v>0</v>
      </c>
      <c r="BZ82" s="208">
        <f t="shared" si="144"/>
        <v>0</v>
      </c>
      <c r="CA82" s="208">
        <f t="shared" si="145"/>
        <v>0</v>
      </c>
      <c r="CB82" s="208">
        <f t="shared" si="128"/>
        <v>0</v>
      </c>
      <c r="CC82" s="208">
        <f t="shared" si="146"/>
        <v>0</v>
      </c>
      <c r="CD82" s="208">
        <f t="shared" si="147"/>
        <v>0</v>
      </c>
      <c r="CE82" s="209">
        <f t="shared" si="148"/>
        <v>0</v>
      </c>
      <c r="CF82" s="209">
        <f t="shared" si="149"/>
        <v>0</v>
      </c>
      <c r="CG82" s="209">
        <f t="shared" si="150"/>
        <v>0</v>
      </c>
      <c r="CH82" s="209">
        <f t="shared" si="151"/>
        <v>0</v>
      </c>
      <c r="CI82" s="209">
        <f t="shared" si="152"/>
        <v>0</v>
      </c>
      <c r="CJ82" s="209">
        <f t="shared" si="153"/>
        <v>0</v>
      </c>
      <c r="CK82" s="209">
        <f t="shared" si="154"/>
        <v>0</v>
      </c>
      <c r="CL82" s="209">
        <f t="shared" si="155"/>
        <v>0</v>
      </c>
      <c r="CM82" s="209">
        <f t="shared" si="156"/>
        <v>0</v>
      </c>
      <c r="CN82" s="209">
        <f t="shared" si="157"/>
        <v>0</v>
      </c>
      <c r="CO82" s="209">
        <f t="shared" si="158"/>
        <v>0</v>
      </c>
      <c r="CP82" s="209">
        <f t="shared" si="159"/>
        <v>0</v>
      </c>
      <c r="CQ82" s="209">
        <f t="shared" si="160"/>
        <v>0</v>
      </c>
      <c r="CR82" s="209" t="str">
        <f t="shared" si="161"/>
        <v/>
      </c>
      <c r="CS82" s="209" t="str">
        <f t="shared" si="162"/>
        <v xml:space="preserve"> </v>
      </c>
      <c r="CT82" s="209" t="str">
        <f t="shared" si="163"/>
        <v/>
      </c>
      <c r="CU82" s="209" t="str">
        <f t="shared" si="164"/>
        <v/>
      </c>
      <c r="CV82" s="209" t="str">
        <f t="shared" si="165"/>
        <v/>
      </c>
      <c r="CW82" s="209" t="str">
        <f t="shared" si="166"/>
        <v/>
      </c>
      <c r="CX82" s="209" t="str">
        <f t="shared" si="167"/>
        <v/>
      </c>
      <c r="CY82" s="209" t="str">
        <f t="shared" si="168"/>
        <v/>
      </c>
      <c r="CZ82" s="209" t="str">
        <f t="shared" si="169"/>
        <v/>
      </c>
      <c r="DA82" s="209" t="str">
        <f t="shared" si="170"/>
        <v/>
      </c>
      <c r="DB82" s="209" t="str">
        <f t="shared" si="171"/>
        <v/>
      </c>
      <c r="DC82" s="209" t="str">
        <f t="shared" si="172"/>
        <v/>
      </c>
      <c r="DD82" s="209" t="str">
        <f t="shared" si="173"/>
        <v/>
      </c>
      <c r="DE82" s="209" t="str">
        <f t="shared" si="174"/>
        <v/>
      </c>
      <c r="DF82" s="209" t="str">
        <f t="shared" si="175"/>
        <v/>
      </c>
      <c r="DG82" s="209" t="str">
        <f t="shared" si="176"/>
        <v/>
      </c>
      <c r="DH82" s="210" t="str">
        <f t="shared" si="177"/>
        <v/>
      </c>
      <c r="DI82" s="272" t="str">
        <f t="shared" si="180"/>
        <v/>
      </c>
      <c r="DJ82" s="272" t="str">
        <f t="shared" si="179"/>
        <v/>
      </c>
      <c r="DK82" s="200">
        <f t="shared" si="181"/>
        <v>0</v>
      </c>
      <c r="DL82" s="200">
        <f t="shared" si="182"/>
        <v>0</v>
      </c>
      <c r="DM82" s="200">
        <f t="shared" si="183"/>
        <v>0</v>
      </c>
      <c r="DN82" s="200"/>
      <c r="DO82" s="272" t="str">
        <f t="shared" si="184"/>
        <v/>
      </c>
      <c r="DP82" s="272" t="str">
        <f t="shared" si="185"/>
        <v/>
      </c>
      <c r="DQ82" s="308"/>
      <c r="DR82" s="68">
        <f t="shared" si="125"/>
        <v>0</v>
      </c>
      <c r="DS82" s="68">
        <f t="shared" si="126"/>
        <v>0</v>
      </c>
      <c r="DT82" s="68">
        <f t="shared" si="127"/>
        <v>0</v>
      </c>
      <c r="DU82" s="211"/>
      <c r="DV82" s="211"/>
      <c r="DW82" s="211"/>
      <c r="DX82" s="211"/>
      <c r="DY82" s="211"/>
      <c r="DZ82" s="211"/>
      <c r="EA82" s="211"/>
      <c r="EB82" s="211"/>
      <c r="EC82" s="211"/>
      <c r="ED82" s="211"/>
      <c r="EE82" s="211"/>
      <c r="EF82" s="211"/>
      <c r="EG82" s="211"/>
      <c r="EH82" s="211"/>
      <c r="EI82" s="211"/>
      <c r="EJ82" s="211"/>
      <c r="EK82" s="211"/>
      <c r="EL82" s="211"/>
      <c r="EM82" s="211"/>
      <c r="EN82" s="211"/>
      <c r="EO82" s="211"/>
      <c r="EP82" s="211"/>
      <c r="EQ82" s="211"/>
      <c r="ER82" s="211"/>
      <c r="ES82" s="211"/>
      <c r="ET82" s="211"/>
      <c r="EU82" s="211"/>
      <c r="EV82" s="211"/>
      <c r="EW82" s="211"/>
      <c r="EX82" s="211"/>
      <c r="EY82" s="211"/>
      <c r="EZ82" s="211"/>
    </row>
    <row r="83" spans="1:156" s="72" customFormat="1" ht="23.25" customHeight="1" x14ac:dyDescent="0.2">
      <c r="A83" s="248"/>
      <c r="B83" s="263"/>
      <c r="C83" s="214"/>
      <c r="D83" s="324" t="str">
        <f t="shared" si="129"/>
        <v/>
      </c>
      <c r="E83" s="150" t="str">
        <f t="shared" si="178"/>
        <v/>
      </c>
      <c r="F83" s="214"/>
      <c r="G83" s="214"/>
      <c r="H83" s="214"/>
      <c r="I83" s="220"/>
      <c r="J83" s="214"/>
      <c r="K83" s="255"/>
      <c r="L83" s="268"/>
      <c r="M83" s="214"/>
      <c r="N83" s="215"/>
      <c r="O83" s="218"/>
      <c r="P83" s="216"/>
      <c r="Q83" s="217"/>
      <c r="R83" s="215"/>
      <c r="S83" s="219"/>
      <c r="T83" s="217"/>
      <c r="U83" s="215"/>
      <c r="V83" s="219"/>
      <c r="W83" s="217"/>
      <c r="X83" s="215"/>
      <c r="Y83" s="219"/>
      <c r="Z83" s="217"/>
      <c r="AA83" s="214"/>
      <c r="AB83" s="215"/>
      <c r="AC83" s="218"/>
      <c r="AD83" s="216"/>
      <c r="AE83" s="217"/>
      <c r="AF83" s="214"/>
      <c r="AG83" s="215"/>
      <c r="AH83" s="218"/>
      <c r="AI83" s="216"/>
      <c r="AJ83" s="217"/>
      <c r="AK83" s="214"/>
      <c r="AL83" s="215"/>
      <c r="AM83" s="218"/>
      <c r="AN83" s="216"/>
      <c r="AO83" s="217"/>
      <c r="AP83" s="214"/>
      <c r="AQ83" s="215"/>
      <c r="AR83" s="218"/>
      <c r="AS83" s="216"/>
      <c r="AT83" s="217"/>
      <c r="AU83" s="214"/>
      <c r="AV83" s="215"/>
      <c r="AW83" s="218"/>
      <c r="AX83" s="216"/>
      <c r="AY83" s="217"/>
      <c r="AZ83" s="214"/>
      <c r="BA83" s="215"/>
      <c r="BB83" s="218"/>
      <c r="BC83" s="216"/>
      <c r="BD83" s="213"/>
      <c r="BE83" s="214"/>
      <c r="BF83" s="214"/>
      <c r="BG83" s="215"/>
      <c r="BH83" s="218"/>
      <c r="BI83" s="216"/>
      <c r="BJ83" s="213"/>
      <c r="BK83" s="221"/>
      <c r="BL83" s="222">
        <f t="shared" si="130"/>
        <v>0</v>
      </c>
      <c r="BM83" s="223">
        <f t="shared" si="131"/>
        <v>0</v>
      </c>
      <c r="BN83" s="223">
        <f t="shared" si="132"/>
        <v>0</v>
      </c>
      <c r="BO83" s="223">
        <f t="shared" si="133"/>
        <v>0</v>
      </c>
      <c r="BP83" s="223">
        <f t="shared" si="134"/>
        <v>0</v>
      </c>
      <c r="BQ83" s="223">
        <f t="shared" si="135"/>
        <v>0</v>
      </c>
      <c r="BR83" s="224">
        <f t="shared" si="136"/>
        <v>0</v>
      </c>
      <c r="BS83" s="224">
        <f t="shared" si="137"/>
        <v>0</v>
      </c>
      <c r="BT83" s="223">
        <f t="shared" si="138"/>
        <v>0</v>
      </c>
      <c r="BU83" s="223">
        <f t="shared" si="139"/>
        <v>0</v>
      </c>
      <c r="BV83" s="223">
        <f t="shared" si="140"/>
        <v>0</v>
      </c>
      <c r="BW83" s="223">
        <f t="shared" si="141"/>
        <v>0</v>
      </c>
      <c r="BX83" s="223">
        <f t="shared" si="142"/>
        <v>0</v>
      </c>
      <c r="BY83" s="223">
        <f t="shared" si="143"/>
        <v>0</v>
      </c>
      <c r="BZ83" s="223">
        <f t="shared" si="144"/>
        <v>0</v>
      </c>
      <c r="CA83" s="223">
        <f t="shared" si="145"/>
        <v>0</v>
      </c>
      <c r="CB83" s="208">
        <f t="shared" si="128"/>
        <v>0</v>
      </c>
      <c r="CC83" s="223">
        <f t="shared" si="146"/>
        <v>0</v>
      </c>
      <c r="CD83" s="223">
        <f t="shared" si="147"/>
        <v>0</v>
      </c>
      <c r="CE83" s="224">
        <f t="shared" si="148"/>
        <v>0</v>
      </c>
      <c r="CF83" s="224">
        <f t="shared" si="149"/>
        <v>0</v>
      </c>
      <c r="CG83" s="224">
        <f t="shared" si="150"/>
        <v>0</v>
      </c>
      <c r="CH83" s="224">
        <f t="shared" si="151"/>
        <v>0</v>
      </c>
      <c r="CI83" s="224">
        <f t="shared" si="152"/>
        <v>0</v>
      </c>
      <c r="CJ83" s="224">
        <f t="shared" si="153"/>
        <v>0</v>
      </c>
      <c r="CK83" s="224">
        <f t="shared" si="154"/>
        <v>0</v>
      </c>
      <c r="CL83" s="224">
        <f t="shared" si="155"/>
        <v>0</v>
      </c>
      <c r="CM83" s="224">
        <f t="shared" si="156"/>
        <v>0</v>
      </c>
      <c r="CN83" s="224">
        <f t="shared" si="157"/>
        <v>0</v>
      </c>
      <c r="CO83" s="224">
        <f t="shared" si="158"/>
        <v>0</v>
      </c>
      <c r="CP83" s="224">
        <f t="shared" si="159"/>
        <v>0</v>
      </c>
      <c r="CQ83" s="224">
        <f t="shared" si="160"/>
        <v>0</v>
      </c>
      <c r="CR83" s="224" t="str">
        <f t="shared" si="161"/>
        <v/>
      </c>
      <c r="CS83" s="224" t="str">
        <f t="shared" si="162"/>
        <v xml:space="preserve"> </v>
      </c>
      <c r="CT83" s="224" t="str">
        <f t="shared" si="163"/>
        <v/>
      </c>
      <c r="CU83" s="224" t="str">
        <f t="shared" si="164"/>
        <v/>
      </c>
      <c r="CV83" s="224" t="str">
        <f t="shared" si="165"/>
        <v/>
      </c>
      <c r="CW83" s="224" t="str">
        <f t="shared" si="166"/>
        <v/>
      </c>
      <c r="CX83" s="224" t="str">
        <f t="shared" si="167"/>
        <v/>
      </c>
      <c r="CY83" s="224" t="str">
        <f t="shared" si="168"/>
        <v/>
      </c>
      <c r="CZ83" s="224" t="str">
        <f t="shared" si="169"/>
        <v/>
      </c>
      <c r="DA83" s="224" t="str">
        <f t="shared" si="170"/>
        <v/>
      </c>
      <c r="DB83" s="224" t="str">
        <f t="shared" si="171"/>
        <v/>
      </c>
      <c r="DC83" s="224" t="str">
        <f t="shared" si="172"/>
        <v/>
      </c>
      <c r="DD83" s="224" t="str">
        <f t="shared" si="173"/>
        <v/>
      </c>
      <c r="DE83" s="224" t="str">
        <f t="shared" si="174"/>
        <v/>
      </c>
      <c r="DF83" s="224" t="str">
        <f t="shared" si="175"/>
        <v/>
      </c>
      <c r="DG83" s="224" t="str">
        <f t="shared" si="176"/>
        <v/>
      </c>
      <c r="DH83" s="225" t="str">
        <f t="shared" si="177"/>
        <v/>
      </c>
      <c r="DI83" s="224" t="str">
        <f t="shared" si="180"/>
        <v/>
      </c>
      <c r="DJ83" s="224" t="str">
        <f t="shared" si="179"/>
        <v/>
      </c>
      <c r="DK83" s="306">
        <f t="shared" si="181"/>
        <v>0</v>
      </c>
      <c r="DL83" s="306">
        <f t="shared" si="182"/>
        <v>0</v>
      </c>
      <c r="DM83" s="306">
        <f t="shared" si="183"/>
        <v>0</v>
      </c>
      <c r="DN83" s="220"/>
      <c r="DO83" s="224" t="str">
        <f t="shared" si="184"/>
        <v/>
      </c>
      <c r="DP83" s="224" t="str">
        <f t="shared" si="185"/>
        <v/>
      </c>
      <c r="DQ83" s="307"/>
      <c r="DR83" s="71">
        <f t="shared" si="125"/>
        <v>0</v>
      </c>
      <c r="DS83" s="71">
        <f t="shared" si="126"/>
        <v>0</v>
      </c>
      <c r="DT83" s="71">
        <f t="shared" si="127"/>
        <v>0</v>
      </c>
      <c r="DU83" s="226"/>
      <c r="DV83" s="226"/>
      <c r="DW83" s="226"/>
      <c r="DX83" s="226"/>
      <c r="DY83" s="226"/>
      <c r="DZ83" s="226"/>
      <c r="EA83" s="226"/>
      <c r="EB83" s="226"/>
      <c r="EC83" s="226"/>
      <c r="ED83" s="226"/>
      <c r="EE83" s="226"/>
      <c r="EF83" s="226"/>
      <c r="EG83" s="226"/>
      <c r="EH83" s="226"/>
      <c r="EI83" s="226"/>
      <c r="EJ83" s="226"/>
      <c r="EK83" s="226"/>
      <c r="EL83" s="226"/>
      <c r="EM83" s="226"/>
      <c r="EN83" s="226"/>
      <c r="EO83" s="226"/>
      <c r="EP83" s="226"/>
      <c r="EQ83" s="226"/>
      <c r="ER83" s="226"/>
      <c r="ES83" s="226"/>
      <c r="ET83" s="226"/>
      <c r="EU83" s="226"/>
      <c r="EV83" s="226"/>
      <c r="EW83" s="226"/>
      <c r="EX83" s="226"/>
      <c r="EY83" s="226"/>
      <c r="EZ83" s="226"/>
    </row>
    <row r="84" spans="1:156" s="70" customFormat="1" ht="23.25" customHeight="1" x14ac:dyDescent="0.2">
      <c r="A84" s="249"/>
      <c r="B84" s="264"/>
      <c r="C84" s="230"/>
      <c r="D84" s="325" t="str">
        <f t="shared" si="129"/>
        <v/>
      </c>
      <c r="E84" s="265" t="str">
        <f t="shared" si="178"/>
        <v/>
      </c>
      <c r="F84" s="230"/>
      <c r="G84" s="230"/>
      <c r="H84" s="230"/>
      <c r="I84" s="200"/>
      <c r="J84" s="230"/>
      <c r="K84" s="254"/>
      <c r="L84" s="269"/>
      <c r="M84" s="230"/>
      <c r="N84" s="231"/>
      <c r="O84" s="232"/>
      <c r="P84" s="205"/>
      <c r="Q84" s="203"/>
      <c r="R84" s="231"/>
      <c r="S84" s="233"/>
      <c r="T84" s="203"/>
      <c r="U84" s="231"/>
      <c r="V84" s="233"/>
      <c r="W84" s="203"/>
      <c r="X84" s="231"/>
      <c r="Y84" s="233"/>
      <c r="Z84" s="203"/>
      <c r="AA84" s="230"/>
      <c r="AB84" s="231"/>
      <c r="AC84" s="232"/>
      <c r="AD84" s="205"/>
      <c r="AE84" s="203"/>
      <c r="AF84" s="230"/>
      <c r="AG84" s="231"/>
      <c r="AH84" s="232"/>
      <c r="AI84" s="205"/>
      <c r="AJ84" s="203"/>
      <c r="AK84" s="230"/>
      <c r="AL84" s="231"/>
      <c r="AM84" s="232"/>
      <c r="AN84" s="205"/>
      <c r="AO84" s="203"/>
      <c r="AP84" s="230"/>
      <c r="AQ84" s="231"/>
      <c r="AR84" s="232"/>
      <c r="AS84" s="205"/>
      <c r="AT84" s="203"/>
      <c r="AU84" s="230"/>
      <c r="AV84" s="231"/>
      <c r="AW84" s="232"/>
      <c r="AX84" s="205"/>
      <c r="AY84" s="203"/>
      <c r="AZ84" s="230"/>
      <c r="BA84" s="231"/>
      <c r="BB84" s="232"/>
      <c r="BC84" s="205"/>
      <c r="BD84" s="199"/>
      <c r="BE84" s="230"/>
      <c r="BF84" s="230"/>
      <c r="BG84" s="231"/>
      <c r="BH84" s="232"/>
      <c r="BI84" s="205"/>
      <c r="BJ84" s="229"/>
      <c r="BK84" s="234"/>
      <c r="BL84" s="207">
        <f t="shared" si="130"/>
        <v>0</v>
      </c>
      <c r="BM84" s="208">
        <f t="shared" si="131"/>
        <v>0</v>
      </c>
      <c r="BN84" s="208">
        <f t="shared" si="132"/>
        <v>0</v>
      </c>
      <c r="BO84" s="208">
        <f t="shared" si="133"/>
        <v>0</v>
      </c>
      <c r="BP84" s="208">
        <f t="shared" si="134"/>
        <v>0</v>
      </c>
      <c r="BQ84" s="208">
        <f t="shared" si="135"/>
        <v>0</v>
      </c>
      <c r="BR84" s="209">
        <f t="shared" si="136"/>
        <v>0</v>
      </c>
      <c r="BS84" s="209">
        <f t="shared" si="137"/>
        <v>0</v>
      </c>
      <c r="BT84" s="208">
        <f t="shared" si="138"/>
        <v>0</v>
      </c>
      <c r="BU84" s="208">
        <f t="shared" si="139"/>
        <v>0</v>
      </c>
      <c r="BV84" s="208">
        <f t="shared" si="140"/>
        <v>0</v>
      </c>
      <c r="BW84" s="208">
        <f t="shared" si="141"/>
        <v>0</v>
      </c>
      <c r="BX84" s="208">
        <f t="shared" si="142"/>
        <v>0</v>
      </c>
      <c r="BY84" s="208">
        <f t="shared" si="143"/>
        <v>0</v>
      </c>
      <c r="BZ84" s="208">
        <f t="shared" si="144"/>
        <v>0</v>
      </c>
      <c r="CA84" s="208">
        <f t="shared" si="145"/>
        <v>0</v>
      </c>
      <c r="CB84" s="208">
        <f t="shared" si="128"/>
        <v>0</v>
      </c>
      <c r="CC84" s="208">
        <f t="shared" si="146"/>
        <v>0</v>
      </c>
      <c r="CD84" s="208">
        <f t="shared" si="147"/>
        <v>0</v>
      </c>
      <c r="CE84" s="209">
        <f t="shared" si="148"/>
        <v>0</v>
      </c>
      <c r="CF84" s="209">
        <f t="shared" si="149"/>
        <v>0</v>
      </c>
      <c r="CG84" s="209">
        <f t="shared" si="150"/>
        <v>0</v>
      </c>
      <c r="CH84" s="209">
        <f t="shared" si="151"/>
        <v>0</v>
      </c>
      <c r="CI84" s="209">
        <f t="shared" si="152"/>
        <v>0</v>
      </c>
      <c r="CJ84" s="209">
        <f t="shared" si="153"/>
        <v>0</v>
      </c>
      <c r="CK84" s="209">
        <f t="shared" si="154"/>
        <v>0</v>
      </c>
      <c r="CL84" s="209">
        <f t="shared" si="155"/>
        <v>0</v>
      </c>
      <c r="CM84" s="209">
        <f t="shared" si="156"/>
        <v>0</v>
      </c>
      <c r="CN84" s="209">
        <f t="shared" si="157"/>
        <v>0</v>
      </c>
      <c r="CO84" s="209">
        <f t="shared" si="158"/>
        <v>0</v>
      </c>
      <c r="CP84" s="209">
        <f t="shared" si="159"/>
        <v>0</v>
      </c>
      <c r="CQ84" s="209">
        <f t="shared" si="160"/>
        <v>0</v>
      </c>
      <c r="CR84" s="209" t="str">
        <f t="shared" si="161"/>
        <v/>
      </c>
      <c r="CS84" s="209" t="str">
        <f t="shared" si="162"/>
        <v xml:space="preserve"> </v>
      </c>
      <c r="CT84" s="209" t="str">
        <f t="shared" si="163"/>
        <v/>
      </c>
      <c r="CU84" s="209" t="str">
        <f t="shared" si="164"/>
        <v/>
      </c>
      <c r="CV84" s="209" t="str">
        <f t="shared" si="165"/>
        <v/>
      </c>
      <c r="CW84" s="209" t="str">
        <f t="shared" si="166"/>
        <v/>
      </c>
      <c r="CX84" s="209" t="str">
        <f t="shared" si="167"/>
        <v/>
      </c>
      <c r="CY84" s="209" t="str">
        <f t="shared" si="168"/>
        <v/>
      </c>
      <c r="CZ84" s="209" t="str">
        <f t="shared" si="169"/>
        <v/>
      </c>
      <c r="DA84" s="209" t="str">
        <f t="shared" si="170"/>
        <v/>
      </c>
      <c r="DB84" s="209" t="str">
        <f t="shared" si="171"/>
        <v/>
      </c>
      <c r="DC84" s="209" t="str">
        <f t="shared" si="172"/>
        <v/>
      </c>
      <c r="DD84" s="209" t="str">
        <f t="shared" si="173"/>
        <v/>
      </c>
      <c r="DE84" s="209" t="str">
        <f t="shared" si="174"/>
        <v/>
      </c>
      <c r="DF84" s="209" t="str">
        <f t="shared" si="175"/>
        <v/>
      </c>
      <c r="DG84" s="209" t="str">
        <f t="shared" si="176"/>
        <v/>
      </c>
      <c r="DH84" s="210" t="str">
        <f t="shared" si="177"/>
        <v/>
      </c>
      <c r="DI84" s="272" t="str">
        <f t="shared" si="180"/>
        <v/>
      </c>
      <c r="DJ84" s="272" t="str">
        <f t="shared" si="179"/>
        <v/>
      </c>
      <c r="DK84" s="200">
        <f t="shared" si="181"/>
        <v>0</v>
      </c>
      <c r="DL84" s="200">
        <f t="shared" si="182"/>
        <v>0</v>
      </c>
      <c r="DM84" s="200">
        <f t="shared" si="183"/>
        <v>0</v>
      </c>
      <c r="DN84" s="200"/>
      <c r="DO84" s="272" t="str">
        <f t="shared" si="184"/>
        <v/>
      </c>
      <c r="DP84" s="272" t="str">
        <f t="shared" si="185"/>
        <v/>
      </c>
      <c r="DQ84" s="308"/>
      <c r="DR84" s="68">
        <f t="shared" si="125"/>
        <v>0</v>
      </c>
      <c r="DS84" s="68">
        <f t="shared" si="126"/>
        <v>0</v>
      </c>
      <c r="DT84" s="68">
        <f t="shared" si="127"/>
        <v>0</v>
      </c>
      <c r="DU84" s="211"/>
      <c r="DV84" s="211"/>
      <c r="DW84" s="211"/>
      <c r="DX84" s="211"/>
      <c r="DY84" s="211"/>
      <c r="DZ84" s="211"/>
      <c r="EA84" s="211"/>
      <c r="EB84" s="211"/>
      <c r="EC84" s="211"/>
      <c r="ED84" s="211"/>
      <c r="EE84" s="211"/>
      <c r="EF84" s="211"/>
      <c r="EG84" s="211"/>
      <c r="EH84" s="211"/>
      <c r="EI84" s="211"/>
      <c r="EJ84" s="211"/>
      <c r="EK84" s="211"/>
      <c r="EL84" s="211"/>
      <c r="EM84" s="211"/>
      <c r="EN84" s="211"/>
      <c r="EO84" s="211"/>
      <c r="EP84" s="211"/>
      <c r="EQ84" s="211"/>
      <c r="ER84" s="211"/>
      <c r="ES84" s="211"/>
      <c r="ET84" s="211"/>
      <c r="EU84" s="211"/>
      <c r="EV84" s="211"/>
      <c r="EW84" s="211"/>
      <c r="EX84" s="211"/>
      <c r="EY84" s="211"/>
      <c r="EZ84" s="211"/>
    </row>
    <row r="85" spans="1:156" s="72" customFormat="1" ht="23.25" customHeight="1" x14ac:dyDescent="0.2">
      <c r="A85" s="248"/>
      <c r="B85" s="263"/>
      <c r="C85" s="214"/>
      <c r="D85" s="324" t="str">
        <f t="shared" si="129"/>
        <v/>
      </c>
      <c r="E85" s="150" t="str">
        <f t="shared" si="178"/>
        <v/>
      </c>
      <c r="F85" s="214"/>
      <c r="G85" s="214"/>
      <c r="H85" s="214"/>
      <c r="I85" s="220"/>
      <c r="J85" s="214"/>
      <c r="K85" s="255"/>
      <c r="L85" s="268"/>
      <c r="M85" s="214"/>
      <c r="N85" s="215"/>
      <c r="O85" s="218"/>
      <c r="P85" s="216"/>
      <c r="Q85" s="217"/>
      <c r="R85" s="215"/>
      <c r="S85" s="219"/>
      <c r="T85" s="217"/>
      <c r="U85" s="215"/>
      <c r="V85" s="219"/>
      <c r="W85" s="217"/>
      <c r="X85" s="215"/>
      <c r="Y85" s="219"/>
      <c r="Z85" s="217"/>
      <c r="AA85" s="214"/>
      <c r="AB85" s="215"/>
      <c r="AC85" s="218"/>
      <c r="AD85" s="216"/>
      <c r="AE85" s="217"/>
      <c r="AF85" s="214"/>
      <c r="AG85" s="215"/>
      <c r="AH85" s="218"/>
      <c r="AI85" s="216"/>
      <c r="AJ85" s="217"/>
      <c r="AK85" s="214"/>
      <c r="AL85" s="215"/>
      <c r="AM85" s="218"/>
      <c r="AN85" s="216"/>
      <c r="AO85" s="217"/>
      <c r="AP85" s="214"/>
      <c r="AQ85" s="215"/>
      <c r="AR85" s="218"/>
      <c r="AS85" s="216"/>
      <c r="AT85" s="217"/>
      <c r="AU85" s="214"/>
      <c r="AV85" s="215"/>
      <c r="AW85" s="218"/>
      <c r="AX85" s="216"/>
      <c r="AY85" s="217"/>
      <c r="AZ85" s="214"/>
      <c r="BA85" s="215"/>
      <c r="BB85" s="218"/>
      <c r="BC85" s="216"/>
      <c r="BD85" s="213"/>
      <c r="BE85" s="214"/>
      <c r="BF85" s="214"/>
      <c r="BG85" s="215"/>
      <c r="BH85" s="218"/>
      <c r="BI85" s="216"/>
      <c r="BJ85" s="213"/>
      <c r="BK85" s="221"/>
      <c r="BL85" s="222">
        <f t="shared" si="130"/>
        <v>0</v>
      </c>
      <c r="BM85" s="223">
        <f t="shared" si="131"/>
        <v>0</v>
      </c>
      <c r="BN85" s="223">
        <f t="shared" si="132"/>
        <v>0</v>
      </c>
      <c r="BO85" s="223">
        <f t="shared" si="133"/>
        <v>0</v>
      </c>
      <c r="BP85" s="223">
        <f t="shared" si="134"/>
        <v>0</v>
      </c>
      <c r="BQ85" s="223">
        <f t="shared" si="135"/>
        <v>0</v>
      </c>
      <c r="BR85" s="224">
        <f t="shared" si="136"/>
        <v>0</v>
      </c>
      <c r="BS85" s="224">
        <f t="shared" si="137"/>
        <v>0</v>
      </c>
      <c r="BT85" s="223">
        <f t="shared" si="138"/>
        <v>0</v>
      </c>
      <c r="BU85" s="223">
        <f t="shared" si="139"/>
        <v>0</v>
      </c>
      <c r="BV85" s="223">
        <f t="shared" si="140"/>
        <v>0</v>
      </c>
      <c r="BW85" s="223">
        <f t="shared" si="141"/>
        <v>0</v>
      </c>
      <c r="BX85" s="223">
        <f t="shared" si="142"/>
        <v>0</v>
      </c>
      <c r="BY85" s="223">
        <f t="shared" si="143"/>
        <v>0</v>
      </c>
      <c r="BZ85" s="223">
        <f t="shared" si="144"/>
        <v>0</v>
      </c>
      <c r="CA85" s="223">
        <f t="shared" si="145"/>
        <v>0</v>
      </c>
      <c r="CB85" s="208">
        <f t="shared" si="128"/>
        <v>0</v>
      </c>
      <c r="CC85" s="223">
        <f t="shared" si="146"/>
        <v>0</v>
      </c>
      <c r="CD85" s="223">
        <f t="shared" si="147"/>
        <v>0</v>
      </c>
      <c r="CE85" s="224">
        <f t="shared" si="148"/>
        <v>0</v>
      </c>
      <c r="CF85" s="224">
        <f t="shared" si="149"/>
        <v>0</v>
      </c>
      <c r="CG85" s="224">
        <f t="shared" si="150"/>
        <v>0</v>
      </c>
      <c r="CH85" s="224">
        <f t="shared" si="151"/>
        <v>0</v>
      </c>
      <c r="CI85" s="224">
        <f t="shared" si="152"/>
        <v>0</v>
      </c>
      <c r="CJ85" s="224">
        <f t="shared" si="153"/>
        <v>0</v>
      </c>
      <c r="CK85" s="224">
        <f t="shared" si="154"/>
        <v>0</v>
      </c>
      <c r="CL85" s="224">
        <f t="shared" si="155"/>
        <v>0</v>
      </c>
      <c r="CM85" s="224">
        <f t="shared" si="156"/>
        <v>0</v>
      </c>
      <c r="CN85" s="224">
        <f t="shared" si="157"/>
        <v>0</v>
      </c>
      <c r="CO85" s="224">
        <f t="shared" si="158"/>
        <v>0</v>
      </c>
      <c r="CP85" s="224">
        <f t="shared" si="159"/>
        <v>0</v>
      </c>
      <c r="CQ85" s="224">
        <f t="shared" si="160"/>
        <v>0</v>
      </c>
      <c r="CR85" s="224" t="str">
        <f t="shared" si="161"/>
        <v/>
      </c>
      <c r="CS85" s="224" t="str">
        <f t="shared" si="162"/>
        <v xml:space="preserve"> </v>
      </c>
      <c r="CT85" s="224" t="str">
        <f t="shared" si="163"/>
        <v/>
      </c>
      <c r="CU85" s="224" t="str">
        <f t="shared" si="164"/>
        <v/>
      </c>
      <c r="CV85" s="224" t="str">
        <f t="shared" si="165"/>
        <v/>
      </c>
      <c r="CW85" s="224" t="str">
        <f t="shared" si="166"/>
        <v/>
      </c>
      <c r="CX85" s="224" t="str">
        <f t="shared" si="167"/>
        <v/>
      </c>
      <c r="CY85" s="224" t="str">
        <f t="shared" si="168"/>
        <v/>
      </c>
      <c r="CZ85" s="224" t="str">
        <f t="shared" si="169"/>
        <v/>
      </c>
      <c r="DA85" s="224" t="str">
        <f t="shared" si="170"/>
        <v/>
      </c>
      <c r="DB85" s="224" t="str">
        <f t="shared" si="171"/>
        <v/>
      </c>
      <c r="DC85" s="224" t="str">
        <f t="shared" si="172"/>
        <v/>
      </c>
      <c r="DD85" s="224" t="str">
        <f t="shared" si="173"/>
        <v/>
      </c>
      <c r="DE85" s="224" t="str">
        <f t="shared" si="174"/>
        <v/>
      </c>
      <c r="DF85" s="224" t="str">
        <f t="shared" si="175"/>
        <v/>
      </c>
      <c r="DG85" s="224" t="str">
        <f t="shared" si="176"/>
        <v/>
      </c>
      <c r="DH85" s="225" t="str">
        <f t="shared" si="177"/>
        <v/>
      </c>
      <c r="DI85" s="224" t="str">
        <f t="shared" si="180"/>
        <v/>
      </c>
      <c r="DJ85" s="224" t="str">
        <f t="shared" si="179"/>
        <v/>
      </c>
      <c r="DK85" s="306">
        <f t="shared" si="181"/>
        <v>0</v>
      </c>
      <c r="DL85" s="306">
        <f t="shared" si="182"/>
        <v>0</v>
      </c>
      <c r="DM85" s="306">
        <f t="shared" si="183"/>
        <v>0</v>
      </c>
      <c r="DN85" s="220"/>
      <c r="DO85" s="224" t="str">
        <f t="shared" si="184"/>
        <v/>
      </c>
      <c r="DP85" s="224" t="str">
        <f t="shared" si="185"/>
        <v/>
      </c>
      <c r="DQ85" s="307"/>
      <c r="DR85" s="71">
        <f t="shared" si="125"/>
        <v>0</v>
      </c>
      <c r="DS85" s="71">
        <f t="shared" si="126"/>
        <v>0</v>
      </c>
      <c r="DT85" s="71">
        <f t="shared" si="127"/>
        <v>0</v>
      </c>
      <c r="DU85" s="226"/>
      <c r="DV85" s="226"/>
      <c r="DW85" s="226"/>
      <c r="DX85" s="226"/>
      <c r="DY85" s="226"/>
      <c r="DZ85" s="226"/>
      <c r="EA85" s="226"/>
      <c r="EB85" s="226"/>
      <c r="EC85" s="226"/>
      <c r="ED85" s="226"/>
      <c r="EE85" s="226"/>
      <c r="EF85" s="226"/>
      <c r="EG85" s="226"/>
      <c r="EH85" s="226"/>
      <c r="EI85" s="226"/>
      <c r="EJ85" s="226"/>
      <c r="EK85" s="226"/>
      <c r="EL85" s="226"/>
      <c r="EM85" s="226"/>
      <c r="EN85" s="226"/>
      <c r="EO85" s="226"/>
      <c r="EP85" s="226"/>
      <c r="EQ85" s="226"/>
      <c r="ER85" s="226"/>
      <c r="ES85" s="226"/>
      <c r="ET85" s="226"/>
      <c r="EU85" s="226"/>
      <c r="EV85" s="226"/>
      <c r="EW85" s="226"/>
      <c r="EX85" s="226"/>
      <c r="EY85" s="226"/>
      <c r="EZ85" s="226"/>
    </row>
    <row r="86" spans="1:156" s="70" customFormat="1" ht="23.25" customHeight="1" x14ac:dyDescent="0.2">
      <c r="A86" s="249"/>
      <c r="B86" s="264"/>
      <c r="C86" s="230"/>
      <c r="D86" s="325" t="str">
        <f t="shared" si="129"/>
        <v/>
      </c>
      <c r="E86" s="265" t="str">
        <f t="shared" si="178"/>
        <v/>
      </c>
      <c r="F86" s="230"/>
      <c r="G86" s="230"/>
      <c r="H86" s="230"/>
      <c r="I86" s="200"/>
      <c r="J86" s="230"/>
      <c r="K86" s="254"/>
      <c r="L86" s="269"/>
      <c r="M86" s="230"/>
      <c r="N86" s="231"/>
      <c r="O86" s="232"/>
      <c r="P86" s="205"/>
      <c r="Q86" s="203"/>
      <c r="R86" s="231"/>
      <c r="S86" s="233"/>
      <c r="T86" s="203"/>
      <c r="U86" s="231"/>
      <c r="V86" s="233"/>
      <c r="W86" s="203"/>
      <c r="X86" s="231"/>
      <c r="Y86" s="233"/>
      <c r="Z86" s="203"/>
      <c r="AA86" s="230"/>
      <c r="AB86" s="231"/>
      <c r="AC86" s="232"/>
      <c r="AD86" s="205"/>
      <c r="AE86" s="203"/>
      <c r="AF86" s="230"/>
      <c r="AG86" s="231"/>
      <c r="AH86" s="232"/>
      <c r="AI86" s="205"/>
      <c r="AJ86" s="203"/>
      <c r="AK86" s="230"/>
      <c r="AL86" s="231"/>
      <c r="AM86" s="232"/>
      <c r="AN86" s="205"/>
      <c r="AO86" s="203"/>
      <c r="AP86" s="230"/>
      <c r="AQ86" s="231"/>
      <c r="AR86" s="232"/>
      <c r="AS86" s="205"/>
      <c r="AT86" s="203"/>
      <c r="AU86" s="230"/>
      <c r="AV86" s="231"/>
      <c r="AW86" s="232"/>
      <c r="AX86" s="205"/>
      <c r="AY86" s="203"/>
      <c r="AZ86" s="230"/>
      <c r="BA86" s="231"/>
      <c r="BB86" s="232"/>
      <c r="BC86" s="205"/>
      <c r="BD86" s="199"/>
      <c r="BE86" s="230"/>
      <c r="BF86" s="230"/>
      <c r="BG86" s="231"/>
      <c r="BH86" s="232"/>
      <c r="BI86" s="205"/>
      <c r="BJ86" s="229"/>
      <c r="BK86" s="234"/>
      <c r="BL86" s="207">
        <f t="shared" si="130"/>
        <v>0</v>
      </c>
      <c r="BM86" s="208">
        <f t="shared" si="131"/>
        <v>0</v>
      </c>
      <c r="BN86" s="208">
        <f t="shared" si="132"/>
        <v>0</v>
      </c>
      <c r="BO86" s="208">
        <f t="shared" si="133"/>
        <v>0</v>
      </c>
      <c r="BP86" s="208">
        <f t="shared" si="134"/>
        <v>0</v>
      </c>
      <c r="BQ86" s="208">
        <f t="shared" si="135"/>
        <v>0</v>
      </c>
      <c r="BR86" s="209">
        <f t="shared" si="136"/>
        <v>0</v>
      </c>
      <c r="BS86" s="209">
        <f t="shared" si="137"/>
        <v>0</v>
      </c>
      <c r="BT86" s="208">
        <f t="shared" si="138"/>
        <v>0</v>
      </c>
      <c r="BU86" s="208">
        <f t="shared" si="139"/>
        <v>0</v>
      </c>
      <c r="BV86" s="208">
        <f t="shared" si="140"/>
        <v>0</v>
      </c>
      <c r="BW86" s="208">
        <f t="shared" si="141"/>
        <v>0</v>
      </c>
      <c r="BX86" s="208">
        <f t="shared" si="142"/>
        <v>0</v>
      </c>
      <c r="BY86" s="208">
        <f t="shared" si="143"/>
        <v>0</v>
      </c>
      <c r="BZ86" s="208">
        <f t="shared" si="144"/>
        <v>0</v>
      </c>
      <c r="CA86" s="208">
        <f t="shared" si="145"/>
        <v>0</v>
      </c>
      <c r="CB86" s="208">
        <f t="shared" si="128"/>
        <v>0</v>
      </c>
      <c r="CC86" s="208">
        <f t="shared" si="146"/>
        <v>0</v>
      </c>
      <c r="CD86" s="208">
        <f t="shared" si="147"/>
        <v>0</v>
      </c>
      <c r="CE86" s="209">
        <f t="shared" si="148"/>
        <v>0</v>
      </c>
      <c r="CF86" s="209">
        <f t="shared" si="149"/>
        <v>0</v>
      </c>
      <c r="CG86" s="209">
        <f t="shared" si="150"/>
        <v>0</v>
      </c>
      <c r="CH86" s="209">
        <f t="shared" si="151"/>
        <v>0</v>
      </c>
      <c r="CI86" s="209">
        <f t="shared" si="152"/>
        <v>0</v>
      </c>
      <c r="CJ86" s="209">
        <f t="shared" si="153"/>
        <v>0</v>
      </c>
      <c r="CK86" s="209">
        <f t="shared" si="154"/>
        <v>0</v>
      </c>
      <c r="CL86" s="209">
        <f t="shared" si="155"/>
        <v>0</v>
      </c>
      <c r="CM86" s="209">
        <f t="shared" si="156"/>
        <v>0</v>
      </c>
      <c r="CN86" s="209">
        <f t="shared" si="157"/>
        <v>0</v>
      </c>
      <c r="CO86" s="209">
        <f t="shared" si="158"/>
        <v>0</v>
      </c>
      <c r="CP86" s="209">
        <f t="shared" si="159"/>
        <v>0</v>
      </c>
      <c r="CQ86" s="209">
        <f t="shared" si="160"/>
        <v>0</v>
      </c>
      <c r="CR86" s="209" t="str">
        <f t="shared" si="161"/>
        <v/>
      </c>
      <c r="CS86" s="209" t="str">
        <f t="shared" si="162"/>
        <v xml:space="preserve"> </v>
      </c>
      <c r="CT86" s="209" t="str">
        <f t="shared" si="163"/>
        <v/>
      </c>
      <c r="CU86" s="209" t="str">
        <f t="shared" si="164"/>
        <v/>
      </c>
      <c r="CV86" s="209" t="str">
        <f t="shared" si="165"/>
        <v/>
      </c>
      <c r="CW86" s="209" t="str">
        <f t="shared" si="166"/>
        <v/>
      </c>
      <c r="CX86" s="209" t="str">
        <f t="shared" si="167"/>
        <v/>
      </c>
      <c r="CY86" s="209" t="str">
        <f t="shared" si="168"/>
        <v/>
      </c>
      <c r="CZ86" s="209" t="str">
        <f t="shared" si="169"/>
        <v/>
      </c>
      <c r="DA86" s="209" t="str">
        <f t="shared" si="170"/>
        <v/>
      </c>
      <c r="DB86" s="209" t="str">
        <f t="shared" si="171"/>
        <v/>
      </c>
      <c r="DC86" s="209" t="str">
        <f t="shared" si="172"/>
        <v/>
      </c>
      <c r="DD86" s="209" t="str">
        <f t="shared" si="173"/>
        <v/>
      </c>
      <c r="DE86" s="209" t="str">
        <f t="shared" si="174"/>
        <v/>
      </c>
      <c r="DF86" s="209" t="str">
        <f t="shared" si="175"/>
        <v/>
      </c>
      <c r="DG86" s="209" t="str">
        <f t="shared" si="176"/>
        <v/>
      </c>
      <c r="DH86" s="210" t="str">
        <f t="shared" si="177"/>
        <v/>
      </c>
      <c r="DI86" s="272" t="str">
        <f t="shared" si="180"/>
        <v/>
      </c>
      <c r="DJ86" s="272" t="str">
        <f t="shared" si="179"/>
        <v/>
      </c>
      <c r="DK86" s="200">
        <f t="shared" si="181"/>
        <v>0</v>
      </c>
      <c r="DL86" s="200">
        <f t="shared" si="182"/>
        <v>0</v>
      </c>
      <c r="DM86" s="200">
        <f t="shared" si="183"/>
        <v>0</v>
      </c>
      <c r="DN86" s="200"/>
      <c r="DO86" s="272" t="str">
        <f t="shared" si="184"/>
        <v/>
      </c>
      <c r="DP86" s="272" t="str">
        <f t="shared" si="185"/>
        <v/>
      </c>
      <c r="DQ86" s="308"/>
      <c r="DR86" s="68">
        <f t="shared" si="125"/>
        <v>0</v>
      </c>
      <c r="DS86" s="68">
        <f t="shared" si="126"/>
        <v>0</v>
      </c>
      <c r="DT86" s="68">
        <f t="shared" si="127"/>
        <v>0</v>
      </c>
      <c r="DU86" s="211"/>
      <c r="DV86" s="211"/>
      <c r="DW86" s="211"/>
      <c r="DX86" s="211"/>
      <c r="DY86" s="211"/>
      <c r="DZ86" s="211"/>
      <c r="EA86" s="211"/>
      <c r="EB86" s="211"/>
      <c r="EC86" s="211"/>
      <c r="ED86" s="211"/>
      <c r="EE86" s="211"/>
      <c r="EF86" s="211"/>
      <c r="EG86" s="211"/>
      <c r="EH86" s="211"/>
      <c r="EI86" s="211"/>
      <c r="EJ86" s="211"/>
      <c r="EK86" s="211"/>
      <c r="EL86" s="211"/>
      <c r="EM86" s="211"/>
      <c r="EN86" s="211"/>
      <c r="EO86" s="211"/>
      <c r="EP86" s="211"/>
      <c r="EQ86" s="211"/>
      <c r="ER86" s="211"/>
      <c r="ES86" s="211"/>
      <c r="ET86" s="211"/>
      <c r="EU86" s="211"/>
      <c r="EV86" s="211"/>
      <c r="EW86" s="211"/>
      <c r="EX86" s="211"/>
      <c r="EY86" s="211"/>
      <c r="EZ86" s="211"/>
    </row>
    <row r="87" spans="1:156" s="72" customFormat="1" ht="23.25" customHeight="1" x14ac:dyDescent="0.2">
      <c r="A87" s="248"/>
      <c r="B87" s="263"/>
      <c r="C87" s="214"/>
      <c r="D87" s="324" t="str">
        <f t="shared" si="129"/>
        <v/>
      </c>
      <c r="E87" s="150" t="str">
        <f t="shared" si="178"/>
        <v/>
      </c>
      <c r="F87" s="214"/>
      <c r="G87" s="214"/>
      <c r="H87" s="214"/>
      <c r="I87" s="220"/>
      <c r="J87" s="214"/>
      <c r="K87" s="255"/>
      <c r="L87" s="268"/>
      <c r="M87" s="214"/>
      <c r="N87" s="215"/>
      <c r="O87" s="218"/>
      <c r="P87" s="216"/>
      <c r="Q87" s="217"/>
      <c r="R87" s="215"/>
      <c r="S87" s="219"/>
      <c r="T87" s="217"/>
      <c r="U87" s="215"/>
      <c r="V87" s="219"/>
      <c r="W87" s="217"/>
      <c r="X87" s="215"/>
      <c r="Y87" s="219"/>
      <c r="Z87" s="217"/>
      <c r="AA87" s="214"/>
      <c r="AB87" s="215"/>
      <c r="AC87" s="218"/>
      <c r="AD87" s="216"/>
      <c r="AE87" s="217"/>
      <c r="AF87" s="214"/>
      <c r="AG87" s="215"/>
      <c r="AH87" s="218"/>
      <c r="AI87" s="216"/>
      <c r="AJ87" s="217"/>
      <c r="AK87" s="214"/>
      <c r="AL87" s="215"/>
      <c r="AM87" s="218"/>
      <c r="AN87" s="216"/>
      <c r="AO87" s="217"/>
      <c r="AP87" s="214"/>
      <c r="AQ87" s="215"/>
      <c r="AR87" s="218"/>
      <c r="AS87" s="216"/>
      <c r="AT87" s="217"/>
      <c r="AU87" s="214"/>
      <c r="AV87" s="215"/>
      <c r="AW87" s="218"/>
      <c r="AX87" s="216"/>
      <c r="AY87" s="217"/>
      <c r="AZ87" s="214"/>
      <c r="BA87" s="215"/>
      <c r="BB87" s="218"/>
      <c r="BC87" s="216"/>
      <c r="BD87" s="213"/>
      <c r="BE87" s="214"/>
      <c r="BF87" s="214"/>
      <c r="BG87" s="215"/>
      <c r="BH87" s="218"/>
      <c r="BI87" s="216"/>
      <c r="BJ87" s="213"/>
      <c r="BK87" s="221"/>
      <c r="BL87" s="222">
        <f t="shared" si="130"/>
        <v>0</v>
      </c>
      <c r="BM87" s="223">
        <f t="shared" si="131"/>
        <v>0</v>
      </c>
      <c r="BN87" s="223">
        <f t="shared" si="132"/>
        <v>0</v>
      </c>
      <c r="BO87" s="223">
        <f t="shared" si="133"/>
        <v>0</v>
      </c>
      <c r="BP87" s="223">
        <f t="shared" si="134"/>
        <v>0</v>
      </c>
      <c r="BQ87" s="223">
        <f t="shared" si="135"/>
        <v>0</v>
      </c>
      <c r="BR87" s="224">
        <f t="shared" si="136"/>
        <v>0</v>
      </c>
      <c r="BS87" s="224">
        <f t="shared" si="137"/>
        <v>0</v>
      </c>
      <c r="BT87" s="223">
        <f t="shared" si="138"/>
        <v>0</v>
      </c>
      <c r="BU87" s="223">
        <f t="shared" si="139"/>
        <v>0</v>
      </c>
      <c r="BV87" s="223">
        <f t="shared" si="140"/>
        <v>0</v>
      </c>
      <c r="BW87" s="223">
        <f t="shared" si="141"/>
        <v>0</v>
      </c>
      <c r="BX87" s="223">
        <f t="shared" si="142"/>
        <v>0</v>
      </c>
      <c r="BY87" s="223">
        <f t="shared" si="143"/>
        <v>0</v>
      </c>
      <c r="BZ87" s="223">
        <f t="shared" si="144"/>
        <v>0</v>
      </c>
      <c r="CA87" s="223">
        <f t="shared" si="145"/>
        <v>0</v>
      </c>
      <c r="CB87" s="208">
        <f t="shared" si="128"/>
        <v>0</v>
      </c>
      <c r="CC87" s="223">
        <f t="shared" si="146"/>
        <v>0</v>
      </c>
      <c r="CD87" s="223">
        <f t="shared" si="147"/>
        <v>0</v>
      </c>
      <c r="CE87" s="224">
        <f t="shared" si="148"/>
        <v>0</v>
      </c>
      <c r="CF87" s="224">
        <f t="shared" si="149"/>
        <v>0</v>
      </c>
      <c r="CG87" s="224">
        <f t="shared" si="150"/>
        <v>0</v>
      </c>
      <c r="CH87" s="224">
        <f t="shared" si="151"/>
        <v>0</v>
      </c>
      <c r="CI87" s="224">
        <f t="shared" si="152"/>
        <v>0</v>
      </c>
      <c r="CJ87" s="224">
        <f t="shared" si="153"/>
        <v>0</v>
      </c>
      <c r="CK87" s="224">
        <f t="shared" si="154"/>
        <v>0</v>
      </c>
      <c r="CL87" s="224">
        <f t="shared" si="155"/>
        <v>0</v>
      </c>
      <c r="CM87" s="224">
        <f t="shared" si="156"/>
        <v>0</v>
      </c>
      <c r="CN87" s="224">
        <f t="shared" si="157"/>
        <v>0</v>
      </c>
      <c r="CO87" s="224">
        <f t="shared" si="158"/>
        <v>0</v>
      </c>
      <c r="CP87" s="224">
        <f t="shared" si="159"/>
        <v>0</v>
      </c>
      <c r="CQ87" s="224">
        <f t="shared" si="160"/>
        <v>0</v>
      </c>
      <c r="CR87" s="224" t="str">
        <f t="shared" si="161"/>
        <v/>
      </c>
      <c r="CS87" s="224" t="str">
        <f t="shared" si="162"/>
        <v xml:space="preserve"> </v>
      </c>
      <c r="CT87" s="224" t="str">
        <f t="shared" si="163"/>
        <v/>
      </c>
      <c r="CU87" s="224" t="str">
        <f t="shared" si="164"/>
        <v/>
      </c>
      <c r="CV87" s="224" t="str">
        <f t="shared" si="165"/>
        <v/>
      </c>
      <c r="CW87" s="224" t="str">
        <f t="shared" si="166"/>
        <v/>
      </c>
      <c r="CX87" s="224" t="str">
        <f t="shared" si="167"/>
        <v/>
      </c>
      <c r="CY87" s="224" t="str">
        <f t="shared" si="168"/>
        <v/>
      </c>
      <c r="CZ87" s="224" t="str">
        <f t="shared" si="169"/>
        <v/>
      </c>
      <c r="DA87" s="224" t="str">
        <f t="shared" si="170"/>
        <v/>
      </c>
      <c r="DB87" s="224" t="str">
        <f t="shared" si="171"/>
        <v/>
      </c>
      <c r="DC87" s="224" t="str">
        <f t="shared" si="172"/>
        <v/>
      </c>
      <c r="DD87" s="224" t="str">
        <f t="shared" si="173"/>
        <v/>
      </c>
      <c r="DE87" s="224" t="str">
        <f t="shared" si="174"/>
        <v/>
      </c>
      <c r="DF87" s="224" t="str">
        <f t="shared" si="175"/>
        <v/>
      </c>
      <c r="DG87" s="224" t="str">
        <f t="shared" si="176"/>
        <v/>
      </c>
      <c r="DH87" s="225" t="str">
        <f t="shared" si="177"/>
        <v/>
      </c>
      <c r="DI87" s="224" t="str">
        <f t="shared" si="180"/>
        <v/>
      </c>
      <c r="DJ87" s="224" t="str">
        <f t="shared" si="179"/>
        <v/>
      </c>
      <c r="DK87" s="306">
        <f t="shared" si="181"/>
        <v>0</v>
      </c>
      <c r="DL87" s="306">
        <f t="shared" si="182"/>
        <v>0</v>
      </c>
      <c r="DM87" s="306">
        <f t="shared" si="183"/>
        <v>0</v>
      </c>
      <c r="DN87" s="220"/>
      <c r="DO87" s="224" t="str">
        <f t="shared" si="184"/>
        <v/>
      </c>
      <c r="DP87" s="224" t="str">
        <f t="shared" si="185"/>
        <v/>
      </c>
      <c r="DQ87" s="307"/>
      <c r="DR87" s="71">
        <f t="shared" si="125"/>
        <v>0</v>
      </c>
      <c r="DS87" s="71">
        <f t="shared" si="126"/>
        <v>0</v>
      </c>
      <c r="DT87" s="71">
        <f t="shared" si="127"/>
        <v>0</v>
      </c>
      <c r="DU87" s="226"/>
      <c r="DV87" s="226"/>
      <c r="DW87" s="226"/>
      <c r="DX87" s="226"/>
      <c r="DY87" s="226"/>
      <c r="DZ87" s="226"/>
      <c r="EA87" s="226"/>
      <c r="EB87" s="226"/>
      <c r="EC87" s="226"/>
      <c r="ED87" s="226"/>
      <c r="EE87" s="226"/>
      <c r="EF87" s="226"/>
      <c r="EG87" s="226"/>
      <c r="EH87" s="226"/>
      <c r="EI87" s="226"/>
      <c r="EJ87" s="226"/>
      <c r="EK87" s="226"/>
      <c r="EL87" s="226"/>
      <c r="EM87" s="226"/>
      <c r="EN87" s="226"/>
      <c r="EO87" s="226"/>
      <c r="EP87" s="226"/>
      <c r="EQ87" s="226"/>
      <c r="ER87" s="226"/>
      <c r="ES87" s="226"/>
      <c r="ET87" s="226"/>
      <c r="EU87" s="226"/>
      <c r="EV87" s="226"/>
      <c r="EW87" s="226"/>
      <c r="EX87" s="226"/>
      <c r="EY87" s="226"/>
      <c r="EZ87" s="226"/>
    </row>
    <row r="88" spans="1:156" s="70" customFormat="1" ht="23.25" customHeight="1" x14ac:dyDescent="0.2">
      <c r="A88" s="249"/>
      <c r="B88" s="264"/>
      <c r="C88" s="230"/>
      <c r="D88" s="325" t="str">
        <f t="shared" si="129"/>
        <v/>
      </c>
      <c r="E88" s="265" t="str">
        <f t="shared" si="178"/>
        <v/>
      </c>
      <c r="F88" s="230"/>
      <c r="G88" s="230"/>
      <c r="H88" s="230"/>
      <c r="I88" s="200"/>
      <c r="J88" s="230"/>
      <c r="K88" s="254"/>
      <c r="L88" s="269"/>
      <c r="M88" s="230"/>
      <c r="N88" s="231"/>
      <c r="O88" s="232"/>
      <c r="P88" s="205"/>
      <c r="Q88" s="203"/>
      <c r="R88" s="231"/>
      <c r="S88" s="233"/>
      <c r="T88" s="203"/>
      <c r="U88" s="231"/>
      <c r="V88" s="233"/>
      <c r="W88" s="203"/>
      <c r="X88" s="231"/>
      <c r="Y88" s="233"/>
      <c r="Z88" s="203"/>
      <c r="AA88" s="230"/>
      <c r="AB88" s="231"/>
      <c r="AC88" s="232"/>
      <c r="AD88" s="205"/>
      <c r="AE88" s="203"/>
      <c r="AF88" s="230"/>
      <c r="AG88" s="231"/>
      <c r="AH88" s="232"/>
      <c r="AI88" s="205"/>
      <c r="AJ88" s="203"/>
      <c r="AK88" s="230"/>
      <c r="AL88" s="231"/>
      <c r="AM88" s="232"/>
      <c r="AN88" s="205"/>
      <c r="AO88" s="203"/>
      <c r="AP88" s="230"/>
      <c r="AQ88" s="231"/>
      <c r="AR88" s="232"/>
      <c r="AS88" s="205"/>
      <c r="AT88" s="203"/>
      <c r="AU88" s="230"/>
      <c r="AV88" s="231"/>
      <c r="AW88" s="232"/>
      <c r="AX88" s="205"/>
      <c r="AY88" s="203"/>
      <c r="AZ88" s="230"/>
      <c r="BA88" s="231"/>
      <c r="BB88" s="232"/>
      <c r="BC88" s="205"/>
      <c r="BD88" s="199"/>
      <c r="BE88" s="230"/>
      <c r="BF88" s="230"/>
      <c r="BG88" s="231"/>
      <c r="BH88" s="232"/>
      <c r="BI88" s="205"/>
      <c r="BJ88" s="229"/>
      <c r="BK88" s="234"/>
      <c r="BL88" s="207">
        <f t="shared" si="130"/>
        <v>0</v>
      </c>
      <c r="BM88" s="208">
        <f t="shared" si="131"/>
        <v>0</v>
      </c>
      <c r="BN88" s="208">
        <f t="shared" si="132"/>
        <v>0</v>
      </c>
      <c r="BO88" s="208">
        <f t="shared" si="133"/>
        <v>0</v>
      </c>
      <c r="BP88" s="208">
        <f t="shared" si="134"/>
        <v>0</v>
      </c>
      <c r="BQ88" s="208">
        <f t="shared" si="135"/>
        <v>0</v>
      </c>
      <c r="BR88" s="209">
        <f t="shared" si="136"/>
        <v>0</v>
      </c>
      <c r="BS88" s="209">
        <f t="shared" si="137"/>
        <v>0</v>
      </c>
      <c r="BT88" s="208">
        <f t="shared" si="138"/>
        <v>0</v>
      </c>
      <c r="BU88" s="208">
        <f t="shared" si="139"/>
        <v>0</v>
      </c>
      <c r="BV88" s="208">
        <f t="shared" si="140"/>
        <v>0</v>
      </c>
      <c r="BW88" s="208">
        <f t="shared" si="141"/>
        <v>0</v>
      </c>
      <c r="BX88" s="208">
        <f t="shared" si="142"/>
        <v>0</v>
      </c>
      <c r="BY88" s="208">
        <f t="shared" si="143"/>
        <v>0</v>
      </c>
      <c r="BZ88" s="208">
        <f t="shared" si="144"/>
        <v>0</v>
      </c>
      <c r="CA88" s="208">
        <f t="shared" si="145"/>
        <v>0</v>
      </c>
      <c r="CB88" s="208">
        <f t="shared" si="128"/>
        <v>0</v>
      </c>
      <c r="CC88" s="208">
        <f t="shared" si="146"/>
        <v>0</v>
      </c>
      <c r="CD88" s="208">
        <f t="shared" si="147"/>
        <v>0</v>
      </c>
      <c r="CE88" s="209">
        <f t="shared" si="148"/>
        <v>0</v>
      </c>
      <c r="CF88" s="209">
        <f t="shared" si="149"/>
        <v>0</v>
      </c>
      <c r="CG88" s="209">
        <f t="shared" si="150"/>
        <v>0</v>
      </c>
      <c r="CH88" s="209">
        <f t="shared" si="151"/>
        <v>0</v>
      </c>
      <c r="CI88" s="209">
        <f t="shared" si="152"/>
        <v>0</v>
      </c>
      <c r="CJ88" s="209">
        <f t="shared" si="153"/>
        <v>0</v>
      </c>
      <c r="CK88" s="209">
        <f t="shared" si="154"/>
        <v>0</v>
      </c>
      <c r="CL88" s="209">
        <f t="shared" si="155"/>
        <v>0</v>
      </c>
      <c r="CM88" s="209">
        <f t="shared" si="156"/>
        <v>0</v>
      </c>
      <c r="CN88" s="209">
        <f t="shared" si="157"/>
        <v>0</v>
      </c>
      <c r="CO88" s="209">
        <f t="shared" si="158"/>
        <v>0</v>
      </c>
      <c r="CP88" s="209">
        <f t="shared" si="159"/>
        <v>0</v>
      </c>
      <c r="CQ88" s="209">
        <f t="shared" si="160"/>
        <v>0</v>
      </c>
      <c r="CR88" s="209" t="str">
        <f t="shared" si="161"/>
        <v/>
      </c>
      <c r="CS88" s="209" t="str">
        <f t="shared" si="162"/>
        <v xml:space="preserve"> </v>
      </c>
      <c r="CT88" s="209" t="str">
        <f t="shared" si="163"/>
        <v/>
      </c>
      <c r="CU88" s="209" t="str">
        <f t="shared" si="164"/>
        <v/>
      </c>
      <c r="CV88" s="209" t="str">
        <f t="shared" si="165"/>
        <v/>
      </c>
      <c r="CW88" s="209" t="str">
        <f t="shared" si="166"/>
        <v/>
      </c>
      <c r="CX88" s="209" t="str">
        <f t="shared" si="167"/>
        <v/>
      </c>
      <c r="CY88" s="209" t="str">
        <f t="shared" si="168"/>
        <v/>
      </c>
      <c r="CZ88" s="209" t="str">
        <f t="shared" si="169"/>
        <v/>
      </c>
      <c r="DA88" s="209" t="str">
        <f t="shared" si="170"/>
        <v/>
      </c>
      <c r="DB88" s="209" t="str">
        <f t="shared" si="171"/>
        <v/>
      </c>
      <c r="DC88" s="209" t="str">
        <f t="shared" si="172"/>
        <v/>
      </c>
      <c r="DD88" s="209" t="str">
        <f t="shared" si="173"/>
        <v/>
      </c>
      <c r="DE88" s="209" t="str">
        <f t="shared" si="174"/>
        <v/>
      </c>
      <c r="DF88" s="209" t="str">
        <f t="shared" si="175"/>
        <v/>
      </c>
      <c r="DG88" s="209" t="str">
        <f t="shared" si="176"/>
        <v/>
      </c>
      <c r="DH88" s="210" t="str">
        <f t="shared" si="177"/>
        <v/>
      </c>
      <c r="DI88" s="272" t="str">
        <f t="shared" si="180"/>
        <v/>
      </c>
      <c r="DJ88" s="272" t="str">
        <f t="shared" si="179"/>
        <v/>
      </c>
      <c r="DK88" s="200">
        <f t="shared" si="181"/>
        <v>0</v>
      </c>
      <c r="DL88" s="200">
        <f t="shared" si="182"/>
        <v>0</v>
      </c>
      <c r="DM88" s="200">
        <f t="shared" si="183"/>
        <v>0</v>
      </c>
      <c r="DN88" s="200"/>
      <c r="DO88" s="272" t="str">
        <f t="shared" si="184"/>
        <v/>
      </c>
      <c r="DP88" s="272" t="str">
        <f t="shared" si="185"/>
        <v/>
      </c>
      <c r="DQ88" s="308"/>
      <c r="DR88" s="68">
        <f t="shared" si="125"/>
        <v>0</v>
      </c>
      <c r="DS88" s="68">
        <f t="shared" si="126"/>
        <v>0</v>
      </c>
      <c r="DT88" s="68">
        <f t="shared" si="127"/>
        <v>0</v>
      </c>
      <c r="DU88" s="211"/>
      <c r="DV88" s="211"/>
      <c r="DW88" s="211"/>
      <c r="DX88" s="211"/>
      <c r="DY88" s="211"/>
      <c r="DZ88" s="211"/>
      <c r="EA88" s="211"/>
      <c r="EB88" s="211"/>
      <c r="EC88" s="211"/>
      <c r="ED88" s="211"/>
      <c r="EE88" s="211"/>
      <c r="EF88" s="211"/>
      <c r="EG88" s="211"/>
      <c r="EH88" s="211"/>
      <c r="EI88" s="211"/>
      <c r="EJ88" s="211"/>
      <c r="EK88" s="211"/>
      <c r="EL88" s="211"/>
      <c r="EM88" s="211"/>
      <c r="EN88" s="211"/>
      <c r="EO88" s="211"/>
      <c r="EP88" s="211"/>
      <c r="EQ88" s="211"/>
      <c r="ER88" s="211"/>
      <c r="ES88" s="211"/>
      <c r="ET88" s="211"/>
      <c r="EU88" s="211"/>
      <c r="EV88" s="211"/>
      <c r="EW88" s="211"/>
      <c r="EX88" s="211"/>
      <c r="EY88" s="211"/>
      <c r="EZ88" s="211"/>
    </row>
    <row r="89" spans="1:156" s="72" customFormat="1" ht="23.25" customHeight="1" x14ac:dyDescent="0.2">
      <c r="A89" s="248"/>
      <c r="B89" s="263"/>
      <c r="C89" s="214"/>
      <c r="D89" s="324" t="str">
        <f t="shared" si="129"/>
        <v/>
      </c>
      <c r="E89" s="150" t="str">
        <f t="shared" si="178"/>
        <v/>
      </c>
      <c r="F89" s="214"/>
      <c r="G89" s="214"/>
      <c r="H89" s="214"/>
      <c r="I89" s="220"/>
      <c r="J89" s="214"/>
      <c r="K89" s="255"/>
      <c r="L89" s="268"/>
      <c r="M89" s="214"/>
      <c r="N89" s="215"/>
      <c r="O89" s="218"/>
      <c r="P89" s="216"/>
      <c r="Q89" s="217"/>
      <c r="R89" s="215"/>
      <c r="S89" s="219"/>
      <c r="T89" s="217"/>
      <c r="U89" s="215"/>
      <c r="V89" s="219"/>
      <c r="W89" s="217"/>
      <c r="X89" s="215"/>
      <c r="Y89" s="219"/>
      <c r="Z89" s="217"/>
      <c r="AA89" s="214"/>
      <c r="AB89" s="215"/>
      <c r="AC89" s="218"/>
      <c r="AD89" s="216"/>
      <c r="AE89" s="217"/>
      <c r="AF89" s="214"/>
      <c r="AG89" s="215"/>
      <c r="AH89" s="218"/>
      <c r="AI89" s="216"/>
      <c r="AJ89" s="217"/>
      <c r="AK89" s="214"/>
      <c r="AL89" s="215"/>
      <c r="AM89" s="218"/>
      <c r="AN89" s="216"/>
      <c r="AO89" s="217"/>
      <c r="AP89" s="214"/>
      <c r="AQ89" s="215"/>
      <c r="AR89" s="218"/>
      <c r="AS89" s="216"/>
      <c r="AT89" s="217"/>
      <c r="AU89" s="214"/>
      <c r="AV89" s="215"/>
      <c r="AW89" s="218"/>
      <c r="AX89" s="216"/>
      <c r="AY89" s="217"/>
      <c r="AZ89" s="214"/>
      <c r="BA89" s="215"/>
      <c r="BB89" s="218"/>
      <c r="BC89" s="216"/>
      <c r="BD89" s="213"/>
      <c r="BE89" s="214"/>
      <c r="BF89" s="214"/>
      <c r="BG89" s="215"/>
      <c r="BH89" s="218"/>
      <c r="BI89" s="216"/>
      <c r="BJ89" s="213"/>
      <c r="BK89" s="221"/>
      <c r="BL89" s="222">
        <f t="shared" si="130"/>
        <v>0</v>
      </c>
      <c r="BM89" s="223">
        <f t="shared" si="131"/>
        <v>0</v>
      </c>
      <c r="BN89" s="223">
        <f t="shared" si="132"/>
        <v>0</v>
      </c>
      <c r="BO89" s="223">
        <f t="shared" si="133"/>
        <v>0</v>
      </c>
      <c r="BP89" s="223">
        <f t="shared" si="134"/>
        <v>0</v>
      </c>
      <c r="BQ89" s="223">
        <f t="shared" si="135"/>
        <v>0</v>
      </c>
      <c r="BR89" s="224">
        <f t="shared" si="136"/>
        <v>0</v>
      </c>
      <c r="BS89" s="224">
        <f t="shared" si="137"/>
        <v>0</v>
      </c>
      <c r="BT89" s="223">
        <f t="shared" si="138"/>
        <v>0</v>
      </c>
      <c r="BU89" s="223">
        <f t="shared" si="139"/>
        <v>0</v>
      </c>
      <c r="BV89" s="223">
        <f t="shared" si="140"/>
        <v>0</v>
      </c>
      <c r="BW89" s="223">
        <f t="shared" si="141"/>
        <v>0</v>
      </c>
      <c r="BX89" s="223">
        <f t="shared" si="142"/>
        <v>0</v>
      </c>
      <c r="BY89" s="223">
        <f t="shared" si="143"/>
        <v>0</v>
      </c>
      <c r="BZ89" s="223">
        <f t="shared" si="144"/>
        <v>0</v>
      </c>
      <c r="CA89" s="223">
        <f t="shared" si="145"/>
        <v>0</v>
      </c>
      <c r="CB89" s="208">
        <f t="shared" si="128"/>
        <v>0</v>
      </c>
      <c r="CC89" s="223">
        <f t="shared" si="146"/>
        <v>0</v>
      </c>
      <c r="CD89" s="223">
        <f t="shared" si="147"/>
        <v>0</v>
      </c>
      <c r="CE89" s="224">
        <f t="shared" si="148"/>
        <v>0</v>
      </c>
      <c r="CF89" s="224">
        <f t="shared" si="149"/>
        <v>0</v>
      </c>
      <c r="CG89" s="224">
        <f t="shared" si="150"/>
        <v>0</v>
      </c>
      <c r="CH89" s="224">
        <f t="shared" si="151"/>
        <v>0</v>
      </c>
      <c r="CI89" s="224">
        <f t="shared" si="152"/>
        <v>0</v>
      </c>
      <c r="CJ89" s="224">
        <f t="shared" si="153"/>
        <v>0</v>
      </c>
      <c r="CK89" s="224">
        <f t="shared" si="154"/>
        <v>0</v>
      </c>
      <c r="CL89" s="224">
        <f t="shared" si="155"/>
        <v>0</v>
      </c>
      <c r="CM89" s="224">
        <f t="shared" si="156"/>
        <v>0</v>
      </c>
      <c r="CN89" s="224">
        <f t="shared" si="157"/>
        <v>0</v>
      </c>
      <c r="CO89" s="224">
        <f t="shared" si="158"/>
        <v>0</v>
      </c>
      <c r="CP89" s="224">
        <f t="shared" si="159"/>
        <v>0</v>
      </c>
      <c r="CQ89" s="224">
        <f t="shared" si="160"/>
        <v>0</v>
      </c>
      <c r="CR89" s="224" t="str">
        <f t="shared" si="161"/>
        <v/>
      </c>
      <c r="CS89" s="224" t="str">
        <f t="shared" si="162"/>
        <v xml:space="preserve"> </v>
      </c>
      <c r="CT89" s="224" t="str">
        <f t="shared" si="163"/>
        <v/>
      </c>
      <c r="CU89" s="224" t="str">
        <f t="shared" si="164"/>
        <v/>
      </c>
      <c r="CV89" s="224" t="str">
        <f t="shared" si="165"/>
        <v/>
      </c>
      <c r="CW89" s="224" t="str">
        <f t="shared" si="166"/>
        <v/>
      </c>
      <c r="CX89" s="224" t="str">
        <f t="shared" si="167"/>
        <v/>
      </c>
      <c r="CY89" s="224" t="str">
        <f t="shared" si="168"/>
        <v/>
      </c>
      <c r="CZ89" s="224" t="str">
        <f t="shared" si="169"/>
        <v/>
      </c>
      <c r="DA89" s="224" t="str">
        <f t="shared" si="170"/>
        <v/>
      </c>
      <c r="DB89" s="224" t="str">
        <f t="shared" si="171"/>
        <v/>
      </c>
      <c r="DC89" s="224" t="str">
        <f t="shared" si="172"/>
        <v/>
      </c>
      <c r="DD89" s="224" t="str">
        <f t="shared" si="173"/>
        <v/>
      </c>
      <c r="DE89" s="224" t="str">
        <f t="shared" si="174"/>
        <v/>
      </c>
      <c r="DF89" s="224" t="str">
        <f t="shared" si="175"/>
        <v/>
      </c>
      <c r="DG89" s="224" t="str">
        <f t="shared" si="176"/>
        <v/>
      </c>
      <c r="DH89" s="225" t="str">
        <f t="shared" si="177"/>
        <v/>
      </c>
      <c r="DI89" s="224" t="str">
        <f t="shared" si="180"/>
        <v/>
      </c>
      <c r="DJ89" s="224" t="str">
        <f t="shared" si="179"/>
        <v/>
      </c>
      <c r="DK89" s="306">
        <f t="shared" si="181"/>
        <v>0</v>
      </c>
      <c r="DL89" s="306">
        <f t="shared" si="182"/>
        <v>0</v>
      </c>
      <c r="DM89" s="306">
        <f t="shared" si="183"/>
        <v>0</v>
      </c>
      <c r="DN89" s="220"/>
      <c r="DO89" s="224" t="str">
        <f t="shared" si="184"/>
        <v/>
      </c>
      <c r="DP89" s="224" t="str">
        <f t="shared" si="185"/>
        <v/>
      </c>
      <c r="DQ89" s="307"/>
      <c r="DR89" s="71">
        <f t="shared" si="125"/>
        <v>0</v>
      </c>
      <c r="DS89" s="71">
        <f t="shared" si="126"/>
        <v>0</v>
      </c>
      <c r="DT89" s="71">
        <f t="shared" si="127"/>
        <v>0</v>
      </c>
      <c r="DU89" s="226"/>
      <c r="DV89" s="226"/>
      <c r="DW89" s="226"/>
      <c r="DX89" s="226"/>
      <c r="DY89" s="226"/>
      <c r="DZ89" s="226"/>
      <c r="EA89" s="226"/>
      <c r="EB89" s="226"/>
      <c r="EC89" s="226"/>
      <c r="ED89" s="226"/>
      <c r="EE89" s="226"/>
      <c r="EF89" s="226"/>
      <c r="EG89" s="226"/>
      <c r="EH89" s="226"/>
      <c r="EI89" s="226"/>
      <c r="EJ89" s="226"/>
      <c r="EK89" s="226"/>
      <c r="EL89" s="226"/>
      <c r="EM89" s="226"/>
      <c r="EN89" s="226"/>
      <c r="EO89" s="226"/>
      <c r="EP89" s="226"/>
      <c r="EQ89" s="226"/>
      <c r="ER89" s="226"/>
      <c r="ES89" s="226"/>
      <c r="ET89" s="226"/>
      <c r="EU89" s="226"/>
      <c r="EV89" s="226"/>
      <c r="EW89" s="226"/>
      <c r="EX89" s="226"/>
      <c r="EY89" s="226"/>
      <c r="EZ89" s="226"/>
    </row>
    <row r="90" spans="1:156" s="70" customFormat="1" ht="23.25" customHeight="1" x14ac:dyDescent="0.2">
      <c r="A90" s="249"/>
      <c r="B90" s="264"/>
      <c r="C90" s="230"/>
      <c r="D90" s="325" t="str">
        <f t="shared" si="129"/>
        <v/>
      </c>
      <c r="E90" s="265" t="str">
        <f t="shared" si="178"/>
        <v/>
      </c>
      <c r="F90" s="230"/>
      <c r="G90" s="230"/>
      <c r="H90" s="230"/>
      <c r="I90" s="200"/>
      <c r="J90" s="230"/>
      <c r="K90" s="254"/>
      <c r="L90" s="269"/>
      <c r="M90" s="230"/>
      <c r="N90" s="231"/>
      <c r="O90" s="232"/>
      <c r="P90" s="205"/>
      <c r="Q90" s="203"/>
      <c r="R90" s="231"/>
      <c r="S90" s="233"/>
      <c r="T90" s="203"/>
      <c r="U90" s="231"/>
      <c r="V90" s="233"/>
      <c r="W90" s="203"/>
      <c r="X90" s="231"/>
      <c r="Y90" s="233"/>
      <c r="Z90" s="203"/>
      <c r="AA90" s="230"/>
      <c r="AB90" s="231"/>
      <c r="AC90" s="232"/>
      <c r="AD90" s="205"/>
      <c r="AE90" s="203"/>
      <c r="AF90" s="230"/>
      <c r="AG90" s="231"/>
      <c r="AH90" s="232"/>
      <c r="AI90" s="205"/>
      <c r="AJ90" s="203"/>
      <c r="AK90" s="230"/>
      <c r="AL90" s="231"/>
      <c r="AM90" s="232"/>
      <c r="AN90" s="205"/>
      <c r="AO90" s="203"/>
      <c r="AP90" s="230"/>
      <c r="AQ90" s="231"/>
      <c r="AR90" s="232"/>
      <c r="AS90" s="205"/>
      <c r="AT90" s="203"/>
      <c r="AU90" s="230"/>
      <c r="AV90" s="231"/>
      <c r="AW90" s="232"/>
      <c r="AX90" s="205"/>
      <c r="AY90" s="203"/>
      <c r="AZ90" s="230"/>
      <c r="BA90" s="231"/>
      <c r="BB90" s="232"/>
      <c r="BC90" s="205"/>
      <c r="BD90" s="199"/>
      <c r="BE90" s="230"/>
      <c r="BF90" s="230"/>
      <c r="BG90" s="231"/>
      <c r="BH90" s="232"/>
      <c r="BI90" s="205"/>
      <c r="BJ90" s="229"/>
      <c r="BK90" s="234"/>
      <c r="BL90" s="207">
        <f t="shared" si="130"/>
        <v>0</v>
      </c>
      <c r="BM90" s="208">
        <f t="shared" si="131"/>
        <v>0</v>
      </c>
      <c r="BN90" s="208">
        <f t="shared" si="132"/>
        <v>0</v>
      </c>
      <c r="BO90" s="208">
        <f t="shared" si="133"/>
        <v>0</v>
      </c>
      <c r="BP90" s="208">
        <f t="shared" si="134"/>
        <v>0</v>
      </c>
      <c r="BQ90" s="208">
        <f t="shared" si="135"/>
        <v>0</v>
      </c>
      <c r="BR90" s="209">
        <f t="shared" si="136"/>
        <v>0</v>
      </c>
      <c r="BS90" s="209">
        <f t="shared" si="137"/>
        <v>0</v>
      </c>
      <c r="BT90" s="208">
        <f t="shared" si="138"/>
        <v>0</v>
      </c>
      <c r="BU90" s="208">
        <f t="shared" si="139"/>
        <v>0</v>
      </c>
      <c r="BV90" s="208">
        <f t="shared" si="140"/>
        <v>0</v>
      </c>
      <c r="BW90" s="208">
        <f t="shared" si="141"/>
        <v>0</v>
      </c>
      <c r="BX90" s="208">
        <f t="shared" si="142"/>
        <v>0</v>
      </c>
      <c r="BY90" s="208">
        <f t="shared" si="143"/>
        <v>0</v>
      </c>
      <c r="BZ90" s="208">
        <f t="shared" si="144"/>
        <v>0</v>
      </c>
      <c r="CA90" s="208">
        <f t="shared" si="145"/>
        <v>0</v>
      </c>
      <c r="CB90" s="208">
        <f t="shared" si="128"/>
        <v>0</v>
      </c>
      <c r="CC90" s="208">
        <f t="shared" si="146"/>
        <v>0</v>
      </c>
      <c r="CD90" s="208">
        <f t="shared" si="147"/>
        <v>0</v>
      </c>
      <c r="CE90" s="209">
        <f t="shared" si="148"/>
        <v>0</v>
      </c>
      <c r="CF90" s="209">
        <f t="shared" si="149"/>
        <v>0</v>
      </c>
      <c r="CG90" s="209">
        <f t="shared" si="150"/>
        <v>0</v>
      </c>
      <c r="CH90" s="209">
        <f t="shared" si="151"/>
        <v>0</v>
      </c>
      <c r="CI90" s="209">
        <f t="shared" si="152"/>
        <v>0</v>
      </c>
      <c r="CJ90" s="209">
        <f t="shared" si="153"/>
        <v>0</v>
      </c>
      <c r="CK90" s="209">
        <f t="shared" si="154"/>
        <v>0</v>
      </c>
      <c r="CL90" s="209">
        <f t="shared" si="155"/>
        <v>0</v>
      </c>
      <c r="CM90" s="209">
        <f t="shared" si="156"/>
        <v>0</v>
      </c>
      <c r="CN90" s="209">
        <f t="shared" si="157"/>
        <v>0</v>
      </c>
      <c r="CO90" s="209">
        <f t="shared" si="158"/>
        <v>0</v>
      </c>
      <c r="CP90" s="209">
        <f t="shared" si="159"/>
        <v>0</v>
      </c>
      <c r="CQ90" s="209">
        <f t="shared" si="160"/>
        <v>0</v>
      </c>
      <c r="CR90" s="209" t="str">
        <f t="shared" si="161"/>
        <v/>
      </c>
      <c r="CS90" s="209" t="str">
        <f t="shared" si="162"/>
        <v xml:space="preserve"> </v>
      </c>
      <c r="CT90" s="209" t="str">
        <f t="shared" si="163"/>
        <v/>
      </c>
      <c r="CU90" s="209" t="str">
        <f t="shared" si="164"/>
        <v/>
      </c>
      <c r="CV90" s="209" t="str">
        <f t="shared" si="165"/>
        <v/>
      </c>
      <c r="CW90" s="209" t="str">
        <f t="shared" si="166"/>
        <v/>
      </c>
      <c r="CX90" s="209" t="str">
        <f t="shared" si="167"/>
        <v/>
      </c>
      <c r="CY90" s="209" t="str">
        <f t="shared" si="168"/>
        <v/>
      </c>
      <c r="CZ90" s="209" t="str">
        <f t="shared" si="169"/>
        <v/>
      </c>
      <c r="DA90" s="209" t="str">
        <f t="shared" si="170"/>
        <v/>
      </c>
      <c r="DB90" s="209" t="str">
        <f t="shared" si="171"/>
        <v/>
      </c>
      <c r="DC90" s="209" t="str">
        <f t="shared" si="172"/>
        <v/>
      </c>
      <c r="DD90" s="209" t="str">
        <f t="shared" si="173"/>
        <v/>
      </c>
      <c r="DE90" s="209" t="str">
        <f t="shared" si="174"/>
        <v/>
      </c>
      <c r="DF90" s="209" t="str">
        <f t="shared" si="175"/>
        <v/>
      </c>
      <c r="DG90" s="209" t="str">
        <f t="shared" si="176"/>
        <v/>
      </c>
      <c r="DH90" s="210" t="str">
        <f t="shared" si="177"/>
        <v/>
      </c>
      <c r="DI90" s="272" t="str">
        <f t="shared" si="180"/>
        <v/>
      </c>
      <c r="DJ90" s="272" t="str">
        <f t="shared" si="179"/>
        <v/>
      </c>
      <c r="DK90" s="200">
        <f t="shared" si="181"/>
        <v>0</v>
      </c>
      <c r="DL90" s="200">
        <f t="shared" si="182"/>
        <v>0</v>
      </c>
      <c r="DM90" s="200">
        <f t="shared" si="183"/>
        <v>0</v>
      </c>
      <c r="DN90" s="200"/>
      <c r="DO90" s="272" t="str">
        <f t="shared" si="184"/>
        <v/>
      </c>
      <c r="DP90" s="272" t="str">
        <f t="shared" si="185"/>
        <v/>
      </c>
      <c r="DQ90" s="308"/>
      <c r="DR90" s="68">
        <f t="shared" si="125"/>
        <v>0</v>
      </c>
      <c r="DS90" s="68">
        <f t="shared" si="126"/>
        <v>0</v>
      </c>
      <c r="DT90" s="68">
        <f t="shared" si="127"/>
        <v>0</v>
      </c>
      <c r="DU90" s="211"/>
      <c r="DV90" s="211"/>
      <c r="DW90" s="211"/>
      <c r="DX90" s="211"/>
      <c r="DY90" s="211"/>
      <c r="DZ90" s="211"/>
      <c r="EA90" s="211"/>
      <c r="EB90" s="211"/>
      <c r="EC90" s="211"/>
      <c r="ED90" s="211"/>
      <c r="EE90" s="211"/>
      <c r="EF90" s="211"/>
      <c r="EG90" s="211"/>
      <c r="EH90" s="211"/>
      <c r="EI90" s="211"/>
      <c r="EJ90" s="211"/>
      <c r="EK90" s="211"/>
      <c r="EL90" s="211"/>
      <c r="EM90" s="211"/>
      <c r="EN90" s="211"/>
      <c r="EO90" s="211"/>
      <c r="EP90" s="211"/>
      <c r="EQ90" s="211"/>
      <c r="ER90" s="211"/>
      <c r="ES90" s="211"/>
      <c r="ET90" s="211"/>
      <c r="EU90" s="211"/>
      <c r="EV90" s="211"/>
      <c r="EW90" s="211"/>
      <c r="EX90" s="211"/>
      <c r="EY90" s="211"/>
      <c r="EZ90" s="211"/>
    </row>
    <row r="91" spans="1:156" s="72" customFormat="1" ht="23.25" customHeight="1" x14ac:dyDescent="0.2">
      <c r="A91" s="248"/>
      <c r="B91" s="263"/>
      <c r="C91" s="214"/>
      <c r="D91" s="324" t="str">
        <f t="shared" si="129"/>
        <v/>
      </c>
      <c r="E91" s="150" t="str">
        <f t="shared" si="178"/>
        <v/>
      </c>
      <c r="F91" s="214"/>
      <c r="G91" s="214"/>
      <c r="H91" s="214"/>
      <c r="I91" s="220"/>
      <c r="J91" s="214"/>
      <c r="K91" s="255"/>
      <c r="L91" s="268"/>
      <c r="M91" s="214"/>
      <c r="N91" s="215"/>
      <c r="O91" s="218"/>
      <c r="P91" s="216"/>
      <c r="Q91" s="217"/>
      <c r="R91" s="215"/>
      <c r="S91" s="219"/>
      <c r="T91" s="217"/>
      <c r="U91" s="215"/>
      <c r="V91" s="219"/>
      <c r="W91" s="217"/>
      <c r="X91" s="215"/>
      <c r="Y91" s="219"/>
      <c r="Z91" s="217"/>
      <c r="AA91" s="214"/>
      <c r="AB91" s="215"/>
      <c r="AC91" s="218"/>
      <c r="AD91" s="216"/>
      <c r="AE91" s="217"/>
      <c r="AF91" s="214"/>
      <c r="AG91" s="215"/>
      <c r="AH91" s="218"/>
      <c r="AI91" s="216"/>
      <c r="AJ91" s="217"/>
      <c r="AK91" s="214"/>
      <c r="AL91" s="215"/>
      <c r="AM91" s="218"/>
      <c r="AN91" s="216"/>
      <c r="AO91" s="217"/>
      <c r="AP91" s="214"/>
      <c r="AQ91" s="215"/>
      <c r="AR91" s="218"/>
      <c r="AS91" s="216"/>
      <c r="AT91" s="217"/>
      <c r="AU91" s="214"/>
      <c r="AV91" s="215"/>
      <c r="AW91" s="218"/>
      <c r="AX91" s="216"/>
      <c r="AY91" s="217"/>
      <c r="AZ91" s="214"/>
      <c r="BA91" s="215"/>
      <c r="BB91" s="218"/>
      <c r="BC91" s="216"/>
      <c r="BD91" s="213"/>
      <c r="BE91" s="214"/>
      <c r="BF91" s="214"/>
      <c r="BG91" s="215"/>
      <c r="BH91" s="218"/>
      <c r="BI91" s="216"/>
      <c r="BJ91" s="213"/>
      <c r="BK91" s="221"/>
      <c r="BL91" s="222">
        <f t="shared" si="130"/>
        <v>0</v>
      </c>
      <c r="BM91" s="223">
        <f t="shared" si="131"/>
        <v>0</v>
      </c>
      <c r="BN91" s="223">
        <f t="shared" si="132"/>
        <v>0</v>
      </c>
      <c r="BO91" s="223">
        <f t="shared" si="133"/>
        <v>0</v>
      </c>
      <c r="BP91" s="223">
        <f t="shared" si="134"/>
        <v>0</v>
      </c>
      <c r="BQ91" s="223">
        <f t="shared" si="135"/>
        <v>0</v>
      </c>
      <c r="BR91" s="224">
        <f t="shared" si="136"/>
        <v>0</v>
      </c>
      <c r="BS91" s="224">
        <f t="shared" si="137"/>
        <v>0</v>
      </c>
      <c r="BT91" s="223">
        <f t="shared" si="138"/>
        <v>0</v>
      </c>
      <c r="BU91" s="223">
        <f t="shared" si="139"/>
        <v>0</v>
      </c>
      <c r="BV91" s="223">
        <f t="shared" si="140"/>
        <v>0</v>
      </c>
      <c r="BW91" s="223">
        <f t="shared" si="141"/>
        <v>0</v>
      </c>
      <c r="BX91" s="223">
        <f t="shared" si="142"/>
        <v>0</v>
      </c>
      <c r="BY91" s="223">
        <f t="shared" si="143"/>
        <v>0</v>
      </c>
      <c r="BZ91" s="223">
        <f t="shared" si="144"/>
        <v>0</v>
      </c>
      <c r="CA91" s="223">
        <f t="shared" si="145"/>
        <v>0</v>
      </c>
      <c r="CB91" s="208">
        <f t="shared" si="128"/>
        <v>0</v>
      </c>
      <c r="CC91" s="223">
        <f t="shared" si="146"/>
        <v>0</v>
      </c>
      <c r="CD91" s="223">
        <f t="shared" si="147"/>
        <v>0</v>
      </c>
      <c r="CE91" s="224">
        <f t="shared" si="148"/>
        <v>0</v>
      </c>
      <c r="CF91" s="224">
        <f t="shared" si="149"/>
        <v>0</v>
      </c>
      <c r="CG91" s="224">
        <f t="shared" si="150"/>
        <v>0</v>
      </c>
      <c r="CH91" s="224">
        <f t="shared" si="151"/>
        <v>0</v>
      </c>
      <c r="CI91" s="224">
        <f t="shared" si="152"/>
        <v>0</v>
      </c>
      <c r="CJ91" s="224">
        <f t="shared" si="153"/>
        <v>0</v>
      </c>
      <c r="CK91" s="224">
        <f t="shared" si="154"/>
        <v>0</v>
      </c>
      <c r="CL91" s="224">
        <f t="shared" si="155"/>
        <v>0</v>
      </c>
      <c r="CM91" s="224">
        <f t="shared" si="156"/>
        <v>0</v>
      </c>
      <c r="CN91" s="224">
        <f t="shared" si="157"/>
        <v>0</v>
      </c>
      <c r="CO91" s="224">
        <f t="shared" si="158"/>
        <v>0</v>
      </c>
      <c r="CP91" s="224">
        <f t="shared" si="159"/>
        <v>0</v>
      </c>
      <c r="CQ91" s="224">
        <f t="shared" si="160"/>
        <v>0</v>
      </c>
      <c r="CR91" s="224" t="str">
        <f t="shared" si="161"/>
        <v/>
      </c>
      <c r="CS91" s="224" t="str">
        <f t="shared" si="162"/>
        <v xml:space="preserve"> </v>
      </c>
      <c r="CT91" s="224" t="str">
        <f t="shared" si="163"/>
        <v/>
      </c>
      <c r="CU91" s="224" t="str">
        <f t="shared" si="164"/>
        <v/>
      </c>
      <c r="CV91" s="224" t="str">
        <f t="shared" si="165"/>
        <v/>
      </c>
      <c r="CW91" s="224" t="str">
        <f t="shared" si="166"/>
        <v/>
      </c>
      <c r="CX91" s="224" t="str">
        <f t="shared" si="167"/>
        <v/>
      </c>
      <c r="CY91" s="224" t="str">
        <f t="shared" si="168"/>
        <v/>
      </c>
      <c r="CZ91" s="224" t="str">
        <f t="shared" si="169"/>
        <v/>
      </c>
      <c r="DA91" s="224" t="str">
        <f t="shared" si="170"/>
        <v/>
      </c>
      <c r="DB91" s="224" t="str">
        <f t="shared" si="171"/>
        <v/>
      </c>
      <c r="DC91" s="224" t="str">
        <f t="shared" si="172"/>
        <v/>
      </c>
      <c r="DD91" s="224" t="str">
        <f t="shared" si="173"/>
        <v/>
      </c>
      <c r="DE91" s="224" t="str">
        <f t="shared" si="174"/>
        <v/>
      </c>
      <c r="DF91" s="224" t="str">
        <f t="shared" si="175"/>
        <v/>
      </c>
      <c r="DG91" s="224" t="str">
        <f t="shared" si="176"/>
        <v/>
      </c>
      <c r="DH91" s="225" t="str">
        <f t="shared" si="177"/>
        <v/>
      </c>
      <c r="DI91" s="224" t="str">
        <f t="shared" si="180"/>
        <v/>
      </c>
      <c r="DJ91" s="224" t="str">
        <f t="shared" si="179"/>
        <v/>
      </c>
      <c r="DK91" s="306">
        <f t="shared" si="181"/>
        <v>0</v>
      </c>
      <c r="DL91" s="306">
        <f t="shared" si="182"/>
        <v>0</v>
      </c>
      <c r="DM91" s="306">
        <f t="shared" si="183"/>
        <v>0</v>
      </c>
      <c r="DN91" s="220"/>
      <c r="DO91" s="224" t="str">
        <f t="shared" si="184"/>
        <v/>
      </c>
      <c r="DP91" s="224" t="str">
        <f t="shared" si="185"/>
        <v/>
      </c>
      <c r="DQ91" s="307"/>
      <c r="DR91" s="71">
        <f t="shared" si="125"/>
        <v>0</v>
      </c>
      <c r="DS91" s="71">
        <f t="shared" si="126"/>
        <v>0</v>
      </c>
      <c r="DT91" s="71">
        <f t="shared" si="127"/>
        <v>0</v>
      </c>
      <c r="DU91" s="226"/>
      <c r="DV91" s="226"/>
      <c r="DW91" s="226"/>
      <c r="DX91" s="226"/>
      <c r="DY91" s="226"/>
      <c r="DZ91" s="226"/>
      <c r="EA91" s="226"/>
      <c r="EB91" s="226"/>
      <c r="EC91" s="226"/>
      <c r="ED91" s="226"/>
      <c r="EE91" s="226"/>
      <c r="EF91" s="226"/>
      <c r="EG91" s="226"/>
      <c r="EH91" s="226"/>
      <c r="EI91" s="226"/>
      <c r="EJ91" s="226"/>
      <c r="EK91" s="226"/>
      <c r="EL91" s="226"/>
      <c r="EM91" s="226"/>
      <c r="EN91" s="226"/>
      <c r="EO91" s="226"/>
      <c r="EP91" s="226"/>
      <c r="EQ91" s="226"/>
      <c r="ER91" s="226"/>
      <c r="ES91" s="226"/>
      <c r="ET91" s="226"/>
      <c r="EU91" s="226"/>
      <c r="EV91" s="226"/>
      <c r="EW91" s="226"/>
      <c r="EX91" s="226"/>
      <c r="EY91" s="226"/>
      <c r="EZ91" s="226"/>
    </row>
    <row r="92" spans="1:156" s="70" customFormat="1" ht="23.25" customHeight="1" x14ac:dyDescent="0.2">
      <c r="A92" s="249"/>
      <c r="B92" s="264"/>
      <c r="C92" s="230"/>
      <c r="D92" s="325" t="str">
        <f t="shared" si="129"/>
        <v/>
      </c>
      <c r="E92" s="265" t="str">
        <f t="shared" si="178"/>
        <v/>
      </c>
      <c r="F92" s="230"/>
      <c r="G92" s="230"/>
      <c r="H92" s="230"/>
      <c r="I92" s="200"/>
      <c r="J92" s="230"/>
      <c r="K92" s="254"/>
      <c r="L92" s="269"/>
      <c r="M92" s="230"/>
      <c r="N92" s="231"/>
      <c r="O92" s="232"/>
      <c r="P92" s="205"/>
      <c r="Q92" s="203"/>
      <c r="R92" s="231"/>
      <c r="S92" s="233"/>
      <c r="T92" s="203"/>
      <c r="U92" s="231"/>
      <c r="V92" s="233"/>
      <c r="W92" s="203"/>
      <c r="X92" s="231"/>
      <c r="Y92" s="233"/>
      <c r="Z92" s="203"/>
      <c r="AA92" s="230"/>
      <c r="AB92" s="231"/>
      <c r="AC92" s="232"/>
      <c r="AD92" s="205"/>
      <c r="AE92" s="203"/>
      <c r="AF92" s="230"/>
      <c r="AG92" s="231"/>
      <c r="AH92" s="232"/>
      <c r="AI92" s="205"/>
      <c r="AJ92" s="203"/>
      <c r="AK92" s="230"/>
      <c r="AL92" s="231"/>
      <c r="AM92" s="232"/>
      <c r="AN92" s="205"/>
      <c r="AO92" s="203"/>
      <c r="AP92" s="230"/>
      <c r="AQ92" s="231"/>
      <c r="AR92" s="232"/>
      <c r="AS92" s="205"/>
      <c r="AT92" s="203"/>
      <c r="AU92" s="230"/>
      <c r="AV92" s="231"/>
      <c r="AW92" s="232"/>
      <c r="AX92" s="205"/>
      <c r="AY92" s="203"/>
      <c r="AZ92" s="230"/>
      <c r="BA92" s="231"/>
      <c r="BB92" s="232"/>
      <c r="BC92" s="205"/>
      <c r="BD92" s="199"/>
      <c r="BE92" s="230"/>
      <c r="BF92" s="230"/>
      <c r="BG92" s="231"/>
      <c r="BH92" s="232"/>
      <c r="BI92" s="205"/>
      <c r="BJ92" s="229"/>
      <c r="BK92" s="234"/>
      <c r="BL92" s="207">
        <f t="shared" si="130"/>
        <v>0</v>
      </c>
      <c r="BM92" s="208">
        <f t="shared" si="131"/>
        <v>0</v>
      </c>
      <c r="BN92" s="208">
        <f t="shared" si="132"/>
        <v>0</v>
      </c>
      <c r="BO92" s="208">
        <f t="shared" si="133"/>
        <v>0</v>
      </c>
      <c r="BP92" s="208">
        <f t="shared" si="134"/>
        <v>0</v>
      </c>
      <c r="BQ92" s="208">
        <f t="shared" si="135"/>
        <v>0</v>
      </c>
      <c r="BR92" s="209">
        <f t="shared" si="136"/>
        <v>0</v>
      </c>
      <c r="BS92" s="209">
        <f t="shared" si="137"/>
        <v>0</v>
      </c>
      <c r="BT92" s="208">
        <f t="shared" si="138"/>
        <v>0</v>
      </c>
      <c r="BU92" s="208">
        <f t="shared" si="139"/>
        <v>0</v>
      </c>
      <c r="BV92" s="208">
        <f t="shared" si="140"/>
        <v>0</v>
      </c>
      <c r="BW92" s="208">
        <f t="shared" si="141"/>
        <v>0</v>
      </c>
      <c r="BX92" s="208">
        <f t="shared" si="142"/>
        <v>0</v>
      </c>
      <c r="BY92" s="208">
        <f t="shared" si="143"/>
        <v>0</v>
      </c>
      <c r="BZ92" s="208">
        <f t="shared" si="144"/>
        <v>0</v>
      </c>
      <c r="CA92" s="208">
        <f t="shared" si="145"/>
        <v>0</v>
      </c>
      <c r="CB92" s="208">
        <f t="shared" si="128"/>
        <v>0</v>
      </c>
      <c r="CC92" s="208">
        <f t="shared" si="146"/>
        <v>0</v>
      </c>
      <c r="CD92" s="208">
        <f t="shared" si="147"/>
        <v>0</v>
      </c>
      <c r="CE92" s="209">
        <f t="shared" si="148"/>
        <v>0</v>
      </c>
      <c r="CF92" s="209">
        <f t="shared" si="149"/>
        <v>0</v>
      </c>
      <c r="CG92" s="209">
        <f t="shared" si="150"/>
        <v>0</v>
      </c>
      <c r="CH92" s="209">
        <f t="shared" si="151"/>
        <v>0</v>
      </c>
      <c r="CI92" s="209">
        <f t="shared" si="152"/>
        <v>0</v>
      </c>
      <c r="CJ92" s="209">
        <f t="shared" si="153"/>
        <v>0</v>
      </c>
      <c r="CK92" s="209">
        <f t="shared" si="154"/>
        <v>0</v>
      </c>
      <c r="CL92" s="209">
        <f t="shared" si="155"/>
        <v>0</v>
      </c>
      <c r="CM92" s="209">
        <f t="shared" si="156"/>
        <v>0</v>
      </c>
      <c r="CN92" s="209">
        <f t="shared" si="157"/>
        <v>0</v>
      </c>
      <c r="CO92" s="209">
        <f t="shared" si="158"/>
        <v>0</v>
      </c>
      <c r="CP92" s="209">
        <f t="shared" si="159"/>
        <v>0</v>
      </c>
      <c r="CQ92" s="209">
        <f t="shared" si="160"/>
        <v>0</v>
      </c>
      <c r="CR92" s="209" t="str">
        <f t="shared" si="161"/>
        <v/>
      </c>
      <c r="CS92" s="209" t="str">
        <f t="shared" si="162"/>
        <v xml:space="preserve"> </v>
      </c>
      <c r="CT92" s="209" t="str">
        <f t="shared" si="163"/>
        <v/>
      </c>
      <c r="CU92" s="209" t="str">
        <f t="shared" si="164"/>
        <v/>
      </c>
      <c r="CV92" s="209" t="str">
        <f t="shared" si="165"/>
        <v/>
      </c>
      <c r="CW92" s="209" t="str">
        <f t="shared" si="166"/>
        <v/>
      </c>
      <c r="CX92" s="209" t="str">
        <f t="shared" si="167"/>
        <v/>
      </c>
      <c r="CY92" s="209" t="str">
        <f t="shared" si="168"/>
        <v/>
      </c>
      <c r="CZ92" s="209" t="str">
        <f t="shared" si="169"/>
        <v/>
      </c>
      <c r="DA92" s="209" t="str">
        <f t="shared" si="170"/>
        <v/>
      </c>
      <c r="DB92" s="209" t="str">
        <f t="shared" si="171"/>
        <v/>
      </c>
      <c r="DC92" s="209" t="str">
        <f t="shared" si="172"/>
        <v/>
      </c>
      <c r="DD92" s="209" t="str">
        <f t="shared" si="173"/>
        <v/>
      </c>
      <c r="DE92" s="209" t="str">
        <f t="shared" si="174"/>
        <v/>
      </c>
      <c r="DF92" s="209" t="str">
        <f t="shared" si="175"/>
        <v/>
      </c>
      <c r="DG92" s="209" t="str">
        <f t="shared" si="176"/>
        <v/>
      </c>
      <c r="DH92" s="210" t="str">
        <f t="shared" si="177"/>
        <v/>
      </c>
      <c r="DI92" s="272" t="str">
        <f t="shared" si="180"/>
        <v/>
      </c>
      <c r="DJ92" s="272" t="str">
        <f t="shared" si="179"/>
        <v/>
      </c>
      <c r="DK92" s="200">
        <f t="shared" si="181"/>
        <v>0</v>
      </c>
      <c r="DL92" s="200">
        <f t="shared" si="182"/>
        <v>0</v>
      </c>
      <c r="DM92" s="200">
        <f t="shared" si="183"/>
        <v>0</v>
      </c>
      <c r="DN92" s="200"/>
      <c r="DO92" s="272" t="str">
        <f t="shared" si="184"/>
        <v/>
      </c>
      <c r="DP92" s="272" t="str">
        <f t="shared" si="185"/>
        <v/>
      </c>
      <c r="DQ92" s="308"/>
      <c r="DR92" s="68">
        <f t="shared" si="125"/>
        <v>0</v>
      </c>
      <c r="DS92" s="68">
        <f t="shared" si="126"/>
        <v>0</v>
      </c>
      <c r="DT92" s="68">
        <f t="shared" si="127"/>
        <v>0</v>
      </c>
      <c r="DU92" s="211"/>
      <c r="DV92" s="211"/>
      <c r="DW92" s="211"/>
      <c r="DX92" s="211"/>
      <c r="DY92" s="211"/>
      <c r="DZ92" s="211"/>
      <c r="EA92" s="211"/>
      <c r="EB92" s="211"/>
      <c r="EC92" s="211"/>
      <c r="ED92" s="211"/>
      <c r="EE92" s="211"/>
      <c r="EF92" s="211"/>
      <c r="EG92" s="211"/>
      <c r="EH92" s="211"/>
      <c r="EI92" s="211"/>
      <c r="EJ92" s="211"/>
      <c r="EK92" s="211"/>
      <c r="EL92" s="211"/>
      <c r="EM92" s="211"/>
      <c r="EN92" s="211"/>
      <c r="EO92" s="211"/>
      <c r="EP92" s="211"/>
      <c r="EQ92" s="211"/>
      <c r="ER92" s="211"/>
      <c r="ES92" s="211"/>
      <c r="ET92" s="211"/>
      <c r="EU92" s="211"/>
      <c r="EV92" s="211"/>
      <c r="EW92" s="211"/>
      <c r="EX92" s="211"/>
      <c r="EY92" s="211"/>
      <c r="EZ92" s="211"/>
    </row>
    <row r="93" spans="1:156" s="72" customFormat="1" ht="23.25" customHeight="1" x14ac:dyDescent="0.2">
      <c r="A93" s="248"/>
      <c r="B93" s="263"/>
      <c r="C93" s="214"/>
      <c r="D93" s="324" t="str">
        <f t="shared" si="129"/>
        <v/>
      </c>
      <c r="E93" s="150" t="str">
        <f t="shared" si="178"/>
        <v/>
      </c>
      <c r="F93" s="214"/>
      <c r="G93" s="214"/>
      <c r="H93" s="214"/>
      <c r="I93" s="220"/>
      <c r="J93" s="214"/>
      <c r="K93" s="255"/>
      <c r="L93" s="268"/>
      <c r="M93" s="214"/>
      <c r="N93" s="215"/>
      <c r="O93" s="218"/>
      <c r="P93" s="216"/>
      <c r="Q93" s="217"/>
      <c r="R93" s="215"/>
      <c r="S93" s="219"/>
      <c r="T93" s="217"/>
      <c r="U93" s="215"/>
      <c r="V93" s="219"/>
      <c r="W93" s="217"/>
      <c r="X93" s="215"/>
      <c r="Y93" s="219"/>
      <c r="Z93" s="217"/>
      <c r="AA93" s="214"/>
      <c r="AB93" s="215"/>
      <c r="AC93" s="218"/>
      <c r="AD93" s="216"/>
      <c r="AE93" s="217"/>
      <c r="AF93" s="214"/>
      <c r="AG93" s="215"/>
      <c r="AH93" s="218"/>
      <c r="AI93" s="216"/>
      <c r="AJ93" s="217"/>
      <c r="AK93" s="214"/>
      <c r="AL93" s="215"/>
      <c r="AM93" s="218"/>
      <c r="AN93" s="216"/>
      <c r="AO93" s="217"/>
      <c r="AP93" s="214"/>
      <c r="AQ93" s="215"/>
      <c r="AR93" s="218"/>
      <c r="AS93" s="216"/>
      <c r="AT93" s="217"/>
      <c r="AU93" s="214"/>
      <c r="AV93" s="215"/>
      <c r="AW93" s="218"/>
      <c r="AX93" s="216"/>
      <c r="AY93" s="217"/>
      <c r="AZ93" s="214"/>
      <c r="BA93" s="215"/>
      <c r="BB93" s="218"/>
      <c r="BC93" s="216"/>
      <c r="BD93" s="213"/>
      <c r="BE93" s="214"/>
      <c r="BF93" s="214"/>
      <c r="BG93" s="215"/>
      <c r="BH93" s="218"/>
      <c r="BI93" s="216"/>
      <c r="BJ93" s="213"/>
      <c r="BK93" s="221"/>
      <c r="BL93" s="222">
        <f t="shared" si="130"/>
        <v>0</v>
      </c>
      <c r="BM93" s="223">
        <f t="shared" si="131"/>
        <v>0</v>
      </c>
      <c r="BN93" s="223">
        <f t="shared" si="132"/>
        <v>0</v>
      </c>
      <c r="BO93" s="223">
        <f t="shared" si="133"/>
        <v>0</v>
      </c>
      <c r="BP93" s="223">
        <f t="shared" si="134"/>
        <v>0</v>
      </c>
      <c r="BQ93" s="223">
        <f t="shared" si="135"/>
        <v>0</v>
      </c>
      <c r="BR93" s="224">
        <f t="shared" si="136"/>
        <v>0</v>
      </c>
      <c r="BS93" s="224">
        <f t="shared" si="137"/>
        <v>0</v>
      </c>
      <c r="BT93" s="223">
        <f t="shared" si="138"/>
        <v>0</v>
      </c>
      <c r="BU93" s="223">
        <f t="shared" si="139"/>
        <v>0</v>
      </c>
      <c r="BV93" s="223">
        <f t="shared" si="140"/>
        <v>0</v>
      </c>
      <c r="BW93" s="223">
        <f t="shared" si="141"/>
        <v>0</v>
      </c>
      <c r="BX93" s="223">
        <f t="shared" si="142"/>
        <v>0</v>
      </c>
      <c r="BY93" s="223">
        <f t="shared" si="143"/>
        <v>0</v>
      </c>
      <c r="BZ93" s="223">
        <f t="shared" si="144"/>
        <v>0</v>
      </c>
      <c r="CA93" s="223">
        <f t="shared" si="145"/>
        <v>0</v>
      </c>
      <c r="CB93" s="208">
        <f t="shared" si="128"/>
        <v>0</v>
      </c>
      <c r="CC93" s="223">
        <f t="shared" si="146"/>
        <v>0</v>
      </c>
      <c r="CD93" s="223">
        <f t="shared" si="147"/>
        <v>0</v>
      </c>
      <c r="CE93" s="224">
        <f t="shared" si="148"/>
        <v>0</v>
      </c>
      <c r="CF93" s="224">
        <f t="shared" si="149"/>
        <v>0</v>
      </c>
      <c r="CG93" s="224">
        <f t="shared" si="150"/>
        <v>0</v>
      </c>
      <c r="CH93" s="224">
        <f t="shared" si="151"/>
        <v>0</v>
      </c>
      <c r="CI93" s="224">
        <f t="shared" si="152"/>
        <v>0</v>
      </c>
      <c r="CJ93" s="224">
        <f t="shared" si="153"/>
        <v>0</v>
      </c>
      <c r="CK93" s="224">
        <f t="shared" si="154"/>
        <v>0</v>
      </c>
      <c r="CL93" s="224">
        <f t="shared" si="155"/>
        <v>0</v>
      </c>
      <c r="CM93" s="224">
        <f t="shared" si="156"/>
        <v>0</v>
      </c>
      <c r="CN93" s="224">
        <f t="shared" si="157"/>
        <v>0</v>
      </c>
      <c r="CO93" s="224">
        <f t="shared" si="158"/>
        <v>0</v>
      </c>
      <c r="CP93" s="224">
        <f t="shared" si="159"/>
        <v>0</v>
      </c>
      <c r="CQ93" s="224">
        <f t="shared" si="160"/>
        <v>0</v>
      </c>
      <c r="CR93" s="224" t="str">
        <f t="shared" si="161"/>
        <v/>
      </c>
      <c r="CS93" s="224" t="str">
        <f t="shared" si="162"/>
        <v xml:space="preserve"> </v>
      </c>
      <c r="CT93" s="224" t="str">
        <f t="shared" si="163"/>
        <v/>
      </c>
      <c r="CU93" s="224" t="str">
        <f t="shared" si="164"/>
        <v/>
      </c>
      <c r="CV93" s="224" t="str">
        <f t="shared" si="165"/>
        <v/>
      </c>
      <c r="CW93" s="224" t="str">
        <f t="shared" si="166"/>
        <v/>
      </c>
      <c r="CX93" s="224" t="str">
        <f t="shared" si="167"/>
        <v/>
      </c>
      <c r="CY93" s="224" t="str">
        <f t="shared" si="168"/>
        <v/>
      </c>
      <c r="CZ93" s="224" t="str">
        <f t="shared" si="169"/>
        <v/>
      </c>
      <c r="DA93" s="224" t="str">
        <f t="shared" si="170"/>
        <v/>
      </c>
      <c r="DB93" s="224" t="str">
        <f t="shared" si="171"/>
        <v/>
      </c>
      <c r="DC93" s="224" t="str">
        <f t="shared" si="172"/>
        <v/>
      </c>
      <c r="DD93" s="224" t="str">
        <f t="shared" si="173"/>
        <v/>
      </c>
      <c r="DE93" s="224" t="str">
        <f t="shared" si="174"/>
        <v/>
      </c>
      <c r="DF93" s="224" t="str">
        <f t="shared" si="175"/>
        <v/>
      </c>
      <c r="DG93" s="224" t="str">
        <f t="shared" si="176"/>
        <v/>
      </c>
      <c r="DH93" s="225" t="str">
        <f t="shared" si="177"/>
        <v/>
      </c>
      <c r="DI93" s="224" t="str">
        <f t="shared" si="180"/>
        <v/>
      </c>
      <c r="DJ93" s="224" t="str">
        <f t="shared" si="179"/>
        <v/>
      </c>
      <c r="DK93" s="306">
        <f t="shared" si="181"/>
        <v>0</v>
      </c>
      <c r="DL93" s="306">
        <f t="shared" si="182"/>
        <v>0</v>
      </c>
      <c r="DM93" s="306">
        <f t="shared" si="183"/>
        <v>0</v>
      </c>
      <c r="DN93" s="220"/>
      <c r="DO93" s="224" t="str">
        <f t="shared" si="184"/>
        <v/>
      </c>
      <c r="DP93" s="224" t="str">
        <f t="shared" si="185"/>
        <v/>
      </c>
      <c r="DQ93" s="307"/>
      <c r="DR93" s="71">
        <f t="shared" si="125"/>
        <v>0</v>
      </c>
      <c r="DS93" s="71">
        <f t="shared" si="126"/>
        <v>0</v>
      </c>
      <c r="DT93" s="71">
        <f t="shared" si="127"/>
        <v>0</v>
      </c>
      <c r="DU93" s="226"/>
      <c r="DV93" s="226"/>
      <c r="DW93" s="226"/>
      <c r="DX93" s="226"/>
      <c r="DY93" s="226"/>
      <c r="DZ93" s="226"/>
      <c r="EA93" s="226"/>
      <c r="EB93" s="226"/>
      <c r="EC93" s="226"/>
      <c r="ED93" s="226"/>
      <c r="EE93" s="226"/>
      <c r="EF93" s="226"/>
      <c r="EG93" s="226"/>
      <c r="EH93" s="226"/>
      <c r="EI93" s="226"/>
      <c r="EJ93" s="226"/>
      <c r="EK93" s="226"/>
      <c r="EL93" s="226"/>
      <c r="EM93" s="226"/>
      <c r="EN93" s="226"/>
      <c r="EO93" s="226"/>
      <c r="EP93" s="226"/>
      <c r="EQ93" s="226"/>
      <c r="ER93" s="226"/>
      <c r="ES93" s="226"/>
      <c r="ET93" s="226"/>
      <c r="EU93" s="226"/>
      <c r="EV93" s="226"/>
      <c r="EW93" s="226"/>
      <c r="EX93" s="226"/>
      <c r="EY93" s="226"/>
      <c r="EZ93" s="226"/>
    </row>
    <row r="94" spans="1:156" s="70" customFormat="1" ht="23.25" customHeight="1" x14ac:dyDescent="0.2">
      <c r="A94" s="249"/>
      <c r="B94" s="264"/>
      <c r="C94" s="230"/>
      <c r="D94" s="325" t="str">
        <f t="shared" si="129"/>
        <v/>
      </c>
      <c r="E94" s="265" t="str">
        <f t="shared" si="178"/>
        <v/>
      </c>
      <c r="F94" s="230"/>
      <c r="G94" s="230"/>
      <c r="H94" s="230"/>
      <c r="I94" s="200"/>
      <c r="J94" s="230"/>
      <c r="K94" s="254"/>
      <c r="L94" s="269"/>
      <c r="M94" s="230"/>
      <c r="N94" s="231"/>
      <c r="O94" s="232"/>
      <c r="P94" s="205"/>
      <c r="Q94" s="203"/>
      <c r="R94" s="231"/>
      <c r="S94" s="233"/>
      <c r="T94" s="203"/>
      <c r="U94" s="231"/>
      <c r="V94" s="233"/>
      <c r="W94" s="203"/>
      <c r="X94" s="231"/>
      <c r="Y94" s="233"/>
      <c r="Z94" s="203"/>
      <c r="AA94" s="230"/>
      <c r="AB94" s="231"/>
      <c r="AC94" s="232"/>
      <c r="AD94" s="205"/>
      <c r="AE94" s="203"/>
      <c r="AF94" s="230"/>
      <c r="AG94" s="231"/>
      <c r="AH94" s="232"/>
      <c r="AI94" s="205"/>
      <c r="AJ94" s="203"/>
      <c r="AK94" s="230"/>
      <c r="AL94" s="231"/>
      <c r="AM94" s="232"/>
      <c r="AN94" s="205"/>
      <c r="AO94" s="203"/>
      <c r="AP94" s="230"/>
      <c r="AQ94" s="231"/>
      <c r="AR94" s="232"/>
      <c r="AS94" s="205"/>
      <c r="AT94" s="203"/>
      <c r="AU94" s="230"/>
      <c r="AV94" s="231"/>
      <c r="AW94" s="232"/>
      <c r="AX94" s="205"/>
      <c r="AY94" s="203"/>
      <c r="AZ94" s="230"/>
      <c r="BA94" s="231"/>
      <c r="BB94" s="232"/>
      <c r="BC94" s="205"/>
      <c r="BD94" s="199"/>
      <c r="BE94" s="230"/>
      <c r="BF94" s="230"/>
      <c r="BG94" s="231"/>
      <c r="BH94" s="232"/>
      <c r="BI94" s="205"/>
      <c r="BJ94" s="229"/>
      <c r="BK94" s="234"/>
      <c r="BL94" s="207">
        <f t="shared" si="130"/>
        <v>0</v>
      </c>
      <c r="BM94" s="208">
        <f t="shared" si="131"/>
        <v>0</v>
      </c>
      <c r="BN94" s="208">
        <f t="shared" si="132"/>
        <v>0</v>
      </c>
      <c r="BO94" s="208">
        <f t="shared" si="133"/>
        <v>0</v>
      </c>
      <c r="BP94" s="208">
        <f t="shared" si="134"/>
        <v>0</v>
      </c>
      <c r="BQ94" s="208">
        <f t="shared" si="135"/>
        <v>0</v>
      </c>
      <c r="BR94" s="209">
        <f t="shared" si="136"/>
        <v>0</v>
      </c>
      <c r="BS94" s="209">
        <f t="shared" si="137"/>
        <v>0</v>
      </c>
      <c r="BT94" s="208">
        <f t="shared" si="138"/>
        <v>0</v>
      </c>
      <c r="BU94" s="208">
        <f t="shared" si="139"/>
        <v>0</v>
      </c>
      <c r="BV94" s="208">
        <f t="shared" si="140"/>
        <v>0</v>
      </c>
      <c r="BW94" s="208">
        <f t="shared" si="141"/>
        <v>0</v>
      </c>
      <c r="BX94" s="208">
        <f t="shared" si="142"/>
        <v>0</v>
      </c>
      <c r="BY94" s="208">
        <f t="shared" si="143"/>
        <v>0</v>
      </c>
      <c r="BZ94" s="208">
        <f t="shared" si="144"/>
        <v>0</v>
      </c>
      <c r="CA94" s="208">
        <f t="shared" si="145"/>
        <v>0</v>
      </c>
      <c r="CB94" s="208">
        <f t="shared" si="128"/>
        <v>0</v>
      </c>
      <c r="CC94" s="208">
        <f t="shared" si="146"/>
        <v>0</v>
      </c>
      <c r="CD94" s="208">
        <f t="shared" si="147"/>
        <v>0</v>
      </c>
      <c r="CE94" s="209">
        <f t="shared" si="148"/>
        <v>0</v>
      </c>
      <c r="CF94" s="209">
        <f t="shared" si="149"/>
        <v>0</v>
      </c>
      <c r="CG94" s="209">
        <f t="shared" si="150"/>
        <v>0</v>
      </c>
      <c r="CH94" s="209">
        <f t="shared" si="151"/>
        <v>0</v>
      </c>
      <c r="CI94" s="209">
        <f t="shared" si="152"/>
        <v>0</v>
      </c>
      <c r="CJ94" s="209">
        <f t="shared" si="153"/>
        <v>0</v>
      </c>
      <c r="CK94" s="209">
        <f t="shared" si="154"/>
        <v>0</v>
      </c>
      <c r="CL94" s="209">
        <f t="shared" si="155"/>
        <v>0</v>
      </c>
      <c r="CM94" s="209">
        <f t="shared" si="156"/>
        <v>0</v>
      </c>
      <c r="CN94" s="209">
        <f t="shared" si="157"/>
        <v>0</v>
      </c>
      <c r="CO94" s="209">
        <f t="shared" si="158"/>
        <v>0</v>
      </c>
      <c r="CP94" s="209">
        <f t="shared" si="159"/>
        <v>0</v>
      </c>
      <c r="CQ94" s="209">
        <f t="shared" si="160"/>
        <v>0</v>
      </c>
      <c r="CR94" s="209" t="str">
        <f t="shared" si="161"/>
        <v/>
      </c>
      <c r="CS94" s="209" t="str">
        <f t="shared" si="162"/>
        <v xml:space="preserve"> </v>
      </c>
      <c r="CT94" s="209" t="str">
        <f t="shared" si="163"/>
        <v/>
      </c>
      <c r="CU94" s="209" t="str">
        <f t="shared" si="164"/>
        <v/>
      </c>
      <c r="CV94" s="209" t="str">
        <f t="shared" si="165"/>
        <v/>
      </c>
      <c r="CW94" s="209" t="str">
        <f t="shared" si="166"/>
        <v/>
      </c>
      <c r="CX94" s="209" t="str">
        <f t="shared" si="167"/>
        <v/>
      </c>
      <c r="CY94" s="209" t="str">
        <f t="shared" si="168"/>
        <v/>
      </c>
      <c r="CZ94" s="209" t="str">
        <f t="shared" si="169"/>
        <v/>
      </c>
      <c r="DA94" s="209" t="str">
        <f t="shared" si="170"/>
        <v/>
      </c>
      <c r="DB94" s="209" t="str">
        <f t="shared" si="171"/>
        <v/>
      </c>
      <c r="DC94" s="209" t="str">
        <f t="shared" si="172"/>
        <v/>
      </c>
      <c r="DD94" s="209" t="str">
        <f t="shared" si="173"/>
        <v/>
      </c>
      <c r="DE94" s="209" t="str">
        <f t="shared" si="174"/>
        <v/>
      </c>
      <c r="DF94" s="209" t="str">
        <f t="shared" si="175"/>
        <v/>
      </c>
      <c r="DG94" s="209" t="str">
        <f t="shared" si="176"/>
        <v/>
      </c>
      <c r="DH94" s="210" t="str">
        <f t="shared" si="177"/>
        <v/>
      </c>
      <c r="DI94" s="272" t="str">
        <f t="shared" si="180"/>
        <v/>
      </c>
      <c r="DJ94" s="272" t="str">
        <f t="shared" si="179"/>
        <v/>
      </c>
      <c r="DK94" s="200">
        <f t="shared" si="181"/>
        <v>0</v>
      </c>
      <c r="DL94" s="200">
        <f t="shared" si="182"/>
        <v>0</v>
      </c>
      <c r="DM94" s="200">
        <f t="shared" si="183"/>
        <v>0</v>
      </c>
      <c r="DN94" s="200"/>
      <c r="DO94" s="272" t="str">
        <f t="shared" si="184"/>
        <v/>
      </c>
      <c r="DP94" s="272" t="str">
        <f t="shared" si="185"/>
        <v/>
      </c>
      <c r="DQ94" s="308"/>
      <c r="DR94" s="68">
        <f t="shared" si="125"/>
        <v>0</v>
      </c>
      <c r="DS94" s="68">
        <f t="shared" si="126"/>
        <v>0</v>
      </c>
      <c r="DT94" s="68">
        <f t="shared" si="127"/>
        <v>0</v>
      </c>
      <c r="DU94" s="211"/>
      <c r="DV94" s="211"/>
      <c r="DW94" s="211"/>
      <c r="DX94" s="211"/>
      <c r="DY94" s="211"/>
      <c r="DZ94" s="211"/>
      <c r="EA94" s="211"/>
      <c r="EB94" s="211"/>
      <c r="EC94" s="211"/>
      <c r="ED94" s="211"/>
      <c r="EE94" s="211"/>
      <c r="EF94" s="211"/>
      <c r="EG94" s="211"/>
      <c r="EH94" s="211"/>
      <c r="EI94" s="211"/>
      <c r="EJ94" s="211"/>
      <c r="EK94" s="211"/>
      <c r="EL94" s="211"/>
      <c r="EM94" s="211"/>
      <c r="EN94" s="211"/>
      <c r="EO94" s="211"/>
      <c r="EP94" s="211"/>
      <c r="EQ94" s="211"/>
      <c r="ER94" s="211"/>
      <c r="ES94" s="211"/>
      <c r="ET94" s="211"/>
      <c r="EU94" s="211"/>
      <c r="EV94" s="211"/>
      <c r="EW94" s="211"/>
      <c r="EX94" s="211"/>
      <c r="EY94" s="211"/>
      <c r="EZ94" s="211"/>
    </row>
    <row r="95" spans="1:156" s="72" customFormat="1" ht="23.25" customHeight="1" x14ac:dyDescent="0.2">
      <c r="A95" s="248"/>
      <c r="B95" s="263"/>
      <c r="C95" s="214"/>
      <c r="D95" s="324" t="str">
        <f t="shared" si="129"/>
        <v/>
      </c>
      <c r="E95" s="150" t="str">
        <f t="shared" si="178"/>
        <v/>
      </c>
      <c r="F95" s="214"/>
      <c r="G95" s="214"/>
      <c r="H95" s="214"/>
      <c r="I95" s="220"/>
      <c r="J95" s="214"/>
      <c r="K95" s="255"/>
      <c r="L95" s="268"/>
      <c r="M95" s="214"/>
      <c r="N95" s="215"/>
      <c r="O95" s="218"/>
      <c r="P95" s="216"/>
      <c r="Q95" s="217"/>
      <c r="R95" s="215"/>
      <c r="S95" s="219"/>
      <c r="T95" s="217"/>
      <c r="U95" s="215"/>
      <c r="V95" s="219"/>
      <c r="W95" s="217"/>
      <c r="X95" s="215"/>
      <c r="Y95" s="219"/>
      <c r="Z95" s="217"/>
      <c r="AA95" s="214"/>
      <c r="AB95" s="215"/>
      <c r="AC95" s="218"/>
      <c r="AD95" s="216"/>
      <c r="AE95" s="217"/>
      <c r="AF95" s="214"/>
      <c r="AG95" s="215"/>
      <c r="AH95" s="218"/>
      <c r="AI95" s="216"/>
      <c r="AJ95" s="217"/>
      <c r="AK95" s="214"/>
      <c r="AL95" s="215"/>
      <c r="AM95" s="218"/>
      <c r="AN95" s="216"/>
      <c r="AO95" s="217"/>
      <c r="AP95" s="214"/>
      <c r="AQ95" s="215"/>
      <c r="AR95" s="218"/>
      <c r="AS95" s="216"/>
      <c r="AT95" s="217"/>
      <c r="AU95" s="214"/>
      <c r="AV95" s="215"/>
      <c r="AW95" s="218"/>
      <c r="AX95" s="216"/>
      <c r="AY95" s="217"/>
      <c r="AZ95" s="214"/>
      <c r="BA95" s="215"/>
      <c r="BB95" s="218"/>
      <c r="BC95" s="216"/>
      <c r="BD95" s="213"/>
      <c r="BE95" s="214"/>
      <c r="BF95" s="214"/>
      <c r="BG95" s="215"/>
      <c r="BH95" s="218"/>
      <c r="BI95" s="216"/>
      <c r="BJ95" s="213"/>
      <c r="BK95" s="221"/>
      <c r="BL95" s="222">
        <f t="shared" si="130"/>
        <v>0</v>
      </c>
      <c r="BM95" s="223">
        <f t="shared" si="131"/>
        <v>0</v>
      </c>
      <c r="BN95" s="223">
        <f t="shared" si="132"/>
        <v>0</v>
      </c>
      <c r="BO95" s="223">
        <f t="shared" si="133"/>
        <v>0</v>
      </c>
      <c r="BP95" s="223">
        <f t="shared" si="134"/>
        <v>0</v>
      </c>
      <c r="BQ95" s="223">
        <f t="shared" si="135"/>
        <v>0</v>
      </c>
      <c r="BR95" s="224">
        <f t="shared" si="136"/>
        <v>0</v>
      </c>
      <c r="BS95" s="224">
        <f t="shared" si="137"/>
        <v>0</v>
      </c>
      <c r="BT95" s="223">
        <f t="shared" si="138"/>
        <v>0</v>
      </c>
      <c r="BU95" s="223">
        <f t="shared" si="139"/>
        <v>0</v>
      </c>
      <c r="BV95" s="223">
        <f t="shared" si="140"/>
        <v>0</v>
      </c>
      <c r="BW95" s="223">
        <f t="shared" si="141"/>
        <v>0</v>
      </c>
      <c r="BX95" s="223">
        <f t="shared" si="142"/>
        <v>0</v>
      </c>
      <c r="BY95" s="223">
        <f t="shared" si="143"/>
        <v>0</v>
      </c>
      <c r="BZ95" s="223">
        <f t="shared" si="144"/>
        <v>0</v>
      </c>
      <c r="CA95" s="223">
        <f t="shared" si="145"/>
        <v>0</v>
      </c>
      <c r="CB95" s="208">
        <f t="shared" si="128"/>
        <v>0</v>
      </c>
      <c r="CC95" s="223">
        <f t="shared" si="146"/>
        <v>0</v>
      </c>
      <c r="CD95" s="223">
        <f t="shared" si="147"/>
        <v>0</v>
      </c>
      <c r="CE95" s="224">
        <f t="shared" si="148"/>
        <v>0</v>
      </c>
      <c r="CF95" s="224">
        <f t="shared" si="149"/>
        <v>0</v>
      </c>
      <c r="CG95" s="224">
        <f t="shared" si="150"/>
        <v>0</v>
      </c>
      <c r="CH95" s="224">
        <f t="shared" si="151"/>
        <v>0</v>
      </c>
      <c r="CI95" s="224">
        <f t="shared" si="152"/>
        <v>0</v>
      </c>
      <c r="CJ95" s="224">
        <f t="shared" si="153"/>
        <v>0</v>
      </c>
      <c r="CK95" s="224">
        <f t="shared" si="154"/>
        <v>0</v>
      </c>
      <c r="CL95" s="224">
        <f t="shared" si="155"/>
        <v>0</v>
      </c>
      <c r="CM95" s="224">
        <f t="shared" si="156"/>
        <v>0</v>
      </c>
      <c r="CN95" s="224">
        <f t="shared" si="157"/>
        <v>0</v>
      </c>
      <c r="CO95" s="224">
        <f t="shared" si="158"/>
        <v>0</v>
      </c>
      <c r="CP95" s="224">
        <f t="shared" si="159"/>
        <v>0</v>
      </c>
      <c r="CQ95" s="224">
        <f t="shared" si="160"/>
        <v>0</v>
      </c>
      <c r="CR95" s="224" t="str">
        <f t="shared" si="161"/>
        <v/>
      </c>
      <c r="CS95" s="224" t="str">
        <f t="shared" si="162"/>
        <v xml:space="preserve"> </v>
      </c>
      <c r="CT95" s="224" t="str">
        <f t="shared" si="163"/>
        <v/>
      </c>
      <c r="CU95" s="224" t="str">
        <f t="shared" si="164"/>
        <v/>
      </c>
      <c r="CV95" s="224" t="str">
        <f t="shared" si="165"/>
        <v/>
      </c>
      <c r="CW95" s="224" t="str">
        <f t="shared" si="166"/>
        <v/>
      </c>
      <c r="CX95" s="224" t="str">
        <f t="shared" si="167"/>
        <v/>
      </c>
      <c r="CY95" s="224" t="str">
        <f t="shared" si="168"/>
        <v/>
      </c>
      <c r="CZ95" s="224" t="str">
        <f t="shared" si="169"/>
        <v/>
      </c>
      <c r="DA95" s="224" t="str">
        <f t="shared" si="170"/>
        <v/>
      </c>
      <c r="DB95" s="224" t="str">
        <f t="shared" si="171"/>
        <v/>
      </c>
      <c r="DC95" s="224" t="str">
        <f t="shared" si="172"/>
        <v/>
      </c>
      <c r="DD95" s="224" t="str">
        <f t="shared" si="173"/>
        <v/>
      </c>
      <c r="DE95" s="224" t="str">
        <f t="shared" si="174"/>
        <v/>
      </c>
      <c r="DF95" s="224" t="str">
        <f t="shared" si="175"/>
        <v/>
      </c>
      <c r="DG95" s="224" t="str">
        <f t="shared" si="176"/>
        <v/>
      </c>
      <c r="DH95" s="225" t="str">
        <f t="shared" si="177"/>
        <v/>
      </c>
      <c r="DI95" s="224" t="str">
        <f t="shared" si="180"/>
        <v/>
      </c>
      <c r="DJ95" s="224" t="str">
        <f t="shared" si="179"/>
        <v/>
      </c>
      <c r="DK95" s="306">
        <f t="shared" si="181"/>
        <v>0</v>
      </c>
      <c r="DL95" s="306">
        <f t="shared" si="182"/>
        <v>0</v>
      </c>
      <c r="DM95" s="306">
        <f t="shared" si="183"/>
        <v>0</v>
      </c>
      <c r="DN95" s="220"/>
      <c r="DO95" s="224" t="str">
        <f t="shared" si="184"/>
        <v/>
      </c>
      <c r="DP95" s="224" t="str">
        <f t="shared" si="185"/>
        <v/>
      </c>
      <c r="DQ95" s="307"/>
      <c r="DR95" s="71">
        <f t="shared" si="125"/>
        <v>0</v>
      </c>
      <c r="DS95" s="71">
        <f t="shared" si="126"/>
        <v>0</v>
      </c>
      <c r="DT95" s="71">
        <f t="shared" si="127"/>
        <v>0</v>
      </c>
      <c r="DU95" s="226"/>
      <c r="DV95" s="226"/>
      <c r="DW95" s="226"/>
      <c r="DX95" s="226"/>
      <c r="DY95" s="226"/>
      <c r="DZ95" s="226"/>
      <c r="EA95" s="226"/>
      <c r="EB95" s="226"/>
      <c r="EC95" s="226"/>
      <c r="ED95" s="226"/>
      <c r="EE95" s="226"/>
      <c r="EF95" s="226"/>
      <c r="EG95" s="226"/>
      <c r="EH95" s="226"/>
      <c r="EI95" s="226"/>
      <c r="EJ95" s="226"/>
      <c r="EK95" s="226"/>
      <c r="EL95" s="226"/>
      <c r="EM95" s="226"/>
      <c r="EN95" s="226"/>
      <c r="EO95" s="226"/>
      <c r="EP95" s="226"/>
      <c r="EQ95" s="226"/>
      <c r="ER95" s="226"/>
      <c r="ES95" s="226"/>
      <c r="ET95" s="226"/>
      <c r="EU95" s="226"/>
      <c r="EV95" s="226"/>
      <c r="EW95" s="226"/>
      <c r="EX95" s="226"/>
      <c r="EY95" s="226"/>
      <c r="EZ95" s="226"/>
    </row>
    <row r="96" spans="1:156" s="70" customFormat="1" ht="23.25" customHeight="1" x14ac:dyDescent="0.2">
      <c r="A96" s="249"/>
      <c r="B96" s="264"/>
      <c r="C96" s="230"/>
      <c r="D96" s="325" t="str">
        <f t="shared" si="129"/>
        <v/>
      </c>
      <c r="E96" s="265" t="str">
        <f t="shared" si="178"/>
        <v/>
      </c>
      <c r="F96" s="230"/>
      <c r="G96" s="230"/>
      <c r="H96" s="230"/>
      <c r="I96" s="200"/>
      <c r="J96" s="230"/>
      <c r="K96" s="254"/>
      <c r="L96" s="269"/>
      <c r="M96" s="230"/>
      <c r="N96" s="231"/>
      <c r="O96" s="232"/>
      <c r="P96" s="205"/>
      <c r="Q96" s="203"/>
      <c r="R96" s="231"/>
      <c r="S96" s="233"/>
      <c r="T96" s="203"/>
      <c r="U96" s="231"/>
      <c r="V96" s="233"/>
      <c r="W96" s="203"/>
      <c r="X96" s="231"/>
      <c r="Y96" s="233"/>
      <c r="Z96" s="203"/>
      <c r="AA96" s="230"/>
      <c r="AB96" s="231"/>
      <c r="AC96" s="232"/>
      <c r="AD96" s="205"/>
      <c r="AE96" s="203"/>
      <c r="AF96" s="230"/>
      <c r="AG96" s="231"/>
      <c r="AH96" s="232"/>
      <c r="AI96" s="205"/>
      <c r="AJ96" s="203"/>
      <c r="AK96" s="230"/>
      <c r="AL96" s="231"/>
      <c r="AM96" s="232"/>
      <c r="AN96" s="205"/>
      <c r="AO96" s="203"/>
      <c r="AP96" s="230"/>
      <c r="AQ96" s="231"/>
      <c r="AR96" s="232"/>
      <c r="AS96" s="205"/>
      <c r="AT96" s="203"/>
      <c r="AU96" s="230"/>
      <c r="AV96" s="231"/>
      <c r="AW96" s="232"/>
      <c r="AX96" s="205"/>
      <c r="AY96" s="203"/>
      <c r="AZ96" s="230"/>
      <c r="BA96" s="231"/>
      <c r="BB96" s="232"/>
      <c r="BC96" s="205"/>
      <c r="BD96" s="199"/>
      <c r="BE96" s="230"/>
      <c r="BF96" s="230"/>
      <c r="BG96" s="231"/>
      <c r="BH96" s="232"/>
      <c r="BI96" s="205"/>
      <c r="BJ96" s="229"/>
      <c r="BK96" s="234"/>
      <c r="BL96" s="207">
        <f t="shared" si="130"/>
        <v>0</v>
      </c>
      <c r="BM96" s="208">
        <f t="shared" si="131"/>
        <v>0</v>
      </c>
      <c r="BN96" s="208">
        <f t="shared" si="132"/>
        <v>0</v>
      </c>
      <c r="BO96" s="208">
        <f t="shared" si="133"/>
        <v>0</v>
      </c>
      <c r="BP96" s="208">
        <f t="shared" si="134"/>
        <v>0</v>
      </c>
      <c r="BQ96" s="208">
        <f t="shared" si="135"/>
        <v>0</v>
      </c>
      <c r="BR96" s="209">
        <f t="shared" si="136"/>
        <v>0</v>
      </c>
      <c r="BS96" s="209">
        <f t="shared" si="137"/>
        <v>0</v>
      </c>
      <c r="BT96" s="208">
        <f t="shared" si="138"/>
        <v>0</v>
      </c>
      <c r="BU96" s="208">
        <f t="shared" si="139"/>
        <v>0</v>
      </c>
      <c r="BV96" s="208">
        <f t="shared" si="140"/>
        <v>0</v>
      </c>
      <c r="BW96" s="208">
        <f t="shared" si="141"/>
        <v>0</v>
      </c>
      <c r="BX96" s="208">
        <f t="shared" si="142"/>
        <v>0</v>
      </c>
      <c r="BY96" s="208">
        <f t="shared" si="143"/>
        <v>0</v>
      </c>
      <c r="BZ96" s="208">
        <f t="shared" si="144"/>
        <v>0</v>
      </c>
      <c r="CA96" s="208">
        <f t="shared" si="145"/>
        <v>0</v>
      </c>
      <c r="CB96" s="208">
        <f t="shared" si="128"/>
        <v>0</v>
      </c>
      <c r="CC96" s="208">
        <f t="shared" si="146"/>
        <v>0</v>
      </c>
      <c r="CD96" s="208">
        <f t="shared" si="147"/>
        <v>0</v>
      </c>
      <c r="CE96" s="209">
        <f t="shared" si="148"/>
        <v>0</v>
      </c>
      <c r="CF96" s="209">
        <f t="shared" si="149"/>
        <v>0</v>
      </c>
      <c r="CG96" s="209">
        <f t="shared" si="150"/>
        <v>0</v>
      </c>
      <c r="CH96" s="209">
        <f t="shared" si="151"/>
        <v>0</v>
      </c>
      <c r="CI96" s="209">
        <f t="shared" si="152"/>
        <v>0</v>
      </c>
      <c r="CJ96" s="209">
        <f t="shared" si="153"/>
        <v>0</v>
      </c>
      <c r="CK96" s="209">
        <f t="shared" si="154"/>
        <v>0</v>
      </c>
      <c r="CL96" s="209">
        <f t="shared" si="155"/>
        <v>0</v>
      </c>
      <c r="CM96" s="209">
        <f t="shared" si="156"/>
        <v>0</v>
      </c>
      <c r="CN96" s="209">
        <f t="shared" si="157"/>
        <v>0</v>
      </c>
      <c r="CO96" s="209">
        <f t="shared" si="158"/>
        <v>0</v>
      </c>
      <c r="CP96" s="209">
        <f t="shared" si="159"/>
        <v>0</v>
      </c>
      <c r="CQ96" s="209">
        <f t="shared" si="160"/>
        <v>0</v>
      </c>
      <c r="CR96" s="209" t="str">
        <f t="shared" si="161"/>
        <v/>
      </c>
      <c r="CS96" s="209" t="str">
        <f t="shared" si="162"/>
        <v xml:space="preserve"> </v>
      </c>
      <c r="CT96" s="209" t="str">
        <f t="shared" si="163"/>
        <v/>
      </c>
      <c r="CU96" s="209" t="str">
        <f t="shared" si="164"/>
        <v/>
      </c>
      <c r="CV96" s="209" t="str">
        <f t="shared" si="165"/>
        <v/>
      </c>
      <c r="CW96" s="209" t="str">
        <f t="shared" si="166"/>
        <v/>
      </c>
      <c r="CX96" s="209" t="str">
        <f t="shared" si="167"/>
        <v/>
      </c>
      <c r="CY96" s="209" t="str">
        <f t="shared" si="168"/>
        <v/>
      </c>
      <c r="CZ96" s="209" t="str">
        <f t="shared" si="169"/>
        <v/>
      </c>
      <c r="DA96" s="209" t="str">
        <f t="shared" si="170"/>
        <v/>
      </c>
      <c r="DB96" s="209" t="str">
        <f t="shared" si="171"/>
        <v/>
      </c>
      <c r="DC96" s="209" t="str">
        <f t="shared" si="172"/>
        <v/>
      </c>
      <c r="DD96" s="209" t="str">
        <f t="shared" si="173"/>
        <v/>
      </c>
      <c r="DE96" s="209" t="str">
        <f t="shared" si="174"/>
        <v/>
      </c>
      <c r="DF96" s="209" t="str">
        <f t="shared" si="175"/>
        <v/>
      </c>
      <c r="DG96" s="209" t="str">
        <f t="shared" si="176"/>
        <v/>
      </c>
      <c r="DH96" s="210" t="str">
        <f t="shared" si="177"/>
        <v/>
      </c>
      <c r="DI96" s="272" t="str">
        <f t="shared" si="180"/>
        <v/>
      </c>
      <c r="DJ96" s="272" t="str">
        <f t="shared" si="179"/>
        <v/>
      </c>
      <c r="DK96" s="200">
        <f t="shared" si="181"/>
        <v>0</v>
      </c>
      <c r="DL96" s="200">
        <f t="shared" si="182"/>
        <v>0</v>
      </c>
      <c r="DM96" s="200">
        <f t="shared" si="183"/>
        <v>0</v>
      </c>
      <c r="DN96" s="200"/>
      <c r="DO96" s="272" t="str">
        <f t="shared" si="184"/>
        <v/>
      </c>
      <c r="DP96" s="272" t="str">
        <f t="shared" si="185"/>
        <v/>
      </c>
      <c r="DQ96" s="308"/>
      <c r="DR96" s="68">
        <f t="shared" si="125"/>
        <v>0</v>
      </c>
      <c r="DS96" s="68">
        <f t="shared" si="126"/>
        <v>0</v>
      </c>
      <c r="DT96" s="68">
        <f t="shared" si="127"/>
        <v>0</v>
      </c>
      <c r="DU96" s="211"/>
      <c r="DV96" s="211"/>
      <c r="DW96" s="211"/>
      <c r="DX96" s="211"/>
      <c r="DY96" s="211"/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/>
      <c r="ER96" s="211"/>
      <c r="ES96" s="211"/>
      <c r="ET96" s="211"/>
      <c r="EU96" s="211"/>
      <c r="EV96" s="211"/>
      <c r="EW96" s="211"/>
      <c r="EX96" s="211"/>
      <c r="EY96" s="211"/>
      <c r="EZ96" s="211"/>
    </row>
    <row r="97" spans="1:156" s="72" customFormat="1" ht="23.25" customHeight="1" x14ac:dyDescent="0.2">
      <c r="A97" s="248"/>
      <c r="B97" s="263"/>
      <c r="C97" s="214"/>
      <c r="D97" s="324" t="str">
        <f t="shared" si="129"/>
        <v/>
      </c>
      <c r="E97" s="150" t="str">
        <f t="shared" si="178"/>
        <v/>
      </c>
      <c r="F97" s="214"/>
      <c r="G97" s="214"/>
      <c r="H97" s="214"/>
      <c r="I97" s="220"/>
      <c r="J97" s="214"/>
      <c r="K97" s="255"/>
      <c r="L97" s="268"/>
      <c r="M97" s="214"/>
      <c r="N97" s="215"/>
      <c r="O97" s="218"/>
      <c r="P97" s="216"/>
      <c r="Q97" s="217"/>
      <c r="R97" s="215"/>
      <c r="S97" s="219"/>
      <c r="T97" s="217"/>
      <c r="U97" s="215"/>
      <c r="V97" s="219"/>
      <c r="W97" s="217"/>
      <c r="X97" s="215"/>
      <c r="Y97" s="219"/>
      <c r="Z97" s="217"/>
      <c r="AA97" s="214"/>
      <c r="AB97" s="215"/>
      <c r="AC97" s="218"/>
      <c r="AD97" s="216"/>
      <c r="AE97" s="217"/>
      <c r="AF97" s="214"/>
      <c r="AG97" s="215"/>
      <c r="AH97" s="218"/>
      <c r="AI97" s="216"/>
      <c r="AJ97" s="217"/>
      <c r="AK97" s="214"/>
      <c r="AL97" s="215"/>
      <c r="AM97" s="218"/>
      <c r="AN97" s="216"/>
      <c r="AO97" s="217"/>
      <c r="AP97" s="214"/>
      <c r="AQ97" s="215"/>
      <c r="AR97" s="218"/>
      <c r="AS97" s="216"/>
      <c r="AT97" s="217"/>
      <c r="AU97" s="214"/>
      <c r="AV97" s="215"/>
      <c r="AW97" s="218"/>
      <c r="AX97" s="216"/>
      <c r="AY97" s="217"/>
      <c r="AZ97" s="214"/>
      <c r="BA97" s="215"/>
      <c r="BB97" s="218"/>
      <c r="BC97" s="216"/>
      <c r="BD97" s="213"/>
      <c r="BE97" s="214"/>
      <c r="BF97" s="214"/>
      <c r="BG97" s="215"/>
      <c r="BH97" s="218"/>
      <c r="BI97" s="216"/>
      <c r="BJ97" s="213"/>
      <c r="BK97" s="221"/>
      <c r="BL97" s="222">
        <f t="shared" si="130"/>
        <v>0</v>
      </c>
      <c r="BM97" s="223">
        <f t="shared" si="131"/>
        <v>0</v>
      </c>
      <c r="BN97" s="223">
        <f t="shared" si="132"/>
        <v>0</v>
      </c>
      <c r="BO97" s="223">
        <f t="shared" si="133"/>
        <v>0</v>
      </c>
      <c r="BP97" s="223">
        <f t="shared" si="134"/>
        <v>0</v>
      </c>
      <c r="BQ97" s="223">
        <f t="shared" si="135"/>
        <v>0</v>
      </c>
      <c r="BR97" s="224">
        <f t="shared" si="136"/>
        <v>0</v>
      </c>
      <c r="BS97" s="224">
        <f t="shared" si="137"/>
        <v>0</v>
      </c>
      <c r="BT97" s="223">
        <f t="shared" si="138"/>
        <v>0</v>
      </c>
      <c r="BU97" s="223">
        <f t="shared" si="139"/>
        <v>0</v>
      </c>
      <c r="BV97" s="223">
        <f t="shared" si="140"/>
        <v>0</v>
      </c>
      <c r="BW97" s="223">
        <f t="shared" si="141"/>
        <v>0</v>
      </c>
      <c r="BX97" s="223">
        <f t="shared" si="142"/>
        <v>0</v>
      </c>
      <c r="BY97" s="223">
        <f t="shared" si="143"/>
        <v>0</v>
      </c>
      <c r="BZ97" s="223">
        <f t="shared" si="144"/>
        <v>0</v>
      </c>
      <c r="CA97" s="223">
        <f t="shared" si="145"/>
        <v>0</v>
      </c>
      <c r="CB97" s="208">
        <f t="shared" si="128"/>
        <v>0</v>
      </c>
      <c r="CC97" s="223">
        <f t="shared" si="146"/>
        <v>0</v>
      </c>
      <c r="CD97" s="223">
        <f t="shared" si="147"/>
        <v>0</v>
      </c>
      <c r="CE97" s="224">
        <f t="shared" si="148"/>
        <v>0</v>
      </c>
      <c r="CF97" s="224">
        <f t="shared" si="149"/>
        <v>0</v>
      </c>
      <c r="CG97" s="224">
        <f t="shared" si="150"/>
        <v>0</v>
      </c>
      <c r="CH97" s="224">
        <f t="shared" si="151"/>
        <v>0</v>
      </c>
      <c r="CI97" s="224">
        <f t="shared" si="152"/>
        <v>0</v>
      </c>
      <c r="CJ97" s="224">
        <f t="shared" si="153"/>
        <v>0</v>
      </c>
      <c r="CK97" s="224">
        <f t="shared" si="154"/>
        <v>0</v>
      </c>
      <c r="CL97" s="224">
        <f t="shared" si="155"/>
        <v>0</v>
      </c>
      <c r="CM97" s="224">
        <f t="shared" si="156"/>
        <v>0</v>
      </c>
      <c r="CN97" s="224">
        <f t="shared" si="157"/>
        <v>0</v>
      </c>
      <c r="CO97" s="224">
        <f t="shared" si="158"/>
        <v>0</v>
      </c>
      <c r="CP97" s="224">
        <f t="shared" si="159"/>
        <v>0</v>
      </c>
      <c r="CQ97" s="224">
        <f t="shared" si="160"/>
        <v>0</v>
      </c>
      <c r="CR97" s="224" t="str">
        <f t="shared" si="161"/>
        <v/>
      </c>
      <c r="CS97" s="224" t="str">
        <f t="shared" si="162"/>
        <v xml:space="preserve"> </v>
      </c>
      <c r="CT97" s="224" t="str">
        <f t="shared" si="163"/>
        <v/>
      </c>
      <c r="CU97" s="224" t="str">
        <f t="shared" si="164"/>
        <v/>
      </c>
      <c r="CV97" s="224" t="str">
        <f t="shared" si="165"/>
        <v/>
      </c>
      <c r="CW97" s="224" t="str">
        <f t="shared" si="166"/>
        <v/>
      </c>
      <c r="CX97" s="224" t="str">
        <f t="shared" si="167"/>
        <v/>
      </c>
      <c r="CY97" s="224" t="str">
        <f t="shared" si="168"/>
        <v/>
      </c>
      <c r="CZ97" s="224" t="str">
        <f t="shared" si="169"/>
        <v/>
      </c>
      <c r="DA97" s="224" t="str">
        <f t="shared" si="170"/>
        <v/>
      </c>
      <c r="DB97" s="224" t="str">
        <f t="shared" si="171"/>
        <v/>
      </c>
      <c r="DC97" s="224" t="str">
        <f t="shared" si="172"/>
        <v/>
      </c>
      <c r="DD97" s="224" t="str">
        <f t="shared" si="173"/>
        <v/>
      </c>
      <c r="DE97" s="224" t="str">
        <f t="shared" si="174"/>
        <v/>
      </c>
      <c r="DF97" s="224" t="str">
        <f t="shared" si="175"/>
        <v/>
      </c>
      <c r="DG97" s="224" t="str">
        <f t="shared" si="176"/>
        <v/>
      </c>
      <c r="DH97" s="225" t="str">
        <f t="shared" si="177"/>
        <v/>
      </c>
      <c r="DI97" s="224" t="str">
        <f t="shared" si="180"/>
        <v/>
      </c>
      <c r="DJ97" s="224" t="str">
        <f t="shared" si="179"/>
        <v/>
      </c>
      <c r="DK97" s="306">
        <f t="shared" si="181"/>
        <v>0</v>
      </c>
      <c r="DL97" s="306">
        <f t="shared" si="182"/>
        <v>0</v>
      </c>
      <c r="DM97" s="306">
        <f t="shared" si="183"/>
        <v>0</v>
      </c>
      <c r="DN97" s="220"/>
      <c r="DO97" s="224" t="str">
        <f t="shared" si="184"/>
        <v/>
      </c>
      <c r="DP97" s="224" t="str">
        <f t="shared" si="185"/>
        <v/>
      </c>
      <c r="DQ97" s="307"/>
      <c r="DR97" s="71">
        <f t="shared" si="125"/>
        <v>0</v>
      </c>
      <c r="DS97" s="71">
        <f t="shared" si="126"/>
        <v>0</v>
      </c>
      <c r="DT97" s="71">
        <f t="shared" si="127"/>
        <v>0</v>
      </c>
      <c r="DU97" s="226"/>
      <c r="DV97" s="226"/>
      <c r="DW97" s="226"/>
      <c r="DX97" s="226"/>
      <c r="DY97" s="226"/>
      <c r="DZ97" s="226"/>
      <c r="EA97" s="226"/>
      <c r="EB97" s="226"/>
      <c r="EC97" s="226"/>
      <c r="ED97" s="226"/>
      <c r="EE97" s="226"/>
      <c r="EF97" s="226"/>
      <c r="EG97" s="226"/>
      <c r="EH97" s="226"/>
      <c r="EI97" s="226"/>
      <c r="EJ97" s="226"/>
      <c r="EK97" s="226"/>
      <c r="EL97" s="226"/>
      <c r="EM97" s="226"/>
      <c r="EN97" s="226"/>
      <c r="EO97" s="226"/>
      <c r="EP97" s="226"/>
      <c r="EQ97" s="226"/>
      <c r="ER97" s="226"/>
      <c r="ES97" s="226"/>
      <c r="ET97" s="226"/>
      <c r="EU97" s="226"/>
      <c r="EV97" s="226"/>
      <c r="EW97" s="226"/>
      <c r="EX97" s="226"/>
      <c r="EY97" s="226"/>
      <c r="EZ97" s="226"/>
    </row>
    <row r="98" spans="1:156" s="70" customFormat="1" ht="23.25" customHeight="1" x14ac:dyDescent="0.2">
      <c r="A98" s="249"/>
      <c r="B98" s="264"/>
      <c r="C98" s="230"/>
      <c r="D98" s="325" t="str">
        <f t="shared" si="129"/>
        <v/>
      </c>
      <c r="E98" s="265" t="str">
        <f t="shared" si="178"/>
        <v/>
      </c>
      <c r="F98" s="230"/>
      <c r="G98" s="230"/>
      <c r="H98" s="230"/>
      <c r="I98" s="200"/>
      <c r="J98" s="230"/>
      <c r="K98" s="254"/>
      <c r="L98" s="269"/>
      <c r="M98" s="230"/>
      <c r="N98" s="231"/>
      <c r="O98" s="232"/>
      <c r="P98" s="205"/>
      <c r="Q98" s="203"/>
      <c r="R98" s="231"/>
      <c r="S98" s="233"/>
      <c r="T98" s="203"/>
      <c r="U98" s="231"/>
      <c r="V98" s="233"/>
      <c r="W98" s="203"/>
      <c r="X98" s="231"/>
      <c r="Y98" s="233"/>
      <c r="Z98" s="203"/>
      <c r="AA98" s="230"/>
      <c r="AB98" s="231"/>
      <c r="AC98" s="232"/>
      <c r="AD98" s="205"/>
      <c r="AE98" s="203"/>
      <c r="AF98" s="230"/>
      <c r="AG98" s="231"/>
      <c r="AH98" s="232"/>
      <c r="AI98" s="205"/>
      <c r="AJ98" s="203"/>
      <c r="AK98" s="230"/>
      <c r="AL98" s="231"/>
      <c r="AM98" s="232"/>
      <c r="AN98" s="205"/>
      <c r="AO98" s="203"/>
      <c r="AP98" s="230"/>
      <c r="AQ98" s="231"/>
      <c r="AR98" s="232"/>
      <c r="AS98" s="205"/>
      <c r="AT98" s="203"/>
      <c r="AU98" s="230"/>
      <c r="AV98" s="231"/>
      <c r="AW98" s="232"/>
      <c r="AX98" s="205"/>
      <c r="AY98" s="203"/>
      <c r="AZ98" s="230"/>
      <c r="BA98" s="231"/>
      <c r="BB98" s="232"/>
      <c r="BC98" s="205"/>
      <c r="BD98" s="199"/>
      <c r="BE98" s="230"/>
      <c r="BF98" s="230"/>
      <c r="BG98" s="231"/>
      <c r="BH98" s="232"/>
      <c r="BI98" s="205"/>
      <c r="BJ98" s="229"/>
      <c r="BK98" s="234"/>
      <c r="BL98" s="207">
        <f t="shared" si="130"/>
        <v>0</v>
      </c>
      <c r="BM98" s="208">
        <f t="shared" si="131"/>
        <v>0</v>
      </c>
      <c r="BN98" s="208">
        <f t="shared" si="132"/>
        <v>0</v>
      </c>
      <c r="BO98" s="208">
        <f t="shared" si="133"/>
        <v>0</v>
      </c>
      <c r="BP98" s="208">
        <f t="shared" si="134"/>
        <v>0</v>
      </c>
      <c r="BQ98" s="208">
        <f t="shared" si="135"/>
        <v>0</v>
      </c>
      <c r="BR98" s="209">
        <f t="shared" si="136"/>
        <v>0</v>
      </c>
      <c r="BS98" s="209">
        <f t="shared" si="137"/>
        <v>0</v>
      </c>
      <c r="BT98" s="208">
        <f t="shared" si="138"/>
        <v>0</v>
      </c>
      <c r="BU98" s="208">
        <f t="shared" si="139"/>
        <v>0</v>
      </c>
      <c r="BV98" s="208">
        <f t="shared" si="140"/>
        <v>0</v>
      </c>
      <c r="BW98" s="208">
        <f t="shared" si="141"/>
        <v>0</v>
      </c>
      <c r="BX98" s="208">
        <f t="shared" si="142"/>
        <v>0</v>
      </c>
      <c r="BY98" s="208">
        <f t="shared" si="143"/>
        <v>0</v>
      </c>
      <c r="BZ98" s="208">
        <f t="shared" si="144"/>
        <v>0</v>
      </c>
      <c r="CA98" s="208">
        <f t="shared" si="145"/>
        <v>0</v>
      </c>
      <c r="CB98" s="208">
        <f t="shared" si="128"/>
        <v>0</v>
      </c>
      <c r="CC98" s="208">
        <f t="shared" si="146"/>
        <v>0</v>
      </c>
      <c r="CD98" s="208">
        <f t="shared" si="147"/>
        <v>0</v>
      </c>
      <c r="CE98" s="209">
        <f t="shared" si="148"/>
        <v>0</v>
      </c>
      <c r="CF98" s="209">
        <f t="shared" si="149"/>
        <v>0</v>
      </c>
      <c r="CG98" s="209">
        <f t="shared" si="150"/>
        <v>0</v>
      </c>
      <c r="CH98" s="209">
        <f t="shared" si="151"/>
        <v>0</v>
      </c>
      <c r="CI98" s="209">
        <f t="shared" si="152"/>
        <v>0</v>
      </c>
      <c r="CJ98" s="209">
        <f t="shared" si="153"/>
        <v>0</v>
      </c>
      <c r="CK98" s="209">
        <f t="shared" si="154"/>
        <v>0</v>
      </c>
      <c r="CL98" s="209">
        <f t="shared" si="155"/>
        <v>0</v>
      </c>
      <c r="CM98" s="209">
        <f t="shared" si="156"/>
        <v>0</v>
      </c>
      <c r="CN98" s="209">
        <f t="shared" si="157"/>
        <v>0</v>
      </c>
      <c r="CO98" s="209">
        <f t="shared" si="158"/>
        <v>0</v>
      </c>
      <c r="CP98" s="209">
        <f t="shared" si="159"/>
        <v>0</v>
      </c>
      <c r="CQ98" s="209">
        <f t="shared" si="160"/>
        <v>0</v>
      </c>
      <c r="CR98" s="209" t="str">
        <f t="shared" si="161"/>
        <v/>
      </c>
      <c r="CS98" s="209" t="str">
        <f t="shared" si="162"/>
        <v xml:space="preserve"> </v>
      </c>
      <c r="CT98" s="209" t="str">
        <f t="shared" si="163"/>
        <v/>
      </c>
      <c r="CU98" s="209" t="str">
        <f t="shared" si="164"/>
        <v/>
      </c>
      <c r="CV98" s="209" t="str">
        <f t="shared" si="165"/>
        <v/>
      </c>
      <c r="CW98" s="209" t="str">
        <f t="shared" si="166"/>
        <v/>
      </c>
      <c r="CX98" s="209" t="str">
        <f t="shared" si="167"/>
        <v/>
      </c>
      <c r="CY98" s="209" t="str">
        <f t="shared" si="168"/>
        <v/>
      </c>
      <c r="CZ98" s="209" t="str">
        <f t="shared" si="169"/>
        <v/>
      </c>
      <c r="DA98" s="209" t="str">
        <f t="shared" si="170"/>
        <v/>
      </c>
      <c r="DB98" s="209" t="str">
        <f t="shared" si="171"/>
        <v/>
      </c>
      <c r="DC98" s="209" t="str">
        <f t="shared" si="172"/>
        <v/>
      </c>
      <c r="DD98" s="209" t="str">
        <f t="shared" si="173"/>
        <v/>
      </c>
      <c r="DE98" s="209" t="str">
        <f t="shared" si="174"/>
        <v/>
      </c>
      <c r="DF98" s="209" t="str">
        <f t="shared" si="175"/>
        <v/>
      </c>
      <c r="DG98" s="209" t="str">
        <f t="shared" si="176"/>
        <v/>
      </c>
      <c r="DH98" s="210" t="str">
        <f t="shared" si="177"/>
        <v/>
      </c>
      <c r="DI98" s="272" t="str">
        <f t="shared" si="180"/>
        <v/>
      </c>
      <c r="DJ98" s="272" t="str">
        <f t="shared" si="179"/>
        <v/>
      </c>
      <c r="DK98" s="200">
        <f t="shared" si="181"/>
        <v>0</v>
      </c>
      <c r="DL98" s="200">
        <f t="shared" si="182"/>
        <v>0</v>
      </c>
      <c r="DM98" s="200">
        <f t="shared" si="183"/>
        <v>0</v>
      </c>
      <c r="DN98" s="200"/>
      <c r="DO98" s="272" t="str">
        <f t="shared" si="184"/>
        <v/>
      </c>
      <c r="DP98" s="272" t="str">
        <f t="shared" si="185"/>
        <v/>
      </c>
      <c r="DQ98" s="308"/>
      <c r="DR98" s="68">
        <f t="shared" si="125"/>
        <v>0</v>
      </c>
      <c r="DS98" s="68">
        <f t="shared" si="126"/>
        <v>0</v>
      </c>
      <c r="DT98" s="68">
        <f t="shared" si="127"/>
        <v>0</v>
      </c>
      <c r="DU98" s="211"/>
      <c r="DV98" s="211"/>
      <c r="DW98" s="211"/>
      <c r="DX98" s="211"/>
      <c r="DY98" s="211"/>
      <c r="DZ98" s="211"/>
      <c r="EA98" s="211"/>
      <c r="EB98" s="211"/>
      <c r="EC98" s="211"/>
      <c r="ED98" s="211"/>
      <c r="EE98" s="211"/>
      <c r="EF98" s="211"/>
      <c r="EG98" s="211"/>
      <c r="EH98" s="211"/>
      <c r="EI98" s="211"/>
      <c r="EJ98" s="211"/>
      <c r="EK98" s="211"/>
      <c r="EL98" s="211"/>
      <c r="EM98" s="211"/>
      <c r="EN98" s="211"/>
      <c r="EO98" s="211"/>
      <c r="EP98" s="211"/>
      <c r="EQ98" s="211"/>
      <c r="ER98" s="211"/>
      <c r="ES98" s="211"/>
      <c r="ET98" s="211"/>
      <c r="EU98" s="211"/>
      <c r="EV98" s="211"/>
      <c r="EW98" s="211"/>
      <c r="EX98" s="211"/>
      <c r="EY98" s="211"/>
      <c r="EZ98" s="211"/>
    </row>
    <row r="99" spans="1:156" s="72" customFormat="1" ht="23.25" customHeight="1" x14ac:dyDescent="0.2">
      <c r="A99" s="248"/>
      <c r="B99" s="263"/>
      <c r="C99" s="214"/>
      <c r="D99" s="324" t="str">
        <f t="shared" si="129"/>
        <v/>
      </c>
      <c r="E99" s="150" t="str">
        <f t="shared" si="178"/>
        <v/>
      </c>
      <c r="F99" s="214"/>
      <c r="G99" s="214"/>
      <c r="H99" s="214"/>
      <c r="I99" s="220"/>
      <c r="J99" s="214"/>
      <c r="K99" s="255"/>
      <c r="L99" s="268"/>
      <c r="M99" s="214"/>
      <c r="N99" s="215"/>
      <c r="O99" s="218"/>
      <c r="P99" s="216"/>
      <c r="Q99" s="217"/>
      <c r="R99" s="215"/>
      <c r="S99" s="219"/>
      <c r="T99" s="217"/>
      <c r="U99" s="215"/>
      <c r="V99" s="219"/>
      <c r="W99" s="217"/>
      <c r="X99" s="215"/>
      <c r="Y99" s="219"/>
      <c r="Z99" s="217"/>
      <c r="AA99" s="214"/>
      <c r="AB99" s="215"/>
      <c r="AC99" s="218"/>
      <c r="AD99" s="216"/>
      <c r="AE99" s="217"/>
      <c r="AF99" s="214"/>
      <c r="AG99" s="215"/>
      <c r="AH99" s="218"/>
      <c r="AI99" s="216"/>
      <c r="AJ99" s="217"/>
      <c r="AK99" s="214"/>
      <c r="AL99" s="215"/>
      <c r="AM99" s="218"/>
      <c r="AN99" s="216"/>
      <c r="AO99" s="217"/>
      <c r="AP99" s="214"/>
      <c r="AQ99" s="215"/>
      <c r="AR99" s="218"/>
      <c r="AS99" s="216"/>
      <c r="AT99" s="217"/>
      <c r="AU99" s="214"/>
      <c r="AV99" s="215"/>
      <c r="AW99" s="218"/>
      <c r="AX99" s="216"/>
      <c r="AY99" s="217"/>
      <c r="AZ99" s="214"/>
      <c r="BA99" s="215"/>
      <c r="BB99" s="218"/>
      <c r="BC99" s="216"/>
      <c r="BD99" s="213"/>
      <c r="BE99" s="214"/>
      <c r="BF99" s="214"/>
      <c r="BG99" s="215"/>
      <c r="BH99" s="218"/>
      <c r="BI99" s="216"/>
      <c r="BJ99" s="213"/>
      <c r="BK99" s="221"/>
      <c r="BL99" s="222">
        <f t="shared" si="130"/>
        <v>0</v>
      </c>
      <c r="BM99" s="223">
        <f t="shared" si="131"/>
        <v>0</v>
      </c>
      <c r="BN99" s="223">
        <f t="shared" si="132"/>
        <v>0</v>
      </c>
      <c r="BO99" s="223">
        <f t="shared" si="133"/>
        <v>0</v>
      </c>
      <c r="BP99" s="223">
        <f t="shared" si="134"/>
        <v>0</v>
      </c>
      <c r="BQ99" s="223">
        <f t="shared" si="135"/>
        <v>0</v>
      </c>
      <c r="BR99" s="224">
        <f t="shared" si="136"/>
        <v>0</v>
      </c>
      <c r="BS99" s="224">
        <f t="shared" si="137"/>
        <v>0</v>
      </c>
      <c r="BT99" s="223">
        <f t="shared" si="138"/>
        <v>0</v>
      </c>
      <c r="BU99" s="223">
        <f t="shared" si="139"/>
        <v>0</v>
      </c>
      <c r="BV99" s="223">
        <f t="shared" si="140"/>
        <v>0</v>
      </c>
      <c r="BW99" s="223">
        <f t="shared" si="141"/>
        <v>0</v>
      </c>
      <c r="BX99" s="223">
        <f t="shared" si="142"/>
        <v>0</v>
      </c>
      <c r="BY99" s="223">
        <f t="shared" si="143"/>
        <v>0</v>
      </c>
      <c r="BZ99" s="223">
        <f t="shared" si="144"/>
        <v>0</v>
      </c>
      <c r="CA99" s="223">
        <f t="shared" si="145"/>
        <v>0</v>
      </c>
      <c r="CB99" s="208">
        <f t="shared" si="128"/>
        <v>0</v>
      </c>
      <c r="CC99" s="223">
        <f t="shared" si="146"/>
        <v>0</v>
      </c>
      <c r="CD99" s="223">
        <f t="shared" si="147"/>
        <v>0</v>
      </c>
      <c r="CE99" s="224">
        <f t="shared" si="148"/>
        <v>0</v>
      </c>
      <c r="CF99" s="224">
        <f t="shared" si="149"/>
        <v>0</v>
      </c>
      <c r="CG99" s="224">
        <f t="shared" si="150"/>
        <v>0</v>
      </c>
      <c r="CH99" s="224">
        <f t="shared" si="151"/>
        <v>0</v>
      </c>
      <c r="CI99" s="224">
        <f t="shared" si="152"/>
        <v>0</v>
      </c>
      <c r="CJ99" s="224">
        <f t="shared" si="153"/>
        <v>0</v>
      </c>
      <c r="CK99" s="224">
        <f t="shared" si="154"/>
        <v>0</v>
      </c>
      <c r="CL99" s="224">
        <f t="shared" si="155"/>
        <v>0</v>
      </c>
      <c r="CM99" s="224">
        <f t="shared" si="156"/>
        <v>0</v>
      </c>
      <c r="CN99" s="224">
        <f t="shared" si="157"/>
        <v>0</v>
      </c>
      <c r="CO99" s="224">
        <f t="shared" si="158"/>
        <v>0</v>
      </c>
      <c r="CP99" s="224">
        <f t="shared" si="159"/>
        <v>0</v>
      </c>
      <c r="CQ99" s="224">
        <f t="shared" si="160"/>
        <v>0</v>
      </c>
      <c r="CR99" s="224" t="str">
        <f t="shared" si="161"/>
        <v/>
      </c>
      <c r="CS99" s="224" t="str">
        <f t="shared" si="162"/>
        <v xml:space="preserve"> </v>
      </c>
      <c r="CT99" s="224" t="str">
        <f t="shared" si="163"/>
        <v/>
      </c>
      <c r="CU99" s="224" t="str">
        <f t="shared" si="164"/>
        <v/>
      </c>
      <c r="CV99" s="224" t="str">
        <f t="shared" si="165"/>
        <v/>
      </c>
      <c r="CW99" s="224" t="str">
        <f t="shared" si="166"/>
        <v/>
      </c>
      <c r="CX99" s="224" t="str">
        <f t="shared" si="167"/>
        <v/>
      </c>
      <c r="CY99" s="224" t="str">
        <f t="shared" si="168"/>
        <v/>
      </c>
      <c r="CZ99" s="224" t="str">
        <f t="shared" si="169"/>
        <v/>
      </c>
      <c r="DA99" s="224" t="str">
        <f t="shared" si="170"/>
        <v/>
      </c>
      <c r="DB99" s="224" t="str">
        <f t="shared" si="171"/>
        <v/>
      </c>
      <c r="DC99" s="224" t="str">
        <f t="shared" si="172"/>
        <v/>
      </c>
      <c r="DD99" s="224" t="str">
        <f t="shared" si="173"/>
        <v/>
      </c>
      <c r="DE99" s="224" t="str">
        <f t="shared" si="174"/>
        <v/>
      </c>
      <c r="DF99" s="224" t="str">
        <f t="shared" si="175"/>
        <v/>
      </c>
      <c r="DG99" s="224" t="str">
        <f t="shared" si="176"/>
        <v/>
      </c>
      <c r="DH99" s="225" t="str">
        <f t="shared" si="177"/>
        <v/>
      </c>
      <c r="DI99" s="224" t="str">
        <f t="shared" si="180"/>
        <v/>
      </c>
      <c r="DJ99" s="224" t="str">
        <f t="shared" si="179"/>
        <v/>
      </c>
      <c r="DK99" s="306">
        <f t="shared" si="181"/>
        <v>0</v>
      </c>
      <c r="DL99" s="306">
        <f t="shared" si="182"/>
        <v>0</v>
      </c>
      <c r="DM99" s="306">
        <f t="shared" si="183"/>
        <v>0</v>
      </c>
      <c r="DN99" s="220"/>
      <c r="DO99" s="224" t="str">
        <f t="shared" si="184"/>
        <v/>
      </c>
      <c r="DP99" s="224" t="str">
        <f t="shared" si="185"/>
        <v/>
      </c>
      <c r="DQ99" s="307"/>
      <c r="DR99" s="71">
        <f t="shared" si="125"/>
        <v>0</v>
      </c>
      <c r="DS99" s="71">
        <f t="shared" si="126"/>
        <v>0</v>
      </c>
      <c r="DT99" s="71">
        <f t="shared" si="127"/>
        <v>0</v>
      </c>
      <c r="DU99" s="226"/>
      <c r="DV99" s="226"/>
      <c r="DW99" s="226"/>
      <c r="DX99" s="226"/>
      <c r="DY99" s="226"/>
      <c r="DZ99" s="226"/>
      <c r="EA99" s="226"/>
      <c r="EB99" s="226"/>
      <c r="EC99" s="226"/>
      <c r="ED99" s="226"/>
      <c r="EE99" s="226"/>
      <c r="EF99" s="226"/>
      <c r="EG99" s="226"/>
      <c r="EH99" s="226"/>
      <c r="EI99" s="226"/>
      <c r="EJ99" s="226"/>
      <c r="EK99" s="226"/>
      <c r="EL99" s="226"/>
      <c r="EM99" s="226"/>
      <c r="EN99" s="226"/>
      <c r="EO99" s="226"/>
      <c r="EP99" s="226"/>
      <c r="EQ99" s="226"/>
      <c r="ER99" s="226"/>
      <c r="ES99" s="226"/>
      <c r="ET99" s="226"/>
      <c r="EU99" s="226"/>
      <c r="EV99" s="226"/>
      <c r="EW99" s="226"/>
      <c r="EX99" s="226"/>
      <c r="EY99" s="226"/>
      <c r="EZ99" s="226"/>
    </row>
    <row r="100" spans="1:156" s="70" customFormat="1" ht="23.25" customHeight="1" x14ac:dyDescent="0.2">
      <c r="A100" s="249"/>
      <c r="B100" s="264"/>
      <c r="C100" s="230"/>
      <c r="D100" s="325" t="str">
        <f t="shared" si="129"/>
        <v/>
      </c>
      <c r="E100" s="265" t="str">
        <f t="shared" si="178"/>
        <v/>
      </c>
      <c r="F100" s="230"/>
      <c r="G100" s="230"/>
      <c r="H100" s="230"/>
      <c r="I100" s="200"/>
      <c r="J100" s="230"/>
      <c r="K100" s="254"/>
      <c r="L100" s="269"/>
      <c r="M100" s="230"/>
      <c r="N100" s="231"/>
      <c r="O100" s="232"/>
      <c r="P100" s="205"/>
      <c r="Q100" s="203"/>
      <c r="R100" s="231"/>
      <c r="S100" s="233"/>
      <c r="T100" s="203"/>
      <c r="U100" s="231"/>
      <c r="V100" s="233"/>
      <c r="W100" s="203"/>
      <c r="X100" s="231"/>
      <c r="Y100" s="233"/>
      <c r="Z100" s="203"/>
      <c r="AA100" s="230"/>
      <c r="AB100" s="231"/>
      <c r="AC100" s="232"/>
      <c r="AD100" s="205"/>
      <c r="AE100" s="203"/>
      <c r="AF100" s="230"/>
      <c r="AG100" s="231"/>
      <c r="AH100" s="232"/>
      <c r="AI100" s="205"/>
      <c r="AJ100" s="203"/>
      <c r="AK100" s="230"/>
      <c r="AL100" s="231"/>
      <c r="AM100" s="232"/>
      <c r="AN100" s="205"/>
      <c r="AO100" s="203"/>
      <c r="AP100" s="230"/>
      <c r="AQ100" s="231"/>
      <c r="AR100" s="232"/>
      <c r="AS100" s="205"/>
      <c r="AT100" s="203"/>
      <c r="AU100" s="230"/>
      <c r="AV100" s="231"/>
      <c r="AW100" s="232"/>
      <c r="AX100" s="205"/>
      <c r="AY100" s="203"/>
      <c r="AZ100" s="230"/>
      <c r="BA100" s="231"/>
      <c r="BB100" s="232"/>
      <c r="BC100" s="205"/>
      <c r="BD100" s="199"/>
      <c r="BE100" s="230"/>
      <c r="BF100" s="230"/>
      <c r="BG100" s="231"/>
      <c r="BH100" s="232"/>
      <c r="BI100" s="205"/>
      <c r="BJ100" s="229"/>
      <c r="BK100" s="234"/>
      <c r="BL100" s="207">
        <f t="shared" si="130"/>
        <v>0</v>
      </c>
      <c r="BM100" s="208">
        <f t="shared" si="131"/>
        <v>0</v>
      </c>
      <c r="BN100" s="208">
        <f t="shared" si="132"/>
        <v>0</v>
      </c>
      <c r="BO100" s="208">
        <f t="shared" si="133"/>
        <v>0</v>
      </c>
      <c r="BP100" s="208">
        <f t="shared" si="134"/>
        <v>0</v>
      </c>
      <c r="BQ100" s="208">
        <f t="shared" si="135"/>
        <v>0</v>
      </c>
      <c r="BR100" s="209">
        <f t="shared" si="136"/>
        <v>0</v>
      </c>
      <c r="BS100" s="209">
        <f t="shared" si="137"/>
        <v>0</v>
      </c>
      <c r="BT100" s="208">
        <f t="shared" si="138"/>
        <v>0</v>
      </c>
      <c r="BU100" s="208">
        <f t="shared" si="139"/>
        <v>0</v>
      </c>
      <c r="BV100" s="208">
        <f t="shared" si="140"/>
        <v>0</v>
      </c>
      <c r="BW100" s="208">
        <f t="shared" si="141"/>
        <v>0</v>
      </c>
      <c r="BX100" s="208">
        <f t="shared" si="142"/>
        <v>0</v>
      </c>
      <c r="BY100" s="208">
        <f t="shared" si="143"/>
        <v>0</v>
      </c>
      <c r="BZ100" s="208">
        <f t="shared" si="144"/>
        <v>0</v>
      </c>
      <c r="CA100" s="208">
        <f t="shared" si="145"/>
        <v>0</v>
      </c>
      <c r="CB100" s="208">
        <f t="shared" si="128"/>
        <v>0</v>
      </c>
      <c r="CC100" s="208">
        <f t="shared" si="146"/>
        <v>0</v>
      </c>
      <c r="CD100" s="208">
        <f t="shared" si="147"/>
        <v>0</v>
      </c>
      <c r="CE100" s="209">
        <f t="shared" si="148"/>
        <v>0</v>
      </c>
      <c r="CF100" s="209">
        <f t="shared" si="149"/>
        <v>0</v>
      </c>
      <c r="CG100" s="209">
        <f t="shared" si="150"/>
        <v>0</v>
      </c>
      <c r="CH100" s="209">
        <f t="shared" si="151"/>
        <v>0</v>
      </c>
      <c r="CI100" s="209">
        <f t="shared" si="152"/>
        <v>0</v>
      </c>
      <c r="CJ100" s="209">
        <f t="shared" si="153"/>
        <v>0</v>
      </c>
      <c r="CK100" s="209">
        <f t="shared" si="154"/>
        <v>0</v>
      </c>
      <c r="CL100" s="209">
        <f t="shared" si="155"/>
        <v>0</v>
      </c>
      <c r="CM100" s="209">
        <f t="shared" si="156"/>
        <v>0</v>
      </c>
      <c r="CN100" s="209">
        <f t="shared" si="157"/>
        <v>0</v>
      </c>
      <c r="CO100" s="209">
        <f t="shared" si="158"/>
        <v>0</v>
      </c>
      <c r="CP100" s="209">
        <f t="shared" si="159"/>
        <v>0</v>
      </c>
      <c r="CQ100" s="209">
        <f t="shared" si="160"/>
        <v>0</v>
      </c>
      <c r="CR100" s="209" t="str">
        <f t="shared" si="161"/>
        <v/>
      </c>
      <c r="CS100" s="209" t="str">
        <f t="shared" si="162"/>
        <v xml:space="preserve"> </v>
      </c>
      <c r="CT100" s="209" t="str">
        <f t="shared" si="163"/>
        <v/>
      </c>
      <c r="CU100" s="209" t="str">
        <f t="shared" si="164"/>
        <v/>
      </c>
      <c r="CV100" s="209" t="str">
        <f t="shared" si="165"/>
        <v/>
      </c>
      <c r="CW100" s="209" t="str">
        <f t="shared" si="166"/>
        <v/>
      </c>
      <c r="CX100" s="209" t="str">
        <f t="shared" si="167"/>
        <v/>
      </c>
      <c r="CY100" s="209" t="str">
        <f t="shared" si="168"/>
        <v/>
      </c>
      <c r="CZ100" s="209" t="str">
        <f t="shared" si="169"/>
        <v/>
      </c>
      <c r="DA100" s="209" t="str">
        <f t="shared" si="170"/>
        <v/>
      </c>
      <c r="DB100" s="209" t="str">
        <f t="shared" si="171"/>
        <v/>
      </c>
      <c r="DC100" s="209" t="str">
        <f t="shared" si="172"/>
        <v/>
      </c>
      <c r="DD100" s="209" t="str">
        <f t="shared" si="173"/>
        <v/>
      </c>
      <c r="DE100" s="209" t="str">
        <f t="shared" si="174"/>
        <v/>
      </c>
      <c r="DF100" s="209" t="str">
        <f t="shared" si="175"/>
        <v/>
      </c>
      <c r="DG100" s="209" t="str">
        <f t="shared" si="176"/>
        <v/>
      </c>
      <c r="DH100" s="210" t="str">
        <f t="shared" si="177"/>
        <v/>
      </c>
      <c r="DI100" s="272" t="str">
        <f t="shared" si="180"/>
        <v/>
      </c>
      <c r="DJ100" s="272" t="str">
        <f t="shared" si="179"/>
        <v/>
      </c>
      <c r="DK100" s="200">
        <f t="shared" si="181"/>
        <v>0</v>
      </c>
      <c r="DL100" s="200">
        <f t="shared" si="182"/>
        <v>0</v>
      </c>
      <c r="DM100" s="200">
        <f t="shared" si="183"/>
        <v>0</v>
      </c>
      <c r="DN100" s="200"/>
      <c r="DO100" s="272" t="str">
        <f t="shared" si="184"/>
        <v/>
      </c>
      <c r="DP100" s="272" t="str">
        <f t="shared" si="185"/>
        <v/>
      </c>
      <c r="DQ100" s="308"/>
      <c r="DR100" s="68">
        <f t="shared" si="125"/>
        <v>0</v>
      </c>
      <c r="DS100" s="68">
        <f t="shared" si="126"/>
        <v>0</v>
      </c>
      <c r="DT100" s="68">
        <f t="shared" si="127"/>
        <v>0</v>
      </c>
      <c r="DU100" s="211"/>
      <c r="DV100" s="211"/>
      <c r="DW100" s="211"/>
      <c r="DX100" s="211"/>
      <c r="DY100" s="211"/>
      <c r="DZ100" s="211"/>
      <c r="EA100" s="211"/>
      <c r="EB100" s="211"/>
      <c r="EC100" s="211"/>
      <c r="ED100" s="211"/>
      <c r="EE100" s="211"/>
      <c r="EF100" s="211"/>
      <c r="EG100" s="211"/>
      <c r="EH100" s="211"/>
      <c r="EI100" s="211"/>
      <c r="EJ100" s="211"/>
      <c r="EK100" s="211"/>
      <c r="EL100" s="211"/>
      <c r="EM100" s="211"/>
      <c r="EN100" s="211"/>
      <c r="EO100" s="211"/>
      <c r="EP100" s="211"/>
      <c r="EQ100" s="211"/>
      <c r="ER100" s="211"/>
      <c r="ES100" s="211"/>
      <c r="ET100" s="211"/>
      <c r="EU100" s="211"/>
      <c r="EV100" s="211"/>
      <c r="EW100" s="211"/>
      <c r="EX100" s="211"/>
      <c r="EY100" s="211"/>
      <c r="EZ100" s="211"/>
    </row>
    <row r="101" spans="1:156" s="72" customFormat="1" ht="23.25" customHeight="1" x14ac:dyDescent="0.2">
      <c r="A101" s="248"/>
      <c r="B101" s="263"/>
      <c r="C101" s="214"/>
      <c r="D101" s="324" t="str">
        <f t="shared" si="129"/>
        <v/>
      </c>
      <c r="E101" s="150" t="str">
        <f t="shared" si="178"/>
        <v/>
      </c>
      <c r="F101" s="214"/>
      <c r="G101" s="214"/>
      <c r="H101" s="214"/>
      <c r="I101" s="220"/>
      <c r="J101" s="214"/>
      <c r="K101" s="255"/>
      <c r="L101" s="268"/>
      <c r="M101" s="214"/>
      <c r="N101" s="215"/>
      <c r="O101" s="218"/>
      <c r="P101" s="216"/>
      <c r="Q101" s="217"/>
      <c r="R101" s="215"/>
      <c r="S101" s="219"/>
      <c r="T101" s="217"/>
      <c r="U101" s="215"/>
      <c r="V101" s="219"/>
      <c r="W101" s="217"/>
      <c r="X101" s="215"/>
      <c r="Y101" s="219"/>
      <c r="Z101" s="217"/>
      <c r="AA101" s="214"/>
      <c r="AB101" s="215"/>
      <c r="AC101" s="218"/>
      <c r="AD101" s="216"/>
      <c r="AE101" s="217"/>
      <c r="AF101" s="214"/>
      <c r="AG101" s="215"/>
      <c r="AH101" s="218"/>
      <c r="AI101" s="216"/>
      <c r="AJ101" s="217"/>
      <c r="AK101" s="214"/>
      <c r="AL101" s="215"/>
      <c r="AM101" s="218"/>
      <c r="AN101" s="216"/>
      <c r="AO101" s="217"/>
      <c r="AP101" s="214"/>
      <c r="AQ101" s="215"/>
      <c r="AR101" s="218"/>
      <c r="AS101" s="216"/>
      <c r="AT101" s="217"/>
      <c r="AU101" s="214"/>
      <c r="AV101" s="215"/>
      <c r="AW101" s="218"/>
      <c r="AX101" s="216"/>
      <c r="AY101" s="217"/>
      <c r="AZ101" s="214"/>
      <c r="BA101" s="215"/>
      <c r="BB101" s="218"/>
      <c r="BC101" s="216"/>
      <c r="BD101" s="213"/>
      <c r="BE101" s="214"/>
      <c r="BF101" s="214"/>
      <c r="BG101" s="215"/>
      <c r="BH101" s="218"/>
      <c r="BI101" s="216"/>
      <c r="BJ101" s="213"/>
      <c r="BK101" s="221"/>
      <c r="BL101" s="222">
        <f t="shared" si="130"/>
        <v>0</v>
      </c>
      <c r="BM101" s="223">
        <f t="shared" si="131"/>
        <v>0</v>
      </c>
      <c r="BN101" s="223">
        <f t="shared" si="132"/>
        <v>0</v>
      </c>
      <c r="BO101" s="223">
        <f t="shared" si="133"/>
        <v>0</v>
      </c>
      <c r="BP101" s="223">
        <f t="shared" si="134"/>
        <v>0</v>
      </c>
      <c r="BQ101" s="223">
        <f t="shared" si="135"/>
        <v>0</v>
      </c>
      <c r="BR101" s="224">
        <f t="shared" si="136"/>
        <v>0</v>
      </c>
      <c r="BS101" s="224">
        <f t="shared" si="137"/>
        <v>0</v>
      </c>
      <c r="BT101" s="223">
        <f t="shared" si="138"/>
        <v>0</v>
      </c>
      <c r="BU101" s="223">
        <f t="shared" si="139"/>
        <v>0</v>
      </c>
      <c r="BV101" s="223">
        <f t="shared" si="140"/>
        <v>0</v>
      </c>
      <c r="BW101" s="223">
        <f t="shared" si="141"/>
        <v>0</v>
      </c>
      <c r="BX101" s="223">
        <f t="shared" si="142"/>
        <v>0</v>
      </c>
      <c r="BY101" s="223">
        <f t="shared" si="143"/>
        <v>0</v>
      </c>
      <c r="BZ101" s="223">
        <f t="shared" si="144"/>
        <v>0</v>
      </c>
      <c r="CA101" s="223">
        <f t="shared" si="145"/>
        <v>0</v>
      </c>
      <c r="CB101" s="208">
        <f t="shared" si="128"/>
        <v>0</v>
      </c>
      <c r="CC101" s="223">
        <f t="shared" si="146"/>
        <v>0</v>
      </c>
      <c r="CD101" s="223">
        <f t="shared" si="147"/>
        <v>0</v>
      </c>
      <c r="CE101" s="224">
        <f t="shared" si="148"/>
        <v>0</v>
      </c>
      <c r="CF101" s="224">
        <f t="shared" si="149"/>
        <v>0</v>
      </c>
      <c r="CG101" s="224">
        <f t="shared" si="150"/>
        <v>0</v>
      </c>
      <c r="CH101" s="224">
        <f t="shared" si="151"/>
        <v>0</v>
      </c>
      <c r="CI101" s="224">
        <f t="shared" si="152"/>
        <v>0</v>
      </c>
      <c r="CJ101" s="224">
        <f t="shared" si="153"/>
        <v>0</v>
      </c>
      <c r="CK101" s="224">
        <f t="shared" si="154"/>
        <v>0</v>
      </c>
      <c r="CL101" s="224">
        <f t="shared" si="155"/>
        <v>0</v>
      </c>
      <c r="CM101" s="224">
        <f t="shared" si="156"/>
        <v>0</v>
      </c>
      <c r="CN101" s="224">
        <f t="shared" si="157"/>
        <v>0</v>
      </c>
      <c r="CO101" s="224">
        <f t="shared" si="158"/>
        <v>0</v>
      </c>
      <c r="CP101" s="224">
        <f t="shared" si="159"/>
        <v>0</v>
      </c>
      <c r="CQ101" s="224">
        <f t="shared" si="160"/>
        <v>0</v>
      </c>
      <c r="CR101" s="224" t="str">
        <f t="shared" si="161"/>
        <v/>
      </c>
      <c r="CS101" s="224" t="str">
        <f t="shared" si="162"/>
        <v xml:space="preserve"> </v>
      </c>
      <c r="CT101" s="224" t="str">
        <f t="shared" si="163"/>
        <v/>
      </c>
      <c r="CU101" s="224" t="str">
        <f t="shared" si="164"/>
        <v/>
      </c>
      <c r="CV101" s="224" t="str">
        <f t="shared" si="165"/>
        <v/>
      </c>
      <c r="CW101" s="224" t="str">
        <f t="shared" si="166"/>
        <v/>
      </c>
      <c r="CX101" s="224" t="str">
        <f t="shared" si="167"/>
        <v/>
      </c>
      <c r="CY101" s="224" t="str">
        <f t="shared" si="168"/>
        <v/>
      </c>
      <c r="CZ101" s="224" t="str">
        <f t="shared" si="169"/>
        <v/>
      </c>
      <c r="DA101" s="224" t="str">
        <f t="shared" si="170"/>
        <v/>
      </c>
      <c r="DB101" s="224" t="str">
        <f t="shared" si="171"/>
        <v/>
      </c>
      <c r="DC101" s="224" t="str">
        <f t="shared" si="172"/>
        <v/>
      </c>
      <c r="DD101" s="224" t="str">
        <f t="shared" si="173"/>
        <v/>
      </c>
      <c r="DE101" s="224" t="str">
        <f t="shared" si="174"/>
        <v/>
      </c>
      <c r="DF101" s="224" t="str">
        <f t="shared" si="175"/>
        <v/>
      </c>
      <c r="DG101" s="224" t="str">
        <f t="shared" si="176"/>
        <v/>
      </c>
      <c r="DH101" s="225" t="str">
        <f t="shared" si="177"/>
        <v/>
      </c>
      <c r="DI101" s="224" t="str">
        <f t="shared" si="180"/>
        <v/>
      </c>
      <c r="DJ101" s="224" t="str">
        <f t="shared" si="179"/>
        <v/>
      </c>
      <c r="DK101" s="306">
        <f t="shared" si="181"/>
        <v>0</v>
      </c>
      <c r="DL101" s="306">
        <f t="shared" si="182"/>
        <v>0</v>
      </c>
      <c r="DM101" s="306">
        <f t="shared" si="183"/>
        <v>0</v>
      </c>
      <c r="DN101" s="220"/>
      <c r="DO101" s="224" t="str">
        <f t="shared" si="184"/>
        <v/>
      </c>
      <c r="DP101" s="224" t="str">
        <f t="shared" si="185"/>
        <v/>
      </c>
      <c r="DQ101" s="307"/>
      <c r="DR101" s="71">
        <f t="shared" si="125"/>
        <v>0</v>
      </c>
      <c r="DS101" s="71">
        <f t="shared" si="126"/>
        <v>0</v>
      </c>
      <c r="DT101" s="71">
        <f t="shared" si="127"/>
        <v>0</v>
      </c>
      <c r="DU101" s="226"/>
      <c r="DV101" s="226"/>
      <c r="DW101" s="226"/>
      <c r="DX101" s="226"/>
      <c r="DY101" s="226"/>
      <c r="DZ101" s="226"/>
      <c r="EA101" s="226"/>
      <c r="EB101" s="226"/>
      <c r="EC101" s="226"/>
      <c r="ED101" s="226"/>
      <c r="EE101" s="226"/>
      <c r="EF101" s="226"/>
      <c r="EG101" s="226"/>
      <c r="EH101" s="226"/>
      <c r="EI101" s="226"/>
      <c r="EJ101" s="226"/>
      <c r="EK101" s="226"/>
      <c r="EL101" s="226"/>
      <c r="EM101" s="226"/>
      <c r="EN101" s="226"/>
      <c r="EO101" s="226"/>
      <c r="EP101" s="226"/>
      <c r="EQ101" s="226"/>
      <c r="ER101" s="226"/>
      <c r="ES101" s="226"/>
      <c r="ET101" s="226"/>
      <c r="EU101" s="226"/>
      <c r="EV101" s="226"/>
      <c r="EW101" s="226"/>
      <c r="EX101" s="226"/>
      <c r="EY101" s="226"/>
      <c r="EZ101" s="226"/>
    </row>
    <row r="102" spans="1:156" s="70" customFormat="1" ht="23.25" customHeight="1" x14ac:dyDescent="0.2">
      <c r="A102" s="249"/>
      <c r="B102" s="264"/>
      <c r="C102" s="230"/>
      <c r="D102" s="325" t="str">
        <f t="shared" si="129"/>
        <v/>
      </c>
      <c r="E102" s="265" t="str">
        <f t="shared" si="178"/>
        <v/>
      </c>
      <c r="F102" s="230"/>
      <c r="G102" s="230"/>
      <c r="H102" s="230"/>
      <c r="I102" s="200"/>
      <c r="J102" s="230"/>
      <c r="K102" s="254"/>
      <c r="L102" s="269"/>
      <c r="M102" s="230"/>
      <c r="N102" s="231"/>
      <c r="O102" s="232"/>
      <c r="P102" s="205"/>
      <c r="Q102" s="203"/>
      <c r="R102" s="231"/>
      <c r="S102" s="233"/>
      <c r="T102" s="203"/>
      <c r="U102" s="231"/>
      <c r="V102" s="233"/>
      <c r="W102" s="203"/>
      <c r="X102" s="231"/>
      <c r="Y102" s="233"/>
      <c r="Z102" s="203"/>
      <c r="AA102" s="230"/>
      <c r="AB102" s="231"/>
      <c r="AC102" s="232"/>
      <c r="AD102" s="205"/>
      <c r="AE102" s="203"/>
      <c r="AF102" s="230"/>
      <c r="AG102" s="231"/>
      <c r="AH102" s="232"/>
      <c r="AI102" s="205"/>
      <c r="AJ102" s="203"/>
      <c r="AK102" s="230"/>
      <c r="AL102" s="231"/>
      <c r="AM102" s="232"/>
      <c r="AN102" s="205"/>
      <c r="AO102" s="203"/>
      <c r="AP102" s="230"/>
      <c r="AQ102" s="231"/>
      <c r="AR102" s="232"/>
      <c r="AS102" s="205"/>
      <c r="AT102" s="203"/>
      <c r="AU102" s="230"/>
      <c r="AV102" s="231"/>
      <c r="AW102" s="232"/>
      <c r="AX102" s="205"/>
      <c r="AY102" s="203"/>
      <c r="AZ102" s="230"/>
      <c r="BA102" s="231"/>
      <c r="BB102" s="232"/>
      <c r="BC102" s="205"/>
      <c r="BD102" s="199"/>
      <c r="BE102" s="230"/>
      <c r="BF102" s="230"/>
      <c r="BG102" s="231"/>
      <c r="BH102" s="232"/>
      <c r="BI102" s="205"/>
      <c r="BJ102" s="229"/>
      <c r="BK102" s="234"/>
      <c r="BL102" s="207">
        <f t="shared" si="130"/>
        <v>0</v>
      </c>
      <c r="BM102" s="208">
        <f t="shared" si="131"/>
        <v>0</v>
      </c>
      <c r="BN102" s="208">
        <f t="shared" si="132"/>
        <v>0</v>
      </c>
      <c r="BO102" s="208">
        <f t="shared" si="133"/>
        <v>0</v>
      </c>
      <c r="BP102" s="208">
        <f t="shared" si="134"/>
        <v>0</v>
      </c>
      <c r="BQ102" s="208">
        <f t="shared" si="135"/>
        <v>0</v>
      </c>
      <c r="BR102" s="209">
        <f t="shared" si="136"/>
        <v>0</v>
      </c>
      <c r="BS102" s="209">
        <f t="shared" si="137"/>
        <v>0</v>
      </c>
      <c r="BT102" s="208">
        <f t="shared" si="138"/>
        <v>0</v>
      </c>
      <c r="BU102" s="208">
        <f t="shared" si="139"/>
        <v>0</v>
      </c>
      <c r="BV102" s="208">
        <f t="shared" si="140"/>
        <v>0</v>
      </c>
      <c r="BW102" s="208">
        <f t="shared" si="141"/>
        <v>0</v>
      </c>
      <c r="BX102" s="208">
        <f t="shared" si="142"/>
        <v>0</v>
      </c>
      <c r="BY102" s="208">
        <f t="shared" si="143"/>
        <v>0</v>
      </c>
      <c r="BZ102" s="208">
        <f t="shared" si="144"/>
        <v>0</v>
      </c>
      <c r="CA102" s="208">
        <f t="shared" si="145"/>
        <v>0</v>
      </c>
      <c r="CB102" s="208">
        <f t="shared" si="128"/>
        <v>0</v>
      </c>
      <c r="CC102" s="208">
        <f t="shared" si="146"/>
        <v>0</v>
      </c>
      <c r="CD102" s="208">
        <f t="shared" si="147"/>
        <v>0</v>
      </c>
      <c r="CE102" s="209">
        <f t="shared" si="148"/>
        <v>0</v>
      </c>
      <c r="CF102" s="209">
        <f t="shared" si="149"/>
        <v>0</v>
      </c>
      <c r="CG102" s="209">
        <f t="shared" si="150"/>
        <v>0</v>
      </c>
      <c r="CH102" s="209">
        <f t="shared" si="151"/>
        <v>0</v>
      </c>
      <c r="CI102" s="209">
        <f t="shared" si="152"/>
        <v>0</v>
      </c>
      <c r="CJ102" s="209">
        <f t="shared" si="153"/>
        <v>0</v>
      </c>
      <c r="CK102" s="209">
        <f t="shared" si="154"/>
        <v>0</v>
      </c>
      <c r="CL102" s="209">
        <f t="shared" si="155"/>
        <v>0</v>
      </c>
      <c r="CM102" s="209">
        <f t="shared" si="156"/>
        <v>0</v>
      </c>
      <c r="CN102" s="209">
        <f t="shared" si="157"/>
        <v>0</v>
      </c>
      <c r="CO102" s="209">
        <f t="shared" si="158"/>
        <v>0</v>
      </c>
      <c r="CP102" s="209">
        <f t="shared" si="159"/>
        <v>0</v>
      </c>
      <c r="CQ102" s="209">
        <f t="shared" si="160"/>
        <v>0</v>
      </c>
      <c r="CR102" s="209" t="str">
        <f t="shared" si="161"/>
        <v/>
      </c>
      <c r="CS102" s="209" t="str">
        <f t="shared" si="162"/>
        <v xml:space="preserve"> </v>
      </c>
      <c r="CT102" s="209" t="str">
        <f t="shared" si="163"/>
        <v/>
      </c>
      <c r="CU102" s="209" t="str">
        <f t="shared" si="164"/>
        <v/>
      </c>
      <c r="CV102" s="209" t="str">
        <f t="shared" si="165"/>
        <v/>
      </c>
      <c r="CW102" s="209" t="str">
        <f t="shared" si="166"/>
        <v/>
      </c>
      <c r="CX102" s="209" t="str">
        <f t="shared" si="167"/>
        <v/>
      </c>
      <c r="CY102" s="209" t="str">
        <f t="shared" si="168"/>
        <v/>
      </c>
      <c r="CZ102" s="209" t="str">
        <f t="shared" si="169"/>
        <v/>
      </c>
      <c r="DA102" s="209" t="str">
        <f t="shared" si="170"/>
        <v/>
      </c>
      <c r="DB102" s="209" t="str">
        <f t="shared" si="171"/>
        <v/>
      </c>
      <c r="DC102" s="209" t="str">
        <f t="shared" si="172"/>
        <v/>
      </c>
      <c r="DD102" s="209" t="str">
        <f t="shared" si="173"/>
        <v/>
      </c>
      <c r="DE102" s="209" t="str">
        <f t="shared" si="174"/>
        <v/>
      </c>
      <c r="DF102" s="209" t="str">
        <f t="shared" si="175"/>
        <v/>
      </c>
      <c r="DG102" s="209" t="str">
        <f t="shared" si="176"/>
        <v/>
      </c>
      <c r="DH102" s="210" t="str">
        <f t="shared" si="177"/>
        <v/>
      </c>
      <c r="DI102" s="272" t="str">
        <f t="shared" si="180"/>
        <v/>
      </c>
      <c r="DJ102" s="272" t="str">
        <f t="shared" si="179"/>
        <v/>
      </c>
      <c r="DK102" s="200">
        <f t="shared" si="181"/>
        <v>0</v>
      </c>
      <c r="DL102" s="200">
        <f t="shared" si="182"/>
        <v>0</v>
      </c>
      <c r="DM102" s="200">
        <f t="shared" si="183"/>
        <v>0</v>
      </c>
      <c r="DN102" s="200"/>
      <c r="DO102" s="272" t="str">
        <f t="shared" si="184"/>
        <v/>
      </c>
      <c r="DP102" s="272" t="str">
        <f t="shared" si="185"/>
        <v/>
      </c>
      <c r="DQ102" s="308"/>
      <c r="DR102" s="68">
        <f t="shared" si="125"/>
        <v>0</v>
      </c>
      <c r="DS102" s="68">
        <f t="shared" si="126"/>
        <v>0</v>
      </c>
      <c r="DT102" s="68">
        <f t="shared" si="127"/>
        <v>0</v>
      </c>
      <c r="DU102" s="211"/>
      <c r="DV102" s="211"/>
      <c r="DW102" s="211"/>
      <c r="DX102" s="211"/>
      <c r="DY102" s="211"/>
      <c r="DZ102" s="211"/>
      <c r="EA102" s="211"/>
      <c r="EB102" s="211"/>
      <c r="EC102" s="211"/>
      <c r="ED102" s="211"/>
      <c r="EE102" s="211"/>
      <c r="EF102" s="211"/>
      <c r="EG102" s="211"/>
      <c r="EH102" s="211"/>
      <c r="EI102" s="211"/>
      <c r="EJ102" s="211"/>
      <c r="EK102" s="211"/>
      <c r="EL102" s="211"/>
      <c r="EM102" s="211"/>
      <c r="EN102" s="211"/>
      <c r="EO102" s="211"/>
      <c r="EP102" s="211"/>
      <c r="EQ102" s="211"/>
      <c r="ER102" s="211"/>
      <c r="ES102" s="211"/>
      <c r="ET102" s="211"/>
      <c r="EU102" s="211"/>
      <c r="EV102" s="211"/>
      <c r="EW102" s="211"/>
      <c r="EX102" s="211"/>
      <c r="EY102" s="211"/>
      <c r="EZ102" s="211"/>
    </row>
    <row r="103" spans="1:156" s="72" customFormat="1" ht="23.25" customHeight="1" x14ac:dyDescent="0.2">
      <c r="A103" s="248"/>
      <c r="B103" s="263"/>
      <c r="C103" s="214"/>
      <c r="D103" s="324" t="str">
        <f t="shared" si="129"/>
        <v/>
      </c>
      <c r="E103" s="150" t="str">
        <f t="shared" si="178"/>
        <v/>
      </c>
      <c r="F103" s="214"/>
      <c r="G103" s="214"/>
      <c r="H103" s="214"/>
      <c r="I103" s="220"/>
      <c r="J103" s="214"/>
      <c r="K103" s="255"/>
      <c r="L103" s="268"/>
      <c r="M103" s="214"/>
      <c r="N103" s="215"/>
      <c r="O103" s="218"/>
      <c r="P103" s="216"/>
      <c r="Q103" s="217"/>
      <c r="R103" s="215"/>
      <c r="S103" s="219"/>
      <c r="T103" s="217"/>
      <c r="U103" s="215"/>
      <c r="V103" s="219"/>
      <c r="W103" s="217"/>
      <c r="X103" s="215"/>
      <c r="Y103" s="219"/>
      <c r="Z103" s="217"/>
      <c r="AA103" s="214"/>
      <c r="AB103" s="215"/>
      <c r="AC103" s="218"/>
      <c r="AD103" s="216"/>
      <c r="AE103" s="217"/>
      <c r="AF103" s="214"/>
      <c r="AG103" s="215"/>
      <c r="AH103" s="218"/>
      <c r="AI103" s="216"/>
      <c r="AJ103" s="217"/>
      <c r="AK103" s="214"/>
      <c r="AL103" s="215"/>
      <c r="AM103" s="218"/>
      <c r="AN103" s="216"/>
      <c r="AO103" s="217"/>
      <c r="AP103" s="214"/>
      <c r="AQ103" s="215"/>
      <c r="AR103" s="218"/>
      <c r="AS103" s="216"/>
      <c r="AT103" s="217"/>
      <c r="AU103" s="214"/>
      <c r="AV103" s="215"/>
      <c r="AW103" s="218"/>
      <c r="AX103" s="216"/>
      <c r="AY103" s="217"/>
      <c r="AZ103" s="214"/>
      <c r="BA103" s="215"/>
      <c r="BB103" s="218"/>
      <c r="BC103" s="216"/>
      <c r="BD103" s="213"/>
      <c r="BE103" s="214"/>
      <c r="BF103" s="214"/>
      <c r="BG103" s="215"/>
      <c r="BH103" s="218"/>
      <c r="BI103" s="216"/>
      <c r="BJ103" s="213"/>
      <c r="BK103" s="221"/>
      <c r="BL103" s="222">
        <f t="shared" si="130"/>
        <v>0</v>
      </c>
      <c r="BM103" s="223">
        <f t="shared" si="131"/>
        <v>0</v>
      </c>
      <c r="BN103" s="223">
        <f t="shared" si="132"/>
        <v>0</v>
      </c>
      <c r="BO103" s="223">
        <f t="shared" si="133"/>
        <v>0</v>
      </c>
      <c r="BP103" s="223">
        <f t="shared" si="134"/>
        <v>0</v>
      </c>
      <c r="BQ103" s="223">
        <f t="shared" si="135"/>
        <v>0</v>
      </c>
      <c r="BR103" s="224">
        <f t="shared" si="136"/>
        <v>0</v>
      </c>
      <c r="BS103" s="224">
        <f t="shared" si="137"/>
        <v>0</v>
      </c>
      <c r="BT103" s="223">
        <f t="shared" si="138"/>
        <v>0</v>
      </c>
      <c r="BU103" s="223">
        <f t="shared" si="139"/>
        <v>0</v>
      </c>
      <c r="BV103" s="223">
        <f t="shared" si="140"/>
        <v>0</v>
      </c>
      <c r="BW103" s="223">
        <f t="shared" si="141"/>
        <v>0</v>
      </c>
      <c r="BX103" s="223">
        <f t="shared" si="142"/>
        <v>0</v>
      </c>
      <c r="BY103" s="223">
        <f t="shared" si="143"/>
        <v>0</v>
      </c>
      <c r="BZ103" s="223">
        <f t="shared" si="144"/>
        <v>0</v>
      </c>
      <c r="CA103" s="223">
        <f t="shared" si="145"/>
        <v>0</v>
      </c>
      <c r="CB103" s="208">
        <f t="shared" si="128"/>
        <v>0</v>
      </c>
      <c r="CC103" s="223">
        <f t="shared" si="146"/>
        <v>0</v>
      </c>
      <c r="CD103" s="223">
        <f t="shared" si="147"/>
        <v>0</v>
      </c>
      <c r="CE103" s="224">
        <f t="shared" si="148"/>
        <v>0</v>
      </c>
      <c r="CF103" s="224">
        <f t="shared" si="149"/>
        <v>0</v>
      </c>
      <c r="CG103" s="224">
        <f t="shared" si="150"/>
        <v>0</v>
      </c>
      <c r="CH103" s="224">
        <f t="shared" si="151"/>
        <v>0</v>
      </c>
      <c r="CI103" s="224">
        <f t="shared" si="152"/>
        <v>0</v>
      </c>
      <c r="CJ103" s="224">
        <f t="shared" si="153"/>
        <v>0</v>
      </c>
      <c r="CK103" s="224">
        <f t="shared" si="154"/>
        <v>0</v>
      </c>
      <c r="CL103" s="224">
        <f t="shared" si="155"/>
        <v>0</v>
      </c>
      <c r="CM103" s="224">
        <f t="shared" si="156"/>
        <v>0</v>
      </c>
      <c r="CN103" s="224">
        <f t="shared" si="157"/>
        <v>0</v>
      </c>
      <c r="CO103" s="224">
        <f t="shared" si="158"/>
        <v>0</v>
      </c>
      <c r="CP103" s="224">
        <f t="shared" si="159"/>
        <v>0</v>
      </c>
      <c r="CQ103" s="224">
        <f t="shared" si="160"/>
        <v>0</v>
      </c>
      <c r="CR103" s="224" t="str">
        <f t="shared" si="161"/>
        <v/>
      </c>
      <c r="CS103" s="224" t="str">
        <f t="shared" si="162"/>
        <v xml:space="preserve"> </v>
      </c>
      <c r="CT103" s="224" t="str">
        <f t="shared" si="163"/>
        <v/>
      </c>
      <c r="CU103" s="224" t="str">
        <f t="shared" si="164"/>
        <v/>
      </c>
      <c r="CV103" s="224" t="str">
        <f t="shared" si="165"/>
        <v/>
      </c>
      <c r="CW103" s="224" t="str">
        <f t="shared" si="166"/>
        <v/>
      </c>
      <c r="CX103" s="224" t="str">
        <f t="shared" si="167"/>
        <v/>
      </c>
      <c r="CY103" s="224" t="str">
        <f t="shared" si="168"/>
        <v/>
      </c>
      <c r="CZ103" s="224" t="str">
        <f t="shared" si="169"/>
        <v/>
      </c>
      <c r="DA103" s="224" t="str">
        <f t="shared" si="170"/>
        <v/>
      </c>
      <c r="DB103" s="224" t="str">
        <f t="shared" si="171"/>
        <v/>
      </c>
      <c r="DC103" s="224" t="str">
        <f t="shared" si="172"/>
        <v/>
      </c>
      <c r="DD103" s="224" t="str">
        <f t="shared" si="173"/>
        <v/>
      </c>
      <c r="DE103" s="224" t="str">
        <f t="shared" si="174"/>
        <v/>
      </c>
      <c r="DF103" s="224" t="str">
        <f t="shared" si="175"/>
        <v/>
      </c>
      <c r="DG103" s="224" t="str">
        <f t="shared" si="176"/>
        <v/>
      </c>
      <c r="DH103" s="225" t="str">
        <f t="shared" si="177"/>
        <v/>
      </c>
      <c r="DI103" s="224" t="str">
        <f t="shared" si="180"/>
        <v/>
      </c>
      <c r="DJ103" s="224" t="str">
        <f t="shared" si="179"/>
        <v/>
      </c>
      <c r="DK103" s="306">
        <f t="shared" si="181"/>
        <v>0</v>
      </c>
      <c r="DL103" s="306">
        <f t="shared" si="182"/>
        <v>0</v>
      </c>
      <c r="DM103" s="306">
        <f t="shared" si="183"/>
        <v>0</v>
      </c>
      <c r="DN103" s="220"/>
      <c r="DO103" s="224" t="str">
        <f t="shared" si="184"/>
        <v/>
      </c>
      <c r="DP103" s="224" t="str">
        <f t="shared" si="185"/>
        <v/>
      </c>
      <c r="DQ103" s="307"/>
      <c r="DR103" s="71">
        <f t="shared" si="125"/>
        <v>0</v>
      </c>
      <c r="DS103" s="71">
        <f t="shared" si="126"/>
        <v>0</v>
      </c>
      <c r="DT103" s="71">
        <f t="shared" si="127"/>
        <v>0</v>
      </c>
      <c r="DU103" s="226"/>
      <c r="DV103" s="226"/>
      <c r="DW103" s="226"/>
      <c r="DX103" s="226"/>
      <c r="DY103" s="226"/>
      <c r="DZ103" s="226"/>
      <c r="EA103" s="226"/>
      <c r="EB103" s="226"/>
      <c r="EC103" s="226"/>
      <c r="ED103" s="226"/>
      <c r="EE103" s="226"/>
      <c r="EF103" s="226"/>
      <c r="EG103" s="226"/>
      <c r="EH103" s="226"/>
      <c r="EI103" s="226"/>
      <c r="EJ103" s="226"/>
      <c r="EK103" s="226"/>
      <c r="EL103" s="226"/>
      <c r="EM103" s="226"/>
      <c r="EN103" s="226"/>
      <c r="EO103" s="226"/>
      <c r="EP103" s="226"/>
      <c r="EQ103" s="226"/>
      <c r="ER103" s="226"/>
      <c r="ES103" s="226"/>
      <c r="ET103" s="226"/>
      <c r="EU103" s="226"/>
      <c r="EV103" s="226"/>
      <c r="EW103" s="226"/>
      <c r="EX103" s="226"/>
      <c r="EY103" s="226"/>
      <c r="EZ103" s="226"/>
    </row>
    <row r="104" spans="1:156" s="70" customFormat="1" ht="23.25" customHeight="1" x14ac:dyDescent="0.2">
      <c r="A104" s="249"/>
      <c r="B104" s="264"/>
      <c r="C104" s="230"/>
      <c r="D104" s="325" t="str">
        <f t="shared" si="129"/>
        <v/>
      </c>
      <c r="E104" s="265" t="str">
        <f t="shared" si="178"/>
        <v/>
      </c>
      <c r="F104" s="230"/>
      <c r="G104" s="230"/>
      <c r="H104" s="230"/>
      <c r="I104" s="200"/>
      <c r="J104" s="230"/>
      <c r="K104" s="254"/>
      <c r="L104" s="269"/>
      <c r="M104" s="230"/>
      <c r="N104" s="231"/>
      <c r="O104" s="232"/>
      <c r="P104" s="205"/>
      <c r="Q104" s="203"/>
      <c r="R104" s="231"/>
      <c r="S104" s="233"/>
      <c r="T104" s="203"/>
      <c r="U104" s="231"/>
      <c r="V104" s="233"/>
      <c r="W104" s="203"/>
      <c r="X104" s="231"/>
      <c r="Y104" s="233"/>
      <c r="Z104" s="203"/>
      <c r="AA104" s="230"/>
      <c r="AB104" s="231"/>
      <c r="AC104" s="232"/>
      <c r="AD104" s="205"/>
      <c r="AE104" s="203"/>
      <c r="AF104" s="230"/>
      <c r="AG104" s="231"/>
      <c r="AH104" s="232"/>
      <c r="AI104" s="205"/>
      <c r="AJ104" s="203"/>
      <c r="AK104" s="230"/>
      <c r="AL104" s="231"/>
      <c r="AM104" s="232"/>
      <c r="AN104" s="205"/>
      <c r="AO104" s="203"/>
      <c r="AP104" s="230"/>
      <c r="AQ104" s="231"/>
      <c r="AR104" s="232"/>
      <c r="AS104" s="205"/>
      <c r="AT104" s="203"/>
      <c r="AU104" s="230"/>
      <c r="AV104" s="231"/>
      <c r="AW104" s="232"/>
      <c r="AX104" s="205"/>
      <c r="AY104" s="203"/>
      <c r="AZ104" s="230"/>
      <c r="BA104" s="231"/>
      <c r="BB104" s="232"/>
      <c r="BC104" s="205"/>
      <c r="BD104" s="199"/>
      <c r="BE104" s="230"/>
      <c r="BF104" s="230"/>
      <c r="BG104" s="231"/>
      <c r="BH104" s="232"/>
      <c r="BI104" s="205"/>
      <c r="BJ104" s="229"/>
      <c r="BK104" s="234"/>
      <c r="BL104" s="207">
        <f t="shared" si="130"/>
        <v>0</v>
      </c>
      <c r="BM104" s="208">
        <f t="shared" si="131"/>
        <v>0</v>
      </c>
      <c r="BN104" s="208">
        <f t="shared" si="132"/>
        <v>0</v>
      </c>
      <c r="BO104" s="208">
        <f t="shared" si="133"/>
        <v>0</v>
      </c>
      <c r="BP104" s="208">
        <f t="shared" si="134"/>
        <v>0</v>
      </c>
      <c r="BQ104" s="208">
        <f t="shared" si="135"/>
        <v>0</v>
      </c>
      <c r="BR104" s="209">
        <f t="shared" si="136"/>
        <v>0</v>
      </c>
      <c r="BS104" s="209">
        <f t="shared" si="137"/>
        <v>0</v>
      </c>
      <c r="BT104" s="208">
        <f t="shared" si="138"/>
        <v>0</v>
      </c>
      <c r="BU104" s="208">
        <f t="shared" si="139"/>
        <v>0</v>
      </c>
      <c r="BV104" s="208">
        <f t="shared" si="140"/>
        <v>0</v>
      </c>
      <c r="BW104" s="208">
        <f t="shared" si="141"/>
        <v>0</v>
      </c>
      <c r="BX104" s="208">
        <f t="shared" si="142"/>
        <v>0</v>
      </c>
      <c r="BY104" s="208">
        <f t="shared" si="143"/>
        <v>0</v>
      </c>
      <c r="BZ104" s="208">
        <f t="shared" si="144"/>
        <v>0</v>
      </c>
      <c r="CA104" s="208">
        <f t="shared" si="145"/>
        <v>0</v>
      </c>
      <c r="CB104" s="208">
        <f t="shared" si="128"/>
        <v>0</v>
      </c>
      <c r="CC104" s="208">
        <f t="shared" si="146"/>
        <v>0</v>
      </c>
      <c r="CD104" s="208">
        <f t="shared" si="147"/>
        <v>0</v>
      </c>
      <c r="CE104" s="209">
        <f t="shared" si="148"/>
        <v>0</v>
      </c>
      <c r="CF104" s="209">
        <f t="shared" si="149"/>
        <v>0</v>
      </c>
      <c r="CG104" s="209">
        <f t="shared" si="150"/>
        <v>0</v>
      </c>
      <c r="CH104" s="209">
        <f t="shared" si="151"/>
        <v>0</v>
      </c>
      <c r="CI104" s="209">
        <f t="shared" si="152"/>
        <v>0</v>
      </c>
      <c r="CJ104" s="209">
        <f t="shared" si="153"/>
        <v>0</v>
      </c>
      <c r="CK104" s="209">
        <f t="shared" si="154"/>
        <v>0</v>
      </c>
      <c r="CL104" s="209">
        <f t="shared" si="155"/>
        <v>0</v>
      </c>
      <c r="CM104" s="209">
        <f t="shared" si="156"/>
        <v>0</v>
      </c>
      <c r="CN104" s="209">
        <f t="shared" si="157"/>
        <v>0</v>
      </c>
      <c r="CO104" s="209">
        <f t="shared" si="158"/>
        <v>0</v>
      </c>
      <c r="CP104" s="209">
        <f t="shared" si="159"/>
        <v>0</v>
      </c>
      <c r="CQ104" s="209">
        <f t="shared" si="160"/>
        <v>0</v>
      </c>
      <c r="CR104" s="209" t="str">
        <f t="shared" si="161"/>
        <v/>
      </c>
      <c r="CS104" s="209" t="str">
        <f t="shared" si="162"/>
        <v xml:space="preserve"> </v>
      </c>
      <c r="CT104" s="209" t="str">
        <f t="shared" si="163"/>
        <v/>
      </c>
      <c r="CU104" s="209" t="str">
        <f t="shared" si="164"/>
        <v/>
      </c>
      <c r="CV104" s="209" t="str">
        <f t="shared" si="165"/>
        <v/>
      </c>
      <c r="CW104" s="209" t="str">
        <f t="shared" si="166"/>
        <v/>
      </c>
      <c r="CX104" s="209" t="str">
        <f t="shared" si="167"/>
        <v/>
      </c>
      <c r="CY104" s="209" t="str">
        <f t="shared" si="168"/>
        <v/>
      </c>
      <c r="CZ104" s="209" t="str">
        <f t="shared" si="169"/>
        <v/>
      </c>
      <c r="DA104" s="209" t="str">
        <f t="shared" si="170"/>
        <v/>
      </c>
      <c r="DB104" s="209" t="str">
        <f t="shared" si="171"/>
        <v/>
      </c>
      <c r="DC104" s="209" t="str">
        <f t="shared" si="172"/>
        <v/>
      </c>
      <c r="DD104" s="209" t="str">
        <f t="shared" si="173"/>
        <v/>
      </c>
      <c r="DE104" s="209" t="str">
        <f t="shared" si="174"/>
        <v/>
      </c>
      <c r="DF104" s="209" t="str">
        <f t="shared" si="175"/>
        <v/>
      </c>
      <c r="DG104" s="209" t="str">
        <f t="shared" si="176"/>
        <v/>
      </c>
      <c r="DH104" s="210" t="str">
        <f t="shared" si="177"/>
        <v/>
      </c>
      <c r="DI104" s="272" t="str">
        <f t="shared" si="180"/>
        <v/>
      </c>
      <c r="DJ104" s="272" t="str">
        <f t="shared" si="179"/>
        <v/>
      </c>
      <c r="DK104" s="200">
        <f t="shared" si="181"/>
        <v>0</v>
      </c>
      <c r="DL104" s="200">
        <f t="shared" si="182"/>
        <v>0</v>
      </c>
      <c r="DM104" s="200">
        <f t="shared" si="183"/>
        <v>0</v>
      </c>
      <c r="DN104" s="200"/>
      <c r="DO104" s="272" t="str">
        <f t="shared" si="184"/>
        <v/>
      </c>
      <c r="DP104" s="272" t="str">
        <f t="shared" si="185"/>
        <v/>
      </c>
      <c r="DQ104" s="308"/>
      <c r="DR104" s="68">
        <f t="shared" si="125"/>
        <v>0</v>
      </c>
      <c r="DS104" s="68">
        <f t="shared" si="126"/>
        <v>0</v>
      </c>
      <c r="DT104" s="68">
        <f t="shared" si="127"/>
        <v>0</v>
      </c>
      <c r="DU104" s="211"/>
      <c r="DV104" s="211"/>
      <c r="DW104" s="211"/>
      <c r="DX104" s="211"/>
      <c r="DY104" s="211"/>
      <c r="DZ104" s="211"/>
      <c r="EA104" s="211"/>
      <c r="EB104" s="211"/>
      <c r="EC104" s="211"/>
      <c r="ED104" s="211"/>
      <c r="EE104" s="211"/>
      <c r="EF104" s="211"/>
      <c r="EG104" s="211"/>
      <c r="EH104" s="211"/>
      <c r="EI104" s="211"/>
      <c r="EJ104" s="211"/>
      <c r="EK104" s="211"/>
      <c r="EL104" s="211"/>
      <c r="EM104" s="211"/>
      <c r="EN104" s="211"/>
      <c r="EO104" s="211"/>
      <c r="EP104" s="211"/>
      <c r="EQ104" s="211"/>
      <c r="ER104" s="211"/>
      <c r="ES104" s="211"/>
      <c r="ET104" s="211"/>
      <c r="EU104" s="211"/>
      <c r="EV104" s="211"/>
      <c r="EW104" s="211"/>
      <c r="EX104" s="211"/>
      <c r="EY104" s="211"/>
      <c r="EZ104" s="211"/>
    </row>
    <row r="105" spans="1:156" s="72" customFormat="1" ht="23.25" customHeight="1" x14ac:dyDescent="0.2">
      <c r="A105" s="248"/>
      <c r="B105" s="263"/>
      <c r="C105" s="214"/>
      <c r="D105" s="324" t="str">
        <f t="shared" si="129"/>
        <v/>
      </c>
      <c r="E105" s="150" t="str">
        <f t="shared" si="178"/>
        <v/>
      </c>
      <c r="F105" s="214"/>
      <c r="G105" s="214"/>
      <c r="H105" s="214"/>
      <c r="I105" s="220"/>
      <c r="J105" s="214"/>
      <c r="K105" s="255"/>
      <c r="L105" s="268"/>
      <c r="M105" s="214"/>
      <c r="N105" s="215"/>
      <c r="O105" s="218"/>
      <c r="P105" s="216"/>
      <c r="Q105" s="217"/>
      <c r="R105" s="215"/>
      <c r="S105" s="219"/>
      <c r="T105" s="217"/>
      <c r="U105" s="215"/>
      <c r="V105" s="219"/>
      <c r="W105" s="217"/>
      <c r="X105" s="215"/>
      <c r="Y105" s="219"/>
      <c r="Z105" s="217"/>
      <c r="AA105" s="214"/>
      <c r="AB105" s="215"/>
      <c r="AC105" s="218"/>
      <c r="AD105" s="216"/>
      <c r="AE105" s="217"/>
      <c r="AF105" s="214"/>
      <c r="AG105" s="215"/>
      <c r="AH105" s="218"/>
      <c r="AI105" s="216"/>
      <c r="AJ105" s="217"/>
      <c r="AK105" s="214"/>
      <c r="AL105" s="215"/>
      <c r="AM105" s="218"/>
      <c r="AN105" s="216"/>
      <c r="AO105" s="217"/>
      <c r="AP105" s="214"/>
      <c r="AQ105" s="215"/>
      <c r="AR105" s="218"/>
      <c r="AS105" s="216"/>
      <c r="AT105" s="217"/>
      <c r="AU105" s="214"/>
      <c r="AV105" s="215"/>
      <c r="AW105" s="218"/>
      <c r="AX105" s="216"/>
      <c r="AY105" s="217"/>
      <c r="AZ105" s="214"/>
      <c r="BA105" s="215"/>
      <c r="BB105" s="218"/>
      <c r="BC105" s="216"/>
      <c r="BD105" s="213"/>
      <c r="BE105" s="214"/>
      <c r="BF105" s="214"/>
      <c r="BG105" s="215"/>
      <c r="BH105" s="218"/>
      <c r="BI105" s="216"/>
      <c r="BJ105" s="213"/>
      <c r="BK105" s="221"/>
      <c r="BL105" s="222">
        <f t="shared" si="130"/>
        <v>0</v>
      </c>
      <c r="BM105" s="223">
        <f t="shared" si="131"/>
        <v>0</v>
      </c>
      <c r="BN105" s="223">
        <f t="shared" si="132"/>
        <v>0</v>
      </c>
      <c r="BO105" s="223">
        <f t="shared" si="133"/>
        <v>0</v>
      </c>
      <c r="BP105" s="223">
        <f t="shared" si="134"/>
        <v>0</v>
      </c>
      <c r="BQ105" s="223">
        <f t="shared" si="135"/>
        <v>0</v>
      </c>
      <c r="BR105" s="224">
        <f t="shared" si="136"/>
        <v>0</v>
      </c>
      <c r="BS105" s="224">
        <f t="shared" si="137"/>
        <v>0</v>
      </c>
      <c r="BT105" s="223">
        <f t="shared" si="138"/>
        <v>0</v>
      </c>
      <c r="BU105" s="223">
        <f t="shared" si="139"/>
        <v>0</v>
      </c>
      <c r="BV105" s="223">
        <f t="shared" si="140"/>
        <v>0</v>
      </c>
      <c r="BW105" s="223">
        <f t="shared" si="141"/>
        <v>0</v>
      </c>
      <c r="BX105" s="223">
        <f t="shared" si="142"/>
        <v>0</v>
      </c>
      <c r="BY105" s="223">
        <f t="shared" si="143"/>
        <v>0</v>
      </c>
      <c r="BZ105" s="223">
        <f t="shared" si="144"/>
        <v>0</v>
      </c>
      <c r="CA105" s="223">
        <f t="shared" si="145"/>
        <v>0</v>
      </c>
      <c r="CB105" s="208">
        <f t="shared" si="128"/>
        <v>0</v>
      </c>
      <c r="CC105" s="223">
        <f t="shared" si="146"/>
        <v>0</v>
      </c>
      <c r="CD105" s="223">
        <f t="shared" si="147"/>
        <v>0</v>
      </c>
      <c r="CE105" s="224">
        <f t="shared" si="148"/>
        <v>0</v>
      </c>
      <c r="CF105" s="224">
        <f t="shared" si="149"/>
        <v>0</v>
      </c>
      <c r="CG105" s="224">
        <f t="shared" si="150"/>
        <v>0</v>
      </c>
      <c r="CH105" s="224">
        <f t="shared" si="151"/>
        <v>0</v>
      </c>
      <c r="CI105" s="224">
        <f t="shared" si="152"/>
        <v>0</v>
      </c>
      <c r="CJ105" s="224">
        <f t="shared" si="153"/>
        <v>0</v>
      </c>
      <c r="CK105" s="224">
        <f t="shared" si="154"/>
        <v>0</v>
      </c>
      <c r="CL105" s="224">
        <f t="shared" si="155"/>
        <v>0</v>
      </c>
      <c r="CM105" s="224">
        <f t="shared" si="156"/>
        <v>0</v>
      </c>
      <c r="CN105" s="224">
        <f t="shared" si="157"/>
        <v>0</v>
      </c>
      <c r="CO105" s="224">
        <f t="shared" si="158"/>
        <v>0</v>
      </c>
      <c r="CP105" s="224">
        <f t="shared" si="159"/>
        <v>0</v>
      </c>
      <c r="CQ105" s="224">
        <f t="shared" si="160"/>
        <v>0</v>
      </c>
      <c r="CR105" s="224" t="str">
        <f t="shared" si="161"/>
        <v/>
      </c>
      <c r="CS105" s="224" t="str">
        <f t="shared" si="162"/>
        <v xml:space="preserve"> </v>
      </c>
      <c r="CT105" s="224" t="str">
        <f t="shared" si="163"/>
        <v/>
      </c>
      <c r="CU105" s="224" t="str">
        <f t="shared" si="164"/>
        <v/>
      </c>
      <c r="CV105" s="224" t="str">
        <f t="shared" si="165"/>
        <v/>
      </c>
      <c r="CW105" s="224" t="str">
        <f t="shared" si="166"/>
        <v/>
      </c>
      <c r="CX105" s="224" t="str">
        <f t="shared" si="167"/>
        <v/>
      </c>
      <c r="CY105" s="224" t="str">
        <f t="shared" si="168"/>
        <v/>
      </c>
      <c r="CZ105" s="224" t="str">
        <f t="shared" si="169"/>
        <v/>
      </c>
      <c r="DA105" s="224" t="str">
        <f t="shared" si="170"/>
        <v/>
      </c>
      <c r="DB105" s="224" t="str">
        <f t="shared" si="171"/>
        <v/>
      </c>
      <c r="DC105" s="224" t="str">
        <f t="shared" si="172"/>
        <v/>
      </c>
      <c r="DD105" s="224" t="str">
        <f t="shared" si="173"/>
        <v/>
      </c>
      <c r="DE105" s="224" t="str">
        <f t="shared" si="174"/>
        <v/>
      </c>
      <c r="DF105" s="224" t="str">
        <f t="shared" si="175"/>
        <v/>
      </c>
      <c r="DG105" s="224" t="str">
        <f t="shared" si="176"/>
        <v/>
      </c>
      <c r="DH105" s="225" t="str">
        <f t="shared" si="177"/>
        <v/>
      </c>
      <c r="DI105" s="224" t="str">
        <f t="shared" si="180"/>
        <v/>
      </c>
      <c r="DJ105" s="224" t="str">
        <f t="shared" si="179"/>
        <v/>
      </c>
      <c r="DK105" s="306">
        <f t="shared" si="181"/>
        <v>0</v>
      </c>
      <c r="DL105" s="306">
        <f t="shared" si="182"/>
        <v>0</v>
      </c>
      <c r="DM105" s="306">
        <f t="shared" si="183"/>
        <v>0</v>
      </c>
      <c r="DN105" s="220"/>
      <c r="DO105" s="224" t="str">
        <f t="shared" si="184"/>
        <v/>
      </c>
      <c r="DP105" s="224" t="str">
        <f t="shared" si="185"/>
        <v/>
      </c>
      <c r="DQ105" s="307"/>
      <c r="DR105" s="71">
        <f t="shared" si="125"/>
        <v>0</v>
      </c>
      <c r="DS105" s="71">
        <f t="shared" si="126"/>
        <v>0</v>
      </c>
      <c r="DT105" s="71">
        <f t="shared" si="127"/>
        <v>0</v>
      </c>
      <c r="DU105" s="226"/>
      <c r="DV105" s="226"/>
      <c r="DW105" s="226"/>
      <c r="DX105" s="226"/>
      <c r="DY105" s="226"/>
      <c r="DZ105" s="226"/>
      <c r="EA105" s="226"/>
      <c r="EB105" s="226"/>
      <c r="EC105" s="226"/>
      <c r="ED105" s="226"/>
      <c r="EE105" s="226"/>
      <c r="EF105" s="226"/>
      <c r="EG105" s="226"/>
      <c r="EH105" s="226"/>
      <c r="EI105" s="226"/>
      <c r="EJ105" s="226"/>
      <c r="EK105" s="226"/>
      <c r="EL105" s="226"/>
      <c r="EM105" s="226"/>
      <c r="EN105" s="226"/>
      <c r="EO105" s="226"/>
      <c r="EP105" s="226"/>
      <c r="EQ105" s="226"/>
      <c r="ER105" s="226"/>
      <c r="ES105" s="226"/>
      <c r="ET105" s="226"/>
      <c r="EU105" s="226"/>
      <c r="EV105" s="226"/>
      <c r="EW105" s="226"/>
      <c r="EX105" s="226"/>
      <c r="EY105" s="226"/>
      <c r="EZ105" s="226"/>
    </row>
    <row r="106" spans="1:156" s="70" customFormat="1" ht="23.25" customHeight="1" x14ac:dyDescent="0.2">
      <c r="A106" s="249"/>
      <c r="B106" s="264"/>
      <c r="C106" s="230"/>
      <c r="D106" s="325" t="str">
        <f t="shared" si="129"/>
        <v/>
      </c>
      <c r="E106" s="265" t="str">
        <f t="shared" si="178"/>
        <v/>
      </c>
      <c r="F106" s="230"/>
      <c r="G106" s="230"/>
      <c r="H106" s="230"/>
      <c r="I106" s="200"/>
      <c r="J106" s="230"/>
      <c r="K106" s="254"/>
      <c r="L106" s="269"/>
      <c r="M106" s="230"/>
      <c r="N106" s="231"/>
      <c r="O106" s="232"/>
      <c r="P106" s="205"/>
      <c r="Q106" s="203"/>
      <c r="R106" s="231"/>
      <c r="S106" s="233"/>
      <c r="T106" s="203"/>
      <c r="U106" s="231"/>
      <c r="V106" s="233"/>
      <c r="W106" s="203"/>
      <c r="X106" s="231"/>
      <c r="Y106" s="233"/>
      <c r="Z106" s="203"/>
      <c r="AA106" s="230"/>
      <c r="AB106" s="231"/>
      <c r="AC106" s="232"/>
      <c r="AD106" s="205"/>
      <c r="AE106" s="203"/>
      <c r="AF106" s="230"/>
      <c r="AG106" s="231"/>
      <c r="AH106" s="232"/>
      <c r="AI106" s="205"/>
      <c r="AJ106" s="203"/>
      <c r="AK106" s="230"/>
      <c r="AL106" s="231"/>
      <c r="AM106" s="232"/>
      <c r="AN106" s="205"/>
      <c r="AO106" s="203"/>
      <c r="AP106" s="230"/>
      <c r="AQ106" s="231"/>
      <c r="AR106" s="232"/>
      <c r="AS106" s="205"/>
      <c r="AT106" s="203"/>
      <c r="AU106" s="230"/>
      <c r="AV106" s="231"/>
      <c r="AW106" s="232"/>
      <c r="AX106" s="205"/>
      <c r="AY106" s="203"/>
      <c r="AZ106" s="230"/>
      <c r="BA106" s="231"/>
      <c r="BB106" s="232"/>
      <c r="BC106" s="205"/>
      <c r="BD106" s="199"/>
      <c r="BE106" s="230"/>
      <c r="BF106" s="230"/>
      <c r="BG106" s="231"/>
      <c r="BH106" s="232"/>
      <c r="BI106" s="205"/>
      <c r="BJ106" s="229"/>
      <c r="BK106" s="234"/>
      <c r="BL106" s="207">
        <f t="shared" si="130"/>
        <v>0</v>
      </c>
      <c r="BM106" s="208">
        <f t="shared" si="131"/>
        <v>0</v>
      </c>
      <c r="BN106" s="208">
        <f t="shared" si="132"/>
        <v>0</v>
      </c>
      <c r="BO106" s="208">
        <f t="shared" si="133"/>
        <v>0</v>
      </c>
      <c r="BP106" s="208">
        <f t="shared" si="134"/>
        <v>0</v>
      </c>
      <c r="BQ106" s="208">
        <f t="shared" si="135"/>
        <v>0</v>
      </c>
      <c r="BR106" s="209">
        <f t="shared" si="136"/>
        <v>0</v>
      </c>
      <c r="BS106" s="209">
        <f t="shared" si="137"/>
        <v>0</v>
      </c>
      <c r="BT106" s="208">
        <f t="shared" si="138"/>
        <v>0</v>
      </c>
      <c r="BU106" s="208">
        <f t="shared" si="139"/>
        <v>0</v>
      </c>
      <c r="BV106" s="208">
        <f t="shared" si="140"/>
        <v>0</v>
      </c>
      <c r="BW106" s="208">
        <f t="shared" si="141"/>
        <v>0</v>
      </c>
      <c r="BX106" s="208">
        <f t="shared" si="142"/>
        <v>0</v>
      </c>
      <c r="BY106" s="208">
        <f t="shared" si="143"/>
        <v>0</v>
      </c>
      <c r="BZ106" s="208">
        <f t="shared" si="144"/>
        <v>0</v>
      </c>
      <c r="CA106" s="208">
        <f t="shared" si="145"/>
        <v>0</v>
      </c>
      <c r="CB106" s="208">
        <f t="shared" si="128"/>
        <v>0</v>
      </c>
      <c r="CC106" s="208">
        <f t="shared" si="146"/>
        <v>0</v>
      </c>
      <c r="CD106" s="208">
        <f t="shared" si="147"/>
        <v>0</v>
      </c>
      <c r="CE106" s="209">
        <f t="shared" si="148"/>
        <v>0</v>
      </c>
      <c r="CF106" s="209">
        <f t="shared" si="149"/>
        <v>0</v>
      </c>
      <c r="CG106" s="209">
        <f t="shared" si="150"/>
        <v>0</v>
      </c>
      <c r="CH106" s="209">
        <f t="shared" si="151"/>
        <v>0</v>
      </c>
      <c r="CI106" s="209">
        <f t="shared" si="152"/>
        <v>0</v>
      </c>
      <c r="CJ106" s="209">
        <f t="shared" si="153"/>
        <v>0</v>
      </c>
      <c r="CK106" s="209">
        <f t="shared" si="154"/>
        <v>0</v>
      </c>
      <c r="CL106" s="209">
        <f t="shared" si="155"/>
        <v>0</v>
      </c>
      <c r="CM106" s="209">
        <f t="shared" si="156"/>
        <v>0</v>
      </c>
      <c r="CN106" s="209">
        <f t="shared" si="157"/>
        <v>0</v>
      </c>
      <c r="CO106" s="209">
        <f t="shared" si="158"/>
        <v>0</v>
      </c>
      <c r="CP106" s="209">
        <f t="shared" si="159"/>
        <v>0</v>
      </c>
      <c r="CQ106" s="209">
        <f t="shared" si="160"/>
        <v>0</v>
      </c>
      <c r="CR106" s="209" t="str">
        <f t="shared" si="161"/>
        <v/>
      </c>
      <c r="CS106" s="209" t="str">
        <f t="shared" si="162"/>
        <v xml:space="preserve"> </v>
      </c>
      <c r="CT106" s="209" t="str">
        <f t="shared" si="163"/>
        <v/>
      </c>
      <c r="CU106" s="209" t="str">
        <f t="shared" si="164"/>
        <v/>
      </c>
      <c r="CV106" s="209" t="str">
        <f t="shared" si="165"/>
        <v/>
      </c>
      <c r="CW106" s="209" t="str">
        <f t="shared" si="166"/>
        <v/>
      </c>
      <c r="CX106" s="209" t="str">
        <f t="shared" si="167"/>
        <v/>
      </c>
      <c r="CY106" s="209" t="str">
        <f t="shared" si="168"/>
        <v/>
      </c>
      <c r="CZ106" s="209" t="str">
        <f t="shared" si="169"/>
        <v/>
      </c>
      <c r="DA106" s="209" t="str">
        <f t="shared" si="170"/>
        <v/>
      </c>
      <c r="DB106" s="209" t="str">
        <f t="shared" si="171"/>
        <v/>
      </c>
      <c r="DC106" s="209" t="str">
        <f t="shared" si="172"/>
        <v/>
      </c>
      <c r="DD106" s="209" t="str">
        <f t="shared" si="173"/>
        <v/>
      </c>
      <c r="DE106" s="209" t="str">
        <f t="shared" si="174"/>
        <v/>
      </c>
      <c r="DF106" s="209" t="str">
        <f t="shared" si="175"/>
        <v/>
      </c>
      <c r="DG106" s="209" t="str">
        <f t="shared" si="176"/>
        <v/>
      </c>
      <c r="DH106" s="210" t="str">
        <f t="shared" si="177"/>
        <v/>
      </c>
      <c r="DI106" s="272" t="str">
        <f t="shared" si="180"/>
        <v/>
      </c>
      <c r="DJ106" s="272" t="str">
        <f t="shared" si="179"/>
        <v/>
      </c>
      <c r="DK106" s="200">
        <f t="shared" si="181"/>
        <v>0</v>
      </c>
      <c r="DL106" s="200">
        <f t="shared" si="182"/>
        <v>0</v>
      </c>
      <c r="DM106" s="200">
        <f t="shared" si="183"/>
        <v>0</v>
      </c>
      <c r="DN106" s="200"/>
      <c r="DO106" s="272" t="str">
        <f t="shared" si="184"/>
        <v/>
      </c>
      <c r="DP106" s="272" t="str">
        <f t="shared" si="185"/>
        <v/>
      </c>
      <c r="DQ106" s="308"/>
      <c r="DR106" s="68">
        <f t="shared" si="125"/>
        <v>0</v>
      </c>
      <c r="DS106" s="68">
        <f t="shared" si="126"/>
        <v>0</v>
      </c>
      <c r="DT106" s="68">
        <f t="shared" si="127"/>
        <v>0</v>
      </c>
      <c r="DU106" s="211"/>
      <c r="DV106" s="211"/>
      <c r="DW106" s="211"/>
      <c r="DX106" s="211"/>
      <c r="DY106" s="211"/>
      <c r="DZ106" s="211"/>
      <c r="EA106" s="211"/>
      <c r="EB106" s="211"/>
      <c r="EC106" s="211"/>
      <c r="ED106" s="211"/>
      <c r="EE106" s="211"/>
      <c r="EF106" s="211"/>
      <c r="EG106" s="211"/>
      <c r="EH106" s="211"/>
      <c r="EI106" s="211"/>
      <c r="EJ106" s="211"/>
      <c r="EK106" s="211"/>
      <c r="EL106" s="211"/>
      <c r="EM106" s="211"/>
      <c r="EN106" s="211"/>
      <c r="EO106" s="211"/>
      <c r="EP106" s="211"/>
      <c r="EQ106" s="211"/>
      <c r="ER106" s="211"/>
      <c r="ES106" s="211"/>
      <c r="ET106" s="211"/>
      <c r="EU106" s="211"/>
      <c r="EV106" s="211"/>
      <c r="EW106" s="211"/>
      <c r="EX106" s="211"/>
      <c r="EY106" s="211"/>
      <c r="EZ106" s="211"/>
    </row>
    <row r="107" spans="1:156" s="72" customFormat="1" ht="23.25" customHeight="1" x14ac:dyDescent="0.2">
      <c r="A107" s="248"/>
      <c r="B107" s="263"/>
      <c r="C107" s="214"/>
      <c r="D107" s="324" t="str">
        <f t="shared" si="129"/>
        <v/>
      </c>
      <c r="E107" s="150" t="str">
        <f t="shared" si="178"/>
        <v/>
      </c>
      <c r="F107" s="214"/>
      <c r="G107" s="214"/>
      <c r="H107" s="214"/>
      <c r="I107" s="220"/>
      <c r="J107" s="214"/>
      <c r="K107" s="255"/>
      <c r="L107" s="268"/>
      <c r="M107" s="214"/>
      <c r="N107" s="215"/>
      <c r="O107" s="218"/>
      <c r="P107" s="216"/>
      <c r="Q107" s="217"/>
      <c r="R107" s="215"/>
      <c r="S107" s="219"/>
      <c r="T107" s="217"/>
      <c r="U107" s="215"/>
      <c r="V107" s="219"/>
      <c r="W107" s="217"/>
      <c r="X107" s="215"/>
      <c r="Y107" s="219"/>
      <c r="Z107" s="217"/>
      <c r="AA107" s="214"/>
      <c r="AB107" s="215"/>
      <c r="AC107" s="218"/>
      <c r="AD107" s="216"/>
      <c r="AE107" s="217"/>
      <c r="AF107" s="214"/>
      <c r="AG107" s="215"/>
      <c r="AH107" s="218"/>
      <c r="AI107" s="216"/>
      <c r="AJ107" s="217"/>
      <c r="AK107" s="214"/>
      <c r="AL107" s="215"/>
      <c r="AM107" s="218"/>
      <c r="AN107" s="216"/>
      <c r="AO107" s="217"/>
      <c r="AP107" s="214"/>
      <c r="AQ107" s="215"/>
      <c r="AR107" s="218"/>
      <c r="AS107" s="216"/>
      <c r="AT107" s="217"/>
      <c r="AU107" s="214"/>
      <c r="AV107" s="215"/>
      <c r="AW107" s="218"/>
      <c r="AX107" s="216"/>
      <c r="AY107" s="217"/>
      <c r="AZ107" s="214"/>
      <c r="BA107" s="215"/>
      <c r="BB107" s="218"/>
      <c r="BC107" s="216"/>
      <c r="BD107" s="213"/>
      <c r="BE107" s="214"/>
      <c r="BF107" s="214"/>
      <c r="BG107" s="215"/>
      <c r="BH107" s="218"/>
      <c r="BI107" s="216"/>
      <c r="BJ107" s="213"/>
      <c r="BK107" s="221"/>
      <c r="BL107" s="222">
        <f t="shared" si="130"/>
        <v>0</v>
      </c>
      <c r="BM107" s="223">
        <f t="shared" si="131"/>
        <v>0</v>
      </c>
      <c r="BN107" s="223">
        <f t="shared" si="132"/>
        <v>0</v>
      </c>
      <c r="BO107" s="223">
        <f t="shared" si="133"/>
        <v>0</v>
      </c>
      <c r="BP107" s="223">
        <f t="shared" si="134"/>
        <v>0</v>
      </c>
      <c r="BQ107" s="223">
        <f t="shared" si="135"/>
        <v>0</v>
      </c>
      <c r="BR107" s="224">
        <f t="shared" si="136"/>
        <v>0</v>
      </c>
      <c r="BS107" s="224">
        <f t="shared" si="137"/>
        <v>0</v>
      </c>
      <c r="BT107" s="223">
        <f t="shared" si="138"/>
        <v>0</v>
      </c>
      <c r="BU107" s="223">
        <f t="shared" si="139"/>
        <v>0</v>
      </c>
      <c r="BV107" s="223">
        <f t="shared" si="140"/>
        <v>0</v>
      </c>
      <c r="BW107" s="223">
        <f t="shared" si="141"/>
        <v>0</v>
      </c>
      <c r="BX107" s="223">
        <f t="shared" si="142"/>
        <v>0</v>
      </c>
      <c r="BY107" s="223">
        <f t="shared" si="143"/>
        <v>0</v>
      </c>
      <c r="BZ107" s="223">
        <f t="shared" si="144"/>
        <v>0</v>
      </c>
      <c r="CA107" s="223">
        <f t="shared" si="145"/>
        <v>0</v>
      </c>
      <c r="CB107" s="208">
        <f t="shared" si="128"/>
        <v>0</v>
      </c>
      <c r="CC107" s="223">
        <f t="shared" si="146"/>
        <v>0</v>
      </c>
      <c r="CD107" s="223">
        <f t="shared" si="147"/>
        <v>0</v>
      </c>
      <c r="CE107" s="224">
        <f t="shared" si="148"/>
        <v>0</v>
      </c>
      <c r="CF107" s="224">
        <f t="shared" si="149"/>
        <v>0</v>
      </c>
      <c r="CG107" s="224">
        <f t="shared" si="150"/>
        <v>0</v>
      </c>
      <c r="CH107" s="224">
        <f t="shared" si="151"/>
        <v>0</v>
      </c>
      <c r="CI107" s="224">
        <f t="shared" si="152"/>
        <v>0</v>
      </c>
      <c r="CJ107" s="224">
        <f t="shared" si="153"/>
        <v>0</v>
      </c>
      <c r="CK107" s="224">
        <f t="shared" si="154"/>
        <v>0</v>
      </c>
      <c r="CL107" s="224">
        <f t="shared" si="155"/>
        <v>0</v>
      </c>
      <c r="CM107" s="224">
        <f t="shared" si="156"/>
        <v>0</v>
      </c>
      <c r="CN107" s="224">
        <f t="shared" si="157"/>
        <v>0</v>
      </c>
      <c r="CO107" s="224">
        <f t="shared" si="158"/>
        <v>0</v>
      </c>
      <c r="CP107" s="224">
        <f t="shared" si="159"/>
        <v>0</v>
      </c>
      <c r="CQ107" s="224">
        <f t="shared" si="160"/>
        <v>0</v>
      </c>
      <c r="CR107" s="224" t="str">
        <f t="shared" si="161"/>
        <v/>
      </c>
      <c r="CS107" s="224" t="str">
        <f t="shared" si="162"/>
        <v xml:space="preserve"> </v>
      </c>
      <c r="CT107" s="224" t="str">
        <f t="shared" si="163"/>
        <v/>
      </c>
      <c r="CU107" s="224" t="str">
        <f t="shared" si="164"/>
        <v/>
      </c>
      <c r="CV107" s="224" t="str">
        <f t="shared" si="165"/>
        <v/>
      </c>
      <c r="CW107" s="224" t="str">
        <f t="shared" si="166"/>
        <v/>
      </c>
      <c r="CX107" s="224" t="str">
        <f t="shared" si="167"/>
        <v/>
      </c>
      <c r="CY107" s="224" t="str">
        <f t="shared" si="168"/>
        <v/>
      </c>
      <c r="CZ107" s="224" t="str">
        <f t="shared" si="169"/>
        <v/>
      </c>
      <c r="DA107" s="224" t="str">
        <f t="shared" si="170"/>
        <v/>
      </c>
      <c r="DB107" s="224" t="str">
        <f t="shared" si="171"/>
        <v/>
      </c>
      <c r="DC107" s="224" t="str">
        <f t="shared" si="172"/>
        <v/>
      </c>
      <c r="DD107" s="224" t="str">
        <f t="shared" si="173"/>
        <v/>
      </c>
      <c r="DE107" s="224" t="str">
        <f t="shared" si="174"/>
        <v/>
      </c>
      <c r="DF107" s="224" t="str">
        <f t="shared" si="175"/>
        <v/>
      </c>
      <c r="DG107" s="224" t="str">
        <f t="shared" si="176"/>
        <v/>
      </c>
      <c r="DH107" s="225" t="str">
        <f t="shared" si="177"/>
        <v/>
      </c>
      <c r="DI107" s="224" t="str">
        <f t="shared" si="180"/>
        <v/>
      </c>
      <c r="DJ107" s="224" t="str">
        <f t="shared" si="179"/>
        <v/>
      </c>
      <c r="DK107" s="306">
        <f t="shared" si="181"/>
        <v>0</v>
      </c>
      <c r="DL107" s="306">
        <f t="shared" si="182"/>
        <v>0</v>
      </c>
      <c r="DM107" s="306">
        <f t="shared" si="183"/>
        <v>0</v>
      </c>
      <c r="DN107" s="220"/>
      <c r="DO107" s="224" t="str">
        <f t="shared" si="184"/>
        <v/>
      </c>
      <c r="DP107" s="224" t="str">
        <f t="shared" si="185"/>
        <v/>
      </c>
      <c r="DQ107" s="307"/>
      <c r="DR107" s="71">
        <f t="shared" si="125"/>
        <v>0</v>
      </c>
      <c r="DS107" s="71">
        <f t="shared" si="126"/>
        <v>0</v>
      </c>
      <c r="DT107" s="71">
        <f t="shared" si="127"/>
        <v>0</v>
      </c>
      <c r="DU107" s="226"/>
      <c r="DV107" s="226"/>
      <c r="DW107" s="226"/>
      <c r="DX107" s="226"/>
      <c r="DY107" s="226"/>
      <c r="DZ107" s="226"/>
      <c r="EA107" s="226"/>
      <c r="EB107" s="226"/>
      <c r="EC107" s="226"/>
      <c r="ED107" s="226"/>
      <c r="EE107" s="226"/>
      <c r="EF107" s="226"/>
      <c r="EG107" s="226"/>
      <c r="EH107" s="226"/>
      <c r="EI107" s="226"/>
      <c r="EJ107" s="226"/>
      <c r="EK107" s="226"/>
      <c r="EL107" s="226"/>
      <c r="EM107" s="226"/>
      <c r="EN107" s="226"/>
      <c r="EO107" s="226"/>
      <c r="EP107" s="226"/>
      <c r="EQ107" s="226"/>
      <c r="ER107" s="226"/>
      <c r="ES107" s="226"/>
      <c r="ET107" s="226"/>
      <c r="EU107" s="226"/>
      <c r="EV107" s="226"/>
      <c r="EW107" s="226"/>
      <c r="EX107" s="226"/>
      <c r="EY107" s="226"/>
      <c r="EZ107" s="226"/>
    </row>
    <row r="108" spans="1:156" s="70" customFormat="1" ht="23.25" customHeight="1" x14ac:dyDescent="0.2">
      <c r="A108" s="249"/>
      <c r="B108" s="264"/>
      <c r="C108" s="230"/>
      <c r="D108" s="325" t="str">
        <f t="shared" si="129"/>
        <v/>
      </c>
      <c r="E108" s="265" t="str">
        <f t="shared" si="178"/>
        <v/>
      </c>
      <c r="F108" s="230"/>
      <c r="G108" s="230"/>
      <c r="H108" s="230"/>
      <c r="I108" s="200"/>
      <c r="J108" s="230"/>
      <c r="K108" s="254"/>
      <c r="L108" s="269"/>
      <c r="M108" s="230"/>
      <c r="N108" s="231"/>
      <c r="O108" s="232"/>
      <c r="P108" s="205"/>
      <c r="Q108" s="203"/>
      <c r="R108" s="231"/>
      <c r="S108" s="233"/>
      <c r="T108" s="203"/>
      <c r="U108" s="231"/>
      <c r="V108" s="233"/>
      <c r="W108" s="203"/>
      <c r="X108" s="231"/>
      <c r="Y108" s="233"/>
      <c r="Z108" s="203"/>
      <c r="AA108" s="230"/>
      <c r="AB108" s="231"/>
      <c r="AC108" s="232"/>
      <c r="AD108" s="205"/>
      <c r="AE108" s="203"/>
      <c r="AF108" s="230"/>
      <c r="AG108" s="231"/>
      <c r="AH108" s="232"/>
      <c r="AI108" s="205"/>
      <c r="AJ108" s="203"/>
      <c r="AK108" s="230"/>
      <c r="AL108" s="231"/>
      <c r="AM108" s="232"/>
      <c r="AN108" s="205"/>
      <c r="AO108" s="203"/>
      <c r="AP108" s="230"/>
      <c r="AQ108" s="231"/>
      <c r="AR108" s="232"/>
      <c r="AS108" s="205"/>
      <c r="AT108" s="203"/>
      <c r="AU108" s="230"/>
      <c r="AV108" s="231"/>
      <c r="AW108" s="232"/>
      <c r="AX108" s="205"/>
      <c r="AY108" s="203"/>
      <c r="AZ108" s="230"/>
      <c r="BA108" s="231"/>
      <c r="BB108" s="232"/>
      <c r="BC108" s="205"/>
      <c r="BD108" s="199"/>
      <c r="BE108" s="230"/>
      <c r="BF108" s="230"/>
      <c r="BG108" s="231"/>
      <c r="BH108" s="232"/>
      <c r="BI108" s="205"/>
      <c r="BJ108" s="229"/>
      <c r="BK108" s="234"/>
      <c r="BL108" s="207">
        <f t="shared" si="130"/>
        <v>0</v>
      </c>
      <c r="BM108" s="208">
        <f t="shared" si="131"/>
        <v>0</v>
      </c>
      <c r="BN108" s="208">
        <f t="shared" si="132"/>
        <v>0</v>
      </c>
      <c r="BO108" s="208">
        <f t="shared" si="133"/>
        <v>0</v>
      </c>
      <c r="BP108" s="208">
        <f t="shared" si="134"/>
        <v>0</v>
      </c>
      <c r="BQ108" s="208">
        <f t="shared" si="135"/>
        <v>0</v>
      </c>
      <c r="BR108" s="209">
        <f t="shared" si="136"/>
        <v>0</v>
      </c>
      <c r="BS108" s="209">
        <f t="shared" si="137"/>
        <v>0</v>
      </c>
      <c r="BT108" s="208">
        <f t="shared" si="138"/>
        <v>0</v>
      </c>
      <c r="BU108" s="208">
        <f t="shared" si="139"/>
        <v>0</v>
      </c>
      <c r="BV108" s="208">
        <f t="shared" si="140"/>
        <v>0</v>
      </c>
      <c r="BW108" s="208">
        <f t="shared" si="141"/>
        <v>0</v>
      </c>
      <c r="BX108" s="208">
        <f t="shared" si="142"/>
        <v>0</v>
      </c>
      <c r="BY108" s="208">
        <f t="shared" si="143"/>
        <v>0</v>
      </c>
      <c r="BZ108" s="208">
        <f t="shared" si="144"/>
        <v>0</v>
      </c>
      <c r="CA108" s="208">
        <f t="shared" si="145"/>
        <v>0</v>
      </c>
      <c r="CB108" s="208">
        <f t="shared" si="128"/>
        <v>0</v>
      </c>
      <c r="CC108" s="208">
        <f t="shared" si="146"/>
        <v>0</v>
      </c>
      <c r="CD108" s="208">
        <f t="shared" si="147"/>
        <v>0</v>
      </c>
      <c r="CE108" s="209">
        <f t="shared" si="148"/>
        <v>0</v>
      </c>
      <c r="CF108" s="209">
        <f t="shared" si="149"/>
        <v>0</v>
      </c>
      <c r="CG108" s="209">
        <f t="shared" si="150"/>
        <v>0</v>
      </c>
      <c r="CH108" s="209">
        <f t="shared" si="151"/>
        <v>0</v>
      </c>
      <c r="CI108" s="209">
        <f t="shared" si="152"/>
        <v>0</v>
      </c>
      <c r="CJ108" s="209">
        <f t="shared" si="153"/>
        <v>0</v>
      </c>
      <c r="CK108" s="209">
        <f t="shared" si="154"/>
        <v>0</v>
      </c>
      <c r="CL108" s="209">
        <f t="shared" si="155"/>
        <v>0</v>
      </c>
      <c r="CM108" s="209">
        <f t="shared" si="156"/>
        <v>0</v>
      </c>
      <c r="CN108" s="209">
        <f t="shared" si="157"/>
        <v>0</v>
      </c>
      <c r="CO108" s="209">
        <f t="shared" si="158"/>
        <v>0</v>
      </c>
      <c r="CP108" s="209">
        <f t="shared" si="159"/>
        <v>0</v>
      </c>
      <c r="CQ108" s="209">
        <f t="shared" si="160"/>
        <v>0</v>
      </c>
      <c r="CR108" s="209" t="str">
        <f t="shared" si="161"/>
        <v/>
      </c>
      <c r="CS108" s="209" t="str">
        <f t="shared" si="162"/>
        <v xml:space="preserve"> </v>
      </c>
      <c r="CT108" s="209" t="str">
        <f t="shared" si="163"/>
        <v/>
      </c>
      <c r="CU108" s="209" t="str">
        <f t="shared" si="164"/>
        <v/>
      </c>
      <c r="CV108" s="209" t="str">
        <f t="shared" si="165"/>
        <v/>
      </c>
      <c r="CW108" s="209" t="str">
        <f t="shared" si="166"/>
        <v/>
      </c>
      <c r="CX108" s="209" t="str">
        <f t="shared" si="167"/>
        <v/>
      </c>
      <c r="CY108" s="209" t="str">
        <f t="shared" si="168"/>
        <v/>
      </c>
      <c r="CZ108" s="209" t="str">
        <f t="shared" si="169"/>
        <v/>
      </c>
      <c r="DA108" s="209" t="str">
        <f t="shared" si="170"/>
        <v/>
      </c>
      <c r="DB108" s="209" t="str">
        <f t="shared" si="171"/>
        <v/>
      </c>
      <c r="DC108" s="209" t="str">
        <f t="shared" si="172"/>
        <v/>
      </c>
      <c r="DD108" s="209" t="str">
        <f t="shared" si="173"/>
        <v/>
      </c>
      <c r="DE108" s="209" t="str">
        <f t="shared" si="174"/>
        <v/>
      </c>
      <c r="DF108" s="209" t="str">
        <f t="shared" si="175"/>
        <v/>
      </c>
      <c r="DG108" s="209" t="str">
        <f t="shared" si="176"/>
        <v/>
      </c>
      <c r="DH108" s="210" t="str">
        <f t="shared" si="177"/>
        <v/>
      </c>
      <c r="DI108" s="272" t="str">
        <f t="shared" si="180"/>
        <v/>
      </c>
      <c r="DJ108" s="272" t="str">
        <f t="shared" si="179"/>
        <v/>
      </c>
      <c r="DK108" s="200">
        <f t="shared" si="181"/>
        <v>0</v>
      </c>
      <c r="DL108" s="200">
        <f t="shared" si="182"/>
        <v>0</v>
      </c>
      <c r="DM108" s="200">
        <f t="shared" si="183"/>
        <v>0</v>
      </c>
      <c r="DN108" s="200"/>
      <c r="DO108" s="272" t="str">
        <f t="shared" si="184"/>
        <v/>
      </c>
      <c r="DP108" s="272" t="str">
        <f t="shared" si="185"/>
        <v/>
      </c>
      <c r="DQ108" s="308"/>
      <c r="DR108" s="68">
        <f t="shared" si="125"/>
        <v>0</v>
      </c>
      <c r="DS108" s="68">
        <f t="shared" si="126"/>
        <v>0</v>
      </c>
      <c r="DT108" s="68">
        <f t="shared" si="127"/>
        <v>0</v>
      </c>
      <c r="DU108" s="211"/>
      <c r="DV108" s="211"/>
      <c r="DW108" s="211"/>
      <c r="DX108" s="211"/>
      <c r="DY108" s="211"/>
      <c r="DZ108" s="211"/>
      <c r="EA108" s="211"/>
      <c r="EB108" s="211"/>
      <c r="EC108" s="211"/>
      <c r="ED108" s="211"/>
      <c r="EE108" s="211"/>
      <c r="EF108" s="211"/>
      <c r="EG108" s="211"/>
      <c r="EH108" s="211"/>
      <c r="EI108" s="211"/>
      <c r="EJ108" s="211"/>
      <c r="EK108" s="211"/>
      <c r="EL108" s="211"/>
      <c r="EM108" s="211"/>
      <c r="EN108" s="211"/>
      <c r="EO108" s="211"/>
      <c r="EP108" s="211"/>
      <c r="EQ108" s="211"/>
      <c r="ER108" s="211"/>
      <c r="ES108" s="211"/>
      <c r="ET108" s="211"/>
      <c r="EU108" s="211"/>
      <c r="EV108" s="211"/>
      <c r="EW108" s="211"/>
      <c r="EX108" s="211"/>
      <c r="EY108" s="211"/>
      <c r="EZ108" s="211"/>
    </row>
    <row r="109" spans="1:156" s="72" customFormat="1" ht="23.25" customHeight="1" x14ac:dyDescent="0.2">
      <c r="A109" s="248"/>
      <c r="B109" s="263"/>
      <c r="C109" s="214"/>
      <c r="D109" s="324" t="str">
        <f t="shared" si="129"/>
        <v/>
      </c>
      <c r="E109" s="150" t="str">
        <f t="shared" si="178"/>
        <v/>
      </c>
      <c r="F109" s="214"/>
      <c r="G109" s="214"/>
      <c r="H109" s="214"/>
      <c r="I109" s="220"/>
      <c r="J109" s="214"/>
      <c r="K109" s="255"/>
      <c r="L109" s="268"/>
      <c r="M109" s="214"/>
      <c r="N109" s="215"/>
      <c r="O109" s="218"/>
      <c r="P109" s="216"/>
      <c r="Q109" s="217"/>
      <c r="R109" s="215"/>
      <c r="S109" s="219"/>
      <c r="T109" s="217"/>
      <c r="U109" s="215"/>
      <c r="V109" s="219"/>
      <c r="W109" s="217"/>
      <c r="X109" s="215"/>
      <c r="Y109" s="219"/>
      <c r="Z109" s="217"/>
      <c r="AA109" s="214"/>
      <c r="AB109" s="215"/>
      <c r="AC109" s="218"/>
      <c r="AD109" s="216"/>
      <c r="AE109" s="217"/>
      <c r="AF109" s="214"/>
      <c r="AG109" s="215"/>
      <c r="AH109" s="218"/>
      <c r="AI109" s="216"/>
      <c r="AJ109" s="217"/>
      <c r="AK109" s="214"/>
      <c r="AL109" s="215"/>
      <c r="AM109" s="218"/>
      <c r="AN109" s="216"/>
      <c r="AO109" s="217"/>
      <c r="AP109" s="214"/>
      <c r="AQ109" s="215"/>
      <c r="AR109" s="218"/>
      <c r="AS109" s="216"/>
      <c r="AT109" s="217"/>
      <c r="AU109" s="214"/>
      <c r="AV109" s="215"/>
      <c r="AW109" s="218"/>
      <c r="AX109" s="216"/>
      <c r="AY109" s="217"/>
      <c r="AZ109" s="214"/>
      <c r="BA109" s="215"/>
      <c r="BB109" s="218"/>
      <c r="BC109" s="216"/>
      <c r="BD109" s="213"/>
      <c r="BE109" s="214"/>
      <c r="BF109" s="214"/>
      <c r="BG109" s="215"/>
      <c r="BH109" s="218"/>
      <c r="BI109" s="216"/>
      <c r="BJ109" s="213"/>
      <c r="BK109" s="221"/>
      <c r="BL109" s="222">
        <f t="shared" si="130"/>
        <v>0</v>
      </c>
      <c r="BM109" s="223">
        <f t="shared" si="131"/>
        <v>0</v>
      </c>
      <c r="BN109" s="223">
        <f t="shared" si="132"/>
        <v>0</v>
      </c>
      <c r="BO109" s="223">
        <f t="shared" si="133"/>
        <v>0</v>
      </c>
      <c r="BP109" s="223">
        <f t="shared" si="134"/>
        <v>0</v>
      </c>
      <c r="BQ109" s="223">
        <f t="shared" si="135"/>
        <v>0</v>
      </c>
      <c r="BR109" s="224">
        <f t="shared" si="136"/>
        <v>0</v>
      </c>
      <c r="BS109" s="224">
        <f t="shared" si="137"/>
        <v>0</v>
      </c>
      <c r="BT109" s="223">
        <f t="shared" si="138"/>
        <v>0</v>
      </c>
      <c r="BU109" s="223">
        <f t="shared" si="139"/>
        <v>0</v>
      </c>
      <c r="BV109" s="223">
        <f t="shared" si="140"/>
        <v>0</v>
      </c>
      <c r="BW109" s="223">
        <f t="shared" si="141"/>
        <v>0</v>
      </c>
      <c r="BX109" s="223">
        <f t="shared" si="142"/>
        <v>0</v>
      </c>
      <c r="BY109" s="223">
        <f t="shared" si="143"/>
        <v>0</v>
      </c>
      <c r="BZ109" s="223">
        <f t="shared" si="144"/>
        <v>0</v>
      </c>
      <c r="CA109" s="223">
        <f t="shared" si="145"/>
        <v>0</v>
      </c>
      <c r="CB109" s="208">
        <f t="shared" si="128"/>
        <v>0</v>
      </c>
      <c r="CC109" s="223">
        <f t="shared" si="146"/>
        <v>0</v>
      </c>
      <c r="CD109" s="223">
        <f t="shared" si="147"/>
        <v>0</v>
      </c>
      <c r="CE109" s="224">
        <f t="shared" si="148"/>
        <v>0</v>
      </c>
      <c r="CF109" s="224">
        <f t="shared" si="149"/>
        <v>0</v>
      </c>
      <c r="CG109" s="224">
        <f t="shared" si="150"/>
        <v>0</v>
      </c>
      <c r="CH109" s="224">
        <f t="shared" si="151"/>
        <v>0</v>
      </c>
      <c r="CI109" s="224">
        <f t="shared" si="152"/>
        <v>0</v>
      </c>
      <c r="CJ109" s="224">
        <f t="shared" si="153"/>
        <v>0</v>
      </c>
      <c r="CK109" s="224">
        <f t="shared" si="154"/>
        <v>0</v>
      </c>
      <c r="CL109" s="224">
        <f t="shared" si="155"/>
        <v>0</v>
      </c>
      <c r="CM109" s="224">
        <f t="shared" si="156"/>
        <v>0</v>
      </c>
      <c r="CN109" s="224">
        <f t="shared" si="157"/>
        <v>0</v>
      </c>
      <c r="CO109" s="224">
        <f t="shared" si="158"/>
        <v>0</v>
      </c>
      <c r="CP109" s="224">
        <f t="shared" si="159"/>
        <v>0</v>
      </c>
      <c r="CQ109" s="224">
        <f t="shared" si="160"/>
        <v>0</v>
      </c>
      <c r="CR109" s="224" t="str">
        <f t="shared" si="161"/>
        <v/>
      </c>
      <c r="CS109" s="224" t="str">
        <f t="shared" si="162"/>
        <v xml:space="preserve"> </v>
      </c>
      <c r="CT109" s="224" t="str">
        <f t="shared" si="163"/>
        <v/>
      </c>
      <c r="CU109" s="224" t="str">
        <f t="shared" si="164"/>
        <v/>
      </c>
      <c r="CV109" s="224" t="str">
        <f t="shared" si="165"/>
        <v/>
      </c>
      <c r="CW109" s="224" t="str">
        <f t="shared" si="166"/>
        <v/>
      </c>
      <c r="CX109" s="224" t="str">
        <f t="shared" si="167"/>
        <v/>
      </c>
      <c r="CY109" s="224" t="str">
        <f t="shared" si="168"/>
        <v/>
      </c>
      <c r="CZ109" s="224" t="str">
        <f t="shared" si="169"/>
        <v/>
      </c>
      <c r="DA109" s="224" t="str">
        <f t="shared" si="170"/>
        <v/>
      </c>
      <c r="DB109" s="224" t="str">
        <f t="shared" si="171"/>
        <v/>
      </c>
      <c r="DC109" s="224" t="str">
        <f t="shared" si="172"/>
        <v/>
      </c>
      <c r="DD109" s="224" t="str">
        <f t="shared" si="173"/>
        <v/>
      </c>
      <c r="DE109" s="224" t="str">
        <f t="shared" si="174"/>
        <v/>
      </c>
      <c r="DF109" s="224" t="str">
        <f t="shared" si="175"/>
        <v/>
      </c>
      <c r="DG109" s="224" t="str">
        <f t="shared" si="176"/>
        <v/>
      </c>
      <c r="DH109" s="225" t="str">
        <f t="shared" si="177"/>
        <v/>
      </c>
      <c r="DI109" s="224" t="str">
        <f t="shared" si="180"/>
        <v/>
      </c>
      <c r="DJ109" s="224" t="str">
        <f t="shared" si="179"/>
        <v/>
      </c>
      <c r="DK109" s="306">
        <f t="shared" si="181"/>
        <v>0</v>
      </c>
      <c r="DL109" s="306">
        <f t="shared" si="182"/>
        <v>0</v>
      </c>
      <c r="DM109" s="306">
        <f t="shared" si="183"/>
        <v>0</v>
      </c>
      <c r="DN109" s="220"/>
      <c r="DO109" s="224" t="str">
        <f t="shared" si="184"/>
        <v/>
      </c>
      <c r="DP109" s="224" t="str">
        <f t="shared" si="185"/>
        <v/>
      </c>
      <c r="DQ109" s="307"/>
      <c r="DR109" s="71">
        <f t="shared" si="125"/>
        <v>0</v>
      </c>
      <c r="DS109" s="71">
        <f t="shared" si="126"/>
        <v>0</v>
      </c>
      <c r="DT109" s="71">
        <f t="shared" si="127"/>
        <v>0</v>
      </c>
      <c r="DU109" s="226"/>
      <c r="DV109" s="226"/>
      <c r="DW109" s="226"/>
      <c r="DX109" s="226"/>
      <c r="DY109" s="226"/>
      <c r="DZ109" s="226"/>
      <c r="EA109" s="226"/>
      <c r="EB109" s="226"/>
      <c r="EC109" s="226"/>
      <c r="ED109" s="226"/>
      <c r="EE109" s="226"/>
      <c r="EF109" s="226"/>
      <c r="EG109" s="226"/>
      <c r="EH109" s="226"/>
      <c r="EI109" s="226"/>
      <c r="EJ109" s="226"/>
      <c r="EK109" s="226"/>
      <c r="EL109" s="226"/>
      <c r="EM109" s="226"/>
      <c r="EN109" s="226"/>
      <c r="EO109" s="226"/>
      <c r="EP109" s="226"/>
      <c r="EQ109" s="226"/>
      <c r="ER109" s="226"/>
      <c r="ES109" s="226"/>
      <c r="ET109" s="226"/>
      <c r="EU109" s="226"/>
      <c r="EV109" s="226"/>
      <c r="EW109" s="226"/>
      <c r="EX109" s="226"/>
      <c r="EY109" s="226"/>
      <c r="EZ109" s="226"/>
    </row>
    <row r="110" spans="1:156" s="70" customFormat="1" ht="23.25" customHeight="1" x14ac:dyDescent="0.2">
      <c r="A110" s="249"/>
      <c r="B110" s="264"/>
      <c r="C110" s="230"/>
      <c r="D110" s="325" t="str">
        <f t="shared" si="129"/>
        <v/>
      </c>
      <c r="E110" s="265" t="str">
        <f t="shared" si="178"/>
        <v/>
      </c>
      <c r="F110" s="230"/>
      <c r="G110" s="230"/>
      <c r="H110" s="230"/>
      <c r="I110" s="200"/>
      <c r="J110" s="230"/>
      <c r="K110" s="254"/>
      <c r="L110" s="269"/>
      <c r="M110" s="230"/>
      <c r="N110" s="231"/>
      <c r="O110" s="232"/>
      <c r="P110" s="205"/>
      <c r="Q110" s="203"/>
      <c r="R110" s="231"/>
      <c r="S110" s="233"/>
      <c r="T110" s="203"/>
      <c r="U110" s="231"/>
      <c r="V110" s="233"/>
      <c r="W110" s="203"/>
      <c r="X110" s="231"/>
      <c r="Y110" s="233"/>
      <c r="Z110" s="203"/>
      <c r="AA110" s="230"/>
      <c r="AB110" s="231"/>
      <c r="AC110" s="232"/>
      <c r="AD110" s="205"/>
      <c r="AE110" s="203"/>
      <c r="AF110" s="230"/>
      <c r="AG110" s="231"/>
      <c r="AH110" s="232"/>
      <c r="AI110" s="205"/>
      <c r="AJ110" s="203"/>
      <c r="AK110" s="230"/>
      <c r="AL110" s="231"/>
      <c r="AM110" s="232"/>
      <c r="AN110" s="205"/>
      <c r="AO110" s="203"/>
      <c r="AP110" s="230"/>
      <c r="AQ110" s="231"/>
      <c r="AR110" s="232"/>
      <c r="AS110" s="205"/>
      <c r="AT110" s="203"/>
      <c r="AU110" s="230"/>
      <c r="AV110" s="231"/>
      <c r="AW110" s="232"/>
      <c r="AX110" s="205"/>
      <c r="AY110" s="203"/>
      <c r="AZ110" s="230"/>
      <c r="BA110" s="231"/>
      <c r="BB110" s="232"/>
      <c r="BC110" s="205"/>
      <c r="BD110" s="199"/>
      <c r="BE110" s="230"/>
      <c r="BF110" s="230"/>
      <c r="BG110" s="231"/>
      <c r="BH110" s="232"/>
      <c r="BI110" s="205"/>
      <c r="BJ110" s="229"/>
      <c r="BK110" s="234"/>
      <c r="BL110" s="207">
        <f t="shared" si="130"/>
        <v>0</v>
      </c>
      <c r="BM110" s="208">
        <f t="shared" si="131"/>
        <v>0</v>
      </c>
      <c r="BN110" s="208">
        <f t="shared" si="132"/>
        <v>0</v>
      </c>
      <c r="BO110" s="208">
        <f t="shared" si="133"/>
        <v>0</v>
      </c>
      <c r="BP110" s="208">
        <f t="shared" si="134"/>
        <v>0</v>
      </c>
      <c r="BQ110" s="208">
        <f t="shared" si="135"/>
        <v>0</v>
      </c>
      <c r="BR110" s="209">
        <f t="shared" si="136"/>
        <v>0</v>
      </c>
      <c r="BS110" s="209">
        <f t="shared" si="137"/>
        <v>0</v>
      </c>
      <c r="BT110" s="208">
        <f t="shared" si="138"/>
        <v>0</v>
      </c>
      <c r="BU110" s="208">
        <f t="shared" si="139"/>
        <v>0</v>
      </c>
      <c r="BV110" s="208">
        <f t="shared" si="140"/>
        <v>0</v>
      </c>
      <c r="BW110" s="208">
        <f t="shared" si="141"/>
        <v>0</v>
      </c>
      <c r="BX110" s="208">
        <f t="shared" si="142"/>
        <v>0</v>
      </c>
      <c r="BY110" s="208">
        <f t="shared" si="143"/>
        <v>0</v>
      </c>
      <c r="BZ110" s="208">
        <f t="shared" si="144"/>
        <v>0</v>
      </c>
      <c r="CA110" s="208">
        <f t="shared" si="145"/>
        <v>0</v>
      </c>
      <c r="CB110" s="208">
        <f t="shared" si="128"/>
        <v>0</v>
      </c>
      <c r="CC110" s="208">
        <f t="shared" si="146"/>
        <v>0</v>
      </c>
      <c r="CD110" s="208">
        <f t="shared" si="147"/>
        <v>0</v>
      </c>
      <c r="CE110" s="209">
        <f t="shared" si="148"/>
        <v>0</v>
      </c>
      <c r="CF110" s="209">
        <f t="shared" si="149"/>
        <v>0</v>
      </c>
      <c r="CG110" s="209">
        <f t="shared" si="150"/>
        <v>0</v>
      </c>
      <c r="CH110" s="209">
        <f t="shared" si="151"/>
        <v>0</v>
      </c>
      <c r="CI110" s="209">
        <f t="shared" si="152"/>
        <v>0</v>
      </c>
      <c r="CJ110" s="209">
        <f t="shared" si="153"/>
        <v>0</v>
      </c>
      <c r="CK110" s="209">
        <f t="shared" si="154"/>
        <v>0</v>
      </c>
      <c r="CL110" s="209">
        <f t="shared" si="155"/>
        <v>0</v>
      </c>
      <c r="CM110" s="209">
        <f t="shared" si="156"/>
        <v>0</v>
      </c>
      <c r="CN110" s="209">
        <f t="shared" si="157"/>
        <v>0</v>
      </c>
      <c r="CO110" s="209">
        <f t="shared" si="158"/>
        <v>0</v>
      </c>
      <c r="CP110" s="209">
        <f t="shared" si="159"/>
        <v>0</v>
      </c>
      <c r="CQ110" s="209">
        <f t="shared" si="160"/>
        <v>0</v>
      </c>
      <c r="CR110" s="209" t="str">
        <f t="shared" si="161"/>
        <v/>
      </c>
      <c r="CS110" s="209" t="str">
        <f t="shared" si="162"/>
        <v xml:space="preserve"> </v>
      </c>
      <c r="CT110" s="209" t="str">
        <f t="shared" si="163"/>
        <v/>
      </c>
      <c r="CU110" s="209" t="str">
        <f t="shared" si="164"/>
        <v/>
      </c>
      <c r="CV110" s="209" t="str">
        <f t="shared" si="165"/>
        <v/>
      </c>
      <c r="CW110" s="209" t="str">
        <f t="shared" si="166"/>
        <v/>
      </c>
      <c r="CX110" s="209" t="str">
        <f t="shared" si="167"/>
        <v/>
      </c>
      <c r="CY110" s="209" t="str">
        <f t="shared" si="168"/>
        <v/>
      </c>
      <c r="CZ110" s="209" t="str">
        <f t="shared" si="169"/>
        <v/>
      </c>
      <c r="DA110" s="209" t="str">
        <f t="shared" si="170"/>
        <v/>
      </c>
      <c r="DB110" s="209" t="str">
        <f t="shared" si="171"/>
        <v/>
      </c>
      <c r="DC110" s="209" t="str">
        <f t="shared" si="172"/>
        <v/>
      </c>
      <c r="DD110" s="209" t="str">
        <f t="shared" si="173"/>
        <v/>
      </c>
      <c r="DE110" s="209" t="str">
        <f t="shared" si="174"/>
        <v/>
      </c>
      <c r="DF110" s="209" t="str">
        <f t="shared" si="175"/>
        <v/>
      </c>
      <c r="DG110" s="209" t="str">
        <f t="shared" si="176"/>
        <v/>
      </c>
      <c r="DH110" s="210" t="str">
        <f t="shared" si="177"/>
        <v/>
      </c>
      <c r="DI110" s="272" t="str">
        <f t="shared" si="180"/>
        <v/>
      </c>
      <c r="DJ110" s="272" t="str">
        <f t="shared" si="179"/>
        <v/>
      </c>
      <c r="DK110" s="200">
        <f t="shared" si="181"/>
        <v>0</v>
      </c>
      <c r="DL110" s="200">
        <f t="shared" si="182"/>
        <v>0</v>
      </c>
      <c r="DM110" s="200">
        <f t="shared" si="183"/>
        <v>0</v>
      </c>
      <c r="DN110" s="200"/>
      <c r="DO110" s="272" t="str">
        <f t="shared" si="184"/>
        <v/>
      </c>
      <c r="DP110" s="272" t="str">
        <f t="shared" si="185"/>
        <v/>
      </c>
      <c r="DQ110" s="308"/>
      <c r="DR110" s="68">
        <f t="shared" si="125"/>
        <v>0</v>
      </c>
      <c r="DS110" s="68">
        <f t="shared" si="126"/>
        <v>0</v>
      </c>
      <c r="DT110" s="68">
        <f t="shared" si="127"/>
        <v>0</v>
      </c>
      <c r="DU110" s="211"/>
      <c r="DV110" s="211"/>
      <c r="DW110" s="211"/>
      <c r="DX110" s="211"/>
      <c r="DY110" s="211"/>
      <c r="DZ110" s="211"/>
      <c r="EA110" s="211"/>
      <c r="EB110" s="211"/>
      <c r="EC110" s="211"/>
      <c r="ED110" s="211"/>
      <c r="EE110" s="211"/>
      <c r="EF110" s="211"/>
      <c r="EG110" s="211"/>
      <c r="EH110" s="211"/>
      <c r="EI110" s="211"/>
      <c r="EJ110" s="211"/>
      <c r="EK110" s="211"/>
      <c r="EL110" s="211"/>
      <c r="EM110" s="211"/>
      <c r="EN110" s="211"/>
      <c r="EO110" s="211"/>
      <c r="EP110" s="211"/>
      <c r="EQ110" s="211"/>
      <c r="ER110" s="211"/>
      <c r="ES110" s="211"/>
      <c r="ET110" s="211"/>
      <c r="EU110" s="211"/>
      <c r="EV110" s="211"/>
      <c r="EW110" s="211"/>
      <c r="EX110" s="211"/>
      <c r="EY110" s="211"/>
      <c r="EZ110" s="211"/>
    </row>
    <row r="111" spans="1:156" s="72" customFormat="1" ht="23.25" customHeight="1" x14ac:dyDescent="0.2">
      <c r="A111" s="248"/>
      <c r="B111" s="263"/>
      <c r="C111" s="214"/>
      <c r="D111" s="324" t="str">
        <f t="shared" si="129"/>
        <v/>
      </c>
      <c r="E111" s="150" t="str">
        <f t="shared" si="178"/>
        <v/>
      </c>
      <c r="F111" s="214"/>
      <c r="G111" s="214"/>
      <c r="H111" s="214"/>
      <c r="I111" s="220"/>
      <c r="J111" s="214"/>
      <c r="K111" s="255"/>
      <c r="L111" s="268"/>
      <c r="M111" s="214"/>
      <c r="N111" s="215"/>
      <c r="O111" s="218"/>
      <c r="P111" s="216"/>
      <c r="Q111" s="217"/>
      <c r="R111" s="215"/>
      <c r="S111" s="219"/>
      <c r="T111" s="217"/>
      <c r="U111" s="215"/>
      <c r="V111" s="219"/>
      <c r="W111" s="217"/>
      <c r="X111" s="215"/>
      <c r="Y111" s="219"/>
      <c r="Z111" s="217"/>
      <c r="AA111" s="214"/>
      <c r="AB111" s="215"/>
      <c r="AC111" s="218"/>
      <c r="AD111" s="216"/>
      <c r="AE111" s="217"/>
      <c r="AF111" s="214"/>
      <c r="AG111" s="215"/>
      <c r="AH111" s="218"/>
      <c r="AI111" s="216"/>
      <c r="AJ111" s="217"/>
      <c r="AK111" s="214"/>
      <c r="AL111" s="215"/>
      <c r="AM111" s="218"/>
      <c r="AN111" s="216"/>
      <c r="AO111" s="217"/>
      <c r="AP111" s="214"/>
      <c r="AQ111" s="215"/>
      <c r="AR111" s="218"/>
      <c r="AS111" s="216"/>
      <c r="AT111" s="217"/>
      <c r="AU111" s="214"/>
      <c r="AV111" s="215"/>
      <c r="AW111" s="218"/>
      <c r="AX111" s="216"/>
      <c r="AY111" s="217"/>
      <c r="AZ111" s="214"/>
      <c r="BA111" s="215"/>
      <c r="BB111" s="218"/>
      <c r="BC111" s="216"/>
      <c r="BD111" s="213"/>
      <c r="BE111" s="214"/>
      <c r="BF111" s="214"/>
      <c r="BG111" s="215"/>
      <c r="BH111" s="218"/>
      <c r="BI111" s="216"/>
      <c r="BJ111" s="213"/>
      <c r="BK111" s="221"/>
      <c r="BL111" s="222">
        <f t="shared" si="130"/>
        <v>0</v>
      </c>
      <c r="BM111" s="223">
        <f t="shared" si="131"/>
        <v>0</v>
      </c>
      <c r="BN111" s="223">
        <f t="shared" si="132"/>
        <v>0</v>
      </c>
      <c r="BO111" s="223">
        <f t="shared" si="133"/>
        <v>0</v>
      </c>
      <c r="BP111" s="223">
        <f t="shared" si="134"/>
        <v>0</v>
      </c>
      <c r="BQ111" s="223">
        <f t="shared" si="135"/>
        <v>0</v>
      </c>
      <c r="BR111" s="224">
        <f t="shared" si="136"/>
        <v>0</v>
      </c>
      <c r="BS111" s="224">
        <f t="shared" si="137"/>
        <v>0</v>
      </c>
      <c r="BT111" s="223">
        <f t="shared" si="138"/>
        <v>0</v>
      </c>
      <c r="BU111" s="223">
        <f t="shared" si="139"/>
        <v>0</v>
      </c>
      <c r="BV111" s="223">
        <f t="shared" si="140"/>
        <v>0</v>
      </c>
      <c r="BW111" s="223">
        <f t="shared" si="141"/>
        <v>0</v>
      </c>
      <c r="BX111" s="223">
        <f t="shared" si="142"/>
        <v>0</v>
      </c>
      <c r="BY111" s="223">
        <f t="shared" si="143"/>
        <v>0</v>
      </c>
      <c r="BZ111" s="223">
        <f t="shared" si="144"/>
        <v>0</v>
      </c>
      <c r="CA111" s="223">
        <f t="shared" si="145"/>
        <v>0</v>
      </c>
      <c r="CB111" s="208">
        <f t="shared" si="128"/>
        <v>0</v>
      </c>
      <c r="CC111" s="223">
        <f t="shared" si="146"/>
        <v>0</v>
      </c>
      <c r="CD111" s="223">
        <f t="shared" si="147"/>
        <v>0</v>
      </c>
      <c r="CE111" s="224">
        <f t="shared" si="148"/>
        <v>0</v>
      </c>
      <c r="CF111" s="224">
        <f t="shared" si="149"/>
        <v>0</v>
      </c>
      <c r="CG111" s="224">
        <f t="shared" si="150"/>
        <v>0</v>
      </c>
      <c r="CH111" s="224">
        <f t="shared" si="151"/>
        <v>0</v>
      </c>
      <c r="CI111" s="224">
        <f t="shared" si="152"/>
        <v>0</v>
      </c>
      <c r="CJ111" s="224">
        <f t="shared" si="153"/>
        <v>0</v>
      </c>
      <c r="CK111" s="224">
        <f t="shared" si="154"/>
        <v>0</v>
      </c>
      <c r="CL111" s="224">
        <f t="shared" si="155"/>
        <v>0</v>
      </c>
      <c r="CM111" s="224">
        <f t="shared" si="156"/>
        <v>0</v>
      </c>
      <c r="CN111" s="224">
        <f t="shared" si="157"/>
        <v>0</v>
      </c>
      <c r="CO111" s="224">
        <f t="shared" si="158"/>
        <v>0</v>
      </c>
      <c r="CP111" s="224">
        <f t="shared" si="159"/>
        <v>0</v>
      </c>
      <c r="CQ111" s="224">
        <f t="shared" si="160"/>
        <v>0</v>
      </c>
      <c r="CR111" s="224" t="str">
        <f t="shared" si="161"/>
        <v/>
      </c>
      <c r="CS111" s="224" t="str">
        <f t="shared" si="162"/>
        <v xml:space="preserve"> </v>
      </c>
      <c r="CT111" s="224" t="str">
        <f t="shared" si="163"/>
        <v/>
      </c>
      <c r="CU111" s="224" t="str">
        <f t="shared" si="164"/>
        <v/>
      </c>
      <c r="CV111" s="224" t="str">
        <f t="shared" si="165"/>
        <v/>
      </c>
      <c r="CW111" s="224" t="str">
        <f t="shared" si="166"/>
        <v/>
      </c>
      <c r="CX111" s="224" t="str">
        <f t="shared" si="167"/>
        <v/>
      </c>
      <c r="CY111" s="224" t="str">
        <f t="shared" si="168"/>
        <v/>
      </c>
      <c r="CZ111" s="224" t="str">
        <f t="shared" si="169"/>
        <v/>
      </c>
      <c r="DA111" s="224" t="str">
        <f t="shared" si="170"/>
        <v/>
      </c>
      <c r="DB111" s="224" t="str">
        <f t="shared" si="171"/>
        <v/>
      </c>
      <c r="DC111" s="224" t="str">
        <f t="shared" si="172"/>
        <v/>
      </c>
      <c r="DD111" s="224" t="str">
        <f t="shared" si="173"/>
        <v/>
      </c>
      <c r="DE111" s="224" t="str">
        <f t="shared" si="174"/>
        <v/>
      </c>
      <c r="DF111" s="224" t="str">
        <f t="shared" si="175"/>
        <v/>
      </c>
      <c r="DG111" s="224" t="str">
        <f t="shared" si="176"/>
        <v/>
      </c>
      <c r="DH111" s="225" t="str">
        <f t="shared" si="177"/>
        <v/>
      </c>
      <c r="DI111" s="224" t="str">
        <f t="shared" si="180"/>
        <v/>
      </c>
      <c r="DJ111" s="224" t="str">
        <f t="shared" si="179"/>
        <v/>
      </c>
      <c r="DK111" s="306">
        <f t="shared" si="181"/>
        <v>0</v>
      </c>
      <c r="DL111" s="306">
        <f t="shared" si="182"/>
        <v>0</v>
      </c>
      <c r="DM111" s="306">
        <f t="shared" si="183"/>
        <v>0</v>
      </c>
      <c r="DN111" s="220"/>
      <c r="DO111" s="224" t="str">
        <f t="shared" si="184"/>
        <v/>
      </c>
      <c r="DP111" s="224" t="str">
        <f t="shared" si="185"/>
        <v/>
      </c>
      <c r="DQ111" s="307"/>
      <c r="DR111" s="71">
        <f t="shared" si="125"/>
        <v>0</v>
      </c>
      <c r="DS111" s="71">
        <f t="shared" si="126"/>
        <v>0</v>
      </c>
      <c r="DT111" s="71">
        <f t="shared" si="127"/>
        <v>0</v>
      </c>
      <c r="DU111" s="226"/>
      <c r="DV111" s="226"/>
      <c r="DW111" s="226"/>
      <c r="DX111" s="226"/>
      <c r="DY111" s="226"/>
      <c r="DZ111" s="226"/>
      <c r="EA111" s="226"/>
      <c r="EB111" s="226"/>
      <c r="EC111" s="226"/>
      <c r="ED111" s="226"/>
      <c r="EE111" s="226"/>
      <c r="EF111" s="226"/>
      <c r="EG111" s="226"/>
      <c r="EH111" s="226"/>
      <c r="EI111" s="226"/>
      <c r="EJ111" s="226"/>
      <c r="EK111" s="226"/>
      <c r="EL111" s="226"/>
      <c r="EM111" s="226"/>
      <c r="EN111" s="226"/>
      <c r="EO111" s="226"/>
      <c r="EP111" s="226"/>
      <c r="EQ111" s="226"/>
      <c r="ER111" s="226"/>
      <c r="ES111" s="226"/>
      <c r="ET111" s="226"/>
      <c r="EU111" s="226"/>
      <c r="EV111" s="226"/>
      <c r="EW111" s="226"/>
      <c r="EX111" s="226"/>
      <c r="EY111" s="226"/>
      <c r="EZ111" s="226"/>
    </row>
    <row r="112" spans="1:156" s="70" customFormat="1" ht="23.25" customHeight="1" x14ac:dyDescent="0.2">
      <c r="A112" s="249"/>
      <c r="B112" s="264"/>
      <c r="C112" s="230"/>
      <c r="D112" s="325" t="str">
        <f t="shared" si="129"/>
        <v/>
      </c>
      <c r="E112" s="265" t="str">
        <f t="shared" si="178"/>
        <v/>
      </c>
      <c r="F112" s="230"/>
      <c r="G112" s="230"/>
      <c r="H112" s="230"/>
      <c r="I112" s="200"/>
      <c r="J112" s="230"/>
      <c r="K112" s="254"/>
      <c r="L112" s="269"/>
      <c r="M112" s="230"/>
      <c r="N112" s="231"/>
      <c r="O112" s="232"/>
      <c r="P112" s="205"/>
      <c r="Q112" s="203"/>
      <c r="R112" s="231"/>
      <c r="S112" s="233"/>
      <c r="T112" s="203"/>
      <c r="U112" s="231"/>
      <c r="V112" s="233"/>
      <c r="W112" s="203"/>
      <c r="X112" s="231"/>
      <c r="Y112" s="233"/>
      <c r="Z112" s="203"/>
      <c r="AA112" s="230"/>
      <c r="AB112" s="231"/>
      <c r="AC112" s="232"/>
      <c r="AD112" s="205"/>
      <c r="AE112" s="203"/>
      <c r="AF112" s="230"/>
      <c r="AG112" s="231"/>
      <c r="AH112" s="232"/>
      <c r="AI112" s="205"/>
      <c r="AJ112" s="203"/>
      <c r="AK112" s="230"/>
      <c r="AL112" s="231"/>
      <c r="AM112" s="232"/>
      <c r="AN112" s="205"/>
      <c r="AO112" s="203"/>
      <c r="AP112" s="230"/>
      <c r="AQ112" s="231"/>
      <c r="AR112" s="232"/>
      <c r="AS112" s="205"/>
      <c r="AT112" s="203"/>
      <c r="AU112" s="230"/>
      <c r="AV112" s="231"/>
      <c r="AW112" s="232"/>
      <c r="AX112" s="205"/>
      <c r="AY112" s="203"/>
      <c r="AZ112" s="230"/>
      <c r="BA112" s="231"/>
      <c r="BB112" s="232"/>
      <c r="BC112" s="205"/>
      <c r="BD112" s="199"/>
      <c r="BE112" s="230"/>
      <c r="BF112" s="230"/>
      <c r="BG112" s="231"/>
      <c r="BH112" s="232"/>
      <c r="BI112" s="205"/>
      <c r="BJ112" s="229"/>
      <c r="BK112" s="234"/>
      <c r="BL112" s="207">
        <f t="shared" si="130"/>
        <v>0</v>
      </c>
      <c r="BM112" s="208">
        <f t="shared" si="131"/>
        <v>0</v>
      </c>
      <c r="BN112" s="208">
        <f t="shared" si="132"/>
        <v>0</v>
      </c>
      <c r="BO112" s="208">
        <f t="shared" si="133"/>
        <v>0</v>
      </c>
      <c r="BP112" s="208">
        <f t="shared" si="134"/>
        <v>0</v>
      </c>
      <c r="BQ112" s="208">
        <f t="shared" si="135"/>
        <v>0</v>
      </c>
      <c r="BR112" s="209">
        <f t="shared" si="136"/>
        <v>0</v>
      </c>
      <c r="BS112" s="209">
        <f t="shared" si="137"/>
        <v>0</v>
      </c>
      <c r="BT112" s="208">
        <f t="shared" si="138"/>
        <v>0</v>
      </c>
      <c r="BU112" s="208">
        <f t="shared" si="139"/>
        <v>0</v>
      </c>
      <c r="BV112" s="208">
        <f t="shared" si="140"/>
        <v>0</v>
      </c>
      <c r="BW112" s="208">
        <f t="shared" si="141"/>
        <v>0</v>
      </c>
      <c r="BX112" s="208">
        <f t="shared" si="142"/>
        <v>0</v>
      </c>
      <c r="BY112" s="208">
        <f t="shared" si="143"/>
        <v>0</v>
      </c>
      <c r="BZ112" s="208">
        <f t="shared" si="144"/>
        <v>0</v>
      </c>
      <c r="CA112" s="208">
        <f t="shared" si="145"/>
        <v>0</v>
      </c>
      <c r="CB112" s="208">
        <f t="shared" si="128"/>
        <v>0</v>
      </c>
      <c r="CC112" s="208">
        <f t="shared" si="146"/>
        <v>0</v>
      </c>
      <c r="CD112" s="208">
        <f t="shared" si="147"/>
        <v>0</v>
      </c>
      <c r="CE112" s="209">
        <f t="shared" si="148"/>
        <v>0</v>
      </c>
      <c r="CF112" s="209">
        <f t="shared" si="149"/>
        <v>0</v>
      </c>
      <c r="CG112" s="209">
        <f t="shared" si="150"/>
        <v>0</v>
      </c>
      <c r="CH112" s="209">
        <f t="shared" si="151"/>
        <v>0</v>
      </c>
      <c r="CI112" s="209">
        <f t="shared" si="152"/>
        <v>0</v>
      </c>
      <c r="CJ112" s="209">
        <f t="shared" si="153"/>
        <v>0</v>
      </c>
      <c r="CK112" s="209">
        <f t="shared" si="154"/>
        <v>0</v>
      </c>
      <c r="CL112" s="209">
        <f t="shared" si="155"/>
        <v>0</v>
      </c>
      <c r="CM112" s="209">
        <f t="shared" si="156"/>
        <v>0</v>
      </c>
      <c r="CN112" s="209">
        <f t="shared" si="157"/>
        <v>0</v>
      </c>
      <c r="CO112" s="209">
        <f t="shared" si="158"/>
        <v>0</v>
      </c>
      <c r="CP112" s="209">
        <f t="shared" si="159"/>
        <v>0</v>
      </c>
      <c r="CQ112" s="209">
        <f t="shared" si="160"/>
        <v>0</v>
      </c>
      <c r="CR112" s="209" t="str">
        <f t="shared" si="161"/>
        <v/>
      </c>
      <c r="CS112" s="209" t="str">
        <f t="shared" si="162"/>
        <v xml:space="preserve"> </v>
      </c>
      <c r="CT112" s="209" t="str">
        <f t="shared" si="163"/>
        <v/>
      </c>
      <c r="CU112" s="209" t="str">
        <f t="shared" si="164"/>
        <v/>
      </c>
      <c r="CV112" s="209" t="str">
        <f t="shared" si="165"/>
        <v/>
      </c>
      <c r="CW112" s="209" t="str">
        <f t="shared" si="166"/>
        <v/>
      </c>
      <c r="CX112" s="209" t="str">
        <f t="shared" si="167"/>
        <v/>
      </c>
      <c r="CY112" s="209" t="str">
        <f t="shared" si="168"/>
        <v/>
      </c>
      <c r="CZ112" s="209" t="str">
        <f t="shared" si="169"/>
        <v/>
      </c>
      <c r="DA112" s="209" t="str">
        <f t="shared" si="170"/>
        <v/>
      </c>
      <c r="DB112" s="209" t="str">
        <f t="shared" si="171"/>
        <v/>
      </c>
      <c r="DC112" s="209" t="str">
        <f t="shared" si="172"/>
        <v/>
      </c>
      <c r="DD112" s="209" t="str">
        <f t="shared" si="173"/>
        <v/>
      </c>
      <c r="DE112" s="209" t="str">
        <f t="shared" si="174"/>
        <v/>
      </c>
      <c r="DF112" s="209" t="str">
        <f t="shared" si="175"/>
        <v/>
      </c>
      <c r="DG112" s="209" t="str">
        <f t="shared" si="176"/>
        <v/>
      </c>
      <c r="DH112" s="210" t="str">
        <f t="shared" si="177"/>
        <v/>
      </c>
      <c r="DI112" s="272" t="str">
        <f t="shared" si="180"/>
        <v/>
      </c>
      <c r="DJ112" s="272" t="str">
        <f t="shared" si="179"/>
        <v/>
      </c>
      <c r="DK112" s="200">
        <f t="shared" si="181"/>
        <v>0</v>
      </c>
      <c r="DL112" s="200">
        <f t="shared" si="182"/>
        <v>0</v>
      </c>
      <c r="DM112" s="200">
        <f t="shared" si="183"/>
        <v>0</v>
      </c>
      <c r="DN112" s="200"/>
      <c r="DO112" s="272" t="str">
        <f t="shared" si="184"/>
        <v/>
      </c>
      <c r="DP112" s="272" t="str">
        <f t="shared" si="185"/>
        <v/>
      </c>
      <c r="DQ112" s="308"/>
      <c r="DR112" s="68">
        <f t="shared" si="125"/>
        <v>0</v>
      </c>
      <c r="DS112" s="68">
        <f t="shared" si="126"/>
        <v>0</v>
      </c>
      <c r="DT112" s="68">
        <f t="shared" si="127"/>
        <v>0</v>
      </c>
      <c r="DU112" s="211"/>
      <c r="DV112" s="211"/>
      <c r="DW112" s="211"/>
      <c r="DX112" s="211"/>
      <c r="DY112" s="211"/>
      <c r="DZ112" s="211"/>
      <c r="EA112" s="211"/>
      <c r="EB112" s="211"/>
      <c r="EC112" s="211"/>
      <c r="ED112" s="211"/>
      <c r="EE112" s="211"/>
      <c r="EF112" s="211"/>
      <c r="EG112" s="211"/>
      <c r="EH112" s="211"/>
      <c r="EI112" s="211"/>
      <c r="EJ112" s="211"/>
      <c r="EK112" s="211"/>
      <c r="EL112" s="211"/>
      <c r="EM112" s="211"/>
      <c r="EN112" s="211"/>
      <c r="EO112" s="211"/>
      <c r="EP112" s="211"/>
      <c r="EQ112" s="211"/>
      <c r="ER112" s="211"/>
      <c r="ES112" s="211"/>
      <c r="ET112" s="211"/>
      <c r="EU112" s="211"/>
      <c r="EV112" s="211"/>
      <c r="EW112" s="211"/>
      <c r="EX112" s="211"/>
      <c r="EY112" s="211"/>
      <c r="EZ112" s="211"/>
    </row>
    <row r="113" spans="1:156" s="72" customFormat="1" ht="23.25" customHeight="1" x14ac:dyDescent="0.2">
      <c r="A113" s="248"/>
      <c r="B113" s="263"/>
      <c r="C113" s="214"/>
      <c r="D113" s="324" t="str">
        <f t="shared" si="129"/>
        <v/>
      </c>
      <c r="E113" s="150" t="str">
        <f t="shared" si="178"/>
        <v/>
      </c>
      <c r="F113" s="214"/>
      <c r="G113" s="214"/>
      <c r="H113" s="214"/>
      <c r="I113" s="220"/>
      <c r="J113" s="214"/>
      <c r="K113" s="255"/>
      <c r="L113" s="268"/>
      <c r="M113" s="214"/>
      <c r="N113" s="215"/>
      <c r="O113" s="218"/>
      <c r="P113" s="216"/>
      <c r="Q113" s="217"/>
      <c r="R113" s="215"/>
      <c r="S113" s="219"/>
      <c r="T113" s="217"/>
      <c r="U113" s="215"/>
      <c r="V113" s="219"/>
      <c r="W113" s="217"/>
      <c r="X113" s="215"/>
      <c r="Y113" s="219"/>
      <c r="Z113" s="217"/>
      <c r="AA113" s="214"/>
      <c r="AB113" s="215"/>
      <c r="AC113" s="218"/>
      <c r="AD113" s="216"/>
      <c r="AE113" s="217"/>
      <c r="AF113" s="214"/>
      <c r="AG113" s="215"/>
      <c r="AH113" s="218"/>
      <c r="AI113" s="216"/>
      <c r="AJ113" s="217"/>
      <c r="AK113" s="214"/>
      <c r="AL113" s="215"/>
      <c r="AM113" s="218"/>
      <c r="AN113" s="216"/>
      <c r="AO113" s="217"/>
      <c r="AP113" s="214"/>
      <c r="AQ113" s="215"/>
      <c r="AR113" s="218"/>
      <c r="AS113" s="216"/>
      <c r="AT113" s="217"/>
      <c r="AU113" s="214"/>
      <c r="AV113" s="215"/>
      <c r="AW113" s="218"/>
      <c r="AX113" s="216"/>
      <c r="AY113" s="217"/>
      <c r="AZ113" s="214"/>
      <c r="BA113" s="215"/>
      <c r="BB113" s="218"/>
      <c r="BC113" s="216"/>
      <c r="BD113" s="213"/>
      <c r="BE113" s="214"/>
      <c r="BF113" s="214"/>
      <c r="BG113" s="215"/>
      <c r="BH113" s="218"/>
      <c r="BI113" s="216"/>
      <c r="BJ113" s="213"/>
      <c r="BK113" s="221"/>
      <c r="BL113" s="222">
        <f t="shared" si="130"/>
        <v>0</v>
      </c>
      <c r="BM113" s="223">
        <f t="shared" si="131"/>
        <v>0</v>
      </c>
      <c r="BN113" s="223">
        <f t="shared" si="132"/>
        <v>0</v>
      </c>
      <c r="BO113" s="223">
        <f t="shared" si="133"/>
        <v>0</v>
      </c>
      <c r="BP113" s="223">
        <f t="shared" si="134"/>
        <v>0</v>
      </c>
      <c r="BQ113" s="223">
        <f t="shared" si="135"/>
        <v>0</v>
      </c>
      <c r="BR113" s="224">
        <f t="shared" si="136"/>
        <v>0</v>
      </c>
      <c r="BS113" s="224">
        <f t="shared" si="137"/>
        <v>0</v>
      </c>
      <c r="BT113" s="223">
        <f t="shared" si="138"/>
        <v>0</v>
      </c>
      <c r="BU113" s="223">
        <f t="shared" si="139"/>
        <v>0</v>
      </c>
      <c r="BV113" s="223">
        <f t="shared" si="140"/>
        <v>0</v>
      </c>
      <c r="BW113" s="223">
        <f t="shared" si="141"/>
        <v>0</v>
      </c>
      <c r="BX113" s="223">
        <f t="shared" si="142"/>
        <v>0</v>
      </c>
      <c r="BY113" s="223">
        <f t="shared" si="143"/>
        <v>0</v>
      </c>
      <c r="BZ113" s="223">
        <f t="shared" si="144"/>
        <v>0</v>
      </c>
      <c r="CA113" s="223">
        <f t="shared" si="145"/>
        <v>0</v>
      </c>
      <c r="CB113" s="208">
        <f t="shared" si="128"/>
        <v>0</v>
      </c>
      <c r="CC113" s="223">
        <f t="shared" si="146"/>
        <v>0</v>
      </c>
      <c r="CD113" s="223">
        <f t="shared" si="147"/>
        <v>0</v>
      </c>
      <c r="CE113" s="224">
        <f t="shared" si="148"/>
        <v>0</v>
      </c>
      <c r="CF113" s="224">
        <f t="shared" si="149"/>
        <v>0</v>
      </c>
      <c r="CG113" s="224">
        <f t="shared" si="150"/>
        <v>0</v>
      </c>
      <c r="CH113" s="224">
        <f t="shared" si="151"/>
        <v>0</v>
      </c>
      <c r="CI113" s="224">
        <f t="shared" si="152"/>
        <v>0</v>
      </c>
      <c r="CJ113" s="224">
        <f t="shared" si="153"/>
        <v>0</v>
      </c>
      <c r="CK113" s="224">
        <f t="shared" si="154"/>
        <v>0</v>
      </c>
      <c r="CL113" s="224">
        <f t="shared" si="155"/>
        <v>0</v>
      </c>
      <c r="CM113" s="224">
        <f t="shared" si="156"/>
        <v>0</v>
      </c>
      <c r="CN113" s="224">
        <f t="shared" si="157"/>
        <v>0</v>
      </c>
      <c r="CO113" s="224">
        <f t="shared" si="158"/>
        <v>0</v>
      </c>
      <c r="CP113" s="224">
        <f t="shared" si="159"/>
        <v>0</v>
      </c>
      <c r="CQ113" s="224">
        <f t="shared" si="160"/>
        <v>0</v>
      </c>
      <c r="CR113" s="224" t="str">
        <f t="shared" si="161"/>
        <v/>
      </c>
      <c r="CS113" s="224" t="str">
        <f t="shared" si="162"/>
        <v xml:space="preserve"> </v>
      </c>
      <c r="CT113" s="224" t="str">
        <f t="shared" si="163"/>
        <v/>
      </c>
      <c r="CU113" s="224" t="str">
        <f t="shared" si="164"/>
        <v/>
      </c>
      <c r="CV113" s="224" t="str">
        <f t="shared" si="165"/>
        <v/>
      </c>
      <c r="CW113" s="224" t="str">
        <f t="shared" si="166"/>
        <v/>
      </c>
      <c r="CX113" s="224" t="str">
        <f t="shared" si="167"/>
        <v/>
      </c>
      <c r="CY113" s="224" t="str">
        <f t="shared" si="168"/>
        <v/>
      </c>
      <c r="CZ113" s="224" t="str">
        <f t="shared" si="169"/>
        <v/>
      </c>
      <c r="DA113" s="224" t="str">
        <f t="shared" si="170"/>
        <v/>
      </c>
      <c r="DB113" s="224" t="str">
        <f t="shared" si="171"/>
        <v/>
      </c>
      <c r="DC113" s="224" t="str">
        <f t="shared" si="172"/>
        <v/>
      </c>
      <c r="DD113" s="224" t="str">
        <f t="shared" si="173"/>
        <v/>
      </c>
      <c r="DE113" s="224" t="str">
        <f t="shared" si="174"/>
        <v/>
      </c>
      <c r="DF113" s="224" t="str">
        <f t="shared" si="175"/>
        <v/>
      </c>
      <c r="DG113" s="224" t="str">
        <f t="shared" si="176"/>
        <v/>
      </c>
      <c r="DH113" s="225" t="str">
        <f t="shared" si="177"/>
        <v/>
      </c>
      <c r="DI113" s="224" t="str">
        <f t="shared" si="180"/>
        <v/>
      </c>
      <c r="DJ113" s="224" t="str">
        <f t="shared" si="179"/>
        <v/>
      </c>
      <c r="DK113" s="306">
        <f t="shared" si="181"/>
        <v>0</v>
      </c>
      <c r="DL113" s="306">
        <f t="shared" si="182"/>
        <v>0</v>
      </c>
      <c r="DM113" s="306">
        <f t="shared" si="183"/>
        <v>0</v>
      </c>
      <c r="DN113" s="220"/>
      <c r="DO113" s="224" t="str">
        <f t="shared" si="184"/>
        <v/>
      </c>
      <c r="DP113" s="224" t="str">
        <f t="shared" si="185"/>
        <v/>
      </c>
      <c r="DQ113" s="307"/>
      <c r="DR113" s="71">
        <f t="shared" si="125"/>
        <v>0</v>
      </c>
      <c r="DS113" s="71">
        <f t="shared" si="126"/>
        <v>0</v>
      </c>
      <c r="DT113" s="71">
        <f t="shared" si="127"/>
        <v>0</v>
      </c>
      <c r="DU113" s="226"/>
      <c r="DV113" s="226"/>
      <c r="DW113" s="226"/>
      <c r="DX113" s="226"/>
      <c r="DY113" s="226"/>
      <c r="DZ113" s="226"/>
      <c r="EA113" s="226"/>
      <c r="EB113" s="226"/>
      <c r="EC113" s="226"/>
      <c r="ED113" s="226"/>
      <c r="EE113" s="226"/>
      <c r="EF113" s="226"/>
      <c r="EG113" s="226"/>
      <c r="EH113" s="226"/>
      <c r="EI113" s="226"/>
      <c r="EJ113" s="226"/>
      <c r="EK113" s="226"/>
      <c r="EL113" s="226"/>
      <c r="EM113" s="226"/>
      <c r="EN113" s="226"/>
      <c r="EO113" s="226"/>
      <c r="EP113" s="226"/>
      <c r="EQ113" s="226"/>
      <c r="ER113" s="226"/>
      <c r="ES113" s="226"/>
      <c r="ET113" s="226"/>
      <c r="EU113" s="226"/>
      <c r="EV113" s="226"/>
      <c r="EW113" s="226"/>
      <c r="EX113" s="226"/>
      <c r="EY113" s="226"/>
      <c r="EZ113" s="226"/>
    </row>
    <row r="114" spans="1:156" s="70" customFormat="1" ht="23.25" customHeight="1" x14ac:dyDescent="0.2">
      <c r="A114" s="249"/>
      <c r="B114" s="264"/>
      <c r="C114" s="230"/>
      <c r="D114" s="325" t="str">
        <f t="shared" si="129"/>
        <v/>
      </c>
      <c r="E114" s="265" t="str">
        <f t="shared" si="178"/>
        <v/>
      </c>
      <c r="F114" s="230"/>
      <c r="G114" s="230"/>
      <c r="H114" s="230"/>
      <c r="I114" s="200"/>
      <c r="J114" s="230"/>
      <c r="K114" s="254"/>
      <c r="L114" s="269"/>
      <c r="M114" s="230"/>
      <c r="N114" s="231"/>
      <c r="O114" s="232"/>
      <c r="P114" s="205"/>
      <c r="Q114" s="203"/>
      <c r="R114" s="231"/>
      <c r="S114" s="233"/>
      <c r="T114" s="203"/>
      <c r="U114" s="231"/>
      <c r="V114" s="233"/>
      <c r="W114" s="203"/>
      <c r="X114" s="231"/>
      <c r="Y114" s="233"/>
      <c r="Z114" s="203"/>
      <c r="AA114" s="230"/>
      <c r="AB114" s="231"/>
      <c r="AC114" s="232"/>
      <c r="AD114" s="205"/>
      <c r="AE114" s="203"/>
      <c r="AF114" s="230"/>
      <c r="AG114" s="231"/>
      <c r="AH114" s="232"/>
      <c r="AI114" s="205"/>
      <c r="AJ114" s="203"/>
      <c r="AK114" s="230"/>
      <c r="AL114" s="231"/>
      <c r="AM114" s="232"/>
      <c r="AN114" s="205"/>
      <c r="AO114" s="203"/>
      <c r="AP114" s="230"/>
      <c r="AQ114" s="231"/>
      <c r="AR114" s="232"/>
      <c r="AS114" s="205"/>
      <c r="AT114" s="203"/>
      <c r="AU114" s="230"/>
      <c r="AV114" s="231"/>
      <c r="AW114" s="232"/>
      <c r="AX114" s="205"/>
      <c r="AY114" s="203"/>
      <c r="AZ114" s="230"/>
      <c r="BA114" s="231"/>
      <c r="BB114" s="232"/>
      <c r="BC114" s="205"/>
      <c r="BD114" s="199"/>
      <c r="BE114" s="230"/>
      <c r="BF114" s="230"/>
      <c r="BG114" s="231"/>
      <c r="BH114" s="232"/>
      <c r="BI114" s="205"/>
      <c r="BJ114" s="229"/>
      <c r="BK114" s="234"/>
      <c r="BL114" s="207">
        <f t="shared" si="130"/>
        <v>0</v>
      </c>
      <c r="BM114" s="208">
        <f t="shared" si="131"/>
        <v>0</v>
      </c>
      <c r="BN114" s="208">
        <f t="shared" si="132"/>
        <v>0</v>
      </c>
      <c r="BO114" s="208">
        <f t="shared" si="133"/>
        <v>0</v>
      </c>
      <c r="BP114" s="208">
        <f t="shared" si="134"/>
        <v>0</v>
      </c>
      <c r="BQ114" s="208">
        <f t="shared" si="135"/>
        <v>0</v>
      </c>
      <c r="BR114" s="209">
        <f t="shared" si="136"/>
        <v>0</v>
      </c>
      <c r="BS114" s="209">
        <f t="shared" si="137"/>
        <v>0</v>
      </c>
      <c r="BT114" s="208">
        <f t="shared" si="138"/>
        <v>0</v>
      </c>
      <c r="BU114" s="208">
        <f t="shared" si="139"/>
        <v>0</v>
      </c>
      <c r="BV114" s="208">
        <f t="shared" si="140"/>
        <v>0</v>
      </c>
      <c r="BW114" s="208">
        <f t="shared" si="141"/>
        <v>0</v>
      </c>
      <c r="BX114" s="208">
        <f t="shared" si="142"/>
        <v>0</v>
      </c>
      <c r="BY114" s="208">
        <f t="shared" si="143"/>
        <v>0</v>
      </c>
      <c r="BZ114" s="208">
        <f t="shared" si="144"/>
        <v>0</v>
      </c>
      <c r="CA114" s="208">
        <f t="shared" si="145"/>
        <v>0</v>
      </c>
      <c r="CB114" s="208">
        <f t="shared" si="128"/>
        <v>0</v>
      </c>
      <c r="CC114" s="208">
        <f t="shared" si="146"/>
        <v>0</v>
      </c>
      <c r="CD114" s="208">
        <f t="shared" si="147"/>
        <v>0</v>
      </c>
      <c r="CE114" s="209">
        <f t="shared" si="148"/>
        <v>0</v>
      </c>
      <c r="CF114" s="209">
        <f t="shared" si="149"/>
        <v>0</v>
      </c>
      <c r="CG114" s="209">
        <f t="shared" si="150"/>
        <v>0</v>
      </c>
      <c r="CH114" s="209">
        <f t="shared" si="151"/>
        <v>0</v>
      </c>
      <c r="CI114" s="209">
        <f t="shared" si="152"/>
        <v>0</v>
      </c>
      <c r="CJ114" s="209">
        <f t="shared" si="153"/>
        <v>0</v>
      </c>
      <c r="CK114" s="209">
        <f t="shared" si="154"/>
        <v>0</v>
      </c>
      <c r="CL114" s="209">
        <f t="shared" si="155"/>
        <v>0</v>
      </c>
      <c r="CM114" s="209">
        <f t="shared" si="156"/>
        <v>0</v>
      </c>
      <c r="CN114" s="209">
        <f t="shared" si="157"/>
        <v>0</v>
      </c>
      <c r="CO114" s="209">
        <f t="shared" si="158"/>
        <v>0</v>
      </c>
      <c r="CP114" s="209">
        <f t="shared" si="159"/>
        <v>0</v>
      </c>
      <c r="CQ114" s="209">
        <f t="shared" si="160"/>
        <v>0</v>
      </c>
      <c r="CR114" s="209" t="str">
        <f t="shared" si="161"/>
        <v/>
      </c>
      <c r="CS114" s="209" t="str">
        <f t="shared" si="162"/>
        <v xml:space="preserve"> </v>
      </c>
      <c r="CT114" s="209" t="str">
        <f t="shared" si="163"/>
        <v/>
      </c>
      <c r="CU114" s="209" t="str">
        <f t="shared" si="164"/>
        <v/>
      </c>
      <c r="CV114" s="209" t="str">
        <f t="shared" si="165"/>
        <v/>
      </c>
      <c r="CW114" s="209" t="str">
        <f t="shared" si="166"/>
        <v/>
      </c>
      <c r="CX114" s="209" t="str">
        <f t="shared" si="167"/>
        <v/>
      </c>
      <c r="CY114" s="209" t="str">
        <f t="shared" si="168"/>
        <v/>
      </c>
      <c r="CZ114" s="209" t="str">
        <f t="shared" si="169"/>
        <v/>
      </c>
      <c r="DA114" s="209" t="str">
        <f t="shared" si="170"/>
        <v/>
      </c>
      <c r="DB114" s="209" t="str">
        <f t="shared" si="171"/>
        <v/>
      </c>
      <c r="DC114" s="209" t="str">
        <f t="shared" si="172"/>
        <v/>
      </c>
      <c r="DD114" s="209" t="str">
        <f t="shared" si="173"/>
        <v/>
      </c>
      <c r="DE114" s="209" t="str">
        <f t="shared" si="174"/>
        <v/>
      </c>
      <c r="DF114" s="209" t="str">
        <f t="shared" si="175"/>
        <v/>
      </c>
      <c r="DG114" s="209" t="str">
        <f t="shared" si="176"/>
        <v/>
      </c>
      <c r="DH114" s="210" t="str">
        <f t="shared" si="177"/>
        <v/>
      </c>
      <c r="DI114" s="272" t="str">
        <f t="shared" si="180"/>
        <v/>
      </c>
      <c r="DJ114" s="272" t="str">
        <f t="shared" si="179"/>
        <v/>
      </c>
      <c r="DK114" s="200">
        <f t="shared" si="181"/>
        <v>0</v>
      </c>
      <c r="DL114" s="200">
        <f t="shared" si="182"/>
        <v>0</v>
      </c>
      <c r="DM114" s="200">
        <f t="shared" si="183"/>
        <v>0</v>
      </c>
      <c r="DN114" s="200"/>
      <c r="DO114" s="272" t="str">
        <f t="shared" si="184"/>
        <v/>
      </c>
      <c r="DP114" s="272" t="str">
        <f t="shared" si="185"/>
        <v/>
      </c>
      <c r="DQ114" s="308"/>
      <c r="DR114" s="68">
        <f t="shared" si="125"/>
        <v>0</v>
      </c>
      <c r="DS114" s="68">
        <f t="shared" si="126"/>
        <v>0</v>
      </c>
      <c r="DT114" s="68">
        <f t="shared" si="127"/>
        <v>0</v>
      </c>
      <c r="DU114" s="211"/>
      <c r="DV114" s="211"/>
      <c r="DW114" s="211"/>
      <c r="DX114" s="211"/>
      <c r="DY114" s="211"/>
      <c r="DZ114" s="211"/>
      <c r="EA114" s="211"/>
      <c r="EB114" s="211"/>
      <c r="EC114" s="211"/>
      <c r="ED114" s="211"/>
      <c r="EE114" s="211"/>
      <c r="EF114" s="211"/>
      <c r="EG114" s="211"/>
      <c r="EH114" s="211"/>
      <c r="EI114" s="211"/>
      <c r="EJ114" s="211"/>
      <c r="EK114" s="211"/>
      <c r="EL114" s="211"/>
      <c r="EM114" s="211"/>
      <c r="EN114" s="211"/>
      <c r="EO114" s="211"/>
      <c r="EP114" s="211"/>
      <c r="EQ114" s="211"/>
      <c r="ER114" s="211"/>
      <c r="ES114" s="211"/>
      <c r="ET114" s="211"/>
      <c r="EU114" s="211"/>
      <c r="EV114" s="211"/>
      <c r="EW114" s="211"/>
      <c r="EX114" s="211"/>
      <c r="EY114" s="211"/>
      <c r="EZ114" s="211"/>
    </row>
    <row r="115" spans="1:156" s="72" customFormat="1" ht="23.25" customHeight="1" x14ac:dyDescent="0.2">
      <c r="A115" s="248"/>
      <c r="B115" s="263"/>
      <c r="C115" s="214"/>
      <c r="D115" s="324" t="str">
        <f t="shared" si="129"/>
        <v/>
      </c>
      <c r="E115" s="150" t="str">
        <f t="shared" si="178"/>
        <v/>
      </c>
      <c r="F115" s="214"/>
      <c r="G115" s="214"/>
      <c r="H115" s="214"/>
      <c r="I115" s="220"/>
      <c r="J115" s="214"/>
      <c r="K115" s="255"/>
      <c r="L115" s="268"/>
      <c r="M115" s="214"/>
      <c r="N115" s="215"/>
      <c r="O115" s="218"/>
      <c r="P115" s="216"/>
      <c r="Q115" s="217"/>
      <c r="R115" s="215"/>
      <c r="S115" s="219"/>
      <c r="T115" s="217"/>
      <c r="U115" s="215"/>
      <c r="V115" s="219"/>
      <c r="W115" s="217"/>
      <c r="X115" s="215"/>
      <c r="Y115" s="219"/>
      <c r="Z115" s="217"/>
      <c r="AA115" s="214"/>
      <c r="AB115" s="215"/>
      <c r="AC115" s="218"/>
      <c r="AD115" s="216"/>
      <c r="AE115" s="217"/>
      <c r="AF115" s="214"/>
      <c r="AG115" s="215"/>
      <c r="AH115" s="218"/>
      <c r="AI115" s="216"/>
      <c r="AJ115" s="217"/>
      <c r="AK115" s="214"/>
      <c r="AL115" s="215"/>
      <c r="AM115" s="218"/>
      <c r="AN115" s="216"/>
      <c r="AO115" s="217"/>
      <c r="AP115" s="214"/>
      <c r="AQ115" s="215"/>
      <c r="AR115" s="218"/>
      <c r="AS115" s="216"/>
      <c r="AT115" s="217"/>
      <c r="AU115" s="214"/>
      <c r="AV115" s="215"/>
      <c r="AW115" s="218"/>
      <c r="AX115" s="216"/>
      <c r="AY115" s="217"/>
      <c r="AZ115" s="214"/>
      <c r="BA115" s="215"/>
      <c r="BB115" s="218"/>
      <c r="BC115" s="216"/>
      <c r="BD115" s="213"/>
      <c r="BE115" s="214"/>
      <c r="BF115" s="214"/>
      <c r="BG115" s="215"/>
      <c r="BH115" s="218"/>
      <c r="BI115" s="216"/>
      <c r="BJ115" s="213"/>
      <c r="BK115" s="221"/>
      <c r="BL115" s="222">
        <f t="shared" si="130"/>
        <v>0</v>
      </c>
      <c r="BM115" s="223">
        <f t="shared" si="131"/>
        <v>0</v>
      </c>
      <c r="BN115" s="223">
        <f t="shared" si="132"/>
        <v>0</v>
      </c>
      <c r="BO115" s="223">
        <f t="shared" si="133"/>
        <v>0</v>
      </c>
      <c r="BP115" s="223">
        <f t="shared" si="134"/>
        <v>0</v>
      </c>
      <c r="BQ115" s="223">
        <f t="shared" si="135"/>
        <v>0</v>
      </c>
      <c r="BR115" s="224">
        <f t="shared" si="136"/>
        <v>0</v>
      </c>
      <c r="BS115" s="224">
        <f t="shared" si="137"/>
        <v>0</v>
      </c>
      <c r="BT115" s="223">
        <f t="shared" si="138"/>
        <v>0</v>
      </c>
      <c r="BU115" s="223">
        <f t="shared" si="139"/>
        <v>0</v>
      </c>
      <c r="BV115" s="223">
        <f t="shared" si="140"/>
        <v>0</v>
      </c>
      <c r="BW115" s="223">
        <f t="shared" si="141"/>
        <v>0</v>
      </c>
      <c r="BX115" s="223">
        <f t="shared" si="142"/>
        <v>0</v>
      </c>
      <c r="BY115" s="223">
        <f t="shared" si="143"/>
        <v>0</v>
      </c>
      <c r="BZ115" s="223">
        <f t="shared" si="144"/>
        <v>0</v>
      </c>
      <c r="CA115" s="223">
        <f t="shared" si="145"/>
        <v>0</v>
      </c>
      <c r="CB115" s="208">
        <f t="shared" si="128"/>
        <v>0</v>
      </c>
      <c r="CC115" s="223">
        <f t="shared" si="146"/>
        <v>0</v>
      </c>
      <c r="CD115" s="223">
        <f t="shared" si="147"/>
        <v>0</v>
      </c>
      <c r="CE115" s="224">
        <f t="shared" si="148"/>
        <v>0</v>
      </c>
      <c r="CF115" s="224">
        <f t="shared" si="149"/>
        <v>0</v>
      </c>
      <c r="CG115" s="224">
        <f t="shared" si="150"/>
        <v>0</v>
      </c>
      <c r="CH115" s="224">
        <f t="shared" si="151"/>
        <v>0</v>
      </c>
      <c r="CI115" s="224">
        <f t="shared" si="152"/>
        <v>0</v>
      </c>
      <c r="CJ115" s="224">
        <f t="shared" si="153"/>
        <v>0</v>
      </c>
      <c r="CK115" s="224">
        <f t="shared" si="154"/>
        <v>0</v>
      </c>
      <c r="CL115" s="224">
        <f t="shared" si="155"/>
        <v>0</v>
      </c>
      <c r="CM115" s="224">
        <f t="shared" si="156"/>
        <v>0</v>
      </c>
      <c r="CN115" s="224">
        <f t="shared" si="157"/>
        <v>0</v>
      </c>
      <c r="CO115" s="224">
        <f t="shared" si="158"/>
        <v>0</v>
      </c>
      <c r="CP115" s="224">
        <f t="shared" si="159"/>
        <v>0</v>
      </c>
      <c r="CQ115" s="224">
        <f t="shared" si="160"/>
        <v>0</v>
      </c>
      <c r="CR115" s="224" t="str">
        <f t="shared" si="161"/>
        <v/>
      </c>
      <c r="CS115" s="224" t="str">
        <f t="shared" si="162"/>
        <v xml:space="preserve"> </v>
      </c>
      <c r="CT115" s="224" t="str">
        <f t="shared" si="163"/>
        <v/>
      </c>
      <c r="CU115" s="224" t="str">
        <f t="shared" si="164"/>
        <v/>
      </c>
      <c r="CV115" s="224" t="str">
        <f t="shared" si="165"/>
        <v/>
      </c>
      <c r="CW115" s="224" t="str">
        <f t="shared" si="166"/>
        <v/>
      </c>
      <c r="CX115" s="224" t="str">
        <f t="shared" si="167"/>
        <v/>
      </c>
      <c r="CY115" s="224" t="str">
        <f t="shared" si="168"/>
        <v/>
      </c>
      <c r="CZ115" s="224" t="str">
        <f t="shared" si="169"/>
        <v/>
      </c>
      <c r="DA115" s="224" t="str">
        <f t="shared" si="170"/>
        <v/>
      </c>
      <c r="DB115" s="224" t="str">
        <f t="shared" si="171"/>
        <v/>
      </c>
      <c r="DC115" s="224" t="str">
        <f t="shared" si="172"/>
        <v/>
      </c>
      <c r="DD115" s="224" t="str">
        <f t="shared" si="173"/>
        <v/>
      </c>
      <c r="DE115" s="224" t="str">
        <f t="shared" si="174"/>
        <v/>
      </c>
      <c r="DF115" s="224" t="str">
        <f t="shared" si="175"/>
        <v/>
      </c>
      <c r="DG115" s="224" t="str">
        <f t="shared" si="176"/>
        <v/>
      </c>
      <c r="DH115" s="225" t="str">
        <f t="shared" si="177"/>
        <v/>
      </c>
      <c r="DI115" s="224" t="str">
        <f t="shared" si="180"/>
        <v/>
      </c>
      <c r="DJ115" s="224" t="str">
        <f t="shared" si="179"/>
        <v/>
      </c>
      <c r="DK115" s="306">
        <f t="shared" si="181"/>
        <v>0</v>
      </c>
      <c r="DL115" s="306">
        <f t="shared" si="182"/>
        <v>0</v>
      </c>
      <c r="DM115" s="306">
        <f t="shared" si="183"/>
        <v>0</v>
      </c>
      <c r="DN115" s="220"/>
      <c r="DO115" s="224" t="str">
        <f t="shared" si="184"/>
        <v/>
      </c>
      <c r="DP115" s="224" t="str">
        <f t="shared" si="185"/>
        <v/>
      </c>
      <c r="DQ115" s="307"/>
      <c r="DR115" s="71">
        <f t="shared" si="125"/>
        <v>0</v>
      </c>
      <c r="DS115" s="71">
        <f t="shared" si="126"/>
        <v>0</v>
      </c>
      <c r="DT115" s="71">
        <f t="shared" si="127"/>
        <v>0</v>
      </c>
      <c r="DU115" s="226"/>
      <c r="DV115" s="226"/>
      <c r="DW115" s="226"/>
      <c r="DX115" s="226"/>
      <c r="DY115" s="226"/>
      <c r="DZ115" s="226"/>
      <c r="EA115" s="226"/>
      <c r="EB115" s="226"/>
      <c r="EC115" s="226"/>
      <c r="ED115" s="226"/>
      <c r="EE115" s="226"/>
      <c r="EF115" s="226"/>
      <c r="EG115" s="226"/>
      <c r="EH115" s="226"/>
      <c r="EI115" s="226"/>
      <c r="EJ115" s="226"/>
      <c r="EK115" s="226"/>
      <c r="EL115" s="226"/>
      <c r="EM115" s="226"/>
      <c r="EN115" s="226"/>
      <c r="EO115" s="226"/>
      <c r="EP115" s="226"/>
      <c r="EQ115" s="226"/>
      <c r="ER115" s="226"/>
      <c r="ES115" s="226"/>
      <c r="ET115" s="226"/>
      <c r="EU115" s="226"/>
      <c r="EV115" s="226"/>
      <c r="EW115" s="226"/>
      <c r="EX115" s="226"/>
      <c r="EY115" s="226"/>
      <c r="EZ115" s="226"/>
    </row>
    <row r="116" spans="1:156" ht="23.25" customHeight="1" x14ac:dyDescent="0.2">
      <c r="A116" s="249"/>
      <c r="B116" s="264"/>
      <c r="C116" s="230"/>
      <c r="D116" s="325" t="str">
        <f t="shared" si="129"/>
        <v/>
      </c>
      <c r="E116" s="265" t="str">
        <f t="shared" si="178"/>
        <v/>
      </c>
      <c r="F116" s="230"/>
      <c r="G116" s="230"/>
      <c r="H116" s="230"/>
      <c r="I116" s="200"/>
      <c r="J116" s="230"/>
      <c r="K116" s="254"/>
      <c r="L116" s="269"/>
      <c r="M116" s="230"/>
      <c r="N116" s="231"/>
      <c r="O116" s="232"/>
      <c r="P116" s="205"/>
      <c r="Q116" s="203"/>
      <c r="R116" s="231"/>
      <c r="S116" s="233"/>
      <c r="T116" s="203"/>
      <c r="U116" s="231"/>
      <c r="V116" s="233"/>
      <c r="W116" s="203"/>
      <c r="X116" s="231"/>
      <c r="Y116" s="233"/>
      <c r="Z116" s="203"/>
      <c r="AA116" s="230"/>
      <c r="AB116" s="231"/>
      <c r="AC116" s="232"/>
      <c r="AD116" s="205"/>
      <c r="AE116" s="203"/>
      <c r="AF116" s="230"/>
      <c r="AG116" s="231"/>
      <c r="AH116" s="232"/>
      <c r="AI116" s="205"/>
      <c r="AJ116" s="203"/>
      <c r="AK116" s="230"/>
      <c r="AL116" s="231"/>
      <c r="AM116" s="232"/>
      <c r="AN116" s="205"/>
      <c r="AO116" s="203"/>
      <c r="AP116" s="230"/>
      <c r="AQ116" s="231"/>
      <c r="AR116" s="232"/>
      <c r="AS116" s="205"/>
      <c r="AT116" s="203"/>
      <c r="AU116" s="230"/>
      <c r="AV116" s="231"/>
      <c r="AW116" s="232"/>
      <c r="AX116" s="205"/>
      <c r="AY116" s="203"/>
      <c r="AZ116" s="230"/>
      <c r="BA116" s="231"/>
      <c r="BB116" s="232"/>
      <c r="BC116" s="205"/>
      <c r="BD116" s="199"/>
      <c r="BE116" s="230"/>
      <c r="BF116" s="230"/>
      <c r="BG116" s="231"/>
      <c r="BH116" s="232"/>
      <c r="BI116" s="205"/>
      <c r="BJ116" s="229"/>
      <c r="BK116" s="234"/>
      <c r="BL116" s="207">
        <f t="shared" si="130"/>
        <v>0</v>
      </c>
      <c r="BM116" s="208">
        <f t="shared" si="131"/>
        <v>0</v>
      </c>
      <c r="BN116" s="208">
        <f t="shared" si="132"/>
        <v>0</v>
      </c>
      <c r="BO116" s="208">
        <f t="shared" si="133"/>
        <v>0</v>
      </c>
      <c r="BP116" s="208">
        <f t="shared" si="134"/>
        <v>0</v>
      </c>
      <c r="BQ116" s="208">
        <f t="shared" si="135"/>
        <v>0</v>
      </c>
      <c r="BR116" s="209">
        <f t="shared" si="136"/>
        <v>0</v>
      </c>
      <c r="BS116" s="209">
        <f t="shared" si="137"/>
        <v>0</v>
      </c>
      <c r="BT116" s="208">
        <f t="shared" si="138"/>
        <v>0</v>
      </c>
      <c r="BU116" s="208">
        <f t="shared" si="139"/>
        <v>0</v>
      </c>
      <c r="BV116" s="208">
        <f t="shared" si="140"/>
        <v>0</v>
      </c>
      <c r="BW116" s="208">
        <f t="shared" si="141"/>
        <v>0</v>
      </c>
      <c r="BX116" s="208">
        <f t="shared" si="142"/>
        <v>0</v>
      </c>
      <c r="BY116" s="208">
        <f t="shared" si="143"/>
        <v>0</v>
      </c>
      <c r="BZ116" s="208">
        <f t="shared" si="144"/>
        <v>0</v>
      </c>
      <c r="CA116" s="208">
        <f t="shared" si="145"/>
        <v>0</v>
      </c>
      <c r="CB116" s="208">
        <f t="shared" si="128"/>
        <v>0</v>
      </c>
      <c r="CC116" s="208">
        <f t="shared" si="146"/>
        <v>0</v>
      </c>
      <c r="CD116" s="208">
        <f t="shared" si="147"/>
        <v>0</v>
      </c>
      <c r="CE116" s="209">
        <f t="shared" si="148"/>
        <v>0</v>
      </c>
      <c r="CF116" s="209">
        <f t="shared" si="149"/>
        <v>0</v>
      </c>
      <c r="CG116" s="209">
        <f t="shared" si="150"/>
        <v>0</v>
      </c>
      <c r="CH116" s="209">
        <f t="shared" si="151"/>
        <v>0</v>
      </c>
      <c r="CI116" s="209">
        <f t="shared" si="152"/>
        <v>0</v>
      </c>
      <c r="CJ116" s="209">
        <f t="shared" si="153"/>
        <v>0</v>
      </c>
      <c r="CK116" s="209">
        <f t="shared" si="154"/>
        <v>0</v>
      </c>
      <c r="CL116" s="209">
        <f t="shared" si="155"/>
        <v>0</v>
      </c>
      <c r="CM116" s="209">
        <f t="shared" si="156"/>
        <v>0</v>
      </c>
      <c r="CN116" s="209">
        <f t="shared" si="157"/>
        <v>0</v>
      </c>
      <c r="CO116" s="209">
        <f t="shared" si="158"/>
        <v>0</v>
      </c>
      <c r="CP116" s="209">
        <f t="shared" si="159"/>
        <v>0</v>
      </c>
      <c r="CQ116" s="209">
        <f t="shared" si="160"/>
        <v>0</v>
      </c>
      <c r="CR116" s="209" t="str">
        <f t="shared" si="161"/>
        <v/>
      </c>
      <c r="CS116" s="209" t="str">
        <f t="shared" si="162"/>
        <v xml:space="preserve"> </v>
      </c>
      <c r="CT116" s="209" t="str">
        <f t="shared" si="163"/>
        <v/>
      </c>
      <c r="CU116" s="209" t="str">
        <f t="shared" si="164"/>
        <v/>
      </c>
      <c r="CV116" s="209" t="str">
        <f t="shared" si="165"/>
        <v/>
      </c>
      <c r="CW116" s="209" t="str">
        <f t="shared" si="166"/>
        <v/>
      </c>
      <c r="CX116" s="209" t="str">
        <f t="shared" si="167"/>
        <v/>
      </c>
      <c r="CY116" s="209" t="str">
        <f t="shared" si="168"/>
        <v/>
      </c>
      <c r="CZ116" s="209" t="str">
        <f t="shared" si="169"/>
        <v/>
      </c>
      <c r="DA116" s="209" t="str">
        <f t="shared" si="170"/>
        <v/>
      </c>
      <c r="DB116" s="209" t="str">
        <f t="shared" si="171"/>
        <v/>
      </c>
      <c r="DC116" s="209" t="str">
        <f t="shared" si="172"/>
        <v/>
      </c>
      <c r="DD116" s="209" t="str">
        <f t="shared" si="173"/>
        <v/>
      </c>
      <c r="DE116" s="209" t="str">
        <f t="shared" si="174"/>
        <v/>
      </c>
      <c r="DF116" s="209" t="str">
        <f t="shared" si="175"/>
        <v/>
      </c>
      <c r="DG116" s="209" t="str">
        <f t="shared" si="176"/>
        <v/>
      </c>
      <c r="DH116" s="210" t="str">
        <f t="shared" si="177"/>
        <v/>
      </c>
      <c r="DI116" s="272" t="str">
        <f t="shared" si="180"/>
        <v/>
      </c>
      <c r="DJ116" s="272" t="str">
        <f t="shared" si="179"/>
        <v/>
      </c>
      <c r="DK116" s="200">
        <f t="shared" si="181"/>
        <v>0</v>
      </c>
      <c r="DL116" s="200">
        <f t="shared" si="182"/>
        <v>0</v>
      </c>
      <c r="DM116" s="200">
        <f t="shared" si="183"/>
        <v>0</v>
      </c>
      <c r="DN116" s="200"/>
      <c r="DO116" s="272" t="str">
        <f t="shared" si="184"/>
        <v/>
      </c>
      <c r="DP116" s="272" t="str">
        <f t="shared" si="185"/>
        <v/>
      </c>
      <c r="DQ116" s="308"/>
      <c r="DR116" s="68">
        <f t="shared" si="125"/>
        <v>0</v>
      </c>
      <c r="DS116" s="68">
        <f t="shared" si="126"/>
        <v>0</v>
      </c>
      <c r="DT116" s="68">
        <f t="shared" si="127"/>
        <v>0</v>
      </c>
    </row>
    <row r="117" spans="1:156" s="90" customFormat="1" ht="23.25" customHeight="1" x14ac:dyDescent="0.2">
      <c r="A117" s="248"/>
      <c r="B117" s="263"/>
      <c r="C117" s="214"/>
      <c r="D117" s="324" t="str">
        <f t="shared" si="129"/>
        <v/>
      </c>
      <c r="E117" s="150" t="str">
        <f t="shared" si="178"/>
        <v/>
      </c>
      <c r="F117" s="214"/>
      <c r="G117" s="214"/>
      <c r="H117" s="214"/>
      <c r="I117" s="220"/>
      <c r="J117" s="214"/>
      <c r="K117" s="255"/>
      <c r="L117" s="268"/>
      <c r="M117" s="214"/>
      <c r="N117" s="215"/>
      <c r="O117" s="218"/>
      <c r="P117" s="216"/>
      <c r="Q117" s="217"/>
      <c r="R117" s="215"/>
      <c r="S117" s="219"/>
      <c r="T117" s="217"/>
      <c r="U117" s="215"/>
      <c r="V117" s="219"/>
      <c r="W117" s="217"/>
      <c r="X117" s="215"/>
      <c r="Y117" s="219"/>
      <c r="Z117" s="217"/>
      <c r="AA117" s="214"/>
      <c r="AB117" s="215"/>
      <c r="AC117" s="218"/>
      <c r="AD117" s="216"/>
      <c r="AE117" s="217"/>
      <c r="AF117" s="214"/>
      <c r="AG117" s="215"/>
      <c r="AH117" s="218"/>
      <c r="AI117" s="216"/>
      <c r="AJ117" s="217"/>
      <c r="AK117" s="214"/>
      <c r="AL117" s="215"/>
      <c r="AM117" s="218"/>
      <c r="AN117" s="216"/>
      <c r="AO117" s="217"/>
      <c r="AP117" s="214"/>
      <c r="AQ117" s="215"/>
      <c r="AR117" s="218"/>
      <c r="AS117" s="216"/>
      <c r="AT117" s="217"/>
      <c r="AU117" s="214"/>
      <c r="AV117" s="215"/>
      <c r="AW117" s="218"/>
      <c r="AX117" s="216"/>
      <c r="AY117" s="217"/>
      <c r="AZ117" s="214"/>
      <c r="BA117" s="215"/>
      <c r="BB117" s="218"/>
      <c r="BC117" s="216"/>
      <c r="BD117" s="213"/>
      <c r="BE117" s="214"/>
      <c r="BF117" s="214"/>
      <c r="BG117" s="215"/>
      <c r="BH117" s="218"/>
      <c r="BI117" s="216"/>
      <c r="BJ117" s="213"/>
      <c r="BK117" s="221"/>
      <c r="BL117" s="222">
        <f t="shared" si="130"/>
        <v>0</v>
      </c>
      <c r="BM117" s="223">
        <f t="shared" si="131"/>
        <v>0</v>
      </c>
      <c r="BN117" s="223">
        <f t="shared" si="132"/>
        <v>0</v>
      </c>
      <c r="BO117" s="223">
        <f t="shared" si="133"/>
        <v>0</v>
      </c>
      <c r="BP117" s="223">
        <f t="shared" si="134"/>
        <v>0</v>
      </c>
      <c r="BQ117" s="223">
        <f t="shared" si="135"/>
        <v>0</v>
      </c>
      <c r="BR117" s="224">
        <f t="shared" si="136"/>
        <v>0</v>
      </c>
      <c r="BS117" s="224">
        <f t="shared" si="137"/>
        <v>0</v>
      </c>
      <c r="BT117" s="223">
        <f t="shared" si="138"/>
        <v>0</v>
      </c>
      <c r="BU117" s="223">
        <f t="shared" si="139"/>
        <v>0</v>
      </c>
      <c r="BV117" s="223">
        <f t="shared" si="140"/>
        <v>0</v>
      </c>
      <c r="BW117" s="223">
        <f t="shared" si="141"/>
        <v>0</v>
      </c>
      <c r="BX117" s="223">
        <f t="shared" si="142"/>
        <v>0</v>
      </c>
      <c r="BY117" s="223">
        <f t="shared" si="143"/>
        <v>0</v>
      </c>
      <c r="BZ117" s="223">
        <f t="shared" si="144"/>
        <v>0</v>
      </c>
      <c r="CA117" s="223">
        <f t="shared" si="145"/>
        <v>0</v>
      </c>
      <c r="CB117" s="208">
        <f t="shared" si="128"/>
        <v>0</v>
      </c>
      <c r="CC117" s="223">
        <f t="shared" si="146"/>
        <v>0</v>
      </c>
      <c r="CD117" s="223">
        <f t="shared" si="147"/>
        <v>0</v>
      </c>
      <c r="CE117" s="224">
        <f t="shared" si="148"/>
        <v>0</v>
      </c>
      <c r="CF117" s="224">
        <f t="shared" si="149"/>
        <v>0</v>
      </c>
      <c r="CG117" s="224">
        <f t="shared" si="150"/>
        <v>0</v>
      </c>
      <c r="CH117" s="224">
        <f t="shared" si="151"/>
        <v>0</v>
      </c>
      <c r="CI117" s="224">
        <f t="shared" si="152"/>
        <v>0</v>
      </c>
      <c r="CJ117" s="224">
        <f t="shared" si="153"/>
        <v>0</v>
      </c>
      <c r="CK117" s="224">
        <f t="shared" si="154"/>
        <v>0</v>
      </c>
      <c r="CL117" s="224">
        <f t="shared" si="155"/>
        <v>0</v>
      </c>
      <c r="CM117" s="224">
        <f t="shared" si="156"/>
        <v>0</v>
      </c>
      <c r="CN117" s="224">
        <f t="shared" si="157"/>
        <v>0</v>
      </c>
      <c r="CO117" s="224">
        <f t="shared" si="158"/>
        <v>0</v>
      </c>
      <c r="CP117" s="224">
        <f t="shared" si="159"/>
        <v>0</v>
      </c>
      <c r="CQ117" s="224">
        <f t="shared" si="160"/>
        <v>0</v>
      </c>
      <c r="CR117" s="224" t="str">
        <f t="shared" si="161"/>
        <v/>
      </c>
      <c r="CS117" s="224" t="str">
        <f t="shared" si="162"/>
        <v xml:space="preserve"> </v>
      </c>
      <c r="CT117" s="224" t="str">
        <f t="shared" si="163"/>
        <v/>
      </c>
      <c r="CU117" s="224" t="str">
        <f t="shared" si="164"/>
        <v/>
      </c>
      <c r="CV117" s="224" t="str">
        <f t="shared" si="165"/>
        <v/>
      </c>
      <c r="CW117" s="224" t="str">
        <f t="shared" si="166"/>
        <v/>
      </c>
      <c r="CX117" s="224" t="str">
        <f t="shared" si="167"/>
        <v/>
      </c>
      <c r="CY117" s="224" t="str">
        <f t="shared" si="168"/>
        <v/>
      </c>
      <c r="CZ117" s="224" t="str">
        <f t="shared" si="169"/>
        <v/>
      </c>
      <c r="DA117" s="224" t="str">
        <f t="shared" si="170"/>
        <v/>
      </c>
      <c r="DB117" s="224" t="str">
        <f t="shared" si="171"/>
        <v/>
      </c>
      <c r="DC117" s="224" t="str">
        <f t="shared" si="172"/>
        <v/>
      </c>
      <c r="DD117" s="224" t="str">
        <f t="shared" si="173"/>
        <v/>
      </c>
      <c r="DE117" s="224" t="str">
        <f t="shared" si="174"/>
        <v/>
      </c>
      <c r="DF117" s="224" t="str">
        <f t="shared" si="175"/>
        <v/>
      </c>
      <c r="DG117" s="224" t="str">
        <f t="shared" si="176"/>
        <v/>
      </c>
      <c r="DH117" s="225" t="str">
        <f t="shared" si="177"/>
        <v/>
      </c>
      <c r="DI117" s="224" t="str">
        <f t="shared" si="180"/>
        <v/>
      </c>
      <c r="DJ117" s="224" t="str">
        <f t="shared" si="179"/>
        <v/>
      </c>
      <c r="DK117" s="306">
        <f t="shared" si="181"/>
        <v>0</v>
      </c>
      <c r="DL117" s="306">
        <f t="shared" si="182"/>
        <v>0</v>
      </c>
      <c r="DM117" s="306">
        <f t="shared" si="183"/>
        <v>0</v>
      </c>
      <c r="DN117" s="220"/>
      <c r="DO117" s="224" t="str">
        <f t="shared" si="184"/>
        <v/>
      </c>
      <c r="DP117" s="224" t="str">
        <f t="shared" si="185"/>
        <v/>
      </c>
      <c r="DQ117" s="307"/>
      <c r="DR117" s="71">
        <f t="shared" si="125"/>
        <v>0</v>
      </c>
      <c r="DS117" s="71">
        <f t="shared" si="126"/>
        <v>0</v>
      </c>
      <c r="DT117" s="71">
        <f t="shared" si="127"/>
        <v>0</v>
      </c>
      <c r="DU117" s="311"/>
      <c r="DV117" s="311"/>
      <c r="DW117" s="311"/>
      <c r="DX117" s="311"/>
      <c r="DY117" s="311"/>
      <c r="DZ117" s="311"/>
      <c r="EA117" s="311"/>
      <c r="EB117" s="311"/>
      <c r="EC117" s="311"/>
      <c r="ED117" s="311"/>
      <c r="EE117" s="311"/>
      <c r="EF117" s="311"/>
      <c r="EG117" s="311"/>
      <c r="EH117" s="311"/>
      <c r="EI117" s="311"/>
      <c r="EJ117" s="311"/>
      <c r="EK117" s="311"/>
      <c r="EL117" s="311"/>
      <c r="EM117" s="311"/>
      <c r="EN117" s="311"/>
      <c r="EO117" s="311"/>
      <c r="EP117" s="311"/>
      <c r="EQ117" s="311"/>
      <c r="ER117" s="311"/>
      <c r="ES117" s="311"/>
      <c r="ET117" s="311"/>
      <c r="EU117" s="311"/>
      <c r="EV117" s="311"/>
      <c r="EW117" s="311"/>
      <c r="EX117" s="311"/>
      <c r="EY117" s="311"/>
      <c r="EZ117" s="311"/>
    </row>
    <row r="118" spans="1:156" ht="23.25" customHeight="1" x14ac:dyDescent="0.2">
      <c r="A118" s="249"/>
      <c r="B118" s="264"/>
      <c r="C118" s="230"/>
      <c r="D118" s="325" t="str">
        <f t="shared" si="129"/>
        <v/>
      </c>
      <c r="E118" s="265" t="str">
        <f t="shared" si="178"/>
        <v/>
      </c>
      <c r="F118" s="230"/>
      <c r="G118" s="230"/>
      <c r="H118" s="230"/>
      <c r="I118" s="200"/>
      <c r="J118" s="230"/>
      <c r="K118" s="254"/>
      <c r="L118" s="269"/>
      <c r="M118" s="230"/>
      <c r="N118" s="231"/>
      <c r="O118" s="232"/>
      <c r="P118" s="205"/>
      <c r="Q118" s="203"/>
      <c r="R118" s="231"/>
      <c r="S118" s="233"/>
      <c r="T118" s="203"/>
      <c r="U118" s="231"/>
      <c r="V118" s="233"/>
      <c r="W118" s="203"/>
      <c r="X118" s="231"/>
      <c r="Y118" s="233"/>
      <c r="Z118" s="203"/>
      <c r="AA118" s="230"/>
      <c r="AB118" s="231"/>
      <c r="AC118" s="232"/>
      <c r="AD118" s="205"/>
      <c r="AE118" s="203"/>
      <c r="AF118" s="230"/>
      <c r="AG118" s="231"/>
      <c r="AH118" s="232"/>
      <c r="AI118" s="205"/>
      <c r="AJ118" s="203"/>
      <c r="AK118" s="230"/>
      <c r="AL118" s="231"/>
      <c r="AM118" s="232"/>
      <c r="AN118" s="205"/>
      <c r="AO118" s="203"/>
      <c r="AP118" s="230"/>
      <c r="AQ118" s="231"/>
      <c r="AR118" s="232"/>
      <c r="AS118" s="205"/>
      <c r="AT118" s="203"/>
      <c r="AU118" s="230"/>
      <c r="AV118" s="231"/>
      <c r="AW118" s="232"/>
      <c r="AX118" s="205"/>
      <c r="AY118" s="203"/>
      <c r="AZ118" s="230"/>
      <c r="BA118" s="231"/>
      <c r="BB118" s="232"/>
      <c r="BC118" s="205"/>
      <c r="BD118" s="199"/>
      <c r="BE118" s="230"/>
      <c r="BF118" s="230"/>
      <c r="BG118" s="231"/>
      <c r="BH118" s="232"/>
      <c r="BI118" s="205"/>
      <c r="BJ118" s="229"/>
      <c r="BK118" s="234"/>
      <c r="BL118" s="207">
        <f t="shared" si="130"/>
        <v>0</v>
      </c>
      <c r="BM118" s="208">
        <f t="shared" si="131"/>
        <v>0</v>
      </c>
      <c r="BN118" s="208">
        <f t="shared" si="132"/>
        <v>0</v>
      </c>
      <c r="BO118" s="208">
        <f t="shared" si="133"/>
        <v>0</v>
      </c>
      <c r="BP118" s="208">
        <f t="shared" si="134"/>
        <v>0</v>
      </c>
      <c r="BQ118" s="208">
        <f t="shared" si="135"/>
        <v>0</v>
      </c>
      <c r="BR118" s="209">
        <f t="shared" si="136"/>
        <v>0</v>
      </c>
      <c r="BS118" s="209">
        <f t="shared" si="137"/>
        <v>0</v>
      </c>
      <c r="BT118" s="208">
        <f t="shared" si="138"/>
        <v>0</v>
      </c>
      <c r="BU118" s="208">
        <f t="shared" si="139"/>
        <v>0</v>
      </c>
      <c r="BV118" s="208">
        <f t="shared" si="140"/>
        <v>0</v>
      </c>
      <c r="BW118" s="208">
        <f t="shared" si="141"/>
        <v>0</v>
      </c>
      <c r="BX118" s="208">
        <f t="shared" si="142"/>
        <v>0</v>
      </c>
      <c r="BY118" s="208">
        <f t="shared" si="143"/>
        <v>0</v>
      </c>
      <c r="BZ118" s="208">
        <f t="shared" si="144"/>
        <v>0</v>
      </c>
      <c r="CA118" s="208">
        <f t="shared" si="145"/>
        <v>0</v>
      </c>
      <c r="CB118" s="208">
        <f t="shared" si="128"/>
        <v>0</v>
      </c>
      <c r="CC118" s="208">
        <f t="shared" si="146"/>
        <v>0</v>
      </c>
      <c r="CD118" s="208">
        <f t="shared" si="147"/>
        <v>0</v>
      </c>
      <c r="CE118" s="209">
        <f t="shared" si="148"/>
        <v>0</v>
      </c>
      <c r="CF118" s="209">
        <f t="shared" si="149"/>
        <v>0</v>
      </c>
      <c r="CG118" s="209">
        <f t="shared" si="150"/>
        <v>0</v>
      </c>
      <c r="CH118" s="209">
        <f t="shared" si="151"/>
        <v>0</v>
      </c>
      <c r="CI118" s="209">
        <f t="shared" si="152"/>
        <v>0</v>
      </c>
      <c r="CJ118" s="209">
        <f t="shared" si="153"/>
        <v>0</v>
      </c>
      <c r="CK118" s="209">
        <f t="shared" si="154"/>
        <v>0</v>
      </c>
      <c r="CL118" s="209">
        <f t="shared" si="155"/>
        <v>0</v>
      </c>
      <c r="CM118" s="209">
        <f t="shared" si="156"/>
        <v>0</v>
      </c>
      <c r="CN118" s="209">
        <f t="shared" si="157"/>
        <v>0</v>
      </c>
      <c r="CO118" s="209">
        <f t="shared" si="158"/>
        <v>0</v>
      </c>
      <c r="CP118" s="209">
        <f t="shared" si="159"/>
        <v>0</v>
      </c>
      <c r="CQ118" s="209">
        <f t="shared" si="160"/>
        <v>0</v>
      </c>
      <c r="CR118" s="209" t="str">
        <f t="shared" si="161"/>
        <v/>
      </c>
      <c r="CS118" s="209" t="str">
        <f t="shared" si="162"/>
        <v xml:space="preserve"> </v>
      </c>
      <c r="CT118" s="209" t="str">
        <f t="shared" si="163"/>
        <v/>
      </c>
      <c r="CU118" s="209" t="str">
        <f t="shared" si="164"/>
        <v/>
      </c>
      <c r="CV118" s="209" t="str">
        <f t="shared" si="165"/>
        <v/>
      </c>
      <c r="CW118" s="209" t="str">
        <f t="shared" si="166"/>
        <v/>
      </c>
      <c r="CX118" s="209" t="str">
        <f t="shared" si="167"/>
        <v/>
      </c>
      <c r="CY118" s="209" t="str">
        <f t="shared" si="168"/>
        <v/>
      </c>
      <c r="CZ118" s="209" t="str">
        <f t="shared" si="169"/>
        <v/>
      </c>
      <c r="DA118" s="209" t="str">
        <f t="shared" si="170"/>
        <v/>
      </c>
      <c r="DB118" s="209" t="str">
        <f t="shared" si="171"/>
        <v/>
      </c>
      <c r="DC118" s="209" t="str">
        <f t="shared" si="172"/>
        <v/>
      </c>
      <c r="DD118" s="209" t="str">
        <f t="shared" si="173"/>
        <v/>
      </c>
      <c r="DE118" s="209" t="str">
        <f t="shared" si="174"/>
        <v/>
      </c>
      <c r="DF118" s="209" t="str">
        <f t="shared" si="175"/>
        <v/>
      </c>
      <c r="DG118" s="209" t="str">
        <f t="shared" si="176"/>
        <v/>
      </c>
      <c r="DH118" s="210" t="str">
        <f t="shared" si="177"/>
        <v/>
      </c>
      <c r="DI118" s="272" t="str">
        <f t="shared" si="180"/>
        <v/>
      </c>
      <c r="DJ118" s="272" t="str">
        <f t="shared" si="179"/>
        <v/>
      </c>
      <c r="DK118" s="200">
        <f t="shared" si="181"/>
        <v>0</v>
      </c>
      <c r="DL118" s="200">
        <f t="shared" si="182"/>
        <v>0</v>
      </c>
      <c r="DM118" s="200">
        <f t="shared" si="183"/>
        <v>0</v>
      </c>
      <c r="DN118" s="200"/>
      <c r="DO118" s="272" t="str">
        <f t="shared" si="184"/>
        <v/>
      </c>
      <c r="DP118" s="272" t="str">
        <f t="shared" si="185"/>
        <v/>
      </c>
      <c r="DQ118" s="308"/>
      <c r="DR118" s="68">
        <f t="shared" si="125"/>
        <v>0</v>
      </c>
      <c r="DS118" s="68">
        <f t="shared" si="126"/>
        <v>0</v>
      </c>
      <c r="DT118" s="68">
        <f t="shared" si="127"/>
        <v>0</v>
      </c>
    </row>
    <row r="119" spans="1:156" s="90" customFormat="1" ht="23.25" customHeight="1" x14ac:dyDescent="0.2">
      <c r="A119" s="248"/>
      <c r="B119" s="263"/>
      <c r="C119" s="214"/>
      <c r="D119" s="324" t="str">
        <f t="shared" si="129"/>
        <v/>
      </c>
      <c r="E119" s="150" t="str">
        <f t="shared" si="178"/>
        <v/>
      </c>
      <c r="F119" s="214"/>
      <c r="G119" s="214"/>
      <c r="H119" s="214"/>
      <c r="I119" s="220"/>
      <c r="J119" s="214"/>
      <c r="K119" s="255"/>
      <c r="L119" s="268"/>
      <c r="M119" s="214"/>
      <c r="N119" s="215"/>
      <c r="O119" s="218"/>
      <c r="P119" s="216"/>
      <c r="Q119" s="217"/>
      <c r="R119" s="215"/>
      <c r="S119" s="219"/>
      <c r="T119" s="217"/>
      <c r="U119" s="215"/>
      <c r="V119" s="219"/>
      <c r="W119" s="217"/>
      <c r="X119" s="215"/>
      <c r="Y119" s="219"/>
      <c r="Z119" s="217"/>
      <c r="AA119" s="214"/>
      <c r="AB119" s="215"/>
      <c r="AC119" s="218"/>
      <c r="AD119" s="216"/>
      <c r="AE119" s="217"/>
      <c r="AF119" s="214"/>
      <c r="AG119" s="215"/>
      <c r="AH119" s="218"/>
      <c r="AI119" s="216"/>
      <c r="AJ119" s="217"/>
      <c r="AK119" s="214"/>
      <c r="AL119" s="215"/>
      <c r="AM119" s="218"/>
      <c r="AN119" s="216"/>
      <c r="AO119" s="217"/>
      <c r="AP119" s="214"/>
      <c r="AQ119" s="215"/>
      <c r="AR119" s="218"/>
      <c r="AS119" s="216"/>
      <c r="AT119" s="217"/>
      <c r="AU119" s="214"/>
      <c r="AV119" s="215"/>
      <c r="AW119" s="218"/>
      <c r="AX119" s="216"/>
      <c r="AY119" s="217"/>
      <c r="AZ119" s="214"/>
      <c r="BA119" s="215"/>
      <c r="BB119" s="218"/>
      <c r="BC119" s="216"/>
      <c r="BD119" s="213"/>
      <c r="BE119" s="214"/>
      <c r="BF119" s="214"/>
      <c r="BG119" s="215"/>
      <c r="BH119" s="218"/>
      <c r="BI119" s="216"/>
      <c r="BJ119" s="213"/>
      <c r="BK119" s="221"/>
      <c r="BL119" s="222">
        <f t="shared" si="130"/>
        <v>0</v>
      </c>
      <c r="BM119" s="223">
        <f t="shared" si="131"/>
        <v>0</v>
      </c>
      <c r="BN119" s="223">
        <f t="shared" si="132"/>
        <v>0</v>
      </c>
      <c r="BO119" s="223">
        <f t="shared" si="133"/>
        <v>0</v>
      </c>
      <c r="BP119" s="223">
        <f t="shared" si="134"/>
        <v>0</v>
      </c>
      <c r="BQ119" s="223">
        <f t="shared" si="135"/>
        <v>0</v>
      </c>
      <c r="BR119" s="224">
        <f t="shared" si="136"/>
        <v>0</v>
      </c>
      <c r="BS119" s="224">
        <f t="shared" si="137"/>
        <v>0</v>
      </c>
      <c r="BT119" s="223">
        <f t="shared" si="138"/>
        <v>0</v>
      </c>
      <c r="BU119" s="223">
        <f t="shared" si="139"/>
        <v>0</v>
      </c>
      <c r="BV119" s="223">
        <f t="shared" si="140"/>
        <v>0</v>
      </c>
      <c r="BW119" s="223">
        <f t="shared" si="141"/>
        <v>0</v>
      </c>
      <c r="BX119" s="223">
        <f t="shared" si="142"/>
        <v>0</v>
      </c>
      <c r="BY119" s="223">
        <f t="shared" si="143"/>
        <v>0</v>
      </c>
      <c r="BZ119" s="223">
        <f t="shared" si="144"/>
        <v>0</v>
      </c>
      <c r="CA119" s="223">
        <f t="shared" si="145"/>
        <v>0</v>
      </c>
      <c r="CB119" s="208">
        <f t="shared" si="128"/>
        <v>0</v>
      </c>
      <c r="CC119" s="223">
        <f t="shared" si="146"/>
        <v>0</v>
      </c>
      <c r="CD119" s="223">
        <f t="shared" si="147"/>
        <v>0</v>
      </c>
      <c r="CE119" s="224">
        <f t="shared" si="148"/>
        <v>0</v>
      </c>
      <c r="CF119" s="224">
        <f t="shared" si="149"/>
        <v>0</v>
      </c>
      <c r="CG119" s="224">
        <f t="shared" si="150"/>
        <v>0</v>
      </c>
      <c r="CH119" s="224">
        <f t="shared" si="151"/>
        <v>0</v>
      </c>
      <c r="CI119" s="224">
        <f t="shared" si="152"/>
        <v>0</v>
      </c>
      <c r="CJ119" s="224">
        <f t="shared" si="153"/>
        <v>0</v>
      </c>
      <c r="CK119" s="224">
        <f t="shared" si="154"/>
        <v>0</v>
      </c>
      <c r="CL119" s="224">
        <f t="shared" si="155"/>
        <v>0</v>
      </c>
      <c r="CM119" s="224">
        <f t="shared" si="156"/>
        <v>0</v>
      </c>
      <c r="CN119" s="224">
        <f t="shared" si="157"/>
        <v>0</v>
      </c>
      <c r="CO119" s="224">
        <f t="shared" si="158"/>
        <v>0</v>
      </c>
      <c r="CP119" s="224">
        <f t="shared" si="159"/>
        <v>0</v>
      </c>
      <c r="CQ119" s="224">
        <f t="shared" si="160"/>
        <v>0</v>
      </c>
      <c r="CR119" s="224" t="str">
        <f t="shared" si="161"/>
        <v/>
      </c>
      <c r="CS119" s="224" t="str">
        <f t="shared" si="162"/>
        <v xml:space="preserve"> </v>
      </c>
      <c r="CT119" s="224" t="str">
        <f t="shared" si="163"/>
        <v/>
      </c>
      <c r="CU119" s="224" t="str">
        <f t="shared" si="164"/>
        <v/>
      </c>
      <c r="CV119" s="224" t="str">
        <f t="shared" si="165"/>
        <v/>
      </c>
      <c r="CW119" s="224" t="str">
        <f t="shared" si="166"/>
        <v/>
      </c>
      <c r="CX119" s="224" t="str">
        <f t="shared" si="167"/>
        <v/>
      </c>
      <c r="CY119" s="224" t="str">
        <f t="shared" si="168"/>
        <v/>
      </c>
      <c r="CZ119" s="224" t="str">
        <f t="shared" si="169"/>
        <v/>
      </c>
      <c r="DA119" s="224" t="str">
        <f t="shared" si="170"/>
        <v/>
      </c>
      <c r="DB119" s="224" t="str">
        <f t="shared" si="171"/>
        <v/>
      </c>
      <c r="DC119" s="224" t="str">
        <f t="shared" si="172"/>
        <v/>
      </c>
      <c r="DD119" s="224" t="str">
        <f t="shared" si="173"/>
        <v/>
      </c>
      <c r="DE119" s="224" t="str">
        <f t="shared" si="174"/>
        <v/>
      </c>
      <c r="DF119" s="224" t="str">
        <f t="shared" si="175"/>
        <v/>
      </c>
      <c r="DG119" s="224" t="str">
        <f t="shared" si="176"/>
        <v/>
      </c>
      <c r="DH119" s="225" t="str">
        <f t="shared" si="177"/>
        <v/>
      </c>
      <c r="DI119" s="224" t="str">
        <f t="shared" si="180"/>
        <v/>
      </c>
      <c r="DJ119" s="224" t="str">
        <f t="shared" si="179"/>
        <v/>
      </c>
      <c r="DK119" s="306">
        <f t="shared" si="181"/>
        <v>0</v>
      </c>
      <c r="DL119" s="306">
        <f t="shared" si="182"/>
        <v>0</v>
      </c>
      <c r="DM119" s="306">
        <f t="shared" si="183"/>
        <v>0</v>
      </c>
      <c r="DN119" s="220"/>
      <c r="DO119" s="224" t="str">
        <f t="shared" si="184"/>
        <v/>
      </c>
      <c r="DP119" s="224" t="str">
        <f t="shared" si="185"/>
        <v/>
      </c>
      <c r="DQ119" s="307"/>
      <c r="DR119" s="71">
        <f t="shared" si="125"/>
        <v>0</v>
      </c>
      <c r="DS119" s="71">
        <f t="shared" si="126"/>
        <v>0</v>
      </c>
      <c r="DT119" s="71">
        <f t="shared" si="127"/>
        <v>0</v>
      </c>
      <c r="DU119" s="311"/>
      <c r="DV119" s="311"/>
      <c r="DW119" s="311"/>
      <c r="DX119" s="311"/>
      <c r="DY119" s="311"/>
      <c r="DZ119" s="311"/>
      <c r="EA119" s="311"/>
      <c r="EB119" s="311"/>
      <c r="EC119" s="311"/>
      <c r="ED119" s="311"/>
      <c r="EE119" s="311"/>
      <c r="EF119" s="311"/>
      <c r="EG119" s="311"/>
      <c r="EH119" s="311"/>
      <c r="EI119" s="311"/>
      <c r="EJ119" s="311"/>
      <c r="EK119" s="311"/>
      <c r="EL119" s="311"/>
      <c r="EM119" s="311"/>
      <c r="EN119" s="311"/>
      <c r="EO119" s="311"/>
      <c r="EP119" s="311"/>
      <c r="EQ119" s="311"/>
      <c r="ER119" s="311"/>
      <c r="ES119" s="311"/>
      <c r="ET119" s="311"/>
      <c r="EU119" s="311"/>
      <c r="EV119" s="311"/>
      <c r="EW119" s="311"/>
      <c r="EX119" s="311"/>
      <c r="EY119" s="311"/>
      <c r="EZ119" s="311"/>
    </row>
    <row r="120" spans="1:156" ht="23.25" customHeight="1" x14ac:dyDescent="0.2">
      <c r="A120" s="249"/>
      <c r="B120" s="264"/>
      <c r="C120" s="230"/>
      <c r="D120" s="325" t="str">
        <f t="shared" si="129"/>
        <v/>
      </c>
      <c r="E120" s="265" t="str">
        <f t="shared" si="178"/>
        <v/>
      </c>
      <c r="F120" s="230"/>
      <c r="G120" s="230"/>
      <c r="H120" s="230"/>
      <c r="I120" s="200"/>
      <c r="J120" s="230"/>
      <c r="K120" s="254"/>
      <c r="L120" s="269"/>
      <c r="M120" s="230"/>
      <c r="N120" s="231"/>
      <c r="O120" s="232"/>
      <c r="P120" s="205"/>
      <c r="Q120" s="203"/>
      <c r="R120" s="231"/>
      <c r="S120" s="233"/>
      <c r="T120" s="203"/>
      <c r="U120" s="231"/>
      <c r="V120" s="233"/>
      <c r="W120" s="203"/>
      <c r="X120" s="231"/>
      <c r="Y120" s="233"/>
      <c r="Z120" s="203"/>
      <c r="AA120" s="230"/>
      <c r="AB120" s="231"/>
      <c r="AC120" s="232"/>
      <c r="AD120" s="205"/>
      <c r="AE120" s="203"/>
      <c r="AF120" s="230"/>
      <c r="AG120" s="231"/>
      <c r="AH120" s="232"/>
      <c r="AI120" s="205"/>
      <c r="AJ120" s="203"/>
      <c r="AK120" s="230"/>
      <c r="AL120" s="231"/>
      <c r="AM120" s="232"/>
      <c r="AN120" s="205"/>
      <c r="AO120" s="203"/>
      <c r="AP120" s="230"/>
      <c r="AQ120" s="231"/>
      <c r="AR120" s="232"/>
      <c r="AS120" s="205"/>
      <c r="AT120" s="203"/>
      <c r="AU120" s="230"/>
      <c r="AV120" s="231"/>
      <c r="AW120" s="232"/>
      <c r="AX120" s="205"/>
      <c r="AY120" s="203"/>
      <c r="AZ120" s="230"/>
      <c r="BA120" s="231"/>
      <c r="BB120" s="232"/>
      <c r="BC120" s="205"/>
      <c r="BD120" s="199"/>
      <c r="BE120" s="230"/>
      <c r="BF120" s="230"/>
      <c r="BG120" s="231"/>
      <c r="BH120" s="232"/>
      <c r="BI120" s="205"/>
      <c r="BJ120" s="229"/>
      <c r="BK120" s="234"/>
      <c r="BL120" s="207">
        <f t="shared" si="130"/>
        <v>0</v>
      </c>
      <c r="BM120" s="208">
        <f t="shared" si="131"/>
        <v>0</v>
      </c>
      <c r="BN120" s="208">
        <f t="shared" si="132"/>
        <v>0</v>
      </c>
      <c r="BO120" s="208">
        <f t="shared" si="133"/>
        <v>0</v>
      </c>
      <c r="BP120" s="208">
        <f t="shared" si="134"/>
        <v>0</v>
      </c>
      <c r="BQ120" s="208">
        <f t="shared" si="135"/>
        <v>0</v>
      </c>
      <c r="BR120" s="209">
        <f t="shared" si="136"/>
        <v>0</v>
      </c>
      <c r="BS120" s="209">
        <f t="shared" si="137"/>
        <v>0</v>
      </c>
      <c r="BT120" s="208">
        <f t="shared" si="138"/>
        <v>0</v>
      </c>
      <c r="BU120" s="208">
        <f t="shared" si="139"/>
        <v>0</v>
      </c>
      <c r="BV120" s="208">
        <f t="shared" si="140"/>
        <v>0</v>
      </c>
      <c r="BW120" s="208">
        <f t="shared" si="141"/>
        <v>0</v>
      </c>
      <c r="BX120" s="208">
        <f t="shared" si="142"/>
        <v>0</v>
      </c>
      <c r="BY120" s="208">
        <f t="shared" si="143"/>
        <v>0</v>
      </c>
      <c r="BZ120" s="208">
        <f t="shared" si="144"/>
        <v>0</v>
      </c>
      <c r="CA120" s="208">
        <f t="shared" si="145"/>
        <v>0</v>
      </c>
      <c r="CB120" s="208">
        <f t="shared" si="128"/>
        <v>0</v>
      </c>
      <c r="CC120" s="208">
        <f t="shared" si="146"/>
        <v>0</v>
      </c>
      <c r="CD120" s="208">
        <f t="shared" si="147"/>
        <v>0</v>
      </c>
      <c r="CE120" s="209">
        <f t="shared" si="148"/>
        <v>0</v>
      </c>
      <c r="CF120" s="209">
        <f t="shared" si="149"/>
        <v>0</v>
      </c>
      <c r="CG120" s="209">
        <f t="shared" si="150"/>
        <v>0</v>
      </c>
      <c r="CH120" s="209">
        <f t="shared" si="151"/>
        <v>0</v>
      </c>
      <c r="CI120" s="209">
        <f t="shared" si="152"/>
        <v>0</v>
      </c>
      <c r="CJ120" s="209">
        <f t="shared" si="153"/>
        <v>0</v>
      </c>
      <c r="CK120" s="209">
        <f t="shared" si="154"/>
        <v>0</v>
      </c>
      <c r="CL120" s="209">
        <f t="shared" si="155"/>
        <v>0</v>
      </c>
      <c r="CM120" s="209">
        <f t="shared" si="156"/>
        <v>0</v>
      </c>
      <c r="CN120" s="209">
        <f t="shared" si="157"/>
        <v>0</v>
      </c>
      <c r="CO120" s="209">
        <f t="shared" si="158"/>
        <v>0</v>
      </c>
      <c r="CP120" s="209">
        <f t="shared" si="159"/>
        <v>0</v>
      </c>
      <c r="CQ120" s="209">
        <f t="shared" si="160"/>
        <v>0</v>
      </c>
      <c r="CR120" s="209" t="str">
        <f t="shared" si="161"/>
        <v/>
      </c>
      <c r="CS120" s="209" t="str">
        <f t="shared" si="162"/>
        <v xml:space="preserve"> </v>
      </c>
      <c r="CT120" s="209" t="str">
        <f t="shared" si="163"/>
        <v/>
      </c>
      <c r="CU120" s="209" t="str">
        <f t="shared" si="164"/>
        <v/>
      </c>
      <c r="CV120" s="209" t="str">
        <f t="shared" si="165"/>
        <v/>
      </c>
      <c r="CW120" s="209" t="str">
        <f t="shared" si="166"/>
        <v/>
      </c>
      <c r="CX120" s="209" t="str">
        <f t="shared" si="167"/>
        <v/>
      </c>
      <c r="CY120" s="209" t="str">
        <f t="shared" si="168"/>
        <v/>
      </c>
      <c r="CZ120" s="209" t="str">
        <f t="shared" si="169"/>
        <v/>
      </c>
      <c r="DA120" s="209" t="str">
        <f t="shared" si="170"/>
        <v/>
      </c>
      <c r="DB120" s="209" t="str">
        <f t="shared" si="171"/>
        <v/>
      </c>
      <c r="DC120" s="209" t="str">
        <f t="shared" si="172"/>
        <v/>
      </c>
      <c r="DD120" s="209" t="str">
        <f t="shared" si="173"/>
        <v/>
      </c>
      <c r="DE120" s="209" t="str">
        <f t="shared" si="174"/>
        <v/>
      </c>
      <c r="DF120" s="209" t="str">
        <f t="shared" si="175"/>
        <v/>
      </c>
      <c r="DG120" s="209" t="str">
        <f t="shared" si="176"/>
        <v/>
      </c>
      <c r="DH120" s="210" t="str">
        <f t="shared" si="177"/>
        <v/>
      </c>
      <c r="DI120" s="272" t="str">
        <f t="shared" si="180"/>
        <v/>
      </c>
      <c r="DJ120" s="272" t="str">
        <f t="shared" si="179"/>
        <v/>
      </c>
      <c r="DK120" s="200">
        <f t="shared" si="181"/>
        <v>0</v>
      </c>
      <c r="DL120" s="200">
        <f t="shared" si="182"/>
        <v>0</v>
      </c>
      <c r="DM120" s="200">
        <f t="shared" si="183"/>
        <v>0</v>
      </c>
      <c r="DN120" s="200"/>
      <c r="DO120" s="272" t="str">
        <f t="shared" si="184"/>
        <v/>
      </c>
      <c r="DP120" s="272" t="str">
        <f t="shared" si="185"/>
        <v/>
      </c>
      <c r="DQ120" s="308"/>
      <c r="DR120" s="68">
        <f t="shared" si="125"/>
        <v>0</v>
      </c>
      <c r="DS120" s="68">
        <f t="shared" si="126"/>
        <v>0</v>
      </c>
      <c r="DT120" s="68">
        <f t="shared" si="127"/>
        <v>0</v>
      </c>
    </row>
    <row r="121" spans="1:156" s="90" customFormat="1" ht="23.25" customHeight="1" x14ac:dyDescent="0.2">
      <c r="A121" s="248"/>
      <c r="B121" s="263"/>
      <c r="C121" s="214"/>
      <c r="D121" s="324" t="str">
        <f t="shared" si="129"/>
        <v/>
      </c>
      <c r="E121" s="150" t="str">
        <f t="shared" si="178"/>
        <v/>
      </c>
      <c r="F121" s="214"/>
      <c r="G121" s="214"/>
      <c r="H121" s="214"/>
      <c r="I121" s="220"/>
      <c r="J121" s="214"/>
      <c r="K121" s="255"/>
      <c r="L121" s="268"/>
      <c r="M121" s="214"/>
      <c r="N121" s="215"/>
      <c r="O121" s="218"/>
      <c r="P121" s="216"/>
      <c r="Q121" s="217"/>
      <c r="R121" s="215"/>
      <c r="S121" s="219"/>
      <c r="T121" s="217"/>
      <c r="U121" s="215"/>
      <c r="V121" s="219"/>
      <c r="W121" s="217"/>
      <c r="X121" s="215"/>
      <c r="Y121" s="219"/>
      <c r="Z121" s="217"/>
      <c r="AA121" s="214"/>
      <c r="AB121" s="215"/>
      <c r="AC121" s="218"/>
      <c r="AD121" s="216"/>
      <c r="AE121" s="217"/>
      <c r="AF121" s="214"/>
      <c r="AG121" s="215"/>
      <c r="AH121" s="218"/>
      <c r="AI121" s="216"/>
      <c r="AJ121" s="217"/>
      <c r="AK121" s="214"/>
      <c r="AL121" s="215"/>
      <c r="AM121" s="218"/>
      <c r="AN121" s="216"/>
      <c r="AO121" s="217"/>
      <c r="AP121" s="214"/>
      <c r="AQ121" s="215"/>
      <c r="AR121" s="218"/>
      <c r="AS121" s="216"/>
      <c r="AT121" s="217"/>
      <c r="AU121" s="214"/>
      <c r="AV121" s="215"/>
      <c r="AW121" s="218"/>
      <c r="AX121" s="216"/>
      <c r="AY121" s="217"/>
      <c r="AZ121" s="214"/>
      <c r="BA121" s="215"/>
      <c r="BB121" s="218"/>
      <c r="BC121" s="216"/>
      <c r="BD121" s="213"/>
      <c r="BE121" s="214"/>
      <c r="BF121" s="214"/>
      <c r="BG121" s="215"/>
      <c r="BH121" s="218"/>
      <c r="BI121" s="216"/>
      <c r="BJ121" s="213"/>
      <c r="BK121" s="221"/>
      <c r="BL121" s="222">
        <f t="shared" si="130"/>
        <v>0</v>
      </c>
      <c r="BM121" s="223">
        <f t="shared" si="131"/>
        <v>0</v>
      </c>
      <c r="BN121" s="223">
        <f t="shared" si="132"/>
        <v>0</v>
      </c>
      <c r="BO121" s="223">
        <f t="shared" si="133"/>
        <v>0</v>
      </c>
      <c r="BP121" s="223">
        <f t="shared" si="134"/>
        <v>0</v>
      </c>
      <c r="BQ121" s="223">
        <f t="shared" si="135"/>
        <v>0</v>
      </c>
      <c r="BR121" s="224">
        <f t="shared" si="136"/>
        <v>0</v>
      </c>
      <c r="BS121" s="224">
        <f t="shared" si="137"/>
        <v>0</v>
      </c>
      <c r="BT121" s="223">
        <f t="shared" si="138"/>
        <v>0</v>
      </c>
      <c r="BU121" s="223">
        <f t="shared" si="139"/>
        <v>0</v>
      </c>
      <c r="BV121" s="223">
        <f t="shared" si="140"/>
        <v>0</v>
      </c>
      <c r="BW121" s="223">
        <f t="shared" si="141"/>
        <v>0</v>
      </c>
      <c r="BX121" s="223">
        <f t="shared" si="142"/>
        <v>0</v>
      </c>
      <c r="BY121" s="223">
        <f t="shared" si="143"/>
        <v>0</v>
      </c>
      <c r="BZ121" s="223">
        <f t="shared" si="144"/>
        <v>0</v>
      </c>
      <c r="CA121" s="223">
        <f t="shared" si="145"/>
        <v>0</v>
      </c>
      <c r="CB121" s="208">
        <f t="shared" si="128"/>
        <v>0</v>
      </c>
      <c r="CC121" s="223">
        <f t="shared" si="146"/>
        <v>0</v>
      </c>
      <c r="CD121" s="223">
        <f t="shared" si="147"/>
        <v>0</v>
      </c>
      <c r="CE121" s="224">
        <f t="shared" si="148"/>
        <v>0</v>
      </c>
      <c r="CF121" s="224">
        <f t="shared" si="149"/>
        <v>0</v>
      </c>
      <c r="CG121" s="224">
        <f t="shared" si="150"/>
        <v>0</v>
      </c>
      <c r="CH121" s="224">
        <f t="shared" si="151"/>
        <v>0</v>
      </c>
      <c r="CI121" s="224">
        <f t="shared" si="152"/>
        <v>0</v>
      </c>
      <c r="CJ121" s="224">
        <f t="shared" si="153"/>
        <v>0</v>
      </c>
      <c r="CK121" s="224">
        <f t="shared" si="154"/>
        <v>0</v>
      </c>
      <c r="CL121" s="224">
        <f t="shared" si="155"/>
        <v>0</v>
      </c>
      <c r="CM121" s="224">
        <f t="shared" si="156"/>
        <v>0</v>
      </c>
      <c r="CN121" s="224">
        <f t="shared" si="157"/>
        <v>0</v>
      </c>
      <c r="CO121" s="224">
        <f t="shared" si="158"/>
        <v>0</v>
      </c>
      <c r="CP121" s="224">
        <f t="shared" si="159"/>
        <v>0</v>
      </c>
      <c r="CQ121" s="224">
        <f t="shared" si="160"/>
        <v>0</v>
      </c>
      <c r="CR121" s="224" t="str">
        <f t="shared" si="161"/>
        <v/>
      </c>
      <c r="CS121" s="224" t="str">
        <f t="shared" si="162"/>
        <v xml:space="preserve"> </v>
      </c>
      <c r="CT121" s="224" t="str">
        <f t="shared" si="163"/>
        <v/>
      </c>
      <c r="CU121" s="224" t="str">
        <f t="shared" si="164"/>
        <v/>
      </c>
      <c r="CV121" s="224" t="str">
        <f t="shared" si="165"/>
        <v/>
      </c>
      <c r="CW121" s="224" t="str">
        <f t="shared" si="166"/>
        <v/>
      </c>
      <c r="CX121" s="224" t="str">
        <f t="shared" si="167"/>
        <v/>
      </c>
      <c r="CY121" s="224" t="str">
        <f t="shared" si="168"/>
        <v/>
      </c>
      <c r="CZ121" s="224" t="str">
        <f t="shared" si="169"/>
        <v/>
      </c>
      <c r="DA121" s="224" t="str">
        <f t="shared" si="170"/>
        <v/>
      </c>
      <c r="DB121" s="224" t="str">
        <f t="shared" si="171"/>
        <v/>
      </c>
      <c r="DC121" s="224" t="str">
        <f t="shared" si="172"/>
        <v/>
      </c>
      <c r="DD121" s="224" t="str">
        <f t="shared" si="173"/>
        <v/>
      </c>
      <c r="DE121" s="224" t="str">
        <f t="shared" si="174"/>
        <v/>
      </c>
      <c r="DF121" s="224" t="str">
        <f t="shared" si="175"/>
        <v/>
      </c>
      <c r="DG121" s="224" t="str">
        <f t="shared" si="176"/>
        <v/>
      </c>
      <c r="DH121" s="225" t="str">
        <f t="shared" si="177"/>
        <v/>
      </c>
      <c r="DI121" s="224" t="str">
        <f t="shared" si="180"/>
        <v/>
      </c>
      <c r="DJ121" s="224" t="str">
        <f t="shared" si="179"/>
        <v/>
      </c>
      <c r="DK121" s="306">
        <f t="shared" si="181"/>
        <v>0</v>
      </c>
      <c r="DL121" s="306">
        <f t="shared" si="182"/>
        <v>0</v>
      </c>
      <c r="DM121" s="306">
        <f t="shared" si="183"/>
        <v>0</v>
      </c>
      <c r="DN121" s="220"/>
      <c r="DO121" s="224" t="str">
        <f t="shared" si="184"/>
        <v/>
      </c>
      <c r="DP121" s="224" t="str">
        <f t="shared" si="185"/>
        <v/>
      </c>
      <c r="DQ121" s="307"/>
      <c r="DR121" s="71">
        <f t="shared" si="125"/>
        <v>0</v>
      </c>
      <c r="DS121" s="71">
        <f t="shared" si="126"/>
        <v>0</v>
      </c>
      <c r="DT121" s="71">
        <f t="shared" si="127"/>
        <v>0</v>
      </c>
      <c r="DU121" s="311"/>
      <c r="DV121" s="311"/>
      <c r="DW121" s="311"/>
      <c r="DX121" s="311"/>
      <c r="DY121" s="311"/>
      <c r="DZ121" s="311"/>
      <c r="EA121" s="311"/>
      <c r="EB121" s="311"/>
      <c r="EC121" s="311"/>
      <c r="ED121" s="311"/>
      <c r="EE121" s="311"/>
      <c r="EF121" s="311"/>
      <c r="EG121" s="311"/>
      <c r="EH121" s="311"/>
      <c r="EI121" s="311"/>
      <c r="EJ121" s="311"/>
      <c r="EK121" s="311"/>
      <c r="EL121" s="311"/>
      <c r="EM121" s="311"/>
      <c r="EN121" s="311"/>
      <c r="EO121" s="311"/>
      <c r="EP121" s="311"/>
      <c r="EQ121" s="311"/>
      <c r="ER121" s="311"/>
      <c r="ES121" s="311"/>
      <c r="ET121" s="311"/>
      <c r="EU121" s="311"/>
      <c r="EV121" s="311"/>
      <c r="EW121" s="311"/>
      <c r="EX121" s="311"/>
      <c r="EY121" s="311"/>
      <c r="EZ121" s="311"/>
    </row>
    <row r="122" spans="1:156" ht="23.25" customHeight="1" x14ac:dyDescent="0.2">
      <c r="A122" s="249"/>
      <c r="B122" s="264"/>
      <c r="C122" s="230"/>
      <c r="D122" s="325" t="str">
        <f t="shared" si="129"/>
        <v/>
      </c>
      <c r="E122" s="265" t="str">
        <f t="shared" si="178"/>
        <v/>
      </c>
      <c r="F122" s="230"/>
      <c r="G122" s="230"/>
      <c r="H122" s="230"/>
      <c r="I122" s="200"/>
      <c r="J122" s="230"/>
      <c r="K122" s="254"/>
      <c r="L122" s="269"/>
      <c r="M122" s="230"/>
      <c r="N122" s="231"/>
      <c r="O122" s="232"/>
      <c r="P122" s="205"/>
      <c r="Q122" s="203"/>
      <c r="R122" s="231"/>
      <c r="S122" s="233"/>
      <c r="T122" s="203"/>
      <c r="U122" s="231"/>
      <c r="V122" s="233"/>
      <c r="W122" s="203"/>
      <c r="X122" s="231"/>
      <c r="Y122" s="233"/>
      <c r="Z122" s="203"/>
      <c r="AA122" s="230"/>
      <c r="AB122" s="231"/>
      <c r="AC122" s="232"/>
      <c r="AD122" s="205"/>
      <c r="AE122" s="203"/>
      <c r="AF122" s="230"/>
      <c r="AG122" s="231"/>
      <c r="AH122" s="232"/>
      <c r="AI122" s="205"/>
      <c r="AJ122" s="203"/>
      <c r="AK122" s="230"/>
      <c r="AL122" s="231"/>
      <c r="AM122" s="232"/>
      <c r="AN122" s="205"/>
      <c r="AO122" s="203"/>
      <c r="AP122" s="230"/>
      <c r="AQ122" s="231"/>
      <c r="AR122" s="232"/>
      <c r="AS122" s="205"/>
      <c r="AT122" s="203"/>
      <c r="AU122" s="230"/>
      <c r="AV122" s="231"/>
      <c r="AW122" s="232"/>
      <c r="AX122" s="205"/>
      <c r="AY122" s="203"/>
      <c r="AZ122" s="230"/>
      <c r="BA122" s="231"/>
      <c r="BB122" s="232"/>
      <c r="BC122" s="205"/>
      <c r="BD122" s="199"/>
      <c r="BE122" s="230"/>
      <c r="BF122" s="230"/>
      <c r="BG122" s="231"/>
      <c r="BH122" s="232"/>
      <c r="BI122" s="205"/>
      <c r="BJ122" s="229"/>
      <c r="BK122" s="234"/>
      <c r="BL122" s="207">
        <f t="shared" si="130"/>
        <v>0</v>
      </c>
      <c r="BM122" s="208">
        <f t="shared" si="131"/>
        <v>0</v>
      </c>
      <c r="BN122" s="208">
        <f t="shared" si="132"/>
        <v>0</v>
      </c>
      <c r="BO122" s="208">
        <f t="shared" si="133"/>
        <v>0</v>
      </c>
      <c r="BP122" s="208">
        <f t="shared" si="134"/>
        <v>0</v>
      </c>
      <c r="BQ122" s="208">
        <f t="shared" si="135"/>
        <v>0</v>
      </c>
      <c r="BR122" s="209">
        <f t="shared" si="136"/>
        <v>0</v>
      </c>
      <c r="BS122" s="209">
        <f t="shared" si="137"/>
        <v>0</v>
      </c>
      <c r="BT122" s="208">
        <f t="shared" si="138"/>
        <v>0</v>
      </c>
      <c r="BU122" s="208">
        <f t="shared" si="139"/>
        <v>0</v>
      </c>
      <c r="BV122" s="208">
        <f t="shared" si="140"/>
        <v>0</v>
      </c>
      <c r="BW122" s="208">
        <f t="shared" si="141"/>
        <v>0</v>
      </c>
      <c r="BX122" s="208">
        <f t="shared" si="142"/>
        <v>0</v>
      </c>
      <c r="BY122" s="208">
        <f t="shared" si="143"/>
        <v>0</v>
      </c>
      <c r="BZ122" s="208">
        <f t="shared" si="144"/>
        <v>0</v>
      </c>
      <c r="CA122" s="208">
        <f t="shared" si="145"/>
        <v>0</v>
      </c>
      <c r="CB122" s="208">
        <f t="shared" si="128"/>
        <v>0</v>
      </c>
      <c r="CC122" s="208">
        <f t="shared" si="146"/>
        <v>0</v>
      </c>
      <c r="CD122" s="208">
        <f t="shared" si="147"/>
        <v>0</v>
      </c>
      <c r="CE122" s="209">
        <f t="shared" si="148"/>
        <v>0</v>
      </c>
      <c r="CF122" s="209">
        <f t="shared" si="149"/>
        <v>0</v>
      </c>
      <c r="CG122" s="209">
        <f t="shared" si="150"/>
        <v>0</v>
      </c>
      <c r="CH122" s="209">
        <f t="shared" si="151"/>
        <v>0</v>
      </c>
      <c r="CI122" s="209">
        <f t="shared" si="152"/>
        <v>0</v>
      </c>
      <c r="CJ122" s="209">
        <f t="shared" si="153"/>
        <v>0</v>
      </c>
      <c r="CK122" s="209">
        <f t="shared" si="154"/>
        <v>0</v>
      </c>
      <c r="CL122" s="209">
        <f t="shared" si="155"/>
        <v>0</v>
      </c>
      <c r="CM122" s="209">
        <f t="shared" si="156"/>
        <v>0</v>
      </c>
      <c r="CN122" s="209">
        <f t="shared" si="157"/>
        <v>0</v>
      </c>
      <c r="CO122" s="209">
        <f t="shared" si="158"/>
        <v>0</v>
      </c>
      <c r="CP122" s="209">
        <f t="shared" si="159"/>
        <v>0</v>
      </c>
      <c r="CQ122" s="209">
        <f t="shared" si="160"/>
        <v>0</v>
      </c>
      <c r="CR122" s="209" t="str">
        <f t="shared" si="161"/>
        <v/>
      </c>
      <c r="CS122" s="209" t="str">
        <f t="shared" si="162"/>
        <v xml:space="preserve"> </v>
      </c>
      <c r="CT122" s="209" t="str">
        <f t="shared" si="163"/>
        <v/>
      </c>
      <c r="CU122" s="209" t="str">
        <f t="shared" si="164"/>
        <v/>
      </c>
      <c r="CV122" s="209" t="str">
        <f t="shared" si="165"/>
        <v/>
      </c>
      <c r="CW122" s="209" t="str">
        <f t="shared" si="166"/>
        <v/>
      </c>
      <c r="CX122" s="209" t="str">
        <f t="shared" si="167"/>
        <v/>
      </c>
      <c r="CY122" s="209" t="str">
        <f t="shared" si="168"/>
        <v/>
      </c>
      <c r="CZ122" s="209" t="str">
        <f t="shared" si="169"/>
        <v/>
      </c>
      <c r="DA122" s="209" t="str">
        <f t="shared" si="170"/>
        <v/>
      </c>
      <c r="DB122" s="209" t="str">
        <f t="shared" si="171"/>
        <v/>
      </c>
      <c r="DC122" s="209" t="str">
        <f t="shared" si="172"/>
        <v/>
      </c>
      <c r="DD122" s="209" t="str">
        <f t="shared" si="173"/>
        <v/>
      </c>
      <c r="DE122" s="209" t="str">
        <f t="shared" si="174"/>
        <v/>
      </c>
      <c r="DF122" s="209" t="str">
        <f t="shared" si="175"/>
        <v/>
      </c>
      <c r="DG122" s="209" t="str">
        <f t="shared" si="176"/>
        <v/>
      </c>
      <c r="DH122" s="210" t="str">
        <f t="shared" si="177"/>
        <v/>
      </c>
      <c r="DI122" s="272" t="str">
        <f t="shared" si="180"/>
        <v/>
      </c>
      <c r="DJ122" s="272" t="str">
        <f t="shared" si="179"/>
        <v/>
      </c>
      <c r="DK122" s="200">
        <f t="shared" si="181"/>
        <v>0</v>
      </c>
      <c r="DL122" s="200">
        <f t="shared" si="182"/>
        <v>0</v>
      </c>
      <c r="DM122" s="200">
        <f t="shared" si="183"/>
        <v>0</v>
      </c>
      <c r="DN122" s="200"/>
      <c r="DO122" s="272" t="str">
        <f t="shared" si="184"/>
        <v/>
      </c>
      <c r="DP122" s="272" t="str">
        <f t="shared" si="185"/>
        <v/>
      </c>
      <c r="DQ122" s="308"/>
      <c r="DR122" s="68">
        <f t="shared" si="125"/>
        <v>0</v>
      </c>
      <c r="DS122" s="68">
        <f t="shared" si="126"/>
        <v>0</v>
      </c>
      <c r="DT122" s="68">
        <f t="shared" si="127"/>
        <v>0</v>
      </c>
    </row>
    <row r="123" spans="1:156" s="90" customFormat="1" ht="23.25" customHeight="1" x14ac:dyDescent="0.2">
      <c r="A123" s="248"/>
      <c r="B123" s="263"/>
      <c r="C123" s="214"/>
      <c r="D123" s="324" t="str">
        <f t="shared" si="129"/>
        <v/>
      </c>
      <c r="E123" s="150" t="str">
        <f t="shared" si="178"/>
        <v/>
      </c>
      <c r="F123" s="214"/>
      <c r="G123" s="214"/>
      <c r="H123" s="214"/>
      <c r="I123" s="220"/>
      <c r="J123" s="214"/>
      <c r="K123" s="255"/>
      <c r="L123" s="268"/>
      <c r="M123" s="214"/>
      <c r="N123" s="215"/>
      <c r="O123" s="218"/>
      <c r="P123" s="216"/>
      <c r="Q123" s="217"/>
      <c r="R123" s="215"/>
      <c r="S123" s="219"/>
      <c r="T123" s="217"/>
      <c r="U123" s="215"/>
      <c r="V123" s="219"/>
      <c r="W123" s="217"/>
      <c r="X123" s="215"/>
      <c r="Y123" s="219"/>
      <c r="Z123" s="217"/>
      <c r="AA123" s="214"/>
      <c r="AB123" s="215"/>
      <c r="AC123" s="218"/>
      <c r="AD123" s="216"/>
      <c r="AE123" s="217"/>
      <c r="AF123" s="214"/>
      <c r="AG123" s="215"/>
      <c r="AH123" s="218"/>
      <c r="AI123" s="216"/>
      <c r="AJ123" s="217"/>
      <c r="AK123" s="214"/>
      <c r="AL123" s="215"/>
      <c r="AM123" s="218"/>
      <c r="AN123" s="216"/>
      <c r="AO123" s="217"/>
      <c r="AP123" s="214"/>
      <c r="AQ123" s="215"/>
      <c r="AR123" s="218"/>
      <c r="AS123" s="216"/>
      <c r="AT123" s="217"/>
      <c r="AU123" s="214"/>
      <c r="AV123" s="215"/>
      <c r="AW123" s="218"/>
      <c r="AX123" s="216"/>
      <c r="AY123" s="217"/>
      <c r="AZ123" s="214"/>
      <c r="BA123" s="215"/>
      <c r="BB123" s="218"/>
      <c r="BC123" s="216"/>
      <c r="BD123" s="213"/>
      <c r="BE123" s="214"/>
      <c r="BF123" s="214"/>
      <c r="BG123" s="215"/>
      <c r="BH123" s="218"/>
      <c r="BI123" s="216"/>
      <c r="BJ123" s="213"/>
      <c r="BK123" s="221"/>
      <c r="BL123" s="222">
        <f t="shared" si="130"/>
        <v>0</v>
      </c>
      <c r="BM123" s="223">
        <f t="shared" si="131"/>
        <v>0</v>
      </c>
      <c r="BN123" s="223">
        <f t="shared" si="132"/>
        <v>0</v>
      </c>
      <c r="BO123" s="223">
        <f t="shared" si="133"/>
        <v>0</v>
      </c>
      <c r="BP123" s="223">
        <f t="shared" si="134"/>
        <v>0</v>
      </c>
      <c r="BQ123" s="223">
        <f t="shared" si="135"/>
        <v>0</v>
      </c>
      <c r="BR123" s="224">
        <f t="shared" si="136"/>
        <v>0</v>
      </c>
      <c r="BS123" s="224">
        <f t="shared" si="137"/>
        <v>0</v>
      </c>
      <c r="BT123" s="223">
        <f t="shared" si="138"/>
        <v>0</v>
      </c>
      <c r="BU123" s="223">
        <f t="shared" si="139"/>
        <v>0</v>
      </c>
      <c r="BV123" s="223">
        <f t="shared" si="140"/>
        <v>0</v>
      </c>
      <c r="BW123" s="223">
        <f t="shared" si="141"/>
        <v>0</v>
      </c>
      <c r="BX123" s="223">
        <f t="shared" si="142"/>
        <v>0</v>
      </c>
      <c r="BY123" s="223">
        <f t="shared" si="143"/>
        <v>0</v>
      </c>
      <c r="BZ123" s="223">
        <f t="shared" si="144"/>
        <v>0</v>
      </c>
      <c r="CA123" s="223">
        <f t="shared" si="145"/>
        <v>0</v>
      </c>
      <c r="CB123" s="208">
        <f t="shared" si="128"/>
        <v>0</v>
      </c>
      <c r="CC123" s="223">
        <f t="shared" si="146"/>
        <v>0</v>
      </c>
      <c r="CD123" s="223">
        <f t="shared" si="147"/>
        <v>0</v>
      </c>
      <c r="CE123" s="224">
        <f t="shared" si="148"/>
        <v>0</v>
      </c>
      <c r="CF123" s="224">
        <f t="shared" si="149"/>
        <v>0</v>
      </c>
      <c r="CG123" s="224">
        <f t="shared" si="150"/>
        <v>0</v>
      </c>
      <c r="CH123" s="224">
        <f t="shared" si="151"/>
        <v>0</v>
      </c>
      <c r="CI123" s="224">
        <f t="shared" si="152"/>
        <v>0</v>
      </c>
      <c r="CJ123" s="224">
        <f t="shared" si="153"/>
        <v>0</v>
      </c>
      <c r="CK123" s="224">
        <f t="shared" si="154"/>
        <v>0</v>
      </c>
      <c r="CL123" s="224">
        <f t="shared" si="155"/>
        <v>0</v>
      </c>
      <c r="CM123" s="224">
        <f t="shared" si="156"/>
        <v>0</v>
      </c>
      <c r="CN123" s="224">
        <f t="shared" si="157"/>
        <v>0</v>
      </c>
      <c r="CO123" s="224">
        <f t="shared" si="158"/>
        <v>0</v>
      </c>
      <c r="CP123" s="224">
        <f t="shared" si="159"/>
        <v>0</v>
      </c>
      <c r="CQ123" s="224">
        <f t="shared" si="160"/>
        <v>0</v>
      </c>
      <c r="CR123" s="224" t="str">
        <f t="shared" si="161"/>
        <v/>
      </c>
      <c r="CS123" s="224" t="str">
        <f t="shared" si="162"/>
        <v xml:space="preserve"> </v>
      </c>
      <c r="CT123" s="224" t="str">
        <f t="shared" si="163"/>
        <v/>
      </c>
      <c r="CU123" s="224" t="str">
        <f t="shared" si="164"/>
        <v/>
      </c>
      <c r="CV123" s="224" t="str">
        <f t="shared" si="165"/>
        <v/>
      </c>
      <c r="CW123" s="224" t="str">
        <f t="shared" si="166"/>
        <v/>
      </c>
      <c r="CX123" s="224" t="str">
        <f t="shared" si="167"/>
        <v/>
      </c>
      <c r="CY123" s="224" t="str">
        <f t="shared" si="168"/>
        <v/>
      </c>
      <c r="CZ123" s="224" t="str">
        <f t="shared" si="169"/>
        <v/>
      </c>
      <c r="DA123" s="224" t="str">
        <f t="shared" si="170"/>
        <v/>
      </c>
      <c r="DB123" s="224" t="str">
        <f t="shared" si="171"/>
        <v/>
      </c>
      <c r="DC123" s="224" t="str">
        <f t="shared" si="172"/>
        <v/>
      </c>
      <c r="DD123" s="224" t="str">
        <f t="shared" si="173"/>
        <v/>
      </c>
      <c r="DE123" s="224" t="str">
        <f t="shared" si="174"/>
        <v/>
      </c>
      <c r="DF123" s="224" t="str">
        <f t="shared" si="175"/>
        <v/>
      </c>
      <c r="DG123" s="224" t="str">
        <f t="shared" si="176"/>
        <v/>
      </c>
      <c r="DH123" s="225" t="str">
        <f t="shared" si="177"/>
        <v/>
      </c>
      <c r="DI123" s="224" t="str">
        <f t="shared" si="180"/>
        <v/>
      </c>
      <c r="DJ123" s="224" t="str">
        <f t="shared" si="179"/>
        <v/>
      </c>
      <c r="DK123" s="306">
        <f t="shared" si="181"/>
        <v>0</v>
      </c>
      <c r="DL123" s="306">
        <f t="shared" si="182"/>
        <v>0</v>
      </c>
      <c r="DM123" s="306">
        <f t="shared" si="183"/>
        <v>0</v>
      </c>
      <c r="DN123" s="220"/>
      <c r="DO123" s="224" t="str">
        <f t="shared" si="184"/>
        <v/>
      </c>
      <c r="DP123" s="224" t="str">
        <f t="shared" si="185"/>
        <v/>
      </c>
      <c r="DQ123" s="307"/>
      <c r="DR123" s="71">
        <f t="shared" si="125"/>
        <v>0</v>
      </c>
      <c r="DS123" s="71">
        <f t="shared" si="126"/>
        <v>0</v>
      </c>
      <c r="DT123" s="71">
        <f t="shared" si="127"/>
        <v>0</v>
      </c>
      <c r="DU123" s="311"/>
      <c r="DV123" s="311"/>
      <c r="DW123" s="311"/>
      <c r="DX123" s="311"/>
      <c r="DY123" s="311"/>
      <c r="DZ123" s="311"/>
      <c r="EA123" s="311"/>
      <c r="EB123" s="311"/>
      <c r="EC123" s="311"/>
      <c r="ED123" s="311"/>
      <c r="EE123" s="311"/>
      <c r="EF123" s="311"/>
      <c r="EG123" s="311"/>
      <c r="EH123" s="311"/>
      <c r="EI123" s="311"/>
      <c r="EJ123" s="311"/>
      <c r="EK123" s="311"/>
      <c r="EL123" s="311"/>
      <c r="EM123" s="311"/>
      <c r="EN123" s="311"/>
      <c r="EO123" s="311"/>
      <c r="EP123" s="311"/>
      <c r="EQ123" s="311"/>
      <c r="ER123" s="311"/>
      <c r="ES123" s="311"/>
      <c r="ET123" s="311"/>
      <c r="EU123" s="311"/>
      <c r="EV123" s="311"/>
      <c r="EW123" s="311"/>
      <c r="EX123" s="311"/>
      <c r="EY123" s="311"/>
      <c r="EZ123" s="311"/>
    </row>
    <row r="124" spans="1:156" ht="23.25" customHeight="1" x14ac:dyDescent="0.2">
      <c r="A124" s="249"/>
      <c r="B124" s="264"/>
      <c r="C124" s="230"/>
      <c r="D124" s="325" t="str">
        <f t="shared" si="129"/>
        <v/>
      </c>
      <c r="E124" s="265" t="str">
        <f t="shared" si="178"/>
        <v/>
      </c>
      <c r="F124" s="230"/>
      <c r="G124" s="230"/>
      <c r="H124" s="230"/>
      <c r="I124" s="200"/>
      <c r="J124" s="230"/>
      <c r="K124" s="254"/>
      <c r="L124" s="269"/>
      <c r="M124" s="230"/>
      <c r="N124" s="231"/>
      <c r="O124" s="232"/>
      <c r="P124" s="205"/>
      <c r="Q124" s="203"/>
      <c r="R124" s="231"/>
      <c r="S124" s="233"/>
      <c r="T124" s="203"/>
      <c r="U124" s="231"/>
      <c r="V124" s="233"/>
      <c r="W124" s="203"/>
      <c r="X124" s="231"/>
      <c r="Y124" s="233"/>
      <c r="Z124" s="203"/>
      <c r="AA124" s="230"/>
      <c r="AB124" s="231"/>
      <c r="AC124" s="232"/>
      <c r="AD124" s="205"/>
      <c r="AE124" s="203"/>
      <c r="AF124" s="230"/>
      <c r="AG124" s="231"/>
      <c r="AH124" s="232"/>
      <c r="AI124" s="205"/>
      <c r="AJ124" s="203"/>
      <c r="AK124" s="230"/>
      <c r="AL124" s="231"/>
      <c r="AM124" s="232"/>
      <c r="AN124" s="205"/>
      <c r="AO124" s="203"/>
      <c r="AP124" s="230"/>
      <c r="AQ124" s="231"/>
      <c r="AR124" s="232"/>
      <c r="AS124" s="205"/>
      <c r="AT124" s="203"/>
      <c r="AU124" s="230"/>
      <c r="AV124" s="231"/>
      <c r="AW124" s="232"/>
      <c r="AX124" s="205"/>
      <c r="AY124" s="203"/>
      <c r="AZ124" s="230"/>
      <c r="BA124" s="231"/>
      <c r="BB124" s="232"/>
      <c r="BC124" s="205"/>
      <c r="BD124" s="199"/>
      <c r="BE124" s="230"/>
      <c r="BF124" s="230"/>
      <c r="BG124" s="231"/>
      <c r="BH124" s="232"/>
      <c r="BI124" s="205"/>
      <c r="BJ124" s="229"/>
      <c r="BK124" s="234"/>
      <c r="BL124" s="207">
        <f t="shared" si="130"/>
        <v>0</v>
      </c>
      <c r="BM124" s="208">
        <f t="shared" si="131"/>
        <v>0</v>
      </c>
      <c r="BN124" s="208">
        <f t="shared" si="132"/>
        <v>0</v>
      </c>
      <c r="BO124" s="208">
        <f t="shared" si="133"/>
        <v>0</v>
      </c>
      <c r="BP124" s="208">
        <f t="shared" si="134"/>
        <v>0</v>
      </c>
      <c r="BQ124" s="208">
        <f t="shared" si="135"/>
        <v>0</v>
      </c>
      <c r="BR124" s="209">
        <f t="shared" si="136"/>
        <v>0</v>
      </c>
      <c r="BS124" s="209">
        <f t="shared" si="137"/>
        <v>0</v>
      </c>
      <c r="BT124" s="208">
        <f t="shared" si="138"/>
        <v>0</v>
      </c>
      <c r="BU124" s="208">
        <f t="shared" si="139"/>
        <v>0</v>
      </c>
      <c r="BV124" s="208">
        <f t="shared" si="140"/>
        <v>0</v>
      </c>
      <c r="BW124" s="208">
        <f t="shared" si="141"/>
        <v>0</v>
      </c>
      <c r="BX124" s="208">
        <f t="shared" si="142"/>
        <v>0</v>
      </c>
      <c r="BY124" s="208">
        <f t="shared" si="143"/>
        <v>0</v>
      </c>
      <c r="BZ124" s="208">
        <f t="shared" si="144"/>
        <v>0</v>
      </c>
      <c r="CA124" s="208">
        <f t="shared" si="145"/>
        <v>0</v>
      </c>
      <c r="CB124" s="208">
        <f t="shared" si="128"/>
        <v>0</v>
      </c>
      <c r="CC124" s="208">
        <f t="shared" si="146"/>
        <v>0</v>
      </c>
      <c r="CD124" s="208">
        <f t="shared" si="147"/>
        <v>0</v>
      </c>
      <c r="CE124" s="209">
        <f t="shared" si="148"/>
        <v>0</v>
      </c>
      <c r="CF124" s="209">
        <f t="shared" si="149"/>
        <v>0</v>
      </c>
      <c r="CG124" s="209">
        <f t="shared" si="150"/>
        <v>0</v>
      </c>
      <c r="CH124" s="209">
        <f t="shared" si="151"/>
        <v>0</v>
      </c>
      <c r="CI124" s="209">
        <f t="shared" si="152"/>
        <v>0</v>
      </c>
      <c r="CJ124" s="209">
        <f t="shared" si="153"/>
        <v>0</v>
      </c>
      <c r="CK124" s="209">
        <f t="shared" si="154"/>
        <v>0</v>
      </c>
      <c r="CL124" s="209">
        <f t="shared" si="155"/>
        <v>0</v>
      </c>
      <c r="CM124" s="209">
        <f t="shared" si="156"/>
        <v>0</v>
      </c>
      <c r="CN124" s="209">
        <f t="shared" si="157"/>
        <v>0</v>
      </c>
      <c r="CO124" s="209">
        <f t="shared" si="158"/>
        <v>0</v>
      </c>
      <c r="CP124" s="209">
        <f t="shared" si="159"/>
        <v>0</v>
      </c>
      <c r="CQ124" s="209">
        <f t="shared" si="160"/>
        <v>0</v>
      </c>
      <c r="CR124" s="209" t="str">
        <f t="shared" si="161"/>
        <v/>
      </c>
      <c r="CS124" s="209" t="str">
        <f t="shared" si="162"/>
        <v xml:space="preserve"> </v>
      </c>
      <c r="CT124" s="209" t="str">
        <f t="shared" si="163"/>
        <v/>
      </c>
      <c r="CU124" s="209" t="str">
        <f t="shared" si="164"/>
        <v/>
      </c>
      <c r="CV124" s="209" t="str">
        <f t="shared" si="165"/>
        <v/>
      </c>
      <c r="CW124" s="209" t="str">
        <f t="shared" si="166"/>
        <v/>
      </c>
      <c r="CX124" s="209" t="str">
        <f t="shared" si="167"/>
        <v/>
      </c>
      <c r="CY124" s="209" t="str">
        <f t="shared" si="168"/>
        <v/>
      </c>
      <c r="CZ124" s="209" t="str">
        <f t="shared" si="169"/>
        <v/>
      </c>
      <c r="DA124" s="209" t="str">
        <f t="shared" si="170"/>
        <v/>
      </c>
      <c r="DB124" s="209" t="str">
        <f t="shared" si="171"/>
        <v/>
      </c>
      <c r="DC124" s="209" t="str">
        <f t="shared" si="172"/>
        <v/>
      </c>
      <c r="DD124" s="209" t="str">
        <f t="shared" si="173"/>
        <v/>
      </c>
      <c r="DE124" s="209" t="str">
        <f t="shared" si="174"/>
        <v/>
      </c>
      <c r="DF124" s="209" t="str">
        <f t="shared" si="175"/>
        <v/>
      </c>
      <c r="DG124" s="209" t="str">
        <f t="shared" si="176"/>
        <v/>
      </c>
      <c r="DH124" s="210" t="str">
        <f t="shared" si="177"/>
        <v/>
      </c>
      <c r="DI124" s="272" t="str">
        <f t="shared" si="180"/>
        <v/>
      </c>
      <c r="DJ124" s="272" t="str">
        <f t="shared" si="179"/>
        <v/>
      </c>
      <c r="DK124" s="200">
        <f t="shared" si="181"/>
        <v>0</v>
      </c>
      <c r="DL124" s="200">
        <f t="shared" si="182"/>
        <v>0</v>
      </c>
      <c r="DM124" s="200">
        <f t="shared" si="183"/>
        <v>0</v>
      </c>
      <c r="DN124" s="200"/>
      <c r="DO124" s="272" t="str">
        <f t="shared" si="184"/>
        <v/>
      </c>
      <c r="DP124" s="272" t="str">
        <f t="shared" si="185"/>
        <v/>
      </c>
      <c r="DQ124" s="308"/>
      <c r="DR124" s="68">
        <f t="shared" si="125"/>
        <v>0</v>
      </c>
      <c r="DS124" s="68">
        <f t="shared" si="126"/>
        <v>0</v>
      </c>
      <c r="DT124" s="68">
        <f t="shared" si="127"/>
        <v>0</v>
      </c>
    </row>
    <row r="125" spans="1:156" s="90" customFormat="1" ht="23.25" customHeight="1" x14ac:dyDescent="0.2">
      <c r="A125" s="248"/>
      <c r="B125" s="263"/>
      <c r="C125" s="214"/>
      <c r="D125" s="324" t="str">
        <f t="shared" si="129"/>
        <v/>
      </c>
      <c r="E125" s="150" t="str">
        <f t="shared" si="178"/>
        <v/>
      </c>
      <c r="F125" s="214"/>
      <c r="G125" s="214"/>
      <c r="H125" s="214"/>
      <c r="I125" s="220"/>
      <c r="J125" s="214"/>
      <c r="K125" s="255"/>
      <c r="L125" s="268"/>
      <c r="M125" s="214"/>
      <c r="N125" s="215"/>
      <c r="O125" s="218"/>
      <c r="P125" s="216"/>
      <c r="Q125" s="217"/>
      <c r="R125" s="215"/>
      <c r="S125" s="219"/>
      <c r="T125" s="217"/>
      <c r="U125" s="215"/>
      <c r="V125" s="219"/>
      <c r="W125" s="217"/>
      <c r="X125" s="215"/>
      <c r="Y125" s="219"/>
      <c r="Z125" s="217"/>
      <c r="AA125" s="214"/>
      <c r="AB125" s="215"/>
      <c r="AC125" s="218"/>
      <c r="AD125" s="216"/>
      <c r="AE125" s="217"/>
      <c r="AF125" s="214"/>
      <c r="AG125" s="215"/>
      <c r="AH125" s="218"/>
      <c r="AI125" s="216"/>
      <c r="AJ125" s="217"/>
      <c r="AK125" s="214"/>
      <c r="AL125" s="215"/>
      <c r="AM125" s="218"/>
      <c r="AN125" s="216"/>
      <c r="AO125" s="217"/>
      <c r="AP125" s="214"/>
      <c r="AQ125" s="215"/>
      <c r="AR125" s="218"/>
      <c r="AS125" s="216"/>
      <c r="AT125" s="217"/>
      <c r="AU125" s="214"/>
      <c r="AV125" s="215"/>
      <c r="AW125" s="218"/>
      <c r="AX125" s="216"/>
      <c r="AY125" s="217"/>
      <c r="AZ125" s="214"/>
      <c r="BA125" s="215"/>
      <c r="BB125" s="218"/>
      <c r="BC125" s="216"/>
      <c r="BD125" s="213"/>
      <c r="BE125" s="214"/>
      <c r="BF125" s="214"/>
      <c r="BG125" s="215"/>
      <c r="BH125" s="218"/>
      <c r="BI125" s="216"/>
      <c r="BJ125" s="213"/>
      <c r="BK125" s="221"/>
      <c r="BL125" s="222">
        <f t="shared" si="130"/>
        <v>0</v>
      </c>
      <c r="BM125" s="223">
        <f t="shared" si="131"/>
        <v>0</v>
      </c>
      <c r="BN125" s="223">
        <f t="shared" si="132"/>
        <v>0</v>
      </c>
      <c r="BO125" s="223">
        <f t="shared" si="133"/>
        <v>0</v>
      </c>
      <c r="BP125" s="223">
        <f t="shared" si="134"/>
        <v>0</v>
      </c>
      <c r="BQ125" s="223">
        <f t="shared" si="135"/>
        <v>0</v>
      </c>
      <c r="BR125" s="224">
        <f t="shared" si="136"/>
        <v>0</v>
      </c>
      <c r="BS125" s="224">
        <f t="shared" si="137"/>
        <v>0</v>
      </c>
      <c r="BT125" s="223">
        <f t="shared" si="138"/>
        <v>0</v>
      </c>
      <c r="BU125" s="223">
        <f t="shared" si="139"/>
        <v>0</v>
      </c>
      <c r="BV125" s="223">
        <f t="shared" si="140"/>
        <v>0</v>
      </c>
      <c r="BW125" s="223">
        <f t="shared" si="141"/>
        <v>0</v>
      </c>
      <c r="BX125" s="223">
        <f t="shared" si="142"/>
        <v>0</v>
      </c>
      <c r="BY125" s="223">
        <f t="shared" si="143"/>
        <v>0</v>
      </c>
      <c r="BZ125" s="223">
        <f t="shared" si="144"/>
        <v>0</v>
      </c>
      <c r="CA125" s="223">
        <f t="shared" si="145"/>
        <v>0</v>
      </c>
      <c r="CB125" s="208">
        <f t="shared" si="128"/>
        <v>0</v>
      </c>
      <c r="CC125" s="223">
        <f t="shared" si="146"/>
        <v>0</v>
      </c>
      <c r="CD125" s="223">
        <f t="shared" si="147"/>
        <v>0</v>
      </c>
      <c r="CE125" s="224">
        <f t="shared" si="148"/>
        <v>0</v>
      </c>
      <c r="CF125" s="224">
        <f t="shared" si="149"/>
        <v>0</v>
      </c>
      <c r="CG125" s="224">
        <f t="shared" si="150"/>
        <v>0</v>
      </c>
      <c r="CH125" s="224">
        <f t="shared" si="151"/>
        <v>0</v>
      </c>
      <c r="CI125" s="224">
        <f t="shared" si="152"/>
        <v>0</v>
      </c>
      <c r="CJ125" s="224">
        <f t="shared" si="153"/>
        <v>0</v>
      </c>
      <c r="CK125" s="224">
        <f t="shared" si="154"/>
        <v>0</v>
      </c>
      <c r="CL125" s="224">
        <f t="shared" si="155"/>
        <v>0</v>
      </c>
      <c r="CM125" s="224">
        <f t="shared" si="156"/>
        <v>0</v>
      </c>
      <c r="CN125" s="224">
        <f t="shared" si="157"/>
        <v>0</v>
      </c>
      <c r="CO125" s="224">
        <f t="shared" si="158"/>
        <v>0</v>
      </c>
      <c r="CP125" s="224">
        <f t="shared" si="159"/>
        <v>0</v>
      </c>
      <c r="CQ125" s="224">
        <f t="shared" si="160"/>
        <v>0</v>
      </c>
      <c r="CR125" s="224" t="str">
        <f t="shared" si="161"/>
        <v/>
      </c>
      <c r="CS125" s="224" t="str">
        <f t="shared" si="162"/>
        <v xml:space="preserve"> </v>
      </c>
      <c r="CT125" s="224" t="str">
        <f t="shared" si="163"/>
        <v/>
      </c>
      <c r="CU125" s="224" t="str">
        <f t="shared" si="164"/>
        <v/>
      </c>
      <c r="CV125" s="224" t="str">
        <f t="shared" si="165"/>
        <v/>
      </c>
      <c r="CW125" s="224" t="str">
        <f t="shared" si="166"/>
        <v/>
      </c>
      <c r="CX125" s="224" t="str">
        <f t="shared" si="167"/>
        <v/>
      </c>
      <c r="CY125" s="224" t="str">
        <f t="shared" si="168"/>
        <v/>
      </c>
      <c r="CZ125" s="224" t="str">
        <f t="shared" si="169"/>
        <v/>
      </c>
      <c r="DA125" s="224" t="str">
        <f t="shared" si="170"/>
        <v/>
      </c>
      <c r="DB125" s="224" t="str">
        <f t="shared" si="171"/>
        <v/>
      </c>
      <c r="DC125" s="224" t="str">
        <f t="shared" si="172"/>
        <v/>
      </c>
      <c r="DD125" s="224" t="str">
        <f t="shared" si="173"/>
        <v/>
      </c>
      <c r="DE125" s="224" t="str">
        <f t="shared" si="174"/>
        <v/>
      </c>
      <c r="DF125" s="224" t="str">
        <f t="shared" si="175"/>
        <v/>
      </c>
      <c r="DG125" s="224" t="str">
        <f t="shared" si="176"/>
        <v/>
      </c>
      <c r="DH125" s="225" t="str">
        <f t="shared" si="177"/>
        <v/>
      </c>
      <c r="DI125" s="224" t="str">
        <f t="shared" si="180"/>
        <v/>
      </c>
      <c r="DJ125" s="224" t="str">
        <f t="shared" si="179"/>
        <v/>
      </c>
      <c r="DK125" s="306">
        <f t="shared" si="181"/>
        <v>0</v>
      </c>
      <c r="DL125" s="306">
        <f t="shared" si="182"/>
        <v>0</v>
      </c>
      <c r="DM125" s="306">
        <f t="shared" si="183"/>
        <v>0</v>
      </c>
      <c r="DN125" s="220"/>
      <c r="DO125" s="224" t="str">
        <f t="shared" si="184"/>
        <v/>
      </c>
      <c r="DP125" s="224" t="str">
        <f t="shared" si="185"/>
        <v/>
      </c>
      <c r="DQ125" s="307"/>
      <c r="DR125" s="71">
        <f t="shared" si="125"/>
        <v>0</v>
      </c>
      <c r="DS125" s="71">
        <f t="shared" si="126"/>
        <v>0</v>
      </c>
      <c r="DT125" s="71">
        <f t="shared" si="127"/>
        <v>0</v>
      </c>
      <c r="DU125" s="311"/>
      <c r="DV125" s="311"/>
      <c r="DW125" s="311"/>
      <c r="DX125" s="311"/>
      <c r="DY125" s="311"/>
      <c r="DZ125" s="311"/>
      <c r="EA125" s="311"/>
      <c r="EB125" s="311"/>
      <c r="EC125" s="311"/>
      <c r="ED125" s="311"/>
      <c r="EE125" s="311"/>
      <c r="EF125" s="311"/>
      <c r="EG125" s="311"/>
      <c r="EH125" s="311"/>
      <c r="EI125" s="311"/>
      <c r="EJ125" s="311"/>
      <c r="EK125" s="311"/>
      <c r="EL125" s="311"/>
      <c r="EM125" s="311"/>
      <c r="EN125" s="311"/>
      <c r="EO125" s="311"/>
      <c r="EP125" s="311"/>
      <c r="EQ125" s="311"/>
      <c r="ER125" s="311"/>
      <c r="ES125" s="311"/>
      <c r="ET125" s="311"/>
      <c r="EU125" s="311"/>
      <c r="EV125" s="311"/>
      <c r="EW125" s="311"/>
      <c r="EX125" s="311"/>
      <c r="EY125" s="311"/>
      <c r="EZ125" s="311"/>
    </row>
    <row r="126" spans="1:156" ht="23.25" customHeight="1" x14ac:dyDescent="0.2">
      <c r="A126" s="249"/>
      <c r="B126" s="264"/>
      <c r="C126" s="230"/>
      <c r="D126" s="325" t="str">
        <f t="shared" si="129"/>
        <v/>
      </c>
      <c r="E126" s="265" t="str">
        <f t="shared" si="178"/>
        <v/>
      </c>
      <c r="F126" s="230"/>
      <c r="G126" s="230"/>
      <c r="H126" s="230"/>
      <c r="I126" s="200"/>
      <c r="J126" s="230"/>
      <c r="K126" s="254"/>
      <c r="L126" s="269"/>
      <c r="M126" s="230"/>
      <c r="N126" s="231"/>
      <c r="O126" s="232"/>
      <c r="P126" s="205"/>
      <c r="Q126" s="203"/>
      <c r="R126" s="231"/>
      <c r="S126" s="233"/>
      <c r="T126" s="203"/>
      <c r="U126" s="231"/>
      <c r="V126" s="233"/>
      <c r="W126" s="203"/>
      <c r="X126" s="231"/>
      <c r="Y126" s="233"/>
      <c r="Z126" s="203"/>
      <c r="AA126" s="230"/>
      <c r="AB126" s="231"/>
      <c r="AC126" s="232"/>
      <c r="AD126" s="205"/>
      <c r="AE126" s="203"/>
      <c r="AF126" s="230"/>
      <c r="AG126" s="231"/>
      <c r="AH126" s="232"/>
      <c r="AI126" s="205"/>
      <c r="AJ126" s="203"/>
      <c r="AK126" s="230"/>
      <c r="AL126" s="231"/>
      <c r="AM126" s="232"/>
      <c r="AN126" s="205"/>
      <c r="AO126" s="203"/>
      <c r="AP126" s="230"/>
      <c r="AQ126" s="231"/>
      <c r="AR126" s="232"/>
      <c r="AS126" s="205"/>
      <c r="AT126" s="203"/>
      <c r="AU126" s="230"/>
      <c r="AV126" s="231"/>
      <c r="AW126" s="232"/>
      <c r="AX126" s="205"/>
      <c r="AY126" s="203"/>
      <c r="AZ126" s="230"/>
      <c r="BA126" s="231"/>
      <c r="BB126" s="232"/>
      <c r="BC126" s="205"/>
      <c r="BD126" s="199"/>
      <c r="BE126" s="230"/>
      <c r="BF126" s="230"/>
      <c r="BG126" s="231"/>
      <c r="BH126" s="232"/>
      <c r="BI126" s="205"/>
      <c r="BJ126" s="229"/>
      <c r="BK126" s="234"/>
      <c r="BL126" s="207">
        <f t="shared" si="130"/>
        <v>0</v>
      </c>
      <c r="BM126" s="208">
        <f t="shared" si="131"/>
        <v>0</v>
      </c>
      <c r="BN126" s="208">
        <f t="shared" si="132"/>
        <v>0</v>
      </c>
      <c r="BO126" s="208">
        <f t="shared" si="133"/>
        <v>0</v>
      </c>
      <c r="BP126" s="208">
        <f t="shared" si="134"/>
        <v>0</v>
      </c>
      <c r="BQ126" s="208">
        <f t="shared" si="135"/>
        <v>0</v>
      </c>
      <c r="BR126" s="209">
        <f t="shared" si="136"/>
        <v>0</v>
      </c>
      <c r="BS126" s="209">
        <f t="shared" si="137"/>
        <v>0</v>
      </c>
      <c r="BT126" s="208">
        <f t="shared" si="138"/>
        <v>0</v>
      </c>
      <c r="BU126" s="208">
        <f t="shared" si="139"/>
        <v>0</v>
      </c>
      <c r="BV126" s="208">
        <f t="shared" si="140"/>
        <v>0</v>
      </c>
      <c r="BW126" s="208">
        <f t="shared" si="141"/>
        <v>0</v>
      </c>
      <c r="BX126" s="208">
        <f t="shared" si="142"/>
        <v>0</v>
      </c>
      <c r="BY126" s="208">
        <f t="shared" si="143"/>
        <v>0</v>
      </c>
      <c r="BZ126" s="208">
        <f t="shared" si="144"/>
        <v>0</v>
      </c>
      <c r="CA126" s="208">
        <f t="shared" si="145"/>
        <v>0</v>
      </c>
      <c r="CB126" s="208">
        <f t="shared" si="128"/>
        <v>0</v>
      </c>
      <c r="CC126" s="208">
        <f t="shared" si="146"/>
        <v>0</v>
      </c>
      <c r="CD126" s="208">
        <f t="shared" si="147"/>
        <v>0</v>
      </c>
      <c r="CE126" s="209">
        <f t="shared" si="148"/>
        <v>0</v>
      </c>
      <c r="CF126" s="209">
        <f t="shared" si="149"/>
        <v>0</v>
      </c>
      <c r="CG126" s="209">
        <f t="shared" si="150"/>
        <v>0</v>
      </c>
      <c r="CH126" s="209">
        <f t="shared" si="151"/>
        <v>0</v>
      </c>
      <c r="CI126" s="209">
        <f t="shared" si="152"/>
        <v>0</v>
      </c>
      <c r="CJ126" s="209">
        <f t="shared" si="153"/>
        <v>0</v>
      </c>
      <c r="CK126" s="209">
        <f t="shared" si="154"/>
        <v>0</v>
      </c>
      <c r="CL126" s="209">
        <f t="shared" si="155"/>
        <v>0</v>
      </c>
      <c r="CM126" s="209">
        <f t="shared" si="156"/>
        <v>0</v>
      </c>
      <c r="CN126" s="209">
        <f t="shared" si="157"/>
        <v>0</v>
      </c>
      <c r="CO126" s="209">
        <f t="shared" si="158"/>
        <v>0</v>
      </c>
      <c r="CP126" s="209">
        <f t="shared" si="159"/>
        <v>0</v>
      </c>
      <c r="CQ126" s="209">
        <f t="shared" si="160"/>
        <v>0</v>
      </c>
      <c r="CR126" s="209" t="str">
        <f t="shared" si="161"/>
        <v/>
      </c>
      <c r="CS126" s="209" t="str">
        <f t="shared" si="162"/>
        <v xml:space="preserve"> </v>
      </c>
      <c r="CT126" s="209" t="str">
        <f t="shared" si="163"/>
        <v/>
      </c>
      <c r="CU126" s="209" t="str">
        <f t="shared" si="164"/>
        <v/>
      </c>
      <c r="CV126" s="209" t="str">
        <f t="shared" si="165"/>
        <v/>
      </c>
      <c r="CW126" s="209" t="str">
        <f t="shared" si="166"/>
        <v/>
      </c>
      <c r="CX126" s="209" t="str">
        <f t="shared" si="167"/>
        <v/>
      </c>
      <c r="CY126" s="209" t="str">
        <f t="shared" si="168"/>
        <v/>
      </c>
      <c r="CZ126" s="209" t="str">
        <f t="shared" si="169"/>
        <v/>
      </c>
      <c r="DA126" s="209" t="str">
        <f t="shared" si="170"/>
        <v/>
      </c>
      <c r="DB126" s="209" t="str">
        <f t="shared" si="171"/>
        <v/>
      </c>
      <c r="DC126" s="209" t="str">
        <f t="shared" si="172"/>
        <v/>
      </c>
      <c r="DD126" s="209" t="str">
        <f t="shared" si="173"/>
        <v/>
      </c>
      <c r="DE126" s="209" t="str">
        <f t="shared" si="174"/>
        <v/>
      </c>
      <c r="DF126" s="209" t="str">
        <f t="shared" si="175"/>
        <v/>
      </c>
      <c r="DG126" s="209" t="str">
        <f t="shared" si="176"/>
        <v/>
      </c>
      <c r="DH126" s="210" t="str">
        <f t="shared" si="177"/>
        <v/>
      </c>
      <c r="DI126" s="272" t="str">
        <f t="shared" si="180"/>
        <v/>
      </c>
      <c r="DJ126" s="272" t="str">
        <f t="shared" si="179"/>
        <v/>
      </c>
      <c r="DK126" s="200">
        <f t="shared" si="181"/>
        <v>0</v>
      </c>
      <c r="DL126" s="200">
        <f t="shared" si="182"/>
        <v>0</v>
      </c>
      <c r="DM126" s="200">
        <f t="shared" si="183"/>
        <v>0</v>
      </c>
      <c r="DN126" s="200"/>
      <c r="DO126" s="272" t="str">
        <f t="shared" si="184"/>
        <v/>
      </c>
      <c r="DP126" s="272" t="str">
        <f t="shared" si="185"/>
        <v/>
      </c>
      <c r="DQ126" s="308"/>
      <c r="DR126" s="68">
        <f t="shared" si="125"/>
        <v>0</v>
      </c>
      <c r="DS126" s="68">
        <f t="shared" si="126"/>
        <v>0</v>
      </c>
      <c r="DT126" s="68">
        <f t="shared" si="127"/>
        <v>0</v>
      </c>
    </row>
    <row r="127" spans="1:156" s="90" customFormat="1" ht="23.25" customHeight="1" x14ac:dyDescent="0.2">
      <c r="A127" s="248"/>
      <c r="B127" s="263"/>
      <c r="C127" s="214"/>
      <c r="D127" s="324" t="str">
        <f t="shared" si="129"/>
        <v/>
      </c>
      <c r="E127" s="150" t="str">
        <f t="shared" si="178"/>
        <v/>
      </c>
      <c r="F127" s="214"/>
      <c r="G127" s="214"/>
      <c r="H127" s="214"/>
      <c r="I127" s="220"/>
      <c r="J127" s="214"/>
      <c r="K127" s="255"/>
      <c r="L127" s="268"/>
      <c r="M127" s="214"/>
      <c r="N127" s="215"/>
      <c r="O127" s="218"/>
      <c r="P127" s="216"/>
      <c r="Q127" s="217"/>
      <c r="R127" s="215"/>
      <c r="S127" s="219"/>
      <c r="T127" s="217"/>
      <c r="U127" s="215"/>
      <c r="V127" s="219"/>
      <c r="W127" s="217"/>
      <c r="X127" s="215"/>
      <c r="Y127" s="219"/>
      <c r="Z127" s="217"/>
      <c r="AA127" s="214"/>
      <c r="AB127" s="215"/>
      <c r="AC127" s="218"/>
      <c r="AD127" s="216"/>
      <c r="AE127" s="217"/>
      <c r="AF127" s="214"/>
      <c r="AG127" s="215"/>
      <c r="AH127" s="218"/>
      <c r="AI127" s="216"/>
      <c r="AJ127" s="217"/>
      <c r="AK127" s="214"/>
      <c r="AL127" s="215"/>
      <c r="AM127" s="218"/>
      <c r="AN127" s="216"/>
      <c r="AO127" s="217"/>
      <c r="AP127" s="214"/>
      <c r="AQ127" s="215"/>
      <c r="AR127" s="218"/>
      <c r="AS127" s="216"/>
      <c r="AT127" s="217"/>
      <c r="AU127" s="214"/>
      <c r="AV127" s="215"/>
      <c r="AW127" s="218"/>
      <c r="AX127" s="216"/>
      <c r="AY127" s="217"/>
      <c r="AZ127" s="214"/>
      <c r="BA127" s="215"/>
      <c r="BB127" s="218"/>
      <c r="BC127" s="216"/>
      <c r="BD127" s="213"/>
      <c r="BE127" s="214"/>
      <c r="BF127" s="214"/>
      <c r="BG127" s="215"/>
      <c r="BH127" s="218"/>
      <c r="BI127" s="216"/>
      <c r="BJ127" s="213"/>
      <c r="BK127" s="221"/>
      <c r="BL127" s="222">
        <f t="shared" si="130"/>
        <v>0</v>
      </c>
      <c r="BM127" s="223">
        <f t="shared" si="131"/>
        <v>0</v>
      </c>
      <c r="BN127" s="223">
        <f t="shared" si="132"/>
        <v>0</v>
      </c>
      <c r="BO127" s="223">
        <f t="shared" si="133"/>
        <v>0</v>
      </c>
      <c r="BP127" s="223">
        <f t="shared" si="134"/>
        <v>0</v>
      </c>
      <c r="BQ127" s="223">
        <f t="shared" si="135"/>
        <v>0</v>
      </c>
      <c r="BR127" s="224">
        <f t="shared" si="136"/>
        <v>0</v>
      </c>
      <c r="BS127" s="224">
        <f t="shared" si="137"/>
        <v>0</v>
      </c>
      <c r="BT127" s="223">
        <f t="shared" si="138"/>
        <v>0</v>
      </c>
      <c r="BU127" s="223">
        <f t="shared" si="139"/>
        <v>0</v>
      </c>
      <c r="BV127" s="223">
        <f t="shared" si="140"/>
        <v>0</v>
      </c>
      <c r="BW127" s="223">
        <f t="shared" si="141"/>
        <v>0</v>
      </c>
      <c r="BX127" s="223">
        <f t="shared" si="142"/>
        <v>0</v>
      </c>
      <c r="BY127" s="223">
        <f t="shared" si="143"/>
        <v>0</v>
      </c>
      <c r="BZ127" s="223">
        <f t="shared" si="144"/>
        <v>0</v>
      </c>
      <c r="CA127" s="223">
        <f t="shared" si="145"/>
        <v>0</v>
      </c>
      <c r="CB127" s="208">
        <f t="shared" si="128"/>
        <v>0</v>
      </c>
      <c r="CC127" s="223">
        <f t="shared" si="146"/>
        <v>0</v>
      </c>
      <c r="CD127" s="223">
        <f t="shared" si="147"/>
        <v>0</v>
      </c>
      <c r="CE127" s="224">
        <f t="shared" si="148"/>
        <v>0</v>
      </c>
      <c r="CF127" s="224">
        <f t="shared" si="149"/>
        <v>0</v>
      </c>
      <c r="CG127" s="224">
        <f t="shared" si="150"/>
        <v>0</v>
      </c>
      <c r="CH127" s="224">
        <f t="shared" si="151"/>
        <v>0</v>
      </c>
      <c r="CI127" s="224">
        <f t="shared" si="152"/>
        <v>0</v>
      </c>
      <c r="CJ127" s="224">
        <f t="shared" si="153"/>
        <v>0</v>
      </c>
      <c r="CK127" s="224">
        <f t="shared" si="154"/>
        <v>0</v>
      </c>
      <c r="CL127" s="224">
        <f t="shared" si="155"/>
        <v>0</v>
      </c>
      <c r="CM127" s="224">
        <f t="shared" si="156"/>
        <v>0</v>
      </c>
      <c r="CN127" s="224">
        <f t="shared" si="157"/>
        <v>0</v>
      </c>
      <c r="CO127" s="224">
        <f t="shared" si="158"/>
        <v>0</v>
      </c>
      <c r="CP127" s="224">
        <f t="shared" si="159"/>
        <v>0</v>
      </c>
      <c r="CQ127" s="224">
        <f t="shared" si="160"/>
        <v>0</v>
      </c>
      <c r="CR127" s="224" t="str">
        <f t="shared" si="161"/>
        <v/>
      </c>
      <c r="CS127" s="224" t="str">
        <f t="shared" si="162"/>
        <v xml:space="preserve"> </v>
      </c>
      <c r="CT127" s="224" t="str">
        <f t="shared" si="163"/>
        <v/>
      </c>
      <c r="CU127" s="224" t="str">
        <f t="shared" si="164"/>
        <v/>
      </c>
      <c r="CV127" s="224" t="str">
        <f t="shared" si="165"/>
        <v/>
      </c>
      <c r="CW127" s="224" t="str">
        <f t="shared" si="166"/>
        <v/>
      </c>
      <c r="CX127" s="224" t="str">
        <f t="shared" si="167"/>
        <v/>
      </c>
      <c r="CY127" s="224" t="str">
        <f t="shared" si="168"/>
        <v/>
      </c>
      <c r="CZ127" s="224" t="str">
        <f t="shared" si="169"/>
        <v/>
      </c>
      <c r="DA127" s="224" t="str">
        <f t="shared" si="170"/>
        <v/>
      </c>
      <c r="DB127" s="224" t="str">
        <f t="shared" si="171"/>
        <v/>
      </c>
      <c r="DC127" s="224" t="str">
        <f t="shared" si="172"/>
        <v/>
      </c>
      <c r="DD127" s="224" t="str">
        <f t="shared" si="173"/>
        <v/>
      </c>
      <c r="DE127" s="224" t="str">
        <f t="shared" si="174"/>
        <v/>
      </c>
      <c r="DF127" s="224" t="str">
        <f t="shared" si="175"/>
        <v/>
      </c>
      <c r="DG127" s="224" t="str">
        <f t="shared" si="176"/>
        <v/>
      </c>
      <c r="DH127" s="225" t="str">
        <f t="shared" si="177"/>
        <v/>
      </c>
      <c r="DI127" s="224" t="str">
        <f t="shared" si="180"/>
        <v/>
      </c>
      <c r="DJ127" s="224" t="str">
        <f t="shared" si="179"/>
        <v/>
      </c>
      <c r="DK127" s="306">
        <f t="shared" si="181"/>
        <v>0</v>
      </c>
      <c r="DL127" s="306">
        <f t="shared" si="182"/>
        <v>0</v>
      </c>
      <c r="DM127" s="306">
        <f t="shared" si="183"/>
        <v>0</v>
      </c>
      <c r="DN127" s="220"/>
      <c r="DO127" s="224" t="str">
        <f t="shared" si="184"/>
        <v/>
      </c>
      <c r="DP127" s="224" t="str">
        <f t="shared" si="185"/>
        <v/>
      </c>
      <c r="DQ127" s="307"/>
      <c r="DR127" s="71">
        <f t="shared" si="125"/>
        <v>0</v>
      </c>
      <c r="DS127" s="71">
        <f t="shared" si="126"/>
        <v>0</v>
      </c>
      <c r="DT127" s="71">
        <f t="shared" si="127"/>
        <v>0</v>
      </c>
      <c r="DU127" s="311"/>
      <c r="DV127" s="311"/>
      <c r="DW127" s="311"/>
      <c r="DX127" s="311"/>
      <c r="DY127" s="311"/>
      <c r="DZ127" s="311"/>
      <c r="EA127" s="311"/>
      <c r="EB127" s="311"/>
      <c r="EC127" s="311"/>
      <c r="ED127" s="311"/>
      <c r="EE127" s="311"/>
      <c r="EF127" s="311"/>
      <c r="EG127" s="311"/>
      <c r="EH127" s="311"/>
      <c r="EI127" s="311"/>
      <c r="EJ127" s="311"/>
      <c r="EK127" s="311"/>
      <c r="EL127" s="311"/>
      <c r="EM127" s="311"/>
      <c r="EN127" s="311"/>
      <c r="EO127" s="311"/>
      <c r="EP127" s="311"/>
      <c r="EQ127" s="311"/>
      <c r="ER127" s="311"/>
      <c r="ES127" s="311"/>
      <c r="ET127" s="311"/>
      <c r="EU127" s="311"/>
      <c r="EV127" s="311"/>
      <c r="EW127" s="311"/>
      <c r="EX127" s="311"/>
      <c r="EY127" s="311"/>
      <c r="EZ127" s="311"/>
    </row>
    <row r="128" spans="1:156" ht="23.25" customHeight="1" x14ac:dyDescent="0.2">
      <c r="A128" s="249"/>
      <c r="B128" s="264"/>
      <c r="C128" s="230"/>
      <c r="D128" s="325" t="str">
        <f t="shared" si="129"/>
        <v/>
      </c>
      <c r="E128" s="265" t="str">
        <f t="shared" si="178"/>
        <v/>
      </c>
      <c r="F128" s="230"/>
      <c r="G128" s="230"/>
      <c r="H128" s="230"/>
      <c r="I128" s="200"/>
      <c r="J128" s="230"/>
      <c r="K128" s="254"/>
      <c r="L128" s="269"/>
      <c r="M128" s="230"/>
      <c r="N128" s="231"/>
      <c r="O128" s="232"/>
      <c r="P128" s="205"/>
      <c r="Q128" s="203"/>
      <c r="R128" s="231"/>
      <c r="S128" s="233"/>
      <c r="T128" s="203"/>
      <c r="U128" s="231"/>
      <c r="V128" s="233"/>
      <c r="W128" s="203"/>
      <c r="X128" s="231"/>
      <c r="Y128" s="233"/>
      <c r="Z128" s="203"/>
      <c r="AA128" s="230"/>
      <c r="AB128" s="231"/>
      <c r="AC128" s="232"/>
      <c r="AD128" s="205"/>
      <c r="AE128" s="203"/>
      <c r="AF128" s="230"/>
      <c r="AG128" s="231"/>
      <c r="AH128" s="232"/>
      <c r="AI128" s="205"/>
      <c r="AJ128" s="203"/>
      <c r="AK128" s="230"/>
      <c r="AL128" s="231"/>
      <c r="AM128" s="232"/>
      <c r="AN128" s="205"/>
      <c r="AO128" s="203"/>
      <c r="AP128" s="230"/>
      <c r="AQ128" s="231"/>
      <c r="AR128" s="232"/>
      <c r="AS128" s="205"/>
      <c r="AT128" s="203"/>
      <c r="AU128" s="230"/>
      <c r="AV128" s="231"/>
      <c r="AW128" s="232"/>
      <c r="AX128" s="205"/>
      <c r="AY128" s="203"/>
      <c r="AZ128" s="230"/>
      <c r="BA128" s="231"/>
      <c r="BB128" s="232"/>
      <c r="BC128" s="205"/>
      <c r="BD128" s="199"/>
      <c r="BE128" s="230"/>
      <c r="BF128" s="230"/>
      <c r="BG128" s="231"/>
      <c r="BH128" s="232"/>
      <c r="BI128" s="205"/>
      <c r="BJ128" s="229"/>
      <c r="BK128" s="234"/>
      <c r="BL128" s="207">
        <f t="shared" si="130"/>
        <v>0</v>
      </c>
      <c r="BM128" s="208">
        <f t="shared" si="131"/>
        <v>0</v>
      </c>
      <c r="BN128" s="208">
        <f t="shared" si="132"/>
        <v>0</v>
      </c>
      <c r="BO128" s="208">
        <f t="shared" si="133"/>
        <v>0</v>
      </c>
      <c r="BP128" s="208">
        <f t="shared" si="134"/>
        <v>0</v>
      </c>
      <c r="BQ128" s="208">
        <f t="shared" si="135"/>
        <v>0</v>
      </c>
      <c r="BR128" s="209">
        <f t="shared" si="136"/>
        <v>0</v>
      </c>
      <c r="BS128" s="209">
        <f t="shared" si="137"/>
        <v>0</v>
      </c>
      <c r="BT128" s="208">
        <f t="shared" si="138"/>
        <v>0</v>
      </c>
      <c r="BU128" s="208">
        <f t="shared" si="139"/>
        <v>0</v>
      </c>
      <c r="BV128" s="208">
        <f t="shared" si="140"/>
        <v>0</v>
      </c>
      <c r="BW128" s="208">
        <f t="shared" si="141"/>
        <v>0</v>
      </c>
      <c r="BX128" s="208">
        <f t="shared" si="142"/>
        <v>0</v>
      </c>
      <c r="BY128" s="208">
        <f t="shared" si="143"/>
        <v>0</v>
      </c>
      <c r="BZ128" s="208">
        <f t="shared" si="144"/>
        <v>0</v>
      </c>
      <c r="CA128" s="208">
        <f t="shared" si="145"/>
        <v>0</v>
      </c>
      <c r="CB128" s="208">
        <f t="shared" si="128"/>
        <v>0</v>
      </c>
      <c r="CC128" s="208">
        <f t="shared" si="146"/>
        <v>0</v>
      </c>
      <c r="CD128" s="208">
        <f t="shared" si="147"/>
        <v>0</v>
      </c>
      <c r="CE128" s="209">
        <f t="shared" si="148"/>
        <v>0</v>
      </c>
      <c r="CF128" s="209">
        <f t="shared" si="149"/>
        <v>0</v>
      </c>
      <c r="CG128" s="209">
        <f t="shared" si="150"/>
        <v>0</v>
      </c>
      <c r="CH128" s="209">
        <f t="shared" si="151"/>
        <v>0</v>
      </c>
      <c r="CI128" s="209">
        <f t="shared" si="152"/>
        <v>0</v>
      </c>
      <c r="CJ128" s="209">
        <f t="shared" si="153"/>
        <v>0</v>
      </c>
      <c r="CK128" s="209">
        <f t="shared" si="154"/>
        <v>0</v>
      </c>
      <c r="CL128" s="209">
        <f t="shared" si="155"/>
        <v>0</v>
      </c>
      <c r="CM128" s="209">
        <f t="shared" si="156"/>
        <v>0</v>
      </c>
      <c r="CN128" s="209">
        <f t="shared" si="157"/>
        <v>0</v>
      </c>
      <c r="CO128" s="209">
        <f t="shared" si="158"/>
        <v>0</v>
      </c>
      <c r="CP128" s="209">
        <f t="shared" si="159"/>
        <v>0</v>
      </c>
      <c r="CQ128" s="209">
        <f t="shared" si="160"/>
        <v>0</v>
      </c>
      <c r="CR128" s="209" t="str">
        <f t="shared" si="161"/>
        <v/>
      </c>
      <c r="CS128" s="209" t="str">
        <f t="shared" si="162"/>
        <v xml:space="preserve"> </v>
      </c>
      <c r="CT128" s="209" t="str">
        <f t="shared" si="163"/>
        <v/>
      </c>
      <c r="CU128" s="209" t="str">
        <f t="shared" si="164"/>
        <v/>
      </c>
      <c r="CV128" s="209" t="str">
        <f t="shared" si="165"/>
        <v/>
      </c>
      <c r="CW128" s="209" t="str">
        <f t="shared" si="166"/>
        <v/>
      </c>
      <c r="CX128" s="209" t="str">
        <f t="shared" si="167"/>
        <v/>
      </c>
      <c r="CY128" s="209" t="str">
        <f t="shared" si="168"/>
        <v/>
      </c>
      <c r="CZ128" s="209" t="str">
        <f t="shared" si="169"/>
        <v/>
      </c>
      <c r="DA128" s="209" t="str">
        <f t="shared" si="170"/>
        <v/>
      </c>
      <c r="DB128" s="209" t="str">
        <f t="shared" si="171"/>
        <v/>
      </c>
      <c r="DC128" s="209" t="str">
        <f t="shared" si="172"/>
        <v/>
      </c>
      <c r="DD128" s="209" t="str">
        <f t="shared" si="173"/>
        <v/>
      </c>
      <c r="DE128" s="209" t="str">
        <f t="shared" si="174"/>
        <v/>
      </c>
      <c r="DF128" s="209" t="str">
        <f t="shared" si="175"/>
        <v/>
      </c>
      <c r="DG128" s="209" t="str">
        <f t="shared" si="176"/>
        <v/>
      </c>
      <c r="DH128" s="210" t="str">
        <f t="shared" si="177"/>
        <v/>
      </c>
      <c r="DI128" s="272" t="str">
        <f t="shared" si="180"/>
        <v/>
      </c>
      <c r="DJ128" s="272" t="str">
        <f t="shared" si="179"/>
        <v/>
      </c>
      <c r="DK128" s="200">
        <f t="shared" si="181"/>
        <v>0</v>
      </c>
      <c r="DL128" s="200">
        <f t="shared" si="182"/>
        <v>0</v>
      </c>
      <c r="DM128" s="200">
        <f t="shared" si="183"/>
        <v>0</v>
      </c>
      <c r="DN128" s="200"/>
      <c r="DO128" s="272" t="str">
        <f t="shared" si="184"/>
        <v/>
      </c>
      <c r="DP128" s="272" t="str">
        <f t="shared" si="185"/>
        <v/>
      </c>
      <c r="DQ128" s="308"/>
      <c r="DR128" s="68">
        <f t="shared" si="125"/>
        <v>0</v>
      </c>
      <c r="DS128" s="68">
        <f t="shared" si="126"/>
        <v>0</v>
      </c>
      <c r="DT128" s="68">
        <f t="shared" si="127"/>
        <v>0</v>
      </c>
    </row>
    <row r="129" spans="1:156" s="90" customFormat="1" ht="23.25" customHeight="1" x14ac:dyDescent="0.2">
      <c r="A129" s="248"/>
      <c r="B129" s="263"/>
      <c r="C129" s="214"/>
      <c r="D129" s="324" t="str">
        <f t="shared" si="129"/>
        <v/>
      </c>
      <c r="E129" s="150" t="str">
        <f t="shared" si="178"/>
        <v/>
      </c>
      <c r="F129" s="214"/>
      <c r="G129" s="214"/>
      <c r="H129" s="214"/>
      <c r="I129" s="220"/>
      <c r="J129" s="214"/>
      <c r="K129" s="255"/>
      <c r="L129" s="268"/>
      <c r="M129" s="214"/>
      <c r="N129" s="215"/>
      <c r="O129" s="218"/>
      <c r="P129" s="216"/>
      <c r="Q129" s="217"/>
      <c r="R129" s="215"/>
      <c r="S129" s="219"/>
      <c r="T129" s="217"/>
      <c r="U129" s="215"/>
      <c r="V129" s="219"/>
      <c r="W129" s="217"/>
      <c r="X129" s="215"/>
      <c r="Y129" s="219"/>
      <c r="Z129" s="217"/>
      <c r="AA129" s="214"/>
      <c r="AB129" s="215"/>
      <c r="AC129" s="218"/>
      <c r="AD129" s="216"/>
      <c r="AE129" s="217"/>
      <c r="AF129" s="214"/>
      <c r="AG129" s="215"/>
      <c r="AH129" s="218"/>
      <c r="AI129" s="216"/>
      <c r="AJ129" s="217"/>
      <c r="AK129" s="214"/>
      <c r="AL129" s="215"/>
      <c r="AM129" s="218"/>
      <c r="AN129" s="216"/>
      <c r="AO129" s="217"/>
      <c r="AP129" s="214"/>
      <c r="AQ129" s="215"/>
      <c r="AR129" s="218"/>
      <c r="AS129" s="216"/>
      <c r="AT129" s="217"/>
      <c r="AU129" s="214"/>
      <c r="AV129" s="215"/>
      <c r="AW129" s="218"/>
      <c r="AX129" s="216"/>
      <c r="AY129" s="217"/>
      <c r="AZ129" s="214"/>
      <c r="BA129" s="215"/>
      <c r="BB129" s="218"/>
      <c r="BC129" s="216"/>
      <c r="BD129" s="213"/>
      <c r="BE129" s="214"/>
      <c r="BF129" s="214"/>
      <c r="BG129" s="215"/>
      <c r="BH129" s="218"/>
      <c r="BI129" s="216"/>
      <c r="BJ129" s="213"/>
      <c r="BK129" s="221"/>
      <c r="BL129" s="222">
        <f t="shared" si="130"/>
        <v>0</v>
      </c>
      <c r="BM129" s="223">
        <f t="shared" si="131"/>
        <v>0</v>
      </c>
      <c r="BN129" s="223">
        <f t="shared" si="132"/>
        <v>0</v>
      </c>
      <c r="BO129" s="223">
        <f t="shared" si="133"/>
        <v>0</v>
      </c>
      <c r="BP129" s="223">
        <f t="shared" si="134"/>
        <v>0</v>
      </c>
      <c r="BQ129" s="223">
        <f t="shared" si="135"/>
        <v>0</v>
      </c>
      <c r="BR129" s="224">
        <f t="shared" si="136"/>
        <v>0</v>
      </c>
      <c r="BS129" s="224">
        <f t="shared" si="137"/>
        <v>0</v>
      </c>
      <c r="BT129" s="223">
        <f t="shared" si="138"/>
        <v>0</v>
      </c>
      <c r="BU129" s="223">
        <f t="shared" si="139"/>
        <v>0</v>
      </c>
      <c r="BV129" s="223">
        <f t="shared" si="140"/>
        <v>0</v>
      </c>
      <c r="BW129" s="223">
        <f t="shared" si="141"/>
        <v>0</v>
      </c>
      <c r="BX129" s="223">
        <f t="shared" si="142"/>
        <v>0</v>
      </c>
      <c r="BY129" s="223">
        <f t="shared" si="143"/>
        <v>0</v>
      </c>
      <c r="BZ129" s="223">
        <f t="shared" si="144"/>
        <v>0</v>
      </c>
      <c r="CA129" s="223">
        <f t="shared" si="145"/>
        <v>0</v>
      </c>
      <c r="CB129" s="208">
        <f t="shared" si="128"/>
        <v>0</v>
      </c>
      <c r="CC129" s="223">
        <f t="shared" si="146"/>
        <v>0</v>
      </c>
      <c r="CD129" s="223">
        <f t="shared" si="147"/>
        <v>0</v>
      </c>
      <c r="CE129" s="224">
        <f t="shared" si="148"/>
        <v>0</v>
      </c>
      <c r="CF129" s="224">
        <f t="shared" si="149"/>
        <v>0</v>
      </c>
      <c r="CG129" s="224">
        <f t="shared" si="150"/>
        <v>0</v>
      </c>
      <c r="CH129" s="224">
        <f t="shared" si="151"/>
        <v>0</v>
      </c>
      <c r="CI129" s="224">
        <f t="shared" si="152"/>
        <v>0</v>
      </c>
      <c r="CJ129" s="224">
        <f t="shared" si="153"/>
        <v>0</v>
      </c>
      <c r="CK129" s="224">
        <f t="shared" si="154"/>
        <v>0</v>
      </c>
      <c r="CL129" s="224">
        <f t="shared" si="155"/>
        <v>0</v>
      </c>
      <c r="CM129" s="224">
        <f t="shared" si="156"/>
        <v>0</v>
      </c>
      <c r="CN129" s="224">
        <f t="shared" si="157"/>
        <v>0</v>
      </c>
      <c r="CO129" s="224">
        <f t="shared" si="158"/>
        <v>0</v>
      </c>
      <c r="CP129" s="224">
        <f t="shared" si="159"/>
        <v>0</v>
      </c>
      <c r="CQ129" s="224">
        <f t="shared" si="160"/>
        <v>0</v>
      </c>
      <c r="CR129" s="224" t="str">
        <f t="shared" si="161"/>
        <v/>
      </c>
      <c r="CS129" s="224" t="str">
        <f t="shared" si="162"/>
        <v xml:space="preserve"> </v>
      </c>
      <c r="CT129" s="224" t="str">
        <f t="shared" si="163"/>
        <v/>
      </c>
      <c r="CU129" s="224" t="str">
        <f t="shared" si="164"/>
        <v/>
      </c>
      <c r="CV129" s="224" t="str">
        <f t="shared" si="165"/>
        <v/>
      </c>
      <c r="CW129" s="224" t="str">
        <f t="shared" si="166"/>
        <v/>
      </c>
      <c r="CX129" s="224" t="str">
        <f t="shared" si="167"/>
        <v/>
      </c>
      <c r="CY129" s="224" t="str">
        <f t="shared" si="168"/>
        <v/>
      </c>
      <c r="CZ129" s="224" t="str">
        <f t="shared" si="169"/>
        <v/>
      </c>
      <c r="DA129" s="224" t="str">
        <f t="shared" si="170"/>
        <v/>
      </c>
      <c r="DB129" s="224" t="str">
        <f t="shared" si="171"/>
        <v/>
      </c>
      <c r="DC129" s="224" t="str">
        <f t="shared" si="172"/>
        <v/>
      </c>
      <c r="DD129" s="224" t="str">
        <f t="shared" si="173"/>
        <v/>
      </c>
      <c r="DE129" s="224" t="str">
        <f t="shared" si="174"/>
        <v/>
      </c>
      <c r="DF129" s="224" t="str">
        <f t="shared" si="175"/>
        <v/>
      </c>
      <c r="DG129" s="224" t="str">
        <f t="shared" si="176"/>
        <v/>
      </c>
      <c r="DH129" s="225" t="str">
        <f t="shared" si="177"/>
        <v/>
      </c>
      <c r="DI129" s="224" t="str">
        <f t="shared" si="180"/>
        <v/>
      </c>
      <c r="DJ129" s="224" t="str">
        <f t="shared" si="179"/>
        <v/>
      </c>
      <c r="DK129" s="306">
        <f t="shared" si="181"/>
        <v>0</v>
      </c>
      <c r="DL129" s="306">
        <f t="shared" si="182"/>
        <v>0</v>
      </c>
      <c r="DM129" s="306">
        <f t="shared" si="183"/>
        <v>0</v>
      </c>
      <c r="DN129" s="220"/>
      <c r="DO129" s="224" t="str">
        <f t="shared" si="184"/>
        <v/>
      </c>
      <c r="DP129" s="224" t="str">
        <f t="shared" si="185"/>
        <v/>
      </c>
      <c r="DQ129" s="307"/>
      <c r="DR129" s="71">
        <f t="shared" si="125"/>
        <v>0</v>
      </c>
      <c r="DS129" s="71">
        <f t="shared" si="126"/>
        <v>0</v>
      </c>
      <c r="DT129" s="71">
        <f t="shared" si="127"/>
        <v>0</v>
      </c>
      <c r="DU129" s="311"/>
      <c r="DV129" s="311"/>
      <c r="DW129" s="311"/>
      <c r="DX129" s="311"/>
      <c r="DY129" s="311"/>
      <c r="DZ129" s="311"/>
      <c r="EA129" s="311"/>
      <c r="EB129" s="311"/>
      <c r="EC129" s="311"/>
      <c r="ED129" s="311"/>
      <c r="EE129" s="311"/>
      <c r="EF129" s="311"/>
      <c r="EG129" s="311"/>
      <c r="EH129" s="311"/>
      <c r="EI129" s="311"/>
      <c r="EJ129" s="311"/>
      <c r="EK129" s="311"/>
      <c r="EL129" s="311"/>
      <c r="EM129" s="311"/>
      <c r="EN129" s="311"/>
      <c r="EO129" s="311"/>
      <c r="EP129" s="311"/>
      <c r="EQ129" s="311"/>
      <c r="ER129" s="311"/>
      <c r="ES129" s="311"/>
      <c r="ET129" s="311"/>
      <c r="EU129" s="311"/>
      <c r="EV129" s="311"/>
      <c r="EW129" s="311"/>
      <c r="EX129" s="311"/>
      <c r="EY129" s="311"/>
      <c r="EZ129" s="311"/>
    </row>
    <row r="130" spans="1:156" ht="23.25" customHeight="1" x14ac:dyDescent="0.2">
      <c r="A130" s="249"/>
      <c r="B130" s="264"/>
      <c r="C130" s="230"/>
      <c r="D130" s="325" t="str">
        <f t="shared" si="129"/>
        <v/>
      </c>
      <c r="E130" s="265" t="str">
        <f t="shared" si="178"/>
        <v/>
      </c>
      <c r="F130" s="230"/>
      <c r="G130" s="230"/>
      <c r="H130" s="230"/>
      <c r="I130" s="200"/>
      <c r="J130" s="230"/>
      <c r="K130" s="254"/>
      <c r="L130" s="269"/>
      <c r="M130" s="230"/>
      <c r="N130" s="231"/>
      <c r="O130" s="232"/>
      <c r="P130" s="205"/>
      <c r="Q130" s="203"/>
      <c r="R130" s="231"/>
      <c r="S130" s="233"/>
      <c r="T130" s="203"/>
      <c r="U130" s="231"/>
      <c r="V130" s="233"/>
      <c r="W130" s="203"/>
      <c r="X130" s="231"/>
      <c r="Y130" s="233"/>
      <c r="Z130" s="203"/>
      <c r="AA130" s="230"/>
      <c r="AB130" s="231"/>
      <c r="AC130" s="232"/>
      <c r="AD130" s="205"/>
      <c r="AE130" s="203"/>
      <c r="AF130" s="230"/>
      <c r="AG130" s="231"/>
      <c r="AH130" s="232"/>
      <c r="AI130" s="205"/>
      <c r="AJ130" s="203"/>
      <c r="AK130" s="230"/>
      <c r="AL130" s="231"/>
      <c r="AM130" s="232"/>
      <c r="AN130" s="205"/>
      <c r="AO130" s="203"/>
      <c r="AP130" s="230"/>
      <c r="AQ130" s="231"/>
      <c r="AR130" s="232"/>
      <c r="AS130" s="205"/>
      <c r="AT130" s="203"/>
      <c r="AU130" s="230"/>
      <c r="AV130" s="231"/>
      <c r="AW130" s="232"/>
      <c r="AX130" s="205"/>
      <c r="AY130" s="203"/>
      <c r="AZ130" s="230"/>
      <c r="BA130" s="231"/>
      <c r="BB130" s="232"/>
      <c r="BC130" s="205"/>
      <c r="BD130" s="199"/>
      <c r="BE130" s="230"/>
      <c r="BF130" s="230"/>
      <c r="BG130" s="231"/>
      <c r="BH130" s="232"/>
      <c r="BI130" s="205"/>
      <c r="BJ130" s="229"/>
      <c r="BK130" s="234"/>
      <c r="BL130" s="207">
        <f t="shared" si="130"/>
        <v>0</v>
      </c>
      <c r="BM130" s="208">
        <f t="shared" si="131"/>
        <v>0</v>
      </c>
      <c r="BN130" s="208">
        <f t="shared" si="132"/>
        <v>0</v>
      </c>
      <c r="BO130" s="208">
        <f t="shared" si="133"/>
        <v>0</v>
      </c>
      <c r="BP130" s="208">
        <f t="shared" si="134"/>
        <v>0</v>
      </c>
      <c r="BQ130" s="208">
        <f t="shared" si="135"/>
        <v>0</v>
      </c>
      <c r="BR130" s="209">
        <f t="shared" si="136"/>
        <v>0</v>
      </c>
      <c r="BS130" s="209">
        <f t="shared" si="137"/>
        <v>0</v>
      </c>
      <c r="BT130" s="208">
        <f t="shared" si="138"/>
        <v>0</v>
      </c>
      <c r="BU130" s="208">
        <f t="shared" si="139"/>
        <v>0</v>
      </c>
      <c r="BV130" s="208">
        <f t="shared" si="140"/>
        <v>0</v>
      </c>
      <c r="BW130" s="208">
        <f t="shared" si="141"/>
        <v>0</v>
      </c>
      <c r="BX130" s="208">
        <f t="shared" si="142"/>
        <v>0</v>
      </c>
      <c r="BY130" s="208">
        <f t="shared" si="143"/>
        <v>0</v>
      </c>
      <c r="BZ130" s="208">
        <f t="shared" si="144"/>
        <v>0</v>
      </c>
      <c r="CA130" s="208">
        <f t="shared" si="145"/>
        <v>0</v>
      </c>
      <c r="CB130" s="208">
        <f t="shared" si="128"/>
        <v>0</v>
      </c>
      <c r="CC130" s="208">
        <f t="shared" si="146"/>
        <v>0</v>
      </c>
      <c r="CD130" s="208">
        <f t="shared" si="147"/>
        <v>0</v>
      </c>
      <c r="CE130" s="209">
        <f t="shared" si="148"/>
        <v>0</v>
      </c>
      <c r="CF130" s="209">
        <f t="shared" si="149"/>
        <v>0</v>
      </c>
      <c r="CG130" s="209">
        <f t="shared" si="150"/>
        <v>0</v>
      </c>
      <c r="CH130" s="209">
        <f t="shared" si="151"/>
        <v>0</v>
      </c>
      <c r="CI130" s="209">
        <f t="shared" si="152"/>
        <v>0</v>
      </c>
      <c r="CJ130" s="209">
        <f t="shared" si="153"/>
        <v>0</v>
      </c>
      <c r="CK130" s="209">
        <f t="shared" si="154"/>
        <v>0</v>
      </c>
      <c r="CL130" s="209">
        <f t="shared" si="155"/>
        <v>0</v>
      </c>
      <c r="CM130" s="209">
        <f t="shared" si="156"/>
        <v>0</v>
      </c>
      <c r="CN130" s="209">
        <f t="shared" si="157"/>
        <v>0</v>
      </c>
      <c r="CO130" s="209">
        <f t="shared" si="158"/>
        <v>0</v>
      </c>
      <c r="CP130" s="209">
        <f t="shared" si="159"/>
        <v>0</v>
      </c>
      <c r="CQ130" s="209">
        <f t="shared" si="160"/>
        <v>0</v>
      </c>
      <c r="CR130" s="209" t="str">
        <f t="shared" si="161"/>
        <v/>
      </c>
      <c r="CS130" s="209" t="str">
        <f t="shared" si="162"/>
        <v xml:space="preserve"> </v>
      </c>
      <c r="CT130" s="209" t="str">
        <f t="shared" si="163"/>
        <v/>
      </c>
      <c r="CU130" s="209" t="str">
        <f t="shared" si="164"/>
        <v/>
      </c>
      <c r="CV130" s="209" t="str">
        <f t="shared" si="165"/>
        <v/>
      </c>
      <c r="CW130" s="209" t="str">
        <f t="shared" si="166"/>
        <v/>
      </c>
      <c r="CX130" s="209" t="str">
        <f t="shared" si="167"/>
        <v/>
      </c>
      <c r="CY130" s="209" t="str">
        <f t="shared" si="168"/>
        <v/>
      </c>
      <c r="CZ130" s="209" t="str">
        <f t="shared" si="169"/>
        <v/>
      </c>
      <c r="DA130" s="209" t="str">
        <f t="shared" si="170"/>
        <v/>
      </c>
      <c r="DB130" s="209" t="str">
        <f t="shared" si="171"/>
        <v/>
      </c>
      <c r="DC130" s="209" t="str">
        <f t="shared" si="172"/>
        <v/>
      </c>
      <c r="DD130" s="209" t="str">
        <f t="shared" si="173"/>
        <v/>
      </c>
      <c r="DE130" s="209" t="str">
        <f t="shared" si="174"/>
        <v/>
      </c>
      <c r="DF130" s="209" t="str">
        <f t="shared" si="175"/>
        <v/>
      </c>
      <c r="DG130" s="209" t="str">
        <f t="shared" si="176"/>
        <v/>
      </c>
      <c r="DH130" s="210" t="str">
        <f t="shared" si="177"/>
        <v/>
      </c>
      <c r="DI130" s="272" t="str">
        <f t="shared" si="180"/>
        <v/>
      </c>
      <c r="DJ130" s="272" t="str">
        <f t="shared" si="179"/>
        <v/>
      </c>
      <c r="DK130" s="200">
        <f t="shared" si="181"/>
        <v>0</v>
      </c>
      <c r="DL130" s="200">
        <f t="shared" si="182"/>
        <v>0</v>
      </c>
      <c r="DM130" s="200">
        <f t="shared" si="183"/>
        <v>0</v>
      </c>
      <c r="DN130" s="200"/>
      <c r="DO130" s="272" t="str">
        <f t="shared" si="184"/>
        <v/>
      </c>
      <c r="DP130" s="272" t="str">
        <f t="shared" si="185"/>
        <v/>
      </c>
      <c r="DQ130" s="308"/>
      <c r="DR130" s="68">
        <f t="shared" si="125"/>
        <v>0</v>
      </c>
      <c r="DS130" s="68">
        <f t="shared" si="126"/>
        <v>0</v>
      </c>
      <c r="DT130" s="68">
        <f t="shared" si="127"/>
        <v>0</v>
      </c>
    </row>
    <row r="131" spans="1:156" s="90" customFormat="1" ht="23.25" customHeight="1" x14ac:dyDescent="0.2">
      <c r="A131" s="248"/>
      <c r="B131" s="263"/>
      <c r="C131" s="214"/>
      <c r="D131" s="324" t="str">
        <f t="shared" si="129"/>
        <v/>
      </c>
      <c r="E131" s="150" t="str">
        <f t="shared" si="178"/>
        <v/>
      </c>
      <c r="F131" s="214"/>
      <c r="G131" s="214"/>
      <c r="H131" s="214"/>
      <c r="I131" s="220"/>
      <c r="J131" s="214"/>
      <c r="K131" s="255"/>
      <c r="L131" s="268"/>
      <c r="M131" s="214"/>
      <c r="N131" s="215"/>
      <c r="O131" s="218"/>
      <c r="P131" s="216"/>
      <c r="Q131" s="217"/>
      <c r="R131" s="215"/>
      <c r="S131" s="219"/>
      <c r="T131" s="217"/>
      <c r="U131" s="215"/>
      <c r="V131" s="219"/>
      <c r="W131" s="217"/>
      <c r="X131" s="215"/>
      <c r="Y131" s="219"/>
      <c r="Z131" s="217"/>
      <c r="AA131" s="214"/>
      <c r="AB131" s="215"/>
      <c r="AC131" s="218"/>
      <c r="AD131" s="216"/>
      <c r="AE131" s="217"/>
      <c r="AF131" s="214"/>
      <c r="AG131" s="215"/>
      <c r="AH131" s="218"/>
      <c r="AI131" s="216"/>
      <c r="AJ131" s="217"/>
      <c r="AK131" s="214"/>
      <c r="AL131" s="215"/>
      <c r="AM131" s="218"/>
      <c r="AN131" s="216"/>
      <c r="AO131" s="217"/>
      <c r="AP131" s="214"/>
      <c r="AQ131" s="215"/>
      <c r="AR131" s="218"/>
      <c r="AS131" s="216"/>
      <c r="AT131" s="217"/>
      <c r="AU131" s="214"/>
      <c r="AV131" s="215"/>
      <c r="AW131" s="218"/>
      <c r="AX131" s="216"/>
      <c r="AY131" s="217"/>
      <c r="AZ131" s="214"/>
      <c r="BA131" s="215"/>
      <c r="BB131" s="218"/>
      <c r="BC131" s="216"/>
      <c r="BD131" s="213"/>
      <c r="BE131" s="214"/>
      <c r="BF131" s="214"/>
      <c r="BG131" s="215"/>
      <c r="BH131" s="218"/>
      <c r="BI131" s="216"/>
      <c r="BJ131" s="213"/>
      <c r="BK131" s="221"/>
      <c r="BL131" s="222">
        <f t="shared" si="130"/>
        <v>0</v>
      </c>
      <c r="BM131" s="223">
        <f t="shared" si="131"/>
        <v>0</v>
      </c>
      <c r="BN131" s="223">
        <f t="shared" si="132"/>
        <v>0</v>
      </c>
      <c r="BO131" s="223">
        <f t="shared" si="133"/>
        <v>0</v>
      </c>
      <c r="BP131" s="223">
        <f t="shared" si="134"/>
        <v>0</v>
      </c>
      <c r="BQ131" s="223">
        <f t="shared" si="135"/>
        <v>0</v>
      </c>
      <c r="BR131" s="224">
        <f t="shared" si="136"/>
        <v>0</v>
      </c>
      <c r="BS131" s="224">
        <f t="shared" si="137"/>
        <v>0</v>
      </c>
      <c r="BT131" s="223">
        <f t="shared" si="138"/>
        <v>0</v>
      </c>
      <c r="BU131" s="223">
        <f t="shared" si="139"/>
        <v>0</v>
      </c>
      <c r="BV131" s="223">
        <f t="shared" si="140"/>
        <v>0</v>
      </c>
      <c r="BW131" s="223">
        <f t="shared" si="141"/>
        <v>0</v>
      </c>
      <c r="BX131" s="223">
        <f t="shared" si="142"/>
        <v>0</v>
      </c>
      <c r="BY131" s="223">
        <f t="shared" si="143"/>
        <v>0</v>
      </c>
      <c r="BZ131" s="223">
        <f t="shared" si="144"/>
        <v>0</v>
      </c>
      <c r="CA131" s="223">
        <f t="shared" si="145"/>
        <v>0</v>
      </c>
      <c r="CB131" s="208">
        <f t="shared" si="128"/>
        <v>0</v>
      </c>
      <c r="CC131" s="223">
        <f t="shared" si="146"/>
        <v>0</v>
      </c>
      <c r="CD131" s="223">
        <f t="shared" si="147"/>
        <v>0</v>
      </c>
      <c r="CE131" s="224">
        <f t="shared" si="148"/>
        <v>0</v>
      </c>
      <c r="CF131" s="224">
        <f t="shared" si="149"/>
        <v>0</v>
      </c>
      <c r="CG131" s="224">
        <f t="shared" si="150"/>
        <v>0</v>
      </c>
      <c r="CH131" s="224">
        <f t="shared" si="151"/>
        <v>0</v>
      </c>
      <c r="CI131" s="224">
        <f t="shared" si="152"/>
        <v>0</v>
      </c>
      <c r="CJ131" s="224">
        <f t="shared" si="153"/>
        <v>0</v>
      </c>
      <c r="CK131" s="224">
        <f t="shared" si="154"/>
        <v>0</v>
      </c>
      <c r="CL131" s="224">
        <f t="shared" si="155"/>
        <v>0</v>
      </c>
      <c r="CM131" s="224">
        <f t="shared" si="156"/>
        <v>0</v>
      </c>
      <c r="CN131" s="224">
        <f t="shared" si="157"/>
        <v>0</v>
      </c>
      <c r="CO131" s="224">
        <f t="shared" si="158"/>
        <v>0</v>
      </c>
      <c r="CP131" s="224">
        <f t="shared" si="159"/>
        <v>0</v>
      </c>
      <c r="CQ131" s="224">
        <f t="shared" si="160"/>
        <v>0</v>
      </c>
      <c r="CR131" s="224" t="str">
        <f t="shared" si="161"/>
        <v/>
      </c>
      <c r="CS131" s="224" t="str">
        <f t="shared" si="162"/>
        <v xml:space="preserve"> </v>
      </c>
      <c r="CT131" s="224" t="str">
        <f t="shared" si="163"/>
        <v/>
      </c>
      <c r="CU131" s="224" t="str">
        <f t="shared" si="164"/>
        <v/>
      </c>
      <c r="CV131" s="224" t="str">
        <f t="shared" si="165"/>
        <v/>
      </c>
      <c r="CW131" s="224" t="str">
        <f t="shared" si="166"/>
        <v/>
      </c>
      <c r="CX131" s="224" t="str">
        <f t="shared" si="167"/>
        <v/>
      </c>
      <c r="CY131" s="224" t="str">
        <f t="shared" si="168"/>
        <v/>
      </c>
      <c r="CZ131" s="224" t="str">
        <f t="shared" si="169"/>
        <v/>
      </c>
      <c r="DA131" s="224" t="str">
        <f t="shared" si="170"/>
        <v/>
      </c>
      <c r="DB131" s="224" t="str">
        <f t="shared" si="171"/>
        <v/>
      </c>
      <c r="DC131" s="224" t="str">
        <f t="shared" si="172"/>
        <v/>
      </c>
      <c r="DD131" s="224" t="str">
        <f t="shared" si="173"/>
        <v/>
      </c>
      <c r="DE131" s="224" t="str">
        <f t="shared" si="174"/>
        <v/>
      </c>
      <c r="DF131" s="224" t="str">
        <f t="shared" si="175"/>
        <v/>
      </c>
      <c r="DG131" s="224" t="str">
        <f t="shared" si="176"/>
        <v/>
      </c>
      <c r="DH131" s="225" t="str">
        <f t="shared" si="177"/>
        <v/>
      </c>
      <c r="DI131" s="224" t="str">
        <f t="shared" si="180"/>
        <v/>
      </c>
      <c r="DJ131" s="224" t="str">
        <f t="shared" si="179"/>
        <v/>
      </c>
      <c r="DK131" s="306">
        <f t="shared" si="181"/>
        <v>0</v>
      </c>
      <c r="DL131" s="306">
        <f t="shared" si="182"/>
        <v>0</v>
      </c>
      <c r="DM131" s="306">
        <f t="shared" si="183"/>
        <v>0</v>
      </c>
      <c r="DN131" s="220"/>
      <c r="DO131" s="224" t="str">
        <f t="shared" si="184"/>
        <v/>
      </c>
      <c r="DP131" s="224" t="str">
        <f t="shared" si="185"/>
        <v/>
      </c>
      <c r="DQ131" s="307"/>
      <c r="DR131" s="71">
        <f t="shared" si="125"/>
        <v>0</v>
      </c>
      <c r="DS131" s="71">
        <f t="shared" si="126"/>
        <v>0</v>
      </c>
      <c r="DT131" s="71">
        <f t="shared" si="127"/>
        <v>0</v>
      </c>
      <c r="DU131" s="311"/>
      <c r="DV131" s="311"/>
      <c r="DW131" s="311"/>
      <c r="DX131" s="311"/>
      <c r="DY131" s="311"/>
      <c r="DZ131" s="311"/>
      <c r="EA131" s="311"/>
      <c r="EB131" s="311"/>
      <c r="EC131" s="311"/>
      <c r="ED131" s="311"/>
      <c r="EE131" s="311"/>
      <c r="EF131" s="311"/>
      <c r="EG131" s="311"/>
      <c r="EH131" s="311"/>
      <c r="EI131" s="311"/>
      <c r="EJ131" s="311"/>
      <c r="EK131" s="311"/>
      <c r="EL131" s="311"/>
      <c r="EM131" s="311"/>
      <c r="EN131" s="311"/>
      <c r="EO131" s="311"/>
      <c r="EP131" s="311"/>
      <c r="EQ131" s="311"/>
      <c r="ER131" s="311"/>
      <c r="ES131" s="311"/>
      <c r="ET131" s="311"/>
      <c r="EU131" s="311"/>
      <c r="EV131" s="311"/>
      <c r="EW131" s="311"/>
      <c r="EX131" s="311"/>
      <c r="EY131" s="311"/>
      <c r="EZ131" s="311"/>
    </row>
    <row r="132" spans="1:156" ht="23.25" customHeight="1" x14ac:dyDescent="0.2">
      <c r="A132" s="249"/>
      <c r="B132" s="264"/>
      <c r="C132" s="230"/>
      <c r="D132" s="325" t="str">
        <f t="shared" si="129"/>
        <v/>
      </c>
      <c r="E132" s="265" t="str">
        <f t="shared" si="178"/>
        <v/>
      </c>
      <c r="F132" s="230"/>
      <c r="G132" s="230"/>
      <c r="H132" s="230"/>
      <c r="I132" s="200"/>
      <c r="J132" s="230"/>
      <c r="K132" s="254"/>
      <c r="L132" s="269"/>
      <c r="M132" s="230"/>
      <c r="N132" s="231"/>
      <c r="O132" s="232"/>
      <c r="P132" s="205"/>
      <c r="Q132" s="203"/>
      <c r="R132" s="231"/>
      <c r="S132" s="233"/>
      <c r="T132" s="203"/>
      <c r="U132" s="231"/>
      <c r="V132" s="233"/>
      <c r="W132" s="203"/>
      <c r="X132" s="231"/>
      <c r="Y132" s="233"/>
      <c r="Z132" s="203"/>
      <c r="AA132" s="230"/>
      <c r="AB132" s="231"/>
      <c r="AC132" s="232"/>
      <c r="AD132" s="205"/>
      <c r="AE132" s="203"/>
      <c r="AF132" s="230"/>
      <c r="AG132" s="231"/>
      <c r="AH132" s="232"/>
      <c r="AI132" s="205"/>
      <c r="AJ132" s="203"/>
      <c r="AK132" s="230"/>
      <c r="AL132" s="231"/>
      <c r="AM132" s="232"/>
      <c r="AN132" s="205"/>
      <c r="AO132" s="203"/>
      <c r="AP132" s="230"/>
      <c r="AQ132" s="231"/>
      <c r="AR132" s="232"/>
      <c r="AS132" s="205"/>
      <c r="AT132" s="203"/>
      <c r="AU132" s="230"/>
      <c r="AV132" s="231"/>
      <c r="AW132" s="232"/>
      <c r="AX132" s="205"/>
      <c r="AY132" s="203"/>
      <c r="AZ132" s="230"/>
      <c r="BA132" s="231"/>
      <c r="BB132" s="232"/>
      <c r="BC132" s="205"/>
      <c r="BD132" s="199"/>
      <c r="BE132" s="230"/>
      <c r="BF132" s="230"/>
      <c r="BG132" s="231"/>
      <c r="BH132" s="232"/>
      <c r="BI132" s="205"/>
      <c r="BJ132" s="229"/>
      <c r="BK132" s="234"/>
      <c r="BL132" s="207">
        <f t="shared" si="130"/>
        <v>0</v>
      </c>
      <c r="BM132" s="208">
        <f t="shared" si="131"/>
        <v>0</v>
      </c>
      <c r="BN132" s="208">
        <f t="shared" si="132"/>
        <v>0</v>
      </c>
      <c r="BO132" s="208">
        <f t="shared" si="133"/>
        <v>0</v>
      </c>
      <c r="BP132" s="208">
        <f t="shared" si="134"/>
        <v>0</v>
      </c>
      <c r="BQ132" s="208">
        <f t="shared" si="135"/>
        <v>0</v>
      </c>
      <c r="BR132" s="209">
        <f t="shared" si="136"/>
        <v>0</v>
      </c>
      <c r="BS132" s="209">
        <f t="shared" si="137"/>
        <v>0</v>
      </c>
      <c r="BT132" s="208">
        <f t="shared" si="138"/>
        <v>0</v>
      </c>
      <c r="BU132" s="208">
        <f t="shared" si="139"/>
        <v>0</v>
      </c>
      <c r="BV132" s="208">
        <f t="shared" si="140"/>
        <v>0</v>
      </c>
      <c r="BW132" s="208">
        <f t="shared" si="141"/>
        <v>0</v>
      </c>
      <c r="BX132" s="208">
        <f t="shared" si="142"/>
        <v>0</v>
      </c>
      <c r="BY132" s="208">
        <f t="shared" si="143"/>
        <v>0</v>
      </c>
      <c r="BZ132" s="208">
        <f t="shared" si="144"/>
        <v>0</v>
      </c>
      <c r="CA132" s="208">
        <f t="shared" si="145"/>
        <v>0</v>
      </c>
      <c r="CB132" s="208">
        <f t="shared" si="128"/>
        <v>0</v>
      </c>
      <c r="CC132" s="208">
        <f t="shared" si="146"/>
        <v>0</v>
      </c>
      <c r="CD132" s="208">
        <f t="shared" si="147"/>
        <v>0</v>
      </c>
      <c r="CE132" s="209">
        <f t="shared" si="148"/>
        <v>0</v>
      </c>
      <c r="CF132" s="209">
        <f t="shared" si="149"/>
        <v>0</v>
      </c>
      <c r="CG132" s="209">
        <f t="shared" si="150"/>
        <v>0</v>
      </c>
      <c r="CH132" s="209">
        <f t="shared" si="151"/>
        <v>0</v>
      </c>
      <c r="CI132" s="209">
        <f t="shared" si="152"/>
        <v>0</v>
      </c>
      <c r="CJ132" s="209">
        <f t="shared" si="153"/>
        <v>0</v>
      </c>
      <c r="CK132" s="209">
        <f t="shared" si="154"/>
        <v>0</v>
      </c>
      <c r="CL132" s="209">
        <f t="shared" si="155"/>
        <v>0</v>
      </c>
      <c r="CM132" s="209">
        <f t="shared" si="156"/>
        <v>0</v>
      </c>
      <c r="CN132" s="209">
        <f t="shared" si="157"/>
        <v>0</v>
      </c>
      <c r="CO132" s="209">
        <f t="shared" si="158"/>
        <v>0</v>
      </c>
      <c r="CP132" s="209">
        <f t="shared" si="159"/>
        <v>0</v>
      </c>
      <c r="CQ132" s="209">
        <f t="shared" si="160"/>
        <v>0</v>
      </c>
      <c r="CR132" s="209" t="str">
        <f t="shared" si="161"/>
        <v/>
      </c>
      <c r="CS132" s="209" t="str">
        <f t="shared" si="162"/>
        <v xml:space="preserve"> </v>
      </c>
      <c r="CT132" s="209" t="str">
        <f t="shared" si="163"/>
        <v/>
      </c>
      <c r="CU132" s="209" t="str">
        <f t="shared" si="164"/>
        <v/>
      </c>
      <c r="CV132" s="209" t="str">
        <f t="shared" si="165"/>
        <v/>
      </c>
      <c r="CW132" s="209" t="str">
        <f t="shared" si="166"/>
        <v/>
      </c>
      <c r="CX132" s="209" t="str">
        <f t="shared" si="167"/>
        <v/>
      </c>
      <c r="CY132" s="209" t="str">
        <f t="shared" si="168"/>
        <v/>
      </c>
      <c r="CZ132" s="209" t="str">
        <f t="shared" si="169"/>
        <v/>
      </c>
      <c r="DA132" s="209" t="str">
        <f t="shared" si="170"/>
        <v/>
      </c>
      <c r="DB132" s="209" t="str">
        <f t="shared" si="171"/>
        <v/>
      </c>
      <c r="DC132" s="209" t="str">
        <f t="shared" si="172"/>
        <v/>
      </c>
      <c r="DD132" s="209" t="str">
        <f t="shared" si="173"/>
        <v/>
      </c>
      <c r="DE132" s="209" t="str">
        <f t="shared" si="174"/>
        <v/>
      </c>
      <c r="DF132" s="209" t="str">
        <f t="shared" si="175"/>
        <v/>
      </c>
      <c r="DG132" s="209" t="str">
        <f t="shared" si="176"/>
        <v/>
      </c>
      <c r="DH132" s="210" t="str">
        <f t="shared" si="177"/>
        <v/>
      </c>
      <c r="DI132" s="272" t="str">
        <f t="shared" si="180"/>
        <v/>
      </c>
      <c r="DJ132" s="272" t="str">
        <f t="shared" si="179"/>
        <v/>
      </c>
      <c r="DK132" s="200">
        <f t="shared" si="181"/>
        <v>0</v>
      </c>
      <c r="DL132" s="200">
        <f t="shared" si="182"/>
        <v>0</v>
      </c>
      <c r="DM132" s="200">
        <f t="shared" si="183"/>
        <v>0</v>
      </c>
      <c r="DN132" s="200"/>
      <c r="DO132" s="272" t="str">
        <f t="shared" si="184"/>
        <v/>
      </c>
      <c r="DP132" s="272" t="str">
        <f t="shared" si="185"/>
        <v/>
      </c>
      <c r="DQ132" s="308"/>
      <c r="DR132" s="68">
        <f t="shared" ref="DR132:DR195" si="186">IF(AND(DO132="", A132&lt;&gt;""),1,0)</f>
        <v>0</v>
      </c>
      <c r="DS132" s="68">
        <f t="shared" ref="DS132:DS195" si="187">IF(OR(DO132="PDV",DO132="RET"),1,0)</f>
        <v>0</v>
      </c>
      <c r="DT132" s="68">
        <f t="shared" ref="DT132:DT195" si="188">IF(OR(DO132="EPT",DO132="ECT", DO132="ETP"),(1),(0))</f>
        <v>0</v>
      </c>
    </row>
    <row r="133" spans="1:156" s="90" customFormat="1" ht="23.25" customHeight="1" x14ac:dyDescent="0.2">
      <c r="A133" s="248"/>
      <c r="B133" s="263"/>
      <c r="C133" s="214"/>
      <c r="D133" s="324" t="str">
        <f t="shared" si="129"/>
        <v/>
      </c>
      <c r="E133" s="150" t="str">
        <f t="shared" si="178"/>
        <v/>
      </c>
      <c r="F133" s="214"/>
      <c r="G133" s="214"/>
      <c r="H133" s="214"/>
      <c r="I133" s="220"/>
      <c r="J133" s="214"/>
      <c r="K133" s="255"/>
      <c r="L133" s="268"/>
      <c r="M133" s="214"/>
      <c r="N133" s="215"/>
      <c r="O133" s="218"/>
      <c r="P133" s="216"/>
      <c r="Q133" s="217"/>
      <c r="R133" s="215"/>
      <c r="S133" s="219"/>
      <c r="T133" s="217"/>
      <c r="U133" s="215"/>
      <c r="V133" s="219"/>
      <c r="W133" s="217"/>
      <c r="X133" s="215"/>
      <c r="Y133" s="219"/>
      <c r="Z133" s="217"/>
      <c r="AA133" s="214"/>
      <c r="AB133" s="215"/>
      <c r="AC133" s="218"/>
      <c r="AD133" s="216"/>
      <c r="AE133" s="217"/>
      <c r="AF133" s="214"/>
      <c r="AG133" s="215"/>
      <c r="AH133" s="218"/>
      <c r="AI133" s="216"/>
      <c r="AJ133" s="217"/>
      <c r="AK133" s="214"/>
      <c r="AL133" s="215"/>
      <c r="AM133" s="218"/>
      <c r="AN133" s="216"/>
      <c r="AO133" s="217"/>
      <c r="AP133" s="214"/>
      <c r="AQ133" s="215"/>
      <c r="AR133" s="218"/>
      <c r="AS133" s="216"/>
      <c r="AT133" s="217"/>
      <c r="AU133" s="214"/>
      <c r="AV133" s="215"/>
      <c r="AW133" s="218"/>
      <c r="AX133" s="216"/>
      <c r="AY133" s="217"/>
      <c r="AZ133" s="214"/>
      <c r="BA133" s="215"/>
      <c r="BB133" s="218"/>
      <c r="BC133" s="216"/>
      <c r="BD133" s="213"/>
      <c r="BE133" s="214"/>
      <c r="BF133" s="214"/>
      <c r="BG133" s="215"/>
      <c r="BH133" s="218"/>
      <c r="BI133" s="216"/>
      <c r="BJ133" s="213"/>
      <c r="BK133" s="221"/>
      <c r="BL133" s="222">
        <f t="shared" si="130"/>
        <v>0</v>
      </c>
      <c r="BM133" s="223">
        <f t="shared" si="131"/>
        <v>0</v>
      </c>
      <c r="BN133" s="223">
        <f t="shared" si="132"/>
        <v>0</v>
      </c>
      <c r="BO133" s="223">
        <f t="shared" si="133"/>
        <v>0</v>
      </c>
      <c r="BP133" s="223">
        <f t="shared" si="134"/>
        <v>0</v>
      </c>
      <c r="BQ133" s="223">
        <f t="shared" si="135"/>
        <v>0</v>
      </c>
      <c r="BR133" s="224">
        <f t="shared" si="136"/>
        <v>0</v>
      </c>
      <c r="BS133" s="224">
        <f t="shared" si="137"/>
        <v>0</v>
      </c>
      <c r="BT133" s="223">
        <f t="shared" si="138"/>
        <v>0</v>
      </c>
      <c r="BU133" s="223">
        <f t="shared" si="139"/>
        <v>0</v>
      </c>
      <c r="BV133" s="223">
        <f t="shared" si="140"/>
        <v>0</v>
      </c>
      <c r="BW133" s="223">
        <f t="shared" si="141"/>
        <v>0</v>
      </c>
      <c r="BX133" s="223">
        <f t="shared" si="142"/>
        <v>0</v>
      </c>
      <c r="BY133" s="223">
        <f t="shared" si="143"/>
        <v>0</v>
      </c>
      <c r="BZ133" s="223">
        <f t="shared" si="144"/>
        <v>0</v>
      </c>
      <c r="CA133" s="223">
        <f t="shared" si="145"/>
        <v>0</v>
      </c>
      <c r="CB133" s="208">
        <f t="shared" ref="CB133:CB196" si="189">IF((AW133&gt;0),IF(OR(AT133="O",AU133="O",AV133&gt;=37.5),1,0),0)</f>
        <v>0</v>
      </c>
      <c r="CC133" s="223">
        <f t="shared" si="146"/>
        <v>0</v>
      </c>
      <c r="CD133" s="223">
        <f t="shared" si="147"/>
        <v>0</v>
      </c>
      <c r="CE133" s="224">
        <f t="shared" si="148"/>
        <v>0</v>
      </c>
      <c r="CF133" s="224">
        <f t="shared" si="149"/>
        <v>0</v>
      </c>
      <c r="CG133" s="224">
        <f t="shared" si="150"/>
        <v>0</v>
      </c>
      <c r="CH133" s="224">
        <f t="shared" si="151"/>
        <v>0</v>
      </c>
      <c r="CI133" s="224">
        <f t="shared" si="152"/>
        <v>0</v>
      </c>
      <c r="CJ133" s="224">
        <f t="shared" si="153"/>
        <v>0</v>
      </c>
      <c r="CK133" s="224">
        <f t="shared" si="154"/>
        <v>0</v>
      </c>
      <c r="CL133" s="224">
        <f t="shared" si="155"/>
        <v>0</v>
      </c>
      <c r="CM133" s="224">
        <f t="shared" si="156"/>
        <v>0</v>
      </c>
      <c r="CN133" s="224">
        <f t="shared" si="157"/>
        <v>0</v>
      </c>
      <c r="CO133" s="224">
        <f t="shared" si="158"/>
        <v>0</v>
      </c>
      <c r="CP133" s="224">
        <f t="shared" si="159"/>
        <v>0</v>
      </c>
      <c r="CQ133" s="224">
        <f t="shared" si="160"/>
        <v>0</v>
      </c>
      <c r="CR133" s="224" t="str">
        <f t="shared" si="161"/>
        <v/>
      </c>
      <c r="CS133" s="224" t="str">
        <f t="shared" si="162"/>
        <v xml:space="preserve"> </v>
      </c>
      <c r="CT133" s="224" t="str">
        <f t="shared" si="163"/>
        <v/>
      </c>
      <c r="CU133" s="224" t="str">
        <f t="shared" si="164"/>
        <v/>
      </c>
      <c r="CV133" s="224" t="str">
        <f t="shared" si="165"/>
        <v/>
      </c>
      <c r="CW133" s="224" t="str">
        <f t="shared" si="166"/>
        <v/>
      </c>
      <c r="CX133" s="224" t="str">
        <f t="shared" si="167"/>
        <v/>
      </c>
      <c r="CY133" s="224" t="str">
        <f t="shared" si="168"/>
        <v/>
      </c>
      <c r="CZ133" s="224" t="str">
        <f t="shared" si="169"/>
        <v/>
      </c>
      <c r="DA133" s="224" t="str">
        <f t="shared" si="170"/>
        <v/>
      </c>
      <c r="DB133" s="224" t="str">
        <f t="shared" si="171"/>
        <v/>
      </c>
      <c r="DC133" s="224" t="str">
        <f t="shared" si="172"/>
        <v/>
      </c>
      <c r="DD133" s="224" t="str">
        <f t="shared" si="173"/>
        <v/>
      </c>
      <c r="DE133" s="224" t="str">
        <f t="shared" si="174"/>
        <v/>
      </c>
      <c r="DF133" s="224" t="str">
        <f t="shared" si="175"/>
        <v/>
      </c>
      <c r="DG133" s="224" t="str">
        <f t="shared" si="176"/>
        <v/>
      </c>
      <c r="DH133" s="225" t="str">
        <f t="shared" si="177"/>
        <v/>
      </c>
      <c r="DI133" s="224" t="str">
        <f t="shared" si="180"/>
        <v/>
      </c>
      <c r="DJ133" s="224" t="str">
        <f t="shared" si="179"/>
        <v/>
      </c>
      <c r="DK133" s="306">
        <f t="shared" si="181"/>
        <v>0</v>
      </c>
      <c r="DL133" s="306">
        <f t="shared" si="182"/>
        <v>0</v>
      </c>
      <c r="DM133" s="306">
        <f t="shared" si="183"/>
        <v>0</v>
      </c>
      <c r="DN133" s="220"/>
      <c r="DO133" s="224" t="str">
        <f t="shared" si="184"/>
        <v/>
      </c>
      <c r="DP133" s="224" t="str">
        <f t="shared" si="185"/>
        <v/>
      </c>
      <c r="DQ133" s="307"/>
      <c r="DR133" s="71">
        <f t="shared" si="186"/>
        <v>0</v>
      </c>
      <c r="DS133" s="71">
        <f t="shared" si="187"/>
        <v>0</v>
      </c>
      <c r="DT133" s="71">
        <f t="shared" si="188"/>
        <v>0</v>
      </c>
      <c r="DU133" s="311"/>
      <c r="DV133" s="311"/>
      <c r="DW133" s="311"/>
      <c r="DX133" s="311"/>
      <c r="DY133" s="311"/>
      <c r="DZ133" s="311"/>
      <c r="EA133" s="311"/>
      <c r="EB133" s="311"/>
      <c r="EC133" s="311"/>
      <c r="ED133" s="311"/>
      <c r="EE133" s="311"/>
      <c r="EF133" s="311"/>
      <c r="EG133" s="311"/>
      <c r="EH133" s="311"/>
      <c r="EI133" s="311"/>
      <c r="EJ133" s="311"/>
      <c r="EK133" s="311"/>
      <c r="EL133" s="311"/>
      <c r="EM133" s="311"/>
      <c r="EN133" s="311"/>
      <c r="EO133" s="311"/>
      <c r="EP133" s="311"/>
      <c r="EQ133" s="311"/>
      <c r="ER133" s="311"/>
      <c r="ES133" s="311"/>
      <c r="ET133" s="311"/>
      <c r="EU133" s="311"/>
      <c r="EV133" s="311"/>
      <c r="EW133" s="311"/>
      <c r="EX133" s="311"/>
      <c r="EY133" s="311"/>
      <c r="EZ133" s="311"/>
    </row>
    <row r="134" spans="1:156" ht="23.25" customHeight="1" x14ac:dyDescent="0.2">
      <c r="A134" s="249"/>
      <c r="B134" s="264"/>
      <c r="C134" s="230"/>
      <c r="D134" s="325" t="str">
        <f t="shared" si="129"/>
        <v/>
      </c>
      <c r="E134" s="265" t="str">
        <f t="shared" si="178"/>
        <v/>
      </c>
      <c r="F134" s="230"/>
      <c r="G134" s="230"/>
      <c r="H134" s="230"/>
      <c r="I134" s="200"/>
      <c r="J134" s="230"/>
      <c r="K134" s="254"/>
      <c r="L134" s="269"/>
      <c r="M134" s="230"/>
      <c r="N134" s="231"/>
      <c r="O134" s="232"/>
      <c r="P134" s="205"/>
      <c r="Q134" s="203"/>
      <c r="R134" s="231"/>
      <c r="S134" s="233"/>
      <c r="T134" s="203"/>
      <c r="U134" s="231"/>
      <c r="V134" s="233"/>
      <c r="W134" s="203"/>
      <c r="X134" s="231"/>
      <c r="Y134" s="233"/>
      <c r="Z134" s="203"/>
      <c r="AA134" s="230"/>
      <c r="AB134" s="231"/>
      <c r="AC134" s="232"/>
      <c r="AD134" s="205"/>
      <c r="AE134" s="203"/>
      <c r="AF134" s="230"/>
      <c r="AG134" s="231"/>
      <c r="AH134" s="232"/>
      <c r="AI134" s="205"/>
      <c r="AJ134" s="203"/>
      <c r="AK134" s="230"/>
      <c r="AL134" s="231"/>
      <c r="AM134" s="232"/>
      <c r="AN134" s="205"/>
      <c r="AO134" s="203"/>
      <c r="AP134" s="230"/>
      <c r="AQ134" s="231"/>
      <c r="AR134" s="232"/>
      <c r="AS134" s="205"/>
      <c r="AT134" s="203"/>
      <c r="AU134" s="230"/>
      <c r="AV134" s="231"/>
      <c r="AW134" s="232"/>
      <c r="AX134" s="205"/>
      <c r="AY134" s="203"/>
      <c r="AZ134" s="230"/>
      <c r="BA134" s="231"/>
      <c r="BB134" s="232"/>
      <c r="BC134" s="205"/>
      <c r="BD134" s="199"/>
      <c r="BE134" s="230"/>
      <c r="BF134" s="230"/>
      <c r="BG134" s="231"/>
      <c r="BH134" s="232"/>
      <c r="BI134" s="205"/>
      <c r="BJ134" s="229"/>
      <c r="BK134" s="234"/>
      <c r="BL134" s="207">
        <f t="shared" si="130"/>
        <v>0</v>
      </c>
      <c r="BM134" s="208">
        <f t="shared" si="131"/>
        <v>0</v>
      </c>
      <c r="BN134" s="208">
        <f t="shared" si="132"/>
        <v>0</v>
      </c>
      <c r="BO134" s="208">
        <f t="shared" si="133"/>
        <v>0</v>
      </c>
      <c r="BP134" s="208">
        <f t="shared" si="134"/>
        <v>0</v>
      </c>
      <c r="BQ134" s="208">
        <f t="shared" si="135"/>
        <v>0</v>
      </c>
      <c r="BR134" s="209">
        <f t="shared" si="136"/>
        <v>0</v>
      </c>
      <c r="BS134" s="209">
        <f t="shared" si="137"/>
        <v>0</v>
      </c>
      <c r="BT134" s="208">
        <f t="shared" si="138"/>
        <v>0</v>
      </c>
      <c r="BU134" s="208">
        <f t="shared" si="139"/>
        <v>0</v>
      </c>
      <c r="BV134" s="208">
        <f t="shared" si="140"/>
        <v>0</v>
      </c>
      <c r="BW134" s="208">
        <f t="shared" si="141"/>
        <v>0</v>
      </c>
      <c r="BX134" s="208">
        <f t="shared" si="142"/>
        <v>0</v>
      </c>
      <c r="BY134" s="208">
        <f t="shared" si="143"/>
        <v>0</v>
      </c>
      <c r="BZ134" s="208">
        <f t="shared" si="144"/>
        <v>0</v>
      </c>
      <c r="CA134" s="208">
        <f t="shared" si="145"/>
        <v>0</v>
      </c>
      <c r="CB134" s="208">
        <f t="shared" si="189"/>
        <v>0</v>
      </c>
      <c r="CC134" s="208">
        <f t="shared" si="146"/>
        <v>0</v>
      </c>
      <c r="CD134" s="208">
        <f t="shared" si="147"/>
        <v>0</v>
      </c>
      <c r="CE134" s="209">
        <f t="shared" si="148"/>
        <v>0</v>
      </c>
      <c r="CF134" s="209">
        <f t="shared" si="149"/>
        <v>0</v>
      </c>
      <c r="CG134" s="209">
        <f t="shared" si="150"/>
        <v>0</v>
      </c>
      <c r="CH134" s="209">
        <f t="shared" si="151"/>
        <v>0</v>
      </c>
      <c r="CI134" s="209">
        <f t="shared" si="152"/>
        <v>0</v>
      </c>
      <c r="CJ134" s="209">
        <f t="shared" si="153"/>
        <v>0</v>
      </c>
      <c r="CK134" s="209">
        <f t="shared" si="154"/>
        <v>0</v>
      </c>
      <c r="CL134" s="209">
        <f t="shared" si="155"/>
        <v>0</v>
      </c>
      <c r="CM134" s="209">
        <f t="shared" si="156"/>
        <v>0</v>
      </c>
      <c r="CN134" s="209">
        <f t="shared" si="157"/>
        <v>0</v>
      </c>
      <c r="CO134" s="209">
        <f t="shared" si="158"/>
        <v>0</v>
      </c>
      <c r="CP134" s="209">
        <f t="shared" si="159"/>
        <v>0</v>
      </c>
      <c r="CQ134" s="209">
        <f t="shared" si="160"/>
        <v>0</v>
      </c>
      <c r="CR134" s="209" t="str">
        <f t="shared" si="161"/>
        <v/>
      </c>
      <c r="CS134" s="209" t="str">
        <f t="shared" si="162"/>
        <v xml:space="preserve"> </v>
      </c>
      <c r="CT134" s="209" t="str">
        <f t="shared" si="163"/>
        <v/>
      </c>
      <c r="CU134" s="209" t="str">
        <f t="shared" si="164"/>
        <v/>
      </c>
      <c r="CV134" s="209" t="str">
        <f t="shared" si="165"/>
        <v/>
      </c>
      <c r="CW134" s="209" t="str">
        <f t="shared" si="166"/>
        <v/>
      </c>
      <c r="CX134" s="209" t="str">
        <f t="shared" si="167"/>
        <v/>
      </c>
      <c r="CY134" s="209" t="str">
        <f t="shared" si="168"/>
        <v/>
      </c>
      <c r="CZ134" s="209" t="str">
        <f t="shared" si="169"/>
        <v/>
      </c>
      <c r="DA134" s="209" t="str">
        <f t="shared" si="170"/>
        <v/>
      </c>
      <c r="DB134" s="209" t="str">
        <f t="shared" si="171"/>
        <v/>
      </c>
      <c r="DC134" s="209" t="str">
        <f t="shared" si="172"/>
        <v/>
      </c>
      <c r="DD134" s="209" t="str">
        <f t="shared" si="173"/>
        <v/>
      </c>
      <c r="DE134" s="209" t="str">
        <f t="shared" si="174"/>
        <v/>
      </c>
      <c r="DF134" s="209" t="str">
        <f t="shared" si="175"/>
        <v/>
      </c>
      <c r="DG134" s="209" t="str">
        <f t="shared" si="176"/>
        <v/>
      </c>
      <c r="DH134" s="210" t="str">
        <f t="shared" si="177"/>
        <v/>
      </c>
      <c r="DI134" s="272" t="str">
        <f t="shared" si="180"/>
        <v/>
      </c>
      <c r="DJ134" s="272" t="str">
        <f t="shared" si="179"/>
        <v/>
      </c>
      <c r="DK134" s="200">
        <f t="shared" si="181"/>
        <v>0</v>
      </c>
      <c r="DL134" s="200">
        <f t="shared" si="182"/>
        <v>0</v>
      </c>
      <c r="DM134" s="200">
        <f t="shared" si="183"/>
        <v>0</v>
      </c>
      <c r="DN134" s="200"/>
      <c r="DO134" s="272" t="str">
        <f t="shared" si="184"/>
        <v/>
      </c>
      <c r="DP134" s="272" t="str">
        <f t="shared" si="185"/>
        <v/>
      </c>
      <c r="DQ134" s="308"/>
      <c r="DR134" s="68">
        <f t="shared" si="186"/>
        <v>0</v>
      </c>
      <c r="DS134" s="68">
        <f t="shared" si="187"/>
        <v>0</v>
      </c>
      <c r="DT134" s="68">
        <f t="shared" si="188"/>
        <v>0</v>
      </c>
    </row>
    <row r="135" spans="1:156" s="90" customFormat="1" ht="23.25" customHeight="1" x14ac:dyDescent="0.2">
      <c r="A135" s="248"/>
      <c r="B135" s="263"/>
      <c r="C135" s="214"/>
      <c r="D135" s="324" t="str">
        <f t="shared" ref="D135:D198" si="190">IF(C135="","",C135/12)</f>
        <v/>
      </c>
      <c r="E135" s="150" t="str">
        <f t="shared" si="178"/>
        <v/>
      </c>
      <c r="F135" s="214"/>
      <c r="G135" s="214"/>
      <c r="H135" s="214"/>
      <c r="I135" s="220"/>
      <c r="J135" s="214"/>
      <c r="K135" s="255"/>
      <c r="L135" s="268"/>
      <c r="M135" s="214"/>
      <c r="N135" s="215"/>
      <c r="O135" s="218"/>
      <c r="P135" s="216"/>
      <c r="Q135" s="217"/>
      <c r="R135" s="215"/>
      <c r="S135" s="219"/>
      <c r="T135" s="217"/>
      <c r="U135" s="215"/>
      <c r="V135" s="219"/>
      <c r="W135" s="217"/>
      <c r="X135" s="215"/>
      <c r="Y135" s="219"/>
      <c r="Z135" s="217"/>
      <c r="AA135" s="214"/>
      <c r="AB135" s="215"/>
      <c r="AC135" s="218"/>
      <c r="AD135" s="216"/>
      <c r="AE135" s="217"/>
      <c r="AF135" s="214"/>
      <c r="AG135" s="215"/>
      <c r="AH135" s="218"/>
      <c r="AI135" s="216"/>
      <c r="AJ135" s="217"/>
      <c r="AK135" s="214"/>
      <c r="AL135" s="215"/>
      <c r="AM135" s="218"/>
      <c r="AN135" s="216"/>
      <c r="AO135" s="217"/>
      <c r="AP135" s="214"/>
      <c r="AQ135" s="215"/>
      <c r="AR135" s="218"/>
      <c r="AS135" s="216"/>
      <c r="AT135" s="217"/>
      <c r="AU135" s="214"/>
      <c r="AV135" s="215"/>
      <c r="AW135" s="218"/>
      <c r="AX135" s="216"/>
      <c r="AY135" s="217"/>
      <c r="AZ135" s="214"/>
      <c r="BA135" s="215"/>
      <c r="BB135" s="218"/>
      <c r="BC135" s="216"/>
      <c r="BD135" s="213"/>
      <c r="BE135" s="214"/>
      <c r="BF135" s="214"/>
      <c r="BG135" s="215"/>
      <c r="BH135" s="218"/>
      <c r="BI135" s="216"/>
      <c r="BJ135" s="213"/>
      <c r="BK135" s="221"/>
      <c r="BL135" s="222">
        <f t="shared" ref="BL135:BL198" si="191">IF(AND(Q135="O",S135&gt;0),1,0)</f>
        <v>0</v>
      </c>
      <c r="BM135" s="223">
        <f t="shared" ref="BM135:BM198" si="192">IF(O135&lt;&gt;"",IF(V135&gt;O135,1,0),0)</f>
        <v>0</v>
      </c>
      <c r="BN135" s="223">
        <f t="shared" ref="BN135:BN198" si="193">IF(AND(T135="O",V135&gt;0),1,0)</f>
        <v>0</v>
      </c>
      <c r="BO135" s="223">
        <f t="shared" ref="BO135:BO198" si="194">IF(O135&lt;&gt;"",IF(Y135&gt;=(0.25*O135),1,0),0)</f>
        <v>0</v>
      </c>
      <c r="BP135" s="223">
        <f t="shared" ref="BP135:BP198" si="195">IF((Y135&gt;0),IF( (X135&gt;=37.5),1,0),0)</f>
        <v>0</v>
      </c>
      <c r="BQ135" s="223">
        <f t="shared" ref="BQ135:BQ198" si="196">IF(AND(W135="O",Y135&gt;0),1,0)</f>
        <v>0</v>
      </c>
      <c r="BR135" s="224">
        <f t="shared" ref="BR135:BR198" si="197">IF(ROUNDUP((BQ135+BP135+BO135+BN135+BM135+BL135)/6,0)=1,1,0)</f>
        <v>0</v>
      </c>
      <c r="BS135" s="224">
        <f t="shared" ref="BS135:BS198" si="198">IF(AND(OR(BD135="Jour4",BD135="Jour5",BD135="Jour6"),BH135&gt;0),IF(OR(BE135="O",BF135="O",BG135&gt;=37.5),1,0),0)</f>
        <v>0</v>
      </c>
      <c r="BT135" s="223">
        <f t="shared" ref="BT135:BT198" si="199">IF((AC135&gt;0),IF(OR(Z135="O",AA135="O",AB135&gt;=37.5),1,0),0)</f>
        <v>0</v>
      </c>
      <c r="BU135" s="223">
        <f t="shared" ref="BU135:BU198" si="200">IF(AND(OR(BD135="Jour8",BD135="Jour9",BD135="Jour10",BD135="Jour11",BD135="Jour12",BD135="Jour13"),BH135&gt;0),IF(OR(BE135="O",BF135="O",BG135&gt;=37.5),1,0),0)</f>
        <v>0</v>
      </c>
      <c r="BV135" s="223">
        <f t="shared" ref="BV135:BV198" si="201">IF((AH135&gt;0),IF(OR(AE135="O",AF135="O",AG135&gt;=37.5),1,0),0)</f>
        <v>0</v>
      </c>
      <c r="BW135" s="223">
        <f t="shared" ref="BW135:BW198" si="202">IF(AND(OR(BD135="Jour15",BD135="Jour16",BD135="Jour17",BD135="Jour18",BD135="Jour19",BD135="Jour20"),BH135&gt;0),IF(OR(BE135="O",BF135="O",BG135&gt;=37.5),1,0),0)</f>
        <v>0</v>
      </c>
      <c r="BX135" s="223">
        <f t="shared" ref="BX135:BX198" si="203">IF((AM135&gt;0),IF(OR(AJ135="O",AK135="O",AL135&gt;=37.5),1,0),0)</f>
        <v>0</v>
      </c>
      <c r="BY135" s="223">
        <f t="shared" ref="BY135:BY198" si="204">IF(AND(OR(BD135="Jour22",BD135="Jour23",BD135="Jour24",BD135="Jour25",BD135="Jour26",BD135="Jour27"),BH135&gt;0),IF(OR(BE135="O",BF135="O",BG135&gt;=37.5),1,0),0)</f>
        <v>0</v>
      </c>
      <c r="BZ135" s="223">
        <f t="shared" ref="BZ135:BZ198" si="205">IF((AR135&gt;0),IF(OR(AO135="O",AP135="O",AQ135&gt;=37.5),1,0),0)</f>
        <v>0</v>
      </c>
      <c r="CA135" s="223">
        <f t="shared" ref="CA135:CA198" si="206">IF(AND(OR(BD135="Jour29",BD135="Jour30",BD135="Jour31",BD135="Jour32",BD135="Jour33",BD135="Jour34"),BH135&gt;0),IF(OR(BE135="O",BF135="O",BG135&gt;=37.5),1,0),0)</f>
        <v>0</v>
      </c>
      <c r="CB135" s="208">
        <f t="shared" si="189"/>
        <v>0</v>
      </c>
      <c r="CC135" s="223">
        <f t="shared" ref="CC135:CC198" si="207">IF(AND(OR(BD135="Jour36",BD135="Jour37",BD135="Jour38",BD135="Jour39",BD135="Jour40",BD135="Jour41"),BH135&gt;0),IF(OR(BE135="O",BF135="O",BG135&gt;=37.5),1,0),0)</f>
        <v>0</v>
      </c>
      <c r="CD135" s="223">
        <f t="shared" ref="CD135:CD198" si="208">IF((BB135&gt;0),IF(OR(AY135="O",AZ135="O",BA135&gt;=37.5),1,0),0)</f>
        <v>0</v>
      </c>
      <c r="CE135" s="224">
        <f t="shared" ref="CE135:CE198" si="209">IF(BR135=0,ROUNDUP((BS135+BT135+BU135+BV135+BW135+BX135+BY135+BZ135+CA135+CB135+CC135+CD135)/12,0),0)</f>
        <v>0</v>
      </c>
      <c r="CF135" s="224">
        <f t="shared" ref="CF135:CF198" si="210">IF((AC135&gt;0),IF((AB135&lt;37.5),1,0),0)</f>
        <v>0</v>
      </c>
      <c r="CG135" s="224">
        <f t="shared" ref="CG135:CG198" si="211">IF(AND(OR(BD135="Jour8",BD135="Jour9",BD135="Jour10",BD135="Jour11",BD135="Jour12",BD135="Jour13"),BH135&gt;0),IF((BG135&lt;37.5),1,0),0)</f>
        <v>0</v>
      </c>
      <c r="CH135" s="224">
        <f t="shared" ref="CH135:CH198" si="212">IF((AH135&gt;0),IF((AG135&lt;37.5),1,0),0)</f>
        <v>0</v>
      </c>
      <c r="CI135" s="224">
        <f t="shared" ref="CI135:CI198" si="213">IF(AND(OR(BD135="Jour15",BD135="Jour16",BD135="Jour17",BD135="Jour18",BD135="Jour19",BD135="Jour20"),BH135&gt;0),IF((BG135&lt;37.5),1,0),0)</f>
        <v>0</v>
      </c>
      <c r="CJ135" s="224">
        <f t="shared" ref="CJ135:CJ198" si="214">IF((AM135&gt;0),IF((AL135&lt;37.5),1,0),0)</f>
        <v>0</v>
      </c>
      <c r="CK135" s="224">
        <f t="shared" ref="CK135:CK198" si="215">IF(AND(OR(BD135="Jour22",BD135="Jour23",BD135="Jour24",BD135="Jour25",BD135="Jour26",BD135="Jour27"),BH135&gt;0),IF((BG135&lt;37.5),1,0),0)</f>
        <v>0</v>
      </c>
      <c r="CL135" s="224">
        <f t="shared" ref="CL135:CL198" si="216">IF((AR135&gt;0),IF( (AQ135&lt;37.5),1,0),0)</f>
        <v>0</v>
      </c>
      <c r="CM135" s="224">
        <f t="shared" ref="CM135:CM198" si="217">IF(AND(OR(BD135="Jour29",BD135="Jour303",BD135="Jour31",BD135="Jour32",BD135="Jour33",BD135="Jour34"),BH135&gt;0),IF((BG135&lt;37.5),1,0),0)</f>
        <v>0</v>
      </c>
      <c r="CN135" s="224">
        <f t="shared" ref="CN135:CN198" si="218">IF((AW135&gt;0),IF( (AV135&lt;37.5),1,0),0)</f>
        <v>0</v>
      </c>
      <c r="CO135" s="224">
        <f t="shared" ref="CO135:CO198" si="219">IF(AND(OR(BD135="Jour36",BD135="Jour37",BD135="Jour38",BD135="Jour39",BD135="Jour40",BD135="Jour41"),BH135&gt;0),IF((BG135&lt;37.5),1,0),0)</f>
        <v>0</v>
      </c>
      <c r="CP135" s="224">
        <f t="shared" ref="CP135:CP198" si="220">IF((BB135&gt;0),IF( (BA135&lt;37.5),1,0),0)</f>
        <v>0</v>
      </c>
      <c r="CQ135" s="224">
        <f t="shared" ref="CQ135:CQ198" si="221">IF(BR135=0,ROUNDUP((CF135+CG135+CH135+CI135+CJ135+CK135+CL135+CM135+CN135+CO135+CP135)/11,0),0)</f>
        <v>0</v>
      </c>
      <c r="CR135" s="224" t="str">
        <f t="shared" ref="CR135:CR198" si="222">IF(BB135&lt;&gt;"",IF(BJ135="",IF(BK135="",1-((BR135+CE135+CQ135)),0),0),"")</f>
        <v/>
      </c>
      <c r="CS135" s="224" t="str">
        <f t="shared" ref="CS135:CS198" si="223">IF(BL135&gt;0,"Jour1",IF(OR(BM135&gt;0,BN135&gt;0),"Jour2",IF(OR(BO135&gt;0,BP135&gt;0,BQ135&gt;0),"Jour3",IF(AND(BS135&gt;0,BD135="Jour4"),"Jour4",IF(AND(BS135&gt;0,BD135="Jour5"),"Jour5",IF(AND(BS135&gt;0,BD135="Jour6"),"Jour6",IF(OR(BT135&gt;0,CF135&gt;0),"Jour7"," ")))))))</f>
        <v xml:space="preserve"> </v>
      </c>
      <c r="CT135" s="224" t="str">
        <f t="shared" ref="CT135:CT198" si="224">IF(AND(OR(BU135&gt;0,CG135&gt;0),BD135="Jour8"),"Jour8",IF(AND(OR(BU135&gt;0,CG135&gt;0),BD135="Jour9"),"Jour9",IF(AND(OR(BU135&gt;0,CG135&gt;0),BD135="Jour10"),"Jour10",IF(AND(OR(BU135&gt;0,CG135&gt;0),BD135="Jour11"),"Jour11",IF(AND(OR(BU135&gt;0,CG135&gt;0),BD135="Jour12"),"Jour12",IF(AND(OR(BU135&gt;0,CG135&gt;0),BD135="Jour13"),"Jour13",IF(OR(BV135&gt;0,CH135&gt;0),"Jour14","")))))))</f>
        <v/>
      </c>
      <c r="CU135" s="224" t="str">
        <f t="shared" ref="CU135:CU198" si="225">IF(AND(OR(BW135&gt;0,CI135&gt;0),BD135="Jour15"),"Jour15",IF(AND(OR(BW135&gt;0,CI135&gt;0),BD135="Jour16"),"Jour16",IF(AND(OR(BW135&gt;0,CI135&gt;0),BD135="Jour17"),"Jour17",IF(AND(OR(BW135&gt;0,CI135&gt;0),BD135="Jour18"),"Jour18",IF(AND(OR(BW135&gt;0,CI135&gt;0),BD135="Jour19"),"Jour19",IF(AND(OR(BW135&gt;0,CI135&gt;0),BD135="Jour20"),"Jour20",IF(OR(BX135&gt;0,CJ135&gt;0),"Jour21","")))))))</f>
        <v/>
      </c>
      <c r="CV135" s="224" t="str">
        <f t="shared" ref="CV135:CV198" si="226">IF(AND(OR(BY135&gt;0,CK135&gt;0),BD135="Jour22"),"Jour22",IF(AND(OR(BY135&gt;0,CK135&gt;0),BD135="Jour23"),"Jour23",IF(AND(OR(BY135&gt;0,CK135&gt;0),BD135="Jour24"),"Jour24",IF(AND(OR(BY135&gt;0,CK135&gt;0),BD135="Jour25"),"Jour25",IF(AND(OR(BY135&gt;0,CK135&gt;0),BD135="Jour26"),"Jour26",IF(AND(OR(BY135&gt;0,CK135&gt;0),BD135="Jour27"),"Jour27",IF(OR(BZ135&gt;0,CL135&gt;0),"Jour28","")))))))</f>
        <v/>
      </c>
      <c r="CW135" s="224" t="str">
        <f t="shared" ref="CW135:CW198" si="227">IF(AND(OR(CA144&gt;0,CM135&gt;0),BD135="Jour29"),"Jour29",IF(AND(OR(CA135&gt;0,CM135&gt;0),BD135="Jour30"),"Jour30",IF(AND(OR(CA135&gt;0,CM135&gt;0),BD135="Jour31"),"Jour31",IF(AND(OR(CA135&gt;0,CM135&gt;0),BD135="Jour32"),"Jour32",IF(AND(OR(CA135&gt;0,CM135&gt;0),BD135="Jour33"),"Jour33",IF(AND(OR(CA135&gt;0,CM135&gt;0),BD135="Jour34"),"Jour34",IF(OR(CB135&gt;0,CN135&gt;0),"Jour35","")))))))</f>
        <v/>
      </c>
      <c r="CX135" s="224" t="str">
        <f t="shared" ref="CX135:CX198" si="228">IF(AND(OR(CC135&gt;0,CO135&gt;0),BD135="Jour36"),"Jour36",IF(AND(OR(CC135&gt;0,CO135&gt;0),BD135="Jour37"),"Jour37",IF(AND(OR(CC135&gt;0,CO135&gt;0),BD135="Jour38"),"Jour38",IF(AND(OR(CC135&gt;0,CO135&gt;0),BD135="Jour39"),"Jour39",IF(AND(OR(CC135&gt;0,CO135&gt;0),BD135="Jour40"),"Jour40",IF(AND(OR(CC135&gt;0,CO135&gt;0),BD135="Jour41"),"Jour41",IF(OR(CD135&gt;0,CP135&gt;0),"Jour42","")))))))</f>
        <v/>
      </c>
      <c r="CY135" s="224" t="str">
        <f t="shared" ref="CY135:CY198" si="229">IF(CS135&lt;&gt;" ",CS135,IF(CT135&lt;&gt;"",CT135,IF(CU135&lt;&gt;"",CU135,IF(CV135&lt;&gt;"",CV135,IF(CW135&lt;&gt;"",CW135,IF(CX135&lt;&gt;"",CX135,""))))))</f>
        <v/>
      </c>
      <c r="CZ135" s="224" t="str">
        <f t="shared" ref="CZ135:CZ198" si="230">IF(CR135=1,"Jour42","")</f>
        <v/>
      </c>
      <c r="DA135" s="224" t="str">
        <f t="shared" ref="DA135:DA198" si="231">IF((BJ135&lt;&gt;""),BJ135,IF(BK135&lt;&gt;"",BK135,""))</f>
        <v/>
      </c>
      <c r="DB135" s="224" t="str">
        <f t="shared" ref="DB135:DB198" si="232">IF(OR(DO135="ETP",DO135="ECT",DO135="EPT"),DP135,"")</f>
        <v/>
      </c>
      <c r="DC135" s="224" t="str">
        <f t="shared" ref="DC135:DC198" si="233">IF((BJ135&lt;&gt;""),BJ135,IF(BK135&lt;&gt;"",BK135,IF(DO135="RET",DP135,"")))</f>
        <v/>
      </c>
      <c r="DD135" s="224" t="str">
        <f t="shared" ref="DD135:DD198" si="234">IF(Y135&gt;0,1,"")</f>
        <v/>
      </c>
      <c r="DE135" s="224" t="str">
        <f t="shared" ref="DE135:DE198" si="235">IF(Y135&lt;&gt;"",1,"")</f>
        <v/>
      </c>
      <c r="DF135" s="224" t="str">
        <f t="shared" ref="DF135:DF198" si="236">IF(F135="m",1,"")</f>
        <v/>
      </c>
      <c r="DG135" s="224" t="str">
        <f t="shared" ref="DG135:DG198" si="237">IF(F135="F",1,"")</f>
        <v/>
      </c>
      <c r="DH135" s="225" t="str">
        <f t="shared" ref="DH135:DH198" si="238">D135</f>
        <v/>
      </c>
      <c r="DI135" s="224" t="str">
        <f t="shared" si="180"/>
        <v/>
      </c>
      <c r="DJ135" s="224" t="str">
        <f t="shared" si="179"/>
        <v/>
      </c>
      <c r="DK135" s="306">
        <f t="shared" si="181"/>
        <v>0</v>
      </c>
      <c r="DL135" s="306">
        <f t="shared" si="182"/>
        <v>0</v>
      </c>
      <c r="DM135" s="306">
        <f t="shared" si="183"/>
        <v>0</v>
      </c>
      <c r="DN135" s="220"/>
      <c r="DO135" s="224" t="str">
        <f t="shared" si="184"/>
        <v/>
      </c>
      <c r="DP135" s="224" t="str">
        <f t="shared" si="185"/>
        <v/>
      </c>
      <c r="DQ135" s="307"/>
      <c r="DR135" s="71">
        <f t="shared" si="186"/>
        <v>0</v>
      </c>
      <c r="DS135" s="71">
        <f t="shared" si="187"/>
        <v>0</v>
      </c>
      <c r="DT135" s="71">
        <f t="shared" si="188"/>
        <v>0</v>
      </c>
      <c r="DU135" s="311"/>
      <c r="DV135" s="311"/>
      <c r="DW135" s="311"/>
      <c r="DX135" s="311"/>
      <c r="DY135" s="311"/>
      <c r="DZ135" s="311"/>
      <c r="EA135" s="311"/>
      <c r="EB135" s="311"/>
      <c r="EC135" s="311"/>
      <c r="ED135" s="311"/>
      <c r="EE135" s="311"/>
      <c r="EF135" s="311"/>
      <c r="EG135" s="311"/>
      <c r="EH135" s="311"/>
      <c r="EI135" s="311"/>
      <c r="EJ135" s="311"/>
      <c r="EK135" s="311"/>
      <c r="EL135" s="311"/>
      <c r="EM135" s="311"/>
      <c r="EN135" s="311"/>
      <c r="EO135" s="311"/>
      <c r="EP135" s="311"/>
      <c r="EQ135" s="311"/>
      <c r="ER135" s="311"/>
      <c r="ES135" s="311"/>
      <c r="ET135" s="311"/>
      <c r="EU135" s="311"/>
      <c r="EV135" s="311"/>
      <c r="EW135" s="311"/>
      <c r="EX135" s="311"/>
      <c r="EY135" s="311"/>
      <c r="EZ135" s="311"/>
    </row>
    <row r="136" spans="1:156" ht="23.25" customHeight="1" x14ac:dyDescent="0.2">
      <c r="A136" s="249"/>
      <c r="B136" s="264"/>
      <c r="C136" s="230"/>
      <c r="D136" s="325" t="str">
        <f t="shared" si="190"/>
        <v/>
      </c>
      <c r="E136" s="265" t="str">
        <f t="shared" ref="E136:E199" si="239">IF(D136&lt;&gt;"",IF(D136&lt;5,"moins de 5",IF(D136&lt;15,"5-15","adulte")),"")</f>
        <v/>
      </c>
      <c r="F136" s="230"/>
      <c r="G136" s="230"/>
      <c r="H136" s="230"/>
      <c r="I136" s="200"/>
      <c r="J136" s="230"/>
      <c r="K136" s="254"/>
      <c r="L136" s="269"/>
      <c r="M136" s="230"/>
      <c r="N136" s="231"/>
      <c r="O136" s="232"/>
      <c r="P136" s="205"/>
      <c r="Q136" s="203"/>
      <c r="R136" s="231"/>
      <c r="S136" s="233"/>
      <c r="T136" s="203"/>
      <c r="U136" s="231"/>
      <c r="V136" s="233"/>
      <c r="W136" s="203"/>
      <c r="X136" s="231"/>
      <c r="Y136" s="233"/>
      <c r="Z136" s="203"/>
      <c r="AA136" s="230"/>
      <c r="AB136" s="231"/>
      <c r="AC136" s="232"/>
      <c r="AD136" s="205"/>
      <c r="AE136" s="203"/>
      <c r="AF136" s="230"/>
      <c r="AG136" s="231"/>
      <c r="AH136" s="232"/>
      <c r="AI136" s="205"/>
      <c r="AJ136" s="203"/>
      <c r="AK136" s="230"/>
      <c r="AL136" s="231"/>
      <c r="AM136" s="232"/>
      <c r="AN136" s="205"/>
      <c r="AO136" s="203"/>
      <c r="AP136" s="230"/>
      <c r="AQ136" s="231"/>
      <c r="AR136" s="232"/>
      <c r="AS136" s="205"/>
      <c r="AT136" s="203"/>
      <c r="AU136" s="230"/>
      <c r="AV136" s="231"/>
      <c r="AW136" s="232"/>
      <c r="AX136" s="205"/>
      <c r="AY136" s="203"/>
      <c r="AZ136" s="230"/>
      <c r="BA136" s="231"/>
      <c r="BB136" s="232"/>
      <c r="BC136" s="205"/>
      <c r="BD136" s="199"/>
      <c r="BE136" s="230"/>
      <c r="BF136" s="230"/>
      <c r="BG136" s="231"/>
      <c r="BH136" s="232"/>
      <c r="BI136" s="205"/>
      <c r="BJ136" s="229"/>
      <c r="BK136" s="234"/>
      <c r="BL136" s="207">
        <f t="shared" si="191"/>
        <v>0</v>
      </c>
      <c r="BM136" s="208">
        <f t="shared" si="192"/>
        <v>0</v>
      </c>
      <c r="BN136" s="208">
        <f t="shared" si="193"/>
        <v>0</v>
      </c>
      <c r="BO136" s="208">
        <f t="shared" si="194"/>
        <v>0</v>
      </c>
      <c r="BP136" s="208">
        <f t="shared" si="195"/>
        <v>0</v>
      </c>
      <c r="BQ136" s="208">
        <f t="shared" si="196"/>
        <v>0</v>
      </c>
      <c r="BR136" s="209">
        <f t="shared" si="197"/>
        <v>0</v>
      </c>
      <c r="BS136" s="209">
        <f t="shared" si="198"/>
        <v>0</v>
      </c>
      <c r="BT136" s="208">
        <f t="shared" si="199"/>
        <v>0</v>
      </c>
      <c r="BU136" s="208">
        <f t="shared" si="200"/>
        <v>0</v>
      </c>
      <c r="BV136" s="208">
        <f t="shared" si="201"/>
        <v>0</v>
      </c>
      <c r="BW136" s="208">
        <f t="shared" si="202"/>
        <v>0</v>
      </c>
      <c r="BX136" s="208">
        <f t="shared" si="203"/>
        <v>0</v>
      </c>
      <c r="BY136" s="208">
        <f t="shared" si="204"/>
        <v>0</v>
      </c>
      <c r="BZ136" s="208">
        <f t="shared" si="205"/>
        <v>0</v>
      </c>
      <c r="CA136" s="208">
        <f t="shared" si="206"/>
        <v>0</v>
      </c>
      <c r="CB136" s="208">
        <f t="shared" si="189"/>
        <v>0</v>
      </c>
      <c r="CC136" s="208">
        <f t="shared" si="207"/>
        <v>0</v>
      </c>
      <c r="CD136" s="208">
        <f t="shared" si="208"/>
        <v>0</v>
      </c>
      <c r="CE136" s="209">
        <f t="shared" si="209"/>
        <v>0</v>
      </c>
      <c r="CF136" s="209">
        <f t="shared" si="210"/>
        <v>0</v>
      </c>
      <c r="CG136" s="209">
        <f t="shared" si="211"/>
        <v>0</v>
      </c>
      <c r="CH136" s="209">
        <f t="shared" si="212"/>
        <v>0</v>
      </c>
      <c r="CI136" s="209">
        <f t="shared" si="213"/>
        <v>0</v>
      </c>
      <c r="CJ136" s="209">
        <f t="shared" si="214"/>
        <v>0</v>
      </c>
      <c r="CK136" s="209">
        <f t="shared" si="215"/>
        <v>0</v>
      </c>
      <c r="CL136" s="209">
        <f t="shared" si="216"/>
        <v>0</v>
      </c>
      <c r="CM136" s="209">
        <f t="shared" si="217"/>
        <v>0</v>
      </c>
      <c r="CN136" s="209">
        <f t="shared" si="218"/>
        <v>0</v>
      </c>
      <c r="CO136" s="209">
        <f t="shared" si="219"/>
        <v>0</v>
      </c>
      <c r="CP136" s="209">
        <f t="shared" si="220"/>
        <v>0</v>
      </c>
      <c r="CQ136" s="209">
        <f t="shared" si="221"/>
        <v>0</v>
      </c>
      <c r="CR136" s="209" t="str">
        <f t="shared" si="222"/>
        <v/>
      </c>
      <c r="CS136" s="209" t="str">
        <f t="shared" si="223"/>
        <v xml:space="preserve"> </v>
      </c>
      <c r="CT136" s="209" t="str">
        <f t="shared" si="224"/>
        <v/>
      </c>
      <c r="CU136" s="209" t="str">
        <f t="shared" si="225"/>
        <v/>
      </c>
      <c r="CV136" s="209" t="str">
        <f t="shared" si="226"/>
        <v/>
      </c>
      <c r="CW136" s="209" t="str">
        <f t="shared" si="227"/>
        <v/>
      </c>
      <c r="CX136" s="209" t="str">
        <f t="shared" si="228"/>
        <v/>
      </c>
      <c r="CY136" s="209" t="str">
        <f t="shared" si="229"/>
        <v/>
      </c>
      <c r="CZ136" s="209" t="str">
        <f t="shared" si="230"/>
        <v/>
      </c>
      <c r="DA136" s="209" t="str">
        <f t="shared" si="231"/>
        <v/>
      </c>
      <c r="DB136" s="209" t="str">
        <f t="shared" si="232"/>
        <v/>
      </c>
      <c r="DC136" s="209" t="str">
        <f t="shared" si="233"/>
        <v/>
      </c>
      <c r="DD136" s="209" t="str">
        <f t="shared" si="234"/>
        <v/>
      </c>
      <c r="DE136" s="209" t="str">
        <f t="shared" si="235"/>
        <v/>
      </c>
      <c r="DF136" s="209" t="str">
        <f t="shared" si="236"/>
        <v/>
      </c>
      <c r="DG136" s="209" t="str">
        <f t="shared" si="237"/>
        <v/>
      </c>
      <c r="DH136" s="210" t="str">
        <f t="shared" si="238"/>
        <v/>
      </c>
      <c r="DI136" s="272" t="str">
        <f t="shared" si="180"/>
        <v/>
      </c>
      <c r="DJ136" s="272" t="str">
        <f t="shared" ref="DJ136:DJ199" si="240">IF(CY136&lt;&gt;"",CY136,IF(CZ136&lt;&gt;"",CZ136,IF(DA136&lt;&gt;"",DA136,"")))</f>
        <v/>
      </c>
      <c r="DK136" s="200">
        <f t="shared" si="181"/>
        <v>0</v>
      </c>
      <c r="DL136" s="200">
        <f t="shared" si="182"/>
        <v>0</v>
      </c>
      <c r="DM136" s="200">
        <f t="shared" si="183"/>
        <v>0</v>
      </c>
      <c r="DN136" s="200"/>
      <c r="DO136" s="272" t="str">
        <f t="shared" si="184"/>
        <v/>
      </c>
      <c r="DP136" s="272" t="str">
        <f t="shared" si="185"/>
        <v/>
      </c>
      <c r="DQ136" s="308"/>
      <c r="DR136" s="68">
        <f t="shared" si="186"/>
        <v>0</v>
      </c>
      <c r="DS136" s="68">
        <f t="shared" si="187"/>
        <v>0</v>
      </c>
      <c r="DT136" s="68">
        <f t="shared" si="188"/>
        <v>0</v>
      </c>
    </row>
    <row r="137" spans="1:156" s="90" customFormat="1" ht="23.25" customHeight="1" x14ac:dyDescent="0.2">
      <c r="A137" s="248"/>
      <c r="B137" s="263"/>
      <c r="C137" s="214"/>
      <c r="D137" s="324" t="str">
        <f t="shared" si="190"/>
        <v/>
      </c>
      <c r="E137" s="150" t="str">
        <f t="shared" si="239"/>
        <v/>
      </c>
      <c r="F137" s="214"/>
      <c r="G137" s="214"/>
      <c r="H137" s="214"/>
      <c r="I137" s="220"/>
      <c r="J137" s="214"/>
      <c r="K137" s="255"/>
      <c r="L137" s="268"/>
      <c r="M137" s="214"/>
      <c r="N137" s="215"/>
      <c r="O137" s="218"/>
      <c r="P137" s="216"/>
      <c r="Q137" s="217"/>
      <c r="R137" s="215"/>
      <c r="S137" s="219"/>
      <c r="T137" s="217"/>
      <c r="U137" s="215"/>
      <c r="V137" s="219"/>
      <c r="W137" s="217"/>
      <c r="X137" s="215"/>
      <c r="Y137" s="219"/>
      <c r="Z137" s="217"/>
      <c r="AA137" s="214"/>
      <c r="AB137" s="215"/>
      <c r="AC137" s="218"/>
      <c r="AD137" s="216"/>
      <c r="AE137" s="217"/>
      <c r="AF137" s="214"/>
      <c r="AG137" s="215"/>
      <c r="AH137" s="218"/>
      <c r="AI137" s="216"/>
      <c r="AJ137" s="217"/>
      <c r="AK137" s="214"/>
      <c r="AL137" s="215"/>
      <c r="AM137" s="218"/>
      <c r="AN137" s="216"/>
      <c r="AO137" s="217"/>
      <c r="AP137" s="214"/>
      <c r="AQ137" s="215"/>
      <c r="AR137" s="218"/>
      <c r="AS137" s="216"/>
      <c r="AT137" s="217"/>
      <c r="AU137" s="214"/>
      <c r="AV137" s="215"/>
      <c r="AW137" s="218"/>
      <c r="AX137" s="216"/>
      <c r="AY137" s="217"/>
      <c r="AZ137" s="214"/>
      <c r="BA137" s="215"/>
      <c r="BB137" s="218"/>
      <c r="BC137" s="216"/>
      <c r="BD137" s="213"/>
      <c r="BE137" s="214"/>
      <c r="BF137" s="214"/>
      <c r="BG137" s="215"/>
      <c r="BH137" s="218"/>
      <c r="BI137" s="216"/>
      <c r="BJ137" s="213"/>
      <c r="BK137" s="221"/>
      <c r="BL137" s="222">
        <f t="shared" si="191"/>
        <v>0</v>
      </c>
      <c r="BM137" s="223">
        <f t="shared" si="192"/>
        <v>0</v>
      </c>
      <c r="BN137" s="223">
        <f t="shared" si="193"/>
        <v>0</v>
      </c>
      <c r="BO137" s="223">
        <f t="shared" si="194"/>
        <v>0</v>
      </c>
      <c r="BP137" s="223">
        <f t="shared" si="195"/>
        <v>0</v>
      </c>
      <c r="BQ137" s="223">
        <f t="shared" si="196"/>
        <v>0</v>
      </c>
      <c r="BR137" s="224">
        <f t="shared" si="197"/>
        <v>0</v>
      </c>
      <c r="BS137" s="224">
        <f t="shared" si="198"/>
        <v>0</v>
      </c>
      <c r="BT137" s="223">
        <f t="shared" si="199"/>
        <v>0</v>
      </c>
      <c r="BU137" s="223">
        <f t="shared" si="200"/>
        <v>0</v>
      </c>
      <c r="BV137" s="223">
        <f t="shared" si="201"/>
        <v>0</v>
      </c>
      <c r="BW137" s="223">
        <f t="shared" si="202"/>
        <v>0</v>
      </c>
      <c r="BX137" s="223">
        <f t="shared" si="203"/>
        <v>0</v>
      </c>
      <c r="BY137" s="223">
        <f t="shared" si="204"/>
        <v>0</v>
      </c>
      <c r="BZ137" s="223">
        <f t="shared" si="205"/>
        <v>0</v>
      </c>
      <c r="CA137" s="223">
        <f t="shared" si="206"/>
        <v>0</v>
      </c>
      <c r="CB137" s="208">
        <f t="shared" si="189"/>
        <v>0</v>
      </c>
      <c r="CC137" s="223">
        <f t="shared" si="207"/>
        <v>0</v>
      </c>
      <c r="CD137" s="223">
        <f t="shared" si="208"/>
        <v>0</v>
      </c>
      <c r="CE137" s="224">
        <f t="shared" si="209"/>
        <v>0</v>
      </c>
      <c r="CF137" s="224">
        <f t="shared" si="210"/>
        <v>0</v>
      </c>
      <c r="CG137" s="224">
        <f t="shared" si="211"/>
        <v>0</v>
      </c>
      <c r="CH137" s="224">
        <f t="shared" si="212"/>
        <v>0</v>
      </c>
      <c r="CI137" s="224">
        <f t="shared" si="213"/>
        <v>0</v>
      </c>
      <c r="CJ137" s="224">
        <f t="shared" si="214"/>
        <v>0</v>
      </c>
      <c r="CK137" s="224">
        <f t="shared" si="215"/>
        <v>0</v>
      </c>
      <c r="CL137" s="224">
        <f t="shared" si="216"/>
        <v>0</v>
      </c>
      <c r="CM137" s="224">
        <f t="shared" si="217"/>
        <v>0</v>
      </c>
      <c r="CN137" s="224">
        <f t="shared" si="218"/>
        <v>0</v>
      </c>
      <c r="CO137" s="224">
        <f t="shared" si="219"/>
        <v>0</v>
      </c>
      <c r="CP137" s="224">
        <f t="shared" si="220"/>
        <v>0</v>
      </c>
      <c r="CQ137" s="224">
        <f t="shared" si="221"/>
        <v>0</v>
      </c>
      <c r="CR137" s="224" t="str">
        <f t="shared" si="222"/>
        <v/>
      </c>
      <c r="CS137" s="224" t="str">
        <f t="shared" si="223"/>
        <v xml:space="preserve"> </v>
      </c>
      <c r="CT137" s="224" t="str">
        <f t="shared" si="224"/>
        <v/>
      </c>
      <c r="CU137" s="224" t="str">
        <f t="shared" si="225"/>
        <v/>
      </c>
      <c r="CV137" s="224" t="str">
        <f t="shared" si="226"/>
        <v/>
      </c>
      <c r="CW137" s="224" t="str">
        <f t="shared" si="227"/>
        <v/>
      </c>
      <c r="CX137" s="224" t="str">
        <f t="shared" si="228"/>
        <v/>
      </c>
      <c r="CY137" s="224" t="str">
        <f t="shared" si="229"/>
        <v/>
      </c>
      <c r="CZ137" s="224" t="str">
        <f t="shared" si="230"/>
        <v/>
      </c>
      <c r="DA137" s="224" t="str">
        <f t="shared" si="231"/>
        <v/>
      </c>
      <c r="DB137" s="224" t="str">
        <f t="shared" si="232"/>
        <v/>
      </c>
      <c r="DC137" s="224" t="str">
        <f t="shared" si="233"/>
        <v/>
      </c>
      <c r="DD137" s="224" t="str">
        <f t="shared" si="234"/>
        <v/>
      </c>
      <c r="DE137" s="224" t="str">
        <f t="shared" si="235"/>
        <v/>
      </c>
      <c r="DF137" s="224" t="str">
        <f t="shared" si="236"/>
        <v/>
      </c>
      <c r="DG137" s="224" t="str">
        <f t="shared" si="237"/>
        <v/>
      </c>
      <c r="DH137" s="225" t="str">
        <f t="shared" si="238"/>
        <v/>
      </c>
      <c r="DI137" s="224" t="str">
        <f t="shared" ref="DI137:DI200" si="241">IF(BR137=1,"ETP",IF(CE137=1,"ECT",IF(CQ137=1,"EPT",IF(CR137=1,"RCPA",IF(BJ137&lt;&gt;"","PDV",IF(BK137&lt;&gt;"","RET",""))))))</f>
        <v/>
      </c>
      <c r="DJ137" s="224" t="str">
        <f t="shared" si="240"/>
        <v/>
      </c>
      <c r="DK137" s="306">
        <f t="shared" ref="DK137:DK200" si="242">IF(CY137&lt;&gt;"",CY137,0)</f>
        <v>0</v>
      </c>
      <c r="DL137" s="306">
        <f t="shared" ref="DL137:DL200" si="243">IF(CZ137&lt;&gt;"",CZ137,0)</f>
        <v>0</v>
      </c>
      <c r="DM137" s="306">
        <f t="shared" ref="DM137:DM200" si="244">IF(DA137&lt;&gt;"", DA137,0)</f>
        <v>0</v>
      </c>
      <c r="DN137" s="220"/>
      <c r="DO137" s="224" t="str">
        <f t="shared" ref="DO137:DO200" si="245">IF(OR(DI137="RCPA",DI137="ETP",DI137="PDV",DI137="RET"),DI137,IF(AND(DI137="ECT",OR(DJ137="Jour4",DJ137="Jour5",DJ137="Jour6")),DI137,IF(AND(OR(DI137="ECT",DI137="EPT"),OR(DN137="Pf réinfection",DN137="autre espèce",DN137="mixte with Pf réinfection")),"RET",IF(AND(OR(DI137="ECT",DI137="EPT"),OR(DN137="Pf recrudescence",DN137="mixte with Pf recrudescence")),DI137,IF(AND(OR(DI137="ECT",DI137="EPT"),OR(DN137="",DN137="inconnu")),"","")))))</f>
        <v/>
      </c>
      <c r="DP137" s="224" t="str">
        <f t="shared" ref="DP137:DP200" si="246">IF((DO137&lt;&gt;""),DJ137,IF(DO137="","",""))</f>
        <v/>
      </c>
      <c r="DQ137" s="307"/>
      <c r="DR137" s="71">
        <f t="shared" si="186"/>
        <v>0</v>
      </c>
      <c r="DS137" s="71">
        <f t="shared" si="187"/>
        <v>0</v>
      </c>
      <c r="DT137" s="71">
        <f t="shared" si="188"/>
        <v>0</v>
      </c>
      <c r="DU137" s="311"/>
      <c r="DV137" s="311"/>
      <c r="DW137" s="311"/>
      <c r="DX137" s="311"/>
      <c r="DY137" s="311"/>
      <c r="DZ137" s="311"/>
      <c r="EA137" s="311"/>
      <c r="EB137" s="311"/>
      <c r="EC137" s="311"/>
      <c r="ED137" s="311"/>
      <c r="EE137" s="311"/>
      <c r="EF137" s="311"/>
      <c r="EG137" s="311"/>
      <c r="EH137" s="311"/>
      <c r="EI137" s="311"/>
      <c r="EJ137" s="311"/>
      <c r="EK137" s="311"/>
      <c r="EL137" s="311"/>
      <c r="EM137" s="311"/>
      <c r="EN137" s="311"/>
      <c r="EO137" s="311"/>
      <c r="EP137" s="311"/>
      <c r="EQ137" s="311"/>
      <c r="ER137" s="311"/>
      <c r="ES137" s="311"/>
      <c r="ET137" s="311"/>
      <c r="EU137" s="311"/>
      <c r="EV137" s="311"/>
      <c r="EW137" s="311"/>
      <c r="EX137" s="311"/>
      <c r="EY137" s="311"/>
      <c r="EZ137" s="311"/>
    </row>
    <row r="138" spans="1:156" ht="23.25" customHeight="1" x14ac:dyDescent="0.2">
      <c r="A138" s="249"/>
      <c r="B138" s="264"/>
      <c r="C138" s="230"/>
      <c r="D138" s="325" t="str">
        <f t="shared" si="190"/>
        <v/>
      </c>
      <c r="E138" s="265" t="str">
        <f t="shared" si="239"/>
        <v/>
      </c>
      <c r="F138" s="230"/>
      <c r="G138" s="230"/>
      <c r="H138" s="230"/>
      <c r="I138" s="200"/>
      <c r="J138" s="230"/>
      <c r="K138" s="254"/>
      <c r="L138" s="269"/>
      <c r="M138" s="230"/>
      <c r="N138" s="231"/>
      <c r="O138" s="232"/>
      <c r="P138" s="205"/>
      <c r="Q138" s="203"/>
      <c r="R138" s="231"/>
      <c r="S138" s="233"/>
      <c r="T138" s="203"/>
      <c r="U138" s="231"/>
      <c r="V138" s="233"/>
      <c r="W138" s="203"/>
      <c r="X138" s="231"/>
      <c r="Y138" s="233"/>
      <c r="Z138" s="203"/>
      <c r="AA138" s="230"/>
      <c r="AB138" s="231"/>
      <c r="AC138" s="232"/>
      <c r="AD138" s="205"/>
      <c r="AE138" s="203"/>
      <c r="AF138" s="230"/>
      <c r="AG138" s="231"/>
      <c r="AH138" s="232"/>
      <c r="AI138" s="205"/>
      <c r="AJ138" s="203"/>
      <c r="AK138" s="230"/>
      <c r="AL138" s="231"/>
      <c r="AM138" s="232"/>
      <c r="AN138" s="205"/>
      <c r="AO138" s="203"/>
      <c r="AP138" s="230"/>
      <c r="AQ138" s="231"/>
      <c r="AR138" s="232"/>
      <c r="AS138" s="205"/>
      <c r="AT138" s="203"/>
      <c r="AU138" s="230"/>
      <c r="AV138" s="231"/>
      <c r="AW138" s="232"/>
      <c r="AX138" s="205"/>
      <c r="AY138" s="203"/>
      <c r="AZ138" s="230"/>
      <c r="BA138" s="231"/>
      <c r="BB138" s="232"/>
      <c r="BC138" s="205"/>
      <c r="BD138" s="199"/>
      <c r="BE138" s="230"/>
      <c r="BF138" s="230"/>
      <c r="BG138" s="231"/>
      <c r="BH138" s="232"/>
      <c r="BI138" s="205"/>
      <c r="BJ138" s="229"/>
      <c r="BK138" s="234"/>
      <c r="BL138" s="207">
        <f t="shared" si="191"/>
        <v>0</v>
      </c>
      <c r="BM138" s="208">
        <f t="shared" si="192"/>
        <v>0</v>
      </c>
      <c r="BN138" s="208">
        <f t="shared" si="193"/>
        <v>0</v>
      </c>
      <c r="BO138" s="208">
        <f t="shared" si="194"/>
        <v>0</v>
      </c>
      <c r="BP138" s="208">
        <f t="shared" si="195"/>
        <v>0</v>
      </c>
      <c r="BQ138" s="208">
        <f t="shared" si="196"/>
        <v>0</v>
      </c>
      <c r="BR138" s="209">
        <f t="shared" si="197"/>
        <v>0</v>
      </c>
      <c r="BS138" s="209">
        <f t="shared" si="198"/>
        <v>0</v>
      </c>
      <c r="BT138" s="208">
        <f t="shared" si="199"/>
        <v>0</v>
      </c>
      <c r="BU138" s="208">
        <f t="shared" si="200"/>
        <v>0</v>
      </c>
      <c r="BV138" s="208">
        <f t="shared" si="201"/>
        <v>0</v>
      </c>
      <c r="BW138" s="208">
        <f t="shared" si="202"/>
        <v>0</v>
      </c>
      <c r="BX138" s="208">
        <f t="shared" si="203"/>
        <v>0</v>
      </c>
      <c r="BY138" s="208">
        <f t="shared" si="204"/>
        <v>0</v>
      </c>
      <c r="BZ138" s="208">
        <f t="shared" si="205"/>
        <v>0</v>
      </c>
      <c r="CA138" s="208">
        <f t="shared" si="206"/>
        <v>0</v>
      </c>
      <c r="CB138" s="208">
        <f t="shared" si="189"/>
        <v>0</v>
      </c>
      <c r="CC138" s="208">
        <f t="shared" si="207"/>
        <v>0</v>
      </c>
      <c r="CD138" s="208">
        <f t="shared" si="208"/>
        <v>0</v>
      </c>
      <c r="CE138" s="209">
        <f t="shared" si="209"/>
        <v>0</v>
      </c>
      <c r="CF138" s="209">
        <f t="shared" si="210"/>
        <v>0</v>
      </c>
      <c r="CG138" s="209">
        <f t="shared" si="211"/>
        <v>0</v>
      </c>
      <c r="CH138" s="209">
        <f t="shared" si="212"/>
        <v>0</v>
      </c>
      <c r="CI138" s="209">
        <f t="shared" si="213"/>
        <v>0</v>
      </c>
      <c r="CJ138" s="209">
        <f t="shared" si="214"/>
        <v>0</v>
      </c>
      <c r="CK138" s="209">
        <f t="shared" si="215"/>
        <v>0</v>
      </c>
      <c r="CL138" s="209">
        <f t="shared" si="216"/>
        <v>0</v>
      </c>
      <c r="CM138" s="209">
        <f t="shared" si="217"/>
        <v>0</v>
      </c>
      <c r="CN138" s="209">
        <f t="shared" si="218"/>
        <v>0</v>
      </c>
      <c r="CO138" s="209">
        <f t="shared" si="219"/>
        <v>0</v>
      </c>
      <c r="CP138" s="209">
        <f t="shared" si="220"/>
        <v>0</v>
      </c>
      <c r="CQ138" s="209">
        <f t="shared" si="221"/>
        <v>0</v>
      </c>
      <c r="CR138" s="209" t="str">
        <f t="shared" si="222"/>
        <v/>
      </c>
      <c r="CS138" s="209" t="str">
        <f t="shared" si="223"/>
        <v xml:space="preserve"> </v>
      </c>
      <c r="CT138" s="209" t="str">
        <f t="shared" si="224"/>
        <v/>
      </c>
      <c r="CU138" s="209" t="str">
        <f t="shared" si="225"/>
        <v/>
      </c>
      <c r="CV138" s="209" t="str">
        <f t="shared" si="226"/>
        <v/>
      </c>
      <c r="CW138" s="209" t="str">
        <f t="shared" si="227"/>
        <v/>
      </c>
      <c r="CX138" s="209" t="str">
        <f t="shared" si="228"/>
        <v/>
      </c>
      <c r="CY138" s="209" t="str">
        <f t="shared" si="229"/>
        <v/>
      </c>
      <c r="CZ138" s="209" t="str">
        <f t="shared" si="230"/>
        <v/>
      </c>
      <c r="DA138" s="209" t="str">
        <f t="shared" si="231"/>
        <v/>
      </c>
      <c r="DB138" s="209" t="str">
        <f t="shared" si="232"/>
        <v/>
      </c>
      <c r="DC138" s="209" t="str">
        <f t="shared" si="233"/>
        <v/>
      </c>
      <c r="DD138" s="209" t="str">
        <f t="shared" si="234"/>
        <v/>
      </c>
      <c r="DE138" s="209" t="str">
        <f t="shared" si="235"/>
        <v/>
      </c>
      <c r="DF138" s="209" t="str">
        <f t="shared" si="236"/>
        <v/>
      </c>
      <c r="DG138" s="209" t="str">
        <f t="shared" si="237"/>
        <v/>
      </c>
      <c r="DH138" s="210" t="str">
        <f t="shared" si="238"/>
        <v/>
      </c>
      <c r="DI138" s="272" t="str">
        <f t="shared" si="241"/>
        <v/>
      </c>
      <c r="DJ138" s="272" t="str">
        <f t="shared" si="240"/>
        <v/>
      </c>
      <c r="DK138" s="200">
        <f t="shared" si="242"/>
        <v>0</v>
      </c>
      <c r="DL138" s="200">
        <f t="shared" si="243"/>
        <v>0</v>
      </c>
      <c r="DM138" s="200">
        <f t="shared" si="244"/>
        <v>0</v>
      </c>
      <c r="DN138" s="200"/>
      <c r="DO138" s="272" t="str">
        <f t="shared" si="245"/>
        <v/>
      </c>
      <c r="DP138" s="272" t="str">
        <f t="shared" si="246"/>
        <v/>
      </c>
      <c r="DQ138" s="308"/>
      <c r="DR138" s="68">
        <f t="shared" si="186"/>
        <v>0</v>
      </c>
      <c r="DS138" s="68">
        <f t="shared" si="187"/>
        <v>0</v>
      </c>
      <c r="DT138" s="68">
        <f t="shared" si="188"/>
        <v>0</v>
      </c>
    </row>
    <row r="139" spans="1:156" s="90" customFormat="1" ht="23.25" customHeight="1" x14ac:dyDescent="0.2">
      <c r="A139" s="248"/>
      <c r="B139" s="263"/>
      <c r="C139" s="214"/>
      <c r="D139" s="324" t="str">
        <f t="shared" si="190"/>
        <v/>
      </c>
      <c r="E139" s="150" t="str">
        <f t="shared" si="239"/>
        <v/>
      </c>
      <c r="F139" s="214"/>
      <c r="G139" s="214"/>
      <c r="H139" s="214"/>
      <c r="I139" s="220"/>
      <c r="J139" s="214"/>
      <c r="K139" s="255"/>
      <c r="L139" s="268"/>
      <c r="M139" s="214"/>
      <c r="N139" s="215"/>
      <c r="O139" s="218"/>
      <c r="P139" s="216"/>
      <c r="Q139" s="217"/>
      <c r="R139" s="215"/>
      <c r="S139" s="219"/>
      <c r="T139" s="217"/>
      <c r="U139" s="215"/>
      <c r="V139" s="219"/>
      <c r="W139" s="217"/>
      <c r="X139" s="215"/>
      <c r="Y139" s="219"/>
      <c r="Z139" s="217"/>
      <c r="AA139" s="214"/>
      <c r="AB139" s="215"/>
      <c r="AC139" s="218"/>
      <c r="AD139" s="216"/>
      <c r="AE139" s="217"/>
      <c r="AF139" s="214"/>
      <c r="AG139" s="215"/>
      <c r="AH139" s="218"/>
      <c r="AI139" s="216"/>
      <c r="AJ139" s="217"/>
      <c r="AK139" s="214"/>
      <c r="AL139" s="215"/>
      <c r="AM139" s="218"/>
      <c r="AN139" s="216"/>
      <c r="AO139" s="217"/>
      <c r="AP139" s="214"/>
      <c r="AQ139" s="215"/>
      <c r="AR139" s="218"/>
      <c r="AS139" s="216"/>
      <c r="AT139" s="217"/>
      <c r="AU139" s="214"/>
      <c r="AV139" s="215"/>
      <c r="AW139" s="218"/>
      <c r="AX139" s="216"/>
      <c r="AY139" s="217"/>
      <c r="AZ139" s="214"/>
      <c r="BA139" s="215"/>
      <c r="BB139" s="218"/>
      <c r="BC139" s="216"/>
      <c r="BD139" s="213"/>
      <c r="BE139" s="214"/>
      <c r="BF139" s="214"/>
      <c r="BG139" s="215"/>
      <c r="BH139" s="218"/>
      <c r="BI139" s="216"/>
      <c r="BJ139" s="213"/>
      <c r="BK139" s="221"/>
      <c r="BL139" s="222">
        <f t="shared" si="191"/>
        <v>0</v>
      </c>
      <c r="BM139" s="223">
        <f t="shared" si="192"/>
        <v>0</v>
      </c>
      <c r="BN139" s="223">
        <f t="shared" si="193"/>
        <v>0</v>
      </c>
      <c r="BO139" s="223">
        <f t="shared" si="194"/>
        <v>0</v>
      </c>
      <c r="BP139" s="223">
        <f t="shared" si="195"/>
        <v>0</v>
      </c>
      <c r="BQ139" s="223">
        <f t="shared" si="196"/>
        <v>0</v>
      </c>
      <c r="BR139" s="224">
        <f t="shared" si="197"/>
        <v>0</v>
      </c>
      <c r="BS139" s="224">
        <f t="shared" si="198"/>
        <v>0</v>
      </c>
      <c r="BT139" s="223">
        <f t="shared" si="199"/>
        <v>0</v>
      </c>
      <c r="BU139" s="223">
        <f t="shared" si="200"/>
        <v>0</v>
      </c>
      <c r="BV139" s="223">
        <f t="shared" si="201"/>
        <v>0</v>
      </c>
      <c r="BW139" s="223">
        <f t="shared" si="202"/>
        <v>0</v>
      </c>
      <c r="BX139" s="223">
        <f t="shared" si="203"/>
        <v>0</v>
      </c>
      <c r="BY139" s="223">
        <f t="shared" si="204"/>
        <v>0</v>
      </c>
      <c r="BZ139" s="223">
        <f t="shared" si="205"/>
        <v>0</v>
      </c>
      <c r="CA139" s="223">
        <f t="shared" si="206"/>
        <v>0</v>
      </c>
      <c r="CB139" s="208">
        <f t="shared" si="189"/>
        <v>0</v>
      </c>
      <c r="CC139" s="223">
        <f t="shared" si="207"/>
        <v>0</v>
      </c>
      <c r="CD139" s="223">
        <f t="shared" si="208"/>
        <v>0</v>
      </c>
      <c r="CE139" s="224">
        <f t="shared" si="209"/>
        <v>0</v>
      </c>
      <c r="CF139" s="224">
        <f t="shared" si="210"/>
        <v>0</v>
      </c>
      <c r="CG139" s="224">
        <f t="shared" si="211"/>
        <v>0</v>
      </c>
      <c r="CH139" s="224">
        <f t="shared" si="212"/>
        <v>0</v>
      </c>
      <c r="CI139" s="224">
        <f t="shared" si="213"/>
        <v>0</v>
      </c>
      <c r="CJ139" s="224">
        <f t="shared" si="214"/>
        <v>0</v>
      </c>
      <c r="CK139" s="224">
        <f t="shared" si="215"/>
        <v>0</v>
      </c>
      <c r="CL139" s="224">
        <f t="shared" si="216"/>
        <v>0</v>
      </c>
      <c r="CM139" s="224">
        <f t="shared" si="217"/>
        <v>0</v>
      </c>
      <c r="CN139" s="224">
        <f t="shared" si="218"/>
        <v>0</v>
      </c>
      <c r="CO139" s="224">
        <f t="shared" si="219"/>
        <v>0</v>
      </c>
      <c r="CP139" s="224">
        <f t="shared" si="220"/>
        <v>0</v>
      </c>
      <c r="CQ139" s="224">
        <f t="shared" si="221"/>
        <v>0</v>
      </c>
      <c r="CR139" s="224" t="str">
        <f t="shared" si="222"/>
        <v/>
      </c>
      <c r="CS139" s="224" t="str">
        <f t="shared" si="223"/>
        <v xml:space="preserve"> </v>
      </c>
      <c r="CT139" s="224" t="str">
        <f t="shared" si="224"/>
        <v/>
      </c>
      <c r="CU139" s="224" t="str">
        <f t="shared" si="225"/>
        <v/>
      </c>
      <c r="CV139" s="224" t="str">
        <f t="shared" si="226"/>
        <v/>
      </c>
      <c r="CW139" s="224" t="str">
        <f t="shared" si="227"/>
        <v/>
      </c>
      <c r="CX139" s="224" t="str">
        <f t="shared" si="228"/>
        <v/>
      </c>
      <c r="CY139" s="224" t="str">
        <f t="shared" si="229"/>
        <v/>
      </c>
      <c r="CZ139" s="224" t="str">
        <f t="shared" si="230"/>
        <v/>
      </c>
      <c r="DA139" s="224" t="str">
        <f t="shared" si="231"/>
        <v/>
      </c>
      <c r="DB139" s="224" t="str">
        <f t="shared" si="232"/>
        <v/>
      </c>
      <c r="DC139" s="224" t="str">
        <f t="shared" si="233"/>
        <v/>
      </c>
      <c r="DD139" s="224" t="str">
        <f t="shared" si="234"/>
        <v/>
      </c>
      <c r="DE139" s="224" t="str">
        <f t="shared" si="235"/>
        <v/>
      </c>
      <c r="DF139" s="224" t="str">
        <f t="shared" si="236"/>
        <v/>
      </c>
      <c r="DG139" s="224" t="str">
        <f t="shared" si="237"/>
        <v/>
      </c>
      <c r="DH139" s="225" t="str">
        <f t="shared" si="238"/>
        <v/>
      </c>
      <c r="DI139" s="224" t="str">
        <f t="shared" si="241"/>
        <v/>
      </c>
      <c r="DJ139" s="224" t="str">
        <f t="shared" si="240"/>
        <v/>
      </c>
      <c r="DK139" s="306">
        <f t="shared" si="242"/>
        <v>0</v>
      </c>
      <c r="DL139" s="306">
        <f t="shared" si="243"/>
        <v>0</v>
      </c>
      <c r="DM139" s="306">
        <f t="shared" si="244"/>
        <v>0</v>
      </c>
      <c r="DN139" s="220"/>
      <c r="DO139" s="224" t="str">
        <f t="shared" si="245"/>
        <v/>
      </c>
      <c r="DP139" s="224" t="str">
        <f t="shared" si="246"/>
        <v/>
      </c>
      <c r="DQ139" s="307"/>
      <c r="DR139" s="71">
        <f t="shared" si="186"/>
        <v>0</v>
      </c>
      <c r="DS139" s="71">
        <f t="shared" si="187"/>
        <v>0</v>
      </c>
      <c r="DT139" s="71">
        <f t="shared" si="188"/>
        <v>0</v>
      </c>
      <c r="DU139" s="311"/>
      <c r="DV139" s="311"/>
      <c r="DW139" s="311"/>
      <c r="DX139" s="311"/>
      <c r="DY139" s="311"/>
      <c r="DZ139" s="311"/>
      <c r="EA139" s="311"/>
      <c r="EB139" s="311"/>
      <c r="EC139" s="311"/>
      <c r="ED139" s="311"/>
      <c r="EE139" s="311"/>
      <c r="EF139" s="311"/>
      <c r="EG139" s="311"/>
      <c r="EH139" s="311"/>
      <c r="EI139" s="311"/>
      <c r="EJ139" s="311"/>
      <c r="EK139" s="311"/>
      <c r="EL139" s="311"/>
      <c r="EM139" s="311"/>
      <c r="EN139" s="311"/>
      <c r="EO139" s="311"/>
      <c r="EP139" s="311"/>
      <c r="EQ139" s="311"/>
      <c r="ER139" s="311"/>
      <c r="ES139" s="311"/>
      <c r="ET139" s="311"/>
      <c r="EU139" s="311"/>
      <c r="EV139" s="311"/>
      <c r="EW139" s="311"/>
      <c r="EX139" s="311"/>
      <c r="EY139" s="311"/>
      <c r="EZ139" s="311"/>
    </row>
    <row r="140" spans="1:156" ht="23.25" customHeight="1" x14ac:dyDescent="0.2">
      <c r="A140" s="249"/>
      <c r="B140" s="264"/>
      <c r="C140" s="230"/>
      <c r="D140" s="325" t="str">
        <f t="shared" si="190"/>
        <v/>
      </c>
      <c r="E140" s="265" t="str">
        <f t="shared" si="239"/>
        <v/>
      </c>
      <c r="F140" s="230"/>
      <c r="G140" s="230"/>
      <c r="H140" s="230"/>
      <c r="I140" s="200"/>
      <c r="J140" s="230"/>
      <c r="K140" s="254"/>
      <c r="L140" s="269"/>
      <c r="M140" s="230"/>
      <c r="N140" s="231"/>
      <c r="O140" s="232"/>
      <c r="P140" s="205"/>
      <c r="Q140" s="203"/>
      <c r="R140" s="231"/>
      <c r="S140" s="233"/>
      <c r="T140" s="203"/>
      <c r="U140" s="231"/>
      <c r="V140" s="233"/>
      <c r="W140" s="203"/>
      <c r="X140" s="231"/>
      <c r="Y140" s="233"/>
      <c r="Z140" s="203"/>
      <c r="AA140" s="230"/>
      <c r="AB140" s="231"/>
      <c r="AC140" s="232"/>
      <c r="AD140" s="205"/>
      <c r="AE140" s="203"/>
      <c r="AF140" s="230"/>
      <c r="AG140" s="231"/>
      <c r="AH140" s="232"/>
      <c r="AI140" s="205"/>
      <c r="AJ140" s="203"/>
      <c r="AK140" s="230"/>
      <c r="AL140" s="231"/>
      <c r="AM140" s="232"/>
      <c r="AN140" s="205"/>
      <c r="AO140" s="203"/>
      <c r="AP140" s="230"/>
      <c r="AQ140" s="231"/>
      <c r="AR140" s="232"/>
      <c r="AS140" s="205"/>
      <c r="AT140" s="203"/>
      <c r="AU140" s="230"/>
      <c r="AV140" s="231"/>
      <c r="AW140" s="232"/>
      <c r="AX140" s="205"/>
      <c r="AY140" s="203"/>
      <c r="AZ140" s="230"/>
      <c r="BA140" s="231"/>
      <c r="BB140" s="232"/>
      <c r="BC140" s="205"/>
      <c r="BD140" s="199"/>
      <c r="BE140" s="230"/>
      <c r="BF140" s="230"/>
      <c r="BG140" s="231"/>
      <c r="BH140" s="232"/>
      <c r="BI140" s="205"/>
      <c r="BJ140" s="229"/>
      <c r="BK140" s="234"/>
      <c r="BL140" s="207">
        <f t="shared" si="191"/>
        <v>0</v>
      </c>
      <c r="BM140" s="208">
        <f t="shared" si="192"/>
        <v>0</v>
      </c>
      <c r="BN140" s="208">
        <f t="shared" si="193"/>
        <v>0</v>
      </c>
      <c r="BO140" s="208">
        <f t="shared" si="194"/>
        <v>0</v>
      </c>
      <c r="BP140" s="208">
        <f t="shared" si="195"/>
        <v>0</v>
      </c>
      <c r="BQ140" s="208">
        <f t="shared" si="196"/>
        <v>0</v>
      </c>
      <c r="BR140" s="209">
        <f t="shared" si="197"/>
        <v>0</v>
      </c>
      <c r="BS140" s="209">
        <f t="shared" si="198"/>
        <v>0</v>
      </c>
      <c r="BT140" s="208">
        <f t="shared" si="199"/>
        <v>0</v>
      </c>
      <c r="BU140" s="208">
        <f t="shared" si="200"/>
        <v>0</v>
      </c>
      <c r="BV140" s="208">
        <f t="shared" si="201"/>
        <v>0</v>
      </c>
      <c r="BW140" s="208">
        <f t="shared" si="202"/>
        <v>0</v>
      </c>
      <c r="BX140" s="208">
        <f t="shared" si="203"/>
        <v>0</v>
      </c>
      <c r="BY140" s="208">
        <f t="shared" si="204"/>
        <v>0</v>
      </c>
      <c r="BZ140" s="208">
        <f t="shared" si="205"/>
        <v>0</v>
      </c>
      <c r="CA140" s="208">
        <f t="shared" si="206"/>
        <v>0</v>
      </c>
      <c r="CB140" s="208">
        <f t="shared" si="189"/>
        <v>0</v>
      </c>
      <c r="CC140" s="208">
        <f t="shared" si="207"/>
        <v>0</v>
      </c>
      <c r="CD140" s="208">
        <f t="shared" si="208"/>
        <v>0</v>
      </c>
      <c r="CE140" s="209">
        <f t="shared" si="209"/>
        <v>0</v>
      </c>
      <c r="CF140" s="209">
        <f t="shared" si="210"/>
        <v>0</v>
      </c>
      <c r="CG140" s="209">
        <f t="shared" si="211"/>
        <v>0</v>
      </c>
      <c r="CH140" s="209">
        <f t="shared" si="212"/>
        <v>0</v>
      </c>
      <c r="CI140" s="209">
        <f t="shared" si="213"/>
        <v>0</v>
      </c>
      <c r="CJ140" s="209">
        <f t="shared" si="214"/>
        <v>0</v>
      </c>
      <c r="CK140" s="209">
        <f t="shared" si="215"/>
        <v>0</v>
      </c>
      <c r="CL140" s="209">
        <f t="shared" si="216"/>
        <v>0</v>
      </c>
      <c r="CM140" s="209">
        <f t="shared" si="217"/>
        <v>0</v>
      </c>
      <c r="CN140" s="209">
        <f t="shared" si="218"/>
        <v>0</v>
      </c>
      <c r="CO140" s="209">
        <f t="shared" si="219"/>
        <v>0</v>
      </c>
      <c r="CP140" s="209">
        <f t="shared" si="220"/>
        <v>0</v>
      </c>
      <c r="CQ140" s="209">
        <f t="shared" si="221"/>
        <v>0</v>
      </c>
      <c r="CR140" s="209" t="str">
        <f t="shared" si="222"/>
        <v/>
      </c>
      <c r="CS140" s="209" t="str">
        <f t="shared" si="223"/>
        <v xml:space="preserve"> </v>
      </c>
      <c r="CT140" s="209" t="str">
        <f t="shared" si="224"/>
        <v/>
      </c>
      <c r="CU140" s="209" t="str">
        <f t="shared" si="225"/>
        <v/>
      </c>
      <c r="CV140" s="209" t="str">
        <f t="shared" si="226"/>
        <v/>
      </c>
      <c r="CW140" s="209" t="str">
        <f t="shared" si="227"/>
        <v/>
      </c>
      <c r="CX140" s="209" t="str">
        <f t="shared" si="228"/>
        <v/>
      </c>
      <c r="CY140" s="209" t="str">
        <f t="shared" si="229"/>
        <v/>
      </c>
      <c r="CZ140" s="209" t="str">
        <f t="shared" si="230"/>
        <v/>
      </c>
      <c r="DA140" s="209" t="str">
        <f t="shared" si="231"/>
        <v/>
      </c>
      <c r="DB140" s="209" t="str">
        <f t="shared" si="232"/>
        <v/>
      </c>
      <c r="DC140" s="209" t="str">
        <f t="shared" si="233"/>
        <v/>
      </c>
      <c r="DD140" s="209" t="str">
        <f t="shared" si="234"/>
        <v/>
      </c>
      <c r="DE140" s="209" t="str">
        <f t="shared" si="235"/>
        <v/>
      </c>
      <c r="DF140" s="209" t="str">
        <f t="shared" si="236"/>
        <v/>
      </c>
      <c r="DG140" s="209" t="str">
        <f t="shared" si="237"/>
        <v/>
      </c>
      <c r="DH140" s="210" t="str">
        <f t="shared" si="238"/>
        <v/>
      </c>
      <c r="DI140" s="272" t="str">
        <f t="shared" si="241"/>
        <v/>
      </c>
      <c r="DJ140" s="272" t="str">
        <f t="shared" si="240"/>
        <v/>
      </c>
      <c r="DK140" s="200">
        <f t="shared" si="242"/>
        <v>0</v>
      </c>
      <c r="DL140" s="200">
        <f t="shared" si="243"/>
        <v>0</v>
      </c>
      <c r="DM140" s="200">
        <f t="shared" si="244"/>
        <v>0</v>
      </c>
      <c r="DN140" s="200"/>
      <c r="DO140" s="272" t="str">
        <f t="shared" si="245"/>
        <v/>
      </c>
      <c r="DP140" s="272" t="str">
        <f t="shared" si="246"/>
        <v/>
      </c>
      <c r="DQ140" s="308"/>
      <c r="DR140" s="68">
        <f t="shared" si="186"/>
        <v>0</v>
      </c>
      <c r="DS140" s="68">
        <f t="shared" si="187"/>
        <v>0</v>
      </c>
      <c r="DT140" s="68">
        <f t="shared" si="188"/>
        <v>0</v>
      </c>
    </row>
    <row r="141" spans="1:156" s="90" customFormat="1" ht="23.25" customHeight="1" x14ac:dyDescent="0.2">
      <c r="A141" s="248"/>
      <c r="B141" s="263"/>
      <c r="C141" s="214"/>
      <c r="D141" s="324" t="str">
        <f t="shared" si="190"/>
        <v/>
      </c>
      <c r="E141" s="150" t="str">
        <f t="shared" si="239"/>
        <v/>
      </c>
      <c r="F141" s="214"/>
      <c r="G141" s="214"/>
      <c r="H141" s="214"/>
      <c r="I141" s="220"/>
      <c r="J141" s="214"/>
      <c r="K141" s="255"/>
      <c r="L141" s="268"/>
      <c r="M141" s="214"/>
      <c r="N141" s="215"/>
      <c r="O141" s="218"/>
      <c r="P141" s="216"/>
      <c r="Q141" s="217"/>
      <c r="R141" s="215"/>
      <c r="S141" s="219"/>
      <c r="T141" s="217"/>
      <c r="U141" s="215"/>
      <c r="V141" s="219"/>
      <c r="W141" s="217"/>
      <c r="X141" s="215"/>
      <c r="Y141" s="219"/>
      <c r="Z141" s="217"/>
      <c r="AA141" s="214"/>
      <c r="AB141" s="215"/>
      <c r="AC141" s="218"/>
      <c r="AD141" s="216"/>
      <c r="AE141" s="217"/>
      <c r="AF141" s="214"/>
      <c r="AG141" s="215"/>
      <c r="AH141" s="218"/>
      <c r="AI141" s="216"/>
      <c r="AJ141" s="217"/>
      <c r="AK141" s="214"/>
      <c r="AL141" s="215"/>
      <c r="AM141" s="218"/>
      <c r="AN141" s="216"/>
      <c r="AO141" s="217"/>
      <c r="AP141" s="214"/>
      <c r="AQ141" s="215"/>
      <c r="AR141" s="218"/>
      <c r="AS141" s="216"/>
      <c r="AT141" s="217"/>
      <c r="AU141" s="214"/>
      <c r="AV141" s="215"/>
      <c r="AW141" s="218"/>
      <c r="AX141" s="216"/>
      <c r="AY141" s="217"/>
      <c r="AZ141" s="214"/>
      <c r="BA141" s="215"/>
      <c r="BB141" s="218"/>
      <c r="BC141" s="216"/>
      <c r="BD141" s="213"/>
      <c r="BE141" s="214"/>
      <c r="BF141" s="214"/>
      <c r="BG141" s="215"/>
      <c r="BH141" s="218"/>
      <c r="BI141" s="216"/>
      <c r="BJ141" s="213"/>
      <c r="BK141" s="221"/>
      <c r="BL141" s="222">
        <f t="shared" si="191"/>
        <v>0</v>
      </c>
      <c r="BM141" s="223">
        <f t="shared" si="192"/>
        <v>0</v>
      </c>
      <c r="BN141" s="223">
        <f t="shared" si="193"/>
        <v>0</v>
      </c>
      <c r="BO141" s="223">
        <f t="shared" si="194"/>
        <v>0</v>
      </c>
      <c r="BP141" s="223">
        <f t="shared" si="195"/>
        <v>0</v>
      </c>
      <c r="BQ141" s="223">
        <f t="shared" si="196"/>
        <v>0</v>
      </c>
      <c r="BR141" s="224">
        <f t="shared" si="197"/>
        <v>0</v>
      </c>
      <c r="BS141" s="224">
        <f t="shared" si="198"/>
        <v>0</v>
      </c>
      <c r="BT141" s="223">
        <f t="shared" si="199"/>
        <v>0</v>
      </c>
      <c r="BU141" s="223">
        <f t="shared" si="200"/>
        <v>0</v>
      </c>
      <c r="BV141" s="223">
        <f t="shared" si="201"/>
        <v>0</v>
      </c>
      <c r="BW141" s="223">
        <f t="shared" si="202"/>
        <v>0</v>
      </c>
      <c r="BX141" s="223">
        <f t="shared" si="203"/>
        <v>0</v>
      </c>
      <c r="BY141" s="223">
        <f t="shared" si="204"/>
        <v>0</v>
      </c>
      <c r="BZ141" s="223">
        <f t="shared" si="205"/>
        <v>0</v>
      </c>
      <c r="CA141" s="223">
        <f t="shared" si="206"/>
        <v>0</v>
      </c>
      <c r="CB141" s="208">
        <f t="shared" si="189"/>
        <v>0</v>
      </c>
      <c r="CC141" s="223">
        <f t="shared" si="207"/>
        <v>0</v>
      </c>
      <c r="CD141" s="223">
        <f t="shared" si="208"/>
        <v>0</v>
      </c>
      <c r="CE141" s="224">
        <f t="shared" si="209"/>
        <v>0</v>
      </c>
      <c r="CF141" s="224">
        <f t="shared" si="210"/>
        <v>0</v>
      </c>
      <c r="CG141" s="224">
        <f t="shared" si="211"/>
        <v>0</v>
      </c>
      <c r="CH141" s="224">
        <f t="shared" si="212"/>
        <v>0</v>
      </c>
      <c r="CI141" s="224">
        <f t="shared" si="213"/>
        <v>0</v>
      </c>
      <c r="CJ141" s="224">
        <f t="shared" si="214"/>
        <v>0</v>
      </c>
      <c r="CK141" s="224">
        <f t="shared" si="215"/>
        <v>0</v>
      </c>
      <c r="CL141" s="224">
        <f t="shared" si="216"/>
        <v>0</v>
      </c>
      <c r="CM141" s="224">
        <f t="shared" si="217"/>
        <v>0</v>
      </c>
      <c r="CN141" s="224">
        <f t="shared" si="218"/>
        <v>0</v>
      </c>
      <c r="CO141" s="224">
        <f t="shared" si="219"/>
        <v>0</v>
      </c>
      <c r="CP141" s="224">
        <f t="shared" si="220"/>
        <v>0</v>
      </c>
      <c r="CQ141" s="224">
        <f t="shared" si="221"/>
        <v>0</v>
      </c>
      <c r="CR141" s="224" t="str">
        <f t="shared" si="222"/>
        <v/>
      </c>
      <c r="CS141" s="224" t="str">
        <f t="shared" si="223"/>
        <v xml:space="preserve"> </v>
      </c>
      <c r="CT141" s="224" t="str">
        <f t="shared" si="224"/>
        <v/>
      </c>
      <c r="CU141" s="224" t="str">
        <f t="shared" si="225"/>
        <v/>
      </c>
      <c r="CV141" s="224" t="str">
        <f t="shared" si="226"/>
        <v/>
      </c>
      <c r="CW141" s="224" t="str">
        <f t="shared" si="227"/>
        <v/>
      </c>
      <c r="CX141" s="224" t="str">
        <f t="shared" si="228"/>
        <v/>
      </c>
      <c r="CY141" s="224" t="str">
        <f t="shared" si="229"/>
        <v/>
      </c>
      <c r="CZ141" s="224" t="str">
        <f t="shared" si="230"/>
        <v/>
      </c>
      <c r="DA141" s="224" t="str">
        <f t="shared" si="231"/>
        <v/>
      </c>
      <c r="DB141" s="224" t="str">
        <f t="shared" si="232"/>
        <v/>
      </c>
      <c r="DC141" s="224" t="str">
        <f t="shared" si="233"/>
        <v/>
      </c>
      <c r="DD141" s="224" t="str">
        <f t="shared" si="234"/>
        <v/>
      </c>
      <c r="DE141" s="224" t="str">
        <f t="shared" si="235"/>
        <v/>
      </c>
      <c r="DF141" s="224" t="str">
        <f t="shared" si="236"/>
        <v/>
      </c>
      <c r="DG141" s="224" t="str">
        <f t="shared" si="237"/>
        <v/>
      </c>
      <c r="DH141" s="225" t="str">
        <f t="shared" si="238"/>
        <v/>
      </c>
      <c r="DI141" s="224" t="str">
        <f t="shared" si="241"/>
        <v/>
      </c>
      <c r="DJ141" s="224" t="str">
        <f t="shared" si="240"/>
        <v/>
      </c>
      <c r="DK141" s="306">
        <f t="shared" si="242"/>
        <v>0</v>
      </c>
      <c r="DL141" s="306">
        <f t="shared" si="243"/>
        <v>0</v>
      </c>
      <c r="DM141" s="306">
        <f t="shared" si="244"/>
        <v>0</v>
      </c>
      <c r="DN141" s="220"/>
      <c r="DO141" s="224" t="str">
        <f t="shared" si="245"/>
        <v/>
      </c>
      <c r="DP141" s="224" t="str">
        <f t="shared" si="246"/>
        <v/>
      </c>
      <c r="DQ141" s="307"/>
      <c r="DR141" s="71">
        <f t="shared" si="186"/>
        <v>0</v>
      </c>
      <c r="DS141" s="71">
        <f t="shared" si="187"/>
        <v>0</v>
      </c>
      <c r="DT141" s="71">
        <f t="shared" si="188"/>
        <v>0</v>
      </c>
      <c r="DU141" s="311"/>
      <c r="DV141" s="311"/>
      <c r="DW141" s="311"/>
      <c r="DX141" s="311"/>
      <c r="DY141" s="311"/>
      <c r="DZ141" s="311"/>
      <c r="EA141" s="311"/>
      <c r="EB141" s="311"/>
      <c r="EC141" s="311"/>
      <c r="ED141" s="311"/>
      <c r="EE141" s="311"/>
      <c r="EF141" s="311"/>
      <c r="EG141" s="311"/>
      <c r="EH141" s="311"/>
      <c r="EI141" s="311"/>
      <c r="EJ141" s="311"/>
      <c r="EK141" s="311"/>
      <c r="EL141" s="311"/>
      <c r="EM141" s="311"/>
      <c r="EN141" s="311"/>
      <c r="EO141" s="311"/>
      <c r="EP141" s="311"/>
      <c r="EQ141" s="311"/>
      <c r="ER141" s="311"/>
      <c r="ES141" s="311"/>
      <c r="ET141" s="311"/>
      <c r="EU141" s="311"/>
      <c r="EV141" s="311"/>
      <c r="EW141" s="311"/>
      <c r="EX141" s="311"/>
      <c r="EY141" s="311"/>
      <c r="EZ141" s="311"/>
    </row>
    <row r="142" spans="1:156" ht="23.25" customHeight="1" x14ac:dyDescent="0.2">
      <c r="A142" s="249"/>
      <c r="B142" s="264"/>
      <c r="C142" s="230"/>
      <c r="D142" s="325" t="str">
        <f t="shared" si="190"/>
        <v/>
      </c>
      <c r="E142" s="265" t="str">
        <f t="shared" si="239"/>
        <v/>
      </c>
      <c r="F142" s="230"/>
      <c r="G142" s="230"/>
      <c r="H142" s="230"/>
      <c r="I142" s="200"/>
      <c r="J142" s="230"/>
      <c r="K142" s="254"/>
      <c r="L142" s="269"/>
      <c r="M142" s="230"/>
      <c r="N142" s="231"/>
      <c r="O142" s="232"/>
      <c r="P142" s="205"/>
      <c r="Q142" s="203"/>
      <c r="R142" s="231"/>
      <c r="S142" s="233"/>
      <c r="T142" s="203"/>
      <c r="U142" s="231"/>
      <c r="V142" s="233"/>
      <c r="W142" s="203"/>
      <c r="X142" s="231"/>
      <c r="Y142" s="233"/>
      <c r="Z142" s="203"/>
      <c r="AA142" s="230"/>
      <c r="AB142" s="231"/>
      <c r="AC142" s="232"/>
      <c r="AD142" s="205"/>
      <c r="AE142" s="203"/>
      <c r="AF142" s="230"/>
      <c r="AG142" s="231"/>
      <c r="AH142" s="232"/>
      <c r="AI142" s="205"/>
      <c r="AJ142" s="203"/>
      <c r="AK142" s="230"/>
      <c r="AL142" s="231"/>
      <c r="AM142" s="232"/>
      <c r="AN142" s="205"/>
      <c r="AO142" s="203"/>
      <c r="AP142" s="230"/>
      <c r="AQ142" s="231"/>
      <c r="AR142" s="232"/>
      <c r="AS142" s="205"/>
      <c r="AT142" s="203"/>
      <c r="AU142" s="230"/>
      <c r="AV142" s="231"/>
      <c r="AW142" s="232"/>
      <c r="AX142" s="205"/>
      <c r="AY142" s="203"/>
      <c r="AZ142" s="230"/>
      <c r="BA142" s="231"/>
      <c r="BB142" s="232"/>
      <c r="BC142" s="205"/>
      <c r="BD142" s="199"/>
      <c r="BE142" s="230"/>
      <c r="BF142" s="230"/>
      <c r="BG142" s="231"/>
      <c r="BH142" s="232"/>
      <c r="BI142" s="205"/>
      <c r="BJ142" s="229"/>
      <c r="BK142" s="234"/>
      <c r="BL142" s="207">
        <f t="shared" si="191"/>
        <v>0</v>
      </c>
      <c r="BM142" s="208">
        <f t="shared" si="192"/>
        <v>0</v>
      </c>
      <c r="BN142" s="208">
        <f t="shared" si="193"/>
        <v>0</v>
      </c>
      <c r="BO142" s="208">
        <f t="shared" si="194"/>
        <v>0</v>
      </c>
      <c r="BP142" s="208">
        <f t="shared" si="195"/>
        <v>0</v>
      </c>
      <c r="BQ142" s="208">
        <f t="shared" si="196"/>
        <v>0</v>
      </c>
      <c r="BR142" s="209">
        <f t="shared" si="197"/>
        <v>0</v>
      </c>
      <c r="BS142" s="209">
        <f t="shared" si="198"/>
        <v>0</v>
      </c>
      <c r="BT142" s="208">
        <f t="shared" si="199"/>
        <v>0</v>
      </c>
      <c r="BU142" s="208">
        <f t="shared" si="200"/>
        <v>0</v>
      </c>
      <c r="BV142" s="208">
        <f t="shared" si="201"/>
        <v>0</v>
      </c>
      <c r="BW142" s="208">
        <f t="shared" si="202"/>
        <v>0</v>
      </c>
      <c r="BX142" s="208">
        <f t="shared" si="203"/>
        <v>0</v>
      </c>
      <c r="BY142" s="208">
        <f t="shared" si="204"/>
        <v>0</v>
      </c>
      <c r="BZ142" s="208">
        <f t="shared" si="205"/>
        <v>0</v>
      </c>
      <c r="CA142" s="208">
        <f t="shared" si="206"/>
        <v>0</v>
      </c>
      <c r="CB142" s="208">
        <f t="shared" si="189"/>
        <v>0</v>
      </c>
      <c r="CC142" s="208">
        <f t="shared" si="207"/>
        <v>0</v>
      </c>
      <c r="CD142" s="208">
        <f t="shared" si="208"/>
        <v>0</v>
      </c>
      <c r="CE142" s="209">
        <f t="shared" si="209"/>
        <v>0</v>
      </c>
      <c r="CF142" s="209">
        <f t="shared" si="210"/>
        <v>0</v>
      </c>
      <c r="CG142" s="209">
        <f t="shared" si="211"/>
        <v>0</v>
      </c>
      <c r="CH142" s="209">
        <f t="shared" si="212"/>
        <v>0</v>
      </c>
      <c r="CI142" s="209">
        <f t="shared" si="213"/>
        <v>0</v>
      </c>
      <c r="CJ142" s="209">
        <f t="shared" si="214"/>
        <v>0</v>
      </c>
      <c r="CK142" s="209">
        <f t="shared" si="215"/>
        <v>0</v>
      </c>
      <c r="CL142" s="209">
        <f t="shared" si="216"/>
        <v>0</v>
      </c>
      <c r="CM142" s="209">
        <f t="shared" si="217"/>
        <v>0</v>
      </c>
      <c r="CN142" s="209">
        <f t="shared" si="218"/>
        <v>0</v>
      </c>
      <c r="CO142" s="209">
        <f t="shared" si="219"/>
        <v>0</v>
      </c>
      <c r="CP142" s="209">
        <f t="shared" si="220"/>
        <v>0</v>
      </c>
      <c r="CQ142" s="209">
        <f t="shared" si="221"/>
        <v>0</v>
      </c>
      <c r="CR142" s="209" t="str">
        <f t="shared" si="222"/>
        <v/>
      </c>
      <c r="CS142" s="209" t="str">
        <f t="shared" si="223"/>
        <v xml:space="preserve"> </v>
      </c>
      <c r="CT142" s="209" t="str">
        <f t="shared" si="224"/>
        <v/>
      </c>
      <c r="CU142" s="209" t="str">
        <f t="shared" si="225"/>
        <v/>
      </c>
      <c r="CV142" s="209" t="str">
        <f t="shared" si="226"/>
        <v/>
      </c>
      <c r="CW142" s="209" t="str">
        <f t="shared" si="227"/>
        <v/>
      </c>
      <c r="CX142" s="209" t="str">
        <f t="shared" si="228"/>
        <v/>
      </c>
      <c r="CY142" s="209" t="str">
        <f t="shared" si="229"/>
        <v/>
      </c>
      <c r="CZ142" s="209" t="str">
        <f t="shared" si="230"/>
        <v/>
      </c>
      <c r="DA142" s="209" t="str">
        <f t="shared" si="231"/>
        <v/>
      </c>
      <c r="DB142" s="209" t="str">
        <f t="shared" si="232"/>
        <v/>
      </c>
      <c r="DC142" s="209" t="str">
        <f t="shared" si="233"/>
        <v/>
      </c>
      <c r="DD142" s="209" t="str">
        <f t="shared" si="234"/>
        <v/>
      </c>
      <c r="DE142" s="209" t="str">
        <f t="shared" si="235"/>
        <v/>
      </c>
      <c r="DF142" s="209" t="str">
        <f t="shared" si="236"/>
        <v/>
      </c>
      <c r="DG142" s="209" t="str">
        <f t="shared" si="237"/>
        <v/>
      </c>
      <c r="DH142" s="210" t="str">
        <f t="shared" si="238"/>
        <v/>
      </c>
      <c r="DI142" s="272" t="str">
        <f t="shared" si="241"/>
        <v/>
      </c>
      <c r="DJ142" s="272" t="str">
        <f t="shared" si="240"/>
        <v/>
      </c>
      <c r="DK142" s="200">
        <f t="shared" si="242"/>
        <v>0</v>
      </c>
      <c r="DL142" s="200">
        <f t="shared" si="243"/>
        <v>0</v>
      </c>
      <c r="DM142" s="200">
        <f t="shared" si="244"/>
        <v>0</v>
      </c>
      <c r="DN142" s="200"/>
      <c r="DO142" s="272" t="str">
        <f t="shared" si="245"/>
        <v/>
      </c>
      <c r="DP142" s="272" t="str">
        <f t="shared" si="246"/>
        <v/>
      </c>
      <c r="DQ142" s="308"/>
      <c r="DR142" s="68">
        <f t="shared" si="186"/>
        <v>0</v>
      </c>
      <c r="DS142" s="68">
        <f t="shared" si="187"/>
        <v>0</v>
      </c>
      <c r="DT142" s="68">
        <f t="shared" si="188"/>
        <v>0</v>
      </c>
    </row>
    <row r="143" spans="1:156" s="90" customFormat="1" ht="23.25" customHeight="1" x14ac:dyDescent="0.2">
      <c r="A143" s="248"/>
      <c r="B143" s="263"/>
      <c r="C143" s="214"/>
      <c r="D143" s="324" t="str">
        <f t="shared" si="190"/>
        <v/>
      </c>
      <c r="E143" s="150" t="str">
        <f t="shared" si="239"/>
        <v/>
      </c>
      <c r="F143" s="214"/>
      <c r="G143" s="214"/>
      <c r="H143" s="214"/>
      <c r="I143" s="220"/>
      <c r="J143" s="214"/>
      <c r="K143" s="255"/>
      <c r="L143" s="268"/>
      <c r="M143" s="214"/>
      <c r="N143" s="215"/>
      <c r="O143" s="218"/>
      <c r="P143" s="216"/>
      <c r="Q143" s="217"/>
      <c r="R143" s="215"/>
      <c r="S143" s="219"/>
      <c r="T143" s="217"/>
      <c r="U143" s="215"/>
      <c r="V143" s="219"/>
      <c r="W143" s="217"/>
      <c r="X143" s="215"/>
      <c r="Y143" s="219"/>
      <c r="Z143" s="217"/>
      <c r="AA143" s="214"/>
      <c r="AB143" s="215"/>
      <c r="AC143" s="218"/>
      <c r="AD143" s="216"/>
      <c r="AE143" s="217"/>
      <c r="AF143" s="214"/>
      <c r="AG143" s="215"/>
      <c r="AH143" s="218"/>
      <c r="AI143" s="216"/>
      <c r="AJ143" s="217"/>
      <c r="AK143" s="214"/>
      <c r="AL143" s="215"/>
      <c r="AM143" s="218"/>
      <c r="AN143" s="216"/>
      <c r="AO143" s="217"/>
      <c r="AP143" s="214"/>
      <c r="AQ143" s="215"/>
      <c r="AR143" s="218"/>
      <c r="AS143" s="216"/>
      <c r="AT143" s="217"/>
      <c r="AU143" s="214"/>
      <c r="AV143" s="215"/>
      <c r="AW143" s="218"/>
      <c r="AX143" s="216"/>
      <c r="AY143" s="217"/>
      <c r="AZ143" s="214"/>
      <c r="BA143" s="215"/>
      <c r="BB143" s="218"/>
      <c r="BC143" s="216"/>
      <c r="BD143" s="213"/>
      <c r="BE143" s="214"/>
      <c r="BF143" s="214"/>
      <c r="BG143" s="215"/>
      <c r="BH143" s="218"/>
      <c r="BI143" s="216"/>
      <c r="BJ143" s="213"/>
      <c r="BK143" s="221"/>
      <c r="BL143" s="222">
        <f t="shared" si="191"/>
        <v>0</v>
      </c>
      <c r="BM143" s="223">
        <f t="shared" si="192"/>
        <v>0</v>
      </c>
      <c r="BN143" s="223">
        <f t="shared" si="193"/>
        <v>0</v>
      </c>
      <c r="BO143" s="223">
        <f t="shared" si="194"/>
        <v>0</v>
      </c>
      <c r="BP143" s="223">
        <f t="shared" si="195"/>
        <v>0</v>
      </c>
      <c r="BQ143" s="223">
        <f t="shared" si="196"/>
        <v>0</v>
      </c>
      <c r="BR143" s="224">
        <f t="shared" si="197"/>
        <v>0</v>
      </c>
      <c r="BS143" s="224">
        <f t="shared" si="198"/>
        <v>0</v>
      </c>
      <c r="BT143" s="223">
        <f t="shared" si="199"/>
        <v>0</v>
      </c>
      <c r="BU143" s="223">
        <f t="shared" si="200"/>
        <v>0</v>
      </c>
      <c r="BV143" s="223">
        <f t="shared" si="201"/>
        <v>0</v>
      </c>
      <c r="BW143" s="223">
        <f t="shared" si="202"/>
        <v>0</v>
      </c>
      <c r="BX143" s="223">
        <f t="shared" si="203"/>
        <v>0</v>
      </c>
      <c r="BY143" s="223">
        <f t="shared" si="204"/>
        <v>0</v>
      </c>
      <c r="BZ143" s="223">
        <f t="shared" si="205"/>
        <v>0</v>
      </c>
      <c r="CA143" s="223">
        <f t="shared" si="206"/>
        <v>0</v>
      </c>
      <c r="CB143" s="208">
        <f t="shared" si="189"/>
        <v>0</v>
      </c>
      <c r="CC143" s="223">
        <f t="shared" si="207"/>
        <v>0</v>
      </c>
      <c r="CD143" s="223">
        <f t="shared" si="208"/>
        <v>0</v>
      </c>
      <c r="CE143" s="224">
        <f t="shared" si="209"/>
        <v>0</v>
      </c>
      <c r="CF143" s="224">
        <f t="shared" si="210"/>
        <v>0</v>
      </c>
      <c r="CG143" s="224">
        <f t="shared" si="211"/>
        <v>0</v>
      </c>
      <c r="CH143" s="224">
        <f t="shared" si="212"/>
        <v>0</v>
      </c>
      <c r="CI143" s="224">
        <f t="shared" si="213"/>
        <v>0</v>
      </c>
      <c r="CJ143" s="224">
        <f t="shared" si="214"/>
        <v>0</v>
      </c>
      <c r="CK143" s="224">
        <f t="shared" si="215"/>
        <v>0</v>
      </c>
      <c r="CL143" s="224">
        <f t="shared" si="216"/>
        <v>0</v>
      </c>
      <c r="CM143" s="224">
        <f t="shared" si="217"/>
        <v>0</v>
      </c>
      <c r="CN143" s="224">
        <f t="shared" si="218"/>
        <v>0</v>
      </c>
      <c r="CO143" s="224">
        <f t="shared" si="219"/>
        <v>0</v>
      </c>
      <c r="CP143" s="224">
        <f t="shared" si="220"/>
        <v>0</v>
      </c>
      <c r="CQ143" s="224">
        <f t="shared" si="221"/>
        <v>0</v>
      </c>
      <c r="CR143" s="224" t="str">
        <f t="shared" si="222"/>
        <v/>
      </c>
      <c r="CS143" s="224" t="str">
        <f t="shared" si="223"/>
        <v xml:space="preserve"> </v>
      </c>
      <c r="CT143" s="224" t="str">
        <f t="shared" si="224"/>
        <v/>
      </c>
      <c r="CU143" s="224" t="str">
        <f t="shared" si="225"/>
        <v/>
      </c>
      <c r="CV143" s="224" t="str">
        <f t="shared" si="226"/>
        <v/>
      </c>
      <c r="CW143" s="224" t="str">
        <f t="shared" si="227"/>
        <v/>
      </c>
      <c r="CX143" s="224" t="str">
        <f t="shared" si="228"/>
        <v/>
      </c>
      <c r="CY143" s="224" t="str">
        <f t="shared" si="229"/>
        <v/>
      </c>
      <c r="CZ143" s="224" t="str">
        <f t="shared" si="230"/>
        <v/>
      </c>
      <c r="DA143" s="224" t="str">
        <f t="shared" si="231"/>
        <v/>
      </c>
      <c r="DB143" s="224" t="str">
        <f t="shared" si="232"/>
        <v/>
      </c>
      <c r="DC143" s="224" t="str">
        <f t="shared" si="233"/>
        <v/>
      </c>
      <c r="DD143" s="224" t="str">
        <f t="shared" si="234"/>
        <v/>
      </c>
      <c r="DE143" s="224" t="str">
        <f t="shared" si="235"/>
        <v/>
      </c>
      <c r="DF143" s="224" t="str">
        <f t="shared" si="236"/>
        <v/>
      </c>
      <c r="DG143" s="224" t="str">
        <f t="shared" si="237"/>
        <v/>
      </c>
      <c r="DH143" s="225" t="str">
        <f t="shared" si="238"/>
        <v/>
      </c>
      <c r="DI143" s="224" t="str">
        <f t="shared" si="241"/>
        <v/>
      </c>
      <c r="DJ143" s="224" t="str">
        <f t="shared" si="240"/>
        <v/>
      </c>
      <c r="DK143" s="306">
        <f t="shared" si="242"/>
        <v>0</v>
      </c>
      <c r="DL143" s="306">
        <f t="shared" si="243"/>
        <v>0</v>
      </c>
      <c r="DM143" s="306">
        <f t="shared" si="244"/>
        <v>0</v>
      </c>
      <c r="DN143" s="220"/>
      <c r="DO143" s="224" t="str">
        <f t="shared" si="245"/>
        <v/>
      </c>
      <c r="DP143" s="224" t="str">
        <f t="shared" si="246"/>
        <v/>
      </c>
      <c r="DQ143" s="307"/>
      <c r="DR143" s="71">
        <f t="shared" si="186"/>
        <v>0</v>
      </c>
      <c r="DS143" s="71">
        <f t="shared" si="187"/>
        <v>0</v>
      </c>
      <c r="DT143" s="71">
        <f t="shared" si="188"/>
        <v>0</v>
      </c>
      <c r="DU143" s="311"/>
      <c r="DV143" s="311"/>
      <c r="DW143" s="311"/>
      <c r="DX143" s="311"/>
      <c r="DY143" s="311"/>
      <c r="DZ143" s="311"/>
      <c r="EA143" s="311"/>
      <c r="EB143" s="311"/>
      <c r="EC143" s="311"/>
      <c r="ED143" s="311"/>
      <c r="EE143" s="311"/>
      <c r="EF143" s="311"/>
      <c r="EG143" s="311"/>
      <c r="EH143" s="311"/>
      <c r="EI143" s="311"/>
      <c r="EJ143" s="311"/>
      <c r="EK143" s="311"/>
      <c r="EL143" s="311"/>
      <c r="EM143" s="311"/>
      <c r="EN143" s="311"/>
      <c r="EO143" s="311"/>
      <c r="EP143" s="311"/>
      <c r="EQ143" s="311"/>
      <c r="ER143" s="311"/>
      <c r="ES143" s="311"/>
      <c r="ET143" s="311"/>
      <c r="EU143" s="311"/>
      <c r="EV143" s="311"/>
      <c r="EW143" s="311"/>
      <c r="EX143" s="311"/>
      <c r="EY143" s="311"/>
      <c r="EZ143" s="311"/>
    </row>
    <row r="144" spans="1:156" ht="23.25" customHeight="1" x14ac:dyDescent="0.2">
      <c r="A144" s="249"/>
      <c r="B144" s="264"/>
      <c r="C144" s="230"/>
      <c r="D144" s="325" t="str">
        <f t="shared" si="190"/>
        <v/>
      </c>
      <c r="E144" s="265" t="str">
        <f t="shared" si="239"/>
        <v/>
      </c>
      <c r="F144" s="230"/>
      <c r="G144" s="230"/>
      <c r="H144" s="230"/>
      <c r="I144" s="200"/>
      <c r="J144" s="230"/>
      <c r="K144" s="254"/>
      <c r="L144" s="269"/>
      <c r="M144" s="230"/>
      <c r="N144" s="231"/>
      <c r="O144" s="232"/>
      <c r="P144" s="205"/>
      <c r="Q144" s="203"/>
      <c r="R144" s="231"/>
      <c r="S144" s="233"/>
      <c r="T144" s="203"/>
      <c r="U144" s="231"/>
      <c r="V144" s="233"/>
      <c r="W144" s="203"/>
      <c r="X144" s="231"/>
      <c r="Y144" s="233"/>
      <c r="Z144" s="203"/>
      <c r="AA144" s="230"/>
      <c r="AB144" s="231"/>
      <c r="AC144" s="232"/>
      <c r="AD144" s="205"/>
      <c r="AE144" s="203"/>
      <c r="AF144" s="230"/>
      <c r="AG144" s="231"/>
      <c r="AH144" s="232"/>
      <c r="AI144" s="205"/>
      <c r="AJ144" s="203"/>
      <c r="AK144" s="230"/>
      <c r="AL144" s="231"/>
      <c r="AM144" s="232"/>
      <c r="AN144" s="205"/>
      <c r="AO144" s="203"/>
      <c r="AP144" s="230"/>
      <c r="AQ144" s="231"/>
      <c r="AR144" s="232"/>
      <c r="AS144" s="205"/>
      <c r="AT144" s="203"/>
      <c r="AU144" s="230"/>
      <c r="AV144" s="231"/>
      <c r="AW144" s="232"/>
      <c r="AX144" s="205"/>
      <c r="AY144" s="203"/>
      <c r="AZ144" s="230"/>
      <c r="BA144" s="231"/>
      <c r="BB144" s="232"/>
      <c r="BC144" s="205"/>
      <c r="BD144" s="199"/>
      <c r="BE144" s="230"/>
      <c r="BF144" s="230"/>
      <c r="BG144" s="231"/>
      <c r="BH144" s="232"/>
      <c r="BI144" s="205"/>
      <c r="BJ144" s="229"/>
      <c r="BK144" s="234"/>
      <c r="BL144" s="207">
        <f t="shared" si="191"/>
        <v>0</v>
      </c>
      <c r="BM144" s="208">
        <f t="shared" si="192"/>
        <v>0</v>
      </c>
      <c r="BN144" s="208">
        <f t="shared" si="193"/>
        <v>0</v>
      </c>
      <c r="BO144" s="208">
        <f t="shared" si="194"/>
        <v>0</v>
      </c>
      <c r="BP144" s="208">
        <f t="shared" si="195"/>
        <v>0</v>
      </c>
      <c r="BQ144" s="208">
        <f t="shared" si="196"/>
        <v>0</v>
      </c>
      <c r="BR144" s="209">
        <f t="shared" si="197"/>
        <v>0</v>
      </c>
      <c r="BS144" s="209">
        <f t="shared" si="198"/>
        <v>0</v>
      </c>
      <c r="BT144" s="208">
        <f t="shared" si="199"/>
        <v>0</v>
      </c>
      <c r="BU144" s="208">
        <f t="shared" si="200"/>
        <v>0</v>
      </c>
      <c r="BV144" s="208">
        <f t="shared" si="201"/>
        <v>0</v>
      </c>
      <c r="BW144" s="208">
        <f t="shared" si="202"/>
        <v>0</v>
      </c>
      <c r="BX144" s="208">
        <f t="shared" si="203"/>
        <v>0</v>
      </c>
      <c r="BY144" s="208">
        <f t="shared" si="204"/>
        <v>0</v>
      </c>
      <c r="BZ144" s="208">
        <f t="shared" si="205"/>
        <v>0</v>
      </c>
      <c r="CA144" s="208">
        <f t="shared" si="206"/>
        <v>0</v>
      </c>
      <c r="CB144" s="208">
        <f t="shared" si="189"/>
        <v>0</v>
      </c>
      <c r="CC144" s="208">
        <f t="shared" si="207"/>
        <v>0</v>
      </c>
      <c r="CD144" s="208">
        <f t="shared" si="208"/>
        <v>0</v>
      </c>
      <c r="CE144" s="209">
        <f t="shared" si="209"/>
        <v>0</v>
      </c>
      <c r="CF144" s="209">
        <f t="shared" si="210"/>
        <v>0</v>
      </c>
      <c r="CG144" s="209">
        <f t="shared" si="211"/>
        <v>0</v>
      </c>
      <c r="CH144" s="209">
        <f t="shared" si="212"/>
        <v>0</v>
      </c>
      <c r="CI144" s="209">
        <f t="shared" si="213"/>
        <v>0</v>
      </c>
      <c r="CJ144" s="209">
        <f t="shared" si="214"/>
        <v>0</v>
      </c>
      <c r="CK144" s="209">
        <f t="shared" si="215"/>
        <v>0</v>
      </c>
      <c r="CL144" s="209">
        <f t="shared" si="216"/>
        <v>0</v>
      </c>
      <c r="CM144" s="209">
        <f t="shared" si="217"/>
        <v>0</v>
      </c>
      <c r="CN144" s="209">
        <f t="shared" si="218"/>
        <v>0</v>
      </c>
      <c r="CO144" s="209">
        <f t="shared" si="219"/>
        <v>0</v>
      </c>
      <c r="CP144" s="209">
        <f t="shared" si="220"/>
        <v>0</v>
      </c>
      <c r="CQ144" s="209">
        <f t="shared" si="221"/>
        <v>0</v>
      </c>
      <c r="CR144" s="209" t="str">
        <f t="shared" si="222"/>
        <v/>
      </c>
      <c r="CS144" s="209" t="str">
        <f t="shared" si="223"/>
        <v xml:space="preserve"> </v>
      </c>
      <c r="CT144" s="209" t="str">
        <f t="shared" si="224"/>
        <v/>
      </c>
      <c r="CU144" s="209" t="str">
        <f t="shared" si="225"/>
        <v/>
      </c>
      <c r="CV144" s="209" t="str">
        <f t="shared" si="226"/>
        <v/>
      </c>
      <c r="CW144" s="209" t="str">
        <f t="shared" si="227"/>
        <v/>
      </c>
      <c r="CX144" s="209" t="str">
        <f t="shared" si="228"/>
        <v/>
      </c>
      <c r="CY144" s="209" t="str">
        <f t="shared" si="229"/>
        <v/>
      </c>
      <c r="CZ144" s="209" t="str">
        <f t="shared" si="230"/>
        <v/>
      </c>
      <c r="DA144" s="209" t="str">
        <f t="shared" si="231"/>
        <v/>
      </c>
      <c r="DB144" s="209" t="str">
        <f t="shared" si="232"/>
        <v/>
      </c>
      <c r="DC144" s="209" t="str">
        <f t="shared" si="233"/>
        <v/>
      </c>
      <c r="DD144" s="209" t="str">
        <f t="shared" si="234"/>
        <v/>
      </c>
      <c r="DE144" s="209" t="str">
        <f t="shared" si="235"/>
        <v/>
      </c>
      <c r="DF144" s="209" t="str">
        <f t="shared" si="236"/>
        <v/>
      </c>
      <c r="DG144" s="209" t="str">
        <f t="shared" si="237"/>
        <v/>
      </c>
      <c r="DH144" s="210" t="str">
        <f t="shared" si="238"/>
        <v/>
      </c>
      <c r="DI144" s="272" t="str">
        <f t="shared" si="241"/>
        <v/>
      </c>
      <c r="DJ144" s="272" t="str">
        <f t="shared" si="240"/>
        <v/>
      </c>
      <c r="DK144" s="200">
        <f t="shared" si="242"/>
        <v>0</v>
      </c>
      <c r="DL144" s="200">
        <f t="shared" si="243"/>
        <v>0</v>
      </c>
      <c r="DM144" s="200">
        <f t="shared" si="244"/>
        <v>0</v>
      </c>
      <c r="DN144" s="200"/>
      <c r="DO144" s="272" t="str">
        <f t="shared" si="245"/>
        <v/>
      </c>
      <c r="DP144" s="272" t="str">
        <f t="shared" si="246"/>
        <v/>
      </c>
      <c r="DQ144" s="308"/>
      <c r="DR144" s="68">
        <f t="shared" si="186"/>
        <v>0</v>
      </c>
      <c r="DS144" s="68">
        <f t="shared" si="187"/>
        <v>0</v>
      </c>
      <c r="DT144" s="68">
        <f t="shared" si="188"/>
        <v>0</v>
      </c>
    </row>
    <row r="145" spans="1:156" s="90" customFormat="1" ht="23.25" customHeight="1" x14ac:dyDescent="0.2">
      <c r="A145" s="248"/>
      <c r="B145" s="263"/>
      <c r="C145" s="214"/>
      <c r="D145" s="324" t="str">
        <f t="shared" si="190"/>
        <v/>
      </c>
      <c r="E145" s="150" t="str">
        <f t="shared" si="239"/>
        <v/>
      </c>
      <c r="F145" s="214"/>
      <c r="G145" s="214"/>
      <c r="H145" s="214"/>
      <c r="I145" s="220"/>
      <c r="J145" s="214"/>
      <c r="K145" s="255"/>
      <c r="L145" s="268"/>
      <c r="M145" s="214"/>
      <c r="N145" s="215"/>
      <c r="O145" s="218"/>
      <c r="P145" s="216"/>
      <c r="Q145" s="217"/>
      <c r="R145" s="215"/>
      <c r="S145" s="219"/>
      <c r="T145" s="217"/>
      <c r="U145" s="215"/>
      <c r="V145" s="219"/>
      <c r="W145" s="217"/>
      <c r="X145" s="215"/>
      <c r="Y145" s="219"/>
      <c r="Z145" s="217"/>
      <c r="AA145" s="214"/>
      <c r="AB145" s="215"/>
      <c r="AC145" s="218"/>
      <c r="AD145" s="216"/>
      <c r="AE145" s="217"/>
      <c r="AF145" s="214"/>
      <c r="AG145" s="215"/>
      <c r="AH145" s="218"/>
      <c r="AI145" s="216"/>
      <c r="AJ145" s="217"/>
      <c r="AK145" s="214"/>
      <c r="AL145" s="215"/>
      <c r="AM145" s="218"/>
      <c r="AN145" s="216"/>
      <c r="AO145" s="217"/>
      <c r="AP145" s="214"/>
      <c r="AQ145" s="215"/>
      <c r="AR145" s="218"/>
      <c r="AS145" s="216"/>
      <c r="AT145" s="217"/>
      <c r="AU145" s="214"/>
      <c r="AV145" s="215"/>
      <c r="AW145" s="218"/>
      <c r="AX145" s="216"/>
      <c r="AY145" s="217"/>
      <c r="AZ145" s="214"/>
      <c r="BA145" s="215"/>
      <c r="BB145" s="218"/>
      <c r="BC145" s="216"/>
      <c r="BD145" s="213"/>
      <c r="BE145" s="214"/>
      <c r="BF145" s="214"/>
      <c r="BG145" s="215"/>
      <c r="BH145" s="218"/>
      <c r="BI145" s="216"/>
      <c r="BJ145" s="213"/>
      <c r="BK145" s="221"/>
      <c r="BL145" s="222">
        <f t="shared" si="191"/>
        <v>0</v>
      </c>
      <c r="BM145" s="223">
        <f t="shared" si="192"/>
        <v>0</v>
      </c>
      <c r="BN145" s="223">
        <f t="shared" si="193"/>
        <v>0</v>
      </c>
      <c r="BO145" s="223">
        <f t="shared" si="194"/>
        <v>0</v>
      </c>
      <c r="BP145" s="223">
        <f t="shared" si="195"/>
        <v>0</v>
      </c>
      <c r="BQ145" s="223">
        <f t="shared" si="196"/>
        <v>0</v>
      </c>
      <c r="BR145" s="224">
        <f t="shared" si="197"/>
        <v>0</v>
      </c>
      <c r="BS145" s="224">
        <f t="shared" si="198"/>
        <v>0</v>
      </c>
      <c r="BT145" s="223">
        <f t="shared" si="199"/>
        <v>0</v>
      </c>
      <c r="BU145" s="223">
        <f t="shared" si="200"/>
        <v>0</v>
      </c>
      <c r="BV145" s="223">
        <f t="shared" si="201"/>
        <v>0</v>
      </c>
      <c r="BW145" s="223">
        <f t="shared" si="202"/>
        <v>0</v>
      </c>
      <c r="BX145" s="223">
        <f t="shared" si="203"/>
        <v>0</v>
      </c>
      <c r="BY145" s="223">
        <f t="shared" si="204"/>
        <v>0</v>
      </c>
      <c r="BZ145" s="223">
        <f t="shared" si="205"/>
        <v>0</v>
      </c>
      <c r="CA145" s="223">
        <f t="shared" si="206"/>
        <v>0</v>
      </c>
      <c r="CB145" s="208">
        <f t="shared" si="189"/>
        <v>0</v>
      </c>
      <c r="CC145" s="223">
        <f t="shared" si="207"/>
        <v>0</v>
      </c>
      <c r="CD145" s="223">
        <f t="shared" si="208"/>
        <v>0</v>
      </c>
      <c r="CE145" s="224">
        <f t="shared" si="209"/>
        <v>0</v>
      </c>
      <c r="CF145" s="224">
        <f t="shared" si="210"/>
        <v>0</v>
      </c>
      <c r="CG145" s="224">
        <f t="shared" si="211"/>
        <v>0</v>
      </c>
      <c r="CH145" s="224">
        <f t="shared" si="212"/>
        <v>0</v>
      </c>
      <c r="CI145" s="224">
        <f t="shared" si="213"/>
        <v>0</v>
      </c>
      <c r="CJ145" s="224">
        <f t="shared" si="214"/>
        <v>0</v>
      </c>
      <c r="CK145" s="224">
        <f t="shared" si="215"/>
        <v>0</v>
      </c>
      <c r="CL145" s="224">
        <f t="shared" si="216"/>
        <v>0</v>
      </c>
      <c r="CM145" s="224">
        <f t="shared" si="217"/>
        <v>0</v>
      </c>
      <c r="CN145" s="224">
        <f t="shared" si="218"/>
        <v>0</v>
      </c>
      <c r="CO145" s="224">
        <f t="shared" si="219"/>
        <v>0</v>
      </c>
      <c r="CP145" s="224">
        <f t="shared" si="220"/>
        <v>0</v>
      </c>
      <c r="CQ145" s="224">
        <f t="shared" si="221"/>
        <v>0</v>
      </c>
      <c r="CR145" s="224" t="str">
        <f t="shared" si="222"/>
        <v/>
      </c>
      <c r="CS145" s="224" t="str">
        <f t="shared" si="223"/>
        <v xml:space="preserve"> </v>
      </c>
      <c r="CT145" s="224" t="str">
        <f t="shared" si="224"/>
        <v/>
      </c>
      <c r="CU145" s="224" t="str">
        <f t="shared" si="225"/>
        <v/>
      </c>
      <c r="CV145" s="224" t="str">
        <f t="shared" si="226"/>
        <v/>
      </c>
      <c r="CW145" s="224" t="str">
        <f t="shared" si="227"/>
        <v/>
      </c>
      <c r="CX145" s="224" t="str">
        <f t="shared" si="228"/>
        <v/>
      </c>
      <c r="CY145" s="224" t="str">
        <f t="shared" si="229"/>
        <v/>
      </c>
      <c r="CZ145" s="224" t="str">
        <f t="shared" si="230"/>
        <v/>
      </c>
      <c r="DA145" s="224" t="str">
        <f t="shared" si="231"/>
        <v/>
      </c>
      <c r="DB145" s="224" t="str">
        <f t="shared" si="232"/>
        <v/>
      </c>
      <c r="DC145" s="224" t="str">
        <f t="shared" si="233"/>
        <v/>
      </c>
      <c r="DD145" s="224" t="str">
        <f t="shared" si="234"/>
        <v/>
      </c>
      <c r="DE145" s="224" t="str">
        <f t="shared" si="235"/>
        <v/>
      </c>
      <c r="DF145" s="224" t="str">
        <f t="shared" si="236"/>
        <v/>
      </c>
      <c r="DG145" s="224" t="str">
        <f t="shared" si="237"/>
        <v/>
      </c>
      <c r="DH145" s="225" t="str">
        <f t="shared" si="238"/>
        <v/>
      </c>
      <c r="DI145" s="224" t="str">
        <f t="shared" si="241"/>
        <v/>
      </c>
      <c r="DJ145" s="224" t="str">
        <f t="shared" si="240"/>
        <v/>
      </c>
      <c r="DK145" s="306">
        <f t="shared" si="242"/>
        <v>0</v>
      </c>
      <c r="DL145" s="306">
        <f t="shared" si="243"/>
        <v>0</v>
      </c>
      <c r="DM145" s="306">
        <f t="shared" si="244"/>
        <v>0</v>
      </c>
      <c r="DN145" s="220"/>
      <c r="DO145" s="224" t="str">
        <f t="shared" si="245"/>
        <v/>
      </c>
      <c r="DP145" s="224" t="str">
        <f t="shared" si="246"/>
        <v/>
      </c>
      <c r="DQ145" s="307"/>
      <c r="DR145" s="71">
        <f t="shared" si="186"/>
        <v>0</v>
      </c>
      <c r="DS145" s="71">
        <f t="shared" si="187"/>
        <v>0</v>
      </c>
      <c r="DT145" s="71">
        <f t="shared" si="188"/>
        <v>0</v>
      </c>
      <c r="DU145" s="311"/>
      <c r="DV145" s="311"/>
      <c r="DW145" s="311"/>
      <c r="DX145" s="311"/>
      <c r="DY145" s="311"/>
      <c r="DZ145" s="311"/>
      <c r="EA145" s="311"/>
      <c r="EB145" s="311"/>
      <c r="EC145" s="311"/>
      <c r="ED145" s="311"/>
      <c r="EE145" s="311"/>
      <c r="EF145" s="311"/>
      <c r="EG145" s="311"/>
      <c r="EH145" s="311"/>
      <c r="EI145" s="311"/>
      <c r="EJ145" s="311"/>
      <c r="EK145" s="311"/>
      <c r="EL145" s="311"/>
      <c r="EM145" s="311"/>
      <c r="EN145" s="311"/>
      <c r="EO145" s="311"/>
      <c r="EP145" s="311"/>
      <c r="EQ145" s="311"/>
      <c r="ER145" s="311"/>
      <c r="ES145" s="311"/>
      <c r="ET145" s="311"/>
      <c r="EU145" s="311"/>
      <c r="EV145" s="311"/>
      <c r="EW145" s="311"/>
      <c r="EX145" s="311"/>
      <c r="EY145" s="311"/>
      <c r="EZ145" s="311"/>
    </row>
    <row r="146" spans="1:156" ht="23.25" customHeight="1" x14ac:dyDescent="0.2">
      <c r="A146" s="249"/>
      <c r="B146" s="264"/>
      <c r="C146" s="230"/>
      <c r="D146" s="325" t="str">
        <f t="shared" si="190"/>
        <v/>
      </c>
      <c r="E146" s="265" t="str">
        <f t="shared" si="239"/>
        <v/>
      </c>
      <c r="F146" s="230"/>
      <c r="G146" s="230"/>
      <c r="H146" s="230"/>
      <c r="I146" s="200"/>
      <c r="J146" s="230"/>
      <c r="K146" s="254"/>
      <c r="L146" s="269"/>
      <c r="M146" s="230"/>
      <c r="N146" s="231"/>
      <c r="O146" s="232"/>
      <c r="P146" s="205"/>
      <c r="Q146" s="203"/>
      <c r="R146" s="231"/>
      <c r="S146" s="233"/>
      <c r="T146" s="203"/>
      <c r="U146" s="231"/>
      <c r="V146" s="233"/>
      <c r="W146" s="203"/>
      <c r="X146" s="231"/>
      <c r="Y146" s="233"/>
      <c r="Z146" s="203"/>
      <c r="AA146" s="230"/>
      <c r="AB146" s="231"/>
      <c r="AC146" s="232"/>
      <c r="AD146" s="205"/>
      <c r="AE146" s="203"/>
      <c r="AF146" s="230"/>
      <c r="AG146" s="231"/>
      <c r="AH146" s="232"/>
      <c r="AI146" s="205"/>
      <c r="AJ146" s="203"/>
      <c r="AK146" s="230"/>
      <c r="AL146" s="231"/>
      <c r="AM146" s="232"/>
      <c r="AN146" s="205"/>
      <c r="AO146" s="203"/>
      <c r="AP146" s="230"/>
      <c r="AQ146" s="231"/>
      <c r="AR146" s="232"/>
      <c r="AS146" s="205"/>
      <c r="AT146" s="203"/>
      <c r="AU146" s="230"/>
      <c r="AV146" s="231"/>
      <c r="AW146" s="232"/>
      <c r="AX146" s="205"/>
      <c r="AY146" s="203"/>
      <c r="AZ146" s="230"/>
      <c r="BA146" s="231"/>
      <c r="BB146" s="232"/>
      <c r="BC146" s="205"/>
      <c r="BD146" s="199"/>
      <c r="BE146" s="230"/>
      <c r="BF146" s="230"/>
      <c r="BG146" s="231"/>
      <c r="BH146" s="232"/>
      <c r="BI146" s="205"/>
      <c r="BJ146" s="229"/>
      <c r="BK146" s="234"/>
      <c r="BL146" s="207">
        <f t="shared" si="191"/>
        <v>0</v>
      </c>
      <c r="BM146" s="208">
        <f t="shared" si="192"/>
        <v>0</v>
      </c>
      <c r="BN146" s="208">
        <f t="shared" si="193"/>
        <v>0</v>
      </c>
      <c r="BO146" s="208">
        <f t="shared" si="194"/>
        <v>0</v>
      </c>
      <c r="BP146" s="208">
        <f t="shared" si="195"/>
        <v>0</v>
      </c>
      <c r="BQ146" s="208">
        <f t="shared" si="196"/>
        <v>0</v>
      </c>
      <c r="BR146" s="209">
        <f t="shared" si="197"/>
        <v>0</v>
      </c>
      <c r="BS146" s="209">
        <f t="shared" si="198"/>
        <v>0</v>
      </c>
      <c r="BT146" s="208">
        <f t="shared" si="199"/>
        <v>0</v>
      </c>
      <c r="BU146" s="208">
        <f t="shared" si="200"/>
        <v>0</v>
      </c>
      <c r="BV146" s="208">
        <f t="shared" si="201"/>
        <v>0</v>
      </c>
      <c r="BW146" s="208">
        <f t="shared" si="202"/>
        <v>0</v>
      </c>
      <c r="BX146" s="208">
        <f t="shared" si="203"/>
        <v>0</v>
      </c>
      <c r="BY146" s="208">
        <f t="shared" si="204"/>
        <v>0</v>
      </c>
      <c r="BZ146" s="208">
        <f t="shared" si="205"/>
        <v>0</v>
      </c>
      <c r="CA146" s="208">
        <f t="shared" si="206"/>
        <v>0</v>
      </c>
      <c r="CB146" s="208">
        <f t="shared" si="189"/>
        <v>0</v>
      </c>
      <c r="CC146" s="208">
        <f t="shared" si="207"/>
        <v>0</v>
      </c>
      <c r="CD146" s="208">
        <f t="shared" si="208"/>
        <v>0</v>
      </c>
      <c r="CE146" s="209">
        <f t="shared" si="209"/>
        <v>0</v>
      </c>
      <c r="CF146" s="209">
        <f t="shared" si="210"/>
        <v>0</v>
      </c>
      <c r="CG146" s="209">
        <f t="shared" si="211"/>
        <v>0</v>
      </c>
      <c r="CH146" s="209">
        <f t="shared" si="212"/>
        <v>0</v>
      </c>
      <c r="CI146" s="209">
        <f t="shared" si="213"/>
        <v>0</v>
      </c>
      <c r="CJ146" s="209">
        <f t="shared" si="214"/>
        <v>0</v>
      </c>
      <c r="CK146" s="209">
        <f t="shared" si="215"/>
        <v>0</v>
      </c>
      <c r="CL146" s="209">
        <f t="shared" si="216"/>
        <v>0</v>
      </c>
      <c r="CM146" s="209">
        <f t="shared" si="217"/>
        <v>0</v>
      </c>
      <c r="CN146" s="209">
        <f t="shared" si="218"/>
        <v>0</v>
      </c>
      <c r="CO146" s="209">
        <f t="shared" si="219"/>
        <v>0</v>
      </c>
      <c r="CP146" s="209">
        <f t="shared" si="220"/>
        <v>0</v>
      </c>
      <c r="CQ146" s="209">
        <f t="shared" si="221"/>
        <v>0</v>
      </c>
      <c r="CR146" s="209" t="str">
        <f t="shared" si="222"/>
        <v/>
      </c>
      <c r="CS146" s="209" t="str">
        <f t="shared" si="223"/>
        <v xml:space="preserve"> </v>
      </c>
      <c r="CT146" s="209" t="str">
        <f t="shared" si="224"/>
        <v/>
      </c>
      <c r="CU146" s="209" t="str">
        <f t="shared" si="225"/>
        <v/>
      </c>
      <c r="CV146" s="209" t="str">
        <f t="shared" si="226"/>
        <v/>
      </c>
      <c r="CW146" s="209" t="str">
        <f t="shared" si="227"/>
        <v/>
      </c>
      <c r="CX146" s="209" t="str">
        <f t="shared" si="228"/>
        <v/>
      </c>
      <c r="CY146" s="209" t="str">
        <f t="shared" si="229"/>
        <v/>
      </c>
      <c r="CZ146" s="209" t="str">
        <f t="shared" si="230"/>
        <v/>
      </c>
      <c r="DA146" s="209" t="str">
        <f t="shared" si="231"/>
        <v/>
      </c>
      <c r="DB146" s="209" t="str">
        <f t="shared" si="232"/>
        <v/>
      </c>
      <c r="DC146" s="209" t="str">
        <f t="shared" si="233"/>
        <v/>
      </c>
      <c r="DD146" s="209" t="str">
        <f t="shared" si="234"/>
        <v/>
      </c>
      <c r="DE146" s="209" t="str">
        <f t="shared" si="235"/>
        <v/>
      </c>
      <c r="DF146" s="209" t="str">
        <f t="shared" si="236"/>
        <v/>
      </c>
      <c r="DG146" s="209" t="str">
        <f t="shared" si="237"/>
        <v/>
      </c>
      <c r="DH146" s="210" t="str">
        <f t="shared" si="238"/>
        <v/>
      </c>
      <c r="DI146" s="272" t="str">
        <f t="shared" si="241"/>
        <v/>
      </c>
      <c r="DJ146" s="272" t="str">
        <f t="shared" si="240"/>
        <v/>
      </c>
      <c r="DK146" s="200">
        <f t="shared" si="242"/>
        <v>0</v>
      </c>
      <c r="DL146" s="200">
        <f t="shared" si="243"/>
        <v>0</v>
      </c>
      <c r="DM146" s="200">
        <f t="shared" si="244"/>
        <v>0</v>
      </c>
      <c r="DN146" s="200"/>
      <c r="DO146" s="272" t="str">
        <f t="shared" si="245"/>
        <v/>
      </c>
      <c r="DP146" s="272" t="str">
        <f t="shared" si="246"/>
        <v/>
      </c>
      <c r="DQ146" s="308"/>
      <c r="DR146" s="68">
        <f t="shared" si="186"/>
        <v>0</v>
      </c>
      <c r="DS146" s="68">
        <f t="shared" si="187"/>
        <v>0</v>
      </c>
      <c r="DT146" s="68">
        <f t="shared" si="188"/>
        <v>0</v>
      </c>
    </row>
    <row r="147" spans="1:156" s="90" customFormat="1" ht="23.25" customHeight="1" x14ac:dyDescent="0.2">
      <c r="A147" s="248"/>
      <c r="B147" s="263"/>
      <c r="C147" s="214"/>
      <c r="D147" s="324" t="str">
        <f t="shared" si="190"/>
        <v/>
      </c>
      <c r="E147" s="150" t="str">
        <f t="shared" si="239"/>
        <v/>
      </c>
      <c r="F147" s="214"/>
      <c r="G147" s="214"/>
      <c r="H147" s="214"/>
      <c r="I147" s="220"/>
      <c r="J147" s="214"/>
      <c r="K147" s="255"/>
      <c r="L147" s="268"/>
      <c r="M147" s="214"/>
      <c r="N147" s="215"/>
      <c r="O147" s="218"/>
      <c r="P147" s="216"/>
      <c r="Q147" s="217"/>
      <c r="R147" s="215"/>
      <c r="S147" s="219"/>
      <c r="T147" s="217"/>
      <c r="U147" s="215"/>
      <c r="V147" s="219"/>
      <c r="W147" s="217"/>
      <c r="X147" s="215"/>
      <c r="Y147" s="219"/>
      <c r="Z147" s="217"/>
      <c r="AA147" s="214"/>
      <c r="AB147" s="215"/>
      <c r="AC147" s="218"/>
      <c r="AD147" s="216"/>
      <c r="AE147" s="217"/>
      <c r="AF147" s="214"/>
      <c r="AG147" s="215"/>
      <c r="AH147" s="218"/>
      <c r="AI147" s="216"/>
      <c r="AJ147" s="217"/>
      <c r="AK147" s="214"/>
      <c r="AL147" s="215"/>
      <c r="AM147" s="218"/>
      <c r="AN147" s="216"/>
      <c r="AO147" s="217"/>
      <c r="AP147" s="214"/>
      <c r="AQ147" s="215"/>
      <c r="AR147" s="218"/>
      <c r="AS147" s="216"/>
      <c r="AT147" s="217"/>
      <c r="AU147" s="214"/>
      <c r="AV147" s="215"/>
      <c r="AW147" s="218"/>
      <c r="AX147" s="216"/>
      <c r="AY147" s="217"/>
      <c r="AZ147" s="214"/>
      <c r="BA147" s="215"/>
      <c r="BB147" s="218"/>
      <c r="BC147" s="216"/>
      <c r="BD147" s="213"/>
      <c r="BE147" s="214"/>
      <c r="BF147" s="214"/>
      <c r="BG147" s="215"/>
      <c r="BH147" s="218"/>
      <c r="BI147" s="216"/>
      <c r="BJ147" s="213"/>
      <c r="BK147" s="221"/>
      <c r="BL147" s="222">
        <f t="shared" si="191"/>
        <v>0</v>
      </c>
      <c r="BM147" s="223">
        <f t="shared" si="192"/>
        <v>0</v>
      </c>
      <c r="BN147" s="223">
        <f t="shared" si="193"/>
        <v>0</v>
      </c>
      <c r="BO147" s="223">
        <f t="shared" si="194"/>
        <v>0</v>
      </c>
      <c r="BP147" s="223">
        <f t="shared" si="195"/>
        <v>0</v>
      </c>
      <c r="BQ147" s="223">
        <f t="shared" si="196"/>
        <v>0</v>
      </c>
      <c r="BR147" s="224">
        <f t="shared" si="197"/>
        <v>0</v>
      </c>
      <c r="BS147" s="224">
        <f t="shared" si="198"/>
        <v>0</v>
      </c>
      <c r="BT147" s="223">
        <f t="shared" si="199"/>
        <v>0</v>
      </c>
      <c r="BU147" s="223">
        <f t="shared" si="200"/>
        <v>0</v>
      </c>
      <c r="BV147" s="223">
        <f t="shared" si="201"/>
        <v>0</v>
      </c>
      <c r="BW147" s="223">
        <f t="shared" si="202"/>
        <v>0</v>
      </c>
      <c r="BX147" s="223">
        <f t="shared" si="203"/>
        <v>0</v>
      </c>
      <c r="BY147" s="223">
        <f t="shared" si="204"/>
        <v>0</v>
      </c>
      <c r="BZ147" s="223">
        <f t="shared" si="205"/>
        <v>0</v>
      </c>
      <c r="CA147" s="223">
        <f t="shared" si="206"/>
        <v>0</v>
      </c>
      <c r="CB147" s="208">
        <f t="shared" si="189"/>
        <v>0</v>
      </c>
      <c r="CC147" s="223">
        <f t="shared" si="207"/>
        <v>0</v>
      </c>
      <c r="CD147" s="223">
        <f t="shared" si="208"/>
        <v>0</v>
      </c>
      <c r="CE147" s="224">
        <f t="shared" si="209"/>
        <v>0</v>
      </c>
      <c r="CF147" s="224">
        <f t="shared" si="210"/>
        <v>0</v>
      </c>
      <c r="CG147" s="224">
        <f t="shared" si="211"/>
        <v>0</v>
      </c>
      <c r="CH147" s="224">
        <f t="shared" si="212"/>
        <v>0</v>
      </c>
      <c r="CI147" s="224">
        <f t="shared" si="213"/>
        <v>0</v>
      </c>
      <c r="CJ147" s="224">
        <f t="shared" si="214"/>
        <v>0</v>
      </c>
      <c r="CK147" s="224">
        <f t="shared" si="215"/>
        <v>0</v>
      </c>
      <c r="CL147" s="224">
        <f t="shared" si="216"/>
        <v>0</v>
      </c>
      <c r="CM147" s="224">
        <f t="shared" si="217"/>
        <v>0</v>
      </c>
      <c r="CN147" s="224">
        <f t="shared" si="218"/>
        <v>0</v>
      </c>
      <c r="CO147" s="224">
        <f t="shared" si="219"/>
        <v>0</v>
      </c>
      <c r="CP147" s="224">
        <f t="shared" si="220"/>
        <v>0</v>
      </c>
      <c r="CQ147" s="224">
        <f t="shared" si="221"/>
        <v>0</v>
      </c>
      <c r="CR147" s="224" t="str">
        <f t="shared" si="222"/>
        <v/>
      </c>
      <c r="CS147" s="224" t="str">
        <f t="shared" si="223"/>
        <v xml:space="preserve"> </v>
      </c>
      <c r="CT147" s="224" t="str">
        <f t="shared" si="224"/>
        <v/>
      </c>
      <c r="CU147" s="224" t="str">
        <f t="shared" si="225"/>
        <v/>
      </c>
      <c r="CV147" s="224" t="str">
        <f t="shared" si="226"/>
        <v/>
      </c>
      <c r="CW147" s="224" t="str">
        <f t="shared" si="227"/>
        <v/>
      </c>
      <c r="CX147" s="224" t="str">
        <f t="shared" si="228"/>
        <v/>
      </c>
      <c r="CY147" s="224" t="str">
        <f t="shared" si="229"/>
        <v/>
      </c>
      <c r="CZ147" s="224" t="str">
        <f t="shared" si="230"/>
        <v/>
      </c>
      <c r="DA147" s="224" t="str">
        <f t="shared" si="231"/>
        <v/>
      </c>
      <c r="DB147" s="224" t="str">
        <f t="shared" si="232"/>
        <v/>
      </c>
      <c r="DC147" s="224" t="str">
        <f t="shared" si="233"/>
        <v/>
      </c>
      <c r="DD147" s="224" t="str">
        <f t="shared" si="234"/>
        <v/>
      </c>
      <c r="DE147" s="224" t="str">
        <f t="shared" si="235"/>
        <v/>
      </c>
      <c r="DF147" s="224" t="str">
        <f t="shared" si="236"/>
        <v/>
      </c>
      <c r="DG147" s="224" t="str">
        <f t="shared" si="237"/>
        <v/>
      </c>
      <c r="DH147" s="225" t="str">
        <f t="shared" si="238"/>
        <v/>
      </c>
      <c r="DI147" s="224" t="str">
        <f t="shared" si="241"/>
        <v/>
      </c>
      <c r="DJ147" s="224" t="str">
        <f t="shared" si="240"/>
        <v/>
      </c>
      <c r="DK147" s="306">
        <f t="shared" si="242"/>
        <v>0</v>
      </c>
      <c r="DL147" s="306">
        <f t="shared" si="243"/>
        <v>0</v>
      </c>
      <c r="DM147" s="306">
        <f t="shared" si="244"/>
        <v>0</v>
      </c>
      <c r="DN147" s="220"/>
      <c r="DO147" s="224" t="str">
        <f t="shared" si="245"/>
        <v/>
      </c>
      <c r="DP147" s="224" t="str">
        <f t="shared" si="246"/>
        <v/>
      </c>
      <c r="DQ147" s="307"/>
      <c r="DR147" s="71">
        <f t="shared" si="186"/>
        <v>0</v>
      </c>
      <c r="DS147" s="71">
        <f t="shared" si="187"/>
        <v>0</v>
      </c>
      <c r="DT147" s="71">
        <f t="shared" si="188"/>
        <v>0</v>
      </c>
      <c r="DU147" s="311"/>
      <c r="DV147" s="311"/>
      <c r="DW147" s="311"/>
      <c r="DX147" s="311"/>
      <c r="DY147" s="311"/>
      <c r="DZ147" s="311"/>
      <c r="EA147" s="311"/>
      <c r="EB147" s="311"/>
      <c r="EC147" s="311"/>
      <c r="ED147" s="311"/>
      <c r="EE147" s="311"/>
      <c r="EF147" s="311"/>
      <c r="EG147" s="311"/>
      <c r="EH147" s="311"/>
      <c r="EI147" s="311"/>
      <c r="EJ147" s="311"/>
      <c r="EK147" s="311"/>
      <c r="EL147" s="311"/>
      <c r="EM147" s="311"/>
      <c r="EN147" s="311"/>
      <c r="EO147" s="311"/>
      <c r="EP147" s="311"/>
      <c r="EQ147" s="311"/>
      <c r="ER147" s="311"/>
      <c r="ES147" s="311"/>
      <c r="ET147" s="311"/>
      <c r="EU147" s="311"/>
      <c r="EV147" s="311"/>
      <c r="EW147" s="311"/>
      <c r="EX147" s="311"/>
      <c r="EY147" s="311"/>
      <c r="EZ147" s="311"/>
    </row>
    <row r="148" spans="1:156" ht="23.25" customHeight="1" x14ac:dyDescent="0.2">
      <c r="A148" s="249"/>
      <c r="B148" s="264"/>
      <c r="C148" s="230"/>
      <c r="D148" s="325" t="str">
        <f t="shared" si="190"/>
        <v/>
      </c>
      <c r="E148" s="265" t="str">
        <f t="shared" si="239"/>
        <v/>
      </c>
      <c r="F148" s="230"/>
      <c r="G148" s="230"/>
      <c r="H148" s="230"/>
      <c r="I148" s="200"/>
      <c r="J148" s="230"/>
      <c r="K148" s="254"/>
      <c r="L148" s="269"/>
      <c r="M148" s="230"/>
      <c r="N148" s="231"/>
      <c r="O148" s="232"/>
      <c r="P148" s="205"/>
      <c r="Q148" s="203"/>
      <c r="R148" s="231"/>
      <c r="S148" s="233"/>
      <c r="T148" s="203"/>
      <c r="U148" s="231"/>
      <c r="V148" s="233"/>
      <c r="W148" s="203"/>
      <c r="X148" s="231"/>
      <c r="Y148" s="233"/>
      <c r="Z148" s="203"/>
      <c r="AA148" s="230"/>
      <c r="AB148" s="231"/>
      <c r="AC148" s="232"/>
      <c r="AD148" s="205"/>
      <c r="AE148" s="203"/>
      <c r="AF148" s="230"/>
      <c r="AG148" s="231"/>
      <c r="AH148" s="232"/>
      <c r="AI148" s="205"/>
      <c r="AJ148" s="203"/>
      <c r="AK148" s="230"/>
      <c r="AL148" s="231"/>
      <c r="AM148" s="232"/>
      <c r="AN148" s="205"/>
      <c r="AO148" s="203"/>
      <c r="AP148" s="230"/>
      <c r="AQ148" s="231"/>
      <c r="AR148" s="232"/>
      <c r="AS148" s="205"/>
      <c r="AT148" s="203"/>
      <c r="AU148" s="230"/>
      <c r="AV148" s="231"/>
      <c r="AW148" s="232"/>
      <c r="AX148" s="205"/>
      <c r="AY148" s="203"/>
      <c r="AZ148" s="230"/>
      <c r="BA148" s="231"/>
      <c r="BB148" s="232"/>
      <c r="BC148" s="205"/>
      <c r="BD148" s="199"/>
      <c r="BE148" s="230"/>
      <c r="BF148" s="230"/>
      <c r="BG148" s="231"/>
      <c r="BH148" s="232"/>
      <c r="BI148" s="205"/>
      <c r="BJ148" s="229"/>
      <c r="BK148" s="234"/>
      <c r="BL148" s="207">
        <f t="shared" si="191"/>
        <v>0</v>
      </c>
      <c r="BM148" s="208">
        <f t="shared" si="192"/>
        <v>0</v>
      </c>
      <c r="BN148" s="208">
        <f t="shared" si="193"/>
        <v>0</v>
      </c>
      <c r="BO148" s="208">
        <f t="shared" si="194"/>
        <v>0</v>
      </c>
      <c r="BP148" s="208">
        <f t="shared" si="195"/>
        <v>0</v>
      </c>
      <c r="BQ148" s="208">
        <f t="shared" si="196"/>
        <v>0</v>
      </c>
      <c r="BR148" s="209">
        <f t="shared" si="197"/>
        <v>0</v>
      </c>
      <c r="BS148" s="209">
        <f t="shared" si="198"/>
        <v>0</v>
      </c>
      <c r="BT148" s="208">
        <f t="shared" si="199"/>
        <v>0</v>
      </c>
      <c r="BU148" s="208">
        <f t="shared" si="200"/>
        <v>0</v>
      </c>
      <c r="BV148" s="208">
        <f t="shared" si="201"/>
        <v>0</v>
      </c>
      <c r="BW148" s="208">
        <f t="shared" si="202"/>
        <v>0</v>
      </c>
      <c r="BX148" s="208">
        <f t="shared" si="203"/>
        <v>0</v>
      </c>
      <c r="BY148" s="208">
        <f t="shared" si="204"/>
        <v>0</v>
      </c>
      <c r="BZ148" s="208">
        <f t="shared" si="205"/>
        <v>0</v>
      </c>
      <c r="CA148" s="208">
        <f t="shared" si="206"/>
        <v>0</v>
      </c>
      <c r="CB148" s="208">
        <f t="shared" si="189"/>
        <v>0</v>
      </c>
      <c r="CC148" s="208">
        <f t="shared" si="207"/>
        <v>0</v>
      </c>
      <c r="CD148" s="208">
        <f t="shared" si="208"/>
        <v>0</v>
      </c>
      <c r="CE148" s="209">
        <f t="shared" si="209"/>
        <v>0</v>
      </c>
      <c r="CF148" s="209">
        <f t="shared" si="210"/>
        <v>0</v>
      </c>
      <c r="CG148" s="209">
        <f t="shared" si="211"/>
        <v>0</v>
      </c>
      <c r="CH148" s="209">
        <f t="shared" si="212"/>
        <v>0</v>
      </c>
      <c r="CI148" s="209">
        <f t="shared" si="213"/>
        <v>0</v>
      </c>
      <c r="CJ148" s="209">
        <f t="shared" si="214"/>
        <v>0</v>
      </c>
      <c r="CK148" s="209">
        <f t="shared" si="215"/>
        <v>0</v>
      </c>
      <c r="CL148" s="209">
        <f t="shared" si="216"/>
        <v>0</v>
      </c>
      <c r="CM148" s="209">
        <f t="shared" si="217"/>
        <v>0</v>
      </c>
      <c r="CN148" s="209">
        <f t="shared" si="218"/>
        <v>0</v>
      </c>
      <c r="CO148" s="209">
        <f t="shared" si="219"/>
        <v>0</v>
      </c>
      <c r="CP148" s="209">
        <f t="shared" si="220"/>
        <v>0</v>
      </c>
      <c r="CQ148" s="209">
        <f t="shared" si="221"/>
        <v>0</v>
      </c>
      <c r="CR148" s="209" t="str">
        <f t="shared" si="222"/>
        <v/>
      </c>
      <c r="CS148" s="209" t="str">
        <f t="shared" si="223"/>
        <v xml:space="preserve"> </v>
      </c>
      <c r="CT148" s="209" t="str">
        <f t="shared" si="224"/>
        <v/>
      </c>
      <c r="CU148" s="209" t="str">
        <f t="shared" si="225"/>
        <v/>
      </c>
      <c r="CV148" s="209" t="str">
        <f t="shared" si="226"/>
        <v/>
      </c>
      <c r="CW148" s="209" t="str">
        <f t="shared" si="227"/>
        <v/>
      </c>
      <c r="CX148" s="209" t="str">
        <f t="shared" si="228"/>
        <v/>
      </c>
      <c r="CY148" s="209" t="str">
        <f t="shared" si="229"/>
        <v/>
      </c>
      <c r="CZ148" s="209" t="str">
        <f t="shared" si="230"/>
        <v/>
      </c>
      <c r="DA148" s="209" t="str">
        <f t="shared" si="231"/>
        <v/>
      </c>
      <c r="DB148" s="209" t="str">
        <f t="shared" si="232"/>
        <v/>
      </c>
      <c r="DC148" s="209" t="str">
        <f t="shared" si="233"/>
        <v/>
      </c>
      <c r="DD148" s="209" t="str">
        <f t="shared" si="234"/>
        <v/>
      </c>
      <c r="DE148" s="209" t="str">
        <f t="shared" si="235"/>
        <v/>
      </c>
      <c r="DF148" s="209" t="str">
        <f t="shared" si="236"/>
        <v/>
      </c>
      <c r="DG148" s="209" t="str">
        <f t="shared" si="237"/>
        <v/>
      </c>
      <c r="DH148" s="210" t="str">
        <f t="shared" si="238"/>
        <v/>
      </c>
      <c r="DI148" s="272" t="str">
        <f t="shared" si="241"/>
        <v/>
      </c>
      <c r="DJ148" s="272" t="str">
        <f t="shared" si="240"/>
        <v/>
      </c>
      <c r="DK148" s="200">
        <f t="shared" si="242"/>
        <v>0</v>
      </c>
      <c r="DL148" s="200">
        <f t="shared" si="243"/>
        <v>0</v>
      </c>
      <c r="DM148" s="200">
        <f t="shared" si="244"/>
        <v>0</v>
      </c>
      <c r="DN148" s="200"/>
      <c r="DO148" s="272" t="str">
        <f t="shared" si="245"/>
        <v/>
      </c>
      <c r="DP148" s="272" t="str">
        <f t="shared" si="246"/>
        <v/>
      </c>
      <c r="DQ148" s="308"/>
      <c r="DR148" s="68">
        <f t="shared" si="186"/>
        <v>0</v>
      </c>
      <c r="DS148" s="68">
        <f t="shared" si="187"/>
        <v>0</v>
      </c>
      <c r="DT148" s="68">
        <f t="shared" si="188"/>
        <v>0</v>
      </c>
    </row>
    <row r="149" spans="1:156" s="90" customFormat="1" ht="23.25" customHeight="1" x14ac:dyDescent="0.2">
      <c r="A149" s="248"/>
      <c r="B149" s="263"/>
      <c r="C149" s="214"/>
      <c r="D149" s="324" t="str">
        <f t="shared" si="190"/>
        <v/>
      </c>
      <c r="E149" s="150" t="str">
        <f t="shared" si="239"/>
        <v/>
      </c>
      <c r="F149" s="214"/>
      <c r="G149" s="214"/>
      <c r="H149" s="214"/>
      <c r="I149" s="220"/>
      <c r="J149" s="214"/>
      <c r="K149" s="255"/>
      <c r="L149" s="268"/>
      <c r="M149" s="214"/>
      <c r="N149" s="215"/>
      <c r="O149" s="218"/>
      <c r="P149" s="216"/>
      <c r="Q149" s="217"/>
      <c r="R149" s="215"/>
      <c r="S149" s="219"/>
      <c r="T149" s="217"/>
      <c r="U149" s="215"/>
      <c r="V149" s="219"/>
      <c r="W149" s="217"/>
      <c r="X149" s="215"/>
      <c r="Y149" s="219"/>
      <c r="Z149" s="217"/>
      <c r="AA149" s="214"/>
      <c r="AB149" s="215"/>
      <c r="AC149" s="218"/>
      <c r="AD149" s="216"/>
      <c r="AE149" s="217"/>
      <c r="AF149" s="214"/>
      <c r="AG149" s="215"/>
      <c r="AH149" s="218"/>
      <c r="AI149" s="216"/>
      <c r="AJ149" s="217"/>
      <c r="AK149" s="214"/>
      <c r="AL149" s="215"/>
      <c r="AM149" s="218"/>
      <c r="AN149" s="216"/>
      <c r="AO149" s="217"/>
      <c r="AP149" s="214"/>
      <c r="AQ149" s="215"/>
      <c r="AR149" s="218"/>
      <c r="AS149" s="216"/>
      <c r="AT149" s="217"/>
      <c r="AU149" s="214"/>
      <c r="AV149" s="215"/>
      <c r="AW149" s="218"/>
      <c r="AX149" s="216"/>
      <c r="AY149" s="217"/>
      <c r="AZ149" s="214"/>
      <c r="BA149" s="215"/>
      <c r="BB149" s="218"/>
      <c r="BC149" s="216"/>
      <c r="BD149" s="213"/>
      <c r="BE149" s="214"/>
      <c r="BF149" s="214"/>
      <c r="BG149" s="215"/>
      <c r="BH149" s="218"/>
      <c r="BI149" s="216"/>
      <c r="BJ149" s="213"/>
      <c r="BK149" s="221"/>
      <c r="BL149" s="222">
        <f t="shared" si="191"/>
        <v>0</v>
      </c>
      <c r="BM149" s="223">
        <f t="shared" si="192"/>
        <v>0</v>
      </c>
      <c r="BN149" s="223">
        <f t="shared" si="193"/>
        <v>0</v>
      </c>
      <c r="BO149" s="223">
        <f t="shared" si="194"/>
        <v>0</v>
      </c>
      <c r="BP149" s="223">
        <f t="shared" si="195"/>
        <v>0</v>
      </c>
      <c r="BQ149" s="223">
        <f t="shared" si="196"/>
        <v>0</v>
      </c>
      <c r="BR149" s="224">
        <f t="shared" si="197"/>
        <v>0</v>
      </c>
      <c r="BS149" s="224">
        <f t="shared" si="198"/>
        <v>0</v>
      </c>
      <c r="BT149" s="223">
        <f t="shared" si="199"/>
        <v>0</v>
      </c>
      <c r="BU149" s="223">
        <f t="shared" si="200"/>
        <v>0</v>
      </c>
      <c r="BV149" s="223">
        <f t="shared" si="201"/>
        <v>0</v>
      </c>
      <c r="BW149" s="223">
        <f t="shared" si="202"/>
        <v>0</v>
      </c>
      <c r="BX149" s="223">
        <f t="shared" si="203"/>
        <v>0</v>
      </c>
      <c r="BY149" s="223">
        <f t="shared" si="204"/>
        <v>0</v>
      </c>
      <c r="BZ149" s="223">
        <f t="shared" si="205"/>
        <v>0</v>
      </c>
      <c r="CA149" s="223">
        <f t="shared" si="206"/>
        <v>0</v>
      </c>
      <c r="CB149" s="208">
        <f t="shared" si="189"/>
        <v>0</v>
      </c>
      <c r="CC149" s="223">
        <f t="shared" si="207"/>
        <v>0</v>
      </c>
      <c r="CD149" s="223">
        <f t="shared" si="208"/>
        <v>0</v>
      </c>
      <c r="CE149" s="224">
        <f t="shared" si="209"/>
        <v>0</v>
      </c>
      <c r="CF149" s="224">
        <f t="shared" si="210"/>
        <v>0</v>
      </c>
      <c r="CG149" s="224">
        <f t="shared" si="211"/>
        <v>0</v>
      </c>
      <c r="CH149" s="224">
        <f t="shared" si="212"/>
        <v>0</v>
      </c>
      <c r="CI149" s="224">
        <f t="shared" si="213"/>
        <v>0</v>
      </c>
      <c r="CJ149" s="224">
        <f t="shared" si="214"/>
        <v>0</v>
      </c>
      <c r="CK149" s="224">
        <f t="shared" si="215"/>
        <v>0</v>
      </c>
      <c r="CL149" s="224">
        <f t="shared" si="216"/>
        <v>0</v>
      </c>
      <c r="CM149" s="224">
        <f t="shared" si="217"/>
        <v>0</v>
      </c>
      <c r="CN149" s="224">
        <f t="shared" si="218"/>
        <v>0</v>
      </c>
      <c r="CO149" s="224">
        <f t="shared" si="219"/>
        <v>0</v>
      </c>
      <c r="CP149" s="224">
        <f t="shared" si="220"/>
        <v>0</v>
      </c>
      <c r="CQ149" s="224">
        <f t="shared" si="221"/>
        <v>0</v>
      </c>
      <c r="CR149" s="224" t="str">
        <f t="shared" si="222"/>
        <v/>
      </c>
      <c r="CS149" s="224" t="str">
        <f t="shared" si="223"/>
        <v xml:space="preserve"> </v>
      </c>
      <c r="CT149" s="224" t="str">
        <f t="shared" si="224"/>
        <v/>
      </c>
      <c r="CU149" s="224" t="str">
        <f t="shared" si="225"/>
        <v/>
      </c>
      <c r="CV149" s="224" t="str">
        <f t="shared" si="226"/>
        <v/>
      </c>
      <c r="CW149" s="224" t="str">
        <f t="shared" si="227"/>
        <v/>
      </c>
      <c r="CX149" s="224" t="str">
        <f t="shared" si="228"/>
        <v/>
      </c>
      <c r="CY149" s="224" t="str">
        <f t="shared" si="229"/>
        <v/>
      </c>
      <c r="CZ149" s="224" t="str">
        <f t="shared" si="230"/>
        <v/>
      </c>
      <c r="DA149" s="224" t="str">
        <f t="shared" si="231"/>
        <v/>
      </c>
      <c r="DB149" s="224" t="str">
        <f t="shared" si="232"/>
        <v/>
      </c>
      <c r="DC149" s="224" t="str">
        <f t="shared" si="233"/>
        <v/>
      </c>
      <c r="DD149" s="224" t="str">
        <f t="shared" si="234"/>
        <v/>
      </c>
      <c r="DE149" s="224" t="str">
        <f t="shared" si="235"/>
        <v/>
      </c>
      <c r="DF149" s="224" t="str">
        <f t="shared" si="236"/>
        <v/>
      </c>
      <c r="DG149" s="224" t="str">
        <f t="shared" si="237"/>
        <v/>
      </c>
      <c r="DH149" s="225" t="str">
        <f t="shared" si="238"/>
        <v/>
      </c>
      <c r="DI149" s="224" t="str">
        <f t="shared" si="241"/>
        <v/>
      </c>
      <c r="DJ149" s="224" t="str">
        <f t="shared" si="240"/>
        <v/>
      </c>
      <c r="DK149" s="306">
        <f t="shared" si="242"/>
        <v>0</v>
      </c>
      <c r="DL149" s="306">
        <f t="shared" si="243"/>
        <v>0</v>
      </c>
      <c r="DM149" s="306">
        <f t="shared" si="244"/>
        <v>0</v>
      </c>
      <c r="DN149" s="220"/>
      <c r="DO149" s="224" t="str">
        <f t="shared" si="245"/>
        <v/>
      </c>
      <c r="DP149" s="224" t="str">
        <f t="shared" si="246"/>
        <v/>
      </c>
      <c r="DQ149" s="307"/>
      <c r="DR149" s="71">
        <f t="shared" si="186"/>
        <v>0</v>
      </c>
      <c r="DS149" s="71">
        <f t="shared" si="187"/>
        <v>0</v>
      </c>
      <c r="DT149" s="71">
        <f t="shared" si="188"/>
        <v>0</v>
      </c>
      <c r="DU149" s="311"/>
      <c r="DV149" s="311"/>
      <c r="DW149" s="311"/>
      <c r="DX149" s="311"/>
      <c r="DY149" s="311"/>
      <c r="DZ149" s="311"/>
      <c r="EA149" s="311"/>
      <c r="EB149" s="311"/>
      <c r="EC149" s="311"/>
      <c r="ED149" s="311"/>
      <c r="EE149" s="311"/>
      <c r="EF149" s="311"/>
      <c r="EG149" s="311"/>
      <c r="EH149" s="311"/>
      <c r="EI149" s="311"/>
      <c r="EJ149" s="311"/>
      <c r="EK149" s="311"/>
      <c r="EL149" s="311"/>
      <c r="EM149" s="311"/>
      <c r="EN149" s="311"/>
      <c r="EO149" s="311"/>
      <c r="EP149" s="311"/>
      <c r="EQ149" s="311"/>
      <c r="ER149" s="311"/>
      <c r="ES149" s="311"/>
      <c r="ET149" s="311"/>
      <c r="EU149" s="311"/>
      <c r="EV149" s="311"/>
      <c r="EW149" s="311"/>
      <c r="EX149" s="311"/>
      <c r="EY149" s="311"/>
      <c r="EZ149" s="311"/>
    </row>
    <row r="150" spans="1:156" ht="23.25" customHeight="1" x14ac:dyDescent="0.2">
      <c r="A150" s="249"/>
      <c r="B150" s="264"/>
      <c r="C150" s="230"/>
      <c r="D150" s="325" t="str">
        <f t="shared" si="190"/>
        <v/>
      </c>
      <c r="E150" s="265" t="str">
        <f t="shared" si="239"/>
        <v/>
      </c>
      <c r="F150" s="230"/>
      <c r="G150" s="230"/>
      <c r="H150" s="230"/>
      <c r="I150" s="200"/>
      <c r="J150" s="230"/>
      <c r="K150" s="254"/>
      <c r="L150" s="269"/>
      <c r="M150" s="230"/>
      <c r="N150" s="231"/>
      <c r="O150" s="232"/>
      <c r="P150" s="205"/>
      <c r="Q150" s="203"/>
      <c r="R150" s="231"/>
      <c r="S150" s="233"/>
      <c r="T150" s="203"/>
      <c r="U150" s="231"/>
      <c r="V150" s="233"/>
      <c r="W150" s="203"/>
      <c r="X150" s="231"/>
      <c r="Y150" s="233"/>
      <c r="Z150" s="203"/>
      <c r="AA150" s="230"/>
      <c r="AB150" s="231"/>
      <c r="AC150" s="232"/>
      <c r="AD150" s="205"/>
      <c r="AE150" s="203"/>
      <c r="AF150" s="230"/>
      <c r="AG150" s="231"/>
      <c r="AH150" s="232"/>
      <c r="AI150" s="205"/>
      <c r="AJ150" s="203"/>
      <c r="AK150" s="230"/>
      <c r="AL150" s="231"/>
      <c r="AM150" s="232"/>
      <c r="AN150" s="205"/>
      <c r="AO150" s="203"/>
      <c r="AP150" s="230"/>
      <c r="AQ150" s="231"/>
      <c r="AR150" s="232"/>
      <c r="AS150" s="205"/>
      <c r="AT150" s="203"/>
      <c r="AU150" s="230"/>
      <c r="AV150" s="231"/>
      <c r="AW150" s="232"/>
      <c r="AX150" s="205"/>
      <c r="AY150" s="203"/>
      <c r="AZ150" s="230"/>
      <c r="BA150" s="231"/>
      <c r="BB150" s="232"/>
      <c r="BC150" s="205"/>
      <c r="BD150" s="199"/>
      <c r="BE150" s="230"/>
      <c r="BF150" s="230"/>
      <c r="BG150" s="231"/>
      <c r="BH150" s="232"/>
      <c r="BI150" s="205"/>
      <c r="BJ150" s="229"/>
      <c r="BK150" s="234"/>
      <c r="BL150" s="207">
        <f t="shared" si="191"/>
        <v>0</v>
      </c>
      <c r="BM150" s="208">
        <f t="shared" si="192"/>
        <v>0</v>
      </c>
      <c r="BN150" s="208">
        <f t="shared" si="193"/>
        <v>0</v>
      </c>
      <c r="BO150" s="208">
        <f t="shared" si="194"/>
        <v>0</v>
      </c>
      <c r="BP150" s="208">
        <f t="shared" si="195"/>
        <v>0</v>
      </c>
      <c r="BQ150" s="208">
        <f t="shared" si="196"/>
        <v>0</v>
      </c>
      <c r="BR150" s="209">
        <f t="shared" si="197"/>
        <v>0</v>
      </c>
      <c r="BS150" s="209">
        <f t="shared" si="198"/>
        <v>0</v>
      </c>
      <c r="BT150" s="208">
        <f t="shared" si="199"/>
        <v>0</v>
      </c>
      <c r="BU150" s="208">
        <f t="shared" si="200"/>
        <v>0</v>
      </c>
      <c r="BV150" s="208">
        <f t="shared" si="201"/>
        <v>0</v>
      </c>
      <c r="BW150" s="208">
        <f t="shared" si="202"/>
        <v>0</v>
      </c>
      <c r="BX150" s="208">
        <f t="shared" si="203"/>
        <v>0</v>
      </c>
      <c r="BY150" s="208">
        <f t="shared" si="204"/>
        <v>0</v>
      </c>
      <c r="BZ150" s="208">
        <f t="shared" si="205"/>
        <v>0</v>
      </c>
      <c r="CA150" s="208">
        <f t="shared" si="206"/>
        <v>0</v>
      </c>
      <c r="CB150" s="208">
        <f t="shared" si="189"/>
        <v>0</v>
      </c>
      <c r="CC150" s="208">
        <f t="shared" si="207"/>
        <v>0</v>
      </c>
      <c r="CD150" s="208">
        <f t="shared" si="208"/>
        <v>0</v>
      </c>
      <c r="CE150" s="209">
        <f t="shared" si="209"/>
        <v>0</v>
      </c>
      <c r="CF150" s="209">
        <f t="shared" si="210"/>
        <v>0</v>
      </c>
      <c r="CG150" s="209">
        <f t="shared" si="211"/>
        <v>0</v>
      </c>
      <c r="CH150" s="209">
        <f t="shared" si="212"/>
        <v>0</v>
      </c>
      <c r="CI150" s="209">
        <f t="shared" si="213"/>
        <v>0</v>
      </c>
      <c r="CJ150" s="209">
        <f t="shared" si="214"/>
        <v>0</v>
      </c>
      <c r="CK150" s="209">
        <f t="shared" si="215"/>
        <v>0</v>
      </c>
      <c r="CL150" s="209">
        <f t="shared" si="216"/>
        <v>0</v>
      </c>
      <c r="CM150" s="209">
        <f t="shared" si="217"/>
        <v>0</v>
      </c>
      <c r="CN150" s="209">
        <f t="shared" si="218"/>
        <v>0</v>
      </c>
      <c r="CO150" s="209">
        <f t="shared" si="219"/>
        <v>0</v>
      </c>
      <c r="CP150" s="209">
        <f t="shared" si="220"/>
        <v>0</v>
      </c>
      <c r="CQ150" s="209">
        <f t="shared" si="221"/>
        <v>0</v>
      </c>
      <c r="CR150" s="209" t="str">
        <f t="shared" si="222"/>
        <v/>
      </c>
      <c r="CS150" s="209" t="str">
        <f t="shared" si="223"/>
        <v xml:space="preserve"> </v>
      </c>
      <c r="CT150" s="209" t="str">
        <f t="shared" si="224"/>
        <v/>
      </c>
      <c r="CU150" s="209" t="str">
        <f t="shared" si="225"/>
        <v/>
      </c>
      <c r="CV150" s="209" t="str">
        <f t="shared" si="226"/>
        <v/>
      </c>
      <c r="CW150" s="209" t="str">
        <f t="shared" si="227"/>
        <v/>
      </c>
      <c r="CX150" s="209" t="str">
        <f t="shared" si="228"/>
        <v/>
      </c>
      <c r="CY150" s="209" t="str">
        <f t="shared" si="229"/>
        <v/>
      </c>
      <c r="CZ150" s="209" t="str">
        <f t="shared" si="230"/>
        <v/>
      </c>
      <c r="DA150" s="209" t="str">
        <f t="shared" si="231"/>
        <v/>
      </c>
      <c r="DB150" s="209" t="str">
        <f t="shared" si="232"/>
        <v/>
      </c>
      <c r="DC150" s="209" t="str">
        <f t="shared" si="233"/>
        <v/>
      </c>
      <c r="DD150" s="209" t="str">
        <f t="shared" si="234"/>
        <v/>
      </c>
      <c r="DE150" s="209" t="str">
        <f t="shared" si="235"/>
        <v/>
      </c>
      <c r="DF150" s="209" t="str">
        <f t="shared" si="236"/>
        <v/>
      </c>
      <c r="DG150" s="209" t="str">
        <f t="shared" si="237"/>
        <v/>
      </c>
      <c r="DH150" s="210" t="str">
        <f t="shared" si="238"/>
        <v/>
      </c>
      <c r="DI150" s="272" t="str">
        <f t="shared" si="241"/>
        <v/>
      </c>
      <c r="DJ150" s="272" t="str">
        <f t="shared" si="240"/>
        <v/>
      </c>
      <c r="DK150" s="200">
        <f t="shared" si="242"/>
        <v>0</v>
      </c>
      <c r="DL150" s="200">
        <f t="shared" si="243"/>
        <v>0</v>
      </c>
      <c r="DM150" s="200">
        <f t="shared" si="244"/>
        <v>0</v>
      </c>
      <c r="DN150" s="200"/>
      <c r="DO150" s="272" t="str">
        <f t="shared" si="245"/>
        <v/>
      </c>
      <c r="DP150" s="272" t="str">
        <f t="shared" si="246"/>
        <v/>
      </c>
      <c r="DQ150" s="308"/>
      <c r="DR150" s="68">
        <f t="shared" si="186"/>
        <v>0</v>
      </c>
      <c r="DS150" s="68">
        <f t="shared" si="187"/>
        <v>0</v>
      </c>
      <c r="DT150" s="68">
        <f t="shared" si="188"/>
        <v>0</v>
      </c>
    </row>
    <row r="151" spans="1:156" s="90" customFormat="1" ht="23.25" customHeight="1" x14ac:dyDescent="0.2">
      <c r="A151" s="248"/>
      <c r="B151" s="263"/>
      <c r="C151" s="214"/>
      <c r="D151" s="324" t="str">
        <f t="shared" si="190"/>
        <v/>
      </c>
      <c r="E151" s="150" t="str">
        <f t="shared" si="239"/>
        <v/>
      </c>
      <c r="F151" s="214"/>
      <c r="G151" s="214"/>
      <c r="H151" s="214"/>
      <c r="I151" s="220"/>
      <c r="J151" s="214"/>
      <c r="K151" s="255"/>
      <c r="L151" s="268"/>
      <c r="M151" s="214"/>
      <c r="N151" s="215"/>
      <c r="O151" s="218"/>
      <c r="P151" s="216"/>
      <c r="Q151" s="217"/>
      <c r="R151" s="215"/>
      <c r="S151" s="219"/>
      <c r="T151" s="217"/>
      <c r="U151" s="215"/>
      <c r="V151" s="219"/>
      <c r="W151" s="217"/>
      <c r="X151" s="215"/>
      <c r="Y151" s="219"/>
      <c r="Z151" s="217"/>
      <c r="AA151" s="214"/>
      <c r="AB151" s="215"/>
      <c r="AC151" s="218"/>
      <c r="AD151" s="216"/>
      <c r="AE151" s="217"/>
      <c r="AF151" s="214"/>
      <c r="AG151" s="215"/>
      <c r="AH151" s="218"/>
      <c r="AI151" s="216"/>
      <c r="AJ151" s="217"/>
      <c r="AK151" s="214"/>
      <c r="AL151" s="215"/>
      <c r="AM151" s="218"/>
      <c r="AN151" s="216"/>
      <c r="AO151" s="217"/>
      <c r="AP151" s="214"/>
      <c r="AQ151" s="215"/>
      <c r="AR151" s="218"/>
      <c r="AS151" s="216"/>
      <c r="AT151" s="217"/>
      <c r="AU151" s="214"/>
      <c r="AV151" s="215"/>
      <c r="AW151" s="218"/>
      <c r="AX151" s="216"/>
      <c r="AY151" s="217"/>
      <c r="AZ151" s="214"/>
      <c r="BA151" s="215"/>
      <c r="BB151" s="218"/>
      <c r="BC151" s="216"/>
      <c r="BD151" s="213"/>
      <c r="BE151" s="214"/>
      <c r="BF151" s="214"/>
      <c r="BG151" s="215"/>
      <c r="BH151" s="218"/>
      <c r="BI151" s="216"/>
      <c r="BJ151" s="213"/>
      <c r="BK151" s="221"/>
      <c r="BL151" s="222">
        <f t="shared" si="191"/>
        <v>0</v>
      </c>
      <c r="BM151" s="223">
        <f t="shared" si="192"/>
        <v>0</v>
      </c>
      <c r="BN151" s="223">
        <f t="shared" si="193"/>
        <v>0</v>
      </c>
      <c r="BO151" s="223">
        <f t="shared" si="194"/>
        <v>0</v>
      </c>
      <c r="BP151" s="223">
        <f t="shared" si="195"/>
        <v>0</v>
      </c>
      <c r="BQ151" s="223">
        <f t="shared" si="196"/>
        <v>0</v>
      </c>
      <c r="BR151" s="224">
        <f t="shared" si="197"/>
        <v>0</v>
      </c>
      <c r="BS151" s="224">
        <f t="shared" si="198"/>
        <v>0</v>
      </c>
      <c r="BT151" s="223">
        <f t="shared" si="199"/>
        <v>0</v>
      </c>
      <c r="BU151" s="223">
        <f t="shared" si="200"/>
        <v>0</v>
      </c>
      <c r="BV151" s="223">
        <f t="shared" si="201"/>
        <v>0</v>
      </c>
      <c r="BW151" s="223">
        <f t="shared" si="202"/>
        <v>0</v>
      </c>
      <c r="BX151" s="223">
        <f t="shared" si="203"/>
        <v>0</v>
      </c>
      <c r="BY151" s="223">
        <f t="shared" si="204"/>
        <v>0</v>
      </c>
      <c r="BZ151" s="223">
        <f t="shared" si="205"/>
        <v>0</v>
      </c>
      <c r="CA151" s="223">
        <f t="shared" si="206"/>
        <v>0</v>
      </c>
      <c r="CB151" s="208">
        <f t="shared" si="189"/>
        <v>0</v>
      </c>
      <c r="CC151" s="223">
        <f t="shared" si="207"/>
        <v>0</v>
      </c>
      <c r="CD151" s="223">
        <f t="shared" si="208"/>
        <v>0</v>
      </c>
      <c r="CE151" s="224">
        <f t="shared" si="209"/>
        <v>0</v>
      </c>
      <c r="CF151" s="224">
        <f t="shared" si="210"/>
        <v>0</v>
      </c>
      <c r="CG151" s="224">
        <f t="shared" si="211"/>
        <v>0</v>
      </c>
      <c r="CH151" s="224">
        <f t="shared" si="212"/>
        <v>0</v>
      </c>
      <c r="CI151" s="224">
        <f t="shared" si="213"/>
        <v>0</v>
      </c>
      <c r="CJ151" s="224">
        <f t="shared" si="214"/>
        <v>0</v>
      </c>
      <c r="CK151" s="224">
        <f t="shared" si="215"/>
        <v>0</v>
      </c>
      <c r="CL151" s="224">
        <f t="shared" si="216"/>
        <v>0</v>
      </c>
      <c r="CM151" s="224">
        <f t="shared" si="217"/>
        <v>0</v>
      </c>
      <c r="CN151" s="224">
        <f t="shared" si="218"/>
        <v>0</v>
      </c>
      <c r="CO151" s="224">
        <f t="shared" si="219"/>
        <v>0</v>
      </c>
      <c r="CP151" s="224">
        <f t="shared" si="220"/>
        <v>0</v>
      </c>
      <c r="CQ151" s="224">
        <f t="shared" si="221"/>
        <v>0</v>
      </c>
      <c r="CR151" s="224" t="str">
        <f t="shared" si="222"/>
        <v/>
      </c>
      <c r="CS151" s="224" t="str">
        <f t="shared" si="223"/>
        <v xml:space="preserve"> </v>
      </c>
      <c r="CT151" s="224" t="str">
        <f t="shared" si="224"/>
        <v/>
      </c>
      <c r="CU151" s="224" t="str">
        <f t="shared" si="225"/>
        <v/>
      </c>
      <c r="CV151" s="224" t="str">
        <f t="shared" si="226"/>
        <v/>
      </c>
      <c r="CW151" s="224" t="str">
        <f t="shared" si="227"/>
        <v/>
      </c>
      <c r="CX151" s="224" t="str">
        <f t="shared" si="228"/>
        <v/>
      </c>
      <c r="CY151" s="224" t="str">
        <f t="shared" si="229"/>
        <v/>
      </c>
      <c r="CZ151" s="224" t="str">
        <f t="shared" si="230"/>
        <v/>
      </c>
      <c r="DA151" s="224" t="str">
        <f t="shared" si="231"/>
        <v/>
      </c>
      <c r="DB151" s="224" t="str">
        <f t="shared" si="232"/>
        <v/>
      </c>
      <c r="DC151" s="224" t="str">
        <f t="shared" si="233"/>
        <v/>
      </c>
      <c r="DD151" s="224" t="str">
        <f t="shared" si="234"/>
        <v/>
      </c>
      <c r="DE151" s="224" t="str">
        <f t="shared" si="235"/>
        <v/>
      </c>
      <c r="DF151" s="224" t="str">
        <f t="shared" si="236"/>
        <v/>
      </c>
      <c r="DG151" s="224" t="str">
        <f t="shared" si="237"/>
        <v/>
      </c>
      <c r="DH151" s="225" t="str">
        <f t="shared" si="238"/>
        <v/>
      </c>
      <c r="DI151" s="224" t="str">
        <f t="shared" si="241"/>
        <v/>
      </c>
      <c r="DJ151" s="224" t="str">
        <f t="shared" si="240"/>
        <v/>
      </c>
      <c r="DK151" s="306">
        <f t="shared" si="242"/>
        <v>0</v>
      </c>
      <c r="DL151" s="306">
        <f t="shared" si="243"/>
        <v>0</v>
      </c>
      <c r="DM151" s="306">
        <f t="shared" si="244"/>
        <v>0</v>
      </c>
      <c r="DN151" s="220"/>
      <c r="DO151" s="224" t="str">
        <f t="shared" si="245"/>
        <v/>
      </c>
      <c r="DP151" s="224" t="str">
        <f t="shared" si="246"/>
        <v/>
      </c>
      <c r="DQ151" s="307"/>
      <c r="DR151" s="71">
        <f t="shared" si="186"/>
        <v>0</v>
      </c>
      <c r="DS151" s="71">
        <f t="shared" si="187"/>
        <v>0</v>
      </c>
      <c r="DT151" s="71">
        <f t="shared" si="188"/>
        <v>0</v>
      </c>
      <c r="DU151" s="311"/>
      <c r="DV151" s="311"/>
      <c r="DW151" s="311"/>
      <c r="DX151" s="311"/>
      <c r="DY151" s="311"/>
      <c r="DZ151" s="311"/>
      <c r="EA151" s="311"/>
      <c r="EB151" s="311"/>
      <c r="EC151" s="311"/>
      <c r="ED151" s="311"/>
      <c r="EE151" s="311"/>
      <c r="EF151" s="311"/>
      <c r="EG151" s="311"/>
      <c r="EH151" s="311"/>
      <c r="EI151" s="311"/>
      <c r="EJ151" s="311"/>
      <c r="EK151" s="311"/>
      <c r="EL151" s="311"/>
      <c r="EM151" s="311"/>
      <c r="EN151" s="311"/>
      <c r="EO151" s="311"/>
      <c r="EP151" s="311"/>
      <c r="EQ151" s="311"/>
      <c r="ER151" s="311"/>
      <c r="ES151" s="311"/>
      <c r="ET151" s="311"/>
      <c r="EU151" s="311"/>
      <c r="EV151" s="311"/>
      <c r="EW151" s="311"/>
      <c r="EX151" s="311"/>
      <c r="EY151" s="311"/>
      <c r="EZ151" s="311"/>
    </row>
    <row r="152" spans="1:156" ht="23.25" customHeight="1" x14ac:dyDescent="0.2">
      <c r="A152" s="249"/>
      <c r="B152" s="264"/>
      <c r="C152" s="230"/>
      <c r="D152" s="325" t="str">
        <f t="shared" si="190"/>
        <v/>
      </c>
      <c r="E152" s="265" t="str">
        <f t="shared" si="239"/>
        <v/>
      </c>
      <c r="F152" s="230"/>
      <c r="G152" s="230"/>
      <c r="H152" s="230"/>
      <c r="I152" s="200"/>
      <c r="J152" s="230"/>
      <c r="K152" s="254"/>
      <c r="L152" s="269"/>
      <c r="M152" s="230"/>
      <c r="N152" s="231"/>
      <c r="O152" s="232"/>
      <c r="P152" s="205"/>
      <c r="Q152" s="203"/>
      <c r="R152" s="231"/>
      <c r="S152" s="233"/>
      <c r="T152" s="203"/>
      <c r="U152" s="231"/>
      <c r="V152" s="233"/>
      <c r="W152" s="203"/>
      <c r="X152" s="231"/>
      <c r="Y152" s="233"/>
      <c r="Z152" s="203"/>
      <c r="AA152" s="230"/>
      <c r="AB152" s="231"/>
      <c r="AC152" s="232"/>
      <c r="AD152" s="205"/>
      <c r="AE152" s="203"/>
      <c r="AF152" s="230"/>
      <c r="AG152" s="231"/>
      <c r="AH152" s="232"/>
      <c r="AI152" s="205"/>
      <c r="AJ152" s="203"/>
      <c r="AK152" s="230"/>
      <c r="AL152" s="231"/>
      <c r="AM152" s="232"/>
      <c r="AN152" s="205"/>
      <c r="AO152" s="203"/>
      <c r="AP152" s="230"/>
      <c r="AQ152" s="231"/>
      <c r="AR152" s="232"/>
      <c r="AS152" s="205"/>
      <c r="AT152" s="203"/>
      <c r="AU152" s="230"/>
      <c r="AV152" s="231"/>
      <c r="AW152" s="232"/>
      <c r="AX152" s="205"/>
      <c r="AY152" s="203"/>
      <c r="AZ152" s="230"/>
      <c r="BA152" s="231"/>
      <c r="BB152" s="232"/>
      <c r="BC152" s="205"/>
      <c r="BD152" s="199"/>
      <c r="BE152" s="230"/>
      <c r="BF152" s="230"/>
      <c r="BG152" s="231"/>
      <c r="BH152" s="232"/>
      <c r="BI152" s="205"/>
      <c r="BJ152" s="229"/>
      <c r="BK152" s="234"/>
      <c r="BL152" s="207">
        <f t="shared" si="191"/>
        <v>0</v>
      </c>
      <c r="BM152" s="208">
        <f t="shared" si="192"/>
        <v>0</v>
      </c>
      <c r="BN152" s="208">
        <f t="shared" si="193"/>
        <v>0</v>
      </c>
      <c r="BO152" s="208">
        <f t="shared" si="194"/>
        <v>0</v>
      </c>
      <c r="BP152" s="208">
        <f t="shared" si="195"/>
        <v>0</v>
      </c>
      <c r="BQ152" s="208">
        <f t="shared" si="196"/>
        <v>0</v>
      </c>
      <c r="BR152" s="209">
        <f t="shared" si="197"/>
        <v>0</v>
      </c>
      <c r="BS152" s="209">
        <f t="shared" si="198"/>
        <v>0</v>
      </c>
      <c r="BT152" s="208">
        <f t="shared" si="199"/>
        <v>0</v>
      </c>
      <c r="BU152" s="208">
        <f t="shared" si="200"/>
        <v>0</v>
      </c>
      <c r="BV152" s="208">
        <f t="shared" si="201"/>
        <v>0</v>
      </c>
      <c r="BW152" s="208">
        <f t="shared" si="202"/>
        <v>0</v>
      </c>
      <c r="BX152" s="208">
        <f t="shared" si="203"/>
        <v>0</v>
      </c>
      <c r="BY152" s="208">
        <f t="shared" si="204"/>
        <v>0</v>
      </c>
      <c r="BZ152" s="208">
        <f t="shared" si="205"/>
        <v>0</v>
      </c>
      <c r="CA152" s="208">
        <f t="shared" si="206"/>
        <v>0</v>
      </c>
      <c r="CB152" s="208">
        <f t="shared" si="189"/>
        <v>0</v>
      </c>
      <c r="CC152" s="208">
        <f t="shared" si="207"/>
        <v>0</v>
      </c>
      <c r="CD152" s="208">
        <f t="shared" si="208"/>
        <v>0</v>
      </c>
      <c r="CE152" s="209">
        <f t="shared" si="209"/>
        <v>0</v>
      </c>
      <c r="CF152" s="209">
        <f t="shared" si="210"/>
        <v>0</v>
      </c>
      <c r="CG152" s="209">
        <f t="shared" si="211"/>
        <v>0</v>
      </c>
      <c r="CH152" s="209">
        <f t="shared" si="212"/>
        <v>0</v>
      </c>
      <c r="CI152" s="209">
        <f t="shared" si="213"/>
        <v>0</v>
      </c>
      <c r="CJ152" s="209">
        <f t="shared" si="214"/>
        <v>0</v>
      </c>
      <c r="CK152" s="209">
        <f t="shared" si="215"/>
        <v>0</v>
      </c>
      <c r="CL152" s="209">
        <f t="shared" si="216"/>
        <v>0</v>
      </c>
      <c r="CM152" s="209">
        <f t="shared" si="217"/>
        <v>0</v>
      </c>
      <c r="CN152" s="209">
        <f t="shared" si="218"/>
        <v>0</v>
      </c>
      <c r="CO152" s="209">
        <f t="shared" si="219"/>
        <v>0</v>
      </c>
      <c r="CP152" s="209">
        <f t="shared" si="220"/>
        <v>0</v>
      </c>
      <c r="CQ152" s="209">
        <f t="shared" si="221"/>
        <v>0</v>
      </c>
      <c r="CR152" s="209" t="str">
        <f t="shared" si="222"/>
        <v/>
      </c>
      <c r="CS152" s="209" t="str">
        <f t="shared" si="223"/>
        <v xml:space="preserve"> </v>
      </c>
      <c r="CT152" s="209" t="str">
        <f t="shared" si="224"/>
        <v/>
      </c>
      <c r="CU152" s="209" t="str">
        <f t="shared" si="225"/>
        <v/>
      </c>
      <c r="CV152" s="209" t="str">
        <f t="shared" si="226"/>
        <v/>
      </c>
      <c r="CW152" s="209" t="str">
        <f t="shared" si="227"/>
        <v/>
      </c>
      <c r="CX152" s="209" t="str">
        <f t="shared" si="228"/>
        <v/>
      </c>
      <c r="CY152" s="209" t="str">
        <f t="shared" si="229"/>
        <v/>
      </c>
      <c r="CZ152" s="209" t="str">
        <f t="shared" si="230"/>
        <v/>
      </c>
      <c r="DA152" s="209" t="str">
        <f t="shared" si="231"/>
        <v/>
      </c>
      <c r="DB152" s="209" t="str">
        <f t="shared" si="232"/>
        <v/>
      </c>
      <c r="DC152" s="209" t="str">
        <f t="shared" si="233"/>
        <v/>
      </c>
      <c r="DD152" s="209" t="str">
        <f t="shared" si="234"/>
        <v/>
      </c>
      <c r="DE152" s="209" t="str">
        <f t="shared" si="235"/>
        <v/>
      </c>
      <c r="DF152" s="209" t="str">
        <f t="shared" si="236"/>
        <v/>
      </c>
      <c r="DG152" s="209" t="str">
        <f t="shared" si="237"/>
        <v/>
      </c>
      <c r="DH152" s="210" t="str">
        <f t="shared" si="238"/>
        <v/>
      </c>
      <c r="DI152" s="272" t="str">
        <f t="shared" si="241"/>
        <v/>
      </c>
      <c r="DJ152" s="272" t="str">
        <f t="shared" si="240"/>
        <v/>
      </c>
      <c r="DK152" s="200">
        <f t="shared" si="242"/>
        <v>0</v>
      </c>
      <c r="DL152" s="200">
        <f t="shared" si="243"/>
        <v>0</v>
      </c>
      <c r="DM152" s="200">
        <f t="shared" si="244"/>
        <v>0</v>
      </c>
      <c r="DN152" s="200"/>
      <c r="DO152" s="272" t="str">
        <f t="shared" si="245"/>
        <v/>
      </c>
      <c r="DP152" s="272" t="str">
        <f t="shared" si="246"/>
        <v/>
      </c>
      <c r="DQ152" s="308"/>
      <c r="DR152" s="68">
        <f t="shared" si="186"/>
        <v>0</v>
      </c>
      <c r="DS152" s="68">
        <f t="shared" si="187"/>
        <v>0</v>
      </c>
      <c r="DT152" s="68">
        <f t="shared" si="188"/>
        <v>0</v>
      </c>
    </row>
    <row r="153" spans="1:156" s="90" customFormat="1" ht="23.25" customHeight="1" x14ac:dyDescent="0.2">
      <c r="A153" s="248"/>
      <c r="B153" s="263"/>
      <c r="C153" s="214"/>
      <c r="D153" s="324" t="str">
        <f t="shared" si="190"/>
        <v/>
      </c>
      <c r="E153" s="150" t="str">
        <f t="shared" si="239"/>
        <v/>
      </c>
      <c r="F153" s="214"/>
      <c r="G153" s="214"/>
      <c r="H153" s="214"/>
      <c r="I153" s="220"/>
      <c r="J153" s="214"/>
      <c r="K153" s="255"/>
      <c r="L153" s="268"/>
      <c r="M153" s="214"/>
      <c r="N153" s="215"/>
      <c r="O153" s="218"/>
      <c r="P153" s="216"/>
      <c r="Q153" s="217"/>
      <c r="R153" s="215"/>
      <c r="S153" s="219"/>
      <c r="T153" s="217"/>
      <c r="U153" s="215"/>
      <c r="V153" s="219"/>
      <c r="W153" s="217"/>
      <c r="X153" s="215"/>
      <c r="Y153" s="219"/>
      <c r="Z153" s="217"/>
      <c r="AA153" s="214"/>
      <c r="AB153" s="215"/>
      <c r="AC153" s="218"/>
      <c r="AD153" s="216"/>
      <c r="AE153" s="217"/>
      <c r="AF153" s="214"/>
      <c r="AG153" s="215"/>
      <c r="AH153" s="218"/>
      <c r="AI153" s="216"/>
      <c r="AJ153" s="217"/>
      <c r="AK153" s="214"/>
      <c r="AL153" s="215"/>
      <c r="AM153" s="218"/>
      <c r="AN153" s="216"/>
      <c r="AO153" s="217"/>
      <c r="AP153" s="214"/>
      <c r="AQ153" s="215"/>
      <c r="AR153" s="218"/>
      <c r="AS153" s="216"/>
      <c r="AT153" s="217"/>
      <c r="AU153" s="214"/>
      <c r="AV153" s="215"/>
      <c r="AW153" s="218"/>
      <c r="AX153" s="216"/>
      <c r="AY153" s="217"/>
      <c r="AZ153" s="214"/>
      <c r="BA153" s="215"/>
      <c r="BB153" s="218"/>
      <c r="BC153" s="216"/>
      <c r="BD153" s="213"/>
      <c r="BE153" s="214"/>
      <c r="BF153" s="214"/>
      <c r="BG153" s="215"/>
      <c r="BH153" s="218"/>
      <c r="BI153" s="216"/>
      <c r="BJ153" s="213"/>
      <c r="BK153" s="221"/>
      <c r="BL153" s="222">
        <f t="shared" si="191"/>
        <v>0</v>
      </c>
      <c r="BM153" s="223">
        <f t="shared" si="192"/>
        <v>0</v>
      </c>
      <c r="BN153" s="223">
        <f t="shared" si="193"/>
        <v>0</v>
      </c>
      <c r="BO153" s="223">
        <f t="shared" si="194"/>
        <v>0</v>
      </c>
      <c r="BP153" s="223">
        <f t="shared" si="195"/>
        <v>0</v>
      </c>
      <c r="BQ153" s="223">
        <f t="shared" si="196"/>
        <v>0</v>
      </c>
      <c r="BR153" s="224">
        <f t="shared" si="197"/>
        <v>0</v>
      </c>
      <c r="BS153" s="224">
        <f t="shared" si="198"/>
        <v>0</v>
      </c>
      <c r="BT153" s="223">
        <f t="shared" si="199"/>
        <v>0</v>
      </c>
      <c r="BU153" s="223">
        <f t="shared" si="200"/>
        <v>0</v>
      </c>
      <c r="BV153" s="223">
        <f t="shared" si="201"/>
        <v>0</v>
      </c>
      <c r="BW153" s="223">
        <f t="shared" si="202"/>
        <v>0</v>
      </c>
      <c r="BX153" s="223">
        <f t="shared" si="203"/>
        <v>0</v>
      </c>
      <c r="BY153" s="223">
        <f t="shared" si="204"/>
        <v>0</v>
      </c>
      <c r="BZ153" s="223">
        <f t="shared" si="205"/>
        <v>0</v>
      </c>
      <c r="CA153" s="223">
        <f t="shared" si="206"/>
        <v>0</v>
      </c>
      <c r="CB153" s="208">
        <f t="shared" si="189"/>
        <v>0</v>
      </c>
      <c r="CC153" s="223">
        <f t="shared" si="207"/>
        <v>0</v>
      </c>
      <c r="CD153" s="223">
        <f t="shared" si="208"/>
        <v>0</v>
      </c>
      <c r="CE153" s="224">
        <f t="shared" si="209"/>
        <v>0</v>
      </c>
      <c r="CF153" s="224">
        <f t="shared" si="210"/>
        <v>0</v>
      </c>
      <c r="CG153" s="224">
        <f t="shared" si="211"/>
        <v>0</v>
      </c>
      <c r="CH153" s="224">
        <f t="shared" si="212"/>
        <v>0</v>
      </c>
      <c r="CI153" s="224">
        <f t="shared" si="213"/>
        <v>0</v>
      </c>
      <c r="CJ153" s="224">
        <f t="shared" si="214"/>
        <v>0</v>
      </c>
      <c r="CK153" s="224">
        <f t="shared" si="215"/>
        <v>0</v>
      </c>
      <c r="CL153" s="224">
        <f t="shared" si="216"/>
        <v>0</v>
      </c>
      <c r="CM153" s="224">
        <f t="shared" si="217"/>
        <v>0</v>
      </c>
      <c r="CN153" s="224">
        <f t="shared" si="218"/>
        <v>0</v>
      </c>
      <c r="CO153" s="224">
        <f t="shared" si="219"/>
        <v>0</v>
      </c>
      <c r="CP153" s="224">
        <f t="shared" si="220"/>
        <v>0</v>
      </c>
      <c r="CQ153" s="224">
        <f t="shared" si="221"/>
        <v>0</v>
      </c>
      <c r="CR153" s="224" t="str">
        <f t="shared" si="222"/>
        <v/>
      </c>
      <c r="CS153" s="224" t="str">
        <f t="shared" si="223"/>
        <v xml:space="preserve"> </v>
      </c>
      <c r="CT153" s="224" t="str">
        <f t="shared" si="224"/>
        <v/>
      </c>
      <c r="CU153" s="224" t="str">
        <f t="shared" si="225"/>
        <v/>
      </c>
      <c r="CV153" s="224" t="str">
        <f t="shared" si="226"/>
        <v/>
      </c>
      <c r="CW153" s="224" t="str">
        <f t="shared" si="227"/>
        <v/>
      </c>
      <c r="CX153" s="224" t="str">
        <f t="shared" si="228"/>
        <v/>
      </c>
      <c r="CY153" s="224" t="str">
        <f t="shared" si="229"/>
        <v/>
      </c>
      <c r="CZ153" s="224" t="str">
        <f t="shared" si="230"/>
        <v/>
      </c>
      <c r="DA153" s="224" t="str">
        <f t="shared" si="231"/>
        <v/>
      </c>
      <c r="DB153" s="224" t="str">
        <f t="shared" si="232"/>
        <v/>
      </c>
      <c r="DC153" s="224" t="str">
        <f t="shared" si="233"/>
        <v/>
      </c>
      <c r="DD153" s="224" t="str">
        <f t="shared" si="234"/>
        <v/>
      </c>
      <c r="DE153" s="224" t="str">
        <f t="shared" si="235"/>
        <v/>
      </c>
      <c r="DF153" s="224" t="str">
        <f t="shared" si="236"/>
        <v/>
      </c>
      <c r="DG153" s="224" t="str">
        <f t="shared" si="237"/>
        <v/>
      </c>
      <c r="DH153" s="225" t="str">
        <f t="shared" si="238"/>
        <v/>
      </c>
      <c r="DI153" s="224" t="str">
        <f t="shared" si="241"/>
        <v/>
      </c>
      <c r="DJ153" s="224" t="str">
        <f t="shared" si="240"/>
        <v/>
      </c>
      <c r="DK153" s="306">
        <f t="shared" si="242"/>
        <v>0</v>
      </c>
      <c r="DL153" s="306">
        <f t="shared" si="243"/>
        <v>0</v>
      </c>
      <c r="DM153" s="306">
        <f t="shared" si="244"/>
        <v>0</v>
      </c>
      <c r="DN153" s="220"/>
      <c r="DO153" s="224" t="str">
        <f t="shared" si="245"/>
        <v/>
      </c>
      <c r="DP153" s="224" t="str">
        <f t="shared" si="246"/>
        <v/>
      </c>
      <c r="DQ153" s="307"/>
      <c r="DR153" s="71">
        <f t="shared" si="186"/>
        <v>0</v>
      </c>
      <c r="DS153" s="71">
        <f t="shared" si="187"/>
        <v>0</v>
      </c>
      <c r="DT153" s="71">
        <f t="shared" si="188"/>
        <v>0</v>
      </c>
      <c r="DU153" s="311"/>
      <c r="DV153" s="311"/>
      <c r="DW153" s="311"/>
      <c r="DX153" s="311"/>
      <c r="DY153" s="311"/>
      <c r="DZ153" s="311"/>
      <c r="EA153" s="311"/>
      <c r="EB153" s="311"/>
      <c r="EC153" s="311"/>
      <c r="ED153" s="311"/>
      <c r="EE153" s="311"/>
      <c r="EF153" s="311"/>
      <c r="EG153" s="311"/>
      <c r="EH153" s="311"/>
      <c r="EI153" s="311"/>
      <c r="EJ153" s="311"/>
      <c r="EK153" s="311"/>
      <c r="EL153" s="311"/>
      <c r="EM153" s="311"/>
      <c r="EN153" s="311"/>
      <c r="EO153" s="311"/>
      <c r="EP153" s="311"/>
      <c r="EQ153" s="311"/>
      <c r="ER153" s="311"/>
      <c r="ES153" s="311"/>
      <c r="ET153" s="311"/>
      <c r="EU153" s="311"/>
      <c r="EV153" s="311"/>
      <c r="EW153" s="311"/>
      <c r="EX153" s="311"/>
      <c r="EY153" s="311"/>
      <c r="EZ153" s="311"/>
    </row>
    <row r="154" spans="1:156" ht="23.25" customHeight="1" x14ac:dyDescent="0.2">
      <c r="A154" s="249"/>
      <c r="B154" s="264"/>
      <c r="C154" s="230"/>
      <c r="D154" s="325" t="str">
        <f t="shared" si="190"/>
        <v/>
      </c>
      <c r="E154" s="265" t="str">
        <f t="shared" si="239"/>
        <v/>
      </c>
      <c r="F154" s="230"/>
      <c r="G154" s="230"/>
      <c r="H154" s="230"/>
      <c r="I154" s="200"/>
      <c r="J154" s="230"/>
      <c r="K154" s="254"/>
      <c r="L154" s="269"/>
      <c r="M154" s="230"/>
      <c r="N154" s="231"/>
      <c r="O154" s="232"/>
      <c r="P154" s="205"/>
      <c r="Q154" s="203"/>
      <c r="R154" s="231"/>
      <c r="S154" s="233"/>
      <c r="T154" s="203"/>
      <c r="U154" s="231"/>
      <c r="V154" s="233"/>
      <c r="W154" s="203"/>
      <c r="X154" s="231"/>
      <c r="Y154" s="233"/>
      <c r="Z154" s="203"/>
      <c r="AA154" s="230"/>
      <c r="AB154" s="231"/>
      <c r="AC154" s="232"/>
      <c r="AD154" s="205"/>
      <c r="AE154" s="203"/>
      <c r="AF154" s="230"/>
      <c r="AG154" s="231"/>
      <c r="AH154" s="232"/>
      <c r="AI154" s="205"/>
      <c r="AJ154" s="203"/>
      <c r="AK154" s="230"/>
      <c r="AL154" s="231"/>
      <c r="AM154" s="232"/>
      <c r="AN154" s="205"/>
      <c r="AO154" s="203"/>
      <c r="AP154" s="230"/>
      <c r="AQ154" s="231"/>
      <c r="AR154" s="232"/>
      <c r="AS154" s="205"/>
      <c r="AT154" s="203"/>
      <c r="AU154" s="230"/>
      <c r="AV154" s="231"/>
      <c r="AW154" s="232"/>
      <c r="AX154" s="205"/>
      <c r="AY154" s="203"/>
      <c r="AZ154" s="230"/>
      <c r="BA154" s="231"/>
      <c r="BB154" s="232"/>
      <c r="BC154" s="205"/>
      <c r="BD154" s="199"/>
      <c r="BE154" s="230"/>
      <c r="BF154" s="230"/>
      <c r="BG154" s="231"/>
      <c r="BH154" s="232"/>
      <c r="BI154" s="205"/>
      <c r="BJ154" s="229"/>
      <c r="BK154" s="234"/>
      <c r="BL154" s="207">
        <f t="shared" si="191"/>
        <v>0</v>
      </c>
      <c r="BM154" s="208">
        <f t="shared" si="192"/>
        <v>0</v>
      </c>
      <c r="BN154" s="208">
        <f t="shared" si="193"/>
        <v>0</v>
      </c>
      <c r="BO154" s="208">
        <f t="shared" si="194"/>
        <v>0</v>
      </c>
      <c r="BP154" s="208">
        <f t="shared" si="195"/>
        <v>0</v>
      </c>
      <c r="BQ154" s="208">
        <f t="shared" si="196"/>
        <v>0</v>
      </c>
      <c r="BR154" s="209">
        <f t="shared" si="197"/>
        <v>0</v>
      </c>
      <c r="BS154" s="209">
        <f t="shared" si="198"/>
        <v>0</v>
      </c>
      <c r="BT154" s="208">
        <f t="shared" si="199"/>
        <v>0</v>
      </c>
      <c r="BU154" s="208">
        <f t="shared" si="200"/>
        <v>0</v>
      </c>
      <c r="BV154" s="208">
        <f t="shared" si="201"/>
        <v>0</v>
      </c>
      <c r="BW154" s="208">
        <f t="shared" si="202"/>
        <v>0</v>
      </c>
      <c r="BX154" s="208">
        <f t="shared" si="203"/>
        <v>0</v>
      </c>
      <c r="BY154" s="208">
        <f t="shared" si="204"/>
        <v>0</v>
      </c>
      <c r="BZ154" s="208">
        <f t="shared" si="205"/>
        <v>0</v>
      </c>
      <c r="CA154" s="208">
        <f t="shared" si="206"/>
        <v>0</v>
      </c>
      <c r="CB154" s="208">
        <f t="shared" si="189"/>
        <v>0</v>
      </c>
      <c r="CC154" s="208">
        <f t="shared" si="207"/>
        <v>0</v>
      </c>
      <c r="CD154" s="208">
        <f t="shared" si="208"/>
        <v>0</v>
      </c>
      <c r="CE154" s="209">
        <f t="shared" si="209"/>
        <v>0</v>
      </c>
      <c r="CF154" s="209">
        <f t="shared" si="210"/>
        <v>0</v>
      </c>
      <c r="CG154" s="209">
        <f t="shared" si="211"/>
        <v>0</v>
      </c>
      <c r="CH154" s="209">
        <f t="shared" si="212"/>
        <v>0</v>
      </c>
      <c r="CI154" s="209">
        <f t="shared" si="213"/>
        <v>0</v>
      </c>
      <c r="CJ154" s="209">
        <f t="shared" si="214"/>
        <v>0</v>
      </c>
      <c r="CK154" s="209">
        <f t="shared" si="215"/>
        <v>0</v>
      </c>
      <c r="CL154" s="209">
        <f t="shared" si="216"/>
        <v>0</v>
      </c>
      <c r="CM154" s="209">
        <f t="shared" si="217"/>
        <v>0</v>
      </c>
      <c r="CN154" s="209">
        <f t="shared" si="218"/>
        <v>0</v>
      </c>
      <c r="CO154" s="209">
        <f t="shared" si="219"/>
        <v>0</v>
      </c>
      <c r="CP154" s="209">
        <f t="shared" si="220"/>
        <v>0</v>
      </c>
      <c r="CQ154" s="209">
        <f t="shared" si="221"/>
        <v>0</v>
      </c>
      <c r="CR154" s="209" t="str">
        <f t="shared" si="222"/>
        <v/>
      </c>
      <c r="CS154" s="209" t="str">
        <f t="shared" si="223"/>
        <v xml:space="preserve"> </v>
      </c>
      <c r="CT154" s="209" t="str">
        <f t="shared" si="224"/>
        <v/>
      </c>
      <c r="CU154" s="209" t="str">
        <f t="shared" si="225"/>
        <v/>
      </c>
      <c r="CV154" s="209" t="str">
        <f t="shared" si="226"/>
        <v/>
      </c>
      <c r="CW154" s="209" t="str">
        <f t="shared" si="227"/>
        <v/>
      </c>
      <c r="CX154" s="209" t="str">
        <f t="shared" si="228"/>
        <v/>
      </c>
      <c r="CY154" s="209" t="str">
        <f t="shared" si="229"/>
        <v/>
      </c>
      <c r="CZ154" s="209" t="str">
        <f t="shared" si="230"/>
        <v/>
      </c>
      <c r="DA154" s="209" t="str">
        <f t="shared" si="231"/>
        <v/>
      </c>
      <c r="DB154" s="209" t="str">
        <f t="shared" si="232"/>
        <v/>
      </c>
      <c r="DC154" s="209" t="str">
        <f t="shared" si="233"/>
        <v/>
      </c>
      <c r="DD154" s="209" t="str">
        <f t="shared" si="234"/>
        <v/>
      </c>
      <c r="DE154" s="209" t="str">
        <f t="shared" si="235"/>
        <v/>
      </c>
      <c r="DF154" s="209" t="str">
        <f t="shared" si="236"/>
        <v/>
      </c>
      <c r="DG154" s="209" t="str">
        <f t="shared" si="237"/>
        <v/>
      </c>
      <c r="DH154" s="210" t="str">
        <f t="shared" si="238"/>
        <v/>
      </c>
      <c r="DI154" s="272" t="str">
        <f t="shared" si="241"/>
        <v/>
      </c>
      <c r="DJ154" s="272" t="str">
        <f t="shared" si="240"/>
        <v/>
      </c>
      <c r="DK154" s="200">
        <f t="shared" si="242"/>
        <v>0</v>
      </c>
      <c r="DL154" s="200">
        <f t="shared" si="243"/>
        <v>0</v>
      </c>
      <c r="DM154" s="200">
        <f t="shared" si="244"/>
        <v>0</v>
      </c>
      <c r="DN154" s="200"/>
      <c r="DO154" s="272" t="str">
        <f t="shared" si="245"/>
        <v/>
      </c>
      <c r="DP154" s="272" t="str">
        <f t="shared" si="246"/>
        <v/>
      </c>
      <c r="DQ154" s="308"/>
      <c r="DR154" s="68">
        <f t="shared" si="186"/>
        <v>0</v>
      </c>
      <c r="DS154" s="68">
        <f t="shared" si="187"/>
        <v>0</v>
      </c>
      <c r="DT154" s="68">
        <f t="shared" si="188"/>
        <v>0</v>
      </c>
    </row>
    <row r="155" spans="1:156" s="90" customFormat="1" ht="23.25" customHeight="1" x14ac:dyDescent="0.2">
      <c r="A155" s="248"/>
      <c r="B155" s="263"/>
      <c r="C155" s="214"/>
      <c r="D155" s="324" t="str">
        <f t="shared" si="190"/>
        <v/>
      </c>
      <c r="E155" s="150" t="str">
        <f t="shared" si="239"/>
        <v/>
      </c>
      <c r="F155" s="214"/>
      <c r="G155" s="214"/>
      <c r="H155" s="214"/>
      <c r="I155" s="220"/>
      <c r="J155" s="214"/>
      <c r="K155" s="255"/>
      <c r="L155" s="268"/>
      <c r="M155" s="214"/>
      <c r="N155" s="215"/>
      <c r="O155" s="218"/>
      <c r="P155" s="216"/>
      <c r="Q155" s="217"/>
      <c r="R155" s="215"/>
      <c r="S155" s="219"/>
      <c r="T155" s="217"/>
      <c r="U155" s="215"/>
      <c r="V155" s="219"/>
      <c r="W155" s="217"/>
      <c r="X155" s="215"/>
      <c r="Y155" s="219"/>
      <c r="Z155" s="217"/>
      <c r="AA155" s="214"/>
      <c r="AB155" s="215"/>
      <c r="AC155" s="218"/>
      <c r="AD155" s="216"/>
      <c r="AE155" s="217"/>
      <c r="AF155" s="214"/>
      <c r="AG155" s="215"/>
      <c r="AH155" s="218"/>
      <c r="AI155" s="216"/>
      <c r="AJ155" s="217"/>
      <c r="AK155" s="214"/>
      <c r="AL155" s="215"/>
      <c r="AM155" s="218"/>
      <c r="AN155" s="216"/>
      <c r="AO155" s="217"/>
      <c r="AP155" s="214"/>
      <c r="AQ155" s="215"/>
      <c r="AR155" s="218"/>
      <c r="AS155" s="216"/>
      <c r="AT155" s="217"/>
      <c r="AU155" s="214"/>
      <c r="AV155" s="215"/>
      <c r="AW155" s="218"/>
      <c r="AX155" s="216"/>
      <c r="AY155" s="217"/>
      <c r="AZ155" s="214"/>
      <c r="BA155" s="215"/>
      <c r="BB155" s="218"/>
      <c r="BC155" s="216"/>
      <c r="BD155" s="213"/>
      <c r="BE155" s="214"/>
      <c r="BF155" s="214"/>
      <c r="BG155" s="215"/>
      <c r="BH155" s="218"/>
      <c r="BI155" s="216"/>
      <c r="BJ155" s="213"/>
      <c r="BK155" s="221"/>
      <c r="BL155" s="222">
        <f t="shared" si="191"/>
        <v>0</v>
      </c>
      <c r="BM155" s="223">
        <f t="shared" si="192"/>
        <v>0</v>
      </c>
      <c r="BN155" s="223">
        <f t="shared" si="193"/>
        <v>0</v>
      </c>
      <c r="BO155" s="223">
        <f t="shared" si="194"/>
        <v>0</v>
      </c>
      <c r="BP155" s="223">
        <f t="shared" si="195"/>
        <v>0</v>
      </c>
      <c r="BQ155" s="223">
        <f t="shared" si="196"/>
        <v>0</v>
      </c>
      <c r="BR155" s="224">
        <f t="shared" si="197"/>
        <v>0</v>
      </c>
      <c r="BS155" s="224">
        <f t="shared" si="198"/>
        <v>0</v>
      </c>
      <c r="BT155" s="223">
        <f t="shared" si="199"/>
        <v>0</v>
      </c>
      <c r="BU155" s="223">
        <f t="shared" si="200"/>
        <v>0</v>
      </c>
      <c r="BV155" s="223">
        <f t="shared" si="201"/>
        <v>0</v>
      </c>
      <c r="BW155" s="223">
        <f t="shared" si="202"/>
        <v>0</v>
      </c>
      <c r="BX155" s="223">
        <f t="shared" si="203"/>
        <v>0</v>
      </c>
      <c r="BY155" s="223">
        <f t="shared" si="204"/>
        <v>0</v>
      </c>
      <c r="BZ155" s="223">
        <f t="shared" si="205"/>
        <v>0</v>
      </c>
      <c r="CA155" s="223">
        <f t="shared" si="206"/>
        <v>0</v>
      </c>
      <c r="CB155" s="208">
        <f t="shared" si="189"/>
        <v>0</v>
      </c>
      <c r="CC155" s="223">
        <f t="shared" si="207"/>
        <v>0</v>
      </c>
      <c r="CD155" s="223">
        <f t="shared" si="208"/>
        <v>0</v>
      </c>
      <c r="CE155" s="224">
        <f t="shared" si="209"/>
        <v>0</v>
      </c>
      <c r="CF155" s="224">
        <f t="shared" si="210"/>
        <v>0</v>
      </c>
      <c r="CG155" s="224">
        <f t="shared" si="211"/>
        <v>0</v>
      </c>
      <c r="CH155" s="224">
        <f t="shared" si="212"/>
        <v>0</v>
      </c>
      <c r="CI155" s="224">
        <f t="shared" si="213"/>
        <v>0</v>
      </c>
      <c r="CJ155" s="224">
        <f t="shared" si="214"/>
        <v>0</v>
      </c>
      <c r="CK155" s="224">
        <f t="shared" si="215"/>
        <v>0</v>
      </c>
      <c r="CL155" s="224">
        <f t="shared" si="216"/>
        <v>0</v>
      </c>
      <c r="CM155" s="224">
        <f t="shared" si="217"/>
        <v>0</v>
      </c>
      <c r="CN155" s="224">
        <f t="shared" si="218"/>
        <v>0</v>
      </c>
      <c r="CO155" s="224">
        <f t="shared" si="219"/>
        <v>0</v>
      </c>
      <c r="CP155" s="224">
        <f t="shared" si="220"/>
        <v>0</v>
      </c>
      <c r="CQ155" s="224">
        <f t="shared" si="221"/>
        <v>0</v>
      </c>
      <c r="CR155" s="224" t="str">
        <f t="shared" si="222"/>
        <v/>
      </c>
      <c r="CS155" s="224" t="str">
        <f t="shared" si="223"/>
        <v xml:space="preserve"> </v>
      </c>
      <c r="CT155" s="224" t="str">
        <f t="shared" si="224"/>
        <v/>
      </c>
      <c r="CU155" s="224" t="str">
        <f t="shared" si="225"/>
        <v/>
      </c>
      <c r="CV155" s="224" t="str">
        <f t="shared" si="226"/>
        <v/>
      </c>
      <c r="CW155" s="224" t="str">
        <f t="shared" si="227"/>
        <v/>
      </c>
      <c r="CX155" s="224" t="str">
        <f t="shared" si="228"/>
        <v/>
      </c>
      <c r="CY155" s="224" t="str">
        <f t="shared" si="229"/>
        <v/>
      </c>
      <c r="CZ155" s="224" t="str">
        <f t="shared" si="230"/>
        <v/>
      </c>
      <c r="DA155" s="224" t="str">
        <f t="shared" si="231"/>
        <v/>
      </c>
      <c r="DB155" s="224" t="str">
        <f t="shared" si="232"/>
        <v/>
      </c>
      <c r="DC155" s="224" t="str">
        <f t="shared" si="233"/>
        <v/>
      </c>
      <c r="DD155" s="224" t="str">
        <f t="shared" si="234"/>
        <v/>
      </c>
      <c r="DE155" s="224" t="str">
        <f t="shared" si="235"/>
        <v/>
      </c>
      <c r="DF155" s="224" t="str">
        <f t="shared" si="236"/>
        <v/>
      </c>
      <c r="DG155" s="224" t="str">
        <f t="shared" si="237"/>
        <v/>
      </c>
      <c r="DH155" s="225" t="str">
        <f t="shared" si="238"/>
        <v/>
      </c>
      <c r="DI155" s="224" t="str">
        <f t="shared" si="241"/>
        <v/>
      </c>
      <c r="DJ155" s="224" t="str">
        <f t="shared" si="240"/>
        <v/>
      </c>
      <c r="DK155" s="306">
        <f t="shared" si="242"/>
        <v>0</v>
      </c>
      <c r="DL155" s="306">
        <f t="shared" si="243"/>
        <v>0</v>
      </c>
      <c r="DM155" s="306">
        <f t="shared" si="244"/>
        <v>0</v>
      </c>
      <c r="DN155" s="220"/>
      <c r="DO155" s="224" t="str">
        <f t="shared" si="245"/>
        <v/>
      </c>
      <c r="DP155" s="224" t="str">
        <f t="shared" si="246"/>
        <v/>
      </c>
      <c r="DQ155" s="307"/>
      <c r="DR155" s="71">
        <f t="shared" si="186"/>
        <v>0</v>
      </c>
      <c r="DS155" s="71">
        <f t="shared" si="187"/>
        <v>0</v>
      </c>
      <c r="DT155" s="71">
        <f t="shared" si="188"/>
        <v>0</v>
      </c>
      <c r="DU155" s="311"/>
      <c r="DV155" s="311"/>
      <c r="DW155" s="311"/>
      <c r="DX155" s="311"/>
      <c r="DY155" s="311"/>
      <c r="DZ155" s="311"/>
      <c r="EA155" s="311"/>
      <c r="EB155" s="311"/>
      <c r="EC155" s="311"/>
      <c r="ED155" s="311"/>
      <c r="EE155" s="311"/>
      <c r="EF155" s="311"/>
      <c r="EG155" s="311"/>
      <c r="EH155" s="311"/>
      <c r="EI155" s="311"/>
      <c r="EJ155" s="311"/>
      <c r="EK155" s="311"/>
      <c r="EL155" s="311"/>
      <c r="EM155" s="311"/>
      <c r="EN155" s="311"/>
      <c r="EO155" s="311"/>
      <c r="EP155" s="311"/>
      <c r="EQ155" s="311"/>
      <c r="ER155" s="311"/>
      <c r="ES155" s="311"/>
      <c r="ET155" s="311"/>
      <c r="EU155" s="311"/>
      <c r="EV155" s="311"/>
      <c r="EW155" s="311"/>
      <c r="EX155" s="311"/>
      <c r="EY155" s="311"/>
      <c r="EZ155" s="311"/>
    </row>
    <row r="156" spans="1:156" ht="23.25" customHeight="1" x14ac:dyDescent="0.2">
      <c r="A156" s="249"/>
      <c r="B156" s="264"/>
      <c r="C156" s="230"/>
      <c r="D156" s="325" t="str">
        <f t="shared" si="190"/>
        <v/>
      </c>
      <c r="E156" s="265" t="str">
        <f t="shared" si="239"/>
        <v/>
      </c>
      <c r="F156" s="230"/>
      <c r="G156" s="230"/>
      <c r="H156" s="230"/>
      <c r="I156" s="200"/>
      <c r="J156" s="230"/>
      <c r="K156" s="254"/>
      <c r="L156" s="269"/>
      <c r="M156" s="230"/>
      <c r="N156" s="231"/>
      <c r="O156" s="232"/>
      <c r="P156" s="205"/>
      <c r="Q156" s="203"/>
      <c r="R156" s="231"/>
      <c r="S156" s="233"/>
      <c r="T156" s="203"/>
      <c r="U156" s="231"/>
      <c r="V156" s="233"/>
      <c r="W156" s="203"/>
      <c r="X156" s="231"/>
      <c r="Y156" s="233"/>
      <c r="Z156" s="203"/>
      <c r="AA156" s="230"/>
      <c r="AB156" s="231"/>
      <c r="AC156" s="232"/>
      <c r="AD156" s="205"/>
      <c r="AE156" s="203"/>
      <c r="AF156" s="230"/>
      <c r="AG156" s="231"/>
      <c r="AH156" s="232"/>
      <c r="AI156" s="205"/>
      <c r="AJ156" s="203"/>
      <c r="AK156" s="230"/>
      <c r="AL156" s="231"/>
      <c r="AM156" s="232"/>
      <c r="AN156" s="205"/>
      <c r="AO156" s="203"/>
      <c r="AP156" s="230"/>
      <c r="AQ156" s="231"/>
      <c r="AR156" s="232"/>
      <c r="AS156" s="205"/>
      <c r="AT156" s="203"/>
      <c r="AU156" s="230"/>
      <c r="AV156" s="231"/>
      <c r="AW156" s="232"/>
      <c r="AX156" s="205"/>
      <c r="AY156" s="203"/>
      <c r="AZ156" s="230"/>
      <c r="BA156" s="231"/>
      <c r="BB156" s="232"/>
      <c r="BC156" s="205"/>
      <c r="BD156" s="199"/>
      <c r="BE156" s="230"/>
      <c r="BF156" s="230"/>
      <c r="BG156" s="231"/>
      <c r="BH156" s="232"/>
      <c r="BI156" s="205"/>
      <c r="BJ156" s="229"/>
      <c r="BK156" s="234"/>
      <c r="BL156" s="207">
        <f t="shared" si="191"/>
        <v>0</v>
      </c>
      <c r="BM156" s="208">
        <f t="shared" si="192"/>
        <v>0</v>
      </c>
      <c r="BN156" s="208">
        <f t="shared" si="193"/>
        <v>0</v>
      </c>
      <c r="BO156" s="208">
        <f t="shared" si="194"/>
        <v>0</v>
      </c>
      <c r="BP156" s="208">
        <f t="shared" si="195"/>
        <v>0</v>
      </c>
      <c r="BQ156" s="208">
        <f t="shared" si="196"/>
        <v>0</v>
      </c>
      <c r="BR156" s="209">
        <f t="shared" si="197"/>
        <v>0</v>
      </c>
      <c r="BS156" s="209">
        <f t="shared" si="198"/>
        <v>0</v>
      </c>
      <c r="BT156" s="208">
        <f t="shared" si="199"/>
        <v>0</v>
      </c>
      <c r="BU156" s="208">
        <f t="shared" si="200"/>
        <v>0</v>
      </c>
      <c r="BV156" s="208">
        <f t="shared" si="201"/>
        <v>0</v>
      </c>
      <c r="BW156" s="208">
        <f t="shared" si="202"/>
        <v>0</v>
      </c>
      <c r="BX156" s="208">
        <f t="shared" si="203"/>
        <v>0</v>
      </c>
      <c r="BY156" s="208">
        <f t="shared" si="204"/>
        <v>0</v>
      </c>
      <c r="BZ156" s="208">
        <f t="shared" si="205"/>
        <v>0</v>
      </c>
      <c r="CA156" s="208">
        <f t="shared" si="206"/>
        <v>0</v>
      </c>
      <c r="CB156" s="208">
        <f t="shared" si="189"/>
        <v>0</v>
      </c>
      <c r="CC156" s="208">
        <f t="shared" si="207"/>
        <v>0</v>
      </c>
      <c r="CD156" s="208">
        <f t="shared" si="208"/>
        <v>0</v>
      </c>
      <c r="CE156" s="209">
        <f t="shared" si="209"/>
        <v>0</v>
      </c>
      <c r="CF156" s="209">
        <f t="shared" si="210"/>
        <v>0</v>
      </c>
      <c r="CG156" s="209">
        <f t="shared" si="211"/>
        <v>0</v>
      </c>
      <c r="CH156" s="209">
        <f t="shared" si="212"/>
        <v>0</v>
      </c>
      <c r="CI156" s="209">
        <f t="shared" si="213"/>
        <v>0</v>
      </c>
      <c r="CJ156" s="209">
        <f t="shared" si="214"/>
        <v>0</v>
      </c>
      <c r="CK156" s="209">
        <f t="shared" si="215"/>
        <v>0</v>
      </c>
      <c r="CL156" s="209">
        <f t="shared" si="216"/>
        <v>0</v>
      </c>
      <c r="CM156" s="209">
        <f t="shared" si="217"/>
        <v>0</v>
      </c>
      <c r="CN156" s="209">
        <f t="shared" si="218"/>
        <v>0</v>
      </c>
      <c r="CO156" s="209">
        <f t="shared" si="219"/>
        <v>0</v>
      </c>
      <c r="CP156" s="209">
        <f t="shared" si="220"/>
        <v>0</v>
      </c>
      <c r="CQ156" s="209">
        <f t="shared" si="221"/>
        <v>0</v>
      </c>
      <c r="CR156" s="209" t="str">
        <f t="shared" si="222"/>
        <v/>
      </c>
      <c r="CS156" s="209" t="str">
        <f t="shared" si="223"/>
        <v xml:space="preserve"> </v>
      </c>
      <c r="CT156" s="209" t="str">
        <f t="shared" si="224"/>
        <v/>
      </c>
      <c r="CU156" s="209" t="str">
        <f t="shared" si="225"/>
        <v/>
      </c>
      <c r="CV156" s="209" t="str">
        <f t="shared" si="226"/>
        <v/>
      </c>
      <c r="CW156" s="209" t="str">
        <f t="shared" si="227"/>
        <v/>
      </c>
      <c r="CX156" s="209" t="str">
        <f t="shared" si="228"/>
        <v/>
      </c>
      <c r="CY156" s="209" t="str">
        <f t="shared" si="229"/>
        <v/>
      </c>
      <c r="CZ156" s="209" t="str">
        <f t="shared" si="230"/>
        <v/>
      </c>
      <c r="DA156" s="209" t="str">
        <f t="shared" si="231"/>
        <v/>
      </c>
      <c r="DB156" s="209" t="str">
        <f t="shared" si="232"/>
        <v/>
      </c>
      <c r="DC156" s="209" t="str">
        <f t="shared" si="233"/>
        <v/>
      </c>
      <c r="DD156" s="209" t="str">
        <f t="shared" si="234"/>
        <v/>
      </c>
      <c r="DE156" s="209" t="str">
        <f t="shared" si="235"/>
        <v/>
      </c>
      <c r="DF156" s="209" t="str">
        <f t="shared" si="236"/>
        <v/>
      </c>
      <c r="DG156" s="209" t="str">
        <f t="shared" si="237"/>
        <v/>
      </c>
      <c r="DH156" s="210" t="str">
        <f t="shared" si="238"/>
        <v/>
      </c>
      <c r="DI156" s="272" t="str">
        <f t="shared" si="241"/>
        <v/>
      </c>
      <c r="DJ156" s="272" t="str">
        <f t="shared" si="240"/>
        <v/>
      </c>
      <c r="DK156" s="200">
        <f t="shared" si="242"/>
        <v>0</v>
      </c>
      <c r="DL156" s="200">
        <f t="shared" si="243"/>
        <v>0</v>
      </c>
      <c r="DM156" s="200">
        <f t="shared" si="244"/>
        <v>0</v>
      </c>
      <c r="DN156" s="200"/>
      <c r="DO156" s="272" t="str">
        <f t="shared" si="245"/>
        <v/>
      </c>
      <c r="DP156" s="272" t="str">
        <f t="shared" si="246"/>
        <v/>
      </c>
      <c r="DQ156" s="308"/>
      <c r="DR156" s="68">
        <f t="shared" si="186"/>
        <v>0</v>
      </c>
      <c r="DS156" s="68">
        <f t="shared" si="187"/>
        <v>0</v>
      </c>
      <c r="DT156" s="68">
        <f t="shared" si="188"/>
        <v>0</v>
      </c>
    </row>
    <row r="157" spans="1:156" s="90" customFormat="1" ht="23.25" customHeight="1" x14ac:dyDescent="0.2">
      <c r="A157" s="248"/>
      <c r="B157" s="263"/>
      <c r="C157" s="214"/>
      <c r="D157" s="324" t="str">
        <f t="shared" si="190"/>
        <v/>
      </c>
      <c r="E157" s="150" t="str">
        <f t="shared" si="239"/>
        <v/>
      </c>
      <c r="F157" s="214"/>
      <c r="G157" s="214"/>
      <c r="H157" s="214"/>
      <c r="I157" s="220"/>
      <c r="J157" s="214"/>
      <c r="K157" s="255"/>
      <c r="L157" s="268"/>
      <c r="M157" s="214"/>
      <c r="N157" s="215"/>
      <c r="O157" s="218"/>
      <c r="P157" s="216"/>
      <c r="Q157" s="217"/>
      <c r="R157" s="215"/>
      <c r="S157" s="219"/>
      <c r="T157" s="217"/>
      <c r="U157" s="215"/>
      <c r="V157" s="219"/>
      <c r="W157" s="217"/>
      <c r="X157" s="215"/>
      <c r="Y157" s="219"/>
      <c r="Z157" s="217"/>
      <c r="AA157" s="214"/>
      <c r="AB157" s="215"/>
      <c r="AC157" s="218"/>
      <c r="AD157" s="216"/>
      <c r="AE157" s="217"/>
      <c r="AF157" s="214"/>
      <c r="AG157" s="215"/>
      <c r="AH157" s="218"/>
      <c r="AI157" s="216"/>
      <c r="AJ157" s="217"/>
      <c r="AK157" s="214"/>
      <c r="AL157" s="215"/>
      <c r="AM157" s="218"/>
      <c r="AN157" s="216"/>
      <c r="AO157" s="217"/>
      <c r="AP157" s="214"/>
      <c r="AQ157" s="215"/>
      <c r="AR157" s="218"/>
      <c r="AS157" s="216"/>
      <c r="AT157" s="217"/>
      <c r="AU157" s="214"/>
      <c r="AV157" s="215"/>
      <c r="AW157" s="218"/>
      <c r="AX157" s="216"/>
      <c r="AY157" s="217"/>
      <c r="AZ157" s="214"/>
      <c r="BA157" s="215"/>
      <c r="BB157" s="218"/>
      <c r="BC157" s="216"/>
      <c r="BD157" s="213"/>
      <c r="BE157" s="214"/>
      <c r="BF157" s="214"/>
      <c r="BG157" s="215"/>
      <c r="BH157" s="218"/>
      <c r="BI157" s="216"/>
      <c r="BJ157" s="213"/>
      <c r="BK157" s="221"/>
      <c r="BL157" s="222">
        <f t="shared" si="191"/>
        <v>0</v>
      </c>
      <c r="BM157" s="223">
        <f t="shared" si="192"/>
        <v>0</v>
      </c>
      <c r="BN157" s="223">
        <f t="shared" si="193"/>
        <v>0</v>
      </c>
      <c r="BO157" s="223">
        <f t="shared" si="194"/>
        <v>0</v>
      </c>
      <c r="BP157" s="223">
        <f t="shared" si="195"/>
        <v>0</v>
      </c>
      <c r="BQ157" s="223">
        <f t="shared" si="196"/>
        <v>0</v>
      </c>
      <c r="BR157" s="224">
        <f t="shared" si="197"/>
        <v>0</v>
      </c>
      <c r="BS157" s="224">
        <f t="shared" si="198"/>
        <v>0</v>
      </c>
      <c r="BT157" s="223">
        <f t="shared" si="199"/>
        <v>0</v>
      </c>
      <c r="BU157" s="223">
        <f t="shared" si="200"/>
        <v>0</v>
      </c>
      <c r="BV157" s="223">
        <f t="shared" si="201"/>
        <v>0</v>
      </c>
      <c r="BW157" s="223">
        <f t="shared" si="202"/>
        <v>0</v>
      </c>
      <c r="BX157" s="223">
        <f t="shared" si="203"/>
        <v>0</v>
      </c>
      <c r="BY157" s="223">
        <f t="shared" si="204"/>
        <v>0</v>
      </c>
      <c r="BZ157" s="223">
        <f t="shared" si="205"/>
        <v>0</v>
      </c>
      <c r="CA157" s="223">
        <f t="shared" si="206"/>
        <v>0</v>
      </c>
      <c r="CB157" s="208">
        <f t="shared" si="189"/>
        <v>0</v>
      </c>
      <c r="CC157" s="223">
        <f t="shared" si="207"/>
        <v>0</v>
      </c>
      <c r="CD157" s="223">
        <f t="shared" si="208"/>
        <v>0</v>
      </c>
      <c r="CE157" s="224">
        <f t="shared" si="209"/>
        <v>0</v>
      </c>
      <c r="CF157" s="224">
        <f t="shared" si="210"/>
        <v>0</v>
      </c>
      <c r="CG157" s="224">
        <f t="shared" si="211"/>
        <v>0</v>
      </c>
      <c r="CH157" s="224">
        <f t="shared" si="212"/>
        <v>0</v>
      </c>
      <c r="CI157" s="224">
        <f t="shared" si="213"/>
        <v>0</v>
      </c>
      <c r="CJ157" s="224">
        <f t="shared" si="214"/>
        <v>0</v>
      </c>
      <c r="CK157" s="224">
        <f t="shared" si="215"/>
        <v>0</v>
      </c>
      <c r="CL157" s="224">
        <f t="shared" si="216"/>
        <v>0</v>
      </c>
      <c r="CM157" s="224">
        <f t="shared" si="217"/>
        <v>0</v>
      </c>
      <c r="CN157" s="224">
        <f t="shared" si="218"/>
        <v>0</v>
      </c>
      <c r="CO157" s="224">
        <f t="shared" si="219"/>
        <v>0</v>
      </c>
      <c r="CP157" s="224">
        <f t="shared" si="220"/>
        <v>0</v>
      </c>
      <c r="CQ157" s="224">
        <f t="shared" si="221"/>
        <v>0</v>
      </c>
      <c r="CR157" s="224" t="str">
        <f t="shared" si="222"/>
        <v/>
      </c>
      <c r="CS157" s="224" t="str">
        <f t="shared" si="223"/>
        <v xml:space="preserve"> </v>
      </c>
      <c r="CT157" s="224" t="str">
        <f t="shared" si="224"/>
        <v/>
      </c>
      <c r="CU157" s="224" t="str">
        <f t="shared" si="225"/>
        <v/>
      </c>
      <c r="CV157" s="224" t="str">
        <f t="shared" si="226"/>
        <v/>
      </c>
      <c r="CW157" s="224" t="str">
        <f t="shared" si="227"/>
        <v/>
      </c>
      <c r="CX157" s="224" t="str">
        <f t="shared" si="228"/>
        <v/>
      </c>
      <c r="CY157" s="224" t="str">
        <f t="shared" si="229"/>
        <v/>
      </c>
      <c r="CZ157" s="224" t="str">
        <f t="shared" si="230"/>
        <v/>
      </c>
      <c r="DA157" s="224" t="str">
        <f t="shared" si="231"/>
        <v/>
      </c>
      <c r="DB157" s="224" t="str">
        <f t="shared" si="232"/>
        <v/>
      </c>
      <c r="DC157" s="224" t="str">
        <f t="shared" si="233"/>
        <v/>
      </c>
      <c r="DD157" s="224" t="str">
        <f t="shared" si="234"/>
        <v/>
      </c>
      <c r="DE157" s="224" t="str">
        <f t="shared" si="235"/>
        <v/>
      </c>
      <c r="DF157" s="224" t="str">
        <f t="shared" si="236"/>
        <v/>
      </c>
      <c r="DG157" s="224" t="str">
        <f t="shared" si="237"/>
        <v/>
      </c>
      <c r="DH157" s="225" t="str">
        <f t="shared" si="238"/>
        <v/>
      </c>
      <c r="DI157" s="224" t="str">
        <f t="shared" si="241"/>
        <v/>
      </c>
      <c r="DJ157" s="224" t="str">
        <f t="shared" si="240"/>
        <v/>
      </c>
      <c r="DK157" s="306">
        <f t="shared" si="242"/>
        <v>0</v>
      </c>
      <c r="DL157" s="306">
        <f t="shared" si="243"/>
        <v>0</v>
      </c>
      <c r="DM157" s="306">
        <f t="shared" si="244"/>
        <v>0</v>
      </c>
      <c r="DN157" s="220"/>
      <c r="DO157" s="224" t="str">
        <f t="shared" si="245"/>
        <v/>
      </c>
      <c r="DP157" s="224" t="str">
        <f t="shared" si="246"/>
        <v/>
      </c>
      <c r="DQ157" s="307"/>
      <c r="DR157" s="71">
        <f t="shared" si="186"/>
        <v>0</v>
      </c>
      <c r="DS157" s="71">
        <f t="shared" si="187"/>
        <v>0</v>
      </c>
      <c r="DT157" s="71">
        <f t="shared" si="188"/>
        <v>0</v>
      </c>
      <c r="DU157" s="311"/>
      <c r="DV157" s="311"/>
      <c r="DW157" s="311"/>
      <c r="DX157" s="311"/>
      <c r="DY157" s="311"/>
      <c r="DZ157" s="311"/>
      <c r="EA157" s="311"/>
      <c r="EB157" s="311"/>
      <c r="EC157" s="311"/>
      <c r="ED157" s="311"/>
      <c r="EE157" s="311"/>
      <c r="EF157" s="311"/>
      <c r="EG157" s="311"/>
      <c r="EH157" s="311"/>
      <c r="EI157" s="311"/>
      <c r="EJ157" s="311"/>
      <c r="EK157" s="311"/>
      <c r="EL157" s="311"/>
      <c r="EM157" s="311"/>
      <c r="EN157" s="311"/>
      <c r="EO157" s="311"/>
      <c r="EP157" s="311"/>
      <c r="EQ157" s="311"/>
      <c r="ER157" s="311"/>
      <c r="ES157" s="311"/>
      <c r="ET157" s="311"/>
      <c r="EU157" s="311"/>
      <c r="EV157" s="311"/>
      <c r="EW157" s="311"/>
      <c r="EX157" s="311"/>
      <c r="EY157" s="311"/>
      <c r="EZ157" s="311"/>
    </row>
    <row r="158" spans="1:156" ht="23.25" customHeight="1" x14ac:dyDescent="0.2">
      <c r="A158" s="249"/>
      <c r="B158" s="264"/>
      <c r="C158" s="230"/>
      <c r="D158" s="325" t="str">
        <f t="shared" si="190"/>
        <v/>
      </c>
      <c r="E158" s="265" t="str">
        <f t="shared" si="239"/>
        <v/>
      </c>
      <c r="F158" s="230"/>
      <c r="G158" s="230"/>
      <c r="H158" s="230"/>
      <c r="I158" s="200"/>
      <c r="J158" s="230"/>
      <c r="K158" s="254"/>
      <c r="L158" s="269"/>
      <c r="M158" s="230"/>
      <c r="N158" s="231"/>
      <c r="O158" s="232"/>
      <c r="P158" s="205"/>
      <c r="Q158" s="203"/>
      <c r="R158" s="231"/>
      <c r="S158" s="233"/>
      <c r="T158" s="203"/>
      <c r="U158" s="231"/>
      <c r="V158" s="233"/>
      <c r="W158" s="203"/>
      <c r="X158" s="231"/>
      <c r="Y158" s="233"/>
      <c r="Z158" s="203"/>
      <c r="AA158" s="230"/>
      <c r="AB158" s="231"/>
      <c r="AC158" s="232"/>
      <c r="AD158" s="205"/>
      <c r="AE158" s="203"/>
      <c r="AF158" s="230"/>
      <c r="AG158" s="231"/>
      <c r="AH158" s="232"/>
      <c r="AI158" s="205"/>
      <c r="AJ158" s="203"/>
      <c r="AK158" s="230"/>
      <c r="AL158" s="231"/>
      <c r="AM158" s="232"/>
      <c r="AN158" s="205"/>
      <c r="AO158" s="203"/>
      <c r="AP158" s="230"/>
      <c r="AQ158" s="231"/>
      <c r="AR158" s="232"/>
      <c r="AS158" s="205"/>
      <c r="AT158" s="203"/>
      <c r="AU158" s="230"/>
      <c r="AV158" s="231"/>
      <c r="AW158" s="232"/>
      <c r="AX158" s="205"/>
      <c r="AY158" s="203"/>
      <c r="AZ158" s="230"/>
      <c r="BA158" s="231"/>
      <c r="BB158" s="232"/>
      <c r="BC158" s="205"/>
      <c r="BD158" s="199"/>
      <c r="BE158" s="230"/>
      <c r="BF158" s="230"/>
      <c r="BG158" s="231"/>
      <c r="BH158" s="232"/>
      <c r="BI158" s="205"/>
      <c r="BJ158" s="229"/>
      <c r="BK158" s="234"/>
      <c r="BL158" s="207">
        <f t="shared" si="191"/>
        <v>0</v>
      </c>
      <c r="BM158" s="208">
        <f t="shared" si="192"/>
        <v>0</v>
      </c>
      <c r="BN158" s="208">
        <f t="shared" si="193"/>
        <v>0</v>
      </c>
      <c r="BO158" s="208">
        <f t="shared" si="194"/>
        <v>0</v>
      </c>
      <c r="BP158" s="208">
        <f t="shared" si="195"/>
        <v>0</v>
      </c>
      <c r="BQ158" s="208">
        <f t="shared" si="196"/>
        <v>0</v>
      </c>
      <c r="BR158" s="209">
        <f t="shared" si="197"/>
        <v>0</v>
      </c>
      <c r="BS158" s="209">
        <f t="shared" si="198"/>
        <v>0</v>
      </c>
      <c r="BT158" s="208">
        <f t="shared" si="199"/>
        <v>0</v>
      </c>
      <c r="BU158" s="208">
        <f t="shared" si="200"/>
        <v>0</v>
      </c>
      <c r="BV158" s="208">
        <f t="shared" si="201"/>
        <v>0</v>
      </c>
      <c r="BW158" s="208">
        <f t="shared" si="202"/>
        <v>0</v>
      </c>
      <c r="BX158" s="208">
        <f t="shared" si="203"/>
        <v>0</v>
      </c>
      <c r="BY158" s="208">
        <f t="shared" si="204"/>
        <v>0</v>
      </c>
      <c r="BZ158" s="208">
        <f t="shared" si="205"/>
        <v>0</v>
      </c>
      <c r="CA158" s="208">
        <f t="shared" si="206"/>
        <v>0</v>
      </c>
      <c r="CB158" s="208">
        <f t="shared" si="189"/>
        <v>0</v>
      </c>
      <c r="CC158" s="208">
        <f t="shared" si="207"/>
        <v>0</v>
      </c>
      <c r="CD158" s="208">
        <f t="shared" si="208"/>
        <v>0</v>
      </c>
      <c r="CE158" s="209">
        <f t="shared" si="209"/>
        <v>0</v>
      </c>
      <c r="CF158" s="209">
        <f t="shared" si="210"/>
        <v>0</v>
      </c>
      <c r="CG158" s="209">
        <f t="shared" si="211"/>
        <v>0</v>
      </c>
      <c r="CH158" s="209">
        <f t="shared" si="212"/>
        <v>0</v>
      </c>
      <c r="CI158" s="209">
        <f t="shared" si="213"/>
        <v>0</v>
      </c>
      <c r="CJ158" s="209">
        <f t="shared" si="214"/>
        <v>0</v>
      </c>
      <c r="CK158" s="209">
        <f t="shared" si="215"/>
        <v>0</v>
      </c>
      <c r="CL158" s="209">
        <f t="shared" si="216"/>
        <v>0</v>
      </c>
      <c r="CM158" s="209">
        <f t="shared" si="217"/>
        <v>0</v>
      </c>
      <c r="CN158" s="209">
        <f t="shared" si="218"/>
        <v>0</v>
      </c>
      <c r="CO158" s="209">
        <f t="shared" si="219"/>
        <v>0</v>
      </c>
      <c r="CP158" s="209">
        <f t="shared" si="220"/>
        <v>0</v>
      </c>
      <c r="CQ158" s="209">
        <f t="shared" si="221"/>
        <v>0</v>
      </c>
      <c r="CR158" s="209" t="str">
        <f t="shared" si="222"/>
        <v/>
      </c>
      <c r="CS158" s="209" t="str">
        <f t="shared" si="223"/>
        <v xml:space="preserve"> </v>
      </c>
      <c r="CT158" s="209" t="str">
        <f t="shared" si="224"/>
        <v/>
      </c>
      <c r="CU158" s="209" t="str">
        <f t="shared" si="225"/>
        <v/>
      </c>
      <c r="CV158" s="209" t="str">
        <f t="shared" si="226"/>
        <v/>
      </c>
      <c r="CW158" s="209" t="str">
        <f t="shared" si="227"/>
        <v/>
      </c>
      <c r="CX158" s="209" t="str">
        <f t="shared" si="228"/>
        <v/>
      </c>
      <c r="CY158" s="209" t="str">
        <f t="shared" si="229"/>
        <v/>
      </c>
      <c r="CZ158" s="209" t="str">
        <f t="shared" si="230"/>
        <v/>
      </c>
      <c r="DA158" s="209" t="str">
        <f t="shared" si="231"/>
        <v/>
      </c>
      <c r="DB158" s="209" t="str">
        <f t="shared" si="232"/>
        <v/>
      </c>
      <c r="DC158" s="209" t="str">
        <f t="shared" si="233"/>
        <v/>
      </c>
      <c r="DD158" s="209" t="str">
        <f t="shared" si="234"/>
        <v/>
      </c>
      <c r="DE158" s="209" t="str">
        <f t="shared" si="235"/>
        <v/>
      </c>
      <c r="DF158" s="209" t="str">
        <f t="shared" si="236"/>
        <v/>
      </c>
      <c r="DG158" s="209" t="str">
        <f t="shared" si="237"/>
        <v/>
      </c>
      <c r="DH158" s="210" t="str">
        <f t="shared" si="238"/>
        <v/>
      </c>
      <c r="DI158" s="272" t="str">
        <f t="shared" si="241"/>
        <v/>
      </c>
      <c r="DJ158" s="272" t="str">
        <f t="shared" si="240"/>
        <v/>
      </c>
      <c r="DK158" s="200">
        <f t="shared" si="242"/>
        <v>0</v>
      </c>
      <c r="DL158" s="200">
        <f t="shared" si="243"/>
        <v>0</v>
      </c>
      <c r="DM158" s="200">
        <f t="shared" si="244"/>
        <v>0</v>
      </c>
      <c r="DN158" s="200"/>
      <c r="DO158" s="272" t="str">
        <f t="shared" si="245"/>
        <v/>
      </c>
      <c r="DP158" s="272" t="str">
        <f t="shared" si="246"/>
        <v/>
      </c>
      <c r="DQ158" s="308"/>
      <c r="DR158" s="68">
        <f t="shared" si="186"/>
        <v>0</v>
      </c>
      <c r="DS158" s="68">
        <f t="shared" si="187"/>
        <v>0</v>
      </c>
      <c r="DT158" s="68">
        <f t="shared" si="188"/>
        <v>0</v>
      </c>
    </row>
    <row r="159" spans="1:156" s="90" customFormat="1" ht="23.25" customHeight="1" x14ac:dyDescent="0.2">
      <c r="A159" s="248"/>
      <c r="B159" s="263"/>
      <c r="C159" s="214"/>
      <c r="D159" s="324" t="str">
        <f t="shared" si="190"/>
        <v/>
      </c>
      <c r="E159" s="150" t="str">
        <f t="shared" si="239"/>
        <v/>
      </c>
      <c r="F159" s="214"/>
      <c r="G159" s="214"/>
      <c r="H159" s="214"/>
      <c r="I159" s="220"/>
      <c r="J159" s="214"/>
      <c r="K159" s="255"/>
      <c r="L159" s="268"/>
      <c r="M159" s="214"/>
      <c r="N159" s="215"/>
      <c r="O159" s="218"/>
      <c r="P159" s="216"/>
      <c r="Q159" s="217"/>
      <c r="R159" s="215"/>
      <c r="S159" s="219"/>
      <c r="T159" s="217"/>
      <c r="U159" s="215"/>
      <c r="V159" s="219"/>
      <c r="W159" s="217"/>
      <c r="X159" s="215"/>
      <c r="Y159" s="219"/>
      <c r="Z159" s="217"/>
      <c r="AA159" s="214"/>
      <c r="AB159" s="215"/>
      <c r="AC159" s="218"/>
      <c r="AD159" s="216"/>
      <c r="AE159" s="217"/>
      <c r="AF159" s="214"/>
      <c r="AG159" s="215"/>
      <c r="AH159" s="218"/>
      <c r="AI159" s="216"/>
      <c r="AJ159" s="217"/>
      <c r="AK159" s="214"/>
      <c r="AL159" s="215"/>
      <c r="AM159" s="218"/>
      <c r="AN159" s="216"/>
      <c r="AO159" s="217"/>
      <c r="AP159" s="214"/>
      <c r="AQ159" s="215"/>
      <c r="AR159" s="218"/>
      <c r="AS159" s="216"/>
      <c r="AT159" s="217"/>
      <c r="AU159" s="214"/>
      <c r="AV159" s="215"/>
      <c r="AW159" s="218"/>
      <c r="AX159" s="216"/>
      <c r="AY159" s="217"/>
      <c r="AZ159" s="214"/>
      <c r="BA159" s="215"/>
      <c r="BB159" s="218"/>
      <c r="BC159" s="216"/>
      <c r="BD159" s="213"/>
      <c r="BE159" s="214"/>
      <c r="BF159" s="214"/>
      <c r="BG159" s="215"/>
      <c r="BH159" s="218"/>
      <c r="BI159" s="216"/>
      <c r="BJ159" s="213"/>
      <c r="BK159" s="221"/>
      <c r="BL159" s="222">
        <f t="shared" si="191"/>
        <v>0</v>
      </c>
      <c r="BM159" s="223">
        <f t="shared" si="192"/>
        <v>0</v>
      </c>
      <c r="BN159" s="223">
        <f t="shared" si="193"/>
        <v>0</v>
      </c>
      <c r="BO159" s="223">
        <f t="shared" si="194"/>
        <v>0</v>
      </c>
      <c r="BP159" s="223">
        <f t="shared" si="195"/>
        <v>0</v>
      </c>
      <c r="BQ159" s="223">
        <f t="shared" si="196"/>
        <v>0</v>
      </c>
      <c r="BR159" s="224">
        <f t="shared" si="197"/>
        <v>0</v>
      </c>
      <c r="BS159" s="224">
        <f t="shared" si="198"/>
        <v>0</v>
      </c>
      <c r="BT159" s="223">
        <f t="shared" si="199"/>
        <v>0</v>
      </c>
      <c r="BU159" s="223">
        <f t="shared" si="200"/>
        <v>0</v>
      </c>
      <c r="BV159" s="223">
        <f t="shared" si="201"/>
        <v>0</v>
      </c>
      <c r="BW159" s="223">
        <f t="shared" si="202"/>
        <v>0</v>
      </c>
      <c r="BX159" s="223">
        <f t="shared" si="203"/>
        <v>0</v>
      </c>
      <c r="BY159" s="223">
        <f t="shared" si="204"/>
        <v>0</v>
      </c>
      <c r="BZ159" s="223">
        <f t="shared" si="205"/>
        <v>0</v>
      </c>
      <c r="CA159" s="223">
        <f t="shared" si="206"/>
        <v>0</v>
      </c>
      <c r="CB159" s="208">
        <f t="shared" si="189"/>
        <v>0</v>
      </c>
      <c r="CC159" s="223">
        <f t="shared" si="207"/>
        <v>0</v>
      </c>
      <c r="CD159" s="223">
        <f t="shared" si="208"/>
        <v>0</v>
      </c>
      <c r="CE159" s="224">
        <f t="shared" si="209"/>
        <v>0</v>
      </c>
      <c r="CF159" s="224">
        <f t="shared" si="210"/>
        <v>0</v>
      </c>
      <c r="CG159" s="224">
        <f t="shared" si="211"/>
        <v>0</v>
      </c>
      <c r="CH159" s="224">
        <f t="shared" si="212"/>
        <v>0</v>
      </c>
      <c r="CI159" s="224">
        <f t="shared" si="213"/>
        <v>0</v>
      </c>
      <c r="CJ159" s="224">
        <f t="shared" si="214"/>
        <v>0</v>
      </c>
      <c r="CK159" s="224">
        <f t="shared" si="215"/>
        <v>0</v>
      </c>
      <c r="CL159" s="224">
        <f t="shared" si="216"/>
        <v>0</v>
      </c>
      <c r="CM159" s="224">
        <f t="shared" si="217"/>
        <v>0</v>
      </c>
      <c r="CN159" s="224">
        <f t="shared" si="218"/>
        <v>0</v>
      </c>
      <c r="CO159" s="224">
        <f t="shared" si="219"/>
        <v>0</v>
      </c>
      <c r="CP159" s="224">
        <f t="shared" si="220"/>
        <v>0</v>
      </c>
      <c r="CQ159" s="224">
        <f t="shared" si="221"/>
        <v>0</v>
      </c>
      <c r="CR159" s="224" t="str">
        <f t="shared" si="222"/>
        <v/>
      </c>
      <c r="CS159" s="224" t="str">
        <f t="shared" si="223"/>
        <v xml:space="preserve"> </v>
      </c>
      <c r="CT159" s="224" t="str">
        <f t="shared" si="224"/>
        <v/>
      </c>
      <c r="CU159" s="224" t="str">
        <f t="shared" si="225"/>
        <v/>
      </c>
      <c r="CV159" s="224" t="str">
        <f t="shared" si="226"/>
        <v/>
      </c>
      <c r="CW159" s="224" t="str">
        <f t="shared" si="227"/>
        <v/>
      </c>
      <c r="CX159" s="224" t="str">
        <f t="shared" si="228"/>
        <v/>
      </c>
      <c r="CY159" s="224" t="str">
        <f t="shared" si="229"/>
        <v/>
      </c>
      <c r="CZ159" s="224" t="str">
        <f t="shared" si="230"/>
        <v/>
      </c>
      <c r="DA159" s="224" t="str">
        <f t="shared" si="231"/>
        <v/>
      </c>
      <c r="DB159" s="224" t="str">
        <f t="shared" si="232"/>
        <v/>
      </c>
      <c r="DC159" s="224" t="str">
        <f t="shared" si="233"/>
        <v/>
      </c>
      <c r="DD159" s="224" t="str">
        <f t="shared" si="234"/>
        <v/>
      </c>
      <c r="DE159" s="224" t="str">
        <f t="shared" si="235"/>
        <v/>
      </c>
      <c r="DF159" s="224" t="str">
        <f t="shared" si="236"/>
        <v/>
      </c>
      <c r="DG159" s="224" t="str">
        <f t="shared" si="237"/>
        <v/>
      </c>
      <c r="DH159" s="225" t="str">
        <f t="shared" si="238"/>
        <v/>
      </c>
      <c r="DI159" s="224" t="str">
        <f t="shared" si="241"/>
        <v/>
      </c>
      <c r="DJ159" s="224" t="str">
        <f t="shared" si="240"/>
        <v/>
      </c>
      <c r="DK159" s="306">
        <f t="shared" si="242"/>
        <v>0</v>
      </c>
      <c r="DL159" s="306">
        <f t="shared" si="243"/>
        <v>0</v>
      </c>
      <c r="DM159" s="306">
        <f t="shared" si="244"/>
        <v>0</v>
      </c>
      <c r="DN159" s="220"/>
      <c r="DO159" s="224" t="str">
        <f t="shared" si="245"/>
        <v/>
      </c>
      <c r="DP159" s="224" t="str">
        <f t="shared" si="246"/>
        <v/>
      </c>
      <c r="DQ159" s="307"/>
      <c r="DR159" s="71">
        <f t="shared" si="186"/>
        <v>0</v>
      </c>
      <c r="DS159" s="71">
        <f t="shared" si="187"/>
        <v>0</v>
      </c>
      <c r="DT159" s="71">
        <f t="shared" si="188"/>
        <v>0</v>
      </c>
      <c r="DU159" s="311"/>
      <c r="DV159" s="311"/>
      <c r="DW159" s="311"/>
      <c r="DX159" s="311"/>
      <c r="DY159" s="311"/>
      <c r="DZ159" s="311"/>
      <c r="EA159" s="311"/>
      <c r="EB159" s="311"/>
      <c r="EC159" s="311"/>
      <c r="ED159" s="311"/>
      <c r="EE159" s="311"/>
      <c r="EF159" s="311"/>
      <c r="EG159" s="311"/>
      <c r="EH159" s="311"/>
      <c r="EI159" s="311"/>
      <c r="EJ159" s="311"/>
      <c r="EK159" s="311"/>
      <c r="EL159" s="311"/>
      <c r="EM159" s="311"/>
      <c r="EN159" s="311"/>
      <c r="EO159" s="311"/>
      <c r="EP159" s="311"/>
      <c r="EQ159" s="311"/>
      <c r="ER159" s="311"/>
      <c r="ES159" s="311"/>
      <c r="ET159" s="311"/>
      <c r="EU159" s="311"/>
      <c r="EV159" s="311"/>
      <c r="EW159" s="311"/>
      <c r="EX159" s="311"/>
      <c r="EY159" s="311"/>
      <c r="EZ159" s="311"/>
    </row>
    <row r="160" spans="1:156" ht="23.25" customHeight="1" x14ac:dyDescent="0.2">
      <c r="A160" s="249"/>
      <c r="B160" s="264"/>
      <c r="C160" s="230"/>
      <c r="D160" s="325" t="str">
        <f t="shared" si="190"/>
        <v/>
      </c>
      <c r="E160" s="265" t="str">
        <f t="shared" si="239"/>
        <v/>
      </c>
      <c r="F160" s="230"/>
      <c r="G160" s="230"/>
      <c r="H160" s="230"/>
      <c r="I160" s="200"/>
      <c r="J160" s="230"/>
      <c r="K160" s="254"/>
      <c r="L160" s="269"/>
      <c r="M160" s="230"/>
      <c r="N160" s="231"/>
      <c r="O160" s="232"/>
      <c r="P160" s="205"/>
      <c r="Q160" s="203"/>
      <c r="R160" s="231"/>
      <c r="S160" s="233"/>
      <c r="T160" s="203"/>
      <c r="U160" s="231"/>
      <c r="V160" s="233"/>
      <c r="W160" s="203"/>
      <c r="X160" s="231"/>
      <c r="Y160" s="233"/>
      <c r="Z160" s="203"/>
      <c r="AA160" s="230"/>
      <c r="AB160" s="231"/>
      <c r="AC160" s="232"/>
      <c r="AD160" s="205"/>
      <c r="AE160" s="203"/>
      <c r="AF160" s="230"/>
      <c r="AG160" s="231"/>
      <c r="AH160" s="232"/>
      <c r="AI160" s="205"/>
      <c r="AJ160" s="203"/>
      <c r="AK160" s="230"/>
      <c r="AL160" s="231"/>
      <c r="AM160" s="232"/>
      <c r="AN160" s="205"/>
      <c r="AO160" s="203"/>
      <c r="AP160" s="230"/>
      <c r="AQ160" s="231"/>
      <c r="AR160" s="232"/>
      <c r="AS160" s="205"/>
      <c r="AT160" s="203"/>
      <c r="AU160" s="230"/>
      <c r="AV160" s="231"/>
      <c r="AW160" s="232"/>
      <c r="AX160" s="205"/>
      <c r="AY160" s="203"/>
      <c r="AZ160" s="230"/>
      <c r="BA160" s="231"/>
      <c r="BB160" s="232"/>
      <c r="BC160" s="205"/>
      <c r="BD160" s="199"/>
      <c r="BE160" s="230"/>
      <c r="BF160" s="230"/>
      <c r="BG160" s="231"/>
      <c r="BH160" s="232"/>
      <c r="BI160" s="205"/>
      <c r="BJ160" s="229"/>
      <c r="BK160" s="234"/>
      <c r="BL160" s="207">
        <f t="shared" si="191"/>
        <v>0</v>
      </c>
      <c r="BM160" s="208">
        <f t="shared" si="192"/>
        <v>0</v>
      </c>
      <c r="BN160" s="208">
        <f t="shared" si="193"/>
        <v>0</v>
      </c>
      <c r="BO160" s="208">
        <f t="shared" si="194"/>
        <v>0</v>
      </c>
      <c r="BP160" s="208">
        <f t="shared" si="195"/>
        <v>0</v>
      </c>
      <c r="BQ160" s="208">
        <f t="shared" si="196"/>
        <v>0</v>
      </c>
      <c r="BR160" s="209">
        <f t="shared" si="197"/>
        <v>0</v>
      </c>
      <c r="BS160" s="209">
        <f t="shared" si="198"/>
        <v>0</v>
      </c>
      <c r="BT160" s="208">
        <f t="shared" si="199"/>
        <v>0</v>
      </c>
      <c r="BU160" s="208">
        <f t="shared" si="200"/>
        <v>0</v>
      </c>
      <c r="BV160" s="208">
        <f t="shared" si="201"/>
        <v>0</v>
      </c>
      <c r="BW160" s="208">
        <f t="shared" si="202"/>
        <v>0</v>
      </c>
      <c r="BX160" s="208">
        <f t="shared" si="203"/>
        <v>0</v>
      </c>
      <c r="BY160" s="208">
        <f t="shared" si="204"/>
        <v>0</v>
      </c>
      <c r="BZ160" s="208">
        <f t="shared" si="205"/>
        <v>0</v>
      </c>
      <c r="CA160" s="208">
        <f t="shared" si="206"/>
        <v>0</v>
      </c>
      <c r="CB160" s="208">
        <f t="shared" si="189"/>
        <v>0</v>
      </c>
      <c r="CC160" s="208">
        <f t="shared" si="207"/>
        <v>0</v>
      </c>
      <c r="CD160" s="208">
        <f t="shared" si="208"/>
        <v>0</v>
      </c>
      <c r="CE160" s="209">
        <f t="shared" si="209"/>
        <v>0</v>
      </c>
      <c r="CF160" s="209">
        <f t="shared" si="210"/>
        <v>0</v>
      </c>
      <c r="CG160" s="209">
        <f t="shared" si="211"/>
        <v>0</v>
      </c>
      <c r="CH160" s="209">
        <f t="shared" si="212"/>
        <v>0</v>
      </c>
      <c r="CI160" s="209">
        <f t="shared" si="213"/>
        <v>0</v>
      </c>
      <c r="CJ160" s="209">
        <f t="shared" si="214"/>
        <v>0</v>
      </c>
      <c r="CK160" s="209">
        <f t="shared" si="215"/>
        <v>0</v>
      </c>
      <c r="CL160" s="209">
        <f t="shared" si="216"/>
        <v>0</v>
      </c>
      <c r="CM160" s="209">
        <f t="shared" si="217"/>
        <v>0</v>
      </c>
      <c r="CN160" s="209">
        <f t="shared" si="218"/>
        <v>0</v>
      </c>
      <c r="CO160" s="209">
        <f t="shared" si="219"/>
        <v>0</v>
      </c>
      <c r="CP160" s="209">
        <f t="shared" si="220"/>
        <v>0</v>
      </c>
      <c r="CQ160" s="209">
        <f t="shared" si="221"/>
        <v>0</v>
      </c>
      <c r="CR160" s="209" t="str">
        <f t="shared" si="222"/>
        <v/>
      </c>
      <c r="CS160" s="209" t="str">
        <f t="shared" si="223"/>
        <v xml:space="preserve"> </v>
      </c>
      <c r="CT160" s="209" t="str">
        <f t="shared" si="224"/>
        <v/>
      </c>
      <c r="CU160" s="209" t="str">
        <f t="shared" si="225"/>
        <v/>
      </c>
      <c r="CV160" s="209" t="str">
        <f t="shared" si="226"/>
        <v/>
      </c>
      <c r="CW160" s="209" t="str">
        <f t="shared" si="227"/>
        <v/>
      </c>
      <c r="CX160" s="209" t="str">
        <f t="shared" si="228"/>
        <v/>
      </c>
      <c r="CY160" s="209" t="str">
        <f t="shared" si="229"/>
        <v/>
      </c>
      <c r="CZ160" s="209" t="str">
        <f t="shared" si="230"/>
        <v/>
      </c>
      <c r="DA160" s="209" t="str">
        <f t="shared" si="231"/>
        <v/>
      </c>
      <c r="DB160" s="209" t="str">
        <f t="shared" si="232"/>
        <v/>
      </c>
      <c r="DC160" s="209" t="str">
        <f t="shared" si="233"/>
        <v/>
      </c>
      <c r="DD160" s="209" t="str">
        <f t="shared" si="234"/>
        <v/>
      </c>
      <c r="DE160" s="209" t="str">
        <f t="shared" si="235"/>
        <v/>
      </c>
      <c r="DF160" s="209" t="str">
        <f t="shared" si="236"/>
        <v/>
      </c>
      <c r="DG160" s="209" t="str">
        <f t="shared" si="237"/>
        <v/>
      </c>
      <c r="DH160" s="210" t="str">
        <f t="shared" si="238"/>
        <v/>
      </c>
      <c r="DI160" s="272" t="str">
        <f t="shared" si="241"/>
        <v/>
      </c>
      <c r="DJ160" s="272" t="str">
        <f t="shared" si="240"/>
        <v/>
      </c>
      <c r="DK160" s="200">
        <f t="shared" si="242"/>
        <v>0</v>
      </c>
      <c r="DL160" s="200">
        <f t="shared" si="243"/>
        <v>0</v>
      </c>
      <c r="DM160" s="200">
        <f t="shared" si="244"/>
        <v>0</v>
      </c>
      <c r="DN160" s="200"/>
      <c r="DO160" s="272" t="str">
        <f t="shared" si="245"/>
        <v/>
      </c>
      <c r="DP160" s="272" t="str">
        <f t="shared" si="246"/>
        <v/>
      </c>
      <c r="DQ160" s="308"/>
      <c r="DR160" s="68">
        <f t="shared" si="186"/>
        <v>0</v>
      </c>
      <c r="DS160" s="68">
        <f t="shared" si="187"/>
        <v>0</v>
      </c>
      <c r="DT160" s="68">
        <f t="shared" si="188"/>
        <v>0</v>
      </c>
    </row>
    <row r="161" spans="1:156" s="90" customFormat="1" ht="23.25" customHeight="1" x14ac:dyDescent="0.2">
      <c r="A161" s="248"/>
      <c r="B161" s="263"/>
      <c r="C161" s="214"/>
      <c r="D161" s="324" t="str">
        <f t="shared" si="190"/>
        <v/>
      </c>
      <c r="E161" s="150" t="str">
        <f t="shared" si="239"/>
        <v/>
      </c>
      <c r="F161" s="214"/>
      <c r="G161" s="214"/>
      <c r="H161" s="214"/>
      <c r="I161" s="220"/>
      <c r="J161" s="214"/>
      <c r="K161" s="255"/>
      <c r="L161" s="268"/>
      <c r="M161" s="214"/>
      <c r="N161" s="215"/>
      <c r="O161" s="218"/>
      <c r="P161" s="216"/>
      <c r="Q161" s="217"/>
      <c r="R161" s="215"/>
      <c r="S161" s="219"/>
      <c r="T161" s="217"/>
      <c r="U161" s="215"/>
      <c r="V161" s="219"/>
      <c r="W161" s="217"/>
      <c r="X161" s="215"/>
      <c r="Y161" s="219"/>
      <c r="Z161" s="217"/>
      <c r="AA161" s="214"/>
      <c r="AB161" s="215"/>
      <c r="AC161" s="218"/>
      <c r="AD161" s="216"/>
      <c r="AE161" s="217"/>
      <c r="AF161" s="214"/>
      <c r="AG161" s="215"/>
      <c r="AH161" s="218"/>
      <c r="AI161" s="216"/>
      <c r="AJ161" s="217"/>
      <c r="AK161" s="214"/>
      <c r="AL161" s="215"/>
      <c r="AM161" s="218"/>
      <c r="AN161" s="216"/>
      <c r="AO161" s="217"/>
      <c r="AP161" s="214"/>
      <c r="AQ161" s="215"/>
      <c r="AR161" s="218"/>
      <c r="AS161" s="216"/>
      <c r="AT161" s="217"/>
      <c r="AU161" s="214"/>
      <c r="AV161" s="215"/>
      <c r="AW161" s="218"/>
      <c r="AX161" s="216"/>
      <c r="AY161" s="217"/>
      <c r="AZ161" s="214"/>
      <c r="BA161" s="215"/>
      <c r="BB161" s="218"/>
      <c r="BC161" s="216"/>
      <c r="BD161" s="213"/>
      <c r="BE161" s="214"/>
      <c r="BF161" s="214"/>
      <c r="BG161" s="215"/>
      <c r="BH161" s="218"/>
      <c r="BI161" s="216"/>
      <c r="BJ161" s="213"/>
      <c r="BK161" s="221"/>
      <c r="BL161" s="222">
        <f t="shared" si="191"/>
        <v>0</v>
      </c>
      <c r="BM161" s="223">
        <f t="shared" si="192"/>
        <v>0</v>
      </c>
      <c r="BN161" s="223">
        <f t="shared" si="193"/>
        <v>0</v>
      </c>
      <c r="BO161" s="223">
        <f t="shared" si="194"/>
        <v>0</v>
      </c>
      <c r="BP161" s="223">
        <f t="shared" si="195"/>
        <v>0</v>
      </c>
      <c r="BQ161" s="223">
        <f t="shared" si="196"/>
        <v>0</v>
      </c>
      <c r="BR161" s="224">
        <f t="shared" si="197"/>
        <v>0</v>
      </c>
      <c r="BS161" s="224">
        <f t="shared" si="198"/>
        <v>0</v>
      </c>
      <c r="BT161" s="223">
        <f t="shared" si="199"/>
        <v>0</v>
      </c>
      <c r="BU161" s="223">
        <f t="shared" si="200"/>
        <v>0</v>
      </c>
      <c r="BV161" s="223">
        <f t="shared" si="201"/>
        <v>0</v>
      </c>
      <c r="BW161" s="223">
        <f t="shared" si="202"/>
        <v>0</v>
      </c>
      <c r="BX161" s="223">
        <f t="shared" si="203"/>
        <v>0</v>
      </c>
      <c r="BY161" s="223">
        <f t="shared" si="204"/>
        <v>0</v>
      </c>
      <c r="BZ161" s="223">
        <f t="shared" si="205"/>
        <v>0</v>
      </c>
      <c r="CA161" s="223">
        <f t="shared" si="206"/>
        <v>0</v>
      </c>
      <c r="CB161" s="208">
        <f t="shared" si="189"/>
        <v>0</v>
      </c>
      <c r="CC161" s="223">
        <f t="shared" si="207"/>
        <v>0</v>
      </c>
      <c r="CD161" s="223">
        <f t="shared" si="208"/>
        <v>0</v>
      </c>
      <c r="CE161" s="224">
        <f t="shared" si="209"/>
        <v>0</v>
      </c>
      <c r="CF161" s="224">
        <f t="shared" si="210"/>
        <v>0</v>
      </c>
      <c r="CG161" s="224">
        <f t="shared" si="211"/>
        <v>0</v>
      </c>
      <c r="CH161" s="224">
        <f t="shared" si="212"/>
        <v>0</v>
      </c>
      <c r="CI161" s="224">
        <f t="shared" si="213"/>
        <v>0</v>
      </c>
      <c r="CJ161" s="224">
        <f t="shared" si="214"/>
        <v>0</v>
      </c>
      <c r="CK161" s="224">
        <f t="shared" si="215"/>
        <v>0</v>
      </c>
      <c r="CL161" s="224">
        <f t="shared" si="216"/>
        <v>0</v>
      </c>
      <c r="CM161" s="224">
        <f t="shared" si="217"/>
        <v>0</v>
      </c>
      <c r="CN161" s="224">
        <f t="shared" si="218"/>
        <v>0</v>
      </c>
      <c r="CO161" s="224">
        <f t="shared" si="219"/>
        <v>0</v>
      </c>
      <c r="CP161" s="224">
        <f t="shared" si="220"/>
        <v>0</v>
      </c>
      <c r="CQ161" s="224">
        <f t="shared" si="221"/>
        <v>0</v>
      </c>
      <c r="CR161" s="224" t="str">
        <f t="shared" si="222"/>
        <v/>
      </c>
      <c r="CS161" s="224" t="str">
        <f t="shared" si="223"/>
        <v xml:space="preserve"> </v>
      </c>
      <c r="CT161" s="224" t="str">
        <f t="shared" si="224"/>
        <v/>
      </c>
      <c r="CU161" s="224" t="str">
        <f t="shared" si="225"/>
        <v/>
      </c>
      <c r="CV161" s="224" t="str">
        <f t="shared" si="226"/>
        <v/>
      </c>
      <c r="CW161" s="224" t="str">
        <f t="shared" si="227"/>
        <v/>
      </c>
      <c r="CX161" s="224" t="str">
        <f t="shared" si="228"/>
        <v/>
      </c>
      <c r="CY161" s="224" t="str">
        <f t="shared" si="229"/>
        <v/>
      </c>
      <c r="CZ161" s="224" t="str">
        <f t="shared" si="230"/>
        <v/>
      </c>
      <c r="DA161" s="224" t="str">
        <f t="shared" si="231"/>
        <v/>
      </c>
      <c r="DB161" s="224" t="str">
        <f t="shared" si="232"/>
        <v/>
      </c>
      <c r="DC161" s="224" t="str">
        <f t="shared" si="233"/>
        <v/>
      </c>
      <c r="DD161" s="224" t="str">
        <f t="shared" si="234"/>
        <v/>
      </c>
      <c r="DE161" s="224" t="str">
        <f t="shared" si="235"/>
        <v/>
      </c>
      <c r="DF161" s="224" t="str">
        <f t="shared" si="236"/>
        <v/>
      </c>
      <c r="DG161" s="224" t="str">
        <f t="shared" si="237"/>
        <v/>
      </c>
      <c r="DH161" s="225" t="str">
        <f t="shared" si="238"/>
        <v/>
      </c>
      <c r="DI161" s="224" t="str">
        <f t="shared" si="241"/>
        <v/>
      </c>
      <c r="DJ161" s="224" t="str">
        <f t="shared" si="240"/>
        <v/>
      </c>
      <c r="DK161" s="306">
        <f t="shared" si="242"/>
        <v>0</v>
      </c>
      <c r="DL161" s="306">
        <f t="shared" si="243"/>
        <v>0</v>
      </c>
      <c r="DM161" s="306">
        <f t="shared" si="244"/>
        <v>0</v>
      </c>
      <c r="DN161" s="220"/>
      <c r="DO161" s="224" t="str">
        <f t="shared" si="245"/>
        <v/>
      </c>
      <c r="DP161" s="224" t="str">
        <f t="shared" si="246"/>
        <v/>
      </c>
      <c r="DQ161" s="307"/>
      <c r="DR161" s="71">
        <f t="shared" si="186"/>
        <v>0</v>
      </c>
      <c r="DS161" s="71">
        <f t="shared" si="187"/>
        <v>0</v>
      </c>
      <c r="DT161" s="71">
        <f t="shared" si="188"/>
        <v>0</v>
      </c>
      <c r="DU161" s="311"/>
      <c r="DV161" s="311"/>
      <c r="DW161" s="311"/>
      <c r="DX161" s="311"/>
      <c r="DY161" s="311"/>
      <c r="DZ161" s="311"/>
      <c r="EA161" s="311"/>
      <c r="EB161" s="311"/>
      <c r="EC161" s="311"/>
      <c r="ED161" s="311"/>
      <c r="EE161" s="311"/>
      <c r="EF161" s="311"/>
      <c r="EG161" s="311"/>
      <c r="EH161" s="311"/>
      <c r="EI161" s="311"/>
      <c r="EJ161" s="311"/>
      <c r="EK161" s="311"/>
      <c r="EL161" s="311"/>
      <c r="EM161" s="311"/>
      <c r="EN161" s="311"/>
      <c r="EO161" s="311"/>
      <c r="EP161" s="311"/>
      <c r="EQ161" s="311"/>
      <c r="ER161" s="311"/>
      <c r="ES161" s="311"/>
      <c r="ET161" s="311"/>
      <c r="EU161" s="311"/>
      <c r="EV161" s="311"/>
      <c r="EW161" s="311"/>
      <c r="EX161" s="311"/>
      <c r="EY161" s="311"/>
      <c r="EZ161" s="311"/>
    </row>
    <row r="162" spans="1:156" ht="23.25" customHeight="1" x14ac:dyDescent="0.2">
      <c r="A162" s="249"/>
      <c r="B162" s="264"/>
      <c r="C162" s="230"/>
      <c r="D162" s="325" t="str">
        <f t="shared" si="190"/>
        <v/>
      </c>
      <c r="E162" s="265" t="str">
        <f t="shared" si="239"/>
        <v/>
      </c>
      <c r="F162" s="230"/>
      <c r="G162" s="230"/>
      <c r="H162" s="230"/>
      <c r="I162" s="200"/>
      <c r="J162" s="230"/>
      <c r="K162" s="254"/>
      <c r="L162" s="269"/>
      <c r="M162" s="230"/>
      <c r="N162" s="231"/>
      <c r="O162" s="232"/>
      <c r="P162" s="205"/>
      <c r="Q162" s="203"/>
      <c r="R162" s="231"/>
      <c r="S162" s="233"/>
      <c r="T162" s="203"/>
      <c r="U162" s="231"/>
      <c r="V162" s="233"/>
      <c r="W162" s="203"/>
      <c r="X162" s="231"/>
      <c r="Y162" s="233"/>
      <c r="Z162" s="203"/>
      <c r="AA162" s="230"/>
      <c r="AB162" s="231"/>
      <c r="AC162" s="232"/>
      <c r="AD162" s="205"/>
      <c r="AE162" s="203"/>
      <c r="AF162" s="230"/>
      <c r="AG162" s="231"/>
      <c r="AH162" s="232"/>
      <c r="AI162" s="205"/>
      <c r="AJ162" s="203"/>
      <c r="AK162" s="230"/>
      <c r="AL162" s="231"/>
      <c r="AM162" s="232"/>
      <c r="AN162" s="205"/>
      <c r="AO162" s="203"/>
      <c r="AP162" s="230"/>
      <c r="AQ162" s="231"/>
      <c r="AR162" s="232"/>
      <c r="AS162" s="205"/>
      <c r="AT162" s="203"/>
      <c r="AU162" s="230"/>
      <c r="AV162" s="231"/>
      <c r="AW162" s="232"/>
      <c r="AX162" s="205"/>
      <c r="AY162" s="203"/>
      <c r="AZ162" s="230"/>
      <c r="BA162" s="231"/>
      <c r="BB162" s="232"/>
      <c r="BC162" s="205"/>
      <c r="BD162" s="199"/>
      <c r="BE162" s="230"/>
      <c r="BF162" s="230"/>
      <c r="BG162" s="231"/>
      <c r="BH162" s="232"/>
      <c r="BI162" s="205"/>
      <c r="BJ162" s="229"/>
      <c r="BK162" s="234"/>
      <c r="BL162" s="207">
        <f t="shared" si="191"/>
        <v>0</v>
      </c>
      <c r="BM162" s="208">
        <f t="shared" si="192"/>
        <v>0</v>
      </c>
      <c r="BN162" s="208">
        <f t="shared" si="193"/>
        <v>0</v>
      </c>
      <c r="BO162" s="208">
        <f t="shared" si="194"/>
        <v>0</v>
      </c>
      <c r="BP162" s="208">
        <f t="shared" si="195"/>
        <v>0</v>
      </c>
      <c r="BQ162" s="208">
        <f t="shared" si="196"/>
        <v>0</v>
      </c>
      <c r="BR162" s="209">
        <f t="shared" si="197"/>
        <v>0</v>
      </c>
      <c r="BS162" s="209">
        <f t="shared" si="198"/>
        <v>0</v>
      </c>
      <c r="BT162" s="208">
        <f t="shared" si="199"/>
        <v>0</v>
      </c>
      <c r="BU162" s="208">
        <f t="shared" si="200"/>
        <v>0</v>
      </c>
      <c r="BV162" s="208">
        <f t="shared" si="201"/>
        <v>0</v>
      </c>
      <c r="BW162" s="208">
        <f t="shared" si="202"/>
        <v>0</v>
      </c>
      <c r="BX162" s="208">
        <f t="shared" si="203"/>
        <v>0</v>
      </c>
      <c r="BY162" s="208">
        <f t="shared" si="204"/>
        <v>0</v>
      </c>
      <c r="BZ162" s="208">
        <f t="shared" si="205"/>
        <v>0</v>
      </c>
      <c r="CA162" s="208">
        <f t="shared" si="206"/>
        <v>0</v>
      </c>
      <c r="CB162" s="208">
        <f t="shared" si="189"/>
        <v>0</v>
      </c>
      <c r="CC162" s="208">
        <f t="shared" si="207"/>
        <v>0</v>
      </c>
      <c r="CD162" s="208">
        <f t="shared" si="208"/>
        <v>0</v>
      </c>
      <c r="CE162" s="209">
        <f t="shared" si="209"/>
        <v>0</v>
      </c>
      <c r="CF162" s="209">
        <f t="shared" si="210"/>
        <v>0</v>
      </c>
      <c r="CG162" s="209">
        <f t="shared" si="211"/>
        <v>0</v>
      </c>
      <c r="CH162" s="209">
        <f t="shared" si="212"/>
        <v>0</v>
      </c>
      <c r="CI162" s="209">
        <f t="shared" si="213"/>
        <v>0</v>
      </c>
      <c r="CJ162" s="209">
        <f t="shared" si="214"/>
        <v>0</v>
      </c>
      <c r="CK162" s="209">
        <f t="shared" si="215"/>
        <v>0</v>
      </c>
      <c r="CL162" s="209">
        <f t="shared" si="216"/>
        <v>0</v>
      </c>
      <c r="CM162" s="209">
        <f t="shared" si="217"/>
        <v>0</v>
      </c>
      <c r="CN162" s="209">
        <f t="shared" si="218"/>
        <v>0</v>
      </c>
      <c r="CO162" s="209">
        <f t="shared" si="219"/>
        <v>0</v>
      </c>
      <c r="CP162" s="209">
        <f t="shared" si="220"/>
        <v>0</v>
      </c>
      <c r="CQ162" s="209">
        <f t="shared" si="221"/>
        <v>0</v>
      </c>
      <c r="CR162" s="209" t="str">
        <f t="shared" si="222"/>
        <v/>
      </c>
      <c r="CS162" s="209" t="str">
        <f t="shared" si="223"/>
        <v xml:space="preserve"> </v>
      </c>
      <c r="CT162" s="209" t="str">
        <f t="shared" si="224"/>
        <v/>
      </c>
      <c r="CU162" s="209" t="str">
        <f t="shared" si="225"/>
        <v/>
      </c>
      <c r="CV162" s="209" t="str">
        <f t="shared" si="226"/>
        <v/>
      </c>
      <c r="CW162" s="209" t="str">
        <f t="shared" si="227"/>
        <v/>
      </c>
      <c r="CX162" s="209" t="str">
        <f t="shared" si="228"/>
        <v/>
      </c>
      <c r="CY162" s="209" t="str">
        <f t="shared" si="229"/>
        <v/>
      </c>
      <c r="CZ162" s="209" t="str">
        <f t="shared" si="230"/>
        <v/>
      </c>
      <c r="DA162" s="209" t="str">
        <f t="shared" si="231"/>
        <v/>
      </c>
      <c r="DB162" s="209" t="str">
        <f t="shared" si="232"/>
        <v/>
      </c>
      <c r="DC162" s="209" t="str">
        <f t="shared" si="233"/>
        <v/>
      </c>
      <c r="DD162" s="209" t="str">
        <f t="shared" si="234"/>
        <v/>
      </c>
      <c r="DE162" s="209" t="str">
        <f t="shared" si="235"/>
        <v/>
      </c>
      <c r="DF162" s="209" t="str">
        <f t="shared" si="236"/>
        <v/>
      </c>
      <c r="DG162" s="209" t="str">
        <f t="shared" si="237"/>
        <v/>
      </c>
      <c r="DH162" s="210" t="str">
        <f t="shared" si="238"/>
        <v/>
      </c>
      <c r="DI162" s="272" t="str">
        <f t="shared" si="241"/>
        <v/>
      </c>
      <c r="DJ162" s="272" t="str">
        <f t="shared" si="240"/>
        <v/>
      </c>
      <c r="DK162" s="200">
        <f t="shared" si="242"/>
        <v>0</v>
      </c>
      <c r="DL162" s="200">
        <f t="shared" si="243"/>
        <v>0</v>
      </c>
      <c r="DM162" s="200">
        <f t="shared" si="244"/>
        <v>0</v>
      </c>
      <c r="DN162" s="200"/>
      <c r="DO162" s="272" t="str">
        <f t="shared" si="245"/>
        <v/>
      </c>
      <c r="DP162" s="272" t="str">
        <f t="shared" si="246"/>
        <v/>
      </c>
      <c r="DQ162" s="308"/>
      <c r="DR162" s="68">
        <f t="shared" si="186"/>
        <v>0</v>
      </c>
      <c r="DS162" s="68">
        <f t="shared" si="187"/>
        <v>0</v>
      </c>
      <c r="DT162" s="68">
        <f t="shared" si="188"/>
        <v>0</v>
      </c>
    </row>
    <row r="163" spans="1:156" s="90" customFormat="1" ht="23.25" customHeight="1" x14ac:dyDescent="0.2">
      <c r="A163" s="248"/>
      <c r="B163" s="263"/>
      <c r="C163" s="214"/>
      <c r="D163" s="324" t="str">
        <f t="shared" si="190"/>
        <v/>
      </c>
      <c r="E163" s="150" t="str">
        <f t="shared" si="239"/>
        <v/>
      </c>
      <c r="F163" s="214"/>
      <c r="G163" s="214"/>
      <c r="H163" s="214"/>
      <c r="I163" s="220"/>
      <c r="J163" s="214"/>
      <c r="K163" s="255"/>
      <c r="L163" s="268"/>
      <c r="M163" s="214"/>
      <c r="N163" s="215"/>
      <c r="O163" s="218"/>
      <c r="P163" s="216"/>
      <c r="Q163" s="217"/>
      <c r="R163" s="215"/>
      <c r="S163" s="219"/>
      <c r="T163" s="217"/>
      <c r="U163" s="215"/>
      <c r="V163" s="219"/>
      <c r="W163" s="217"/>
      <c r="X163" s="215"/>
      <c r="Y163" s="219"/>
      <c r="Z163" s="217"/>
      <c r="AA163" s="214"/>
      <c r="AB163" s="215"/>
      <c r="AC163" s="218"/>
      <c r="AD163" s="216"/>
      <c r="AE163" s="217"/>
      <c r="AF163" s="214"/>
      <c r="AG163" s="215"/>
      <c r="AH163" s="218"/>
      <c r="AI163" s="216"/>
      <c r="AJ163" s="217"/>
      <c r="AK163" s="214"/>
      <c r="AL163" s="215"/>
      <c r="AM163" s="218"/>
      <c r="AN163" s="216"/>
      <c r="AO163" s="217"/>
      <c r="AP163" s="214"/>
      <c r="AQ163" s="215"/>
      <c r="AR163" s="218"/>
      <c r="AS163" s="216"/>
      <c r="AT163" s="217"/>
      <c r="AU163" s="214"/>
      <c r="AV163" s="215"/>
      <c r="AW163" s="218"/>
      <c r="AX163" s="216"/>
      <c r="AY163" s="217"/>
      <c r="AZ163" s="214"/>
      <c r="BA163" s="215"/>
      <c r="BB163" s="218"/>
      <c r="BC163" s="216"/>
      <c r="BD163" s="213"/>
      <c r="BE163" s="214"/>
      <c r="BF163" s="214"/>
      <c r="BG163" s="215"/>
      <c r="BH163" s="218"/>
      <c r="BI163" s="216"/>
      <c r="BJ163" s="213"/>
      <c r="BK163" s="221"/>
      <c r="BL163" s="222">
        <f t="shared" si="191"/>
        <v>0</v>
      </c>
      <c r="BM163" s="223">
        <f t="shared" si="192"/>
        <v>0</v>
      </c>
      <c r="BN163" s="223">
        <f t="shared" si="193"/>
        <v>0</v>
      </c>
      <c r="BO163" s="223">
        <f t="shared" si="194"/>
        <v>0</v>
      </c>
      <c r="BP163" s="223">
        <f t="shared" si="195"/>
        <v>0</v>
      </c>
      <c r="BQ163" s="223">
        <f t="shared" si="196"/>
        <v>0</v>
      </c>
      <c r="BR163" s="224">
        <f t="shared" si="197"/>
        <v>0</v>
      </c>
      <c r="BS163" s="224">
        <f t="shared" si="198"/>
        <v>0</v>
      </c>
      <c r="BT163" s="223">
        <f t="shared" si="199"/>
        <v>0</v>
      </c>
      <c r="BU163" s="223">
        <f t="shared" si="200"/>
        <v>0</v>
      </c>
      <c r="BV163" s="223">
        <f t="shared" si="201"/>
        <v>0</v>
      </c>
      <c r="BW163" s="223">
        <f t="shared" si="202"/>
        <v>0</v>
      </c>
      <c r="BX163" s="223">
        <f t="shared" si="203"/>
        <v>0</v>
      </c>
      <c r="BY163" s="223">
        <f t="shared" si="204"/>
        <v>0</v>
      </c>
      <c r="BZ163" s="223">
        <f t="shared" si="205"/>
        <v>0</v>
      </c>
      <c r="CA163" s="223">
        <f t="shared" si="206"/>
        <v>0</v>
      </c>
      <c r="CB163" s="208">
        <f t="shared" si="189"/>
        <v>0</v>
      </c>
      <c r="CC163" s="223">
        <f t="shared" si="207"/>
        <v>0</v>
      </c>
      <c r="CD163" s="223">
        <f t="shared" si="208"/>
        <v>0</v>
      </c>
      <c r="CE163" s="224">
        <f t="shared" si="209"/>
        <v>0</v>
      </c>
      <c r="CF163" s="224">
        <f t="shared" si="210"/>
        <v>0</v>
      </c>
      <c r="CG163" s="224">
        <f t="shared" si="211"/>
        <v>0</v>
      </c>
      <c r="CH163" s="224">
        <f t="shared" si="212"/>
        <v>0</v>
      </c>
      <c r="CI163" s="224">
        <f t="shared" si="213"/>
        <v>0</v>
      </c>
      <c r="CJ163" s="224">
        <f t="shared" si="214"/>
        <v>0</v>
      </c>
      <c r="CK163" s="224">
        <f t="shared" si="215"/>
        <v>0</v>
      </c>
      <c r="CL163" s="224">
        <f t="shared" si="216"/>
        <v>0</v>
      </c>
      <c r="CM163" s="224">
        <f t="shared" si="217"/>
        <v>0</v>
      </c>
      <c r="CN163" s="224">
        <f t="shared" si="218"/>
        <v>0</v>
      </c>
      <c r="CO163" s="224">
        <f t="shared" si="219"/>
        <v>0</v>
      </c>
      <c r="CP163" s="224">
        <f t="shared" si="220"/>
        <v>0</v>
      </c>
      <c r="CQ163" s="224">
        <f t="shared" si="221"/>
        <v>0</v>
      </c>
      <c r="CR163" s="224" t="str">
        <f t="shared" si="222"/>
        <v/>
      </c>
      <c r="CS163" s="224" t="str">
        <f t="shared" si="223"/>
        <v xml:space="preserve"> </v>
      </c>
      <c r="CT163" s="224" t="str">
        <f t="shared" si="224"/>
        <v/>
      </c>
      <c r="CU163" s="224" t="str">
        <f t="shared" si="225"/>
        <v/>
      </c>
      <c r="CV163" s="224" t="str">
        <f t="shared" si="226"/>
        <v/>
      </c>
      <c r="CW163" s="224" t="str">
        <f t="shared" si="227"/>
        <v/>
      </c>
      <c r="CX163" s="224" t="str">
        <f t="shared" si="228"/>
        <v/>
      </c>
      <c r="CY163" s="224" t="str">
        <f t="shared" si="229"/>
        <v/>
      </c>
      <c r="CZ163" s="224" t="str">
        <f t="shared" si="230"/>
        <v/>
      </c>
      <c r="DA163" s="224" t="str">
        <f t="shared" si="231"/>
        <v/>
      </c>
      <c r="DB163" s="224" t="str">
        <f t="shared" si="232"/>
        <v/>
      </c>
      <c r="DC163" s="224" t="str">
        <f t="shared" si="233"/>
        <v/>
      </c>
      <c r="DD163" s="224" t="str">
        <f t="shared" si="234"/>
        <v/>
      </c>
      <c r="DE163" s="224" t="str">
        <f t="shared" si="235"/>
        <v/>
      </c>
      <c r="DF163" s="224" t="str">
        <f t="shared" si="236"/>
        <v/>
      </c>
      <c r="DG163" s="224" t="str">
        <f t="shared" si="237"/>
        <v/>
      </c>
      <c r="DH163" s="225" t="str">
        <f t="shared" si="238"/>
        <v/>
      </c>
      <c r="DI163" s="224" t="str">
        <f t="shared" si="241"/>
        <v/>
      </c>
      <c r="DJ163" s="224" t="str">
        <f t="shared" si="240"/>
        <v/>
      </c>
      <c r="DK163" s="306">
        <f t="shared" si="242"/>
        <v>0</v>
      </c>
      <c r="DL163" s="306">
        <f t="shared" si="243"/>
        <v>0</v>
      </c>
      <c r="DM163" s="306">
        <f t="shared" si="244"/>
        <v>0</v>
      </c>
      <c r="DN163" s="220"/>
      <c r="DO163" s="224" t="str">
        <f t="shared" si="245"/>
        <v/>
      </c>
      <c r="DP163" s="224" t="str">
        <f t="shared" si="246"/>
        <v/>
      </c>
      <c r="DQ163" s="307"/>
      <c r="DR163" s="71">
        <f t="shared" si="186"/>
        <v>0</v>
      </c>
      <c r="DS163" s="71">
        <f t="shared" si="187"/>
        <v>0</v>
      </c>
      <c r="DT163" s="71">
        <f t="shared" si="188"/>
        <v>0</v>
      </c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</row>
    <row r="164" spans="1:156" ht="23.25" customHeight="1" x14ac:dyDescent="0.2">
      <c r="A164" s="249"/>
      <c r="B164" s="264"/>
      <c r="C164" s="230"/>
      <c r="D164" s="325" t="str">
        <f t="shared" si="190"/>
        <v/>
      </c>
      <c r="E164" s="265" t="str">
        <f t="shared" si="239"/>
        <v/>
      </c>
      <c r="F164" s="230"/>
      <c r="G164" s="230"/>
      <c r="H164" s="230"/>
      <c r="I164" s="200"/>
      <c r="J164" s="230"/>
      <c r="K164" s="254"/>
      <c r="L164" s="269"/>
      <c r="M164" s="230"/>
      <c r="N164" s="231"/>
      <c r="O164" s="232"/>
      <c r="P164" s="205"/>
      <c r="Q164" s="203"/>
      <c r="R164" s="231"/>
      <c r="S164" s="233"/>
      <c r="T164" s="203"/>
      <c r="U164" s="231"/>
      <c r="V164" s="233"/>
      <c r="W164" s="203"/>
      <c r="X164" s="231"/>
      <c r="Y164" s="233"/>
      <c r="Z164" s="203"/>
      <c r="AA164" s="230"/>
      <c r="AB164" s="231"/>
      <c r="AC164" s="232"/>
      <c r="AD164" s="205"/>
      <c r="AE164" s="203"/>
      <c r="AF164" s="230"/>
      <c r="AG164" s="231"/>
      <c r="AH164" s="232"/>
      <c r="AI164" s="205"/>
      <c r="AJ164" s="203"/>
      <c r="AK164" s="230"/>
      <c r="AL164" s="231"/>
      <c r="AM164" s="232"/>
      <c r="AN164" s="205"/>
      <c r="AO164" s="203"/>
      <c r="AP164" s="230"/>
      <c r="AQ164" s="231"/>
      <c r="AR164" s="232"/>
      <c r="AS164" s="205"/>
      <c r="AT164" s="203"/>
      <c r="AU164" s="230"/>
      <c r="AV164" s="231"/>
      <c r="AW164" s="232"/>
      <c r="AX164" s="205"/>
      <c r="AY164" s="203"/>
      <c r="AZ164" s="230"/>
      <c r="BA164" s="231"/>
      <c r="BB164" s="232"/>
      <c r="BC164" s="205"/>
      <c r="BD164" s="199"/>
      <c r="BE164" s="230"/>
      <c r="BF164" s="230"/>
      <c r="BG164" s="231"/>
      <c r="BH164" s="232"/>
      <c r="BI164" s="205"/>
      <c r="BJ164" s="229"/>
      <c r="BK164" s="234"/>
      <c r="BL164" s="207">
        <f t="shared" si="191"/>
        <v>0</v>
      </c>
      <c r="BM164" s="208">
        <f t="shared" si="192"/>
        <v>0</v>
      </c>
      <c r="BN164" s="208">
        <f t="shared" si="193"/>
        <v>0</v>
      </c>
      <c r="BO164" s="208">
        <f t="shared" si="194"/>
        <v>0</v>
      </c>
      <c r="BP164" s="208">
        <f t="shared" si="195"/>
        <v>0</v>
      </c>
      <c r="BQ164" s="208">
        <f t="shared" si="196"/>
        <v>0</v>
      </c>
      <c r="BR164" s="209">
        <f t="shared" si="197"/>
        <v>0</v>
      </c>
      <c r="BS164" s="209">
        <f t="shared" si="198"/>
        <v>0</v>
      </c>
      <c r="BT164" s="208">
        <f t="shared" si="199"/>
        <v>0</v>
      </c>
      <c r="BU164" s="208">
        <f t="shared" si="200"/>
        <v>0</v>
      </c>
      <c r="BV164" s="208">
        <f t="shared" si="201"/>
        <v>0</v>
      </c>
      <c r="BW164" s="208">
        <f t="shared" si="202"/>
        <v>0</v>
      </c>
      <c r="BX164" s="208">
        <f t="shared" si="203"/>
        <v>0</v>
      </c>
      <c r="BY164" s="208">
        <f t="shared" si="204"/>
        <v>0</v>
      </c>
      <c r="BZ164" s="208">
        <f t="shared" si="205"/>
        <v>0</v>
      </c>
      <c r="CA164" s="208">
        <f t="shared" si="206"/>
        <v>0</v>
      </c>
      <c r="CB164" s="208">
        <f t="shared" si="189"/>
        <v>0</v>
      </c>
      <c r="CC164" s="208">
        <f t="shared" si="207"/>
        <v>0</v>
      </c>
      <c r="CD164" s="208">
        <f t="shared" si="208"/>
        <v>0</v>
      </c>
      <c r="CE164" s="209">
        <f t="shared" si="209"/>
        <v>0</v>
      </c>
      <c r="CF164" s="209">
        <f t="shared" si="210"/>
        <v>0</v>
      </c>
      <c r="CG164" s="209">
        <f t="shared" si="211"/>
        <v>0</v>
      </c>
      <c r="CH164" s="209">
        <f t="shared" si="212"/>
        <v>0</v>
      </c>
      <c r="CI164" s="209">
        <f t="shared" si="213"/>
        <v>0</v>
      </c>
      <c r="CJ164" s="209">
        <f t="shared" si="214"/>
        <v>0</v>
      </c>
      <c r="CK164" s="209">
        <f t="shared" si="215"/>
        <v>0</v>
      </c>
      <c r="CL164" s="209">
        <f t="shared" si="216"/>
        <v>0</v>
      </c>
      <c r="CM164" s="209">
        <f t="shared" si="217"/>
        <v>0</v>
      </c>
      <c r="CN164" s="209">
        <f t="shared" si="218"/>
        <v>0</v>
      </c>
      <c r="CO164" s="209">
        <f t="shared" si="219"/>
        <v>0</v>
      </c>
      <c r="CP164" s="209">
        <f t="shared" si="220"/>
        <v>0</v>
      </c>
      <c r="CQ164" s="209">
        <f t="shared" si="221"/>
        <v>0</v>
      </c>
      <c r="CR164" s="209" t="str">
        <f t="shared" si="222"/>
        <v/>
      </c>
      <c r="CS164" s="209" t="str">
        <f t="shared" si="223"/>
        <v xml:space="preserve"> </v>
      </c>
      <c r="CT164" s="209" t="str">
        <f t="shared" si="224"/>
        <v/>
      </c>
      <c r="CU164" s="209" t="str">
        <f t="shared" si="225"/>
        <v/>
      </c>
      <c r="CV164" s="209" t="str">
        <f t="shared" si="226"/>
        <v/>
      </c>
      <c r="CW164" s="209" t="str">
        <f t="shared" si="227"/>
        <v/>
      </c>
      <c r="CX164" s="209" t="str">
        <f t="shared" si="228"/>
        <v/>
      </c>
      <c r="CY164" s="209" t="str">
        <f t="shared" si="229"/>
        <v/>
      </c>
      <c r="CZ164" s="209" t="str">
        <f t="shared" si="230"/>
        <v/>
      </c>
      <c r="DA164" s="209" t="str">
        <f t="shared" si="231"/>
        <v/>
      </c>
      <c r="DB164" s="209" t="str">
        <f t="shared" si="232"/>
        <v/>
      </c>
      <c r="DC164" s="209" t="str">
        <f t="shared" si="233"/>
        <v/>
      </c>
      <c r="DD164" s="209" t="str">
        <f t="shared" si="234"/>
        <v/>
      </c>
      <c r="DE164" s="209" t="str">
        <f t="shared" si="235"/>
        <v/>
      </c>
      <c r="DF164" s="209" t="str">
        <f t="shared" si="236"/>
        <v/>
      </c>
      <c r="DG164" s="209" t="str">
        <f t="shared" si="237"/>
        <v/>
      </c>
      <c r="DH164" s="210" t="str">
        <f t="shared" si="238"/>
        <v/>
      </c>
      <c r="DI164" s="272" t="str">
        <f t="shared" si="241"/>
        <v/>
      </c>
      <c r="DJ164" s="272" t="str">
        <f t="shared" si="240"/>
        <v/>
      </c>
      <c r="DK164" s="200">
        <f t="shared" si="242"/>
        <v>0</v>
      </c>
      <c r="DL164" s="200">
        <f t="shared" si="243"/>
        <v>0</v>
      </c>
      <c r="DM164" s="200">
        <f t="shared" si="244"/>
        <v>0</v>
      </c>
      <c r="DN164" s="200"/>
      <c r="DO164" s="272" t="str">
        <f t="shared" si="245"/>
        <v/>
      </c>
      <c r="DP164" s="272" t="str">
        <f t="shared" si="246"/>
        <v/>
      </c>
      <c r="DQ164" s="308"/>
      <c r="DR164" s="68">
        <f t="shared" si="186"/>
        <v>0</v>
      </c>
      <c r="DS164" s="68">
        <f t="shared" si="187"/>
        <v>0</v>
      </c>
      <c r="DT164" s="68">
        <f t="shared" si="188"/>
        <v>0</v>
      </c>
    </row>
    <row r="165" spans="1:156" s="90" customFormat="1" ht="23.25" customHeight="1" x14ac:dyDescent="0.2">
      <c r="A165" s="248"/>
      <c r="B165" s="263"/>
      <c r="C165" s="214"/>
      <c r="D165" s="324" t="str">
        <f t="shared" si="190"/>
        <v/>
      </c>
      <c r="E165" s="150" t="str">
        <f t="shared" si="239"/>
        <v/>
      </c>
      <c r="F165" s="214"/>
      <c r="G165" s="214"/>
      <c r="H165" s="214"/>
      <c r="I165" s="220"/>
      <c r="J165" s="214"/>
      <c r="K165" s="255"/>
      <c r="L165" s="268"/>
      <c r="M165" s="214"/>
      <c r="N165" s="215"/>
      <c r="O165" s="218"/>
      <c r="P165" s="216"/>
      <c r="Q165" s="217"/>
      <c r="R165" s="215"/>
      <c r="S165" s="219"/>
      <c r="T165" s="217"/>
      <c r="U165" s="215"/>
      <c r="V165" s="219"/>
      <c r="W165" s="217"/>
      <c r="X165" s="215"/>
      <c r="Y165" s="219"/>
      <c r="Z165" s="217"/>
      <c r="AA165" s="214"/>
      <c r="AB165" s="215"/>
      <c r="AC165" s="218"/>
      <c r="AD165" s="216"/>
      <c r="AE165" s="217"/>
      <c r="AF165" s="214"/>
      <c r="AG165" s="215"/>
      <c r="AH165" s="218"/>
      <c r="AI165" s="216"/>
      <c r="AJ165" s="217"/>
      <c r="AK165" s="214"/>
      <c r="AL165" s="215"/>
      <c r="AM165" s="218"/>
      <c r="AN165" s="216"/>
      <c r="AO165" s="217"/>
      <c r="AP165" s="214"/>
      <c r="AQ165" s="215"/>
      <c r="AR165" s="218"/>
      <c r="AS165" s="216"/>
      <c r="AT165" s="217"/>
      <c r="AU165" s="214"/>
      <c r="AV165" s="215"/>
      <c r="AW165" s="218"/>
      <c r="AX165" s="216"/>
      <c r="AY165" s="217"/>
      <c r="AZ165" s="214"/>
      <c r="BA165" s="215"/>
      <c r="BB165" s="218"/>
      <c r="BC165" s="216"/>
      <c r="BD165" s="213"/>
      <c r="BE165" s="214"/>
      <c r="BF165" s="214"/>
      <c r="BG165" s="215"/>
      <c r="BH165" s="218"/>
      <c r="BI165" s="216"/>
      <c r="BJ165" s="213"/>
      <c r="BK165" s="221"/>
      <c r="BL165" s="222">
        <f t="shared" si="191"/>
        <v>0</v>
      </c>
      <c r="BM165" s="223">
        <f t="shared" si="192"/>
        <v>0</v>
      </c>
      <c r="BN165" s="223">
        <f t="shared" si="193"/>
        <v>0</v>
      </c>
      <c r="BO165" s="223">
        <f t="shared" si="194"/>
        <v>0</v>
      </c>
      <c r="BP165" s="223">
        <f t="shared" si="195"/>
        <v>0</v>
      </c>
      <c r="BQ165" s="223">
        <f t="shared" si="196"/>
        <v>0</v>
      </c>
      <c r="BR165" s="224">
        <f t="shared" si="197"/>
        <v>0</v>
      </c>
      <c r="BS165" s="224">
        <f t="shared" si="198"/>
        <v>0</v>
      </c>
      <c r="BT165" s="223">
        <f t="shared" si="199"/>
        <v>0</v>
      </c>
      <c r="BU165" s="223">
        <f t="shared" si="200"/>
        <v>0</v>
      </c>
      <c r="BV165" s="223">
        <f t="shared" si="201"/>
        <v>0</v>
      </c>
      <c r="BW165" s="223">
        <f t="shared" si="202"/>
        <v>0</v>
      </c>
      <c r="BX165" s="223">
        <f t="shared" si="203"/>
        <v>0</v>
      </c>
      <c r="BY165" s="223">
        <f t="shared" si="204"/>
        <v>0</v>
      </c>
      <c r="BZ165" s="223">
        <f t="shared" si="205"/>
        <v>0</v>
      </c>
      <c r="CA165" s="223">
        <f t="shared" si="206"/>
        <v>0</v>
      </c>
      <c r="CB165" s="208">
        <f t="shared" si="189"/>
        <v>0</v>
      </c>
      <c r="CC165" s="223">
        <f t="shared" si="207"/>
        <v>0</v>
      </c>
      <c r="CD165" s="223">
        <f t="shared" si="208"/>
        <v>0</v>
      </c>
      <c r="CE165" s="224">
        <f t="shared" si="209"/>
        <v>0</v>
      </c>
      <c r="CF165" s="224">
        <f t="shared" si="210"/>
        <v>0</v>
      </c>
      <c r="CG165" s="224">
        <f t="shared" si="211"/>
        <v>0</v>
      </c>
      <c r="CH165" s="224">
        <f t="shared" si="212"/>
        <v>0</v>
      </c>
      <c r="CI165" s="224">
        <f t="shared" si="213"/>
        <v>0</v>
      </c>
      <c r="CJ165" s="224">
        <f t="shared" si="214"/>
        <v>0</v>
      </c>
      <c r="CK165" s="224">
        <f t="shared" si="215"/>
        <v>0</v>
      </c>
      <c r="CL165" s="224">
        <f t="shared" si="216"/>
        <v>0</v>
      </c>
      <c r="CM165" s="224">
        <f t="shared" si="217"/>
        <v>0</v>
      </c>
      <c r="CN165" s="224">
        <f t="shared" si="218"/>
        <v>0</v>
      </c>
      <c r="CO165" s="224">
        <f t="shared" si="219"/>
        <v>0</v>
      </c>
      <c r="CP165" s="224">
        <f t="shared" si="220"/>
        <v>0</v>
      </c>
      <c r="CQ165" s="224">
        <f t="shared" si="221"/>
        <v>0</v>
      </c>
      <c r="CR165" s="224" t="str">
        <f t="shared" si="222"/>
        <v/>
      </c>
      <c r="CS165" s="224" t="str">
        <f t="shared" si="223"/>
        <v xml:space="preserve"> </v>
      </c>
      <c r="CT165" s="224" t="str">
        <f t="shared" si="224"/>
        <v/>
      </c>
      <c r="CU165" s="224" t="str">
        <f t="shared" si="225"/>
        <v/>
      </c>
      <c r="CV165" s="224" t="str">
        <f t="shared" si="226"/>
        <v/>
      </c>
      <c r="CW165" s="224" t="str">
        <f t="shared" si="227"/>
        <v/>
      </c>
      <c r="CX165" s="224" t="str">
        <f t="shared" si="228"/>
        <v/>
      </c>
      <c r="CY165" s="224" t="str">
        <f t="shared" si="229"/>
        <v/>
      </c>
      <c r="CZ165" s="224" t="str">
        <f t="shared" si="230"/>
        <v/>
      </c>
      <c r="DA165" s="224" t="str">
        <f t="shared" si="231"/>
        <v/>
      </c>
      <c r="DB165" s="224" t="str">
        <f t="shared" si="232"/>
        <v/>
      </c>
      <c r="DC165" s="224" t="str">
        <f t="shared" si="233"/>
        <v/>
      </c>
      <c r="DD165" s="224" t="str">
        <f t="shared" si="234"/>
        <v/>
      </c>
      <c r="DE165" s="224" t="str">
        <f t="shared" si="235"/>
        <v/>
      </c>
      <c r="DF165" s="224" t="str">
        <f t="shared" si="236"/>
        <v/>
      </c>
      <c r="DG165" s="224" t="str">
        <f t="shared" si="237"/>
        <v/>
      </c>
      <c r="DH165" s="225" t="str">
        <f t="shared" si="238"/>
        <v/>
      </c>
      <c r="DI165" s="224" t="str">
        <f t="shared" si="241"/>
        <v/>
      </c>
      <c r="DJ165" s="224" t="str">
        <f t="shared" si="240"/>
        <v/>
      </c>
      <c r="DK165" s="306">
        <f t="shared" si="242"/>
        <v>0</v>
      </c>
      <c r="DL165" s="306">
        <f t="shared" si="243"/>
        <v>0</v>
      </c>
      <c r="DM165" s="306">
        <f t="shared" si="244"/>
        <v>0</v>
      </c>
      <c r="DN165" s="220"/>
      <c r="DO165" s="224" t="str">
        <f t="shared" si="245"/>
        <v/>
      </c>
      <c r="DP165" s="224" t="str">
        <f t="shared" si="246"/>
        <v/>
      </c>
      <c r="DQ165" s="307"/>
      <c r="DR165" s="71">
        <f t="shared" si="186"/>
        <v>0</v>
      </c>
      <c r="DS165" s="71">
        <f t="shared" si="187"/>
        <v>0</v>
      </c>
      <c r="DT165" s="71">
        <f t="shared" si="188"/>
        <v>0</v>
      </c>
      <c r="DU165" s="311"/>
      <c r="DV165" s="311"/>
      <c r="DW165" s="311"/>
      <c r="DX165" s="311"/>
      <c r="DY165" s="311"/>
      <c r="DZ165" s="311"/>
      <c r="EA165" s="311"/>
      <c r="EB165" s="311"/>
      <c r="EC165" s="311"/>
      <c r="ED165" s="311"/>
      <c r="EE165" s="311"/>
      <c r="EF165" s="311"/>
      <c r="EG165" s="311"/>
      <c r="EH165" s="311"/>
      <c r="EI165" s="311"/>
      <c r="EJ165" s="311"/>
      <c r="EK165" s="311"/>
      <c r="EL165" s="311"/>
      <c r="EM165" s="311"/>
      <c r="EN165" s="311"/>
      <c r="EO165" s="311"/>
      <c r="EP165" s="311"/>
      <c r="EQ165" s="311"/>
      <c r="ER165" s="311"/>
      <c r="ES165" s="311"/>
      <c r="ET165" s="311"/>
      <c r="EU165" s="311"/>
      <c r="EV165" s="311"/>
      <c r="EW165" s="311"/>
      <c r="EX165" s="311"/>
      <c r="EY165" s="311"/>
      <c r="EZ165" s="311"/>
    </row>
    <row r="166" spans="1:156" ht="23.25" customHeight="1" x14ac:dyDescent="0.2">
      <c r="A166" s="249"/>
      <c r="B166" s="264"/>
      <c r="C166" s="230"/>
      <c r="D166" s="325" t="str">
        <f t="shared" si="190"/>
        <v/>
      </c>
      <c r="E166" s="265" t="str">
        <f t="shared" si="239"/>
        <v/>
      </c>
      <c r="F166" s="230"/>
      <c r="G166" s="230"/>
      <c r="H166" s="230"/>
      <c r="I166" s="200"/>
      <c r="J166" s="230"/>
      <c r="K166" s="254"/>
      <c r="L166" s="269"/>
      <c r="M166" s="230"/>
      <c r="N166" s="231"/>
      <c r="O166" s="232"/>
      <c r="P166" s="205"/>
      <c r="Q166" s="203"/>
      <c r="R166" s="231"/>
      <c r="S166" s="233"/>
      <c r="T166" s="203"/>
      <c r="U166" s="231"/>
      <c r="V166" s="233"/>
      <c r="W166" s="203"/>
      <c r="X166" s="231"/>
      <c r="Y166" s="233"/>
      <c r="Z166" s="203"/>
      <c r="AA166" s="230"/>
      <c r="AB166" s="231"/>
      <c r="AC166" s="232"/>
      <c r="AD166" s="205"/>
      <c r="AE166" s="203"/>
      <c r="AF166" s="230"/>
      <c r="AG166" s="231"/>
      <c r="AH166" s="232"/>
      <c r="AI166" s="205"/>
      <c r="AJ166" s="203"/>
      <c r="AK166" s="230"/>
      <c r="AL166" s="231"/>
      <c r="AM166" s="232"/>
      <c r="AN166" s="205"/>
      <c r="AO166" s="203"/>
      <c r="AP166" s="230"/>
      <c r="AQ166" s="231"/>
      <c r="AR166" s="232"/>
      <c r="AS166" s="205"/>
      <c r="AT166" s="203"/>
      <c r="AU166" s="230"/>
      <c r="AV166" s="231"/>
      <c r="AW166" s="232"/>
      <c r="AX166" s="205"/>
      <c r="AY166" s="203"/>
      <c r="AZ166" s="230"/>
      <c r="BA166" s="231"/>
      <c r="BB166" s="232"/>
      <c r="BC166" s="205"/>
      <c r="BD166" s="199"/>
      <c r="BE166" s="230"/>
      <c r="BF166" s="230"/>
      <c r="BG166" s="231"/>
      <c r="BH166" s="232"/>
      <c r="BI166" s="205"/>
      <c r="BJ166" s="229"/>
      <c r="BK166" s="234"/>
      <c r="BL166" s="207">
        <f t="shared" si="191"/>
        <v>0</v>
      </c>
      <c r="BM166" s="208">
        <f t="shared" si="192"/>
        <v>0</v>
      </c>
      <c r="BN166" s="208">
        <f t="shared" si="193"/>
        <v>0</v>
      </c>
      <c r="BO166" s="208">
        <f t="shared" si="194"/>
        <v>0</v>
      </c>
      <c r="BP166" s="208">
        <f t="shared" si="195"/>
        <v>0</v>
      </c>
      <c r="BQ166" s="208">
        <f t="shared" si="196"/>
        <v>0</v>
      </c>
      <c r="BR166" s="209">
        <f t="shared" si="197"/>
        <v>0</v>
      </c>
      <c r="BS166" s="209">
        <f t="shared" si="198"/>
        <v>0</v>
      </c>
      <c r="BT166" s="208">
        <f t="shared" si="199"/>
        <v>0</v>
      </c>
      <c r="BU166" s="208">
        <f t="shared" si="200"/>
        <v>0</v>
      </c>
      <c r="BV166" s="208">
        <f t="shared" si="201"/>
        <v>0</v>
      </c>
      <c r="BW166" s="208">
        <f t="shared" si="202"/>
        <v>0</v>
      </c>
      <c r="BX166" s="208">
        <f t="shared" si="203"/>
        <v>0</v>
      </c>
      <c r="BY166" s="208">
        <f t="shared" si="204"/>
        <v>0</v>
      </c>
      <c r="BZ166" s="208">
        <f t="shared" si="205"/>
        <v>0</v>
      </c>
      <c r="CA166" s="208">
        <f t="shared" si="206"/>
        <v>0</v>
      </c>
      <c r="CB166" s="208">
        <f t="shared" si="189"/>
        <v>0</v>
      </c>
      <c r="CC166" s="208">
        <f t="shared" si="207"/>
        <v>0</v>
      </c>
      <c r="CD166" s="208">
        <f t="shared" si="208"/>
        <v>0</v>
      </c>
      <c r="CE166" s="209">
        <f t="shared" si="209"/>
        <v>0</v>
      </c>
      <c r="CF166" s="209">
        <f t="shared" si="210"/>
        <v>0</v>
      </c>
      <c r="CG166" s="209">
        <f t="shared" si="211"/>
        <v>0</v>
      </c>
      <c r="CH166" s="209">
        <f t="shared" si="212"/>
        <v>0</v>
      </c>
      <c r="CI166" s="209">
        <f t="shared" si="213"/>
        <v>0</v>
      </c>
      <c r="CJ166" s="209">
        <f t="shared" si="214"/>
        <v>0</v>
      </c>
      <c r="CK166" s="209">
        <f t="shared" si="215"/>
        <v>0</v>
      </c>
      <c r="CL166" s="209">
        <f t="shared" si="216"/>
        <v>0</v>
      </c>
      <c r="CM166" s="209">
        <f t="shared" si="217"/>
        <v>0</v>
      </c>
      <c r="CN166" s="209">
        <f t="shared" si="218"/>
        <v>0</v>
      </c>
      <c r="CO166" s="209">
        <f t="shared" si="219"/>
        <v>0</v>
      </c>
      <c r="CP166" s="209">
        <f t="shared" si="220"/>
        <v>0</v>
      </c>
      <c r="CQ166" s="209">
        <f t="shared" si="221"/>
        <v>0</v>
      </c>
      <c r="CR166" s="209" t="str">
        <f t="shared" si="222"/>
        <v/>
      </c>
      <c r="CS166" s="209" t="str">
        <f t="shared" si="223"/>
        <v xml:space="preserve"> </v>
      </c>
      <c r="CT166" s="209" t="str">
        <f t="shared" si="224"/>
        <v/>
      </c>
      <c r="CU166" s="209" t="str">
        <f t="shared" si="225"/>
        <v/>
      </c>
      <c r="CV166" s="209" t="str">
        <f t="shared" si="226"/>
        <v/>
      </c>
      <c r="CW166" s="209" t="str">
        <f t="shared" si="227"/>
        <v/>
      </c>
      <c r="CX166" s="209" t="str">
        <f t="shared" si="228"/>
        <v/>
      </c>
      <c r="CY166" s="209" t="str">
        <f t="shared" si="229"/>
        <v/>
      </c>
      <c r="CZ166" s="209" t="str">
        <f t="shared" si="230"/>
        <v/>
      </c>
      <c r="DA166" s="209" t="str">
        <f t="shared" si="231"/>
        <v/>
      </c>
      <c r="DB166" s="209" t="str">
        <f t="shared" si="232"/>
        <v/>
      </c>
      <c r="DC166" s="209" t="str">
        <f t="shared" si="233"/>
        <v/>
      </c>
      <c r="DD166" s="209" t="str">
        <f t="shared" si="234"/>
        <v/>
      </c>
      <c r="DE166" s="209" t="str">
        <f t="shared" si="235"/>
        <v/>
      </c>
      <c r="DF166" s="209" t="str">
        <f t="shared" si="236"/>
        <v/>
      </c>
      <c r="DG166" s="209" t="str">
        <f t="shared" si="237"/>
        <v/>
      </c>
      <c r="DH166" s="210" t="str">
        <f t="shared" si="238"/>
        <v/>
      </c>
      <c r="DI166" s="272" t="str">
        <f t="shared" si="241"/>
        <v/>
      </c>
      <c r="DJ166" s="272" t="str">
        <f t="shared" si="240"/>
        <v/>
      </c>
      <c r="DK166" s="200">
        <f t="shared" si="242"/>
        <v>0</v>
      </c>
      <c r="DL166" s="200">
        <f t="shared" si="243"/>
        <v>0</v>
      </c>
      <c r="DM166" s="200">
        <f t="shared" si="244"/>
        <v>0</v>
      </c>
      <c r="DN166" s="200"/>
      <c r="DO166" s="272" t="str">
        <f t="shared" si="245"/>
        <v/>
      </c>
      <c r="DP166" s="272" t="str">
        <f t="shared" si="246"/>
        <v/>
      </c>
      <c r="DQ166" s="308"/>
      <c r="DR166" s="68">
        <f t="shared" si="186"/>
        <v>0</v>
      </c>
      <c r="DS166" s="68">
        <f t="shared" si="187"/>
        <v>0</v>
      </c>
      <c r="DT166" s="68">
        <f t="shared" si="188"/>
        <v>0</v>
      </c>
    </row>
    <row r="167" spans="1:156" s="90" customFormat="1" ht="23.25" customHeight="1" x14ac:dyDescent="0.2">
      <c r="A167" s="248"/>
      <c r="B167" s="263"/>
      <c r="C167" s="214"/>
      <c r="D167" s="324" t="str">
        <f t="shared" si="190"/>
        <v/>
      </c>
      <c r="E167" s="150" t="str">
        <f t="shared" si="239"/>
        <v/>
      </c>
      <c r="F167" s="214"/>
      <c r="G167" s="214"/>
      <c r="H167" s="214"/>
      <c r="I167" s="220"/>
      <c r="J167" s="214"/>
      <c r="K167" s="255"/>
      <c r="L167" s="268"/>
      <c r="M167" s="214"/>
      <c r="N167" s="215"/>
      <c r="O167" s="218"/>
      <c r="P167" s="216"/>
      <c r="Q167" s="217"/>
      <c r="R167" s="215"/>
      <c r="S167" s="219"/>
      <c r="T167" s="217"/>
      <c r="U167" s="215"/>
      <c r="V167" s="219"/>
      <c r="W167" s="217"/>
      <c r="X167" s="215"/>
      <c r="Y167" s="219"/>
      <c r="Z167" s="217"/>
      <c r="AA167" s="214"/>
      <c r="AB167" s="215"/>
      <c r="AC167" s="218"/>
      <c r="AD167" s="216"/>
      <c r="AE167" s="217"/>
      <c r="AF167" s="214"/>
      <c r="AG167" s="215"/>
      <c r="AH167" s="218"/>
      <c r="AI167" s="216"/>
      <c r="AJ167" s="217"/>
      <c r="AK167" s="214"/>
      <c r="AL167" s="215"/>
      <c r="AM167" s="218"/>
      <c r="AN167" s="216"/>
      <c r="AO167" s="217"/>
      <c r="AP167" s="214"/>
      <c r="AQ167" s="215"/>
      <c r="AR167" s="218"/>
      <c r="AS167" s="216"/>
      <c r="AT167" s="217"/>
      <c r="AU167" s="214"/>
      <c r="AV167" s="215"/>
      <c r="AW167" s="218"/>
      <c r="AX167" s="216"/>
      <c r="AY167" s="217"/>
      <c r="AZ167" s="214"/>
      <c r="BA167" s="215"/>
      <c r="BB167" s="218"/>
      <c r="BC167" s="216"/>
      <c r="BD167" s="213"/>
      <c r="BE167" s="214"/>
      <c r="BF167" s="214"/>
      <c r="BG167" s="215"/>
      <c r="BH167" s="218"/>
      <c r="BI167" s="216"/>
      <c r="BJ167" s="213"/>
      <c r="BK167" s="221"/>
      <c r="BL167" s="222">
        <f t="shared" si="191"/>
        <v>0</v>
      </c>
      <c r="BM167" s="223">
        <f t="shared" si="192"/>
        <v>0</v>
      </c>
      <c r="BN167" s="223">
        <f t="shared" si="193"/>
        <v>0</v>
      </c>
      <c r="BO167" s="223">
        <f t="shared" si="194"/>
        <v>0</v>
      </c>
      <c r="BP167" s="223">
        <f t="shared" si="195"/>
        <v>0</v>
      </c>
      <c r="BQ167" s="223">
        <f t="shared" si="196"/>
        <v>0</v>
      </c>
      <c r="BR167" s="224">
        <f t="shared" si="197"/>
        <v>0</v>
      </c>
      <c r="BS167" s="224">
        <f t="shared" si="198"/>
        <v>0</v>
      </c>
      <c r="BT167" s="223">
        <f t="shared" si="199"/>
        <v>0</v>
      </c>
      <c r="BU167" s="223">
        <f t="shared" si="200"/>
        <v>0</v>
      </c>
      <c r="BV167" s="223">
        <f t="shared" si="201"/>
        <v>0</v>
      </c>
      <c r="BW167" s="223">
        <f t="shared" si="202"/>
        <v>0</v>
      </c>
      <c r="BX167" s="223">
        <f t="shared" si="203"/>
        <v>0</v>
      </c>
      <c r="BY167" s="223">
        <f t="shared" si="204"/>
        <v>0</v>
      </c>
      <c r="BZ167" s="223">
        <f t="shared" si="205"/>
        <v>0</v>
      </c>
      <c r="CA167" s="223">
        <f t="shared" si="206"/>
        <v>0</v>
      </c>
      <c r="CB167" s="208">
        <f t="shared" si="189"/>
        <v>0</v>
      </c>
      <c r="CC167" s="223">
        <f t="shared" si="207"/>
        <v>0</v>
      </c>
      <c r="CD167" s="223">
        <f t="shared" si="208"/>
        <v>0</v>
      </c>
      <c r="CE167" s="224">
        <f t="shared" si="209"/>
        <v>0</v>
      </c>
      <c r="CF167" s="224">
        <f t="shared" si="210"/>
        <v>0</v>
      </c>
      <c r="CG167" s="224">
        <f t="shared" si="211"/>
        <v>0</v>
      </c>
      <c r="CH167" s="224">
        <f t="shared" si="212"/>
        <v>0</v>
      </c>
      <c r="CI167" s="224">
        <f t="shared" si="213"/>
        <v>0</v>
      </c>
      <c r="CJ167" s="224">
        <f t="shared" si="214"/>
        <v>0</v>
      </c>
      <c r="CK167" s="224">
        <f t="shared" si="215"/>
        <v>0</v>
      </c>
      <c r="CL167" s="224">
        <f t="shared" si="216"/>
        <v>0</v>
      </c>
      <c r="CM167" s="224">
        <f t="shared" si="217"/>
        <v>0</v>
      </c>
      <c r="CN167" s="224">
        <f t="shared" si="218"/>
        <v>0</v>
      </c>
      <c r="CO167" s="224">
        <f t="shared" si="219"/>
        <v>0</v>
      </c>
      <c r="CP167" s="224">
        <f t="shared" si="220"/>
        <v>0</v>
      </c>
      <c r="CQ167" s="224">
        <f t="shared" si="221"/>
        <v>0</v>
      </c>
      <c r="CR167" s="224" t="str">
        <f t="shared" si="222"/>
        <v/>
      </c>
      <c r="CS167" s="224" t="str">
        <f t="shared" si="223"/>
        <v xml:space="preserve"> </v>
      </c>
      <c r="CT167" s="224" t="str">
        <f t="shared" si="224"/>
        <v/>
      </c>
      <c r="CU167" s="224" t="str">
        <f t="shared" si="225"/>
        <v/>
      </c>
      <c r="CV167" s="224" t="str">
        <f t="shared" si="226"/>
        <v/>
      </c>
      <c r="CW167" s="224" t="str">
        <f t="shared" si="227"/>
        <v/>
      </c>
      <c r="CX167" s="224" t="str">
        <f t="shared" si="228"/>
        <v/>
      </c>
      <c r="CY167" s="224" t="str">
        <f t="shared" si="229"/>
        <v/>
      </c>
      <c r="CZ167" s="224" t="str">
        <f t="shared" si="230"/>
        <v/>
      </c>
      <c r="DA167" s="224" t="str">
        <f t="shared" si="231"/>
        <v/>
      </c>
      <c r="DB167" s="224" t="str">
        <f t="shared" si="232"/>
        <v/>
      </c>
      <c r="DC167" s="224" t="str">
        <f t="shared" si="233"/>
        <v/>
      </c>
      <c r="DD167" s="224" t="str">
        <f t="shared" si="234"/>
        <v/>
      </c>
      <c r="DE167" s="224" t="str">
        <f t="shared" si="235"/>
        <v/>
      </c>
      <c r="DF167" s="224" t="str">
        <f t="shared" si="236"/>
        <v/>
      </c>
      <c r="DG167" s="224" t="str">
        <f t="shared" si="237"/>
        <v/>
      </c>
      <c r="DH167" s="225" t="str">
        <f t="shared" si="238"/>
        <v/>
      </c>
      <c r="DI167" s="224" t="str">
        <f t="shared" si="241"/>
        <v/>
      </c>
      <c r="DJ167" s="224" t="str">
        <f t="shared" si="240"/>
        <v/>
      </c>
      <c r="DK167" s="306">
        <f t="shared" si="242"/>
        <v>0</v>
      </c>
      <c r="DL167" s="306">
        <f t="shared" si="243"/>
        <v>0</v>
      </c>
      <c r="DM167" s="306">
        <f t="shared" si="244"/>
        <v>0</v>
      </c>
      <c r="DN167" s="220"/>
      <c r="DO167" s="224" t="str">
        <f t="shared" si="245"/>
        <v/>
      </c>
      <c r="DP167" s="224" t="str">
        <f t="shared" si="246"/>
        <v/>
      </c>
      <c r="DQ167" s="307"/>
      <c r="DR167" s="71">
        <f t="shared" si="186"/>
        <v>0</v>
      </c>
      <c r="DS167" s="71">
        <f t="shared" si="187"/>
        <v>0</v>
      </c>
      <c r="DT167" s="71">
        <f t="shared" si="188"/>
        <v>0</v>
      </c>
      <c r="DU167" s="311"/>
      <c r="DV167" s="311"/>
      <c r="DW167" s="311"/>
      <c r="DX167" s="311"/>
      <c r="DY167" s="311"/>
      <c r="DZ167" s="311"/>
      <c r="EA167" s="311"/>
      <c r="EB167" s="311"/>
      <c r="EC167" s="311"/>
      <c r="ED167" s="311"/>
      <c r="EE167" s="311"/>
      <c r="EF167" s="311"/>
      <c r="EG167" s="311"/>
      <c r="EH167" s="311"/>
      <c r="EI167" s="311"/>
      <c r="EJ167" s="311"/>
      <c r="EK167" s="311"/>
      <c r="EL167" s="311"/>
      <c r="EM167" s="311"/>
      <c r="EN167" s="311"/>
      <c r="EO167" s="311"/>
      <c r="EP167" s="311"/>
      <c r="EQ167" s="311"/>
      <c r="ER167" s="311"/>
      <c r="ES167" s="311"/>
      <c r="ET167" s="311"/>
      <c r="EU167" s="311"/>
      <c r="EV167" s="311"/>
      <c r="EW167" s="311"/>
      <c r="EX167" s="311"/>
      <c r="EY167" s="311"/>
      <c r="EZ167" s="311"/>
    </row>
    <row r="168" spans="1:156" ht="23.25" customHeight="1" x14ac:dyDescent="0.2">
      <c r="A168" s="249"/>
      <c r="B168" s="264"/>
      <c r="C168" s="230"/>
      <c r="D168" s="325" t="str">
        <f t="shared" si="190"/>
        <v/>
      </c>
      <c r="E168" s="265" t="str">
        <f t="shared" si="239"/>
        <v/>
      </c>
      <c r="F168" s="230"/>
      <c r="G168" s="230"/>
      <c r="H168" s="230"/>
      <c r="I168" s="200"/>
      <c r="J168" s="230"/>
      <c r="K168" s="254"/>
      <c r="L168" s="269"/>
      <c r="M168" s="230"/>
      <c r="N168" s="231"/>
      <c r="O168" s="232"/>
      <c r="P168" s="205"/>
      <c r="Q168" s="203"/>
      <c r="R168" s="231"/>
      <c r="S168" s="233"/>
      <c r="T168" s="203"/>
      <c r="U168" s="231"/>
      <c r="V168" s="233"/>
      <c r="W168" s="203"/>
      <c r="X168" s="231"/>
      <c r="Y168" s="233"/>
      <c r="Z168" s="203"/>
      <c r="AA168" s="230"/>
      <c r="AB168" s="231"/>
      <c r="AC168" s="232"/>
      <c r="AD168" s="205"/>
      <c r="AE168" s="203"/>
      <c r="AF168" s="230"/>
      <c r="AG168" s="231"/>
      <c r="AH168" s="232"/>
      <c r="AI168" s="205"/>
      <c r="AJ168" s="203"/>
      <c r="AK168" s="230"/>
      <c r="AL168" s="231"/>
      <c r="AM168" s="232"/>
      <c r="AN168" s="205"/>
      <c r="AO168" s="203"/>
      <c r="AP168" s="230"/>
      <c r="AQ168" s="231"/>
      <c r="AR168" s="232"/>
      <c r="AS168" s="205"/>
      <c r="AT168" s="203"/>
      <c r="AU168" s="230"/>
      <c r="AV168" s="231"/>
      <c r="AW168" s="232"/>
      <c r="AX168" s="205"/>
      <c r="AY168" s="203"/>
      <c r="AZ168" s="230"/>
      <c r="BA168" s="231"/>
      <c r="BB168" s="232"/>
      <c r="BC168" s="205"/>
      <c r="BD168" s="199"/>
      <c r="BE168" s="230"/>
      <c r="BF168" s="230"/>
      <c r="BG168" s="231"/>
      <c r="BH168" s="232"/>
      <c r="BI168" s="205"/>
      <c r="BJ168" s="229"/>
      <c r="BK168" s="234"/>
      <c r="BL168" s="207">
        <f t="shared" si="191"/>
        <v>0</v>
      </c>
      <c r="BM168" s="208">
        <f t="shared" si="192"/>
        <v>0</v>
      </c>
      <c r="BN168" s="208">
        <f t="shared" si="193"/>
        <v>0</v>
      </c>
      <c r="BO168" s="208">
        <f t="shared" si="194"/>
        <v>0</v>
      </c>
      <c r="BP168" s="208">
        <f t="shared" si="195"/>
        <v>0</v>
      </c>
      <c r="BQ168" s="208">
        <f t="shared" si="196"/>
        <v>0</v>
      </c>
      <c r="BR168" s="209">
        <f t="shared" si="197"/>
        <v>0</v>
      </c>
      <c r="BS168" s="209">
        <f t="shared" si="198"/>
        <v>0</v>
      </c>
      <c r="BT168" s="208">
        <f t="shared" si="199"/>
        <v>0</v>
      </c>
      <c r="BU168" s="208">
        <f t="shared" si="200"/>
        <v>0</v>
      </c>
      <c r="BV168" s="208">
        <f t="shared" si="201"/>
        <v>0</v>
      </c>
      <c r="BW168" s="208">
        <f t="shared" si="202"/>
        <v>0</v>
      </c>
      <c r="BX168" s="208">
        <f t="shared" si="203"/>
        <v>0</v>
      </c>
      <c r="BY168" s="208">
        <f t="shared" si="204"/>
        <v>0</v>
      </c>
      <c r="BZ168" s="208">
        <f t="shared" si="205"/>
        <v>0</v>
      </c>
      <c r="CA168" s="208">
        <f t="shared" si="206"/>
        <v>0</v>
      </c>
      <c r="CB168" s="208">
        <f t="shared" si="189"/>
        <v>0</v>
      </c>
      <c r="CC168" s="208">
        <f t="shared" si="207"/>
        <v>0</v>
      </c>
      <c r="CD168" s="208">
        <f t="shared" si="208"/>
        <v>0</v>
      </c>
      <c r="CE168" s="209">
        <f t="shared" si="209"/>
        <v>0</v>
      </c>
      <c r="CF168" s="209">
        <f t="shared" si="210"/>
        <v>0</v>
      </c>
      <c r="CG168" s="209">
        <f t="shared" si="211"/>
        <v>0</v>
      </c>
      <c r="CH168" s="209">
        <f t="shared" si="212"/>
        <v>0</v>
      </c>
      <c r="CI168" s="209">
        <f t="shared" si="213"/>
        <v>0</v>
      </c>
      <c r="CJ168" s="209">
        <f t="shared" si="214"/>
        <v>0</v>
      </c>
      <c r="CK168" s="209">
        <f t="shared" si="215"/>
        <v>0</v>
      </c>
      <c r="CL168" s="209">
        <f t="shared" si="216"/>
        <v>0</v>
      </c>
      <c r="CM168" s="209">
        <f t="shared" si="217"/>
        <v>0</v>
      </c>
      <c r="CN168" s="209">
        <f t="shared" si="218"/>
        <v>0</v>
      </c>
      <c r="CO168" s="209">
        <f t="shared" si="219"/>
        <v>0</v>
      </c>
      <c r="CP168" s="209">
        <f t="shared" si="220"/>
        <v>0</v>
      </c>
      <c r="CQ168" s="209">
        <f t="shared" si="221"/>
        <v>0</v>
      </c>
      <c r="CR168" s="209" t="str">
        <f t="shared" si="222"/>
        <v/>
      </c>
      <c r="CS168" s="209" t="str">
        <f t="shared" si="223"/>
        <v xml:space="preserve"> </v>
      </c>
      <c r="CT168" s="209" t="str">
        <f t="shared" si="224"/>
        <v/>
      </c>
      <c r="CU168" s="209" t="str">
        <f t="shared" si="225"/>
        <v/>
      </c>
      <c r="CV168" s="209" t="str">
        <f t="shared" si="226"/>
        <v/>
      </c>
      <c r="CW168" s="209" t="str">
        <f t="shared" si="227"/>
        <v/>
      </c>
      <c r="CX168" s="209" t="str">
        <f t="shared" si="228"/>
        <v/>
      </c>
      <c r="CY168" s="209" t="str">
        <f t="shared" si="229"/>
        <v/>
      </c>
      <c r="CZ168" s="209" t="str">
        <f t="shared" si="230"/>
        <v/>
      </c>
      <c r="DA168" s="209" t="str">
        <f t="shared" si="231"/>
        <v/>
      </c>
      <c r="DB168" s="209" t="str">
        <f t="shared" si="232"/>
        <v/>
      </c>
      <c r="DC168" s="209" t="str">
        <f t="shared" si="233"/>
        <v/>
      </c>
      <c r="DD168" s="209" t="str">
        <f t="shared" si="234"/>
        <v/>
      </c>
      <c r="DE168" s="209" t="str">
        <f t="shared" si="235"/>
        <v/>
      </c>
      <c r="DF168" s="209" t="str">
        <f t="shared" si="236"/>
        <v/>
      </c>
      <c r="DG168" s="209" t="str">
        <f t="shared" si="237"/>
        <v/>
      </c>
      <c r="DH168" s="210" t="str">
        <f t="shared" si="238"/>
        <v/>
      </c>
      <c r="DI168" s="272" t="str">
        <f t="shared" si="241"/>
        <v/>
      </c>
      <c r="DJ168" s="272" t="str">
        <f t="shared" si="240"/>
        <v/>
      </c>
      <c r="DK168" s="200">
        <f t="shared" si="242"/>
        <v>0</v>
      </c>
      <c r="DL168" s="200">
        <f t="shared" si="243"/>
        <v>0</v>
      </c>
      <c r="DM168" s="200">
        <f t="shared" si="244"/>
        <v>0</v>
      </c>
      <c r="DN168" s="200"/>
      <c r="DO168" s="272" t="str">
        <f t="shared" si="245"/>
        <v/>
      </c>
      <c r="DP168" s="272" t="str">
        <f t="shared" si="246"/>
        <v/>
      </c>
      <c r="DQ168" s="308"/>
      <c r="DR168" s="68">
        <f t="shared" si="186"/>
        <v>0</v>
      </c>
      <c r="DS168" s="68">
        <f t="shared" si="187"/>
        <v>0</v>
      </c>
      <c r="DT168" s="68">
        <f t="shared" si="188"/>
        <v>0</v>
      </c>
    </row>
    <row r="169" spans="1:156" s="90" customFormat="1" ht="23.25" customHeight="1" x14ac:dyDescent="0.2">
      <c r="A169" s="248"/>
      <c r="B169" s="263"/>
      <c r="C169" s="214"/>
      <c r="D169" s="324" t="str">
        <f t="shared" si="190"/>
        <v/>
      </c>
      <c r="E169" s="150" t="str">
        <f t="shared" si="239"/>
        <v/>
      </c>
      <c r="F169" s="214"/>
      <c r="G169" s="214"/>
      <c r="H169" s="214"/>
      <c r="I169" s="220"/>
      <c r="J169" s="214"/>
      <c r="K169" s="255"/>
      <c r="L169" s="268"/>
      <c r="M169" s="214"/>
      <c r="N169" s="215"/>
      <c r="O169" s="218"/>
      <c r="P169" s="216"/>
      <c r="Q169" s="217"/>
      <c r="R169" s="215"/>
      <c r="S169" s="219"/>
      <c r="T169" s="217"/>
      <c r="U169" s="215"/>
      <c r="V169" s="219"/>
      <c r="W169" s="217"/>
      <c r="X169" s="215"/>
      <c r="Y169" s="219"/>
      <c r="Z169" s="217"/>
      <c r="AA169" s="214"/>
      <c r="AB169" s="215"/>
      <c r="AC169" s="218"/>
      <c r="AD169" s="216"/>
      <c r="AE169" s="217"/>
      <c r="AF169" s="214"/>
      <c r="AG169" s="215"/>
      <c r="AH169" s="218"/>
      <c r="AI169" s="216"/>
      <c r="AJ169" s="217"/>
      <c r="AK169" s="214"/>
      <c r="AL169" s="215"/>
      <c r="AM169" s="218"/>
      <c r="AN169" s="216"/>
      <c r="AO169" s="217"/>
      <c r="AP169" s="214"/>
      <c r="AQ169" s="215"/>
      <c r="AR169" s="218"/>
      <c r="AS169" s="216"/>
      <c r="AT169" s="217"/>
      <c r="AU169" s="214"/>
      <c r="AV169" s="215"/>
      <c r="AW169" s="218"/>
      <c r="AX169" s="216"/>
      <c r="AY169" s="217"/>
      <c r="AZ169" s="214"/>
      <c r="BA169" s="215"/>
      <c r="BB169" s="218"/>
      <c r="BC169" s="216"/>
      <c r="BD169" s="213"/>
      <c r="BE169" s="214"/>
      <c r="BF169" s="214"/>
      <c r="BG169" s="215"/>
      <c r="BH169" s="218"/>
      <c r="BI169" s="216"/>
      <c r="BJ169" s="213"/>
      <c r="BK169" s="221"/>
      <c r="BL169" s="222">
        <f t="shared" si="191"/>
        <v>0</v>
      </c>
      <c r="BM169" s="223">
        <f t="shared" si="192"/>
        <v>0</v>
      </c>
      <c r="BN169" s="223">
        <f t="shared" si="193"/>
        <v>0</v>
      </c>
      <c r="BO169" s="223">
        <f t="shared" si="194"/>
        <v>0</v>
      </c>
      <c r="BP169" s="223">
        <f t="shared" si="195"/>
        <v>0</v>
      </c>
      <c r="BQ169" s="223">
        <f t="shared" si="196"/>
        <v>0</v>
      </c>
      <c r="BR169" s="224">
        <f t="shared" si="197"/>
        <v>0</v>
      </c>
      <c r="BS169" s="224">
        <f t="shared" si="198"/>
        <v>0</v>
      </c>
      <c r="BT169" s="223">
        <f t="shared" si="199"/>
        <v>0</v>
      </c>
      <c r="BU169" s="223">
        <f t="shared" si="200"/>
        <v>0</v>
      </c>
      <c r="BV169" s="223">
        <f t="shared" si="201"/>
        <v>0</v>
      </c>
      <c r="BW169" s="223">
        <f t="shared" si="202"/>
        <v>0</v>
      </c>
      <c r="BX169" s="223">
        <f t="shared" si="203"/>
        <v>0</v>
      </c>
      <c r="BY169" s="223">
        <f t="shared" si="204"/>
        <v>0</v>
      </c>
      <c r="BZ169" s="223">
        <f t="shared" si="205"/>
        <v>0</v>
      </c>
      <c r="CA169" s="223">
        <f t="shared" si="206"/>
        <v>0</v>
      </c>
      <c r="CB169" s="208">
        <f t="shared" si="189"/>
        <v>0</v>
      </c>
      <c r="CC169" s="223">
        <f t="shared" si="207"/>
        <v>0</v>
      </c>
      <c r="CD169" s="223">
        <f t="shared" si="208"/>
        <v>0</v>
      </c>
      <c r="CE169" s="224">
        <f t="shared" si="209"/>
        <v>0</v>
      </c>
      <c r="CF169" s="224">
        <f t="shared" si="210"/>
        <v>0</v>
      </c>
      <c r="CG169" s="224">
        <f t="shared" si="211"/>
        <v>0</v>
      </c>
      <c r="CH169" s="224">
        <f t="shared" si="212"/>
        <v>0</v>
      </c>
      <c r="CI169" s="224">
        <f t="shared" si="213"/>
        <v>0</v>
      </c>
      <c r="CJ169" s="224">
        <f t="shared" si="214"/>
        <v>0</v>
      </c>
      <c r="CK169" s="224">
        <f t="shared" si="215"/>
        <v>0</v>
      </c>
      <c r="CL169" s="224">
        <f t="shared" si="216"/>
        <v>0</v>
      </c>
      <c r="CM169" s="224">
        <f t="shared" si="217"/>
        <v>0</v>
      </c>
      <c r="CN169" s="224">
        <f t="shared" si="218"/>
        <v>0</v>
      </c>
      <c r="CO169" s="224">
        <f t="shared" si="219"/>
        <v>0</v>
      </c>
      <c r="CP169" s="224">
        <f t="shared" si="220"/>
        <v>0</v>
      </c>
      <c r="CQ169" s="224">
        <f t="shared" si="221"/>
        <v>0</v>
      </c>
      <c r="CR169" s="224" t="str">
        <f t="shared" si="222"/>
        <v/>
      </c>
      <c r="CS169" s="224" t="str">
        <f t="shared" si="223"/>
        <v xml:space="preserve"> </v>
      </c>
      <c r="CT169" s="224" t="str">
        <f t="shared" si="224"/>
        <v/>
      </c>
      <c r="CU169" s="224" t="str">
        <f t="shared" si="225"/>
        <v/>
      </c>
      <c r="CV169" s="224" t="str">
        <f t="shared" si="226"/>
        <v/>
      </c>
      <c r="CW169" s="224" t="str">
        <f t="shared" si="227"/>
        <v/>
      </c>
      <c r="CX169" s="224" t="str">
        <f t="shared" si="228"/>
        <v/>
      </c>
      <c r="CY169" s="224" t="str">
        <f t="shared" si="229"/>
        <v/>
      </c>
      <c r="CZ169" s="224" t="str">
        <f t="shared" si="230"/>
        <v/>
      </c>
      <c r="DA169" s="224" t="str">
        <f t="shared" si="231"/>
        <v/>
      </c>
      <c r="DB169" s="224" t="str">
        <f t="shared" si="232"/>
        <v/>
      </c>
      <c r="DC169" s="224" t="str">
        <f t="shared" si="233"/>
        <v/>
      </c>
      <c r="DD169" s="224" t="str">
        <f t="shared" si="234"/>
        <v/>
      </c>
      <c r="DE169" s="224" t="str">
        <f t="shared" si="235"/>
        <v/>
      </c>
      <c r="DF169" s="224" t="str">
        <f t="shared" si="236"/>
        <v/>
      </c>
      <c r="DG169" s="224" t="str">
        <f t="shared" si="237"/>
        <v/>
      </c>
      <c r="DH169" s="225" t="str">
        <f t="shared" si="238"/>
        <v/>
      </c>
      <c r="DI169" s="224" t="str">
        <f t="shared" si="241"/>
        <v/>
      </c>
      <c r="DJ169" s="224" t="str">
        <f t="shared" si="240"/>
        <v/>
      </c>
      <c r="DK169" s="306">
        <f t="shared" si="242"/>
        <v>0</v>
      </c>
      <c r="DL169" s="306">
        <f t="shared" si="243"/>
        <v>0</v>
      </c>
      <c r="DM169" s="306">
        <f t="shared" si="244"/>
        <v>0</v>
      </c>
      <c r="DN169" s="220"/>
      <c r="DO169" s="224" t="str">
        <f t="shared" si="245"/>
        <v/>
      </c>
      <c r="DP169" s="224" t="str">
        <f t="shared" si="246"/>
        <v/>
      </c>
      <c r="DQ169" s="307"/>
      <c r="DR169" s="71">
        <f t="shared" si="186"/>
        <v>0</v>
      </c>
      <c r="DS169" s="71">
        <f t="shared" si="187"/>
        <v>0</v>
      </c>
      <c r="DT169" s="71">
        <f t="shared" si="188"/>
        <v>0</v>
      </c>
      <c r="DU169" s="311"/>
      <c r="DV169" s="311"/>
      <c r="DW169" s="311"/>
      <c r="DX169" s="311"/>
      <c r="DY169" s="311"/>
      <c r="DZ169" s="311"/>
      <c r="EA169" s="311"/>
      <c r="EB169" s="311"/>
      <c r="EC169" s="311"/>
      <c r="ED169" s="311"/>
      <c r="EE169" s="311"/>
      <c r="EF169" s="311"/>
      <c r="EG169" s="311"/>
      <c r="EH169" s="311"/>
      <c r="EI169" s="311"/>
      <c r="EJ169" s="311"/>
      <c r="EK169" s="311"/>
      <c r="EL169" s="311"/>
      <c r="EM169" s="311"/>
      <c r="EN169" s="311"/>
      <c r="EO169" s="311"/>
      <c r="EP169" s="311"/>
      <c r="EQ169" s="311"/>
      <c r="ER169" s="311"/>
      <c r="ES169" s="311"/>
      <c r="ET169" s="311"/>
      <c r="EU169" s="311"/>
      <c r="EV169" s="311"/>
      <c r="EW169" s="311"/>
      <c r="EX169" s="311"/>
      <c r="EY169" s="311"/>
      <c r="EZ169" s="311"/>
    </row>
    <row r="170" spans="1:156" ht="23.25" customHeight="1" x14ac:dyDescent="0.2">
      <c r="A170" s="249"/>
      <c r="B170" s="264"/>
      <c r="C170" s="230"/>
      <c r="D170" s="325" t="str">
        <f t="shared" si="190"/>
        <v/>
      </c>
      <c r="E170" s="265" t="str">
        <f t="shared" si="239"/>
        <v/>
      </c>
      <c r="F170" s="230"/>
      <c r="G170" s="230"/>
      <c r="H170" s="230"/>
      <c r="I170" s="200"/>
      <c r="J170" s="230"/>
      <c r="K170" s="254"/>
      <c r="L170" s="269"/>
      <c r="M170" s="230"/>
      <c r="N170" s="231"/>
      <c r="O170" s="232"/>
      <c r="P170" s="205"/>
      <c r="Q170" s="203"/>
      <c r="R170" s="231"/>
      <c r="S170" s="233"/>
      <c r="T170" s="203"/>
      <c r="U170" s="231"/>
      <c r="V170" s="233"/>
      <c r="W170" s="203"/>
      <c r="X170" s="231"/>
      <c r="Y170" s="233"/>
      <c r="Z170" s="203"/>
      <c r="AA170" s="230"/>
      <c r="AB170" s="231"/>
      <c r="AC170" s="232"/>
      <c r="AD170" s="205"/>
      <c r="AE170" s="203"/>
      <c r="AF170" s="230"/>
      <c r="AG170" s="231"/>
      <c r="AH170" s="232"/>
      <c r="AI170" s="205"/>
      <c r="AJ170" s="203"/>
      <c r="AK170" s="230"/>
      <c r="AL170" s="231"/>
      <c r="AM170" s="232"/>
      <c r="AN170" s="205"/>
      <c r="AO170" s="203"/>
      <c r="AP170" s="230"/>
      <c r="AQ170" s="231"/>
      <c r="AR170" s="232"/>
      <c r="AS170" s="205"/>
      <c r="AT170" s="203"/>
      <c r="AU170" s="230"/>
      <c r="AV170" s="231"/>
      <c r="AW170" s="232"/>
      <c r="AX170" s="205"/>
      <c r="AY170" s="203"/>
      <c r="AZ170" s="230"/>
      <c r="BA170" s="231"/>
      <c r="BB170" s="232"/>
      <c r="BC170" s="205"/>
      <c r="BD170" s="199"/>
      <c r="BE170" s="230"/>
      <c r="BF170" s="230"/>
      <c r="BG170" s="231"/>
      <c r="BH170" s="232"/>
      <c r="BI170" s="205"/>
      <c r="BJ170" s="229"/>
      <c r="BK170" s="234"/>
      <c r="BL170" s="207">
        <f t="shared" si="191"/>
        <v>0</v>
      </c>
      <c r="BM170" s="208">
        <f t="shared" si="192"/>
        <v>0</v>
      </c>
      <c r="BN170" s="208">
        <f t="shared" si="193"/>
        <v>0</v>
      </c>
      <c r="BO170" s="208">
        <f t="shared" si="194"/>
        <v>0</v>
      </c>
      <c r="BP170" s="208">
        <f t="shared" si="195"/>
        <v>0</v>
      </c>
      <c r="BQ170" s="208">
        <f t="shared" si="196"/>
        <v>0</v>
      </c>
      <c r="BR170" s="209">
        <f t="shared" si="197"/>
        <v>0</v>
      </c>
      <c r="BS170" s="209">
        <f t="shared" si="198"/>
        <v>0</v>
      </c>
      <c r="BT170" s="208">
        <f t="shared" si="199"/>
        <v>0</v>
      </c>
      <c r="BU170" s="208">
        <f t="shared" si="200"/>
        <v>0</v>
      </c>
      <c r="BV170" s="208">
        <f t="shared" si="201"/>
        <v>0</v>
      </c>
      <c r="BW170" s="208">
        <f t="shared" si="202"/>
        <v>0</v>
      </c>
      <c r="BX170" s="208">
        <f t="shared" si="203"/>
        <v>0</v>
      </c>
      <c r="BY170" s="208">
        <f t="shared" si="204"/>
        <v>0</v>
      </c>
      <c r="BZ170" s="208">
        <f t="shared" si="205"/>
        <v>0</v>
      </c>
      <c r="CA170" s="208">
        <f t="shared" si="206"/>
        <v>0</v>
      </c>
      <c r="CB170" s="208">
        <f t="shared" si="189"/>
        <v>0</v>
      </c>
      <c r="CC170" s="208">
        <f t="shared" si="207"/>
        <v>0</v>
      </c>
      <c r="CD170" s="208">
        <f t="shared" si="208"/>
        <v>0</v>
      </c>
      <c r="CE170" s="209">
        <f t="shared" si="209"/>
        <v>0</v>
      </c>
      <c r="CF170" s="209">
        <f t="shared" si="210"/>
        <v>0</v>
      </c>
      <c r="CG170" s="209">
        <f t="shared" si="211"/>
        <v>0</v>
      </c>
      <c r="CH170" s="209">
        <f t="shared" si="212"/>
        <v>0</v>
      </c>
      <c r="CI170" s="209">
        <f t="shared" si="213"/>
        <v>0</v>
      </c>
      <c r="CJ170" s="209">
        <f t="shared" si="214"/>
        <v>0</v>
      </c>
      <c r="CK170" s="209">
        <f t="shared" si="215"/>
        <v>0</v>
      </c>
      <c r="CL170" s="209">
        <f t="shared" si="216"/>
        <v>0</v>
      </c>
      <c r="CM170" s="209">
        <f t="shared" si="217"/>
        <v>0</v>
      </c>
      <c r="CN170" s="209">
        <f t="shared" si="218"/>
        <v>0</v>
      </c>
      <c r="CO170" s="209">
        <f t="shared" si="219"/>
        <v>0</v>
      </c>
      <c r="CP170" s="209">
        <f t="shared" si="220"/>
        <v>0</v>
      </c>
      <c r="CQ170" s="209">
        <f t="shared" si="221"/>
        <v>0</v>
      </c>
      <c r="CR170" s="209" t="str">
        <f t="shared" si="222"/>
        <v/>
      </c>
      <c r="CS170" s="209" t="str">
        <f t="shared" si="223"/>
        <v xml:space="preserve"> </v>
      </c>
      <c r="CT170" s="209" t="str">
        <f t="shared" si="224"/>
        <v/>
      </c>
      <c r="CU170" s="209" t="str">
        <f t="shared" si="225"/>
        <v/>
      </c>
      <c r="CV170" s="209" t="str">
        <f t="shared" si="226"/>
        <v/>
      </c>
      <c r="CW170" s="209" t="str">
        <f t="shared" si="227"/>
        <v/>
      </c>
      <c r="CX170" s="209" t="str">
        <f t="shared" si="228"/>
        <v/>
      </c>
      <c r="CY170" s="209" t="str">
        <f t="shared" si="229"/>
        <v/>
      </c>
      <c r="CZ170" s="209" t="str">
        <f t="shared" si="230"/>
        <v/>
      </c>
      <c r="DA170" s="209" t="str">
        <f t="shared" si="231"/>
        <v/>
      </c>
      <c r="DB170" s="209" t="str">
        <f t="shared" si="232"/>
        <v/>
      </c>
      <c r="DC170" s="209" t="str">
        <f t="shared" si="233"/>
        <v/>
      </c>
      <c r="DD170" s="209" t="str">
        <f t="shared" si="234"/>
        <v/>
      </c>
      <c r="DE170" s="209" t="str">
        <f t="shared" si="235"/>
        <v/>
      </c>
      <c r="DF170" s="209" t="str">
        <f t="shared" si="236"/>
        <v/>
      </c>
      <c r="DG170" s="209" t="str">
        <f t="shared" si="237"/>
        <v/>
      </c>
      <c r="DH170" s="210" t="str">
        <f t="shared" si="238"/>
        <v/>
      </c>
      <c r="DI170" s="272" t="str">
        <f t="shared" si="241"/>
        <v/>
      </c>
      <c r="DJ170" s="272" t="str">
        <f t="shared" si="240"/>
        <v/>
      </c>
      <c r="DK170" s="200">
        <f t="shared" si="242"/>
        <v>0</v>
      </c>
      <c r="DL170" s="200">
        <f t="shared" si="243"/>
        <v>0</v>
      </c>
      <c r="DM170" s="200">
        <f t="shared" si="244"/>
        <v>0</v>
      </c>
      <c r="DN170" s="200"/>
      <c r="DO170" s="272" t="str">
        <f t="shared" si="245"/>
        <v/>
      </c>
      <c r="DP170" s="272" t="str">
        <f t="shared" si="246"/>
        <v/>
      </c>
      <c r="DQ170" s="308"/>
      <c r="DR170" s="68">
        <f t="shared" si="186"/>
        <v>0</v>
      </c>
      <c r="DS170" s="68">
        <f t="shared" si="187"/>
        <v>0</v>
      </c>
      <c r="DT170" s="68">
        <f t="shared" si="188"/>
        <v>0</v>
      </c>
    </row>
    <row r="171" spans="1:156" s="90" customFormat="1" ht="23.25" customHeight="1" x14ac:dyDescent="0.2">
      <c r="A171" s="248"/>
      <c r="B171" s="263"/>
      <c r="C171" s="214"/>
      <c r="D171" s="324" t="str">
        <f t="shared" si="190"/>
        <v/>
      </c>
      <c r="E171" s="150" t="str">
        <f t="shared" si="239"/>
        <v/>
      </c>
      <c r="F171" s="214"/>
      <c r="G171" s="214"/>
      <c r="H171" s="214"/>
      <c r="I171" s="220"/>
      <c r="J171" s="214"/>
      <c r="K171" s="255"/>
      <c r="L171" s="268"/>
      <c r="M171" s="214"/>
      <c r="N171" s="215"/>
      <c r="O171" s="218"/>
      <c r="P171" s="216"/>
      <c r="Q171" s="217"/>
      <c r="R171" s="215"/>
      <c r="S171" s="219"/>
      <c r="T171" s="217"/>
      <c r="U171" s="215"/>
      <c r="V171" s="219"/>
      <c r="W171" s="217"/>
      <c r="X171" s="215"/>
      <c r="Y171" s="219"/>
      <c r="Z171" s="217"/>
      <c r="AA171" s="214"/>
      <c r="AB171" s="215"/>
      <c r="AC171" s="218"/>
      <c r="AD171" s="216"/>
      <c r="AE171" s="217"/>
      <c r="AF171" s="214"/>
      <c r="AG171" s="215"/>
      <c r="AH171" s="218"/>
      <c r="AI171" s="216"/>
      <c r="AJ171" s="217"/>
      <c r="AK171" s="214"/>
      <c r="AL171" s="215"/>
      <c r="AM171" s="218"/>
      <c r="AN171" s="216"/>
      <c r="AO171" s="217"/>
      <c r="AP171" s="214"/>
      <c r="AQ171" s="215"/>
      <c r="AR171" s="218"/>
      <c r="AS171" s="216"/>
      <c r="AT171" s="217"/>
      <c r="AU171" s="214"/>
      <c r="AV171" s="215"/>
      <c r="AW171" s="218"/>
      <c r="AX171" s="216"/>
      <c r="AY171" s="217"/>
      <c r="AZ171" s="214"/>
      <c r="BA171" s="215"/>
      <c r="BB171" s="218"/>
      <c r="BC171" s="216"/>
      <c r="BD171" s="213"/>
      <c r="BE171" s="214"/>
      <c r="BF171" s="214"/>
      <c r="BG171" s="215"/>
      <c r="BH171" s="218"/>
      <c r="BI171" s="216"/>
      <c r="BJ171" s="213"/>
      <c r="BK171" s="221"/>
      <c r="BL171" s="222">
        <f t="shared" si="191"/>
        <v>0</v>
      </c>
      <c r="BM171" s="223">
        <f t="shared" si="192"/>
        <v>0</v>
      </c>
      <c r="BN171" s="223">
        <f t="shared" si="193"/>
        <v>0</v>
      </c>
      <c r="BO171" s="223">
        <f t="shared" si="194"/>
        <v>0</v>
      </c>
      <c r="BP171" s="223">
        <f t="shared" si="195"/>
        <v>0</v>
      </c>
      <c r="BQ171" s="223">
        <f t="shared" si="196"/>
        <v>0</v>
      </c>
      <c r="BR171" s="224">
        <f t="shared" si="197"/>
        <v>0</v>
      </c>
      <c r="BS171" s="224">
        <f t="shared" si="198"/>
        <v>0</v>
      </c>
      <c r="BT171" s="223">
        <f t="shared" si="199"/>
        <v>0</v>
      </c>
      <c r="BU171" s="223">
        <f t="shared" si="200"/>
        <v>0</v>
      </c>
      <c r="BV171" s="223">
        <f t="shared" si="201"/>
        <v>0</v>
      </c>
      <c r="BW171" s="223">
        <f t="shared" si="202"/>
        <v>0</v>
      </c>
      <c r="BX171" s="223">
        <f t="shared" si="203"/>
        <v>0</v>
      </c>
      <c r="BY171" s="223">
        <f t="shared" si="204"/>
        <v>0</v>
      </c>
      <c r="BZ171" s="223">
        <f t="shared" si="205"/>
        <v>0</v>
      </c>
      <c r="CA171" s="223">
        <f t="shared" si="206"/>
        <v>0</v>
      </c>
      <c r="CB171" s="208">
        <f t="shared" si="189"/>
        <v>0</v>
      </c>
      <c r="CC171" s="223">
        <f t="shared" si="207"/>
        <v>0</v>
      </c>
      <c r="CD171" s="223">
        <f t="shared" si="208"/>
        <v>0</v>
      </c>
      <c r="CE171" s="224">
        <f t="shared" si="209"/>
        <v>0</v>
      </c>
      <c r="CF171" s="224">
        <f t="shared" si="210"/>
        <v>0</v>
      </c>
      <c r="CG171" s="224">
        <f t="shared" si="211"/>
        <v>0</v>
      </c>
      <c r="CH171" s="224">
        <f t="shared" si="212"/>
        <v>0</v>
      </c>
      <c r="CI171" s="224">
        <f t="shared" si="213"/>
        <v>0</v>
      </c>
      <c r="CJ171" s="224">
        <f t="shared" si="214"/>
        <v>0</v>
      </c>
      <c r="CK171" s="224">
        <f t="shared" si="215"/>
        <v>0</v>
      </c>
      <c r="CL171" s="224">
        <f t="shared" si="216"/>
        <v>0</v>
      </c>
      <c r="CM171" s="224">
        <f t="shared" si="217"/>
        <v>0</v>
      </c>
      <c r="CN171" s="224">
        <f t="shared" si="218"/>
        <v>0</v>
      </c>
      <c r="CO171" s="224">
        <f t="shared" si="219"/>
        <v>0</v>
      </c>
      <c r="CP171" s="224">
        <f t="shared" si="220"/>
        <v>0</v>
      </c>
      <c r="CQ171" s="224">
        <f t="shared" si="221"/>
        <v>0</v>
      </c>
      <c r="CR171" s="224" t="str">
        <f t="shared" si="222"/>
        <v/>
      </c>
      <c r="CS171" s="224" t="str">
        <f t="shared" si="223"/>
        <v xml:space="preserve"> </v>
      </c>
      <c r="CT171" s="224" t="str">
        <f t="shared" si="224"/>
        <v/>
      </c>
      <c r="CU171" s="224" t="str">
        <f t="shared" si="225"/>
        <v/>
      </c>
      <c r="CV171" s="224" t="str">
        <f t="shared" si="226"/>
        <v/>
      </c>
      <c r="CW171" s="224" t="str">
        <f t="shared" si="227"/>
        <v/>
      </c>
      <c r="CX171" s="224" t="str">
        <f t="shared" si="228"/>
        <v/>
      </c>
      <c r="CY171" s="224" t="str">
        <f t="shared" si="229"/>
        <v/>
      </c>
      <c r="CZ171" s="224" t="str">
        <f t="shared" si="230"/>
        <v/>
      </c>
      <c r="DA171" s="224" t="str">
        <f t="shared" si="231"/>
        <v/>
      </c>
      <c r="DB171" s="224" t="str">
        <f t="shared" si="232"/>
        <v/>
      </c>
      <c r="DC171" s="224" t="str">
        <f t="shared" si="233"/>
        <v/>
      </c>
      <c r="DD171" s="224" t="str">
        <f t="shared" si="234"/>
        <v/>
      </c>
      <c r="DE171" s="224" t="str">
        <f t="shared" si="235"/>
        <v/>
      </c>
      <c r="DF171" s="224" t="str">
        <f t="shared" si="236"/>
        <v/>
      </c>
      <c r="DG171" s="224" t="str">
        <f t="shared" si="237"/>
        <v/>
      </c>
      <c r="DH171" s="225" t="str">
        <f t="shared" si="238"/>
        <v/>
      </c>
      <c r="DI171" s="224" t="str">
        <f t="shared" si="241"/>
        <v/>
      </c>
      <c r="DJ171" s="224" t="str">
        <f t="shared" si="240"/>
        <v/>
      </c>
      <c r="DK171" s="306">
        <f t="shared" si="242"/>
        <v>0</v>
      </c>
      <c r="DL171" s="306">
        <f t="shared" si="243"/>
        <v>0</v>
      </c>
      <c r="DM171" s="306">
        <f t="shared" si="244"/>
        <v>0</v>
      </c>
      <c r="DN171" s="220"/>
      <c r="DO171" s="224" t="str">
        <f t="shared" si="245"/>
        <v/>
      </c>
      <c r="DP171" s="224" t="str">
        <f t="shared" si="246"/>
        <v/>
      </c>
      <c r="DQ171" s="307"/>
      <c r="DR171" s="71">
        <f t="shared" si="186"/>
        <v>0</v>
      </c>
      <c r="DS171" s="71">
        <f t="shared" si="187"/>
        <v>0</v>
      </c>
      <c r="DT171" s="71">
        <f t="shared" si="188"/>
        <v>0</v>
      </c>
      <c r="DU171" s="311"/>
      <c r="DV171" s="311"/>
      <c r="DW171" s="311"/>
      <c r="DX171" s="311"/>
      <c r="DY171" s="311"/>
      <c r="DZ171" s="311"/>
      <c r="EA171" s="311"/>
      <c r="EB171" s="311"/>
      <c r="EC171" s="311"/>
      <c r="ED171" s="311"/>
      <c r="EE171" s="311"/>
      <c r="EF171" s="311"/>
      <c r="EG171" s="311"/>
      <c r="EH171" s="311"/>
      <c r="EI171" s="311"/>
      <c r="EJ171" s="311"/>
      <c r="EK171" s="311"/>
      <c r="EL171" s="311"/>
      <c r="EM171" s="311"/>
      <c r="EN171" s="311"/>
      <c r="EO171" s="311"/>
      <c r="EP171" s="311"/>
      <c r="EQ171" s="311"/>
      <c r="ER171" s="311"/>
      <c r="ES171" s="311"/>
      <c r="ET171" s="311"/>
      <c r="EU171" s="311"/>
      <c r="EV171" s="311"/>
      <c r="EW171" s="311"/>
      <c r="EX171" s="311"/>
      <c r="EY171" s="311"/>
      <c r="EZ171" s="311"/>
    </row>
    <row r="172" spans="1:156" ht="23.25" customHeight="1" x14ac:dyDescent="0.2">
      <c r="A172" s="249"/>
      <c r="B172" s="264"/>
      <c r="C172" s="230"/>
      <c r="D172" s="325" t="str">
        <f t="shared" si="190"/>
        <v/>
      </c>
      <c r="E172" s="265" t="str">
        <f t="shared" si="239"/>
        <v/>
      </c>
      <c r="F172" s="230"/>
      <c r="G172" s="230"/>
      <c r="H172" s="230"/>
      <c r="I172" s="200"/>
      <c r="J172" s="230"/>
      <c r="K172" s="254"/>
      <c r="L172" s="269"/>
      <c r="M172" s="230"/>
      <c r="N172" s="231"/>
      <c r="O172" s="232"/>
      <c r="P172" s="205"/>
      <c r="Q172" s="203"/>
      <c r="R172" s="231"/>
      <c r="S172" s="233"/>
      <c r="T172" s="203"/>
      <c r="U172" s="231"/>
      <c r="V172" s="233"/>
      <c r="W172" s="203"/>
      <c r="X172" s="231"/>
      <c r="Y172" s="233"/>
      <c r="Z172" s="203"/>
      <c r="AA172" s="230"/>
      <c r="AB172" s="231"/>
      <c r="AC172" s="232"/>
      <c r="AD172" s="205"/>
      <c r="AE172" s="203"/>
      <c r="AF172" s="230"/>
      <c r="AG172" s="231"/>
      <c r="AH172" s="232"/>
      <c r="AI172" s="205"/>
      <c r="AJ172" s="203"/>
      <c r="AK172" s="230"/>
      <c r="AL172" s="231"/>
      <c r="AM172" s="232"/>
      <c r="AN172" s="205"/>
      <c r="AO172" s="203"/>
      <c r="AP172" s="230"/>
      <c r="AQ172" s="231"/>
      <c r="AR172" s="232"/>
      <c r="AS172" s="205"/>
      <c r="AT172" s="203"/>
      <c r="AU172" s="230"/>
      <c r="AV172" s="231"/>
      <c r="AW172" s="232"/>
      <c r="AX172" s="205"/>
      <c r="AY172" s="203"/>
      <c r="AZ172" s="230"/>
      <c r="BA172" s="231"/>
      <c r="BB172" s="232"/>
      <c r="BC172" s="205"/>
      <c r="BD172" s="199"/>
      <c r="BE172" s="230"/>
      <c r="BF172" s="230"/>
      <c r="BG172" s="231"/>
      <c r="BH172" s="232"/>
      <c r="BI172" s="205"/>
      <c r="BJ172" s="229"/>
      <c r="BK172" s="234"/>
      <c r="BL172" s="207">
        <f t="shared" si="191"/>
        <v>0</v>
      </c>
      <c r="BM172" s="208">
        <f t="shared" si="192"/>
        <v>0</v>
      </c>
      <c r="BN172" s="208">
        <f t="shared" si="193"/>
        <v>0</v>
      </c>
      <c r="BO172" s="208">
        <f t="shared" si="194"/>
        <v>0</v>
      </c>
      <c r="BP172" s="208">
        <f t="shared" si="195"/>
        <v>0</v>
      </c>
      <c r="BQ172" s="208">
        <f t="shared" si="196"/>
        <v>0</v>
      </c>
      <c r="BR172" s="209">
        <f t="shared" si="197"/>
        <v>0</v>
      </c>
      <c r="BS172" s="209">
        <f t="shared" si="198"/>
        <v>0</v>
      </c>
      <c r="BT172" s="208">
        <f t="shared" si="199"/>
        <v>0</v>
      </c>
      <c r="BU172" s="208">
        <f t="shared" si="200"/>
        <v>0</v>
      </c>
      <c r="BV172" s="208">
        <f t="shared" si="201"/>
        <v>0</v>
      </c>
      <c r="BW172" s="208">
        <f t="shared" si="202"/>
        <v>0</v>
      </c>
      <c r="BX172" s="208">
        <f t="shared" si="203"/>
        <v>0</v>
      </c>
      <c r="BY172" s="208">
        <f t="shared" si="204"/>
        <v>0</v>
      </c>
      <c r="BZ172" s="208">
        <f t="shared" si="205"/>
        <v>0</v>
      </c>
      <c r="CA172" s="208">
        <f t="shared" si="206"/>
        <v>0</v>
      </c>
      <c r="CB172" s="208">
        <f t="shared" si="189"/>
        <v>0</v>
      </c>
      <c r="CC172" s="208">
        <f t="shared" si="207"/>
        <v>0</v>
      </c>
      <c r="CD172" s="208">
        <f t="shared" si="208"/>
        <v>0</v>
      </c>
      <c r="CE172" s="209">
        <f t="shared" si="209"/>
        <v>0</v>
      </c>
      <c r="CF172" s="209">
        <f t="shared" si="210"/>
        <v>0</v>
      </c>
      <c r="CG172" s="209">
        <f t="shared" si="211"/>
        <v>0</v>
      </c>
      <c r="CH172" s="209">
        <f t="shared" si="212"/>
        <v>0</v>
      </c>
      <c r="CI172" s="209">
        <f t="shared" si="213"/>
        <v>0</v>
      </c>
      <c r="CJ172" s="209">
        <f t="shared" si="214"/>
        <v>0</v>
      </c>
      <c r="CK172" s="209">
        <f t="shared" si="215"/>
        <v>0</v>
      </c>
      <c r="CL172" s="209">
        <f t="shared" si="216"/>
        <v>0</v>
      </c>
      <c r="CM172" s="209">
        <f t="shared" si="217"/>
        <v>0</v>
      </c>
      <c r="CN172" s="209">
        <f t="shared" si="218"/>
        <v>0</v>
      </c>
      <c r="CO172" s="209">
        <f t="shared" si="219"/>
        <v>0</v>
      </c>
      <c r="CP172" s="209">
        <f t="shared" si="220"/>
        <v>0</v>
      </c>
      <c r="CQ172" s="209">
        <f t="shared" si="221"/>
        <v>0</v>
      </c>
      <c r="CR172" s="209" t="str">
        <f t="shared" si="222"/>
        <v/>
      </c>
      <c r="CS172" s="209" t="str">
        <f t="shared" si="223"/>
        <v xml:space="preserve"> </v>
      </c>
      <c r="CT172" s="209" t="str">
        <f t="shared" si="224"/>
        <v/>
      </c>
      <c r="CU172" s="209" t="str">
        <f t="shared" si="225"/>
        <v/>
      </c>
      <c r="CV172" s="209" t="str">
        <f t="shared" si="226"/>
        <v/>
      </c>
      <c r="CW172" s="209" t="str">
        <f t="shared" si="227"/>
        <v/>
      </c>
      <c r="CX172" s="209" t="str">
        <f t="shared" si="228"/>
        <v/>
      </c>
      <c r="CY172" s="209" t="str">
        <f t="shared" si="229"/>
        <v/>
      </c>
      <c r="CZ172" s="209" t="str">
        <f t="shared" si="230"/>
        <v/>
      </c>
      <c r="DA172" s="209" t="str">
        <f t="shared" si="231"/>
        <v/>
      </c>
      <c r="DB172" s="209" t="str">
        <f t="shared" si="232"/>
        <v/>
      </c>
      <c r="DC172" s="209" t="str">
        <f t="shared" si="233"/>
        <v/>
      </c>
      <c r="DD172" s="209" t="str">
        <f t="shared" si="234"/>
        <v/>
      </c>
      <c r="DE172" s="209" t="str">
        <f t="shared" si="235"/>
        <v/>
      </c>
      <c r="DF172" s="209" t="str">
        <f t="shared" si="236"/>
        <v/>
      </c>
      <c r="DG172" s="209" t="str">
        <f t="shared" si="237"/>
        <v/>
      </c>
      <c r="DH172" s="210" t="str">
        <f t="shared" si="238"/>
        <v/>
      </c>
      <c r="DI172" s="272" t="str">
        <f t="shared" si="241"/>
        <v/>
      </c>
      <c r="DJ172" s="272" t="str">
        <f t="shared" si="240"/>
        <v/>
      </c>
      <c r="DK172" s="200">
        <f t="shared" si="242"/>
        <v>0</v>
      </c>
      <c r="DL172" s="200">
        <f t="shared" si="243"/>
        <v>0</v>
      </c>
      <c r="DM172" s="200">
        <f t="shared" si="244"/>
        <v>0</v>
      </c>
      <c r="DN172" s="200"/>
      <c r="DO172" s="272" t="str">
        <f t="shared" si="245"/>
        <v/>
      </c>
      <c r="DP172" s="272" t="str">
        <f t="shared" si="246"/>
        <v/>
      </c>
      <c r="DQ172" s="308"/>
      <c r="DR172" s="68">
        <f t="shared" si="186"/>
        <v>0</v>
      </c>
      <c r="DS172" s="68">
        <f t="shared" si="187"/>
        <v>0</v>
      </c>
      <c r="DT172" s="68">
        <f t="shared" si="188"/>
        <v>0</v>
      </c>
    </row>
    <row r="173" spans="1:156" s="90" customFormat="1" ht="23.25" customHeight="1" x14ac:dyDescent="0.2">
      <c r="A173" s="248"/>
      <c r="B173" s="263"/>
      <c r="C173" s="214"/>
      <c r="D173" s="324" t="str">
        <f t="shared" si="190"/>
        <v/>
      </c>
      <c r="E173" s="150" t="str">
        <f t="shared" si="239"/>
        <v/>
      </c>
      <c r="F173" s="214"/>
      <c r="G173" s="214"/>
      <c r="H173" s="214"/>
      <c r="I173" s="220"/>
      <c r="J173" s="214"/>
      <c r="K173" s="255"/>
      <c r="L173" s="268"/>
      <c r="M173" s="214"/>
      <c r="N173" s="215"/>
      <c r="O173" s="218"/>
      <c r="P173" s="216"/>
      <c r="Q173" s="217"/>
      <c r="R173" s="215"/>
      <c r="S173" s="219"/>
      <c r="T173" s="217"/>
      <c r="U173" s="215"/>
      <c r="V173" s="219"/>
      <c r="W173" s="217"/>
      <c r="X173" s="215"/>
      <c r="Y173" s="219"/>
      <c r="Z173" s="217"/>
      <c r="AA173" s="214"/>
      <c r="AB173" s="215"/>
      <c r="AC173" s="218"/>
      <c r="AD173" s="216"/>
      <c r="AE173" s="217"/>
      <c r="AF173" s="214"/>
      <c r="AG173" s="215"/>
      <c r="AH173" s="218"/>
      <c r="AI173" s="216"/>
      <c r="AJ173" s="217"/>
      <c r="AK173" s="214"/>
      <c r="AL173" s="215"/>
      <c r="AM173" s="218"/>
      <c r="AN173" s="216"/>
      <c r="AO173" s="217"/>
      <c r="AP173" s="214"/>
      <c r="AQ173" s="215"/>
      <c r="AR173" s="218"/>
      <c r="AS173" s="216"/>
      <c r="AT173" s="217"/>
      <c r="AU173" s="214"/>
      <c r="AV173" s="215"/>
      <c r="AW173" s="218"/>
      <c r="AX173" s="216"/>
      <c r="AY173" s="217"/>
      <c r="AZ173" s="214"/>
      <c r="BA173" s="215"/>
      <c r="BB173" s="218"/>
      <c r="BC173" s="216"/>
      <c r="BD173" s="213"/>
      <c r="BE173" s="214"/>
      <c r="BF173" s="214"/>
      <c r="BG173" s="215"/>
      <c r="BH173" s="218"/>
      <c r="BI173" s="216"/>
      <c r="BJ173" s="213"/>
      <c r="BK173" s="221"/>
      <c r="BL173" s="222">
        <f t="shared" si="191"/>
        <v>0</v>
      </c>
      <c r="BM173" s="223">
        <f t="shared" si="192"/>
        <v>0</v>
      </c>
      <c r="BN173" s="223">
        <f t="shared" si="193"/>
        <v>0</v>
      </c>
      <c r="BO173" s="223">
        <f t="shared" si="194"/>
        <v>0</v>
      </c>
      <c r="BP173" s="223">
        <f t="shared" si="195"/>
        <v>0</v>
      </c>
      <c r="BQ173" s="223">
        <f t="shared" si="196"/>
        <v>0</v>
      </c>
      <c r="BR173" s="224">
        <f t="shared" si="197"/>
        <v>0</v>
      </c>
      <c r="BS173" s="224">
        <f t="shared" si="198"/>
        <v>0</v>
      </c>
      <c r="BT173" s="223">
        <f t="shared" si="199"/>
        <v>0</v>
      </c>
      <c r="BU173" s="223">
        <f t="shared" si="200"/>
        <v>0</v>
      </c>
      <c r="BV173" s="223">
        <f t="shared" si="201"/>
        <v>0</v>
      </c>
      <c r="BW173" s="223">
        <f t="shared" si="202"/>
        <v>0</v>
      </c>
      <c r="BX173" s="223">
        <f t="shared" si="203"/>
        <v>0</v>
      </c>
      <c r="BY173" s="223">
        <f t="shared" si="204"/>
        <v>0</v>
      </c>
      <c r="BZ173" s="223">
        <f t="shared" si="205"/>
        <v>0</v>
      </c>
      <c r="CA173" s="223">
        <f t="shared" si="206"/>
        <v>0</v>
      </c>
      <c r="CB173" s="208">
        <f t="shared" si="189"/>
        <v>0</v>
      </c>
      <c r="CC173" s="223">
        <f t="shared" si="207"/>
        <v>0</v>
      </c>
      <c r="CD173" s="223">
        <f t="shared" si="208"/>
        <v>0</v>
      </c>
      <c r="CE173" s="224">
        <f t="shared" si="209"/>
        <v>0</v>
      </c>
      <c r="CF173" s="224">
        <f t="shared" si="210"/>
        <v>0</v>
      </c>
      <c r="CG173" s="224">
        <f t="shared" si="211"/>
        <v>0</v>
      </c>
      <c r="CH173" s="224">
        <f t="shared" si="212"/>
        <v>0</v>
      </c>
      <c r="CI173" s="224">
        <f t="shared" si="213"/>
        <v>0</v>
      </c>
      <c r="CJ173" s="224">
        <f t="shared" si="214"/>
        <v>0</v>
      </c>
      <c r="CK173" s="224">
        <f t="shared" si="215"/>
        <v>0</v>
      </c>
      <c r="CL173" s="224">
        <f t="shared" si="216"/>
        <v>0</v>
      </c>
      <c r="CM173" s="224">
        <f t="shared" si="217"/>
        <v>0</v>
      </c>
      <c r="CN173" s="224">
        <f t="shared" si="218"/>
        <v>0</v>
      </c>
      <c r="CO173" s="224">
        <f t="shared" si="219"/>
        <v>0</v>
      </c>
      <c r="CP173" s="224">
        <f t="shared" si="220"/>
        <v>0</v>
      </c>
      <c r="CQ173" s="224">
        <f t="shared" si="221"/>
        <v>0</v>
      </c>
      <c r="CR173" s="224" t="str">
        <f t="shared" si="222"/>
        <v/>
      </c>
      <c r="CS173" s="224" t="str">
        <f t="shared" si="223"/>
        <v xml:space="preserve"> </v>
      </c>
      <c r="CT173" s="224" t="str">
        <f t="shared" si="224"/>
        <v/>
      </c>
      <c r="CU173" s="224" t="str">
        <f t="shared" si="225"/>
        <v/>
      </c>
      <c r="CV173" s="224" t="str">
        <f t="shared" si="226"/>
        <v/>
      </c>
      <c r="CW173" s="224" t="str">
        <f t="shared" si="227"/>
        <v/>
      </c>
      <c r="CX173" s="224" t="str">
        <f t="shared" si="228"/>
        <v/>
      </c>
      <c r="CY173" s="224" t="str">
        <f t="shared" si="229"/>
        <v/>
      </c>
      <c r="CZ173" s="224" t="str">
        <f t="shared" si="230"/>
        <v/>
      </c>
      <c r="DA173" s="224" t="str">
        <f t="shared" si="231"/>
        <v/>
      </c>
      <c r="DB173" s="224" t="str">
        <f t="shared" si="232"/>
        <v/>
      </c>
      <c r="DC173" s="224" t="str">
        <f t="shared" si="233"/>
        <v/>
      </c>
      <c r="DD173" s="224" t="str">
        <f t="shared" si="234"/>
        <v/>
      </c>
      <c r="DE173" s="224" t="str">
        <f t="shared" si="235"/>
        <v/>
      </c>
      <c r="DF173" s="224" t="str">
        <f t="shared" si="236"/>
        <v/>
      </c>
      <c r="DG173" s="224" t="str">
        <f t="shared" si="237"/>
        <v/>
      </c>
      <c r="DH173" s="225" t="str">
        <f t="shared" si="238"/>
        <v/>
      </c>
      <c r="DI173" s="224" t="str">
        <f t="shared" si="241"/>
        <v/>
      </c>
      <c r="DJ173" s="224" t="str">
        <f t="shared" si="240"/>
        <v/>
      </c>
      <c r="DK173" s="306">
        <f t="shared" si="242"/>
        <v>0</v>
      </c>
      <c r="DL173" s="306">
        <f t="shared" si="243"/>
        <v>0</v>
      </c>
      <c r="DM173" s="306">
        <f t="shared" si="244"/>
        <v>0</v>
      </c>
      <c r="DN173" s="220"/>
      <c r="DO173" s="224" t="str">
        <f t="shared" si="245"/>
        <v/>
      </c>
      <c r="DP173" s="224" t="str">
        <f t="shared" si="246"/>
        <v/>
      </c>
      <c r="DQ173" s="307"/>
      <c r="DR173" s="71">
        <f t="shared" si="186"/>
        <v>0</v>
      </c>
      <c r="DS173" s="71">
        <f t="shared" si="187"/>
        <v>0</v>
      </c>
      <c r="DT173" s="71">
        <f t="shared" si="188"/>
        <v>0</v>
      </c>
      <c r="DU173" s="311"/>
      <c r="DV173" s="311"/>
      <c r="DW173" s="311"/>
      <c r="DX173" s="311"/>
      <c r="DY173" s="311"/>
      <c r="DZ173" s="311"/>
      <c r="EA173" s="311"/>
      <c r="EB173" s="311"/>
      <c r="EC173" s="311"/>
      <c r="ED173" s="311"/>
      <c r="EE173" s="311"/>
      <c r="EF173" s="311"/>
      <c r="EG173" s="311"/>
      <c r="EH173" s="311"/>
      <c r="EI173" s="311"/>
      <c r="EJ173" s="311"/>
      <c r="EK173" s="311"/>
      <c r="EL173" s="311"/>
      <c r="EM173" s="311"/>
      <c r="EN173" s="311"/>
      <c r="EO173" s="311"/>
      <c r="EP173" s="311"/>
      <c r="EQ173" s="311"/>
      <c r="ER173" s="311"/>
      <c r="ES173" s="311"/>
      <c r="ET173" s="311"/>
      <c r="EU173" s="311"/>
      <c r="EV173" s="311"/>
      <c r="EW173" s="311"/>
      <c r="EX173" s="311"/>
      <c r="EY173" s="311"/>
      <c r="EZ173" s="311"/>
    </row>
    <row r="174" spans="1:156" ht="23.25" customHeight="1" x14ac:dyDescent="0.2">
      <c r="A174" s="249"/>
      <c r="B174" s="264"/>
      <c r="C174" s="230"/>
      <c r="D174" s="325" t="str">
        <f t="shared" si="190"/>
        <v/>
      </c>
      <c r="E174" s="265" t="str">
        <f t="shared" si="239"/>
        <v/>
      </c>
      <c r="F174" s="230"/>
      <c r="G174" s="230"/>
      <c r="H174" s="230"/>
      <c r="I174" s="200"/>
      <c r="J174" s="230"/>
      <c r="K174" s="254"/>
      <c r="L174" s="269"/>
      <c r="M174" s="230"/>
      <c r="N174" s="231"/>
      <c r="O174" s="232"/>
      <c r="P174" s="205"/>
      <c r="Q174" s="203"/>
      <c r="R174" s="231"/>
      <c r="S174" s="233"/>
      <c r="T174" s="203"/>
      <c r="U174" s="231"/>
      <c r="V174" s="233"/>
      <c r="W174" s="203"/>
      <c r="X174" s="231"/>
      <c r="Y174" s="233"/>
      <c r="Z174" s="203"/>
      <c r="AA174" s="230"/>
      <c r="AB174" s="231"/>
      <c r="AC174" s="232"/>
      <c r="AD174" s="205"/>
      <c r="AE174" s="203"/>
      <c r="AF174" s="230"/>
      <c r="AG174" s="231"/>
      <c r="AH174" s="232"/>
      <c r="AI174" s="205"/>
      <c r="AJ174" s="203"/>
      <c r="AK174" s="230"/>
      <c r="AL174" s="231"/>
      <c r="AM174" s="232"/>
      <c r="AN174" s="205"/>
      <c r="AO174" s="203"/>
      <c r="AP174" s="230"/>
      <c r="AQ174" s="231"/>
      <c r="AR174" s="232"/>
      <c r="AS174" s="205"/>
      <c r="AT174" s="203"/>
      <c r="AU174" s="230"/>
      <c r="AV174" s="231"/>
      <c r="AW174" s="232"/>
      <c r="AX174" s="205"/>
      <c r="AY174" s="203"/>
      <c r="AZ174" s="230"/>
      <c r="BA174" s="231"/>
      <c r="BB174" s="232"/>
      <c r="BC174" s="205"/>
      <c r="BD174" s="199"/>
      <c r="BE174" s="230"/>
      <c r="BF174" s="230"/>
      <c r="BG174" s="231"/>
      <c r="BH174" s="232"/>
      <c r="BI174" s="205"/>
      <c r="BJ174" s="229"/>
      <c r="BK174" s="234"/>
      <c r="BL174" s="207">
        <f t="shared" si="191"/>
        <v>0</v>
      </c>
      <c r="BM174" s="208">
        <f t="shared" si="192"/>
        <v>0</v>
      </c>
      <c r="BN174" s="208">
        <f t="shared" si="193"/>
        <v>0</v>
      </c>
      <c r="BO174" s="208">
        <f t="shared" si="194"/>
        <v>0</v>
      </c>
      <c r="BP174" s="208">
        <f t="shared" si="195"/>
        <v>0</v>
      </c>
      <c r="BQ174" s="208">
        <f t="shared" si="196"/>
        <v>0</v>
      </c>
      <c r="BR174" s="209">
        <f t="shared" si="197"/>
        <v>0</v>
      </c>
      <c r="BS174" s="209">
        <f t="shared" si="198"/>
        <v>0</v>
      </c>
      <c r="BT174" s="208">
        <f t="shared" si="199"/>
        <v>0</v>
      </c>
      <c r="BU174" s="208">
        <f t="shared" si="200"/>
        <v>0</v>
      </c>
      <c r="BV174" s="208">
        <f t="shared" si="201"/>
        <v>0</v>
      </c>
      <c r="BW174" s="208">
        <f t="shared" si="202"/>
        <v>0</v>
      </c>
      <c r="BX174" s="208">
        <f t="shared" si="203"/>
        <v>0</v>
      </c>
      <c r="BY174" s="208">
        <f t="shared" si="204"/>
        <v>0</v>
      </c>
      <c r="BZ174" s="208">
        <f t="shared" si="205"/>
        <v>0</v>
      </c>
      <c r="CA174" s="208">
        <f t="shared" si="206"/>
        <v>0</v>
      </c>
      <c r="CB174" s="208">
        <f t="shared" si="189"/>
        <v>0</v>
      </c>
      <c r="CC174" s="208">
        <f t="shared" si="207"/>
        <v>0</v>
      </c>
      <c r="CD174" s="208">
        <f t="shared" si="208"/>
        <v>0</v>
      </c>
      <c r="CE174" s="209">
        <f t="shared" si="209"/>
        <v>0</v>
      </c>
      <c r="CF174" s="209">
        <f t="shared" si="210"/>
        <v>0</v>
      </c>
      <c r="CG174" s="209">
        <f t="shared" si="211"/>
        <v>0</v>
      </c>
      <c r="CH174" s="209">
        <f t="shared" si="212"/>
        <v>0</v>
      </c>
      <c r="CI174" s="209">
        <f t="shared" si="213"/>
        <v>0</v>
      </c>
      <c r="CJ174" s="209">
        <f t="shared" si="214"/>
        <v>0</v>
      </c>
      <c r="CK174" s="209">
        <f t="shared" si="215"/>
        <v>0</v>
      </c>
      <c r="CL174" s="209">
        <f t="shared" si="216"/>
        <v>0</v>
      </c>
      <c r="CM174" s="209">
        <f t="shared" si="217"/>
        <v>0</v>
      </c>
      <c r="CN174" s="209">
        <f t="shared" si="218"/>
        <v>0</v>
      </c>
      <c r="CO174" s="209">
        <f t="shared" si="219"/>
        <v>0</v>
      </c>
      <c r="CP174" s="209">
        <f t="shared" si="220"/>
        <v>0</v>
      </c>
      <c r="CQ174" s="209">
        <f t="shared" si="221"/>
        <v>0</v>
      </c>
      <c r="CR174" s="209" t="str">
        <f t="shared" si="222"/>
        <v/>
      </c>
      <c r="CS174" s="209" t="str">
        <f t="shared" si="223"/>
        <v xml:space="preserve"> </v>
      </c>
      <c r="CT174" s="209" t="str">
        <f t="shared" si="224"/>
        <v/>
      </c>
      <c r="CU174" s="209" t="str">
        <f t="shared" si="225"/>
        <v/>
      </c>
      <c r="CV174" s="209" t="str">
        <f t="shared" si="226"/>
        <v/>
      </c>
      <c r="CW174" s="209" t="str">
        <f t="shared" si="227"/>
        <v/>
      </c>
      <c r="CX174" s="209" t="str">
        <f t="shared" si="228"/>
        <v/>
      </c>
      <c r="CY174" s="209" t="str">
        <f t="shared" si="229"/>
        <v/>
      </c>
      <c r="CZ174" s="209" t="str">
        <f t="shared" si="230"/>
        <v/>
      </c>
      <c r="DA174" s="209" t="str">
        <f t="shared" si="231"/>
        <v/>
      </c>
      <c r="DB174" s="209" t="str">
        <f t="shared" si="232"/>
        <v/>
      </c>
      <c r="DC174" s="209" t="str">
        <f t="shared" si="233"/>
        <v/>
      </c>
      <c r="DD174" s="209" t="str">
        <f t="shared" si="234"/>
        <v/>
      </c>
      <c r="DE174" s="209" t="str">
        <f t="shared" si="235"/>
        <v/>
      </c>
      <c r="DF174" s="209" t="str">
        <f t="shared" si="236"/>
        <v/>
      </c>
      <c r="DG174" s="209" t="str">
        <f t="shared" si="237"/>
        <v/>
      </c>
      <c r="DH174" s="210" t="str">
        <f t="shared" si="238"/>
        <v/>
      </c>
      <c r="DI174" s="272" t="str">
        <f t="shared" si="241"/>
        <v/>
      </c>
      <c r="DJ174" s="272" t="str">
        <f t="shared" si="240"/>
        <v/>
      </c>
      <c r="DK174" s="200">
        <f t="shared" si="242"/>
        <v>0</v>
      </c>
      <c r="DL174" s="200">
        <f t="shared" si="243"/>
        <v>0</v>
      </c>
      <c r="DM174" s="200">
        <f t="shared" si="244"/>
        <v>0</v>
      </c>
      <c r="DN174" s="200"/>
      <c r="DO174" s="272" t="str">
        <f t="shared" si="245"/>
        <v/>
      </c>
      <c r="DP174" s="272" t="str">
        <f t="shared" si="246"/>
        <v/>
      </c>
      <c r="DQ174" s="308"/>
      <c r="DR174" s="68">
        <f t="shared" si="186"/>
        <v>0</v>
      </c>
      <c r="DS174" s="68">
        <f t="shared" si="187"/>
        <v>0</v>
      </c>
      <c r="DT174" s="68">
        <f t="shared" si="188"/>
        <v>0</v>
      </c>
    </row>
    <row r="175" spans="1:156" s="90" customFormat="1" ht="23.25" customHeight="1" x14ac:dyDescent="0.2">
      <c r="A175" s="248"/>
      <c r="B175" s="263"/>
      <c r="C175" s="214"/>
      <c r="D175" s="324" t="str">
        <f t="shared" si="190"/>
        <v/>
      </c>
      <c r="E175" s="150" t="str">
        <f t="shared" si="239"/>
        <v/>
      </c>
      <c r="F175" s="214"/>
      <c r="G175" s="214"/>
      <c r="H175" s="214"/>
      <c r="I175" s="220"/>
      <c r="J175" s="214"/>
      <c r="K175" s="255"/>
      <c r="L175" s="268"/>
      <c r="M175" s="214"/>
      <c r="N175" s="215"/>
      <c r="O175" s="218"/>
      <c r="P175" s="216"/>
      <c r="Q175" s="217"/>
      <c r="R175" s="215"/>
      <c r="S175" s="219"/>
      <c r="T175" s="217"/>
      <c r="U175" s="215"/>
      <c r="V175" s="219"/>
      <c r="W175" s="217"/>
      <c r="X175" s="215"/>
      <c r="Y175" s="219"/>
      <c r="Z175" s="217"/>
      <c r="AA175" s="214"/>
      <c r="AB175" s="215"/>
      <c r="AC175" s="218"/>
      <c r="AD175" s="216"/>
      <c r="AE175" s="217"/>
      <c r="AF175" s="214"/>
      <c r="AG175" s="215"/>
      <c r="AH175" s="218"/>
      <c r="AI175" s="216"/>
      <c r="AJ175" s="217"/>
      <c r="AK175" s="214"/>
      <c r="AL175" s="215"/>
      <c r="AM175" s="218"/>
      <c r="AN175" s="216"/>
      <c r="AO175" s="217"/>
      <c r="AP175" s="214"/>
      <c r="AQ175" s="215"/>
      <c r="AR175" s="218"/>
      <c r="AS175" s="216"/>
      <c r="AT175" s="217"/>
      <c r="AU175" s="214"/>
      <c r="AV175" s="215"/>
      <c r="AW175" s="218"/>
      <c r="AX175" s="216"/>
      <c r="AY175" s="217"/>
      <c r="AZ175" s="214"/>
      <c r="BA175" s="215"/>
      <c r="BB175" s="218"/>
      <c r="BC175" s="216"/>
      <c r="BD175" s="213"/>
      <c r="BE175" s="214"/>
      <c r="BF175" s="214"/>
      <c r="BG175" s="215"/>
      <c r="BH175" s="218"/>
      <c r="BI175" s="216"/>
      <c r="BJ175" s="213"/>
      <c r="BK175" s="221"/>
      <c r="BL175" s="222">
        <f t="shared" si="191"/>
        <v>0</v>
      </c>
      <c r="BM175" s="223">
        <f t="shared" si="192"/>
        <v>0</v>
      </c>
      <c r="BN175" s="223">
        <f t="shared" si="193"/>
        <v>0</v>
      </c>
      <c r="BO175" s="223">
        <f t="shared" si="194"/>
        <v>0</v>
      </c>
      <c r="BP175" s="223">
        <f t="shared" si="195"/>
        <v>0</v>
      </c>
      <c r="BQ175" s="223">
        <f t="shared" si="196"/>
        <v>0</v>
      </c>
      <c r="BR175" s="224">
        <f t="shared" si="197"/>
        <v>0</v>
      </c>
      <c r="BS175" s="224">
        <f t="shared" si="198"/>
        <v>0</v>
      </c>
      <c r="BT175" s="223">
        <f t="shared" si="199"/>
        <v>0</v>
      </c>
      <c r="BU175" s="223">
        <f t="shared" si="200"/>
        <v>0</v>
      </c>
      <c r="BV175" s="223">
        <f t="shared" si="201"/>
        <v>0</v>
      </c>
      <c r="BW175" s="223">
        <f t="shared" si="202"/>
        <v>0</v>
      </c>
      <c r="BX175" s="223">
        <f t="shared" si="203"/>
        <v>0</v>
      </c>
      <c r="BY175" s="223">
        <f t="shared" si="204"/>
        <v>0</v>
      </c>
      <c r="BZ175" s="223">
        <f t="shared" si="205"/>
        <v>0</v>
      </c>
      <c r="CA175" s="223">
        <f t="shared" si="206"/>
        <v>0</v>
      </c>
      <c r="CB175" s="208">
        <f t="shared" si="189"/>
        <v>0</v>
      </c>
      <c r="CC175" s="223">
        <f t="shared" si="207"/>
        <v>0</v>
      </c>
      <c r="CD175" s="223">
        <f t="shared" si="208"/>
        <v>0</v>
      </c>
      <c r="CE175" s="224">
        <f t="shared" si="209"/>
        <v>0</v>
      </c>
      <c r="CF175" s="224">
        <f t="shared" si="210"/>
        <v>0</v>
      </c>
      <c r="CG175" s="224">
        <f t="shared" si="211"/>
        <v>0</v>
      </c>
      <c r="CH175" s="224">
        <f t="shared" si="212"/>
        <v>0</v>
      </c>
      <c r="CI175" s="224">
        <f t="shared" si="213"/>
        <v>0</v>
      </c>
      <c r="CJ175" s="224">
        <f t="shared" si="214"/>
        <v>0</v>
      </c>
      <c r="CK175" s="224">
        <f t="shared" si="215"/>
        <v>0</v>
      </c>
      <c r="CL175" s="224">
        <f t="shared" si="216"/>
        <v>0</v>
      </c>
      <c r="CM175" s="224">
        <f t="shared" si="217"/>
        <v>0</v>
      </c>
      <c r="CN175" s="224">
        <f t="shared" si="218"/>
        <v>0</v>
      </c>
      <c r="CO175" s="224">
        <f t="shared" si="219"/>
        <v>0</v>
      </c>
      <c r="CP175" s="224">
        <f t="shared" si="220"/>
        <v>0</v>
      </c>
      <c r="CQ175" s="224">
        <f t="shared" si="221"/>
        <v>0</v>
      </c>
      <c r="CR175" s="224" t="str">
        <f t="shared" si="222"/>
        <v/>
      </c>
      <c r="CS175" s="224" t="str">
        <f t="shared" si="223"/>
        <v xml:space="preserve"> </v>
      </c>
      <c r="CT175" s="224" t="str">
        <f t="shared" si="224"/>
        <v/>
      </c>
      <c r="CU175" s="224" t="str">
        <f t="shared" si="225"/>
        <v/>
      </c>
      <c r="CV175" s="224" t="str">
        <f t="shared" si="226"/>
        <v/>
      </c>
      <c r="CW175" s="224" t="str">
        <f t="shared" si="227"/>
        <v/>
      </c>
      <c r="CX175" s="224" t="str">
        <f t="shared" si="228"/>
        <v/>
      </c>
      <c r="CY175" s="224" t="str">
        <f t="shared" si="229"/>
        <v/>
      </c>
      <c r="CZ175" s="224" t="str">
        <f t="shared" si="230"/>
        <v/>
      </c>
      <c r="DA175" s="224" t="str">
        <f t="shared" si="231"/>
        <v/>
      </c>
      <c r="DB175" s="224" t="str">
        <f t="shared" si="232"/>
        <v/>
      </c>
      <c r="DC175" s="224" t="str">
        <f t="shared" si="233"/>
        <v/>
      </c>
      <c r="DD175" s="224" t="str">
        <f t="shared" si="234"/>
        <v/>
      </c>
      <c r="DE175" s="224" t="str">
        <f t="shared" si="235"/>
        <v/>
      </c>
      <c r="DF175" s="224" t="str">
        <f t="shared" si="236"/>
        <v/>
      </c>
      <c r="DG175" s="224" t="str">
        <f t="shared" si="237"/>
        <v/>
      </c>
      <c r="DH175" s="225" t="str">
        <f t="shared" si="238"/>
        <v/>
      </c>
      <c r="DI175" s="224" t="str">
        <f t="shared" si="241"/>
        <v/>
      </c>
      <c r="DJ175" s="224" t="str">
        <f t="shared" si="240"/>
        <v/>
      </c>
      <c r="DK175" s="306">
        <f t="shared" si="242"/>
        <v>0</v>
      </c>
      <c r="DL175" s="306">
        <f t="shared" si="243"/>
        <v>0</v>
      </c>
      <c r="DM175" s="306">
        <f t="shared" si="244"/>
        <v>0</v>
      </c>
      <c r="DN175" s="220"/>
      <c r="DO175" s="224" t="str">
        <f t="shared" si="245"/>
        <v/>
      </c>
      <c r="DP175" s="224" t="str">
        <f t="shared" si="246"/>
        <v/>
      </c>
      <c r="DQ175" s="307"/>
      <c r="DR175" s="71">
        <f t="shared" si="186"/>
        <v>0</v>
      </c>
      <c r="DS175" s="71">
        <f t="shared" si="187"/>
        <v>0</v>
      </c>
      <c r="DT175" s="71">
        <f t="shared" si="188"/>
        <v>0</v>
      </c>
      <c r="DU175" s="311"/>
      <c r="DV175" s="311"/>
      <c r="DW175" s="311"/>
      <c r="DX175" s="311"/>
      <c r="DY175" s="311"/>
      <c r="DZ175" s="311"/>
      <c r="EA175" s="311"/>
      <c r="EB175" s="311"/>
      <c r="EC175" s="311"/>
      <c r="ED175" s="311"/>
      <c r="EE175" s="311"/>
      <c r="EF175" s="311"/>
      <c r="EG175" s="311"/>
      <c r="EH175" s="311"/>
      <c r="EI175" s="311"/>
      <c r="EJ175" s="311"/>
      <c r="EK175" s="311"/>
      <c r="EL175" s="311"/>
      <c r="EM175" s="311"/>
      <c r="EN175" s="311"/>
      <c r="EO175" s="311"/>
      <c r="EP175" s="311"/>
      <c r="EQ175" s="311"/>
      <c r="ER175" s="311"/>
      <c r="ES175" s="311"/>
      <c r="ET175" s="311"/>
      <c r="EU175" s="311"/>
      <c r="EV175" s="311"/>
      <c r="EW175" s="311"/>
      <c r="EX175" s="311"/>
      <c r="EY175" s="311"/>
      <c r="EZ175" s="311"/>
    </row>
    <row r="176" spans="1:156" ht="23.25" customHeight="1" x14ac:dyDescent="0.2">
      <c r="A176" s="249"/>
      <c r="B176" s="264"/>
      <c r="C176" s="230"/>
      <c r="D176" s="325" t="str">
        <f t="shared" si="190"/>
        <v/>
      </c>
      <c r="E176" s="265" t="str">
        <f t="shared" si="239"/>
        <v/>
      </c>
      <c r="F176" s="230"/>
      <c r="G176" s="230"/>
      <c r="H176" s="230"/>
      <c r="I176" s="200"/>
      <c r="J176" s="230"/>
      <c r="K176" s="254"/>
      <c r="L176" s="269"/>
      <c r="M176" s="230"/>
      <c r="N176" s="231"/>
      <c r="O176" s="232"/>
      <c r="P176" s="205"/>
      <c r="Q176" s="203"/>
      <c r="R176" s="231"/>
      <c r="S176" s="233"/>
      <c r="T176" s="203"/>
      <c r="U176" s="231"/>
      <c r="V176" s="233"/>
      <c r="W176" s="203"/>
      <c r="X176" s="231"/>
      <c r="Y176" s="233"/>
      <c r="Z176" s="203"/>
      <c r="AA176" s="230"/>
      <c r="AB176" s="231"/>
      <c r="AC176" s="232"/>
      <c r="AD176" s="205"/>
      <c r="AE176" s="203"/>
      <c r="AF176" s="230"/>
      <c r="AG176" s="231"/>
      <c r="AH176" s="232"/>
      <c r="AI176" s="205"/>
      <c r="AJ176" s="203"/>
      <c r="AK176" s="230"/>
      <c r="AL176" s="231"/>
      <c r="AM176" s="232"/>
      <c r="AN176" s="205"/>
      <c r="AO176" s="203"/>
      <c r="AP176" s="230"/>
      <c r="AQ176" s="231"/>
      <c r="AR176" s="232"/>
      <c r="AS176" s="205"/>
      <c r="AT176" s="203"/>
      <c r="AU176" s="230"/>
      <c r="AV176" s="231"/>
      <c r="AW176" s="232"/>
      <c r="AX176" s="205"/>
      <c r="AY176" s="203"/>
      <c r="AZ176" s="230"/>
      <c r="BA176" s="231"/>
      <c r="BB176" s="232"/>
      <c r="BC176" s="205"/>
      <c r="BD176" s="199"/>
      <c r="BE176" s="230"/>
      <c r="BF176" s="230"/>
      <c r="BG176" s="231"/>
      <c r="BH176" s="232"/>
      <c r="BI176" s="205"/>
      <c r="BJ176" s="229"/>
      <c r="BK176" s="234"/>
      <c r="BL176" s="207">
        <f t="shared" si="191"/>
        <v>0</v>
      </c>
      <c r="BM176" s="208">
        <f t="shared" si="192"/>
        <v>0</v>
      </c>
      <c r="BN176" s="208">
        <f t="shared" si="193"/>
        <v>0</v>
      </c>
      <c r="BO176" s="208">
        <f t="shared" si="194"/>
        <v>0</v>
      </c>
      <c r="BP176" s="208">
        <f t="shared" si="195"/>
        <v>0</v>
      </c>
      <c r="BQ176" s="208">
        <f t="shared" si="196"/>
        <v>0</v>
      </c>
      <c r="BR176" s="209">
        <f t="shared" si="197"/>
        <v>0</v>
      </c>
      <c r="BS176" s="209">
        <f t="shared" si="198"/>
        <v>0</v>
      </c>
      <c r="BT176" s="208">
        <f t="shared" si="199"/>
        <v>0</v>
      </c>
      <c r="BU176" s="208">
        <f t="shared" si="200"/>
        <v>0</v>
      </c>
      <c r="BV176" s="208">
        <f t="shared" si="201"/>
        <v>0</v>
      </c>
      <c r="BW176" s="208">
        <f t="shared" si="202"/>
        <v>0</v>
      </c>
      <c r="BX176" s="208">
        <f t="shared" si="203"/>
        <v>0</v>
      </c>
      <c r="BY176" s="208">
        <f t="shared" si="204"/>
        <v>0</v>
      </c>
      <c r="BZ176" s="208">
        <f t="shared" si="205"/>
        <v>0</v>
      </c>
      <c r="CA176" s="208">
        <f t="shared" si="206"/>
        <v>0</v>
      </c>
      <c r="CB176" s="208">
        <f t="shared" si="189"/>
        <v>0</v>
      </c>
      <c r="CC176" s="208">
        <f t="shared" si="207"/>
        <v>0</v>
      </c>
      <c r="CD176" s="208">
        <f t="shared" si="208"/>
        <v>0</v>
      </c>
      <c r="CE176" s="209">
        <f t="shared" si="209"/>
        <v>0</v>
      </c>
      <c r="CF176" s="209">
        <f t="shared" si="210"/>
        <v>0</v>
      </c>
      <c r="CG176" s="209">
        <f t="shared" si="211"/>
        <v>0</v>
      </c>
      <c r="CH176" s="209">
        <f t="shared" si="212"/>
        <v>0</v>
      </c>
      <c r="CI176" s="209">
        <f t="shared" si="213"/>
        <v>0</v>
      </c>
      <c r="CJ176" s="209">
        <f t="shared" si="214"/>
        <v>0</v>
      </c>
      <c r="CK176" s="209">
        <f t="shared" si="215"/>
        <v>0</v>
      </c>
      <c r="CL176" s="209">
        <f t="shared" si="216"/>
        <v>0</v>
      </c>
      <c r="CM176" s="209">
        <f t="shared" si="217"/>
        <v>0</v>
      </c>
      <c r="CN176" s="209">
        <f t="shared" si="218"/>
        <v>0</v>
      </c>
      <c r="CO176" s="209">
        <f t="shared" si="219"/>
        <v>0</v>
      </c>
      <c r="CP176" s="209">
        <f t="shared" si="220"/>
        <v>0</v>
      </c>
      <c r="CQ176" s="209">
        <f t="shared" si="221"/>
        <v>0</v>
      </c>
      <c r="CR176" s="209" t="str">
        <f t="shared" si="222"/>
        <v/>
      </c>
      <c r="CS176" s="209" t="str">
        <f t="shared" si="223"/>
        <v xml:space="preserve"> </v>
      </c>
      <c r="CT176" s="209" t="str">
        <f t="shared" si="224"/>
        <v/>
      </c>
      <c r="CU176" s="209" t="str">
        <f t="shared" si="225"/>
        <v/>
      </c>
      <c r="CV176" s="209" t="str">
        <f t="shared" si="226"/>
        <v/>
      </c>
      <c r="CW176" s="209" t="str">
        <f t="shared" si="227"/>
        <v/>
      </c>
      <c r="CX176" s="209" t="str">
        <f t="shared" si="228"/>
        <v/>
      </c>
      <c r="CY176" s="209" t="str">
        <f t="shared" si="229"/>
        <v/>
      </c>
      <c r="CZ176" s="209" t="str">
        <f t="shared" si="230"/>
        <v/>
      </c>
      <c r="DA176" s="209" t="str">
        <f t="shared" si="231"/>
        <v/>
      </c>
      <c r="DB176" s="209" t="str">
        <f t="shared" si="232"/>
        <v/>
      </c>
      <c r="DC176" s="209" t="str">
        <f t="shared" si="233"/>
        <v/>
      </c>
      <c r="DD176" s="209" t="str">
        <f t="shared" si="234"/>
        <v/>
      </c>
      <c r="DE176" s="209" t="str">
        <f t="shared" si="235"/>
        <v/>
      </c>
      <c r="DF176" s="209" t="str">
        <f t="shared" si="236"/>
        <v/>
      </c>
      <c r="DG176" s="209" t="str">
        <f t="shared" si="237"/>
        <v/>
      </c>
      <c r="DH176" s="210" t="str">
        <f t="shared" si="238"/>
        <v/>
      </c>
      <c r="DI176" s="272" t="str">
        <f t="shared" si="241"/>
        <v/>
      </c>
      <c r="DJ176" s="272" t="str">
        <f t="shared" si="240"/>
        <v/>
      </c>
      <c r="DK176" s="200">
        <f t="shared" si="242"/>
        <v>0</v>
      </c>
      <c r="DL176" s="200">
        <f t="shared" si="243"/>
        <v>0</v>
      </c>
      <c r="DM176" s="200">
        <f t="shared" si="244"/>
        <v>0</v>
      </c>
      <c r="DN176" s="200"/>
      <c r="DO176" s="272" t="str">
        <f t="shared" si="245"/>
        <v/>
      </c>
      <c r="DP176" s="272" t="str">
        <f t="shared" si="246"/>
        <v/>
      </c>
      <c r="DQ176" s="308"/>
      <c r="DR176" s="68">
        <f t="shared" si="186"/>
        <v>0</v>
      </c>
      <c r="DS176" s="68">
        <f t="shared" si="187"/>
        <v>0</v>
      </c>
      <c r="DT176" s="68">
        <f t="shared" si="188"/>
        <v>0</v>
      </c>
    </row>
    <row r="177" spans="1:156" s="90" customFormat="1" ht="23.25" customHeight="1" x14ac:dyDescent="0.2">
      <c r="A177" s="248"/>
      <c r="B177" s="263"/>
      <c r="C177" s="214"/>
      <c r="D177" s="324" t="str">
        <f t="shared" si="190"/>
        <v/>
      </c>
      <c r="E177" s="150" t="str">
        <f t="shared" si="239"/>
        <v/>
      </c>
      <c r="F177" s="214"/>
      <c r="G177" s="214"/>
      <c r="H177" s="214"/>
      <c r="I177" s="220"/>
      <c r="J177" s="214"/>
      <c r="K177" s="255"/>
      <c r="L177" s="268"/>
      <c r="M177" s="214"/>
      <c r="N177" s="215"/>
      <c r="O177" s="218"/>
      <c r="P177" s="216"/>
      <c r="Q177" s="217"/>
      <c r="R177" s="215"/>
      <c r="S177" s="219"/>
      <c r="T177" s="217"/>
      <c r="U177" s="215"/>
      <c r="V177" s="219"/>
      <c r="W177" s="217"/>
      <c r="X177" s="215"/>
      <c r="Y177" s="219"/>
      <c r="Z177" s="217"/>
      <c r="AA177" s="214"/>
      <c r="AB177" s="215"/>
      <c r="AC177" s="218"/>
      <c r="AD177" s="216"/>
      <c r="AE177" s="217"/>
      <c r="AF177" s="214"/>
      <c r="AG177" s="215"/>
      <c r="AH177" s="218"/>
      <c r="AI177" s="216"/>
      <c r="AJ177" s="217"/>
      <c r="AK177" s="214"/>
      <c r="AL177" s="215"/>
      <c r="AM177" s="218"/>
      <c r="AN177" s="216"/>
      <c r="AO177" s="217"/>
      <c r="AP177" s="214"/>
      <c r="AQ177" s="215"/>
      <c r="AR177" s="218"/>
      <c r="AS177" s="216"/>
      <c r="AT177" s="217"/>
      <c r="AU177" s="214"/>
      <c r="AV177" s="215"/>
      <c r="AW177" s="218"/>
      <c r="AX177" s="216"/>
      <c r="AY177" s="217"/>
      <c r="AZ177" s="214"/>
      <c r="BA177" s="215"/>
      <c r="BB177" s="218"/>
      <c r="BC177" s="216"/>
      <c r="BD177" s="213"/>
      <c r="BE177" s="214"/>
      <c r="BF177" s="214"/>
      <c r="BG177" s="215"/>
      <c r="BH177" s="218"/>
      <c r="BI177" s="216"/>
      <c r="BJ177" s="213"/>
      <c r="BK177" s="221"/>
      <c r="BL177" s="222">
        <f t="shared" si="191"/>
        <v>0</v>
      </c>
      <c r="BM177" s="223">
        <f t="shared" si="192"/>
        <v>0</v>
      </c>
      <c r="BN177" s="223">
        <f t="shared" si="193"/>
        <v>0</v>
      </c>
      <c r="BO177" s="223">
        <f t="shared" si="194"/>
        <v>0</v>
      </c>
      <c r="BP177" s="223">
        <f t="shared" si="195"/>
        <v>0</v>
      </c>
      <c r="BQ177" s="223">
        <f t="shared" si="196"/>
        <v>0</v>
      </c>
      <c r="BR177" s="224">
        <f t="shared" si="197"/>
        <v>0</v>
      </c>
      <c r="BS177" s="224">
        <f t="shared" si="198"/>
        <v>0</v>
      </c>
      <c r="BT177" s="223">
        <f t="shared" si="199"/>
        <v>0</v>
      </c>
      <c r="BU177" s="223">
        <f t="shared" si="200"/>
        <v>0</v>
      </c>
      <c r="BV177" s="223">
        <f t="shared" si="201"/>
        <v>0</v>
      </c>
      <c r="BW177" s="223">
        <f t="shared" si="202"/>
        <v>0</v>
      </c>
      <c r="BX177" s="223">
        <f t="shared" si="203"/>
        <v>0</v>
      </c>
      <c r="BY177" s="223">
        <f t="shared" si="204"/>
        <v>0</v>
      </c>
      <c r="BZ177" s="223">
        <f t="shared" si="205"/>
        <v>0</v>
      </c>
      <c r="CA177" s="223">
        <f t="shared" si="206"/>
        <v>0</v>
      </c>
      <c r="CB177" s="208">
        <f t="shared" si="189"/>
        <v>0</v>
      </c>
      <c r="CC177" s="223">
        <f t="shared" si="207"/>
        <v>0</v>
      </c>
      <c r="CD177" s="223">
        <f t="shared" si="208"/>
        <v>0</v>
      </c>
      <c r="CE177" s="224">
        <f t="shared" si="209"/>
        <v>0</v>
      </c>
      <c r="CF177" s="224">
        <f t="shared" si="210"/>
        <v>0</v>
      </c>
      <c r="CG177" s="224">
        <f t="shared" si="211"/>
        <v>0</v>
      </c>
      <c r="CH177" s="224">
        <f t="shared" si="212"/>
        <v>0</v>
      </c>
      <c r="CI177" s="224">
        <f t="shared" si="213"/>
        <v>0</v>
      </c>
      <c r="CJ177" s="224">
        <f t="shared" si="214"/>
        <v>0</v>
      </c>
      <c r="CK177" s="224">
        <f t="shared" si="215"/>
        <v>0</v>
      </c>
      <c r="CL177" s="224">
        <f t="shared" si="216"/>
        <v>0</v>
      </c>
      <c r="CM177" s="224">
        <f t="shared" si="217"/>
        <v>0</v>
      </c>
      <c r="CN177" s="224">
        <f t="shared" si="218"/>
        <v>0</v>
      </c>
      <c r="CO177" s="224">
        <f t="shared" si="219"/>
        <v>0</v>
      </c>
      <c r="CP177" s="224">
        <f t="shared" si="220"/>
        <v>0</v>
      </c>
      <c r="CQ177" s="224">
        <f t="shared" si="221"/>
        <v>0</v>
      </c>
      <c r="CR177" s="224" t="str">
        <f t="shared" si="222"/>
        <v/>
      </c>
      <c r="CS177" s="224" t="str">
        <f t="shared" si="223"/>
        <v xml:space="preserve"> </v>
      </c>
      <c r="CT177" s="224" t="str">
        <f t="shared" si="224"/>
        <v/>
      </c>
      <c r="CU177" s="224" t="str">
        <f t="shared" si="225"/>
        <v/>
      </c>
      <c r="CV177" s="224" t="str">
        <f t="shared" si="226"/>
        <v/>
      </c>
      <c r="CW177" s="224" t="str">
        <f t="shared" si="227"/>
        <v/>
      </c>
      <c r="CX177" s="224" t="str">
        <f t="shared" si="228"/>
        <v/>
      </c>
      <c r="CY177" s="224" t="str">
        <f t="shared" si="229"/>
        <v/>
      </c>
      <c r="CZ177" s="224" t="str">
        <f t="shared" si="230"/>
        <v/>
      </c>
      <c r="DA177" s="224" t="str">
        <f t="shared" si="231"/>
        <v/>
      </c>
      <c r="DB177" s="224" t="str">
        <f t="shared" si="232"/>
        <v/>
      </c>
      <c r="DC177" s="224" t="str">
        <f t="shared" si="233"/>
        <v/>
      </c>
      <c r="DD177" s="224" t="str">
        <f t="shared" si="234"/>
        <v/>
      </c>
      <c r="DE177" s="224" t="str">
        <f t="shared" si="235"/>
        <v/>
      </c>
      <c r="DF177" s="224" t="str">
        <f t="shared" si="236"/>
        <v/>
      </c>
      <c r="DG177" s="224" t="str">
        <f t="shared" si="237"/>
        <v/>
      </c>
      <c r="DH177" s="225" t="str">
        <f t="shared" si="238"/>
        <v/>
      </c>
      <c r="DI177" s="224" t="str">
        <f t="shared" si="241"/>
        <v/>
      </c>
      <c r="DJ177" s="224" t="str">
        <f t="shared" si="240"/>
        <v/>
      </c>
      <c r="DK177" s="306">
        <f t="shared" si="242"/>
        <v>0</v>
      </c>
      <c r="DL177" s="306">
        <f t="shared" si="243"/>
        <v>0</v>
      </c>
      <c r="DM177" s="306">
        <f t="shared" si="244"/>
        <v>0</v>
      </c>
      <c r="DN177" s="220"/>
      <c r="DO177" s="224" t="str">
        <f t="shared" si="245"/>
        <v/>
      </c>
      <c r="DP177" s="224" t="str">
        <f t="shared" si="246"/>
        <v/>
      </c>
      <c r="DQ177" s="307"/>
      <c r="DR177" s="71">
        <f t="shared" si="186"/>
        <v>0</v>
      </c>
      <c r="DS177" s="71">
        <f t="shared" si="187"/>
        <v>0</v>
      </c>
      <c r="DT177" s="71">
        <f t="shared" si="188"/>
        <v>0</v>
      </c>
      <c r="DU177" s="311"/>
      <c r="DV177" s="311"/>
      <c r="DW177" s="311"/>
      <c r="DX177" s="311"/>
      <c r="DY177" s="311"/>
      <c r="DZ177" s="311"/>
      <c r="EA177" s="311"/>
      <c r="EB177" s="311"/>
      <c r="EC177" s="311"/>
      <c r="ED177" s="311"/>
      <c r="EE177" s="311"/>
      <c r="EF177" s="311"/>
      <c r="EG177" s="311"/>
      <c r="EH177" s="311"/>
      <c r="EI177" s="311"/>
      <c r="EJ177" s="311"/>
      <c r="EK177" s="311"/>
      <c r="EL177" s="311"/>
      <c r="EM177" s="311"/>
      <c r="EN177" s="311"/>
      <c r="EO177" s="311"/>
      <c r="EP177" s="311"/>
      <c r="EQ177" s="311"/>
      <c r="ER177" s="311"/>
      <c r="ES177" s="311"/>
      <c r="ET177" s="311"/>
      <c r="EU177" s="311"/>
      <c r="EV177" s="311"/>
      <c r="EW177" s="311"/>
      <c r="EX177" s="311"/>
      <c r="EY177" s="311"/>
      <c r="EZ177" s="311"/>
    </row>
    <row r="178" spans="1:156" ht="23.25" customHeight="1" x14ac:dyDescent="0.2">
      <c r="A178" s="249"/>
      <c r="B178" s="264"/>
      <c r="C178" s="230"/>
      <c r="D178" s="325" t="str">
        <f t="shared" si="190"/>
        <v/>
      </c>
      <c r="E178" s="265" t="str">
        <f t="shared" si="239"/>
        <v/>
      </c>
      <c r="F178" s="230"/>
      <c r="G178" s="230"/>
      <c r="H178" s="230"/>
      <c r="I178" s="200"/>
      <c r="J178" s="230"/>
      <c r="K178" s="254"/>
      <c r="L178" s="269"/>
      <c r="M178" s="230"/>
      <c r="N178" s="231"/>
      <c r="O178" s="232"/>
      <c r="P178" s="205"/>
      <c r="Q178" s="203"/>
      <c r="R178" s="231"/>
      <c r="S178" s="233"/>
      <c r="T178" s="203"/>
      <c r="U178" s="231"/>
      <c r="V178" s="233"/>
      <c r="W178" s="203"/>
      <c r="X178" s="231"/>
      <c r="Y178" s="233"/>
      <c r="Z178" s="203"/>
      <c r="AA178" s="230"/>
      <c r="AB178" s="231"/>
      <c r="AC178" s="232"/>
      <c r="AD178" s="205"/>
      <c r="AE178" s="203"/>
      <c r="AF178" s="230"/>
      <c r="AG178" s="231"/>
      <c r="AH178" s="232"/>
      <c r="AI178" s="205"/>
      <c r="AJ178" s="203"/>
      <c r="AK178" s="230"/>
      <c r="AL178" s="231"/>
      <c r="AM178" s="232"/>
      <c r="AN178" s="205"/>
      <c r="AO178" s="203"/>
      <c r="AP178" s="230"/>
      <c r="AQ178" s="231"/>
      <c r="AR178" s="232"/>
      <c r="AS178" s="205"/>
      <c r="AT178" s="203"/>
      <c r="AU178" s="230"/>
      <c r="AV178" s="231"/>
      <c r="AW178" s="232"/>
      <c r="AX178" s="205"/>
      <c r="AY178" s="203"/>
      <c r="AZ178" s="230"/>
      <c r="BA178" s="231"/>
      <c r="BB178" s="232"/>
      <c r="BC178" s="205"/>
      <c r="BD178" s="199"/>
      <c r="BE178" s="230"/>
      <c r="BF178" s="230"/>
      <c r="BG178" s="231"/>
      <c r="BH178" s="232"/>
      <c r="BI178" s="205"/>
      <c r="BJ178" s="229"/>
      <c r="BK178" s="234"/>
      <c r="BL178" s="207">
        <f t="shared" si="191"/>
        <v>0</v>
      </c>
      <c r="BM178" s="208">
        <f t="shared" si="192"/>
        <v>0</v>
      </c>
      <c r="BN178" s="208">
        <f t="shared" si="193"/>
        <v>0</v>
      </c>
      <c r="BO178" s="208">
        <f t="shared" si="194"/>
        <v>0</v>
      </c>
      <c r="BP178" s="208">
        <f t="shared" si="195"/>
        <v>0</v>
      </c>
      <c r="BQ178" s="208">
        <f t="shared" si="196"/>
        <v>0</v>
      </c>
      <c r="BR178" s="209">
        <f t="shared" si="197"/>
        <v>0</v>
      </c>
      <c r="BS178" s="209">
        <f t="shared" si="198"/>
        <v>0</v>
      </c>
      <c r="BT178" s="208">
        <f t="shared" si="199"/>
        <v>0</v>
      </c>
      <c r="BU178" s="208">
        <f t="shared" si="200"/>
        <v>0</v>
      </c>
      <c r="BV178" s="208">
        <f t="shared" si="201"/>
        <v>0</v>
      </c>
      <c r="BW178" s="208">
        <f t="shared" si="202"/>
        <v>0</v>
      </c>
      <c r="BX178" s="208">
        <f t="shared" si="203"/>
        <v>0</v>
      </c>
      <c r="BY178" s="208">
        <f t="shared" si="204"/>
        <v>0</v>
      </c>
      <c r="BZ178" s="208">
        <f t="shared" si="205"/>
        <v>0</v>
      </c>
      <c r="CA178" s="208">
        <f t="shared" si="206"/>
        <v>0</v>
      </c>
      <c r="CB178" s="208">
        <f t="shared" si="189"/>
        <v>0</v>
      </c>
      <c r="CC178" s="208">
        <f t="shared" si="207"/>
        <v>0</v>
      </c>
      <c r="CD178" s="208">
        <f t="shared" si="208"/>
        <v>0</v>
      </c>
      <c r="CE178" s="209">
        <f t="shared" si="209"/>
        <v>0</v>
      </c>
      <c r="CF178" s="209">
        <f t="shared" si="210"/>
        <v>0</v>
      </c>
      <c r="CG178" s="209">
        <f t="shared" si="211"/>
        <v>0</v>
      </c>
      <c r="CH178" s="209">
        <f t="shared" si="212"/>
        <v>0</v>
      </c>
      <c r="CI178" s="209">
        <f t="shared" si="213"/>
        <v>0</v>
      </c>
      <c r="CJ178" s="209">
        <f t="shared" si="214"/>
        <v>0</v>
      </c>
      <c r="CK178" s="209">
        <f t="shared" si="215"/>
        <v>0</v>
      </c>
      <c r="CL178" s="209">
        <f t="shared" si="216"/>
        <v>0</v>
      </c>
      <c r="CM178" s="209">
        <f t="shared" si="217"/>
        <v>0</v>
      </c>
      <c r="CN178" s="209">
        <f t="shared" si="218"/>
        <v>0</v>
      </c>
      <c r="CO178" s="209">
        <f t="shared" si="219"/>
        <v>0</v>
      </c>
      <c r="CP178" s="209">
        <f t="shared" si="220"/>
        <v>0</v>
      </c>
      <c r="CQ178" s="209">
        <f t="shared" si="221"/>
        <v>0</v>
      </c>
      <c r="CR178" s="209" t="str">
        <f t="shared" si="222"/>
        <v/>
      </c>
      <c r="CS178" s="209" t="str">
        <f t="shared" si="223"/>
        <v xml:space="preserve"> </v>
      </c>
      <c r="CT178" s="209" t="str">
        <f t="shared" si="224"/>
        <v/>
      </c>
      <c r="CU178" s="209" t="str">
        <f t="shared" si="225"/>
        <v/>
      </c>
      <c r="CV178" s="209" t="str">
        <f t="shared" si="226"/>
        <v/>
      </c>
      <c r="CW178" s="209" t="str">
        <f t="shared" si="227"/>
        <v/>
      </c>
      <c r="CX178" s="209" t="str">
        <f t="shared" si="228"/>
        <v/>
      </c>
      <c r="CY178" s="209" t="str">
        <f t="shared" si="229"/>
        <v/>
      </c>
      <c r="CZ178" s="209" t="str">
        <f t="shared" si="230"/>
        <v/>
      </c>
      <c r="DA178" s="209" t="str">
        <f t="shared" si="231"/>
        <v/>
      </c>
      <c r="DB178" s="209" t="str">
        <f t="shared" si="232"/>
        <v/>
      </c>
      <c r="DC178" s="209" t="str">
        <f t="shared" si="233"/>
        <v/>
      </c>
      <c r="DD178" s="209" t="str">
        <f t="shared" si="234"/>
        <v/>
      </c>
      <c r="DE178" s="209" t="str">
        <f t="shared" si="235"/>
        <v/>
      </c>
      <c r="DF178" s="209" t="str">
        <f t="shared" si="236"/>
        <v/>
      </c>
      <c r="DG178" s="209" t="str">
        <f t="shared" si="237"/>
        <v/>
      </c>
      <c r="DH178" s="210" t="str">
        <f t="shared" si="238"/>
        <v/>
      </c>
      <c r="DI178" s="272" t="str">
        <f t="shared" si="241"/>
        <v/>
      </c>
      <c r="DJ178" s="272" t="str">
        <f t="shared" si="240"/>
        <v/>
      </c>
      <c r="DK178" s="200">
        <f t="shared" si="242"/>
        <v>0</v>
      </c>
      <c r="DL178" s="200">
        <f t="shared" si="243"/>
        <v>0</v>
      </c>
      <c r="DM178" s="200">
        <f t="shared" si="244"/>
        <v>0</v>
      </c>
      <c r="DN178" s="200"/>
      <c r="DO178" s="272" t="str">
        <f t="shared" si="245"/>
        <v/>
      </c>
      <c r="DP178" s="272" t="str">
        <f t="shared" si="246"/>
        <v/>
      </c>
      <c r="DQ178" s="308"/>
      <c r="DR178" s="68">
        <f t="shared" si="186"/>
        <v>0</v>
      </c>
      <c r="DS178" s="68">
        <f t="shared" si="187"/>
        <v>0</v>
      </c>
      <c r="DT178" s="68">
        <f t="shared" si="188"/>
        <v>0</v>
      </c>
    </row>
    <row r="179" spans="1:156" s="90" customFormat="1" ht="23.25" customHeight="1" x14ac:dyDescent="0.2">
      <c r="A179" s="248"/>
      <c r="B179" s="263"/>
      <c r="C179" s="214"/>
      <c r="D179" s="324" t="str">
        <f t="shared" si="190"/>
        <v/>
      </c>
      <c r="E179" s="150" t="str">
        <f t="shared" si="239"/>
        <v/>
      </c>
      <c r="F179" s="214"/>
      <c r="G179" s="214"/>
      <c r="H179" s="214"/>
      <c r="I179" s="220"/>
      <c r="J179" s="214"/>
      <c r="K179" s="255"/>
      <c r="L179" s="268"/>
      <c r="M179" s="214"/>
      <c r="N179" s="215"/>
      <c r="O179" s="218"/>
      <c r="P179" s="216"/>
      <c r="Q179" s="217"/>
      <c r="R179" s="215"/>
      <c r="S179" s="219"/>
      <c r="T179" s="217"/>
      <c r="U179" s="215"/>
      <c r="V179" s="219"/>
      <c r="W179" s="217"/>
      <c r="X179" s="215"/>
      <c r="Y179" s="219"/>
      <c r="Z179" s="217"/>
      <c r="AA179" s="214"/>
      <c r="AB179" s="215"/>
      <c r="AC179" s="218"/>
      <c r="AD179" s="216"/>
      <c r="AE179" s="217"/>
      <c r="AF179" s="214"/>
      <c r="AG179" s="215"/>
      <c r="AH179" s="218"/>
      <c r="AI179" s="216"/>
      <c r="AJ179" s="217"/>
      <c r="AK179" s="214"/>
      <c r="AL179" s="215"/>
      <c r="AM179" s="218"/>
      <c r="AN179" s="216"/>
      <c r="AO179" s="217"/>
      <c r="AP179" s="214"/>
      <c r="AQ179" s="215"/>
      <c r="AR179" s="218"/>
      <c r="AS179" s="216"/>
      <c r="AT179" s="217"/>
      <c r="AU179" s="214"/>
      <c r="AV179" s="215"/>
      <c r="AW179" s="218"/>
      <c r="AX179" s="216"/>
      <c r="AY179" s="217"/>
      <c r="AZ179" s="214"/>
      <c r="BA179" s="215"/>
      <c r="BB179" s="218"/>
      <c r="BC179" s="216"/>
      <c r="BD179" s="213"/>
      <c r="BE179" s="214"/>
      <c r="BF179" s="214"/>
      <c r="BG179" s="215"/>
      <c r="BH179" s="218"/>
      <c r="BI179" s="216"/>
      <c r="BJ179" s="213"/>
      <c r="BK179" s="221"/>
      <c r="BL179" s="222">
        <f t="shared" si="191"/>
        <v>0</v>
      </c>
      <c r="BM179" s="223">
        <f t="shared" si="192"/>
        <v>0</v>
      </c>
      <c r="BN179" s="223">
        <f t="shared" si="193"/>
        <v>0</v>
      </c>
      <c r="BO179" s="223">
        <f t="shared" si="194"/>
        <v>0</v>
      </c>
      <c r="BP179" s="223">
        <f t="shared" si="195"/>
        <v>0</v>
      </c>
      <c r="BQ179" s="223">
        <f t="shared" si="196"/>
        <v>0</v>
      </c>
      <c r="BR179" s="224">
        <f t="shared" si="197"/>
        <v>0</v>
      </c>
      <c r="BS179" s="224">
        <f t="shared" si="198"/>
        <v>0</v>
      </c>
      <c r="BT179" s="223">
        <f t="shared" si="199"/>
        <v>0</v>
      </c>
      <c r="BU179" s="223">
        <f t="shared" si="200"/>
        <v>0</v>
      </c>
      <c r="BV179" s="223">
        <f t="shared" si="201"/>
        <v>0</v>
      </c>
      <c r="BW179" s="223">
        <f t="shared" si="202"/>
        <v>0</v>
      </c>
      <c r="BX179" s="223">
        <f t="shared" si="203"/>
        <v>0</v>
      </c>
      <c r="BY179" s="223">
        <f t="shared" si="204"/>
        <v>0</v>
      </c>
      <c r="BZ179" s="223">
        <f t="shared" si="205"/>
        <v>0</v>
      </c>
      <c r="CA179" s="223">
        <f t="shared" si="206"/>
        <v>0</v>
      </c>
      <c r="CB179" s="208">
        <f t="shared" si="189"/>
        <v>0</v>
      </c>
      <c r="CC179" s="223">
        <f t="shared" si="207"/>
        <v>0</v>
      </c>
      <c r="CD179" s="223">
        <f t="shared" si="208"/>
        <v>0</v>
      </c>
      <c r="CE179" s="224">
        <f t="shared" si="209"/>
        <v>0</v>
      </c>
      <c r="CF179" s="224">
        <f t="shared" si="210"/>
        <v>0</v>
      </c>
      <c r="CG179" s="224">
        <f t="shared" si="211"/>
        <v>0</v>
      </c>
      <c r="CH179" s="224">
        <f t="shared" si="212"/>
        <v>0</v>
      </c>
      <c r="CI179" s="224">
        <f t="shared" si="213"/>
        <v>0</v>
      </c>
      <c r="CJ179" s="224">
        <f t="shared" si="214"/>
        <v>0</v>
      </c>
      <c r="CK179" s="224">
        <f t="shared" si="215"/>
        <v>0</v>
      </c>
      <c r="CL179" s="224">
        <f t="shared" si="216"/>
        <v>0</v>
      </c>
      <c r="CM179" s="224">
        <f t="shared" si="217"/>
        <v>0</v>
      </c>
      <c r="CN179" s="224">
        <f t="shared" si="218"/>
        <v>0</v>
      </c>
      <c r="CO179" s="224">
        <f t="shared" si="219"/>
        <v>0</v>
      </c>
      <c r="CP179" s="224">
        <f t="shared" si="220"/>
        <v>0</v>
      </c>
      <c r="CQ179" s="224">
        <f t="shared" si="221"/>
        <v>0</v>
      </c>
      <c r="CR179" s="224" t="str">
        <f t="shared" si="222"/>
        <v/>
      </c>
      <c r="CS179" s="224" t="str">
        <f t="shared" si="223"/>
        <v xml:space="preserve"> </v>
      </c>
      <c r="CT179" s="224" t="str">
        <f t="shared" si="224"/>
        <v/>
      </c>
      <c r="CU179" s="224" t="str">
        <f t="shared" si="225"/>
        <v/>
      </c>
      <c r="CV179" s="224" t="str">
        <f t="shared" si="226"/>
        <v/>
      </c>
      <c r="CW179" s="224" t="str">
        <f t="shared" si="227"/>
        <v/>
      </c>
      <c r="CX179" s="224" t="str">
        <f t="shared" si="228"/>
        <v/>
      </c>
      <c r="CY179" s="224" t="str">
        <f t="shared" si="229"/>
        <v/>
      </c>
      <c r="CZ179" s="224" t="str">
        <f t="shared" si="230"/>
        <v/>
      </c>
      <c r="DA179" s="224" t="str">
        <f t="shared" si="231"/>
        <v/>
      </c>
      <c r="DB179" s="224" t="str">
        <f t="shared" si="232"/>
        <v/>
      </c>
      <c r="DC179" s="224" t="str">
        <f t="shared" si="233"/>
        <v/>
      </c>
      <c r="DD179" s="224" t="str">
        <f t="shared" si="234"/>
        <v/>
      </c>
      <c r="DE179" s="224" t="str">
        <f t="shared" si="235"/>
        <v/>
      </c>
      <c r="DF179" s="224" t="str">
        <f t="shared" si="236"/>
        <v/>
      </c>
      <c r="DG179" s="224" t="str">
        <f t="shared" si="237"/>
        <v/>
      </c>
      <c r="DH179" s="225" t="str">
        <f t="shared" si="238"/>
        <v/>
      </c>
      <c r="DI179" s="224" t="str">
        <f t="shared" si="241"/>
        <v/>
      </c>
      <c r="DJ179" s="224" t="str">
        <f t="shared" si="240"/>
        <v/>
      </c>
      <c r="DK179" s="306">
        <f t="shared" si="242"/>
        <v>0</v>
      </c>
      <c r="DL179" s="306">
        <f t="shared" si="243"/>
        <v>0</v>
      </c>
      <c r="DM179" s="306">
        <f t="shared" si="244"/>
        <v>0</v>
      </c>
      <c r="DN179" s="220"/>
      <c r="DO179" s="224" t="str">
        <f t="shared" si="245"/>
        <v/>
      </c>
      <c r="DP179" s="224" t="str">
        <f t="shared" si="246"/>
        <v/>
      </c>
      <c r="DQ179" s="307"/>
      <c r="DR179" s="71">
        <f t="shared" si="186"/>
        <v>0</v>
      </c>
      <c r="DS179" s="71">
        <f t="shared" si="187"/>
        <v>0</v>
      </c>
      <c r="DT179" s="71">
        <f t="shared" si="188"/>
        <v>0</v>
      </c>
      <c r="DU179" s="311"/>
      <c r="DV179" s="311"/>
      <c r="DW179" s="311"/>
      <c r="DX179" s="311"/>
      <c r="DY179" s="311"/>
      <c r="DZ179" s="311"/>
      <c r="EA179" s="311"/>
      <c r="EB179" s="311"/>
      <c r="EC179" s="311"/>
      <c r="ED179" s="311"/>
      <c r="EE179" s="311"/>
      <c r="EF179" s="311"/>
      <c r="EG179" s="311"/>
      <c r="EH179" s="311"/>
      <c r="EI179" s="311"/>
      <c r="EJ179" s="311"/>
      <c r="EK179" s="311"/>
      <c r="EL179" s="311"/>
      <c r="EM179" s="311"/>
      <c r="EN179" s="311"/>
      <c r="EO179" s="311"/>
      <c r="EP179" s="311"/>
      <c r="EQ179" s="311"/>
      <c r="ER179" s="311"/>
      <c r="ES179" s="311"/>
      <c r="ET179" s="311"/>
      <c r="EU179" s="311"/>
      <c r="EV179" s="311"/>
      <c r="EW179" s="311"/>
      <c r="EX179" s="311"/>
      <c r="EY179" s="311"/>
      <c r="EZ179" s="311"/>
    </row>
    <row r="180" spans="1:156" ht="23.25" customHeight="1" x14ac:dyDescent="0.2">
      <c r="A180" s="249"/>
      <c r="B180" s="264"/>
      <c r="C180" s="230"/>
      <c r="D180" s="325" t="str">
        <f t="shared" si="190"/>
        <v/>
      </c>
      <c r="E180" s="265" t="str">
        <f t="shared" si="239"/>
        <v/>
      </c>
      <c r="F180" s="230"/>
      <c r="G180" s="230"/>
      <c r="H180" s="230"/>
      <c r="I180" s="200"/>
      <c r="J180" s="230"/>
      <c r="K180" s="254"/>
      <c r="L180" s="269"/>
      <c r="M180" s="230"/>
      <c r="N180" s="231"/>
      <c r="O180" s="232"/>
      <c r="P180" s="205"/>
      <c r="Q180" s="203"/>
      <c r="R180" s="231"/>
      <c r="S180" s="233"/>
      <c r="T180" s="203"/>
      <c r="U180" s="231"/>
      <c r="V180" s="233"/>
      <c r="W180" s="203"/>
      <c r="X180" s="231"/>
      <c r="Y180" s="233"/>
      <c r="Z180" s="203"/>
      <c r="AA180" s="230"/>
      <c r="AB180" s="231"/>
      <c r="AC180" s="232"/>
      <c r="AD180" s="205"/>
      <c r="AE180" s="203"/>
      <c r="AF180" s="230"/>
      <c r="AG180" s="231"/>
      <c r="AH180" s="232"/>
      <c r="AI180" s="205"/>
      <c r="AJ180" s="203"/>
      <c r="AK180" s="230"/>
      <c r="AL180" s="231"/>
      <c r="AM180" s="232"/>
      <c r="AN180" s="205"/>
      <c r="AO180" s="203"/>
      <c r="AP180" s="230"/>
      <c r="AQ180" s="231"/>
      <c r="AR180" s="232"/>
      <c r="AS180" s="205"/>
      <c r="AT180" s="203"/>
      <c r="AU180" s="230"/>
      <c r="AV180" s="231"/>
      <c r="AW180" s="232"/>
      <c r="AX180" s="205"/>
      <c r="AY180" s="203"/>
      <c r="AZ180" s="230"/>
      <c r="BA180" s="231"/>
      <c r="BB180" s="232"/>
      <c r="BC180" s="205"/>
      <c r="BD180" s="199"/>
      <c r="BE180" s="230"/>
      <c r="BF180" s="230"/>
      <c r="BG180" s="231"/>
      <c r="BH180" s="232"/>
      <c r="BI180" s="205"/>
      <c r="BJ180" s="229"/>
      <c r="BK180" s="234"/>
      <c r="BL180" s="207">
        <f t="shared" si="191"/>
        <v>0</v>
      </c>
      <c r="BM180" s="208">
        <f t="shared" si="192"/>
        <v>0</v>
      </c>
      <c r="BN180" s="208">
        <f t="shared" si="193"/>
        <v>0</v>
      </c>
      <c r="BO180" s="208">
        <f t="shared" si="194"/>
        <v>0</v>
      </c>
      <c r="BP180" s="208">
        <f t="shared" si="195"/>
        <v>0</v>
      </c>
      <c r="BQ180" s="208">
        <f t="shared" si="196"/>
        <v>0</v>
      </c>
      <c r="BR180" s="209">
        <f t="shared" si="197"/>
        <v>0</v>
      </c>
      <c r="BS180" s="209">
        <f t="shared" si="198"/>
        <v>0</v>
      </c>
      <c r="BT180" s="208">
        <f t="shared" si="199"/>
        <v>0</v>
      </c>
      <c r="BU180" s="208">
        <f t="shared" si="200"/>
        <v>0</v>
      </c>
      <c r="BV180" s="208">
        <f t="shared" si="201"/>
        <v>0</v>
      </c>
      <c r="BW180" s="208">
        <f t="shared" si="202"/>
        <v>0</v>
      </c>
      <c r="BX180" s="208">
        <f t="shared" si="203"/>
        <v>0</v>
      </c>
      <c r="BY180" s="208">
        <f t="shared" si="204"/>
        <v>0</v>
      </c>
      <c r="BZ180" s="208">
        <f t="shared" si="205"/>
        <v>0</v>
      </c>
      <c r="CA180" s="208">
        <f t="shared" si="206"/>
        <v>0</v>
      </c>
      <c r="CB180" s="208">
        <f t="shared" si="189"/>
        <v>0</v>
      </c>
      <c r="CC180" s="208">
        <f t="shared" si="207"/>
        <v>0</v>
      </c>
      <c r="CD180" s="208">
        <f t="shared" si="208"/>
        <v>0</v>
      </c>
      <c r="CE180" s="209">
        <f t="shared" si="209"/>
        <v>0</v>
      </c>
      <c r="CF180" s="209">
        <f t="shared" si="210"/>
        <v>0</v>
      </c>
      <c r="CG180" s="209">
        <f t="shared" si="211"/>
        <v>0</v>
      </c>
      <c r="CH180" s="209">
        <f t="shared" si="212"/>
        <v>0</v>
      </c>
      <c r="CI180" s="209">
        <f t="shared" si="213"/>
        <v>0</v>
      </c>
      <c r="CJ180" s="209">
        <f t="shared" si="214"/>
        <v>0</v>
      </c>
      <c r="CK180" s="209">
        <f t="shared" si="215"/>
        <v>0</v>
      </c>
      <c r="CL180" s="209">
        <f t="shared" si="216"/>
        <v>0</v>
      </c>
      <c r="CM180" s="209">
        <f t="shared" si="217"/>
        <v>0</v>
      </c>
      <c r="CN180" s="209">
        <f t="shared" si="218"/>
        <v>0</v>
      </c>
      <c r="CO180" s="209">
        <f t="shared" si="219"/>
        <v>0</v>
      </c>
      <c r="CP180" s="209">
        <f t="shared" si="220"/>
        <v>0</v>
      </c>
      <c r="CQ180" s="209">
        <f t="shared" si="221"/>
        <v>0</v>
      </c>
      <c r="CR180" s="209" t="str">
        <f t="shared" si="222"/>
        <v/>
      </c>
      <c r="CS180" s="209" t="str">
        <f t="shared" si="223"/>
        <v xml:space="preserve"> </v>
      </c>
      <c r="CT180" s="209" t="str">
        <f t="shared" si="224"/>
        <v/>
      </c>
      <c r="CU180" s="209" t="str">
        <f t="shared" si="225"/>
        <v/>
      </c>
      <c r="CV180" s="209" t="str">
        <f t="shared" si="226"/>
        <v/>
      </c>
      <c r="CW180" s="209" t="str">
        <f t="shared" si="227"/>
        <v/>
      </c>
      <c r="CX180" s="209" t="str">
        <f t="shared" si="228"/>
        <v/>
      </c>
      <c r="CY180" s="209" t="str">
        <f t="shared" si="229"/>
        <v/>
      </c>
      <c r="CZ180" s="209" t="str">
        <f t="shared" si="230"/>
        <v/>
      </c>
      <c r="DA180" s="209" t="str">
        <f t="shared" si="231"/>
        <v/>
      </c>
      <c r="DB180" s="209" t="str">
        <f t="shared" si="232"/>
        <v/>
      </c>
      <c r="DC180" s="209" t="str">
        <f t="shared" si="233"/>
        <v/>
      </c>
      <c r="DD180" s="209" t="str">
        <f t="shared" si="234"/>
        <v/>
      </c>
      <c r="DE180" s="209" t="str">
        <f t="shared" si="235"/>
        <v/>
      </c>
      <c r="DF180" s="209" t="str">
        <f t="shared" si="236"/>
        <v/>
      </c>
      <c r="DG180" s="209" t="str">
        <f t="shared" si="237"/>
        <v/>
      </c>
      <c r="DH180" s="210" t="str">
        <f t="shared" si="238"/>
        <v/>
      </c>
      <c r="DI180" s="272" t="str">
        <f t="shared" si="241"/>
        <v/>
      </c>
      <c r="DJ180" s="272" t="str">
        <f t="shared" si="240"/>
        <v/>
      </c>
      <c r="DK180" s="200">
        <f t="shared" si="242"/>
        <v>0</v>
      </c>
      <c r="DL180" s="200">
        <f t="shared" si="243"/>
        <v>0</v>
      </c>
      <c r="DM180" s="200">
        <f t="shared" si="244"/>
        <v>0</v>
      </c>
      <c r="DN180" s="200"/>
      <c r="DO180" s="272" t="str">
        <f t="shared" si="245"/>
        <v/>
      </c>
      <c r="DP180" s="272" t="str">
        <f t="shared" si="246"/>
        <v/>
      </c>
      <c r="DQ180" s="308"/>
      <c r="DR180" s="68">
        <f t="shared" si="186"/>
        <v>0</v>
      </c>
      <c r="DS180" s="68">
        <f t="shared" si="187"/>
        <v>0</v>
      </c>
      <c r="DT180" s="68">
        <f t="shared" si="188"/>
        <v>0</v>
      </c>
    </row>
    <row r="181" spans="1:156" s="90" customFormat="1" ht="23.25" customHeight="1" x14ac:dyDescent="0.2">
      <c r="A181" s="248"/>
      <c r="B181" s="263"/>
      <c r="C181" s="214"/>
      <c r="D181" s="324" t="str">
        <f t="shared" si="190"/>
        <v/>
      </c>
      <c r="E181" s="150" t="str">
        <f t="shared" si="239"/>
        <v/>
      </c>
      <c r="F181" s="214"/>
      <c r="G181" s="214"/>
      <c r="H181" s="214"/>
      <c r="I181" s="220"/>
      <c r="J181" s="214"/>
      <c r="K181" s="255"/>
      <c r="L181" s="268"/>
      <c r="M181" s="214"/>
      <c r="N181" s="215"/>
      <c r="O181" s="218"/>
      <c r="P181" s="216"/>
      <c r="Q181" s="217"/>
      <c r="R181" s="215"/>
      <c r="S181" s="219"/>
      <c r="T181" s="217"/>
      <c r="U181" s="215"/>
      <c r="V181" s="219"/>
      <c r="W181" s="217"/>
      <c r="X181" s="215"/>
      <c r="Y181" s="219"/>
      <c r="Z181" s="217"/>
      <c r="AA181" s="214"/>
      <c r="AB181" s="215"/>
      <c r="AC181" s="218"/>
      <c r="AD181" s="216"/>
      <c r="AE181" s="217"/>
      <c r="AF181" s="214"/>
      <c r="AG181" s="215"/>
      <c r="AH181" s="218"/>
      <c r="AI181" s="216"/>
      <c r="AJ181" s="217"/>
      <c r="AK181" s="214"/>
      <c r="AL181" s="215"/>
      <c r="AM181" s="218"/>
      <c r="AN181" s="216"/>
      <c r="AO181" s="217"/>
      <c r="AP181" s="214"/>
      <c r="AQ181" s="215"/>
      <c r="AR181" s="218"/>
      <c r="AS181" s="216"/>
      <c r="AT181" s="217"/>
      <c r="AU181" s="214"/>
      <c r="AV181" s="215"/>
      <c r="AW181" s="218"/>
      <c r="AX181" s="216"/>
      <c r="AY181" s="217"/>
      <c r="AZ181" s="214"/>
      <c r="BA181" s="215"/>
      <c r="BB181" s="218"/>
      <c r="BC181" s="216"/>
      <c r="BD181" s="213"/>
      <c r="BE181" s="214"/>
      <c r="BF181" s="214"/>
      <c r="BG181" s="215"/>
      <c r="BH181" s="218"/>
      <c r="BI181" s="216"/>
      <c r="BJ181" s="213"/>
      <c r="BK181" s="221"/>
      <c r="BL181" s="222">
        <f t="shared" si="191"/>
        <v>0</v>
      </c>
      <c r="BM181" s="223">
        <f t="shared" si="192"/>
        <v>0</v>
      </c>
      <c r="BN181" s="223">
        <f t="shared" si="193"/>
        <v>0</v>
      </c>
      <c r="BO181" s="223">
        <f t="shared" si="194"/>
        <v>0</v>
      </c>
      <c r="BP181" s="223">
        <f t="shared" si="195"/>
        <v>0</v>
      </c>
      <c r="BQ181" s="223">
        <f t="shared" si="196"/>
        <v>0</v>
      </c>
      <c r="BR181" s="224">
        <f t="shared" si="197"/>
        <v>0</v>
      </c>
      <c r="BS181" s="224">
        <f t="shared" si="198"/>
        <v>0</v>
      </c>
      <c r="BT181" s="223">
        <f t="shared" si="199"/>
        <v>0</v>
      </c>
      <c r="BU181" s="223">
        <f t="shared" si="200"/>
        <v>0</v>
      </c>
      <c r="BV181" s="223">
        <f t="shared" si="201"/>
        <v>0</v>
      </c>
      <c r="BW181" s="223">
        <f t="shared" si="202"/>
        <v>0</v>
      </c>
      <c r="BX181" s="223">
        <f t="shared" si="203"/>
        <v>0</v>
      </c>
      <c r="BY181" s="223">
        <f t="shared" si="204"/>
        <v>0</v>
      </c>
      <c r="BZ181" s="223">
        <f t="shared" si="205"/>
        <v>0</v>
      </c>
      <c r="CA181" s="223">
        <f t="shared" si="206"/>
        <v>0</v>
      </c>
      <c r="CB181" s="208">
        <f t="shared" si="189"/>
        <v>0</v>
      </c>
      <c r="CC181" s="223">
        <f t="shared" si="207"/>
        <v>0</v>
      </c>
      <c r="CD181" s="223">
        <f t="shared" si="208"/>
        <v>0</v>
      </c>
      <c r="CE181" s="224">
        <f t="shared" si="209"/>
        <v>0</v>
      </c>
      <c r="CF181" s="224">
        <f t="shared" si="210"/>
        <v>0</v>
      </c>
      <c r="CG181" s="224">
        <f t="shared" si="211"/>
        <v>0</v>
      </c>
      <c r="CH181" s="224">
        <f t="shared" si="212"/>
        <v>0</v>
      </c>
      <c r="CI181" s="224">
        <f t="shared" si="213"/>
        <v>0</v>
      </c>
      <c r="CJ181" s="224">
        <f t="shared" si="214"/>
        <v>0</v>
      </c>
      <c r="CK181" s="224">
        <f t="shared" si="215"/>
        <v>0</v>
      </c>
      <c r="CL181" s="224">
        <f t="shared" si="216"/>
        <v>0</v>
      </c>
      <c r="CM181" s="224">
        <f t="shared" si="217"/>
        <v>0</v>
      </c>
      <c r="CN181" s="224">
        <f t="shared" si="218"/>
        <v>0</v>
      </c>
      <c r="CO181" s="224">
        <f t="shared" si="219"/>
        <v>0</v>
      </c>
      <c r="CP181" s="224">
        <f t="shared" si="220"/>
        <v>0</v>
      </c>
      <c r="CQ181" s="224">
        <f t="shared" si="221"/>
        <v>0</v>
      </c>
      <c r="CR181" s="224" t="str">
        <f t="shared" si="222"/>
        <v/>
      </c>
      <c r="CS181" s="224" t="str">
        <f t="shared" si="223"/>
        <v xml:space="preserve"> </v>
      </c>
      <c r="CT181" s="224" t="str">
        <f t="shared" si="224"/>
        <v/>
      </c>
      <c r="CU181" s="224" t="str">
        <f t="shared" si="225"/>
        <v/>
      </c>
      <c r="CV181" s="224" t="str">
        <f t="shared" si="226"/>
        <v/>
      </c>
      <c r="CW181" s="224" t="str">
        <f t="shared" si="227"/>
        <v/>
      </c>
      <c r="CX181" s="224" t="str">
        <f t="shared" si="228"/>
        <v/>
      </c>
      <c r="CY181" s="224" t="str">
        <f t="shared" si="229"/>
        <v/>
      </c>
      <c r="CZ181" s="224" t="str">
        <f t="shared" si="230"/>
        <v/>
      </c>
      <c r="DA181" s="224" t="str">
        <f t="shared" si="231"/>
        <v/>
      </c>
      <c r="DB181" s="224" t="str">
        <f t="shared" si="232"/>
        <v/>
      </c>
      <c r="DC181" s="224" t="str">
        <f t="shared" si="233"/>
        <v/>
      </c>
      <c r="DD181" s="224" t="str">
        <f t="shared" si="234"/>
        <v/>
      </c>
      <c r="DE181" s="224" t="str">
        <f t="shared" si="235"/>
        <v/>
      </c>
      <c r="DF181" s="224" t="str">
        <f t="shared" si="236"/>
        <v/>
      </c>
      <c r="DG181" s="224" t="str">
        <f t="shared" si="237"/>
        <v/>
      </c>
      <c r="DH181" s="225" t="str">
        <f t="shared" si="238"/>
        <v/>
      </c>
      <c r="DI181" s="224" t="str">
        <f t="shared" si="241"/>
        <v/>
      </c>
      <c r="DJ181" s="224" t="str">
        <f t="shared" si="240"/>
        <v/>
      </c>
      <c r="DK181" s="306">
        <f t="shared" si="242"/>
        <v>0</v>
      </c>
      <c r="DL181" s="306">
        <f t="shared" si="243"/>
        <v>0</v>
      </c>
      <c r="DM181" s="306">
        <f t="shared" si="244"/>
        <v>0</v>
      </c>
      <c r="DN181" s="220"/>
      <c r="DO181" s="224" t="str">
        <f t="shared" si="245"/>
        <v/>
      </c>
      <c r="DP181" s="224" t="str">
        <f t="shared" si="246"/>
        <v/>
      </c>
      <c r="DQ181" s="307"/>
      <c r="DR181" s="71">
        <f t="shared" si="186"/>
        <v>0</v>
      </c>
      <c r="DS181" s="71">
        <f t="shared" si="187"/>
        <v>0</v>
      </c>
      <c r="DT181" s="71">
        <f t="shared" si="188"/>
        <v>0</v>
      </c>
      <c r="DU181" s="311"/>
      <c r="DV181" s="311"/>
      <c r="DW181" s="311"/>
      <c r="DX181" s="311"/>
      <c r="DY181" s="311"/>
      <c r="DZ181" s="311"/>
      <c r="EA181" s="311"/>
      <c r="EB181" s="311"/>
      <c r="EC181" s="311"/>
      <c r="ED181" s="311"/>
      <c r="EE181" s="311"/>
      <c r="EF181" s="311"/>
      <c r="EG181" s="311"/>
      <c r="EH181" s="311"/>
      <c r="EI181" s="311"/>
      <c r="EJ181" s="311"/>
      <c r="EK181" s="311"/>
      <c r="EL181" s="311"/>
      <c r="EM181" s="311"/>
      <c r="EN181" s="311"/>
      <c r="EO181" s="311"/>
      <c r="EP181" s="311"/>
      <c r="EQ181" s="311"/>
      <c r="ER181" s="311"/>
      <c r="ES181" s="311"/>
      <c r="ET181" s="311"/>
      <c r="EU181" s="311"/>
      <c r="EV181" s="311"/>
      <c r="EW181" s="311"/>
      <c r="EX181" s="311"/>
      <c r="EY181" s="311"/>
      <c r="EZ181" s="311"/>
    </row>
    <row r="182" spans="1:156" ht="23.25" customHeight="1" x14ac:dyDescent="0.2">
      <c r="A182" s="249"/>
      <c r="B182" s="264"/>
      <c r="C182" s="230"/>
      <c r="D182" s="325" t="str">
        <f t="shared" si="190"/>
        <v/>
      </c>
      <c r="E182" s="265" t="str">
        <f t="shared" si="239"/>
        <v/>
      </c>
      <c r="F182" s="230"/>
      <c r="G182" s="230"/>
      <c r="H182" s="230"/>
      <c r="I182" s="200"/>
      <c r="J182" s="230"/>
      <c r="K182" s="254"/>
      <c r="L182" s="269"/>
      <c r="M182" s="230"/>
      <c r="N182" s="231"/>
      <c r="O182" s="232"/>
      <c r="P182" s="205"/>
      <c r="Q182" s="203"/>
      <c r="R182" s="231"/>
      <c r="S182" s="233"/>
      <c r="T182" s="203"/>
      <c r="U182" s="231"/>
      <c r="V182" s="233"/>
      <c r="W182" s="203"/>
      <c r="X182" s="231"/>
      <c r="Y182" s="233"/>
      <c r="Z182" s="203"/>
      <c r="AA182" s="230"/>
      <c r="AB182" s="231"/>
      <c r="AC182" s="232"/>
      <c r="AD182" s="205"/>
      <c r="AE182" s="203"/>
      <c r="AF182" s="230"/>
      <c r="AG182" s="231"/>
      <c r="AH182" s="232"/>
      <c r="AI182" s="205"/>
      <c r="AJ182" s="203"/>
      <c r="AK182" s="230"/>
      <c r="AL182" s="231"/>
      <c r="AM182" s="232"/>
      <c r="AN182" s="205"/>
      <c r="AO182" s="203"/>
      <c r="AP182" s="230"/>
      <c r="AQ182" s="231"/>
      <c r="AR182" s="232"/>
      <c r="AS182" s="205"/>
      <c r="AT182" s="203"/>
      <c r="AU182" s="230"/>
      <c r="AV182" s="231"/>
      <c r="AW182" s="232"/>
      <c r="AX182" s="205"/>
      <c r="AY182" s="203"/>
      <c r="AZ182" s="230"/>
      <c r="BA182" s="231"/>
      <c r="BB182" s="232"/>
      <c r="BC182" s="205"/>
      <c r="BD182" s="199"/>
      <c r="BE182" s="230"/>
      <c r="BF182" s="230"/>
      <c r="BG182" s="231"/>
      <c r="BH182" s="232"/>
      <c r="BI182" s="205"/>
      <c r="BJ182" s="229"/>
      <c r="BK182" s="234"/>
      <c r="BL182" s="207">
        <f t="shared" si="191"/>
        <v>0</v>
      </c>
      <c r="BM182" s="208">
        <f t="shared" si="192"/>
        <v>0</v>
      </c>
      <c r="BN182" s="208">
        <f t="shared" si="193"/>
        <v>0</v>
      </c>
      <c r="BO182" s="208">
        <f t="shared" si="194"/>
        <v>0</v>
      </c>
      <c r="BP182" s="208">
        <f t="shared" si="195"/>
        <v>0</v>
      </c>
      <c r="BQ182" s="208">
        <f t="shared" si="196"/>
        <v>0</v>
      </c>
      <c r="BR182" s="209">
        <f t="shared" si="197"/>
        <v>0</v>
      </c>
      <c r="BS182" s="209">
        <f t="shared" si="198"/>
        <v>0</v>
      </c>
      <c r="BT182" s="208">
        <f t="shared" si="199"/>
        <v>0</v>
      </c>
      <c r="BU182" s="208">
        <f t="shared" si="200"/>
        <v>0</v>
      </c>
      <c r="BV182" s="208">
        <f t="shared" si="201"/>
        <v>0</v>
      </c>
      <c r="BW182" s="208">
        <f t="shared" si="202"/>
        <v>0</v>
      </c>
      <c r="BX182" s="208">
        <f t="shared" si="203"/>
        <v>0</v>
      </c>
      <c r="BY182" s="208">
        <f t="shared" si="204"/>
        <v>0</v>
      </c>
      <c r="BZ182" s="208">
        <f t="shared" si="205"/>
        <v>0</v>
      </c>
      <c r="CA182" s="208">
        <f t="shared" si="206"/>
        <v>0</v>
      </c>
      <c r="CB182" s="208">
        <f t="shared" si="189"/>
        <v>0</v>
      </c>
      <c r="CC182" s="208">
        <f t="shared" si="207"/>
        <v>0</v>
      </c>
      <c r="CD182" s="208">
        <f t="shared" si="208"/>
        <v>0</v>
      </c>
      <c r="CE182" s="209">
        <f t="shared" si="209"/>
        <v>0</v>
      </c>
      <c r="CF182" s="209">
        <f t="shared" si="210"/>
        <v>0</v>
      </c>
      <c r="CG182" s="209">
        <f t="shared" si="211"/>
        <v>0</v>
      </c>
      <c r="CH182" s="209">
        <f t="shared" si="212"/>
        <v>0</v>
      </c>
      <c r="CI182" s="209">
        <f t="shared" si="213"/>
        <v>0</v>
      </c>
      <c r="CJ182" s="209">
        <f t="shared" si="214"/>
        <v>0</v>
      </c>
      <c r="CK182" s="209">
        <f t="shared" si="215"/>
        <v>0</v>
      </c>
      <c r="CL182" s="209">
        <f t="shared" si="216"/>
        <v>0</v>
      </c>
      <c r="CM182" s="209">
        <f t="shared" si="217"/>
        <v>0</v>
      </c>
      <c r="CN182" s="209">
        <f t="shared" si="218"/>
        <v>0</v>
      </c>
      <c r="CO182" s="209">
        <f t="shared" si="219"/>
        <v>0</v>
      </c>
      <c r="CP182" s="209">
        <f t="shared" si="220"/>
        <v>0</v>
      </c>
      <c r="CQ182" s="209">
        <f t="shared" si="221"/>
        <v>0</v>
      </c>
      <c r="CR182" s="209" t="str">
        <f t="shared" si="222"/>
        <v/>
      </c>
      <c r="CS182" s="209" t="str">
        <f t="shared" si="223"/>
        <v xml:space="preserve"> </v>
      </c>
      <c r="CT182" s="209" t="str">
        <f t="shared" si="224"/>
        <v/>
      </c>
      <c r="CU182" s="209" t="str">
        <f t="shared" si="225"/>
        <v/>
      </c>
      <c r="CV182" s="209" t="str">
        <f t="shared" si="226"/>
        <v/>
      </c>
      <c r="CW182" s="209" t="str">
        <f t="shared" si="227"/>
        <v/>
      </c>
      <c r="CX182" s="209" t="str">
        <f t="shared" si="228"/>
        <v/>
      </c>
      <c r="CY182" s="209" t="str">
        <f t="shared" si="229"/>
        <v/>
      </c>
      <c r="CZ182" s="209" t="str">
        <f t="shared" si="230"/>
        <v/>
      </c>
      <c r="DA182" s="209" t="str">
        <f t="shared" si="231"/>
        <v/>
      </c>
      <c r="DB182" s="209" t="str">
        <f t="shared" si="232"/>
        <v/>
      </c>
      <c r="DC182" s="209" t="str">
        <f t="shared" si="233"/>
        <v/>
      </c>
      <c r="DD182" s="209" t="str">
        <f t="shared" si="234"/>
        <v/>
      </c>
      <c r="DE182" s="209" t="str">
        <f t="shared" si="235"/>
        <v/>
      </c>
      <c r="DF182" s="209" t="str">
        <f t="shared" si="236"/>
        <v/>
      </c>
      <c r="DG182" s="209" t="str">
        <f t="shared" si="237"/>
        <v/>
      </c>
      <c r="DH182" s="210" t="str">
        <f t="shared" si="238"/>
        <v/>
      </c>
      <c r="DI182" s="272" t="str">
        <f t="shared" si="241"/>
        <v/>
      </c>
      <c r="DJ182" s="272" t="str">
        <f t="shared" si="240"/>
        <v/>
      </c>
      <c r="DK182" s="200">
        <f t="shared" si="242"/>
        <v>0</v>
      </c>
      <c r="DL182" s="200">
        <f t="shared" si="243"/>
        <v>0</v>
      </c>
      <c r="DM182" s="200">
        <f t="shared" si="244"/>
        <v>0</v>
      </c>
      <c r="DN182" s="200"/>
      <c r="DO182" s="272" t="str">
        <f t="shared" si="245"/>
        <v/>
      </c>
      <c r="DP182" s="272" t="str">
        <f t="shared" si="246"/>
        <v/>
      </c>
      <c r="DQ182" s="308"/>
      <c r="DR182" s="68">
        <f t="shared" si="186"/>
        <v>0</v>
      </c>
      <c r="DS182" s="68">
        <f t="shared" si="187"/>
        <v>0</v>
      </c>
      <c r="DT182" s="68">
        <f t="shared" si="188"/>
        <v>0</v>
      </c>
    </row>
    <row r="183" spans="1:156" s="90" customFormat="1" ht="23.25" customHeight="1" x14ac:dyDescent="0.2">
      <c r="A183" s="248"/>
      <c r="B183" s="263"/>
      <c r="C183" s="214"/>
      <c r="D183" s="324" t="str">
        <f t="shared" si="190"/>
        <v/>
      </c>
      <c r="E183" s="150" t="str">
        <f t="shared" si="239"/>
        <v/>
      </c>
      <c r="F183" s="214"/>
      <c r="G183" s="214"/>
      <c r="H183" s="214"/>
      <c r="I183" s="220"/>
      <c r="J183" s="214"/>
      <c r="K183" s="255"/>
      <c r="L183" s="268"/>
      <c r="M183" s="214"/>
      <c r="N183" s="215"/>
      <c r="O183" s="218"/>
      <c r="P183" s="216"/>
      <c r="Q183" s="217"/>
      <c r="R183" s="215"/>
      <c r="S183" s="219"/>
      <c r="T183" s="217"/>
      <c r="U183" s="215"/>
      <c r="V183" s="219"/>
      <c r="W183" s="217"/>
      <c r="X183" s="215"/>
      <c r="Y183" s="219"/>
      <c r="Z183" s="217"/>
      <c r="AA183" s="214"/>
      <c r="AB183" s="215"/>
      <c r="AC183" s="218"/>
      <c r="AD183" s="216"/>
      <c r="AE183" s="217"/>
      <c r="AF183" s="214"/>
      <c r="AG183" s="215"/>
      <c r="AH183" s="218"/>
      <c r="AI183" s="216"/>
      <c r="AJ183" s="217"/>
      <c r="AK183" s="214"/>
      <c r="AL183" s="215"/>
      <c r="AM183" s="218"/>
      <c r="AN183" s="216"/>
      <c r="AO183" s="217"/>
      <c r="AP183" s="214"/>
      <c r="AQ183" s="215"/>
      <c r="AR183" s="218"/>
      <c r="AS183" s="216"/>
      <c r="AT183" s="217"/>
      <c r="AU183" s="214"/>
      <c r="AV183" s="215"/>
      <c r="AW183" s="218"/>
      <c r="AX183" s="216"/>
      <c r="AY183" s="217"/>
      <c r="AZ183" s="214"/>
      <c r="BA183" s="215"/>
      <c r="BB183" s="218"/>
      <c r="BC183" s="216"/>
      <c r="BD183" s="213"/>
      <c r="BE183" s="214"/>
      <c r="BF183" s="214"/>
      <c r="BG183" s="215"/>
      <c r="BH183" s="218"/>
      <c r="BI183" s="216"/>
      <c r="BJ183" s="213"/>
      <c r="BK183" s="221"/>
      <c r="BL183" s="222">
        <f t="shared" si="191"/>
        <v>0</v>
      </c>
      <c r="BM183" s="223">
        <f t="shared" si="192"/>
        <v>0</v>
      </c>
      <c r="BN183" s="223">
        <f t="shared" si="193"/>
        <v>0</v>
      </c>
      <c r="BO183" s="223">
        <f t="shared" si="194"/>
        <v>0</v>
      </c>
      <c r="BP183" s="223">
        <f t="shared" si="195"/>
        <v>0</v>
      </c>
      <c r="BQ183" s="223">
        <f t="shared" si="196"/>
        <v>0</v>
      </c>
      <c r="BR183" s="224">
        <f t="shared" si="197"/>
        <v>0</v>
      </c>
      <c r="BS183" s="224">
        <f t="shared" si="198"/>
        <v>0</v>
      </c>
      <c r="BT183" s="223">
        <f t="shared" si="199"/>
        <v>0</v>
      </c>
      <c r="BU183" s="223">
        <f t="shared" si="200"/>
        <v>0</v>
      </c>
      <c r="BV183" s="223">
        <f t="shared" si="201"/>
        <v>0</v>
      </c>
      <c r="BW183" s="223">
        <f t="shared" si="202"/>
        <v>0</v>
      </c>
      <c r="BX183" s="223">
        <f t="shared" si="203"/>
        <v>0</v>
      </c>
      <c r="BY183" s="223">
        <f t="shared" si="204"/>
        <v>0</v>
      </c>
      <c r="BZ183" s="223">
        <f t="shared" si="205"/>
        <v>0</v>
      </c>
      <c r="CA183" s="223">
        <f t="shared" si="206"/>
        <v>0</v>
      </c>
      <c r="CB183" s="208">
        <f t="shared" si="189"/>
        <v>0</v>
      </c>
      <c r="CC183" s="223">
        <f t="shared" si="207"/>
        <v>0</v>
      </c>
      <c r="CD183" s="223">
        <f t="shared" si="208"/>
        <v>0</v>
      </c>
      <c r="CE183" s="224">
        <f t="shared" si="209"/>
        <v>0</v>
      </c>
      <c r="CF183" s="224">
        <f t="shared" si="210"/>
        <v>0</v>
      </c>
      <c r="CG183" s="224">
        <f t="shared" si="211"/>
        <v>0</v>
      </c>
      <c r="CH183" s="224">
        <f t="shared" si="212"/>
        <v>0</v>
      </c>
      <c r="CI183" s="224">
        <f t="shared" si="213"/>
        <v>0</v>
      </c>
      <c r="CJ183" s="224">
        <f t="shared" si="214"/>
        <v>0</v>
      </c>
      <c r="CK183" s="224">
        <f t="shared" si="215"/>
        <v>0</v>
      </c>
      <c r="CL183" s="224">
        <f t="shared" si="216"/>
        <v>0</v>
      </c>
      <c r="CM183" s="224">
        <f t="shared" si="217"/>
        <v>0</v>
      </c>
      <c r="CN183" s="224">
        <f t="shared" si="218"/>
        <v>0</v>
      </c>
      <c r="CO183" s="224">
        <f t="shared" si="219"/>
        <v>0</v>
      </c>
      <c r="CP183" s="224">
        <f t="shared" si="220"/>
        <v>0</v>
      </c>
      <c r="CQ183" s="224">
        <f t="shared" si="221"/>
        <v>0</v>
      </c>
      <c r="CR183" s="224" t="str">
        <f t="shared" si="222"/>
        <v/>
      </c>
      <c r="CS183" s="224" t="str">
        <f t="shared" si="223"/>
        <v xml:space="preserve"> </v>
      </c>
      <c r="CT183" s="224" t="str">
        <f t="shared" si="224"/>
        <v/>
      </c>
      <c r="CU183" s="224" t="str">
        <f t="shared" si="225"/>
        <v/>
      </c>
      <c r="CV183" s="224" t="str">
        <f t="shared" si="226"/>
        <v/>
      </c>
      <c r="CW183" s="224" t="str">
        <f t="shared" si="227"/>
        <v/>
      </c>
      <c r="CX183" s="224" t="str">
        <f t="shared" si="228"/>
        <v/>
      </c>
      <c r="CY183" s="224" t="str">
        <f t="shared" si="229"/>
        <v/>
      </c>
      <c r="CZ183" s="224" t="str">
        <f t="shared" si="230"/>
        <v/>
      </c>
      <c r="DA183" s="224" t="str">
        <f t="shared" si="231"/>
        <v/>
      </c>
      <c r="DB183" s="224" t="str">
        <f t="shared" si="232"/>
        <v/>
      </c>
      <c r="DC183" s="224" t="str">
        <f t="shared" si="233"/>
        <v/>
      </c>
      <c r="DD183" s="224" t="str">
        <f t="shared" si="234"/>
        <v/>
      </c>
      <c r="DE183" s="224" t="str">
        <f t="shared" si="235"/>
        <v/>
      </c>
      <c r="DF183" s="224" t="str">
        <f t="shared" si="236"/>
        <v/>
      </c>
      <c r="DG183" s="224" t="str">
        <f t="shared" si="237"/>
        <v/>
      </c>
      <c r="DH183" s="225" t="str">
        <f t="shared" si="238"/>
        <v/>
      </c>
      <c r="DI183" s="224" t="str">
        <f t="shared" si="241"/>
        <v/>
      </c>
      <c r="DJ183" s="224" t="str">
        <f t="shared" si="240"/>
        <v/>
      </c>
      <c r="DK183" s="306">
        <f t="shared" si="242"/>
        <v>0</v>
      </c>
      <c r="DL183" s="306">
        <f t="shared" si="243"/>
        <v>0</v>
      </c>
      <c r="DM183" s="306">
        <f t="shared" si="244"/>
        <v>0</v>
      </c>
      <c r="DN183" s="220"/>
      <c r="DO183" s="224" t="str">
        <f t="shared" si="245"/>
        <v/>
      </c>
      <c r="DP183" s="224" t="str">
        <f t="shared" si="246"/>
        <v/>
      </c>
      <c r="DQ183" s="307"/>
      <c r="DR183" s="71">
        <f t="shared" si="186"/>
        <v>0</v>
      </c>
      <c r="DS183" s="71">
        <f t="shared" si="187"/>
        <v>0</v>
      </c>
      <c r="DT183" s="71">
        <f t="shared" si="188"/>
        <v>0</v>
      </c>
      <c r="DU183" s="311"/>
      <c r="DV183" s="311"/>
      <c r="DW183" s="311"/>
      <c r="DX183" s="311"/>
      <c r="DY183" s="311"/>
      <c r="DZ183" s="311"/>
      <c r="EA183" s="311"/>
      <c r="EB183" s="311"/>
      <c r="EC183" s="311"/>
      <c r="ED183" s="311"/>
      <c r="EE183" s="311"/>
      <c r="EF183" s="311"/>
      <c r="EG183" s="311"/>
      <c r="EH183" s="311"/>
      <c r="EI183" s="311"/>
      <c r="EJ183" s="311"/>
      <c r="EK183" s="311"/>
      <c r="EL183" s="311"/>
      <c r="EM183" s="311"/>
      <c r="EN183" s="311"/>
      <c r="EO183" s="311"/>
      <c r="EP183" s="311"/>
      <c r="EQ183" s="311"/>
      <c r="ER183" s="311"/>
      <c r="ES183" s="311"/>
      <c r="ET183" s="311"/>
      <c r="EU183" s="311"/>
      <c r="EV183" s="311"/>
      <c r="EW183" s="311"/>
      <c r="EX183" s="311"/>
      <c r="EY183" s="311"/>
      <c r="EZ183" s="311"/>
    </row>
    <row r="184" spans="1:156" ht="23.25" customHeight="1" x14ac:dyDescent="0.2">
      <c r="A184" s="249"/>
      <c r="B184" s="264"/>
      <c r="C184" s="230"/>
      <c r="D184" s="325" t="str">
        <f t="shared" si="190"/>
        <v/>
      </c>
      <c r="E184" s="265" t="str">
        <f t="shared" si="239"/>
        <v/>
      </c>
      <c r="F184" s="230"/>
      <c r="G184" s="230"/>
      <c r="H184" s="230"/>
      <c r="I184" s="200"/>
      <c r="J184" s="230"/>
      <c r="K184" s="254"/>
      <c r="L184" s="269"/>
      <c r="M184" s="230"/>
      <c r="N184" s="231"/>
      <c r="O184" s="232"/>
      <c r="P184" s="205"/>
      <c r="Q184" s="203"/>
      <c r="R184" s="231"/>
      <c r="S184" s="233"/>
      <c r="T184" s="203"/>
      <c r="U184" s="231"/>
      <c r="V184" s="233"/>
      <c r="W184" s="203"/>
      <c r="X184" s="231"/>
      <c r="Y184" s="233"/>
      <c r="Z184" s="203"/>
      <c r="AA184" s="230"/>
      <c r="AB184" s="231"/>
      <c r="AC184" s="232"/>
      <c r="AD184" s="205"/>
      <c r="AE184" s="203"/>
      <c r="AF184" s="230"/>
      <c r="AG184" s="231"/>
      <c r="AH184" s="232"/>
      <c r="AI184" s="205"/>
      <c r="AJ184" s="203"/>
      <c r="AK184" s="230"/>
      <c r="AL184" s="231"/>
      <c r="AM184" s="232"/>
      <c r="AN184" s="205"/>
      <c r="AO184" s="203"/>
      <c r="AP184" s="230"/>
      <c r="AQ184" s="231"/>
      <c r="AR184" s="232"/>
      <c r="AS184" s="205"/>
      <c r="AT184" s="203"/>
      <c r="AU184" s="230"/>
      <c r="AV184" s="231"/>
      <c r="AW184" s="232"/>
      <c r="AX184" s="205"/>
      <c r="AY184" s="203"/>
      <c r="AZ184" s="230"/>
      <c r="BA184" s="231"/>
      <c r="BB184" s="232"/>
      <c r="BC184" s="205"/>
      <c r="BD184" s="199"/>
      <c r="BE184" s="230"/>
      <c r="BF184" s="230"/>
      <c r="BG184" s="231"/>
      <c r="BH184" s="232"/>
      <c r="BI184" s="205"/>
      <c r="BJ184" s="229"/>
      <c r="BK184" s="234"/>
      <c r="BL184" s="207">
        <f t="shared" si="191"/>
        <v>0</v>
      </c>
      <c r="BM184" s="208">
        <f t="shared" si="192"/>
        <v>0</v>
      </c>
      <c r="BN184" s="208">
        <f t="shared" si="193"/>
        <v>0</v>
      </c>
      <c r="BO184" s="208">
        <f t="shared" si="194"/>
        <v>0</v>
      </c>
      <c r="BP184" s="208">
        <f t="shared" si="195"/>
        <v>0</v>
      </c>
      <c r="BQ184" s="208">
        <f t="shared" si="196"/>
        <v>0</v>
      </c>
      <c r="BR184" s="209">
        <f t="shared" si="197"/>
        <v>0</v>
      </c>
      <c r="BS184" s="209">
        <f t="shared" si="198"/>
        <v>0</v>
      </c>
      <c r="BT184" s="208">
        <f t="shared" si="199"/>
        <v>0</v>
      </c>
      <c r="BU184" s="208">
        <f t="shared" si="200"/>
        <v>0</v>
      </c>
      <c r="BV184" s="208">
        <f t="shared" si="201"/>
        <v>0</v>
      </c>
      <c r="BW184" s="208">
        <f t="shared" si="202"/>
        <v>0</v>
      </c>
      <c r="BX184" s="208">
        <f t="shared" si="203"/>
        <v>0</v>
      </c>
      <c r="BY184" s="208">
        <f t="shared" si="204"/>
        <v>0</v>
      </c>
      <c r="BZ184" s="208">
        <f t="shared" si="205"/>
        <v>0</v>
      </c>
      <c r="CA184" s="208">
        <f t="shared" si="206"/>
        <v>0</v>
      </c>
      <c r="CB184" s="208">
        <f t="shared" si="189"/>
        <v>0</v>
      </c>
      <c r="CC184" s="208">
        <f t="shared" si="207"/>
        <v>0</v>
      </c>
      <c r="CD184" s="208">
        <f t="shared" si="208"/>
        <v>0</v>
      </c>
      <c r="CE184" s="209">
        <f t="shared" si="209"/>
        <v>0</v>
      </c>
      <c r="CF184" s="209">
        <f t="shared" si="210"/>
        <v>0</v>
      </c>
      <c r="CG184" s="209">
        <f t="shared" si="211"/>
        <v>0</v>
      </c>
      <c r="CH184" s="209">
        <f t="shared" si="212"/>
        <v>0</v>
      </c>
      <c r="CI184" s="209">
        <f t="shared" si="213"/>
        <v>0</v>
      </c>
      <c r="CJ184" s="209">
        <f t="shared" si="214"/>
        <v>0</v>
      </c>
      <c r="CK184" s="209">
        <f t="shared" si="215"/>
        <v>0</v>
      </c>
      <c r="CL184" s="209">
        <f t="shared" si="216"/>
        <v>0</v>
      </c>
      <c r="CM184" s="209">
        <f t="shared" si="217"/>
        <v>0</v>
      </c>
      <c r="CN184" s="209">
        <f t="shared" si="218"/>
        <v>0</v>
      </c>
      <c r="CO184" s="209">
        <f t="shared" si="219"/>
        <v>0</v>
      </c>
      <c r="CP184" s="209">
        <f t="shared" si="220"/>
        <v>0</v>
      </c>
      <c r="CQ184" s="209">
        <f t="shared" si="221"/>
        <v>0</v>
      </c>
      <c r="CR184" s="209" t="str">
        <f t="shared" si="222"/>
        <v/>
      </c>
      <c r="CS184" s="209" t="str">
        <f t="shared" si="223"/>
        <v xml:space="preserve"> </v>
      </c>
      <c r="CT184" s="209" t="str">
        <f t="shared" si="224"/>
        <v/>
      </c>
      <c r="CU184" s="209" t="str">
        <f t="shared" si="225"/>
        <v/>
      </c>
      <c r="CV184" s="209" t="str">
        <f t="shared" si="226"/>
        <v/>
      </c>
      <c r="CW184" s="209" t="str">
        <f t="shared" si="227"/>
        <v/>
      </c>
      <c r="CX184" s="209" t="str">
        <f t="shared" si="228"/>
        <v/>
      </c>
      <c r="CY184" s="209" t="str">
        <f t="shared" si="229"/>
        <v/>
      </c>
      <c r="CZ184" s="209" t="str">
        <f t="shared" si="230"/>
        <v/>
      </c>
      <c r="DA184" s="209" t="str">
        <f t="shared" si="231"/>
        <v/>
      </c>
      <c r="DB184" s="209" t="str">
        <f t="shared" si="232"/>
        <v/>
      </c>
      <c r="DC184" s="209" t="str">
        <f t="shared" si="233"/>
        <v/>
      </c>
      <c r="DD184" s="209" t="str">
        <f t="shared" si="234"/>
        <v/>
      </c>
      <c r="DE184" s="209" t="str">
        <f t="shared" si="235"/>
        <v/>
      </c>
      <c r="DF184" s="209" t="str">
        <f t="shared" si="236"/>
        <v/>
      </c>
      <c r="DG184" s="209" t="str">
        <f t="shared" si="237"/>
        <v/>
      </c>
      <c r="DH184" s="210" t="str">
        <f t="shared" si="238"/>
        <v/>
      </c>
      <c r="DI184" s="272" t="str">
        <f t="shared" si="241"/>
        <v/>
      </c>
      <c r="DJ184" s="272" t="str">
        <f t="shared" si="240"/>
        <v/>
      </c>
      <c r="DK184" s="200">
        <f t="shared" si="242"/>
        <v>0</v>
      </c>
      <c r="DL184" s="200">
        <f t="shared" si="243"/>
        <v>0</v>
      </c>
      <c r="DM184" s="200">
        <f t="shared" si="244"/>
        <v>0</v>
      </c>
      <c r="DN184" s="200"/>
      <c r="DO184" s="272" t="str">
        <f t="shared" si="245"/>
        <v/>
      </c>
      <c r="DP184" s="272" t="str">
        <f t="shared" si="246"/>
        <v/>
      </c>
      <c r="DQ184" s="308"/>
      <c r="DR184" s="68">
        <f t="shared" si="186"/>
        <v>0</v>
      </c>
      <c r="DS184" s="68">
        <f t="shared" si="187"/>
        <v>0</v>
      </c>
      <c r="DT184" s="68">
        <f t="shared" si="188"/>
        <v>0</v>
      </c>
    </row>
    <row r="185" spans="1:156" s="90" customFormat="1" ht="23.25" customHeight="1" x14ac:dyDescent="0.2">
      <c r="A185" s="248"/>
      <c r="B185" s="263"/>
      <c r="C185" s="214"/>
      <c r="D185" s="324" t="str">
        <f t="shared" si="190"/>
        <v/>
      </c>
      <c r="E185" s="150" t="str">
        <f t="shared" si="239"/>
        <v/>
      </c>
      <c r="F185" s="214"/>
      <c r="G185" s="214"/>
      <c r="H185" s="214"/>
      <c r="I185" s="220"/>
      <c r="J185" s="214"/>
      <c r="K185" s="255"/>
      <c r="L185" s="268"/>
      <c r="M185" s="214"/>
      <c r="N185" s="215"/>
      <c r="O185" s="218"/>
      <c r="P185" s="216"/>
      <c r="Q185" s="217"/>
      <c r="R185" s="215"/>
      <c r="S185" s="219"/>
      <c r="T185" s="217"/>
      <c r="U185" s="215"/>
      <c r="V185" s="219"/>
      <c r="W185" s="217"/>
      <c r="X185" s="215"/>
      <c r="Y185" s="219"/>
      <c r="Z185" s="217"/>
      <c r="AA185" s="214"/>
      <c r="AB185" s="215"/>
      <c r="AC185" s="218"/>
      <c r="AD185" s="216"/>
      <c r="AE185" s="217"/>
      <c r="AF185" s="214"/>
      <c r="AG185" s="215"/>
      <c r="AH185" s="218"/>
      <c r="AI185" s="216"/>
      <c r="AJ185" s="217"/>
      <c r="AK185" s="214"/>
      <c r="AL185" s="215"/>
      <c r="AM185" s="218"/>
      <c r="AN185" s="216"/>
      <c r="AO185" s="217"/>
      <c r="AP185" s="214"/>
      <c r="AQ185" s="215"/>
      <c r="AR185" s="218"/>
      <c r="AS185" s="216"/>
      <c r="AT185" s="217"/>
      <c r="AU185" s="214"/>
      <c r="AV185" s="215"/>
      <c r="AW185" s="218"/>
      <c r="AX185" s="216"/>
      <c r="AY185" s="217"/>
      <c r="AZ185" s="214"/>
      <c r="BA185" s="215"/>
      <c r="BB185" s="218"/>
      <c r="BC185" s="216"/>
      <c r="BD185" s="213"/>
      <c r="BE185" s="214"/>
      <c r="BF185" s="214"/>
      <c r="BG185" s="215"/>
      <c r="BH185" s="218"/>
      <c r="BI185" s="216"/>
      <c r="BJ185" s="213"/>
      <c r="BK185" s="221"/>
      <c r="BL185" s="222">
        <f t="shared" si="191"/>
        <v>0</v>
      </c>
      <c r="BM185" s="223">
        <f t="shared" si="192"/>
        <v>0</v>
      </c>
      <c r="BN185" s="223">
        <f t="shared" si="193"/>
        <v>0</v>
      </c>
      <c r="BO185" s="223">
        <f t="shared" si="194"/>
        <v>0</v>
      </c>
      <c r="BP185" s="223">
        <f t="shared" si="195"/>
        <v>0</v>
      </c>
      <c r="BQ185" s="223">
        <f t="shared" si="196"/>
        <v>0</v>
      </c>
      <c r="BR185" s="224">
        <f t="shared" si="197"/>
        <v>0</v>
      </c>
      <c r="BS185" s="224">
        <f t="shared" si="198"/>
        <v>0</v>
      </c>
      <c r="BT185" s="223">
        <f t="shared" si="199"/>
        <v>0</v>
      </c>
      <c r="BU185" s="223">
        <f t="shared" si="200"/>
        <v>0</v>
      </c>
      <c r="BV185" s="223">
        <f t="shared" si="201"/>
        <v>0</v>
      </c>
      <c r="BW185" s="223">
        <f t="shared" si="202"/>
        <v>0</v>
      </c>
      <c r="BX185" s="223">
        <f t="shared" si="203"/>
        <v>0</v>
      </c>
      <c r="BY185" s="223">
        <f t="shared" si="204"/>
        <v>0</v>
      </c>
      <c r="BZ185" s="223">
        <f t="shared" si="205"/>
        <v>0</v>
      </c>
      <c r="CA185" s="223">
        <f t="shared" si="206"/>
        <v>0</v>
      </c>
      <c r="CB185" s="208">
        <f t="shared" si="189"/>
        <v>0</v>
      </c>
      <c r="CC185" s="223">
        <f t="shared" si="207"/>
        <v>0</v>
      </c>
      <c r="CD185" s="223">
        <f t="shared" si="208"/>
        <v>0</v>
      </c>
      <c r="CE185" s="224">
        <f t="shared" si="209"/>
        <v>0</v>
      </c>
      <c r="CF185" s="224">
        <f t="shared" si="210"/>
        <v>0</v>
      </c>
      <c r="CG185" s="224">
        <f t="shared" si="211"/>
        <v>0</v>
      </c>
      <c r="CH185" s="224">
        <f t="shared" si="212"/>
        <v>0</v>
      </c>
      <c r="CI185" s="224">
        <f t="shared" si="213"/>
        <v>0</v>
      </c>
      <c r="CJ185" s="224">
        <f t="shared" si="214"/>
        <v>0</v>
      </c>
      <c r="CK185" s="224">
        <f t="shared" si="215"/>
        <v>0</v>
      </c>
      <c r="CL185" s="224">
        <f t="shared" si="216"/>
        <v>0</v>
      </c>
      <c r="CM185" s="224">
        <f t="shared" si="217"/>
        <v>0</v>
      </c>
      <c r="CN185" s="224">
        <f t="shared" si="218"/>
        <v>0</v>
      </c>
      <c r="CO185" s="224">
        <f t="shared" si="219"/>
        <v>0</v>
      </c>
      <c r="CP185" s="224">
        <f t="shared" si="220"/>
        <v>0</v>
      </c>
      <c r="CQ185" s="224">
        <f t="shared" si="221"/>
        <v>0</v>
      </c>
      <c r="CR185" s="224" t="str">
        <f t="shared" si="222"/>
        <v/>
      </c>
      <c r="CS185" s="224" t="str">
        <f t="shared" si="223"/>
        <v xml:space="preserve"> </v>
      </c>
      <c r="CT185" s="224" t="str">
        <f t="shared" si="224"/>
        <v/>
      </c>
      <c r="CU185" s="224" t="str">
        <f t="shared" si="225"/>
        <v/>
      </c>
      <c r="CV185" s="224" t="str">
        <f t="shared" si="226"/>
        <v/>
      </c>
      <c r="CW185" s="224" t="str">
        <f t="shared" si="227"/>
        <v/>
      </c>
      <c r="CX185" s="224" t="str">
        <f t="shared" si="228"/>
        <v/>
      </c>
      <c r="CY185" s="224" t="str">
        <f t="shared" si="229"/>
        <v/>
      </c>
      <c r="CZ185" s="224" t="str">
        <f t="shared" si="230"/>
        <v/>
      </c>
      <c r="DA185" s="224" t="str">
        <f t="shared" si="231"/>
        <v/>
      </c>
      <c r="DB185" s="224" t="str">
        <f t="shared" si="232"/>
        <v/>
      </c>
      <c r="DC185" s="224" t="str">
        <f t="shared" si="233"/>
        <v/>
      </c>
      <c r="DD185" s="224" t="str">
        <f t="shared" si="234"/>
        <v/>
      </c>
      <c r="DE185" s="224" t="str">
        <f t="shared" si="235"/>
        <v/>
      </c>
      <c r="DF185" s="224" t="str">
        <f t="shared" si="236"/>
        <v/>
      </c>
      <c r="DG185" s="224" t="str">
        <f t="shared" si="237"/>
        <v/>
      </c>
      <c r="DH185" s="225" t="str">
        <f t="shared" si="238"/>
        <v/>
      </c>
      <c r="DI185" s="224" t="str">
        <f t="shared" si="241"/>
        <v/>
      </c>
      <c r="DJ185" s="224" t="str">
        <f t="shared" si="240"/>
        <v/>
      </c>
      <c r="DK185" s="306">
        <f t="shared" si="242"/>
        <v>0</v>
      </c>
      <c r="DL185" s="306">
        <f t="shared" si="243"/>
        <v>0</v>
      </c>
      <c r="DM185" s="306">
        <f t="shared" si="244"/>
        <v>0</v>
      </c>
      <c r="DN185" s="220"/>
      <c r="DO185" s="224" t="str">
        <f t="shared" si="245"/>
        <v/>
      </c>
      <c r="DP185" s="224" t="str">
        <f t="shared" si="246"/>
        <v/>
      </c>
      <c r="DQ185" s="307"/>
      <c r="DR185" s="71">
        <f t="shared" si="186"/>
        <v>0</v>
      </c>
      <c r="DS185" s="71">
        <f t="shared" si="187"/>
        <v>0</v>
      </c>
      <c r="DT185" s="71">
        <f t="shared" si="188"/>
        <v>0</v>
      </c>
      <c r="DU185" s="311"/>
      <c r="DV185" s="311"/>
      <c r="DW185" s="311"/>
      <c r="DX185" s="311"/>
      <c r="DY185" s="311"/>
      <c r="DZ185" s="311"/>
      <c r="EA185" s="311"/>
      <c r="EB185" s="311"/>
      <c r="EC185" s="311"/>
      <c r="ED185" s="311"/>
      <c r="EE185" s="311"/>
      <c r="EF185" s="311"/>
      <c r="EG185" s="311"/>
      <c r="EH185" s="311"/>
      <c r="EI185" s="311"/>
      <c r="EJ185" s="311"/>
      <c r="EK185" s="311"/>
      <c r="EL185" s="311"/>
      <c r="EM185" s="311"/>
      <c r="EN185" s="311"/>
      <c r="EO185" s="311"/>
      <c r="EP185" s="311"/>
      <c r="EQ185" s="311"/>
      <c r="ER185" s="311"/>
      <c r="ES185" s="311"/>
      <c r="ET185" s="311"/>
      <c r="EU185" s="311"/>
      <c r="EV185" s="311"/>
      <c r="EW185" s="311"/>
      <c r="EX185" s="311"/>
      <c r="EY185" s="311"/>
      <c r="EZ185" s="311"/>
    </row>
    <row r="186" spans="1:156" ht="23.25" customHeight="1" x14ac:dyDescent="0.2">
      <c r="A186" s="249"/>
      <c r="B186" s="264"/>
      <c r="C186" s="230"/>
      <c r="D186" s="325" t="str">
        <f t="shared" si="190"/>
        <v/>
      </c>
      <c r="E186" s="265" t="str">
        <f t="shared" si="239"/>
        <v/>
      </c>
      <c r="F186" s="230"/>
      <c r="G186" s="230"/>
      <c r="H186" s="230"/>
      <c r="I186" s="200"/>
      <c r="J186" s="230"/>
      <c r="K186" s="254"/>
      <c r="L186" s="269"/>
      <c r="M186" s="230"/>
      <c r="N186" s="231"/>
      <c r="O186" s="232"/>
      <c r="P186" s="205"/>
      <c r="Q186" s="203"/>
      <c r="R186" s="231"/>
      <c r="S186" s="233"/>
      <c r="T186" s="203"/>
      <c r="U186" s="231"/>
      <c r="V186" s="233"/>
      <c r="W186" s="203"/>
      <c r="X186" s="231"/>
      <c r="Y186" s="233"/>
      <c r="Z186" s="203"/>
      <c r="AA186" s="230"/>
      <c r="AB186" s="231"/>
      <c r="AC186" s="232"/>
      <c r="AD186" s="205"/>
      <c r="AE186" s="203"/>
      <c r="AF186" s="230"/>
      <c r="AG186" s="231"/>
      <c r="AH186" s="232"/>
      <c r="AI186" s="205"/>
      <c r="AJ186" s="203"/>
      <c r="AK186" s="230"/>
      <c r="AL186" s="231"/>
      <c r="AM186" s="232"/>
      <c r="AN186" s="205"/>
      <c r="AO186" s="203"/>
      <c r="AP186" s="230"/>
      <c r="AQ186" s="231"/>
      <c r="AR186" s="232"/>
      <c r="AS186" s="205"/>
      <c r="AT186" s="203"/>
      <c r="AU186" s="230"/>
      <c r="AV186" s="231"/>
      <c r="AW186" s="232"/>
      <c r="AX186" s="205"/>
      <c r="AY186" s="203"/>
      <c r="AZ186" s="230"/>
      <c r="BA186" s="231"/>
      <c r="BB186" s="232"/>
      <c r="BC186" s="205"/>
      <c r="BD186" s="199"/>
      <c r="BE186" s="230"/>
      <c r="BF186" s="230"/>
      <c r="BG186" s="231"/>
      <c r="BH186" s="232"/>
      <c r="BI186" s="205"/>
      <c r="BJ186" s="229"/>
      <c r="BK186" s="234"/>
      <c r="BL186" s="207">
        <f t="shared" si="191"/>
        <v>0</v>
      </c>
      <c r="BM186" s="208">
        <f t="shared" si="192"/>
        <v>0</v>
      </c>
      <c r="BN186" s="208">
        <f t="shared" si="193"/>
        <v>0</v>
      </c>
      <c r="BO186" s="208">
        <f t="shared" si="194"/>
        <v>0</v>
      </c>
      <c r="BP186" s="208">
        <f t="shared" si="195"/>
        <v>0</v>
      </c>
      <c r="BQ186" s="208">
        <f t="shared" si="196"/>
        <v>0</v>
      </c>
      <c r="BR186" s="209">
        <f t="shared" si="197"/>
        <v>0</v>
      </c>
      <c r="BS186" s="209">
        <f t="shared" si="198"/>
        <v>0</v>
      </c>
      <c r="BT186" s="208">
        <f t="shared" si="199"/>
        <v>0</v>
      </c>
      <c r="BU186" s="208">
        <f t="shared" si="200"/>
        <v>0</v>
      </c>
      <c r="BV186" s="208">
        <f t="shared" si="201"/>
        <v>0</v>
      </c>
      <c r="BW186" s="208">
        <f t="shared" si="202"/>
        <v>0</v>
      </c>
      <c r="BX186" s="208">
        <f t="shared" si="203"/>
        <v>0</v>
      </c>
      <c r="BY186" s="208">
        <f t="shared" si="204"/>
        <v>0</v>
      </c>
      <c r="BZ186" s="208">
        <f t="shared" si="205"/>
        <v>0</v>
      </c>
      <c r="CA186" s="208">
        <f t="shared" si="206"/>
        <v>0</v>
      </c>
      <c r="CB186" s="208">
        <f t="shared" si="189"/>
        <v>0</v>
      </c>
      <c r="CC186" s="208">
        <f t="shared" si="207"/>
        <v>0</v>
      </c>
      <c r="CD186" s="208">
        <f t="shared" si="208"/>
        <v>0</v>
      </c>
      <c r="CE186" s="209">
        <f t="shared" si="209"/>
        <v>0</v>
      </c>
      <c r="CF186" s="209">
        <f t="shared" si="210"/>
        <v>0</v>
      </c>
      <c r="CG186" s="209">
        <f t="shared" si="211"/>
        <v>0</v>
      </c>
      <c r="CH186" s="209">
        <f t="shared" si="212"/>
        <v>0</v>
      </c>
      <c r="CI186" s="209">
        <f t="shared" si="213"/>
        <v>0</v>
      </c>
      <c r="CJ186" s="209">
        <f t="shared" si="214"/>
        <v>0</v>
      </c>
      <c r="CK186" s="209">
        <f t="shared" si="215"/>
        <v>0</v>
      </c>
      <c r="CL186" s="209">
        <f t="shared" si="216"/>
        <v>0</v>
      </c>
      <c r="CM186" s="209">
        <f t="shared" si="217"/>
        <v>0</v>
      </c>
      <c r="CN186" s="209">
        <f t="shared" si="218"/>
        <v>0</v>
      </c>
      <c r="CO186" s="209">
        <f t="shared" si="219"/>
        <v>0</v>
      </c>
      <c r="CP186" s="209">
        <f t="shared" si="220"/>
        <v>0</v>
      </c>
      <c r="CQ186" s="209">
        <f t="shared" si="221"/>
        <v>0</v>
      </c>
      <c r="CR186" s="209" t="str">
        <f t="shared" si="222"/>
        <v/>
      </c>
      <c r="CS186" s="209" t="str">
        <f t="shared" si="223"/>
        <v xml:space="preserve"> </v>
      </c>
      <c r="CT186" s="209" t="str">
        <f t="shared" si="224"/>
        <v/>
      </c>
      <c r="CU186" s="209" t="str">
        <f t="shared" si="225"/>
        <v/>
      </c>
      <c r="CV186" s="209" t="str">
        <f t="shared" si="226"/>
        <v/>
      </c>
      <c r="CW186" s="209" t="str">
        <f t="shared" si="227"/>
        <v/>
      </c>
      <c r="CX186" s="209" t="str">
        <f t="shared" si="228"/>
        <v/>
      </c>
      <c r="CY186" s="209" t="str">
        <f t="shared" si="229"/>
        <v/>
      </c>
      <c r="CZ186" s="209" t="str">
        <f t="shared" si="230"/>
        <v/>
      </c>
      <c r="DA186" s="209" t="str">
        <f t="shared" si="231"/>
        <v/>
      </c>
      <c r="DB186" s="209" t="str">
        <f t="shared" si="232"/>
        <v/>
      </c>
      <c r="DC186" s="209" t="str">
        <f t="shared" si="233"/>
        <v/>
      </c>
      <c r="DD186" s="209" t="str">
        <f t="shared" si="234"/>
        <v/>
      </c>
      <c r="DE186" s="209" t="str">
        <f t="shared" si="235"/>
        <v/>
      </c>
      <c r="DF186" s="209" t="str">
        <f t="shared" si="236"/>
        <v/>
      </c>
      <c r="DG186" s="209" t="str">
        <f t="shared" si="237"/>
        <v/>
      </c>
      <c r="DH186" s="210" t="str">
        <f t="shared" si="238"/>
        <v/>
      </c>
      <c r="DI186" s="272" t="str">
        <f t="shared" si="241"/>
        <v/>
      </c>
      <c r="DJ186" s="272" t="str">
        <f t="shared" si="240"/>
        <v/>
      </c>
      <c r="DK186" s="200">
        <f t="shared" si="242"/>
        <v>0</v>
      </c>
      <c r="DL186" s="200">
        <f t="shared" si="243"/>
        <v>0</v>
      </c>
      <c r="DM186" s="200">
        <f t="shared" si="244"/>
        <v>0</v>
      </c>
      <c r="DN186" s="200"/>
      <c r="DO186" s="272" t="str">
        <f t="shared" si="245"/>
        <v/>
      </c>
      <c r="DP186" s="272" t="str">
        <f t="shared" si="246"/>
        <v/>
      </c>
      <c r="DQ186" s="308"/>
      <c r="DR186" s="68">
        <f t="shared" si="186"/>
        <v>0</v>
      </c>
      <c r="DS186" s="68">
        <f t="shared" si="187"/>
        <v>0</v>
      </c>
      <c r="DT186" s="68">
        <f t="shared" si="188"/>
        <v>0</v>
      </c>
    </row>
    <row r="187" spans="1:156" s="90" customFormat="1" ht="23.25" customHeight="1" x14ac:dyDescent="0.2">
      <c r="A187" s="248"/>
      <c r="B187" s="263"/>
      <c r="C187" s="214"/>
      <c r="D187" s="324" t="str">
        <f t="shared" si="190"/>
        <v/>
      </c>
      <c r="E187" s="150" t="str">
        <f t="shared" si="239"/>
        <v/>
      </c>
      <c r="F187" s="214"/>
      <c r="G187" s="214"/>
      <c r="H187" s="214"/>
      <c r="I187" s="220"/>
      <c r="J187" s="214"/>
      <c r="K187" s="255"/>
      <c r="L187" s="268"/>
      <c r="M187" s="214"/>
      <c r="N187" s="215"/>
      <c r="O187" s="218"/>
      <c r="P187" s="216"/>
      <c r="Q187" s="217"/>
      <c r="R187" s="215"/>
      <c r="S187" s="219"/>
      <c r="T187" s="217"/>
      <c r="U187" s="215"/>
      <c r="V187" s="219"/>
      <c r="W187" s="217"/>
      <c r="X187" s="215"/>
      <c r="Y187" s="219"/>
      <c r="Z187" s="217"/>
      <c r="AA187" s="214"/>
      <c r="AB187" s="215"/>
      <c r="AC187" s="218"/>
      <c r="AD187" s="216"/>
      <c r="AE187" s="217"/>
      <c r="AF187" s="214"/>
      <c r="AG187" s="215"/>
      <c r="AH187" s="218"/>
      <c r="AI187" s="216"/>
      <c r="AJ187" s="217"/>
      <c r="AK187" s="214"/>
      <c r="AL187" s="215"/>
      <c r="AM187" s="218"/>
      <c r="AN187" s="216"/>
      <c r="AO187" s="217"/>
      <c r="AP187" s="214"/>
      <c r="AQ187" s="215"/>
      <c r="AR187" s="218"/>
      <c r="AS187" s="216"/>
      <c r="AT187" s="217"/>
      <c r="AU187" s="214"/>
      <c r="AV187" s="215"/>
      <c r="AW187" s="218"/>
      <c r="AX187" s="216"/>
      <c r="AY187" s="217"/>
      <c r="AZ187" s="214"/>
      <c r="BA187" s="215"/>
      <c r="BB187" s="218"/>
      <c r="BC187" s="216"/>
      <c r="BD187" s="213"/>
      <c r="BE187" s="214"/>
      <c r="BF187" s="214"/>
      <c r="BG187" s="215"/>
      <c r="BH187" s="218"/>
      <c r="BI187" s="216"/>
      <c r="BJ187" s="213"/>
      <c r="BK187" s="221"/>
      <c r="BL187" s="222">
        <f t="shared" si="191"/>
        <v>0</v>
      </c>
      <c r="BM187" s="223">
        <f t="shared" si="192"/>
        <v>0</v>
      </c>
      <c r="BN187" s="223">
        <f t="shared" si="193"/>
        <v>0</v>
      </c>
      <c r="BO187" s="223">
        <f t="shared" si="194"/>
        <v>0</v>
      </c>
      <c r="BP187" s="223">
        <f t="shared" si="195"/>
        <v>0</v>
      </c>
      <c r="BQ187" s="223">
        <f t="shared" si="196"/>
        <v>0</v>
      </c>
      <c r="BR187" s="224">
        <f t="shared" si="197"/>
        <v>0</v>
      </c>
      <c r="BS187" s="224">
        <f t="shared" si="198"/>
        <v>0</v>
      </c>
      <c r="BT187" s="223">
        <f t="shared" si="199"/>
        <v>0</v>
      </c>
      <c r="BU187" s="223">
        <f t="shared" si="200"/>
        <v>0</v>
      </c>
      <c r="BV187" s="223">
        <f t="shared" si="201"/>
        <v>0</v>
      </c>
      <c r="BW187" s="223">
        <f t="shared" si="202"/>
        <v>0</v>
      </c>
      <c r="BX187" s="223">
        <f t="shared" si="203"/>
        <v>0</v>
      </c>
      <c r="BY187" s="223">
        <f t="shared" si="204"/>
        <v>0</v>
      </c>
      <c r="BZ187" s="223">
        <f t="shared" si="205"/>
        <v>0</v>
      </c>
      <c r="CA187" s="223">
        <f t="shared" si="206"/>
        <v>0</v>
      </c>
      <c r="CB187" s="208">
        <f t="shared" si="189"/>
        <v>0</v>
      </c>
      <c r="CC187" s="223">
        <f t="shared" si="207"/>
        <v>0</v>
      </c>
      <c r="CD187" s="223">
        <f t="shared" si="208"/>
        <v>0</v>
      </c>
      <c r="CE187" s="224">
        <f t="shared" si="209"/>
        <v>0</v>
      </c>
      <c r="CF187" s="224">
        <f t="shared" si="210"/>
        <v>0</v>
      </c>
      <c r="CG187" s="224">
        <f t="shared" si="211"/>
        <v>0</v>
      </c>
      <c r="CH187" s="224">
        <f t="shared" si="212"/>
        <v>0</v>
      </c>
      <c r="CI187" s="224">
        <f t="shared" si="213"/>
        <v>0</v>
      </c>
      <c r="CJ187" s="224">
        <f t="shared" si="214"/>
        <v>0</v>
      </c>
      <c r="CK187" s="224">
        <f t="shared" si="215"/>
        <v>0</v>
      </c>
      <c r="CL187" s="224">
        <f t="shared" si="216"/>
        <v>0</v>
      </c>
      <c r="CM187" s="224">
        <f t="shared" si="217"/>
        <v>0</v>
      </c>
      <c r="CN187" s="224">
        <f t="shared" si="218"/>
        <v>0</v>
      </c>
      <c r="CO187" s="224">
        <f t="shared" si="219"/>
        <v>0</v>
      </c>
      <c r="CP187" s="224">
        <f t="shared" si="220"/>
        <v>0</v>
      </c>
      <c r="CQ187" s="224">
        <f t="shared" si="221"/>
        <v>0</v>
      </c>
      <c r="CR187" s="224" t="str">
        <f t="shared" si="222"/>
        <v/>
      </c>
      <c r="CS187" s="224" t="str">
        <f t="shared" si="223"/>
        <v xml:space="preserve"> </v>
      </c>
      <c r="CT187" s="224" t="str">
        <f t="shared" si="224"/>
        <v/>
      </c>
      <c r="CU187" s="224" t="str">
        <f t="shared" si="225"/>
        <v/>
      </c>
      <c r="CV187" s="224" t="str">
        <f t="shared" si="226"/>
        <v/>
      </c>
      <c r="CW187" s="224" t="str">
        <f t="shared" si="227"/>
        <v/>
      </c>
      <c r="CX187" s="224" t="str">
        <f t="shared" si="228"/>
        <v/>
      </c>
      <c r="CY187" s="224" t="str">
        <f t="shared" si="229"/>
        <v/>
      </c>
      <c r="CZ187" s="224" t="str">
        <f t="shared" si="230"/>
        <v/>
      </c>
      <c r="DA187" s="224" t="str">
        <f t="shared" si="231"/>
        <v/>
      </c>
      <c r="DB187" s="224" t="str">
        <f t="shared" si="232"/>
        <v/>
      </c>
      <c r="DC187" s="224" t="str">
        <f t="shared" si="233"/>
        <v/>
      </c>
      <c r="DD187" s="224" t="str">
        <f t="shared" si="234"/>
        <v/>
      </c>
      <c r="DE187" s="224" t="str">
        <f t="shared" si="235"/>
        <v/>
      </c>
      <c r="DF187" s="224" t="str">
        <f t="shared" si="236"/>
        <v/>
      </c>
      <c r="DG187" s="224" t="str">
        <f t="shared" si="237"/>
        <v/>
      </c>
      <c r="DH187" s="225" t="str">
        <f t="shared" si="238"/>
        <v/>
      </c>
      <c r="DI187" s="224" t="str">
        <f t="shared" si="241"/>
        <v/>
      </c>
      <c r="DJ187" s="224" t="str">
        <f t="shared" si="240"/>
        <v/>
      </c>
      <c r="DK187" s="306">
        <f t="shared" si="242"/>
        <v>0</v>
      </c>
      <c r="DL187" s="306">
        <f t="shared" si="243"/>
        <v>0</v>
      </c>
      <c r="DM187" s="306">
        <f t="shared" si="244"/>
        <v>0</v>
      </c>
      <c r="DN187" s="220"/>
      <c r="DO187" s="224" t="str">
        <f t="shared" si="245"/>
        <v/>
      </c>
      <c r="DP187" s="224" t="str">
        <f t="shared" si="246"/>
        <v/>
      </c>
      <c r="DQ187" s="307"/>
      <c r="DR187" s="71">
        <f t="shared" si="186"/>
        <v>0</v>
      </c>
      <c r="DS187" s="71">
        <f t="shared" si="187"/>
        <v>0</v>
      </c>
      <c r="DT187" s="71">
        <f t="shared" si="188"/>
        <v>0</v>
      </c>
      <c r="DU187" s="311"/>
      <c r="DV187" s="311"/>
      <c r="DW187" s="311"/>
      <c r="DX187" s="311"/>
      <c r="DY187" s="311"/>
      <c r="DZ187" s="311"/>
      <c r="EA187" s="311"/>
      <c r="EB187" s="311"/>
      <c r="EC187" s="311"/>
      <c r="ED187" s="311"/>
      <c r="EE187" s="311"/>
      <c r="EF187" s="311"/>
      <c r="EG187" s="311"/>
      <c r="EH187" s="311"/>
      <c r="EI187" s="311"/>
      <c r="EJ187" s="311"/>
      <c r="EK187" s="311"/>
      <c r="EL187" s="311"/>
      <c r="EM187" s="311"/>
      <c r="EN187" s="311"/>
      <c r="EO187" s="311"/>
      <c r="EP187" s="311"/>
      <c r="EQ187" s="311"/>
      <c r="ER187" s="311"/>
      <c r="ES187" s="311"/>
      <c r="ET187" s="311"/>
      <c r="EU187" s="311"/>
      <c r="EV187" s="311"/>
      <c r="EW187" s="311"/>
      <c r="EX187" s="311"/>
      <c r="EY187" s="311"/>
      <c r="EZ187" s="311"/>
    </row>
    <row r="188" spans="1:156" ht="23.25" customHeight="1" x14ac:dyDescent="0.2">
      <c r="A188" s="249"/>
      <c r="B188" s="264"/>
      <c r="C188" s="230"/>
      <c r="D188" s="325" t="str">
        <f t="shared" si="190"/>
        <v/>
      </c>
      <c r="E188" s="265" t="str">
        <f t="shared" si="239"/>
        <v/>
      </c>
      <c r="F188" s="230"/>
      <c r="G188" s="230"/>
      <c r="H188" s="230"/>
      <c r="I188" s="200"/>
      <c r="J188" s="230"/>
      <c r="K188" s="254"/>
      <c r="L188" s="269"/>
      <c r="M188" s="230"/>
      <c r="N188" s="231"/>
      <c r="O188" s="232"/>
      <c r="P188" s="205"/>
      <c r="Q188" s="203"/>
      <c r="R188" s="231"/>
      <c r="S188" s="233"/>
      <c r="T188" s="203"/>
      <c r="U188" s="231"/>
      <c r="V188" s="233"/>
      <c r="W188" s="203"/>
      <c r="X188" s="231"/>
      <c r="Y188" s="233"/>
      <c r="Z188" s="203"/>
      <c r="AA188" s="230"/>
      <c r="AB188" s="231"/>
      <c r="AC188" s="232"/>
      <c r="AD188" s="205"/>
      <c r="AE188" s="203"/>
      <c r="AF188" s="230"/>
      <c r="AG188" s="231"/>
      <c r="AH188" s="232"/>
      <c r="AI188" s="205"/>
      <c r="AJ188" s="203"/>
      <c r="AK188" s="230"/>
      <c r="AL188" s="231"/>
      <c r="AM188" s="232"/>
      <c r="AN188" s="205"/>
      <c r="AO188" s="203"/>
      <c r="AP188" s="230"/>
      <c r="AQ188" s="231"/>
      <c r="AR188" s="232"/>
      <c r="AS188" s="205"/>
      <c r="AT188" s="203"/>
      <c r="AU188" s="230"/>
      <c r="AV188" s="231"/>
      <c r="AW188" s="232"/>
      <c r="AX188" s="205"/>
      <c r="AY188" s="203"/>
      <c r="AZ188" s="230"/>
      <c r="BA188" s="231"/>
      <c r="BB188" s="232"/>
      <c r="BC188" s="205"/>
      <c r="BD188" s="199"/>
      <c r="BE188" s="230"/>
      <c r="BF188" s="230"/>
      <c r="BG188" s="231"/>
      <c r="BH188" s="232"/>
      <c r="BI188" s="205"/>
      <c r="BJ188" s="229"/>
      <c r="BK188" s="234"/>
      <c r="BL188" s="207">
        <f t="shared" si="191"/>
        <v>0</v>
      </c>
      <c r="BM188" s="208">
        <f t="shared" si="192"/>
        <v>0</v>
      </c>
      <c r="BN188" s="208">
        <f t="shared" si="193"/>
        <v>0</v>
      </c>
      <c r="BO188" s="208">
        <f t="shared" si="194"/>
        <v>0</v>
      </c>
      <c r="BP188" s="208">
        <f t="shared" si="195"/>
        <v>0</v>
      </c>
      <c r="BQ188" s="208">
        <f t="shared" si="196"/>
        <v>0</v>
      </c>
      <c r="BR188" s="209">
        <f t="shared" si="197"/>
        <v>0</v>
      </c>
      <c r="BS188" s="209">
        <f t="shared" si="198"/>
        <v>0</v>
      </c>
      <c r="BT188" s="208">
        <f t="shared" si="199"/>
        <v>0</v>
      </c>
      <c r="BU188" s="208">
        <f t="shared" si="200"/>
        <v>0</v>
      </c>
      <c r="BV188" s="208">
        <f t="shared" si="201"/>
        <v>0</v>
      </c>
      <c r="BW188" s="208">
        <f t="shared" si="202"/>
        <v>0</v>
      </c>
      <c r="BX188" s="208">
        <f t="shared" si="203"/>
        <v>0</v>
      </c>
      <c r="BY188" s="208">
        <f t="shared" si="204"/>
        <v>0</v>
      </c>
      <c r="BZ188" s="208">
        <f t="shared" si="205"/>
        <v>0</v>
      </c>
      <c r="CA188" s="208">
        <f t="shared" si="206"/>
        <v>0</v>
      </c>
      <c r="CB188" s="208">
        <f t="shared" si="189"/>
        <v>0</v>
      </c>
      <c r="CC188" s="208">
        <f t="shared" si="207"/>
        <v>0</v>
      </c>
      <c r="CD188" s="208">
        <f t="shared" si="208"/>
        <v>0</v>
      </c>
      <c r="CE188" s="209">
        <f t="shared" si="209"/>
        <v>0</v>
      </c>
      <c r="CF188" s="209">
        <f t="shared" si="210"/>
        <v>0</v>
      </c>
      <c r="CG188" s="209">
        <f t="shared" si="211"/>
        <v>0</v>
      </c>
      <c r="CH188" s="209">
        <f t="shared" si="212"/>
        <v>0</v>
      </c>
      <c r="CI188" s="209">
        <f t="shared" si="213"/>
        <v>0</v>
      </c>
      <c r="CJ188" s="209">
        <f t="shared" si="214"/>
        <v>0</v>
      </c>
      <c r="CK188" s="209">
        <f t="shared" si="215"/>
        <v>0</v>
      </c>
      <c r="CL188" s="209">
        <f t="shared" si="216"/>
        <v>0</v>
      </c>
      <c r="CM188" s="209">
        <f t="shared" si="217"/>
        <v>0</v>
      </c>
      <c r="CN188" s="209">
        <f t="shared" si="218"/>
        <v>0</v>
      </c>
      <c r="CO188" s="209">
        <f t="shared" si="219"/>
        <v>0</v>
      </c>
      <c r="CP188" s="209">
        <f t="shared" si="220"/>
        <v>0</v>
      </c>
      <c r="CQ188" s="209">
        <f t="shared" si="221"/>
        <v>0</v>
      </c>
      <c r="CR188" s="209" t="str">
        <f t="shared" si="222"/>
        <v/>
      </c>
      <c r="CS188" s="209" t="str">
        <f t="shared" si="223"/>
        <v xml:space="preserve"> </v>
      </c>
      <c r="CT188" s="209" t="str">
        <f t="shared" si="224"/>
        <v/>
      </c>
      <c r="CU188" s="209" t="str">
        <f t="shared" si="225"/>
        <v/>
      </c>
      <c r="CV188" s="209" t="str">
        <f t="shared" si="226"/>
        <v/>
      </c>
      <c r="CW188" s="209" t="str">
        <f t="shared" si="227"/>
        <v/>
      </c>
      <c r="CX188" s="209" t="str">
        <f t="shared" si="228"/>
        <v/>
      </c>
      <c r="CY188" s="209" t="str">
        <f t="shared" si="229"/>
        <v/>
      </c>
      <c r="CZ188" s="209" t="str">
        <f t="shared" si="230"/>
        <v/>
      </c>
      <c r="DA188" s="209" t="str">
        <f t="shared" si="231"/>
        <v/>
      </c>
      <c r="DB188" s="209" t="str">
        <f t="shared" si="232"/>
        <v/>
      </c>
      <c r="DC188" s="209" t="str">
        <f t="shared" si="233"/>
        <v/>
      </c>
      <c r="DD188" s="209" t="str">
        <f t="shared" si="234"/>
        <v/>
      </c>
      <c r="DE188" s="209" t="str">
        <f t="shared" si="235"/>
        <v/>
      </c>
      <c r="DF188" s="209" t="str">
        <f t="shared" si="236"/>
        <v/>
      </c>
      <c r="DG188" s="209" t="str">
        <f t="shared" si="237"/>
        <v/>
      </c>
      <c r="DH188" s="210" t="str">
        <f t="shared" si="238"/>
        <v/>
      </c>
      <c r="DI188" s="272" t="str">
        <f t="shared" si="241"/>
        <v/>
      </c>
      <c r="DJ188" s="272" t="str">
        <f t="shared" si="240"/>
        <v/>
      </c>
      <c r="DK188" s="200">
        <f t="shared" si="242"/>
        <v>0</v>
      </c>
      <c r="DL188" s="200">
        <f t="shared" si="243"/>
        <v>0</v>
      </c>
      <c r="DM188" s="200">
        <f t="shared" si="244"/>
        <v>0</v>
      </c>
      <c r="DN188" s="200"/>
      <c r="DO188" s="272" t="str">
        <f t="shared" si="245"/>
        <v/>
      </c>
      <c r="DP188" s="272" t="str">
        <f t="shared" si="246"/>
        <v/>
      </c>
      <c r="DQ188" s="308"/>
      <c r="DR188" s="68">
        <f t="shared" si="186"/>
        <v>0</v>
      </c>
      <c r="DS188" s="68">
        <f t="shared" si="187"/>
        <v>0</v>
      </c>
      <c r="DT188" s="68">
        <f t="shared" si="188"/>
        <v>0</v>
      </c>
    </row>
    <row r="189" spans="1:156" s="90" customFormat="1" ht="23.25" customHeight="1" x14ac:dyDescent="0.2">
      <c r="A189" s="248"/>
      <c r="B189" s="263"/>
      <c r="C189" s="214"/>
      <c r="D189" s="324" t="str">
        <f t="shared" si="190"/>
        <v/>
      </c>
      <c r="E189" s="150" t="str">
        <f t="shared" si="239"/>
        <v/>
      </c>
      <c r="F189" s="214"/>
      <c r="G189" s="214"/>
      <c r="H189" s="214"/>
      <c r="I189" s="220"/>
      <c r="J189" s="214"/>
      <c r="K189" s="255"/>
      <c r="L189" s="268"/>
      <c r="M189" s="214"/>
      <c r="N189" s="215"/>
      <c r="O189" s="218"/>
      <c r="P189" s="216"/>
      <c r="Q189" s="217"/>
      <c r="R189" s="215"/>
      <c r="S189" s="219"/>
      <c r="T189" s="217"/>
      <c r="U189" s="215"/>
      <c r="V189" s="219"/>
      <c r="W189" s="217"/>
      <c r="X189" s="215"/>
      <c r="Y189" s="219"/>
      <c r="Z189" s="217"/>
      <c r="AA189" s="214"/>
      <c r="AB189" s="215"/>
      <c r="AC189" s="218"/>
      <c r="AD189" s="216"/>
      <c r="AE189" s="217"/>
      <c r="AF189" s="214"/>
      <c r="AG189" s="215"/>
      <c r="AH189" s="218"/>
      <c r="AI189" s="216"/>
      <c r="AJ189" s="217"/>
      <c r="AK189" s="214"/>
      <c r="AL189" s="215"/>
      <c r="AM189" s="218"/>
      <c r="AN189" s="216"/>
      <c r="AO189" s="217"/>
      <c r="AP189" s="214"/>
      <c r="AQ189" s="215"/>
      <c r="AR189" s="218"/>
      <c r="AS189" s="216"/>
      <c r="AT189" s="217"/>
      <c r="AU189" s="214"/>
      <c r="AV189" s="215"/>
      <c r="AW189" s="218"/>
      <c r="AX189" s="216"/>
      <c r="AY189" s="217"/>
      <c r="AZ189" s="214"/>
      <c r="BA189" s="215"/>
      <c r="BB189" s="218"/>
      <c r="BC189" s="216"/>
      <c r="BD189" s="213"/>
      <c r="BE189" s="214"/>
      <c r="BF189" s="214"/>
      <c r="BG189" s="215"/>
      <c r="BH189" s="218"/>
      <c r="BI189" s="216"/>
      <c r="BJ189" s="213"/>
      <c r="BK189" s="221"/>
      <c r="BL189" s="222">
        <f t="shared" si="191"/>
        <v>0</v>
      </c>
      <c r="BM189" s="223">
        <f t="shared" si="192"/>
        <v>0</v>
      </c>
      <c r="BN189" s="223">
        <f t="shared" si="193"/>
        <v>0</v>
      </c>
      <c r="BO189" s="223">
        <f t="shared" si="194"/>
        <v>0</v>
      </c>
      <c r="BP189" s="223">
        <f t="shared" si="195"/>
        <v>0</v>
      </c>
      <c r="BQ189" s="223">
        <f t="shared" si="196"/>
        <v>0</v>
      </c>
      <c r="BR189" s="224">
        <f t="shared" si="197"/>
        <v>0</v>
      </c>
      <c r="BS189" s="224">
        <f t="shared" si="198"/>
        <v>0</v>
      </c>
      <c r="BT189" s="223">
        <f t="shared" si="199"/>
        <v>0</v>
      </c>
      <c r="BU189" s="223">
        <f t="shared" si="200"/>
        <v>0</v>
      </c>
      <c r="BV189" s="223">
        <f t="shared" si="201"/>
        <v>0</v>
      </c>
      <c r="BW189" s="223">
        <f t="shared" si="202"/>
        <v>0</v>
      </c>
      <c r="BX189" s="223">
        <f t="shared" si="203"/>
        <v>0</v>
      </c>
      <c r="BY189" s="223">
        <f t="shared" si="204"/>
        <v>0</v>
      </c>
      <c r="BZ189" s="223">
        <f t="shared" si="205"/>
        <v>0</v>
      </c>
      <c r="CA189" s="223">
        <f t="shared" si="206"/>
        <v>0</v>
      </c>
      <c r="CB189" s="208">
        <f t="shared" si="189"/>
        <v>0</v>
      </c>
      <c r="CC189" s="223">
        <f t="shared" si="207"/>
        <v>0</v>
      </c>
      <c r="CD189" s="223">
        <f t="shared" si="208"/>
        <v>0</v>
      </c>
      <c r="CE189" s="224">
        <f t="shared" si="209"/>
        <v>0</v>
      </c>
      <c r="CF189" s="224">
        <f t="shared" si="210"/>
        <v>0</v>
      </c>
      <c r="CG189" s="224">
        <f t="shared" si="211"/>
        <v>0</v>
      </c>
      <c r="CH189" s="224">
        <f t="shared" si="212"/>
        <v>0</v>
      </c>
      <c r="CI189" s="224">
        <f t="shared" si="213"/>
        <v>0</v>
      </c>
      <c r="CJ189" s="224">
        <f t="shared" si="214"/>
        <v>0</v>
      </c>
      <c r="CK189" s="224">
        <f t="shared" si="215"/>
        <v>0</v>
      </c>
      <c r="CL189" s="224">
        <f t="shared" si="216"/>
        <v>0</v>
      </c>
      <c r="CM189" s="224">
        <f t="shared" si="217"/>
        <v>0</v>
      </c>
      <c r="CN189" s="224">
        <f t="shared" si="218"/>
        <v>0</v>
      </c>
      <c r="CO189" s="224">
        <f t="shared" si="219"/>
        <v>0</v>
      </c>
      <c r="CP189" s="224">
        <f t="shared" si="220"/>
        <v>0</v>
      </c>
      <c r="CQ189" s="224">
        <f t="shared" si="221"/>
        <v>0</v>
      </c>
      <c r="CR189" s="224" t="str">
        <f t="shared" si="222"/>
        <v/>
      </c>
      <c r="CS189" s="224" t="str">
        <f t="shared" si="223"/>
        <v xml:space="preserve"> </v>
      </c>
      <c r="CT189" s="224" t="str">
        <f t="shared" si="224"/>
        <v/>
      </c>
      <c r="CU189" s="224" t="str">
        <f t="shared" si="225"/>
        <v/>
      </c>
      <c r="CV189" s="224" t="str">
        <f t="shared" si="226"/>
        <v/>
      </c>
      <c r="CW189" s="224" t="str">
        <f t="shared" si="227"/>
        <v/>
      </c>
      <c r="CX189" s="224" t="str">
        <f t="shared" si="228"/>
        <v/>
      </c>
      <c r="CY189" s="224" t="str">
        <f t="shared" si="229"/>
        <v/>
      </c>
      <c r="CZ189" s="224" t="str">
        <f t="shared" si="230"/>
        <v/>
      </c>
      <c r="DA189" s="224" t="str">
        <f t="shared" si="231"/>
        <v/>
      </c>
      <c r="DB189" s="224" t="str">
        <f t="shared" si="232"/>
        <v/>
      </c>
      <c r="DC189" s="224" t="str">
        <f t="shared" si="233"/>
        <v/>
      </c>
      <c r="DD189" s="224" t="str">
        <f t="shared" si="234"/>
        <v/>
      </c>
      <c r="DE189" s="224" t="str">
        <f t="shared" si="235"/>
        <v/>
      </c>
      <c r="DF189" s="224" t="str">
        <f t="shared" si="236"/>
        <v/>
      </c>
      <c r="DG189" s="224" t="str">
        <f t="shared" si="237"/>
        <v/>
      </c>
      <c r="DH189" s="225" t="str">
        <f t="shared" si="238"/>
        <v/>
      </c>
      <c r="DI189" s="224" t="str">
        <f t="shared" si="241"/>
        <v/>
      </c>
      <c r="DJ189" s="224" t="str">
        <f t="shared" si="240"/>
        <v/>
      </c>
      <c r="DK189" s="306">
        <f t="shared" si="242"/>
        <v>0</v>
      </c>
      <c r="DL189" s="306">
        <f t="shared" si="243"/>
        <v>0</v>
      </c>
      <c r="DM189" s="306">
        <f t="shared" si="244"/>
        <v>0</v>
      </c>
      <c r="DN189" s="220"/>
      <c r="DO189" s="224" t="str">
        <f t="shared" si="245"/>
        <v/>
      </c>
      <c r="DP189" s="224" t="str">
        <f t="shared" si="246"/>
        <v/>
      </c>
      <c r="DQ189" s="307"/>
      <c r="DR189" s="71">
        <f t="shared" si="186"/>
        <v>0</v>
      </c>
      <c r="DS189" s="71">
        <f t="shared" si="187"/>
        <v>0</v>
      </c>
      <c r="DT189" s="71">
        <f t="shared" si="188"/>
        <v>0</v>
      </c>
      <c r="DU189" s="311"/>
      <c r="DV189" s="311"/>
      <c r="DW189" s="311"/>
      <c r="DX189" s="311"/>
      <c r="DY189" s="311"/>
      <c r="DZ189" s="311"/>
      <c r="EA189" s="311"/>
      <c r="EB189" s="311"/>
      <c r="EC189" s="311"/>
      <c r="ED189" s="311"/>
      <c r="EE189" s="311"/>
      <c r="EF189" s="311"/>
      <c r="EG189" s="311"/>
      <c r="EH189" s="311"/>
      <c r="EI189" s="311"/>
      <c r="EJ189" s="311"/>
      <c r="EK189" s="311"/>
      <c r="EL189" s="311"/>
      <c r="EM189" s="311"/>
      <c r="EN189" s="311"/>
      <c r="EO189" s="311"/>
      <c r="EP189" s="311"/>
      <c r="EQ189" s="311"/>
      <c r="ER189" s="311"/>
      <c r="ES189" s="311"/>
      <c r="ET189" s="311"/>
      <c r="EU189" s="311"/>
      <c r="EV189" s="311"/>
      <c r="EW189" s="311"/>
      <c r="EX189" s="311"/>
      <c r="EY189" s="311"/>
      <c r="EZ189" s="311"/>
    </row>
    <row r="190" spans="1:156" ht="23.25" customHeight="1" x14ac:dyDescent="0.2">
      <c r="A190" s="249"/>
      <c r="B190" s="264"/>
      <c r="C190" s="230"/>
      <c r="D190" s="325" t="str">
        <f t="shared" si="190"/>
        <v/>
      </c>
      <c r="E190" s="265" t="str">
        <f t="shared" si="239"/>
        <v/>
      </c>
      <c r="F190" s="230"/>
      <c r="G190" s="230"/>
      <c r="H190" s="230"/>
      <c r="I190" s="200"/>
      <c r="J190" s="230"/>
      <c r="K190" s="254"/>
      <c r="L190" s="269"/>
      <c r="M190" s="230"/>
      <c r="N190" s="231"/>
      <c r="O190" s="232"/>
      <c r="P190" s="205"/>
      <c r="Q190" s="203"/>
      <c r="R190" s="231"/>
      <c r="S190" s="233"/>
      <c r="T190" s="203"/>
      <c r="U190" s="231"/>
      <c r="V190" s="233"/>
      <c r="W190" s="203"/>
      <c r="X190" s="231"/>
      <c r="Y190" s="233"/>
      <c r="Z190" s="203"/>
      <c r="AA190" s="230"/>
      <c r="AB190" s="231"/>
      <c r="AC190" s="232"/>
      <c r="AD190" s="205"/>
      <c r="AE190" s="203"/>
      <c r="AF190" s="230"/>
      <c r="AG190" s="231"/>
      <c r="AH190" s="232"/>
      <c r="AI190" s="205"/>
      <c r="AJ190" s="203"/>
      <c r="AK190" s="230"/>
      <c r="AL190" s="231"/>
      <c r="AM190" s="232"/>
      <c r="AN190" s="205"/>
      <c r="AO190" s="203"/>
      <c r="AP190" s="230"/>
      <c r="AQ190" s="231"/>
      <c r="AR190" s="232"/>
      <c r="AS190" s="205"/>
      <c r="AT190" s="203"/>
      <c r="AU190" s="230"/>
      <c r="AV190" s="231"/>
      <c r="AW190" s="232"/>
      <c r="AX190" s="205"/>
      <c r="AY190" s="203"/>
      <c r="AZ190" s="230"/>
      <c r="BA190" s="231"/>
      <c r="BB190" s="232"/>
      <c r="BC190" s="205"/>
      <c r="BD190" s="199"/>
      <c r="BE190" s="230"/>
      <c r="BF190" s="230"/>
      <c r="BG190" s="231"/>
      <c r="BH190" s="232"/>
      <c r="BI190" s="205"/>
      <c r="BJ190" s="229"/>
      <c r="BK190" s="234"/>
      <c r="BL190" s="207">
        <f t="shared" si="191"/>
        <v>0</v>
      </c>
      <c r="BM190" s="208">
        <f t="shared" si="192"/>
        <v>0</v>
      </c>
      <c r="BN190" s="208">
        <f t="shared" si="193"/>
        <v>0</v>
      </c>
      <c r="BO190" s="208">
        <f t="shared" si="194"/>
        <v>0</v>
      </c>
      <c r="BP190" s="208">
        <f t="shared" si="195"/>
        <v>0</v>
      </c>
      <c r="BQ190" s="208">
        <f t="shared" si="196"/>
        <v>0</v>
      </c>
      <c r="BR190" s="209">
        <f t="shared" si="197"/>
        <v>0</v>
      </c>
      <c r="BS190" s="209">
        <f t="shared" si="198"/>
        <v>0</v>
      </c>
      <c r="BT190" s="208">
        <f t="shared" si="199"/>
        <v>0</v>
      </c>
      <c r="BU190" s="208">
        <f t="shared" si="200"/>
        <v>0</v>
      </c>
      <c r="BV190" s="208">
        <f t="shared" si="201"/>
        <v>0</v>
      </c>
      <c r="BW190" s="208">
        <f t="shared" si="202"/>
        <v>0</v>
      </c>
      <c r="BX190" s="208">
        <f t="shared" si="203"/>
        <v>0</v>
      </c>
      <c r="BY190" s="208">
        <f t="shared" si="204"/>
        <v>0</v>
      </c>
      <c r="BZ190" s="208">
        <f t="shared" si="205"/>
        <v>0</v>
      </c>
      <c r="CA190" s="208">
        <f t="shared" si="206"/>
        <v>0</v>
      </c>
      <c r="CB190" s="208">
        <f t="shared" si="189"/>
        <v>0</v>
      </c>
      <c r="CC190" s="208">
        <f t="shared" si="207"/>
        <v>0</v>
      </c>
      <c r="CD190" s="208">
        <f t="shared" si="208"/>
        <v>0</v>
      </c>
      <c r="CE190" s="209">
        <f t="shared" si="209"/>
        <v>0</v>
      </c>
      <c r="CF190" s="209">
        <f t="shared" si="210"/>
        <v>0</v>
      </c>
      <c r="CG190" s="209">
        <f t="shared" si="211"/>
        <v>0</v>
      </c>
      <c r="CH190" s="209">
        <f t="shared" si="212"/>
        <v>0</v>
      </c>
      <c r="CI190" s="209">
        <f t="shared" si="213"/>
        <v>0</v>
      </c>
      <c r="CJ190" s="209">
        <f t="shared" si="214"/>
        <v>0</v>
      </c>
      <c r="CK190" s="209">
        <f t="shared" si="215"/>
        <v>0</v>
      </c>
      <c r="CL190" s="209">
        <f t="shared" si="216"/>
        <v>0</v>
      </c>
      <c r="CM190" s="209">
        <f t="shared" si="217"/>
        <v>0</v>
      </c>
      <c r="CN190" s="209">
        <f t="shared" si="218"/>
        <v>0</v>
      </c>
      <c r="CO190" s="209">
        <f t="shared" si="219"/>
        <v>0</v>
      </c>
      <c r="CP190" s="209">
        <f t="shared" si="220"/>
        <v>0</v>
      </c>
      <c r="CQ190" s="209">
        <f t="shared" si="221"/>
        <v>0</v>
      </c>
      <c r="CR190" s="209" t="str">
        <f t="shared" si="222"/>
        <v/>
      </c>
      <c r="CS190" s="209" t="str">
        <f t="shared" si="223"/>
        <v xml:space="preserve"> </v>
      </c>
      <c r="CT190" s="209" t="str">
        <f t="shared" si="224"/>
        <v/>
      </c>
      <c r="CU190" s="209" t="str">
        <f t="shared" si="225"/>
        <v/>
      </c>
      <c r="CV190" s="209" t="str">
        <f t="shared" si="226"/>
        <v/>
      </c>
      <c r="CW190" s="209" t="str">
        <f t="shared" si="227"/>
        <v/>
      </c>
      <c r="CX190" s="209" t="str">
        <f t="shared" si="228"/>
        <v/>
      </c>
      <c r="CY190" s="209" t="str">
        <f t="shared" si="229"/>
        <v/>
      </c>
      <c r="CZ190" s="209" t="str">
        <f t="shared" si="230"/>
        <v/>
      </c>
      <c r="DA190" s="209" t="str">
        <f t="shared" si="231"/>
        <v/>
      </c>
      <c r="DB190" s="209" t="str">
        <f t="shared" si="232"/>
        <v/>
      </c>
      <c r="DC190" s="209" t="str">
        <f t="shared" si="233"/>
        <v/>
      </c>
      <c r="DD190" s="209" t="str">
        <f t="shared" si="234"/>
        <v/>
      </c>
      <c r="DE190" s="209" t="str">
        <f t="shared" si="235"/>
        <v/>
      </c>
      <c r="DF190" s="209" t="str">
        <f t="shared" si="236"/>
        <v/>
      </c>
      <c r="DG190" s="209" t="str">
        <f t="shared" si="237"/>
        <v/>
      </c>
      <c r="DH190" s="210" t="str">
        <f t="shared" si="238"/>
        <v/>
      </c>
      <c r="DI190" s="272" t="str">
        <f t="shared" si="241"/>
        <v/>
      </c>
      <c r="DJ190" s="272" t="str">
        <f t="shared" si="240"/>
        <v/>
      </c>
      <c r="DK190" s="200">
        <f t="shared" si="242"/>
        <v>0</v>
      </c>
      <c r="DL190" s="200">
        <f t="shared" si="243"/>
        <v>0</v>
      </c>
      <c r="DM190" s="200">
        <f t="shared" si="244"/>
        <v>0</v>
      </c>
      <c r="DN190" s="200"/>
      <c r="DO190" s="272" t="str">
        <f t="shared" si="245"/>
        <v/>
      </c>
      <c r="DP190" s="272" t="str">
        <f t="shared" si="246"/>
        <v/>
      </c>
      <c r="DQ190" s="308"/>
      <c r="DR190" s="68">
        <f t="shared" si="186"/>
        <v>0</v>
      </c>
      <c r="DS190" s="68">
        <f t="shared" si="187"/>
        <v>0</v>
      </c>
      <c r="DT190" s="68">
        <f t="shared" si="188"/>
        <v>0</v>
      </c>
    </row>
    <row r="191" spans="1:156" s="90" customFormat="1" ht="23.25" customHeight="1" x14ac:dyDescent="0.2">
      <c r="A191" s="248"/>
      <c r="B191" s="263"/>
      <c r="C191" s="214"/>
      <c r="D191" s="324" t="str">
        <f t="shared" si="190"/>
        <v/>
      </c>
      <c r="E191" s="150" t="str">
        <f t="shared" si="239"/>
        <v/>
      </c>
      <c r="F191" s="214"/>
      <c r="G191" s="214"/>
      <c r="H191" s="214"/>
      <c r="I191" s="220"/>
      <c r="J191" s="214"/>
      <c r="K191" s="255"/>
      <c r="L191" s="268"/>
      <c r="M191" s="214"/>
      <c r="N191" s="215"/>
      <c r="O191" s="218"/>
      <c r="P191" s="216"/>
      <c r="Q191" s="217"/>
      <c r="R191" s="215"/>
      <c r="S191" s="219"/>
      <c r="T191" s="217"/>
      <c r="U191" s="215"/>
      <c r="V191" s="219"/>
      <c r="W191" s="217"/>
      <c r="X191" s="215"/>
      <c r="Y191" s="219"/>
      <c r="Z191" s="217"/>
      <c r="AA191" s="214"/>
      <c r="AB191" s="215"/>
      <c r="AC191" s="218"/>
      <c r="AD191" s="216"/>
      <c r="AE191" s="217"/>
      <c r="AF191" s="214"/>
      <c r="AG191" s="215"/>
      <c r="AH191" s="218"/>
      <c r="AI191" s="216"/>
      <c r="AJ191" s="217"/>
      <c r="AK191" s="214"/>
      <c r="AL191" s="215"/>
      <c r="AM191" s="218"/>
      <c r="AN191" s="216"/>
      <c r="AO191" s="217"/>
      <c r="AP191" s="214"/>
      <c r="AQ191" s="215"/>
      <c r="AR191" s="218"/>
      <c r="AS191" s="216"/>
      <c r="AT191" s="217"/>
      <c r="AU191" s="214"/>
      <c r="AV191" s="215"/>
      <c r="AW191" s="218"/>
      <c r="AX191" s="216"/>
      <c r="AY191" s="217"/>
      <c r="AZ191" s="214"/>
      <c r="BA191" s="215"/>
      <c r="BB191" s="218"/>
      <c r="BC191" s="216"/>
      <c r="BD191" s="213"/>
      <c r="BE191" s="214"/>
      <c r="BF191" s="214"/>
      <c r="BG191" s="215"/>
      <c r="BH191" s="218"/>
      <c r="BI191" s="216"/>
      <c r="BJ191" s="213"/>
      <c r="BK191" s="221"/>
      <c r="BL191" s="222">
        <f t="shared" si="191"/>
        <v>0</v>
      </c>
      <c r="BM191" s="223">
        <f t="shared" si="192"/>
        <v>0</v>
      </c>
      <c r="BN191" s="223">
        <f t="shared" si="193"/>
        <v>0</v>
      </c>
      <c r="BO191" s="223">
        <f t="shared" si="194"/>
        <v>0</v>
      </c>
      <c r="BP191" s="223">
        <f t="shared" si="195"/>
        <v>0</v>
      </c>
      <c r="BQ191" s="223">
        <f t="shared" si="196"/>
        <v>0</v>
      </c>
      <c r="BR191" s="224">
        <f t="shared" si="197"/>
        <v>0</v>
      </c>
      <c r="BS191" s="224">
        <f t="shared" si="198"/>
        <v>0</v>
      </c>
      <c r="BT191" s="223">
        <f t="shared" si="199"/>
        <v>0</v>
      </c>
      <c r="BU191" s="223">
        <f t="shared" si="200"/>
        <v>0</v>
      </c>
      <c r="BV191" s="223">
        <f t="shared" si="201"/>
        <v>0</v>
      </c>
      <c r="BW191" s="223">
        <f t="shared" si="202"/>
        <v>0</v>
      </c>
      <c r="BX191" s="223">
        <f t="shared" si="203"/>
        <v>0</v>
      </c>
      <c r="BY191" s="223">
        <f t="shared" si="204"/>
        <v>0</v>
      </c>
      <c r="BZ191" s="223">
        <f t="shared" si="205"/>
        <v>0</v>
      </c>
      <c r="CA191" s="223">
        <f t="shared" si="206"/>
        <v>0</v>
      </c>
      <c r="CB191" s="208">
        <f t="shared" si="189"/>
        <v>0</v>
      </c>
      <c r="CC191" s="223">
        <f t="shared" si="207"/>
        <v>0</v>
      </c>
      <c r="CD191" s="223">
        <f t="shared" si="208"/>
        <v>0</v>
      </c>
      <c r="CE191" s="224">
        <f t="shared" si="209"/>
        <v>0</v>
      </c>
      <c r="CF191" s="224">
        <f t="shared" si="210"/>
        <v>0</v>
      </c>
      <c r="CG191" s="224">
        <f t="shared" si="211"/>
        <v>0</v>
      </c>
      <c r="CH191" s="224">
        <f t="shared" si="212"/>
        <v>0</v>
      </c>
      <c r="CI191" s="224">
        <f t="shared" si="213"/>
        <v>0</v>
      </c>
      <c r="CJ191" s="224">
        <f t="shared" si="214"/>
        <v>0</v>
      </c>
      <c r="CK191" s="224">
        <f t="shared" si="215"/>
        <v>0</v>
      </c>
      <c r="CL191" s="224">
        <f t="shared" si="216"/>
        <v>0</v>
      </c>
      <c r="CM191" s="224">
        <f t="shared" si="217"/>
        <v>0</v>
      </c>
      <c r="CN191" s="224">
        <f t="shared" si="218"/>
        <v>0</v>
      </c>
      <c r="CO191" s="224">
        <f t="shared" si="219"/>
        <v>0</v>
      </c>
      <c r="CP191" s="224">
        <f t="shared" si="220"/>
        <v>0</v>
      </c>
      <c r="CQ191" s="224">
        <f t="shared" si="221"/>
        <v>0</v>
      </c>
      <c r="CR191" s="224" t="str">
        <f t="shared" si="222"/>
        <v/>
      </c>
      <c r="CS191" s="224" t="str">
        <f t="shared" si="223"/>
        <v xml:space="preserve"> </v>
      </c>
      <c r="CT191" s="224" t="str">
        <f t="shared" si="224"/>
        <v/>
      </c>
      <c r="CU191" s="224" t="str">
        <f t="shared" si="225"/>
        <v/>
      </c>
      <c r="CV191" s="224" t="str">
        <f t="shared" si="226"/>
        <v/>
      </c>
      <c r="CW191" s="224" t="str">
        <f t="shared" si="227"/>
        <v/>
      </c>
      <c r="CX191" s="224" t="str">
        <f t="shared" si="228"/>
        <v/>
      </c>
      <c r="CY191" s="224" t="str">
        <f t="shared" si="229"/>
        <v/>
      </c>
      <c r="CZ191" s="224" t="str">
        <f t="shared" si="230"/>
        <v/>
      </c>
      <c r="DA191" s="224" t="str">
        <f t="shared" si="231"/>
        <v/>
      </c>
      <c r="DB191" s="224" t="str">
        <f t="shared" si="232"/>
        <v/>
      </c>
      <c r="DC191" s="224" t="str">
        <f t="shared" si="233"/>
        <v/>
      </c>
      <c r="DD191" s="224" t="str">
        <f t="shared" si="234"/>
        <v/>
      </c>
      <c r="DE191" s="224" t="str">
        <f t="shared" si="235"/>
        <v/>
      </c>
      <c r="DF191" s="224" t="str">
        <f t="shared" si="236"/>
        <v/>
      </c>
      <c r="DG191" s="224" t="str">
        <f t="shared" si="237"/>
        <v/>
      </c>
      <c r="DH191" s="225" t="str">
        <f t="shared" si="238"/>
        <v/>
      </c>
      <c r="DI191" s="224" t="str">
        <f t="shared" si="241"/>
        <v/>
      </c>
      <c r="DJ191" s="224" t="str">
        <f t="shared" si="240"/>
        <v/>
      </c>
      <c r="DK191" s="306">
        <f t="shared" si="242"/>
        <v>0</v>
      </c>
      <c r="DL191" s="306">
        <f t="shared" si="243"/>
        <v>0</v>
      </c>
      <c r="DM191" s="306">
        <f t="shared" si="244"/>
        <v>0</v>
      </c>
      <c r="DN191" s="220"/>
      <c r="DO191" s="224" t="str">
        <f t="shared" si="245"/>
        <v/>
      </c>
      <c r="DP191" s="224" t="str">
        <f t="shared" si="246"/>
        <v/>
      </c>
      <c r="DQ191" s="307"/>
      <c r="DR191" s="71">
        <f t="shared" si="186"/>
        <v>0</v>
      </c>
      <c r="DS191" s="71">
        <f t="shared" si="187"/>
        <v>0</v>
      </c>
      <c r="DT191" s="71">
        <f t="shared" si="188"/>
        <v>0</v>
      </c>
      <c r="DU191" s="311"/>
      <c r="DV191" s="311"/>
      <c r="DW191" s="311"/>
      <c r="DX191" s="311"/>
      <c r="DY191" s="311"/>
      <c r="DZ191" s="311"/>
      <c r="EA191" s="311"/>
      <c r="EB191" s="311"/>
      <c r="EC191" s="311"/>
      <c r="ED191" s="311"/>
      <c r="EE191" s="311"/>
      <c r="EF191" s="311"/>
      <c r="EG191" s="311"/>
      <c r="EH191" s="311"/>
      <c r="EI191" s="311"/>
      <c r="EJ191" s="311"/>
      <c r="EK191" s="311"/>
      <c r="EL191" s="311"/>
      <c r="EM191" s="311"/>
      <c r="EN191" s="311"/>
      <c r="EO191" s="311"/>
      <c r="EP191" s="311"/>
      <c r="EQ191" s="311"/>
      <c r="ER191" s="311"/>
      <c r="ES191" s="311"/>
      <c r="ET191" s="311"/>
      <c r="EU191" s="311"/>
      <c r="EV191" s="311"/>
      <c r="EW191" s="311"/>
      <c r="EX191" s="311"/>
      <c r="EY191" s="311"/>
      <c r="EZ191" s="311"/>
    </row>
    <row r="192" spans="1:156" ht="23.25" customHeight="1" x14ac:dyDescent="0.2">
      <c r="A192" s="249"/>
      <c r="B192" s="264"/>
      <c r="C192" s="230"/>
      <c r="D192" s="325" t="str">
        <f t="shared" si="190"/>
        <v/>
      </c>
      <c r="E192" s="265" t="str">
        <f t="shared" si="239"/>
        <v/>
      </c>
      <c r="F192" s="230"/>
      <c r="G192" s="230"/>
      <c r="H192" s="230"/>
      <c r="I192" s="200"/>
      <c r="J192" s="230"/>
      <c r="K192" s="254"/>
      <c r="L192" s="269"/>
      <c r="M192" s="230"/>
      <c r="N192" s="231"/>
      <c r="O192" s="232"/>
      <c r="P192" s="205"/>
      <c r="Q192" s="203"/>
      <c r="R192" s="231"/>
      <c r="S192" s="233"/>
      <c r="T192" s="203"/>
      <c r="U192" s="231"/>
      <c r="V192" s="233"/>
      <c r="W192" s="203"/>
      <c r="X192" s="231"/>
      <c r="Y192" s="233"/>
      <c r="Z192" s="203"/>
      <c r="AA192" s="230"/>
      <c r="AB192" s="231"/>
      <c r="AC192" s="232"/>
      <c r="AD192" s="205"/>
      <c r="AE192" s="203"/>
      <c r="AF192" s="230"/>
      <c r="AG192" s="231"/>
      <c r="AH192" s="232"/>
      <c r="AI192" s="205"/>
      <c r="AJ192" s="203"/>
      <c r="AK192" s="230"/>
      <c r="AL192" s="231"/>
      <c r="AM192" s="232"/>
      <c r="AN192" s="205"/>
      <c r="AO192" s="203"/>
      <c r="AP192" s="230"/>
      <c r="AQ192" s="231"/>
      <c r="AR192" s="232"/>
      <c r="AS192" s="205"/>
      <c r="AT192" s="203"/>
      <c r="AU192" s="230"/>
      <c r="AV192" s="231"/>
      <c r="AW192" s="232"/>
      <c r="AX192" s="205"/>
      <c r="AY192" s="203"/>
      <c r="AZ192" s="230"/>
      <c r="BA192" s="231"/>
      <c r="BB192" s="232"/>
      <c r="BC192" s="205"/>
      <c r="BD192" s="199"/>
      <c r="BE192" s="230"/>
      <c r="BF192" s="230"/>
      <c r="BG192" s="231"/>
      <c r="BH192" s="232"/>
      <c r="BI192" s="205"/>
      <c r="BJ192" s="229"/>
      <c r="BK192" s="234"/>
      <c r="BL192" s="207">
        <f t="shared" si="191"/>
        <v>0</v>
      </c>
      <c r="BM192" s="208">
        <f t="shared" si="192"/>
        <v>0</v>
      </c>
      <c r="BN192" s="208">
        <f t="shared" si="193"/>
        <v>0</v>
      </c>
      <c r="BO192" s="208">
        <f t="shared" si="194"/>
        <v>0</v>
      </c>
      <c r="BP192" s="208">
        <f t="shared" si="195"/>
        <v>0</v>
      </c>
      <c r="BQ192" s="208">
        <f t="shared" si="196"/>
        <v>0</v>
      </c>
      <c r="BR192" s="209">
        <f t="shared" si="197"/>
        <v>0</v>
      </c>
      <c r="BS192" s="209">
        <f t="shared" si="198"/>
        <v>0</v>
      </c>
      <c r="BT192" s="208">
        <f t="shared" si="199"/>
        <v>0</v>
      </c>
      <c r="BU192" s="208">
        <f t="shared" si="200"/>
        <v>0</v>
      </c>
      <c r="BV192" s="208">
        <f t="shared" si="201"/>
        <v>0</v>
      </c>
      <c r="BW192" s="208">
        <f t="shared" si="202"/>
        <v>0</v>
      </c>
      <c r="BX192" s="208">
        <f t="shared" si="203"/>
        <v>0</v>
      </c>
      <c r="BY192" s="208">
        <f t="shared" si="204"/>
        <v>0</v>
      </c>
      <c r="BZ192" s="208">
        <f t="shared" si="205"/>
        <v>0</v>
      </c>
      <c r="CA192" s="208">
        <f t="shared" si="206"/>
        <v>0</v>
      </c>
      <c r="CB192" s="208">
        <f t="shared" si="189"/>
        <v>0</v>
      </c>
      <c r="CC192" s="208">
        <f t="shared" si="207"/>
        <v>0</v>
      </c>
      <c r="CD192" s="208">
        <f t="shared" si="208"/>
        <v>0</v>
      </c>
      <c r="CE192" s="209">
        <f t="shared" si="209"/>
        <v>0</v>
      </c>
      <c r="CF192" s="209">
        <f t="shared" si="210"/>
        <v>0</v>
      </c>
      <c r="CG192" s="209">
        <f t="shared" si="211"/>
        <v>0</v>
      </c>
      <c r="CH192" s="209">
        <f t="shared" si="212"/>
        <v>0</v>
      </c>
      <c r="CI192" s="209">
        <f t="shared" si="213"/>
        <v>0</v>
      </c>
      <c r="CJ192" s="209">
        <f t="shared" si="214"/>
        <v>0</v>
      </c>
      <c r="CK192" s="209">
        <f t="shared" si="215"/>
        <v>0</v>
      </c>
      <c r="CL192" s="209">
        <f t="shared" si="216"/>
        <v>0</v>
      </c>
      <c r="CM192" s="209">
        <f t="shared" si="217"/>
        <v>0</v>
      </c>
      <c r="CN192" s="209">
        <f t="shared" si="218"/>
        <v>0</v>
      </c>
      <c r="CO192" s="209">
        <f t="shared" si="219"/>
        <v>0</v>
      </c>
      <c r="CP192" s="209">
        <f t="shared" si="220"/>
        <v>0</v>
      </c>
      <c r="CQ192" s="209">
        <f t="shared" si="221"/>
        <v>0</v>
      </c>
      <c r="CR192" s="209" t="str">
        <f t="shared" si="222"/>
        <v/>
      </c>
      <c r="CS192" s="209" t="str">
        <f t="shared" si="223"/>
        <v xml:space="preserve"> </v>
      </c>
      <c r="CT192" s="209" t="str">
        <f t="shared" si="224"/>
        <v/>
      </c>
      <c r="CU192" s="209" t="str">
        <f t="shared" si="225"/>
        <v/>
      </c>
      <c r="CV192" s="209" t="str">
        <f t="shared" si="226"/>
        <v/>
      </c>
      <c r="CW192" s="209" t="str">
        <f t="shared" si="227"/>
        <v/>
      </c>
      <c r="CX192" s="209" t="str">
        <f t="shared" si="228"/>
        <v/>
      </c>
      <c r="CY192" s="209" t="str">
        <f t="shared" si="229"/>
        <v/>
      </c>
      <c r="CZ192" s="209" t="str">
        <f t="shared" si="230"/>
        <v/>
      </c>
      <c r="DA192" s="209" t="str">
        <f t="shared" si="231"/>
        <v/>
      </c>
      <c r="DB192" s="209" t="str">
        <f t="shared" si="232"/>
        <v/>
      </c>
      <c r="DC192" s="209" t="str">
        <f t="shared" si="233"/>
        <v/>
      </c>
      <c r="DD192" s="209" t="str">
        <f t="shared" si="234"/>
        <v/>
      </c>
      <c r="DE192" s="209" t="str">
        <f t="shared" si="235"/>
        <v/>
      </c>
      <c r="DF192" s="209" t="str">
        <f t="shared" si="236"/>
        <v/>
      </c>
      <c r="DG192" s="209" t="str">
        <f t="shared" si="237"/>
        <v/>
      </c>
      <c r="DH192" s="210" t="str">
        <f t="shared" si="238"/>
        <v/>
      </c>
      <c r="DI192" s="272" t="str">
        <f t="shared" si="241"/>
        <v/>
      </c>
      <c r="DJ192" s="272" t="str">
        <f t="shared" si="240"/>
        <v/>
      </c>
      <c r="DK192" s="200">
        <f t="shared" si="242"/>
        <v>0</v>
      </c>
      <c r="DL192" s="200">
        <f t="shared" si="243"/>
        <v>0</v>
      </c>
      <c r="DM192" s="200">
        <f t="shared" si="244"/>
        <v>0</v>
      </c>
      <c r="DN192" s="200"/>
      <c r="DO192" s="272" t="str">
        <f t="shared" si="245"/>
        <v/>
      </c>
      <c r="DP192" s="272" t="str">
        <f t="shared" si="246"/>
        <v/>
      </c>
      <c r="DQ192" s="308"/>
      <c r="DR192" s="68">
        <f t="shared" si="186"/>
        <v>0</v>
      </c>
      <c r="DS192" s="68">
        <f t="shared" si="187"/>
        <v>0</v>
      </c>
      <c r="DT192" s="68">
        <f t="shared" si="188"/>
        <v>0</v>
      </c>
    </row>
    <row r="193" spans="1:156" s="90" customFormat="1" ht="23.25" customHeight="1" x14ac:dyDescent="0.2">
      <c r="A193" s="248"/>
      <c r="B193" s="263"/>
      <c r="C193" s="214"/>
      <c r="D193" s="324" t="str">
        <f t="shared" si="190"/>
        <v/>
      </c>
      <c r="E193" s="150" t="str">
        <f t="shared" si="239"/>
        <v/>
      </c>
      <c r="F193" s="214"/>
      <c r="G193" s="214"/>
      <c r="H193" s="214"/>
      <c r="I193" s="220"/>
      <c r="J193" s="214"/>
      <c r="K193" s="255"/>
      <c r="L193" s="268"/>
      <c r="M193" s="214"/>
      <c r="N193" s="215"/>
      <c r="O193" s="218"/>
      <c r="P193" s="216"/>
      <c r="Q193" s="217"/>
      <c r="R193" s="215"/>
      <c r="S193" s="219"/>
      <c r="T193" s="217"/>
      <c r="U193" s="215"/>
      <c r="V193" s="219"/>
      <c r="W193" s="217"/>
      <c r="X193" s="215"/>
      <c r="Y193" s="219"/>
      <c r="Z193" s="217"/>
      <c r="AA193" s="214"/>
      <c r="AB193" s="215"/>
      <c r="AC193" s="218"/>
      <c r="AD193" s="216"/>
      <c r="AE193" s="217"/>
      <c r="AF193" s="214"/>
      <c r="AG193" s="215"/>
      <c r="AH193" s="218"/>
      <c r="AI193" s="216"/>
      <c r="AJ193" s="217"/>
      <c r="AK193" s="214"/>
      <c r="AL193" s="215"/>
      <c r="AM193" s="218"/>
      <c r="AN193" s="216"/>
      <c r="AO193" s="217"/>
      <c r="AP193" s="214"/>
      <c r="AQ193" s="215"/>
      <c r="AR193" s="218"/>
      <c r="AS193" s="216"/>
      <c r="AT193" s="217"/>
      <c r="AU193" s="214"/>
      <c r="AV193" s="215"/>
      <c r="AW193" s="218"/>
      <c r="AX193" s="216"/>
      <c r="AY193" s="217"/>
      <c r="AZ193" s="214"/>
      <c r="BA193" s="215"/>
      <c r="BB193" s="218"/>
      <c r="BC193" s="216"/>
      <c r="BD193" s="213"/>
      <c r="BE193" s="214"/>
      <c r="BF193" s="214"/>
      <c r="BG193" s="215"/>
      <c r="BH193" s="218"/>
      <c r="BI193" s="216"/>
      <c r="BJ193" s="213"/>
      <c r="BK193" s="221"/>
      <c r="BL193" s="222">
        <f t="shared" si="191"/>
        <v>0</v>
      </c>
      <c r="BM193" s="223">
        <f t="shared" si="192"/>
        <v>0</v>
      </c>
      <c r="BN193" s="223">
        <f t="shared" si="193"/>
        <v>0</v>
      </c>
      <c r="BO193" s="223">
        <f t="shared" si="194"/>
        <v>0</v>
      </c>
      <c r="BP193" s="223">
        <f t="shared" si="195"/>
        <v>0</v>
      </c>
      <c r="BQ193" s="223">
        <f t="shared" si="196"/>
        <v>0</v>
      </c>
      <c r="BR193" s="224">
        <f t="shared" si="197"/>
        <v>0</v>
      </c>
      <c r="BS193" s="224">
        <f t="shared" si="198"/>
        <v>0</v>
      </c>
      <c r="BT193" s="223">
        <f t="shared" si="199"/>
        <v>0</v>
      </c>
      <c r="BU193" s="223">
        <f t="shared" si="200"/>
        <v>0</v>
      </c>
      <c r="BV193" s="223">
        <f t="shared" si="201"/>
        <v>0</v>
      </c>
      <c r="BW193" s="223">
        <f t="shared" si="202"/>
        <v>0</v>
      </c>
      <c r="BX193" s="223">
        <f t="shared" si="203"/>
        <v>0</v>
      </c>
      <c r="BY193" s="223">
        <f t="shared" si="204"/>
        <v>0</v>
      </c>
      <c r="BZ193" s="223">
        <f t="shared" si="205"/>
        <v>0</v>
      </c>
      <c r="CA193" s="223">
        <f t="shared" si="206"/>
        <v>0</v>
      </c>
      <c r="CB193" s="208">
        <f t="shared" si="189"/>
        <v>0</v>
      </c>
      <c r="CC193" s="223">
        <f t="shared" si="207"/>
        <v>0</v>
      </c>
      <c r="CD193" s="223">
        <f t="shared" si="208"/>
        <v>0</v>
      </c>
      <c r="CE193" s="224">
        <f t="shared" si="209"/>
        <v>0</v>
      </c>
      <c r="CF193" s="224">
        <f t="shared" si="210"/>
        <v>0</v>
      </c>
      <c r="CG193" s="224">
        <f t="shared" si="211"/>
        <v>0</v>
      </c>
      <c r="CH193" s="224">
        <f t="shared" si="212"/>
        <v>0</v>
      </c>
      <c r="CI193" s="224">
        <f t="shared" si="213"/>
        <v>0</v>
      </c>
      <c r="CJ193" s="224">
        <f t="shared" si="214"/>
        <v>0</v>
      </c>
      <c r="CK193" s="224">
        <f t="shared" si="215"/>
        <v>0</v>
      </c>
      <c r="CL193" s="224">
        <f t="shared" si="216"/>
        <v>0</v>
      </c>
      <c r="CM193" s="224">
        <f t="shared" si="217"/>
        <v>0</v>
      </c>
      <c r="CN193" s="224">
        <f t="shared" si="218"/>
        <v>0</v>
      </c>
      <c r="CO193" s="224">
        <f t="shared" si="219"/>
        <v>0</v>
      </c>
      <c r="CP193" s="224">
        <f t="shared" si="220"/>
        <v>0</v>
      </c>
      <c r="CQ193" s="224">
        <f t="shared" si="221"/>
        <v>0</v>
      </c>
      <c r="CR193" s="224" t="str">
        <f t="shared" si="222"/>
        <v/>
      </c>
      <c r="CS193" s="224" t="str">
        <f t="shared" si="223"/>
        <v xml:space="preserve"> </v>
      </c>
      <c r="CT193" s="224" t="str">
        <f t="shared" si="224"/>
        <v/>
      </c>
      <c r="CU193" s="224" t="str">
        <f t="shared" si="225"/>
        <v/>
      </c>
      <c r="CV193" s="224" t="str">
        <f t="shared" si="226"/>
        <v/>
      </c>
      <c r="CW193" s="224" t="str">
        <f t="shared" si="227"/>
        <v/>
      </c>
      <c r="CX193" s="224" t="str">
        <f t="shared" si="228"/>
        <v/>
      </c>
      <c r="CY193" s="224" t="str">
        <f t="shared" si="229"/>
        <v/>
      </c>
      <c r="CZ193" s="224" t="str">
        <f t="shared" si="230"/>
        <v/>
      </c>
      <c r="DA193" s="224" t="str">
        <f t="shared" si="231"/>
        <v/>
      </c>
      <c r="DB193" s="224" t="str">
        <f t="shared" si="232"/>
        <v/>
      </c>
      <c r="DC193" s="224" t="str">
        <f t="shared" si="233"/>
        <v/>
      </c>
      <c r="DD193" s="224" t="str">
        <f t="shared" si="234"/>
        <v/>
      </c>
      <c r="DE193" s="224" t="str">
        <f t="shared" si="235"/>
        <v/>
      </c>
      <c r="DF193" s="224" t="str">
        <f t="shared" si="236"/>
        <v/>
      </c>
      <c r="DG193" s="224" t="str">
        <f t="shared" si="237"/>
        <v/>
      </c>
      <c r="DH193" s="225" t="str">
        <f t="shared" si="238"/>
        <v/>
      </c>
      <c r="DI193" s="224" t="str">
        <f t="shared" si="241"/>
        <v/>
      </c>
      <c r="DJ193" s="224" t="str">
        <f t="shared" si="240"/>
        <v/>
      </c>
      <c r="DK193" s="306">
        <f t="shared" si="242"/>
        <v>0</v>
      </c>
      <c r="DL193" s="306">
        <f t="shared" si="243"/>
        <v>0</v>
      </c>
      <c r="DM193" s="306">
        <f t="shared" si="244"/>
        <v>0</v>
      </c>
      <c r="DN193" s="220"/>
      <c r="DO193" s="224" t="str">
        <f t="shared" si="245"/>
        <v/>
      </c>
      <c r="DP193" s="224" t="str">
        <f t="shared" si="246"/>
        <v/>
      </c>
      <c r="DQ193" s="307"/>
      <c r="DR193" s="71">
        <f t="shared" si="186"/>
        <v>0</v>
      </c>
      <c r="DS193" s="71">
        <f t="shared" si="187"/>
        <v>0</v>
      </c>
      <c r="DT193" s="71">
        <f t="shared" si="188"/>
        <v>0</v>
      </c>
      <c r="DU193" s="311"/>
      <c r="DV193" s="311"/>
      <c r="DW193" s="311"/>
      <c r="DX193" s="311"/>
      <c r="DY193" s="311"/>
      <c r="DZ193" s="311"/>
      <c r="EA193" s="311"/>
      <c r="EB193" s="311"/>
      <c r="EC193" s="311"/>
      <c r="ED193" s="311"/>
      <c r="EE193" s="311"/>
      <c r="EF193" s="311"/>
      <c r="EG193" s="311"/>
      <c r="EH193" s="311"/>
      <c r="EI193" s="311"/>
      <c r="EJ193" s="311"/>
      <c r="EK193" s="311"/>
      <c r="EL193" s="311"/>
      <c r="EM193" s="311"/>
      <c r="EN193" s="311"/>
      <c r="EO193" s="311"/>
      <c r="EP193" s="311"/>
      <c r="EQ193" s="311"/>
      <c r="ER193" s="311"/>
      <c r="ES193" s="311"/>
      <c r="ET193" s="311"/>
      <c r="EU193" s="311"/>
      <c r="EV193" s="311"/>
      <c r="EW193" s="311"/>
      <c r="EX193" s="311"/>
      <c r="EY193" s="311"/>
      <c r="EZ193" s="311"/>
    </row>
    <row r="194" spans="1:156" ht="23.25" customHeight="1" x14ac:dyDescent="0.2">
      <c r="A194" s="249"/>
      <c r="B194" s="264"/>
      <c r="C194" s="230"/>
      <c r="D194" s="325" t="str">
        <f t="shared" si="190"/>
        <v/>
      </c>
      <c r="E194" s="265" t="str">
        <f t="shared" si="239"/>
        <v/>
      </c>
      <c r="F194" s="230"/>
      <c r="G194" s="230"/>
      <c r="H194" s="230"/>
      <c r="I194" s="200"/>
      <c r="J194" s="230"/>
      <c r="K194" s="254"/>
      <c r="L194" s="269"/>
      <c r="M194" s="230"/>
      <c r="N194" s="231"/>
      <c r="O194" s="232"/>
      <c r="P194" s="205"/>
      <c r="Q194" s="203"/>
      <c r="R194" s="231"/>
      <c r="S194" s="233"/>
      <c r="T194" s="203"/>
      <c r="U194" s="231"/>
      <c r="V194" s="233"/>
      <c r="W194" s="203"/>
      <c r="X194" s="231"/>
      <c r="Y194" s="233"/>
      <c r="Z194" s="203"/>
      <c r="AA194" s="230"/>
      <c r="AB194" s="231"/>
      <c r="AC194" s="232"/>
      <c r="AD194" s="205"/>
      <c r="AE194" s="203"/>
      <c r="AF194" s="230"/>
      <c r="AG194" s="231"/>
      <c r="AH194" s="232"/>
      <c r="AI194" s="205"/>
      <c r="AJ194" s="203"/>
      <c r="AK194" s="230"/>
      <c r="AL194" s="231"/>
      <c r="AM194" s="232"/>
      <c r="AN194" s="205"/>
      <c r="AO194" s="203"/>
      <c r="AP194" s="230"/>
      <c r="AQ194" s="231"/>
      <c r="AR194" s="232"/>
      <c r="AS194" s="205"/>
      <c r="AT194" s="203"/>
      <c r="AU194" s="230"/>
      <c r="AV194" s="231"/>
      <c r="AW194" s="232"/>
      <c r="AX194" s="205"/>
      <c r="AY194" s="203"/>
      <c r="AZ194" s="230"/>
      <c r="BA194" s="231"/>
      <c r="BB194" s="232"/>
      <c r="BC194" s="205"/>
      <c r="BD194" s="199"/>
      <c r="BE194" s="230"/>
      <c r="BF194" s="230"/>
      <c r="BG194" s="231"/>
      <c r="BH194" s="232"/>
      <c r="BI194" s="205"/>
      <c r="BJ194" s="229"/>
      <c r="BK194" s="234"/>
      <c r="BL194" s="207">
        <f t="shared" si="191"/>
        <v>0</v>
      </c>
      <c r="BM194" s="208">
        <f t="shared" si="192"/>
        <v>0</v>
      </c>
      <c r="BN194" s="208">
        <f t="shared" si="193"/>
        <v>0</v>
      </c>
      <c r="BO194" s="208">
        <f t="shared" si="194"/>
        <v>0</v>
      </c>
      <c r="BP194" s="208">
        <f t="shared" si="195"/>
        <v>0</v>
      </c>
      <c r="BQ194" s="208">
        <f t="shared" si="196"/>
        <v>0</v>
      </c>
      <c r="BR194" s="209">
        <f t="shared" si="197"/>
        <v>0</v>
      </c>
      <c r="BS194" s="209">
        <f t="shared" si="198"/>
        <v>0</v>
      </c>
      <c r="BT194" s="208">
        <f t="shared" si="199"/>
        <v>0</v>
      </c>
      <c r="BU194" s="208">
        <f t="shared" si="200"/>
        <v>0</v>
      </c>
      <c r="BV194" s="208">
        <f t="shared" si="201"/>
        <v>0</v>
      </c>
      <c r="BW194" s="208">
        <f t="shared" si="202"/>
        <v>0</v>
      </c>
      <c r="BX194" s="208">
        <f t="shared" si="203"/>
        <v>0</v>
      </c>
      <c r="BY194" s="208">
        <f t="shared" si="204"/>
        <v>0</v>
      </c>
      <c r="BZ194" s="208">
        <f t="shared" si="205"/>
        <v>0</v>
      </c>
      <c r="CA194" s="208">
        <f t="shared" si="206"/>
        <v>0</v>
      </c>
      <c r="CB194" s="208">
        <f t="shared" si="189"/>
        <v>0</v>
      </c>
      <c r="CC194" s="208">
        <f t="shared" si="207"/>
        <v>0</v>
      </c>
      <c r="CD194" s="208">
        <f t="shared" si="208"/>
        <v>0</v>
      </c>
      <c r="CE194" s="209">
        <f t="shared" si="209"/>
        <v>0</v>
      </c>
      <c r="CF194" s="209">
        <f t="shared" si="210"/>
        <v>0</v>
      </c>
      <c r="CG194" s="209">
        <f t="shared" si="211"/>
        <v>0</v>
      </c>
      <c r="CH194" s="209">
        <f t="shared" si="212"/>
        <v>0</v>
      </c>
      <c r="CI194" s="209">
        <f t="shared" si="213"/>
        <v>0</v>
      </c>
      <c r="CJ194" s="209">
        <f t="shared" si="214"/>
        <v>0</v>
      </c>
      <c r="CK194" s="209">
        <f t="shared" si="215"/>
        <v>0</v>
      </c>
      <c r="CL194" s="209">
        <f t="shared" si="216"/>
        <v>0</v>
      </c>
      <c r="CM194" s="209">
        <f t="shared" si="217"/>
        <v>0</v>
      </c>
      <c r="CN194" s="209">
        <f t="shared" si="218"/>
        <v>0</v>
      </c>
      <c r="CO194" s="209">
        <f t="shared" si="219"/>
        <v>0</v>
      </c>
      <c r="CP194" s="209">
        <f t="shared" si="220"/>
        <v>0</v>
      </c>
      <c r="CQ194" s="209">
        <f t="shared" si="221"/>
        <v>0</v>
      </c>
      <c r="CR194" s="209" t="str">
        <f t="shared" si="222"/>
        <v/>
      </c>
      <c r="CS194" s="209" t="str">
        <f t="shared" si="223"/>
        <v xml:space="preserve"> </v>
      </c>
      <c r="CT194" s="209" t="str">
        <f t="shared" si="224"/>
        <v/>
      </c>
      <c r="CU194" s="209" t="str">
        <f t="shared" si="225"/>
        <v/>
      </c>
      <c r="CV194" s="209" t="str">
        <f t="shared" si="226"/>
        <v/>
      </c>
      <c r="CW194" s="209" t="str">
        <f t="shared" si="227"/>
        <v/>
      </c>
      <c r="CX194" s="209" t="str">
        <f t="shared" si="228"/>
        <v/>
      </c>
      <c r="CY194" s="209" t="str">
        <f t="shared" si="229"/>
        <v/>
      </c>
      <c r="CZ194" s="209" t="str">
        <f t="shared" si="230"/>
        <v/>
      </c>
      <c r="DA194" s="209" t="str">
        <f t="shared" si="231"/>
        <v/>
      </c>
      <c r="DB194" s="209" t="str">
        <f t="shared" si="232"/>
        <v/>
      </c>
      <c r="DC194" s="209" t="str">
        <f t="shared" si="233"/>
        <v/>
      </c>
      <c r="DD194" s="209" t="str">
        <f t="shared" si="234"/>
        <v/>
      </c>
      <c r="DE194" s="209" t="str">
        <f t="shared" si="235"/>
        <v/>
      </c>
      <c r="DF194" s="209" t="str">
        <f t="shared" si="236"/>
        <v/>
      </c>
      <c r="DG194" s="209" t="str">
        <f t="shared" si="237"/>
        <v/>
      </c>
      <c r="DH194" s="210" t="str">
        <f t="shared" si="238"/>
        <v/>
      </c>
      <c r="DI194" s="272" t="str">
        <f t="shared" si="241"/>
        <v/>
      </c>
      <c r="DJ194" s="272" t="str">
        <f t="shared" si="240"/>
        <v/>
      </c>
      <c r="DK194" s="200">
        <f t="shared" si="242"/>
        <v>0</v>
      </c>
      <c r="DL194" s="200">
        <f t="shared" si="243"/>
        <v>0</v>
      </c>
      <c r="DM194" s="200">
        <f t="shared" si="244"/>
        <v>0</v>
      </c>
      <c r="DN194" s="200"/>
      <c r="DO194" s="272" t="str">
        <f t="shared" si="245"/>
        <v/>
      </c>
      <c r="DP194" s="272" t="str">
        <f t="shared" si="246"/>
        <v/>
      </c>
      <c r="DQ194" s="308"/>
      <c r="DR194" s="68">
        <f t="shared" si="186"/>
        <v>0</v>
      </c>
      <c r="DS194" s="68">
        <f t="shared" si="187"/>
        <v>0</v>
      </c>
      <c r="DT194" s="68">
        <f t="shared" si="188"/>
        <v>0</v>
      </c>
    </row>
    <row r="195" spans="1:156" s="90" customFormat="1" ht="23.25" customHeight="1" x14ac:dyDescent="0.2">
      <c r="A195" s="248"/>
      <c r="B195" s="263"/>
      <c r="C195" s="214"/>
      <c r="D195" s="324" t="str">
        <f t="shared" si="190"/>
        <v/>
      </c>
      <c r="E195" s="150" t="str">
        <f t="shared" si="239"/>
        <v/>
      </c>
      <c r="F195" s="214"/>
      <c r="G195" s="214"/>
      <c r="H195" s="214"/>
      <c r="I195" s="220"/>
      <c r="J195" s="214"/>
      <c r="K195" s="255"/>
      <c r="L195" s="268"/>
      <c r="M195" s="214"/>
      <c r="N195" s="215"/>
      <c r="O195" s="218"/>
      <c r="P195" s="216"/>
      <c r="Q195" s="217"/>
      <c r="R195" s="215"/>
      <c r="S195" s="219"/>
      <c r="T195" s="217"/>
      <c r="U195" s="215"/>
      <c r="V195" s="219"/>
      <c r="W195" s="217"/>
      <c r="X195" s="215"/>
      <c r="Y195" s="219"/>
      <c r="Z195" s="217"/>
      <c r="AA195" s="214"/>
      <c r="AB195" s="215"/>
      <c r="AC195" s="218"/>
      <c r="AD195" s="216"/>
      <c r="AE195" s="217"/>
      <c r="AF195" s="214"/>
      <c r="AG195" s="215"/>
      <c r="AH195" s="218"/>
      <c r="AI195" s="216"/>
      <c r="AJ195" s="217"/>
      <c r="AK195" s="214"/>
      <c r="AL195" s="215"/>
      <c r="AM195" s="218"/>
      <c r="AN195" s="216"/>
      <c r="AO195" s="217"/>
      <c r="AP195" s="214"/>
      <c r="AQ195" s="215"/>
      <c r="AR195" s="218"/>
      <c r="AS195" s="216"/>
      <c r="AT195" s="217"/>
      <c r="AU195" s="214"/>
      <c r="AV195" s="215"/>
      <c r="AW195" s="218"/>
      <c r="AX195" s="216"/>
      <c r="AY195" s="217"/>
      <c r="AZ195" s="214"/>
      <c r="BA195" s="215"/>
      <c r="BB195" s="218"/>
      <c r="BC195" s="216"/>
      <c r="BD195" s="213"/>
      <c r="BE195" s="214"/>
      <c r="BF195" s="214"/>
      <c r="BG195" s="215"/>
      <c r="BH195" s="218"/>
      <c r="BI195" s="216"/>
      <c r="BJ195" s="213"/>
      <c r="BK195" s="221"/>
      <c r="BL195" s="222">
        <f t="shared" si="191"/>
        <v>0</v>
      </c>
      <c r="BM195" s="223">
        <f t="shared" si="192"/>
        <v>0</v>
      </c>
      <c r="BN195" s="223">
        <f t="shared" si="193"/>
        <v>0</v>
      </c>
      <c r="BO195" s="223">
        <f t="shared" si="194"/>
        <v>0</v>
      </c>
      <c r="BP195" s="223">
        <f t="shared" si="195"/>
        <v>0</v>
      </c>
      <c r="BQ195" s="223">
        <f t="shared" si="196"/>
        <v>0</v>
      </c>
      <c r="BR195" s="224">
        <f t="shared" si="197"/>
        <v>0</v>
      </c>
      <c r="BS195" s="224">
        <f t="shared" si="198"/>
        <v>0</v>
      </c>
      <c r="BT195" s="223">
        <f t="shared" si="199"/>
        <v>0</v>
      </c>
      <c r="BU195" s="223">
        <f t="shared" si="200"/>
        <v>0</v>
      </c>
      <c r="BV195" s="223">
        <f t="shared" si="201"/>
        <v>0</v>
      </c>
      <c r="BW195" s="223">
        <f t="shared" si="202"/>
        <v>0</v>
      </c>
      <c r="BX195" s="223">
        <f t="shared" si="203"/>
        <v>0</v>
      </c>
      <c r="BY195" s="223">
        <f t="shared" si="204"/>
        <v>0</v>
      </c>
      <c r="BZ195" s="223">
        <f t="shared" si="205"/>
        <v>0</v>
      </c>
      <c r="CA195" s="223">
        <f t="shared" si="206"/>
        <v>0</v>
      </c>
      <c r="CB195" s="208">
        <f t="shared" si="189"/>
        <v>0</v>
      </c>
      <c r="CC195" s="223">
        <f t="shared" si="207"/>
        <v>0</v>
      </c>
      <c r="CD195" s="223">
        <f t="shared" si="208"/>
        <v>0</v>
      </c>
      <c r="CE195" s="224">
        <f t="shared" si="209"/>
        <v>0</v>
      </c>
      <c r="CF195" s="224">
        <f t="shared" si="210"/>
        <v>0</v>
      </c>
      <c r="CG195" s="224">
        <f t="shared" si="211"/>
        <v>0</v>
      </c>
      <c r="CH195" s="224">
        <f t="shared" si="212"/>
        <v>0</v>
      </c>
      <c r="CI195" s="224">
        <f t="shared" si="213"/>
        <v>0</v>
      </c>
      <c r="CJ195" s="224">
        <f t="shared" si="214"/>
        <v>0</v>
      </c>
      <c r="CK195" s="224">
        <f t="shared" si="215"/>
        <v>0</v>
      </c>
      <c r="CL195" s="224">
        <f t="shared" si="216"/>
        <v>0</v>
      </c>
      <c r="CM195" s="224">
        <f t="shared" si="217"/>
        <v>0</v>
      </c>
      <c r="CN195" s="224">
        <f t="shared" si="218"/>
        <v>0</v>
      </c>
      <c r="CO195" s="224">
        <f t="shared" si="219"/>
        <v>0</v>
      </c>
      <c r="CP195" s="224">
        <f t="shared" si="220"/>
        <v>0</v>
      </c>
      <c r="CQ195" s="224">
        <f t="shared" si="221"/>
        <v>0</v>
      </c>
      <c r="CR195" s="224" t="str">
        <f t="shared" si="222"/>
        <v/>
      </c>
      <c r="CS195" s="224" t="str">
        <f t="shared" si="223"/>
        <v xml:space="preserve"> </v>
      </c>
      <c r="CT195" s="224" t="str">
        <f t="shared" si="224"/>
        <v/>
      </c>
      <c r="CU195" s="224" t="str">
        <f t="shared" si="225"/>
        <v/>
      </c>
      <c r="CV195" s="224" t="str">
        <f t="shared" si="226"/>
        <v/>
      </c>
      <c r="CW195" s="224" t="str">
        <f t="shared" si="227"/>
        <v/>
      </c>
      <c r="CX195" s="224" t="str">
        <f t="shared" si="228"/>
        <v/>
      </c>
      <c r="CY195" s="224" t="str">
        <f t="shared" si="229"/>
        <v/>
      </c>
      <c r="CZ195" s="224" t="str">
        <f t="shared" si="230"/>
        <v/>
      </c>
      <c r="DA195" s="224" t="str">
        <f t="shared" si="231"/>
        <v/>
      </c>
      <c r="DB195" s="224" t="str">
        <f t="shared" si="232"/>
        <v/>
      </c>
      <c r="DC195" s="224" t="str">
        <f t="shared" si="233"/>
        <v/>
      </c>
      <c r="DD195" s="224" t="str">
        <f t="shared" si="234"/>
        <v/>
      </c>
      <c r="DE195" s="224" t="str">
        <f t="shared" si="235"/>
        <v/>
      </c>
      <c r="DF195" s="224" t="str">
        <f t="shared" si="236"/>
        <v/>
      </c>
      <c r="DG195" s="224" t="str">
        <f t="shared" si="237"/>
        <v/>
      </c>
      <c r="DH195" s="225" t="str">
        <f t="shared" si="238"/>
        <v/>
      </c>
      <c r="DI195" s="224" t="str">
        <f t="shared" si="241"/>
        <v/>
      </c>
      <c r="DJ195" s="224" t="str">
        <f t="shared" si="240"/>
        <v/>
      </c>
      <c r="DK195" s="306">
        <f t="shared" si="242"/>
        <v>0</v>
      </c>
      <c r="DL195" s="306">
        <f t="shared" si="243"/>
        <v>0</v>
      </c>
      <c r="DM195" s="306">
        <f t="shared" si="244"/>
        <v>0</v>
      </c>
      <c r="DN195" s="220"/>
      <c r="DO195" s="224" t="str">
        <f t="shared" si="245"/>
        <v/>
      </c>
      <c r="DP195" s="224" t="str">
        <f t="shared" si="246"/>
        <v/>
      </c>
      <c r="DQ195" s="307"/>
      <c r="DR195" s="71">
        <f t="shared" si="186"/>
        <v>0</v>
      </c>
      <c r="DS195" s="71">
        <f t="shared" si="187"/>
        <v>0</v>
      </c>
      <c r="DT195" s="71">
        <f t="shared" si="188"/>
        <v>0</v>
      </c>
      <c r="DU195" s="311"/>
      <c r="DV195" s="311"/>
      <c r="DW195" s="311"/>
      <c r="DX195" s="311"/>
      <c r="DY195" s="311"/>
      <c r="DZ195" s="311"/>
      <c r="EA195" s="311"/>
      <c r="EB195" s="311"/>
      <c r="EC195" s="311"/>
      <c r="ED195" s="311"/>
      <c r="EE195" s="311"/>
      <c r="EF195" s="311"/>
      <c r="EG195" s="311"/>
      <c r="EH195" s="311"/>
      <c r="EI195" s="311"/>
      <c r="EJ195" s="311"/>
      <c r="EK195" s="311"/>
      <c r="EL195" s="311"/>
      <c r="EM195" s="311"/>
      <c r="EN195" s="311"/>
      <c r="EO195" s="311"/>
      <c r="EP195" s="311"/>
      <c r="EQ195" s="311"/>
      <c r="ER195" s="311"/>
      <c r="ES195" s="311"/>
      <c r="ET195" s="311"/>
      <c r="EU195" s="311"/>
      <c r="EV195" s="311"/>
      <c r="EW195" s="311"/>
      <c r="EX195" s="311"/>
      <c r="EY195" s="311"/>
      <c r="EZ195" s="311"/>
    </row>
    <row r="196" spans="1:156" ht="23.25" customHeight="1" x14ac:dyDescent="0.2">
      <c r="A196" s="249"/>
      <c r="B196" s="264"/>
      <c r="C196" s="230"/>
      <c r="D196" s="325" t="str">
        <f t="shared" si="190"/>
        <v/>
      </c>
      <c r="E196" s="265" t="str">
        <f t="shared" si="239"/>
        <v/>
      </c>
      <c r="F196" s="230"/>
      <c r="G196" s="230"/>
      <c r="H196" s="230"/>
      <c r="I196" s="200"/>
      <c r="J196" s="230"/>
      <c r="K196" s="254"/>
      <c r="L196" s="269"/>
      <c r="M196" s="230"/>
      <c r="N196" s="231"/>
      <c r="O196" s="232"/>
      <c r="P196" s="205"/>
      <c r="Q196" s="203"/>
      <c r="R196" s="231"/>
      <c r="S196" s="233"/>
      <c r="T196" s="203"/>
      <c r="U196" s="231"/>
      <c r="V196" s="233"/>
      <c r="W196" s="203"/>
      <c r="X196" s="231"/>
      <c r="Y196" s="233"/>
      <c r="Z196" s="203"/>
      <c r="AA196" s="230"/>
      <c r="AB196" s="231"/>
      <c r="AC196" s="232"/>
      <c r="AD196" s="205"/>
      <c r="AE196" s="203"/>
      <c r="AF196" s="230"/>
      <c r="AG196" s="231"/>
      <c r="AH196" s="232"/>
      <c r="AI196" s="205"/>
      <c r="AJ196" s="203"/>
      <c r="AK196" s="230"/>
      <c r="AL196" s="231"/>
      <c r="AM196" s="232"/>
      <c r="AN196" s="205"/>
      <c r="AO196" s="203"/>
      <c r="AP196" s="230"/>
      <c r="AQ196" s="231"/>
      <c r="AR196" s="232"/>
      <c r="AS196" s="205"/>
      <c r="AT196" s="203"/>
      <c r="AU196" s="230"/>
      <c r="AV196" s="231"/>
      <c r="AW196" s="232"/>
      <c r="AX196" s="205"/>
      <c r="AY196" s="203"/>
      <c r="AZ196" s="230"/>
      <c r="BA196" s="231"/>
      <c r="BB196" s="232"/>
      <c r="BC196" s="205"/>
      <c r="BD196" s="199"/>
      <c r="BE196" s="230"/>
      <c r="BF196" s="230"/>
      <c r="BG196" s="231"/>
      <c r="BH196" s="232"/>
      <c r="BI196" s="205"/>
      <c r="BJ196" s="229"/>
      <c r="BK196" s="234"/>
      <c r="BL196" s="207">
        <f t="shared" si="191"/>
        <v>0</v>
      </c>
      <c r="BM196" s="208">
        <f t="shared" si="192"/>
        <v>0</v>
      </c>
      <c r="BN196" s="208">
        <f t="shared" si="193"/>
        <v>0</v>
      </c>
      <c r="BO196" s="208">
        <f t="shared" si="194"/>
        <v>0</v>
      </c>
      <c r="BP196" s="208">
        <f t="shared" si="195"/>
        <v>0</v>
      </c>
      <c r="BQ196" s="208">
        <f t="shared" si="196"/>
        <v>0</v>
      </c>
      <c r="BR196" s="209">
        <f t="shared" si="197"/>
        <v>0</v>
      </c>
      <c r="BS196" s="209">
        <f t="shared" si="198"/>
        <v>0</v>
      </c>
      <c r="BT196" s="208">
        <f t="shared" si="199"/>
        <v>0</v>
      </c>
      <c r="BU196" s="208">
        <f t="shared" si="200"/>
        <v>0</v>
      </c>
      <c r="BV196" s="208">
        <f t="shared" si="201"/>
        <v>0</v>
      </c>
      <c r="BW196" s="208">
        <f t="shared" si="202"/>
        <v>0</v>
      </c>
      <c r="BX196" s="208">
        <f t="shared" si="203"/>
        <v>0</v>
      </c>
      <c r="BY196" s="208">
        <f t="shared" si="204"/>
        <v>0</v>
      </c>
      <c r="BZ196" s="208">
        <f t="shared" si="205"/>
        <v>0</v>
      </c>
      <c r="CA196" s="208">
        <f t="shared" si="206"/>
        <v>0</v>
      </c>
      <c r="CB196" s="208">
        <f t="shared" si="189"/>
        <v>0</v>
      </c>
      <c r="CC196" s="208">
        <f t="shared" si="207"/>
        <v>0</v>
      </c>
      <c r="CD196" s="208">
        <f t="shared" si="208"/>
        <v>0</v>
      </c>
      <c r="CE196" s="209">
        <f t="shared" si="209"/>
        <v>0</v>
      </c>
      <c r="CF196" s="209">
        <f t="shared" si="210"/>
        <v>0</v>
      </c>
      <c r="CG196" s="209">
        <f t="shared" si="211"/>
        <v>0</v>
      </c>
      <c r="CH196" s="209">
        <f t="shared" si="212"/>
        <v>0</v>
      </c>
      <c r="CI196" s="209">
        <f t="shared" si="213"/>
        <v>0</v>
      </c>
      <c r="CJ196" s="209">
        <f t="shared" si="214"/>
        <v>0</v>
      </c>
      <c r="CK196" s="209">
        <f t="shared" si="215"/>
        <v>0</v>
      </c>
      <c r="CL196" s="209">
        <f t="shared" si="216"/>
        <v>0</v>
      </c>
      <c r="CM196" s="209">
        <f t="shared" si="217"/>
        <v>0</v>
      </c>
      <c r="CN196" s="209">
        <f t="shared" si="218"/>
        <v>0</v>
      </c>
      <c r="CO196" s="209">
        <f t="shared" si="219"/>
        <v>0</v>
      </c>
      <c r="CP196" s="209">
        <f t="shared" si="220"/>
        <v>0</v>
      </c>
      <c r="CQ196" s="209">
        <f t="shared" si="221"/>
        <v>0</v>
      </c>
      <c r="CR196" s="209" t="str">
        <f t="shared" si="222"/>
        <v/>
      </c>
      <c r="CS196" s="209" t="str">
        <f t="shared" si="223"/>
        <v xml:space="preserve"> </v>
      </c>
      <c r="CT196" s="209" t="str">
        <f t="shared" si="224"/>
        <v/>
      </c>
      <c r="CU196" s="209" t="str">
        <f t="shared" si="225"/>
        <v/>
      </c>
      <c r="CV196" s="209" t="str">
        <f t="shared" si="226"/>
        <v/>
      </c>
      <c r="CW196" s="209" t="str">
        <f t="shared" si="227"/>
        <v/>
      </c>
      <c r="CX196" s="209" t="str">
        <f t="shared" si="228"/>
        <v/>
      </c>
      <c r="CY196" s="209" t="str">
        <f t="shared" si="229"/>
        <v/>
      </c>
      <c r="CZ196" s="209" t="str">
        <f t="shared" si="230"/>
        <v/>
      </c>
      <c r="DA196" s="209" t="str">
        <f t="shared" si="231"/>
        <v/>
      </c>
      <c r="DB196" s="209" t="str">
        <f t="shared" si="232"/>
        <v/>
      </c>
      <c r="DC196" s="209" t="str">
        <f t="shared" si="233"/>
        <v/>
      </c>
      <c r="DD196" s="209" t="str">
        <f t="shared" si="234"/>
        <v/>
      </c>
      <c r="DE196" s="209" t="str">
        <f t="shared" si="235"/>
        <v/>
      </c>
      <c r="DF196" s="209" t="str">
        <f t="shared" si="236"/>
        <v/>
      </c>
      <c r="DG196" s="209" t="str">
        <f t="shared" si="237"/>
        <v/>
      </c>
      <c r="DH196" s="210" t="str">
        <f t="shared" si="238"/>
        <v/>
      </c>
      <c r="DI196" s="272" t="str">
        <f t="shared" si="241"/>
        <v/>
      </c>
      <c r="DJ196" s="272" t="str">
        <f t="shared" si="240"/>
        <v/>
      </c>
      <c r="DK196" s="200">
        <f t="shared" si="242"/>
        <v>0</v>
      </c>
      <c r="DL196" s="200">
        <f t="shared" si="243"/>
        <v>0</v>
      </c>
      <c r="DM196" s="200">
        <f t="shared" si="244"/>
        <v>0</v>
      </c>
      <c r="DN196" s="200"/>
      <c r="DO196" s="272" t="str">
        <f t="shared" si="245"/>
        <v/>
      </c>
      <c r="DP196" s="272" t="str">
        <f t="shared" si="246"/>
        <v/>
      </c>
      <c r="DQ196" s="308"/>
      <c r="DR196" s="68">
        <f t="shared" ref="DR196:DR204" si="247">IF(AND(DO196="", A196&lt;&gt;""),1,0)</f>
        <v>0</v>
      </c>
      <c r="DS196" s="68">
        <f t="shared" ref="DS196:DS204" si="248">IF(OR(DO196="PDV",DO196="RET"),1,0)</f>
        <v>0</v>
      </c>
      <c r="DT196" s="68">
        <f t="shared" ref="DT196:DT204" si="249">IF(OR(DO196="EPT",DO196="ECT", DO196="ETP"),(1),(0))</f>
        <v>0</v>
      </c>
    </row>
    <row r="197" spans="1:156" s="90" customFormat="1" ht="23.25" customHeight="1" x14ac:dyDescent="0.2">
      <c r="A197" s="248"/>
      <c r="B197" s="263"/>
      <c r="C197" s="214"/>
      <c r="D197" s="324" t="str">
        <f t="shared" si="190"/>
        <v/>
      </c>
      <c r="E197" s="150" t="str">
        <f t="shared" si="239"/>
        <v/>
      </c>
      <c r="F197" s="214"/>
      <c r="G197" s="214"/>
      <c r="H197" s="214"/>
      <c r="I197" s="220"/>
      <c r="J197" s="214"/>
      <c r="K197" s="255"/>
      <c r="L197" s="268"/>
      <c r="M197" s="214"/>
      <c r="N197" s="215"/>
      <c r="O197" s="218"/>
      <c r="P197" s="216"/>
      <c r="Q197" s="217"/>
      <c r="R197" s="215"/>
      <c r="S197" s="219"/>
      <c r="T197" s="217"/>
      <c r="U197" s="215"/>
      <c r="V197" s="219"/>
      <c r="W197" s="217"/>
      <c r="X197" s="215"/>
      <c r="Y197" s="219"/>
      <c r="Z197" s="217"/>
      <c r="AA197" s="214"/>
      <c r="AB197" s="215"/>
      <c r="AC197" s="218"/>
      <c r="AD197" s="216"/>
      <c r="AE197" s="217"/>
      <c r="AF197" s="214"/>
      <c r="AG197" s="215"/>
      <c r="AH197" s="218"/>
      <c r="AI197" s="216"/>
      <c r="AJ197" s="217"/>
      <c r="AK197" s="214"/>
      <c r="AL197" s="215"/>
      <c r="AM197" s="218"/>
      <c r="AN197" s="216"/>
      <c r="AO197" s="217"/>
      <c r="AP197" s="214"/>
      <c r="AQ197" s="215"/>
      <c r="AR197" s="218"/>
      <c r="AS197" s="216"/>
      <c r="AT197" s="217"/>
      <c r="AU197" s="214"/>
      <c r="AV197" s="215"/>
      <c r="AW197" s="218"/>
      <c r="AX197" s="216"/>
      <c r="AY197" s="217"/>
      <c r="AZ197" s="214"/>
      <c r="BA197" s="215"/>
      <c r="BB197" s="218"/>
      <c r="BC197" s="216"/>
      <c r="BD197" s="213"/>
      <c r="BE197" s="214"/>
      <c r="BF197" s="214"/>
      <c r="BG197" s="215"/>
      <c r="BH197" s="218"/>
      <c r="BI197" s="216"/>
      <c r="BJ197" s="213"/>
      <c r="BK197" s="221"/>
      <c r="BL197" s="222">
        <f t="shared" si="191"/>
        <v>0</v>
      </c>
      <c r="BM197" s="223">
        <f t="shared" si="192"/>
        <v>0</v>
      </c>
      <c r="BN197" s="223">
        <f t="shared" si="193"/>
        <v>0</v>
      </c>
      <c r="BO197" s="223">
        <f t="shared" si="194"/>
        <v>0</v>
      </c>
      <c r="BP197" s="223">
        <f t="shared" si="195"/>
        <v>0</v>
      </c>
      <c r="BQ197" s="223">
        <f t="shared" si="196"/>
        <v>0</v>
      </c>
      <c r="BR197" s="224">
        <f t="shared" si="197"/>
        <v>0</v>
      </c>
      <c r="BS197" s="224">
        <f t="shared" si="198"/>
        <v>0</v>
      </c>
      <c r="BT197" s="223">
        <f t="shared" si="199"/>
        <v>0</v>
      </c>
      <c r="BU197" s="223">
        <f t="shared" si="200"/>
        <v>0</v>
      </c>
      <c r="BV197" s="223">
        <f t="shared" si="201"/>
        <v>0</v>
      </c>
      <c r="BW197" s="223">
        <f t="shared" si="202"/>
        <v>0</v>
      </c>
      <c r="BX197" s="223">
        <f t="shared" si="203"/>
        <v>0</v>
      </c>
      <c r="BY197" s="223">
        <f t="shared" si="204"/>
        <v>0</v>
      </c>
      <c r="BZ197" s="223">
        <f t="shared" si="205"/>
        <v>0</v>
      </c>
      <c r="CA197" s="223">
        <f t="shared" si="206"/>
        <v>0</v>
      </c>
      <c r="CB197" s="208">
        <f t="shared" ref="CB197:CB203" si="250">IF((AW197&gt;0),IF(OR(AT197="O",AU197="O",AV197&gt;=37.5),1,0),0)</f>
        <v>0</v>
      </c>
      <c r="CC197" s="223">
        <f t="shared" si="207"/>
        <v>0</v>
      </c>
      <c r="CD197" s="223">
        <f t="shared" si="208"/>
        <v>0</v>
      </c>
      <c r="CE197" s="224">
        <f t="shared" si="209"/>
        <v>0</v>
      </c>
      <c r="CF197" s="224">
        <f t="shared" si="210"/>
        <v>0</v>
      </c>
      <c r="CG197" s="224">
        <f t="shared" si="211"/>
        <v>0</v>
      </c>
      <c r="CH197" s="224">
        <f t="shared" si="212"/>
        <v>0</v>
      </c>
      <c r="CI197" s="224">
        <f t="shared" si="213"/>
        <v>0</v>
      </c>
      <c r="CJ197" s="224">
        <f t="shared" si="214"/>
        <v>0</v>
      </c>
      <c r="CK197" s="224">
        <f t="shared" si="215"/>
        <v>0</v>
      </c>
      <c r="CL197" s="224">
        <f t="shared" si="216"/>
        <v>0</v>
      </c>
      <c r="CM197" s="224">
        <f t="shared" si="217"/>
        <v>0</v>
      </c>
      <c r="CN197" s="224">
        <f t="shared" si="218"/>
        <v>0</v>
      </c>
      <c r="CO197" s="224">
        <f t="shared" si="219"/>
        <v>0</v>
      </c>
      <c r="CP197" s="224">
        <f t="shared" si="220"/>
        <v>0</v>
      </c>
      <c r="CQ197" s="224">
        <f t="shared" si="221"/>
        <v>0</v>
      </c>
      <c r="CR197" s="224" t="str">
        <f t="shared" si="222"/>
        <v/>
      </c>
      <c r="CS197" s="224" t="str">
        <f t="shared" si="223"/>
        <v xml:space="preserve"> </v>
      </c>
      <c r="CT197" s="224" t="str">
        <f t="shared" si="224"/>
        <v/>
      </c>
      <c r="CU197" s="224" t="str">
        <f t="shared" si="225"/>
        <v/>
      </c>
      <c r="CV197" s="224" t="str">
        <f t="shared" si="226"/>
        <v/>
      </c>
      <c r="CW197" s="224" t="str">
        <f t="shared" si="227"/>
        <v/>
      </c>
      <c r="CX197" s="224" t="str">
        <f t="shared" si="228"/>
        <v/>
      </c>
      <c r="CY197" s="224" t="str">
        <f t="shared" si="229"/>
        <v/>
      </c>
      <c r="CZ197" s="224" t="str">
        <f t="shared" si="230"/>
        <v/>
      </c>
      <c r="DA197" s="224" t="str">
        <f t="shared" si="231"/>
        <v/>
      </c>
      <c r="DB197" s="224" t="str">
        <f t="shared" si="232"/>
        <v/>
      </c>
      <c r="DC197" s="224" t="str">
        <f t="shared" si="233"/>
        <v/>
      </c>
      <c r="DD197" s="224" t="str">
        <f t="shared" si="234"/>
        <v/>
      </c>
      <c r="DE197" s="224" t="str">
        <f t="shared" si="235"/>
        <v/>
      </c>
      <c r="DF197" s="224" t="str">
        <f t="shared" si="236"/>
        <v/>
      </c>
      <c r="DG197" s="224" t="str">
        <f t="shared" si="237"/>
        <v/>
      </c>
      <c r="DH197" s="225" t="str">
        <f t="shared" si="238"/>
        <v/>
      </c>
      <c r="DI197" s="224" t="str">
        <f t="shared" si="241"/>
        <v/>
      </c>
      <c r="DJ197" s="224" t="str">
        <f t="shared" si="240"/>
        <v/>
      </c>
      <c r="DK197" s="306">
        <f t="shared" si="242"/>
        <v>0</v>
      </c>
      <c r="DL197" s="306">
        <f t="shared" si="243"/>
        <v>0</v>
      </c>
      <c r="DM197" s="306">
        <f t="shared" si="244"/>
        <v>0</v>
      </c>
      <c r="DN197" s="220"/>
      <c r="DO197" s="224" t="str">
        <f t="shared" si="245"/>
        <v/>
      </c>
      <c r="DP197" s="224" t="str">
        <f t="shared" si="246"/>
        <v/>
      </c>
      <c r="DQ197" s="307"/>
      <c r="DR197" s="71">
        <f t="shared" si="247"/>
        <v>0</v>
      </c>
      <c r="DS197" s="71">
        <f t="shared" si="248"/>
        <v>0</v>
      </c>
      <c r="DT197" s="71">
        <f t="shared" si="249"/>
        <v>0</v>
      </c>
      <c r="DU197" s="311"/>
      <c r="DV197" s="311"/>
      <c r="DW197" s="311"/>
      <c r="DX197" s="311"/>
      <c r="DY197" s="311"/>
      <c r="DZ197" s="311"/>
      <c r="EA197" s="311"/>
      <c r="EB197" s="311"/>
      <c r="EC197" s="311"/>
      <c r="ED197" s="311"/>
      <c r="EE197" s="311"/>
      <c r="EF197" s="311"/>
      <c r="EG197" s="311"/>
      <c r="EH197" s="311"/>
      <c r="EI197" s="311"/>
      <c r="EJ197" s="311"/>
      <c r="EK197" s="311"/>
      <c r="EL197" s="311"/>
      <c r="EM197" s="311"/>
      <c r="EN197" s="311"/>
      <c r="EO197" s="311"/>
      <c r="EP197" s="311"/>
      <c r="EQ197" s="311"/>
      <c r="ER197" s="311"/>
      <c r="ES197" s="311"/>
      <c r="ET197" s="311"/>
      <c r="EU197" s="311"/>
      <c r="EV197" s="311"/>
      <c r="EW197" s="311"/>
      <c r="EX197" s="311"/>
      <c r="EY197" s="311"/>
      <c r="EZ197" s="311"/>
    </row>
    <row r="198" spans="1:156" ht="23.25" customHeight="1" x14ac:dyDescent="0.2">
      <c r="A198" s="249"/>
      <c r="B198" s="264"/>
      <c r="C198" s="230"/>
      <c r="D198" s="325" t="str">
        <f t="shared" si="190"/>
        <v/>
      </c>
      <c r="E198" s="265" t="str">
        <f t="shared" si="239"/>
        <v/>
      </c>
      <c r="F198" s="230"/>
      <c r="G198" s="230"/>
      <c r="H198" s="230"/>
      <c r="I198" s="200"/>
      <c r="J198" s="230"/>
      <c r="K198" s="254"/>
      <c r="L198" s="269"/>
      <c r="M198" s="230"/>
      <c r="N198" s="231"/>
      <c r="O198" s="232"/>
      <c r="P198" s="205"/>
      <c r="Q198" s="203"/>
      <c r="R198" s="231"/>
      <c r="S198" s="233"/>
      <c r="T198" s="203"/>
      <c r="U198" s="231"/>
      <c r="V198" s="233"/>
      <c r="W198" s="203"/>
      <c r="X198" s="231"/>
      <c r="Y198" s="233"/>
      <c r="Z198" s="203"/>
      <c r="AA198" s="230"/>
      <c r="AB198" s="231"/>
      <c r="AC198" s="232"/>
      <c r="AD198" s="205"/>
      <c r="AE198" s="203"/>
      <c r="AF198" s="230"/>
      <c r="AG198" s="231"/>
      <c r="AH198" s="232"/>
      <c r="AI198" s="205"/>
      <c r="AJ198" s="203"/>
      <c r="AK198" s="230"/>
      <c r="AL198" s="231"/>
      <c r="AM198" s="232"/>
      <c r="AN198" s="205"/>
      <c r="AO198" s="203"/>
      <c r="AP198" s="230"/>
      <c r="AQ198" s="231"/>
      <c r="AR198" s="232"/>
      <c r="AS198" s="205"/>
      <c r="AT198" s="203"/>
      <c r="AU198" s="230"/>
      <c r="AV198" s="231"/>
      <c r="AW198" s="232"/>
      <c r="AX198" s="205"/>
      <c r="AY198" s="203"/>
      <c r="AZ198" s="230"/>
      <c r="BA198" s="231"/>
      <c r="BB198" s="232"/>
      <c r="BC198" s="205"/>
      <c r="BD198" s="199"/>
      <c r="BE198" s="230"/>
      <c r="BF198" s="230"/>
      <c r="BG198" s="231"/>
      <c r="BH198" s="232"/>
      <c r="BI198" s="205"/>
      <c r="BJ198" s="229"/>
      <c r="BK198" s="234"/>
      <c r="BL198" s="207">
        <f t="shared" si="191"/>
        <v>0</v>
      </c>
      <c r="BM198" s="208">
        <f t="shared" si="192"/>
        <v>0</v>
      </c>
      <c r="BN198" s="208">
        <f t="shared" si="193"/>
        <v>0</v>
      </c>
      <c r="BO198" s="208">
        <f t="shared" si="194"/>
        <v>0</v>
      </c>
      <c r="BP198" s="208">
        <f t="shared" si="195"/>
        <v>0</v>
      </c>
      <c r="BQ198" s="208">
        <f t="shared" si="196"/>
        <v>0</v>
      </c>
      <c r="BR198" s="209">
        <f t="shared" si="197"/>
        <v>0</v>
      </c>
      <c r="BS198" s="209">
        <f t="shared" si="198"/>
        <v>0</v>
      </c>
      <c r="BT198" s="208">
        <f t="shared" si="199"/>
        <v>0</v>
      </c>
      <c r="BU198" s="208">
        <f t="shared" si="200"/>
        <v>0</v>
      </c>
      <c r="BV198" s="208">
        <f t="shared" si="201"/>
        <v>0</v>
      </c>
      <c r="BW198" s="208">
        <f t="shared" si="202"/>
        <v>0</v>
      </c>
      <c r="BX198" s="208">
        <f t="shared" si="203"/>
        <v>0</v>
      </c>
      <c r="BY198" s="208">
        <f t="shared" si="204"/>
        <v>0</v>
      </c>
      <c r="BZ198" s="208">
        <f t="shared" si="205"/>
        <v>0</v>
      </c>
      <c r="CA198" s="208">
        <f t="shared" si="206"/>
        <v>0</v>
      </c>
      <c r="CB198" s="208">
        <f t="shared" si="250"/>
        <v>0</v>
      </c>
      <c r="CC198" s="208">
        <f t="shared" si="207"/>
        <v>0</v>
      </c>
      <c r="CD198" s="208">
        <f t="shared" si="208"/>
        <v>0</v>
      </c>
      <c r="CE198" s="209">
        <f t="shared" si="209"/>
        <v>0</v>
      </c>
      <c r="CF198" s="209">
        <f t="shared" si="210"/>
        <v>0</v>
      </c>
      <c r="CG198" s="209">
        <f t="shared" si="211"/>
        <v>0</v>
      </c>
      <c r="CH198" s="209">
        <f t="shared" si="212"/>
        <v>0</v>
      </c>
      <c r="CI198" s="209">
        <f t="shared" si="213"/>
        <v>0</v>
      </c>
      <c r="CJ198" s="209">
        <f t="shared" si="214"/>
        <v>0</v>
      </c>
      <c r="CK198" s="209">
        <f t="shared" si="215"/>
        <v>0</v>
      </c>
      <c r="CL198" s="209">
        <f t="shared" si="216"/>
        <v>0</v>
      </c>
      <c r="CM198" s="209">
        <f t="shared" si="217"/>
        <v>0</v>
      </c>
      <c r="CN198" s="209">
        <f t="shared" si="218"/>
        <v>0</v>
      </c>
      <c r="CO198" s="209">
        <f t="shared" si="219"/>
        <v>0</v>
      </c>
      <c r="CP198" s="209">
        <f t="shared" si="220"/>
        <v>0</v>
      </c>
      <c r="CQ198" s="209">
        <f t="shared" si="221"/>
        <v>0</v>
      </c>
      <c r="CR198" s="209" t="str">
        <f t="shared" si="222"/>
        <v/>
      </c>
      <c r="CS198" s="209" t="str">
        <f t="shared" si="223"/>
        <v xml:space="preserve"> </v>
      </c>
      <c r="CT198" s="209" t="str">
        <f t="shared" si="224"/>
        <v/>
      </c>
      <c r="CU198" s="209" t="str">
        <f t="shared" si="225"/>
        <v/>
      </c>
      <c r="CV198" s="209" t="str">
        <f t="shared" si="226"/>
        <v/>
      </c>
      <c r="CW198" s="209" t="str">
        <f t="shared" si="227"/>
        <v/>
      </c>
      <c r="CX198" s="209" t="str">
        <f t="shared" si="228"/>
        <v/>
      </c>
      <c r="CY198" s="209" t="str">
        <f t="shared" si="229"/>
        <v/>
      </c>
      <c r="CZ198" s="209" t="str">
        <f t="shared" si="230"/>
        <v/>
      </c>
      <c r="DA198" s="209" t="str">
        <f t="shared" si="231"/>
        <v/>
      </c>
      <c r="DB198" s="209" t="str">
        <f t="shared" si="232"/>
        <v/>
      </c>
      <c r="DC198" s="209" t="str">
        <f t="shared" si="233"/>
        <v/>
      </c>
      <c r="DD198" s="209" t="str">
        <f t="shared" si="234"/>
        <v/>
      </c>
      <c r="DE198" s="209" t="str">
        <f t="shared" si="235"/>
        <v/>
      </c>
      <c r="DF198" s="209" t="str">
        <f t="shared" si="236"/>
        <v/>
      </c>
      <c r="DG198" s="209" t="str">
        <f t="shared" si="237"/>
        <v/>
      </c>
      <c r="DH198" s="210" t="str">
        <f t="shared" si="238"/>
        <v/>
      </c>
      <c r="DI198" s="272" t="str">
        <f t="shared" si="241"/>
        <v/>
      </c>
      <c r="DJ198" s="272" t="str">
        <f t="shared" si="240"/>
        <v/>
      </c>
      <c r="DK198" s="200">
        <f t="shared" si="242"/>
        <v>0</v>
      </c>
      <c r="DL198" s="200">
        <f t="shared" si="243"/>
        <v>0</v>
      </c>
      <c r="DM198" s="200">
        <f t="shared" si="244"/>
        <v>0</v>
      </c>
      <c r="DN198" s="200"/>
      <c r="DO198" s="272" t="str">
        <f t="shared" si="245"/>
        <v/>
      </c>
      <c r="DP198" s="272" t="str">
        <f t="shared" si="246"/>
        <v/>
      </c>
      <c r="DQ198" s="308"/>
      <c r="DR198" s="68">
        <f t="shared" si="247"/>
        <v>0</v>
      </c>
      <c r="DS198" s="68">
        <f t="shared" si="248"/>
        <v>0</v>
      </c>
      <c r="DT198" s="68">
        <f t="shared" si="249"/>
        <v>0</v>
      </c>
    </row>
    <row r="199" spans="1:156" s="90" customFormat="1" ht="23.25" customHeight="1" x14ac:dyDescent="0.2">
      <c r="A199" s="248"/>
      <c r="B199" s="263"/>
      <c r="C199" s="214"/>
      <c r="D199" s="324" t="str">
        <f t="shared" ref="D199:D203" si="251">IF(C199="","",C199/12)</f>
        <v/>
      </c>
      <c r="E199" s="150" t="str">
        <f t="shared" si="239"/>
        <v/>
      </c>
      <c r="F199" s="214"/>
      <c r="G199" s="214"/>
      <c r="H199" s="214"/>
      <c r="I199" s="220"/>
      <c r="J199" s="214"/>
      <c r="K199" s="255"/>
      <c r="L199" s="268"/>
      <c r="M199" s="214"/>
      <c r="N199" s="215"/>
      <c r="O199" s="218"/>
      <c r="P199" s="216"/>
      <c r="Q199" s="217"/>
      <c r="R199" s="215"/>
      <c r="S199" s="219"/>
      <c r="T199" s="217"/>
      <c r="U199" s="215"/>
      <c r="V199" s="219"/>
      <c r="W199" s="217"/>
      <c r="X199" s="215"/>
      <c r="Y199" s="219"/>
      <c r="Z199" s="217"/>
      <c r="AA199" s="214"/>
      <c r="AB199" s="215"/>
      <c r="AC199" s="218"/>
      <c r="AD199" s="216"/>
      <c r="AE199" s="217"/>
      <c r="AF199" s="214"/>
      <c r="AG199" s="215"/>
      <c r="AH199" s="218"/>
      <c r="AI199" s="216"/>
      <c r="AJ199" s="217"/>
      <c r="AK199" s="214"/>
      <c r="AL199" s="215"/>
      <c r="AM199" s="218"/>
      <c r="AN199" s="216"/>
      <c r="AO199" s="217"/>
      <c r="AP199" s="214"/>
      <c r="AQ199" s="215"/>
      <c r="AR199" s="218"/>
      <c r="AS199" s="216"/>
      <c r="AT199" s="217"/>
      <c r="AU199" s="214"/>
      <c r="AV199" s="215"/>
      <c r="AW199" s="218"/>
      <c r="AX199" s="216"/>
      <c r="AY199" s="217"/>
      <c r="AZ199" s="214"/>
      <c r="BA199" s="215"/>
      <c r="BB199" s="218"/>
      <c r="BC199" s="216"/>
      <c r="BD199" s="213"/>
      <c r="BE199" s="214"/>
      <c r="BF199" s="214"/>
      <c r="BG199" s="215"/>
      <c r="BH199" s="218"/>
      <c r="BI199" s="216"/>
      <c r="BJ199" s="213"/>
      <c r="BK199" s="221"/>
      <c r="BL199" s="222">
        <f t="shared" ref="BL199:BL203" si="252">IF(AND(Q199="O",S199&gt;0),1,0)</f>
        <v>0</v>
      </c>
      <c r="BM199" s="223">
        <f t="shared" ref="BM199:BM203" si="253">IF(O199&lt;&gt;"",IF(V199&gt;O199,1,0),0)</f>
        <v>0</v>
      </c>
      <c r="BN199" s="223">
        <f t="shared" ref="BN199:BN203" si="254">IF(AND(T199="O",V199&gt;0),1,0)</f>
        <v>0</v>
      </c>
      <c r="BO199" s="223">
        <f t="shared" ref="BO199:BO203" si="255">IF(O199&lt;&gt;"",IF(Y199&gt;=(0.25*O199),1,0),0)</f>
        <v>0</v>
      </c>
      <c r="BP199" s="223">
        <f t="shared" ref="BP199:BP203" si="256">IF((Y199&gt;0),IF( (X199&gt;=37.5),1,0),0)</f>
        <v>0</v>
      </c>
      <c r="BQ199" s="223">
        <f t="shared" ref="BQ199:BQ203" si="257">IF(AND(W199="O",Y199&gt;0),1,0)</f>
        <v>0</v>
      </c>
      <c r="BR199" s="224">
        <f t="shared" ref="BR199:BR203" si="258">IF(ROUNDUP((BQ199+BP199+BO199+BN199+BM199+BL199)/6,0)=1,1,0)</f>
        <v>0</v>
      </c>
      <c r="BS199" s="224">
        <f t="shared" ref="BS199:BS203" si="259">IF(AND(OR(BD199="Jour4",BD199="Jour5",BD199="Jour6"),BH199&gt;0),IF(OR(BE199="O",BF199="O",BG199&gt;=37.5),1,0),0)</f>
        <v>0</v>
      </c>
      <c r="BT199" s="223">
        <f t="shared" ref="BT199:BT203" si="260">IF((AC199&gt;0),IF(OR(Z199="O",AA199="O",AB199&gt;=37.5),1,0),0)</f>
        <v>0</v>
      </c>
      <c r="BU199" s="223">
        <f t="shared" ref="BU199:BU203" si="261">IF(AND(OR(BD199="Jour8",BD199="Jour9",BD199="Jour10",BD199="Jour11",BD199="Jour12",BD199="Jour13"),BH199&gt;0),IF(OR(BE199="O",BF199="O",BG199&gt;=37.5),1,0),0)</f>
        <v>0</v>
      </c>
      <c r="BV199" s="223">
        <f t="shared" ref="BV199:BV203" si="262">IF((AH199&gt;0),IF(OR(AE199="O",AF199="O",AG199&gt;=37.5),1,0),0)</f>
        <v>0</v>
      </c>
      <c r="BW199" s="223">
        <f t="shared" ref="BW199:BW203" si="263">IF(AND(OR(BD199="Jour15",BD199="Jour16",BD199="Jour17",BD199="Jour18",BD199="Jour19",BD199="Jour20"),BH199&gt;0),IF(OR(BE199="O",BF199="O",BG199&gt;=37.5),1,0),0)</f>
        <v>0</v>
      </c>
      <c r="BX199" s="223">
        <f t="shared" ref="BX199:BX203" si="264">IF((AM199&gt;0),IF(OR(AJ199="O",AK199="O",AL199&gt;=37.5),1,0),0)</f>
        <v>0</v>
      </c>
      <c r="BY199" s="223">
        <f t="shared" ref="BY199:BY203" si="265">IF(AND(OR(BD199="Jour22",BD199="Jour23",BD199="Jour24",BD199="Jour25",BD199="Jour26",BD199="Jour27"),BH199&gt;0),IF(OR(BE199="O",BF199="O",BG199&gt;=37.5),1,0),0)</f>
        <v>0</v>
      </c>
      <c r="BZ199" s="223">
        <f t="shared" ref="BZ199:BZ203" si="266">IF((AR199&gt;0),IF(OR(AO199="O",AP199="O",AQ199&gt;=37.5),1,0),0)</f>
        <v>0</v>
      </c>
      <c r="CA199" s="223">
        <f t="shared" ref="CA199:CA203" si="267">IF(AND(OR(BD199="Jour29",BD199="Jour30",BD199="Jour31",BD199="Jour32",BD199="Jour33",BD199="Jour34"),BH199&gt;0),IF(OR(BE199="O",BF199="O",BG199&gt;=37.5),1,0),0)</f>
        <v>0</v>
      </c>
      <c r="CB199" s="208">
        <f t="shared" si="250"/>
        <v>0</v>
      </c>
      <c r="CC199" s="223">
        <f t="shared" ref="CC199:CC203" si="268">IF(AND(OR(BD199="Jour36",BD199="Jour37",BD199="Jour38",BD199="Jour39",BD199="Jour40",BD199="Jour41"),BH199&gt;0),IF(OR(BE199="O",BF199="O",BG199&gt;=37.5),1,0),0)</f>
        <v>0</v>
      </c>
      <c r="CD199" s="223">
        <f t="shared" ref="CD199:CD203" si="269">IF((BB199&gt;0),IF(OR(AY199="O",AZ199="O",BA199&gt;=37.5),1,0),0)</f>
        <v>0</v>
      </c>
      <c r="CE199" s="224">
        <f t="shared" ref="CE199:CE203" si="270">IF(BR199=0,ROUNDUP((BS199+BT199+BU199+BV199+BW199+BX199+BY199+BZ199+CA199+CB199+CC199+CD199)/12,0),0)</f>
        <v>0</v>
      </c>
      <c r="CF199" s="224">
        <f t="shared" ref="CF199:CF203" si="271">IF((AC199&gt;0),IF((AB199&lt;37.5),1,0),0)</f>
        <v>0</v>
      </c>
      <c r="CG199" s="224">
        <f t="shared" ref="CG199:CG203" si="272">IF(AND(OR(BD199="Jour8",BD199="Jour9",BD199="Jour10",BD199="Jour11",BD199="Jour12",BD199="Jour13"),BH199&gt;0),IF((BG199&lt;37.5),1,0),0)</f>
        <v>0</v>
      </c>
      <c r="CH199" s="224">
        <f t="shared" ref="CH199:CH203" si="273">IF((AH199&gt;0),IF((AG199&lt;37.5),1,0),0)</f>
        <v>0</v>
      </c>
      <c r="CI199" s="224">
        <f t="shared" ref="CI199:CI203" si="274">IF(AND(OR(BD199="Jour15",BD199="Jour16",BD199="Jour17",BD199="Jour18",BD199="Jour19",BD199="Jour20"),BH199&gt;0),IF((BG199&lt;37.5),1,0),0)</f>
        <v>0</v>
      </c>
      <c r="CJ199" s="224">
        <f t="shared" ref="CJ199:CJ203" si="275">IF((AM199&gt;0),IF((AL199&lt;37.5),1,0),0)</f>
        <v>0</v>
      </c>
      <c r="CK199" s="224">
        <f t="shared" ref="CK199:CK203" si="276">IF(AND(OR(BD199="Jour22",BD199="Jour23",BD199="Jour24",BD199="Jour25",BD199="Jour26",BD199="Jour27"),BH199&gt;0),IF((BG199&lt;37.5),1,0),0)</f>
        <v>0</v>
      </c>
      <c r="CL199" s="224">
        <f t="shared" ref="CL199:CL203" si="277">IF((AR199&gt;0),IF( (AQ199&lt;37.5),1,0),0)</f>
        <v>0</v>
      </c>
      <c r="CM199" s="224">
        <f t="shared" ref="CM199:CM203" si="278">IF(AND(OR(BD199="Jour29",BD199="Jour303",BD199="Jour31",BD199="Jour32",BD199="Jour33",BD199="Jour34"),BH199&gt;0),IF((BG199&lt;37.5),1,0),0)</f>
        <v>0</v>
      </c>
      <c r="CN199" s="224">
        <f t="shared" ref="CN199:CN203" si="279">IF((AW199&gt;0),IF( (AV199&lt;37.5),1,0),0)</f>
        <v>0</v>
      </c>
      <c r="CO199" s="224">
        <f t="shared" ref="CO199:CO203" si="280">IF(AND(OR(BD199="Jour36",BD199="Jour37",BD199="Jour38",BD199="Jour39",BD199="Jour40",BD199="Jour41"),BH199&gt;0),IF((BG199&lt;37.5),1,0),0)</f>
        <v>0</v>
      </c>
      <c r="CP199" s="224">
        <f t="shared" ref="CP199:CP203" si="281">IF((BB199&gt;0),IF( (BA199&lt;37.5),1,0),0)</f>
        <v>0</v>
      </c>
      <c r="CQ199" s="224">
        <f t="shared" ref="CQ199:CQ203" si="282">IF(BR199=0,ROUNDUP((CF199+CG199+CH199+CI199+CJ199+CK199+CL199+CM199+CN199+CO199+CP199)/11,0),0)</f>
        <v>0</v>
      </c>
      <c r="CR199" s="224" t="str">
        <f t="shared" ref="CR199:CR203" si="283">IF(BB199&lt;&gt;"",IF(BJ199="",IF(BK199="",1-((BR199+CE199+CQ199)),0),0),"")</f>
        <v/>
      </c>
      <c r="CS199" s="224" t="str">
        <f t="shared" ref="CS199:CS203" si="284">IF(BL199&gt;0,"Jour1",IF(OR(BM199&gt;0,BN199&gt;0),"Jour2",IF(OR(BO199&gt;0,BP199&gt;0,BQ199&gt;0),"Jour3",IF(AND(BS199&gt;0,BD199="Jour4"),"Jour4",IF(AND(BS199&gt;0,BD199="Jour5"),"Jour5",IF(AND(BS199&gt;0,BD199="Jour6"),"Jour6",IF(OR(BT199&gt;0,CF199&gt;0),"Jour7"," ")))))))</f>
        <v xml:space="preserve"> </v>
      </c>
      <c r="CT199" s="224" t="str">
        <f t="shared" ref="CT199:CT203" si="285">IF(AND(OR(BU199&gt;0,CG199&gt;0),BD199="Jour8"),"Jour8",IF(AND(OR(BU199&gt;0,CG199&gt;0),BD199="Jour9"),"Jour9",IF(AND(OR(BU199&gt;0,CG199&gt;0),BD199="Jour10"),"Jour10",IF(AND(OR(BU199&gt;0,CG199&gt;0),BD199="Jour11"),"Jour11",IF(AND(OR(BU199&gt;0,CG199&gt;0),BD199="Jour12"),"Jour12",IF(AND(OR(BU199&gt;0,CG199&gt;0),BD199="Jour13"),"Jour13",IF(OR(BV199&gt;0,CH199&gt;0),"Jour14","")))))))</f>
        <v/>
      </c>
      <c r="CU199" s="224" t="str">
        <f t="shared" ref="CU199:CU203" si="286">IF(AND(OR(BW199&gt;0,CI199&gt;0),BD199="Jour15"),"Jour15",IF(AND(OR(BW199&gt;0,CI199&gt;0),BD199="Jour16"),"Jour16",IF(AND(OR(BW199&gt;0,CI199&gt;0),BD199="Jour17"),"Jour17",IF(AND(OR(BW199&gt;0,CI199&gt;0),BD199="Jour18"),"Jour18",IF(AND(OR(BW199&gt;0,CI199&gt;0),BD199="Jour19"),"Jour19",IF(AND(OR(BW199&gt;0,CI199&gt;0),BD199="Jour20"),"Jour20",IF(OR(BX199&gt;0,CJ199&gt;0),"Jour21","")))))))</f>
        <v/>
      </c>
      <c r="CV199" s="224" t="str">
        <f t="shared" ref="CV199:CV203" si="287">IF(AND(OR(BY199&gt;0,CK199&gt;0),BD199="Jour22"),"Jour22",IF(AND(OR(BY199&gt;0,CK199&gt;0),BD199="Jour23"),"Jour23",IF(AND(OR(BY199&gt;0,CK199&gt;0),BD199="Jour24"),"Jour24",IF(AND(OR(BY199&gt;0,CK199&gt;0),BD199="Jour25"),"Jour25",IF(AND(OR(BY199&gt;0,CK199&gt;0),BD199="Jour26"),"Jour26",IF(AND(OR(BY199&gt;0,CK199&gt;0),BD199="Jour27"),"Jour27",IF(OR(BZ199&gt;0,CL199&gt;0),"Jour28","")))))))</f>
        <v/>
      </c>
      <c r="CW199" s="224" t="str">
        <f t="shared" ref="CW199:CW203" si="288">IF(AND(OR(CA208&gt;0,CM199&gt;0),BD199="Jour29"),"Jour29",IF(AND(OR(CA199&gt;0,CM199&gt;0),BD199="Jour30"),"Jour30",IF(AND(OR(CA199&gt;0,CM199&gt;0),BD199="Jour31"),"Jour31",IF(AND(OR(CA199&gt;0,CM199&gt;0),BD199="Jour32"),"Jour32",IF(AND(OR(CA199&gt;0,CM199&gt;0),BD199="Jour33"),"Jour33",IF(AND(OR(CA199&gt;0,CM199&gt;0),BD199="Jour34"),"Jour34",IF(OR(CB199&gt;0,CN199&gt;0),"Jour35","")))))))</f>
        <v/>
      </c>
      <c r="CX199" s="224" t="str">
        <f t="shared" ref="CX199:CX203" si="289">IF(AND(OR(CC199&gt;0,CO199&gt;0),BD199="Jour36"),"Jour36",IF(AND(OR(CC199&gt;0,CO199&gt;0),BD199="Jour37"),"Jour37",IF(AND(OR(CC199&gt;0,CO199&gt;0),BD199="Jour38"),"Jour38",IF(AND(OR(CC199&gt;0,CO199&gt;0),BD199="Jour39"),"Jour39",IF(AND(OR(CC199&gt;0,CO199&gt;0),BD199="Jour40"),"Jour40",IF(AND(OR(CC199&gt;0,CO199&gt;0),BD199="Jour41"),"Jour41",IF(OR(CD199&gt;0,CP199&gt;0),"Jour42","")))))))</f>
        <v/>
      </c>
      <c r="CY199" s="224" t="str">
        <f t="shared" ref="CY199:CY203" si="290">IF(CS199&lt;&gt;" ",CS199,IF(CT199&lt;&gt;"",CT199,IF(CU199&lt;&gt;"",CU199,IF(CV199&lt;&gt;"",CV199,IF(CW199&lt;&gt;"",CW199,IF(CX199&lt;&gt;"",CX199,""))))))</f>
        <v/>
      </c>
      <c r="CZ199" s="224" t="str">
        <f t="shared" ref="CZ199:CZ203" si="291">IF(CR199=1,"Jour42","")</f>
        <v/>
      </c>
      <c r="DA199" s="224" t="str">
        <f t="shared" ref="DA199:DA203" si="292">IF((BJ199&lt;&gt;""),BJ199,IF(BK199&lt;&gt;"",BK199,""))</f>
        <v/>
      </c>
      <c r="DB199" s="224" t="str">
        <f t="shared" ref="DB199:DB203" si="293">IF(OR(DO199="ETP",DO199="ECT",DO199="EPT"),DP199,"")</f>
        <v/>
      </c>
      <c r="DC199" s="224" t="str">
        <f t="shared" ref="DC199:DC203" si="294">IF((BJ199&lt;&gt;""),BJ199,IF(BK199&lt;&gt;"",BK199,IF(DO199="RET",DP199,"")))</f>
        <v/>
      </c>
      <c r="DD199" s="224" t="str">
        <f t="shared" ref="DD199:DD203" si="295">IF(Y199&gt;0,1,"")</f>
        <v/>
      </c>
      <c r="DE199" s="224" t="str">
        <f t="shared" ref="DE199:DE203" si="296">IF(Y199&lt;&gt;"",1,"")</f>
        <v/>
      </c>
      <c r="DF199" s="224" t="str">
        <f t="shared" ref="DF199:DF203" si="297">IF(F199="m",1,"")</f>
        <v/>
      </c>
      <c r="DG199" s="224" t="str">
        <f t="shared" ref="DG199:DG203" si="298">IF(F199="F",1,"")</f>
        <v/>
      </c>
      <c r="DH199" s="225" t="str">
        <f t="shared" ref="DH199:DH203" si="299">D199</f>
        <v/>
      </c>
      <c r="DI199" s="224" t="str">
        <f t="shared" si="241"/>
        <v/>
      </c>
      <c r="DJ199" s="224" t="str">
        <f t="shared" si="240"/>
        <v/>
      </c>
      <c r="DK199" s="306">
        <f t="shared" si="242"/>
        <v>0</v>
      </c>
      <c r="DL199" s="306">
        <f t="shared" si="243"/>
        <v>0</v>
      </c>
      <c r="DM199" s="306">
        <f t="shared" si="244"/>
        <v>0</v>
      </c>
      <c r="DN199" s="220"/>
      <c r="DO199" s="224" t="str">
        <f t="shared" si="245"/>
        <v/>
      </c>
      <c r="DP199" s="224" t="str">
        <f t="shared" si="246"/>
        <v/>
      </c>
      <c r="DQ199" s="307"/>
      <c r="DR199" s="71">
        <f t="shared" si="247"/>
        <v>0</v>
      </c>
      <c r="DS199" s="71">
        <f t="shared" si="248"/>
        <v>0</v>
      </c>
      <c r="DT199" s="71">
        <f t="shared" si="249"/>
        <v>0</v>
      </c>
      <c r="DU199" s="311"/>
      <c r="DV199" s="311"/>
      <c r="DW199" s="311"/>
      <c r="DX199" s="311"/>
      <c r="DY199" s="311"/>
      <c r="DZ199" s="311"/>
      <c r="EA199" s="311"/>
      <c r="EB199" s="311"/>
      <c r="EC199" s="311"/>
      <c r="ED199" s="311"/>
      <c r="EE199" s="311"/>
      <c r="EF199" s="311"/>
      <c r="EG199" s="311"/>
      <c r="EH199" s="311"/>
      <c r="EI199" s="311"/>
      <c r="EJ199" s="311"/>
      <c r="EK199" s="311"/>
      <c r="EL199" s="311"/>
      <c r="EM199" s="311"/>
      <c r="EN199" s="311"/>
      <c r="EO199" s="311"/>
      <c r="EP199" s="311"/>
      <c r="EQ199" s="311"/>
      <c r="ER199" s="311"/>
      <c r="ES199" s="311"/>
      <c r="ET199" s="311"/>
      <c r="EU199" s="311"/>
      <c r="EV199" s="311"/>
      <c r="EW199" s="311"/>
      <c r="EX199" s="311"/>
      <c r="EY199" s="311"/>
      <c r="EZ199" s="311"/>
    </row>
    <row r="200" spans="1:156" ht="23.25" customHeight="1" x14ac:dyDescent="0.2">
      <c r="A200" s="249"/>
      <c r="B200" s="264"/>
      <c r="C200" s="230"/>
      <c r="D200" s="325" t="str">
        <f t="shared" si="251"/>
        <v/>
      </c>
      <c r="E200" s="265" t="str">
        <f t="shared" ref="E200:E203" si="300">IF(D200&lt;&gt;"",IF(D200&lt;5,"moins de 5",IF(D200&lt;15,"5-15","adulte")),"")</f>
        <v/>
      </c>
      <c r="F200" s="230"/>
      <c r="G200" s="230"/>
      <c r="H200" s="230"/>
      <c r="I200" s="200"/>
      <c r="J200" s="230"/>
      <c r="K200" s="254"/>
      <c r="L200" s="269"/>
      <c r="M200" s="230"/>
      <c r="N200" s="231"/>
      <c r="O200" s="232"/>
      <c r="P200" s="205"/>
      <c r="Q200" s="203"/>
      <c r="R200" s="231"/>
      <c r="S200" s="233"/>
      <c r="T200" s="203"/>
      <c r="U200" s="231"/>
      <c r="V200" s="233"/>
      <c r="W200" s="203"/>
      <c r="X200" s="231"/>
      <c r="Y200" s="233"/>
      <c r="Z200" s="203"/>
      <c r="AA200" s="230"/>
      <c r="AB200" s="231"/>
      <c r="AC200" s="232"/>
      <c r="AD200" s="205"/>
      <c r="AE200" s="203"/>
      <c r="AF200" s="230"/>
      <c r="AG200" s="231"/>
      <c r="AH200" s="232"/>
      <c r="AI200" s="205"/>
      <c r="AJ200" s="203"/>
      <c r="AK200" s="230"/>
      <c r="AL200" s="231"/>
      <c r="AM200" s="232"/>
      <c r="AN200" s="205"/>
      <c r="AO200" s="203"/>
      <c r="AP200" s="230"/>
      <c r="AQ200" s="231"/>
      <c r="AR200" s="232"/>
      <c r="AS200" s="205"/>
      <c r="AT200" s="203"/>
      <c r="AU200" s="230"/>
      <c r="AV200" s="231"/>
      <c r="AW200" s="232"/>
      <c r="AX200" s="205"/>
      <c r="AY200" s="203"/>
      <c r="AZ200" s="230"/>
      <c r="BA200" s="231"/>
      <c r="BB200" s="232"/>
      <c r="BC200" s="205"/>
      <c r="BD200" s="199"/>
      <c r="BE200" s="230"/>
      <c r="BF200" s="230"/>
      <c r="BG200" s="231"/>
      <c r="BH200" s="232"/>
      <c r="BI200" s="205"/>
      <c r="BJ200" s="229"/>
      <c r="BK200" s="234"/>
      <c r="BL200" s="207">
        <f t="shared" si="252"/>
        <v>0</v>
      </c>
      <c r="BM200" s="208">
        <f t="shared" si="253"/>
        <v>0</v>
      </c>
      <c r="BN200" s="208">
        <f t="shared" si="254"/>
        <v>0</v>
      </c>
      <c r="BO200" s="208">
        <f t="shared" si="255"/>
        <v>0</v>
      </c>
      <c r="BP200" s="208">
        <f t="shared" si="256"/>
        <v>0</v>
      </c>
      <c r="BQ200" s="208">
        <f t="shared" si="257"/>
        <v>0</v>
      </c>
      <c r="BR200" s="209">
        <f t="shared" si="258"/>
        <v>0</v>
      </c>
      <c r="BS200" s="209">
        <f t="shared" si="259"/>
        <v>0</v>
      </c>
      <c r="BT200" s="208">
        <f t="shared" si="260"/>
        <v>0</v>
      </c>
      <c r="BU200" s="208">
        <f t="shared" si="261"/>
        <v>0</v>
      </c>
      <c r="BV200" s="208">
        <f t="shared" si="262"/>
        <v>0</v>
      </c>
      <c r="BW200" s="208">
        <f t="shared" si="263"/>
        <v>0</v>
      </c>
      <c r="BX200" s="208">
        <f t="shared" si="264"/>
        <v>0</v>
      </c>
      <c r="BY200" s="208">
        <f t="shared" si="265"/>
        <v>0</v>
      </c>
      <c r="BZ200" s="208">
        <f t="shared" si="266"/>
        <v>0</v>
      </c>
      <c r="CA200" s="208">
        <f t="shared" si="267"/>
        <v>0</v>
      </c>
      <c r="CB200" s="208">
        <f t="shared" si="250"/>
        <v>0</v>
      </c>
      <c r="CC200" s="208">
        <f t="shared" si="268"/>
        <v>0</v>
      </c>
      <c r="CD200" s="208">
        <f t="shared" si="269"/>
        <v>0</v>
      </c>
      <c r="CE200" s="209">
        <f t="shared" si="270"/>
        <v>0</v>
      </c>
      <c r="CF200" s="209">
        <f t="shared" si="271"/>
        <v>0</v>
      </c>
      <c r="CG200" s="209">
        <f t="shared" si="272"/>
        <v>0</v>
      </c>
      <c r="CH200" s="209">
        <f t="shared" si="273"/>
        <v>0</v>
      </c>
      <c r="CI200" s="209">
        <f t="shared" si="274"/>
        <v>0</v>
      </c>
      <c r="CJ200" s="209">
        <f t="shared" si="275"/>
        <v>0</v>
      </c>
      <c r="CK200" s="209">
        <f t="shared" si="276"/>
        <v>0</v>
      </c>
      <c r="CL200" s="209">
        <f t="shared" si="277"/>
        <v>0</v>
      </c>
      <c r="CM200" s="209">
        <f t="shared" si="278"/>
        <v>0</v>
      </c>
      <c r="CN200" s="209">
        <f t="shared" si="279"/>
        <v>0</v>
      </c>
      <c r="CO200" s="209">
        <f t="shared" si="280"/>
        <v>0</v>
      </c>
      <c r="CP200" s="209">
        <f t="shared" si="281"/>
        <v>0</v>
      </c>
      <c r="CQ200" s="209">
        <f t="shared" si="282"/>
        <v>0</v>
      </c>
      <c r="CR200" s="209" t="str">
        <f t="shared" si="283"/>
        <v/>
      </c>
      <c r="CS200" s="209" t="str">
        <f t="shared" si="284"/>
        <v xml:space="preserve"> </v>
      </c>
      <c r="CT200" s="209" t="str">
        <f t="shared" si="285"/>
        <v/>
      </c>
      <c r="CU200" s="209" t="str">
        <f t="shared" si="286"/>
        <v/>
      </c>
      <c r="CV200" s="209" t="str">
        <f t="shared" si="287"/>
        <v/>
      </c>
      <c r="CW200" s="209" t="str">
        <f t="shared" si="288"/>
        <v/>
      </c>
      <c r="CX200" s="209" t="str">
        <f t="shared" si="289"/>
        <v/>
      </c>
      <c r="CY200" s="209" t="str">
        <f t="shared" si="290"/>
        <v/>
      </c>
      <c r="CZ200" s="209" t="str">
        <f t="shared" si="291"/>
        <v/>
      </c>
      <c r="DA200" s="209" t="str">
        <f t="shared" si="292"/>
        <v/>
      </c>
      <c r="DB200" s="209" t="str">
        <f t="shared" si="293"/>
        <v/>
      </c>
      <c r="DC200" s="209" t="str">
        <f t="shared" si="294"/>
        <v/>
      </c>
      <c r="DD200" s="209" t="str">
        <f t="shared" si="295"/>
        <v/>
      </c>
      <c r="DE200" s="209" t="str">
        <f t="shared" si="296"/>
        <v/>
      </c>
      <c r="DF200" s="209" t="str">
        <f t="shared" si="297"/>
        <v/>
      </c>
      <c r="DG200" s="209" t="str">
        <f t="shared" si="298"/>
        <v/>
      </c>
      <c r="DH200" s="210" t="str">
        <f t="shared" si="299"/>
        <v/>
      </c>
      <c r="DI200" s="272" t="str">
        <f t="shared" si="241"/>
        <v/>
      </c>
      <c r="DJ200" s="272" t="str">
        <f t="shared" ref="DJ200:DJ203" si="301">IF(CY200&lt;&gt;"",CY200,IF(CZ200&lt;&gt;"",CZ200,IF(DA200&lt;&gt;"",DA200,"")))</f>
        <v/>
      </c>
      <c r="DK200" s="200">
        <f t="shared" si="242"/>
        <v>0</v>
      </c>
      <c r="DL200" s="200">
        <f t="shared" si="243"/>
        <v>0</v>
      </c>
      <c r="DM200" s="200">
        <f t="shared" si="244"/>
        <v>0</v>
      </c>
      <c r="DN200" s="200"/>
      <c r="DO200" s="272" t="str">
        <f t="shared" si="245"/>
        <v/>
      </c>
      <c r="DP200" s="272" t="str">
        <f t="shared" si="246"/>
        <v/>
      </c>
      <c r="DQ200" s="308"/>
      <c r="DR200" s="68">
        <f t="shared" si="247"/>
        <v>0</v>
      </c>
      <c r="DS200" s="68">
        <f t="shared" si="248"/>
        <v>0</v>
      </c>
      <c r="DT200" s="68">
        <f t="shared" si="249"/>
        <v>0</v>
      </c>
    </row>
    <row r="201" spans="1:156" s="90" customFormat="1" ht="23.25" customHeight="1" x14ac:dyDescent="0.2">
      <c r="A201" s="248"/>
      <c r="B201" s="263"/>
      <c r="C201" s="214"/>
      <c r="D201" s="324" t="str">
        <f t="shared" si="251"/>
        <v/>
      </c>
      <c r="E201" s="150" t="str">
        <f t="shared" si="300"/>
        <v/>
      </c>
      <c r="F201" s="214"/>
      <c r="G201" s="214"/>
      <c r="H201" s="214"/>
      <c r="I201" s="220"/>
      <c r="J201" s="214"/>
      <c r="K201" s="255"/>
      <c r="L201" s="268"/>
      <c r="M201" s="214"/>
      <c r="N201" s="215"/>
      <c r="O201" s="218"/>
      <c r="P201" s="216"/>
      <c r="Q201" s="217"/>
      <c r="R201" s="215"/>
      <c r="S201" s="219"/>
      <c r="T201" s="217"/>
      <c r="U201" s="215"/>
      <c r="V201" s="219"/>
      <c r="W201" s="217"/>
      <c r="X201" s="215"/>
      <c r="Y201" s="219"/>
      <c r="Z201" s="217"/>
      <c r="AA201" s="214"/>
      <c r="AB201" s="215"/>
      <c r="AC201" s="218"/>
      <c r="AD201" s="216"/>
      <c r="AE201" s="217"/>
      <c r="AF201" s="214"/>
      <c r="AG201" s="215"/>
      <c r="AH201" s="218"/>
      <c r="AI201" s="216"/>
      <c r="AJ201" s="217"/>
      <c r="AK201" s="214"/>
      <c r="AL201" s="215"/>
      <c r="AM201" s="218"/>
      <c r="AN201" s="216"/>
      <c r="AO201" s="217"/>
      <c r="AP201" s="214"/>
      <c r="AQ201" s="215"/>
      <c r="AR201" s="218"/>
      <c r="AS201" s="216"/>
      <c r="AT201" s="217"/>
      <c r="AU201" s="214"/>
      <c r="AV201" s="215"/>
      <c r="AW201" s="218"/>
      <c r="AX201" s="216"/>
      <c r="AY201" s="217"/>
      <c r="AZ201" s="214"/>
      <c r="BA201" s="215"/>
      <c r="BB201" s="218"/>
      <c r="BC201" s="216"/>
      <c r="BD201" s="213"/>
      <c r="BE201" s="214"/>
      <c r="BF201" s="214"/>
      <c r="BG201" s="215"/>
      <c r="BH201" s="218"/>
      <c r="BI201" s="216"/>
      <c r="BJ201" s="213"/>
      <c r="BK201" s="221"/>
      <c r="BL201" s="222">
        <f t="shared" si="252"/>
        <v>0</v>
      </c>
      <c r="BM201" s="223">
        <f t="shared" si="253"/>
        <v>0</v>
      </c>
      <c r="BN201" s="223">
        <f t="shared" si="254"/>
        <v>0</v>
      </c>
      <c r="BO201" s="223">
        <f t="shared" si="255"/>
        <v>0</v>
      </c>
      <c r="BP201" s="223">
        <f t="shared" si="256"/>
        <v>0</v>
      </c>
      <c r="BQ201" s="223">
        <f t="shared" si="257"/>
        <v>0</v>
      </c>
      <c r="BR201" s="224">
        <f t="shared" si="258"/>
        <v>0</v>
      </c>
      <c r="BS201" s="224">
        <f t="shared" si="259"/>
        <v>0</v>
      </c>
      <c r="BT201" s="223">
        <f t="shared" si="260"/>
        <v>0</v>
      </c>
      <c r="BU201" s="223">
        <f t="shared" si="261"/>
        <v>0</v>
      </c>
      <c r="BV201" s="223">
        <f t="shared" si="262"/>
        <v>0</v>
      </c>
      <c r="BW201" s="223">
        <f t="shared" si="263"/>
        <v>0</v>
      </c>
      <c r="BX201" s="223">
        <f t="shared" si="264"/>
        <v>0</v>
      </c>
      <c r="BY201" s="223">
        <f t="shared" si="265"/>
        <v>0</v>
      </c>
      <c r="BZ201" s="223">
        <f t="shared" si="266"/>
        <v>0</v>
      </c>
      <c r="CA201" s="223">
        <f t="shared" si="267"/>
        <v>0</v>
      </c>
      <c r="CB201" s="208">
        <f t="shared" si="250"/>
        <v>0</v>
      </c>
      <c r="CC201" s="223">
        <f t="shared" si="268"/>
        <v>0</v>
      </c>
      <c r="CD201" s="223">
        <f t="shared" si="269"/>
        <v>0</v>
      </c>
      <c r="CE201" s="224">
        <f t="shared" si="270"/>
        <v>0</v>
      </c>
      <c r="CF201" s="224">
        <f t="shared" si="271"/>
        <v>0</v>
      </c>
      <c r="CG201" s="224">
        <f t="shared" si="272"/>
        <v>0</v>
      </c>
      <c r="CH201" s="224">
        <f t="shared" si="273"/>
        <v>0</v>
      </c>
      <c r="CI201" s="224">
        <f t="shared" si="274"/>
        <v>0</v>
      </c>
      <c r="CJ201" s="224">
        <f t="shared" si="275"/>
        <v>0</v>
      </c>
      <c r="CK201" s="224">
        <f t="shared" si="276"/>
        <v>0</v>
      </c>
      <c r="CL201" s="224">
        <f t="shared" si="277"/>
        <v>0</v>
      </c>
      <c r="CM201" s="224">
        <f t="shared" si="278"/>
        <v>0</v>
      </c>
      <c r="CN201" s="224">
        <f t="shared" si="279"/>
        <v>0</v>
      </c>
      <c r="CO201" s="224">
        <f t="shared" si="280"/>
        <v>0</v>
      </c>
      <c r="CP201" s="224">
        <f t="shared" si="281"/>
        <v>0</v>
      </c>
      <c r="CQ201" s="224">
        <f t="shared" si="282"/>
        <v>0</v>
      </c>
      <c r="CR201" s="224" t="str">
        <f t="shared" si="283"/>
        <v/>
      </c>
      <c r="CS201" s="224" t="str">
        <f t="shared" si="284"/>
        <v xml:space="preserve"> </v>
      </c>
      <c r="CT201" s="224" t="str">
        <f t="shared" si="285"/>
        <v/>
      </c>
      <c r="CU201" s="224" t="str">
        <f t="shared" si="286"/>
        <v/>
      </c>
      <c r="CV201" s="224" t="str">
        <f t="shared" si="287"/>
        <v/>
      </c>
      <c r="CW201" s="224" t="str">
        <f t="shared" si="288"/>
        <v/>
      </c>
      <c r="CX201" s="224" t="str">
        <f t="shared" si="289"/>
        <v/>
      </c>
      <c r="CY201" s="224" t="str">
        <f t="shared" si="290"/>
        <v/>
      </c>
      <c r="CZ201" s="224" t="str">
        <f t="shared" si="291"/>
        <v/>
      </c>
      <c r="DA201" s="224" t="str">
        <f t="shared" si="292"/>
        <v/>
      </c>
      <c r="DB201" s="224" t="str">
        <f t="shared" si="293"/>
        <v/>
      </c>
      <c r="DC201" s="224" t="str">
        <f t="shared" si="294"/>
        <v/>
      </c>
      <c r="DD201" s="224" t="str">
        <f t="shared" si="295"/>
        <v/>
      </c>
      <c r="DE201" s="224" t="str">
        <f t="shared" si="296"/>
        <v/>
      </c>
      <c r="DF201" s="224" t="str">
        <f t="shared" si="297"/>
        <v/>
      </c>
      <c r="DG201" s="224" t="str">
        <f t="shared" si="298"/>
        <v/>
      </c>
      <c r="DH201" s="225" t="str">
        <f t="shared" si="299"/>
        <v/>
      </c>
      <c r="DI201" s="224" t="str">
        <f t="shared" ref="DI201:DI203" si="302">IF(BR201=1,"ETP",IF(CE201=1,"ECT",IF(CQ201=1,"EPT",IF(CR201=1,"RCPA",IF(BJ201&lt;&gt;"","PDV",IF(BK201&lt;&gt;"","RET",""))))))</f>
        <v/>
      </c>
      <c r="DJ201" s="224" t="str">
        <f t="shared" si="301"/>
        <v/>
      </c>
      <c r="DK201" s="306">
        <f t="shared" ref="DK201:DK203" si="303">IF(CY201&lt;&gt;"",CY201,0)</f>
        <v>0</v>
      </c>
      <c r="DL201" s="306">
        <f t="shared" ref="DL201:DL203" si="304">IF(CZ201&lt;&gt;"",CZ201,0)</f>
        <v>0</v>
      </c>
      <c r="DM201" s="306">
        <f t="shared" ref="DM201:DM203" si="305">IF(DA201&lt;&gt;"", DA201,0)</f>
        <v>0</v>
      </c>
      <c r="DN201" s="220"/>
      <c r="DO201" s="224" t="str">
        <f t="shared" ref="DO201:DO203" si="306">IF(OR(DI201="RCPA",DI201="ETP",DI201="PDV",DI201="RET"),DI201,IF(AND(DI201="ECT",OR(DJ201="Jour4",DJ201="Jour5",DJ201="Jour6")),DI201,IF(AND(OR(DI201="ECT",DI201="EPT"),OR(DN201="Pf réinfection",DN201="autre espèce",DN201="mixte with Pf réinfection")),"RET",IF(AND(OR(DI201="ECT",DI201="EPT"),OR(DN201="Pf recrudescence",DN201="mixte with Pf recrudescence")),DI201,IF(AND(OR(DI201="ECT",DI201="EPT"),OR(DN201="",DN201="inconnu")),"","")))))</f>
        <v/>
      </c>
      <c r="DP201" s="224" t="str">
        <f t="shared" ref="DP201:DP203" si="307">IF((DO201&lt;&gt;""),DJ201,IF(DO201="","",""))</f>
        <v/>
      </c>
      <c r="DQ201" s="307"/>
      <c r="DR201" s="71">
        <f t="shared" si="247"/>
        <v>0</v>
      </c>
      <c r="DS201" s="71">
        <f t="shared" si="248"/>
        <v>0</v>
      </c>
      <c r="DT201" s="71">
        <f t="shared" si="249"/>
        <v>0</v>
      </c>
      <c r="DU201" s="311"/>
      <c r="DV201" s="311"/>
      <c r="DW201" s="311"/>
      <c r="DX201" s="311"/>
      <c r="DY201" s="311"/>
      <c r="DZ201" s="311"/>
      <c r="EA201" s="311"/>
      <c r="EB201" s="311"/>
      <c r="EC201" s="311"/>
      <c r="ED201" s="311"/>
      <c r="EE201" s="311"/>
      <c r="EF201" s="311"/>
      <c r="EG201" s="311"/>
      <c r="EH201" s="311"/>
      <c r="EI201" s="311"/>
      <c r="EJ201" s="311"/>
      <c r="EK201" s="311"/>
      <c r="EL201" s="311"/>
      <c r="EM201" s="311"/>
      <c r="EN201" s="311"/>
      <c r="EO201" s="311"/>
      <c r="EP201" s="311"/>
      <c r="EQ201" s="311"/>
      <c r="ER201" s="311"/>
      <c r="ES201" s="311"/>
      <c r="ET201" s="311"/>
      <c r="EU201" s="311"/>
      <c r="EV201" s="311"/>
      <c r="EW201" s="311"/>
      <c r="EX201" s="311"/>
      <c r="EY201" s="311"/>
      <c r="EZ201" s="311"/>
    </row>
    <row r="202" spans="1:156" ht="23.25" customHeight="1" x14ac:dyDescent="0.2">
      <c r="A202" s="249"/>
      <c r="B202" s="264"/>
      <c r="C202" s="230"/>
      <c r="D202" s="325" t="str">
        <f t="shared" si="251"/>
        <v/>
      </c>
      <c r="E202" s="265" t="str">
        <f t="shared" si="300"/>
        <v/>
      </c>
      <c r="F202" s="230"/>
      <c r="G202" s="230"/>
      <c r="H202" s="230"/>
      <c r="I202" s="200"/>
      <c r="J202" s="230"/>
      <c r="K202" s="254"/>
      <c r="L202" s="269"/>
      <c r="M202" s="230"/>
      <c r="N202" s="231"/>
      <c r="O202" s="232"/>
      <c r="P202" s="205"/>
      <c r="Q202" s="203"/>
      <c r="R202" s="231"/>
      <c r="S202" s="233"/>
      <c r="T202" s="203"/>
      <c r="U202" s="231"/>
      <c r="V202" s="233"/>
      <c r="W202" s="203"/>
      <c r="X202" s="231"/>
      <c r="Y202" s="233"/>
      <c r="Z202" s="203"/>
      <c r="AA202" s="230"/>
      <c r="AB202" s="231"/>
      <c r="AC202" s="232"/>
      <c r="AD202" s="205"/>
      <c r="AE202" s="203"/>
      <c r="AF202" s="230"/>
      <c r="AG202" s="231"/>
      <c r="AH202" s="232"/>
      <c r="AI202" s="205"/>
      <c r="AJ202" s="203"/>
      <c r="AK202" s="230"/>
      <c r="AL202" s="231"/>
      <c r="AM202" s="232"/>
      <c r="AN202" s="205"/>
      <c r="AO202" s="203"/>
      <c r="AP202" s="230"/>
      <c r="AQ202" s="231"/>
      <c r="AR202" s="232"/>
      <c r="AS202" s="205"/>
      <c r="AT202" s="203"/>
      <c r="AU202" s="230"/>
      <c r="AV202" s="231"/>
      <c r="AW202" s="232"/>
      <c r="AX202" s="205"/>
      <c r="AY202" s="203"/>
      <c r="AZ202" s="230"/>
      <c r="BA202" s="231"/>
      <c r="BB202" s="232"/>
      <c r="BC202" s="205"/>
      <c r="BD202" s="199"/>
      <c r="BE202" s="230"/>
      <c r="BF202" s="230"/>
      <c r="BG202" s="231"/>
      <c r="BH202" s="232"/>
      <c r="BI202" s="205"/>
      <c r="BJ202" s="229"/>
      <c r="BK202" s="234"/>
      <c r="BL202" s="207">
        <f t="shared" si="252"/>
        <v>0</v>
      </c>
      <c r="BM202" s="208">
        <f t="shared" si="253"/>
        <v>0</v>
      </c>
      <c r="BN202" s="208">
        <f t="shared" si="254"/>
        <v>0</v>
      </c>
      <c r="BO202" s="208">
        <f t="shared" si="255"/>
        <v>0</v>
      </c>
      <c r="BP202" s="208">
        <f t="shared" si="256"/>
        <v>0</v>
      </c>
      <c r="BQ202" s="208">
        <f t="shared" si="257"/>
        <v>0</v>
      </c>
      <c r="BR202" s="209">
        <f t="shared" si="258"/>
        <v>0</v>
      </c>
      <c r="BS202" s="209">
        <f t="shared" si="259"/>
        <v>0</v>
      </c>
      <c r="BT202" s="208">
        <f t="shared" si="260"/>
        <v>0</v>
      </c>
      <c r="BU202" s="208">
        <f t="shared" si="261"/>
        <v>0</v>
      </c>
      <c r="BV202" s="208">
        <f t="shared" si="262"/>
        <v>0</v>
      </c>
      <c r="BW202" s="208">
        <f t="shared" si="263"/>
        <v>0</v>
      </c>
      <c r="BX202" s="208">
        <f t="shared" si="264"/>
        <v>0</v>
      </c>
      <c r="BY202" s="208">
        <f t="shared" si="265"/>
        <v>0</v>
      </c>
      <c r="BZ202" s="208">
        <f t="shared" si="266"/>
        <v>0</v>
      </c>
      <c r="CA202" s="208">
        <f t="shared" si="267"/>
        <v>0</v>
      </c>
      <c r="CB202" s="208">
        <f t="shared" si="250"/>
        <v>0</v>
      </c>
      <c r="CC202" s="208">
        <f t="shared" si="268"/>
        <v>0</v>
      </c>
      <c r="CD202" s="208">
        <f t="shared" si="269"/>
        <v>0</v>
      </c>
      <c r="CE202" s="209">
        <f t="shared" si="270"/>
        <v>0</v>
      </c>
      <c r="CF202" s="209">
        <f t="shared" si="271"/>
        <v>0</v>
      </c>
      <c r="CG202" s="209">
        <f t="shared" si="272"/>
        <v>0</v>
      </c>
      <c r="CH202" s="209">
        <f t="shared" si="273"/>
        <v>0</v>
      </c>
      <c r="CI202" s="209">
        <f t="shared" si="274"/>
        <v>0</v>
      </c>
      <c r="CJ202" s="209">
        <f t="shared" si="275"/>
        <v>0</v>
      </c>
      <c r="CK202" s="209">
        <f t="shared" si="276"/>
        <v>0</v>
      </c>
      <c r="CL202" s="209">
        <f t="shared" si="277"/>
        <v>0</v>
      </c>
      <c r="CM202" s="209">
        <f t="shared" si="278"/>
        <v>0</v>
      </c>
      <c r="CN202" s="209">
        <f t="shared" si="279"/>
        <v>0</v>
      </c>
      <c r="CO202" s="209">
        <f t="shared" si="280"/>
        <v>0</v>
      </c>
      <c r="CP202" s="209">
        <f t="shared" si="281"/>
        <v>0</v>
      </c>
      <c r="CQ202" s="209">
        <f t="shared" si="282"/>
        <v>0</v>
      </c>
      <c r="CR202" s="209" t="str">
        <f t="shared" si="283"/>
        <v/>
      </c>
      <c r="CS202" s="209" t="str">
        <f t="shared" si="284"/>
        <v xml:space="preserve"> </v>
      </c>
      <c r="CT202" s="209" t="str">
        <f t="shared" si="285"/>
        <v/>
      </c>
      <c r="CU202" s="209" t="str">
        <f t="shared" si="286"/>
        <v/>
      </c>
      <c r="CV202" s="209" t="str">
        <f t="shared" si="287"/>
        <v/>
      </c>
      <c r="CW202" s="209" t="str">
        <f t="shared" si="288"/>
        <v/>
      </c>
      <c r="CX202" s="209" t="str">
        <f t="shared" si="289"/>
        <v/>
      </c>
      <c r="CY202" s="209" t="str">
        <f t="shared" si="290"/>
        <v/>
      </c>
      <c r="CZ202" s="209" t="str">
        <f t="shared" si="291"/>
        <v/>
      </c>
      <c r="DA202" s="209" t="str">
        <f t="shared" si="292"/>
        <v/>
      </c>
      <c r="DB202" s="209" t="str">
        <f t="shared" si="293"/>
        <v/>
      </c>
      <c r="DC202" s="209" t="str">
        <f t="shared" si="294"/>
        <v/>
      </c>
      <c r="DD202" s="209" t="str">
        <f t="shared" si="295"/>
        <v/>
      </c>
      <c r="DE202" s="209" t="str">
        <f t="shared" si="296"/>
        <v/>
      </c>
      <c r="DF202" s="209" t="str">
        <f t="shared" si="297"/>
        <v/>
      </c>
      <c r="DG202" s="209" t="str">
        <f t="shared" si="298"/>
        <v/>
      </c>
      <c r="DH202" s="210" t="str">
        <f t="shared" si="299"/>
        <v/>
      </c>
      <c r="DI202" s="272" t="str">
        <f t="shared" si="302"/>
        <v/>
      </c>
      <c r="DJ202" s="272" t="str">
        <f t="shared" si="301"/>
        <v/>
      </c>
      <c r="DK202" s="200">
        <f t="shared" si="303"/>
        <v>0</v>
      </c>
      <c r="DL202" s="200">
        <f t="shared" si="304"/>
        <v>0</v>
      </c>
      <c r="DM202" s="200">
        <f t="shared" si="305"/>
        <v>0</v>
      </c>
      <c r="DN202" s="200"/>
      <c r="DO202" s="272" t="str">
        <f t="shared" si="306"/>
        <v/>
      </c>
      <c r="DP202" s="272" t="str">
        <f t="shared" si="307"/>
        <v/>
      </c>
      <c r="DQ202" s="308"/>
      <c r="DR202" s="68">
        <f t="shared" si="247"/>
        <v>0</v>
      </c>
      <c r="DS202" s="68">
        <f t="shared" si="248"/>
        <v>0</v>
      </c>
      <c r="DT202" s="68">
        <f t="shared" si="249"/>
        <v>0</v>
      </c>
    </row>
    <row r="203" spans="1:156" s="90" customFormat="1" ht="23.25" customHeight="1" x14ac:dyDescent="0.2">
      <c r="A203" s="248"/>
      <c r="B203" s="263"/>
      <c r="C203" s="214"/>
      <c r="D203" s="324" t="str">
        <f t="shared" si="251"/>
        <v/>
      </c>
      <c r="E203" s="150" t="str">
        <f t="shared" si="300"/>
        <v/>
      </c>
      <c r="F203" s="214"/>
      <c r="G203" s="214"/>
      <c r="H203" s="214"/>
      <c r="I203" s="220"/>
      <c r="J203" s="214"/>
      <c r="K203" s="255"/>
      <c r="L203" s="268"/>
      <c r="M203" s="214"/>
      <c r="N203" s="215"/>
      <c r="O203" s="218"/>
      <c r="P203" s="216"/>
      <c r="Q203" s="217"/>
      <c r="R203" s="215"/>
      <c r="S203" s="219"/>
      <c r="T203" s="217"/>
      <c r="U203" s="215"/>
      <c r="V203" s="219"/>
      <c r="W203" s="217"/>
      <c r="X203" s="215"/>
      <c r="Y203" s="219"/>
      <c r="Z203" s="217"/>
      <c r="AA203" s="214"/>
      <c r="AB203" s="215"/>
      <c r="AC203" s="218"/>
      <c r="AD203" s="216"/>
      <c r="AE203" s="217"/>
      <c r="AF203" s="214"/>
      <c r="AG203" s="215"/>
      <c r="AH203" s="218"/>
      <c r="AI203" s="216"/>
      <c r="AJ203" s="217"/>
      <c r="AK203" s="214"/>
      <c r="AL203" s="215"/>
      <c r="AM203" s="218"/>
      <c r="AN203" s="216"/>
      <c r="AO203" s="217"/>
      <c r="AP203" s="214"/>
      <c r="AQ203" s="215"/>
      <c r="AR203" s="218"/>
      <c r="AS203" s="216"/>
      <c r="AT203" s="217"/>
      <c r="AU203" s="214"/>
      <c r="AV203" s="215"/>
      <c r="AW203" s="218"/>
      <c r="AX203" s="216"/>
      <c r="AY203" s="217"/>
      <c r="AZ203" s="214"/>
      <c r="BA203" s="215"/>
      <c r="BB203" s="218"/>
      <c r="BC203" s="216"/>
      <c r="BD203" s="213"/>
      <c r="BE203" s="214"/>
      <c r="BF203" s="214"/>
      <c r="BG203" s="215"/>
      <c r="BH203" s="218"/>
      <c r="BI203" s="216"/>
      <c r="BJ203" s="213"/>
      <c r="BK203" s="221"/>
      <c r="BL203" s="222">
        <f t="shared" si="252"/>
        <v>0</v>
      </c>
      <c r="BM203" s="223">
        <f t="shared" si="253"/>
        <v>0</v>
      </c>
      <c r="BN203" s="223">
        <f t="shared" si="254"/>
        <v>0</v>
      </c>
      <c r="BO203" s="223">
        <f t="shared" si="255"/>
        <v>0</v>
      </c>
      <c r="BP203" s="223">
        <f t="shared" si="256"/>
        <v>0</v>
      </c>
      <c r="BQ203" s="223">
        <f t="shared" si="257"/>
        <v>0</v>
      </c>
      <c r="BR203" s="224">
        <f t="shared" si="258"/>
        <v>0</v>
      </c>
      <c r="BS203" s="224">
        <f t="shared" si="259"/>
        <v>0</v>
      </c>
      <c r="BT203" s="223">
        <f t="shared" si="260"/>
        <v>0</v>
      </c>
      <c r="BU203" s="223">
        <f t="shared" si="261"/>
        <v>0</v>
      </c>
      <c r="BV203" s="223">
        <f t="shared" si="262"/>
        <v>0</v>
      </c>
      <c r="BW203" s="223">
        <f t="shared" si="263"/>
        <v>0</v>
      </c>
      <c r="BX203" s="223">
        <f t="shared" si="264"/>
        <v>0</v>
      </c>
      <c r="BY203" s="223">
        <f t="shared" si="265"/>
        <v>0</v>
      </c>
      <c r="BZ203" s="223">
        <f t="shared" si="266"/>
        <v>0</v>
      </c>
      <c r="CA203" s="223">
        <f t="shared" si="267"/>
        <v>0</v>
      </c>
      <c r="CB203" s="208">
        <f t="shared" si="250"/>
        <v>0</v>
      </c>
      <c r="CC203" s="223">
        <f t="shared" si="268"/>
        <v>0</v>
      </c>
      <c r="CD203" s="223">
        <f t="shared" si="269"/>
        <v>0</v>
      </c>
      <c r="CE203" s="224">
        <f t="shared" si="270"/>
        <v>0</v>
      </c>
      <c r="CF203" s="224">
        <f t="shared" si="271"/>
        <v>0</v>
      </c>
      <c r="CG203" s="224">
        <f t="shared" si="272"/>
        <v>0</v>
      </c>
      <c r="CH203" s="224">
        <f t="shared" si="273"/>
        <v>0</v>
      </c>
      <c r="CI203" s="224">
        <f t="shared" si="274"/>
        <v>0</v>
      </c>
      <c r="CJ203" s="224">
        <f t="shared" si="275"/>
        <v>0</v>
      </c>
      <c r="CK203" s="224">
        <f t="shared" si="276"/>
        <v>0</v>
      </c>
      <c r="CL203" s="224">
        <f t="shared" si="277"/>
        <v>0</v>
      </c>
      <c r="CM203" s="224">
        <f t="shared" si="278"/>
        <v>0</v>
      </c>
      <c r="CN203" s="224">
        <f t="shared" si="279"/>
        <v>0</v>
      </c>
      <c r="CO203" s="224">
        <f t="shared" si="280"/>
        <v>0</v>
      </c>
      <c r="CP203" s="224">
        <f t="shared" si="281"/>
        <v>0</v>
      </c>
      <c r="CQ203" s="224">
        <f t="shared" si="282"/>
        <v>0</v>
      </c>
      <c r="CR203" s="224" t="str">
        <f t="shared" si="283"/>
        <v/>
      </c>
      <c r="CS203" s="224" t="str">
        <f t="shared" si="284"/>
        <v xml:space="preserve"> </v>
      </c>
      <c r="CT203" s="224" t="str">
        <f t="shared" si="285"/>
        <v/>
      </c>
      <c r="CU203" s="224" t="str">
        <f t="shared" si="286"/>
        <v/>
      </c>
      <c r="CV203" s="224" t="str">
        <f t="shared" si="287"/>
        <v/>
      </c>
      <c r="CW203" s="224" t="str">
        <f t="shared" si="288"/>
        <v/>
      </c>
      <c r="CX203" s="224" t="str">
        <f t="shared" si="289"/>
        <v/>
      </c>
      <c r="CY203" s="224" t="str">
        <f t="shared" si="290"/>
        <v/>
      </c>
      <c r="CZ203" s="224" t="str">
        <f t="shared" si="291"/>
        <v/>
      </c>
      <c r="DA203" s="224" t="str">
        <f t="shared" si="292"/>
        <v/>
      </c>
      <c r="DB203" s="224" t="str">
        <f t="shared" si="293"/>
        <v/>
      </c>
      <c r="DC203" s="224" t="str">
        <f t="shared" si="294"/>
        <v/>
      </c>
      <c r="DD203" s="224" t="str">
        <f t="shared" si="295"/>
        <v/>
      </c>
      <c r="DE203" s="224" t="str">
        <f t="shared" si="296"/>
        <v/>
      </c>
      <c r="DF203" s="224" t="str">
        <f t="shared" si="297"/>
        <v/>
      </c>
      <c r="DG203" s="224" t="str">
        <f t="shared" si="298"/>
        <v/>
      </c>
      <c r="DH203" s="225" t="str">
        <f t="shared" si="299"/>
        <v/>
      </c>
      <c r="DI203" s="224" t="str">
        <f t="shared" si="302"/>
        <v/>
      </c>
      <c r="DJ203" s="224" t="str">
        <f t="shared" si="301"/>
        <v/>
      </c>
      <c r="DK203" s="306">
        <f t="shared" si="303"/>
        <v>0</v>
      </c>
      <c r="DL203" s="306">
        <f t="shared" si="304"/>
        <v>0</v>
      </c>
      <c r="DM203" s="306">
        <f t="shared" si="305"/>
        <v>0</v>
      </c>
      <c r="DN203" s="220"/>
      <c r="DO203" s="224" t="str">
        <f t="shared" si="306"/>
        <v/>
      </c>
      <c r="DP203" s="224" t="str">
        <f t="shared" si="307"/>
        <v/>
      </c>
      <c r="DQ203" s="307"/>
      <c r="DR203" s="71">
        <f t="shared" si="247"/>
        <v>0</v>
      </c>
      <c r="DS203" s="71">
        <f t="shared" si="248"/>
        <v>0</v>
      </c>
      <c r="DT203" s="71">
        <f t="shared" si="249"/>
        <v>0</v>
      </c>
      <c r="DU203" s="311"/>
      <c r="DV203" s="311"/>
      <c r="DW203" s="311"/>
      <c r="DX203" s="311"/>
      <c r="DY203" s="311"/>
      <c r="DZ203" s="311"/>
      <c r="EA203" s="311"/>
      <c r="EB203" s="311"/>
      <c r="EC203" s="311"/>
      <c r="ED203" s="311"/>
      <c r="EE203" s="311"/>
      <c r="EF203" s="311"/>
      <c r="EG203" s="311"/>
      <c r="EH203" s="311"/>
      <c r="EI203" s="311"/>
      <c r="EJ203" s="311"/>
      <c r="EK203" s="311"/>
      <c r="EL203" s="311"/>
      <c r="EM203" s="311"/>
      <c r="EN203" s="311"/>
      <c r="EO203" s="311"/>
      <c r="EP203" s="311"/>
      <c r="EQ203" s="311"/>
      <c r="ER203" s="311"/>
      <c r="ES203" s="311"/>
      <c r="ET203" s="311"/>
      <c r="EU203" s="311"/>
      <c r="EV203" s="311"/>
      <c r="EW203" s="311"/>
      <c r="EX203" s="311"/>
      <c r="EY203" s="311"/>
      <c r="EZ203" s="311"/>
    </row>
    <row r="204" spans="1:156" ht="23.25" customHeight="1" x14ac:dyDescent="0.2">
      <c r="A204" s="249"/>
      <c r="B204" s="264"/>
      <c r="C204" s="230"/>
      <c r="D204" s="325" t="str">
        <f t="shared" ref="D204:D267" si="308">IF(C204="","",C204/12)</f>
        <v/>
      </c>
      <c r="E204" s="265" t="str">
        <f t="shared" ref="E204:E267" si="309">IF(D204&lt;&gt;"",IF(D204&lt;5,"moins de 5",IF(D204&lt;15,"5-15","adulte")),"")</f>
        <v/>
      </c>
      <c r="F204" s="230"/>
      <c r="G204" s="230"/>
      <c r="H204" s="230"/>
      <c r="I204" s="200"/>
      <c r="J204" s="230"/>
      <c r="K204" s="254"/>
      <c r="L204" s="269"/>
      <c r="M204" s="230"/>
      <c r="N204" s="231"/>
      <c r="O204" s="232"/>
      <c r="P204" s="205"/>
      <c r="Q204" s="203"/>
      <c r="R204" s="231"/>
      <c r="S204" s="233"/>
      <c r="T204" s="203"/>
      <c r="U204" s="231"/>
      <c r="V204" s="233"/>
      <c r="W204" s="203"/>
      <c r="X204" s="231"/>
      <c r="Y204" s="233"/>
      <c r="Z204" s="203"/>
      <c r="AA204" s="230"/>
      <c r="AB204" s="231"/>
      <c r="AC204" s="232"/>
      <c r="AD204" s="205"/>
      <c r="AE204" s="203"/>
      <c r="AF204" s="230"/>
      <c r="AG204" s="231"/>
      <c r="AH204" s="232"/>
      <c r="AI204" s="205"/>
      <c r="AJ204" s="203"/>
      <c r="AK204" s="230"/>
      <c r="AL204" s="231"/>
      <c r="AM204" s="232"/>
      <c r="AN204" s="205"/>
      <c r="AO204" s="203"/>
      <c r="AP204" s="230"/>
      <c r="AQ204" s="231"/>
      <c r="AR204" s="232"/>
      <c r="AS204" s="205"/>
      <c r="AT204" s="203"/>
      <c r="AU204" s="230"/>
      <c r="AV204" s="231"/>
      <c r="AW204" s="232"/>
      <c r="AX204" s="205"/>
      <c r="AY204" s="203"/>
      <c r="AZ204" s="230"/>
      <c r="BA204" s="231"/>
      <c r="BB204" s="232"/>
      <c r="BC204" s="205"/>
      <c r="BD204" s="199"/>
      <c r="BE204" s="230"/>
      <c r="BF204" s="230"/>
      <c r="BG204" s="231"/>
      <c r="BH204" s="232"/>
      <c r="BI204" s="205"/>
      <c r="BJ204" s="229"/>
      <c r="BK204" s="234"/>
      <c r="BL204" s="207">
        <f t="shared" ref="BL204:BL267" si="310">IF(AND(Q204="O",S204&gt;0),1,0)</f>
        <v>0</v>
      </c>
      <c r="BM204" s="208">
        <f t="shared" ref="BM204:BM267" si="311">IF(O204&lt;&gt;"",IF(V204&gt;O204,1,0),0)</f>
        <v>0</v>
      </c>
      <c r="BN204" s="208">
        <f t="shared" ref="BN204:BN267" si="312">IF(AND(T204="O",V204&gt;0),1,0)</f>
        <v>0</v>
      </c>
      <c r="BO204" s="208">
        <f t="shared" ref="BO204:BO267" si="313">IF(O204&lt;&gt;"",IF(Y204&gt;=(0.25*O204),1,0),0)</f>
        <v>0</v>
      </c>
      <c r="BP204" s="208">
        <f t="shared" ref="BP204:BP267" si="314">IF((Y204&gt;0),IF( (X204&gt;=37.5),1,0),0)</f>
        <v>0</v>
      </c>
      <c r="BQ204" s="208">
        <f t="shared" ref="BQ204:BQ267" si="315">IF(AND(W204="O",Y204&gt;0),1,0)</f>
        <v>0</v>
      </c>
      <c r="BR204" s="209">
        <f t="shared" ref="BR204:BR267" si="316">IF(ROUNDUP((BQ204+BP204+BO204+BN204+BM204+BL204)/6,0)=1,1,0)</f>
        <v>0</v>
      </c>
      <c r="BS204" s="209">
        <f t="shared" ref="BS204:BS267" si="317">IF(AND(OR(BD204="Jour4",BD204="Jour5",BD204="Jour6"),BH204&gt;0),IF(OR(BE204="O",BF204="O",BG204&gt;=37.5),1,0),0)</f>
        <v>0</v>
      </c>
      <c r="BT204" s="208">
        <f t="shared" ref="BT204:BT267" si="318">IF((AC204&gt;0),IF(OR(Z204="O",AA204="O",AB204&gt;=37.5),1,0),0)</f>
        <v>0</v>
      </c>
      <c r="BU204" s="208">
        <f t="shared" ref="BU204:BU267" si="319">IF(AND(OR(BD204="Jour8",BD204="Jour9",BD204="Jour10",BD204="Jour11",BD204="Jour12",BD204="Jour13"),BH204&gt;0),IF(OR(BE204="O",BF204="O",BG204&gt;=37.5),1,0),0)</f>
        <v>0</v>
      </c>
      <c r="BV204" s="208">
        <f t="shared" ref="BV204:BV267" si="320">IF((AH204&gt;0),IF(OR(AE204="O",AF204="O",AG204&gt;=37.5),1,0),0)</f>
        <v>0</v>
      </c>
      <c r="BW204" s="208">
        <f t="shared" ref="BW204:BW267" si="321">IF(AND(OR(BD204="Jour15",BD204="Jour16",BD204="Jour17",BD204="Jour18",BD204="Jour19",BD204="Jour20"),BH204&gt;0),IF(OR(BE204="O",BF204="O",BG204&gt;=37.5),1,0),0)</f>
        <v>0</v>
      </c>
      <c r="BX204" s="208">
        <f t="shared" ref="BX204:BX267" si="322">IF((AM204&gt;0),IF(OR(AJ204="O",AK204="O",AL204&gt;=37.5),1,0),0)</f>
        <v>0</v>
      </c>
      <c r="BY204" s="208">
        <f t="shared" ref="BY204:BY267" si="323">IF(AND(OR(BD204="Jour22",BD204="Jour23",BD204="Jour24",BD204="Jour25",BD204="Jour26",BD204="Jour27"),BH204&gt;0),IF(OR(BE204="O",BF204="O",BG204&gt;=37.5),1,0),0)</f>
        <v>0</v>
      </c>
      <c r="BZ204" s="208">
        <f t="shared" ref="BZ204:BZ267" si="324">IF((AR204&gt;0),IF(OR(AO204="O",AP204="O",AQ204&gt;=37.5),1,0),0)</f>
        <v>0</v>
      </c>
      <c r="CA204" s="208">
        <f t="shared" ref="CA204:CA267" si="325">IF(AND(OR(BD204="Jour29",BD204="Jour30",BD204="Jour31",BD204="Jour32",BD204="Jour33",BD204="Jour34"),BH204&gt;0),IF(OR(BE204="O",BF204="O",BG204&gt;=37.5),1,0),0)</f>
        <v>0</v>
      </c>
      <c r="CB204" s="208">
        <f t="shared" ref="CB204:CB267" si="326">IF((AW204&gt;0),IF(OR(AT204="O",AU204="O",AV204&gt;=37.5),1,0),0)</f>
        <v>0</v>
      </c>
      <c r="CC204" s="208">
        <f t="shared" ref="CC204:CC267" si="327">IF(AND(OR(BD204="Jour36",BD204="Jour37",BD204="Jour38",BD204="Jour39",BD204="Jour40",BD204="Jour41"),BH204&gt;0),IF(OR(BE204="O",BF204="O",BG204&gt;=37.5),1,0),0)</f>
        <v>0</v>
      </c>
      <c r="CD204" s="208">
        <f t="shared" ref="CD204:CD267" si="328">IF((BB204&gt;0),IF(OR(AY204="O",AZ204="O",BA204&gt;=37.5),1,0),0)</f>
        <v>0</v>
      </c>
      <c r="CE204" s="209">
        <f t="shared" ref="CE204:CE267" si="329">IF(BR204=0,ROUNDUP((BS204+BT204+BU204+BV204+BW204+BX204+BY204+BZ204+CA204+CB204+CC204+CD204)/12,0),0)</f>
        <v>0</v>
      </c>
      <c r="CF204" s="209">
        <f t="shared" ref="CF204:CF267" si="330">IF((AC204&gt;0),IF((AB204&lt;37.5),1,0),0)</f>
        <v>0</v>
      </c>
      <c r="CG204" s="209">
        <f t="shared" ref="CG204:CG267" si="331">IF(AND(OR(BD204="Jour8",BD204="Jour9",BD204="Jour10",BD204="Jour11",BD204="Jour12",BD204="Jour13"),BH204&gt;0),IF((BG204&lt;37.5),1,0),0)</f>
        <v>0</v>
      </c>
      <c r="CH204" s="209">
        <f t="shared" ref="CH204:CH267" si="332">IF((AH204&gt;0),IF((AG204&lt;37.5),1,0),0)</f>
        <v>0</v>
      </c>
      <c r="CI204" s="209">
        <f t="shared" ref="CI204:CI267" si="333">IF(AND(OR(BD204="Jour15",BD204="Jour16",BD204="Jour17",BD204="Jour18",BD204="Jour19",BD204="Jour20"),BH204&gt;0),IF((BG204&lt;37.5),1,0),0)</f>
        <v>0</v>
      </c>
      <c r="CJ204" s="209">
        <f t="shared" ref="CJ204:CJ267" si="334">IF((AM204&gt;0),IF((AL204&lt;37.5),1,0),0)</f>
        <v>0</v>
      </c>
      <c r="CK204" s="209">
        <f t="shared" ref="CK204:CK267" si="335">IF(AND(OR(BD204="Jour22",BD204="Jour23",BD204="Jour24",BD204="Jour25",BD204="Jour26",BD204="Jour27"),BH204&gt;0),IF((BG204&lt;37.5),1,0),0)</f>
        <v>0</v>
      </c>
      <c r="CL204" s="209">
        <f t="shared" ref="CL204:CL267" si="336">IF((AR204&gt;0),IF( (AQ204&lt;37.5),1,0),0)</f>
        <v>0</v>
      </c>
      <c r="CM204" s="209">
        <f t="shared" ref="CM204:CM267" si="337">IF(AND(OR(BD204="Jour29",BD204="Jour303",BD204="Jour31",BD204="Jour32",BD204="Jour33",BD204="Jour34"),BH204&gt;0),IF((BG204&lt;37.5),1,0),0)</f>
        <v>0</v>
      </c>
      <c r="CN204" s="209">
        <f t="shared" ref="CN204:CN267" si="338">IF((AW204&gt;0),IF( (AV204&lt;37.5),1,0),0)</f>
        <v>0</v>
      </c>
      <c r="CO204" s="209">
        <f t="shared" ref="CO204:CO267" si="339">IF(AND(OR(BD204="Jour36",BD204="Jour37",BD204="Jour38",BD204="Jour39",BD204="Jour40",BD204="Jour41"),BH204&gt;0),IF((BG204&lt;37.5),1,0),0)</f>
        <v>0</v>
      </c>
      <c r="CP204" s="209">
        <f t="shared" ref="CP204:CP267" si="340">IF((BB204&gt;0),IF( (BA204&lt;37.5),1,0),0)</f>
        <v>0</v>
      </c>
      <c r="CQ204" s="209">
        <f t="shared" ref="CQ204:CQ267" si="341">IF(BR204=0,ROUNDUP((CF204+CG204+CH204+CI204+CJ204+CK204+CL204+CM204+CN204+CO204+CP204)/11,0),0)</f>
        <v>0</v>
      </c>
      <c r="CR204" s="209" t="str">
        <f t="shared" ref="CR204:CR267" si="342">IF(BB204&lt;&gt;"",IF(BJ204="",IF(BK204="",1-((BR204+CE204+CQ204)),0),0),"")</f>
        <v/>
      </c>
      <c r="CS204" s="209" t="str">
        <f t="shared" ref="CS204:CS267" si="343">IF(BL204&gt;0,"Jour1",IF(OR(BM204&gt;0,BN204&gt;0),"Jour2",IF(OR(BO204&gt;0,BP204&gt;0,BQ204&gt;0),"Jour3",IF(AND(BS204&gt;0,BD204="Jour4"),"Jour4",IF(AND(BS204&gt;0,BD204="Jour5"),"Jour5",IF(AND(BS204&gt;0,BD204="Jour6"),"Jour6",IF(OR(BT204&gt;0,CF204&gt;0),"Jour7"," ")))))))</f>
        <v xml:space="preserve"> </v>
      </c>
      <c r="CT204" s="209" t="str">
        <f t="shared" ref="CT204:CT267" si="344">IF(AND(OR(BU204&gt;0,CG204&gt;0),BD204="Jour8"),"Jour8",IF(AND(OR(BU204&gt;0,CG204&gt;0),BD204="Jour9"),"Jour9",IF(AND(OR(BU204&gt;0,CG204&gt;0),BD204="Jour10"),"Jour10",IF(AND(OR(BU204&gt;0,CG204&gt;0),BD204="Jour11"),"Jour11",IF(AND(OR(BU204&gt;0,CG204&gt;0),BD204="Jour12"),"Jour12",IF(AND(OR(BU204&gt;0,CG204&gt;0),BD204="Jour13"),"Jour13",IF(OR(BV204&gt;0,CH204&gt;0),"Jour14","")))))))</f>
        <v/>
      </c>
      <c r="CU204" s="209" t="str">
        <f t="shared" ref="CU204:CU267" si="345">IF(AND(OR(BW204&gt;0,CI204&gt;0),BD204="Jour15"),"Jour15",IF(AND(OR(BW204&gt;0,CI204&gt;0),BD204="Jour16"),"Jour16",IF(AND(OR(BW204&gt;0,CI204&gt;0),BD204="Jour17"),"Jour17",IF(AND(OR(BW204&gt;0,CI204&gt;0),BD204="Jour18"),"Jour18",IF(AND(OR(BW204&gt;0,CI204&gt;0),BD204="Jour19"),"Jour19",IF(AND(OR(BW204&gt;0,CI204&gt;0),BD204="Jour20"),"Jour20",IF(OR(BX204&gt;0,CJ204&gt;0),"Jour21","")))))))</f>
        <v/>
      </c>
      <c r="CV204" s="209" t="str">
        <f t="shared" ref="CV204:CV267" si="346">IF(AND(OR(BY204&gt;0,CK204&gt;0),BD204="Jour22"),"Jour22",IF(AND(OR(BY204&gt;0,CK204&gt;0),BD204="Jour23"),"Jour23",IF(AND(OR(BY204&gt;0,CK204&gt;0),BD204="Jour24"),"Jour24",IF(AND(OR(BY204&gt;0,CK204&gt;0),BD204="Jour25"),"Jour25",IF(AND(OR(BY204&gt;0,CK204&gt;0),BD204="Jour26"),"Jour26",IF(AND(OR(BY204&gt;0,CK204&gt;0),BD204="Jour27"),"Jour27",IF(OR(BZ204&gt;0,CL204&gt;0),"Jour28","")))))))</f>
        <v/>
      </c>
      <c r="CW204" s="209" t="str">
        <f t="shared" ref="CW204:CW267" si="347">IF(AND(OR(CA213&gt;0,CM204&gt;0),BD204="Jour29"),"Jour29",IF(AND(OR(CA204&gt;0,CM204&gt;0),BD204="Jour30"),"Jour30",IF(AND(OR(CA204&gt;0,CM204&gt;0),BD204="Jour31"),"Jour31",IF(AND(OR(CA204&gt;0,CM204&gt;0),BD204="Jour32"),"Jour32",IF(AND(OR(CA204&gt;0,CM204&gt;0),BD204="Jour33"),"Jour33",IF(AND(OR(CA204&gt;0,CM204&gt;0),BD204="Jour34"),"Jour34",IF(OR(CB204&gt;0,CN204&gt;0),"Jour35","")))))))</f>
        <v/>
      </c>
      <c r="CX204" s="209" t="str">
        <f t="shared" ref="CX204:CX267" si="348">IF(AND(OR(CC204&gt;0,CO204&gt;0),BD204="Jour36"),"Jour36",IF(AND(OR(CC204&gt;0,CO204&gt;0),BD204="Jour37"),"Jour37",IF(AND(OR(CC204&gt;0,CO204&gt;0),BD204="Jour38"),"Jour38",IF(AND(OR(CC204&gt;0,CO204&gt;0),BD204="Jour39"),"Jour39",IF(AND(OR(CC204&gt;0,CO204&gt;0),BD204="Jour40"),"Jour40",IF(AND(OR(CC204&gt;0,CO204&gt;0),BD204="Jour41"),"Jour41",IF(OR(CD204&gt;0,CP204&gt;0),"Jour42","")))))))</f>
        <v/>
      </c>
      <c r="CY204" s="209" t="str">
        <f t="shared" ref="CY204:CY267" si="349">IF(CS204&lt;&gt;" ",CS204,IF(CT204&lt;&gt;"",CT204,IF(CU204&lt;&gt;"",CU204,IF(CV204&lt;&gt;"",CV204,IF(CW204&lt;&gt;"",CW204,IF(CX204&lt;&gt;"",CX204,""))))))</f>
        <v/>
      </c>
      <c r="CZ204" s="209" t="str">
        <f t="shared" ref="CZ204:CZ267" si="350">IF(CR204=1,"Jour42","")</f>
        <v/>
      </c>
      <c r="DA204" s="209" t="str">
        <f t="shared" ref="DA204:DA267" si="351">IF((BJ204&lt;&gt;""),BJ204,IF(BK204&lt;&gt;"",BK204,""))</f>
        <v/>
      </c>
      <c r="DB204" s="209" t="str">
        <f t="shared" ref="DB204:DB267" si="352">IF(OR(DO204="ETP",DO204="ECT",DO204="EPT"),DP204,"")</f>
        <v/>
      </c>
      <c r="DC204" s="209" t="str">
        <f t="shared" ref="DC204:DC267" si="353">IF((BJ204&lt;&gt;""),BJ204,IF(BK204&lt;&gt;"",BK204,IF(DO204="RET",DP204,"")))</f>
        <v/>
      </c>
      <c r="DD204" s="209" t="str">
        <f t="shared" ref="DD204:DD267" si="354">IF(Y204&gt;0,1,"")</f>
        <v/>
      </c>
      <c r="DE204" s="209" t="str">
        <f t="shared" ref="DE204:DE267" si="355">IF(Y204&lt;&gt;"",1,"")</f>
        <v/>
      </c>
      <c r="DF204" s="209" t="str">
        <f t="shared" ref="DF204:DF267" si="356">IF(F204="m",1,"")</f>
        <v/>
      </c>
      <c r="DG204" s="209" t="str">
        <f t="shared" ref="DG204:DG267" si="357">IF(F204="F",1,"")</f>
        <v/>
      </c>
      <c r="DH204" s="210" t="str">
        <f t="shared" ref="DH204:DH267" si="358">D204</f>
        <v/>
      </c>
      <c r="DI204" s="272" t="str">
        <f t="shared" ref="DI204:DI267" si="359">IF(BR204=1,"ETP",IF(CE204=1,"ECT",IF(CQ204=1,"EPT",IF(CR204=1,"RCPA",IF(BJ204&lt;&gt;"","PDV",IF(BK204&lt;&gt;"","RET",""))))))</f>
        <v/>
      </c>
      <c r="DJ204" s="272" t="str">
        <f t="shared" ref="DJ204:DJ267" si="360">IF(CY204&lt;&gt;"",CY204,IF(CZ204&lt;&gt;"",CZ204,IF(DA204&lt;&gt;"",DA204,"")))</f>
        <v/>
      </c>
      <c r="DK204" s="200">
        <f t="shared" ref="DK204:DK267" si="361">IF(CY204&lt;&gt;"",CY204,0)</f>
        <v>0</v>
      </c>
      <c r="DL204" s="200">
        <f t="shared" ref="DL204:DL267" si="362">IF(CZ204&lt;&gt;"",CZ204,0)</f>
        <v>0</v>
      </c>
      <c r="DM204" s="200">
        <f t="shared" ref="DM204:DM267" si="363">IF(DA204&lt;&gt;"", DA204,0)</f>
        <v>0</v>
      </c>
      <c r="DN204" s="200"/>
      <c r="DO204" s="272" t="str">
        <f t="shared" ref="DO204:DO267" si="364">IF(OR(DI204="RCPA",DI204="ETP",DI204="PDV",DI204="RET"),DI204,IF(AND(DI204="ECT",OR(DJ204="Jour4",DJ204="Jour5",DJ204="Jour6")),DI204,IF(AND(OR(DI204="ECT",DI204="EPT"),OR(DN204="Pf réinfection",DN204="autre espèce",DN204="mixte with Pf réinfection")),"RET",IF(AND(OR(DI204="ECT",DI204="EPT"),OR(DN204="Pf recrudescence",DN204="mixte with Pf recrudescence")),DI204,IF(AND(OR(DI204="ECT",DI204="EPT"),OR(DN204="",DN204="inconnu")),"","")))))</f>
        <v/>
      </c>
      <c r="DP204" s="272" t="str">
        <f t="shared" ref="DP204:DP267" si="365">IF((DO204&lt;&gt;""),DJ204,IF(DO204="","",""))</f>
        <v/>
      </c>
      <c r="DQ204" s="308"/>
      <c r="DR204" s="68">
        <f t="shared" si="247"/>
        <v>0</v>
      </c>
      <c r="DS204" s="68">
        <f t="shared" si="248"/>
        <v>0</v>
      </c>
      <c r="DT204" s="68">
        <f t="shared" si="249"/>
        <v>0</v>
      </c>
    </row>
    <row r="205" spans="1:156" ht="23.25" customHeight="1" x14ac:dyDescent="0.2">
      <c r="A205" s="248"/>
      <c r="B205" s="263"/>
      <c r="C205" s="214"/>
      <c r="D205" s="324" t="str">
        <f t="shared" si="308"/>
        <v/>
      </c>
      <c r="E205" s="150" t="str">
        <f t="shared" si="309"/>
        <v/>
      </c>
      <c r="F205" s="214"/>
      <c r="G205" s="214"/>
      <c r="H205" s="214"/>
      <c r="I205" s="220"/>
      <c r="J205" s="214"/>
      <c r="K205" s="255"/>
      <c r="L205" s="268"/>
      <c r="M205" s="214"/>
      <c r="N205" s="215"/>
      <c r="O205" s="218"/>
      <c r="P205" s="216"/>
      <c r="Q205" s="217"/>
      <c r="R205" s="215"/>
      <c r="S205" s="219"/>
      <c r="T205" s="217"/>
      <c r="U205" s="215"/>
      <c r="V205" s="219"/>
      <c r="W205" s="217"/>
      <c r="X205" s="215"/>
      <c r="Y205" s="219"/>
      <c r="Z205" s="217"/>
      <c r="AA205" s="214"/>
      <c r="AB205" s="215"/>
      <c r="AC205" s="218"/>
      <c r="AD205" s="216"/>
      <c r="AE205" s="217"/>
      <c r="AF205" s="214"/>
      <c r="AG205" s="215"/>
      <c r="AH205" s="218"/>
      <c r="AI205" s="216"/>
      <c r="AJ205" s="217"/>
      <c r="AK205" s="214"/>
      <c r="AL205" s="215"/>
      <c r="AM205" s="218"/>
      <c r="AN205" s="216"/>
      <c r="AO205" s="217"/>
      <c r="AP205" s="214"/>
      <c r="AQ205" s="215"/>
      <c r="AR205" s="218"/>
      <c r="AS205" s="216"/>
      <c r="AT205" s="217"/>
      <c r="AU205" s="214"/>
      <c r="AV205" s="215"/>
      <c r="AW205" s="218"/>
      <c r="AX205" s="216"/>
      <c r="AY205" s="217"/>
      <c r="AZ205" s="214"/>
      <c r="BA205" s="215"/>
      <c r="BB205" s="218"/>
      <c r="BC205" s="216"/>
      <c r="BD205" s="213"/>
      <c r="BE205" s="214"/>
      <c r="BF205" s="214"/>
      <c r="BG205" s="215"/>
      <c r="BH205" s="218"/>
      <c r="BI205" s="216"/>
      <c r="BJ205" s="213"/>
      <c r="BK205" s="221"/>
      <c r="BL205" s="222">
        <f t="shared" si="310"/>
        <v>0</v>
      </c>
      <c r="BM205" s="223">
        <f t="shared" si="311"/>
        <v>0</v>
      </c>
      <c r="BN205" s="223">
        <f t="shared" si="312"/>
        <v>0</v>
      </c>
      <c r="BO205" s="223">
        <f t="shared" si="313"/>
        <v>0</v>
      </c>
      <c r="BP205" s="223">
        <f t="shared" si="314"/>
        <v>0</v>
      </c>
      <c r="BQ205" s="223">
        <f t="shared" si="315"/>
        <v>0</v>
      </c>
      <c r="BR205" s="224">
        <f t="shared" si="316"/>
        <v>0</v>
      </c>
      <c r="BS205" s="224">
        <f t="shared" si="317"/>
        <v>0</v>
      </c>
      <c r="BT205" s="223">
        <f t="shared" si="318"/>
        <v>0</v>
      </c>
      <c r="BU205" s="223">
        <f t="shared" si="319"/>
        <v>0</v>
      </c>
      <c r="BV205" s="223">
        <f t="shared" si="320"/>
        <v>0</v>
      </c>
      <c r="BW205" s="223">
        <f t="shared" si="321"/>
        <v>0</v>
      </c>
      <c r="BX205" s="223">
        <f t="shared" si="322"/>
        <v>0</v>
      </c>
      <c r="BY205" s="223">
        <f t="shared" si="323"/>
        <v>0</v>
      </c>
      <c r="BZ205" s="223">
        <f t="shared" si="324"/>
        <v>0</v>
      </c>
      <c r="CA205" s="223">
        <f t="shared" si="325"/>
        <v>0</v>
      </c>
      <c r="CB205" s="208">
        <f t="shared" si="326"/>
        <v>0</v>
      </c>
      <c r="CC205" s="223">
        <f t="shared" si="327"/>
        <v>0</v>
      </c>
      <c r="CD205" s="223">
        <f t="shared" si="328"/>
        <v>0</v>
      </c>
      <c r="CE205" s="224">
        <f t="shared" si="329"/>
        <v>0</v>
      </c>
      <c r="CF205" s="224">
        <f t="shared" si="330"/>
        <v>0</v>
      </c>
      <c r="CG205" s="224">
        <f t="shared" si="331"/>
        <v>0</v>
      </c>
      <c r="CH205" s="224">
        <f t="shared" si="332"/>
        <v>0</v>
      </c>
      <c r="CI205" s="224">
        <f t="shared" si="333"/>
        <v>0</v>
      </c>
      <c r="CJ205" s="224">
        <f t="shared" si="334"/>
        <v>0</v>
      </c>
      <c r="CK205" s="224">
        <f t="shared" si="335"/>
        <v>0</v>
      </c>
      <c r="CL205" s="224">
        <f t="shared" si="336"/>
        <v>0</v>
      </c>
      <c r="CM205" s="224">
        <f t="shared" si="337"/>
        <v>0</v>
      </c>
      <c r="CN205" s="224">
        <f t="shared" si="338"/>
        <v>0</v>
      </c>
      <c r="CO205" s="224">
        <f t="shared" si="339"/>
        <v>0</v>
      </c>
      <c r="CP205" s="224">
        <f t="shared" si="340"/>
        <v>0</v>
      </c>
      <c r="CQ205" s="224">
        <f t="shared" si="341"/>
        <v>0</v>
      </c>
      <c r="CR205" s="224" t="str">
        <f t="shared" si="342"/>
        <v/>
      </c>
      <c r="CS205" s="224" t="str">
        <f t="shared" si="343"/>
        <v xml:space="preserve"> </v>
      </c>
      <c r="CT205" s="224" t="str">
        <f t="shared" si="344"/>
        <v/>
      </c>
      <c r="CU205" s="224" t="str">
        <f t="shared" si="345"/>
        <v/>
      </c>
      <c r="CV205" s="224" t="str">
        <f t="shared" si="346"/>
        <v/>
      </c>
      <c r="CW205" s="224" t="str">
        <f t="shared" si="347"/>
        <v/>
      </c>
      <c r="CX205" s="224" t="str">
        <f t="shared" si="348"/>
        <v/>
      </c>
      <c r="CY205" s="224" t="str">
        <f t="shared" si="349"/>
        <v/>
      </c>
      <c r="CZ205" s="224" t="str">
        <f t="shared" si="350"/>
        <v/>
      </c>
      <c r="DA205" s="224" t="str">
        <f t="shared" si="351"/>
        <v/>
      </c>
      <c r="DB205" s="224" t="str">
        <f t="shared" si="352"/>
        <v/>
      </c>
      <c r="DC205" s="224" t="str">
        <f t="shared" si="353"/>
        <v/>
      </c>
      <c r="DD205" s="224" t="str">
        <f t="shared" si="354"/>
        <v/>
      </c>
      <c r="DE205" s="224" t="str">
        <f t="shared" si="355"/>
        <v/>
      </c>
      <c r="DF205" s="224" t="str">
        <f t="shared" si="356"/>
        <v/>
      </c>
      <c r="DG205" s="224" t="str">
        <f t="shared" si="357"/>
        <v/>
      </c>
      <c r="DH205" s="225" t="str">
        <f t="shared" si="358"/>
        <v/>
      </c>
      <c r="DI205" s="224" t="str">
        <f t="shared" si="359"/>
        <v/>
      </c>
      <c r="DJ205" s="224" t="str">
        <f t="shared" si="360"/>
        <v/>
      </c>
      <c r="DK205" s="306">
        <f t="shared" si="361"/>
        <v>0</v>
      </c>
      <c r="DL205" s="306">
        <f t="shared" si="362"/>
        <v>0</v>
      </c>
      <c r="DM205" s="306">
        <f t="shared" si="363"/>
        <v>0</v>
      </c>
      <c r="DN205" s="220"/>
      <c r="DO205" s="224" t="str">
        <f t="shared" si="364"/>
        <v/>
      </c>
      <c r="DP205" s="224" t="str">
        <f t="shared" si="365"/>
        <v/>
      </c>
      <c r="DQ205" s="307"/>
    </row>
    <row r="206" spans="1:156" ht="23.25" customHeight="1" x14ac:dyDescent="0.2">
      <c r="A206" s="249"/>
      <c r="B206" s="264"/>
      <c r="C206" s="230"/>
      <c r="D206" s="325" t="str">
        <f t="shared" si="308"/>
        <v/>
      </c>
      <c r="E206" s="265" t="str">
        <f t="shared" si="309"/>
        <v/>
      </c>
      <c r="F206" s="230"/>
      <c r="G206" s="230"/>
      <c r="H206" s="230"/>
      <c r="I206" s="200"/>
      <c r="J206" s="230"/>
      <c r="K206" s="254"/>
      <c r="L206" s="269"/>
      <c r="M206" s="230"/>
      <c r="N206" s="231"/>
      <c r="O206" s="232"/>
      <c r="P206" s="205"/>
      <c r="Q206" s="203"/>
      <c r="R206" s="231"/>
      <c r="S206" s="233"/>
      <c r="T206" s="203"/>
      <c r="U206" s="231"/>
      <c r="V206" s="233"/>
      <c r="W206" s="203"/>
      <c r="X206" s="231"/>
      <c r="Y206" s="233"/>
      <c r="Z206" s="203"/>
      <c r="AA206" s="230"/>
      <c r="AB206" s="231"/>
      <c r="AC206" s="232"/>
      <c r="AD206" s="205"/>
      <c r="AE206" s="203"/>
      <c r="AF206" s="230"/>
      <c r="AG206" s="231"/>
      <c r="AH206" s="232"/>
      <c r="AI206" s="205"/>
      <c r="AJ206" s="203"/>
      <c r="AK206" s="230"/>
      <c r="AL206" s="231"/>
      <c r="AM206" s="232"/>
      <c r="AN206" s="205"/>
      <c r="AO206" s="203"/>
      <c r="AP206" s="230"/>
      <c r="AQ206" s="231"/>
      <c r="AR206" s="232"/>
      <c r="AS206" s="205"/>
      <c r="AT206" s="203"/>
      <c r="AU206" s="230"/>
      <c r="AV206" s="231"/>
      <c r="AW206" s="232"/>
      <c r="AX206" s="205"/>
      <c r="AY206" s="203"/>
      <c r="AZ206" s="230"/>
      <c r="BA206" s="231"/>
      <c r="BB206" s="232"/>
      <c r="BC206" s="205"/>
      <c r="BD206" s="199"/>
      <c r="BE206" s="230"/>
      <c r="BF206" s="230"/>
      <c r="BG206" s="231"/>
      <c r="BH206" s="232"/>
      <c r="BI206" s="205"/>
      <c r="BJ206" s="229"/>
      <c r="BK206" s="234"/>
      <c r="BL206" s="207">
        <f t="shared" si="310"/>
        <v>0</v>
      </c>
      <c r="BM206" s="208">
        <f t="shared" si="311"/>
        <v>0</v>
      </c>
      <c r="BN206" s="208">
        <f t="shared" si="312"/>
        <v>0</v>
      </c>
      <c r="BO206" s="208">
        <f t="shared" si="313"/>
        <v>0</v>
      </c>
      <c r="BP206" s="208">
        <f t="shared" si="314"/>
        <v>0</v>
      </c>
      <c r="BQ206" s="208">
        <f t="shared" si="315"/>
        <v>0</v>
      </c>
      <c r="BR206" s="209">
        <f t="shared" si="316"/>
        <v>0</v>
      </c>
      <c r="BS206" s="209">
        <f t="shared" si="317"/>
        <v>0</v>
      </c>
      <c r="BT206" s="208">
        <f t="shared" si="318"/>
        <v>0</v>
      </c>
      <c r="BU206" s="208">
        <f t="shared" si="319"/>
        <v>0</v>
      </c>
      <c r="BV206" s="208">
        <f t="shared" si="320"/>
        <v>0</v>
      </c>
      <c r="BW206" s="208">
        <f t="shared" si="321"/>
        <v>0</v>
      </c>
      <c r="BX206" s="208">
        <f t="shared" si="322"/>
        <v>0</v>
      </c>
      <c r="BY206" s="208">
        <f t="shared" si="323"/>
        <v>0</v>
      </c>
      <c r="BZ206" s="208">
        <f t="shared" si="324"/>
        <v>0</v>
      </c>
      <c r="CA206" s="208">
        <f t="shared" si="325"/>
        <v>0</v>
      </c>
      <c r="CB206" s="208">
        <f t="shared" si="326"/>
        <v>0</v>
      </c>
      <c r="CC206" s="208">
        <f t="shared" si="327"/>
        <v>0</v>
      </c>
      <c r="CD206" s="208">
        <f t="shared" si="328"/>
        <v>0</v>
      </c>
      <c r="CE206" s="209">
        <f t="shared" si="329"/>
        <v>0</v>
      </c>
      <c r="CF206" s="209">
        <f t="shared" si="330"/>
        <v>0</v>
      </c>
      <c r="CG206" s="209">
        <f t="shared" si="331"/>
        <v>0</v>
      </c>
      <c r="CH206" s="209">
        <f t="shared" si="332"/>
        <v>0</v>
      </c>
      <c r="CI206" s="209">
        <f t="shared" si="333"/>
        <v>0</v>
      </c>
      <c r="CJ206" s="209">
        <f t="shared" si="334"/>
        <v>0</v>
      </c>
      <c r="CK206" s="209">
        <f t="shared" si="335"/>
        <v>0</v>
      </c>
      <c r="CL206" s="209">
        <f t="shared" si="336"/>
        <v>0</v>
      </c>
      <c r="CM206" s="209">
        <f t="shared" si="337"/>
        <v>0</v>
      </c>
      <c r="CN206" s="209">
        <f t="shared" si="338"/>
        <v>0</v>
      </c>
      <c r="CO206" s="209">
        <f t="shared" si="339"/>
        <v>0</v>
      </c>
      <c r="CP206" s="209">
        <f t="shared" si="340"/>
        <v>0</v>
      </c>
      <c r="CQ206" s="209">
        <f t="shared" si="341"/>
        <v>0</v>
      </c>
      <c r="CR206" s="209" t="str">
        <f t="shared" si="342"/>
        <v/>
      </c>
      <c r="CS206" s="209" t="str">
        <f t="shared" si="343"/>
        <v xml:space="preserve"> </v>
      </c>
      <c r="CT206" s="209" t="str">
        <f t="shared" si="344"/>
        <v/>
      </c>
      <c r="CU206" s="209" t="str">
        <f t="shared" si="345"/>
        <v/>
      </c>
      <c r="CV206" s="209" t="str">
        <f t="shared" si="346"/>
        <v/>
      </c>
      <c r="CW206" s="209" t="str">
        <f t="shared" si="347"/>
        <v/>
      </c>
      <c r="CX206" s="209" t="str">
        <f t="shared" si="348"/>
        <v/>
      </c>
      <c r="CY206" s="209" t="str">
        <f t="shared" si="349"/>
        <v/>
      </c>
      <c r="CZ206" s="209" t="str">
        <f t="shared" si="350"/>
        <v/>
      </c>
      <c r="DA206" s="209" t="str">
        <f t="shared" si="351"/>
        <v/>
      </c>
      <c r="DB206" s="209" t="str">
        <f t="shared" si="352"/>
        <v/>
      </c>
      <c r="DC206" s="209" t="str">
        <f t="shared" si="353"/>
        <v/>
      </c>
      <c r="DD206" s="209" t="str">
        <f t="shared" si="354"/>
        <v/>
      </c>
      <c r="DE206" s="209" t="str">
        <f t="shared" si="355"/>
        <v/>
      </c>
      <c r="DF206" s="209" t="str">
        <f t="shared" si="356"/>
        <v/>
      </c>
      <c r="DG206" s="209" t="str">
        <f t="shared" si="357"/>
        <v/>
      </c>
      <c r="DH206" s="210" t="str">
        <f t="shared" si="358"/>
        <v/>
      </c>
      <c r="DI206" s="272" t="str">
        <f t="shared" si="359"/>
        <v/>
      </c>
      <c r="DJ206" s="272" t="str">
        <f t="shared" si="360"/>
        <v/>
      </c>
      <c r="DK206" s="200">
        <f t="shared" si="361"/>
        <v>0</v>
      </c>
      <c r="DL206" s="200">
        <f t="shared" si="362"/>
        <v>0</v>
      </c>
      <c r="DM206" s="200">
        <f t="shared" si="363"/>
        <v>0</v>
      </c>
      <c r="DN206" s="200"/>
      <c r="DO206" s="272" t="str">
        <f t="shared" si="364"/>
        <v/>
      </c>
      <c r="DP206" s="272" t="str">
        <f t="shared" si="365"/>
        <v/>
      </c>
      <c r="DQ206" s="308"/>
    </row>
    <row r="207" spans="1:156" ht="23.25" customHeight="1" x14ac:dyDescent="0.2">
      <c r="A207" s="248"/>
      <c r="B207" s="263"/>
      <c r="C207" s="214"/>
      <c r="D207" s="324" t="str">
        <f t="shared" si="308"/>
        <v/>
      </c>
      <c r="E207" s="150" t="str">
        <f t="shared" si="309"/>
        <v/>
      </c>
      <c r="F207" s="214"/>
      <c r="G207" s="214"/>
      <c r="H207" s="214"/>
      <c r="I207" s="220"/>
      <c r="J207" s="214"/>
      <c r="K207" s="255"/>
      <c r="L207" s="268"/>
      <c r="M207" s="214"/>
      <c r="N207" s="215"/>
      <c r="O207" s="218"/>
      <c r="P207" s="216"/>
      <c r="Q207" s="217"/>
      <c r="R207" s="215"/>
      <c r="S207" s="219"/>
      <c r="T207" s="217"/>
      <c r="U207" s="215"/>
      <c r="V207" s="219"/>
      <c r="W207" s="217"/>
      <c r="X207" s="215"/>
      <c r="Y207" s="219"/>
      <c r="Z207" s="217"/>
      <c r="AA207" s="214"/>
      <c r="AB207" s="215"/>
      <c r="AC207" s="218"/>
      <c r="AD207" s="216"/>
      <c r="AE207" s="217"/>
      <c r="AF207" s="214"/>
      <c r="AG207" s="215"/>
      <c r="AH207" s="218"/>
      <c r="AI207" s="216"/>
      <c r="AJ207" s="217"/>
      <c r="AK207" s="214"/>
      <c r="AL207" s="215"/>
      <c r="AM207" s="218"/>
      <c r="AN207" s="216"/>
      <c r="AO207" s="217"/>
      <c r="AP207" s="214"/>
      <c r="AQ207" s="215"/>
      <c r="AR207" s="218"/>
      <c r="AS207" s="216"/>
      <c r="AT207" s="217"/>
      <c r="AU207" s="214"/>
      <c r="AV207" s="215"/>
      <c r="AW207" s="218"/>
      <c r="AX207" s="216"/>
      <c r="AY207" s="217"/>
      <c r="AZ207" s="214"/>
      <c r="BA207" s="215"/>
      <c r="BB207" s="218"/>
      <c r="BC207" s="216"/>
      <c r="BD207" s="213"/>
      <c r="BE207" s="214"/>
      <c r="BF207" s="214"/>
      <c r="BG207" s="215"/>
      <c r="BH207" s="218"/>
      <c r="BI207" s="216"/>
      <c r="BJ207" s="213"/>
      <c r="BK207" s="221"/>
      <c r="BL207" s="222">
        <f t="shared" si="310"/>
        <v>0</v>
      </c>
      <c r="BM207" s="223">
        <f t="shared" si="311"/>
        <v>0</v>
      </c>
      <c r="BN207" s="223">
        <f t="shared" si="312"/>
        <v>0</v>
      </c>
      <c r="BO207" s="223">
        <f t="shared" si="313"/>
        <v>0</v>
      </c>
      <c r="BP207" s="223">
        <f t="shared" si="314"/>
        <v>0</v>
      </c>
      <c r="BQ207" s="223">
        <f t="shared" si="315"/>
        <v>0</v>
      </c>
      <c r="BR207" s="224">
        <f t="shared" si="316"/>
        <v>0</v>
      </c>
      <c r="BS207" s="224">
        <f t="shared" si="317"/>
        <v>0</v>
      </c>
      <c r="BT207" s="223">
        <f t="shared" si="318"/>
        <v>0</v>
      </c>
      <c r="BU207" s="223">
        <f t="shared" si="319"/>
        <v>0</v>
      </c>
      <c r="BV207" s="223">
        <f t="shared" si="320"/>
        <v>0</v>
      </c>
      <c r="BW207" s="223">
        <f t="shared" si="321"/>
        <v>0</v>
      </c>
      <c r="BX207" s="223">
        <f t="shared" si="322"/>
        <v>0</v>
      </c>
      <c r="BY207" s="223">
        <f t="shared" si="323"/>
        <v>0</v>
      </c>
      <c r="BZ207" s="223">
        <f t="shared" si="324"/>
        <v>0</v>
      </c>
      <c r="CA207" s="223">
        <f t="shared" si="325"/>
        <v>0</v>
      </c>
      <c r="CB207" s="208">
        <f t="shared" si="326"/>
        <v>0</v>
      </c>
      <c r="CC207" s="223">
        <f t="shared" si="327"/>
        <v>0</v>
      </c>
      <c r="CD207" s="223">
        <f t="shared" si="328"/>
        <v>0</v>
      </c>
      <c r="CE207" s="224">
        <f t="shared" si="329"/>
        <v>0</v>
      </c>
      <c r="CF207" s="224">
        <f t="shared" si="330"/>
        <v>0</v>
      </c>
      <c r="CG207" s="224">
        <f t="shared" si="331"/>
        <v>0</v>
      </c>
      <c r="CH207" s="224">
        <f t="shared" si="332"/>
        <v>0</v>
      </c>
      <c r="CI207" s="224">
        <f t="shared" si="333"/>
        <v>0</v>
      </c>
      <c r="CJ207" s="224">
        <f t="shared" si="334"/>
        <v>0</v>
      </c>
      <c r="CK207" s="224">
        <f t="shared" si="335"/>
        <v>0</v>
      </c>
      <c r="CL207" s="224">
        <f t="shared" si="336"/>
        <v>0</v>
      </c>
      <c r="CM207" s="224">
        <f t="shared" si="337"/>
        <v>0</v>
      </c>
      <c r="CN207" s="224">
        <f t="shared" si="338"/>
        <v>0</v>
      </c>
      <c r="CO207" s="224">
        <f t="shared" si="339"/>
        <v>0</v>
      </c>
      <c r="CP207" s="224">
        <f t="shared" si="340"/>
        <v>0</v>
      </c>
      <c r="CQ207" s="224">
        <f t="shared" si="341"/>
        <v>0</v>
      </c>
      <c r="CR207" s="224" t="str">
        <f t="shared" si="342"/>
        <v/>
      </c>
      <c r="CS207" s="224" t="str">
        <f t="shared" si="343"/>
        <v xml:space="preserve"> </v>
      </c>
      <c r="CT207" s="224" t="str">
        <f t="shared" si="344"/>
        <v/>
      </c>
      <c r="CU207" s="224" t="str">
        <f t="shared" si="345"/>
        <v/>
      </c>
      <c r="CV207" s="224" t="str">
        <f t="shared" si="346"/>
        <v/>
      </c>
      <c r="CW207" s="224" t="str">
        <f t="shared" si="347"/>
        <v/>
      </c>
      <c r="CX207" s="224" t="str">
        <f t="shared" si="348"/>
        <v/>
      </c>
      <c r="CY207" s="224" t="str">
        <f t="shared" si="349"/>
        <v/>
      </c>
      <c r="CZ207" s="224" t="str">
        <f t="shared" si="350"/>
        <v/>
      </c>
      <c r="DA207" s="224" t="str">
        <f t="shared" si="351"/>
        <v/>
      </c>
      <c r="DB207" s="224" t="str">
        <f t="shared" si="352"/>
        <v/>
      </c>
      <c r="DC207" s="224" t="str">
        <f t="shared" si="353"/>
        <v/>
      </c>
      <c r="DD207" s="224" t="str">
        <f t="shared" si="354"/>
        <v/>
      </c>
      <c r="DE207" s="224" t="str">
        <f t="shared" si="355"/>
        <v/>
      </c>
      <c r="DF207" s="224" t="str">
        <f t="shared" si="356"/>
        <v/>
      </c>
      <c r="DG207" s="224" t="str">
        <f t="shared" si="357"/>
        <v/>
      </c>
      <c r="DH207" s="225" t="str">
        <f t="shared" si="358"/>
        <v/>
      </c>
      <c r="DI207" s="224" t="str">
        <f t="shared" si="359"/>
        <v/>
      </c>
      <c r="DJ207" s="224" t="str">
        <f t="shared" si="360"/>
        <v/>
      </c>
      <c r="DK207" s="306">
        <f t="shared" si="361"/>
        <v>0</v>
      </c>
      <c r="DL207" s="306">
        <f t="shared" si="362"/>
        <v>0</v>
      </c>
      <c r="DM207" s="306">
        <f t="shared" si="363"/>
        <v>0</v>
      </c>
      <c r="DN207" s="220"/>
      <c r="DO207" s="224" t="str">
        <f t="shared" si="364"/>
        <v/>
      </c>
      <c r="DP207" s="224" t="str">
        <f t="shared" si="365"/>
        <v/>
      </c>
      <c r="DQ207" s="307"/>
    </row>
    <row r="208" spans="1:156" ht="23.25" customHeight="1" x14ac:dyDescent="0.2">
      <c r="A208" s="249"/>
      <c r="B208" s="264"/>
      <c r="C208" s="230"/>
      <c r="D208" s="325" t="str">
        <f t="shared" si="308"/>
        <v/>
      </c>
      <c r="E208" s="265" t="str">
        <f t="shared" si="309"/>
        <v/>
      </c>
      <c r="F208" s="230"/>
      <c r="G208" s="230"/>
      <c r="H208" s="230"/>
      <c r="I208" s="200"/>
      <c r="J208" s="230"/>
      <c r="K208" s="254"/>
      <c r="L208" s="269"/>
      <c r="M208" s="230"/>
      <c r="N208" s="231"/>
      <c r="O208" s="232"/>
      <c r="P208" s="205"/>
      <c r="Q208" s="203"/>
      <c r="R208" s="231"/>
      <c r="S208" s="233"/>
      <c r="T208" s="203"/>
      <c r="U208" s="231"/>
      <c r="V208" s="233"/>
      <c r="W208" s="203"/>
      <c r="X208" s="231"/>
      <c r="Y208" s="233"/>
      <c r="Z208" s="203"/>
      <c r="AA208" s="230"/>
      <c r="AB208" s="231"/>
      <c r="AC208" s="232"/>
      <c r="AD208" s="205"/>
      <c r="AE208" s="203"/>
      <c r="AF208" s="230"/>
      <c r="AG208" s="231"/>
      <c r="AH208" s="232"/>
      <c r="AI208" s="205"/>
      <c r="AJ208" s="203"/>
      <c r="AK208" s="230"/>
      <c r="AL208" s="231"/>
      <c r="AM208" s="232"/>
      <c r="AN208" s="205"/>
      <c r="AO208" s="203"/>
      <c r="AP208" s="230"/>
      <c r="AQ208" s="231"/>
      <c r="AR208" s="232"/>
      <c r="AS208" s="205"/>
      <c r="AT208" s="203"/>
      <c r="AU208" s="230"/>
      <c r="AV208" s="231"/>
      <c r="AW208" s="232"/>
      <c r="AX208" s="205"/>
      <c r="AY208" s="203"/>
      <c r="AZ208" s="230"/>
      <c r="BA208" s="231"/>
      <c r="BB208" s="232"/>
      <c r="BC208" s="205"/>
      <c r="BD208" s="199"/>
      <c r="BE208" s="230"/>
      <c r="BF208" s="230"/>
      <c r="BG208" s="231"/>
      <c r="BH208" s="232"/>
      <c r="BI208" s="205"/>
      <c r="BJ208" s="229"/>
      <c r="BK208" s="234"/>
      <c r="BL208" s="207">
        <f t="shared" si="310"/>
        <v>0</v>
      </c>
      <c r="BM208" s="208">
        <f t="shared" si="311"/>
        <v>0</v>
      </c>
      <c r="BN208" s="208">
        <f t="shared" si="312"/>
        <v>0</v>
      </c>
      <c r="BO208" s="208">
        <f t="shared" si="313"/>
        <v>0</v>
      </c>
      <c r="BP208" s="208">
        <f t="shared" si="314"/>
        <v>0</v>
      </c>
      <c r="BQ208" s="208">
        <f t="shared" si="315"/>
        <v>0</v>
      </c>
      <c r="BR208" s="209">
        <f t="shared" si="316"/>
        <v>0</v>
      </c>
      <c r="BS208" s="209">
        <f t="shared" si="317"/>
        <v>0</v>
      </c>
      <c r="BT208" s="208">
        <f t="shared" si="318"/>
        <v>0</v>
      </c>
      <c r="BU208" s="208">
        <f t="shared" si="319"/>
        <v>0</v>
      </c>
      <c r="BV208" s="208">
        <f t="shared" si="320"/>
        <v>0</v>
      </c>
      <c r="BW208" s="208">
        <f t="shared" si="321"/>
        <v>0</v>
      </c>
      <c r="BX208" s="208">
        <f t="shared" si="322"/>
        <v>0</v>
      </c>
      <c r="BY208" s="208">
        <f t="shared" si="323"/>
        <v>0</v>
      </c>
      <c r="BZ208" s="208">
        <f t="shared" si="324"/>
        <v>0</v>
      </c>
      <c r="CA208" s="208">
        <f t="shared" si="325"/>
        <v>0</v>
      </c>
      <c r="CB208" s="208">
        <f t="shared" si="326"/>
        <v>0</v>
      </c>
      <c r="CC208" s="208">
        <f t="shared" si="327"/>
        <v>0</v>
      </c>
      <c r="CD208" s="208">
        <f t="shared" si="328"/>
        <v>0</v>
      </c>
      <c r="CE208" s="209">
        <f t="shared" si="329"/>
        <v>0</v>
      </c>
      <c r="CF208" s="209">
        <f t="shared" si="330"/>
        <v>0</v>
      </c>
      <c r="CG208" s="209">
        <f t="shared" si="331"/>
        <v>0</v>
      </c>
      <c r="CH208" s="209">
        <f t="shared" si="332"/>
        <v>0</v>
      </c>
      <c r="CI208" s="209">
        <f t="shared" si="333"/>
        <v>0</v>
      </c>
      <c r="CJ208" s="209">
        <f t="shared" si="334"/>
        <v>0</v>
      </c>
      <c r="CK208" s="209">
        <f t="shared" si="335"/>
        <v>0</v>
      </c>
      <c r="CL208" s="209">
        <f t="shared" si="336"/>
        <v>0</v>
      </c>
      <c r="CM208" s="209">
        <f t="shared" si="337"/>
        <v>0</v>
      </c>
      <c r="CN208" s="209">
        <f t="shared" si="338"/>
        <v>0</v>
      </c>
      <c r="CO208" s="209">
        <f t="shared" si="339"/>
        <v>0</v>
      </c>
      <c r="CP208" s="209">
        <f t="shared" si="340"/>
        <v>0</v>
      </c>
      <c r="CQ208" s="209">
        <f t="shared" si="341"/>
        <v>0</v>
      </c>
      <c r="CR208" s="209" t="str">
        <f t="shared" si="342"/>
        <v/>
      </c>
      <c r="CS208" s="209" t="str">
        <f t="shared" si="343"/>
        <v xml:space="preserve"> </v>
      </c>
      <c r="CT208" s="209" t="str">
        <f t="shared" si="344"/>
        <v/>
      </c>
      <c r="CU208" s="209" t="str">
        <f t="shared" si="345"/>
        <v/>
      </c>
      <c r="CV208" s="209" t="str">
        <f t="shared" si="346"/>
        <v/>
      </c>
      <c r="CW208" s="209" t="str">
        <f t="shared" si="347"/>
        <v/>
      </c>
      <c r="CX208" s="209" t="str">
        <f t="shared" si="348"/>
        <v/>
      </c>
      <c r="CY208" s="209" t="str">
        <f t="shared" si="349"/>
        <v/>
      </c>
      <c r="CZ208" s="209" t="str">
        <f t="shared" si="350"/>
        <v/>
      </c>
      <c r="DA208" s="209" t="str">
        <f t="shared" si="351"/>
        <v/>
      </c>
      <c r="DB208" s="209" t="str">
        <f t="shared" si="352"/>
        <v/>
      </c>
      <c r="DC208" s="209" t="str">
        <f t="shared" si="353"/>
        <v/>
      </c>
      <c r="DD208" s="209" t="str">
        <f t="shared" si="354"/>
        <v/>
      </c>
      <c r="DE208" s="209" t="str">
        <f t="shared" si="355"/>
        <v/>
      </c>
      <c r="DF208" s="209" t="str">
        <f t="shared" si="356"/>
        <v/>
      </c>
      <c r="DG208" s="209" t="str">
        <f t="shared" si="357"/>
        <v/>
      </c>
      <c r="DH208" s="210" t="str">
        <f t="shared" si="358"/>
        <v/>
      </c>
      <c r="DI208" s="272" t="str">
        <f t="shared" si="359"/>
        <v/>
      </c>
      <c r="DJ208" s="272" t="str">
        <f t="shared" si="360"/>
        <v/>
      </c>
      <c r="DK208" s="200">
        <f t="shared" si="361"/>
        <v>0</v>
      </c>
      <c r="DL208" s="200">
        <f t="shared" si="362"/>
        <v>0</v>
      </c>
      <c r="DM208" s="200">
        <f t="shared" si="363"/>
        <v>0</v>
      </c>
      <c r="DN208" s="200"/>
      <c r="DO208" s="272" t="str">
        <f t="shared" si="364"/>
        <v/>
      </c>
      <c r="DP208" s="272" t="str">
        <f t="shared" si="365"/>
        <v/>
      </c>
      <c r="DQ208" s="308"/>
    </row>
    <row r="209" spans="1:121" ht="23.25" customHeight="1" x14ac:dyDescent="0.2">
      <c r="A209" s="248"/>
      <c r="B209" s="263"/>
      <c r="C209" s="214"/>
      <c r="D209" s="324" t="str">
        <f t="shared" si="308"/>
        <v/>
      </c>
      <c r="E209" s="150" t="str">
        <f t="shared" si="309"/>
        <v/>
      </c>
      <c r="F209" s="214"/>
      <c r="G209" s="214"/>
      <c r="H209" s="214"/>
      <c r="I209" s="220"/>
      <c r="J209" s="214"/>
      <c r="K209" s="255"/>
      <c r="L209" s="268"/>
      <c r="M209" s="214"/>
      <c r="N209" s="215"/>
      <c r="O209" s="218"/>
      <c r="P209" s="216"/>
      <c r="Q209" s="217"/>
      <c r="R209" s="215"/>
      <c r="S209" s="219"/>
      <c r="T209" s="217"/>
      <c r="U209" s="215"/>
      <c r="V209" s="219"/>
      <c r="W209" s="217"/>
      <c r="X209" s="215"/>
      <c r="Y209" s="219"/>
      <c r="Z209" s="217"/>
      <c r="AA209" s="214"/>
      <c r="AB209" s="215"/>
      <c r="AC209" s="218"/>
      <c r="AD209" s="216"/>
      <c r="AE209" s="217"/>
      <c r="AF209" s="214"/>
      <c r="AG209" s="215"/>
      <c r="AH209" s="218"/>
      <c r="AI209" s="216"/>
      <c r="AJ209" s="217"/>
      <c r="AK209" s="214"/>
      <c r="AL209" s="215"/>
      <c r="AM209" s="218"/>
      <c r="AN209" s="216"/>
      <c r="AO209" s="217"/>
      <c r="AP209" s="214"/>
      <c r="AQ209" s="215"/>
      <c r="AR209" s="218"/>
      <c r="AS209" s="216"/>
      <c r="AT209" s="217"/>
      <c r="AU209" s="214"/>
      <c r="AV209" s="215"/>
      <c r="AW209" s="218"/>
      <c r="AX209" s="216"/>
      <c r="AY209" s="217"/>
      <c r="AZ209" s="214"/>
      <c r="BA209" s="215"/>
      <c r="BB209" s="218"/>
      <c r="BC209" s="216"/>
      <c r="BD209" s="213"/>
      <c r="BE209" s="214"/>
      <c r="BF209" s="214"/>
      <c r="BG209" s="215"/>
      <c r="BH209" s="218"/>
      <c r="BI209" s="216"/>
      <c r="BJ209" s="213"/>
      <c r="BK209" s="221"/>
      <c r="BL209" s="222">
        <f t="shared" si="310"/>
        <v>0</v>
      </c>
      <c r="BM209" s="223">
        <f t="shared" si="311"/>
        <v>0</v>
      </c>
      <c r="BN209" s="223">
        <f t="shared" si="312"/>
        <v>0</v>
      </c>
      <c r="BO209" s="223">
        <f t="shared" si="313"/>
        <v>0</v>
      </c>
      <c r="BP209" s="223">
        <f t="shared" si="314"/>
        <v>0</v>
      </c>
      <c r="BQ209" s="223">
        <f t="shared" si="315"/>
        <v>0</v>
      </c>
      <c r="BR209" s="224">
        <f t="shared" si="316"/>
        <v>0</v>
      </c>
      <c r="BS209" s="224">
        <f t="shared" si="317"/>
        <v>0</v>
      </c>
      <c r="BT209" s="223">
        <f t="shared" si="318"/>
        <v>0</v>
      </c>
      <c r="BU209" s="223">
        <f t="shared" si="319"/>
        <v>0</v>
      </c>
      <c r="BV209" s="223">
        <f t="shared" si="320"/>
        <v>0</v>
      </c>
      <c r="BW209" s="223">
        <f t="shared" si="321"/>
        <v>0</v>
      </c>
      <c r="BX209" s="223">
        <f t="shared" si="322"/>
        <v>0</v>
      </c>
      <c r="BY209" s="223">
        <f t="shared" si="323"/>
        <v>0</v>
      </c>
      <c r="BZ209" s="223">
        <f t="shared" si="324"/>
        <v>0</v>
      </c>
      <c r="CA209" s="223">
        <f t="shared" si="325"/>
        <v>0</v>
      </c>
      <c r="CB209" s="208">
        <f t="shared" si="326"/>
        <v>0</v>
      </c>
      <c r="CC209" s="223">
        <f t="shared" si="327"/>
        <v>0</v>
      </c>
      <c r="CD209" s="223">
        <f t="shared" si="328"/>
        <v>0</v>
      </c>
      <c r="CE209" s="224">
        <f t="shared" si="329"/>
        <v>0</v>
      </c>
      <c r="CF209" s="224">
        <f t="shared" si="330"/>
        <v>0</v>
      </c>
      <c r="CG209" s="224">
        <f t="shared" si="331"/>
        <v>0</v>
      </c>
      <c r="CH209" s="224">
        <f t="shared" si="332"/>
        <v>0</v>
      </c>
      <c r="CI209" s="224">
        <f t="shared" si="333"/>
        <v>0</v>
      </c>
      <c r="CJ209" s="224">
        <f t="shared" si="334"/>
        <v>0</v>
      </c>
      <c r="CK209" s="224">
        <f t="shared" si="335"/>
        <v>0</v>
      </c>
      <c r="CL209" s="224">
        <f t="shared" si="336"/>
        <v>0</v>
      </c>
      <c r="CM209" s="224">
        <f t="shared" si="337"/>
        <v>0</v>
      </c>
      <c r="CN209" s="224">
        <f t="shared" si="338"/>
        <v>0</v>
      </c>
      <c r="CO209" s="224">
        <f t="shared" si="339"/>
        <v>0</v>
      </c>
      <c r="CP209" s="224">
        <f t="shared" si="340"/>
        <v>0</v>
      </c>
      <c r="CQ209" s="224">
        <f t="shared" si="341"/>
        <v>0</v>
      </c>
      <c r="CR209" s="224" t="str">
        <f t="shared" si="342"/>
        <v/>
      </c>
      <c r="CS209" s="224" t="str">
        <f t="shared" si="343"/>
        <v xml:space="preserve"> </v>
      </c>
      <c r="CT209" s="224" t="str">
        <f t="shared" si="344"/>
        <v/>
      </c>
      <c r="CU209" s="224" t="str">
        <f t="shared" si="345"/>
        <v/>
      </c>
      <c r="CV209" s="224" t="str">
        <f t="shared" si="346"/>
        <v/>
      </c>
      <c r="CW209" s="224" t="str">
        <f t="shared" si="347"/>
        <v/>
      </c>
      <c r="CX209" s="224" t="str">
        <f t="shared" si="348"/>
        <v/>
      </c>
      <c r="CY209" s="224" t="str">
        <f t="shared" si="349"/>
        <v/>
      </c>
      <c r="CZ209" s="224" t="str">
        <f t="shared" si="350"/>
        <v/>
      </c>
      <c r="DA209" s="224" t="str">
        <f t="shared" si="351"/>
        <v/>
      </c>
      <c r="DB209" s="224" t="str">
        <f t="shared" si="352"/>
        <v/>
      </c>
      <c r="DC209" s="224" t="str">
        <f t="shared" si="353"/>
        <v/>
      </c>
      <c r="DD209" s="224" t="str">
        <f t="shared" si="354"/>
        <v/>
      </c>
      <c r="DE209" s="224" t="str">
        <f t="shared" si="355"/>
        <v/>
      </c>
      <c r="DF209" s="224" t="str">
        <f t="shared" si="356"/>
        <v/>
      </c>
      <c r="DG209" s="224" t="str">
        <f t="shared" si="357"/>
        <v/>
      </c>
      <c r="DH209" s="225" t="str">
        <f t="shared" si="358"/>
        <v/>
      </c>
      <c r="DI209" s="224" t="str">
        <f t="shared" si="359"/>
        <v/>
      </c>
      <c r="DJ209" s="224" t="str">
        <f t="shared" si="360"/>
        <v/>
      </c>
      <c r="DK209" s="306">
        <f t="shared" si="361"/>
        <v>0</v>
      </c>
      <c r="DL209" s="306">
        <f t="shared" si="362"/>
        <v>0</v>
      </c>
      <c r="DM209" s="306">
        <f t="shared" si="363"/>
        <v>0</v>
      </c>
      <c r="DN209" s="220"/>
      <c r="DO209" s="224" t="str">
        <f t="shared" si="364"/>
        <v/>
      </c>
      <c r="DP209" s="224" t="str">
        <f t="shared" si="365"/>
        <v/>
      </c>
      <c r="DQ209" s="307"/>
    </row>
    <row r="210" spans="1:121" ht="23.25" customHeight="1" x14ac:dyDescent="0.2">
      <c r="A210" s="249"/>
      <c r="B210" s="264"/>
      <c r="C210" s="230"/>
      <c r="D210" s="325" t="str">
        <f t="shared" si="308"/>
        <v/>
      </c>
      <c r="E210" s="265" t="str">
        <f t="shared" si="309"/>
        <v/>
      </c>
      <c r="F210" s="230"/>
      <c r="G210" s="230"/>
      <c r="H210" s="230"/>
      <c r="I210" s="200"/>
      <c r="J210" s="230"/>
      <c r="K210" s="254"/>
      <c r="L210" s="269"/>
      <c r="M210" s="230"/>
      <c r="N210" s="231"/>
      <c r="O210" s="232"/>
      <c r="P210" s="205"/>
      <c r="Q210" s="203"/>
      <c r="R210" s="231"/>
      <c r="S210" s="233"/>
      <c r="T210" s="203"/>
      <c r="U210" s="231"/>
      <c r="V210" s="233"/>
      <c r="W210" s="203"/>
      <c r="X210" s="231"/>
      <c r="Y210" s="233"/>
      <c r="Z210" s="203"/>
      <c r="AA210" s="230"/>
      <c r="AB210" s="231"/>
      <c r="AC210" s="232"/>
      <c r="AD210" s="205"/>
      <c r="AE210" s="203"/>
      <c r="AF210" s="230"/>
      <c r="AG210" s="231"/>
      <c r="AH210" s="232"/>
      <c r="AI210" s="205"/>
      <c r="AJ210" s="203"/>
      <c r="AK210" s="230"/>
      <c r="AL210" s="231"/>
      <c r="AM210" s="232"/>
      <c r="AN210" s="205"/>
      <c r="AO210" s="203"/>
      <c r="AP210" s="230"/>
      <c r="AQ210" s="231"/>
      <c r="AR210" s="232"/>
      <c r="AS210" s="205"/>
      <c r="AT210" s="203"/>
      <c r="AU210" s="230"/>
      <c r="AV210" s="231"/>
      <c r="AW210" s="232"/>
      <c r="AX210" s="205"/>
      <c r="AY210" s="203"/>
      <c r="AZ210" s="230"/>
      <c r="BA210" s="231"/>
      <c r="BB210" s="232"/>
      <c r="BC210" s="205"/>
      <c r="BD210" s="199"/>
      <c r="BE210" s="230"/>
      <c r="BF210" s="230"/>
      <c r="BG210" s="231"/>
      <c r="BH210" s="232"/>
      <c r="BI210" s="205"/>
      <c r="BJ210" s="229"/>
      <c r="BK210" s="234"/>
      <c r="BL210" s="207">
        <f t="shared" si="310"/>
        <v>0</v>
      </c>
      <c r="BM210" s="208">
        <f t="shared" si="311"/>
        <v>0</v>
      </c>
      <c r="BN210" s="208">
        <f t="shared" si="312"/>
        <v>0</v>
      </c>
      <c r="BO210" s="208">
        <f t="shared" si="313"/>
        <v>0</v>
      </c>
      <c r="BP210" s="208">
        <f t="shared" si="314"/>
        <v>0</v>
      </c>
      <c r="BQ210" s="208">
        <f t="shared" si="315"/>
        <v>0</v>
      </c>
      <c r="BR210" s="209">
        <f t="shared" si="316"/>
        <v>0</v>
      </c>
      <c r="BS210" s="209">
        <f t="shared" si="317"/>
        <v>0</v>
      </c>
      <c r="BT210" s="208">
        <f t="shared" si="318"/>
        <v>0</v>
      </c>
      <c r="BU210" s="208">
        <f t="shared" si="319"/>
        <v>0</v>
      </c>
      <c r="BV210" s="208">
        <f t="shared" si="320"/>
        <v>0</v>
      </c>
      <c r="BW210" s="208">
        <f t="shared" si="321"/>
        <v>0</v>
      </c>
      <c r="BX210" s="208">
        <f t="shared" si="322"/>
        <v>0</v>
      </c>
      <c r="BY210" s="208">
        <f t="shared" si="323"/>
        <v>0</v>
      </c>
      <c r="BZ210" s="208">
        <f t="shared" si="324"/>
        <v>0</v>
      </c>
      <c r="CA210" s="208">
        <f t="shared" si="325"/>
        <v>0</v>
      </c>
      <c r="CB210" s="208">
        <f t="shared" si="326"/>
        <v>0</v>
      </c>
      <c r="CC210" s="208">
        <f t="shared" si="327"/>
        <v>0</v>
      </c>
      <c r="CD210" s="208">
        <f t="shared" si="328"/>
        <v>0</v>
      </c>
      <c r="CE210" s="209">
        <f t="shared" si="329"/>
        <v>0</v>
      </c>
      <c r="CF210" s="209">
        <f t="shared" si="330"/>
        <v>0</v>
      </c>
      <c r="CG210" s="209">
        <f t="shared" si="331"/>
        <v>0</v>
      </c>
      <c r="CH210" s="209">
        <f t="shared" si="332"/>
        <v>0</v>
      </c>
      <c r="CI210" s="209">
        <f t="shared" si="333"/>
        <v>0</v>
      </c>
      <c r="CJ210" s="209">
        <f t="shared" si="334"/>
        <v>0</v>
      </c>
      <c r="CK210" s="209">
        <f t="shared" si="335"/>
        <v>0</v>
      </c>
      <c r="CL210" s="209">
        <f t="shared" si="336"/>
        <v>0</v>
      </c>
      <c r="CM210" s="209">
        <f t="shared" si="337"/>
        <v>0</v>
      </c>
      <c r="CN210" s="209">
        <f t="shared" si="338"/>
        <v>0</v>
      </c>
      <c r="CO210" s="209">
        <f t="shared" si="339"/>
        <v>0</v>
      </c>
      <c r="CP210" s="209">
        <f t="shared" si="340"/>
        <v>0</v>
      </c>
      <c r="CQ210" s="209">
        <f t="shared" si="341"/>
        <v>0</v>
      </c>
      <c r="CR210" s="209" t="str">
        <f t="shared" si="342"/>
        <v/>
      </c>
      <c r="CS210" s="209" t="str">
        <f t="shared" si="343"/>
        <v xml:space="preserve"> </v>
      </c>
      <c r="CT210" s="209" t="str">
        <f t="shared" si="344"/>
        <v/>
      </c>
      <c r="CU210" s="209" t="str">
        <f t="shared" si="345"/>
        <v/>
      </c>
      <c r="CV210" s="209" t="str">
        <f t="shared" si="346"/>
        <v/>
      </c>
      <c r="CW210" s="209" t="str">
        <f t="shared" si="347"/>
        <v/>
      </c>
      <c r="CX210" s="209" t="str">
        <f t="shared" si="348"/>
        <v/>
      </c>
      <c r="CY210" s="209" t="str">
        <f t="shared" si="349"/>
        <v/>
      </c>
      <c r="CZ210" s="209" t="str">
        <f t="shared" si="350"/>
        <v/>
      </c>
      <c r="DA210" s="209" t="str">
        <f t="shared" si="351"/>
        <v/>
      </c>
      <c r="DB210" s="209" t="str">
        <f t="shared" si="352"/>
        <v/>
      </c>
      <c r="DC210" s="209" t="str">
        <f t="shared" si="353"/>
        <v/>
      </c>
      <c r="DD210" s="209" t="str">
        <f t="shared" si="354"/>
        <v/>
      </c>
      <c r="DE210" s="209" t="str">
        <f t="shared" si="355"/>
        <v/>
      </c>
      <c r="DF210" s="209" t="str">
        <f t="shared" si="356"/>
        <v/>
      </c>
      <c r="DG210" s="209" t="str">
        <f t="shared" si="357"/>
        <v/>
      </c>
      <c r="DH210" s="210" t="str">
        <f t="shared" si="358"/>
        <v/>
      </c>
      <c r="DI210" s="272" t="str">
        <f t="shared" si="359"/>
        <v/>
      </c>
      <c r="DJ210" s="272" t="str">
        <f t="shared" si="360"/>
        <v/>
      </c>
      <c r="DK210" s="200">
        <f t="shared" si="361"/>
        <v>0</v>
      </c>
      <c r="DL210" s="200">
        <f t="shared" si="362"/>
        <v>0</v>
      </c>
      <c r="DM210" s="200">
        <f t="shared" si="363"/>
        <v>0</v>
      </c>
      <c r="DN210" s="200"/>
      <c r="DO210" s="272" t="str">
        <f t="shared" si="364"/>
        <v/>
      </c>
      <c r="DP210" s="272" t="str">
        <f t="shared" si="365"/>
        <v/>
      </c>
      <c r="DQ210" s="308"/>
    </row>
    <row r="211" spans="1:121" ht="23.25" customHeight="1" x14ac:dyDescent="0.2">
      <c r="A211" s="248"/>
      <c r="B211" s="263"/>
      <c r="C211" s="214"/>
      <c r="D211" s="324" t="str">
        <f t="shared" si="308"/>
        <v/>
      </c>
      <c r="E211" s="150" t="str">
        <f t="shared" si="309"/>
        <v/>
      </c>
      <c r="F211" s="214"/>
      <c r="G211" s="214"/>
      <c r="H211" s="214"/>
      <c r="I211" s="220"/>
      <c r="J211" s="214"/>
      <c r="K211" s="255"/>
      <c r="L211" s="268"/>
      <c r="M211" s="214"/>
      <c r="N211" s="215"/>
      <c r="O211" s="218"/>
      <c r="P211" s="216"/>
      <c r="Q211" s="217"/>
      <c r="R211" s="215"/>
      <c r="S211" s="219"/>
      <c r="T211" s="217"/>
      <c r="U211" s="215"/>
      <c r="V211" s="219"/>
      <c r="W211" s="217"/>
      <c r="X211" s="215"/>
      <c r="Y211" s="219"/>
      <c r="Z211" s="217"/>
      <c r="AA211" s="214"/>
      <c r="AB211" s="215"/>
      <c r="AC211" s="218"/>
      <c r="AD211" s="216"/>
      <c r="AE211" s="217"/>
      <c r="AF211" s="214"/>
      <c r="AG211" s="215"/>
      <c r="AH211" s="218"/>
      <c r="AI211" s="216"/>
      <c r="AJ211" s="217"/>
      <c r="AK211" s="214"/>
      <c r="AL211" s="215"/>
      <c r="AM211" s="218"/>
      <c r="AN211" s="216"/>
      <c r="AO211" s="217"/>
      <c r="AP211" s="214"/>
      <c r="AQ211" s="215"/>
      <c r="AR211" s="218"/>
      <c r="AS211" s="216"/>
      <c r="AT211" s="217"/>
      <c r="AU211" s="214"/>
      <c r="AV211" s="215"/>
      <c r="AW211" s="218"/>
      <c r="AX211" s="216"/>
      <c r="AY211" s="217"/>
      <c r="AZ211" s="214"/>
      <c r="BA211" s="215"/>
      <c r="BB211" s="218"/>
      <c r="BC211" s="216"/>
      <c r="BD211" s="213"/>
      <c r="BE211" s="214"/>
      <c r="BF211" s="214"/>
      <c r="BG211" s="215"/>
      <c r="BH211" s="218"/>
      <c r="BI211" s="216"/>
      <c r="BJ211" s="213"/>
      <c r="BK211" s="221"/>
      <c r="BL211" s="222">
        <f t="shared" si="310"/>
        <v>0</v>
      </c>
      <c r="BM211" s="223">
        <f t="shared" si="311"/>
        <v>0</v>
      </c>
      <c r="BN211" s="223">
        <f t="shared" si="312"/>
        <v>0</v>
      </c>
      <c r="BO211" s="223">
        <f t="shared" si="313"/>
        <v>0</v>
      </c>
      <c r="BP211" s="223">
        <f t="shared" si="314"/>
        <v>0</v>
      </c>
      <c r="BQ211" s="223">
        <f t="shared" si="315"/>
        <v>0</v>
      </c>
      <c r="BR211" s="224">
        <f t="shared" si="316"/>
        <v>0</v>
      </c>
      <c r="BS211" s="224">
        <f t="shared" si="317"/>
        <v>0</v>
      </c>
      <c r="BT211" s="223">
        <f t="shared" si="318"/>
        <v>0</v>
      </c>
      <c r="BU211" s="223">
        <f t="shared" si="319"/>
        <v>0</v>
      </c>
      <c r="BV211" s="223">
        <f t="shared" si="320"/>
        <v>0</v>
      </c>
      <c r="BW211" s="223">
        <f t="shared" si="321"/>
        <v>0</v>
      </c>
      <c r="BX211" s="223">
        <f t="shared" si="322"/>
        <v>0</v>
      </c>
      <c r="BY211" s="223">
        <f t="shared" si="323"/>
        <v>0</v>
      </c>
      <c r="BZ211" s="223">
        <f t="shared" si="324"/>
        <v>0</v>
      </c>
      <c r="CA211" s="223">
        <f t="shared" si="325"/>
        <v>0</v>
      </c>
      <c r="CB211" s="208">
        <f t="shared" si="326"/>
        <v>0</v>
      </c>
      <c r="CC211" s="223">
        <f t="shared" si="327"/>
        <v>0</v>
      </c>
      <c r="CD211" s="223">
        <f t="shared" si="328"/>
        <v>0</v>
      </c>
      <c r="CE211" s="224">
        <f t="shared" si="329"/>
        <v>0</v>
      </c>
      <c r="CF211" s="224">
        <f t="shared" si="330"/>
        <v>0</v>
      </c>
      <c r="CG211" s="224">
        <f t="shared" si="331"/>
        <v>0</v>
      </c>
      <c r="CH211" s="224">
        <f t="shared" si="332"/>
        <v>0</v>
      </c>
      <c r="CI211" s="224">
        <f t="shared" si="333"/>
        <v>0</v>
      </c>
      <c r="CJ211" s="224">
        <f t="shared" si="334"/>
        <v>0</v>
      </c>
      <c r="CK211" s="224">
        <f t="shared" si="335"/>
        <v>0</v>
      </c>
      <c r="CL211" s="224">
        <f t="shared" si="336"/>
        <v>0</v>
      </c>
      <c r="CM211" s="224">
        <f t="shared" si="337"/>
        <v>0</v>
      </c>
      <c r="CN211" s="224">
        <f t="shared" si="338"/>
        <v>0</v>
      </c>
      <c r="CO211" s="224">
        <f t="shared" si="339"/>
        <v>0</v>
      </c>
      <c r="CP211" s="224">
        <f t="shared" si="340"/>
        <v>0</v>
      </c>
      <c r="CQ211" s="224">
        <f t="shared" si="341"/>
        <v>0</v>
      </c>
      <c r="CR211" s="224" t="str">
        <f t="shared" si="342"/>
        <v/>
      </c>
      <c r="CS211" s="224" t="str">
        <f t="shared" si="343"/>
        <v xml:space="preserve"> </v>
      </c>
      <c r="CT211" s="224" t="str">
        <f t="shared" si="344"/>
        <v/>
      </c>
      <c r="CU211" s="224" t="str">
        <f t="shared" si="345"/>
        <v/>
      </c>
      <c r="CV211" s="224" t="str">
        <f t="shared" si="346"/>
        <v/>
      </c>
      <c r="CW211" s="224" t="str">
        <f t="shared" si="347"/>
        <v/>
      </c>
      <c r="CX211" s="224" t="str">
        <f t="shared" si="348"/>
        <v/>
      </c>
      <c r="CY211" s="224" t="str">
        <f t="shared" si="349"/>
        <v/>
      </c>
      <c r="CZ211" s="224" t="str">
        <f t="shared" si="350"/>
        <v/>
      </c>
      <c r="DA211" s="224" t="str">
        <f t="shared" si="351"/>
        <v/>
      </c>
      <c r="DB211" s="224" t="str">
        <f t="shared" si="352"/>
        <v/>
      </c>
      <c r="DC211" s="224" t="str">
        <f t="shared" si="353"/>
        <v/>
      </c>
      <c r="DD211" s="224" t="str">
        <f t="shared" si="354"/>
        <v/>
      </c>
      <c r="DE211" s="224" t="str">
        <f t="shared" si="355"/>
        <v/>
      </c>
      <c r="DF211" s="224" t="str">
        <f t="shared" si="356"/>
        <v/>
      </c>
      <c r="DG211" s="224" t="str">
        <f t="shared" si="357"/>
        <v/>
      </c>
      <c r="DH211" s="225" t="str">
        <f t="shared" si="358"/>
        <v/>
      </c>
      <c r="DI211" s="224" t="str">
        <f t="shared" si="359"/>
        <v/>
      </c>
      <c r="DJ211" s="224" t="str">
        <f t="shared" si="360"/>
        <v/>
      </c>
      <c r="DK211" s="306">
        <f t="shared" si="361"/>
        <v>0</v>
      </c>
      <c r="DL211" s="306">
        <f t="shared" si="362"/>
        <v>0</v>
      </c>
      <c r="DM211" s="306">
        <f t="shared" si="363"/>
        <v>0</v>
      </c>
      <c r="DN211" s="220"/>
      <c r="DO211" s="224" t="str">
        <f t="shared" si="364"/>
        <v/>
      </c>
      <c r="DP211" s="224" t="str">
        <f t="shared" si="365"/>
        <v/>
      </c>
      <c r="DQ211" s="307"/>
    </row>
    <row r="212" spans="1:121" ht="23.25" customHeight="1" x14ac:dyDescent="0.2">
      <c r="A212" s="249"/>
      <c r="B212" s="264"/>
      <c r="C212" s="230"/>
      <c r="D212" s="325" t="str">
        <f t="shared" si="308"/>
        <v/>
      </c>
      <c r="E212" s="265" t="str">
        <f t="shared" si="309"/>
        <v/>
      </c>
      <c r="F212" s="230"/>
      <c r="G212" s="230"/>
      <c r="H212" s="230"/>
      <c r="I212" s="200"/>
      <c r="J212" s="230"/>
      <c r="K212" s="254"/>
      <c r="L212" s="269"/>
      <c r="M212" s="230"/>
      <c r="N212" s="231"/>
      <c r="O212" s="232"/>
      <c r="P212" s="205"/>
      <c r="Q212" s="203"/>
      <c r="R212" s="231"/>
      <c r="S212" s="233"/>
      <c r="T212" s="203"/>
      <c r="U212" s="231"/>
      <c r="V212" s="233"/>
      <c r="W212" s="203"/>
      <c r="X212" s="231"/>
      <c r="Y212" s="233"/>
      <c r="Z212" s="203"/>
      <c r="AA212" s="230"/>
      <c r="AB212" s="231"/>
      <c r="AC212" s="232"/>
      <c r="AD212" s="205"/>
      <c r="AE212" s="203"/>
      <c r="AF212" s="230"/>
      <c r="AG212" s="231"/>
      <c r="AH212" s="232"/>
      <c r="AI212" s="205"/>
      <c r="AJ212" s="203"/>
      <c r="AK212" s="230"/>
      <c r="AL212" s="231"/>
      <c r="AM212" s="232"/>
      <c r="AN212" s="205"/>
      <c r="AO212" s="203"/>
      <c r="AP212" s="230"/>
      <c r="AQ212" s="231"/>
      <c r="AR212" s="232"/>
      <c r="AS212" s="205"/>
      <c r="AT212" s="203"/>
      <c r="AU212" s="230"/>
      <c r="AV212" s="231"/>
      <c r="AW212" s="232"/>
      <c r="AX212" s="205"/>
      <c r="AY212" s="203"/>
      <c r="AZ212" s="230"/>
      <c r="BA212" s="231"/>
      <c r="BB212" s="232"/>
      <c r="BC212" s="205"/>
      <c r="BD212" s="199"/>
      <c r="BE212" s="230"/>
      <c r="BF212" s="230"/>
      <c r="BG212" s="231"/>
      <c r="BH212" s="232"/>
      <c r="BI212" s="205"/>
      <c r="BJ212" s="229"/>
      <c r="BK212" s="234"/>
      <c r="BL212" s="207">
        <f t="shared" si="310"/>
        <v>0</v>
      </c>
      <c r="BM212" s="208">
        <f t="shared" si="311"/>
        <v>0</v>
      </c>
      <c r="BN212" s="208">
        <f t="shared" si="312"/>
        <v>0</v>
      </c>
      <c r="BO212" s="208">
        <f t="shared" si="313"/>
        <v>0</v>
      </c>
      <c r="BP212" s="208">
        <f t="shared" si="314"/>
        <v>0</v>
      </c>
      <c r="BQ212" s="208">
        <f t="shared" si="315"/>
        <v>0</v>
      </c>
      <c r="BR212" s="209">
        <f t="shared" si="316"/>
        <v>0</v>
      </c>
      <c r="BS212" s="209">
        <f t="shared" si="317"/>
        <v>0</v>
      </c>
      <c r="BT212" s="208">
        <f t="shared" si="318"/>
        <v>0</v>
      </c>
      <c r="BU212" s="208">
        <f t="shared" si="319"/>
        <v>0</v>
      </c>
      <c r="BV212" s="208">
        <f t="shared" si="320"/>
        <v>0</v>
      </c>
      <c r="BW212" s="208">
        <f t="shared" si="321"/>
        <v>0</v>
      </c>
      <c r="BX212" s="208">
        <f t="shared" si="322"/>
        <v>0</v>
      </c>
      <c r="BY212" s="208">
        <f t="shared" si="323"/>
        <v>0</v>
      </c>
      <c r="BZ212" s="208">
        <f t="shared" si="324"/>
        <v>0</v>
      </c>
      <c r="CA212" s="208">
        <f t="shared" si="325"/>
        <v>0</v>
      </c>
      <c r="CB212" s="208">
        <f t="shared" si="326"/>
        <v>0</v>
      </c>
      <c r="CC212" s="208">
        <f t="shared" si="327"/>
        <v>0</v>
      </c>
      <c r="CD212" s="208">
        <f t="shared" si="328"/>
        <v>0</v>
      </c>
      <c r="CE212" s="209">
        <f t="shared" si="329"/>
        <v>0</v>
      </c>
      <c r="CF212" s="209">
        <f t="shared" si="330"/>
        <v>0</v>
      </c>
      <c r="CG212" s="209">
        <f t="shared" si="331"/>
        <v>0</v>
      </c>
      <c r="CH212" s="209">
        <f t="shared" si="332"/>
        <v>0</v>
      </c>
      <c r="CI212" s="209">
        <f t="shared" si="333"/>
        <v>0</v>
      </c>
      <c r="CJ212" s="209">
        <f t="shared" si="334"/>
        <v>0</v>
      </c>
      <c r="CK212" s="209">
        <f t="shared" si="335"/>
        <v>0</v>
      </c>
      <c r="CL212" s="209">
        <f t="shared" si="336"/>
        <v>0</v>
      </c>
      <c r="CM212" s="209">
        <f t="shared" si="337"/>
        <v>0</v>
      </c>
      <c r="CN212" s="209">
        <f t="shared" si="338"/>
        <v>0</v>
      </c>
      <c r="CO212" s="209">
        <f t="shared" si="339"/>
        <v>0</v>
      </c>
      <c r="CP212" s="209">
        <f t="shared" si="340"/>
        <v>0</v>
      </c>
      <c r="CQ212" s="209">
        <f t="shared" si="341"/>
        <v>0</v>
      </c>
      <c r="CR212" s="209" t="str">
        <f t="shared" si="342"/>
        <v/>
      </c>
      <c r="CS212" s="209" t="str">
        <f t="shared" si="343"/>
        <v xml:space="preserve"> </v>
      </c>
      <c r="CT212" s="209" t="str">
        <f t="shared" si="344"/>
        <v/>
      </c>
      <c r="CU212" s="209" t="str">
        <f t="shared" si="345"/>
        <v/>
      </c>
      <c r="CV212" s="209" t="str">
        <f t="shared" si="346"/>
        <v/>
      </c>
      <c r="CW212" s="209" t="str">
        <f t="shared" si="347"/>
        <v/>
      </c>
      <c r="CX212" s="209" t="str">
        <f t="shared" si="348"/>
        <v/>
      </c>
      <c r="CY212" s="209" t="str">
        <f t="shared" si="349"/>
        <v/>
      </c>
      <c r="CZ212" s="209" t="str">
        <f t="shared" si="350"/>
        <v/>
      </c>
      <c r="DA212" s="209" t="str">
        <f t="shared" si="351"/>
        <v/>
      </c>
      <c r="DB212" s="209" t="str">
        <f t="shared" si="352"/>
        <v/>
      </c>
      <c r="DC212" s="209" t="str">
        <f t="shared" si="353"/>
        <v/>
      </c>
      <c r="DD212" s="209" t="str">
        <f t="shared" si="354"/>
        <v/>
      </c>
      <c r="DE212" s="209" t="str">
        <f t="shared" si="355"/>
        <v/>
      </c>
      <c r="DF212" s="209" t="str">
        <f t="shared" si="356"/>
        <v/>
      </c>
      <c r="DG212" s="209" t="str">
        <f t="shared" si="357"/>
        <v/>
      </c>
      <c r="DH212" s="210" t="str">
        <f t="shared" si="358"/>
        <v/>
      </c>
      <c r="DI212" s="272" t="str">
        <f t="shared" si="359"/>
        <v/>
      </c>
      <c r="DJ212" s="272" t="str">
        <f t="shared" si="360"/>
        <v/>
      </c>
      <c r="DK212" s="200">
        <f t="shared" si="361"/>
        <v>0</v>
      </c>
      <c r="DL212" s="200">
        <f t="shared" si="362"/>
        <v>0</v>
      </c>
      <c r="DM212" s="200">
        <f t="shared" si="363"/>
        <v>0</v>
      </c>
      <c r="DN212" s="200"/>
      <c r="DO212" s="272" t="str">
        <f t="shared" si="364"/>
        <v/>
      </c>
      <c r="DP212" s="272" t="str">
        <f t="shared" si="365"/>
        <v/>
      </c>
      <c r="DQ212" s="308"/>
    </row>
    <row r="213" spans="1:121" ht="23.25" customHeight="1" x14ac:dyDescent="0.2">
      <c r="A213" s="248"/>
      <c r="B213" s="263"/>
      <c r="C213" s="214"/>
      <c r="D213" s="324" t="str">
        <f t="shared" si="308"/>
        <v/>
      </c>
      <c r="E213" s="150" t="str">
        <f t="shared" si="309"/>
        <v/>
      </c>
      <c r="F213" s="214"/>
      <c r="G213" s="214"/>
      <c r="H213" s="214"/>
      <c r="I213" s="220"/>
      <c r="J213" s="214"/>
      <c r="K213" s="255"/>
      <c r="L213" s="268"/>
      <c r="M213" s="214"/>
      <c r="N213" s="215"/>
      <c r="O213" s="218"/>
      <c r="P213" s="216"/>
      <c r="Q213" s="217"/>
      <c r="R213" s="215"/>
      <c r="S213" s="219"/>
      <c r="T213" s="217"/>
      <c r="U213" s="215"/>
      <c r="V213" s="219"/>
      <c r="W213" s="217"/>
      <c r="X213" s="215"/>
      <c r="Y213" s="219"/>
      <c r="Z213" s="217"/>
      <c r="AA213" s="214"/>
      <c r="AB213" s="215"/>
      <c r="AC213" s="218"/>
      <c r="AD213" s="216"/>
      <c r="AE213" s="217"/>
      <c r="AF213" s="214"/>
      <c r="AG213" s="215"/>
      <c r="AH213" s="218"/>
      <c r="AI213" s="216"/>
      <c r="AJ213" s="217"/>
      <c r="AK213" s="214"/>
      <c r="AL213" s="215"/>
      <c r="AM213" s="218"/>
      <c r="AN213" s="216"/>
      <c r="AO213" s="217"/>
      <c r="AP213" s="214"/>
      <c r="AQ213" s="215"/>
      <c r="AR213" s="218"/>
      <c r="AS213" s="216"/>
      <c r="AT213" s="217"/>
      <c r="AU213" s="214"/>
      <c r="AV213" s="215"/>
      <c r="AW213" s="218"/>
      <c r="AX213" s="216"/>
      <c r="AY213" s="217"/>
      <c r="AZ213" s="214"/>
      <c r="BA213" s="215"/>
      <c r="BB213" s="218"/>
      <c r="BC213" s="216"/>
      <c r="BD213" s="213"/>
      <c r="BE213" s="214"/>
      <c r="BF213" s="214"/>
      <c r="BG213" s="215"/>
      <c r="BH213" s="218"/>
      <c r="BI213" s="216"/>
      <c r="BJ213" s="213"/>
      <c r="BK213" s="221"/>
      <c r="BL213" s="222">
        <f t="shared" si="310"/>
        <v>0</v>
      </c>
      <c r="BM213" s="223">
        <f t="shared" si="311"/>
        <v>0</v>
      </c>
      <c r="BN213" s="223">
        <f t="shared" si="312"/>
        <v>0</v>
      </c>
      <c r="BO213" s="223">
        <f t="shared" si="313"/>
        <v>0</v>
      </c>
      <c r="BP213" s="223">
        <f t="shared" si="314"/>
        <v>0</v>
      </c>
      <c r="BQ213" s="223">
        <f t="shared" si="315"/>
        <v>0</v>
      </c>
      <c r="BR213" s="224">
        <f t="shared" si="316"/>
        <v>0</v>
      </c>
      <c r="BS213" s="224">
        <f t="shared" si="317"/>
        <v>0</v>
      </c>
      <c r="BT213" s="223">
        <f t="shared" si="318"/>
        <v>0</v>
      </c>
      <c r="BU213" s="223">
        <f t="shared" si="319"/>
        <v>0</v>
      </c>
      <c r="BV213" s="223">
        <f t="shared" si="320"/>
        <v>0</v>
      </c>
      <c r="BW213" s="223">
        <f t="shared" si="321"/>
        <v>0</v>
      </c>
      <c r="BX213" s="223">
        <f t="shared" si="322"/>
        <v>0</v>
      </c>
      <c r="BY213" s="223">
        <f t="shared" si="323"/>
        <v>0</v>
      </c>
      <c r="BZ213" s="223">
        <f t="shared" si="324"/>
        <v>0</v>
      </c>
      <c r="CA213" s="223">
        <f t="shared" si="325"/>
        <v>0</v>
      </c>
      <c r="CB213" s="208">
        <f t="shared" si="326"/>
        <v>0</v>
      </c>
      <c r="CC213" s="223">
        <f t="shared" si="327"/>
        <v>0</v>
      </c>
      <c r="CD213" s="223">
        <f t="shared" si="328"/>
        <v>0</v>
      </c>
      <c r="CE213" s="224">
        <f t="shared" si="329"/>
        <v>0</v>
      </c>
      <c r="CF213" s="224">
        <f t="shared" si="330"/>
        <v>0</v>
      </c>
      <c r="CG213" s="224">
        <f t="shared" si="331"/>
        <v>0</v>
      </c>
      <c r="CH213" s="224">
        <f t="shared" si="332"/>
        <v>0</v>
      </c>
      <c r="CI213" s="224">
        <f t="shared" si="333"/>
        <v>0</v>
      </c>
      <c r="CJ213" s="224">
        <f t="shared" si="334"/>
        <v>0</v>
      </c>
      <c r="CK213" s="224">
        <f t="shared" si="335"/>
        <v>0</v>
      </c>
      <c r="CL213" s="224">
        <f t="shared" si="336"/>
        <v>0</v>
      </c>
      <c r="CM213" s="224">
        <f t="shared" si="337"/>
        <v>0</v>
      </c>
      <c r="CN213" s="224">
        <f t="shared" si="338"/>
        <v>0</v>
      </c>
      <c r="CO213" s="224">
        <f t="shared" si="339"/>
        <v>0</v>
      </c>
      <c r="CP213" s="224">
        <f t="shared" si="340"/>
        <v>0</v>
      </c>
      <c r="CQ213" s="224">
        <f t="shared" si="341"/>
        <v>0</v>
      </c>
      <c r="CR213" s="224" t="str">
        <f t="shared" si="342"/>
        <v/>
      </c>
      <c r="CS213" s="224" t="str">
        <f t="shared" si="343"/>
        <v xml:space="preserve"> </v>
      </c>
      <c r="CT213" s="224" t="str">
        <f t="shared" si="344"/>
        <v/>
      </c>
      <c r="CU213" s="224" t="str">
        <f t="shared" si="345"/>
        <v/>
      </c>
      <c r="CV213" s="224" t="str">
        <f t="shared" si="346"/>
        <v/>
      </c>
      <c r="CW213" s="224" t="str">
        <f t="shared" si="347"/>
        <v/>
      </c>
      <c r="CX213" s="224" t="str">
        <f t="shared" si="348"/>
        <v/>
      </c>
      <c r="CY213" s="224" t="str">
        <f t="shared" si="349"/>
        <v/>
      </c>
      <c r="CZ213" s="224" t="str">
        <f t="shared" si="350"/>
        <v/>
      </c>
      <c r="DA213" s="224" t="str">
        <f t="shared" si="351"/>
        <v/>
      </c>
      <c r="DB213" s="224" t="str">
        <f t="shared" si="352"/>
        <v/>
      </c>
      <c r="DC213" s="224" t="str">
        <f t="shared" si="353"/>
        <v/>
      </c>
      <c r="DD213" s="224" t="str">
        <f t="shared" si="354"/>
        <v/>
      </c>
      <c r="DE213" s="224" t="str">
        <f t="shared" si="355"/>
        <v/>
      </c>
      <c r="DF213" s="224" t="str">
        <f t="shared" si="356"/>
        <v/>
      </c>
      <c r="DG213" s="224" t="str">
        <f t="shared" si="357"/>
        <v/>
      </c>
      <c r="DH213" s="225" t="str">
        <f t="shared" si="358"/>
        <v/>
      </c>
      <c r="DI213" s="224" t="str">
        <f t="shared" si="359"/>
        <v/>
      </c>
      <c r="DJ213" s="224" t="str">
        <f t="shared" si="360"/>
        <v/>
      </c>
      <c r="DK213" s="306">
        <f t="shared" si="361"/>
        <v>0</v>
      </c>
      <c r="DL213" s="306">
        <f t="shared" si="362"/>
        <v>0</v>
      </c>
      <c r="DM213" s="306">
        <f t="shared" si="363"/>
        <v>0</v>
      </c>
      <c r="DN213" s="220"/>
      <c r="DO213" s="224" t="str">
        <f t="shared" si="364"/>
        <v/>
      </c>
      <c r="DP213" s="224" t="str">
        <f t="shared" si="365"/>
        <v/>
      </c>
      <c r="DQ213" s="307"/>
    </row>
    <row r="214" spans="1:121" ht="23.25" customHeight="1" x14ac:dyDescent="0.2">
      <c r="A214" s="249"/>
      <c r="B214" s="264"/>
      <c r="C214" s="230"/>
      <c r="D214" s="325" t="str">
        <f t="shared" si="308"/>
        <v/>
      </c>
      <c r="E214" s="265" t="str">
        <f t="shared" si="309"/>
        <v/>
      </c>
      <c r="F214" s="230"/>
      <c r="G214" s="230"/>
      <c r="H214" s="230"/>
      <c r="I214" s="200"/>
      <c r="J214" s="230"/>
      <c r="K214" s="254"/>
      <c r="L214" s="269"/>
      <c r="M214" s="230"/>
      <c r="N214" s="231"/>
      <c r="O214" s="232"/>
      <c r="P214" s="205"/>
      <c r="Q214" s="203"/>
      <c r="R214" s="231"/>
      <c r="S214" s="233"/>
      <c r="T214" s="203"/>
      <c r="U214" s="231"/>
      <c r="V214" s="233"/>
      <c r="W214" s="203"/>
      <c r="X214" s="231"/>
      <c r="Y214" s="233"/>
      <c r="Z214" s="203"/>
      <c r="AA214" s="230"/>
      <c r="AB214" s="231"/>
      <c r="AC214" s="232"/>
      <c r="AD214" s="205"/>
      <c r="AE214" s="203"/>
      <c r="AF214" s="230"/>
      <c r="AG214" s="231"/>
      <c r="AH214" s="232"/>
      <c r="AI214" s="205"/>
      <c r="AJ214" s="203"/>
      <c r="AK214" s="230"/>
      <c r="AL214" s="231"/>
      <c r="AM214" s="232"/>
      <c r="AN214" s="205"/>
      <c r="AO214" s="203"/>
      <c r="AP214" s="230"/>
      <c r="AQ214" s="231"/>
      <c r="AR214" s="232"/>
      <c r="AS214" s="205"/>
      <c r="AT214" s="203"/>
      <c r="AU214" s="230"/>
      <c r="AV214" s="231"/>
      <c r="AW214" s="232"/>
      <c r="AX214" s="205"/>
      <c r="AY214" s="203"/>
      <c r="AZ214" s="230"/>
      <c r="BA214" s="231"/>
      <c r="BB214" s="232"/>
      <c r="BC214" s="205"/>
      <c r="BD214" s="199"/>
      <c r="BE214" s="230"/>
      <c r="BF214" s="230"/>
      <c r="BG214" s="231"/>
      <c r="BH214" s="232"/>
      <c r="BI214" s="205"/>
      <c r="BJ214" s="229"/>
      <c r="BK214" s="234"/>
      <c r="BL214" s="207">
        <f t="shared" si="310"/>
        <v>0</v>
      </c>
      <c r="BM214" s="208">
        <f t="shared" si="311"/>
        <v>0</v>
      </c>
      <c r="BN214" s="208">
        <f t="shared" si="312"/>
        <v>0</v>
      </c>
      <c r="BO214" s="208">
        <f t="shared" si="313"/>
        <v>0</v>
      </c>
      <c r="BP214" s="208">
        <f t="shared" si="314"/>
        <v>0</v>
      </c>
      <c r="BQ214" s="208">
        <f t="shared" si="315"/>
        <v>0</v>
      </c>
      <c r="BR214" s="209">
        <f t="shared" si="316"/>
        <v>0</v>
      </c>
      <c r="BS214" s="209">
        <f t="shared" si="317"/>
        <v>0</v>
      </c>
      <c r="BT214" s="208">
        <f t="shared" si="318"/>
        <v>0</v>
      </c>
      <c r="BU214" s="208">
        <f t="shared" si="319"/>
        <v>0</v>
      </c>
      <c r="BV214" s="208">
        <f t="shared" si="320"/>
        <v>0</v>
      </c>
      <c r="BW214" s="208">
        <f t="shared" si="321"/>
        <v>0</v>
      </c>
      <c r="BX214" s="208">
        <f t="shared" si="322"/>
        <v>0</v>
      </c>
      <c r="BY214" s="208">
        <f t="shared" si="323"/>
        <v>0</v>
      </c>
      <c r="BZ214" s="208">
        <f t="shared" si="324"/>
        <v>0</v>
      </c>
      <c r="CA214" s="208">
        <f t="shared" si="325"/>
        <v>0</v>
      </c>
      <c r="CB214" s="208">
        <f t="shared" si="326"/>
        <v>0</v>
      </c>
      <c r="CC214" s="208">
        <f t="shared" si="327"/>
        <v>0</v>
      </c>
      <c r="CD214" s="208">
        <f t="shared" si="328"/>
        <v>0</v>
      </c>
      <c r="CE214" s="209">
        <f t="shared" si="329"/>
        <v>0</v>
      </c>
      <c r="CF214" s="209">
        <f t="shared" si="330"/>
        <v>0</v>
      </c>
      <c r="CG214" s="209">
        <f t="shared" si="331"/>
        <v>0</v>
      </c>
      <c r="CH214" s="209">
        <f t="shared" si="332"/>
        <v>0</v>
      </c>
      <c r="CI214" s="209">
        <f t="shared" si="333"/>
        <v>0</v>
      </c>
      <c r="CJ214" s="209">
        <f t="shared" si="334"/>
        <v>0</v>
      </c>
      <c r="CK214" s="209">
        <f t="shared" si="335"/>
        <v>0</v>
      </c>
      <c r="CL214" s="209">
        <f t="shared" si="336"/>
        <v>0</v>
      </c>
      <c r="CM214" s="209">
        <f t="shared" si="337"/>
        <v>0</v>
      </c>
      <c r="CN214" s="209">
        <f t="shared" si="338"/>
        <v>0</v>
      </c>
      <c r="CO214" s="209">
        <f t="shared" si="339"/>
        <v>0</v>
      </c>
      <c r="CP214" s="209">
        <f t="shared" si="340"/>
        <v>0</v>
      </c>
      <c r="CQ214" s="209">
        <f t="shared" si="341"/>
        <v>0</v>
      </c>
      <c r="CR214" s="209" t="str">
        <f t="shared" si="342"/>
        <v/>
      </c>
      <c r="CS214" s="209" t="str">
        <f t="shared" si="343"/>
        <v xml:space="preserve"> </v>
      </c>
      <c r="CT214" s="209" t="str">
        <f t="shared" si="344"/>
        <v/>
      </c>
      <c r="CU214" s="209" t="str">
        <f t="shared" si="345"/>
        <v/>
      </c>
      <c r="CV214" s="209" t="str">
        <f t="shared" si="346"/>
        <v/>
      </c>
      <c r="CW214" s="209" t="str">
        <f t="shared" si="347"/>
        <v/>
      </c>
      <c r="CX214" s="209" t="str">
        <f t="shared" si="348"/>
        <v/>
      </c>
      <c r="CY214" s="209" t="str">
        <f t="shared" si="349"/>
        <v/>
      </c>
      <c r="CZ214" s="209" t="str">
        <f t="shared" si="350"/>
        <v/>
      </c>
      <c r="DA214" s="209" t="str">
        <f t="shared" si="351"/>
        <v/>
      </c>
      <c r="DB214" s="209" t="str">
        <f t="shared" si="352"/>
        <v/>
      </c>
      <c r="DC214" s="209" t="str">
        <f t="shared" si="353"/>
        <v/>
      </c>
      <c r="DD214" s="209" t="str">
        <f t="shared" si="354"/>
        <v/>
      </c>
      <c r="DE214" s="209" t="str">
        <f t="shared" si="355"/>
        <v/>
      </c>
      <c r="DF214" s="209" t="str">
        <f t="shared" si="356"/>
        <v/>
      </c>
      <c r="DG214" s="209" t="str">
        <f t="shared" si="357"/>
        <v/>
      </c>
      <c r="DH214" s="210" t="str">
        <f t="shared" si="358"/>
        <v/>
      </c>
      <c r="DI214" s="272" t="str">
        <f t="shared" si="359"/>
        <v/>
      </c>
      <c r="DJ214" s="272" t="str">
        <f t="shared" si="360"/>
        <v/>
      </c>
      <c r="DK214" s="200">
        <f t="shared" si="361"/>
        <v>0</v>
      </c>
      <c r="DL214" s="200">
        <f t="shared" si="362"/>
        <v>0</v>
      </c>
      <c r="DM214" s="200">
        <f t="shared" si="363"/>
        <v>0</v>
      </c>
      <c r="DN214" s="200"/>
      <c r="DO214" s="272" t="str">
        <f t="shared" si="364"/>
        <v/>
      </c>
      <c r="DP214" s="272" t="str">
        <f t="shared" si="365"/>
        <v/>
      </c>
      <c r="DQ214" s="308"/>
    </row>
    <row r="215" spans="1:121" ht="23.25" customHeight="1" x14ac:dyDescent="0.2">
      <c r="A215" s="248"/>
      <c r="B215" s="263"/>
      <c r="C215" s="214"/>
      <c r="D215" s="324" t="str">
        <f t="shared" si="308"/>
        <v/>
      </c>
      <c r="E215" s="150" t="str">
        <f t="shared" si="309"/>
        <v/>
      </c>
      <c r="F215" s="214"/>
      <c r="G215" s="214"/>
      <c r="H215" s="214"/>
      <c r="I215" s="220"/>
      <c r="J215" s="214"/>
      <c r="K215" s="255"/>
      <c r="L215" s="268"/>
      <c r="M215" s="214"/>
      <c r="N215" s="215"/>
      <c r="O215" s="218"/>
      <c r="P215" s="216"/>
      <c r="Q215" s="217"/>
      <c r="R215" s="215"/>
      <c r="S215" s="219"/>
      <c r="T215" s="217"/>
      <c r="U215" s="215"/>
      <c r="V215" s="219"/>
      <c r="W215" s="217"/>
      <c r="X215" s="215"/>
      <c r="Y215" s="219"/>
      <c r="Z215" s="217"/>
      <c r="AA215" s="214"/>
      <c r="AB215" s="215"/>
      <c r="AC215" s="218"/>
      <c r="AD215" s="216"/>
      <c r="AE215" s="217"/>
      <c r="AF215" s="214"/>
      <c r="AG215" s="215"/>
      <c r="AH215" s="218"/>
      <c r="AI215" s="216"/>
      <c r="AJ215" s="217"/>
      <c r="AK215" s="214"/>
      <c r="AL215" s="215"/>
      <c r="AM215" s="218"/>
      <c r="AN215" s="216"/>
      <c r="AO215" s="217"/>
      <c r="AP215" s="214"/>
      <c r="AQ215" s="215"/>
      <c r="AR215" s="218"/>
      <c r="AS215" s="216"/>
      <c r="AT215" s="217"/>
      <c r="AU215" s="214"/>
      <c r="AV215" s="215"/>
      <c r="AW215" s="218"/>
      <c r="AX215" s="216"/>
      <c r="AY215" s="217"/>
      <c r="AZ215" s="214"/>
      <c r="BA215" s="215"/>
      <c r="BB215" s="218"/>
      <c r="BC215" s="216"/>
      <c r="BD215" s="213"/>
      <c r="BE215" s="214"/>
      <c r="BF215" s="214"/>
      <c r="BG215" s="215"/>
      <c r="BH215" s="218"/>
      <c r="BI215" s="216"/>
      <c r="BJ215" s="213"/>
      <c r="BK215" s="221"/>
      <c r="BL215" s="222">
        <f t="shared" si="310"/>
        <v>0</v>
      </c>
      <c r="BM215" s="223">
        <f t="shared" si="311"/>
        <v>0</v>
      </c>
      <c r="BN215" s="223">
        <f t="shared" si="312"/>
        <v>0</v>
      </c>
      <c r="BO215" s="223">
        <f t="shared" si="313"/>
        <v>0</v>
      </c>
      <c r="BP215" s="223">
        <f t="shared" si="314"/>
        <v>0</v>
      </c>
      <c r="BQ215" s="223">
        <f t="shared" si="315"/>
        <v>0</v>
      </c>
      <c r="BR215" s="224">
        <f t="shared" si="316"/>
        <v>0</v>
      </c>
      <c r="BS215" s="224">
        <f t="shared" si="317"/>
        <v>0</v>
      </c>
      <c r="BT215" s="223">
        <f t="shared" si="318"/>
        <v>0</v>
      </c>
      <c r="BU215" s="223">
        <f t="shared" si="319"/>
        <v>0</v>
      </c>
      <c r="BV215" s="223">
        <f t="shared" si="320"/>
        <v>0</v>
      </c>
      <c r="BW215" s="223">
        <f t="shared" si="321"/>
        <v>0</v>
      </c>
      <c r="BX215" s="223">
        <f t="shared" si="322"/>
        <v>0</v>
      </c>
      <c r="BY215" s="223">
        <f t="shared" si="323"/>
        <v>0</v>
      </c>
      <c r="BZ215" s="223">
        <f t="shared" si="324"/>
        <v>0</v>
      </c>
      <c r="CA215" s="223">
        <f t="shared" si="325"/>
        <v>0</v>
      </c>
      <c r="CB215" s="208">
        <f t="shared" si="326"/>
        <v>0</v>
      </c>
      <c r="CC215" s="223">
        <f t="shared" si="327"/>
        <v>0</v>
      </c>
      <c r="CD215" s="223">
        <f t="shared" si="328"/>
        <v>0</v>
      </c>
      <c r="CE215" s="224">
        <f t="shared" si="329"/>
        <v>0</v>
      </c>
      <c r="CF215" s="224">
        <f t="shared" si="330"/>
        <v>0</v>
      </c>
      <c r="CG215" s="224">
        <f t="shared" si="331"/>
        <v>0</v>
      </c>
      <c r="CH215" s="224">
        <f t="shared" si="332"/>
        <v>0</v>
      </c>
      <c r="CI215" s="224">
        <f t="shared" si="333"/>
        <v>0</v>
      </c>
      <c r="CJ215" s="224">
        <f t="shared" si="334"/>
        <v>0</v>
      </c>
      <c r="CK215" s="224">
        <f t="shared" si="335"/>
        <v>0</v>
      </c>
      <c r="CL215" s="224">
        <f t="shared" si="336"/>
        <v>0</v>
      </c>
      <c r="CM215" s="224">
        <f t="shared" si="337"/>
        <v>0</v>
      </c>
      <c r="CN215" s="224">
        <f t="shared" si="338"/>
        <v>0</v>
      </c>
      <c r="CO215" s="224">
        <f t="shared" si="339"/>
        <v>0</v>
      </c>
      <c r="CP215" s="224">
        <f t="shared" si="340"/>
        <v>0</v>
      </c>
      <c r="CQ215" s="224">
        <f t="shared" si="341"/>
        <v>0</v>
      </c>
      <c r="CR215" s="224" t="str">
        <f t="shared" si="342"/>
        <v/>
      </c>
      <c r="CS215" s="224" t="str">
        <f t="shared" si="343"/>
        <v xml:space="preserve"> </v>
      </c>
      <c r="CT215" s="224" t="str">
        <f t="shared" si="344"/>
        <v/>
      </c>
      <c r="CU215" s="224" t="str">
        <f t="shared" si="345"/>
        <v/>
      </c>
      <c r="CV215" s="224" t="str">
        <f t="shared" si="346"/>
        <v/>
      </c>
      <c r="CW215" s="224" t="str">
        <f t="shared" si="347"/>
        <v/>
      </c>
      <c r="CX215" s="224" t="str">
        <f t="shared" si="348"/>
        <v/>
      </c>
      <c r="CY215" s="224" t="str">
        <f t="shared" si="349"/>
        <v/>
      </c>
      <c r="CZ215" s="224" t="str">
        <f t="shared" si="350"/>
        <v/>
      </c>
      <c r="DA215" s="224" t="str">
        <f t="shared" si="351"/>
        <v/>
      </c>
      <c r="DB215" s="224" t="str">
        <f t="shared" si="352"/>
        <v/>
      </c>
      <c r="DC215" s="224" t="str">
        <f t="shared" si="353"/>
        <v/>
      </c>
      <c r="DD215" s="224" t="str">
        <f t="shared" si="354"/>
        <v/>
      </c>
      <c r="DE215" s="224" t="str">
        <f t="shared" si="355"/>
        <v/>
      </c>
      <c r="DF215" s="224" t="str">
        <f t="shared" si="356"/>
        <v/>
      </c>
      <c r="DG215" s="224" t="str">
        <f t="shared" si="357"/>
        <v/>
      </c>
      <c r="DH215" s="225" t="str">
        <f t="shared" si="358"/>
        <v/>
      </c>
      <c r="DI215" s="224" t="str">
        <f t="shared" si="359"/>
        <v/>
      </c>
      <c r="DJ215" s="224" t="str">
        <f t="shared" si="360"/>
        <v/>
      </c>
      <c r="DK215" s="306">
        <f t="shared" si="361"/>
        <v>0</v>
      </c>
      <c r="DL215" s="306">
        <f t="shared" si="362"/>
        <v>0</v>
      </c>
      <c r="DM215" s="306">
        <f t="shared" si="363"/>
        <v>0</v>
      </c>
      <c r="DN215" s="220"/>
      <c r="DO215" s="224" t="str">
        <f t="shared" si="364"/>
        <v/>
      </c>
      <c r="DP215" s="224" t="str">
        <f t="shared" si="365"/>
        <v/>
      </c>
      <c r="DQ215" s="307"/>
    </row>
    <row r="216" spans="1:121" ht="23.25" customHeight="1" x14ac:dyDescent="0.2">
      <c r="A216" s="249"/>
      <c r="B216" s="264"/>
      <c r="C216" s="230"/>
      <c r="D216" s="325" t="str">
        <f t="shared" si="308"/>
        <v/>
      </c>
      <c r="E216" s="265" t="str">
        <f t="shared" si="309"/>
        <v/>
      </c>
      <c r="F216" s="230"/>
      <c r="G216" s="230"/>
      <c r="H216" s="230"/>
      <c r="I216" s="200"/>
      <c r="J216" s="230"/>
      <c r="K216" s="254"/>
      <c r="L216" s="269"/>
      <c r="M216" s="230"/>
      <c r="N216" s="231"/>
      <c r="O216" s="232"/>
      <c r="P216" s="205"/>
      <c r="Q216" s="203"/>
      <c r="R216" s="231"/>
      <c r="S216" s="233"/>
      <c r="T216" s="203"/>
      <c r="U216" s="231"/>
      <c r="V216" s="233"/>
      <c r="W216" s="203"/>
      <c r="X216" s="231"/>
      <c r="Y216" s="233"/>
      <c r="Z216" s="203"/>
      <c r="AA216" s="230"/>
      <c r="AB216" s="231"/>
      <c r="AC216" s="232"/>
      <c r="AD216" s="205"/>
      <c r="AE216" s="203"/>
      <c r="AF216" s="230"/>
      <c r="AG216" s="231"/>
      <c r="AH216" s="232"/>
      <c r="AI216" s="205"/>
      <c r="AJ216" s="203"/>
      <c r="AK216" s="230"/>
      <c r="AL216" s="231"/>
      <c r="AM216" s="232"/>
      <c r="AN216" s="205"/>
      <c r="AO216" s="203"/>
      <c r="AP216" s="230"/>
      <c r="AQ216" s="231"/>
      <c r="AR216" s="232"/>
      <c r="AS216" s="205"/>
      <c r="AT216" s="203"/>
      <c r="AU216" s="230"/>
      <c r="AV216" s="231"/>
      <c r="AW216" s="232"/>
      <c r="AX216" s="205"/>
      <c r="AY216" s="203"/>
      <c r="AZ216" s="230"/>
      <c r="BA216" s="231"/>
      <c r="BB216" s="232"/>
      <c r="BC216" s="205"/>
      <c r="BD216" s="199"/>
      <c r="BE216" s="230"/>
      <c r="BF216" s="230"/>
      <c r="BG216" s="231"/>
      <c r="BH216" s="232"/>
      <c r="BI216" s="205"/>
      <c r="BJ216" s="229"/>
      <c r="BK216" s="234"/>
      <c r="BL216" s="207">
        <f t="shared" si="310"/>
        <v>0</v>
      </c>
      <c r="BM216" s="208">
        <f t="shared" si="311"/>
        <v>0</v>
      </c>
      <c r="BN216" s="208">
        <f t="shared" si="312"/>
        <v>0</v>
      </c>
      <c r="BO216" s="208">
        <f t="shared" si="313"/>
        <v>0</v>
      </c>
      <c r="BP216" s="208">
        <f t="shared" si="314"/>
        <v>0</v>
      </c>
      <c r="BQ216" s="208">
        <f t="shared" si="315"/>
        <v>0</v>
      </c>
      <c r="BR216" s="209">
        <f t="shared" si="316"/>
        <v>0</v>
      </c>
      <c r="BS216" s="209">
        <f t="shared" si="317"/>
        <v>0</v>
      </c>
      <c r="BT216" s="208">
        <f t="shared" si="318"/>
        <v>0</v>
      </c>
      <c r="BU216" s="208">
        <f t="shared" si="319"/>
        <v>0</v>
      </c>
      <c r="BV216" s="208">
        <f t="shared" si="320"/>
        <v>0</v>
      </c>
      <c r="BW216" s="208">
        <f t="shared" si="321"/>
        <v>0</v>
      </c>
      <c r="BX216" s="208">
        <f t="shared" si="322"/>
        <v>0</v>
      </c>
      <c r="BY216" s="208">
        <f t="shared" si="323"/>
        <v>0</v>
      </c>
      <c r="BZ216" s="208">
        <f t="shared" si="324"/>
        <v>0</v>
      </c>
      <c r="CA216" s="208">
        <f t="shared" si="325"/>
        <v>0</v>
      </c>
      <c r="CB216" s="208">
        <f t="shared" si="326"/>
        <v>0</v>
      </c>
      <c r="CC216" s="208">
        <f t="shared" si="327"/>
        <v>0</v>
      </c>
      <c r="CD216" s="208">
        <f t="shared" si="328"/>
        <v>0</v>
      </c>
      <c r="CE216" s="209">
        <f t="shared" si="329"/>
        <v>0</v>
      </c>
      <c r="CF216" s="209">
        <f t="shared" si="330"/>
        <v>0</v>
      </c>
      <c r="CG216" s="209">
        <f t="shared" si="331"/>
        <v>0</v>
      </c>
      <c r="CH216" s="209">
        <f t="shared" si="332"/>
        <v>0</v>
      </c>
      <c r="CI216" s="209">
        <f t="shared" si="333"/>
        <v>0</v>
      </c>
      <c r="CJ216" s="209">
        <f t="shared" si="334"/>
        <v>0</v>
      </c>
      <c r="CK216" s="209">
        <f t="shared" si="335"/>
        <v>0</v>
      </c>
      <c r="CL216" s="209">
        <f t="shared" si="336"/>
        <v>0</v>
      </c>
      <c r="CM216" s="209">
        <f t="shared" si="337"/>
        <v>0</v>
      </c>
      <c r="CN216" s="209">
        <f t="shared" si="338"/>
        <v>0</v>
      </c>
      <c r="CO216" s="209">
        <f t="shared" si="339"/>
        <v>0</v>
      </c>
      <c r="CP216" s="209">
        <f t="shared" si="340"/>
        <v>0</v>
      </c>
      <c r="CQ216" s="209">
        <f t="shared" si="341"/>
        <v>0</v>
      </c>
      <c r="CR216" s="209" t="str">
        <f t="shared" si="342"/>
        <v/>
      </c>
      <c r="CS216" s="209" t="str">
        <f t="shared" si="343"/>
        <v xml:space="preserve"> </v>
      </c>
      <c r="CT216" s="209" t="str">
        <f t="shared" si="344"/>
        <v/>
      </c>
      <c r="CU216" s="209" t="str">
        <f t="shared" si="345"/>
        <v/>
      </c>
      <c r="CV216" s="209" t="str">
        <f t="shared" si="346"/>
        <v/>
      </c>
      <c r="CW216" s="209" t="str">
        <f t="shared" si="347"/>
        <v/>
      </c>
      <c r="CX216" s="209" t="str">
        <f t="shared" si="348"/>
        <v/>
      </c>
      <c r="CY216" s="209" t="str">
        <f t="shared" si="349"/>
        <v/>
      </c>
      <c r="CZ216" s="209" t="str">
        <f t="shared" si="350"/>
        <v/>
      </c>
      <c r="DA216" s="209" t="str">
        <f t="shared" si="351"/>
        <v/>
      </c>
      <c r="DB216" s="209" t="str">
        <f t="shared" si="352"/>
        <v/>
      </c>
      <c r="DC216" s="209" t="str">
        <f t="shared" si="353"/>
        <v/>
      </c>
      <c r="DD216" s="209" t="str">
        <f t="shared" si="354"/>
        <v/>
      </c>
      <c r="DE216" s="209" t="str">
        <f t="shared" si="355"/>
        <v/>
      </c>
      <c r="DF216" s="209" t="str">
        <f t="shared" si="356"/>
        <v/>
      </c>
      <c r="DG216" s="209" t="str">
        <f t="shared" si="357"/>
        <v/>
      </c>
      <c r="DH216" s="210" t="str">
        <f t="shared" si="358"/>
        <v/>
      </c>
      <c r="DI216" s="272" t="str">
        <f t="shared" si="359"/>
        <v/>
      </c>
      <c r="DJ216" s="272" t="str">
        <f t="shared" si="360"/>
        <v/>
      </c>
      <c r="DK216" s="200">
        <f t="shared" si="361"/>
        <v>0</v>
      </c>
      <c r="DL216" s="200">
        <f t="shared" si="362"/>
        <v>0</v>
      </c>
      <c r="DM216" s="200">
        <f t="shared" si="363"/>
        <v>0</v>
      </c>
      <c r="DN216" s="200"/>
      <c r="DO216" s="272" t="str">
        <f t="shared" si="364"/>
        <v/>
      </c>
      <c r="DP216" s="272" t="str">
        <f t="shared" si="365"/>
        <v/>
      </c>
      <c r="DQ216" s="308"/>
    </row>
    <row r="217" spans="1:121" ht="23.25" customHeight="1" x14ac:dyDescent="0.2">
      <c r="A217" s="248"/>
      <c r="B217" s="263"/>
      <c r="C217" s="214"/>
      <c r="D217" s="324" t="str">
        <f t="shared" si="308"/>
        <v/>
      </c>
      <c r="E217" s="150" t="str">
        <f t="shared" si="309"/>
        <v/>
      </c>
      <c r="F217" s="214"/>
      <c r="G217" s="214"/>
      <c r="H217" s="214"/>
      <c r="I217" s="220"/>
      <c r="J217" s="214"/>
      <c r="K217" s="255"/>
      <c r="L217" s="268"/>
      <c r="M217" s="214"/>
      <c r="N217" s="215"/>
      <c r="O217" s="218"/>
      <c r="P217" s="216"/>
      <c r="Q217" s="217"/>
      <c r="R217" s="215"/>
      <c r="S217" s="219"/>
      <c r="T217" s="217"/>
      <c r="U217" s="215"/>
      <c r="V217" s="219"/>
      <c r="W217" s="217"/>
      <c r="X217" s="215"/>
      <c r="Y217" s="219"/>
      <c r="Z217" s="217"/>
      <c r="AA217" s="214"/>
      <c r="AB217" s="215"/>
      <c r="AC217" s="218"/>
      <c r="AD217" s="216"/>
      <c r="AE217" s="217"/>
      <c r="AF217" s="214"/>
      <c r="AG217" s="215"/>
      <c r="AH217" s="218"/>
      <c r="AI217" s="216"/>
      <c r="AJ217" s="217"/>
      <c r="AK217" s="214"/>
      <c r="AL217" s="215"/>
      <c r="AM217" s="218"/>
      <c r="AN217" s="216"/>
      <c r="AO217" s="217"/>
      <c r="AP217" s="214"/>
      <c r="AQ217" s="215"/>
      <c r="AR217" s="218"/>
      <c r="AS217" s="216"/>
      <c r="AT217" s="217"/>
      <c r="AU217" s="214"/>
      <c r="AV217" s="215"/>
      <c r="AW217" s="218"/>
      <c r="AX217" s="216"/>
      <c r="AY217" s="217"/>
      <c r="AZ217" s="214"/>
      <c r="BA217" s="215"/>
      <c r="BB217" s="218"/>
      <c r="BC217" s="216"/>
      <c r="BD217" s="213"/>
      <c r="BE217" s="214"/>
      <c r="BF217" s="214"/>
      <c r="BG217" s="215"/>
      <c r="BH217" s="218"/>
      <c r="BI217" s="216"/>
      <c r="BJ217" s="213"/>
      <c r="BK217" s="221"/>
      <c r="BL217" s="222">
        <f t="shared" si="310"/>
        <v>0</v>
      </c>
      <c r="BM217" s="223">
        <f t="shared" si="311"/>
        <v>0</v>
      </c>
      <c r="BN217" s="223">
        <f t="shared" si="312"/>
        <v>0</v>
      </c>
      <c r="BO217" s="223">
        <f t="shared" si="313"/>
        <v>0</v>
      </c>
      <c r="BP217" s="223">
        <f t="shared" si="314"/>
        <v>0</v>
      </c>
      <c r="BQ217" s="223">
        <f t="shared" si="315"/>
        <v>0</v>
      </c>
      <c r="BR217" s="224">
        <f t="shared" si="316"/>
        <v>0</v>
      </c>
      <c r="BS217" s="224">
        <f t="shared" si="317"/>
        <v>0</v>
      </c>
      <c r="BT217" s="223">
        <f t="shared" si="318"/>
        <v>0</v>
      </c>
      <c r="BU217" s="223">
        <f t="shared" si="319"/>
        <v>0</v>
      </c>
      <c r="BV217" s="223">
        <f t="shared" si="320"/>
        <v>0</v>
      </c>
      <c r="BW217" s="223">
        <f t="shared" si="321"/>
        <v>0</v>
      </c>
      <c r="BX217" s="223">
        <f t="shared" si="322"/>
        <v>0</v>
      </c>
      <c r="BY217" s="223">
        <f t="shared" si="323"/>
        <v>0</v>
      </c>
      <c r="BZ217" s="223">
        <f t="shared" si="324"/>
        <v>0</v>
      </c>
      <c r="CA217" s="223">
        <f t="shared" si="325"/>
        <v>0</v>
      </c>
      <c r="CB217" s="208">
        <f t="shared" si="326"/>
        <v>0</v>
      </c>
      <c r="CC217" s="223">
        <f t="shared" si="327"/>
        <v>0</v>
      </c>
      <c r="CD217" s="223">
        <f t="shared" si="328"/>
        <v>0</v>
      </c>
      <c r="CE217" s="224">
        <f t="shared" si="329"/>
        <v>0</v>
      </c>
      <c r="CF217" s="224">
        <f t="shared" si="330"/>
        <v>0</v>
      </c>
      <c r="CG217" s="224">
        <f t="shared" si="331"/>
        <v>0</v>
      </c>
      <c r="CH217" s="224">
        <f t="shared" si="332"/>
        <v>0</v>
      </c>
      <c r="CI217" s="224">
        <f t="shared" si="333"/>
        <v>0</v>
      </c>
      <c r="CJ217" s="224">
        <f t="shared" si="334"/>
        <v>0</v>
      </c>
      <c r="CK217" s="224">
        <f t="shared" si="335"/>
        <v>0</v>
      </c>
      <c r="CL217" s="224">
        <f t="shared" si="336"/>
        <v>0</v>
      </c>
      <c r="CM217" s="224">
        <f t="shared" si="337"/>
        <v>0</v>
      </c>
      <c r="CN217" s="224">
        <f t="shared" si="338"/>
        <v>0</v>
      </c>
      <c r="CO217" s="224">
        <f t="shared" si="339"/>
        <v>0</v>
      </c>
      <c r="CP217" s="224">
        <f t="shared" si="340"/>
        <v>0</v>
      </c>
      <c r="CQ217" s="224">
        <f t="shared" si="341"/>
        <v>0</v>
      </c>
      <c r="CR217" s="224" t="str">
        <f t="shared" si="342"/>
        <v/>
      </c>
      <c r="CS217" s="224" t="str">
        <f t="shared" si="343"/>
        <v xml:space="preserve"> </v>
      </c>
      <c r="CT217" s="224" t="str">
        <f t="shared" si="344"/>
        <v/>
      </c>
      <c r="CU217" s="224" t="str">
        <f t="shared" si="345"/>
        <v/>
      </c>
      <c r="CV217" s="224" t="str">
        <f t="shared" si="346"/>
        <v/>
      </c>
      <c r="CW217" s="224" t="str">
        <f t="shared" si="347"/>
        <v/>
      </c>
      <c r="CX217" s="224" t="str">
        <f t="shared" si="348"/>
        <v/>
      </c>
      <c r="CY217" s="224" t="str">
        <f t="shared" si="349"/>
        <v/>
      </c>
      <c r="CZ217" s="224" t="str">
        <f t="shared" si="350"/>
        <v/>
      </c>
      <c r="DA217" s="224" t="str">
        <f t="shared" si="351"/>
        <v/>
      </c>
      <c r="DB217" s="224" t="str">
        <f t="shared" si="352"/>
        <v/>
      </c>
      <c r="DC217" s="224" t="str">
        <f t="shared" si="353"/>
        <v/>
      </c>
      <c r="DD217" s="224" t="str">
        <f t="shared" si="354"/>
        <v/>
      </c>
      <c r="DE217" s="224" t="str">
        <f t="shared" si="355"/>
        <v/>
      </c>
      <c r="DF217" s="224" t="str">
        <f t="shared" si="356"/>
        <v/>
      </c>
      <c r="DG217" s="224" t="str">
        <f t="shared" si="357"/>
        <v/>
      </c>
      <c r="DH217" s="225" t="str">
        <f t="shared" si="358"/>
        <v/>
      </c>
      <c r="DI217" s="224" t="str">
        <f t="shared" si="359"/>
        <v/>
      </c>
      <c r="DJ217" s="224" t="str">
        <f t="shared" si="360"/>
        <v/>
      </c>
      <c r="DK217" s="306">
        <f t="shared" si="361"/>
        <v>0</v>
      </c>
      <c r="DL217" s="306">
        <f t="shared" si="362"/>
        <v>0</v>
      </c>
      <c r="DM217" s="306">
        <f t="shared" si="363"/>
        <v>0</v>
      </c>
      <c r="DN217" s="220"/>
      <c r="DO217" s="224" t="str">
        <f t="shared" si="364"/>
        <v/>
      </c>
      <c r="DP217" s="224" t="str">
        <f t="shared" si="365"/>
        <v/>
      </c>
      <c r="DQ217" s="307"/>
    </row>
    <row r="218" spans="1:121" ht="23.25" customHeight="1" x14ac:dyDescent="0.2">
      <c r="A218" s="249"/>
      <c r="B218" s="264"/>
      <c r="C218" s="230"/>
      <c r="D218" s="325" t="str">
        <f t="shared" si="308"/>
        <v/>
      </c>
      <c r="E218" s="265" t="str">
        <f t="shared" si="309"/>
        <v/>
      </c>
      <c r="F218" s="230"/>
      <c r="G218" s="230"/>
      <c r="H218" s="230"/>
      <c r="I218" s="200"/>
      <c r="J218" s="230"/>
      <c r="K218" s="254"/>
      <c r="L218" s="269"/>
      <c r="M218" s="230"/>
      <c r="N218" s="231"/>
      <c r="O218" s="232"/>
      <c r="P218" s="205"/>
      <c r="Q218" s="203"/>
      <c r="R218" s="231"/>
      <c r="S218" s="233"/>
      <c r="T218" s="203"/>
      <c r="U218" s="231"/>
      <c r="V218" s="233"/>
      <c r="W218" s="203"/>
      <c r="X218" s="231"/>
      <c r="Y218" s="233"/>
      <c r="Z218" s="203"/>
      <c r="AA218" s="230"/>
      <c r="AB218" s="231"/>
      <c r="AC218" s="232"/>
      <c r="AD218" s="205"/>
      <c r="AE218" s="203"/>
      <c r="AF218" s="230"/>
      <c r="AG218" s="231"/>
      <c r="AH218" s="232"/>
      <c r="AI218" s="205"/>
      <c r="AJ218" s="203"/>
      <c r="AK218" s="230"/>
      <c r="AL218" s="231"/>
      <c r="AM218" s="232"/>
      <c r="AN218" s="205"/>
      <c r="AO218" s="203"/>
      <c r="AP218" s="230"/>
      <c r="AQ218" s="231"/>
      <c r="AR218" s="232"/>
      <c r="AS218" s="205"/>
      <c r="AT218" s="203"/>
      <c r="AU218" s="230"/>
      <c r="AV218" s="231"/>
      <c r="AW218" s="232"/>
      <c r="AX218" s="205"/>
      <c r="AY218" s="203"/>
      <c r="AZ218" s="230"/>
      <c r="BA218" s="231"/>
      <c r="BB218" s="232"/>
      <c r="BC218" s="205"/>
      <c r="BD218" s="199"/>
      <c r="BE218" s="230"/>
      <c r="BF218" s="230"/>
      <c r="BG218" s="231"/>
      <c r="BH218" s="232"/>
      <c r="BI218" s="205"/>
      <c r="BJ218" s="229"/>
      <c r="BK218" s="234"/>
      <c r="BL218" s="207">
        <f t="shared" si="310"/>
        <v>0</v>
      </c>
      <c r="BM218" s="208">
        <f t="shared" si="311"/>
        <v>0</v>
      </c>
      <c r="BN218" s="208">
        <f t="shared" si="312"/>
        <v>0</v>
      </c>
      <c r="BO218" s="208">
        <f t="shared" si="313"/>
        <v>0</v>
      </c>
      <c r="BP218" s="208">
        <f t="shared" si="314"/>
        <v>0</v>
      </c>
      <c r="BQ218" s="208">
        <f t="shared" si="315"/>
        <v>0</v>
      </c>
      <c r="BR218" s="209">
        <f t="shared" si="316"/>
        <v>0</v>
      </c>
      <c r="BS218" s="209">
        <f t="shared" si="317"/>
        <v>0</v>
      </c>
      <c r="BT218" s="208">
        <f t="shared" si="318"/>
        <v>0</v>
      </c>
      <c r="BU218" s="208">
        <f t="shared" si="319"/>
        <v>0</v>
      </c>
      <c r="BV218" s="208">
        <f t="shared" si="320"/>
        <v>0</v>
      </c>
      <c r="BW218" s="208">
        <f t="shared" si="321"/>
        <v>0</v>
      </c>
      <c r="BX218" s="208">
        <f t="shared" si="322"/>
        <v>0</v>
      </c>
      <c r="BY218" s="208">
        <f t="shared" si="323"/>
        <v>0</v>
      </c>
      <c r="BZ218" s="208">
        <f t="shared" si="324"/>
        <v>0</v>
      </c>
      <c r="CA218" s="208">
        <f t="shared" si="325"/>
        <v>0</v>
      </c>
      <c r="CB218" s="208">
        <f t="shared" si="326"/>
        <v>0</v>
      </c>
      <c r="CC218" s="208">
        <f t="shared" si="327"/>
        <v>0</v>
      </c>
      <c r="CD218" s="208">
        <f t="shared" si="328"/>
        <v>0</v>
      </c>
      <c r="CE218" s="209">
        <f t="shared" si="329"/>
        <v>0</v>
      </c>
      <c r="CF218" s="209">
        <f t="shared" si="330"/>
        <v>0</v>
      </c>
      <c r="CG218" s="209">
        <f t="shared" si="331"/>
        <v>0</v>
      </c>
      <c r="CH218" s="209">
        <f t="shared" si="332"/>
        <v>0</v>
      </c>
      <c r="CI218" s="209">
        <f t="shared" si="333"/>
        <v>0</v>
      </c>
      <c r="CJ218" s="209">
        <f t="shared" si="334"/>
        <v>0</v>
      </c>
      <c r="CK218" s="209">
        <f t="shared" si="335"/>
        <v>0</v>
      </c>
      <c r="CL218" s="209">
        <f t="shared" si="336"/>
        <v>0</v>
      </c>
      <c r="CM218" s="209">
        <f t="shared" si="337"/>
        <v>0</v>
      </c>
      <c r="CN218" s="209">
        <f t="shared" si="338"/>
        <v>0</v>
      </c>
      <c r="CO218" s="209">
        <f t="shared" si="339"/>
        <v>0</v>
      </c>
      <c r="CP218" s="209">
        <f t="shared" si="340"/>
        <v>0</v>
      </c>
      <c r="CQ218" s="209">
        <f t="shared" si="341"/>
        <v>0</v>
      </c>
      <c r="CR218" s="209" t="str">
        <f t="shared" si="342"/>
        <v/>
      </c>
      <c r="CS218" s="209" t="str">
        <f t="shared" si="343"/>
        <v xml:space="preserve"> </v>
      </c>
      <c r="CT218" s="209" t="str">
        <f t="shared" si="344"/>
        <v/>
      </c>
      <c r="CU218" s="209" t="str">
        <f t="shared" si="345"/>
        <v/>
      </c>
      <c r="CV218" s="209" t="str">
        <f t="shared" si="346"/>
        <v/>
      </c>
      <c r="CW218" s="209" t="str">
        <f t="shared" si="347"/>
        <v/>
      </c>
      <c r="CX218" s="209" t="str">
        <f t="shared" si="348"/>
        <v/>
      </c>
      <c r="CY218" s="209" t="str">
        <f t="shared" si="349"/>
        <v/>
      </c>
      <c r="CZ218" s="209" t="str">
        <f t="shared" si="350"/>
        <v/>
      </c>
      <c r="DA218" s="209" t="str">
        <f t="shared" si="351"/>
        <v/>
      </c>
      <c r="DB218" s="209" t="str">
        <f t="shared" si="352"/>
        <v/>
      </c>
      <c r="DC218" s="209" t="str">
        <f t="shared" si="353"/>
        <v/>
      </c>
      <c r="DD218" s="209" t="str">
        <f t="shared" si="354"/>
        <v/>
      </c>
      <c r="DE218" s="209" t="str">
        <f t="shared" si="355"/>
        <v/>
      </c>
      <c r="DF218" s="209" t="str">
        <f t="shared" si="356"/>
        <v/>
      </c>
      <c r="DG218" s="209" t="str">
        <f t="shared" si="357"/>
        <v/>
      </c>
      <c r="DH218" s="210" t="str">
        <f t="shared" si="358"/>
        <v/>
      </c>
      <c r="DI218" s="272" t="str">
        <f t="shared" si="359"/>
        <v/>
      </c>
      <c r="DJ218" s="272" t="str">
        <f t="shared" si="360"/>
        <v/>
      </c>
      <c r="DK218" s="200">
        <f t="shared" si="361"/>
        <v>0</v>
      </c>
      <c r="DL218" s="200">
        <f t="shared" si="362"/>
        <v>0</v>
      </c>
      <c r="DM218" s="200">
        <f t="shared" si="363"/>
        <v>0</v>
      </c>
      <c r="DN218" s="200"/>
      <c r="DO218" s="272" t="str">
        <f t="shared" si="364"/>
        <v/>
      </c>
      <c r="DP218" s="272" t="str">
        <f t="shared" si="365"/>
        <v/>
      </c>
      <c r="DQ218" s="308"/>
    </row>
    <row r="219" spans="1:121" ht="23.25" customHeight="1" x14ac:dyDescent="0.2">
      <c r="A219" s="248"/>
      <c r="B219" s="263"/>
      <c r="C219" s="214"/>
      <c r="D219" s="324" t="str">
        <f t="shared" si="308"/>
        <v/>
      </c>
      <c r="E219" s="150" t="str">
        <f t="shared" si="309"/>
        <v/>
      </c>
      <c r="F219" s="214"/>
      <c r="G219" s="214"/>
      <c r="H219" s="214"/>
      <c r="I219" s="220"/>
      <c r="J219" s="214"/>
      <c r="K219" s="255"/>
      <c r="L219" s="268"/>
      <c r="M219" s="214"/>
      <c r="N219" s="215"/>
      <c r="O219" s="218"/>
      <c r="P219" s="216"/>
      <c r="Q219" s="217"/>
      <c r="R219" s="215"/>
      <c r="S219" s="219"/>
      <c r="T219" s="217"/>
      <c r="U219" s="215"/>
      <c r="V219" s="219"/>
      <c r="W219" s="217"/>
      <c r="X219" s="215"/>
      <c r="Y219" s="219"/>
      <c r="Z219" s="217"/>
      <c r="AA219" s="214"/>
      <c r="AB219" s="215"/>
      <c r="AC219" s="218"/>
      <c r="AD219" s="216"/>
      <c r="AE219" s="217"/>
      <c r="AF219" s="214"/>
      <c r="AG219" s="215"/>
      <c r="AH219" s="218"/>
      <c r="AI219" s="216"/>
      <c r="AJ219" s="217"/>
      <c r="AK219" s="214"/>
      <c r="AL219" s="215"/>
      <c r="AM219" s="218"/>
      <c r="AN219" s="216"/>
      <c r="AO219" s="217"/>
      <c r="AP219" s="214"/>
      <c r="AQ219" s="215"/>
      <c r="AR219" s="218"/>
      <c r="AS219" s="216"/>
      <c r="AT219" s="217"/>
      <c r="AU219" s="214"/>
      <c r="AV219" s="215"/>
      <c r="AW219" s="218"/>
      <c r="AX219" s="216"/>
      <c r="AY219" s="217"/>
      <c r="AZ219" s="214"/>
      <c r="BA219" s="215"/>
      <c r="BB219" s="218"/>
      <c r="BC219" s="216"/>
      <c r="BD219" s="213"/>
      <c r="BE219" s="214"/>
      <c r="BF219" s="214"/>
      <c r="BG219" s="215"/>
      <c r="BH219" s="218"/>
      <c r="BI219" s="216"/>
      <c r="BJ219" s="213"/>
      <c r="BK219" s="221"/>
      <c r="BL219" s="222">
        <f t="shared" si="310"/>
        <v>0</v>
      </c>
      <c r="BM219" s="223">
        <f t="shared" si="311"/>
        <v>0</v>
      </c>
      <c r="BN219" s="223">
        <f t="shared" si="312"/>
        <v>0</v>
      </c>
      <c r="BO219" s="223">
        <f t="shared" si="313"/>
        <v>0</v>
      </c>
      <c r="BP219" s="223">
        <f t="shared" si="314"/>
        <v>0</v>
      </c>
      <c r="BQ219" s="223">
        <f t="shared" si="315"/>
        <v>0</v>
      </c>
      <c r="BR219" s="224">
        <f t="shared" si="316"/>
        <v>0</v>
      </c>
      <c r="BS219" s="224">
        <f t="shared" si="317"/>
        <v>0</v>
      </c>
      <c r="BT219" s="223">
        <f t="shared" si="318"/>
        <v>0</v>
      </c>
      <c r="BU219" s="223">
        <f t="shared" si="319"/>
        <v>0</v>
      </c>
      <c r="BV219" s="223">
        <f t="shared" si="320"/>
        <v>0</v>
      </c>
      <c r="BW219" s="223">
        <f t="shared" si="321"/>
        <v>0</v>
      </c>
      <c r="BX219" s="223">
        <f t="shared" si="322"/>
        <v>0</v>
      </c>
      <c r="BY219" s="223">
        <f t="shared" si="323"/>
        <v>0</v>
      </c>
      <c r="BZ219" s="223">
        <f t="shared" si="324"/>
        <v>0</v>
      </c>
      <c r="CA219" s="223">
        <f t="shared" si="325"/>
        <v>0</v>
      </c>
      <c r="CB219" s="208">
        <f t="shared" si="326"/>
        <v>0</v>
      </c>
      <c r="CC219" s="223">
        <f t="shared" si="327"/>
        <v>0</v>
      </c>
      <c r="CD219" s="223">
        <f t="shared" si="328"/>
        <v>0</v>
      </c>
      <c r="CE219" s="224">
        <f t="shared" si="329"/>
        <v>0</v>
      </c>
      <c r="CF219" s="224">
        <f t="shared" si="330"/>
        <v>0</v>
      </c>
      <c r="CG219" s="224">
        <f t="shared" si="331"/>
        <v>0</v>
      </c>
      <c r="CH219" s="224">
        <f t="shared" si="332"/>
        <v>0</v>
      </c>
      <c r="CI219" s="224">
        <f t="shared" si="333"/>
        <v>0</v>
      </c>
      <c r="CJ219" s="224">
        <f t="shared" si="334"/>
        <v>0</v>
      </c>
      <c r="CK219" s="224">
        <f t="shared" si="335"/>
        <v>0</v>
      </c>
      <c r="CL219" s="224">
        <f t="shared" si="336"/>
        <v>0</v>
      </c>
      <c r="CM219" s="224">
        <f t="shared" si="337"/>
        <v>0</v>
      </c>
      <c r="CN219" s="224">
        <f t="shared" si="338"/>
        <v>0</v>
      </c>
      <c r="CO219" s="224">
        <f t="shared" si="339"/>
        <v>0</v>
      </c>
      <c r="CP219" s="224">
        <f t="shared" si="340"/>
        <v>0</v>
      </c>
      <c r="CQ219" s="224">
        <f t="shared" si="341"/>
        <v>0</v>
      </c>
      <c r="CR219" s="224" t="str">
        <f t="shared" si="342"/>
        <v/>
      </c>
      <c r="CS219" s="224" t="str">
        <f t="shared" si="343"/>
        <v xml:space="preserve"> </v>
      </c>
      <c r="CT219" s="224" t="str">
        <f t="shared" si="344"/>
        <v/>
      </c>
      <c r="CU219" s="224" t="str">
        <f t="shared" si="345"/>
        <v/>
      </c>
      <c r="CV219" s="224" t="str">
        <f t="shared" si="346"/>
        <v/>
      </c>
      <c r="CW219" s="224" t="str">
        <f t="shared" si="347"/>
        <v/>
      </c>
      <c r="CX219" s="224" t="str">
        <f t="shared" si="348"/>
        <v/>
      </c>
      <c r="CY219" s="224" t="str">
        <f t="shared" si="349"/>
        <v/>
      </c>
      <c r="CZ219" s="224" t="str">
        <f t="shared" si="350"/>
        <v/>
      </c>
      <c r="DA219" s="224" t="str">
        <f t="shared" si="351"/>
        <v/>
      </c>
      <c r="DB219" s="224" t="str">
        <f t="shared" si="352"/>
        <v/>
      </c>
      <c r="DC219" s="224" t="str">
        <f t="shared" si="353"/>
        <v/>
      </c>
      <c r="DD219" s="224" t="str">
        <f t="shared" si="354"/>
        <v/>
      </c>
      <c r="DE219" s="224" t="str">
        <f t="shared" si="355"/>
        <v/>
      </c>
      <c r="DF219" s="224" t="str">
        <f t="shared" si="356"/>
        <v/>
      </c>
      <c r="DG219" s="224" t="str">
        <f t="shared" si="357"/>
        <v/>
      </c>
      <c r="DH219" s="225" t="str">
        <f t="shared" si="358"/>
        <v/>
      </c>
      <c r="DI219" s="224" t="str">
        <f t="shared" si="359"/>
        <v/>
      </c>
      <c r="DJ219" s="224" t="str">
        <f t="shared" si="360"/>
        <v/>
      </c>
      <c r="DK219" s="306">
        <f t="shared" si="361"/>
        <v>0</v>
      </c>
      <c r="DL219" s="306">
        <f t="shared" si="362"/>
        <v>0</v>
      </c>
      <c r="DM219" s="306">
        <f t="shared" si="363"/>
        <v>0</v>
      </c>
      <c r="DN219" s="220"/>
      <c r="DO219" s="224" t="str">
        <f t="shared" si="364"/>
        <v/>
      </c>
      <c r="DP219" s="224" t="str">
        <f t="shared" si="365"/>
        <v/>
      </c>
      <c r="DQ219" s="307"/>
    </row>
    <row r="220" spans="1:121" ht="23.25" customHeight="1" x14ac:dyDescent="0.2">
      <c r="A220" s="249"/>
      <c r="B220" s="264"/>
      <c r="C220" s="230"/>
      <c r="D220" s="325" t="str">
        <f t="shared" si="308"/>
        <v/>
      </c>
      <c r="E220" s="265" t="str">
        <f t="shared" si="309"/>
        <v/>
      </c>
      <c r="F220" s="230"/>
      <c r="G220" s="230"/>
      <c r="H220" s="230"/>
      <c r="I220" s="200"/>
      <c r="J220" s="230"/>
      <c r="K220" s="254"/>
      <c r="L220" s="269"/>
      <c r="M220" s="230"/>
      <c r="N220" s="231"/>
      <c r="O220" s="232"/>
      <c r="P220" s="205"/>
      <c r="Q220" s="203"/>
      <c r="R220" s="231"/>
      <c r="S220" s="233"/>
      <c r="T220" s="203"/>
      <c r="U220" s="231"/>
      <c r="V220" s="233"/>
      <c r="W220" s="203"/>
      <c r="X220" s="231"/>
      <c r="Y220" s="233"/>
      <c r="Z220" s="203"/>
      <c r="AA220" s="230"/>
      <c r="AB220" s="231"/>
      <c r="AC220" s="232"/>
      <c r="AD220" s="205"/>
      <c r="AE220" s="203"/>
      <c r="AF220" s="230"/>
      <c r="AG220" s="231"/>
      <c r="AH220" s="232"/>
      <c r="AI220" s="205"/>
      <c r="AJ220" s="203"/>
      <c r="AK220" s="230"/>
      <c r="AL220" s="231"/>
      <c r="AM220" s="232"/>
      <c r="AN220" s="205"/>
      <c r="AO220" s="203"/>
      <c r="AP220" s="230"/>
      <c r="AQ220" s="231"/>
      <c r="AR220" s="232"/>
      <c r="AS220" s="205"/>
      <c r="AT220" s="203"/>
      <c r="AU220" s="230"/>
      <c r="AV220" s="231"/>
      <c r="AW220" s="232"/>
      <c r="AX220" s="205"/>
      <c r="AY220" s="203"/>
      <c r="AZ220" s="230"/>
      <c r="BA220" s="231"/>
      <c r="BB220" s="232"/>
      <c r="BC220" s="205"/>
      <c r="BD220" s="199"/>
      <c r="BE220" s="230"/>
      <c r="BF220" s="230"/>
      <c r="BG220" s="231"/>
      <c r="BH220" s="232"/>
      <c r="BI220" s="205"/>
      <c r="BJ220" s="229"/>
      <c r="BK220" s="234"/>
      <c r="BL220" s="207">
        <f t="shared" si="310"/>
        <v>0</v>
      </c>
      <c r="BM220" s="208">
        <f t="shared" si="311"/>
        <v>0</v>
      </c>
      <c r="BN220" s="208">
        <f t="shared" si="312"/>
        <v>0</v>
      </c>
      <c r="BO220" s="208">
        <f t="shared" si="313"/>
        <v>0</v>
      </c>
      <c r="BP220" s="208">
        <f t="shared" si="314"/>
        <v>0</v>
      </c>
      <c r="BQ220" s="208">
        <f t="shared" si="315"/>
        <v>0</v>
      </c>
      <c r="BR220" s="209">
        <f t="shared" si="316"/>
        <v>0</v>
      </c>
      <c r="BS220" s="209">
        <f t="shared" si="317"/>
        <v>0</v>
      </c>
      <c r="BT220" s="208">
        <f t="shared" si="318"/>
        <v>0</v>
      </c>
      <c r="BU220" s="208">
        <f t="shared" si="319"/>
        <v>0</v>
      </c>
      <c r="BV220" s="208">
        <f t="shared" si="320"/>
        <v>0</v>
      </c>
      <c r="BW220" s="208">
        <f t="shared" si="321"/>
        <v>0</v>
      </c>
      <c r="BX220" s="208">
        <f t="shared" si="322"/>
        <v>0</v>
      </c>
      <c r="BY220" s="208">
        <f t="shared" si="323"/>
        <v>0</v>
      </c>
      <c r="BZ220" s="208">
        <f t="shared" si="324"/>
        <v>0</v>
      </c>
      <c r="CA220" s="208">
        <f t="shared" si="325"/>
        <v>0</v>
      </c>
      <c r="CB220" s="208">
        <f t="shared" si="326"/>
        <v>0</v>
      </c>
      <c r="CC220" s="208">
        <f t="shared" si="327"/>
        <v>0</v>
      </c>
      <c r="CD220" s="208">
        <f t="shared" si="328"/>
        <v>0</v>
      </c>
      <c r="CE220" s="209">
        <f t="shared" si="329"/>
        <v>0</v>
      </c>
      <c r="CF220" s="209">
        <f t="shared" si="330"/>
        <v>0</v>
      </c>
      <c r="CG220" s="209">
        <f t="shared" si="331"/>
        <v>0</v>
      </c>
      <c r="CH220" s="209">
        <f t="shared" si="332"/>
        <v>0</v>
      </c>
      <c r="CI220" s="209">
        <f t="shared" si="333"/>
        <v>0</v>
      </c>
      <c r="CJ220" s="209">
        <f t="shared" si="334"/>
        <v>0</v>
      </c>
      <c r="CK220" s="209">
        <f t="shared" si="335"/>
        <v>0</v>
      </c>
      <c r="CL220" s="209">
        <f t="shared" si="336"/>
        <v>0</v>
      </c>
      <c r="CM220" s="209">
        <f t="shared" si="337"/>
        <v>0</v>
      </c>
      <c r="CN220" s="209">
        <f t="shared" si="338"/>
        <v>0</v>
      </c>
      <c r="CO220" s="209">
        <f t="shared" si="339"/>
        <v>0</v>
      </c>
      <c r="CP220" s="209">
        <f t="shared" si="340"/>
        <v>0</v>
      </c>
      <c r="CQ220" s="209">
        <f t="shared" si="341"/>
        <v>0</v>
      </c>
      <c r="CR220" s="209" t="str">
        <f t="shared" si="342"/>
        <v/>
      </c>
      <c r="CS220" s="209" t="str">
        <f t="shared" si="343"/>
        <v xml:space="preserve"> </v>
      </c>
      <c r="CT220" s="209" t="str">
        <f t="shared" si="344"/>
        <v/>
      </c>
      <c r="CU220" s="209" t="str">
        <f t="shared" si="345"/>
        <v/>
      </c>
      <c r="CV220" s="209" t="str">
        <f t="shared" si="346"/>
        <v/>
      </c>
      <c r="CW220" s="209" t="str">
        <f t="shared" si="347"/>
        <v/>
      </c>
      <c r="CX220" s="209" t="str">
        <f t="shared" si="348"/>
        <v/>
      </c>
      <c r="CY220" s="209" t="str">
        <f t="shared" si="349"/>
        <v/>
      </c>
      <c r="CZ220" s="209" t="str">
        <f t="shared" si="350"/>
        <v/>
      </c>
      <c r="DA220" s="209" t="str">
        <f t="shared" si="351"/>
        <v/>
      </c>
      <c r="DB220" s="209" t="str">
        <f t="shared" si="352"/>
        <v/>
      </c>
      <c r="DC220" s="209" t="str">
        <f t="shared" si="353"/>
        <v/>
      </c>
      <c r="DD220" s="209" t="str">
        <f t="shared" si="354"/>
        <v/>
      </c>
      <c r="DE220" s="209" t="str">
        <f t="shared" si="355"/>
        <v/>
      </c>
      <c r="DF220" s="209" t="str">
        <f t="shared" si="356"/>
        <v/>
      </c>
      <c r="DG220" s="209" t="str">
        <f t="shared" si="357"/>
        <v/>
      </c>
      <c r="DH220" s="210" t="str">
        <f t="shared" si="358"/>
        <v/>
      </c>
      <c r="DI220" s="272" t="str">
        <f t="shared" si="359"/>
        <v/>
      </c>
      <c r="DJ220" s="272" t="str">
        <f t="shared" si="360"/>
        <v/>
      </c>
      <c r="DK220" s="200">
        <f t="shared" si="361"/>
        <v>0</v>
      </c>
      <c r="DL220" s="200">
        <f t="shared" si="362"/>
        <v>0</v>
      </c>
      <c r="DM220" s="200">
        <f t="shared" si="363"/>
        <v>0</v>
      </c>
      <c r="DN220" s="200"/>
      <c r="DO220" s="272" t="str">
        <f t="shared" si="364"/>
        <v/>
      </c>
      <c r="DP220" s="272" t="str">
        <f t="shared" si="365"/>
        <v/>
      </c>
      <c r="DQ220" s="308"/>
    </row>
    <row r="221" spans="1:121" ht="23.25" customHeight="1" x14ac:dyDescent="0.2">
      <c r="A221" s="248"/>
      <c r="B221" s="263"/>
      <c r="C221" s="214"/>
      <c r="D221" s="324" t="str">
        <f t="shared" si="308"/>
        <v/>
      </c>
      <c r="E221" s="150" t="str">
        <f t="shared" si="309"/>
        <v/>
      </c>
      <c r="F221" s="214"/>
      <c r="G221" s="214"/>
      <c r="H221" s="214"/>
      <c r="I221" s="220"/>
      <c r="J221" s="214"/>
      <c r="K221" s="255"/>
      <c r="L221" s="268"/>
      <c r="M221" s="214"/>
      <c r="N221" s="215"/>
      <c r="O221" s="218"/>
      <c r="P221" s="216"/>
      <c r="Q221" s="217"/>
      <c r="R221" s="215"/>
      <c r="S221" s="219"/>
      <c r="T221" s="217"/>
      <c r="U221" s="215"/>
      <c r="V221" s="219"/>
      <c r="W221" s="217"/>
      <c r="X221" s="215"/>
      <c r="Y221" s="219"/>
      <c r="Z221" s="217"/>
      <c r="AA221" s="214"/>
      <c r="AB221" s="215"/>
      <c r="AC221" s="218"/>
      <c r="AD221" s="216"/>
      <c r="AE221" s="217"/>
      <c r="AF221" s="214"/>
      <c r="AG221" s="215"/>
      <c r="AH221" s="218"/>
      <c r="AI221" s="216"/>
      <c r="AJ221" s="217"/>
      <c r="AK221" s="214"/>
      <c r="AL221" s="215"/>
      <c r="AM221" s="218"/>
      <c r="AN221" s="216"/>
      <c r="AO221" s="217"/>
      <c r="AP221" s="214"/>
      <c r="AQ221" s="215"/>
      <c r="AR221" s="218"/>
      <c r="AS221" s="216"/>
      <c r="AT221" s="217"/>
      <c r="AU221" s="214"/>
      <c r="AV221" s="215"/>
      <c r="AW221" s="218"/>
      <c r="AX221" s="216"/>
      <c r="AY221" s="217"/>
      <c r="AZ221" s="214"/>
      <c r="BA221" s="215"/>
      <c r="BB221" s="218"/>
      <c r="BC221" s="216"/>
      <c r="BD221" s="213"/>
      <c r="BE221" s="214"/>
      <c r="BF221" s="214"/>
      <c r="BG221" s="215"/>
      <c r="BH221" s="218"/>
      <c r="BI221" s="216"/>
      <c r="BJ221" s="213"/>
      <c r="BK221" s="221"/>
      <c r="BL221" s="222">
        <f t="shared" si="310"/>
        <v>0</v>
      </c>
      <c r="BM221" s="223">
        <f t="shared" si="311"/>
        <v>0</v>
      </c>
      <c r="BN221" s="223">
        <f t="shared" si="312"/>
        <v>0</v>
      </c>
      <c r="BO221" s="223">
        <f t="shared" si="313"/>
        <v>0</v>
      </c>
      <c r="BP221" s="223">
        <f t="shared" si="314"/>
        <v>0</v>
      </c>
      <c r="BQ221" s="223">
        <f t="shared" si="315"/>
        <v>0</v>
      </c>
      <c r="BR221" s="224">
        <f t="shared" si="316"/>
        <v>0</v>
      </c>
      <c r="BS221" s="224">
        <f t="shared" si="317"/>
        <v>0</v>
      </c>
      <c r="BT221" s="223">
        <f t="shared" si="318"/>
        <v>0</v>
      </c>
      <c r="BU221" s="223">
        <f t="shared" si="319"/>
        <v>0</v>
      </c>
      <c r="BV221" s="223">
        <f t="shared" si="320"/>
        <v>0</v>
      </c>
      <c r="BW221" s="223">
        <f t="shared" si="321"/>
        <v>0</v>
      </c>
      <c r="BX221" s="223">
        <f t="shared" si="322"/>
        <v>0</v>
      </c>
      <c r="BY221" s="223">
        <f t="shared" si="323"/>
        <v>0</v>
      </c>
      <c r="BZ221" s="223">
        <f t="shared" si="324"/>
        <v>0</v>
      </c>
      <c r="CA221" s="223">
        <f t="shared" si="325"/>
        <v>0</v>
      </c>
      <c r="CB221" s="208">
        <f t="shared" si="326"/>
        <v>0</v>
      </c>
      <c r="CC221" s="223">
        <f t="shared" si="327"/>
        <v>0</v>
      </c>
      <c r="CD221" s="223">
        <f t="shared" si="328"/>
        <v>0</v>
      </c>
      <c r="CE221" s="224">
        <f t="shared" si="329"/>
        <v>0</v>
      </c>
      <c r="CF221" s="224">
        <f t="shared" si="330"/>
        <v>0</v>
      </c>
      <c r="CG221" s="224">
        <f t="shared" si="331"/>
        <v>0</v>
      </c>
      <c r="CH221" s="224">
        <f t="shared" si="332"/>
        <v>0</v>
      </c>
      <c r="CI221" s="224">
        <f t="shared" si="333"/>
        <v>0</v>
      </c>
      <c r="CJ221" s="224">
        <f t="shared" si="334"/>
        <v>0</v>
      </c>
      <c r="CK221" s="224">
        <f t="shared" si="335"/>
        <v>0</v>
      </c>
      <c r="CL221" s="224">
        <f t="shared" si="336"/>
        <v>0</v>
      </c>
      <c r="CM221" s="224">
        <f t="shared" si="337"/>
        <v>0</v>
      </c>
      <c r="CN221" s="224">
        <f t="shared" si="338"/>
        <v>0</v>
      </c>
      <c r="CO221" s="224">
        <f t="shared" si="339"/>
        <v>0</v>
      </c>
      <c r="CP221" s="224">
        <f t="shared" si="340"/>
        <v>0</v>
      </c>
      <c r="CQ221" s="224">
        <f t="shared" si="341"/>
        <v>0</v>
      </c>
      <c r="CR221" s="224" t="str">
        <f t="shared" si="342"/>
        <v/>
      </c>
      <c r="CS221" s="224" t="str">
        <f t="shared" si="343"/>
        <v xml:space="preserve"> </v>
      </c>
      <c r="CT221" s="224" t="str">
        <f t="shared" si="344"/>
        <v/>
      </c>
      <c r="CU221" s="224" t="str">
        <f t="shared" si="345"/>
        <v/>
      </c>
      <c r="CV221" s="224" t="str">
        <f t="shared" si="346"/>
        <v/>
      </c>
      <c r="CW221" s="224" t="str">
        <f t="shared" si="347"/>
        <v/>
      </c>
      <c r="CX221" s="224" t="str">
        <f t="shared" si="348"/>
        <v/>
      </c>
      <c r="CY221" s="224" t="str">
        <f t="shared" si="349"/>
        <v/>
      </c>
      <c r="CZ221" s="224" t="str">
        <f t="shared" si="350"/>
        <v/>
      </c>
      <c r="DA221" s="224" t="str">
        <f t="shared" si="351"/>
        <v/>
      </c>
      <c r="DB221" s="224" t="str">
        <f t="shared" si="352"/>
        <v/>
      </c>
      <c r="DC221" s="224" t="str">
        <f t="shared" si="353"/>
        <v/>
      </c>
      <c r="DD221" s="224" t="str">
        <f t="shared" si="354"/>
        <v/>
      </c>
      <c r="DE221" s="224" t="str">
        <f t="shared" si="355"/>
        <v/>
      </c>
      <c r="DF221" s="224" t="str">
        <f t="shared" si="356"/>
        <v/>
      </c>
      <c r="DG221" s="224" t="str">
        <f t="shared" si="357"/>
        <v/>
      </c>
      <c r="DH221" s="225" t="str">
        <f t="shared" si="358"/>
        <v/>
      </c>
      <c r="DI221" s="224" t="str">
        <f t="shared" si="359"/>
        <v/>
      </c>
      <c r="DJ221" s="224" t="str">
        <f t="shared" si="360"/>
        <v/>
      </c>
      <c r="DK221" s="306">
        <f t="shared" si="361"/>
        <v>0</v>
      </c>
      <c r="DL221" s="306">
        <f t="shared" si="362"/>
        <v>0</v>
      </c>
      <c r="DM221" s="306">
        <f t="shared" si="363"/>
        <v>0</v>
      </c>
      <c r="DN221" s="220"/>
      <c r="DO221" s="224" t="str">
        <f t="shared" si="364"/>
        <v/>
      </c>
      <c r="DP221" s="224" t="str">
        <f t="shared" si="365"/>
        <v/>
      </c>
      <c r="DQ221" s="307"/>
    </row>
    <row r="222" spans="1:121" ht="23.25" customHeight="1" x14ac:dyDescent="0.2">
      <c r="A222" s="249"/>
      <c r="B222" s="264"/>
      <c r="C222" s="230"/>
      <c r="D222" s="325" t="str">
        <f t="shared" si="308"/>
        <v/>
      </c>
      <c r="E222" s="265" t="str">
        <f t="shared" si="309"/>
        <v/>
      </c>
      <c r="F222" s="230"/>
      <c r="G222" s="230"/>
      <c r="H222" s="230"/>
      <c r="I222" s="200"/>
      <c r="J222" s="230"/>
      <c r="K222" s="254"/>
      <c r="L222" s="269"/>
      <c r="M222" s="230"/>
      <c r="N222" s="231"/>
      <c r="O222" s="232"/>
      <c r="P222" s="205"/>
      <c r="Q222" s="203"/>
      <c r="R222" s="231"/>
      <c r="S222" s="233"/>
      <c r="T222" s="203"/>
      <c r="U222" s="231"/>
      <c r="V222" s="233"/>
      <c r="W222" s="203"/>
      <c r="X222" s="231"/>
      <c r="Y222" s="233"/>
      <c r="Z222" s="203"/>
      <c r="AA222" s="230"/>
      <c r="AB222" s="231"/>
      <c r="AC222" s="232"/>
      <c r="AD222" s="205"/>
      <c r="AE222" s="203"/>
      <c r="AF222" s="230"/>
      <c r="AG222" s="231"/>
      <c r="AH222" s="232"/>
      <c r="AI222" s="205"/>
      <c r="AJ222" s="203"/>
      <c r="AK222" s="230"/>
      <c r="AL222" s="231"/>
      <c r="AM222" s="232"/>
      <c r="AN222" s="205"/>
      <c r="AO222" s="203"/>
      <c r="AP222" s="230"/>
      <c r="AQ222" s="231"/>
      <c r="AR222" s="232"/>
      <c r="AS222" s="205"/>
      <c r="AT222" s="203"/>
      <c r="AU222" s="230"/>
      <c r="AV222" s="231"/>
      <c r="AW222" s="232"/>
      <c r="AX222" s="205"/>
      <c r="AY222" s="203"/>
      <c r="AZ222" s="230"/>
      <c r="BA222" s="231"/>
      <c r="BB222" s="232"/>
      <c r="BC222" s="205"/>
      <c r="BD222" s="199"/>
      <c r="BE222" s="230"/>
      <c r="BF222" s="230"/>
      <c r="BG222" s="231"/>
      <c r="BH222" s="232"/>
      <c r="BI222" s="205"/>
      <c r="BJ222" s="229"/>
      <c r="BK222" s="234"/>
      <c r="BL222" s="207">
        <f t="shared" si="310"/>
        <v>0</v>
      </c>
      <c r="BM222" s="208">
        <f t="shared" si="311"/>
        <v>0</v>
      </c>
      <c r="BN222" s="208">
        <f t="shared" si="312"/>
        <v>0</v>
      </c>
      <c r="BO222" s="208">
        <f t="shared" si="313"/>
        <v>0</v>
      </c>
      <c r="BP222" s="208">
        <f t="shared" si="314"/>
        <v>0</v>
      </c>
      <c r="BQ222" s="208">
        <f t="shared" si="315"/>
        <v>0</v>
      </c>
      <c r="BR222" s="209">
        <f t="shared" si="316"/>
        <v>0</v>
      </c>
      <c r="BS222" s="209">
        <f t="shared" si="317"/>
        <v>0</v>
      </c>
      <c r="BT222" s="208">
        <f t="shared" si="318"/>
        <v>0</v>
      </c>
      <c r="BU222" s="208">
        <f t="shared" si="319"/>
        <v>0</v>
      </c>
      <c r="BV222" s="208">
        <f t="shared" si="320"/>
        <v>0</v>
      </c>
      <c r="BW222" s="208">
        <f t="shared" si="321"/>
        <v>0</v>
      </c>
      <c r="BX222" s="208">
        <f t="shared" si="322"/>
        <v>0</v>
      </c>
      <c r="BY222" s="208">
        <f t="shared" si="323"/>
        <v>0</v>
      </c>
      <c r="BZ222" s="208">
        <f t="shared" si="324"/>
        <v>0</v>
      </c>
      <c r="CA222" s="208">
        <f t="shared" si="325"/>
        <v>0</v>
      </c>
      <c r="CB222" s="208">
        <f t="shared" si="326"/>
        <v>0</v>
      </c>
      <c r="CC222" s="208">
        <f t="shared" si="327"/>
        <v>0</v>
      </c>
      <c r="CD222" s="208">
        <f t="shared" si="328"/>
        <v>0</v>
      </c>
      <c r="CE222" s="209">
        <f t="shared" si="329"/>
        <v>0</v>
      </c>
      <c r="CF222" s="209">
        <f t="shared" si="330"/>
        <v>0</v>
      </c>
      <c r="CG222" s="209">
        <f t="shared" si="331"/>
        <v>0</v>
      </c>
      <c r="CH222" s="209">
        <f t="shared" si="332"/>
        <v>0</v>
      </c>
      <c r="CI222" s="209">
        <f t="shared" si="333"/>
        <v>0</v>
      </c>
      <c r="CJ222" s="209">
        <f t="shared" si="334"/>
        <v>0</v>
      </c>
      <c r="CK222" s="209">
        <f t="shared" si="335"/>
        <v>0</v>
      </c>
      <c r="CL222" s="209">
        <f t="shared" si="336"/>
        <v>0</v>
      </c>
      <c r="CM222" s="209">
        <f t="shared" si="337"/>
        <v>0</v>
      </c>
      <c r="CN222" s="209">
        <f t="shared" si="338"/>
        <v>0</v>
      </c>
      <c r="CO222" s="209">
        <f t="shared" si="339"/>
        <v>0</v>
      </c>
      <c r="CP222" s="209">
        <f t="shared" si="340"/>
        <v>0</v>
      </c>
      <c r="CQ222" s="209">
        <f t="shared" si="341"/>
        <v>0</v>
      </c>
      <c r="CR222" s="209" t="str">
        <f t="shared" si="342"/>
        <v/>
      </c>
      <c r="CS222" s="209" t="str">
        <f t="shared" si="343"/>
        <v xml:space="preserve"> </v>
      </c>
      <c r="CT222" s="209" t="str">
        <f t="shared" si="344"/>
        <v/>
      </c>
      <c r="CU222" s="209" t="str">
        <f t="shared" si="345"/>
        <v/>
      </c>
      <c r="CV222" s="209" t="str">
        <f t="shared" si="346"/>
        <v/>
      </c>
      <c r="CW222" s="209" t="str">
        <f t="shared" si="347"/>
        <v/>
      </c>
      <c r="CX222" s="209" t="str">
        <f t="shared" si="348"/>
        <v/>
      </c>
      <c r="CY222" s="209" t="str">
        <f t="shared" si="349"/>
        <v/>
      </c>
      <c r="CZ222" s="209" t="str">
        <f t="shared" si="350"/>
        <v/>
      </c>
      <c r="DA222" s="209" t="str">
        <f t="shared" si="351"/>
        <v/>
      </c>
      <c r="DB222" s="209" t="str">
        <f t="shared" si="352"/>
        <v/>
      </c>
      <c r="DC222" s="209" t="str">
        <f t="shared" si="353"/>
        <v/>
      </c>
      <c r="DD222" s="209" t="str">
        <f t="shared" si="354"/>
        <v/>
      </c>
      <c r="DE222" s="209" t="str">
        <f t="shared" si="355"/>
        <v/>
      </c>
      <c r="DF222" s="209" t="str">
        <f t="shared" si="356"/>
        <v/>
      </c>
      <c r="DG222" s="209" t="str">
        <f t="shared" si="357"/>
        <v/>
      </c>
      <c r="DH222" s="210" t="str">
        <f t="shared" si="358"/>
        <v/>
      </c>
      <c r="DI222" s="272" t="str">
        <f t="shared" si="359"/>
        <v/>
      </c>
      <c r="DJ222" s="272" t="str">
        <f t="shared" si="360"/>
        <v/>
      </c>
      <c r="DK222" s="200">
        <f t="shared" si="361"/>
        <v>0</v>
      </c>
      <c r="DL222" s="200">
        <f t="shared" si="362"/>
        <v>0</v>
      </c>
      <c r="DM222" s="200">
        <f t="shared" si="363"/>
        <v>0</v>
      </c>
      <c r="DN222" s="200"/>
      <c r="DO222" s="272" t="str">
        <f t="shared" si="364"/>
        <v/>
      </c>
      <c r="DP222" s="272" t="str">
        <f t="shared" si="365"/>
        <v/>
      </c>
      <c r="DQ222" s="308"/>
    </row>
    <row r="223" spans="1:121" ht="23.25" customHeight="1" x14ac:dyDescent="0.2">
      <c r="A223" s="248"/>
      <c r="B223" s="263"/>
      <c r="C223" s="214"/>
      <c r="D223" s="324" t="str">
        <f t="shared" si="308"/>
        <v/>
      </c>
      <c r="E223" s="150" t="str">
        <f t="shared" si="309"/>
        <v/>
      </c>
      <c r="F223" s="214"/>
      <c r="G223" s="214"/>
      <c r="H223" s="214"/>
      <c r="I223" s="220"/>
      <c r="J223" s="214"/>
      <c r="K223" s="255"/>
      <c r="L223" s="268"/>
      <c r="M223" s="214"/>
      <c r="N223" s="215"/>
      <c r="O223" s="218"/>
      <c r="P223" s="216"/>
      <c r="Q223" s="217"/>
      <c r="R223" s="215"/>
      <c r="S223" s="219"/>
      <c r="T223" s="217"/>
      <c r="U223" s="215"/>
      <c r="V223" s="219"/>
      <c r="W223" s="217"/>
      <c r="X223" s="215"/>
      <c r="Y223" s="219"/>
      <c r="Z223" s="217"/>
      <c r="AA223" s="214"/>
      <c r="AB223" s="215"/>
      <c r="AC223" s="218"/>
      <c r="AD223" s="216"/>
      <c r="AE223" s="217"/>
      <c r="AF223" s="214"/>
      <c r="AG223" s="215"/>
      <c r="AH223" s="218"/>
      <c r="AI223" s="216"/>
      <c r="AJ223" s="217"/>
      <c r="AK223" s="214"/>
      <c r="AL223" s="215"/>
      <c r="AM223" s="218"/>
      <c r="AN223" s="216"/>
      <c r="AO223" s="217"/>
      <c r="AP223" s="214"/>
      <c r="AQ223" s="215"/>
      <c r="AR223" s="218"/>
      <c r="AS223" s="216"/>
      <c r="AT223" s="217"/>
      <c r="AU223" s="214"/>
      <c r="AV223" s="215"/>
      <c r="AW223" s="218"/>
      <c r="AX223" s="216"/>
      <c r="AY223" s="217"/>
      <c r="AZ223" s="214"/>
      <c r="BA223" s="215"/>
      <c r="BB223" s="218"/>
      <c r="BC223" s="216"/>
      <c r="BD223" s="213"/>
      <c r="BE223" s="214"/>
      <c r="BF223" s="214"/>
      <c r="BG223" s="215"/>
      <c r="BH223" s="218"/>
      <c r="BI223" s="216"/>
      <c r="BJ223" s="213"/>
      <c r="BK223" s="221"/>
      <c r="BL223" s="222">
        <f t="shared" si="310"/>
        <v>0</v>
      </c>
      <c r="BM223" s="223">
        <f t="shared" si="311"/>
        <v>0</v>
      </c>
      <c r="BN223" s="223">
        <f t="shared" si="312"/>
        <v>0</v>
      </c>
      <c r="BO223" s="223">
        <f t="shared" si="313"/>
        <v>0</v>
      </c>
      <c r="BP223" s="223">
        <f t="shared" si="314"/>
        <v>0</v>
      </c>
      <c r="BQ223" s="223">
        <f t="shared" si="315"/>
        <v>0</v>
      </c>
      <c r="BR223" s="224">
        <f t="shared" si="316"/>
        <v>0</v>
      </c>
      <c r="BS223" s="224">
        <f t="shared" si="317"/>
        <v>0</v>
      </c>
      <c r="BT223" s="223">
        <f t="shared" si="318"/>
        <v>0</v>
      </c>
      <c r="BU223" s="223">
        <f t="shared" si="319"/>
        <v>0</v>
      </c>
      <c r="BV223" s="223">
        <f t="shared" si="320"/>
        <v>0</v>
      </c>
      <c r="BW223" s="223">
        <f t="shared" si="321"/>
        <v>0</v>
      </c>
      <c r="BX223" s="223">
        <f t="shared" si="322"/>
        <v>0</v>
      </c>
      <c r="BY223" s="223">
        <f t="shared" si="323"/>
        <v>0</v>
      </c>
      <c r="BZ223" s="223">
        <f t="shared" si="324"/>
        <v>0</v>
      </c>
      <c r="CA223" s="223">
        <f t="shared" si="325"/>
        <v>0</v>
      </c>
      <c r="CB223" s="208">
        <f t="shared" si="326"/>
        <v>0</v>
      </c>
      <c r="CC223" s="223">
        <f t="shared" si="327"/>
        <v>0</v>
      </c>
      <c r="CD223" s="223">
        <f t="shared" si="328"/>
        <v>0</v>
      </c>
      <c r="CE223" s="224">
        <f t="shared" si="329"/>
        <v>0</v>
      </c>
      <c r="CF223" s="224">
        <f t="shared" si="330"/>
        <v>0</v>
      </c>
      <c r="CG223" s="224">
        <f t="shared" si="331"/>
        <v>0</v>
      </c>
      <c r="CH223" s="224">
        <f t="shared" si="332"/>
        <v>0</v>
      </c>
      <c r="CI223" s="224">
        <f t="shared" si="333"/>
        <v>0</v>
      </c>
      <c r="CJ223" s="224">
        <f t="shared" si="334"/>
        <v>0</v>
      </c>
      <c r="CK223" s="224">
        <f t="shared" si="335"/>
        <v>0</v>
      </c>
      <c r="CL223" s="224">
        <f t="shared" si="336"/>
        <v>0</v>
      </c>
      <c r="CM223" s="224">
        <f t="shared" si="337"/>
        <v>0</v>
      </c>
      <c r="CN223" s="224">
        <f t="shared" si="338"/>
        <v>0</v>
      </c>
      <c r="CO223" s="224">
        <f t="shared" si="339"/>
        <v>0</v>
      </c>
      <c r="CP223" s="224">
        <f t="shared" si="340"/>
        <v>0</v>
      </c>
      <c r="CQ223" s="224">
        <f t="shared" si="341"/>
        <v>0</v>
      </c>
      <c r="CR223" s="224" t="str">
        <f t="shared" si="342"/>
        <v/>
      </c>
      <c r="CS223" s="224" t="str">
        <f t="shared" si="343"/>
        <v xml:space="preserve"> </v>
      </c>
      <c r="CT223" s="224" t="str">
        <f t="shared" si="344"/>
        <v/>
      </c>
      <c r="CU223" s="224" t="str">
        <f t="shared" si="345"/>
        <v/>
      </c>
      <c r="CV223" s="224" t="str">
        <f t="shared" si="346"/>
        <v/>
      </c>
      <c r="CW223" s="224" t="str">
        <f t="shared" si="347"/>
        <v/>
      </c>
      <c r="CX223" s="224" t="str">
        <f t="shared" si="348"/>
        <v/>
      </c>
      <c r="CY223" s="224" t="str">
        <f t="shared" si="349"/>
        <v/>
      </c>
      <c r="CZ223" s="224" t="str">
        <f t="shared" si="350"/>
        <v/>
      </c>
      <c r="DA223" s="224" t="str">
        <f t="shared" si="351"/>
        <v/>
      </c>
      <c r="DB223" s="224" t="str">
        <f t="shared" si="352"/>
        <v/>
      </c>
      <c r="DC223" s="224" t="str">
        <f t="shared" si="353"/>
        <v/>
      </c>
      <c r="DD223" s="224" t="str">
        <f t="shared" si="354"/>
        <v/>
      </c>
      <c r="DE223" s="224" t="str">
        <f t="shared" si="355"/>
        <v/>
      </c>
      <c r="DF223" s="224" t="str">
        <f t="shared" si="356"/>
        <v/>
      </c>
      <c r="DG223" s="224" t="str">
        <f t="shared" si="357"/>
        <v/>
      </c>
      <c r="DH223" s="225" t="str">
        <f t="shared" si="358"/>
        <v/>
      </c>
      <c r="DI223" s="224" t="str">
        <f t="shared" si="359"/>
        <v/>
      </c>
      <c r="DJ223" s="224" t="str">
        <f t="shared" si="360"/>
        <v/>
      </c>
      <c r="DK223" s="306">
        <f t="shared" si="361"/>
        <v>0</v>
      </c>
      <c r="DL223" s="306">
        <f t="shared" si="362"/>
        <v>0</v>
      </c>
      <c r="DM223" s="306">
        <f t="shared" si="363"/>
        <v>0</v>
      </c>
      <c r="DN223" s="220"/>
      <c r="DO223" s="224" t="str">
        <f t="shared" si="364"/>
        <v/>
      </c>
      <c r="DP223" s="224" t="str">
        <f t="shared" si="365"/>
        <v/>
      </c>
      <c r="DQ223" s="307"/>
    </row>
    <row r="224" spans="1:121" ht="23.25" customHeight="1" x14ac:dyDescent="0.2">
      <c r="A224" s="249"/>
      <c r="B224" s="264"/>
      <c r="C224" s="230"/>
      <c r="D224" s="325" t="str">
        <f t="shared" si="308"/>
        <v/>
      </c>
      <c r="E224" s="265" t="str">
        <f t="shared" si="309"/>
        <v/>
      </c>
      <c r="F224" s="230"/>
      <c r="G224" s="230"/>
      <c r="H224" s="230"/>
      <c r="I224" s="200"/>
      <c r="J224" s="230"/>
      <c r="K224" s="254"/>
      <c r="L224" s="269"/>
      <c r="M224" s="230"/>
      <c r="N224" s="231"/>
      <c r="O224" s="232"/>
      <c r="P224" s="205"/>
      <c r="Q224" s="203"/>
      <c r="R224" s="231"/>
      <c r="S224" s="233"/>
      <c r="T224" s="203"/>
      <c r="U224" s="231"/>
      <c r="V224" s="233"/>
      <c r="W224" s="203"/>
      <c r="X224" s="231"/>
      <c r="Y224" s="233"/>
      <c r="Z224" s="203"/>
      <c r="AA224" s="230"/>
      <c r="AB224" s="231"/>
      <c r="AC224" s="232"/>
      <c r="AD224" s="205"/>
      <c r="AE224" s="203"/>
      <c r="AF224" s="230"/>
      <c r="AG224" s="231"/>
      <c r="AH224" s="232"/>
      <c r="AI224" s="205"/>
      <c r="AJ224" s="203"/>
      <c r="AK224" s="230"/>
      <c r="AL224" s="231"/>
      <c r="AM224" s="232"/>
      <c r="AN224" s="205"/>
      <c r="AO224" s="203"/>
      <c r="AP224" s="230"/>
      <c r="AQ224" s="231"/>
      <c r="AR224" s="232"/>
      <c r="AS224" s="205"/>
      <c r="AT224" s="203"/>
      <c r="AU224" s="230"/>
      <c r="AV224" s="231"/>
      <c r="AW224" s="232"/>
      <c r="AX224" s="205"/>
      <c r="AY224" s="203"/>
      <c r="AZ224" s="230"/>
      <c r="BA224" s="231"/>
      <c r="BB224" s="232"/>
      <c r="BC224" s="205"/>
      <c r="BD224" s="199"/>
      <c r="BE224" s="230"/>
      <c r="BF224" s="230"/>
      <c r="BG224" s="231"/>
      <c r="BH224" s="232"/>
      <c r="BI224" s="205"/>
      <c r="BJ224" s="229"/>
      <c r="BK224" s="234"/>
      <c r="BL224" s="207">
        <f t="shared" si="310"/>
        <v>0</v>
      </c>
      <c r="BM224" s="208">
        <f t="shared" si="311"/>
        <v>0</v>
      </c>
      <c r="BN224" s="208">
        <f t="shared" si="312"/>
        <v>0</v>
      </c>
      <c r="BO224" s="208">
        <f t="shared" si="313"/>
        <v>0</v>
      </c>
      <c r="BP224" s="208">
        <f t="shared" si="314"/>
        <v>0</v>
      </c>
      <c r="BQ224" s="208">
        <f t="shared" si="315"/>
        <v>0</v>
      </c>
      <c r="BR224" s="209">
        <f t="shared" si="316"/>
        <v>0</v>
      </c>
      <c r="BS224" s="209">
        <f t="shared" si="317"/>
        <v>0</v>
      </c>
      <c r="BT224" s="208">
        <f t="shared" si="318"/>
        <v>0</v>
      </c>
      <c r="BU224" s="208">
        <f t="shared" si="319"/>
        <v>0</v>
      </c>
      <c r="BV224" s="208">
        <f t="shared" si="320"/>
        <v>0</v>
      </c>
      <c r="BW224" s="208">
        <f t="shared" si="321"/>
        <v>0</v>
      </c>
      <c r="BX224" s="208">
        <f t="shared" si="322"/>
        <v>0</v>
      </c>
      <c r="BY224" s="208">
        <f t="shared" si="323"/>
        <v>0</v>
      </c>
      <c r="BZ224" s="208">
        <f t="shared" si="324"/>
        <v>0</v>
      </c>
      <c r="CA224" s="208">
        <f t="shared" si="325"/>
        <v>0</v>
      </c>
      <c r="CB224" s="208">
        <f t="shared" si="326"/>
        <v>0</v>
      </c>
      <c r="CC224" s="208">
        <f t="shared" si="327"/>
        <v>0</v>
      </c>
      <c r="CD224" s="208">
        <f t="shared" si="328"/>
        <v>0</v>
      </c>
      <c r="CE224" s="209">
        <f t="shared" si="329"/>
        <v>0</v>
      </c>
      <c r="CF224" s="209">
        <f t="shared" si="330"/>
        <v>0</v>
      </c>
      <c r="CG224" s="209">
        <f t="shared" si="331"/>
        <v>0</v>
      </c>
      <c r="CH224" s="209">
        <f t="shared" si="332"/>
        <v>0</v>
      </c>
      <c r="CI224" s="209">
        <f t="shared" si="333"/>
        <v>0</v>
      </c>
      <c r="CJ224" s="209">
        <f t="shared" si="334"/>
        <v>0</v>
      </c>
      <c r="CK224" s="209">
        <f t="shared" si="335"/>
        <v>0</v>
      </c>
      <c r="CL224" s="209">
        <f t="shared" si="336"/>
        <v>0</v>
      </c>
      <c r="CM224" s="209">
        <f t="shared" si="337"/>
        <v>0</v>
      </c>
      <c r="CN224" s="209">
        <f t="shared" si="338"/>
        <v>0</v>
      </c>
      <c r="CO224" s="209">
        <f t="shared" si="339"/>
        <v>0</v>
      </c>
      <c r="CP224" s="209">
        <f t="shared" si="340"/>
        <v>0</v>
      </c>
      <c r="CQ224" s="209">
        <f t="shared" si="341"/>
        <v>0</v>
      </c>
      <c r="CR224" s="209" t="str">
        <f t="shared" si="342"/>
        <v/>
      </c>
      <c r="CS224" s="209" t="str">
        <f t="shared" si="343"/>
        <v xml:space="preserve"> </v>
      </c>
      <c r="CT224" s="209" t="str">
        <f t="shared" si="344"/>
        <v/>
      </c>
      <c r="CU224" s="209" t="str">
        <f t="shared" si="345"/>
        <v/>
      </c>
      <c r="CV224" s="209" t="str">
        <f t="shared" si="346"/>
        <v/>
      </c>
      <c r="CW224" s="209" t="str">
        <f t="shared" si="347"/>
        <v/>
      </c>
      <c r="CX224" s="209" t="str">
        <f t="shared" si="348"/>
        <v/>
      </c>
      <c r="CY224" s="209" t="str">
        <f t="shared" si="349"/>
        <v/>
      </c>
      <c r="CZ224" s="209" t="str">
        <f t="shared" si="350"/>
        <v/>
      </c>
      <c r="DA224" s="209" t="str">
        <f t="shared" si="351"/>
        <v/>
      </c>
      <c r="DB224" s="209" t="str">
        <f t="shared" si="352"/>
        <v/>
      </c>
      <c r="DC224" s="209" t="str">
        <f t="shared" si="353"/>
        <v/>
      </c>
      <c r="DD224" s="209" t="str">
        <f t="shared" si="354"/>
        <v/>
      </c>
      <c r="DE224" s="209" t="str">
        <f t="shared" si="355"/>
        <v/>
      </c>
      <c r="DF224" s="209" t="str">
        <f t="shared" si="356"/>
        <v/>
      </c>
      <c r="DG224" s="209" t="str">
        <f t="shared" si="357"/>
        <v/>
      </c>
      <c r="DH224" s="210" t="str">
        <f t="shared" si="358"/>
        <v/>
      </c>
      <c r="DI224" s="272" t="str">
        <f t="shared" si="359"/>
        <v/>
      </c>
      <c r="DJ224" s="272" t="str">
        <f t="shared" si="360"/>
        <v/>
      </c>
      <c r="DK224" s="200">
        <f t="shared" si="361"/>
        <v>0</v>
      </c>
      <c r="DL224" s="200">
        <f t="shared" si="362"/>
        <v>0</v>
      </c>
      <c r="DM224" s="200">
        <f t="shared" si="363"/>
        <v>0</v>
      </c>
      <c r="DN224" s="200"/>
      <c r="DO224" s="272" t="str">
        <f t="shared" si="364"/>
        <v/>
      </c>
      <c r="DP224" s="272" t="str">
        <f t="shared" si="365"/>
        <v/>
      </c>
      <c r="DQ224" s="308"/>
    </row>
    <row r="225" spans="1:121" ht="23.25" customHeight="1" x14ac:dyDescent="0.2">
      <c r="A225" s="248"/>
      <c r="B225" s="263"/>
      <c r="C225" s="214"/>
      <c r="D225" s="324" t="str">
        <f t="shared" si="308"/>
        <v/>
      </c>
      <c r="E225" s="150" t="str">
        <f t="shared" si="309"/>
        <v/>
      </c>
      <c r="F225" s="214"/>
      <c r="G225" s="214"/>
      <c r="H225" s="214"/>
      <c r="I225" s="220"/>
      <c r="J225" s="214"/>
      <c r="K225" s="255"/>
      <c r="L225" s="268"/>
      <c r="M225" s="214"/>
      <c r="N225" s="215"/>
      <c r="O225" s="218"/>
      <c r="P225" s="216"/>
      <c r="Q225" s="217"/>
      <c r="R225" s="215"/>
      <c r="S225" s="219"/>
      <c r="T225" s="217"/>
      <c r="U225" s="215"/>
      <c r="V225" s="219"/>
      <c r="W225" s="217"/>
      <c r="X225" s="215"/>
      <c r="Y225" s="219"/>
      <c r="Z225" s="217"/>
      <c r="AA225" s="214"/>
      <c r="AB225" s="215"/>
      <c r="AC225" s="218"/>
      <c r="AD225" s="216"/>
      <c r="AE225" s="217"/>
      <c r="AF225" s="214"/>
      <c r="AG225" s="215"/>
      <c r="AH225" s="218"/>
      <c r="AI225" s="216"/>
      <c r="AJ225" s="217"/>
      <c r="AK225" s="214"/>
      <c r="AL225" s="215"/>
      <c r="AM225" s="218"/>
      <c r="AN225" s="216"/>
      <c r="AO225" s="217"/>
      <c r="AP225" s="214"/>
      <c r="AQ225" s="215"/>
      <c r="AR225" s="218"/>
      <c r="AS225" s="216"/>
      <c r="AT225" s="217"/>
      <c r="AU225" s="214"/>
      <c r="AV225" s="215"/>
      <c r="AW225" s="218"/>
      <c r="AX225" s="216"/>
      <c r="AY225" s="217"/>
      <c r="AZ225" s="214"/>
      <c r="BA225" s="215"/>
      <c r="BB225" s="218"/>
      <c r="BC225" s="216"/>
      <c r="BD225" s="213"/>
      <c r="BE225" s="214"/>
      <c r="BF225" s="214"/>
      <c r="BG225" s="215"/>
      <c r="BH225" s="218"/>
      <c r="BI225" s="216"/>
      <c r="BJ225" s="213"/>
      <c r="BK225" s="221"/>
      <c r="BL225" s="222">
        <f t="shared" si="310"/>
        <v>0</v>
      </c>
      <c r="BM225" s="223">
        <f t="shared" si="311"/>
        <v>0</v>
      </c>
      <c r="BN225" s="223">
        <f t="shared" si="312"/>
        <v>0</v>
      </c>
      <c r="BO225" s="223">
        <f t="shared" si="313"/>
        <v>0</v>
      </c>
      <c r="BP225" s="223">
        <f t="shared" si="314"/>
        <v>0</v>
      </c>
      <c r="BQ225" s="223">
        <f t="shared" si="315"/>
        <v>0</v>
      </c>
      <c r="BR225" s="224">
        <f t="shared" si="316"/>
        <v>0</v>
      </c>
      <c r="BS225" s="224">
        <f t="shared" si="317"/>
        <v>0</v>
      </c>
      <c r="BT225" s="223">
        <f t="shared" si="318"/>
        <v>0</v>
      </c>
      <c r="BU225" s="223">
        <f t="shared" si="319"/>
        <v>0</v>
      </c>
      <c r="BV225" s="223">
        <f t="shared" si="320"/>
        <v>0</v>
      </c>
      <c r="BW225" s="223">
        <f t="shared" si="321"/>
        <v>0</v>
      </c>
      <c r="BX225" s="223">
        <f t="shared" si="322"/>
        <v>0</v>
      </c>
      <c r="BY225" s="223">
        <f t="shared" si="323"/>
        <v>0</v>
      </c>
      <c r="BZ225" s="223">
        <f t="shared" si="324"/>
        <v>0</v>
      </c>
      <c r="CA225" s="223">
        <f t="shared" si="325"/>
        <v>0</v>
      </c>
      <c r="CB225" s="208">
        <f t="shared" si="326"/>
        <v>0</v>
      </c>
      <c r="CC225" s="223">
        <f t="shared" si="327"/>
        <v>0</v>
      </c>
      <c r="CD225" s="223">
        <f t="shared" si="328"/>
        <v>0</v>
      </c>
      <c r="CE225" s="224">
        <f t="shared" si="329"/>
        <v>0</v>
      </c>
      <c r="CF225" s="224">
        <f t="shared" si="330"/>
        <v>0</v>
      </c>
      <c r="CG225" s="224">
        <f t="shared" si="331"/>
        <v>0</v>
      </c>
      <c r="CH225" s="224">
        <f t="shared" si="332"/>
        <v>0</v>
      </c>
      <c r="CI225" s="224">
        <f t="shared" si="333"/>
        <v>0</v>
      </c>
      <c r="CJ225" s="224">
        <f t="shared" si="334"/>
        <v>0</v>
      </c>
      <c r="CK225" s="224">
        <f t="shared" si="335"/>
        <v>0</v>
      </c>
      <c r="CL225" s="224">
        <f t="shared" si="336"/>
        <v>0</v>
      </c>
      <c r="CM225" s="224">
        <f t="shared" si="337"/>
        <v>0</v>
      </c>
      <c r="CN225" s="224">
        <f t="shared" si="338"/>
        <v>0</v>
      </c>
      <c r="CO225" s="224">
        <f t="shared" si="339"/>
        <v>0</v>
      </c>
      <c r="CP225" s="224">
        <f t="shared" si="340"/>
        <v>0</v>
      </c>
      <c r="CQ225" s="224">
        <f t="shared" si="341"/>
        <v>0</v>
      </c>
      <c r="CR225" s="224" t="str">
        <f t="shared" si="342"/>
        <v/>
      </c>
      <c r="CS225" s="224" t="str">
        <f t="shared" si="343"/>
        <v xml:space="preserve"> </v>
      </c>
      <c r="CT225" s="224" t="str">
        <f t="shared" si="344"/>
        <v/>
      </c>
      <c r="CU225" s="224" t="str">
        <f t="shared" si="345"/>
        <v/>
      </c>
      <c r="CV225" s="224" t="str">
        <f t="shared" si="346"/>
        <v/>
      </c>
      <c r="CW225" s="224" t="str">
        <f t="shared" si="347"/>
        <v/>
      </c>
      <c r="CX225" s="224" t="str">
        <f t="shared" si="348"/>
        <v/>
      </c>
      <c r="CY225" s="224" t="str">
        <f t="shared" si="349"/>
        <v/>
      </c>
      <c r="CZ225" s="224" t="str">
        <f t="shared" si="350"/>
        <v/>
      </c>
      <c r="DA225" s="224" t="str">
        <f t="shared" si="351"/>
        <v/>
      </c>
      <c r="DB225" s="224" t="str">
        <f t="shared" si="352"/>
        <v/>
      </c>
      <c r="DC225" s="224" t="str">
        <f t="shared" si="353"/>
        <v/>
      </c>
      <c r="DD225" s="224" t="str">
        <f t="shared" si="354"/>
        <v/>
      </c>
      <c r="DE225" s="224" t="str">
        <f t="shared" si="355"/>
        <v/>
      </c>
      <c r="DF225" s="224" t="str">
        <f t="shared" si="356"/>
        <v/>
      </c>
      <c r="DG225" s="224" t="str">
        <f t="shared" si="357"/>
        <v/>
      </c>
      <c r="DH225" s="225" t="str">
        <f t="shared" si="358"/>
        <v/>
      </c>
      <c r="DI225" s="224" t="str">
        <f t="shared" si="359"/>
        <v/>
      </c>
      <c r="DJ225" s="224" t="str">
        <f t="shared" si="360"/>
        <v/>
      </c>
      <c r="DK225" s="306">
        <f t="shared" si="361"/>
        <v>0</v>
      </c>
      <c r="DL225" s="306">
        <f t="shared" si="362"/>
        <v>0</v>
      </c>
      <c r="DM225" s="306">
        <f t="shared" si="363"/>
        <v>0</v>
      </c>
      <c r="DN225" s="220"/>
      <c r="DO225" s="224" t="str">
        <f t="shared" si="364"/>
        <v/>
      </c>
      <c r="DP225" s="224" t="str">
        <f t="shared" si="365"/>
        <v/>
      </c>
      <c r="DQ225" s="307"/>
    </row>
    <row r="226" spans="1:121" ht="23.25" customHeight="1" x14ac:dyDescent="0.2">
      <c r="A226" s="249"/>
      <c r="B226" s="264"/>
      <c r="C226" s="230"/>
      <c r="D226" s="325" t="str">
        <f t="shared" si="308"/>
        <v/>
      </c>
      <c r="E226" s="265" t="str">
        <f t="shared" si="309"/>
        <v/>
      </c>
      <c r="F226" s="230"/>
      <c r="G226" s="230"/>
      <c r="H226" s="230"/>
      <c r="I226" s="200"/>
      <c r="J226" s="230"/>
      <c r="K226" s="254"/>
      <c r="L226" s="269"/>
      <c r="M226" s="230"/>
      <c r="N226" s="231"/>
      <c r="O226" s="232"/>
      <c r="P226" s="205"/>
      <c r="Q226" s="203"/>
      <c r="R226" s="231"/>
      <c r="S226" s="233"/>
      <c r="T226" s="203"/>
      <c r="U226" s="231"/>
      <c r="V226" s="233"/>
      <c r="W226" s="203"/>
      <c r="X226" s="231"/>
      <c r="Y226" s="233"/>
      <c r="Z226" s="203"/>
      <c r="AA226" s="230"/>
      <c r="AB226" s="231"/>
      <c r="AC226" s="232"/>
      <c r="AD226" s="205"/>
      <c r="AE226" s="203"/>
      <c r="AF226" s="230"/>
      <c r="AG226" s="231"/>
      <c r="AH226" s="232"/>
      <c r="AI226" s="205"/>
      <c r="AJ226" s="203"/>
      <c r="AK226" s="230"/>
      <c r="AL226" s="231"/>
      <c r="AM226" s="232"/>
      <c r="AN226" s="205"/>
      <c r="AO226" s="203"/>
      <c r="AP226" s="230"/>
      <c r="AQ226" s="231"/>
      <c r="AR226" s="232"/>
      <c r="AS226" s="205"/>
      <c r="AT226" s="203"/>
      <c r="AU226" s="230"/>
      <c r="AV226" s="231"/>
      <c r="AW226" s="232"/>
      <c r="AX226" s="205"/>
      <c r="AY226" s="203"/>
      <c r="AZ226" s="230"/>
      <c r="BA226" s="231"/>
      <c r="BB226" s="232"/>
      <c r="BC226" s="205"/>
      <c r="BD226" s="199"/>
      <c r="BE226" s="230"/>
      <c r="BF226" s="230"/>
      <c r="BG226" s="231"/>
      <c r="BH226" s="232"/>
      <c r="BI226" s="205"/>
      <c r="BJ226" s="229"/>
      <c r="BK226" s="234"/>
      <c r="BL226" s="207">
        <f t="shared" si="310"/>
        <v>0</v>
      </c>
      <c r="BM226" s="208">
        <f t="shared" si="311"/>
        <v>0</v>
      </c>
      <c r="BN226" s="208">
        <f t="shared" si="312"/>
        <v>0</v>
      </c>
      <c r="BO226" s="208">
        <f t="shared" si="313"/>
        <v>0</v>
      </c>
      <c r="BP226" s="208">
        <f t="shared" si="314"/>
        <v>0</v>
      </c>
      <c r="BQ226" s="208">
        <f t="shared" si="315"/>
        <v>0</v>
      </c>
      <c r="BR226" s="209">
        <f t="shared" si="316"/>
        <v>0</v>
      </c>
      <c r="BS226" s="209">
        <f t="shared" si="317"/>
        <v>0</v>
      </c>
      <c r="BT226" s="208">
        <f t="shared" si="318"/>
        <v>0</v>
      </c>
      <c r="BU226" s="208">
        <f t="shared" si="319"/>
        <v>0</v>
      </c>
      <c r="BV226" s="208">
        <f t="shared" si="320"/>
        <v>0</v>
      </c>
      <c r="BW226" s="208">
        <f t="shared" si="321"/>
        <v>0</v>
      </c>
      <c r="BX226" s="208">
        <f t="shared" si="322"/>
        <v>0</v>
      </c>
      <c r="BY226" s="208">
        <f t="shared" si="323"/>
        <v>0</v>
      </c>
      <c r="BZ226" s="208">
        <f t="shared" si="324"/>
        <v>0</v>
      </c>
      <c r="CA226" s="208">
        <f t="shared" si="325"/>
        <v>0</v>
      </c>
      <c r="CB226" s="208">
        <f t="shared" si="326"/>
        <v>0</v>
      </c>
      <c r="CC226" s="208">
        <f t="shared" si="327"/>
        <v>0</v>
      </c>
      <c r="CD226" s="208">
        <f t="shared" si="328"/>
        <v>0</v>
      </c>
      <c r="CE226" s="209">
        <f t="shared" si="329"/>
        <v>0</v>
      </c>
      <c r="CF226" s="209">
        <f t="shared" si="330"/>
        <v>0</v>
      </c>
      <c r="CG226" s="209">
        <f t="shared" si="331"/>
        <v>0</v>
      </c>
      <c r="CH226" s="209">
        <f t="shared" si="332"/>
        <v>0</v>
      </c>
      <c r="CI226" s="209">
        <f t="shared" si="333"/>
        <v>0</v>
      </c>
      <c r="CJ226" s="209">
        <f t="shared" si="334"/>
        <v>0</v>
      </c>
      <c r="CK226" s="209">
        <f t="shared" si="335"/>
        <v>0</v>
      </c>
      <c r="CL226" s="209">
        <f t="shared" si="336"/>
        <v>0</v>
      </c>
      <c r="CM226" s="209">
        <f t="shared" si="337"/>
        <v>0</v>
      </c>
      <c r="CN226" s="209">
        <f t="shared" si="338"/>
        <v>0</v>
      </c>
      <c r="CO226" s="209">
        <f t="shared" si="339"/>
        <v>0</v>
      </c>
      <c r="CP226" s="209">
        <f t="shared" si="340"/>
        <v>0</v>
      </c>
      <c r="CQ226" s="209">
        <f t="shared" si="341"/>
        <v>0</v>
      </c>
      <c r="CR226" s="209" t="str">
        <f t="shared" si="342"/>
        <v/>
      </c>
      <c r="CS226" s="209" t="str">
        <f t="shared" si="343"/>
        <v xml:space="preserve"> </v>
      </c>
      <c r="CT226" s="209" t="str">
        <f t="shared" si="344"/>
        <v/>
      </c>
      <c r="CU226" s="209" t="str">
        <f t="shared" si="345"/>
        <v/>
      </c>
      <c r="CV226" s="209" t="str">
        <f t="shared" si="346"/>
        <v/>
      </c>
      <c r="CW226" s="209" t="str">
        <f t="shared" si="347"/>
        <v/>
      </c>
      <c r="CX226" s="209" t="str">
        <f t="shared" si="348"/>
        <v/>
      </c>
      <c r="CY226" s="209" t="str">
        <f t="shared" si="349"/>
        <v/>
      </c>
      <c r="CZ226" s="209" t="str">
        <f t="shared" si="350"/>
        <v/>
      </c>
      <c r="DA226" s="209" t="str">
        <f t="shared" si="351"/>
        <v/>
      </c>
      <c r="DB226" s="209" t="str">
        <f t="shared" si="352"/>
        <v/>
      </c>
      <c r="DC226" s="209" t="str">
        <f t="shared" si="353"/>
        <v/>
      </c>
      <c r="DD226" s="209" t="str">
        <f t="shared" si="354"/>
        <v/>
      </c>
      <c r="DE226" s="209" t="str">
        <f t="shared" si="355"/>
        <v/>
      </c>
      <c r="DF226" s="209" t="str">
        <f t="shared" si="356"/>
        <v/>
      </c>
      <c r="DG226" s="209" t="str">
        <f t="shared" si="357"/>
        <v/>
      </c>
      <c r="DH226" s="210" t="str">
        <f t="shared" si="358"/>
        <v/>
      </c>
      <c r="DI226" s="272" t="str">
        <f t="shared" si="359"/>
        <v/>
      </c>
      <c r="DJ226" s="272" t="str">
        <f t="shared" si="360"/>
        <v/>
      </c>
      <c r="DK226" s="200">
        <f t="shared" si="361"/>
        <v>0</v>
      </c>
      <c r="DL226" s="200">
        <f t="shared" si="362"/>
        <v>0</v>
      </c>
      <c r="DM226" s="200">
        <f t="shared" si="363"/>
        <v>0</v>
      </c>
      <c r="DN226" s="200"/>
      <c r="DO226" s="272" t="str">
        <f t="shared" si="364"/>
        <v/>
      </c>
      <c r="DP226" s="272" t="str">
        <f t="shared" si="365"/>
        <v/>
      </c>
      <c r="DQ226" s="308"/>
    </row>
    <row r="227" spans="1:121" ht="23.25" customHeight="1" x14ac:dyDescent="0.2">
      <c r="A227" s="248"/>
      <c r="B227" s="263"/>
      <c r="C227" s="214"/>
      <c r="D227" s="324" t="str">
        <f t="shared" si="308"/>
        <v/>
      </c>
      <c r="E227" s="150" t="str">
        <f t="shared" si="309"/>
        <v/>
      </c>
      <c r="F227" s="214"/>
      <c r="G227" s="214"/>
      <c r="H227" s="214"/>
      <c r="I227" s="220"/>
      <c r="J227" s="214"/>
      <c r="K227" s="255"/>
      <c r="L227" s="268"/>
      <c r="M227" s="214"/>
      <c r="N227" s="215"/>
      <c r="O227" s="218"/>
      <c r="P227" s="216"/>
      <c r="Q227" s="217"/>
      <c r="R227" s="215"/>
      <c r="S227" s="219"/>
      <c r="T227" s="217"/>
      <c r="U227" s="215"/>
      <c r="V227" s="219"/>
      <c r="W227" s="217"/>
      <c r="X227" s="215"/>
      <c r="Y227" s="219"/>
      <c r="Z227" s="217"/>
      <c r="AA227" s="214"/>
      <c r="AB227" s="215"/>
      <c r="AC227" s="218"/>
      <c r="AD227" s="216"/>
      <c r="AE227" s="217"/>
      <c r="AF227" s="214"/>
      <c r="AG227" s="215"/>
      <c r="AH227" s="218"/>
      <c r="AI227" s="216"/>
      <c r="AJ227" s="217"/>
      <c r="AK227" s="214"/>
      <c r="AL227" s="215"/>
      <c r="AM227" s="218"/>
      <c r="AN227" s="216"/>
      <c r="AO227" s="217"/>
      <c r="AP227" s="214"/>
      <c r="AQ227" s="215"/>
      <c r="AR227" s="218"/>
      <c r="AS227" s="216"/>
      <c r="AT227" s="217"/>
      <c r="AU227" s="214"/>
      <c r="AV227" s="215"/>
      <c r="AW227" s="218"/>
      <c r="AX227" s="216"/>
      <c r="AY227" s="217"/>
      <c r="AZ227" s="214"/>
      <c r="BA227" s="215"/>
      <c r="BB227" s="218"/>
      <c r="BC227" s="216"/>
      <c r="BD227" s="213"/>
      <c r="BE227" s="214"/>
      <c r="BF227" s="214"/>
      <c r="BG227" s="215"/>
      <c r="BH227" s="218"/>
      <c r="BI227" s="216"/>
      <c r="BJ227" s="213"/>
      <c r="BK227" s="221"/>
      <c r="BL227" s="222">
        <f t="shared" si="310"/>
        <v>0</v>
      </c>
      <c r="BM227" s="223">
        <f t="shared" si="311"/>
        <v>0</v>
      </c>
      <c r="BN227" s="223">
        <f t="shared" si="312"/>
        <v>0</v>
      </c>
      <c r="BO227" s="223">
        <f t="shared" si="313"/>
        <v>0</v>
      </c>
      <c r="BP227" s="223">
        <f t="shared" si="314"/>
        <v>0</v>
      </c>
      <c r="BQ227" s="223">
        <f t="shared" si="315"/>
        <v>0</v>
      </c>
      <c r="BR227" s="224">
        <f t="shared" si="316"/>
        <v>0</v>
      </c>
      <c r="BS227" s="224">
        <f t="shared" si="317"/>
        <v>0</v>
      </c>
      <c r="BT227" s="223">
        <f t="shared" si="318"/>
        <v>0</v>
      </c>
      <c r="BU227" s="223">
        <f t="shared" si="319"/>
        <v>0</v>
      </c>
      <c r="BV227" s="223">
        <f t="shared" si="320"/>
        <v>0</v>
      </c>
      <c r="BW227" s="223">
        <f t="shared" si="321"/>
        <v>0</v>
      </c>
      <c r="BX227" s="223">
        <f t="shared" si="322"/>
        <v>0</v>
      </c>
      <c r="BY227" s="223">
        <f t="shared" si="323"/>
        <v>0</v>
      </c>
      <c r="BZ227" s="223">
        <f t="shared" si="324"/>
        <v>0</v>
      </c>
      <c r="CA227" s="223">
        <f t="shared" si="325"/>
        <v>0</v>
      </c>
      <c r="CB227" s="208">
        <f t="shared" si="326"/>
        <v>0</v>
      </c>
      <c r="CC227" s="223">
        <f t="shared" si="327"/>
        <v>0</v>
      </c>
      <c r="CD227" s="223">
        <f t="shared" si="328"/>
        <v>0</v>
      </c>
      <c r="CE227" s="224">
        <f t="shared" si="329"/>
        <v>0</v>
      </c>
      <c r="CF227" s="224">
        <f t="shared" si="330"/>
        <v>0</v>
      </c>
      <c r="CG227" s="224">
        <f t="shared" si="331"/>
        <v>0</v>
      </c>
      <c r="CH227" s="224">
        <f t="shared" si="332"/>
        <v>0</v>
      </c>
      <c r="CI227" s="224">
        <f t="shared" si="333"/>
        <v>0</v>
      </c>
      <c r="CJ227" s="224">
        <f t="shared" si="334"/>
        <v>0</v>
      </c>
      <c r="CK227" s="224">
        <f t="shared" si="335"/>
        <v>0</v>
      </c>
      <c r="CL227" s="224">
        <f t="shared" si="336"/>
        <v>0</v>
      </c>
      <c r="CM227" s="224">
        <f t="shared" si="337"/>
        <v>0</v>
      </c>
      <c r="CN227" s="224">
        <f t="shared" si="338"/>
        <v>0</v>
      </c>
      <c r="CO227" s="224">
        <f t="shared" si="339"/>
        <v>0</v>
      </c>
      <c r="CP227" s="224">
        <f t="shared" si="340"/>
        <v>0</v>
      </c>
      <c r="CQ227" s="224">
        <f t="shared" si="341"/>
        <v>0</v>
      </c>
      <c r="CR227" s="224" t="str">
        <f t="shared" si="342"/>
        <v/>
      </c>
      <c r="CS227" s="224" t="str">
        <f t="shared" si="343"/>
        <v xml:space="preserve"> </v>
      </c>
      <c r="CT227" s="224" t="str">
        <f t="shared" si="344"/>
        <v/>
      </c>
      <c r="CU227" s="224" t="str">
        <f t="shared" si="345"/>
        <v/>
      </c>
      <c r="CV227" s="224" t="str">
        <f t="shared" si="346"/>
        <v/>
      </c>
      <c r="CW227" s="224" t="str">
        <f t="shared" si="347"/>
        <v/>
      </c>
      <c r="CX227" s="224" t="str">
        <f t="shared" si="348"/>
        <v/>
      </c>
      <c r="CY227" s="224" t="str">
        <f t="shared" si="349"/>
        <v/>
      </c>
      <c r="CZ227" s="224" t="str">
        <f t="shared" si="350"/>
        <v/>
      </c>
      <c r="DA227" s="224" t="str">
        <f t="shared" si="351"/>
        <v/>
      </c>
      <c r="DB227" s="224" t="str">
        <f t="shared" si="352"/>
        <v/>
      </c>
      <c r="DC227" s="224" t="str">
        <f t="shared" si="353"/>
        <v/>
      </c>
      <c r="DD227" s="224" t="str">
        <f t="shared" si="354"/>
        <v/>
      </c>
      <c r="DE227" s="224" t="str">
        <f t="shared" si="355"/>
        <v/>
      </c>
      <c r="DF227" s="224" t="str">
        <f t="shared" si="356"/>
        <v/>
      </c>
      <c r="DG227" s="224" t="str">
        <f t="shared" si="357"/>
        <v/>
      </c>
      <c r="DH227" s="225" t="str">
        <f t="shared" si="358"/>
        <v/>
      </c>
      <c r="DI227" s="224" t="str">
        <f t="shared" si="359"/>
        <v/>
      </c>
      <c r="DJ227" s="224" t="str">
        <f t="shared" si="360"/>
        <v/>
      </c>
      <c r="DK227" s="306">
        <f t="shared" si="361"/>
        <v>0</v>
      </c>
      <c r="DL227" s="306">
        <f t="shared" si="362"/>
        <v>0</v>
      </c>
      <c r="DM227" s="306">
        <f t="shared" si="363"/>
        <v>0</v>
      </c>
      <c r="DN227" s="220"/>
      <c r="DO227" s="224" t="str">
        <f t="shared" si="364"/>
        <v/>
      </c>
      <c r="DP227" s="224" t="str">
        <f t="shared" si="365"/>
        <v/>
      </c>
      <c r="DQ227" s="307"/>
    </row>
    <row r="228" spans="1:121" ht="23.25" customHeight="1" x14ac:dyDescent="0.2">
      <c r="A228" s="249"/>
      <c r="B228" s="264"/>
      <c r="C228" s="230"/>
      <c r="D228" s="325" t="str">
        <f t="shared" si="308"/>
        <v/>
      </c>
      <c r="E228" s="265" t="str">
        <f t="shared" si="309"/>
        <v/>
      </c>
      <c r="F228" s="230"/>
      <c r="G228" s="230"/>
      <c r="H228" s="230"/>
      <c r="I228" s="200"/>
      <c r="J228" s="230"/>
      <c r="K228" s="254"/>
      <c r="L228" s="269"/>
      <c r="M228" s="230"/>
      <c r="N228" s="231"/>
      <c r="O228" s="232"/>
      <c r="P228" s="205"/>
      <c r="Q228" s="203"/>
      <c r="R228" s="231"/>
      <c r="S228" s="233"/>
      <c r="T228" s="203"/>
      <c r="U228" s="231"/>
      <c r="V228" s="233"/>
      <c r="W228" s="203"/>
      <c r="X228" s="231"/>
      <c r="Y228" s="233"/>
      <c r="Z228" s="203"/>
      <c r="AA228" s="230"/>
      <c r="AB228" s="231"/>
      <c r="AC228" s="232"/>
      <c r="AD228" s="205"/>
      <c r="AE228" s="203"/>
      <c r="AF228" s="230"/>
      <c r="AG228" s="231"/>
      <c r="AH228" s="232"/>
      <c r="AI228" s="205"/>
      <c r="AJ228" s="203"/>
      <c r="AK228" s="230"/>
      <c r="AL228" s="231"/>
      <c r="AM228" s="232"/>
      <c r="AN228" s="205"/>
      <c r="AO228" s="203"/>
      <c r="AP228" s="230"/>
      <c r="AQ228" s="231"/>
      <c r="AR228" s="232"/>
      <c r="AS228" s="205"/>
      <c r="AT228" s="203"/>
      <c r="AU228" s="230"/>
      <c r="AV228" s="231"/>
      <c r="AW228" s="232"/>
      <c r="AX228" s="205"/>
      <c r="AY228" s="203"/>
      <c r="AZ228" s="230"/>
      <c r="BA228" s="231"/>
      <c r="BB228" s="232"/>
      <c r="BC228" s="205"/>
      <c r="BD228" s="199"/>
      <c r="BE228" s="230"/>
      <c r="BF228" s="230"/>
      <c r="BG228" s="231"/>
      <c r="BH228" s="232"/>
      <c r="BI228" s="205"/>
      <c r="BJ228" s="229"/>
      <c r="BK228" s="234"/>
      <c r="BL228" s="207">
        <f t="shared" si="310"/>
        <v>0</v>
      </c>
      <c r="BM228" s="208">
        <f t="shared" si="311"/>
        <v>0</v>
      </c>
      <c r="BN228" s="208">
        <f t="shared" si="312"/>
        <v>0</v>
      </c>
      <c r="BO228" s="208">
        <f t="shared" si="313"/>
        <v>0</v>
      </c>
      <c r="BP228" s="208">
        <f t="shared" si="314"/>
        <v>0</v>
      </c>
      <c r="BQ228" s="208">
        <f t="shared" si="315"/>
        <v>0</v>
      </c>
      <c r="BR228" s="209">
        <f t="shared" si="316"/>
        <v>0</v>
      </c>
      <c r="BS228" s="209">
        <f t="shared" si="317"/>
        <v>0</v>
      </c>
      <c r="BT228" s="208">
        <f t="shared" si="318"/>
        <v>0</v>
      </c>
      <c r="BU228" s="208">
        <f t="shared" si="319"/>
        <v>0</v>
      </c>
      <c r="BV228" s="208">
        <f t="shared" si="320"/>
        <v>0</v>
      </c>
      <c r="BW228" s="208">
        <f t="shared" si="321"/>
        <v>0</v>
      </c>
      <c r="BX228" s="208">
        <f t="shared" si="322"/>
        <v>0</v>
      </c>
      <c r="BY228" s="208">
        <f t="shared" si="323"/>
        <v>0</v>
      </c>
      <c r="BZ228" s="208">
        <f t="shared" si="324"/>
        <v>0</v>
      </c>
      <c r="CA228" s="208">
        <f t="shared" si="325"/>
        <v>0</v>
      </c>
      <c r="CB228" s="208">
        <f t="shared" si="326"/>
        <v>0</v>
      </c>
      <c r="CC228" s="208">
        <f t="shared" si="327"/>
        <v>0</v>
      </c>
      <c r="CD228" s="208">
        <f t="shared" si="328"/>
        <v>0</v>
      </c>
      <c r="CE228" s="209">
        <f t="shared" si="329"/>
        <v>0</v>
      </c>
      <c r="CF228" s="209">
        <f t="shared" si="330"/>
        <v>0</v>
      </c>
      <c r="CG228" s="209">
        <f t="shared" si="331"/>
        <v>0</v>
      </c>
      <c r="CH228" s="209">
        <f t="shared" si="332"/>
        <v>0</v>
      </c>
      <c r="CI228" s="209">
        <f t="shared" si="333"/>
        <v>0</v>
      </c>
      <c r="CJ228" s="209">
        <f t="shared" si="334"/>
        <v>0</v>
      </c>
      <c r="CK228" s="209">
        <f t="shared" si="335"/>
        <v>0</v>
      </c>
      <c r="CL228" s="209">
        <f t="shared" si="336"/>
        <v>0</v>
      </c>
      <c r="CM228" s="209">
        <f t="shared" si="337"/>
        <v>0</v>
      </c>
      <c r="CN228" s="209">
        <f t="shared" si="338"/>
        <v>0</v>
      </c>
      <c r="CO228" s="209">
        <f t="shared" si="339"/>
        <v>0</v>
      </c>
      <c r="CP228" s="209">
        <f t="shared" si="340"/>
        <v>0</v>
      </c>
      <c r="CQ228" s="209">
        <f t="shared" si="341"/>
        <v>0</v>
      </c>
      <c r="CR228" s="209" t="str">
        <f t="shared" si="342"/>
        <v/>
      </c>
      <c r="CS228" s="209" t="str">
        <f t="shared" si="343"/>
        <v xml:space="preserve"> </v>
      </c>
      <c r="CT228" s="209" t="str">
        <f t="shared" si="344"/>
        <v/>
      </c>
      <c r="CU228" s="209" t="str">
        <f t="shared" si="345"/>
        <v/>
      </c>
      <c r="CV228" s="209" t="str">
        <f t="shared" si="346"/>
        <v/>
      </c>
      <c r="CW228" s="209" t="str">
        <f t="shared" si="347"/>
        <v/>
      </c>
      <c r="CX228" s="209" t="str">
        <f t="shared" si="348"/>
        <v/>
      </c>
      <c r="CY228" s="209" t="str">
        <f t="shared" si="349"/>
        <v/>
      </c>
      <c r="CZ228" s="209" t="str">
        <f t="shared" si="350"/>
        <v/>
      </c>
      <c r="DA228" s="209" t="str">
        <f t="shared" si="351"/>
        <v/>
      </c>
      <c r="DB228" s="209" t="str">
        <f t="shared" si="352"/>
        <v/>
      </c>
      <c r="DC228" s="209" t="str">
        <f t="shared" si="353"/>
        <v/>
      </c>
      <c r="DD228" s="209" t="str">
        <f t="shared" si="354"/>
        <v/>
      </c>
      <c r="DE228" s="209" t="str">
        <f t="shared" si="355"/>
        <v/>
      </c>
      <c r="DF228" s="209" t="str">
        <f t="shared" si="356"/>
        <v/>
      </c>
      <c r="DG228" s="209" t="str">
        <f t="shared" si="357"/>
        <v/>
      </c>
      <c r="DH228" s="210" t="str">
        <f t="shared" si="358"/>
        <v/>
      </c>
      <c r="DI228" s="272" t="str">
        <f t="shared" si="359"/>
        <v/>
      </c>
      <c r="DJ228" s="272" t="str">
        <f t="shared" si="360"/>
        <v/>
      </c>
      <c r="DK228" s="200">
        <f t="shared" si="361"/>
        <v>0</v>
      </c>
      <c r="DL228" s="200">
        <f t="shared" si="362"/>
        <v>0</v>
      </c>
      <c r="DM228" s="200">
        <f t="shared" si="363"/>
        <v>0</v>
      </c>
      <c r="DN228" s="200"/>
      <c r="DO228" s="272" t="str">
        <f t="shared" si="364"/>
        <v/>
      </c>
      <c r="DP228" s="272" t="str">
        <f t="shared" si="365"/>
        <v/>
      </c>
      <c r="DQ228" s="308"/>
    </row>
    <row r="229" spans="1:121" ht="23.25" customHeight="1" x14ac:dyDescent="0.2">
      <c r="A229" s="248"/>
      <c r="B229" s="263"/>
      <c r="C229" s="214"/>
      <c r="D229" s="324" t="str">
        <f t="shared" si="308"/>
        <v/>
      </c>
      <c r="E229" s="150" t="str">
        <f t="shared" si="309"/>
        <v/>
      </c>
      <c r="F229" s="214"/>
      <c r="G229" s="214"/>
      <c r="H229" s="214"/>
      <c r="I229" s="220"/>
      <c r="J229" s="214"/>
      <c r="K229" s="255"/>
      <c r="L229" s="268"/>
      <c r="M229" s="214"/>
      <c r="N229" s="215"/>
      <c r="O229" s="218"/>
      <c r="P229" s="216"/>
      <c r="Q229" s="217"/>
      <c r="R229" s="215"/>
      <c r="S229" s="219"/>
      <c r="T229" s="217"/>
      <c r="U229" s="215"/>
      <c r="V229" s="219"/>
      <c r="W229" s="217"/>
      <c r="X229" s="215"/>
      <c r="Y229" s="219"/>
      <c r="Z229" s="217"/>
      <c r="AA229" s="214"/>
      <c r="AB229" s="215"/>
      <c r="AC229" s="218"/>
      <c r="AD229" s="216"/>
      <c r="AE229" s="217"/>
      <c r="AF229" s="214"/>
      <c r="AG229" s="215"/>
      <c r="AH229" s="218"/>
      <c r="AI229" s="216"/>
      <c r="AJ229" s="217"/>
      <c r="AK229" s="214"/>
      <c r="AL229" s="215"/>
      <c r="AM229" s="218"/>
      <c r="AN229" s="216"/>
      <c r="AO229" s="217"/>
      <c r="AP229" s="214"/>
      <c r="AQ229" s="215"/>
      <c r="AR229" s="218"/>
      <c r="AS229" s="216"/>
      <c r="AT229" s="217"/>
      <c r="AU229" s="214"/>
      <c r="AV229" s="215"/>
      <c r="AW229" s="218"/>
      <c r="AX229" s="216"/>
      <c r="AY229" s="217"/>
      <c r="AZ229" s="214"/>
      <c r="BA229" s="215"/>
      <c r="BB229" s="218"/>
      <c r="BC229" s="216"/>
      <c r="BD229" s="213"/>
      <c r="BE229" s="214"/>
      <c r="BF229" s="214"/>
      <c r="BG229" s="215"/>
      <c r="BH229" s="218"/>
      <c r="BI229" s="216"/>
      <c r="BJ229" s="213"/>
      <c r="BK229" s="221"/>
      <c r="BL229" s="222">
        <f t="shared" si="310"/>
        <v>0</v>
      </c>
      <c r="BM229" s="223">
        <f t="shared" si="311"/>
        <v>0</v>
      </c>
      <c r="BN229" s="223">
        <f t="shared" si="312"/>
        <v>0</v>
      </c>
      <c r="BO229" s="223">
        <f t="shared" si="313"/>
        <v>0</v>
      </c>
      <c r="BP229" s="223">
        <f t="shared" si="314"/>
        <v>0</v>
      </c>
      <c r="BQ229" s="223">
        <f t="shared" si="315"/>
        <v>0</v>
      </c>
      <c r="BR229" s="224">
        <f t="shared" si="316"/>
        <v>0</v>
      </c>
      <c r="BS229" s="224">
        <f t="shared" si="317"/>
        <v>0</v>
      </c>
      <c r="BT229" s="223">
        <f t="shared" si="318"/>
        <v>0</v>
      </c>
      <c r="BU229" s="223">
        <f t="shared" si="319"/>
        <v>0</v>
      </c>
      <c r="BV229" s="223">
        <f t="shared" si="320"/>
        <v>0</v>
      </c>
      <c r="BW229" s="223">
        <f t="shared" si="321"/>
        <v>0</v>
      </c>
      <c r="BX229" s="223">
        <f t="shared" si="322"/>
        <v>0</v>
      </c>
      <c r="BY229" s="223">
        <f t="shared" si="323"/>
        <v>0</v>
      </c>
      <c r="BZ229" s="223">
        <f t="shared" si="324"/>
        <v>0</v>
      </c>
      <c r="CA229" s="223">
        <f t="shared" si="325"/>
        <v>0</v>
      </c>
      <c r="CB229" s="208">
        <f t="shared" si="326"/>
        <v>0</v>
      </c>
      <c r="CC229" s="223">
        <f t="shared" si="327"/>
        <v>0</v>
      </c>
      <c r="CD229" s="223">
        <f t="shared" si="328"/>
        <v>0</v>
      </c>
      <c r="CE229" s="224">
        <f t="shared" si="329"/>
        <v>0</v>
      </c>
      <c r="CF229" s="224">
        <f t="shared" si="330"/>
        <v>0</v>
      </c>
      <c r="CG229" s="224">
        <f t="shared" si="331"/>
        <v>0</v>
      </c>
      <c r="CH229" s="224">
        <f t="shared" si="332"/>
        <v>0</v>
      </c>
      <c r="CI229" s="224">
        <f t="shared" si="333"/>
        <v>0</v>
      </c>
      <c r="CJ229" s="224">
        <f t="shared" si="334"/>
        <v>0</v>
      </c>
      <c r="CK229" s="224">
        <f t="shared" si="335"/>
        <v>0</v>
      </c>
      <c r="CL229" s="224">
        <f t="shared" si="336"/>
        <v>0</v>
      </c>
      <c r="CM229" s="224">
        <f t="shared" si="337"/>
        <v>0</v>
      </c>
      <c r="CN229" s="224">
        <f t="shared" si="338"/>
        <v>0</v>
      </c>
      <c r="CO229" s="224">
        <f t="shared" si="339"/>
        <v>0</v>
      </c>
      <c r="CP229" s="224">
        <f t="shared" si="340"/>
        <v>0</v>
      </c>
      <c r="CQ229" s="224">
        <f t="shared" si="341"/>
        <v>0</v>
      </c>
      <c r="CR229" s="224" t="str">
        <f t="shared" si="342"/>
        <v/>
      </c>
      <c r="CS229" s="224" t="str">
        <f t="shared" si="343"/>
        <v xml:space="preserve"> </v>
      </c>
      <c r="CT229" s="224" t="str">
        <f t="shared" si="344"/>
        <v/>
      </c>
      <c r="CU229" s="224" t="str">
        <f t="shared" si="345"/>
        <v/>
      </c>
      <c r="CV229" s="224" t="str">
        <f t="shared" si="346"/>
        <v/>
      </c>
      <c r="CW229" s="224" t="str">
        <f t="shared" si="347"/>
        <v/>
      </c>
      <c r="CX229" s="224" t="str">
        <f t="shared" si="348"/>
        <v/>
      </c>
      <c r="CY229" s="224" t="str">
        <f t="shared" si="349"/>
        <v/>
      </c>
      <c r="CZ229" s="224" t="str">
        <f t="shared" si="350"/>
        <v/>
      </c>
      <c r="DA229" s="224" t="str">
        <f t="shared" si="351"/>
        <v/>
      </c>
      <c r="DB229" s="224" t="str">
        <f t="shared" si="352"/>
        <v/>
      </c>
      <c r="DC229" s="224" t="str">
        <f t="shared" si="353"/>
        <v/>
      </c>
      <c r="DD229" s="224" t="str">
        <f t="shared" si="354"/>
        <v/>
      </c>
      <c r="DE229" s="224" t="str">
        <f t="shared" si="355"/>
        <v/>
      </c>
      <c r="DF229" s="224" t="str">
        <f t="shared" si="356"/>
        <v/>
      </c>
      <c r="DG229" s="224" t="str">
        <f t="shared" si="357"/>
        <v/>
      </c>
      <c r="DH229" s="225" t="str">
        <f t="shared" si="358"/>
        <v/>
      </c>
      <c r="DI229" s="224" t="str">
        <f t="shared" si="359"/>
        <v/>
      </c>
      <c r="DJ229" s="224" t="str">
        <f t="shared" si="360"/>
        <v/>
      </c>
      <c r="DK229" s="306">
        <f t="shared" si="361"/>
        <v>0</v>
      </c>
      <c r="DL229" s="306">
        <f t="shared" si="362"/>
        <v>0</v>
      </c>
      <c r="DM229" s="306">
        <f t="shared" si="363"/>
        <v>0</v>
      </c>
      <c r="DN229" s="220"/>
      <c r="DO229" s="224" t="str">
        <f t="shared" si="364"/>
        <v/>
      </c>
      <c r="DP229" s="224" t="str">
        <f t="shared" si="365"/>
        <v/>
      </c>
      <c r="DQ229" s="307"/>
    </row>
    <row r="230" spans="1:121" ht="23.25" customHeight="1" x14ac:dyDescent="0.2">
      <c r="A230" s="249"/>
      <c r="B230" s="264"/>
      <c r="C230" s="230"/>
      <c r="D230" s="325" t="str">
        <f t="shared" si="308"/>
        <v/>
      </c>
      <c r="E230" s="265" t="str">
        <f t="shared" si="309"/>
        <v/>
      </c>
      <c r="F230" s="230"/>
      <c r="G230" s="230"/>
      <c r="H230" s="230"/>
      <c r="I230" s="200"/>
      <c r="J230" s="230"/>
      <c r="K230" s="254"/>
      <c r="L230" s="269"/>
      <c r="M230" s="230"/>
      <c r="N230" s="231"/>
      <c r="O230" s="232"/>
      <c r="P230" s="205"/>
      <c r="Q230" s="203"/>
      <c r="R230" s="231"/>
      <c r="S230" s="233"/>
      <c r="T230" s="203"/>
      <c r="U230" s="231"/>
      <c r="V230" s="233"/>
      <c r="W230" s="203"/>
      <c r="X230" s="231"/>
      <c r="Y230" s="233"/>
      <c r="Z230" s="203"/>
      <c r="AA230" s="230"/>
      <c r="AB230" s="231"/>
      <c r="AC230" s="232"/>
      <c r="AD230" s="205"/>
      <c r="AE230" s="203"/>
      <c r="AF230" s="230"/>
      <c r="AG230" s="231"/>
      <c r="AH230" s="232"/>
      <c r="AI230" s="205"/>
      <c r="AJ230" s="203"/>
      <c r="AK230" s="230"/>
      <c r="AL230" s="231"/>
      <c r="AM230" s="232"/>
      <c r="AN230" s="205"/>
      <c r="AO230" s="203"/>
      <c r="AP230" s="230"/>
      <c r="AQ230" s="231"/>
      <c r="AR230" s="232"/>
      <c r="AS230" s="205"/>
      <c r="AT230" s="203"/>
      <c r="AU230" s="230"/>
      <c r="AV230" s="231"/>
      <c r="AW230" s="232"/>
      <c r="AX230" s="205"/>
      <c r="AY230" s="203"/>
      <c r="AZ230" s="230"/>
      <c r="BA230" s="231"/>
      <c r="BB230" s="232"/>
      <c r="BC230" s="205"/>
      <c r="BD230" s="199"/>
      <c r="BE230" s="230"/>
      <c r="BF230" s="230"/>
      <c r="BG230" s="231"/>
      <c r="BH230" s="232"/>
      <c r="BI230" s="205"/>
      <c r="BJ230" s="229"/>
      <c r="BK230" s="234"/>
      <c r="BL230" s="207">
        <f t="shared" si="310"/>
        <v>0</v>
      </c>
      <c r="BM230" s="208">
        <f t="shared" si="311"/>
        <v>0</v>
      </c>
      <c r="BN230" s="208">
        <f t="shared" si="312"/>
        <v>0</v>
      </c>
      <c r="BO230" s="208">
        <f t="shared" si="313"/>
        <v>0</v>
      </c>
      <c r="BP230" s="208">
        <f t="shared" si="314"/>
        <v>0</v>
      </c>
      <c r="BQ230" s="208">
        <f t="shared" si="315"/>
        <v>0</v>
      </c>
      <c r="BR230" s="209">
        <f t="shared" si="316"/>
        <v>0</v>
      </c>
      <c r="BS230" s="209">
        <f t="shared" si="317"/>
        <v>0</v>
      </c>
      <c r="BT230" s="208">
        <f t="shared" si="318"/>
        <v>0</v>
      </c>
      <c r="BU230" s="208">
        <f t="shared" si="319"/>
        <v>0</v>
      </c>
      <c r="BV230" s="208">
        <f t="shared" si="320"/>
        <v>0</v>
      </c>
      <c r="BW230" s="208">
        <f t="shared" si="321"/>
        <v>0</v>
      </c>
      <c r="BX230" s="208">
        <f t="shared" si="322"/>
        <v>0</v>
      </c>
      <c r="BY230" s="208">
        <f t="shared" si="323"/>
        <v>0</v>
      </c>
      <c r="BZ230" s="208">
        <f t="shared" si="324"/>
        <v>0</v>
      </c>
      <c r="CA230" s="208">
        <f t="shared" si="325"/>
        <v>0</v>
      </c>
      <c r="CB230" s="208">
        <f t="shared" si="326"/>
        <v>0</v>
      </c>
      <c r="CC230" s="208">
        <f t="shared" si="327"/>
        <v>0</v>
      </c>
      <c r="CD230" s="208">
        <f t="shared" si="328"/>
        <v>0</v>
      </c>
      <c r="CE230" s="209">
        <f t="shared" si="329"/>
        <v>0</v>
      </c>
      <c r="CF230" s="209">
        <f t="shared" si="330"/>
        <v>0</v>
      </c>
      <c r="CG230" s="209">
        <f t="shared" si="331"/>
        <v>0</v>
      </c>
      <c r="CH230" s="209">
        <f t="shared" si="332"/>
        <v>0</v>
      </c>
      <c r="CI230" s="209">
        <f t="shared" si="333"/>
        <v>0</v>
      </c>
      <c r="CJ230" s="209">
        <f t="shared" si="334"/>
        <v>0</v>
      </c>
      <c r="CK230" s="209">
        <f t="shared" si="335"/>
        <v>0</v>
      </c>
      <c r="CL230" s="209">
        <f t="shared" si="336"/>
        <v>0</v>
      </c>
      <c r="CM230" s="209">
        <f t="shared" si="337"/>
        <v>0</v>
      </c>
      <c r="CN230" s="209">
        <f t="shared" si="338"/>
        <v>0</v>
      </c>
      <c r="CO230" s="209">
        <f t="shared" si="339"/>
        <v>0</v>
      </c>
      <c r="CP230" s="209">
        <f t="shared" si="340"/>
        <v>0</v>
      </c>
      <c r="CQ230" s="209">
        <f t="shared" si="341"/>
        <v>0</v>
      </c>
      <c r="CR230" s="209" t="str">
        <f t="shared" si="342"/>
        <v/>
      </c>
      <c r="CS230" s="209" t="str">
        <f t="shared" si="343"/>
        <v xml:space="preserve"> </v>
      </c>
      <c r="CT230" s="209" t="str">
        <f t="shared" si="344"/>
        <v/>
      </c>
      <c r="CU230" s="209" t="str">
        <f t="shared" si="345"/>
        <v/>
      </c>
      <c r="CV230" s="209" t="str">
        <f t="shared" si="346"/>
        <v/>
      </c>
      <c r="CW230" s="209" t="str">
        <f t="shared" si="347"/>
        <v/>
      </c>
      <c r="CX230" s="209" t="str">
        <f t="shared" si="348"/>
        <v/>
      </c>
      <c r="CY230" s="209" t="str">
        <f t="shared" si="349"/>
        <v/>
      </c>
      <c r="CZ230" s="209" t="str">
        <f t="shared" si="350"/>
        <v/>
      </c>
      <c r="DA230" s="209" t="str">
        <f t="shared" si="351"/>
        <v/>
      </c>
      <c r="DB230" s="209" t="str">
        <f t="shared" si="352"/>
        <v/>
      </c>
      <c r="DC230" s="209" t="str">
        <f t="shared" si="353"/>
        <v/>
      </c>
      <c r="DD230" s="209" t="str">
        <f t="shared" si="354"/>
        <v/>
      </c>
      <c r="DE230" s="209" t="str">
        <f t="shared" si="355"/>
        <v/>
      </c>
      <c r="DF230" s="209" t="str">
        <f t="shared" si="356"/>
        <v/>
      </c>
      <c r="DG230" s="209" t="str">
        <f t="shared" si="357"/>
        <v/>
      </c>
      <c r="DH230" s="210" t="str">
        <f t="shared" si="358"/>
        <v/>
      </c>
      <c r="DI230" s="272" t="str">
        <f t="shared" si="359"/>
        <v/>
      </c>
      <c r="DJ230" s="272" t="str">
        <f t="shared" si="360"/>
        <v/>
      </c>
      <c r="DK230" s="200">
        <f t="shared" si="361"/>
        <v>0</v>
      </c>
      <c r="DL230" s="200">
        <f t="shared" si="362"/>
        <v>0</v>
      </c>
      <c r="DM230" s="200">
        <f t="shared" si="363"/>
        <v>0</v>
      </c>
      <c r="DN230" s="200"/>
      <c r="DO230" s="272" t="str">
        <f t="shared" si="364"/>
        <v/>
      </c>
      <c r="DP230" s="272" t="str">
        <f t="shared" si="365"/>
        <v/>
      </c>
      <c r="DQ230" s="308"/>
    </row>
    <row r="231" spans="1:121" ht="23.25" customHeight="1" x14ac:dyDescent="0.2">
      <c r="A231" s="248"/>
      <c r="B231" s="263"/>
      <c r="C231" s="214"/>
      <c r="D231" s="324" t="str">
        <f t="shared" si="308"/>
        <v/>
      </c>
      <c r="E231" s="150" t="str">
        <f t="shared" si="309"/>
        <v/>
      </c>
      <c r="F231" s="214"/>
      <c r="G231" s="214"/>
      <c r="H231" s="214"/>
      <c r="I231" s="220"/>
      <c r="J231" s="214"/>
      <c r="K231" s="255"/>
      <c r="L231" s="268"/>
      <c r="M231" s="214"/>
      <c r="N231" s="215"/>
      <c r="O231" s="218"/>
      <c r="P231" s="216"/>
      <c r="Q231" s="217"/>
      <c r="R231" s="215"/>
      <c r="S231" s="219"/>
      <c r="T231" s="217"/>
      <c r="U231" s="215"/>
      <c r="V231" s="219"/>
      <c r="W231" s="217"/>
      <c r="X231" s="215"/>
      <c r="Y231" s="219"/>
      <c r="Z231" s="217"/>
      <c r="AA231" s="214"/>
      <c r="AB231" s="215"/>
      <c r="AC231" s="218"/>
      <c r="AD231" s="216"/>
      <c r="AE231" s="217"/>
      <c r="AF231" s="214"/>
      <c r="AG231" s="215"/>
      <c r="AH231" s="218"/>
      <c r="AI231" s="216"/>
      <c r="AJ231" s="217"/>
      <c r="AK231" s="214"/>
      <c r="AL231" s="215"/>
      <c r="AM231" s="218"/>
      <c r="AN231" s="216"/>
      <c r="AO231" s="217"/>
      <c r="AP231" s="214"/>
      <c r="AQ231" s="215"/>
      <c r="AR231" s="218"/>
      <c r="AS231" s="216"/>
      <c r="AT231" s="217"/>
      <c r="AU231" s="214"/>
      <c r="AV231" s="215"/>
      <c r="AW231" s="218"/>
      <c r="AX231" s="216"/>
      <c r="AY231" s="217"/>
      <c r="AZ231" s="214"/>
      <c r="BA231" s="215"/>
      <c r="BB231" s="218"/>
      <c r="BC231" s="216"/>
      <c r="BD231" s="213"/>
      <c r="BE231" s="214"/>
      <c r="BF231" s="214"/>
      <c r="BG231" s="215"/>
      <c r="BH231" s="218"/>
      <c r="BI231" s="216"/>
      <c r="BJ231" s="213"/>
      <c r="BK231" s="221"/>
      <c r="BL231" s="222">
        <f t="shared" si="310"/>
        <v>0</v>
      </c>
      <c r="BM231" s="223">
        <f t="shared" si="311"/>
        <v>0</v>
      </c>
      <c r="BN231" s="223">
        <f t="shared" si="312"/>
        <v>0</v>
      </c>
      <c r="BO231" s="223">
        <f t="shared" si="313"/>
        <v>0</v>
      </c>
      <c r="BP231" s="223">
        <f t="shared" si="314"/>
        <v>0</v>
      </c>
      <c r="BQ231" s="223">
        <f t="shared" si="315"/>
        <v>0</v>
      </c>
      <c r="BR231" s="224">
        <f t="shared" si="316"/>
        <v>0</v>
      </c>
      <c r="BS231" s="224">
        <f t="shared" si="317"/>
        <v>0</v>
      </c>
      <c r="BT231" s="223">
        <f t="shared" si="318"/>
        <v>0</v>
      </c>
      <c r="BU231" s="223">
        <f t="shared" si="319"/>
        <v>0</v>
      </c>
      <c r="BV231" s="223">
        <f t="shared" si="320"/>
        <v>0</v>
      </c>
      <c r="BW231" s="223">
        <f t="shared" si="321"/>
        <v>0</v>
      </c>
      <c r="BX231" s="223">
        <f t="shared" si="322"/>
        <v>0</v>
      </c>
      <c r="BY231" s="223">
        <f t="shared" si="323"/>
        <v>0</v>
      </c>
      <c r="BZ231" s="223">
        <f t="shared" si="324"/>
        <v>0</v>
      </c>
      <c r="CA231" s="223">
        <f t="shared" si="325"/>
        <v>0</v>
      </c>
      <c r="CB231" s="208">
        <f t="shared" si="326"/>
        <v>0</v>
      </c>
      <c r="CC231" s="223">
        <f t="shared" si="327"/>
        <v>0</v>
      </c>
      <c r="CD231" s="223">
        <f t="shared" si="328"/>
        <v>0</v>
      </c>
      <c r="CE231" s="224">
        <f t="shared" si="329"/>
        <v>0</v>
      </c>
      <c r="CF231" s="224">
        <f t="shared" si="330"/>
        <v>0</v>
      </c>
      <c r="CG231" s="224">
        <f t="shared" si="331"/>
        <v>0</v>
      </c>
      <c r="CH231" s="224">
        <f t="shared" si="332"/>
        <v>0</v>
      </c>
      <c r="CI231" s="224">
        <f t="shared" si="333"/>
        <v>0</v>
      </c>
      <c r="CJ231" s="224">
        <f t="shared" si="334"/>
        <v>0</v>
      </c>
      <c r="CK231" s="224">
        <f t="shared" si="335"/>
        <v>0</v>
      </c>
      <c r="CL231" s="224">
        <f t="shared" si="336"/>
        <v>0</v>
      </c>
      <c r="CM231" s="224">
        <f t="shared" si="337"/>
        <v>0</v>
      </c>
      <c r="CN231" s="224">
        <f t="shared" si="338"/>
        <v>0</v>
      </c>
      <c r="CO231" s="224">
        <f t="shared" si="339"/>
        <v>0</v>
      </c>
      <c r="CP231" s="224">
        <f t="shared" si="340"/>
        <v>0</v>
      </c>
      <c r="CQ231" s="224">
        <f t="shared" si="341"/>
        <v>0</v>
      </c>
      <c r="CR231" s="224" t="str">
        <f t="shared" si="342"/>
        <v/>
      </c>
      <c r="CS231" s="224" t="str">
        <f t="shared" si="343"/>
        <v xml:space="preserve"> </v>
      </c>
      <c r="CT231" s="224" t="str">
        <f t="shared" si="344"/>
        <v/>
      </c>
      <c r="CU231" s="224" t="str">
        <f t="shared" si="345"/>
        <v/>
      </c>
      <c r="CV231" s="224" t="str">
        <f t="shared" si="346"/>
        <v/>
      </c>
      <c r="CW231" s="224" t="str">
        <f t="shared" si="347"/>
        <v/>
      </c>
      <c r="CX231" s="224" t="str">
        <f t="shared" si="348"/>
        <v/>
      </c>
      <c r="CY231" s="224" t="str">
        <f t="shared" si="349"/>
        <v/>
      </c>
      <c r="CZ231" s="224" t="str">
        <f t="shared" si="350"/>
        <v/>
      </c>
      <c r="DA231" s="224" t="str">
        <f t="shared" si="351"/>
        <v/>
      </c>
      <c r="DB231" s="224" t="str">
        <f t="shared" si="352"/>
        <v/>
      </c>
      <c r="DC231" s="224" t="str">
        <f t="shared" si="353"/>
        <v/>
      </c>
      <c r="DD231" s="224" t="str">
        <f t="shared" si="354"/>
        <v/>
      </c>
      <c r="DE231" s="224" t="str">
        <f t="shared" si="355"/>
        <v/>
      </c>
      <c r="DF231" s="224" t="str">
        <f t="shared" si="356"/>
        <v/>
      </c>
      <c r="DG231" s="224" t="str">
        <f t="shared" si="357"/>
        <v/>
      </c>
      <c r="DH231" s="225" t="str">
        <f t="shared" si="358"/>
        <v/>
      </c>
      <c r="DI231" s="224" t="str">
        <f t="shared" si="359"/>
        <v/>
      </c>
      <c r="DJ231" s="224" t="str">
        <f t="shared" si="360"/>
        <v/>
      </c>
      <c r="DK231" s="306">
        <f t="shared" si="361"/>
        <v>0</v>
      </c>
      <c r="DL231" s="306">
        <f t="shared" si="362"/>
        <v>0</v>
      </c>
      <c r="DM231" s="306">
        <f t="shared" si="363"/>
        <v>0</v>
      </c>
      <c r="DN231" s="220"/>
      <c r="DO231" s="224" t="str">
        <f t="shared" si="364"/>
        <v/>
      </c>
      <c r="DP231" s="224" t="str">
        <f t="shared" si="365"/>
        <v/>
      </c>
      <c r="DQ231" s="307"/>
    </row>
    <row r="232" spans="1:121" ht="23.25" customHeight="1" x14ac:dyDescent="0.2">
      <c r="A232" s="249"/>
      <c r="B232" s="264"/>
      <c r="C232" s="230"/>
      <c r="D232" s="325" t="str">
        <f t="shared" si="308"/>
        <v/>
      </c>
      <c r="E232" s="265" t="str">
        <f t="shared" si="309"/>
        <v/>
      </c>
      <c r="F232" s="230"/>
      <c r="G232" s="230"/>
      <c r="H232" s="230"/>
      <c r="I232" s="200"/>
      <c r="J232" s="230"/>
      <c r="K232" s="254"/>
      <c r="L232" s="269"/>
      <c r="M232" s="230"/>
      <c r="N232" s="231"/>
      <c r="O232" s="232"/>
      <c r="P232" s="205"/>
      <c r="Q232" s="203"/>
      <c r="R232" s="231"/>
      <c r="S232" s="233"/>
      <c r="T232" s="203"/>
      <c r="U232" s="231"/>
      <c r="V232" s="233"/>
      <c r="W232" s="203"/>
      <c r="X232" s="231"/>
      <c r="Y232" s="233"/>
      <c r="Z232" s="203"/>
      <c r="AA232" s="230"/>
      <c r="AB232" s="231"/>
      <c r="AC232" s="232"/>
      <c r="AD232" s="205"/>
      <c r="AE232" s="203"/>
      <c r="AF232" s="230"/>
      <c r="AG232" s="231"/>
      <c r="AH232" s="232"/>
      <c r="AI232" s="205"/>
      <c r="AJ232" s="203"/>
      <c r="AK232" s="230"/>
      <c r="AL232" s="231"/>
      <c r="AM232" s="232"/>
      <c r="AN232" s="205"/>
      <c r="AO232" s="203"/>
      <c r="AP232" s="230"/>
      <c r="AQ232" s="231"/>
      <c r="AR232" s="232"/>
      <c r="AS232" s="205"/>
      <c r="AT232" s="203"/>
      <c r="AU232" s="230"/>
      <c r="AV232" s="231"/>
      <c r="AW232" s="232"/>
      <c r="AX232" s="205"/>
      <c r="AY232" s="203"/>
      <c r="AZ232" s="230"/>
      <c r="BA232" s="231"/>
      <c r="BB232" s="232"/>
      <c r="BC232" s="205"/>
      <c r="BD232" s="199"/>
      <c r="BE232" s="230"/>
      <c r="BF232" s="230"/>
      <c r="BG232" s="231"/>
      <c r="BH232" s="232"/>
      <c r="BI232" s="205"/>
      <c r="BJ232" s="229"/>
      <c r="BK232" s="234"/>
      <c r="BL232" s="207">
        <f t="shared" si="310"/>
        <v>0</v>
      </c>
      <c r="BM232" s="208">
        <f t="shared" si="311"/>
        <v>0</v>
      </c>
      <c r="BN232" s="208">
        <f t="shared" si="312"/>
        <v>0</v>
      </c>
      <c r="BO232" s="208">
        <f t="shared" si="313"/>
        <v>0</v>
      </c>
      <c r="BP232" s="208">
        <f t="shared" si="314"/>
        <v>0</v>
      </c>
      <c r="BQ232" s="208">
        <f t="shared" si="315"/>
        <v>0</v>
      </c>
      <c r="BR232" s="209">
        <f t="shared" si="316"/>
        <v>0</v>
      </c>
      <c r="BS232" s="209">
        <f t="shared" si="317"/>
        <v>0</v>
      </c>
      <c r="BT232" s="208">
        <f t="shared" si="318"/>
        <v>0</v>
      </c>
      <c r="BU232" s="208">
        <f t="shared" si="319"/>
        <v>0</v>
      </c>
      <c r="BV232" s="208">
        <f t="shared" si="320"/>
        <v>0</v>
      </c>
      <c r="BW232" s="208">
        <f t="shared" si="321"/>
        <v>0</v>
      </c>
      <c r="BX232" s="208">
        <f t="shared" si="322"/>
        <v>0</v>
      </c>
      <c r="BY232" s="208">
        <f t="shared" si="323"/>
        <v>0</v>
      </c>
      <c r="BZ232" s="208">
        <f t="shared" si="324"/>
        <v>0</v>
      </c>
      <c r="CA232" s="208">
        <f t="shared" si="325"/>
        <v>0</v>
      </c>
      <c r="CB232" s="208">
        <f t="shared" si="326"/>
        <v>0</v>
      </c>
      <c r="CC232" s="208">
        <f t="shared" si="327"/>
        <v>0</v>
      </c>
      <c r="CD232" s="208">
        <f t="shared" si="328"/>
        <v>0</v>
      </c>
      <c r="CE232" s="209">
        <f t="shared" si="329"/>
        <v>0</v>
      </c>
      <c r="CF232" s="209">
        <f t="shared" si="330"/>
        <v>0</v>
      </c>
      <c r="CG232" s="209">
        <f t="shared" si="331"/>
        <v>0</v>
      </c>
      <c r="CH232" s="209">
        <f t="shared" si="332"/>
        <v>0</v>
      </c>
      <c r="CI232" s="209">
        <f t="shared" si="333"/>
        <v>0</v>
      </c>
      <c r="CJ232" s="209">
        <f t="shared" si="334"/>
        <v>0</v>
      </c>
      <c r="CK232" s="209">
        <f t="shared" si="335"/>
        <v>0</v>
      </c>
      <c r="CL232" s="209">
        <f t="shared" si="336"/>
        <v>0</v>
      </c>
      <c r="CM232" s="209">
        <f t="shared" si="337"/>
        <v>0</v>
      </c>
      <c r="CN232" s="209">
        <f t="shared" si="338"/>
        <v>0</v>
      </c>
      <c r="CO232" s="209">
        <f t="shared" si="339"/>
        <v>0</v>
      </c>
      <c r="CP232" s="209">
        <f t="shared" si="340"/>
        <v>0</v>
      </c>
      <c r="CQ232" s="209">
        <f t="shared" si="341"/>
        <v>0</v>
      </c>
      <c r="CR232" s="209" t="str">
        <f t="shared" si="342"/>
        <v/>
      </c>
      <c r="CS232" s="209" t="str">
        <f t="shared" si="343"/>
        <v xml:space="preserve"> </v>
      </c>
      <c r="CT232" s="209" t="str">
        <f t="shared" si="344"/>
        <v/>
      </c>
      <c r="CU232" s="209" t="str">
        <f t="shared" si="345"/>
        <v/>
      </c>
      <c r="CV232" s="209" t="str">
        <f t="shared" si="346"/>
        <v/>
      </c>
      <c r="CW232" s="209" t="str">
        <f t="shared" si="347"/>
        <v/>
      </c>
      <c r="CX232" s="209" t="str">
        <f t="shared" si="348"/>
        <v/>
      </c>
      <c r="CY232" s="209" t="str">
        <f t="shared" si="349"/>
        <v/>
      </c>
      <c r="CZ232" s="209" t="str">
        <f t="shared" si="350"/>
        <v/>
      </c>
      <c r="DA232" s="209" t="str">
        <f t="shared" si="351"/>
        <v/>
      </c>
      <c r="DB232" s="209" t="str">
        <f t="shared" si="352"/>
        <v/>
      </c>
      <c r="DC232" s="209" t="str">
        <f t="shared" si="353"/>
        <v/>
      </c>
      <c r="DD232" s="209" t="str">
        <f t="shared" si="354"/>
        <v/>
      </c>
      <c r="DE232" s="209" t="str">
        <f t="shared" si="355"/>
        <v/>
      </c>
      <c r="DF232" s="209" t="str">
        <f t="shared" si="356"/>
        <v/>
      </c>
      <c r="DG232" s="209" t="str">
        <f t="shared" si="357"/>
        <v/>
      </c>
      <c r="DH232" s="210" t="str">
        <f t="shared" si="358"/>
        <v/>
      </c>
      <c r="DI232" s="272" t="str">
        <f t="shared" si="359"/>
        <v/>
      </c>
      <c r="DJ232" s="272" t="str">
        <f t="shared" si="360"/>
        <v/>
      </c>
      <c r="DK232" s="200">
        <f t="shared" si="361"/>
        <v>0</v>
      </c>
      <c r="DL232" s="200">
        <f t="shared" si="362"/>
        <v>0</v>
      </c>
      <c r="DM232" s="200">
        <f t="shared" si="363"/>
        <v>0</v>
      </c>
      <c r="DN232" s="200"/>
      <c r="DO232" s="272" t="str">
        <f t="shared" si="364"/>
        <v/>
      </c>
      <c r="DP232" s="272" t="str">
        <f t="shared" si="365"/>
        <v/>
      </c>
      <c r="DQ232" s="308"/>
    </row>
    <row r="233" spans="1:121" ht="23.25" customHeight="1" x14ac:dyDescent="0.2">
      <c r="A233" s="248"/>
      <c r="B233" s="263"/>
      <c r="C233" s="214"/>
      <c r="D233" s="324" t="str">
        <f t="shared" si="308"/>
        <v/>
      </c>
      <c r="E233" s="150" t="str">
        <f t="shared" si="309"/>
        <v/>
      </c>
      <c r="F233" s="214"/>
      <c r="G233" s="214"/>
      <c r="H233" s="214"/>
      <c r="I233" s="220"/>
      <c r="J233" s="214"/>
      <c r="K233" s="255"/>
      <c r="L233" s="268"/>
      <c r="M233" s="214"/>
      <c r="N233" s="215"/>
      <c r="O233" s="218"/>
      <c r="P233" s="216"/>
      <c r="Q233" s="217"/>
      <c r="R233" s="215"/>
      <c r="S233" s="219"/>
      <c r="T233" s="217"/>
      <c r="U233" s="215"/>
      <c r="V233" s="219"/>
      <c r="W233" s="217"/>
      <c r="X233" s="215"/>
      <c r="Y233" s="219"/>
      <c r="Z233" s="217"/>
      <c r="AA233" s="214"/>
      <c r="AB233" s="215"/>
      <c r="AC233" s="218"/>
      <c r="AD233" s="216"/>
      <c r="AE233" s="217"/>
      <c r="AF233" s="214"/>
      <c r="AG233" s="215"/>
      <c r="AH233" s="218"/>
      <c r="AI233" s="216"/>
      <c r="AJ233" s="217"/>
      <c r="AK233" s="214"/>
      <c r="AL233" s="215"/>
      <c r="AM233" s="218"/>
      <c r="AN233" s="216"/>
      <c r="AO233" s="217"/>
      <c r="AP233" s="214"/>
      <c r="AQ233" s="215"/>
      <c r="AR233" s="218"/>
      <c r="AS233" s="216"/>
      <c r="AT233" s="217"/>
      <c r="AU233" s="214"/>
      <c r="AV233" s="215"/>
      <c r="AW233" s="218"/>
      <c r="AX233" s="216"/>
      <c r="AY233" s="217"/>
      <c r="AZ233" s="214"/>
      <c r="BA233" s="215"/>
      <c r="BB233" s="218"/>
      <c r="BC233" s="216"/>
      <c r="BD233" s="213"/>
      <c r="BE233" s="214"/>
      <c r="BF233" s="214"/>
      <c r="BG233" s="215"/>
      <c r="BH233" s="218"/>
      <c r="BI233" s="216"/>
      <c r="BJ233" s="213"/>
      <c r="BK233" s="221"/>
      <c r="BL233" s="222">
        <f t="shared" si="310"/>
        <v>0</v>
      </c>
      <c r="BM233" s="223">
        <f t="shared" si="311"/>
        <v>0</v>
      </c>
      <c r="BN233" s="223">
        <f t="shared" si="312"/>
        <v>0</v>
      </c>
      <c r="BO233" s="223">
        <f t="shared" si="313"/>
        <v>0</v>
      </c>
      <c r="BP233" s="223">
        <f t="shared" si="314"/>
        <v>0</v>
      </c>
      <c r="BQ233" s="223">
        <f t="shared" si="315"/>
        <v>0</v>
      </c>
      <c r="BR233" s="224">
        <f t="shared" si="316"/>
        <v>0</v>
      </c>
      <c r="BS233" s="224">
        <f t="shared" si="317"/>
        <v>0</v>
      </c>
      <c r="BT233" s="223">
        <f t="shared" si="318"/>
        <v>0</v>
      </c>
      <c r="BU233" s="223">
        <f t="shared" si="319"/>
        <v>0</v>
      </c>
      <c r="BV233" s="223">
        <f t="shared" si="320"/>
        <v>0</v>
      </c>
      <c r="BW233" s="223">
        <f t="shared" si="321"/>
        <v>0</v>
      </c>
      <c r="BX233" s="223">
        <f t="shared" si="322"/>
        <v>0</v>
      </c>
      <c r="BY233" s="223">
        <f t="shared" si="323"/>
        <v>0</v>
      </c>
      <c r="BZ233" s="223">
        <f t="shared" si="324"/>
        <v>0</v>
      </c>
      <c r="CA233" s="223">
        <f t="shared" si="325"/>
        <v>0</v>
      </c>
      <c r="CB233" s="208">
        <f t="shared" si="326"/>
        <v>0</v>
      </c>
      <c r="CC233" s="223">
        <f t="shared" si="327"/>
        <v>0</v>
      </c>
      <c r="CD233" s="223">
        <f t="shared" si="328"/>
        <v>0</v>
      </c>
      <c r="CE233" s="224">
        <f t="shared" si="329"/>
        <v>0</v>
      </c>
      <c r="CF233" s="224">
        <f t="shared" si="330"/>
        <v>0</v>
      </c>
      <c r="CG233" s="224">
        <f t="shared" si="331"/>
        <v>0</v>
      </c>
      <c r="CH233" s="224">
        <f t="shared" si="332"/>
        <v>0</v>
      </c>
      <c r="CI233" s="224">
        <f t="shared" si="333"/>
        <v>0</v>
      </c>
      <c r="CJ233" s="224">
        <f t="shared" si="334"/>
        <v>0</v>
      </c>
      <c r="CK233" s="224">
        <f t="shared" si="335"/>
        <v>0</v>
      </c>
      <c r="CL233" s="224">
        <f t="shared" si="336"/>
        <v>0</v>
      </c>
      <c r="CM233" s="224">
        <f t="shared" si="337"/>
        <v>0</v>
      </c>
      <c r="CN233" s="224">
        <f t="shared" si="338"/>
        <v>0</v>
      </c>
      <c r="CO233" s="224">
        <f t="shared" si="339"/>
        <v>0</v>
      </c>
      <c r="CP233" s="224">
        <f t="shared" si="340"/>
        <v>0</v>
      </c>
      <c r="CQ233" s="224">
        <f t="shared" si="341"/>
        <v>0</v>
      </c>
      <c r="CR233" s="224" t="str">
        <f t="shared" si="342"/>
        <v/>
      </c>
      <c r="CS233" s="224" t="str">
        <f t="shared" si="343"/>
        <v xml:space="preserve"> </v>
      </c>
      <c r="CT233" s="224" t="str">
        <f t="shared" si="344"/>
        <v/>
      </c>
      <c r="CU233" s="224" t="str">
        <f t="shared" si="345"/>
        <v/>
      </c>
      <c r="CV233" s="224" t="str">
        <f t="shared" si="346"/>
        <v/>
      </c>
      <c r="CW233" s="224" t="str">
        <f t="shared" si="347"/>
        <v/>
      </c>
      <c r="CX233" s="224" t="str">
        <f t="shared" si="348"/>
        <v/>
      </c>
      <c r="CY233" s="224" t="str">
        <f t="shared" si="349"/>
        <v/>
      </c>
      <c r="CZ233" s="224" t="str">
        <f t="shared" si="350"/>
        <v/>
      </c>
      <c r="DA233" s="224" t="str">
        <f t="shared" si="351"/>
        <v/>
      </c>
      <c r="DB233" s="224" t="str">
        <f t="shared" si="352"/>
        <v/>
      </c>
      <c r="DC233" s="224" t="str">
        <f t="shared" si="353"/>
        <v/>
      </c>
      <c r="DD233" s="224" t="str">
        <f t="shared" si="354"/>
        <v/>
      </c>
      <c r="DE233" s="224" t="str">
        <f t="shared" si="355"/>
        <v/>
      </c>
      <c r="DF233" s="224" t="str">
        <f t="shared" si="356"/>
        <v/>
      </c>
      <c r="DG233" s="224" t="str">
        <f t="shared" si="357"/>
        <v/>
      </c>
      <c r="DH233" s="225" t="str">
        <f t="shared" si="358"/>
        <v/>
      </c>
      <c r="DI233" s="224" t="str">
        <f t="shared" si="359"/>
        <v/>
      </c>
      <c r="DJ233" s="224" t="str">
        <f t="shared" si="360"/>
        <v/>
      </c>
      <c r="DK233" s="306">
        <f t="shared" si="361"/>
        <v>0</v>
      </c>
      <c r="DL233" s="306">
        <f t="shared" si="362"/>
        <v>0</v>
      </c>
      <c r="DM233" s="306">
        <f t="shared" si="363"/>
        <v>0</v>
      </c>
      <c r="DN233" s="220"/>
      <c r="DO233" s="224" t="str">
        <f t="shared" si="364"/>
        <v/>
      </c>
      <c r="DP233" s="224" t="str">
        <f t="shared" si="365"/>
        <v/>
      </c>
      <c r="DQ233" s="307"/>
    </row>
    <row r="234" spans="1:121" ht="23.25" customHeight="1" x14ac:dyDescent="0.2">
      <c r="A234" s="249"/>
      <c r="B234" s="264"/>
      <c r="C234" s="230"/>
      <c r="D234" s="325" t="str">
        <f t="shared" si="308"/>
        <v/>
      </c>
      <c r="E234" s="265" t="str">
        <f t="shared" si="309"/>
        <v/>
      </c>
      <c r="F234" s="230"/>
      <c r="G234" s="230"/>
      <c r="H234" s="230"/>
      <c r="I234" s="200"/>
      <c r="J234" s="230"/>
      <c r="K234" s="254"/>
      <c r="L234" s="269"/>
      <c r="M234" s="230"/>
      <c r="N234" s="231"/>
      <c r="O234" s="232"/>
      <c r="P234" s="205"/>
      <c r="Q234" s="203"/>
      <c r="R234" s="231"/>
      <c r="S234" s="233"/>
      <c r="T234" s="203"/>
      <c r="U234" s="231"/>
      <c r="V234" s="233"/>
      <c r="W234" s="203"/>
      <c r="X234" s="231"/>
      <c r="Y234" s="233"/>
      <c r="Z234" s="203"/>
      <c r="AA234" s="230"/>
      <c r="AB234" s="231"/>
      <c r="AC234" s="232"/>
      <c r="AD234" s="205"/>
      <c r="AE234" s="203"/>
      <c r="AF234" s="230"/>
      <c r="AG234" s="231"/>
      <c r="AH234" s="232"/>
      <c r="AI234" s="205"/>
      <c r="AJ234" s="203"/>
      <c r="AK234" s="230"/>
      <c r="AL234" s="231"/>
      <c r="AM234" s="232"/>
      <c r="AN234" s="205"/>
      <c r="AO234" s="203"/>
      <c r="AP234" s="230"/>
      <c r="AQ234" s="231"/>
      <c r="AR234" s="232"/>
      <c r="AS234" s="205"/>
      <c r="AT234" s="203"/>
      <c r="AU234" s="230"/>
      <c r="AV234" s="231"/>
      <c r="AW234" s="232"/>
      <c r="AX234" s="205"/>
      <c r="AY234" s="203"/>
      <c r="AZ234" s="230"/>
      <c r="BA234" s="231"/>
      <c r="BB234" s="232"/>
      <c r="BC234" s="205"/>
      <c r="BD234" s="199"/>
      <c r="BE234" s="230"/>
      <c r="BF234" s="230"/>
      <c r="BG234" s="231"/>
      <c r="BH234" s="232"/>
      <c r="BI234" s="205"/>
      <c r="BJ234" s="229"/>
      <c r="BK234" s="234"/>
      <c r="BL234" s="207">
        <f t="shared" si="310"/>
        <v>0</v>
      </c>
      <c r="BM234" s="208">
        <f t="shared" si="311"/>
        <v>0</v>
      </c>
      <c r="BN234" s="208">
        <f t="shared" si="312"/>
        <v>0</v>
      </c>
      <c r="BO234" s="208">
        <f t="shared" si="313"/>
        <v>0</v>
      </c>
      <c r="BP234" s="208">
        <f t="shared" si="314"/>
        <v>0</v>
      </c>
      <c r="BQ234" s="208">
        <f t="shared" si="315"/>
        <v>0</v>
      </c>
      <c r="BR234" s="209">
        <f t="shared" si="316"/>
        <v>0</v>
      </c>
      <c r="BS234" s="209">
        <f t="shared" si="317"/>
        <v>0</v>
      </c>
      <c r="BT234" s="208">
        <f t="shared" si="318"/>
        <v>0</v>
      </c>
      <c r="BU234" s="208">
        <f t="shared" si="319"/>
        <v>0</v>
      </c>
      <c r="BV234" s="208">
        <f t="shared" si="320"/>
        <v>0</v>
      </c>
      <c r="BW234" s="208">
        <f t="shared" si="321"/>
        <v>0</v>
      </c>
      <c r="BX234" s="208">
        <f t="shared" si="322"/>
        <v>0</v>
      </c>
      <c r="BY234" s="208">
        <f t="shared" si="323"/>
        <v>0</v>
      </c>
      <c r="BZ234" s="208">
        <f t="shared" si="324"/>
        <v>0</v>
      </c>
      <c r="CA234" s="208">
        <f t="shared" si="325"/>
        <v>0</v>
      </c>
      <c r="CB234" s="208">
        <f t="shared" si="326"/>
        <v>0</v>
      </c>
      <c r="CC234" s="208">
        <f t="shared" si="327"/>
        <v>0</v>
      </c>
      <c r="CD234" s="208">
        <f t="shared" si="328"/>
        <v>0</v>
      </c>
      <c r="CE234" s="209">
        <f t="shared" si="329"/>
        <v>0</v>
      </c>
      <c r="CF234" s="209">
        <f t="shared" si="330"/>
        <v>0</v>
      </c>
      <c r="CG234" s="209">
        <f t="shared" si="331"/>
        <v>0</v>
      </c>
      <c r="CH234" s="209">
        <f t="shared" si="332"/>
        <v>0</v>
      </c>
      <c r="CI234" s="209">
        <f t="shared" si="333"/>
        <v>0</v>
      </c>
      <c r="CJ234" s="209">
        <f t="shared" si="334"/>
        <v>0</v>
      </c>
      <c r="CK234" s="209">
        <f t="shared" si="335"/>
        <v>0</v>
      </c>
      <c r="CL234" s="209">
        <f t="shared" si="336"/>
        <v>0</v>
      </c>
      <c r="CM234" s="209">
        <f t="shared" si="337"/>
        <v>0</v>
      </c>
      <c r="CN234" s="209">
        <f t="shared" si="338"/>
        <v>0</v>
      </c>
      <c r="CO234" s="209">
        <f t="shared" si="339"/>
        <v>0</v>
      </c>
      <c r="CP234" s="209">
        <f t="shared" si="340"/>
        <v>0</v>
      </c>
      <c r="CQ234" s="209">
        <f t="shared" si="341"/>
        <v>0</v>
      </c>
      <c r="CR234" s="209" t="str">
        <f t="shared" si="342"/>
        <v/>
      </c>
      <c r="CS234" s="209" t="str">
        <f t="shared" si="343"/>
        <v xml:space="preserve"> </v>
      </c>
      <c r="CT234" s="209" t="str">
        <f t="shared" si="344"/>
        <v/>
      </c>
      <c r="CU234" s="209" t="str">
        <f t="shared" si="345"/>
        <v/>
      </c>
      <c r="CV234" s="209" t="str">
        <f t="shared" si="346"/>
        <v/>
      </c>
      <c r="CW234" s="209" t="str">
        <f t="shared" si="347"/>
        <v/>
      </c>
      <c r="CX234" s="209" t="str">
        <f t="shared" si="348"/>
        <v/>
      </c>
      <c r="CY234" s="209" t="str">
        <f t="shared" si="349"/>
        <v/>
      </c>
      <c r="CZ234" s="209" t="str">
        <f t="shared" si="350"/>
        <v/>
      </c>
      <c r="DA234" s="209" t="str">
        <f t="shared" si="351"/>
        <v/>
      </c>
      <c r="DB234" s="209" t="str">
        <f t="shared" si="352"/>
        <v/>
      </c>
      <c r="DC234" s="209" t="str">
        <f t="shared" si="353"/>
        <v/>
      </c>
      <c r="DD234" s="209" t="str">
        <f t="shared" si="354"/>
        <v/>
      </c>
      <c r="DE234" s="209" t="str">
        <f t="shared" si="355"/>
        <v/>
      </c>
      <c r="DF234" s="209" t="str">
        <f t="shared" si="356"/>
        <v/>
      </c>
      <c r="DG234" s="209" t="str">
        <f t="shared" si="357"/>
        <v/>
      </c>
      <c r="DH234" s="210" t="str">
        <f t="shared" si="358"/>
        <v/>
      </c>
      <c r="DI234" s="272" t="str">
        <f t="shared" si="359"/>
        <v/>
      </c>
      <c r="DJ234" s="272" t="str">
        <f t="shared" si="360"/>
        <v/>
      </c>
      <c r="DK234" s="200">
        <f t="shared" si="361"/>
        <v>0</v>
      </c>
      <c r="DL234" s="200">
        <f t="shared" si="362"/>
        <v>0</v>
      </c>
      <c r="DM234" s="200">
        <f t="shared" si="363"/>
        <v>0</v>
      </c>
      <c r="DN234" s="200"/>
      <c r="DO234" s="272" t="str">
        <f t="shared" si="364"/>
        <v/>
      </c>
      <c r="DP234" s="272" t="str">
        <f t="shared" si="365"/>
        <v/>
      </c>
      <c r="DQ234" s="308"/>
    </row>
    <row r="235" spans="1:121" ht="23.25" customHeight="1" x14ac:dyDescent="0.2">
      <c r="A235" s="248"/>
      <c r="B235" s="263"/>
      <c r="C235" s="214"/>
      <c r="D235" s="324" t="str">
        <f t="shared" si="308"/>
        <v/>
      </c>
      <c r="E235" s="150" t="str">
        <f t="shared" si="309"/>
        <v/>
      </c>
      <c r="F235" s="214"/>
      <c r="G235" s="214"/>
      <c r="H235" s="214"/>
      <c r="I235" s="220"/>
      <c r="J235" s="214"/>
      <c r="K235" s="255"/>
      <c r="L235" s="268"/>
      <c r="M235" s="214"/>
      <c r="N235" s="215"/>
      <c r="O235" s="218"/>
      <c r="P235" s="216"/>
      <c r="Q235" s="217"/>
      <c r="R235" s="215"/>
      <c r="S235" s="219"/>
      <c r="T235" s="217"/>
      <c r="U235" s="215"/>
      <c r="V235" s="219"/>
      <c r="W235" s="217"/>
      <c r="X235" s="215"/>
      <c r="Y235" s="219"/>
      <c r="Z235" s="217"/>
      <c r="AA235" s="214"/>
      <c r="AB235" s="215"/>
      <c r="AC235" s="218"/>
      <c r="AD235" s="216"/>
      <c r="AE235" s="217"/>
      <c r="AF235" s="214"/>
      <c r="AG235" s="215"/>
      <c r="AH235" s="218"/>
      <c r="AI235" s="216"/>
      <c r="AJ235" s="217"/>
      <c r="AK235" s="214"/>
      <c r="AL235" s="215"/>
      <c r="AM235" s="218"/>
      <c r="AN235" s="216"/>
      <c r="AO235" s="217"/>
      <c r="AP235" s="214"/>
      <c r="AQ235" s="215"/>
      <c r="AR235" s="218"/>
      <c r="AS235" s="216"/>
      <c r="AT235" s="217"/>
      <c r="AU235" s="214"/>
      <c r="AV235" s="215"/>
      <c r="AW235" s="218"/>
      <c r="AX235" s="216"/>
      <c r="AY235" s="217"/>
      <c r="AZ235" s="214"/>
      <c r="BA235" s="215"/>
      <c r="BB235" s="218"/>
      <c r="BC235" s="216"/>
      <c r="BD235" s="213"/>
      <c r="BE235" s="214"/>
      <c r="BF235" s="214"/>
      <c r="BG235" s="215"/>
      <c r="BH235" s="218"/>
      <c r="BI235" s="216"/>
      <c r="BJ235" s="213"/>
      <c r="BK235" s="221"/>
      <c r="BL235" s="222">
        <f t="shared" si="310"/>
        <v>0</v>
      </c>
      <c r="BM235" s="223">
        <f t="shared" si="311"/>
        <v>0</v>
      </c>
      <c r="BN235" s="223">
        <f t="shared" si="312"/>
        <v>0</v>
      </c>
      <c r="BO235" s="223">
        <f t="shared" si="313"/>
        <v>0</v>
      </c>
      <c r="BP235" s="223">
        <f t="shared" si="314"/>
        <v>0</v>
      </c>
      <c r="BQ235" s="223">
        <f t="shared" si="315"/>
        <v>0</v>
      </c>
      <c r="BR235" s="224">
        <f t="shared" si="316"/>
        <v>0</v>
      </c>
      <c r="BS235" s="224">
        <f t="shared" si="317"/>
        <v>0</v>
      </c>
      <c r="BT235" s="223">
        <f t="shared" si="318"/>
        <v>0</v>
      </c>
      <c r="BU235" s="223">
        <f t="shared" si="319"/>
        <v>0</v>
      </c>
      <c r="BV235" s="223">
        <f t="shared" si="320"/>
        <v>0</v>
      </c>
      <c r="BW235" s="223">
        <f t="shared" si="321"/>
        <v>0</v>
      </c>
      <c r="BX235" s="223">
        <f t="shared" si="322"/>
        <v>0</v>
      </c>
      <c r="BY235" s="223">
        <f t="shared" si="323"/>
        <v>0</v>
      </c>
      <c r="BZ235" s="223">
        <f t="shared" si="324"/>
        <v>0</v>
      </c>
      <c r="CA235" s="223">
        <f t="shared" si="325"/>
        <v>0</v>
      </c>
      <c r="CB235" s="208">
        <f t="shared" si="326"/>
        <v>0</v>
      </c>
      <c r="CC235" s="223">
        <f t="shared" si="327"/>
        <v>0</v>
      </c>
      <c r="CD235" s="223">
        <f t="shared" si="328"/>
        <v>0</v>
      </c>
      <c r="CE235" s="224">
        <f t="shared" si="329"/>
        <v>0</v>
      </c>
      <c r="CF235" s="224">
        <f t="shared" si="330"/>
        <v>0</v>
      </c>
      <c r="CG235" s="224">
        <f t="shared" si="331"/>
        <v>0</v>
      </c>
      <c r="CH235" s="224">
        <f t="shared" si="332"/>
        <v>0</v>
      </c>
      <c r="CI235" s="224">
        <f t="shared" si="333"/>
        <v>0</v>
      </c>
      <c r="CJ235" s="224">
        <f t="shared" si="334"/>
        <v>0</v>
      </c>
      <c r="CK235" s="224">
        <f t="shared" si="335"/>
        <v>0</v>
      </c>
      <c r="CL235" s="224">
        <f t="shared" si="336"/>
        <v>0</v>
      </c>
      <c r="CM235" s="224">
        <f t="shared" si="337"/>
        <v>0</v>
      </c>
      <c r="CN235" s="224">
        <f t="shared" si="338"/>
        <v>0</v>
      </c>
      <c r="CO235" s="224">
        <f t="shared" si="339"/>
        <v>0</v>
      </c>
      <c r="CP235" s="224">
        <f t="shared" si="340"/>
        <v>0</v>
      </c>
      <c r="CQ235" s="224">
        <f t="shared" si="341"/>
        <v>0</v>
      </c>
      <c r="CR235" s="224" t="str">
        <f t="shared" si="342"/>
        <v/>
      </c>
      <c r="CS235" s="224" t="str">
        <f t="shared" si="343"/>
        <v xml:space="preserve"> </v>
      </c>
      <c r="CT235" s="224" t="str">
        <f t="shared" si="344"/>
        <v/>
      </c>
      <c r="CU235" s="224" t="str">
        <f t="shared" si="345"/>
        <v/>
      </c>
      <c r="CV235" s="224" t="str">
        <f t="shared" si="346"/>
        <v/>
      </c>
      <c r="CW235" s="224" t="str">
        <f t="shared" si="347"/>
        <v/>
      </c>
      <c r="CX235" s="224" t="str">
        <f t="shared" si="348"/>
        <v/>
      </c>
      <c r="CY235" s="224" t="str">
        <f t="shared" si="349"/>
        <v/>
      </c>
      <c r="CZ235" s="224" t="str">
        <f t="shared" si="350"/>
        <v/>
      </c>
      <c r="DA235" s="224" t="str">
        <f t="shared" si="351"/>
        <v/>
      </c>
      <c r="DB235" s="224" t="str">
        <f t="shared" si="352"/>
        <v/>
      </c>
      <c r="DC235" s="224" t="str">
        <f t="shared" si="353"/>
        <v/>
      </c>
      <c r="DD235" s="224" t="str">
        <f t="shared" si="354"/>
        <v/>
      </c>
      <c r="DE235" s="224" t="str">
        <f t="shared" si="355"/>
        <v/>
      </c>
      <c r="DF235" s="224" t="str">
        <f t="shared" si="356"/>
        <v/>
      </c>
      <c r="DG235" s="224" t="str">
        <f t="shared" si="357"/>
        <v/>
      </c>
      <c r="DH235" s="225" t="str">
        <f t="shared" si="358"/>
        <v/>
      </c>
      <c r="DI235" s="224" t="str">
        <f t="shared" si="359"/>
        <v/>
      </c>
      <c r="DJ235" s="224" t="str">
        <f t="shared" si="360"/>
        <v/>
      </c>
      <c r="DK235" s="306">
        <f t="shared" si="361"/>
        <v>0</v>
      </c>
      <c r="DL235" s="306">
        <f t="shared" si="362"/>
        <v>0</v>
      </c>
      <c r="DM235" s="306">
        <f t="shared" si="363"/>
        <v>0</v>
      </c>
      <c r="DN235" s="220"/>
      <c r="DO235" s="224" t="str">
        <f t="shared" si="364"/>
        <v/>
      </c>
      <c r="DP235" s="224" t="str">
        <f t="shared" si="365"/>
        <v/>
      </c>
      <c r="DQ235" s="307"/>
    </row>
    <row r="236" spans="1:121" ht="23.25" customHeight="1" x14ac:dyDescent="0.2">
      <c r="A236" s="249"/>
      <c r="B236" s="264"/>
      <c r="C236" s="230"/>
      <c r="D236" s="325" t="str">
        <f t="shared" si="308"/>
        <v/>
      </c>
      <c r="E236" s="265" t="str">
        <f t="shared" si="309"/>
        <v/>
      </c>
      <c r="F236" s="230"/>
      <c r="G236" s="230"/>
      <c r="H236" s="230"/>
      <c r="I236" s="200"/>
      <c r="J236" s="230"/>
      <c r="K236" s="254"/>
      <c r="L236" s="269"/>
      <c r="M236" s="230"/>
      <c r="N236" s="231"/>
      <c r="O236" s="232"/>
      <c r="P236" s="205"/>
      <c r="Q236" s="203"/>
      <c r="R236" s="231"/>
      <c r="S236" s="233"/>
      <c r="T236" s="203"/>
      <c r="U236" s="231"/>
      <c r="V236" s="233"/>
      <c r="W236" s="203"/>
      <c r="X236" s="231"/>
      <c r="Y236" s="233"/>
      <c r="Z236" s="203"/>
      <c r="AA236" s="230"/>
      <c r="AB236" s="231"/>
      <c r="AC236" s="232"/>
      <c r="AD236" s="205"/>
      <c r="AE236" s="203"/>
      <c r="AF236" s="230"/>
      <c r="AG236" s="231"/>
      <c r="AH236" s="232"/>
      <c r="AI236" s="205"/>
      <c r="AJ236" s="203"/>
      <c r="AK236" s="230"/>
      <c r="AL236" s="231"/>
      <c r="AM236" s="232"/>
      <c r="AN236" s="205"/>
      <c r="AO236" s="203"/>
      <c r="AP236" s="230"/>
      <c r="AQ236" s="231"/>
      <c r="AR236" s="232"/>
      <c r="AS236" s="205"/>
      <c r="AT236" s="203"/>
      <c r="AU236" s="230"/>
      <c r="AV236" s="231"/>
      <c r="AW236" s="232"/>
      <c r="AX236" s="205"/>
      <c r="AY236" s="203"/>
      <c r="AZ236" s="230"/>
      <c r="BA236" s="231"/>
      <c r="BB236" s="232"/>
      <c r="BC236" s="205"/>
      <c r="BD236" s="199"/>
      <c r="BE236" s="230"/>
      <c r="BF236" s="230"/>
      <c r="BG236" s="231"/>
      <c r="BH236" s="232"/>
      <c r="BI236" s="205"/>
      <c r="BJ236" s="229"/>
      <c r="BK236" s="234"/>
      <c r="BL236" s="207">
        <f t="shared" si="310"/>
        <v>0</v>
      </c>
      <c r="BM236" s="208">
        <f t="shared" si="311"/>
        <v>0</v>
      </c>
      <c r="BN236" s="208">
        <f t="shared" si="312"/>
        <v>0</v>
      </c>
      <c r="BO236" s="208">
        <f t="shared" si="313"/>
        <v>0</v>
      </c>
      <c r="BP236" s="208">
        <f t="shared" si="314"/>
        <v>0</v>
      </c>
      <c r="BQ236" s="208">
        <f t="shared" si="315"/>
        <v>0</v>
      </c>
      <c r="BR236" s="209">
        <f t="shared" si="316"/>
        <v>0</v>
      </c>
      <c r="BS236" s="209">
        <f t="shared" si="317"/>
        <v>0</v>
      </c>
      <c r="BT236" s="208">
        <f t="shared" si="318"/>
        <v>0</v>
      </c>
      <c r="BU236" s="208">
        <f t="shared" si="319"/>
        <v>0</v>
      </c>
      <c r="BV236" s="208">
        <f t="shared" si="320"/>
        <v>0</v>
      </c>
      <c r="BW236" s="208">
        <f t="shared" si="321"/>
        <v>0</v>
      </c>
      <c r="BX236" s="208">
        <f t="shared" si="322"/>
        <v>0</v>
      </c>
      <c r="BY236" s="208">
        <f t="shared" si="323"/>
        <v>0</v>
      </c>
      <c r="BZ236" s="208">
        <f t="shared" si="324"/>
        <v>0</v>
      </c>
      <c r="CA236" s="208">
        <f t="shared" si="325"/>
        <v>0</v>
      </c>
      <c r="CB236" s="208">
        <f t="shared" si="326"/>
        <v>0</v>
      </c>
      <c r="CC236" s="208">
        <f t="shared" si="327"/>
        <v>0</v>
      </c>
      <c r="CD236" s="208">
        <f t="shared" si="328"/>
        <v>0</v>
      </c>
      <c r="CE236" s="209">
        <f t="shared" si="329"/>
        <v>0</v>
      </c>
      <c r="CF236" s="209">
        <f t="shared" si="330"/>
        <v>0</v>
      </c>
      <c r="CG236" s="209">
        <f t="shared" si="331"/>
        <v>0</v>
      </c>
      <c r="CH236" s="209">
        <f t="shared" si="332"/>
        <v>0</v>
      </c>
      <c r="CI236" s="209">
        <f t="shared" si="333"/>
        <v>0</v>
      </c>
      <c r="CJ236" s="209">
        <f t="shared" si="334"/>
        <v>0</v>
      </c>
      <c r="CK236" s="209">
        <f t="shared" si="335"/>
        <v>0</v>
      </c>
      <c r="CL236" s="209">
        <f t="shared" si="336"/>
        <v>0</v>
      </c>
      <c r="CM236" s="209">
        <f t="shared" si="337"/>
        <v>0</v>
      </c>
      <c r="CN236" s="209">
        <f t="shared" si="338"/>
        <v>0</v>
      </c>
      <c r="CO236" s="209">
        <f t="shared" si="339"/>
        <v>0</v>
      </c>
      <c r="CP236" s="209">
        <f t="shared" si="340"/>
        <v>0</v>
      </c>
      <c r="CQ236" s="209">
        <f t="shared" si="341"/>
        <v>0</v>
      </c>
      <c r="CR236" s="209" t="str">
        <f t="shared" si="342"/>
        <v/>
      </c>
      <c r="CS236" s="209" t="str">
        <f t="shared" si="343"/>
        <v xml:space="preserve"> </v>
      </c>
      <c r="CT236" s="209" t="str">
        <f t="shared" si="344"/>
        <v/>
      </c>
      <c r="CU236" s="209" t="str">
        <f t="shared" si="345"/>
        <v/>
      </c>
      <c r="CV236" s="209" t="str">
        <f t="shared" si="346"/>
        <v/>
      </c>
      <c r="CW236" s="209" t="str">
        <f t="shared" si="347"/>
        <v/>
      </c>
      <c r="CX236" s="209" t="str">
        <f t="shared" si="348"/>
        <v/>
      </c>
      <c r="CY236" s="209" t="str">
        <f t="shared" si="349"/>
        <v/>
      </c>
      <c r="CZ236" s="209" t="str">
        <f t="shared" si="350"/>
        <v/>
      </c>
      <c r="DA236" s="209" t="str">
        <f t="shared" si="351"/>
        <v/>
      </c>
      <c r="DB236" s="209" t="str">
        <f t="shared" si="352"/>
        <v/>
      </c>
      <c r="DC236" s="209" t="str">
        <f t="shared" si="353"/>
        <v/>
      </c>
      <c r="DD236" s="209" t="str">
        <f t="shared" si="354"/>
        <v/>
      </c>
      <c r="DE236" s="209" t="str">
        <f t="shared" si="355"/>
        <v/>
      </c>
      <c r="DF236" s="209" t="str">
        <f t="shared" si="356"/>
        <v/>
      </c>
      <c r="DG236" s="209" t="str">
        <f t="shared" si="357"/>
        <v/>
      </c>
      <c r="DH236" s="210" t="str">
        <f t="shared" si="358"/>
        <v/>
      </c>
      <c r="DI236" s="272" t="str">
        <f t="shared" si="359"/>
        <v/>
      </c>
      <c r="DJ236" s="272" t="str">
        <f t="shared" si="360"/>
        <v/>
      </c>
      <c r="DK236" s="200">
        <f t="shared" si="361"/>
        <v>0</v>
      </c>
      <c r="DL236" s="200">
        <f t="shared" si="362"/>
        <v>0</v>
      </c>
      <c r="DM236" s="200">
        <f t="shared" si="363"/>
        <v>0</v>
      </c>
      <c r="DN236" s="200"/>
      <c r="DO236" s="272" t="str">
        <f t="shared" si="364"/>
        <v/>
      </c>
      <c r="DP236" s="272" t="str">
        <f t="shared" si="365"/>
        <v/>
      </c>
      <c r="DQ236" s="308"/>
    </row>
    <row r="237" spans="1:121" ht="23.25" customHeight="1" x14ac:dyDescent="0.2">
      <c r="A237" s="248"/>
      <c r="B237" s="263"/>
      <c r="C237" s="214"/>
      <c r="D237" s="324" t="str">
        <f t="shared" si="308"/>
        <v/>
      </c>
      <c r="E237" s="150" t="str">
        <f t="shared" si="309"/>
        <v/>
      </c>
      <c r="F237" s="214"/>
      <c r="G237" s="214"/>
      <c r="H237" s="214"/>
      <c r="I237" s="220"/>
      <c r="J237" s="214"/>
      <c r="K237" s="255"/>
      <c r="L237" s="268"/>
      <c r="M237" s="214"/>
      <c r="N237" s="215"/>
      <c r="O237" s="218"/>
      <c r="P237" s="216"/>
      <c r="Q237" s="217"/>
      <c r="R237" s="215"/>
      <c r="S237" s="219"/>
      <c r="T237" s="217"/>
      <c r="U237" s="215"/>
      <c r="V237" s="219"/>
      <c r="W237" s="217"/>
      <c r="X237" s="215"/>
      <c r="Y237" s="219"/>
      <c r="Z237" s="217"/>
      <c r="AA237" s="214"/>
      <c r="AB237" s="215"/>
      <c r="AC237" s="218"/>
      <c r="AD237" s="216"/>
      <c r="AE237" s="217"/>
      <c r="AF237" s="214"/>
      <c r="AG237" s="215"/>
      <c r="AH237" s="218"/>
      <c r="AI237" s="216"/>
      <c r="AJ237" s="217"/>
      <c r="AK237" s="214"/>
      <c r="AL237" s="215"/>
      <c r="AM237" s="218"/>
      <c r="AN237" s="216"/>
      <c r="AO237" s="217"/>
      <c r="AP237" s="214"/>
      <c r="AQ237" s="215"/>
      <c r="AR237" s="218"/>
      <c r="AS237" s="216"/>
      <c r="AT237" s="217"/>
      <c r="AU237" s="214"/>
      <c r="AV237" s="215"/>
      <c r="AW237" s="218"/>
      <c r="AX237" s="216"/>
      <c r="AY237" s="217"/>
      <c r="AZ237" s="214"/>
      <c r="BA237" s="215"/>
      <c r="BB237" s="218"/>
      <c r="BC237" s="216"/>
      <c r="BD237" s="213"/>
      <c r="BE237" s="214"/>
      <c r="BF237" s="214"/>
      <c r="BG237" s="215"/>
      <c r="BH237" s="218"/>
      <c r="BI237" s="216"/>
      <c r="BJ237" s="213"/>
      <c r="BK237" s="221"/>
      <c r="BL237" s="222">
        <f t="shared" si="310"/>
        <v>0</v>
      </c>
      <c r="BM237" s="223">
        <f t="shared" si="311"/>
        <v>0</v>
      </c>
      <c r="BN237" s="223">
        <f t="shared" si="312"/>
        <v>0</v>
      </c>
      <c r="BO237" s="223">
        <f t="shared" si="313"/>
        <v>0</v>
      </c>
      <c r="BP237" s="223">
        <f t="shared" si="314"/>
        <v>0</v>
      </c>
      <c r="BQ237" s="223">
        <f t="shared" si="315"/>
        <v>0</v>
      </c>
      <c r="BR237" s="224">
        <f t="shared" si="316"/>
        <v>0</v>
      </c>
      <c r="BS237" s="224">
        <f t="shared" si="317"/>
        <v>0</v>
      </c>
      <c r="BT237" s="223">
        <f t="shared" si="318"/>
        <v>0</v>
      </c>
      <c r="BU237" s="223">
        <f t="shared" si="319"/>
        <v>0</v>
      </c>
      <c r="BV237" s="223">
        <f t="shared" si="320"/>
        <v>0</v>
      </c>
      <c r="BW237" s="223">
        <f t="shared" si="321"/>
        <v>0</v>
      </c>
      <c r="BX237" s="223">
        <f t="shared" si="322"/>
        <v>0</v>
      </c>
      <c r="BY237" s="223">
        <f t="shared" si="323"/>
        <v>0</v>
      </c>
      <c r="BZ237" s="223">
        <f t="shared" si="324"/>
        <v>0</v>
      </c>
      <c r="CA237" s="223">
        <f t="shared" si="325"/>
        <v>0</v>
      </c>
      <c r="CB237" s="208">
        <f t="shared" si="326"/>
        <v>0</v>
      </c>
      <c r="CC237" s="223">
        <f t="shared" si="327"/>
        <v>0</v>
      </c>
      <c r="CD237" s="223">
        <f t="shared" si="328"/>
        <v>0</v>
      </c>
      <c r="CE237" s="224">
        <f t="shared" si="329"/>
        <v>0</v>
      </c>
      <c r="CF237" s="224">
        <f t="shared" si="330"/>
        <v>0</v>
      </c>
      <c r="CG237" s="224">
        <f t="shared" si="331"/>
        <v>0</v>
      </c>
      <c r="CH237" s="224">
        <f t="shared" si="332"/>
        <v>0</v>
      </c>
      <c r="CI237" s="224">
        <f t="shared" si="333"/>
        <v>0</v>
      </c>
      <c r="CJ237" s="224">
        <f t="shared" si="334"/>
        <v>0</v>
      </c>
      <c r="CK237" s="224">
        <f t="shared" si="335"/>
        <v>0</v>
      </c>
      <c r="CL237" s="224">
        <f t="shared" si="336"/>
        <v>0</v>
      </c>
      <c r="CM237" s="224">
        <f t="shared" si="337"/>
        <v>0</v>
      </c>
      <c r="CN237" s="224">
        <f t="shared" si="338"/>
        <v>0</v>
      </c>
      <c r="CO237" s="224">
        <f t="shared" si="339"/>
        <v>0</v>
      </c>
      <c r="CP237" s="224">
        <f t="shared" si="340"/>
        <v>0</v>
      </c>
      <c r="CQ237" s="224">
        <f t="shared" si="341"/>
        <v>0</v>
      </c>
      <c r="CR237" s="224" t="str">
        <f t="shared" si="342"/>
        <v/>
      </c>
      <c r="CS237" s="224" t="str">
        <f t="shared" si="343"/>
        <v xml:space="preserve"> </v>
      </c>
      <c r="CT237" s="224" t="str">
        <f t="shared" si="344"/>
        <v/>
      </c>
      <c r="CU237" s="224" t="str">
        <f t="shared" si="345"/>
        <v/>
      </c>
      <c r="CV237" s="224" t="str">
        <f t="shared" si="346"/>
        <v/>
      </c>
      <c r="CW237" s="224" t="str">
        <f t="shared" si="347"/>
        <v/>
      </c>
      <c r="CX237" s="224" t="str">
        <f t="shared" si="348"/>
        <v/>
      </c>
      <c r="CY237" s="224" t="str">
        <f t="shared" si="349"/>
        <v/>
      </c>
      <c r="CZ237" s="224" t="str">
        <f t="shared" si="350"/>
        <v/>
      </c>
      <c r="DA237" s="224" t="str">
        <f t="shared" si="351"/>
        <v/>
      </c>
      <c r="DB237" s="224" t="str">
        <f t="shared" si="352"/>
        <v/>
      </c>
      <c r="DC237" s="224" t="str">
        <f t="shared" si="353"/>
        <v/>
      </c>
      <c r="DD237" s="224" t="str">
        <f t="shared" si="354"/>
        <v/>
      </c>
      <c r="DE237" s="224" t="str">
        <f t="shared" si="355"/>
        <v/>
      </c>
      <c r="DF237" s="224" t="str">
        <f t="shared" si="356"/>
        <v/>
      </c>
      <c r="DG237" s="224" t="str">
        <f t="shared" si="357"/>
        <v/>
      </c>
      <c r="DH237" s="225" t="str">
        <f t="shared" si="358"/>
        <v/>
      </c>
      <c r="DI237" s="224" t="str">
        <f t="shared" si="359"/>
        <v/>
      </c>
      <c r="DJ237" s="224" t="str">
        <f t="shared" si="360"/>
        <v/>
      </c>
      <c r="DK237" s="306">
        <f t="shared" si="361"/>
        <v>0</v>
      </c>
      <c r="DL237" s="306">
        <f t="shared" si="362"/>
        <v>0</v>
      </c>
      <c r="DM237" s="306">
        <f t="shared" si="363"/>
        <v>0</v>
      </c>
      <c r="DN237" s="220"/>
      <c r="DO237" s="224" t="str">
        <f t="shared" si="364"/>
        <v/>
      </c>
      <c r="DP237" s="224" t="str">
        <f t="shared" si="365"/>
        <v/>
      </c>
      <c r="DQ237" s="307"/>
    </row>
    <row r="238" spans="1:121" ht="23.25" customHeight="1" x14ac:dyDescent="0.2">
      <c r="A238" s="249"/>
      <c r="B238" s="264"/>
      <c r="C238" s="230"/>
      <c r="D238" s="325" t="str">
        <f t="shared" si="308"/>
        <v/>
      </c>
      <c r="E238" s="265" t="str">
        <f t="shared" si="309"/>
        <v/>
      </c>
      <c r="F238" s="230"/>
      <c r="G238" s="230"/>
      <c r="H238" s="230"/>
      <c r="I238" s="200"/>
      <c r="J238" s="230"/>
      <c r="K238" s="254"/>
      <c r="L238" s="269"/>
      <c r="M238" s="230"/>
      <c r="N238" s="231"/>
      <c r="O238" s="232"/>
      <c r="P238" s="205"/>
      <c r="Q238" s="203"/>
      <c r="R238" s="231"/>
      <c r="S238" s="233"/>
      <c r="T238" s="203"/>
      <c r="U238" s="231"/>
      <c r="V238" s="233"/>
      <c r="W238" s="203"/>
      <c r="X238" s="231"/>
      <c r="Y238" s="233"/>
      <c r="Z238" s="203"/>
      <c r="AA238" s="230"/>
      <c r="AB238" s="231"/>
      <c r="AC238" s="232"/>
      <c r="AD238" s="205"/>
      <c r="AE238" s="203"/>
      <c r="AF238" s="230"/>
      <c r="AG238" s="231"/>
      <c r="AH238" s="232"/>
      <c r="AI238" s="205"/>
      <c r="AJ238" s="203"/>
      <c r="AK238" s="230"/>
      <c r="AL238" s="231"/>
      <c r="AM238" s="232"/>
      <c r="AN238" s="205"/>
      <c r="AO238" s="203"/>
      <c r="AP238" s="230"/>
      <c r="AQ238" s="231"/>
      <c r="AR238" s="232"/>
      <c r="AS238" s="205"/>
      <c r="AT238" s="203"/>
      <c r="AU238" s="230"/>
      <c r="AV238" s="231"/>
      <c r="AW238" s="232"/>
      <c r="AX238" s="205"/>
      <c r="AY238" s="203"/>
      <c r="AZ238" s="230"/>
      <c r="BA238" s="231"/>
      <c r="BB238" s="232"/>
      <c r="BC238" s="205"/>
      <c r="BD238" s="199"/>
      <c r="BE238" s="230"/>
      <c r="BF238" s="230"/>
      <c r="BG238" s="231"/>
      <c r="BH238" s="232"/>
      <c r="BI238" s="205"/>
      <c r="BJ238" s="229"/>
      <c r="BK238" s="234"/>
      <c r="BL238" s="207">
        <f t="shared" si="310"/>
        <v>0</v>
      </c>
      <c r="BM238" s="208">
        <f t="shared" si="311"/>
        <v>0</v>
      </c>
      <c r="BN238" s="208">
        <f t="shared" si="312"/>
        <v>0</v>
      </c>
      <c r="BO238" s="208">
        <f t="shared" si="313"/>
        <v>0</v>
      </c>
      <c r="BP238" s="208">
        <f t="shared" si="314"/>
        <v>0</v>
      </c>
      <c r="BQ238" s="208">
        <f t="shared" si="315"/>
        <v>0</v>
      </c>
      <c r="BR238" s="209">
        <f t="shared" si="316"/>
        <v>0</v>
      </c>
      <c r="BS238" s="209">
        <f t="shared" si="317"/>
        <v>0</v>
      </c>
      <c r="BT238" s="208">
        <f t="shared" si="318"/>
        <v>0</v>
      </c>
      <c r="BU238" s="208">
        <f t="shared" si="319"/>
        <v>0</v>
      </c>
      <c r="BV238" s="208">
        <f t="shared" si="320"/>
        <v>0</v>
      </c>
      <c r="BW238" s="208">
        <f t="shared" si="321"/>
        <v>0</v>
      </c>
      <c r="BX238" s="208">
        <f t="shared" si="322"/>
        <v>0</v>
      </c>
      <c r="BY238" s="208">
        <f t="shared" si="323"/>
        <v>0</v>
      </c>
      <c r="BZ238" s="208">
        <f t="shared" si="324"/>
        <v>0</v>
      </c>
      <c r="CA238" s="208">
        <f t="shared" si="325"/>
        <v>0</v>
      </c>
      <c r="CB238" s="208">
        <f t="shared" si="326"/>
        <v>0</v>
      </c>
      <c r="CC238" s="208">
        <f t="shared" si="327"/>
        <v>0</v>
      </c>
      <c r="CD238" s="208">
        <f t="shared" si="328"/>
        <v>0</v>
      </c>
      <c r="CE238" s="209">
        <f t="shared" si="329"/>
        <v>0</v>
      </c>
      <c r="CF238" s="209">
        <f t="shared" si="330"/>
        <v>0</v>
      </c>
      <c r="CG238" s="209">
        <f t="shared" si="331"/>
        <v>0</v>
      </c>
      <c r="CH238" s="209">
        <f t="shared" si="332"/>
        <v>0</v>
      </c>
      <c r="CI238" s="209">
        <f t="shared" si="333"/>
        <v>0</v>
      </c>
      <c r="CJ238" s="209">
        <f t="shared" si="334"/>
        <v>0</v>
      </c>
      <c r="CK238" s="209">
        <f t="shared" si="335"/>
        <v>0</v>
      </c>
      <c r="CL238" s="209">
        <f t="shared" si="336"/>
        <v>0</v>
      </c>
      <c r="CM238" s="209">
        <f t="shared" si="337"/>
        <v>0</v>
      </c>
      <c r="CN238" s="209">
        <f t="shared" si="338"/>
        <v>0</v>
      </c>
      <c r="CO238" s="209">
        <f t="shared" si="339"/>
        <v>0</v>
      </c>
      <c r="CP238" s="209">
        <f t="shared" si="340"/>
        <v>0</v>
      </c>
      <c r="CQ238" s="209">
        <f t="shared" si="341"/>
        <v>0</v>
      </c>
      <c r="CR238" s="209" t="str">
        <f t="shared" si="342"/>
        <v/>
      </c>
      <c r="CS238" s="209" t="str">
        <f t="shared" si="343"/>
        <v xml:space="preserve"> </v>
      </c>
      <c r="CT238" s="209" t="str">
        <f t="shared" si="344"/>
        <v/>
      </c>
      <c r="CU238" s="209" t="str">
        <f t="shared" si="345"/>
        <v/>
      </c>
      <c r="CV238" s="209" t="str">
        <f t="shared" si="346"/>
        <v/>
      </c>
      <c r="CW238" s="209" t="str">
        <f t="shared" si="347"/>
        <v/>
      </c>
      <c r="CX238" s="209" t="str">
        <f t="shared" si="348"/>
        <v/>
      </c>
      <c r="CY238" s="209" t="str">
        <f t="shared" si="349"/>
        <v/>
      </c>
      <c r="CZ238" s="209" t="str">
        <f t="shared" si="350"/>
        <v/>
      </c>
      <c r="DA238" s="209" t="str">
        <f t="shared" si="351"/>
        <v/>
      </c>
      <c r="DB238" s="209" t="str">
        <f t="shared" si="352"/>
        <v/>
      </c>
      <c r="DC238" s="209" t="str">
        <f t="shared" si="353"/>
        <v/>
      </c>
      <c r="DD238" s="209" t="str">
        <f t="shared" si="354"/>
        <v/>
      </c>
      <c r="DE238" s="209" t="str">
        <f t="shared" si="355"/>
        <v/>
      </c>
      <c r="DF238" s="209" t="str">
        <f t="shared" si="356"/>
        <v/>
      </c>
      <c r="DG238" s="209" t="str">
        <f t="shared" si="357"/>
        <v/>
      </c>
      <c r="DH238" s="210" t="str">
        <f t="shared" si="358"/>
        <v/>
      </c>
      <c r="DI238" s="272" t="str">
        <f t="shared" si="359"/>
        <v/>
      </c>
      <c r="DJ238" s="272" t="str">
        <f t="shared" si="360"/>
        <v/>
      </c>
      <c r="DK238" s="200">
        <f t="shared" si="361"/>
        <v>0</v>
      </c>
      <c r="DL238" s="200">
        <f t="shared" si="362"/>
        <v>0</v>
      </c>
      <c r="DM238" s="200">
        <f t="shared" si="363"/>
        <v>0</v>
      </c>
      <c r="DN238" s="200"/>
      <c r="DO238" s="272" t="str">
        <f t="shared" si="364"/>
        <v/>
      </c>
      <c r="DP238" s="272" t="str">
        <f t="shared" si="365"/>
        <v/>
      </c>
      <c r="DQ238" s="308"/>
    </row>
    <row r="239" spans="1:121" ht="23.25" customHeight="1" x14ac:dyDescent="0.2">
      <c r="A239" s="248"/>
      <c r="B239" s="263"/>
      <c r="C239" s="214"/>
      <c r="D239" s="324" t="str">
        <f t="shared" si="308"/>
        <v/>
      </c>
      <c r="E239" s="150" t="str">
        <f t="shared" si="309"/>
        <v/>
      </c>
      <c r="F239" s="214"/>
      <c r="G239" s="214"/>
      <c r="H239" s="214"/>
      <c r="I239" s="220"/>
      <c r="J239" s="214"/>
      <c r="K239" s="255"/>
      <c r="L239" s="268"/>
      <c r="M239" s="214"/>
      <c r="N239" s="215"/>
      <c r="O239" s="218"/>
      <c r="P239" s="216"/>
      <c r="Q239" s="217"/>
      <c r="R239" s="215"/>
      <c r="S239" s="219"/>
      <c r="T239" s="217"/>
      <c r="U239" s="215"/>
      <c r="V239" s="219"/>
      <c r="W239" s="217"/>
      <c r="X239" s="215"/>
      <c r="Y239" s="219"/>
      <c r="Z239" s="217"/>
      <c r="AA239" s="214"/>
      <c r="AB239" s="215"/>
      <c r="AC239" s="218"/>
      <c r="AD239" s="216"/>
      <c r="AE239" s="217"/>
      <c r="AF239" s="214"/>
      <c r="AG239" s="215"/>
      <c r="AH239" s="218"/>
      <c r="AI239" s="216"/>
      <c r="AJ239" s="217"/>
      <c r="AK239" s="214"/>
      <c r="AL239" s="215"/>
      <c r="AM239" s="218"/>
      <c r="AN239" s="216"/>
      <c r="AO239" s="217"/>
      <c r="AP239" s="214"/>
      <c r="AQ239" s="215"/>
      <c r="AR239" s="218"/>
      <c r="AS239" s="216"/>
      <c r="AT239" s="217"/>
      <c r="AU239" s="214"/>
      <c r="AV239" s="215"/>
      <c r="AW239" s="218"/>
      <c r="AX239" s="216"/>
      <c r="AY239" s="217"/>
      <c r="AZ239" s="214"/>
      <c r="BA239" s="215"/>
      <c r="BB239" s="218"/>
      <c r="BC239" s="216"/>
      <c r="BD239" s="213"/>
      <c r="BE239" s="214"/>
      <c r="BF239" s="214"/>
      <c r="BG239" s="215"/>
      <c r="BH239" s="218"/>
      <c r="BI239" s="216"/>
      <c r="BJ239" s="213"/>
      <c r="BK239" s="221"/>
      <c r="BL239" s="222">
        <f t="shared" si="310"/>
        <v>0</v>
      </c>
      <c r="BM239" s="223">
        <f t="shared" si="311"/>
        <v>0</v>
      </c>
      <c r="BN239" s="223">
        <f t="shared" si="312"/>
        <v>0</v>
      </c>
      <c r="BO239" s="223">
        <f t="shared" si="313"/>
        <v>0</v>
      </c>
      <c r="BP239" s="223">
        <f t="shared" si="314"/>
        <v>0</v>
      </c>
      <c r="BQ239" s="223">
        <f t="shared" si="315"/>
        <v>0</v>
      </c>
      <c r="BR239" s="224">
        <f t="shared" si="316"/>
        <v>0</v>
      </c>
      <c r="BS239" s="224">
        <f t="shared" si="317"/>
        <v>0</v>
      </c>
      <c r="BT239" s="223">
        <f t="shared" si="318"/>
        <v>0</v>
      </c>
      <c r="BU239" s="223">
        <f t="shared" si="319"/>
        <v>0</v>
      </c>
      <c r="BV239" s="223">
        <f t="shared" si="320"/>
        <v>0</v>
      </c>
      <c r="BW239" s="223">
        <f t="shared" si="321"/>
        <v>0</v>
      </c>
      <c r="BX239" s="223">
        <f t="shared" si="322"/>
        <v>0</v>
      </c>
      <c r="BY239" s="223">
        <f t="shared" si="323"/>
        <v>0</v>
      </c>
      <c r="BZ239" s="223">
        <f t="shared" si="324"/>
        <v>0</v>
      </c>
      <c r="CA239" s="223">
        <f t="shared" si="325"/>
        <v>0</v>
      </c>
      <c r="CB239" s="208">
        <f t="shared" si="326"/>
        <v>0</v>
      </c>
      <c r="CC239" s="223">
        <f t="shared" si="327"/>
        <v>0</v>
      </c>
      <c r="CD239" s="223">
        <f t="shared" si="328"/>
        <v>0</v>
      </c>
      <c r="CE239" s="224">
        <f t="shared" si="329"/>
        <v>0</v>
      </c>
      <c r="CF239" s="224">
        <f t="shared" si="330"/>
        <v>0</v>
      </c>
      <c r="CG239" s="224">
        <f t="shared" si="331"/>
        <v>0</v>
      </c>
      <c r="CH239" s="224">
        <f t="shared" si="332"/>
        <v>0</v>
      </c>
      <c r="CI239" s="224">
        <f t="shared" si="333"/>
        <v>0</v>
      </c>
      <c r="CJ239" s="224">
        <f t="shared" si="334"/>
        <v>0</v>
      </c>
      <c r="CK239" s="224">
        <f t="shared" si="335"/>
        <v>0</v>
      </c>
      <c r="CL239" s="224">
        <f t="shared" si="336"/>
        <v>0</v>
      </c>
      <c r="CM239" s="224">
        <f t="shared" si="337"/>
        <v>0</v>
      </c>
      <c r="CN239" s="224">
        <f t="shared" si="338"/>
        <v>0</v>
      </c>
      <c r="CO239" s="224">
        <f t="shared" si="339"/>
        <v>0</v>
      </c>
      <c r="CP239" s="224">
        <f t="shared" si="340"/>
        <v>0</v>
      </c>
      <c r="CQ239" s="224">
        <f t="shared" si="341"/>
        <v>0</v>
      </c>
      <c r="CR239" s="224" t="str">
        <f t="shared" si="342"/>
        <v/>
      </c>
      <c r="CS239" s="224" t="str">
        <f t="shared" si="343"/>
        <v xml:space="preserve"> </v>
      </c>
      <c r="CT239" s="224" t="str">
        <f t="shared" si="344"/>
        <v/>
      </c>
      <c r="CU239" s="224" t="str">
        <f t="shared" si="345"/>
        <v/>
      </c>
      <c r="CV239" s="224" t="str">
        <f t="shared" si="346"/>
        <v/>
      </c>
      <c r="CW239" s="224" t="str">
        <f t="shared" si="347"/>
        <v/>
      </c>
      <c r="CX239" s="224" t="str">
        <f t="shared" si="348"/>
        <v/>
      </c>
      <c r="CY239" s="224" t="str">
        <f t="shared" si="349"/>
        <v/>
      </c>
      <c r="CZ239" s="224" t="str">
        <f t="shared" si="350"/>
        <v/>
      </c>
      <c r="DA239" s="224" t="str">
        <f t="shared" si="351"/>
        <v/>
      </c>
      <c r="DB239" s="224" t="str">
        <f t="shared" si="352"/>
        <v/>
      </c>
      <c r="DC239" s="224" t="str">
        <f t="shared" si="353"/>
        <v/>
      </c>
      <c r="DD239" s="224" t="str">
        <f t="shared" si="354"/>
        <v/>
      </c>
      <c r="DE239" s="224" t="str">
        <f t="shared" si="355"/>
        <v/>
      </c>
      <c r="DF239" s="224" t="str">
        <f t="shared" si="356"/>
        <v/>
      </c>
      <c r="DG239" s="224" t="str">
        <f t="shared" si="357"/>
        <v/>
      </c>
      <c r="DH239" s="225" t="str">
        <f t="shared" si="358"/>
        <v/>
      </c>
      <c r="DI239" s="224" t="str">
        <f t="shared" si="359"/>
        <v/>
      </c>
      <c r="DJ239" s="224" t="str">
        <f t="shared" si="360"/>
        <v/>
      </c>
      <c r="DK239" s="306">
        <f t="shared" si="361"/>
        <v>0</v>
      </c>
      <c r="DL239" s="306">
        <f t="shared" si="362"/>
        <v>0</v>
      </c>
      <c r="DM239" s="306">
        <f t="shared" si="363"/>
        <v>0</v>
      </c>
      <c r="DN239" s="220"/>
      <c r="DO239" s="224" t="str">
        <f t="shared" si="364"/>
        <v/>
      </c>
      <c r="DP239" s="224" t="str">
        <f t="shared" si="365"/>
        <v/>
      </c>
      <c r="DQ239" s="307"/>
    </row>
    <row r="240" spans="1:121" ht="23.25" customHeight="1" x14ac:dyDescent="0.2">
      <c r="A240" s="249"/>
      <c r="B240" s="264"/>
      <c r="C240" s="230"/>
      <c r="D240" s="325" t="str">
        <f t="shared" si="308"/>
        <v/>
      </c>
      <c r="E240" s="265" t="str">
        <f t="shared" si="309"/>
        <v/>
      </c>
      <c r="F240" s="230"/>
      <c r="G240" s="230"/>
      <c r="H240" s="230"/>
      <c r="I240" s="200"/>
      <c r="J240" s="230"/>
      <c r="K240" s="254"/>
      <c r="L240" s="269"/>
      <c r="M240" s="230"/>
      <c r="N240" s="231"/>
      <c r="O240" s="232"/>
      <c r="P240" s="205"/>
      <c r="Q240" s="203"/>
      <c r="R240" s="231"/>
      <c r="S240" s="233"/>
      <c r="T240" s="203"/>
      <c r="U240" s="231"/>
      <c r="V240" s="233"/>
      <c r="W240" s="203"/>
      <c r="X240" s="231"/>
      <c r="Y240" s="233"/>
      <c r="Z240" s="203"/>
      <c r="AA240" s="230"/>
      <c r="AB240" s="231"/>
      <c r="AC240" s="232"/>
      <c r="AD240" s="205"/>
      <c r="AE240" s="203"/>
      <c r="AF240" s="230"/>
      <c r="AG240" s="231"/>
      <c r="AH240" s="232"/>
      <c r="AI240" s="205"/>
      <c r="AJ240" s="203"/>
      <c r="AK240" s="230"/>
      <c r="AL240" s="231"/>
      <c r="AM240" s="232"/>
      <c r="AN240" s="205"/>
      <c r="AO240" s="203"/>
      <c r="AP240" s="230"/>
      <c r="AQ240" s="231"/>
      <c r="AR240" s="232"/>
      <c r="AS240" s="205"/>
      <c r="AT240" s="203"/>
      <c r="AU240" s="230"/>
      <c r="AV240" s="231"/>
      <c r="AW240" s="232"/>
      <c r="AX240" s="205"/>
      <c r="AY240" s="203"/>
      <c r="AZ240" s="230"/>
      <c r="BA240" s="231"/>
      <c r="BB240" s="232"/>
      <c r="BC240" s="205"/>
      <c r="BD240" s="199"/>
      <c r="BE240" s="230"/>
      <c r="BF240" s="230"/>
      <c r="BG240" s="231"/>
      <c r="BH240" s="232"/>
      <c r="BI240" s="205"/>
      <c r="BJ240" s="229"/>
      <c r="BK240" s="234"/>
      <c r="BL240" s="207">
        <f t="shared" si="310"/>
        <v>0</v>
      </c>
      <c r="BM240" s="208">
        <f t="shared" si="311"/>
        <v>0</v>
      </c>
      <c r="BN240" s="208">
        <f t="shared" si="312"/>
        <v>0</v>
      </c>
      <c r="BO240" s="208">
        <f t="shared" si="313"/>
        <v>0</v>
      </c>
      <c r="BP240" s="208">
        <f t="shared" si="314"/>
        <v>0</v>
      </c>
      <c r="BQ240" s="208">
        <f t="shared" si="315"/>
        <v>0</v>
      </c>
      <c r="BR240" s="209">
        <f t="shared" si="316"/>
        <v>0</v>
      </c>
      <c r="BS240" s="209">
        <f t="shared" si="317"/>
        <v>0</v>
      </c>
      <c r="BT240" s="208">
        <f t="shared" si="318"/>
        <v>0</v>
      </c>
      <c r="BU240" s="208">
        <f t="shared" si="319"/>
        <v>0</v>
      </c>
      <c r="BV240" s="208">
        <f t="shared" si="320"/>
        <v>0</v>
      </c>
      <c r="BW240" s="208">
        <f t="shared" si="321"/>
        <v>0</v>
      </c>
      <c r="BX240" s="208">
        <f t="shared" si="322"/>
        <v>0</v>
      </c>
      <c r="BY240" s="208">
        <f t="shared" si="323"/>
        <v>0</v>
      </c>
      <c r="BZ240" s="208">
        <f t="shared" si="324"/>
        <v>0</v>
      </c>
      <c r="CA240" s="208">
        <f t="shared" si="325"/>
        <v>0</v>
      </c>
      <c r="CB240" s="208">
        <f t="shared" si="326"/>
        <v>0</v>
      </c>
      <c r="CC240" s="208">
        <f t="shared" si="327"/>
        <v>0</v>
      </c>
      <c r="CD240" s="208">
        <f t="shared" si="328"/>
        <v>0</v>
      </c>
      <c r="CE240" s="209">
        <f t="shared" si="329"/>
        <v>0</v>
      </c>
      <c r="CF240" s="209">
        <f t="shared" si="330"/>
        <v>0</v>
      </c>
      <c r="CG240" s="209">
        <f t="shared" si="331"/>
        <v>0</v>
      </c>
      <c r="CH240" s="209">
        <f t="shared" si="332"/>
        <v>0</v>
      </c>
      <c r="CI240" s="209">
        <f t="shared" si="333"/>
        <v>0</v>
      </c>
      <c r="CJ240" s="209">
        <f t="shared" si="334"/>
        <v>0</v>
      </c>
      <c r="CK240" s="209">
        <f t="shared" si="335"/>
        <v>0</v>
      </c>
      <c r="CL240" s="209">
        <f t="shared" si="336"/>
        <v>0</v>
      </c>
      <c r="CM240" s="209">
        <f t="shared" si="337"/>
        <v>0</v>
      </c>
      <c r="CN240" s="209">
        <f t="shared" si="338"/>
        <v>0</v>
      </c>
      <c r="CO240" s="209">
        <f t="shared" si="339"/>
        <v>0</v>
      </c>
      <c r="CP240" s="209">
        <f t="shared" si="340"/>
        <v>0</v>
      </c>
      <c r="CQ240" s="209">
        <f t="shared" si="341"/>
        <v>0</v>
      </c>
      <c r="CR240" s="209" t="str">
        <f t="shared" si="342"/>
        <v/>
      </c>
      <c r="CS240" s="209" t="str">
        <f t="shared" si="343"/>
        <v xml:space="preserve"> </v>
      </c>
      <c r="CT240" s="209" t="str">
        <f t="shared" si="344"/>
        <v/>
      </c>
      <c r="CU240" s="209" t="str">
        <f t="shared" si="345"/>
        <v/>
      </c>
      <c r="CV240" s="209" t="str">
        <f t="shared" si="346"/>
        <v/>
      </c>
      <c r="CW240" s="209" t="str">
        <f t="shared" si="347"/>
        <v/>
      </c>
      <c r="CX240" s="209" t="str">
        <f t="shared" si="348"/>
        <v/>
      </c>
      <c r="CY240" s="209" t="str">
        <f t="shared" si="349"/>
        <v/>
      </c>
      <c r="CZ240" s="209" t="str">
        <f t="shared" si="350"/>
        <v/>
      </c>
      <c r="DA240" s="209" t="str">
        <f t="shared" si="351"/>
        <v/>
      </c>
      <c r="DB240" s="209" t="str">
        <f t="shared" si="352"/>
        <v/>
      </c>
      <c r="DC240" s="209" t="str">
        <f t="shared" si="353"/>
        <v/>
      </c>
      <c r="DD240" s="209" t="str">
        <f t="shared" si="354"/>
        <v/>
      </c>
      <c r="DE240" s="209" t="str">
        <f t="shared" si="355"/>
        <v/>
      </c>
      <c r="DF240" s="209" t="str">
        <f t="shared" si="356"/>
        <v/>
      </c>
      <c r="DG240" s="209" t="str">
        <f t="shared" si="357"/>
        <v/>
      </c>
      <c r="DH240" s="210" t="str">
        <f t="shared" si="358"/>
        <v/>
      </c>
      <c r="DI240" s="272" t="str">
        <f t="shared" si="359"/>
        <v/>
      </c>
      <c r="DJ240" s="272" t="str">
        <f t="shared" si="360"/>
        <v/>
      </c>
      <c r="DK240" s="200">
        <f t="shared" si="361"/>
        <v>0</v>
      </c>
      <c r="DL240" s="200">
        <f t="shared" si="362"/>
        <v>0</v>
      </c>
      <c r="DM240" s="200">
        <f t="shared" si="363"/>
        <v>0</v>
      </c>
      <c r="DN240" s="200"/>
      <c r="DO240" s="272" t="str">
        <f t="shared" si="364"/>
        <v/>
      </c>
      <c r="DP240" s="272" t="str">
        <f t="shared" si="365"/>
        <v/>
      </c>
      <c r="DQ240" s="308"/>
    </row>
    <row r="241" spans="1:121" ht="23.25" customHeight="1" x14ac:dyDescent="0.2">
      <c r="A241" s="248"/>
      <c r="B241" s="263"/>
      <c r="C241" s="214"/>
      <c r="D241" s="324" t="str">
        <f t="shared" si="308"/>
        <v/>
      </c>
      <c r="E241" s="150" t="str">
        <f t="shared" si="309"/>
        <v/>
      </c>
      <c r="F241" s="214"/>
      <c r="G241" s="214"/>
      <c r="H241" s="214"/>
      <c r="I241" s="220"/>
      <c r="J241" s="214"/>
      <c r="K241" s="255"/>
      <c r="L241" s="268"/>
      <c r="M241" s="214"/>
      <c r="N241" s="215"/>
      <c r="O241" s="218"/>
      <c r="P241" s="216"/>
      <c r="Q241" s="217"/>
      <c r="R241" s="215"/>
      <c r="S241" s="219"/>
      <c r="T241" s="217"/>
      <c r="U241" s="215"/>
      <c r="V241" s="219"/>
      <c r="W241" s="217"/>
      <c r="X241" s="215"/>
      <c r="Y241" s="219"/>
      <c r="Z241" s="217"/>
      <c r="AA241" s="214"/>
      <c r="AB241" s="215"/>
      <c r="AC241" s="218"/>
      <c r="AD241" s="216"/>
      <c r="AE241" s="217"/>
      <c r="AF241" s="214"/>
      <c r="AG241" s="215"/>
      <c r="AH241" s="218"/>
      <c r="AI241" s="216"/>
      <c r="AJ241" s="217"/>
      <c r="AK241" s="214"/>
      <c r="AL241" s="215"/>
      <c r="AM241" s="218"/>
      <c r="AN241" s="216"/>
      <c r="AO241" s="217"/>
      <c r="AP241" s="214"/>
      <c r="AQ241" s="215"/>
      <c r="AR241" s="218"/>
      <c r="AS241" s="216"/>
      <c r="AT241" s="217"/>
      <c r="AU241" s="214"/>
      <c r="AV241" s="215"/>
      <c r="AW241" s="218"/>
      <c r="AX241" s="216"/>
      <c r="AY241" s="217"/>
      <c r="AZ241" s="214"/>
      <c r="BA241" s="215"/>
      <c r="BB241" s="218"/>
      <c r="BC241" s="216"/>
      <c r="BD241" s="213"/>
      <c r="BE241" s="214"/>
      <c r="BF241" s="214"/>
      <c r="BG241" s="215"/>
      <c r="BH241" s="218"/>
      <c r="BI241" s="216"/>
      <c r="BJ241" s="213"/>
      <c r="BK241" s="221"/>
      <c r="BL241" s="222">
        <f t="shared" si="310"/>
        <v>0</v>
      </c>
      <c r="BM241" s="223">
        <f t="shared" si="311"/>
        <v>0</v>
      </c>
      <c r="BN241" s="223">
        <f t="shared" si="312"/>
        <v>0</v>
      </c>
      <c r="BO241" s="223">
        <f t="shared" si="313"/>
        <v>0</v>
      </c>
      <c r="BP241" s="223">
        <f t="shared" si="314"/>
        <v>0</v>
      </c>
      <c r="BQ241" s="223">
        <f t="shared" si="315"/>
        <v>0</v>
      </c>
      <c r="BR241" s="224">
        <f t="shared" si="316"/>
        <v>0</v>
      </c>
      <c r="BS241" s="224">
        <f t="shared" si="317"/>
        <v>0</v>
      </c>
      <c r="BT241" s="223">
        <f t="shared" si="318"/>
        <v>0</v>
      </c>
      <c r="BU241" s="223">
        <f t="shared" si="319"/>
        <v>0</v>
      </c>
      <c r="BV241" s="223">
        <f t="shared" si="320"/>
        <v>0</v>
      </c>
      <c r="BW241" s="223">
        <f t="shared" si="321"/>
        <v>0</v>
      </c>
      <c r="BX241" s="223">
        <f t="shared" si="322"/>
        <v>0</v>
      </c>
      <c r="BY241" s="223">
        <f t="shared" si="323"/>
        <v>0</v>
      </c>
      <c r="BZ241" s="223">
        <f t="shared" si="324"/>
        <v>0</v>
      </c>
      <c r="CA241" s="223">
        <f t="shared" si="325"/>
        <v>0</v>
      </c>
      <c r="CB241" s="208">
        <f t="shared" si="326"/>
        <v>0</v>
      </c>
      <c r="CC241" s="223">
        <f t="shared" si="327"/>
        <v>0</v>
      </c>
      <c r="CD241" s="223">
        <f t="shared" si="328"/>
        <v>0</v>
      </c>
      <c r="CE241" s="224">
        <f t="shared" si="329"/>
        <v>0</v>
      </c>
      <c r="CF241" s="224">
        <f t="shared" si="330"/>
        <v>0</v>
      </c>
      <c r="CG241" s="224">
        <f t="shared" si="331"/>
        <v>0</v>
      </c>
      <c r="CH241" s="224">
        <f t="shared" si="332"/>
        <v>0</v>
      </c>
      <c r="CI241" s="224">
        <f t="shared" si="333"/>
        <v>0</v>
      </c>
      <c r="CJ241" s="224">
        <f t="shared" si="334"/>
        <v>0</v>
      </c>
      <c r="CK241" s="224">
        <f t="shared" si="335"/>
        <v>0</v>
      </c>
      <c r="CL241" s="224">
        <f t="shared" si="336"/>
        <v>0</v>
      </c>
      <c r="CM241" s="224">
        <f t="shared" si="337"/>
        <v>0</v>
      </c>
      <c r="CN241" s="224">
        <f t="shared" si="338"/>
        <v>0</v>
      </c>
      <c r="CO241" s="224">
        <f t="shared" si="339"/>
        <v>0</v>
      </c>
      <c r="CP241" s="224">
        <f t="shared" si="340"/>
        <v>0</v>
      </c>
      <c r="CQ241" s="224">
        <f t="shared" si="341"/>
        <v>0</v>
      </c>
      <c r="CR241" s="224" t="str">
        <f t="shared" si="342"/>
        <v/>
      </c>
      <c r="CS241" s="224" t="str">
        <f t="shared" si="343"/>
        <v xml:space="preserve"> </v>
      </c>
      <c r="CT241" s="224" t="str">
        <f t="shared" si="344"/>
        <v/>
      </c>
      <c r="CU241" s="224" t="str">
        <f t="shared" si="345"/>
        <v/>
      </c>
      <c r="CV241" s="224" t="str">
        <f t="shared" si="346"/>
        <v/>
      </c>
      <c r="CW241" s="224" t="str">
        <f t="shared" si="347"/>
        <v/>
      </c>
      <c r="CX241" s="224" t="str">
        <f t="shared" si="348"/>
        <v/>
      </c>
      <c r="CY241" s="224" t="str">
        <f t="shared" si="349"/>
        <v/>
      </c>
      <c r="CZ241" s="224" t="str">
        <f t="shared" si="350"/>
        <v/>
      </c>
      <c r="DA241" s="224" t="str">
        <f t="shared" si="351"/>
        <v/>
      </c>
      <c r="DB241" s="224" t="str">
        <f t="shared" si="352"/>
        <v/>
      </c>
      <c r="DC241" s="224" t="str">
        <f t="shared" si="353"/>
        <v/>
      </c>
      <c r="DD241" s="224" t="str">
        <f t="shared" si="354"/>
        <v/>
      </c>
      <c r="DE241" s="224" t="str">
        <f t="shared" si="355"/>
        <v/>
      </c>
      <c r="DF241" s="224" t="str">
        <f t="shared" si="356"/>
        <v/>
      </c>
      <c r="DG241" s="224" t="str">
        <f t="shared" si="357"/>
        <v/>
      </c>
      <c r="DH241" s="225" t="str">
        <f t="shared" si="358"/>
        <v/>
      </c>
      <c r="DI241" s="224" t="str">
        <f t="shared" si="359"/>
        <v/>
      </c>
      <c r="DJ241" s="224" t="str">
        <f t="shared" si="360"/>
        <v/>
      </c>
      <c r="DK241" s="306">
        <f t="shared" si="361"/>
        <v>0</v>
      </c>
      <c r="DL241" s="306">
        <f t="shared" si="362"/>
        <v>0</v>
      </c>
      <c r="DM241" s="306">
        <f t="shared" si="363"/>
        <v>0</v>
      </c>
      <c r="DN241" s="220"/>
      <c r="DO241" s="224" t="str">
        <f t="shared" si="364"/>
        <v/>
      </c>
      <c r="DP241" s="224" t="str">
        <f t="shared" si="365"/>
        <v/>
      </c>
      <c r="DQ241" s="307"/>
    </row>
    <row r="242" spans="1:121" ht="23.25" customHeight="1" x14ac:dyDescent="0.2">
      <c r="A242" s="249"/>
      <c r="B242" s="264"/>
      <c r="C242" s="230"/>
      <c r="D242" s="325" t="str">
        <f t="shared" si="308"/>
        <v/>
      </c>
      <c r="E242" s="265" t="str">
        <f t="shared" si="309"/>
        <v/>
      </c>
      <c r="F242" s="230"/>
      <c r="G242" s="230"/>
      <c r="H242" s="230"/>
      <c r="I242" s="200"/>
      <c r="J242" s="230"/>
      <c r="K242" s="254"/>
      <c r="L242" s="269"/>
      <c r="M242" s="230"/>
      <c r="N242" s="231"/>
      <c r="O242" s="232"/>
      <c r="P242" s="205"/>
      <c r="Q242" s="203"/>
      <c r="R242" s="231"/>
      <c r="S242" s="233"/>
      <c r="T242" s="203"/>
      <c r="U242" s="231"/>
      <c r="V242" s="233"/>
      <c r="W242" s="203"/>
      <c r="X242" s="231"/>
      <c r="Y242" s="233"/>
      <c r="Z242" s="203"/>
      <c r="AA242" s="230"/>
      <c r="AB242" s="231"/>
      <c r="AC242" s="232"/>
      <c r="AD242" s="205"/>
      <c r="AE242" s="203"/>
      <c r="AF242" s="230"/>
      <c r="AG242" s="231"/>
      <c r="AH242" s="232"/>
      <c r="AI242" s="205"/>
      <c r="AJ242" s="203"/>
      <c r="AK242" s="230"/>
      <c r="AL242" s="231"/>
      <c r="AM242" s="232"/>
      <c r="AN242" s="205"/>
      <c r="AO242" s="203"/>
      <c r="AP242" s="230"/>
      <c r="AQ242" s="231"/>
      <c r="AR242" s="232"/>
      <c r="AS242" s="205"/>
      <c r="AT242" s="203"/>
      <c r="AU242" s="230"/>
      <c r="AV242" s="231"/>
      <c r="AW242" s="232"/>
      <c r="AX242" s="205"/>
      <c r="AY242" s="203"/>
      <c r="AZ242" s="230"/>
      <c r="BA242" s="231"/>
      <c r="BB242" s="232"/>
      <c r="BC242" s="205"/>
      <c r="BD242" s="199"/>
      <c r="BE242" s="230"/>
      <c r="BF242" s="230"/>
      <c r="BG242" s="231"/>
      <c r="BH242" s="232"/>
      <c r="BI242" s="205"/>
      <c r="BJ242" s="229"/>
      <c r="BK242" s="234"/>
      <c r="BL242" s="207">
        <f t="shared" si="310"/>
        <v>0</v>
      </c>
      <c r="BM242" s="208">
        <f t="shared" si="311"/>
        <v>0</v>
      </c>
      <c r="BN242" s="208">
        <f t="shared" si="312"/>
        <v>0</v>
      </c>
      <c r="BO242" s="208">
        <f t="shared" si="313"/>
        <v>0</v>
      </c>
      <c r="BP242" s="208">
        <f t="shared" si="314"/>
        <v>0</v>
      </c>
      <c r="BQ242" s="208">
        <f t="shared" si="315"/>
        <v>0</v>
      </c>
      <c r="BR242" s="209">
        <f t="shared" si="316"/>
        <v>0</v>
      </c>
      <c r="BS242" s="209">
        <f t="shared" si="317"/>
        <v>0</v>
      </c>
      <c r="BT242" s="208">
        <f t="shared" si="318"/>
        <v>0</v>
      </c>
      <c r="BU242" s="208">
        <f t="shared" si="319"/>
        <v>0</v>
      </c>
      <c r="BV242" s="208">
        <f t="shared" si="320"/>
        <v>0</v>
      </c>
      <c r="BW242" s="208">
        <f t="shared" si="321"/>
        <v>0</v>
      </c>
      <c r="BX242" s="208">
        <f t="shared" si="322"/>
        <v>0</v>
      </c>
      <c r="BY242" s="208">
        <f t="shared" si="323"/>
        <v>0</v>
      </c>
      <c r="BZ242" s="208">
        <f t="shared" si="324"/>
        <v>0</v>
      </c>
      <c r="CA242" s="208">
        <f t="shared" si="325"/>
        <v>0</v>
      </c>
      <c r="CB242" s="208">
        <f t="shared" si="326"/>
        <v>0</v>
      </c>
      <c r="CC242" s="208">
        <f t="shared" si="327"/>
        <v>0</v>
      </c>
      <c r="CD242" s="208">
        <f t="shared" si="328"/>
        <v>0</v>
      </c>
      <c r="CE242" s="209">
        <f t="shared" si="329"/>
        <v>0</v>
      </c>
      <c r="CF242" s="209">
        <f t="shared" si="330"/>
        <v>0</v>
      </c>
      <c r="CG242" s="209">
        <f t="shared" si="331"/>
        <v>0</v>
      </c>
      <c r="CH242" s="209">
        <f t="shared" si="332"/>
        <v>0</v>
      </c>
      <c r="CI242" s="209">
        <f t="shared" si="333"/>
        <v>0</v>
      </c>
      <c r="CJ242" s="209">
        <f t="shared" si="334"/>
        <v>0</v>
      </c>
      <c r="CK242" s="209">
        <f t="shared" si="335"/>
        <v>0</v>
      </c>
      <c r="CL242" s="209">
        <f t="shared" si="336"/>
        <v>0</v>
      </c>
      <c r="CM242" s="209">
        <f t="shared" si="337"/>
        <v>0</v>
      </c>
      <c r="CN242" s="209">
        <f t="shared" si="338"/>
        <v>0</v>
      </c>
      <c r="CO242" s="209">
        <f t="shared" si="339"/>
        <v>0</v>
      </c>
      <c r="CP242" s="209">
        <f t="shared" si="340"/>
        <v>0</v>
      </c>
      <c r="CQ242" s="209">
        <f t="shared" si="341"/>
        <v>0</v>
      </c>
      <c r="CR242" s="209" t="str">
        <f t="shared" si="342"/>
        <v/>
      </c>
      <c r="CS242" s="209" t="str">
        <f t="shared" si="343"/>
        <v xml:space="preserve"> </v>
      </c>
      <c r="CT242" s="209" t="str">
        <f t="shared" si="344"/>
        <v/>
      </c>
      <c r="CU242" s="209" t="str">
        <f t="shared" si="345"/>
        <v/>
      </c>
      <c r="CV242" s="209" t="str">
        <f t="shared" si="346"/>
        <v/>
      </c>
      <c r="CW242" s="209" t="str">
        <f t="shared" si="347"/>
        <v/>
      </c>
      <c r="CX242" s="209" t="str">
        <f t="shared" si="348"/>
        <v/>
      </c>
      <c r="CY242" s="209" t="str">
        <f t="shared" si="349"/>
        <v/>
      </c>
      <c r="CZ242" s="209" t="str">
        <f t="shared" si="350"/>
        <v/>
      </c>
      <c r="DA242" s="209" t="str">
        <f t="shared" si="351"/>
        <v/>
      </c>
      <c r="DB242" s="209" t="str">
        <f t="shared" si="352"/>
        <v/>
      </c>
      <c r="DC242" s="209" t="str">
        <f t="shared" si="353"/>
        <v/>
      </c>
      <c r="DD242" s="209" t="str">
        <f t="shared" si="354"/>
        <v/>
      </c>
      <c r="DE242" s="209" t="str">
        <f t="shared" si="355"/>
        <v/>
      </c>
      <c r="DF242" s="209" t="str">
        <f t="shared" si="356"/>
        <v/>
      </c>
      <c r="DG242" s="209" t="str">
        <f t="shared" si="357"/>
        <v/>
      </c>
      <c r="DH242" s="210" t="str">
        <f t="shared" si="358"/>
        <v/>
      </c>
      <c r="DI242" s="272" t="str">
        <f t="shared" si="359"/>
        <v/>
      </c>
      <c r="DJ242" s="272" t="str">
        <f t="shared" si="360"/>
        <v/>
      </c>
      <c r="DK242" s="200">
        <f t="shared" si="361"/>
        <v>0</v>
      </c>
      <c r="DL242" s="200">
        <f t="shared" si="362"/>
        <v>0</v>
      </c>
      <c r="DM242" s="200">
        <f t="shared" si="363"/>
        <v>0</v>
      </c>
      <c r="DN242" s="200"/>
      <c r="DO242" s="272" t="str">
        <f t="shared" si="364"/>
        <v/>
      </c>
      <c r="DP242" s="272" t="str">
        <f t="shared" si="365"/>
        <v/>
      </c>
      <c r="DQ242" s="308"/>
    </row>
    <row r="243" spans="1:121" ht="23.25" customHeight="1" x14ac:dyDescent="0.2">
      <c r="A243" s="248"/>
      <c r="B243" s="263"/>
      <c r="C243" s="214"/>
      <c r="D243" s="324" t="str">
        <f t="shared" si="308"/>
        <v/>
      </c>
      <c r="E243" s="150" t="str">
        <f t="shared" si="309"/>
        <v/>
      </c>
      <c r="F243" s="214"/>
      <c r="G243" s="214"/>
      <c r="H243" s="214"/>
      <c r="I243" s="220"/>
      <c r="J243" s="214"/>
      <c r="K243" s="255"/>
      <c r="L243" s="268"/>
      <c r="M243" s="214"/>
      <c r="N243" s="215"/>
      <c r="O243" s="218"/>
      <c r="P243" s="216"/>
      <c r="Q243" s="217"/>
      <c r="R243" s="215"/>
      <c r="S243" s="219"/>
      <c r="T243" s="217"/>
      <c r="U243" s="215"/>
      <c r="V243" s="219"/>
      <c r="W243" s="217"/>
      <c r="X243" s="215"/>
      <c r="Y243" s="219"/>
      <c r="Z243" s="217"/>
      <c r="AA243" s="214"/>
      <c r="AB243" s="215"/>
      <c r="AC243" s="218"/>
      <c r="AD243" s="216"/>
      <c r="AE243" s="217"/>
      <c r="AF243" s="214"/>
      <c r="AG243" s="215"/>
      <c r="AH243" s="218"/>
      <c r="AI243" s="216"/>
      <c r="AJ243" s="217"/>
      <c r="AK243" s="214"/>
      <c r="AL243" s="215"/>
      <c r="AM243" s="218"/>
      <c r="AN243" s="216"/>
      <c r="AO243" s="217"/>
      <c r="AP243" s="214"/>
      <c r="AQ243" s="215"/>
      <c r="AR243" s="218"/>
      <c r="AS243" s="216"/>
      <c r="AT243" s="217"/>
      <c r="AU243" s="214"/>
      <c r="AV243" s="215"/>
      <c r="AW243" s="218"/>
      <c r="AX243" s="216"/>
      <c r="AY243" s="217"/>
      <c r="AZ243" s="214"/>
      <c r="BA243" s="215"/>
      <c r="BB243" s="218"/>
      <c r="BC243" s="216"/>
      <c r="BD243" s="213"/>
      <c r="BE243" s="214"/>
      <c r="BF243" s="214"/>
      <c r="BG243" s="215"/>
      <c r="BH243" s="218"/>
      <c r="BI243" s="216"/>
      <c r="BJ243" s="213"/>
      <c r="BK243" s="221"/>
      <c r="BL243" s="222">
        <f t="shared" si="310"/>
        <v>0</v>
      </c>
      <c r="BM243" s="223">
        <f t="shared" si="311"/>
        <v>0</v>
      </c>
      <c r="BN243" s="223">
        <f t="shared" si="312"/>
        <v>0</v>
      </c>
      <c r="BO243" s="223">
        <f t="shared" si="313"/>
        <v>0</v>
      </c>
      <c r="BP243" s="223">
        <f t="shared" si="314"/>
        <v>0</v>
      </c>
      <c r="BQ243" s="223">
        <f t="shared" si="315"/>
        <v>0</v>
      </c>
      <c r="BR243" s="224">
        <f t="shared" si="316"/>
        <v>0</v>
      </c>
      <c r="BS243" s="224">
        <f t="shared" si="317"/>
        <v>0</v>
      </c>
      <c r="BT243" s="223">
        <f t="shared" si="318"/>
        <v>0</v>
      </c>
      <c r="BU243" s="223">
        <f t="shared" si="319"/>
        <v>0</v>
      </c>
      <c r="BV243" s="223">
        <f t="shared" si="320"/>
        <v>0</v>
      </c>
      <c r="BW243" s="223">
        <f t="shared" si="321"/>
        <v>0</v>
      </c>
      <c r="BX243" s="223">
        <f t="shared" si="322"/>
        <v>0</v>
      </c>
      <c r="BY243" s="223">
        <f t="shared" si="323"/>
        <v>0</v>
      </c>
      <c r="BZ243" s="223">
        <f t="shared" si="324"/>
        <v>0</v>
      </c>
      <c r="CA243" s="223">
        <f t="shared" si="325"/>
        <v>0</v>
      </c>
      <c r="CB243" s="208">
        <f t="shared" si="326"/>
        <v>0</v>
      </c>
      <c r="CC243" s="223">
        <f t="shared" si="327"/>
        <v>0</v>
      </c>
      <c r="CD243" s="223">
        <f t="shared" si="328"/>
        <v>0</v>
      </c>
      <c r="CE243" s="224">
        <f t="shared" si="329"/>
        <v>0</v>
      </c>
      <c r="CF243" s="224">
        <f t="shared" si="330"/>
        <v>0</v>
      </c>
      <c r="CG243" s="224">
        <f t="shared" si="331"/>
        <v>0</v>
      </c>
      <c r="CH243" s="224">
        <f t="shared" si="332"/>
        <v>0</v>
      </c>
      <c r="CI243" s="224">
        <f t="shared" si="333"/>
        <v>0</v>
      </c>
      <c r="CJ243" s="224">
        <f t="shared" si="334"/>
        <v>0</v>
      </c>
      <c r="CK243" s="224">
        <f t="shared" si="335"/>
        <v>0</v>
      </c>
      <c r="CL243" s="224">
        <f t="shared" si="336"/>
        <v>0</v>
      </c>
      <c r="CM243" s="224">
        <f t="shared" si="337"/>
        <v>0</v>
      </c>
      <c r="CN243" s="224">
        <f t="shared" si="338"/>
        <v>0</v>
      </c>
      <c r="CO243" s="224">
        <f t="shared" si="339"/>
        <v>0</v>
      </c>
      <c r="CP243" s="224">
        <f t="shared" si="340"/>
        <v>0</v>
      </c>
      <c r="CQ243" s="224">
        <f t="shared" si="341"/>
        <v>0</v>
      </c>
      <c r="CR243" s="224" t="str">
        <f t="shared" si="342"/>
        <v/>
      </c>
      <c r="CS243" s="224" t="str">
        <f t="shared" si="343"/>
        <v xml:space="preserve"> </v>
      </c>
      <c r="CT243" s="224" t="str">
        <f t="shared" si="344"/>
        <v/>
      </c>
      <c r="CU243" s="224" t="str">
        <f t="shared" si="345"/>
        <v/>
      </c>
      <c r="CV243" s="224" t="str">
        <f t="shared" si="346"/>
        <v/>
      </c>
      <c r="CW243" s="224" t="str">
        <f t="shared" si="347"/>
        <v/>
      </c>
      <c r="CX243" s="224" t="str">
        <f t="shared" si="348"/>
        <v/>
      </c>
      <c r="CY243" s="224" t="str">
        <f t="shared" si="349"/>
        <v/>
      </c>
      <c r="CZ243" s="224" t="str">
        <f t="shared" si="350"/>
        <v/>
      </c>
      <c r="DA243" s="224" t="str">
        <f t="shared" si="351"/>
        <v/>
      </c>
      <c r="DB243" s="224" t="str">
        <f t="shared" si="352"/>
        <v/>
      </c>
      <c r="DC243" s="224" t="str">
        <f t="shared" si="353"/>
        <v/>
      </c>
      <c r="DD243" s="224" t="str">
        <f t="shared" si="354"/>
        <v/>
      </c>
      <c r="DE243" s="224" t="str">
        <f t="shared" si="355"/>
        <v/>
      </c>
      <c r="DF243" s="224" t="str">
        <f t="shared" si="356"/>
        <v/>
      </c>
      <c r="DG243" s="224" t="str">
        <f t="shared" si="357"/>
        <v/>
      </c>
      <c r="DH243" s="225" t="str">
        <f t="shared" si="358"/>
        <v/>
      </c>
      <c r="DI243" s="224" t="str">
        <f t="shared" si="359"/>
        <v/>
      </c>
      <c r="DJ243" s="224" t="str">
        <f t="shared" si="360"/>
        <v/>
      </c>
      <c r="DK243" s="306">
        <f t="shared" si="361"/>
        <v>0</v>
      </c>
      <c r="DL243" s="306">
        <f t="shared" si="362"/>
        <v>0</v>
      </c>
      <c r="DM243" s="306">
        <f t="shared" si="363"/>
        <v>0</v>
      </c>
      <c r="DN243" s="220"/>
      <c r="DO243" s="224" t="str">
        <f t="shared" si="364"/>
        <v/>
      </c>
      <c r="DP243" s="224" t="str">
        <f t="shared" si="365"/>
        <v/>
      </c>
      <c r="DQ243" s="307"/>
    </row>
    <row r="244" spans="1:121" ht="23.25" customHeight="1" x14ac:dyDescent="0.2">
      <c r="A244" s="249"/>
      <c r="B244" s="264"/>
      <c r="C244" s="230"/>
      <c r="D244" s="325" t="str">
        <f t="shared" si="308"/>
        <v/>
      </c>
      <c r="E244" s="265" t="str">
        <f t="shared" si="309"/>
        <v/>
      </c>
      <c r="F244" s="230"/>
      <c r="G244" s="230"/>
      <c r="H244" s="230"/>
      <c r="I244" s="200"/>
      <c r="J244" s="230"/>
      <c r="K244" s="254"/>
      <c r="L244" s="269"/>
      <c r="M244" s="230"/>
      <c r="N244" s="231"/>
      <c r="O244" s="232"/>
      <c r="P244" s="205"/>
      <c r="Q244" s="203"/>
      <c r="R244" s="231"/>
      <c r="S244" s="233"/>
      <c r="T244" s="203"/>
      <c r="U244" s="231"/>
      <c r="V244" s="233"/>
      <c r="W244" s="203"/>
      <c r="X244" s="231"/>
      <c r="Y244" s="233"/>
      <c r="Z244" s="203"/>
      <c r="AA244" s="230"/>
      <c r="AB244" s="231"/>
      <c r="AC244" s="232"/>
      <c r="AD244" s="205"/>
      <c r="AE244" s="203"/>
      <c r="AF244" s="230"/>
      <c r="AG244" s="231"/>
      <c r="AH244" s="232"/>
      <c r="AI244" s="205"/>
      <c r="AJ244" s="203"/>
      <c r="AK244" s="230"/>
      <c r="AL244" s="231"/>
      <c r="AM244" s="232"/>
      <c r="AN244" s="205"/>
      <c r="AO244" s="203"/>
      <c r="AP244" s="230"/>
      <c r="AQ244" s="231"/>
      <c r="AR244" s="232"/>
      <c r="AS244" s="205"/>
      <c r="AT244" s="203"/>
      <c r="AU244" s="230"/>
      <c r="AV244" s="231"/>
      <c r="AW244" s="232"/>
      <c r="AX244" s="205"/>
      <c r="AY244" s="203"/>
      <c r="AZ244" s="230"/>
      <c r="BA244" s="231"/>
      <c r="BB244" s="232"/>
      <c r="BC244" s="205"/>
      <c r="BD244" s="199"/>
      <c r="BE244" s="230"/>
      <c r="BF244" s="230"/>
      <c r="BG244" s="231"/>
      <c r="BH244" s="232"/>
      <c r="BI244" s="205"/>
      <c r="BJ244" s="229"/>
      <c r="BK244" s="234"/>
      <c r="BL244" s="207">
        <f t="shared" si="310"/>
        <v>0</v>
      </c>
      <c r="BM244" s="208">
        <f t="shared" si="311"/>
        <v>0</v>
      </c>
      <c r="BN244" s="208">
        <f t="shared" si="312"/>
        <v>0</v>
      </c>
      <c r="BO244" s="208">
        <f t="shared" si="313"/>
        <v>0</v>
      </c>
      <c r="BP244" s="208">
        <f t="shared" si="314"/>
        <v>0</v>
      </c>
      <c r="BQ244" s="208">
        <f t="shared" si="315"/>
        <v>0</v>
      </c>
      <c r="BR244" s="209">
        <f t="shared" si="316"/>
        <v>0</v>
      </c>
      <c r="BS244" s="209">
        <f t="shared" si="317"/>
        <v>0</v>
      </c>
      <c r="BT244" s="208">
        <f t="shared" si="318"/>
        <v>0</v>
      </c>
      <c r="BU244" s="208">
        <f t="shared" si="319"/>
        <v>0</v>
      </c>
      <c r="BV244" s="208">
        <f t="shared" si="320"/>
        <v>0</v>
      </c>
      <c r="BW244" s="208">
        <f t="shared" si="321"/>
        <v>0</v>
      </c>
      <c r="BX244" s="208">
        <f t="shared" si="322"/>
        <v>0</v>
      </c>
      <c r="BY244" s="208">
        <f t="shared" si="323"/>
        <v>0</v>
      </c>
      <c r="BZ244" s="208">
        <f t="shared" si="324"/>
        <v>0</v>
      </c>
      <c r="CA244" s="208">
        <f t="shared" si="325"/>
        <v>0</v>
      </c>
      <c r="CB244" s="208">
        <f t="shared" si="326"/>
        <v>0</v>
      </c>
      <c r="CC244" s="208">
        <f t="shared" si="327"/>
        <v>0</v>
      </c>
      <c r="CD244" s="208">
        <f t="shared" si="328"/>
        <v>0</v>
      </c>
      <c r="CE244" s="209">
        <f t="shared" si="329"/>
        <v>0</v>
      </c>
      <c r="CF244" s="209">
        <f t="shared" si="330"/>
        <v>0</v>
      </c>
      <c r="CG244" s="209">
        <f t="shared" si="331"/>
        <v>0</v>
      </c>
      <c r="CH244" s="209">
        <f t="shared" si="332"/>
        <v>0</v>
      </c>
      <c r="CI244" s="209">
        <f t="shared" si="333"/>
        <v>0</v>
      </c>
      <c r="CJ244" s="209">
        <f t="shared" si="334"/>
        <v>0</v>
      </c>
      <c r="CK244" s="209">
        <f t="shared" si="335"/>
        <v>0</v>
      </c>
      <c r="CL244" s="209">
        <f t="shared" si="336"/>
        <v>0</v>
      </c>
      <c r="CM244" s="209">
        <f t="shared" si="337"/>
        <v>0</v>
      </c>
      <c r="CN244" s="209">
        <f t="shared" si="338"/>
        <v>0</v>
      </c>
      <c r="CO244" s="209">
        <f t="shared" si="339"/>
        <v>0</v>
      </c>
      <c r="CP244" s="209">
        <f t="shared" si="340"/>
        <v>0</v>
      </c>
      <c r="CQ244" s="209">
        <f t="shared" si="341"/>
        <v>0</v>
      </c>
      <c r="CR244" s="209" t="str">
        <f t="shared" si="342"/>
        <v/>
      </c>
      <c r="CS244" s="209" t="str">
        <f t="shared" si="343"/>
        <v xml:space="preserve"> </v>
      </c>
      <c r="CT244" s="209" t="str">
        <f t="shared" si="344"/>
        <v/>
      </c>
      <c r="CU244" s="209" t="str">
        <f t="shared" si="345"/>
        <v/>
      </c>
      <c r="CV244" s="209" t="str">
        <f t="shared" si="346"/>
        <v/>
      </c>
      <c r="CW244" s="209" t="str">
        <f t="shared" si="347"/>
        <v/>
      </c>
      <c r="CX244" s="209" t="str">
        <f t="shared" si="348"/>
        <v/>
      </c>
      <c r="CY244" s="209" t="str">
        <f t="shared" si="349"/>
        <v/>
      </c>
      <c r="CZ244" s="209" t="str">
        <f t="shared" si="350"/>
        <v/>
      </c>
      <c r="DA244" s="209" t="str">
        <f t="shared" si="351"/>
        <v/>
      </c>
      <c r="DB244" s="209" t="str">
        <f t="shared" si="352"/>
        <v/>
      </c>
      <c r="DC244" s="209" t="str">
        <f t="shared" si="353"/>
        <v/>
      </c>
      <c r="DD244" s="209" t="str">
        <f t="shared" si="354"/>
        <v/>
      </c>
      <c r="DE244" s="209" t="str">
        <f t="shared" si="355"/>
        <v/>
      </c>
      <c r="DF244" s="209" t="str">
        <f t="shared" si="356"/>
        <v/>
      </c>
      <c r="DG244" s="209" t="str">
        <f t="shared" si="357"/>
        <v/>
      </c>
      <c r="DH244" s="210" t="str">
        <f t="shared" si="358"/>
        <v/>
      </c>
      <c r="DI244" s="272" t="str">
        <f t="shared" si="359"/>
        <v/>
      </c>
      <c r="DJ244" s="272" t="str">
        <f t="shared" si="360"/>
        <v/>
      </c>
      <c r="DK244" s="200">
        <f t="shared" si="361"/>
        <v>0</v>
      </c>
      <c r="DL244" s="200">
        <f t="shared" si="362"/>
        <v>0</v>
      </c>
      <c r="DM244" s="200">
        <f t="shared" si="363"/>
        <v>0</v>
      </c>
      <c r="DN244" s="200"/>
      <c r="DO244" s="272" t="str">
        <f t="shared" si="364"/>
        <v/>
      </c>
      <c r="DP244" s="272" t="str">
        <f t="shared" si="365"/>
        <v/>
      </c>
      <c r="DQ244" s="308"/>
    </row>
    <row r="245" spans="1:121" ht="23.25" customHeight="1" x14ac:dyDescent="0.2">
      <c r="A245" s="248"/>
      <c r="B245" s="263"/>
      <c r="C245" s="214"/>
      <c r="D245" s="324" t="str">
        <f t="shared" si="308"/>
        <v/>
      </c>
      <c r="E245" s="150" t="str">
        <f t="shared" si="309"/>
        <v/>
      </c>
      <c r="F245" s="214"/>
      <c r="G245" s="214"/>
      <c r="H245" s="214"/>
      <c r="I245" s="220"/>
      <c r="J245" s="214"/>
      <c r="K245" s="255"/>
      <c r="L245" s="268"/>
      <c r="M245" s="214"/>
      <c r="N245" s="215"/>
      <c r="O245" s="218"/>
      <c r="P245" s="216"/>
      <c r="Q245" s="217"/>
      <c r="R245" s="215"/>
      <c r="S245" s="219"/>
      <c r="T245" s="217"/>
      <c r="U245" s="215"/>
      <c r="V245" s="219"/>
      <c r="W245" s="217"/>
      <c r="X245" s="215"/>
      <c r="Y245" s="219"/>
      <c r="Z245" s="217"/>
      <c r="AA245" s="214"/>
      <c r="AB245" s="215"/>
      <c r="AC245" s="218"/>
      <c r="AD245" s="216"/>
      <c r="AE245" s="217"/>
      <c r="AF245" s="214"/>
      <c r="AG245" s="215"/>
      <c r="AH245" s="218"/>
      <c r="AI245" s="216"/>
      <c r="AJ245" s="217"/>
      <c r="AK245" s="214"/>
      <c r="AL245" s="215"/>
      <c r="AM245" s="218"/>
      <c r="AN245" s="216"/>
      <c r="AO245" s="217"/>
      <c r="AP245" s="214"/>
      <c r="AQ245" s="215"/>
      <c r="AR245" s="218"/>
      <c r="AS245" s="216"/>
      <c r="AT245" s="217"/>
      <c r="AU245" s="214"/>
      <c r="AV245" s="215"/>
      <c r="AW245" s="218"/>
      <c r="AX245" s="216"/>
      <c r="AY245" s="217"/>
      <c r="AZ245" s="214"/>
      <c r="BA245" s="215"/>
      <c r="BB245" s="218"/>
      <c r="BC245" s="216"/>
      <c r="BD245" s="213"/>
      <c r="BE245" s="214"/>
      <c r="BF245" s="214"/>
      <c r="BG245" s="215"/>
      <c r="BH245" s="218"/>
      <c r="BI245" s="216"/>
      <c r="BJ245" s="213"/>
      <c r="BK245" s="221"/>
      <c r="BL245" s="222">
        <f t="shared" si="310"/>
        <v>0</v>
      </c>
      <c r="BM245" s="223">
        <f t="shared" si="311"/>
        <v>0</v>
      </c>
      <c r="BN245" s="223">
        <f t="shared" si="312"/>
        <v>0</v>
      </c>
      <c r="BO245" s="223">
        <f t="shared" si="313"/>
        <v>0</v>
      </c>
      <c r="BP245" s="223">
        <f t="shared" si="314"/>
        <v>0</v>
      </c>
      <c r="BQ245" s="223">
        <f t="shared" si="315"/>
        <v>0</v>
      </c>
      <c r="BR245" s="224">
        <f t="shared" si="316"/>
        <v>0</v>
      </c>
      <c r="BS245" s="224">
        <f t="shared" si="317"/>
        <v>0</v>
      </c>
      <c r="BT245" s="223">
        <f t="shared" si="318"/>
        <v>0</v>
      </c>
      <c r="BU245" s="223">
        <f t="shared" si="319"/>
        <v>0</v>
      </c>
      <c r="BV245" s="223">
        <f t="shared" si="320"/>
        <v>0</v>
      </c>
      <c r="BW245" s="223">
        <f t="shared" si="321"/>
        <v>0</v>
      </c>
      <c r="BX245" s="223">
        <f t="shared" si="322"/>
        <v>0</v>
      </c>
      <c r="BY245" s="223">
        <f t="shared" si="323"/>
        <v>0</v>
      </c>
      <c r="BZ245" s="223">
        <f t="shared" si="324"/>
        <v>0</v>
      </c>
      <c r="CA245" s="223">
        <f t="shared" si="325"/>
        <v>0</v>
      </c>
      <c r="CB245" s="208">
        <f t="shared" si="326"/>
        <v>0</v>
      </c>
      <c r="CC245" s="223">
        <f t="shared" si="327"/>
        <v>0</v>
      </c>
      <c r="CD245" s="223">
        <f t="shared" si="328"/>
        <v>0</v>
      </c>
      <c r="CE245" s="224">
        <f t="shared" si="329"/>
        <v>0</v>
      </c>
      <c r="CF245" s="224">
        <f t="shared" si="330"/>
        <v>0</v>
      </c>
      <c r="CG245" s="224">
        <f t="shared" si="331"/>
        <v>0</v>
      </c>
      <c r="CH245" s="224">
        <f t="shared" si="332"/>
        <v>0</v>
      </c>
      <c r="CI245" s="224">
        <f t="shared" si="333"/>
        <v>0</v>
      </c>
      <c r="CJ245" s="224">
        <f t="shared" si="334"/>
        <v>0</v>
      </c>
      <c r="CK245" s="224">
        <f t="shared" si="335"/>
        <v>0</v>
      </c>
      <c r="CL245" s="224">
        <f t="shared" si="336"/>
        <v>0</v>
      </c>
      <c r="CM245" s="224">
        <f t="shared" si="337"/>
        <v>0</v>
      </c>
      <c r="CN245" s="224">
        <f t="shared" si="338"/>
        <v>0</v>
      </c>
      <c r="CO245" s="224">
        <f t="shared" si="339"/>
        <v>0</v>
      </c>
      <c r="CP245" s="224">
        <f t="shared" si="340"/>
        <v>0</v>
      </c>
      <c r="CQ245" s="224">
        <f t="shared" si="341"/>
        <v>0</v>
      </c>
      <c r="CR245" s="224" t="str">
        <f t="shared" si="342"/>
        <v/>
      </c>
      <c r="CS245" s="224" t="str">
        <f t="shared" si="343"/>
        <v xml:space="preserve"> </v>
      </c>
      <c r="CT245" s="224" t="str">
        <f t="shared" si="344"/>
        <v/>
      </c>
      <c r="CU245" s="224" t="str">
        <f t="shared" si="345"/>
        <v/>
      </c>
      <c r="CV245" s="224" t="str">
        <f t="shared" si="346"/>
        <v/>
      </c>
      <c r="CW245" s="224" t="str">
        <f t="shared" si="347"/>
        <v/>
      </c>
      <c r="CX245" s="224" t="str">
        <f t="shared" si="348"/>
        <v/>
      </c>
      <c r="CY245" s="224" t="str">
        <f t="shared" si="349"/>
        <v/>
      </c>
      <c r="CZ245" s="224" t="str">
        <f t="shared" si="350"/>
        <v/>
      </c>
      <c r="DA245" s="224" t="str">
        <f t="shared" si="351"/>
        <v/>
      </c>
      <c r="DB245" s="224" t="str">
        <f t="shared" si="352"/>
        <v/>
      </c>
      <c r="DC245" s="224" t="str">
        <f t="shared" si="353"/>
        <v/>
      </c>
      <c r="DD245" s="224" t="str">
        <f t="shared" si="354"/>
        <v/>
      </c>
      <c r="DE245" s="224" t="str">
        <f t="shared" si="355"/>
        <v/>
      </c>
      <c r="DF245" s="224" t="str">
        <f t="shared" si="356"/>
        <v/>
      </c>
      <c r="DG245" s="224" t="str">
        <f t="shared" si="357"/>
        <v/>
      </c>
      <c r="DH245" s="225" t="str">
        <f t="shared" si="358"/>
        <v/>
      </c>
      <c r="DI245" s="224" t="str">
        <f t="shared" si="359"/>
        <v/>
      </c>
      <c r="DJ245" s="224" t="str">
        <f t="shared" si="360"/>
        <v/>
      </c>
      <c r="DK245" s="306">
        <f t="shared" si="361"/>
        <v>0</v>
      </c>
      <c r="DL245" s="306">
        <f t="shared" si="362"/>
        <v>0</v>
      </c>
      <c r="DM245" s="306">
        <f t="shared" si="363"/>
        <v>0</v>
      </c>
      <c r="DN245" s="220"/>
      <c r="DO245" s="224" t="str">
        <f t="shared" si="364"/>
        <v/>
      </c>
      <c r="DP245" s="224" t="str">
        <f t="shared" si="365"/>
        <v/>
      </c>
      <c r="DQ245" s="307"/>
    </row>
    <row r="246" spans="1:121" ht="23.25" customHeight="1" x14ac:dyDescent="0.2">
      <c r="A246" s="249"/>
      <c r="B246" s="264"/>
      <c r="C246" s="230"/>
      <c r="D246" s="325" t="str">
        <f t="shared" si="308"/>
        <v/>
      </c>
      <c r="E246" s="265" t="str">
        <f t="shared" si="309"/>
        <v/>
      </c>
      <c r="F246" s="230"/>
      <c r="G246" s="230"/>
      <c r="H246" s="230"/>
      <c r="I246" s="200"/>
      <c r="J246" s="230"/>
      <c r="K246" s="254"/>
      <c r="L246" s="269"/>
      <c r="M246" s="230"/>
      <c r="N246" s="231"/>
      <c r="O246" s="232"/>
      <c r="P246" s="205"/>
      <c r="Q246" s="203"/>
      <c r="R246" s="231"/>
      <c r="S246" s="233"/>
      <c r="T246" s="203"/>
      <c r="U246" s="231"/>
      <c r="V246" s="233"/>
      <c r="W246" s="203"/>
      <c r="X246" s="231"/>
      <c r="Y246" s="233"/>
      <c r="Z246" s="203"/>
      <c r="AA246" s="230"/>
      <c r="AB246" s="231"/>
      <c r="AC246" s="232"/>
      <c r="AD246" s="205"/>
      <c r="AE246" s="203"/>
      <c r="AF246" s="230"/>
      <c r="AG246" s="231"/>
      <c r="AH246" s="232"/>
      <c r="AI246" s="205"/>
      <c r="AJ246" s="203"/>
      <c r="AK246" s="230"/>
      <c r="AL246" s="231"/>
      <c r="AM246" s="232"/>
      <c r="AN246" s="205"/>
      <c r="AO246" s="203"/>
      <c r="AP246" s="230"/>
      <c r="AQ246" s="231"/>
      <c r="AR246" s="232"/>
      <c r="AS246" s="205"/>
      <c r="AT246" s="203"/>
      <c r="AU246" s="230"/>
      <c r="AV246" s="231"/>
      <c r="AW246" s="232"/>
      <c r="AX246" s="205"/>
      <c r="AY246" s="203"/>
      <c r="AZ246" s="230"/>
      <c r="BA246" s="231"/>
      <c r="BB246" s="232"/>
      <c r="BC246" s="205"/>
      <c r="BD246" s="199"/>
      <c r="BE246" s="230"/>
      <c r="BF246" s="230"/>
      <c r="BG246" s="231"/>
      <c r="BH246" s="232"/>
      <c r="BI246" s="205"/>
      <c r="BJ246" s="229"/>
      <c r="BK246" s="234"/>
      <c r="BL246" s="207">
        <f t="shared" si="310"/>
        <v>0</v>
      </c>
      <c r="BM246" s="208">
        <f t="shared" si="311"/>
        <v>0</v>
      </c>
      <c r="BN246" s="208">
        <f t="shared" si="312"/>
        <v>0</v>
      </c>
      <c r="BO246" s="208">
        <f t="shared" si="313"/>
        <v>0</v>
      </c>
      <c r="BP246" s="208">
        <f t="shared" si="314"/>
        <v>0</v>
      </c>
      <c r="BQ246" s="208">
        <f t="shared" si="315"/>
        <v>0</v>
      </c>
      <c r="BR246" s="209">
        <f t="shared" si="316"/>
        <v>0</v>
      </c>
      <c r="BS246" s="209">
        <f t="shared" si="317"/>
        <v>0</v>
      </c>
      <c r="BT246" s="208">
        <f t="shared" si="318"/>
        <v>0</v>
      </c>
      <c r="BU246" s="208">
        <f t="shared" si="319"/>
        <v>0</v>
      </c>
      <c r="BV246" s="208">
        <f t="shared" si="320"/>
        <v>0</v>
      </c>
      <c r="BW246" s="208">
        <f t="shared" si="321"/>
        <v>0</v>
      </c>
      <c r="BX246" s="208">
        <f t="shared" si="322"/>
        <v>0</v>
      </c>
      <c r="BY246" s="208">
        <f t="shared" si="323"/>
        <v>0</v>
      </c>
      <c r="BZ246" s="208">
        <f t="shared" si="324"/>
        <v>0</v>
      </c>
      <c r="CA246" s="208">
        <f t="shared" si="325"/>
        <v>0</v>
      </c>
      <c r="CB246" s="208">
        <f t="shared" si="326"/>
        <v>0</v>
      </c>
      <c r="CC246" s="208">
        <f t="shared" si="327"/>
        <v>0</v>
      </c>
      <c r="CD246" s="208">
        <f t="shared" si="328"/>
        <v>0</v>
      </c>
      <c r="CE246" s="209">
        <f t="shared" si="329"/>
        <v>0</v>
      </c>
      <c r="CF246" s="209">
        <f t="shared" si="330"/>
        <v>0</v>
      </c>
      <c r="CG246" s="209">
        <f t="shared" si="331"/>
        <v>0</v>
      </c>
      <c r="CH246" s="209">
        <f t="shared" si="332"/>
        <v>0</v>
      </c>
      <c r="CI246" s="209">
        <f t="shared" si="333"/>
        <v>0</v>
      </c>
      <c r="CJ246" s="209">
        <f t="shared" si="334"/>
        <v>0</v>
      </c>
      <c r="CK246" s="209">
        <f t="shared" si="335"/>
        <v>0</v>
      </c>
      <c r="CL246" s="209">
        <f t="shared" si="336"/>
        <v>0</v>
      </c>
      <c r="CM246" s="209">
        <f t="shared" si="337"/>
        <v>0</v>
      </c>
      <c r="CN246" s="209">
        <f t="shared" si="338"/>
        <v>0</v>
      </c>
      <c r="CO246" s="209">
        <f t="shared" si="339"/>
        <v>0</v>
      </c>
      <c r="CP246" s="209">
        <f t="shared" si="340"/>
        <v>0</v>
      </c>
      <c r="CQ246" s="209">
        <f t="shared" si="341"/>
        <v>0</v>
      </c>
      <c r="CR246" s="209" t="str">
        <f t="shared" si="342"/>
        <v/>
      </c>
      <c r="CS246" s="209" t="str">
        <f t="shared" si="343"/>
        <v xml:space="preserve"> </v>
      </c>
      <c r="CT246" s="209" t="str">
        <f t="shared" si="344"/>
        <v/>
      </c>
      <c r="CU246" s="209" t="str">
        <f t="shared" si="345"/>
        <v/>
      </c>
      <c r="CV246" s="209" t="str">
        <f t="shared" si="346"/>
        <v/>
      </c>
      <c r="CW246" s="209" t="str">
        <f t="shared" si="347"/>
        <v/>
      </c>
      <c r="CX246" s="209" t="str">
        <f t="shared" si="348"/>
        <v/>
      </c>
      <c r="CY246" s="209" t="str">
        <f t="shared" si="349"/>
        <v/>
      </c>
      <c r="CZ246" s="209" t="str">
        <f t="shared" si="350"/>
        <v/>
      </c>
      <c r="DA246" s="209" t="str">
        <f t="shared" si="351"/>
        <v/>
      </c>
      <c r="DB246" s="209" t="str">
        <f t="shared" si="352"/>
        <v/>
      </c>
      <c r="DC246" s="209" t="str">
        <f t="shared" si="353"/>
        <v/>
      </c>
      <c r="DD246" s="209" t="str">
        <f t="shared" si="354"/>
        <v/>
      </c>
      <c r="DE246" s="209" t="str">
        <f t="shared" si="355"/>
        <v/>
      </c>
      <c r="DF246" s="209" t="str">
        <f t="shared" si="356"/>
        <v/>
      </c>
      <c r="DG246" s="209" t="str">
        <f t="shared" si="357"/>
        <v/>
      </c>
      <c r="DH246" s="210" t="str">
        <f t="shared" si="358"/>
        <v/>
      </c>
      <c r="DI246" s="272" t="str">
        <f t="shared" si="359"/>
        <v/>
      </c>
      <c r="DJ246" s="272" t="str">
        <f t="shared" si="360"/>
        <v/>
      </c>
      <c r="DK246" s="200">
        <f t="shared" si="361"/>
        <v>0</v>
      </c>
      <c r="DL246" s="200">
        <f t="shared" si="362"/>
        <v>0</v>
      </c>
      <c r="DM246" s="200">
        <f t="shared" si="363"/>
        <v>0</v>
      </c>
      <c r="DN246" s="200"/>
      <c r="DO246" s="272" t="str">
        <f t="shared" si="364"/>
        <v/>
      </c>
      <c r="DP246" s="272" t="str">
        <f t="shared" si="365"/>
        <v/>
      </c>
      <c r="DQ246" s="308"/>
    </row>
    <row r="247" spans="1:121" ht="23.25" customHeight="1" x14ac:dyDescent="0.2">
      <c r="A247" s="248"/>
      <c r="B247" s="263"/>
      <c r="C247" s="214"/>
      <c r="D247" s="324" t="str">
        <f t="shared" si="308"/>
        <v/>
      </c>
      <c r="E247" s="150" t="str">
        <f t="shared" si="309"/>
        <v/>
      </c>
      <c r="F247" s="214"/>
      <c r="G247" s="214"/>
      <c r="H247" s="214"/>
      <c r="I247" s="220"/>
      <c r="J247" s="214"/>
      <c r="K247" s="255"/>
      <c r="L247" s="268"/>
      <c r="M247" s="214"/>
      <c r="N247" s="215"/>
      <c r="O247" s="218"/>
      <c r="P247" s="216"/>
      <c r="Q247" s="217"/>
      <c r="R247" s="215"/>
      <c r="S247" s="219"/>
      <c r="T247" s="217"/>
      <c r="U247" s="215"/>
      <c r="V247" s="219"/>
      <c r="W247" s="217"/>
      <c r="X247" s="215"/>
      <c r="Y247" s="219"/>
      <c r="Z247" s="217"/>
      <c r="AA247" s="214"/>
      <c r="AB247" s="215"/>
      <c r="AC247" s="218"/>
      <c r="AD247" s="216"/>
      <c r="AE247" s="217"/>
      <c r="AF247" s="214"/>
      <c r="AG247" s="215"/>
      <c r="AH247" s="218"/>
      <c r="AI247" s="216"/>
      <c r="AJ247" s="217"/>
      <c r="AK247" s="214"/>
      <c r="AL247" s="215"/>
      <c r="AM247" s="218"/>
      <c r="AN247" s="216"/>
      <c r="AO247" s="217"/>
      <c r="AP247" s="214"/>
      <c r="AQ247" s="215"/>
      <c r="AR247" s="218"/>
      <c r="AS247" s="216"/>
      <c r="AT247" s="217"/>
      <c r="AU247" s="214"/>
      <c r="AV247" s="215"/>
      <c r="AW247" s="218"/>
      <c r="AX247" s="216"/>
      <c r="AY247" s="217"/>
      <c r="AZ247" s="214"/>
      <c r="BA247" s="215"/>
      <c r="BB247" s="218"/>
      <c r="BC247" s="216"/>
      <c r="BD247" s="213"/>
      <c r="BE247" s="214"/>
      <c r="BF247" s="214"/>
      <c r="BG247" s="215"/>
      <c r="BH247" s="218"/>
      <c r="BI247" s="216"/>
      <c r="BJ247" s="213"/>
      <c r="BK247" s="221"/>
      <c r="BL247" s="222">
        <f t="shared" si="310"/>
        <v>0</v>
      </c>
      <c r="BM247" s="223">
        <f t="shared" si="311"/>
        <v>0</v>
      </c>
      <c r="BN247" s="223">
        <f t="shared" si="312"/>
        <v>0</v>
      </c>
      <c r="BO247" s="223">
        <f t="shared" si="313"/>
        <v>0</v>
      </c>
      <c r="BP247" s="223">
        <f t="shared" si="314"/>
        <v>0</v>
      </c>
      <c r="BQ247" s="223">
        <f t="shared" si="315"/>
        <v>0</v>
      </c>
      <c r="BR247" s="224">
        <f t="shared" si="316"/>
        <v>0</v>
      </c>
      <c r="BS247" s="224">
        <f t="shared" si="317"/>
        <v>0</v>
      </c>
      <c r="BT247" s="223">
        <f t="shared" si="318"/>
        <v>0</v>
      </c>
      <c r="BU247" s="223">
        <f t="shared" si="319"/>
        <v>0</v>
      </c>
      <c r="BV247" s="223">
        <f t="shared" si="320"/>
        <v>0</v>
      </c>
      <c r="BW247" s="223">
        <f t="shared" si="321"/>
        <v>0</v>
      </c>
      <c r="BX247" s="223">
        <f t="shared" si="322"/>
        <v>0</v>
      </c>
      <c r="BY247" s="223">
        <f t="shared" si="323"/>
        <v>0</v>
      </c>
      <c r="BZ247" s="223">
        <f t="shared" si="324"/>
        <v>0</v>
      </c>
      <c r="CA247" s="223">
        <f t="shared" si="325"/>
        <v>0</v>
      </c>
      <c r="CB247" s="208">
        <f t="shared" si="326"/>
        <v>0</v>
      </c>
      <c r="CC247" s="223">
        <f t="shared" si="327"/>
        <v>0</v>
      </c>
      <c r="CD247" s="223">
        <f t="shared" si="328"/>
        <v>0</v>
      </c>
      <c r="CE247" s="224">
        <f t="shared" si="329"/>
        <v>0</v>
      </c>
      <c r="CF247" s="224">
        <f t="shared" si="330"/>
        <v>0</v>
      </c>
      <c r="CG247" s="224">
        <f t="shared" si="331"/>
        <v>0</v>
      </c>
      <c r="CH247" s="224">
        <f t="shared" si="332"/>
        <v>0</v>
      </c>
      <c r="CI247" s="224">
        <f t="shared" si="333"/>
        <v>0</v>
      </c>
      <c r="CJ247" s="224">
        <f t="shared" si="334"/>
        <v>0</v>
      </c>
      <c r="CK247" s="224">
        <f t="shared" si="335"/>
        <v>0</v>
      </c>
      <c r="CL247" s="224">
        <f t="shared" si="336"/>
        <v>0</v>
      </c>
      <c r="CM247" s="224">
        <f t="shared" si="337"/>
        <v>0</v>
      </c>
      <c r="CN247" s="224">
        <f t="shared" si="338"/>
        <v>0</v>
      </c>
      <c r="CO247" s="224">
        <f t="shared" si="339"/>
        <v>0</v>
      </c>
      <c r="CP247" s="224">
        <f t="shared" si="340"/>
        <v>0</v>
      </c>
      <c r="CQ247" s="224">
        <f t="shared" si="341"/>
        <v>0</v>
      </c>
      <c r="CR247" s="224" t="str">
        <f t="shared" si="342"/>
        <v/>
      </c>
      <c r="CS247" s="224" t="str">
        <f t="shared" si="343"/>
        <v xml:space="preserve"> </v>
      </c>
      <c r="CT247" s="224" t="str">
        <f t="shared" si="344"/>
        <v/>
      </c>
      <c r="CU247" s="224" t="str">
        <f t="shared" si="345"/>
        <v/>
      </c>
      <c r="CV247" s="224" t="str">
        <f t="shared" si="346"/>
        <v/>
      </c>
      <c r="CW247" s="224" t="str">
        <f t="shared" si="347"/>
        <v/>
      </c>
      <c r="CX247" s="224" t="str">
        <f t="shared" si="348"/>
        <v/>
      </c>
      <c r="CY247" s="224" t="str">
        <f t="shared" si="349"/>
        <v/>
      </c>
      <c r="CZ247" s="224" t="str">
        <f t="shared" si="350"/>
        <v/>
      </c>
      <c r="DA247" s="224" t="str">
        <f t="shared" si="351"/>
        <v/>
      </c>
      <c r="DB247" s="224" t="str">
        <f t="shared" si="352"/>
        <v/>
      </c>
      <c r="DC247" s="224" t="str">
        <f t="shared" si="353"/>
        <v/>
      </c>
      <c r="DD247" s="224" t="str">
        <f t="shared" si="354"/>
        <v/>
      </c>
      <c r="DE247" s="224" t="str">
        <f t="shared" si="355"/>
        <v/>
      </c>
      <c r="DF247" s="224" t="str">
        <f t="shared" si="356"/>
        <v/>
      </c>
      <c r="DG247" s="224" t="str">
        <f t="shared" si="357"/>
        <v/>
      </c>
      <c r="DH247" s="225" t="str">
        <f t="shared" si="358"/>
        <v/>
      </c>
      <c r="DI247" s="224" t="str">
        <f t="shared" si="359"/>
        <v/>
      </c>
      <c r="DJ247" s="224" t="str">
        <f t="shared" si="360"/>
        <v/>
      </c>
      <c r="DK247" s="306">
        <f t="shared" si="361"/>
        <v>0</v>
      </c>
      <c r="DL247" s="306">
        <f t="shared" si="362"/>
        <v>0</v>
      </c>
      <c r="DM247" s="306">
        <f t="shared" si="363"/>
        <v>0</v>
      </c>
      <c r="DN247" s="220"/>
      <c r="DO247" s="224" t="str">
        <f t="shared" si="364"/>
        <v/>
      </c>
      <c r="DP247" s="224" t="str">
        <f t="shared" si="365"/>
        <v/>
      </c>
      <c r="DQ247" s="307"/>
    </row>
    <row r="248" spans="1:121" ht="23.25" customHeight="1" x14ac:dyDescent="0.2">
      <c r="A248" s="249"/>
      <c r="B248" s="264"/>
      <c r="C248" s="230"/>
      <c r="D248" s="325" t="str">
        <f t="shared" si="308"/>
        <v/>
      </c>
      <c r="E248" s="265" t="str">
        <f t="shared" si="309"/>
        <v/>
      </c>
      <c r="F248" s="230"/>
      <c r="G248" s="230"/>
      <c r="H248" s="230"/>
      <c r="I248" s="200"/>
      <c r="J248" s="230"/>
      <c r="K248" s="254"/>
      <c r="L248" s="269"/>
      <c r="M248" s="230"/>
      <c r="N248" s="231"/>
      <c r="O248" s="232"/>
      <c r="P248" s="205"/>
      <c r="Q248" s="203"/>
      <c r="R248" s="231"/>
      <c r="S248" s="233"/>
      <c r="T248" s="203"/>
      <c r="U248" s="231"/>
      <c r="V248" s="233"/>
      <c r="W248" s="203"/>
      <c r="X248" s="231"/>
      <c r="Y248" s="233"/>
      <c r="Z248" s="203"/>
      <c r="AA248" s="230"/>
      <c r="AB248" s="231"/>
      <c r="AC248" s="232"/>
      <c r="AD248" s="205"/>
      <c r="AE248" s="203"/>
      <c r="AF248" s="230"/>
      <c r="AG248" s="231"/>
      <c r="AH248" s="232"/>
      <c r="AI248" s="205"/>
      <c r="AJ248" s="203"/>
      <c r="AK248" s="230"/>
      <c r="AL248" s="231"/>
      <c r="AM248" s="232"/>
      <c r="AN248" s="205"/>
      <c r="AO248" s="203"/>
      <c r="AP248" s="230"/>
      <c r="AQ248" s="231"/>
      <c r="AR248" s="232"/>
      <c r="AS248" s="205"/>
      <c r="AT248" s="203"/>
      <c r="AU248" s="230"/>
      <c r="AV248" s="231"/>
      <c r="AW248" s="232"/>
      <c r="AX248" s="205"/>
      <c r="AY248" s="203"/>
      <c r="AZ248" s="230"/>
      <c r="BA248" s="231"/>
      <c r="BB248" s="232"/>
      <c r="BC248" s="205"/>
      <c r="BD248" s="199"/>
      <c r="BE248" s="230"/>
      <c r="BF248" s="230"/>
      <c r="BG248" s="231"/>
      <c r="BH248" s="232"/>
      <c r="BI248" s="205"/>
      <c r="BJ248" s="229"/>
      <c r="BK248" s="234"/>
      <c r="BL248" s="207">
        <f t="shared" si="310"/>
        <v>0</v>
      </c>
      <c r="BM248" s="208">
        <f t="shared" si="311"/>
        <v>0</v>
      </c>
      <c r="BN248" s="208">
        <f t="shared" si="312"/>
        <v>0</v>
      </c>
      <c r="BO248" s="208">
        <f t="shared" si="313"/>
        <v>0</v>
      </c>
      <c r="BP248" s="208">
        <f t="shared" si="314"/>
        <v>0</v>
      </c>
      <c r="BQ248" s="208">
        <f t="shared" si="315"/>
        <v>0</v>
      </c>
      <c r="BR248" s="209">
        <f t="shared" si="316"/>
        <v>0</v>
      </c>
      <c r="BS248" s="209">
        <f t="shared" si="317"/>
        <v>0</v>
      </c>
      <c r="BT248" s="208">
        <f t="shared" si="318"/>
        <v>0</v>
      </c>
      <c r="BU248" s="208">
        <f t="shared" si="319"/>
        <v>0</v>
      </c>
      <c r="BV248" s="208">
        <f t="shared" si="320"/>
        <v>0</v>
      </c>
      <c r="BW248" s="208">
        <f t="shared" si="321"/>
        <v>0</v>
      </c>
      <c r="BX248" s="208">
        <f t="shared" si="322"/>
        <v>0</v>
      </c>
      <c r="BY248" s="208">
        <f t="shared" si="323"/>
        <v>0</v>
      </c>
      <c r="BZ248" s="208">
        <f t="shared" si="324"/>
        <v>0</v>
      </c>
      <c r="CA248" s="208">
        <f t="shared" si="325"/>
        <v>0</v>
      </c>
      <c r="CB248" s="208">
        <f t="shared" si="326"/>
        <v>0</v>
      </c>
      <c r="CC248" s="208">
        <f t="shared" si="327"/>
        <v>0</v>
      </c>
      <c r="CD248" s="208">
        <f t="shared" si="328"/>
        <v>0</v>
      </c>
      <c r="CE248" s="209">
        <f t="shared" si="329"/>
        <v>0</v>
      </c>
      <c r="CF248" s="209">
        <f t="shared" si="330"/>
        <v>0</v>
      </c>
      <c r="CG248" s="209">
        <f t="shared" si="331"/>
        <v>0</v>
      </c>
      <c r="CH248" s="209">
        <f t="shared" si="332"/>
        <v>0</v>
      </c>
      <c r="CI248" s="209">
        <f t="shared" si="333"/>
        <v>0</v>
      </c>
      <c r="CJ248" s="209">
        <f t="shared" si="334"/>
        <v>0</v>
      </c>
      <c r="CK248" s="209">
        <f t="shared" si="335"/>
        <v>0</v>
      </c>
      <c r="CL248" s="209">
        <f t="shared" si="336"/>
        <v>0</v>
      </c>
      <c r="CM248" s="209">
        <f t="shared" si="337"/>
        <v>0</v>
      </c>
      <c r="CN248" s="209">
        <f t="shared" si="338"/>
        <v>0</v>
      </c>
      <c r="CO248" s="209">
        <f t="shared" si="339"/>
        <v>0</v>
      </c>
      <c r="CP248" s="209">
        <f t="shared" si="340"/>
        <v>0</v>
      </c>
      <c r="CQ248" s="209">
        <f t="shared" si="341"/>
        <v>0</v>
      </c>
      <c r="CR248" s="209" t="str">
        <f t="shared" si="342"/>
        <v/>
      </c>
      <c r="CS248" s="209" t="str">
        <f t="shared" si="343"/>
        <v xml:space="preserve"> </v>
      </c>
      <c r="CT248" s="209" t="str">
        <f t="shared" si="344"/>
        <v/>
      </c>
      <c r="CU248" s="209" t="str">
        <f t="shared" si="345"/>
        <v/>
      </c>
      <c r="CV248" s="209" t="str">
        <f t="shared" si="346"/>
        <v/>
      </c>
      <c r="CW248" s="209" t="str">
        <f t="shared" si="347"/>
        <v/>
      </c>
      <c r="CX248" s="209" t="str">
        <f t="shared" si="348"/>
        <v/>
      </c>
      <c r="CY248" s="209" t="str">
        <f t="shared" si="349"/>
        <v/>
      </c>
      <c r="CZ248" s="209" t="str">
        <f t="shared" si="350"/>
        <v/>
      </c>
      <c r="DA248" s="209" t="str">
        <f t="shared" si="351"/>
        <v/>
      </c>
      <c r="DB248" s="209" t="str">
        <f t="shared" si="352"/>
        <v/>
      </c>
      <c r="DC248" s="209" t="str">
        <f t="shared" si="353"/>
        <v/>
      </c>
      <c r="DD248" s="209" t="str">
        <f t="shared" si="354"/>
        <v/>
      </c>
      <c r="DE248" s="209" t="str">
        <f t="shared" si="355"/>
        <v/>
      </c>
      <c r="DF248" s="209" t="str">
        <f t="shared" si="356"/>
        <v/>
      </c>
      <c r="DG248" s="209" t="str">
        <f t="shared" si="357"/>
        <v/>
      </c>
      <c r="DH248" s="210" t="str">
        <f t="shared" si="358"/>
        <v/>
      </c>
      <c r="DI248" s="272" t="str">
        <f t="shared" si="359"/>
        <v/>
      </c>
      <c r="DJ248" s="272" t="str">
        <f t="shared" si="360"/>
        <v/>
      </c>
      <c r="DK248" s="200">
        <f t="shared" si="361"/>
        <v>0</v>
      </c>
      <c r="DL248" s="200">
        <f t="shared" si="362"/>
        <v>0</v>
      </c>
      <c r="DM248" s="200">
        <f t="shared" si="363"/>
        <v>0</v>
      </c>
      <c r="DN248" s="200"/>
      <c r="DO248" s="272" t="str">
        <f t="shared" si="364"/>
        <v/>
      </c>
      <c r="DP248" s="272" t="str">
        <f t="shared" si="365"/>
        <v/>
      </c>
      <c r="DQ248" s="308"/>
    </row>
    <row r="249" spans="1:121" ht="23.25" customHeight="1" x14ac:dyDescent="0.2">
      <c r="A249" s="248"/>
      <c r="B249" s="263"/>
      <c r="C249" s="214"/>
      <c r="D249" s="324" t="str">
        <f t="shared" si="308"/>
        <v/>
      </c>
      <c r="E249" s="150" t="str">
        <f t="shared" si="309"/>
        <v/>
      </c>
      <c r="F249" s="214"/>
      <c r="G249" s="214"/>
      <c r="H249" s="214"/>
      <c r="I249" s="220"/>
      <c r="J249" s="214"/>
      <c r="K249" s="255"/>
      <c r="L249" s="268"/>
      <c r="M249" s="214"/>
      <c r="N249" s="215"/>
      <c r="O249" s="218"/>
      <c r="P249" s="216"/>
      <c r="Q249" s="217"/>
      <c r="R249" s="215"/>
      <c r="S249" s="219"/>
      <c r="T249" s="217"/>
      <c r="U249" s="215"/>
      <c r="V249" s="219"/>
      <c r="W249" s="217"/>
      <c r="X249" s="215"/>
      <c r="Y249" s="219"/>
      <c r="Z249" s="217"/>
      <c r="AA249" s="214"/>
      <c r="AB249" s="215"/>
      <c r="AC249" s="218"/>
      <c r="AD249" s="216"/>
      <c r="AE249" s="217"/>
      <c r="AF249" s="214"/>
      <c r="AG249" s="215"/>
      <c r="AH249" s="218"/>
      <c r="AI249" s="216"/>
      <c r="AJ249" s="217"/>
      <c r="AK249" s="214"/>
      <c r="AL249" s="215"/>
      <c r="AM249" s="218"/>
      <c r="AN249" s="216"/>
      <c r="AO249" s="217"/>
      <c r="AP249" s="214"/>
      <c r="AQ249" s="215"/>
      <c r="AR249" s="218"/>
      <c r="AS249" s="216"/>
      <c r="AT249" s="217"/>
      <c r="AU249" s="214"/>
      <c r="AV249" s="215"/>
      <c r="AW249" s="218"/>
      <c r="AX249" s="216"/>
      <c r="AY249" s="217"/>
      <c r="AZ249" s="214"/>
      <c r="BA249" s="215"/>
      <c r="BB249" s="218"/>
      <c r="BC249" s="216"/>
      <c r="BD249" s="213"/>
      <c r="BE249" s="214"/>
      <c r="BF249" s="214"/>
      <c r="BG249" s="215"/>
      <c r="BH249" s="218"/>
      <c r="BI249" s="216"/>
      <c r="BJ249" s="213"/>
      <c r="BK249" s="221"/>
      <c r="BL249" s="222">
        <f t="shared" si="310"/>
        <v>0</v>
      </c>
      <c r="BM249" s="223">
        <f t="shared" si="311"/>
        <v>0</v>
      </c>
      <c r="BN249" s="223">
        <f t="shared" si="312"/>
        <v>0</v>
      </c>
      <c r="BO249" s="223">
        <f t="shared" si="313"/>
        <v>0</v>
      </c>
      <c r="BP249" s="223">
        <f t="shared" si="314"/>
        <v>0</v>
      </c>
      <c r="BQ249" s="223">
        <f t="shared" si="315"/>
        <v>0</v>
      </c>
      <c r="BR249" s="224">
        <f t="shared" si="316"/>
        <v>0</v>
      </c>
      <c r="BS249" s="224">
        <f t="shared" si="317"/>
        <v>0</v>
      </c>
      <c r="BT249" s="223">
        <f t="shared" si="318"/>
        <v>0</v>
      </c>
      <c r="BU249" s="223">
        <f t="shared" si="319"/>
        <v>0</v>
      </c>
      <c r="BV249" s="223">
        <f t="shared" si="320"/>
        <v>0</v>
      </c>
      <c r="BW249" s="223">
        <f t="shared" si="321"/>
        <v>0</v>
      </c>
      <c r="BX249" s="223">
        <f t="shared" si="322"/>
        <v>0</v>
      </c>
      <c r="BY249" s="223">
        <f t="shared" si="323"/>
        <v>0</v>
      </c>
      <c r="BZ249" s="223">
        <f t="shared" si="324"/>
        <v>0</v>
      </c>
      <c r="CA249" s="223">
        <f t="shared" si="325"/>
        <v>0</v>
      </c>
      <c r="CB249" s="208">
        <f t="shared" si="326"/>
        <v>0</v>
      </c>
      <c r="CC249" s="223">
        <f t="shared" si="327"/>
        <v>0</v>
      </c>
      <c r="CD249" s="223">
        <f t="shared" si="328"/>
        <v>0</v>
      </c>
      <c r="CE249" s="224">
        <f t="shared" si="329"/>
        <v>0</v>
      </c>
      <c r="CF249" s="224">
        <f t="shared" si="330"/>
        <v>0</v>
      </c>
      <c r="CG249" s="224">
        <f t="shared" si="331"/>
        <v>0</v>
      </c>
      <c r="CH249" s="224">
        <f t="shared" si="332"/>
        <v>0</v>
      </c>
      <c r="CI249" s="224">
        <f t="shared" si="333"/>
        <v>0</v>
      </c>
      <c r="CJ249" s="224">
        <f t="shared" si="334"/>
        <v>0</v>
      </c>
      <c r="CK249" s="224">
        <f t="shared" si="335"/>
        <v>0</v>
      </c>
      <c r="CL249" s="224">
        <f t="shared" si="336"/>
        <v>0</v>
      </c>
      <c r="CM249" s="224">
        <f t="shared" si="337"/>
        <v>0</v>
      </c>
      <c r="CN249" s="224">
        <f t="shared" si="338"/>
        <v>0</v>
      </c>
      <c r="CO249" s="224">
        <f t="shared" si="339"/>
        <v>0</v>
      </c>
      <c r="CP249" s="224">
        <f t="shared" si="340"/>
        <v>0</v>
      </c>
      <c r="CQ249" s="224">
        <f t="shared" si="341"/>
        <v>0</v>
      </c>
      <c r="CR249" s="224" t="str">
        <f t="shared" si="342"/>
        <v/>
      </c>
      <c r="CS249" s="224" t="str">
        <f t="shared" si="343"/>
        <v xml:space="preserve"> </v>
      </c>
      <c r="CT249" s="224" t="str">
        <f t="shared" si="344"/>
        <v/>
      </c>
      <c r="CU249" s="224" t="str">
        <f t="shared" si="345"/>
        <v/>
      </c>
      <c r="CV249" s="224" t="str">
        <f t="shared" si="346"/>
        <v/>
      </c>
      <c r="CW249" s="224" t="str">
        <f t="shared" si="347"/>
        <v/>
      </c>
      <c r="CX249" s="224" t="str">
        <f t="shared" si="348"/>
        <v/>
      </c>
      <c r="CY249" s="224" t="str">
        <f t="shared" si="349"/>
        <v/>
      </c>
      <c r="CZ249" s="224" t="str">
        <f t="shared" si="350"/>
        <v/>
      </c>
      <c r="DA249" s="224" t="str">
        <f t="shared" si="351"/>
        <v/>
      </c>
      <c r="DB249" s="224" t="str">
        <f t="shared" si="352"/>
        <v/>
      </c>
      <c r="DC249" s="224" t="str">
        <f t="shared" si="353"/>
        <v/>
      </c>
      <c r="DD249" s="224" t="str">
        <f t="shared" si="354"/>
        <v/>
      </c>
      <c r="DE249" s="224" t="str">
        <f t="shared" si="355"/>
        <v/>
      </c>
      <c r="DF249" s="224" t="str">
        <f t="shared" si="356"/>
        <v/>
      </c>
      <c r="DG249" s="224" t="str">
        <f t="shared" si="357"/>
        <v/>
      </c>
      <c r="DH249" s="225" t="str">
        <f t="shared" si="358"/>
        <v/>
      </c>
      <c r="DI249" s="224" t="str">
        <f t="shared" si="359"/>
        <v/>
      </c>
      <c r="DJ249" s="224" t="str">
        <f t="shared" si="360"/>
        <v/>
      </c>
      <c r="DK249" s="306">
        <f t="shared" si="361"/>
        <v>0</v>
      </c>
      <c r="DL249" s="306">
        <f t="shared" si="362"/>
        <v>0</v>
      </c>
      <c r="DM249" s="306">
        <f t="shared" si="363"/>
        <v>0</v>
      </c>
      <c r="DN249" s="220"/>
      <c r="DO249" s="224" t="str">
        <f t="shared" si="364"/>
        <v/>
      </c>
      <c r="DP249" s="224" t="str">
        <f t="shared" si="365"/>
        <v/>
      </c>
      <c r="DQ249" s="307"/>
    </row>
    <row r="250" spans="1:121" ht="23.25" customHeight="1" x14ac:dyDescent="0.2">
      <c r="A250" s="249"/>
      <c r="B250" s="264"/>
      <c r="C250" s="230"/>
      <c r="D250" s="325" t="str">
        <f t="shared" si="308"/>
        <v/>
      </c>
      <c r="E250" s="265" t="str">
        <f t="shared" si="309"/>
        <v/>
      </c>
      <c r="F250" s="230"/>
      <c r="G250" s="230"/>
      <c r="H250" s="230"/>
      <c r="I250" s="200"/>
      <c r="J250" s="230"/>
      <c r="K250" s="254"/>
      <c r="L250" s="269"/>
      <c r="M250" s="230"/>
      <c r="N250" s="231"/>
      <c r="O250" s="232"/>
      <c r="P250" s="205"/>
      <c r="Q250" s="203"/>
      <c r="R250" s="231"/>
      <c r="S250" s="233"/>
      <c r="T250" s="203"/>
      <c r="U250" s="231"/>
      <c r="V250" s="233"/>
      <c r="W250" s="203"/>
      <c r="X250" s="231"/>
      <c r="Y250" s="233"/>
      <c r="Z250" s="203"/>
      <c r="AA250" s="230"/>
      <c r="AB250" s="231"/>
      <c r="AC250" s="232"/>
      <c r="AD250" s="205"/>
      <c r="AE250" s="203"/>
      <c r="AF250" s="230"/>
      <c r="AG250" s="231"/>
      <c r="AH250" s="232"/>
      <c r="AI250" s="205"/>
      <c r="AJ250" s="203"/>
      <c r="AK250" s="230"/>
      <c r="AL250" s="231"/>
      <c r="AM250" s="232"/>
      <c r="AN250" s="205"/>
      <c r="AO250" s="203"/>
      <c r="AP250" s="230"/>
      <c r="AQ250" s="231"/>
      <c r="AR250" s="232"/>
      <c r="AS250" s="205"/>
      <c r="AT250" s="203"/>
      <c r="AU250" s="230"/>
      <c r="AV250" s="231"/>
      <c r="AW250" s="232"/>
      <c r="AX250" s="205"/>
      <c r="AY250" s="203"/>
      <c r="AZ250" s="230"/>
      <c r="BA250" s="231"/>
      <c r="BB250" s="232"/>
      <c r="BC250" s="205"/>
      <c r="BD250" s="199"/>
      <c r="BE250" s="230"/>
      <c r="BF250" s="230"/>
      <c r="BG250" s="231"/>
      <c r="BH250" s="232"/>
      <c r="BI250" s="205"/>
      <c r="BJ250" s="229"/>
      <c r="BK250" s="234"/>
      <c r="BL250" s="207">
        <f t="shared" si="310"/>
        <v>0</v>
      </c>
      <c r="BM250" s="208">
        <f t="shared" si="311"/>
        <v>0</v>
      </c>
      <c r="BN250" s="208">
        <f t="shared" si="312"/>
        <v>0</v>
      </c>
      <c r="BO250" s="208">
        <f t="shared" si="313"/>
        <v>0</v>
      </c>
      <c r="BP250" s="208">
        <f t="shared" si="314"/>
        <v>0</v>
      </c>
      <c r="BQ250" s="208">
        <f t="shared" si="315"/>
        <v>0</v>
      </c>
      <c r="BR250" s="209">
        <f t="shared" si="316"/>
        <v>0</v>
      </c>
      <c r="BS250" s="209">
        <f t="shared" si="317"/>
        <v>0</v>
      </c>
      <c r="BT250" s="208">
        <f t="shared" si="318"/>
        <v>0</v>
      </c>
      <c r="BU250" s="208">
        <f t="shared" si="319"/>
        <v>0</v>
      </c>
      <c r="BV250" s="208">
        <f t="shared" si="320"/>
        <v>0</v>
      </c>
      <c r="BW250" s="208">
        <f t="shared" si="321"/>
        <v>0</v>
      </c>
      <c r="BX250" s="208">
        <f t="shared" si="322"/>
        <v>0</v>
      </c>
      <c r="BY250" s="208">
        <f t="shared" si="323"/>
        <v>0</v>
      </c>
      <c r="BZ250" s="208">
        <f t="shared" si="324"/>
        <v>0</v>
      </c>
      <c r="CA250" s="208">
        <f t="shared" si="325"/>
        <v>0</v>
      </c>
      <c r="CB250" s="208">
        <f t="shared" si="326"/>
        <v>0</v>
      </c>
      <c r="CC250" s="208">
        <f t="shared" si="327"/>
        <v>0</v>
      </c>
      <c r="CD250" s="208">
        <f t="shared" si="328"/>
        <v>0</v>
      </c>
      <c r="CE250" s="209">
        <f t="shared" si="329"/>
        <v>0</v>
      </c>
      <c r="CF250" s="209">
        <f t="shared" si="330"/>
        <v>0</v>
      </c>
      <c r="CG250" s="209">
        <f t="shared" si="331"/>
        <v>0</v>
      </c>
      <c r="CH250" s="209">
        <f t="shared" si="332"/>
        <v>0</v>
      </c>
      <c r="CI250" s="209">
        <f t="shared" si="333"/>
        <v>0</v>
      </c>
      <c r="CJ250" s="209">
        <f t="shared" si="334"/>
        <v>0</v>
      </c>
      <c r="CK250" s="209">
        <f t="shared" si="335"/>
        <v>0</v>
      </c>
      <c r="CL250" s="209">
        <f t="shared" si="336"/>
        <v>0</v>
      </c>
      <c r="CM250" s="209">
        <f t="shared" si="337"/>
        <v>0</v>
      </c>
      <c r="CN250" s="209">
        <f t="shared" si="338"/>
        <v>0</v>
      </c>
      <c r="CO250" s="209">
        <f t="shared" si="339"/>
        <v>0</v>
      </c>
      <c r="CP250" s="209">
        <f t="shared" si="340"/>
        <v>0</v>
      </c>
      <c r="CQ250" s="209">
        <f t="shared" si="341"/>
        <v>0</v>
      </c>
      <c r="CR250" s="209" t="str">
        <f t="shared" si="342"/>
        <v/>
      </c>
      <c r="CS250" s="209" t="str">
        <f t="shared" si="343"/>
        <v xml:space="preserve"> </v>
      </c>
      <c r="CT250" s="209" t="str">
        <f t="shared" si="344"/>
        <v/>
      </c>
      <c r="CU250" s="209" t="str">
        <f t="shared" si="345"/>
        <v/>
      </c>
      <c r="CV250" s="209" t="str">
        <f t="shared" si="346"/>
        <v/>
      </c>
      <c r="CW250" s="209" t="str">
        <f t="shared" si="347"/>
        <v/>
      </c>
      <c r="CX250" s="209" t="str">
        <f t="shared" si="348"/>
        <v/>
      </c>
      <c r="CY250" s="209" t="str">
        <f t="shared" si="349"/>
        <v/>
      </c>
      <c r="CZ250" s="209" t="str">
        <f t="shared" si="350"/>
        <v/>
      </c>
      <c r="DA250" s="209" t="str">
        <f t="shared" si="351"/>
        <v/>
      </c>
      <c r="DB250" s="209" t="str">
        <f t="shared" si="352"/>
        <v/>
      </c>
      <c r="DC250" s="209" t="str">
        <f t="shared" si="353"/>
        <v/>
      </c>
      <c r="DD250" s="209" t="str">
        <f t="shared" si="354"/>
        <v/>
      </c>
      <c r="DE250" s="209" t="str">
        <f t="shared" si="355"/>
        <v/>
      </c>
      <c r="DF250" s="209" t="str">
        <f t="shared" si="356"/>
        <v/>
      </c>
      <c r="DG250" s="209" t="str">
        <f t="shared" si="357"/>
        <v/>
      </c>
      <c r="DH250" s="210" t="str">
        <f t="shared" si="358"/>
        <v/>
      </c>
      <c r="DI250" s="272" t="str">
        <f t="shared" si="359"/>
        <v/>
      </c>
      <c r="DJ250" s="272" t="str">
        <f t="shared" si="360"/>
        <v/>
      </c>
      <c r="DK250" s="200">
        <f t="shared" si="361"/>
        <v>0</v>
      </c>
      <c r="DL250" s="200">
        <f t="shared" si="362"/>
        <v>0</v>
      </c>
      <c r="DM250" s="200">
        <f t="shared" si="363"/>
        <v>0</v>
      </c>
      <c r="DN250" s="200"/>
      <c r="DO250" s="272" t="str">
        <f t="shared" si="364"/>
        <v/>
      </c>
      <c r="DP250" s="272" t="str">
        <f t="shared" si="365"/>
        <v/>
      </c>
      <c r="DQ250" s="308"/>
    </row>
    <row r="251" spans="1:121" ht="23.25" customHeight="1" x14ac:dyDescent="0.2">
      <c r="A251" s="248"/>
      <c r="B251" s="263"/>
      <c r="C251" s="214"/>
      <c r="D251" s="324" t="str">
        <f t="shared" si="308"/>
        <v/>
      </c>
      <c r="E251" s="150" t="str">
        <f t="shared" si="309"/>
        <v/>
      </c>
      <c r="F251" s="214"/>
      <c r="G251" s="214"/>
      <c r="H251" s="214"/>
      <c r="I251" s="220"/>
      <c r="J251" s="214"/>
      <c r="K251" s="255"/>
      <c r="L251" s="268"/>
      <c r="M251" s="214"/>
      <c r="N251" s="215"/>
      <c r="O251" s="218"/>
      <c r="P251" s="216"/>
      <c r="Q251" s="217"/>
      <c r="R251" s="215"/>
      <c r="S251" s="219"/>
      <c r="T251" s="217"/>
      <c r="U251" s="215"/>
      <c r="V251" s="219"/>
      <c r="W251" s="217"/>
      <c r="X251" s="215"/>
      <c r="Y251" s="219"/>
      <c r="Z251" s="217"/>
      <c r="AA251" s="214"/>
      <c r="AB251" s="215"/>
      <c r="AC251" s="218"/>
      <c r="AD251" s="216"/>
      <c r="AE251" s="217"/>
      <c r="AF251" s="214"/>
      <c r="AG251" s="215"/>
      <c r="AH251" s="218"/>
      <c r="AI251" s="216"/>
      <c r="AJ251" s="217"/>
      <c r="AK251" s="214"/>
      <c r="AL251" s="215"/>
      <c r="AM251" s="218"/>
      <c r="AN251" s="216"/>
      <c r="AO251" s="217"/>
      <c r="AP251" s="214"/>
      <c r="AQ251" s="215"/>
      <c r="AR251" s="218"/>
      <c r="AS251" s="216"/>
      <c r="AT251" s="217"/>
      <c r="AU251" s="214"/>
      <c r="AV251" s="215"/>
      <c r="AW251" s="218"/>
      <c r="AX251" s="216"/>
      <c r="AY251" s="217"/>
      <c r="AZ251" s="214"/>
      <c r="BA251" s="215"/>
      <c r="BB251" s="218"/>
      <c r="BC251" s="216"/>
      <c r="BD251" s="213"/>
      <c r="BE251" s="214"/>
      <c r="BF251" s="214"/>
      <c r="BG251" s="215"/>
      <c r="BH251" s="218"/>
      <c r="BI251" s="216"/>
      <c r="BJ251" s="213"/>
      <c r="BK251" s="221"/>
      <c r="BL251" s="222">
        <f t="shared" si="310"/>
        <v>0</v>
      </c>
      <c r="BM251" s="223">
        <f t="shared" si="311"/>
        <v>0</v>
      </c>
      <c r="BN251" s="223">
        <f t="shared" si="312"/>
        <v>0</v>
      </c>
      <c r="BO251" s="223">
        <f t="shared" si="313"/>
        <v>0</v>
      </c>
      <c r="BP251" s="223">
        <f t="shared" si="314"/>
        <v>0</v>
      </c>
      <c r="BQ251" s="223">
        <f t="shared" si="315"/>
        <v>0</v>
      </c>
      <c r="BR251" s="224">
        <f t="shared" si="316"/>
        <v>0</v>
      </c>
      <c r="BS251" s="224">
        <f t="shared" si="317"/>
        <v>0</v>
      </c>
      <c r="BT251" s="223">
        <f t="shared" si="318"/>
        <v>0</v>
      </c>
      <c r="BU251" s="223">
        <f t="shared" si="319"/>
        <v>0</v>
      </c>
      <c r="BV251" s="223">
        <f t="shared" si="320"/>
        <v>0</v>
      </c>
      <c r="BW251" s="223">
        <f t="shared" si="321"/>
        <v>0</v>
      </c>
      <c r="BX251" s="223">
        <f t="shared" si="322"/>
        <v>0</v>
      </c>
      <c r="BY251" s="223">
        <f t="shared" si="323"/>
        <v>0</v>
      </c>
      <c r="BZ251" s="223">
        <f t="shared" si="324"/>
        <v>0</v>
      </c>
      <c r="CA251" s="223">
        <f t="shared" si="325"/>
        <v>0</v>
      </c>
      <c r="CB251" s="208">
        <f t="shared" si="326"/>
        <v>0</v>
      </c>
      <c r="CC251" s="223">
        <f t="shared" si="327"/>
        <v>0</v>
      </c>
      <c r="CD251" s="223">
        <f t="shared" si="328"/>
        <v>0</v>
      </c>
      <c r="CE251" s="224">
        <f t="shared" si="329"/>
        <v>0</v>
      </c>
      <c r="CF251" s="224">
        <f t="shared" si="330"/>
        <v>0</v>
      </c>
      <c r="CG251" s="224">
        <f t="shared" si="331"/>
        <v>0</v>
      </c>
      <c r="CH251" s="224">
        <f t="shared" si="332"/>
        <v>0</v>
      </c>
      <c r="CI251" s="224">
        <f t="shared" si="333"/>
        <v>0</v>
      </c>
      <c r="CJ251" s="224">
        <f t="shared" si="334"/>
        <v>0</v>
      </c>
      <c r="CK251" s="224">
        <f t="shared" si="335"/>
        <v>0</v>
      </c>
      <c r="CL251" s="224">
        <f t="shared" si="336"/>
        <v>0</v>
      </c>
      <c r="CM251" s="224">
        <f t="shared" si="337"/>
        <v>0</v>
      </c>
      <c r="CN251" s="224">
        <f t="shared" si="338"/>
        <v>0</v>
      </c>
      <c r="CO251" s="224">
        <f t="shared" si="339"/>
        <v>0</v>
      </c>
      <c r="CP251" s="224">
        <f t="shared" si="340"/>
        <v>0</v>
      </c>
      <c r="CQ251" s="224">
        <f t="shared" si="341"/>
        <v>0</v>
      </c>
      <c r="CR251" s="224" t="str">
        <f t="shared" si="342"/>
        <v/>
      </c>
      <c r="CS251" s="224" t="str">
        <f t="shared" si="343"/>
        <v xml:space="preserve"> </v>
      </c>
      <c r="CT251" s="224" t="str">
        <f t="shared" si="344"/>
        <v/>
      </c>
      <c r="CU251" s="224" t="str">
        <f t="shared" si="345"/>
        <v/>
      </c>
      <c r="CV251" s="224" t="str">
        <f t="shared" si="346"/>
        <v/>
      </c>
      <c r="CW251" s="224" t="str">
        <f t="shared" si="347"/>
        <v/>
      </c>
      <c r="CX251" s="224" t="str">
        <f t="shared" si="348"/>
        <v/>
      </c>
      <c r="CY251" s="224" t="str">
        <f t="shared" si="349"/>
        <v/>
      </c>
      <c r="CZ251" s="224" t="str">
        <f t="shared" si="350"/>
        <v/>
      </c>
      <c r="DA251" s="224" t="str">
        <f t="shared" si="351"/>
        <v/>
      </c>
      <c r="DB251" s="224" t="str">
        <f t="shared" si="352"/>
        <v/>
      </c>
      <c r="DC251" s="224" t="str">
        <f t="shared" si="353"/>
        <v/>
      </c>
      <c r="DD251" s="224" t="str">
        <f t="shared" si="354"/>
        <v/>
      </c>
      <c r="DE251" s="224" t="str">
        <f t="shared" si="355"/>
        <v/>
      </c>
      <c r="DF251" s="224" t="str">
        <f t="shared" si="356"/>
        <v/>
      </c>
      <c r="DG251" s="224" t="str">
        <f t="shared" si="357"/>
        <v/>
      </c>
      <c r="DH251" s="225" t="str">
        <f t="shared" si="358"/>
        <v/>
      </c>
      <c r="DI251" s="224" t="str">
        <f t="shared" si="359"/>
        <v/>
      </c>
      <c r="DJ251" s="224" t="str">
        <f t="shared" si="360"/>
        <v/>
      </c>
      <c r="DK251" s="306">
        <f t="shared" si="361"/>
        <v>0</v>
      </c>
      <c r="DL251" s="306">
        <f t="shared" si="362"/>
        <v>0</v>
      </c>
      <c r="DM251" s="306">
        <f t="shared" si="363"/>
        <v>0</v>
      </c>
      <c r="DN251" s="220"/>
      <c r="DO251" s="224" t="str">
        <f t="shared" si="364"/>
        <v/>
      </c>
      <c r="DP251" s="224" t="str">
        <f t="shared" si="365"/>
        <v/>
      </c>
      <c r="DQ251" s="307"/>
    </row>
    <row r="252" spans="1:121" ht="23.25" customHeight="1" x14ac:dyDescent="0.2">
      <c r="A252" s="249"/>
      <c r="B252" s="264"/>
      <c r="C252" s="230"/>
      <c r="D252" s="325" t="str">
        <f t="shared" si="308"/>
        <v/>
      </c>
      <c r="E252" s="265" t="str">
        <f t="shared" si="309"/>
        <v/>
      </c>
      <c r="F252" s="230"/>
      <c r="G252" s="230"/>
      <c r="H252" s="230"/>
      <c r="I252" s="200"/>
      <c r="J252" s="230"/>
      <c r="K252" s="254"/>
      <c r="L252" s="269"/>
      <c r="M252" s="230"/>
      <c r="N252" s="231"/>
      <c r="O252" s="232"/>
      <c r="P252" s="205"/>
      <c r="Q252" s="203"/>
      <c r="R252" s="231"/>
      <c r="S252" s="233"/>
      <c r="T252" s="203"/>
      <c r="U252" s="231"/>
      <c r="V252" s="233"/>
      <c r="W252" s="203"/>
      <c r="X252" s="231"/>
      <c r="Y252" s="233"/>
      <c r="Z252" s="203"/>
      <c r="AA252" s="230"/>
      <c r="AB252" s="231"/>
      <c r="AC252" s="232"/>
      <c r="AD252" s="205"/>
      <c r="AE252" s="203"/>
      <c r="AF252" s="230"/>
      <c r="AG252" s="231"/>
      <c r="AH252" s="232"/>
      <c r="AI252" s="205"/>
      <c r="AJ252" s="203"/>
      <c r="AK252" s="230"/>
      <c r="AL252" s="231"/>
      <c r="AM252" s="232"/>
      <c r="AN252" s="205"/>
      <c r="AO252" s="203"/>
      <c r="AP252" s="230"/>
      <c r="AQ252" s="231"/>
      <c r="AR252" s="232"/>
      <c r="AS252" s="205"/>
      <c r="AT252" s="203"/>
      <c r="AU252" s="230"/>
      <c r="AV252" s="231"/>
      <c r="AW252" s="232"/>
      <c r="AX252" s="205"/>
      <c r="AY252" s="203"/>
      <c r="AZ252" s="230"/>
      <c r="BA252" s="231"/>
      <c r="BB252" s="232"/>
      <c r="BC252" s="205"/>
      <c r="BD252" s="199"/>
      <c r="BE252" s="230"/>
      <c r="BF252" s="230"/>
      <c r="BG252" s="231"/>
      <c r="BH252" s="232"/>
      <c r="BI252" s="205"/>
      <c r="BJ252" s="229"/>
      <c r="BK252" s="234"/>
      <c r="BL252" s="207">
        <f t="shared" si="310"/>
        <v>0</v>
      </c>
      <c r="BM252" s="208">
        <f t="shared" si="311"/>
        <v>0</v>
      </c>
      <c r="BN252" s="208">
        <f t="shared" si="312"/>
        <v>0</v>
      </c>
      <c r="BO252" s="208">
        <f t="shared" si="313"/>
        <v>0</v>
      </c>
      <c r="BP252" s="208">
        <f t="shared" si="314"/>
        <v>0</v>
      </c>
      <c r="BQ252" s="208">
        <f t="shared" si="315"/>
        <v>0</v>
      </c>
      <c r="BR252" s="209">
        <f t="shared" si="316"/>
        <v>0</v>
      </c>
      <c r="BS252" s="209">
        <f t="shared" si="317"/>
        <v>0</v>
      </c>
      <c r="BT252" s="208">
        <f t="shared" si="318"/>
        <v>0</v>
      </c>
      <c r="BU252" s="208">
        <f t="shared" si="319"/>
        <v>0</v>
      </c>
      <c r="BV252" s="208">
        <f t="shared" si="320"/>
        <v>0</v>
      </c>
      <c r="BW252" s="208">
        <f t="shared" si="321"/>
        <v>0</v>
      </c>
      <c r="BX252" s="208">
        <f t="shared" si="322"/>
        <v>0</v>
      </c>
      <c r="BY252" s="208">
        <f t="shared" si="323"/>
        <v>0</v>
      </c>
      <c r="BZ252" s="208">
        <f t="shared" si="324"/>
        <v>0</v>
      </c>
      <c r="CA252" s="208">
        <f t="shared" si="325"/>
        <v>0</v>
      </c>
      <c r="CB252" s="208">
        <f t="shared" si="326"/>
        <v>0</v>
      </c>
      <c r="CC252" s="208">
        <f t="shared" si="327"/>
        <v>0</v>
      </c>
      <c r="CD252" s="208">
        <f t="shared" si="328"/>
        <v>0</v>
      </c>
      <c r="CE252" s="209">
        <f t="shared" si="329"/>
        <v>0</v>
      </c>
      <c r="CF252" s="209">
        <f t="shared" si="330"/>
        <v>0</v>
      </c>
      <c r="CG252" s="209">
        <f t="shared" si="331"/>
        <v>0</v>
      </c>
      <c r="CH252" s="209">
        <f t="shared" si="332"/>
        <v>0</v>
      </c>
      <c r="CI252" s="209">
        <f t="shared" si="333"/>
        <v>0</v>
      </c>
      <c r="CJ252" s="209">
        <f t="shared" si="334"/>
        <v>0</v>
      </c>
      <c r="CK252" s="209">
        <f t="shared" si="335"/>
        <v>0</v>
      </c>
      <c r="CL252" s="209">
        <f t="shared" si="336"/>
        <v>0</v>
      </c>
      <c r="CM252" s="209">
        <f t="shared" si="337"/>
        <v>0</v>
      </c>
      <c r="CN252" s="209">
        <f t="shared" si="338"/>
        <v>0</v>
      </c>
      <c r="CO252" s="209">
        <f t="shared" si="339"/>
        <v>0</v>
      </c>
      <c r="CP252" s="209">
        <f t="shared" si="340"/>
        <v>0</v>
      </c>
      <c r="CQ252" s="209">
        <f t="shared" si="341"/>
        <v>0</v>
      </c>
      <c r="CR252" s="209" t="str">
        <f t="shared" si="342"/>
        <v/>
      </c>
      <c r="CS252" s="209" t="str">
        <f t="shared" si="343"/>
        <v xml:space="preserve"> </v>
      </c>
      <c r="CT252" s="209" t="str">
        <f t="shared" si="344"/>
        <v/>
      </c>
      <c r="CU252" s="209" t="str">
        <f t="shared" si="345"/>
        <v/>
      </c>
      <c r="CV252" s="209" t="str">
        <f t="shared" si="346"/>
        <v/>
      </c>
      <c r="CW252" s="209" t="str">
        <f t="shared" si="347"/>
        <v/>
      </c>
      <c r="CX252" s="209" t="str">
        <f t="shared" si="348"/>
        <v/>
      </c>
      <c r="CY252" s="209" t="str">
        <f t="shared" si="349"/>
        <v/>
      </c>
      <c r="CZ252" s="209" t="str">
        <f t="shared" si="350"/>
        <v/>
      </c>
      <c r="DA252" s="209" t="str">
        <f t="shared" si="351"/>
        <v/>
      </c>
      <c r="DB252" s="209" t="str">
        <f t="shared" si="352"/>
        <v/>
      </c>
      <c r="DC252" s="209" t="str">
        <f t="shared" si="353"/>
        <v/>
      </c>
      <c r="DD252" s="209" t="str">
        <f t="shared" si="354"/>
        <v/>
      </c>
      <c r="DE252" s="209" t="str">
        <f t="shared" si="355"/>
        <v/>
      </c>
      <c r="DF252" s="209" t="str">
        <f t="shared" si="356"/>
        <v/>
      </c>
      <c r="DG252" s="209" t="str">
        <f t="shared" si="357"/>
        <v/>
      </c>
      <c r="DH252" s="210" t="str">
        <f t="shared" si="358"/>
        <v/>
      </c>
      <c r="DI252" s="272" t="str">
        <f t="shared" si="359"/>
        <v/>
      </c>
      <c r="DJ252" s="272" t="str">
        <f t="shared" si="360"/>
        <v/>
      </c>
      <c r="DK252" s="200">
        <f t="shared" si="361"/>
        <v>0</v>
      </c>
      <c r="DL252" s="200">
        <f t="shared" si="362"/>
        <v>0</v>
      </c>
      <c r="DM252" s="200">
        <f t="shared" si="363"/>
        <v>0</v>
      </c>
      <c r="DN252" s="200"/>
      <c r="DO252" s="272" t="str">
        <f t="shared" si="364"/>
        <v/>
      </c>
      <c r="DP252" s="272" t="str">
        <f t="shared" si="365"/>
        <v/>
      </c>
      <c r="DQ252" s="308"/>
    </row>
    <row r="253" spans="1:121" ht="23.25" customHeight="1" x14ac:dyDescent="0.2">
      <c r="A253" s="248"/>
      <c r="B253" s="263"/>
      <c r="C253" s="214"/>
      <c r="D253" s="324" t="str">
        <f t="shared" si="308"/>
        <v/>
      </c>
      <c r="E253" s="150" t="str">
        <f t="shared" si="309"/>
        <v/>
      </c>
      <c r="F253" s="214"/>
      <c r="G253" s="214"/>
      <c r="H253" s="214"/>
      <c r="I253" s="220"/>
      <c r="J253" s="214"/>
      <c r="K253" s="255"/>
      <c r="L253" s="268"/>
      <c r="M253" s="214"/>
      <c r="N253" s="215"/>
      <c r="O253" s="218"/>
      <c r="P253" s="216"/>
      <c r="Q253" s="217"/>
      <c r="R253" s="215"/>
      <c r="S253" s="219"/>
      <c r="T253" s="217"/>
      <c r="U253" s="215"/>
      <c r="V253" s="219"/>
      <c r="W253" s="217"/>
      <c r="X253" s="215"/>
      <c r="Y253" s="219"/>
      <c r="Z253" s="217"/>
      <c r="AA253" s="214"/>
      <c r="AB253" s="215"/>
      <c r="AC253" s="218"/>
      <c r="AD253" s="216"/>
      <c r="AE253" s="217"/>
      <c r="AF253" s="214"/>
      <c r="AG253" s="215"/>
      <c r="AH253" s="218"/>
      <c r="AI253" s="216"/>
      <c r="AJ253" s="217"/>
      <c r="AK253" s="214"/>
      <c r="AL253" s="215"/>
      <c r="AM253" s="218"/>
      <c r="AN253" s="216"/>
      <c r="AO253" s="217"/>
      <c r="AP253" s="214"/>
      <c r="AQ253" s="215"/>
      <c r="AR253" s="218"/>
      <c r="AS253" s="216"/>
      <c r="AT253" s="217"/>
      <c r="AU253" s="214"/>
      <c r="AV253" s="215"/>
      <c r="AW253" s="218"/>
      <c r="AX253" s="216"/>
      <c r="AY253" s="217"/>
      <c r="AZ253" s="214"/>
      <c r="BA253" s="215"/>
      <c r="BB253" s="218"/>
      <c r="BC253" s="216"/>
      <c r="BD253" s="213"/>
      <c r="BE253" s="214"/>
      <c r="BF253" s="214"/>
      <c r="BG253" s="215"/>
      <c r="BH253" s="218"/>
      <c r="BI253" s="216"/>
      <c r="BJ253" s="213"/>
      <c r="BK253" s="221"/>
      <c r="BL253" s="222">
        <f t="shared" si="310"/>
        <v>0</v>
      </c>
      <c r="BM253" s="223">
        <f t="shared" si="311"/>
        <v>0</v>
      </c>
      <c r="BN253" s="223">
        <f t="shared" si="312"/>
        <v>0</v>
      </c>
      <c r="BO253" s="223">
        <f t="shared" si="313"/>
        <v>0</v>
      </c>
      <c r="BP253" s="223">
        <f t="shared" si="314"/>
        <v>0</v>
      </c>
      <c r="BQ253" s="223">
        <f t="shared" si="315"/>
        <v>0</v>
      </c>
      <c r="BR253" s="224">
        <f t="shared" si="316"/>
        <v>0</v>
      </c>
      <c r="BS253" s="224">
        <f t="shared" si="317"/>
        <v>0</v>
      </c>
      <c r="BT253" s="223">
        <f t="shared" si="318"/>
        <v>0</v>
      </c>
      <c r="BU253" s="223">
        <f t="shared" si="319"/>
        <v>0</v>
      </c>
      <c r="BV253" s="223">
        <f t="shared" si="320"/>
        <v>0</v>
      </c>
      <c r="BW253" s="223">
        <f t="shared" si="321"/>
        <v>0</v>
      </c>
      <c r="BX253" s="223">
        <f t="shared" si="322"/>
        <v>0</v>
      </c>
      <c r="BY253" s="223">
        <f t="shared" si="323"/>
        <v>0</v>
      </c>
      <c r="BZ253" s="223">
        <f t="shared" si="324"/>
        <v>0</v>
      </c>
      <c r="CA253" s="223">
        <f t="shared" si="325"/>
        <v>0</v>
      </c>
      <c r="CB253" s="208">
        <f t="shared" si="326"/>
        <v>0</v>
      </c>
      <c r="CC253" s="223">
        <f t="shared" si="327"/>
        <v>0</v>
      </c>
      <c r="CD253" s="223">
        <f t="shared" si="328"/>
        <v>0</v>
      </c>
      <c r="CE253" s="224">
        <f t="shared" si="329"/>
        <v>0</v>
      </c>
      <c r="CF253" s="224">
        <f t="shared" si="330"/>
        <v>0</v>
      </c>
      <c r="CG253" s="224">
        <f t="shared" si="331"/>
        <v>0</v>
      </c>
      <c r="CH253" s="224">
        <f t="shared" si="332"/>
        <v>0</v>
      </c>
      <c r="CI253" s="224">
        <f t="shared" si="333"/>
        <v>0</v>
      </c>
      <c r="CJ253" s="224">
        <f t="shared" si="334"/>
        <v>0</v>
      </c>
      <c r="CK253" s="224">
        <f t="shared" si="335"/>
        <v>0</v>
      </c>
      <c r="CL253" s="224">
        <f t="shared" si="336"/>
        <v>0</v>
      </c>
      <c r="CM253" s="224">
        <f t="shared" si="337"/>
        <v>0</v>
      </c>
      <c r="CN253" s="224">
        <f t="shared" si="338"/>
        <v>0</v>
      </c>
      <c r="CO253" s="224">
        <f t="shared" si="339"/>
        <v>0</v>
      </c>
      <c r="CP253" s="224">
        <f t="shared" si="340"/>
        <v>0</v>
      </c>
      <c r="CQ253" s="224">
        <f t="shared" si="341"/>
        <v>0</v>
      </c>
      <c r="CR253" s="224" t="str">
        <f t="shared" si="342"/>
        <v/>
      </c>
      <c r="CS253" s="224" t="str">
        <f t="shared" si="343"/>
        <v xml:space="preserve"> </v>
      </c>
      <c r="CT253" s="224" t="str">
        <f t="shared" si="344"/>
        <v/>
      </c>
      <c r="CU253" s="224" t="str">
        <f t="shared" si="345"/>
        <v/>
      </c>
      <c r="CV253" s="224" t="str">
        <f t="shared" si="346"/>
        <v/>
      </c>
      <c r="CW253" s="224" t="str">
        <f t="shared" si="347"/>
        <v/>
      </c>
      <c r="CX253" s="224" t="str">
        <f t="shared" si="348"/>
        <v/>
      </c>
      <c r="CY253" s="224" t="str">
        <f t="shared" si="349"/>
        <v/>
      </c>
      <c r="CZ253" s="224" t="str">
        <f t="shared" si="350"/>
        <v/>
      </c>
      <c r="DA253" s="224" t="str">
        <f t="shared" si="351"/>
        <v/>
      </c>
      <c r="DB253" s="224" t="str">
        <f t="shared" si="352"/>
        <v/>
      </c>
      <c r="DC253" s="224" t="str">
        <f t="shared" si="353"/>
        <v/>
      </c>
      <c r="DD253" s="224" t="str">
        <f t="shared" si="354"/>
        <v/>
      </c>
      <c r="DE253" s="224" t="str">
        <f t="shared" si="355"/>
        <v/>
      </c>
      <c r="DF253" s="224" t="str">
        <f t="shared" si="356"/>
        <v/>
      </c>
      <c r="DG253" s="224" t="str">
        <f t="shared" si="357"/>
        <v/>
      </c>
      <c r="DH253" s="225" t="str">
        <f t="shared" si="358"/>
        <v/>
      </c>
      <c r="DI253" s="224" t="str">
        <f t="shared" si="359"/>
        <v/>
      </c>
      <c r="DJ253" s="224" t="str">
        <f t="shared" si="360"/>
        <v/>
      </c>
      <c r="DK253" s="306">
        <f t="shared" si="361"/>
        <v>0</v>
      </c>
      <c r="DL253" s="306">
        <f t="shared" si="362"/>
        <v>0</v>
      </c>
      <c r="DM253" s="306">
        <f t="shared" si="363"/>
        <v>0</v>
      </c>
      <c r="DN253" s="220"/>
      <c r="DO253" s="224" t="str">
        <f t="shared" si="364"/>
        <v/>
      </c>
      <c r="DP253" s="224" t="str">
        <f t="shared" si="365"/>
        <v/>
      </c>
      <c r="DQ253" s="307"/>
    </row>
    <row r="254" spans="1:121" ht="23.25" customHeight="1" x14ac:dyDescent="0.2">
      <c r="A254" s="249"/>
      <c r="B254" s="264"/>
      <c r="C254" s="230"/>
      <c r="D254" s="325" t="str">
        <f t="shared" si="308"/>
        <v/>
      </c>
      <c r="E254" s="265" t="str">
        <f t="shared" si="309"/>
        <v/>
      </c>
      <c r="F254" s="230"/>
      <c r="G254" s="230"/>
      <c r="H254" s="230"/>
      <c r="I254" s="200"/>
      <c r="J254" s="230"/>
      <c r="K254" s="254"/>
      <c r="L254" s="269"/>
      <c r="M254" s="230"/>
      <c r="N254" s="231"/>
      <c r="O254" s="232"/>
      <c r="P254" s="205"/>
      <c r="Q254" s="203"/>
      <c r="R254" s="231"/>
      <c r="S254" s="233"/>
      <c r="T254" s="203"/>
      <c r="U254" s="231"/>
      <c r="V254" s="233"/>
      <c r="W254" s="203"/>
      <c r="X254" s="231"/>
      <c r="Y254" s="233"/>
      <c r="Z254" s="203"/>
      <c r="AA254" s="230"/>
      <c r="AB254" s="231"/>
      <c r="AC254" s="232"/>
      <c r="AD254" s="205"/>
      <c r="AE254" s="203"/>
      <c r="AF254" s="230"/>
      <c r="AG254" s="231"/>
      <c r="AH254" s="232"/>
      <c r="AI254" s="205"/>
      <c r="AJ254" s="203"/>
      <c r="AK254" s="230"/>
      <c r="AL254" s="231"/>
      <c r="AM254" s="232"/>
      <c r="AN254" s="205"/>
      <c r="AO254" s="203"/>
      <c r="AP254" s="230"/>
      <c r="AQ254" s="231"/>
      <c r="AR254" s="232"/>
      <c r="AS254" s="205"/>
      <c r="AT254" s="203"/>
      <c r="AU254" s="230"/>
      <c r="AV254" s="231"/>
      <c r="AW254" s="232"/>
      <c r="AX254" s="205"/>
      <c r="AY254" s="203"/>
      <c r="AZ254" s="230"/>
      <c r="BA254" s="231"/>
      <c r="BB254" s="232"/>
      <c r="BC254" s="205"/>
      <c r="BD254" s="199"/>
      <c r="BE254" s="230"/>
      <c r="BF254" s="230"/>
      <c r="BG254" s="231"/>
      <c r="BH254" s="232"/>
      <c r="BI254" s="205"/>
      <c r="BJ254" s="229"/>
      <c r="BK254" s="234"/>
      <c r="BL254" s="207">
        <f t="shared" si="310"/>
        <v>0</v>
      </c>
      <c r="BM254" s="208">
        <f t="shared" si="311"/>
        <v>0</v>
      </c>
      <c r="BN254" s="208">
        <f t="shared" si="312"/>
        <v>0</v>
      </c>
      <c r="BO254" s="208">
        <f t="shared" si="313"/>
        <v>0</v>
      </c>
      <c r="BP254" s="208">
        <f t="shared" si="314"/>
        <v>0</v>
      </c>
      <c r="BQ254" s="208">
        <f t="shared" si="315"/>
        <v>0</v>
      </c>
      <c r="BR254" s="209">
        <f t="shared" si="316"/>
        <v>0</v>
      </c>
      <c r="BS254" s="209">
        <f t="shared" si="317"/>
        <v>0</v>
      </c>
      <c r="BT254" s="208">
        <f t="shared" si="318"/>
        <v>0</v>
      </c>
      <c r="BU254" s="208">
        <f t="shared" si="319"/>
        <v>0</v>
      </c>
      <c r="BV254" s="208">
        <f t="shared" si="320"/>
        <v>0</v>
      </c>
      <c r="BW254" s="208">
        <f t="shared" si="321"/>
        <v>0</v>
      </c>
      <c r="BX254" s="208">
        <f t="shared" si="322"/>
        <v>0</v>
      </c>
      <c r="BY254" s="208">
        <f t="shared" si="323"/>
        <v>0</v>
      </c>
      <c r="BZ254" s="208">
        <f t="shared" si="324"/>
        <v>0</v>
      </c>
      <c r="CA254" s="208">
        <f t="shared" si="325"/>
        <v>0</v>
      </c>
      <c r="CB254" s="208">
        <f t="shared" si="326"/>
        <v>0</v>
      </c>
      <c r="CC254" s="208">
        <f t="shared" si="327"/>
        <v>0</v>
      </c>
      <c r="CD254" s="208">
        <f t="shared" si="328"/>
        <v>0</v>
      </c>
      <c r="CE254" s="209">
        <f t="shared" si="329"/>
        <v>0</v>
      </c>
      <c r="CF254" s="209">
        <f t="shared" si="330"/>
        <v>0</v>
      </c>
      <c r="CG254" s="209">
        <f t="shared" si="331"/>
        <v>0</v>
      </c>
      <c r="CH254" s="209">
        <f t="shared" si="332"/>
        <v>0</v>
      </c>
      <c r="CI254" s="209">
        <f t="shared" si="333"/>
        <v>0</v>
      </c>
      <c r="CJ254" s="209">
        <f t="shared" si="334"/>
        <v>0</v>
      </c>
      <c r="CK254" s="209">
        <f t="shared" si="335"/>
        <v>0</v>
      </c>
      <c r="CL254" s="209">
        <f t="shared" si="336"/>
        <v>0</v>
      </c>
      <c r="CM254" s="209">
        <f t="shared" si="337"/>
        <v>0</v>
      </c>
      <c r="CN254" s="209">
        <f t="shared" si="338"/>
        <v>0</v>
      </c>
      <c r="CO254" s="209">
        <f t="shared" si="339"/>
        <v>0</v>
      </c>
      <c r="CP254" s="209">
        <f t="shared" si="340"/>
        <v>0</v>
      </c>
      <c r="CQ254" s="209">
        <f t="shared" si="341"/>
        <v>0</v>
      </c>
      <c r="CR254" s="209" t="str">
        <f t="shared" si="342"/>
        <v/>
      </c>
      <c r="CS254" s="209" t="str">
        <f t="shared" si="343"/>
        <v xml:space="preserve"> </v>
      </c>
      <c r="CT254" s="209" t="str">
        <f t="shared" si="344"/>
        <v/>
      </c>
      <c r="CU254" s="209" t="str">
        <f t="shared" si="345"/>
        <v/>
      </c>
      <c r="CV254" s="209" t="str">
        <f t="shared" si="346"/>
        <v/>
      </c>
      <c r="CW254" s="209" t="str">
        <f t="shared" si="347"/>
        <v/>
      </c>
      <c r="CX254" s="209" t="str">
        <f t="shared" si="348"/>
        <v/>
      </c>
      <c r="CY254" s="209" t="str">
        <f t="shared" si="349"/>
        <v/>
      </c>
      <c r="CZ254" s="209" t="str">
        <f t="shared" si="350"/>
        <v/>
      </c>
      <c r="DA254" s="209" t="str">
        <f t="shared" si="351"/>
        <v/>
      </c>
      <c r="DB254" s="209" t="str">
        <f t="shared" si="352"/>
        <v/>
      </c>
      <c r="DC254" s="209" t="str">
        <f t="shared" si="353"/>
        <v/>
      </c>
      <c r="DD254" s="209" t="str">
        <f t="shared" si="354"/>
        <v/>
      </c>
      <c r="DE254" s="209" t="str">
        <f t="shared" si="355"/>
        <v/>
      </c>
      <c r="DF254" s="209" t="str">
        <f t="shared" si="356"/>
        <v/>
      </c>
      <c r="DG254" s="209" t="str">
        <f t="shared" si="357"/>
        <v/>
      </c>
      <c r="DH254" s="210" t="str">
        <f t="shared" si="358"/>
        <v/>
      </c>
      <c r="DI254" s="272" t="str">
        <f t="shared" si="359"/>
        <v/>
      </c>
      <c r="DJ254" s="272" t="str">
        <f t="shared" si="360"/>
        <v/>
      </c>
      <c r="DK254" s="200">
        <f t="shared" si="361"/>
        <v>0</v>
      </c>
      <c r="DL254" s="200">
        <f t="shared" si="362"/>
        <v>0</v>
      </c>
      <c r="DM254" s="200">
        <f t="shared" si="363"/>
        <v>0</v>
      </c>
      <c r="DN254" s="200"/>
      <c r="DO254" s="272" t="str">
        <f t="shared" si="364"/>
        <v/>
      </c>
      <c r="DP254" s="272" t="str">
        <f t="shared" si="365"/>
        <v/>
      </c>
      <c r="DQ254" s="308"/>
    </row>
    <row r="255" spans="1:121" ht="23.25" customHeight="1" x14ac:dyDescent="0.2">
      <c r="A255" s="248"/>
      <c r="B255" s="263"/>
      <c r="C255" s="214"/>
      <c r="D255" s="324" t="str">
        <f t="shared" si="308"/>
        <v/>
      </c>
      <c r="E255" s="150" t="str">
        <f t="shared" si="309"/>
        <v/>
      </c>
      <c r="F255" s="214"/>
      <c r="G255" s="214"/>
      <c r="H255" s="214"/>
      <c r="I255" s="220"/>
      <c r="J255" s="214"/>
      <c r="K255" s="255"/>
      <c r="L255" s="268"/>
      <c r="M255" s="214"/>
      <c r="N255" s="215"/>
      <c r="O255" s="218"/>
      <c r="P255" s="216"/>
      <c r="Q255" s="217"/>
      <c r="R255" s="215"/>
      <c r="S255" s="219"/>
      <c r="T255" s="217"/>
      <c r="U255" s="215"/>
      <c r="V255" s="219"/>
      <c r="W255" s="217"/>
      <c r="X255" s="215"/>
      <c r="Y255" s="219"/>
      <c r="Z255" s="217"/>
      <c r="AA255" s="214"/>
      <c r="AB255" s="215"/>
      <c r="AC255" s="218"/>
      <c r="AD255" s="216"/>
      <c r="AE255" s="217"/>
      <c r="AF255" s="214"/>
      <c r="AG255" s="215"/>
      <c r="AH255" s="218"/>
      <c r="AI255" s="216"/>
      <c r="AJ255" s="217"/>
      <c r="AK255" s="214"/>
      <c r="AL255" s="215"/>
      <c r="AM255" s="218"/>
      <c r="AN255" s="216"/>
      <c r="AO255" s="217"/>
      <c r="AP255" s="214"/>
      <c r="AQ255" s="215"/>
      <c r="AR255" s="218"/>
      <c r="AS255" s="216"/>
      <c r="AT255" s="217"/>
      <c r="AU255" s="214"/>
      <c r="AV255" s="215"/>
      <c r="AW255" s="218"/>
      <c r="AX255" s="216"/>
      <c r="AY255" s="217"/>
      <c r="AZ255" s="214"/>
      <c r="BA255" s="215"/>
      <c r="BB255" s="218"/>
      <c r="BC255" s="216"/>
      <c r="BD255" s="213"/>
      <c r="BE255" s="214"/>
      <c r="BF255" s="214"/>
      <c r="BG255" s="215"/>
      <c r="BH255" s="218"/>
      <c r="BI255" s="216"/>
      <c r="BJ255" s="213"/>
      <c r="BK255" s="221"/>
      <c r="BL255" s="222">
        <f t="shared" si="310"/>
        <v>0</v>
      </c>
      <c r="BM255" s="223">
        <f t="shared" si="311"/>
        <v>0</v>
      </c>
      <c r="BN255" s="223">
        <f t="shared" si="312"/>
        <v>0</v>
      </c>
      <c r="BO255" s="223">
        <f t="shared" si="313"/>
        <v>0</v>
      </c>
      <c r="BP255" s="223">
        <f t="shared" si="314"/>
        <v>0</v>
      </c>
      <c r="BQ255" s="223">
        <f t="shared" si="315"/>
        <v>0</v>
      </c>
      <c r="BR255" s="224">
        <f t="shared" si="316"/>
        <v>0</v>
      </c>
      <c r="BS255" s="224">
        <f t="shared" si="317"/>
        <v>0</v>
      </c>
      <c r="BT255" s="223">
        <f t="shared" si="318"/>
        <v>0</v>
      </c>
      <c r="BU255" s="223">
        <f t="shared" si="319"/>
        <v>0</v>
      </c>
      <c r="BV255" s="223">
        <f t="shared" si="320"/>
        <v>0</v>
      </c>
      <c r="BW255" s="223">
        <f t="shared" si="321"/>
        <v>0</v>
      </c>
      <c r="BX255" s="223">
        <f t="shared" si="322"/>
        <v>0</v>
      </c>
      <c r="BY255" s="223">
        <f t="shared" si="323"/>
        <v>0</v>
      </c>
      <c r="BZ255" s="223">
        <f t="shared" si="324"/>
        <v>0</v>
      </c>
      <c r="CA255" s="223">
        <f t="shared" si="325"/>
        <v>0</v>
      </c>
      <c r="CB255" s="208">
        <f t="shared" si="326"/>
        <v>0</v>
      </c>
      <c r="CC255" s="223">
        <f t="shared" si="327"/>
        <v>0</v>
      </c>
      <c r="CD255" s="223">
        <f t="shared" si="328"/>
        <v>0</v>
      </c>
      <c r="CE255" s="224">
        <f t="shared" si="329"/>
        <v>0</v>
      </c>
      <c r="CF255" s="224">
        <f t="shared" si="330"/>
        <v>0</v>
      </c>
      <c r="CG255" s="224">
        <f t="shared" si="331"/>
        <v>0</v>
      </c>
      <c r="CH255" s="224">
        <f t="shared" si="332"/>
        <v>0</v>
      </c>
      <c r="CI255" s="224">
        <f t="shared" si="333"/>
        <v>0</v>
      </c>
      <c r="CJ255" s="224">
        <f t="shared" si="334"/>
        <v>0</v>
      </c>
      <c r="CK255" s="224">
        <f t="shared" si="335"/>
        <v>0</v>
      </c>
      <c r="CL255" s="224">
        <f t="shared" si="336"/>
        <v>0</v>
      </c>
      <c r="CM255" s="224">
        <f t="shared" si="337"/>
        <v>0</v>
      </c>
      <c r="CN255" s="224">
        <f t="shared" si="338"/>
        <v>0</v>
      </c>
      <c r="CO255" s="224">
        <f t="shared" si="339"/>
        <v>0</v>
      </c>
      <c r="CP255" s="224">
        <f t="shared" si="340"/>
        <v>0</v>
      </c>
      <c r="CQ255" s="224">
        <f t="shared" si="341"/>
        <v>0</v>
      </c>
      <c r="CR255" s="224" t="str">
        <f t="shared" si="342"/>
        <v/>
      </c>
      <c r="CS255" s="224" t="str">
        <f t="shared" si="343"/>
        <v xml:space="preserve"> </v>
      </c>
      <c r="CT255" s="224" t="str">
        <f t="shared" si="344"/>
        <v/>
      </c>
      <c r="CU255" s="224" t="str">
        <f t="shared" si="345"/>
        <v/>
      </c>
      <c r="CV255" s="224" t="str">
        <f t="shared" si="346"/>
        <v/>
      </c>
      <c r="CW255" s="224" t="str">
        <f t="shared" si="347"/>
        <v/>
      </c>
      <c r="CX255" s="224" t="str">
        <f t="shared" si="348"/>
        <v/>
      </c>
      <c r="CY255" s="224" t="str">
        <f t="shared" si="349"/>
        <v/>
      </c>
      <c r="CZ255" s="224" t="str">
        <f t="shared" si="350"/>
        <v/>
      </c>
      <c r="DA255" s="224" t="str">
        <f t="shared" si="351"/>
        <v/>
      </c>
      <c r="DB255" s="224" t="str">
        <f t="shared" si="352"/>
        <v/>
      </c>
      <c r="DC255" s="224" t="str">
        <f t="shared" si="353"/>
        <v/>
      </c>
      <c r="DD255" s="224" t="str">
        <f t="shared" si="354"/>
        <v/>
      </c>
      <c r="DE255" s="224" t="str">
        <f t="shared" si="355"/>
        <v/>
      </c>
      <c r="DF255" s="224" t="str">
        <f t="shared" si="356"/>
        <v/>
      </c>
      <c r="DG255" s="224" t="str">
        <f t="shared" si="357"/>
        <v/>
      </c>
      <c r="DH255" s="225" t="str">
        <f t="shared" si="358"/>
        <v/>
      </c>
      <c r="DI255" s="224" t="str">
        <f t="shared" si="359"/>
        <v/>
      </c>
      <c r="DJ255" s="224" t="str">
        <f t="shared" si="360"/>
        <v/>
      </c>
      <c r="DK255" s="306">
        <f t="shared" si="361"/>
        <v>0</v>
      </c>
      <c r="DL255" s="306">
        <f t="shared" si="362"/>
        <v>0</v>
      </c>
      <c r="DM255" s="306">
        <f t="shared" si="363"/>
        <v>0</v>
      </c>
      <c r="DN255" s="220"/>
      <c r="DO255" s="224" t="str">
        <f t="shared" si="364"/>
        <v/>
      </c>
      <c r="DP255" s="224" t="str">
        <f t="shared" si="365"/>
        <v/>
      </c>
      <c r="DQ255" s="307"/>
    </row>
    <row r="256" spans="1:121" ht="23.25" customHeight="1" x14ac:dyDescent="0.2">
      <c r="A256" s="249"/>
      <c r="B256" s="264"/>
      <c r="C256" s="230"/>
      <c r="D256" s="325" t="str">
        <f t="shared" si="308"/>
        <v/>
      </c>
      <c r="E256" s="265" t="str">
        <f t="shared" si="309"/>
        <v/>
      </c>
      <c r="F256" s="230"/>
      <c r="G256" s="230"/>
      <c r="H256" s="230"/>
      <c r="I256" s="200"/>
      <c r="J256" s="230"/>
      <c r="K256" s="254"/>
      <c r="L256" s="269"/>
      <c r="M256" s="230"/>
      <c r="N256" s="231"/>
      <c r="O256" s="232"/>
      <c r="P256" s="205"/>
      <c r="Q256" s="203"/>
      <c r="R256" s="231"/>
      <c r="S256" s="233"/>
      <c r="T256" s="203"/>
      <c r="U256" s="231"/>
      <c r="V256" s="233"/>
      <c r="W256" s="203"/>
      <c r="X256" s="231"/>
      <c r="Y256" s="233"/>
      <c r="Z256" s="203"/>
      <c r="AA256" s="230"/>
      <c r="AB256" s="231"/>
      <c r="AC256" s="232"/>
      <c r="AD256" s="205"/>
      <c r="AE256" s="203"/>
      <c r="AF256" s="230"/>
      <c r="AG256" s="231"/>
      <c r="AH256" s="232"/>
      <c r="AI256" s="205"/>
      <c r="AJ256" s="203"/>
      <c r="AK256" s="230"/>
      <c r="AL256" s="231"/>
      <c r="AM256" s="232"/>
      <c r="AN256" s="205"/>
      <c r="AO256" s="203"/>
      <c r="AP256" s="230"/>
      <c r="AQ256" s="231"/>
      <c r="AR256" s="232"/>
      <c r="AS256" s="205"/>
      <c r="AT256" s="203"/>
      <c r="AU256" s="230"/>
      <c r="AV256" s="231"/>
      <c r="AW256" s="232"/>
      <c r="AX256" s="205"/>
      <c r="AY256" s="203"/>
      <c r="AZ256" s="230"/>
      <c r="BA256" s="231"/>
      <c r="BB256" s="232"/>
      <c r="BC256" s="205"/>
      <c r="BD256" s="199"/>
      <c r="BE256" s="230"/>
      <c r="BF256" s="230"/>
      <c r="BG256" s="231"/>
      <c r="BH256" s="232"/>
      <c r="BI256" s="205"/>
      <c r="BJ256" s="229"/>
      <c r="BK256" s="234"/>
      <c r="BL256" s="207">
        <f t="shared" si="310"/>
        <v>0</v>
      </c>
      <c r="BM256" s="208">
        <f t="shared" si="311"/>
        <v>0</v>
      </c>
      <c r="BN256" s="208">
        <f t="shared" si="312"/>
        <v>0</v>
      </c>
      <c r="BO256" s="208">
        <f t="shared" si="313"/>
        <v>0</v>
      </c>
      <c r="BP256" s="208">
        <f t="shared" si="314"/>
        <v>0</v>
      </c>
      <c r="BQ256" s="208">
        <f t="shared" si="315"/>
        <v>0</v>
      </c>
      <c r="BR256" s="209">
        <f t="shared" si="316"/>
        <v>0</v>
      </c>
      <c r="BS256" s="209">
        <f t="shared" si="317"/>
        <v>0</v>
      </c>
      <c r="BT256" s="208">
        <f t="shared" si="318"/>
        <v>0</v>
      </c>
      <c r="BU256" s="208">
        <f t="shared" si="319"/>
        <v>0</v>
      </c>
      <c r="BV256" s="208">
        <f t="shared" si="320"/>
        <v>0</v>
      </c>
      <c r="BW256" s="208">
        <f t="shared" si="321"/>
        <v>0</v>
      </c>
      <c r="BX256" s="208">
        <f t="shared" si="322"/>
        <v>0</v>
      </c>
      <c r="BY256" s="208">
        <f t="shared" si="323"/>
        <v>0</v>
      </c>
      <c r="BZ256" s="208">
        <f t="shared" si="324"/>
        <v>0</v>
      </c>
      <c r="CA256" s="208">
        <f t="shared" si="325"/>
        <v>0</v>
      </c>
      <c r="CB256" s="208">
        <f t="shared" si="326"/>
        <v>0</v>
      </c>
      <c r="CC256" s="208">
        <f t="shared" si="327"/>
        <v>0</v>
      </c>
      <c r="CD256" s="208">
        <f t="shared" si="328"/>
        <v>0</v>
      </c>
      <c r="CE256" s="209">
        <f t="shared" si="329"/>
        <v>0</v>
      </c>
      <c r="CF256" s="209">
        <f t="shared" si="330"/>
        <v>0</v>
      </c>
      <c r="CG256" s="209">
        <f t="shared" si="331"/>
        <v>0</v>
      </c>
      <c r="CH256" s="209">
        <f t="shared" si="332"/>
        <v>0</v>
      </c>
      <c r="CI256" s="209">
        <f t="shared" si="333"/>
        <v>0</v>
      </c>
      <c r="CJ256" s="209">
        <f t="shared" si="334"/>
        <v>0</v>
      </c>
      <c r="CK256" s="209">
        <f t="shared" si="335"/>
        <v>0</v>
      </c>
      <c r="CL256" s="209">
        <f t="shared" si="336"/>
        <v>0</v>
      </c>
      <c r="CM256" s="209">
        <f t="shared" si="337"/>
        <v>0</v>
      </c>
      <c r="CN256" s="209">
        <f t="shared" si="338"/>
        <v>0</v>
      </c>
      <c r="CO256" s="209">
        <f t="shared" si="339"/>
        <v>0</v>
      </c>
      <c r="CP256" s="209">
        <f t="shared" si="340"/>
        <v>0</v>
      </c>
      <c r="CQ256" s="209">
        <f t="shared" si="341"/>
        <v>0</v>
      </c>
      <c r="CR256" s="209" t="str">
        <f t="shared" si="342"/>
        <v/>
      </c>
      <c r="CS256" s="209" t="str">
        <f t="shared" si="343"/>
        <v xml:space="preserve"> </v>
      </c>
      <c r="CT256" s="209" t="str">
        <f t="shared" si="344"/>
        <v/>
      </c>
      <c r="CU256" s="209" t="str">
        <f t="shared" si="345"/>
        <v/>
      </c>
      <c r="CV256" s="209" t="str">
        <f t="shared" si="346"/>
        <v/>
      </c>
      <c r="CW256" s="209" t="str">
        <f t="shared" si="347"/>
        <v/>
      </c>
      <c r="CX256" s="209" t="str">
        <f t="shared" si="348"/>
        <v/>
      </c>
      <c r="CY256" s="209" t="str">
        <f t="shared" si="349"/>
        <v/>
      </c>
      <c r="CZ256" s="209" t="str">
        <f t="shared" si="350"/>
        <v/>
      </c>
      <c r="DA256" s="209" t="str">
        <f t="shared" si="351"/>
        <v/>
      </c>
      <c r="DB256" s="209" t="str">
        <f t="shared" si="352"/>
        <v/>
      </c>
      <c r="DC256" s="209" t="str">
        <f t="shared" si="353"/>
        <v/>
      </c>
      <c r="DD256" s="209" t="str">
        <f t="shared" si="354"/>
        <v/>
      </c>
      <c r="DE256" s="209" t="str">
        <f t="shared" si="355"/>
        <v/>
      </c>
      <c r="DF256" s="209" t="str">
        <f t="shared" si="356"/>
        <v/>
      </c>
      <c r="DG256" s="209" t="str">
        <f t="shared" si="357"/>
        <v/>
      </c>
      <c r="DH256" s="210" t="str">
        <f t="shared" si="358"/>
        <v/>
      </c>
      <c r="DI256" s="272" t="str">
        <f t="shared" si="359"/>
        <v/>
      </c>
      <c r="DJ256" s="272" t="str">
        <f t="shared" si="360"/>
        <v/>
      </c>
      <c r="DK256" s="200">
        <f t="shared" si="361"/>
        <v>0</v>
      </c>
      <c r="DL256" s="200">
        <f t="shared" si="362"/>
        <v>0</v>
      </c>
      <c r="DM256" s="200">
        <f t="shared" si="363"/>
        <v>0</v>
      </c>
      <c r="DN256" s="200"/>
      <c r="DO256" s="272" t="str">
        <f t="shared" si="364"/>
        <v/>
      </c>
      <c r="DP256" s="272" t="str">
        <f t="shared" si="365"/>
        <v/>
      </c>
      <c r="DQ256" s="308"/>
    </row>
    <row r="257" spans="1:121" ht="23.25" customHeight="1" x14ac:dyDescent="0.2">
      <c r="A257" s="248"/>
      <c r="B257" s="263"/>
      <c r="C257" s="214"/>
      <c r="D257" s="324" t="str">
        <f t="shared" si="308"/>
        <v/>
      </c>
      <c r="E257" s="150" t="str">
        <f t="shared" si="309"/>
        <v/>
      </c>
      <c r="F257" s="214"/>
      <c r="G257" s="214"/>
      <c r="H257" s="214"/>
      <c r="I257" s="220"/>
      <c r="J257" s="214"/>
      <c r="K257" s="255"/>
      <c r="L257" s="268"/>
      <c r="M257" s="214"/>
      <c r="N257" s="215"/>
      <c r="O257" s="218"/>
      <c r="P257" s="216"/>
      <c r="Q257" s="217"/>
      <c r="R257" s="215"/>
      <c r="S257" s="219"/>
      <c r="T257" s="217"/>
      <c r="U257" s="215"/>
      <c r="V257" s="219"/>
      <c r="W257" s="217"/>
      <c r="X257" s="215"/>
      <c r="Y257" s="219"/>
      <c r="Z257" s="217"/>
      <c r="AA257" s="214"/>
      <c r="AB257" s="215"/>
      <c r="AC257" s="218"/>
      <c r="AD257" s="216"/>
      <c r="AE257" s="217"/>
      <c r="AF257" s="214"/>
      <c r="AG257" s="215"/>
      <c r="AH257" s="218"/>
      <c r="AI257" s="216"/>
      <c r="AJ257" s="217"/>
      <c r="AK257" s="214"/>
      <c r="AL257" s="215"/>
      <c r="AM257" s="218"/>
      <c r="AN257" s="216"/>
      <c r="AO257" s="217"/>
      <c r="AP257" s="214"/>
      <c r="AQ257" s="215"/>
      <c r="AR257" s="218"/>
      <c r="AS257" s="216"/>
      <c r="AT257" s="217"/>
      <c r="AU257" s="214"/>
      <c r="AV257" s="215"/>
      <c r="AW257" s="218"/>
      <c r="AX257" s="216"/>
      <c r="AY257" s="217"/>
      <c r="AZ257" s="214"/>
      <c r="BA257" s="215"/>
      <c r="BB257" s="218"/>
      <c r="BC257" s="216"/>
      <c r="BD257" s="213"/>
      <c r="BE257" s="214"/>
      <c r="BF257" s="214"/>
      <c r="BG257" s="215"/>
      <c r="BH257" s="218"/>
      <c r="BI257" s="216"/>
      <c r="BJ257" s="213"/>
      <c r="BK257" s="221"/>
      <c r="BL257" s="222">
        <f t="shared" si="310"/>
        <v>0</v>
      </c>
      <c r="BM257" s="223">
        <f t="shared" si="311"/>
        <v>0</v>
      </c>
      <c r="BN257" s="223">
        <f t="shared" si="312"/>
        <v>0</v>
      </c>
      <c r="BO257" s="223">
        <f t="shared" si="313"/>
        <v>0</v>
      </c>
      <c r="BP257" s="223">
        <f t="shared" si="314"/>
        <v>0</v>
      </c>
      <c r="BQ257" s="223">
        <f t="shared" si="315"/>
        <v>0</v>
      </c>
      <c r="BR257" s="224">
        <f t="shared" si="316"/>
        <v>0</v>
      </c>
      <c r="BS257" s="224">
        <f t="shared" si="317"/>
        <v>0</v>
      </c>
      <c r="BT257" s="223">
        <f t="shared" si="318"/>
        <v>0</v>
      </c>
      <c r="BU257" s="223">
        <f t="shared" si="319"/>
        <v>0</v>
      </c>
      <c r="BV257" s="223">
        <f t="shared" si="320"/>
        <v>0</v>
      </c>
      <c r="BW257" s="223">
        <f t="shared" si="321"/>
        <v>0</v>
      </c>
      <c r="BX257" s="223">
        <f t="shared" si="322"/>
        <v>0</v>
      </c>
      <c r="BY257" s="223">
        <f t="shared" si="323"/>
        <v>0</v>
      </c>
      <c r="BZ257" s="223">
        <f t="shared" si="324"/>
        <v>0</v>
      </c>
      <c r="CA257" s="223">
        <f t="shared" si="325"/>
        <v>0</v>
      </c>
      <c r="CB257" s="208">
        <f t="shared" si="326"/>
        <v>0</v>
      </c>
      <c r="CC257" s="223">
        <f t="shared" si="327"/>
        <v>0</v>
      </c>
      <c r="CD257" s="223">
        <f t="shared" si="328"/>
        <v>0</v>
      </c>
      <c r="CE257" s="224">
        <f t="shared" si="329"/>
        <v>0</v>
      </c>
      <c r="CF257" s="224">
        <f t="shared" si="330"/>
        <v>0</v>
      </c>
      <c r="CG257" s="224">
        <f t="shared" si="331"/>
        <v>0</v>
      </c>
      <c r="CH257" s="224">
        <f t="shared" si="332"/>
        <v>0</v>
      </c>
      <c r="CI257" s="224">
        <f t="shared" si="333"/>
        <v>0</v>
      </c>
      <c r="CJ257" s="224">
        <f t="shared" si="334"/>
        <v>0</v>
      </c>
      <c r="CK257" s="224">
        <f t="shared" si="335"/>
        <v>0</v>
      </c>
      <c r="CL257" s="224">
        <f t="shared" si="336"/>
        <v>0</v>
      </c>
      <c r="CM257" s="224">
        <f t="shared" si="337"/>
        <v>0</v>
      </c>
      <c r="CN257" s="224">
        <f t="shared" si="338"/>
        <v>0</v>
      </c>
      <c r="CO257" s="224">
        <f t="shared" si="339"/>
        <v>0</v>
      </c>
      <c r="CP257" s="224">
        <f t="shared" si="340"/>
        <v>0</v>
      </c>
      <c r="CQ257" s="224">
        <f t="shared" si="341"/>
        <v>0</v>
      </c>
      <c r="CR257" s="224" t="str">
        <f t="shared" si="342"/>
        <v/>
      </c>
      <c r="CS257" s="224" t="str">
        <f t="shared" si="343"/>
        <v xml:space="preserve"> </v>
      </c>
      <c r="CT257" s="224" t="str">
        <f t="shared" si="344"/>
        <v/>
      </c>
      <c r="CU257" s="224" t="str">
        <f t="shared" si="345"/>
        <v/>
      </c>
      <c r="CV257" s="224" t="str">
        <f t="shared" si="346"/>
        <v/>
      </c>
      <c r="CW257" s="224" t="str">
        <f t="shared" si="347"/>
        <v/>
      </c>
      <c r="CX257" s="224" t="str">
        <f t="shared" si="348"/>
        <v/>
      </c>
      <c r="CY257" s="224" t="str">
        <f t="shared" si="349"/>
        <v/>
      </c>
      <c r="CZ257" s="224" t="str">
        <f t="shared" si="350"/>
        <v/>
      </c>
      <c r="DA257" s="224" t="str">
        <f t="shared" si="351"/>
        <v/>
      </c>
      <c r="DB257" s="224" t="str">
        <f t="shared" si="352"/>
        <v/>
      </c>
      <c r="DC257" s="224" t="str">
        <f t="shared" si="353"/>
        <v/>
      </c>
      <c r="DD257" s="224" t="str">
        <f t="shared" si="354"/>
        <v/>
      </c>
      <c r="DE257" s="224" t="str">
        <f t="shared" si="355"/>
        <v/>
      </c>
      <c r="DF257" s="224" t="str">
        <f t="shared" si="356"/>
        <v/>
      </c>
      <c r="DG257" s="224" t="str">
        <f t="shared" si="357"/>
        <v/>
      </c>
      <c r="DH257" s="225" t="str">
        <f t="shared" si="358"/>
        <v/>
      </c>
      <c r="DI257" s="224" t="str">
        <f t="shared" si="359"/>
        <v/>
      </c>
      <c r="DJ257" s="224" t="str">
        <f t="shared" si="360"/>
        <v/>
      </c>
      <c r="DK257" s="306">
        <f t="shared" si="361"/>
        <v>0</v>
      </c>
      <c r="DL257" s="306">
        <f t="shared" si="362"/>
        <v>0</v>
      </c>
      <c r="DM257" s="306">
        <f t="shared" si="363"/>
        <v>0</v>
      </c>
      <c r="DN257" s="220"/>
      <c r="DO257" s="224" t="str">
        <f t="shared" si="364"/>
        <v/>
      </c>
      <c r="DP257" s="224" t="str">
        <f t="shared" si="365"/>
        <v/>
      </c>
      <c r="DQ257" s="307"/>
    </row>
    <row r="258" spans="1:121" ht="23.25" customHeight="1" x14ac:dyDescent="0.2">
      <c r="A258" s="249"/>
      <c r="B258" s="264"/>
      <c r="C258" s="230"/>
      <c r="D258" s="325" t="str">
        <f t="shared" si="308"/>
        <v/>
      </c>
      <c r="E258" s="265" t="str">
        <f t="shared" si="309"/>
        <v/>
      </c>
      <c r="F258" s="230"/>
      <c r="G258" s="230"/>
      <c r="H258" s="230"/>
      <c r="I258" s="200"/>
      <c r="J258" s="230"/>
      <c r="K258" s="254"/>
      <c r="L258" s="269"/>
      <c r="M258" s="230"/>
      <c r="N258" s="231"/>
      <c r="O258" s="232"/>
      <c r="P258" s="205"/>
      <c r="Q258" s="203"/>
      <c r="R258" s="231"/>
      <c r="S258" s="233"/>
      <c r="T258" s="203"/>
      <c r="U258" s="231"/>
      <c r="V258" s="233"/>
      <c r="W258" s="203"/>
      <c r="X258" s="231"/>
      <c r="Y258" s="233"/>
      <c r="Z258" s="203"/>
      <c r="AA258" s="230"/>
      <c r="AB258" s="231"/>
      <c r="AC258" s="232"/>
      <c r="AD258" s="205"/>
      <c r="AE258" s="203"/>
      <c r="AF258" s="230"/>
      <c r="AG258" s="231"/>
      <c r="AH258" s="232"/>
      <c r="AI258" s="205"/>
      <c r="AJ258" s="203"/>
      <c r="AK258" s="230"/>
      <c r="AL258" s="231"/>
      <c r="AM258" s="232"/>
      <c r="AN258" s="205"/>
      <c r="AO258" s="203"/>
      <c r="AP258" s="230"/>
      <c r="AQ258" s="231"/>
      <c r="AR258" s="232"/>
      <c r="AS258" s="205"/>
      <c r="AT258" s="203"/>
      <c r="AU258" s="230"/>
      <c r="AV258" s="231"/>
      <c r="AW258" s="232"/>
      <c r="AX258" s="205"/>
      <c r="AY258" s="203"/>
      <c r="AZ258" s="230"/>
      <c r="BA258" s="231"/>
      <c r="BB258" s="232"/>
      <c r="BC258" s="205"/>
      <c r="BD258" s="199"/>
      <c r="BE258" s="230"/>
      <c r="BF258" s="230"/>
      <c r="BG258" s="231"/>
      <c r="BH258" s="232"/>
      <c r="BI258" s="205"/>
      <c r="BJ258" s="229"/>
      <c r="BK258" s="234"/>
      <c r="BL258" s="207">
        <f t="shared" si="310"/>
        <v>0</v>
      </c>
      <c r="BM258" s="208">
        <f t="shared" si="311"/>
        <v>0</v>
      </c>
      <c r="BN258" s="208">
        <f t="shared" si="312"/>
        <v>0</v>
      </c>
      <c r="BO258" s="208">
        <f t="shared" si="313"/>
        <v>0</v>
      </c>
      <c r="BP258" s="208">
        <f t="shared" si="314"/>
        <v>0</v>
      </c>
      <c r="BQ258" s="208">
        <f t="shared" si="315"/>
        <v>0</v>
      </c>
      <c r="BR258" s="209">
        <f t="shared" si="316"/>
        <v>0</v>
      </c>
      <c r="BS258" s="209">
        <f t="shared" si="317"/>
        <v>0</v>
      </c>
      <c r="BT258" s="208">
        <f t="shared" si="318"/>
        <v>0</v>
      </c>
      <c r="BU258" s="208">
        <f t="shared" si="319"/>
        <v>0</v>
      </c>
      <c r="BV258" s="208">
        <f t="shared" si="320"/>
        <v>0</v>
      </c>
      <c r="BW258" s="208">
        <f t="shared" si="321"/>
        <v>0</v>
      </c>
      <c r="BX258" s="208">
        <f t="shared" si="322"/>
        <v>0</v>
      </c>
      <c r="BY258" s="208">
        <f t="shared" si="323"/>
        <v>0</v>
      </c>
      <c r="BZ258" s="208">
        <f t="shared" si="324"/>
        <v>0</v>
      </c>
      <c r="CA258" s="208">
        <f t="shared" si="325"/>
        <v>0</v>
      </c>
      <c r="CB258" s="208">
        <f t="shared" si="326"/>
        <v>0</v>
      </c>
      <c r="CC258" s="208">
        <f t="shared" si="327"/>
        <v>0</v>
      </c>
      <c r="CD258" s="208">
        <f t="shared" si="328"/>
        <v>0</v>
      </c>
      <c r="CE258" s="209">
        <f t="shared" si="329"/>
        <v>0</v>
      </c>
      <c r="CF258" s="209">
        <f t="shared" si="330"/>
        <v>0</v>
      </c>
      <c r="CG258" s="209">
        <f t="shared" si="331"/>
        <v>0</v>
      </c>
      <c r="CH258" s="209">
        <f t="shared" si="332"/>
        <v>0</v>
      </c>
      <c r="CI258" s="209">
        <f t="shared" si="333"/>
        <v>0</v>
      </c>
      <c r="CJ258" s="209">
        <f t="shared" si="334"/>
        <v>0</v>
      </c>
      <c r="CK258" s="209">
        <f t="shared" si="335"/>
        <v>0</v>
      </c>
      <c r="CL258" s="209">
        <f t="shared" si="336"/>
        <v>0</v>
      </c>
      <c r="CM258" s="209">
        <f t="shared" si="337"/>
        <v>0</v>
      </c>
      <c r="CN258" s="209">
        <f t="shared" si="338"/>
        <v>0</v>
      </c>
      <c r="CO258" s="209">
        <f t="shared" si="339"/>
        <v>0</v>
      </c>
      <c r="CP258" s="209">
        <f t="shared" si="340"/>
        <v>0</v>
      </c>
      <c r="CQ258" s="209">
        <f t="shared" si="341"/>
        <v>0</v>
      </c>
      <c r="CR258" s="209" t="str">
        <f t="shared" si="342"/>
        <v/>
      </c>
      <c r="CS258" s="209" t="str">
        <f t="shared" si="343"/>
        <v xml:space="preserve"> </v>
      </c>
      <c r="CT258" s="209" t="str">
        <f t="shared" si="344"/>
        <v/>
      </c>
      <c r="CU258" s="209" t="str">
        <f t="shared" si="345"/>
        <v/>
      </c>
      <c r="CV258" s="209" t="str">
        <f t="shared" si="346"/>
        <v/>
      </c>
      <c r="CW258" s="209" t="str">
        <f t="shared" si="347"/>
        <v/>
      </c>
      <c r="CX258" s="209" t="str">
        <f t="shared" si="348"/>
        <v/>
      </c>
      <c r="CY258" s="209" t="str">
        <f t="shared" si="349"/>
        <v/>
      </c>
      <c r="CZ258" s="209" t="str">
        <f t="shared" si="350"/>
        <v/>
      </c>
      <c r="DA258" s="209" t="str">
        <f t="shared" si="351"/>
        <v/>
      </c>
      <c r="DB258" s="209" t="str">
        <f t="shared" si="352"/>
        <v/>
      </c>
      <c r="DC258" s="209" t="str">
        <f t="shared" si="353"/>
        <v/>
      </c>
      <c r="DD258" s="209" t="str">
        <f t="shared" si="354"/>
        <v/>
      </c>
      <c r="DE258" s="209" t="str">
        <f t="shared" si="355"/>
        <v/>
      </c>
      <c r="DF258" s="209" t="str">
        <f t="shared" si="356"/>
        <v/>
      </c>
      <c r="DG258" s="209" t="str">
        <f t="shared" si="357"/>
        <v/>
      </c>
      <c r="DH258" s="210" t="str">
        <f t="shared" si="358"/>
        <v/>
      </c>
      <c r="DI258" s="272" t="str">
        <f t="shared" si="359"/>
        <v/>
      </c>
      <c r="DJ258" s="272" t="str">
        <f t="shared" si="360"/>
        <v/>
      </c>
      <c r="DK258" s="200">
        <f t="shared" si="361"/>
        <v>0</v>
      </c>
      <c r="DL258" s="200">
        <f t="shared" si="362"/>
        <v>0</v>
      </c>
      <c r="DM258" s="200">
        <f t="shared" si="363"/>
        <v>0</v>
      </c>
      <c r="DN258" s="200"/>
      <c r="DO258" s="272" t="str">
        <f t="shared" si="364"/>
        <v/>
      </c>
      <c r="DP258" s="272" t="str">
        <f t="shared" si="365"/>
        <v/>
      </c>
      <c r="DQ258" s="308"/>
    </row>
    <row r="259" spans="1:121" ht="23.25" customHeight="1" x14ac:dyDescent="0.2">
      <c r="A259" s="248"/>
      <c r="B259" s="263"/>
      <c r="C259" s="214"/>
      <c r="D259" s="324" t="str">
        <f t="shared" si="308"/>
        <v/>
      </c>
      <c r="E259" s="150" t="str">
        <f t="shared" si="309"/>
        <v/>
      </c>
      <c r="F259" s="214"/>
      <c r="G259" s="214"/>
      <c r="H259" s="214"/>
      <c r="I259" s="220"/>
      <c r="J259" s="214"/>
      <c r="K259" s="255"/>
      <c r="L259" s="268"/>
      <c r="M259" s="214"/>
      <c r="N259" s="215"/>
      <c r="O259" s="218"/>
      <c r="P259" s="216"/>
      <c r="Q259" s="217"/>
      <c r="R259" s="215"/>
      <c r="S259" s="219"/>
      <c r="T259" s="217"/>
      <c r="U259" s="215"/>
      <c r="V259" s="219"/>
      <c r="W259" s="217"/>
      <c r="X259" s="215"/>
      <c r="Y259" s="219"/>
      <c r="Z259" s="217"/>
      <c r="AA259" s="214"/>
      <c r="AB259" s="215"/>
      <c r="AC259" s="218"/>
      <c r="AD259" s="216"/>
      <c r="AE259" s="217"/>
      <c r="AF259" s="214"/>
      <c r="AG259" s="215"/>
      <c r="AH259" s="218"/>
      <c r="AI259" s="216"/>
      <c r="AJ259" s="217"/>
      <c r="AK259" s="214"/>
      <c r="AL259" s="215"/>
      <c r="AM259" s="218"/>
      <c r="AN259" s="216"/>
      <c r="AO259" s="217"/>
      <c r="AP259" s="214"/>
      <c r="AQ259" s="215"/>
      <c r="AR259" s="218"/>
      <c r="AS259" s="216"/>
      <c r="AT259" s="217"/>
      <c r="AU259" s="214"/>
      <c r="AV259" s="215"/>
      <c r="AW259" s="218"/>
      <c r="AX259" s="216"/>
      <c r="AY259" s="217"/>
      <c r="AZ259" s="214"/>
      <c r="BA259" s="215"/>
      <c r="BB259" s="218"/>
      <c r="BC259" s="216"/>
      <c r="BD259" s="213"/>
      <c r="BE259" s="214"/>
      <c r="BF259" s="214"/>
      <c r="BG259" s="215"/>
      <c r="BH259" s="218"/>
      <c r="BI259" s="216"/>
      <c r="BJ259" s="213"/>
      <c r="BK259" s="221"/>
      <c r="BL259" s="222">
        <f t="shared" si="310"/>
        <v>0</v>
      </c>
      <c r="BM259" s="223">
        <f t="shared" si="311"/>
        <v>0</v>
      </c>
      <c r="BN259" s="223">
        <f t="shared" si="312"/>
        <v>0</v>
      </c>
      <c r="BO259" s="223">
        <f t="shared" si="313"/>
        <v>0</v>
      </c>
      <c r="BP259" s="223">
        <f t="shared" si="314"/>
        <v>0</v>
      </c>
      <c r="BQ259" s="223">
        <f t="shared" si="315"/>
        <v>0</v>
      </c>
      <c r="BR259" s="224">
        <f t="shared" si="316"/>
        <v>0</v>
      </c>
      <c r="BS259" s="224">
        <f t="shared" si="317"/>
        <v>0</v>
      </c>
      <c r="BT259" s="223">
        <f t="shared" si="318"/>
        <v>0</v>
      </c>
      <c r="BU259" s="223">
        <f t="shared" si="319"/>
        <v>0</v>
      </c>
      <c r="BV259" s="223">
        <f t="shared" si="320"/>
        <v>0</v>
      </c>
      <c r="BW259" s="223">
        <f t="shared" si="321"/>
        <v>0</v>
      </c>
      <c r="BX259" s="223">
        <f t="shared" si="322"/>
        <v>0</v>
      </c>
      <c r="BY259" s="223">
        <f t="shared" si="323"/>
        <v>0</v>
      </c>
      <c r="BZ259" s="223">
        <f t="shared" si="324"/>
        <v>0</v>
      </c>
      <c r="CA259" s="223">
        <f t="shared" si="325"/>
        <v>0</v>
      </c>
      <c r="CB259" s="208">
        <f t="shared" si="326"/>
        <v>0</v>
      </c>
      <c r="CC259" s="223">
        <f t="shared" si="327"/>
        <v>0</v>
      </c>
      <c r="CD259" s="223">
        <f t="shared" si="328"/>
        <v>0</v>
      </c>
      <c r="CE259" s="224">
        <f t="shared" si="329"/>
        <v>0</v>
      </c>
      <c r="CF259" s="224">
        <f t="shared" si="330"/>
        <v>0</v>
      </c>
      <c r="CG259" s="224">
        <f t="shared" si="331"/>
        <v>0</v>
      </c>
      <c r="CH259" s="224">
        <f t="shared" si="332"/>
        <v>0</v>
      </c>
      <c r="CI259" s="224">
        <f t="shared" si="333"/>
        <v>0</v>
      </c>
      <c r="CJ259" s="224">
        <f t="shared" si="334"/>
        <v>0</v>
      </c>
      <c r="CK259" s="224">
        <f t="shared" si="335"/>
        <v>0</v>
      </c>
      <c r="CL259" s="224">
        <f t="shared" si="336"/>
        <v>0</v>
      </c>
      <c r="CM259" s="224">
        <f t="shared" si="337"/>
        <v>0</v>
      </c>
      <c r="CN259" s="224">
        <f t="shared" si="338"/>
        <v>0</v>
      </c>
      <c r="CO259" s="224">
        <f t="shared" si="339"/>
        <v>0</v>
      </c>
      <c r="CP259" s="224">
        <f t="shared" si="340"/>
        <v>0</v>
      </c>
      <c r="CQ259" s="224">
        <f t="shared" si="341"/>
        <v>0</v>
      </c>
      <c r="CR259" s="224" t="str">
        <f t="shared" si="342"/>
        <v/>
      </c>
      <c r="CS259" s="224" t="str">
        <f t="shared" si="343"/>
        <v xml:space="preserve"> </v>
      </c>
      <c r="CT259" s="224" t="str">
        <f t="shared" si="344"/>
        <v/>
      </c>
      <c r="CU259" s="224" t="str">
        <f t="shared" si="345"/>
        <v/>
      </c>
      <c r="CV259" s="224" t="str">
        <f t="shared" si="346"/>
        <v/>
      </c>
      <c r="CW259" s="224" t="str">
        <f t="shared" si="347"/>
        <v/>
      </c>
      <c r="CX259" s="224" t="str">
        <f t="shared" si="348"/>
        <v/>
      </c>
      <c r="CY259" s="224" t="str">
        <f t="shared" si="349"/>
        <v/>
      </c>
      <c r="CZ259" s="224" t="str">
        <f t="shared" si="350"/>
        <v/>
      </c>
      <c r="DA259" s="224" t="str">
        <f t="shared" si="351"/>
        <v/>
      </c>
      <c r="DB259" s="224" t="str">
        <f t="shared" si="352"/>
        <v/>
      </c>
      <c r="DC259" s="224" t="str">
        <f t="shared" si="353"/>
        <v/>
      </c>
      <c r="DD259" s="224" t="str">
        <f t="shared" si="354"/>
        <v/>
      </c>
      <c r="DE259" s="224" t="str">
        <f t="shared" si="355"/>
        <v/>
      </c>
      <c r="DF259" s="224" t="str">
        <f t="shared" si="356"/>
        <v/>
      </c>
      <c r="DG259" s="224" t="str">
        <f t="shared" si="357"/>
        <v/>
      </c>
      <c r="DH259" s="225" t="str">
        <f t="shared" si="358"/>
        <v/>
      </c>
      <c r="DI259" s="224" t="str">
        <f t="shared" si="359"/>
        <v/>
      </c>
      <c r="DJ259" s="224" t="str">
        <f t="shared" si="360"/>
        <v/>
      </c>
      <c r="DK259" s="306">
        <f t="shared" si="361"/>
        <v>0</v>
      </c>
      <c r="DL259" s="306">
        <f t="shared" si="362"/>
        <v>0</v>
      </c>
      <c r="DM259" s="306">
        <f t="shared" si="363"/>
        <v>0</v>
      </c>
      <c r="DN259" s="220"/>
      <c r="DO259" s="224" t="str">
        <f t="shared" si="364"/>
        <v/>
      </c>
      <c r="DP259" s="224" t="str">
        <f t="shared" si="365"/>
        <v/>
      </c>
      <c r="DQ259" s="307"/>
    </row>
    <row r="260" spans="1:121" ht="23.25" customHeight="1" x14ac:dyDescent="0.2">
      <c r="A260" s="249"/>
      <c r="B260" s="264"/>
      <c r="C260" s="230"/>
      <c r="D260" s="325" t="str">
        <f t="shared" si="308"/>
        <v/>
      </c>
      <c r="E260" s="265" t="str">
        <f t="shared" si="309"/>
        <v/>
      </c>
      <c r="F260" s="230"/>
      <c r="G260" s="230"/>
      <c r="H260" s="230"/>
      <c r="I260" s="200"/>
      <c r="J260" s="230"/>
      <c r="K260" s="254"/>
      <c r="L260" s="269"/>
      <c r="M260" s="230"/>
      <c r="N260" s="231"/>
      <c r="O260" s="232"/>
      <c r="P260" s="205"/>
      <c r="Q260" s="203"/>
      <c r="R260" s="231"/>
      <c r="S260" s="233"/>
      <c r="T260" s="203"/>
      <c r="U260" s="231"/>
      <c r="V260" s="233"/>
      <c r="W260" s="203"/>
      <c r="X260" s="231"/>
      <c r="Y260" s="233"/>
      <c r="Z260" s="203"/>
      <c r="AA260" s="230"/>
      <c r="AB260" s="231"/>
      <c r="AC260" s="232"/>
      <c r="AD260" s="205"/>
      <c r="AE260" s="203"/>
      <c r="AF260" s="230"/>
      <c r="AG260" s="231"/>
      <c r="AH260" s="232"/>
      <c r="AI260" s="205"/>
      <c r="AJ260" s="203"/>
      <c r="AK260" s="230"/>
      <c r="AL260" s="231"/>
      <c r="AM260" s="232"/>
      <c r="AN260" s="205"/>
      <c r="AO260" s="203"/>
      <c r="AP260" s="230"/>
      <c r="AQ260" s="231"/>
      <c r="AR260" s="232"/>
      <c r="AS260" s="205"/>
      <c r="AT260" s="203"/>
      <c r="AU260" s="230"/>
      <c r="AV260" s="231"/>
      <c r="AW260" s="232"/>
      <c r="AX260" s="205"/>
      <c r="AY260" s="203"/>
      <c r="AZ260" s="230"/>
      <c r="BA260" s="231"/>
      <c r="BB260" s="232"/>
      <c r="BC260" s="205"/>
      <c r="BD260" s="199"/>
      <c r="BE260" s="230"/>
      <c r="BF260" s="230"/>
      <c r="BG260" s="231"/>
      <c r="BH260" s="232"/>
      <c r="BI260" s="205"/>
      <c r="BJ260" s="229"/>
      <c r="BK260" s="234"/>
      <c r="BL260" s="207">
        <f t="shared" si="310"/>
        <v>0</v>
      </c>
      <c r="BM260" s="208">
        <f t="shared" si="311"/>
        <v>0</v>
      </c>
      <c r="BN260" s="208">
        <f t="shared" si="312"/>
        <v>0</v>
      </c>
      <c r="BO260" s="208">
        <f t="shared" si="313"/>
        <v>0</v>
      </c>
      <c r="BP260" s="208">
        <f t="shared" si="314"/>
        <v>0</v>
      </c>
      <c r="BQ260" s="208">
        <f t="shared" si="315"/>
        <v>0</v>
      </c>
      <c r="BR260" s="209">
        <f t="shared" si="316"/>
        <v>0</v>
      </c>
      <c r="BS260" s="209">
        <f t="shared" si="317"/>
        <v>0</v>
      </c>
      <c r="BT260" s="208">
        <f t="shared" si="318"/>
        <v>0</v>
      </c>
      <c r="BU260" s="208">
        <f t="shared" si="319"/>
        <v>0</v>
      </c>
      <c r="BV260" s="208">
        <f t="shared" si="320"/>
        <v>0</v>
      </c>
      <c r="BW260" s="208">
        <f t="shared" si="321"/>
        <v>0</v>
      </c>
      <c r="BX260" s="208">
        <f t="shared" si="322"/>
        <v>0</v>
      </c>
      <c r="BY260" s="208">
        <f t="shared" si="323"/>
        <v>0</v>
      </c>
      <c r="BZ260" s="208">
        <f t="shared" si="324"/>
        <v>0</v>
      </c>
      <c r="CA260" s="208">
        <f t="shared" si="325"/>
        <v>0</v>
      </c>
      <c r="CB260" s="208">
        <f t="shared" si="326"/>
        <v>0</v>
      </c>
      <c r="CC260" s="208">
        <f t="shared" si="327"/>
        <v>0</v>
      </c>
      <c r="CD260" s="208">
        <f t="shared" si="328"/>
        <v>0</v>
      </c>
      <c r="CE260" s="209">
        <f t="shared" si="329"/>
        <v>0</v>
      </c>
      <c r="CF260" s="209">
        <f t="shared" si="330"/>
        <v>0</v>
      </c>
      <c r="CG260" s="209">
        <f t="shared" si="331"/>
        <v>0</v>
      </c>
      <c r="CH260" s="209">
        <f t="shared" si="332"/>
        <v>0</v>
      </c>
      <c r="CI260" s="209">
        <f t="shared" si="333"/>
        <v>0</v>
      </c>
      <c r="CJ260" s="209">
        <f t="shared" si="334"/>
        <v>0</v>
      </c>
      <c r="CK260" s="209">
        <f t="shared" si="335"/>
        <v>0</v>
      </c>
      <c r="CL260" s="209">
        <f t="shared" si="336"/>
        <v>0</v>
      </c>
      <c r="CM260" s="209">
        <f t="shared" si="337"/>
        <v>0</v>
      </c>
      <c r="CN260" s="209">
        <f t="shared" si="338"/>
        <v>0</v>
      </c>
      <c r="CO260" s="209">
        <f t="shared" si="339"/>
        <v>0</v>
      </c>
      <c r="CP260" s="209">
        <f t="shared" si="340"/>
        <v>0</v>
      </c>
      <c r="CQ260" s="209">
        <f t="shared" si="341"/>
        <v>0</v>
      </c>
      <c r="CR260" s="209" t="str">
        <f t="shared" si="342"/>
        <v/>
      </c>
      <c r="CS260" s="209" t="str">
        <f t="shared" si="343"/>
        <v xml:space="preserve"> </v>
      </c>
      <c r="CT260" s="209" t="str">
        <f t="shared" si="344"/>
        <v/>
      </c>
      <c r="CU260" s="209" t="str">
        <f t="shared" si="345"/>
        <v/>
      </c>
      <c r="CV260" s="209" t="str">
        <f t="shared" si="346"/>
        <v/>
      </c>
      <c r="CW260" s="209" t="str">
        <f t="shared" si="347"/>
        <v/>
      </c>
      <c r="CX260" s="209" t="str">
        <f t="shared" si="348"/>
        <v/>
      </c>
      <c r="CY260" s="209" t="str">
        <f t="shared" si="349"/>
        <v/>
      </c>
      <c r="CZ260" s="209" t="str">
        <f t="shared" si="350"/>
        <v/>
      </c>
      <c r="DA260" s="209" t="str">
        <f t="shared" si="351"/>
        <v/>
      </c>
      <c r="DB260" s="209" t="str">
        <f t="shared" si="352"/>
        <v/>
      </c>
      <c r="DC260" s="209" t="str">
        <f t="shared" si="353"/>
        <v/>
      </c>
      <c r="DD260" s="209" t="str">
        <f t="shared" si="354"/>
        <v/>
      </c>
      <c r="DE260" s="209" t="str">
        <f t="shared" si="355"/>
        <v/>
      </c>
      <c r="DF260" s="209" t="str">
        <f t="shared" si="356"/>
        <v/>
      </c>
      <c r="DG260" s="209" t="str">
        <f t="shared" si="357"/>
        <v/>
      </c>
      <c r="DH260" s="210" t="str">
        <f t="shared" si="358"/>
        <v/>
      </c>
      <c r="DI260" s="272" t="str">
        <f t="shared" si="359"/>
        <v/>
      </c>
      <c r="DJ260" s="272" t="str">
        <f t="shared" si="360"/>
        <v/>
      </c>
      <c r="DK260" s="200">
        <f t="shared" si="361"/>
        <v>0</v>
      </c>
      <c r="DL260" s="200">
        <f t="shared" si="362"/>
        <v>0</v>
      </c>
      <c r="DM260" s="200">
        <f t="shared" si="363"/>
        <v>0</v>
      </c>
      <c r="DN260" s="200"/>
      <c r="DO260" s="272" t="str">
        <f t="shared" si="364"/>
        <v/>
      </c>
      <c r="DP260" s="272" t="str">
        <f t="shared" si="365"/>
        <v/>
      </c>
      <c r="DQ260" s="308"/>
    </row>
    <row r="261" spans="1:121" ht="23.25" customHeight="1" x14ac:dyDescent="0.2">
      <c r="A261" s="248"/>
      <c r="B261" s="263"/>
      <c r="C261" s="214"/>
      <c r="D261" s="324" t="str">
        <f t="shared" si="308"/>
        <v/>
      </c>
      <c r="E261" s="150" t="str">
        <f t="shared" si="309"/>
        <v/>
      </c>
      <c r="F261" s="214"/>
      <c r="G261" s="214"/>
      <c r="H261" s="214"/>
      <c r="I261" s="220"/>
      <c r="J261" s="214"/>
      <c r="K261" s="255"/>
      <c r="L261" s="268"/>
      <c r="M261" s="214"/>
      <c r="N261" s="215"/>
      <c r="O261" s="218"/>
      <c r="P261" s="216"/>
      <c r="Q261" s="217"/>
      <c r="R261" s="215"/>
      <c r="S261" s="219"/>
      <c r="T261" s="217"/>
      <c r="U261" s="215"/>
      <c r="V261" s="219"/>
      <c r="W261" s="217"/>
      <c r="X261" s="215"/>
      <c r="Y261" s="219"/>
      <c r="Z261" s="217"/>
      <c r="AA261" s="214"/>
      <c r="AB261" s="215"/>
      <c r="AC261" s="218"/>
      <c r="AD261" s="216"/>
      <c r="AE261" s="217"/>
      <c r="AF261" s="214"/>
      <c r="AG261" s="215"/>
      <c r="AH261" s="218"/>
      <c r="AI261" s="216"/>
      <c r="AJ261" s="217"/>
      <c r="AK261" s="214"/>
      <c r="AL261" s="215"/>
      <c r="AM261" s="218"/>
      <c r="AN261" s="216"/>
      <c r="AO261" s="217"/>
      <c r="AP261" s="214"/>
      <c r="AQ261" s="215"/>
      <c r="AR261" s="218"/>
      <c r="AS261" s="216"/>
      <c r="AT261" s="217"/>
      <c r="AU261" s="214"/>
      <c r="AV261" s="215"/>
      <c r="AW261" s="218"/>
      <c r="AX261" s="216"/>
      <c r="AY261" s="217"/>
      <c r="AZ261" s="214"/>
      <c r="BA261" s="215"/>
      <c r="BB261" s="218"/>
      <c r="BC261" s="216"/>
      <c r="BD261" s="213"/>
      <c r="BE261" s="214"/>
      <c r="BF261" s="214"/>
      <c r="BG261" s="215"/>
      <c r="BH261" s="218"/>
      <c r="BI261" s="216"/>
      <c r="BJ261" s="213"/>
      <c r="BK261" s="221"/>
      <c r="BL261" s="222">
        <f t="shared" si="310"/>
        <v>0</v>
      </c>
      <c r="BM261" s="223">
        <f t="shared" si="311"/>
        <v>0</v>
      </c>
      <c r="BN261" s="223">
        <f t="shared" si="312"/>
        <v>0</v>
      </c>
      <c r="BO261" s="223">
        <f t="shared" si="313"/>
        <v>0</v>
      </c>
      <c r="BP261" s="223">
        <f t="shared" si="314"/>
        <v>0</v>
      </c>
      <c r="BQ261" s="223">
        <f t="shared" si="315"/>
        <v>0</v>
      </c>
      <c r="BR261" s="224">
        <f t="shared" si="316"/>
        <v>0</v>
      </c>
      <c r="BS261" s="224">
        <f t="shared" si="317"/>
        <v>0</v>
      </c>
      <c r="BT261" s="223">
        <f t="shared" si="318"/>
        <v>0</v>
      </c>
      <c r="BU261" s="223">
        <f t="shared" si="319"/>
        <v>0</v>
      </c>
      <c r="BV261" s="223">
        <f t="shared" si="320"/>
        <v>0</v>
      </c>
      <c r="BW261" s="223">
        <f t="shared" si="321"/>
        <v>0</v>
      </c>
      <c r="BX261" s="223">
        <f t="shared" si="322"/>
        <v>0</v>
      </c>
      <c r="BY261" s="223">
        <f t="shared" si="323"/>
        <v>0</v>
      </c>
      <c r="BZ261" s="223">
        <f t="shared" si="324"/>
        <v>0</v>
      </c>
      <c r="CA261" s="223">
        <f t="shared" si="325"/>
        <v>0</v>
      </c>
      <c r="CB261" s="208">
        <f t="shared" si="326"/>
        <v>0</v>
      </c>
      <c r="CC261" s="223">
        <f t="shared" si="327"/>
        <v>0</v>
      </c>
      <c r="CD261" s="223">
        <f t="shared" si="328"/>
        <v>0</v>
      </c>
      <c r="CE261" s="224">
        <f t="shared" si="329"/>
        <v>0</v>
      </c>
      <c r="CF261" s="224">
        <f t="shared" si="330"/>
        <v>0</v>
      </c>
      <c r="CG261" s="224">
        <f t="shared" si="331"/>
        <v>0</v>
      </c>
      <c r="CH261" s="224">
        <f t="shared" si="332"/>
        <v>0</v>
      </c>
      <c r="CI261" s="224">
        <f t="shared" si="333"/>
        <v>0</v>
      </c>
      <c r="CJ261" s="224">
        <f t="shared" si="334"/>
        <v>0</v>
      </c>
      <c r="CK261" s="224">
        <f t="shared" si="335"/>
        <v>0</v>
      </c>
      <c r="CL261" s="224">
        <f t="shared" si="336"/>
        <v>0</v>
      </c>
      <c r="CM261" s="224">
        <f t="shared" si="337"/>
        <v>0</v>
      </c>
      <c r="CN261" s="224">
        <f t="shared" si="338"/>
        <v>0</v>
      </c>
      <c r="CO261" s="224">
        <f t="shared" si="339"/>
        <v>0</v>
      </c>
      <c r="CP261" s="224">
        <f t="shared" si="340"/>
        <v>0</v>
      </c>
      <c r="CQ261" s="224">
        <f t="shared" si="341"/>
        <v>0</v>
      </c>
      <c r="CR261" s="224" t="str">
        <f t="shared" si="342"/>
        <v/>
      </c>
      <c r="CS261" s="224" t="str">
        <f t="shared" si="343"/>
        <v xml:space="preserve"> </v>
      </c>
      <c r="CT261" s="224" t="str">
        <f t="shared" si="344"/>
        <v/>
      </c>
      <c r="CU261" s="224" t="str">
        <f t="shared" si="345"/>
        <v/>
      </c>
      <c r="CV261" s="224" t="str">
        <f t="shared" si="346"/>
        <v/>
      </c>
      <c r="CW261" s="224" t="str">
        <f t="shared" si="347"/>
        <v/>
      </c>
      <c r="CX261" s="224" t="str">
        <f t="shared" si="348"/>
        <v/>
      </c>
      <c r="CY261" s="224" t="str">
        <f t="shared" si="349"/>
        <v/>
      </c>
      <c r="CZ261" s="224" t="str">
        <f t="shared" si="350"/>
        <v/>
      </c>
      <c r="DA261" s="224" t="str">
        <f t="shared" si="351"/>
        <v/>
      </c>
      <c r="DB261" s="224" t="str">
        <f t="shared" si="352"/>
        <v/>
      </c>
      <c r="DC261" s="224" t="str">
        <f t="shared" si="353"/>
        <v/>
      </c>
      <c r="DD261" s="224" t="str">
        <f t="shared" si="354"/>
        <v/>
      </c>
      <c r="DE261" s="224" t="str">
        <f t="shared" si="355"/>
        <v/>
      </c>
      <c r="DF261" s="224" t="str">
        <f t="shared" si="356"/>
        <v/>
      </c>
      <c r="DG261" s="224" t="str">
        <f t="shared" si="357"/>
        <v/>
      </c>
      <c r="DH261" s="225" t="str">
        <f t="shared" si="358"/>
        <v/>
      </c>
      <c r="DI261" s="224" t="str">
        <f t="shared" si="359"/>
        <v/>
      </c>
      <c r="DJ261" s="224" t="str">
        <f t="shared" si="360"/>
        <v/>
      </c>
      <c r="DK261" s="306">
        <f t="shared" si="361"/>
        <v>0</v>
      </c>
      <c r="DL261" s="306">
        <f t="shared" si="362"/>
        <v>0</v>
      </c>
      <c r="DM261" s="306">
        <f t="shared" si="363"/>
        <v>0</v>
      </c>
      <c r="DN261" s="220"/>
      <c r="DO261" s="224" t="str">
        <f t="shared" si="364"/>
        <v/>
      </c>
      <c r="DP261" s="224" t="str">
        <f t="shared" si="365"/>
        <v/>
      </c>
      <c r="DQ261" s="307"/>
    </row>
    <row r="262" spans="1:121" ht="23.25" customHeight="1" x14ac:dyDescent="0.2">
      <c r="A262" s="249"/>
      <c r="B262" s="264"/>
      <c r="C262" s="230"/>
      <c r="D262" s="325" t="str">
        <f t="shared" si="308"/>
        <v/>
      </c>
      <c r="E262" s="265" t="str">
        <f t="shared" si="309"/>
        <v/>
      </c>
      <c r="F262" s="230"/>
      <c r="G262" s="230"/>
      <c r="H262" s="230"/>
      <c r="I262" s="200"/>
      <c r="J262" s="230"/>
      <c r="K262" s="254"/>
      <c r="L262" s="269"/>
      <c r="M262" s="230"/>
      <c r="N262" s="231"/>
      <c r="O262" s="232"/>
      <c r="P262" s="205"/>
      <c r="Q262" s="203"/>
      <c r="R262" s="231"/>
      <c r="S262" s="233"/>
      <c r="T262" s="203"/>
      <c r="U262" s="231"/>
      <c r="V262" s="233"/>
      <c r="W262" s="203"/>
      <c r="X262" s="231"/>
      <c r="Y262" s="233"/>
      <c r="Z262" s="203"/>
      <c r="AA262" s="230"/>
      <c r="AB262" s="231"/>
      <c r="AC262" s="232"/>
      <c r="AD262" s="205"/>
      <c r="AE262" s="203"/>
      <c r="AF262" s="230"/>
      <c r="AG262" s="231"/>
      <c r="AH262" s="232"/>
      <c r="AI262" s="205"/>
      <c r="AJ262" s="203"/>
      <c r="AK262" s="230"/>
      <c r="AL262" s="231"/>
      <c r="AM262" s="232"/>
      <c r="AN262" s="205"/>
      <c r="AO262" s="203"/>
      <c r="AP262" s="230"/>
      <c r="AQ262" s="231"/>
      <c r="AR262" s="232"/>
      <c r="AS262" s="205"/>
      <c r="AT262" s="203"/>
      <c r="AU262" s="230"/>
      <c r="AV262" s="231"/>
      <c r="AW262" s="232"/>
      <c r="AX262" s="205"/>
      <c r="AY262" s="203"/>
      <c r="AZ262" s="230"/>
      <c r="BA262" s="231"/>
      <c r="BB262" s="232"/>
      <c r="BC262" s="205"/>
      <c r="BD262" s="199"/>
      <c r="BE262" s="230"/>
      <c r="BF262" s="230"/>
      <c r="BG262" s="231"/>
      <c r="BH262" s="232"/>
      <c r="BI262" s="205"/>
      <c r="BJ262" s="229"/>
      <c r="BK262" s="234"/>
      <c r="BL262" s="207">
        <f t="shared" si="310"/>
        <v>0</v>
      </c>
      <c r="BM262" s="208">
        <f t="shared" si="311"/>
        <v>0</v>
      </c>
      <c r="BN262" s="208">
        <f t="shared" si="312"/>
        <v>0</v>
      </c>
      <c r="BO262" s="208">
        <f t="shared" si="313"/>
        <v>0</v>
      </c>
      <c r="BP262" s="208">
        <f t="shared" si="314"/>
        <v>0</v>
      </c>
      <c r="BQ262" s="208">
        <f t="shared" si="315"/>
        <v>0</v>
      </c>
      <c r="BR262" s="209">
        <f t="shared" si="316"/>
        <v>0</v>
      </c>
      <c r="BS262" s="209">
        <f t="shared" si="317"/>
        <v>0</v>
      </c>
      <c r="BT262" s="208">
        <f t="shared" si="318"/>
        <v>0</v>
      </c>
      <c r="BU262" s="208">
        <f t="shared" si="319"/>
        <v>0</v>
      </c>
      <c r="BV262" s="208">
        <f t="shared" si="320"/>
        <v>0</v>
      </c>
      <c r="BW262" s="208">
        <f t="shared" si="321"/>
        <v>0</v>
      </c>
      <c r="BX262" s="208">
        <f t="shared" si="322"/>
        <v>0</v>
      </c>
      <c r="BY262" s="208">
        <f t="shared" si="323"/>
        <v>0</v>
      </c>
      <c r="BZ262" s="208">
        <f t="shared" si="324"/>
        <v>0</v>
      </c>
      <c r="CA262" s="208">
        <f t="shared" si="325"/>
        <v>0</v>
      </c>
      <c r="CB262" s="208">
        <f t="shared" si="326"/>
        <v>0</v>
      </c>
      <c r="CC262" s="208">
        <f t="shared" si="327"/>
        <v>0</v>
      </c>
      <c r="CD262" s="208">
        <f t="shared" si="328"/>
        <v>0</v>
      </c>
      <c r="CE262" s="209">
        <f t="shared" si="329"/>
        <v>0</v>
      </c>
      <c r="CF262" s="209">
        <f t="shared" si="330"/>
        <v>0</v>
      </c>
      <c r="CG262" s="209">
        <f t="shared" si="331"/>
        <v>0</v>
      </c>
      <c r="CH262" s="209">
        <f t="shared" si="332"/>
        <v>0</v>
      </c>
      <c r="CI262" s="209">
        <f t="shared" si="333"/>
        <v>0</v>
      </c>
      <c r="CJ262" s="209">
        <f t="shared" si="334"/>
        <v>0</v>
      </c>
      <c r="CK262" s="209">
        <f t="shared" si="335"/>
        <v>0</v>
      </c>
      <c r="CL262" s="209">
        <f t="shared" si="336"/>
        <v>0</v>
      </c>
      <c r="CM262" s="209">
        <f t="shared" si="337"/>
        <v>0</v>
      </c>
      <c r="CN262" s="209">
        <f t="shared" si="338"/>
        <v>0</v>
      </c>
      <c r="CO262" s="209">
        <f t="shared" si="339"/>
        <v>0</v>
      </c>
      <c r="CP262" s="209">
        <f t="shared" si="340"/>
        <v>0</v>
      </c>
      <c r="CQ262" s="209">
        <f t="shared" si="341"/>
        <v>0</v>
      </c>
      <c r="CR262" s="209" t="str">
        <f t="shared" si="342"/>
        <v/>
      </c>
      <c r="CS262" s="209" t="str">
        <f t="shared" si="343"/>
        <v xml:space="preserve"> </v>
      </c>
      <c r="CT262" s="209" t="str">
        <f t="shared" si="344"/>
        <v/>
      </c>
      <c r="CU262" s="209" t="str">
        <f t="shared" si="345"/>
        <v/>
      </c>
      <c r="CV262" s="209" t="str">
        <f t="shared" si="346"/>
        <v/>
      </c>
      <c r="CW262" s="209" t="str">
        <f t="shared" si="347"/>
        <v/>
      </c>
      <c r="CX262" s="209" t="str">
        <f t="shared" si="348"/>
        <v/>
      </c>
      <c r="CY262" s="209" t="str">
        <f t="shared" si="349"/>
        <v/>
      </c>
      <c r="CZ262" s="209" t="str">
        <f t="shared" si="350"/>
        <v/>
      </c>
      <c r="DA262" s="209" t="str">
        <f t="shared" si="351"/>
        <v/>
      </c>
      <c r="DB262" s="209" t="str">
        <f t="shared" si="352"/>
        <v/>
      </c>
      <c r="DC262" s="209" t="str">
        <f t="shared" si="353"/>
        <v/>
      </c>
      <c r="DD262" s="209" t="str">
        <f t="shared" si="354"/>
        <v/>
      </c>
      <c r="DE262" s="209" t="str">
        <f t="shared" si="355"/>
        <v/>
      </c>
      <c r="DF262" s="209" t="str">
        <f t="shared" si="356"/>
        <v/>
      </c>
      <c r="DG262" s="209" t="str">
        <f t="shared" si="357"/>
        <v/>
      </c>
      <c r="DH262" s="210" t="str">
        <f t="shared" si="358"/>
        <v/>
      </c>
      <c r="DI262" s="272" t="str">
        <f t="shared" si="359"/>
        <v/>
      </c>
      <c r="DJ262" s="272" t="str">
        <f t="shared" si="360"/>
        <v/>
      </c>
      <c r="DK262" s="200">
        <f t="shared" si="361"/>
        <v>0</v>
      </c>
      <c r="DL262" s="200">
        <f t="shared" si="362"/>
        <v>0</v>
      </c>
      <c r="DM262" s="200">
        <f t="shared" si="363"/>
        <v>0</v>
      </c>
      <c r="DN262" s="200"/>
      <c r="DO262" s="272" t="str">
        <f t="shared" si="364"/>
        <v/>
      </c>
      <c r="DP262" s="272" t="str">
        <f t="shared" si="365"/>
        <v/>
      </c>
      <c r="DQ262" s="308"/>
    </row>
    <row r="263" spans="1:121" ht="23.25" customHeight="1" x14ac:dyDescent="0.2">
      <c r="A263" s="248"/>
      <c r="B263" s="263"/>
      <c r="C263" s="214"/>
      <c r="D263" s="324" t="str">
        <f t="shared" si="308"/>
        <v/>
      </c>
      <c r="E263" s="150" t="str">
        <f t="shared" si="309"/>
        <v/>
      </c>
      <c r="F263" s="214"/>
      <c r="G263" s="214"/>
      <c r="H263" s="214"/>
      <c r="I263" s="220"/>
      <c r="J263" s="214"/>
      <c r="K263" s="255"/>
      <c r="L263" s="268"/>
      <c r="M263" s="214"/>
      <c r="N263" s="215"/>
      <c r="O263" s="218"/>
      <c r="P263" s="216"/>
      <c r="Q263" s="217"/>
      <c r="R263" s="215"/>
      <c r="S263" s="219"/>
      <c r="T263" s="217"/>
      <c r="U263" s="215"/>
      <c r="V263" s="219"/>
      <c r="W263" s="217"/>
      <c r="X263" s="215"/>
      <c r="Y263" s="219"/>
      <c r="Z263" s="217"/>
      <c r="AA263" s="214"/>
      <c r="AB263" s="215"/>
      <c r="AC263" s="218"/>
      <c r="AD263" s="216"/>
      <c r="AE263" s="217"/>
      <c r="AF263" s="214"/>
      <c r="AG263" s="215"/>
      <c r="AH263" s="218"/>
      <c r="AI263" s="216"/>
      <c r="AJ263" s="217"/>
      <c r="AK263" s="214"/>
      <c r="AL263" s="215"/>
      <c r="AM263" s="218"/>
      <c r="AN263" s="216"/>
      <c r="AO263" s="217"/>
      <c r="AP263" s="214"/>
      <c r="AQ263" s="215"/>
      <c r="AR263" s="218"/>
      <c r="AS263" s="216"/>
      <c r="AT263" s="217"/>
      <c r="AU263" s="214"/>
      <c r="AV263" s="215"/>
      <c r="AW263" s="218"/>
      <c r="AX263" s="216"/>
      <c r="AY263" s="217"/>
      <c r="AZ263" s="214"/>
      <c r="BA263" s="215"/>
      <c r="BB263" s="218"/>
      <c r="BC263" s="216"/>
      <c r="BD263" s="213"/>
      <c r="BE263" s="214"/>
      <c r="BF263" s="214"/>
      <c r="BG263" s="215"/>
      <c r="BH263" s="218"/>
      <c r="BI263" s="216"/>
      <c r="BJ263" s="213"/>
      <c r="BK263" s="221"/>
      <c r="BL263" s="222">
        <f t="shared" si="310"/>
        <v>0</v>
      </c>
      <c r="BM263" s="223">
        <f t="shared" si="311"/>
        <v>0</v>
      </c>
      <c r="BN263" s="223">
        <f t="shared" si="312"/>
        <v>0</v>
      </c>
      <c r="BO263" s="223">
        <f t="shared" si="313"/>
        <v>0</v>
      </c>
      <c r="BP263" s="223">
        <f t="shared" si="314"/>
        <v>0</v>
      </c>
      <c r="BQ263" s="223">
        <f t="shared" si="315"/>
        <v>0</v>
      </c>
      <c r="BR263" s="224">
        <f t="shared" si="316"/>
        <v>0</v>
      </c>
      <c r="BS263" s="224">
        <f t="shared" si="317"/>
        <v>0</v>
      </c>
      <c r="BT263" s="223">
        <f t="shared" si="318"/>
        <v>0</v>
      </c>
      <c r="BU263" s="223">
        <f t="shared" si="319"/>
        <v>0</v>
      </c>
      <c r="BV263" s="223">
        <f t="shared" si="320"/>
        <v>0</v>
      </c>
      <c r="BW263" s="223">
        <f t="shared" si="321"/>
        <v>0</v>
      </c>
      <c r="BX263" s="223">
        <f t="shared" si="322"/>
        <v>0</v>
      </c>
      <c r="BY263" s="223">
        <f t="shared" si="323"/>
        <v>0</v>
      </c>
      <c r="BZ263" s="223">
        <f t="shared" si="324"/>
        <v>0</v>
      </c>
      <c r="CA263" s="223">
        <f t="shared" si="325"/>
        <v>0</v>
      </c>
      <c r="CB263" s="208">
        <f t="shared" si="326"/>
        <v>0</v>
      </c>
      <c r="CC263" s="223">
        <f t="shared" si="327"/>
        <v>0</v>
      </c>
      <c r="CD263" s="223">
        <f t="shared" si="328"/>
        <v>0</v>
      </c>
      <c r="CE263" s="224">
        <f t="shared" si="329"/>
        <v>0</v>
      </c>
      <c r="CF263" s="224">
        <f t="shared" si="330"/>
        <v>0</v>
      </c>
      <c r="CG263" s="224">
        <f t="shared" si="331"/>
        <v>0</v>
      </c>
      <c r="CH263" s="224">
        <f t="shared" si="332"/>
        <v>0</v>
      </c>
      <c r="CI263" s="224">
        <f t="shared" si="333"/>
        <v>0</v>
      </c>
      <c r="CJ263" s="224">
        <f t="shared" si="334"/>
        <v>0</v>
      </c>
      <c r="CK263" s="224">
        <f t="shared" si="335"/>
        <v>0</v>
      </c>
      <c r="CL263" s="224">
        <f t="shared" si="336"/>
        <v>0</v>
      </c>
      <c r="CM263" s="224">
        <f t="shared" si="337"/>
        <v>0</v>
      </c>
      <c r="CN263" s="224">
        <f t="shared" si="338"/>
        <v>0</v>
      </c>
      <c r="CO263" s="224">
        <f t="shared" si="339"/>
        <v>0</v>
      </c>
      <c r="CP263" s="224">
        <f t="shared" si="340"/>
        <v>0</v>
      </c>
      <c r="CQ263" s="224">
        <f t="shared" si="341"/>
        <v>0</v>
      </c>
      <c r="CR263" s="224" t="str">
        <f t="shared" si="342"/>
        <v/>
      </c>
      <c r="CS263" s="224" t="str">
        <f t="shared" si="343"/>
        <v xml:space="preserve"> </v>
      </c>
      <c r="CT263" s="224" t="str">
        <f t="shared" si="344"/>
        <v/>
      </c>
      <c r="CU263" s="224" t="str">
        <f t="shared" si="345"/>
        <v/>
      </c>
      <c r="CV263" s="224" t="str">
        <f t="shared" si="346"/>
        <v/>
      </c>
      <c r="CW263" s="224" t="str">
        <f t="shared" si="347"/>
        <v/>
      </c>
      <c r="CX263" s="224" t="str">
        <f t="shared" si="348"/>
        <v/>
      </c>
      <c r="CY263" s="224" t="str">
        <f t="shared" si="349"/>
        <v/>
      </c>
      <c r="CZ263" s="224" t="str">
        <f t="shared" si="350"/>
        <v/>
      </c>
      <c r="DA263" s="224" t="str">
        <f t="shared" si="351"/>
        <v/>
      </c>
      <c r="DB263" s="224" t="str">
        <f t="shared" si="352"/>
        <v/>
      </c>
      <c r="DC263" s="224" t="str">
        <f t="shared" si="353"/>
        <v/>
      </c>
      <c r="DD263" s="224" t="str">
        <f t="shared" si="354"/>
        <v/>
      </c>
      <c r="DE263" s="224" t="str">
        <f t="shared" si="355"/>
        <v/>
      </c>
      <c r="DF263" s="224" t="str">
        <f t="shared" si="356"/>
        <v/>
      </c>
      <c r="DG263" s="224" t="str">
        <f t="shared" si="357"/>
        <v/>
      </c>
      <c r="DH263" s="225" t="str">
        <f t="shared" si="358"/>
        <v/>
      </c>
      <c r="DI263" s="224" t="str">
        <f t="shared" si="359"/>
        <v/>
      </c>
      <c r="DJ263" s="224" t="str">
        <f t="shared" si="360"/>
        <v/>
      </c>
      <c r="DK263" s="306">
        <f t="shared" si="361"/>
        <v>0</v>
      </c>
      <c r="DL263" s="306">
        <f t="shared" si="362"/>
        <v>0</v>
      </c>
      <c r="DM263" s="306">
        <f t="shared" si="363"/>
        <v>0</v>
      </c>
      <c r="DN263" s="220"/>
      <c r="DO263" s="224" t="str">
        <f t="shared" si="364"/>
        <v/>
      </c>
      <c r="DP263" s="224" t="str">
        <f t="shared" si="365"/>
        <v/>
      </c>
      <c r="DQ263" s="307"/>
    </row>
    <row r="264" spans="1:121" ht="23.25" customHeight="1" x14ac:dyDescent="0.2">
      <c r="A264" s="249"/>
      <c r="B264" s="264"/>
      <c r="C264" s="230"/>
      <c r="D264" s="325" t="str">
        <f t="shared" si="308"/>
        <v/>
      </c>
      <c r="E264" s="265" t="str">
        <f t="shared" si="309"/>
        <v/>
      </c>
      <c r="F264" s="230"/>
      <c r="G264" s="230"/>
      <c r="H264" s="230"/>
      <c r="I264" s="200"/>
      <c r="J264" s="230"/>
      <c r="K264" s="254"/>
      <c r="L264" s="269"/>
      <c r="M264" s="230"/>
      <c r="N264" s="231"/>
      <c r="O264" s="232"/>
      <c r="P264" s="205"/>
      <c r="Q264" s="203"/>
      <c r="R264" s="231"/>
      <c r="S264" s="233"/>
      <c r="T264" s="203"/>
      <c r="U264" s="231"/>
      <c r="V264" s="233"/>
      <c r="W264" s="203"/>
      <c r="X264" s="231"/>
      <c r="Y264" s="233"/>
      <c r="Z264" s="203"/>
      <c r="AA264" s="230"/>
      <c r="AB264" s="231"/>
      <c r="AC264" s="232"/>
      <c r="AD264" s="205"/>
      <c r="AE264" s="203"/>
      <c r="AF264" s="230"/>
      <c r="AG264" s="231"/>
      <c r="AH264" s="232"/>
      <c r="AI264" s="205"/>
      <c r="AJ264" s="203"/>
      <c r="AK264" s="230"/>
      <c r="AL264" s="231"/>
      <c r="AM264" s="232"/>
      <c r="AN264" s="205"/>
      <c r="AO264" s="203"/>
      <c r="AP264" s="230"/>
      <c r="AQ264" s="231"/>
      <c r="AR264" s="232"/>
      <c r="AS264" s="205"/>
      <c r="AT264" s="203"/>
      <c r="AU264" s="230"/>
      <c r="AV264" s="231"/>
      <c r="AW264" s="232"/>
      <c r="AX264" s="205"/>
      <c r="AY264" s="203"/>
      <c r="AZ264" s="230"/>
      <c r="BA264" s="231"/>
      <c r="BB264" s="232"/>
      <c r="BC264" s="205"/>
      <c r="BD264" s="199"/>
      <c r="BE264" s="230"/>
      <c r="BF264" s="230"/>
      <c r="BG264" s="231"/>
      <c r="BH264" s="232"/>
      <c r="BI264" s="205"/>
      <c r="BJ264" s="229"/>
      <c r="BK264" s="234"/>
      <c r="BL264" s="207">
        <f t="shared" si="310"/>
        <v>0</v>
      </c>
      <c r="BM264" s="208">
        <f t="shared" si="311"/>
        <v>0</v>
      </c>
      <c r="BN264" s="208">
        <f t="shared" si="312"/>
        <v>0</v>
      </c>
      <c r="BO264" s="208">
        <f t="shared" si="313"/>
        <v>0</v>
      </c>
      <c r="BP264" s="208">
        <f t="shared" si="314"/>
        <v>0</v>
      </c>
      <c r="BQ264" s="208">
        <f t="shared" si="315"/>
        <v>0</v>
      </c>
      <c r="BR264" s="209">
        <f t="shared" si="316"/>
        <v>0</v>
      </c>
      <c r="BS264" s="209">
        <f t="shared" si="317"/>
        <v>0</v>
      </c>
      <c r="BT264" s="208">
        <f t="shared" si="318"/>
        <v>0</v>
      </c>
      <c r="BU264" s="208">
        <f t="shared" si="319"/>
        <v>0</v>
      </c>
      <c r="BV264" s="208">
        <f t="shared" si="320"/>
        <v>0</v>
      </c>
      <c r="BW264" s="208">
        <f t="shared" si="321"/>
        <v>0</v>
      </c>
      <c r="BX264" s="208">
        <f t="shared" si="322"/>
        <v>0</v>
      </c>
      <c r="BY264" s="208">
        <f t="shared" si="323"/>
        <v>0</v>
      </c>
      <c r="BZ264" s="208">
        <f t="shared" si="324"/>
        <v>0</v>
      </c>
      <c r="CA264" s="208">
        <f t="shared" si="325"/>
        <v>0</v>
      </c>
      <c r="CB264" s="208">
        <f t="shared" si="326"/>
        <v>0</v>
      </c>
      <c r="CC264" s="208">
        <f t="shared" si="327"/>
        <v>0</v>
      </c>
      <c r="CD264" s="208">
        <f t="shared" si="328"/>
        <v>0</v>
      </c>
      <c r="CE264" s="209">
        <f t="shared" si="329"/>
        <v>0</v>
      </c>
      <c r="CF264" s="209">
        <f t="shared" si="330"/>
        <v>0</v>
      </c>
      <c r="CG264" s="209">
        <f t="shared" si="331"/>
        <v>0</v>
      </c>
      <c r="CH264" s="209">
        <f t="shared" si="332"/>
        <v>0</v>
      </c>
      <c r="CI264" s="209">
        <f t="shared" si="333"/>
        <v>0</v>
      </c>
      <c r="CJ264" s="209">
        <f t="shared" si="334"/>
        <v>0</v>
      </c>
      <c r="CK264" s="209">
        <f t="shared" si="335"/>
        <v>0</v>
      </c>
      <c r="CL264" s="209">
        <f t="shared" si="336"/>
        <v>0</v>
      </c>
      <c r="CM264" s="209">
        <f t="shared" si="337"/>
        <v>0</v>
      </c>
      <c r="CN264" s="209">
        <f t="shared" si="338"/>
        <v>0</v>
      </c>
      <c r="CO264" s="209">
        <f t="shared" si="339"/>
        <v>0</v>
      </c>
      <c r="CP264" s="209">
        <f t="shared" si="340"/>
        <v>0</v>
      </c>
      <c r="CQ264" s="209">
        <f t="shared" si="341"/>
        <v>0</v>
      </c>
      <c r="CR264" s="209" t="str">
        <f t="shared" si="342"/>
        <v/>
      </c>
      <c r="CS264" s="209" t="str">
        <f t="shared" si="343"/>
        <v xml:space="preserve"> </v>
      </c>
      <c r="CT264" s="209" t="str">
        <f t="shared" si="344"/>
        <v/>
      </c>
      <c r="CU264" s="209" t="str">
        <f t="shared" si="345"/>
        <v/>
      </c>
      <c r="CV264" s="209" t="str">
        <f t="shared" si="346"/>
        <v/>
      </c>
      <c r="CW264" s="209" t="str">
        <f t="shared" si="347"/>
        <v/>
      </c>
      <c r="CX264" s="209" t="str">
        <f t="shared" si="348"/>
        <v/>
      </c>
      <c r="CY264" s="209" t="str">
        <f t="shared" si="349"/>
        <v/>
      </c>
      <c r="CZ264" s="209" t="str">
        <f t="shared" si="350"/>
        <v/>
      </c>
      <c r="DA264" s="209" t="str">
        <f t="shared" si="351"/>
        <v/>
      </c>
      <c r="DB264" s="209" t="str">
        <f t="shared" si="352"/>
        <v/>
      </c>
      <c r="DC264" s="209" t="str">
        <f t="shared" si="353"/>
        <v/>
      </c>
      <c r="DD264" s="209" t="str">
        <f t="shared" si="354"/>
        <v/>
      </c>
      <c r="DE264" s="209" t="str">
        <f t="shared" si="355"/>
        <v/>
      </c>
      <c r="DF264" s="209" t="str">
        <f t="shared" si="356"/>
        <v/>
      </c>
      <c r="DG264" s="209" t="str">
        <f t="shared" si="357"/>
        <v/>
      </c>
      <c r="DH264" s="210" t="str">
        <f t="shared" si="358"/>
        <v/>
      </c>
      <c r="DI264" s="272" t="str">
        <f t="shared" si="359"/>
        <v/>
      </c>
      <c r="DJ264" s="272" t="str">
        <f t="shared" si="360"/>
        <v/>
      </c>
      <c r="DK264" s="200">
        <f t="shared" si="361"/>
        <v>0</v>
      </c>
      <c r="DL264" s="200">
        <f t="shared" si="362"/>
        <v>0</v>
      </c>
      <c r="DM264" s="200">
        <f t="shared" si="363"/>
        <v>0</v>
      </c>
      <c r="DN264" s="200"/>
      <c r="DO264" s="272" t="str">
        <f t="shared" si="364"/>
        <v/>
      </c>
      <c r="DP264" s="272" t="str">
        <f t="shared" si="365"/>
        <v/>
      </c>
      <c r="DQ264" s="308"/>
    </row>
    <row r="265" spans="1:121" ht="23.25" customHeight="1" x14ac:dyDescent="0.2">
      <c r="A265" s="248"/>
      <c r="B265" s="263"/>
      <c r="C265" s="214"/>
      <c r="D265" s="324" t="str">
        <f t="shared" si="308"/>
        <v/>
      </c>
      <c r="E265" s="150" t="str">
        <f t="shared" si="309"/>
        <v/>
      </c>
      <c r="F265" s="214"/>
      <c r="G265" s="214"/>
      <c r="H265" s="214"/>
      <c r="I265" s="220"/>
      <c r="J265" s="214"/>
      <c r="K265" s="255"/>
      <c r="L265" s="268"/>
      <c r="M265" s="214"/>
      <c r="N265" s="215"/>
      <c r="O265" s="218"/>
      <c r="P265" s="216"/>
      <c r="Q265" s="217"/>
      <c r="R265" s="215"/>
      <c r="S265" s="219"/>
      <c r="T265" s="217"/>
      <c r="U265" s="215"/>
      <c r="V265" s="219"/>
      <c r="W265" s="217"/>
      <c r="X265" s="215"/>
      <c r="Y265" s="219"/>
      <c r="Z265" s="217"/>
      <c r="AA265" s="214"/>
      <c r="AB265" s="215"/>
      <c r="AC265" s="218"/>
      <c r="AD265" s="216"/>
      <c r="AE265" s="217"/>
      <c r="AF265" s="214"/>
      <c r="AG265" s="215"/>
      <c r="AH265" s="218"/>
      <c r="AI265" s="216"/>
      <c r="AJ265" s="217"/>
      <c r="AK265" s="214"/>
      <c r="AL265" s="215"/>
      <c r="AM265" s="218"/>
      <c r="AN265" s="216"/>
      <c r="AO265" s="217"/>
      <c r="AP265" s="214"/>
      <c r="AQ265" s="215"/>
      <c r="AR265" s="218"/>
      <c r="AS265" s="216"/>
      <c r="AT265" s="217"/>
      <c r="AU265" s="214"/>
      <c r="AV265" s="215"/>
      <c r="AW265" s="218"/>
      <c r="AX265" s="216"/>
      <c r="AY265" s="217"/>
      <c r="AZ265" s="214"/>
      <c r="BA265" s="215"/>
      <c r="BB265" s="218"/>
      <c r="BC265" s="216"/>
      <c r="BD265" s="213"/>
      <c r="BE265" s="214"/>
      <c r="BF265" s="214"/>
      <c r="BG265" s="215"/>
      <c r="BH265" s="218"/>
      <c r="BI265" s="216"/>
      <c r="BJ265" s="213"/>
      <c r="BK265" s="221"/>
      <c r="BL265" s="222">
        <f t="shared" si="310"/>
        <v>0</v>
      </c>
      <c r="BM265" s="223">
        <f t="shared" si="311"/>
        <v>0</v>
      </c>
      <c r="BN265" s="223">
        <f t="shared" si="312"/>
        <v>0</v>
      </c>
      <c r="BO265" s="223">
        <f t="shared" si="313"/>
        <v>0</v>
      </c>
      <c r="BP265" s="223">
        <f t="shared" si="314"/>
        <v>0</v>
      </c>
      <c r="BQ265" s="223">
        <f t="shared" si="315"/>
        <v>0</v>
      </c>
      <c r="BR265" s="224">
        <f t="shared" si="316"/>
        <v>0</v>
      </c>
      <c r="BS265" s="224">
        <f t="shared" si="317"/>
        <v>0</v>
      </c>
      <c r="BT265" s="223">
        <f t="shared" si="318"/>
        <v>0</v>
      </c>
      <c r="BU265" s="223">
        <f t="shared" si="319"/>
        <v>0</v>
      </c>
      <c r="BV265" s="223">
        <f t="shared" si="320"/>
        <v>0</v>
      </c>
      <c r="BW265" s="223">
        <f t="shared" si="321"/>
        <v>0</v>
      </c>
      <c r="BX265" s="223">
        <f t="shared" si="322"/>
        <v>0</v>
      </c>
      <c r="BY265" s="223">
        <f t="shared" si="323"/>
        <v>0</v>
      </c>
      <c r="BZ265" s="223">
        <f t="shared" si="324"/>
        <v>0</v>
      </c>
      <c r="CA265" s="223">
        <f t="shared" si="325"/>
        <v>0</v>
      </c>
      <c r="CB265" s="208">
        <f t="shared" si="326"/>
        <v>0</v>
      </c>
      <c r="CC265" s="223">
        <f t="shared" si="327"/>
        <v>0</v>
      </c>
      <c r="CD265" s="223">
        <f t="shared" si="328"/>
        <v>0</v>
      </c>
      <c r="CE265" s="224">
        <f t="shared" si="329"/>
        <v>0</v>
      </c>
      <c r="CF265" s="224">
        <f t="shared" si="330"/>
        <v>0</v>
      </c>
      <c r="CG265" s="224">
        <f t="shared" si="331"/>
        <v>0</v>
      </c>
      <c r="CH265" s="224">
        <f t="shared" si="332"/>
        <v>0</v>
      </c>
      <c r="CI265" s="224">
        <f t="shared" si="333"/>
        <v>0</v>
      </c>
      <c r="CJ265" s="224">
        <f t="shared" si="334"/>
        <v>0</v>
      </c>
      <c r="CK265" s="224">
        <f t="shared" si="335"/>
        <v>0</v>
      </c>
      <c r="CL265" s="224">
        <f t="shared" si="336"/>
        <v>0</v>
      </c>
      <c r="CM265" s="224">
        <f t="shared" si="337"/>
        <v>0</v>
      </c>
      <c r="CN265" s="224">
        <f t="shared" si="338"/>
        <v>0</v>
      </c>
      <c r="CO265" s="224">
        <f t="shared" si="339"/>
        <v>0</v>
      </c>
      <c r="CP265" s="224">
        <f t="shared" si="340"/>
        <v>0</v>
      </c>
      <c r="CQ265" s="224">
        <f t="shared" si="341"/>
        <v>0</v>
      </c>
      <c r="CR265" s="224" t="str">
        <f t="shared" si="342"/>
        <v/>
      </c>
      <c r="CS265" s="224" t="str">
        <f t="shared" si="343"/>
        <v xml:space="preserve"> </v>
      </c>
      <c r="CT265" s="224" t="str">
        <f t="shared" si="344"/>
        <v/>
      </c>
      <c r="CU265" s="224" t="str">
        <f t="shared" si="345"/>
        <v/>
      </c>
      <c r="CV265" s="224" t="str">
        <f t="shared" si="346"/>
        <v/>
      </c>
      <c r="CW265" s="224" t="str">
        <f t="shared" si="347"/>
        <v/>
      </c>
      <c r="CX265" s="224" t="str">
        <f t="shared" si="348"/>
        <v/>
      </c>
      <c r="CY265" s="224" t="str">
        <f t="shared" si="349"/>
        <v/>
      </c>
      <c r="CZ265" s="224" t="str">
        <f t="shared" si="350"/>
        <v/>
      </c>
      <c r="DA265" s="224" t="str">
        <f t="shared" si="351"/>
        <v/>
      </c>
      <c r="DB265" s="224" t="str">
        <f t="shared" si="352"/>
        <v/>
      </c>
      <c r="DC265" s="224" t="str">
        <f t="shared" si="353"/>
        <v/>
      </c>
      <c r="DD265" s="224" t="str">
        <f t="shared" si="354"/>
        <v/>
      </c>
      <c r="DE265" s="224" t="str">
        <f t="shared" si="355"/>
        <v/>
      </c>
      <c r="DF265" s="224" t="str">
        <f t="shared" si="356"/>
        <v/>
      </c>
      <c r="DG265" s="224" t="str">
        <f t="shared" si="357"/>
        <v/>
      </c>
      <c r="DH265" s="225" t="str">
        <f t="shared" si="358"/>
        <v/>
      </c>
      <c r="DI265" s="224" t="str">
        <f t="shared" si="359"/>
        <v/>
      </c>
      <c r="DJ265" s="224" t="str">
        <f t="shared" si="360"/>
        <v/>
      </c>
      <c r="DK265" s="306">
        <f t="shared" si="361"/>
        <v>0</v>
      </c>
      <c r="DL265" s="306">
        <f t="shared" si="362"/>
        <v>0</v>
      </c>
      <c r="DM265" s="306">
        <f t="shared" si="363"/>
        <v>0</v>
      </c>
      <c r="DN265" s="220"/>
      <c r="DO265" s="224" t="str">
        <f t="shared" si="364"/>
        <v/>
      </c>
      <c r="DP265" s="224" t="str">
        <f t="shared" si="365"/>
        <v/>
      </c>
      <c r="DQ265" s="307"/>
    </row>
    <row r="266" spans="1:121" ht="23.25" customHeight="1" x14ac:dyDescent="0.2">
      <c r="A266" s="249"/>
      <c r="B266" s="264"/>
      <c r="C266" s="230"/>
      <c r="D266" s="325" t="str">
        <f t="shared" si="308"/>
        <v/>
      </c>
      <c r="E266" s="265" t="str">
        <f t="shared" si="309"/>
        <v/>
      </c>
      <c r="F266" s="230"/>
      <c r="G266" s="230"/>
      <c r="H266" s="230"/>
      <c r="I266" s="200"/>
      <c r="J266" s="230"/>
      <c r="K266" s="254"/>
      <c r="L266" s="269"/>
      <c r="M266" s="230"/>
      <c r="N266" s="231"/>
      <c r="O266" s="232"/>
      <c r="P266" s="205"/>
      <c r="Q266" s="203"/>
      <c r="R266" s="231"/>
      <c r="S266" s="233"/>
      <c r="T266" s="203"/>
      <c r="U266" s="231"/>
      <c r="V266" s="233"/>
      <c r="W266" s="203"/>
      <c r="X266" s="231"/>
      <c r="Y266" s="233"/>
      <c r="Z266" s="203"/>
      <c r="AA266" s="230"/>
      <c r="AB266" s="231"/>
      <c r="AC266" s="232"/>
      <c r="AD266" s="205"/>
      <c r="AE266" s="203"/>
      <c r="AF266" s="230"/>
      <c r="AG266" s="231"/>
      <c r="AH266" s="232"/>
      <c r="AI266" s="205"/>
      <c r="AJ266" s="203"/>
      <c r="AK266" s="230"/>
      <c r="AL266" s="231"/>
      <c r="AM266" s="232"/>
      <c r="AN266" s="205"/>
      <c r="AO266" s="203"/>
      <c r="AP266" s="230"/>
      <c r="AQ266" s="231"/>
      <c r="AR266" s="232"/>
      <c r="AS266" s="205"/>
      <c r="AT266" s="203"/>
      <c r="AU266" s="230"/>
      <c r="AV266" s="231"/>
      <c r="AW266" s="232"/>
      <c r="AX266" s="205"/>
      <c r="AY266" s="203"/>
      <c r="AZ266" s="230"/>
      <c r="BA266" s="231"/>
      <c r="BB266" s="232"/>
      <c r="BC266" s="205"/>
      <c r="BD266" s="199"/>
      <c r="BE266" s="230"/>
      <c r="BF266" s="230"/>
      <c r="BG266" s="231"/>
      <c r="BH266" s="232"/>
      <c r="BI266" s="205"/>
      <c r="BJ266" s="229"/>
      <c r="BK266" s="234"/>
      <c r="BL266" s="207">
        <f t="shared" si="310"/>
        <v>0</v>
      </c>
      <c r="BM266" s="208">
        <f t="shared" si="311"/>
        <v>0</v>
      </c>
      <c r="BN266" s="208">
        <f t="shared" si="312"/>
        <v>0</v>
      </c>
      <c r="BO266" s="208">
        <f t="shared" si="313"/>
        <v>0</v>
      </c>
      <c r="BP266" s="208">
        <f t="shared" si="314"/>
        <v>0</v>
      </c>
      <c r="BQ266" s="208">
        <f t="shared" si="315"/>
        <v>0</v>
      </c>
      <c r="BR266" s="209">
        <f t="shared" si="316"/>
        <v>0</v>
      </c>
      <c r="BS266" s="209">
        <f t="shared" si="317"/>
        <v>0</v>
      </c>
      <c r="BT266" s="208">
        <f t="shared" si="318"/>
        <v>0</v>
      </c>
      <c r="BU266" s="208">
        <f t="shared" si="319"/>
        <v>0</v>
      </c>
      <c r="BV266" s="208">
        <f t="shared" si="320"/>
        <v>0</v>
      </c>
      <c r="BW266" s="208">
        <f t="shared" si="321"/>
        <v>0</v>
      </c>
      <c r="BX266" s="208">
        <f t="shared" si="322"/>
        <v>0</v>
      </c>
      <c r="BY266" s="208">
        <f t="shared" si="323"/>
        <v>0</v>
      </c>
      <c r="BZ266" s="208">
        <f t="shared" si="324"/>
        <v>0</v>
      </c>
      <c r="CA266" s="208">
        <f t="shared" si="325"/>
        <v>0</v>
      </c>
      <c r="CB266" s="208">
        <f t="shared" si="326"/>
        <v>0</v>
      </c>
      <c r="CC266" s="208">
        <f t="shared" si="327"/>
        <v>0</v>
      </c>
      <c r="CD266" s="208">
        <f t="shared" si="328"/>
        <v>0</v>
      </c>
      <c r="CE266" s="209">
        <f t="shared" si="329"/>
        <v>0</v>
      </c>
      <c r="CF266" s="209">
        <f t="shared" si="330"/>
        <v>0</v>
      </c>
      <c r="CG266" s="209">
        <f t="shared" si="331"/>
        <v>0</v>
      </c>
      <c r="CH266" s="209">
        <f t="shared" si="332"/>
        <v>0</v>
      </c>
      <c r="CI266" s="209">
        <f t="shared" si="333"/>
        <v>0</v>
      </c>
      <c r="CJ266" s="209">
        <f t="shared" si="334"/>
        <v>0</v>
      </c>
      <c r="CK266" s="209">
        <f t="shared" si="335"/>
        <v>0</v>
      </c>
      <c r="CL266" s="209">
        <f t="shared" si="336"/>
        <v>0</v>
      </c>
      <c r="CM266" s="209">
        <f t="shared" si="337"/>
        <v>0</v>
      </c>
      <c r="CN266" s="209">
        <f t="shared" si="338"/>
        <v>0</v>
      </c>
      <c r="CO266" s="209">
        <f t="shared" si="339"/>
        <v>0</v>
      </c>
      <c r="CP266" s="209">
        <f t="shared" si="340"/>
        <v>0</v>
      </c>
      <c r="CQ266" s="209">
        <f t="shared" si="341"/>
        <v>0</v>
      </c>
      <c r="CR266" s="209" t="str">
        <f t="shared" si="342"/>
        <v/>
      </c>
      <c r="CS266" s="209" t="str">
        <f t="shared" si="343"/>
        <v xml:space="preserve"> </v>
      </c>
      <c r="CT266" s="209" t="str">
        <f t="shared" si="344"/>
        <v/>
      </c>
      <c r="CU266" s="209" t="str">
        <f t="shared" si="345"/>
        <v/>
      </c>
      <c r="CV266" s="209" t="str">
        <f t="shared" si="346"/>
        <v/>
      </c>
      <c r="CW266" s="209" t="str">
        <f t="shared" si="347"/>
        <v/>
      </c>
      <c r="CX266" s="209" t="str">
        <f t="shared" si="348"/>
        <v/>
      </c>
      <c r="CY266" s="209" t="str">
        <f t="shared" si="349"/>
        <v/>
      </c>
      <c r="CZ266" s="209" t="str">
        <f t="shared" si="350"/>
        <v/>
      </c>
      <c r="DA266" s="209" t="str">
        <f t="shared" si="351"/>
        <v/>
      </c>
      <c r="DB266" s="209" t="str">
        <f t="shared" si="352"/>
        <v/>
      </c>
      <c r="DC266" s="209" t="str">
        <f t="shared" si="353"/>
        <v/>
      </c>
      <c r="DD266" s="209" t="str">
        <f t="shared" si="354"/>
        <v/>
      </c>
      <c r="DE266" s="209" t="str">
        <f t="shared" si="355"/>
        <v/>
      </c>
      <c r="DF266" s="209" t="str">
        <f t="shared" si="356"/>
        <v/>
      </c>
      <c r="DG266" s="209" t="str">
        <f t="shared" si="357"/>
        <v/>
      </c>
      <c r="DH266" s="210" t="str">
        <f t="shared" si="358"/>
        <v/>
      </c>
      <c r="DI266" s="272" t="str">
        <f t="shared" si="359"/>
        <v/>
      </c>
      <c r="DJ266" s="272" t="str">
        <f t="shared" si="360"/>
        <v/>
      </c>
      <c r="DK266" s="200">
        <f t="shared" si="361"/>
        <v>0</v>
      </c>
      <c r="DL266" s="200">
        <f t="shared" si="362"/>
        <v>0</v>
      </c>
      <c r="DM266" s="200">
        <f t="shared" si="363"/>
        <v>0</v>
      </c>
      <c r="DN266" s="200"/>
      <c r="DO266" s="272" t="str">
        <f t="shared" si="364"/>
        <v/>
      </c>
      <c r="DP266" s="272" t="str">
        <f t="shared" si="365"/>
        <v/>
      </c>
      <c r="DQ266" s="308"/>
    </row>
    <row r="267" spans="1:121" ht="23.25" customHeight="1" x14ac:dyDescent="0.2">
      <c r="A267" s="248"/>
      <c r="B267" s="263"/>
      <c r="C267" s="214"/>
      <c r="D267" s="324" t="str">
        <f t="shared" si="308"/>
        <v/>
      </c>
      <c r="E267" s="150" t="str">
        <f t="shared" si="309"/>
        <v/>
      </c>
      <c r="F267" s="214"/>
      <c r="G267" s="214"/>
      <c r="H267" s="214"/>
      <c r="I267" s="220"/>
      <c r="J267" s="214"/>
      <c r="K267" s="255"/>
      <c r="L267" s="268"/>
      <c r="M267" s="214"/>
      <c r="N267" s="215"/>
      <c r="O267" s="218"/>
      <c r="P267" s="216"/>
      <c r="Q267" s="217"/>
      <c r="R267" s="215"/>
      <c r="S267" s="219"/>
      <c r="T267" s="217"/>
      <c r="U267" s="215"/>
      <c r="V267" s="219"/>
      <c r="W267" s="217"/>
      <c r="X267" s="215"/>
      <c r="Y267" s="219"/>
      <c r="Z267" s="217"/>
      <c r="AA267" s="214"/>
      <c r="AB267" s="215"/>
      <c r="AC267" s="218"/>
      <c r="AD267" s="216"/>
      <c r="AE267" s="217"/>
      <c r="AF267" s="214"/>
      <c r="AG267" s="215"/>
      <c r="AH267" s="218"/>
      <c r="AI267" s="216"/>
      <c r="AJ267" s="217"/>
      <c r="AK267" s="214"/>
      <c r="AL267" s="215"/>
      <c r="AM267" s="218"/>
      <c r="AN267" s="216"/>
      <c r="AO267" s="217"/>
      <c r="AP267" s="214"/>
      <c r="AQ267" s="215"/>
      <c r="AR267" s="218"/>
      <c r="AS267" s="216"/>
      <c r="AT267" s="217"/>
      <c r="AU267" s="214"/>
      <c r="AV267" s="215"/>
      <c r="AW267" s="218"/>
      <c r="AX267" s="216"/>
      <c r="AY267" s="217"/>
      <c r="AZ267" s="214"/>
      <c r="BA267" s="215"/>
      <c r="BB267" s="218"/>
      <c r="BC267" s="216"/>
      <c r="BD267" s="213"/>
      <c r="BE267" s="214"/>
      <c r="BF267" s="214"/>
      <c r="BG267" s="215"/>
      <c r="BH267" s="218"/>
      <c r="BI267" s="216"/>
      <c r="BJ267" s="213"/>
      <c r="BK267" s="221"/>
      <c r="BL267" s="222">
        <f t="shared" si="310"/>
        <v>0</v>
      </c>
      <c r="BM267" s="223">
        <f t="shared" si="311"/>
        <v>0</v>
      </c>
      <c r="BN267" s="223">
        <f t="shared" si="312"/>
        <v>0</v>
      </c>
      <c r="BO267" s="223">
        <f t="shared" si="313"/>
        <v>0</v>
      </c>
      <c r="BP267" s="223">
        <f t="shared" si="314"/>
        <v>0</v>
      </c>
      <c r="BQ267" s="223">
        <f t="shared" si="315"/>
        <v>0</v>
      </c>
      <c r="BR267" s="224">
        <f t="shared" si="316"/>
        <v>0</v>
      </c>
      <c r="BS267" s="224">
        <f t="shared" si="317"/>
        <v>0</v>
      </c>
      <c r="BT267" s="223">
        <f t="shared" si="318"/>
        <v>0</v>
      </c>
      <c r="BU267" s="223">
        <f t="shared" si="319"/>
        <v>0</v>
      </c>
      <c r="BV267" s="223">
        <f t="shared" si="320"/>
        <v>0</v>
      </c>
      <c r="BW267" s="223">
        <f t="shared" si="321"/>
        <v>0</v>
      </c>
      <c r="BX267" s="223">
        <f t="shared" si="322"/>
        <v>0</v>
      </c>
      <c r="BY267" s="223">
        <f t="shared" si="323"/>
        <v>0</v>
      </c>
      <c r="BZ267" s="223">
        <f t="shared" si="324"/>
        <v>0</v>
      </c>
      <c r="CA267" s="223">
        <f t="shared" si="325"/>
        <v>0</v>
      </c>
      <c r="CB267" s="208">
        <f t="shared" si="326"/>
        <v>0</v>
      </c>
      <c r="CC267" s="223">
        <f t="shared" si="327"/>
        <v>0</v>
      </c>
      <c r="CD267" s="223">
        <f t="shared" si="328"/>
        <v>0</v>
      </c>
      <c r="CE267" s="224">
        <f t="shared" si="329"/>
        <v>0</v>
      </c>
      <c r="CF267" s="224">
        <f t="shared" si="330"/>
        <v>0</v>
      </c>
      <c r="CG267" s="224">
        <f t="shared" si="331"/>
        <v>0</v>
      </c>
      <c r="CH267" s="224">
        <f t="shared" si="332"/>
        <v>0</v>
      </c>
      <c r="CI267" s="224">
        <f t="shared" si="333"/>
        <v>0</v>
      </c>
      <c r="CJ267" s="224">
        <f t="shared" si="334"/>
        <v>0</v>
      </c>
      <c r="CK267" s="224">
        <f t="shared" si="335"/>
        <v>0</v>
      </c>
      <c r="CL267" s="224">
        <f t="shared" si="336"/>
        <v>0</v>
      </c>
      <c r="CM267" s="224">
        <f t="shared" si="337"/>
        <v>0</v>
      </c>
      <c r="CN267" s="224">
        <f t="shared" si="338"/>
        <v>0</v>
      </c>
      <c r="CO267" s="224">
        <f t="shared" si="339"/>
        <v>0</v>
      </c>
      <c r="CP267" s="224">
        <f t="shared" si="340"/>
        <v>0</v>
      </c>
      <c r="CQ267" s="224">
        <f t="shared" si="341"/>
        <v>0</v>
      </c>
      <c r="CR267" s="224" t="str">
        <f t="shared" si="342"/>
        <v/>
      </c>
      <c r="CS267" s="224" t="str">
        <f t="shared" si="343"/>
        <v xml:space="preserve"> </v>
      </c>
      <c r="CT267" s="224" t="str">
        <f t="shared" si="344"/>
        <v/>
      </c>
      <c r="CU267" s="224" t="str">
        <f t="shared" si="345"/>
        <v/>
      </c>
      <c r="CV267" s="224" t="str">
        <f t="shared" si="346"/>
        <v/>
      </c>
      <c r="CW267" s="224" t="str">
        <f t="shared" si="347"/>
        <v/>
      </c>
      <c r="CX267" s="224" t="str">
        <f t="shared" si="348"/>
        <v/>
      </c>
      <c r="CY267" s="224" t="str">
        <f t="shared" si="349"/>
        <v/>
      </c>
      <c r="CZ267" s="224" t="str">
        <f t="shared" si="350"/>
        <v/>
      </c>
      <c r="DA267" s="224" t="str">
        <f t="shared" si="351"/>
        <v/>
      </c>
      <c r="DB267" s="224" t="str">
        <f t="shared" si="352"/>
        <v/>
      </c>
      <c r="DC267" s="224" t="str">
        <f t="shared" si="353"/>
        <v/>
      </c>
      <c r="DD267" s="224" t="str">
        <f t="shared" si="354"/>
        <v/>
      </c>
      <c r="DE267" s="224" t="str">
        <f t="shared" si="355"/>
        <v/>
      </c>
      <c r="DF267" s="224" t="str">
        <f t="shared" si="356"/>
        <v/>
      </c>
      <c r="DG267" s="224" t="str">
        <f t="shared" si="357"/>
        <v/>
      </c>
      <c r="DH267" s="225" t="str">
        <f t="shared" si="358"/>
        <v/>
      </c>
      <c r="DI267" s="224" t="str">
        <f t="shared" si="359"/>
        <v/>
      </c>
      <c r="DJ267" s="224" t="str">
        <f t="shared" si="360"/>
        <v/>
      </c>
      <c r="DK267" s="306">
        <f t="shared" si="361"/>
        <v>0</v>
      </c>
      <c r="DL267" s="306">
        <f t="shared" si="362"/>
        <v>0</v>
      </c>
      <c r="DM267" s="306">
        <f t="shared" si="363"/>
        <v>0</v>
      </c>
      <c r="DN267" s="220"/>
      <c r="DO267" s="224" t="str">
        <f t="shared" si="364"/>
        <v/>
      </c>
      <c r="DP267" s="224" t="str">
        <f t="shared" si="365"/>
        <v/>
      </c>
      <c r="DQ267" s="307"/>
    </row>
    <row r="268" spans="1:121" ht="23.25" customHeight="1" x14ac:dyDescent="0.2">
      <c r="A268" s="249"/>
      <c r="B268" s="264"/>
      <c r="C268" s="230"/>
      <c r="D268" s="325" t="str">
        <f t="shared" ref="D268:D303" si="366">IF(C268="","",C268/12)</f>
        <v/>
      </c>
      <c r="E268" s="265" t="str">
        <f t="shared" ref="E268:E303" si="367">IF(D268&lt;&gt;"",IF(D268&lt;5,"moins de 5",IF(D268&lt;15,"5-15","adulte")),"")</f>
        <v/>
      </c>
      <c r="F268" s="230"/>
      <c r="G268" s="230"/>
      <c r="H268" s="230"/>
      <c r="I268" s="200"/>
      <c r="J268" s="230"/>
      <c r="K268" s="254"/>
      <c r="L268" s="269"/>
      <c r="M268" s="230"/>
      <c r="N268" s="231"/>
      <c r="O268" s="232"/>
      <c r="P268" s="205"/>
      <c r="Q268" s="203"/>
      <c r="R268" s="231"/>
      <c r="S268" s="233"/>
      <c r="T268" s="203"/>
      <c r="U268" s="231"/>
      <c r="V268" s="233"/>
      <c r="W268" s="203"/>
      <c r="X268" s="231"/>
      <c r="Y268" s="233"/>
      <c r="Z268" s="203"/>
      <c r="AA268" s="230"/>
      <c r="AB268" s="231"/>
      <c r="AC268" s="232"/>
      <c r="AD268" s="205"/>
      <c r="AE268" s="203"/>
      <c r="AF268" s="230"/>
      <c r="AG268" s="231"/>
      <c r="AH268" s="232"/>
      <c r="AI268" s="205"/>
      <c r="AJ268" s="203"/>
      <c r="AK268" s="230"/>
      <c r="AL268" s="231"/>
      <c r="AM268" s="232"/>
      <c r="AN268" s="205"/>
      <c r="AO268" s="203"/>
      <c r="AP268" s="230"/>
      <c r="AQ268" s="231"/>
      <c r="AR268" s="232"/>
      <c r="AS268" s="205"/>
      <c r="AT268" s="203"/>
      <c r="AU268" s="230"/>
      <c r="AV268" s="231"/>
      <c r="AW268" s="232"/>
      <c r="AX268" s="205"/>
      <c r="AY268" s="203"/>
      <c r="AZ268" s="230"/>
      <c r="BA268" s="231"/>
      <c r="BB268" s="232"/>
      <c r="BC268" s="205"/>
      <c r="BD268" s="199"/>
      <c r="BE268" s="230"/>
      <c r="BF268" s="230"/>
      <c r="BG268" s="231"/>
      <c r="BH268" s="232"/>
      <c r="BI268" s="205"/>
      <c r="BJ268" s="229"/>
      <c r="BK268" s="234"/>
      <c r="BL268" s="207">
        <f t="shared" ref="BL268:BL303" si="368">IF(AND(Q268="O",S268&gt;0),1,0)</f>
        <v>0</v>
      </c>
      <c r="BM268" s="208">
        <f t="shared" ref="BM268:BM303" si="369">IF(O268&lt;&gt;"",IF(V268&gt;O268,1,0),0)</f>
        <v>0</v>
      </c>
      <c r="BN268" s="208">
        <f t="shared" ref="BN268:BN303" si="370">IF(AND(T268="O",V268&gt;0),1,0)</f>
        <v>0</v>
      </c>
      <c r="BO268" s="208">
        <f t="shared" ref="BO268:BO303" si="371">IF(O268&lt;&gt;"",IF(Y268&gt;=(0.25*O268),1,0),0)</f>
        <v>0</v>
      </c>
      <c r="BP268" s="208">
        <f t="shared" ref="BP268:BP303" si="372">IF((Y268&gt;0),IF( (X268&gt;=37.5),1,0),0)</f>
        <v>0</v>
      </c>
      <c r="BQ268" s="208">
        <f t="shared" ref="BQ268:BQ303" si="373">IF(AND(W268="O",Y268&gt;0),1,0)</f>
        <v>0</v>
      </c>
      <c r="BR268" s="209">
        <f t="shared" ref="BR268:BR303" si="374">IF(ROUNDUP((BQ268+BP268+BO268+BN268+BM268+BL268)/6,0)=1,1,0)</f>
        <v>0</v>
      </c>
      <c r="BS268" s="209">
        <f t="shared" ref="BS268:BS303" si="375">IF(AND(OR(BD268="Jour4",BD268="Jour5",BD268="Jour6"),BH268&gt;0),IF(OR(BE268="O",BF268="O",BG268&gt;=37.5),1,0),0)</f>
        <v>0</v>
      </c>
      <c r="BT268" s="208">
        <f t="shared" ref="BT268:BT303" si="376">IF((AC268&gt;0),IF(OR(Z268="O",AA268="O",AB268&gt;=37.5),1,0),0)</f>
        <v>0</v>
      </c>
      <c r="BU268" s="208">
        <f t="shared" ref="BU268:BU303" si="377">IF(AND(OR(BD268="Jour8",BD268="Jour9",BD268="Jour10",BD268="Jour11",BD268="Jour12",BD268="Jour13"),BH268&gt;0),IF(OR(BE268="O",BF268="O",BG268&gt;=37.5),1,0),0)</f>
        <v>0</v>
      </c>
      <c r="BV268" s="208">
        <f t="shared" ref="BV268:BV303" si="378">IF((AH268&gt;0),IF(OR(AE268="O",AF268="O",AG268&gt;=37.5),1,0),0)</f>
        <v>0</v>
      </c>
      <c r="BW268" s="208">
        <f t="shared" ref="BW268:BW303" si="379">IF(AND(OR(BD268="Jour15",BD268="Jour16",BD268="Jour17",BD268="Jour18",BD268="Jour19",BD268="Jour20"),BH268&gt;0),IF(OR(BE268="O",BF268="O",BG268&gt;=37.5),1,0),0)</f>
        <v>0</v>
      </c>
      <c r="BX268" s="208">
        <f t="shared" ref="BX268:BX303" si="380">IF((AM268&gt;0),IF(OR(AJ268="O",AK268="O",AL268&gt;=37.5),1,0),0)</f>
        <v>0</v>
      </c>
      <c r="BY268" s="208">
        <f t="shared" ref="BY268:BY303" si="381">IF(AND(OR(BD268="Jour22",BD268="Jour23",BD268="Jour24",BD268="Jour25",BD268="Jour26",BD268="Jour27"),BH268&gt;0),IF(OR(BE268="O",BF268="O",BG268&gt;=37.5),1,0),0)</f>
        <v>0</v>
      </c>
      <c r="BZ268" s="208">
        <f t="shared" ref="BZ268:BZ303" si="382">IF((AR268&gt;0),IF(OR(AO268="O",AP268="O",AQ268&gt;=37.5),1,0),0)</f>
        <v>0</v>
      </c>
      <c r="CA268" s="208">
        <f t="shared" ref="CA268:CA303" si="383">IF(AND(OR(BD268="Jour29",BD268="Jour30",BD268="Jour31",BD268="Jour32",BD268="Jour33",BD268="Jour34"),BH268&gt;0),IF(OR(BE268="O",BF268="O",BG268&gt;=37.5),1,0),0)</f>
        <v>0</v>
      </c>
      <c r="CB268" s="208">
        <f t="shared" ref="CB268:CB303" si="384">IF((AW268&gt;0),IF(OR(AT268="O",AU268="O",AV268&gt;=37.5),1,0),0)</f>
        <v>0</v>
      </c>
      <c r="CC268" s="208">
        <f t="shared" ref="CC268:CC303" si="385">IF(AND(OR(BD268="Jour36",BD268="Jour37",BD268="Jour38",BD268="Jour39",BD268="Jour40",BD268="Jour41"),BH268&gt;0),IF(OR(BE268="O",BF268="O",BG268&gt;=37.5),1,0),0)</f>
        <v>0</v>
      </c>
      <c r="CD268" s="208">
        <f t="shared" ref="CD268:CD303" si="386">IF((BB268&gt;0),IF(OR(AY268="O",AZ268="O",BA268&gt;=37.5),1,0),0)</f>
        <v>0</v>
      </c>
      <c r="CE268" s="209">
        <f t="shared" ref="CE268:CE303" si="387">IF(BR268=0,ROUNDUP((BS268+BT268+BU268+BV268+BW268+BX268+BY268+BZ268+CA268+CB268+CC268+CD268)/12,0),0)</f>
        <v>0</v>
      </c>
      <c r="CF268" s="209">
        <f t="shared" ref="CF268:CF303" si="388">IF((AC268&gt;0),IF((AB268&lt;37.5),1,0),0)</f>
        <v>0</v>
      </c>
      <c r="CG268" s="209">
        <f t="shared" ref="CG268:CG303" si="389">IF(AND(OR(BD268="Jour8",BD268="Jour9",BD268="Jour10",BD268="Jour11",BD268="Jour12",BD268="Jour13"),BH268&gt;0),IF((BG268&lt;37.5),1,0),0)</f>
        <v>0</v>
      </c>
      <c r="CH268" s="209">
        <f t="shared" ref="CH268:CH303" si="390">IF((AH268&gt;0),IF((AG268&lt;37.5),1,0),0)</f>
        <v>0</v>
      </c>
      <c r="CI268" s="209">
        <f t="shared" ref="CI268:CI303" si="391">IF(AND(OR(BD268="Jour15",BD268="Jour16",BD268="Jour17",BD268="Jour18",BD268="Jour19",BD268="Jour20"),BH268&gt;0),IF((BG268&lt;37.5),1,0),0)</f>
        <v>0</v>
      </c>
      <c r="CJ268" s="209">
        <f t="shared" ref="CJ268:CJ303" si="392">IF((AM268&gt;0),IF((AL268&lt;37.5),1,0),0)</f>
        <v>0</v>
      </c>
      <c r="CK268" s="209">
        <f t="shared" ref="CK268:CK303" si="393">IF(AND(OR(BD268="Jour22",BD268="Jour23",BD268="Jour24",BD268="Jour25",BD268="Jour26",BD268="Jour27"),BH268&gt;0),IF((BG268&lt;37.5),1,0),0)</f>
        <v>0</v>
      </c>
      <c r="CL268" s="209">
        <f t="shared" ref="CL268:CL303" si="394">IF((AR268&gt;0),IF( (AQ268&lt;37.5),1,0),0)</f>
        <v>0</v>
      </c>
      <c r="CM268" s="209">
        <f t="shared" ref="CM268:CM303" si="395">IF(AND(OR(BD268="Jour29",BD268="Jour303",BD268="Jour31",BD268="Jour32",BD268="Jour33",BD268="Jour34"),BH268&gt;0),IF((BG268&lt;37.5),1,0),0)</f>
        <v>0</v>
      </c>
      <c r="CN268" s="209">
        <f t="shared" ref="CN268:CN303" si="396">IF((AW268&gt;0),IF( (AV268&lt;37.5),1,0),0)</f>
        <v>0</v>
      </c>
      <c r="CO268" s="209">
        <f t="shared" ref="CO268:CO303" si="397">IF(AND(OR(BD268="Jour36",BD268="Jour37",BD268="Jour38",BD268="Jour39",BD268="Jour40",BD268="Jour41"),BH268&gt;0),IF((BG268&lt;37.5),1,0),0)</f>
        <v>0</v>
      </c>
      <c r="CP268" s="209">
        <f t="shared" ref="CP268:CP303" si="398">IF((BB268&gt;0),IF( (BA268&lt;37.5),1,0),0)</f>
        <v>0</v>
      </c>
      <c r="CQ268" s="209">
        <f t="shared" ref="CQ268:CQ303" si="399">IF(BR268=0,ROUNDUP((CF268+CG268+CH268+CI268+CJ268+CK268+CL268+CM268+CN268+CO268+CP268)/11,0),0)</f>
        <v>0</v>
      </c>
      <c r="CR268" s="209" t="str">
        <f t="shared" ref="CR268:CR303" si="400">IF(BB268&lt;&gt;"",IF(BJ268="",IF(BK268="",1-((BR268+CE268+CQ268)),0),0),"")</f>
        <v/>
      </c>
      <c r="CS268" s="209" t="str">
        <f t="shared" ref="CS268:CS303" si="401">IF(BL268&gt;0,"Jour1",IF(OR(BM268&gt;0,BN268&gt;0),"Jour2",IF(OR(BO268&gt;0,BP268&gt;0,BQ268&gt;0),"Jour3",IF(AND(BS268&gt;0,BD268="Jour4"),"Jour4",IF(AND(BS268&gt;0,BD268="Jour5"),"Jour5",IF(AND(BS268&gt;0,BD268="Jour6"),"Jour6",IF(OR(BT268&gt;0,CF268&gt;0),"Jour7"," ")))))))</f>
        <v xml:space="preserve"> </v>
      </c>
      <c r="CT268" s="209" t="str">
        <f t="shared" ref="CT268:CT303" si="402">IF(AND(OR(BU268&gt;0,CG268&gt;0),BD268="Jour8"),"Jour8",IF(AND(OR(BU268&gt;0,CG268&gt;0),BD268="Jour9"),"Jour9",IF(AND(OR(BU268&gt;0,CG268&gt;0),BD268="Jour10"),"Jour10",IF(AND(OR(BU268&gt;0,CG268&gt;0),BD268="Jour11"),"Jour11",IF(AND(OR(BU268&gt;0,CG268&gt;0),BD268="Jour12"),"Jour12",IF(AND(OR(BU268&gt;0,CG268&gt;0),BD268="Jour13"),"Jour13",IF(OR(BV268&gt;0,CH268&gt;0),"Jour14","")))))))</f>
        <v/>
      </c>
      <c r="CU268" s="209" t="str">
        <f t="shared" ref="CU268:CU303" si="403">IF(AND(OR(BW268&gt;0,CI268&gt;0),BD268="Jour15"),"Jour15",IF(AND(OR(BW268&gt;0,CI268&gt;0),BD268="Jour16"),"Jour16",IF(AND(OR(BW268&gt;0,CI268&gt;0),BD268="Jour17"),"Jour17",IF(AND(OR(BW268&gt;0,CI268&gt;0),BD268="Jour18"),"Jour18",IF(AND(OR(BW268&gt;0,CI268&gt;0),BD268="Jour19"),"Jour19",IF(AND(OR(BW268&gt;0,CI268&gt;0),BD268="Jour20"),"Jour20",IF(OR(BX268&gt;0,CJ268&gt;0),"Jour21","")))))))</f>
        <v/>
      </c>
      <c r="CV268" s="209" t="str">
        <f t="shared" ref="CV268:CV303" si="404">IF(AND(OR(BY268&gt;0,CK268&gt;0),BD268="Jour22"),"Jour22",IF(AND(OR(BY268&gt;0,CK268&gt;0),BD268="Jour23"),"Jour23",IF(AND(OR(BY268&gt;0,CK268&gt;0),BD268="Jour24"),"Jour24",IF(AND(OR(BY268&gt;0,CK268&gt;0),BD268="Jour25"),"Jour25",IF(AND(OR(BY268&gt;0,CK268&gt;0),BD268="Jour26"),"Jour26",IF(AND(OR(BY268&gt;0,CK268&gt;0),BD268="Jour27"),"Jour27",IF(OR(BZ268&gt;0,CL268&gt;0),"Jour28","")))))))</f>
        <v/>
      </c>
      <c r="CW268" s="209" t="str">
        <f t="shared" ref="CW268:CW303" si="405">IF(AND(OR(CA277&gt;0,CM268&gt;0),BD268="Jour29"),"Jour29",IF(AND(OR(CA268&gt;0,CM268&gt;0),BD268="Jour30"),"Jour30",IF(AND(OR(CA268&gt;0,CM268&gt;0),BD268="Jour31"),"Jour31",IF(AND(OR(CA268&gt;0,CM268&gt;0),BD268="Jour32"),"Jour32",IF(AND(OR(CA268&gt;0,CM268&gt;0),BD268="Jour33"),"Jour33",IF(AND(OR(CA268&gt;0,CM268&gt;0),BD268="Jour34"),"Jour34",IF(OR(CB268&gt;0,CN268&gt;0),"Jour35","")))))))</f>
        <v/>
      </c>
      <c r="CX268" s="209" t="str">
        <f t="shared" ref="CX268:CX303" si="406">IF(AND(OR(CC268&gt;0,CO268&gt;0),BD268="Jour36"),"Jour36",IF(AND(OR(CC268&gt;0,CO268&gt;0),BD268="Jour37"),"Jour37",IF(AND(OR(CC268&gt;0,CO268&gt;0),BD268="Jour38"),"Jour38",IF(AND(OR(CC268&gt;0,CO268&gt;0),BD268="Jour39"),"Jour39",IF(AND(OR(CC268&gt;0,CO268&gt;0),BD268="Jour40"),"Jour40",IF(AND(OR(CC268&gt;0,CO268&gt;0),BD268="Jour41"),"Jour41",IF(OR(CD268&gt;0,CP268&gt;0),"Jour42","")))))))</f>
        <v/>
      </c>
      <c r="CY268" s="209" t="str">
        <f t="shared" ref="CY268:CY303" si="407">IF(CS268&lt;&gt;" ",CS268,IF(CT268&lt;&gt;"",CT268,IF(CU268&lt;&gt;"",CU268,IF(CV268&lt;&gt;"",CV268,IF(CW268&lt;&gt;"",CW268,IF(CX268&lt;&gt;"",CX268,""))))))</f>
        <v/>
      </c>
      <c r="CZ268" s="209" t="str">
        <f t="shared" ref="CZ268:CZ303" si="408">IF(CR268=1,"Jour42","")</f>
        <v/>
      </c>
      <c r="DA268" s="209" t="str">
        <f t="shared" ref="DA268:DA303" si="409">IF((BJ268&lt;&gt;""),BJ268,IF(BK268&lt;&gt;"",BK268,""))</f>
        <v/>
      </c>
      <c r="DB268" s="209" t="str">
        <f t="shared" ref="DB268:DB303" si="410">IF(OR(DO268="ETP",DO268="ECT",DO268="EPT"),DP268,"")</f>
        <v/>
      </c>
      <c r="DC268" s="209" t="str">
        <f t="shared" ref="DC268:DC303" si="411">IF((BJ268&lt;&gt;""),BJ268,IF(BK268&lt;&gt;"",BK268,IF(DO268="RET",DP268,"")))</f>
        <v/>
      </c>
      <c r="DD268" s="209" t="str">
        <f t="shared" ref="DD268:DD303" si="412">IF(Y268&gt;0,1,"")</f>
        <v/>
      </c>
      <c r="DE268" s="209" t="str">
        <f t="shared" ref="DE268:DE303" si="413">IF(Y268&lt;&gt;"",1,"")</f>
        <v/>
      </c>
      <c r="DF268" s="209" t="str">
        <f t="shared" ref="DF268:DF303" si="414">IF(F268="m",1,"")</f>
        <v/>
      </c>
      <c r="DG268" s="209" t="str">
        <f t="shared" ref="DG268:DG303" si="415">IF(F268="F",1,"")</f>
        <v/>
      </c>
      <c r="DH268" s="210" t="str">
        <f t="shared" ref="DH268:DH303" si="416">D268</f>
        <v/>
      </c>
      <c r="DI268" s="272" t="str">
        <f t="shared" ref="DI268:DI303" si="417">IF(BR268=1,"ETP",IF(CE268=1,"ECT",IF(CQ268=1,"EPT",IF(CR268=1,"RCPA",IF(BJ268&lt;&gt;"","PDV",IF(BK268&lt;&gt;"","RET",""))))))</f>
        <v/>
      </c>
      <c r="DJ268" s="272" t="str">
        <f t="shared" ref="DJ268:DJ303" si="418">IF(CY268&lt;&gt;"",CY268,IF(CZ268&lt;&gt;"",CZ268,IF(DA268&lt;&gt;"",DA268,"")))</f>
        <v/>
      </c>
      <c r="DK268" s="200">
        <f t="shared" ref="DK268:DK303" si="419">IF(CY268&lt;&gt;"",CY268,0)</f>
        <v>0</v>
      </c>
      <c r="DL268" s="200">
        <f t="shared" ref="DL268:DL303" si="420">IF(CZ268&lt;&gt;"",CZ268,0)</f>
        <v>0</v>
      </c>
      <c r="DM268" s="200">
        <f t="shared" ref="DM268:DM303" si="421">IF(DA268&lt;&gt;"", DA268,0)</f>
        <v>0</v>
      </c>
      <c r="DN268" s="200"/>
      <c r="DO268" s="272" t="str">
        <f t="shared" ref="DO268:DO303" si="422">IF(OR(DI268="RCPA",DI268="ETP",DI268="PDV",DI268="RET"),DI268,IF(AND(DI268="ECT",OR(DJ268="Jour4",DJ268="Jour5",DJ268="Jour6")),DI268,IF(AND(OR(DI268="ECT",DI268="EPT"),OR(DN268="Pf réinfection",DN268="autre espèce",DN268="mixte with Pf réinfection")),"RET",IF(AND(OR(DI268="ECT",DI268="EPT"),OR(DN268="Pf recrudescence",DN268="mixte with Pf recrudescence")),DI268,IF(AND(OR(DI268="ECT",DI268="EPT"),OR(DN268="",DN268="inconnu")),"","")))))</f>
        <v/>
      </c>
      <c r="DP268" s="272" t="str">
        <f t="shared" ref="DP268:DP303" si="423">IF((DO268&lt;&gt;""),DJ268,IF(DO268="","",""))</f>
        <v/>
      </c>
      <c r="DQ268" s="308"/>
    </row>
    <row r="269" spans="1:121" ht="23.25" customHeight="1" x14ac:dyDescent="0.2">
      <c r="A269" s="248"/>
      <c r="B269" s="263"/>
      <c r="C269" s="214"/>
      <c r="D269" s="324" t="str">
        <f t="shared" si="366"/>
        <v/>
      </c>
      <c r="E269" s="150" t="str">
        <f t="shared" si="367"/>
        <v/>
      </c>
      <c r="F269" s="214"/>
      <c r="G269" s="214"/>
      <c r="H269" s="214"/>
      <c r="I269" s="220"/>
      <c r="J269" s="214"/>
      <c r="K269" s="255"/>
      <c r="L269" s="268"/>
      <c r="M269" s="214"/>
      <c r="N269" s="215"/>
      <c r="O269" s="218"/>
      <c r="P269" s="216"/>
      <c r="Q269" s="217"/>
      <c r="R269" s="215"/>
      <c r="S269" s="219"/>
      <c r="T269" s="217"/>
      <c r="U269" s="215"/>
      <c r="V269" s="219"/>
      <c r="W269" s="217"/>
      <c r="X269" s="215"/>
      <c r="Y269" s="219"/>
      <c r="Z269" s="217"/>
      <c r="AA269" s="214"/>
      <c r="AB269" s="215"/>
      <c r="AC269" s="218"/>
      <c r="AD269" s="216"/>
      <c r="AE269" s="217"/>
      <c r="AF269" s="214"/>
      <c r="AG269" s="215"/>
      <c r="AH269" s="218"/>
      <c r="AI269" s="216"/>
      <c r="AJ269" s="217"/>
      <c r="AK269" s="214"/>
      <c r="AL269" s="215"/>
      <c r="AM269" s="218"/>
      <c r="AN269" s="216"/>
      <c r="AO269" s="217"/>
      <c r="AP269" s="214"/>
      <c r="AQ269" s="215"/>
      <c r="AR269" s="218"/>
      <c r="AS269" s="216"/>
      <c r="AT269" s="217"/>
      <c r="AU269" s="214"/>
      <c r="AV269" s="215"/>
      <c r="AW269" s="218"/>
      <c r="AX269" s="216"/>
      <c r="AY269" s="217"/>
      <c r="AZ269" s="214"/>
      <c r="BA269" s="215"/>
      <c r="BB269" s="218"/>
      <c r="BC269" s="216"/>
      <c r="BD269" s="213"/>
      <c r="BE269" s="214"/>
      <c r="BF269" s="214"/>
      <c r="BG269" s="215"/>
      <c r="BH269" s="218"/>
      <c r="BI269" s="216"/>
      <c r="BJ269" s="213"/>
      <c r="BK269" s="221"/>
      <c r="BL269" s="222">
        <f t="shared" si="368"/>
        <v>0</v>
      </c>
      <c r="BM269" s="223">
        <f t="shared" si="369"/>
        <v>0</v>
      </c>
      <c r="BN269" s="223">
        <f t="shared" si="370"/>
        <v>0</v>
      </c>
      <c r="BO269" s="223">
        <f t="shared" si="371"/>
        <v>0</v>
      </c>
      <c r="BP269" s="223">
        <f t="shared" si="372"/>
        <v>0</v>
      </c>
      <c r="BQ269" s="223">
        <f t="shared" si="373"/>
        <v>0</v>
      </c>
      <c r="BR269" s="224">
        <f t="shared" si="374"/>
        <v>0</v>
      </c>
      <c r="BS269" s="224">
        <f t="shared" si="375"/>
        <v>0</v>
      </c>
      <c r="BT269" s="223">
        <f t="shared" si="376"/>
        <v>0</v>
      </c>
      <c r="BU269" s="223">
        <f t="shared" si="377"/>
        <v>0</v>
      </c>
      <c r="BV269" s="223">
        <f t="shared" si="378"/>
        <v>0</v>
      </c>
      <c r="BW269" s="223">
        <f t="shared" si="379"/>
        <v>0</v>
      </c>
      <c r="BX269" s="223">
        <f t="shared" si="380"/>
        <v>0</v>
      </c>
      <c r="BY269" s="223">
        <f t="shared" si="381"/>
        <v>0</v>
      </c>
      <c r="BZ269" s="223">
        <f t="shared" si="382"/>
        <v>0</v>
      </c>
      <c r="CA269" s="223">
        <f t="shared" si="383"/>
        <v>0</v>
      </c>
      <c r="CB269" s="208">
        <f t="shared" si="384"/>
        <v>0</v>
      </c>
      <c r="CC269" s="223">
        <f t="shared" si="385"/>
        <v>0</v>
      </c>
      <c r="CD269" s="223">
        <f t="shared" si="386"/>
        <v>0</v>
      </c>
      <c r="CE269" s="224">
        <f t="shared" si="387"/>
        <v>0</v>
      </c>
      <c r="CF269" s="224">
        <f t="shared" si="388"/>
        <v>0</v>
      </c>
      <c r="CG269" s="224">
        <f t="shared" si="389"/>
        <v>0</v>
      </c>
      <c r="CH269" s="224">
        <f t="shared" si="390"/>
        <v>0</v>
      </c>
      <c r="CI269" s="224">
        <f t="shared" si="391"/>
        <v>0</v>
      </c>
      <c r="CJ269" s="224">
        <f t="shared" si="392"/>
        <v>0</v>
      </c>
      <c r="CK269" s="224">
        <f t="shared" si="393"/>
        <v>0</v>
      </c>
      <c r="CL269" s="224">
        <f t="shared" si="394"/>
        <v>0</v>
      </c>
      <c r="CM269" s="224">
        <f t="shared" si="395"/>
        <v>0</v>
      </c>
      <c r="CN269" s="224">
        <f t="shared" si="396"/>
        <v>0</v>
      </c>
      <c r="CO269" s="224">
        <f t="shared" si="397"/>
        <v>0</v>
      </c>
      <c r="CP269" s="224">
        <f t="shared" si="398"/>
        <v>0</v>
      </c>
      <c r="CQ269" s="224">
        <f t="shared" si="399"/>
        <v>0</v>
      </c>
      <c r="CR269" s="224" t="str">
        <f t="shared" si="400"/>
        <v/>
      </c>
      <c r="CS269" s="224" t="str">
        <f t="shared" si="401"/>
        <v xml:space="preserve"> </v>
      </c>
      <c r="CT269" s="224" t="str">
        <f t="shared" si="402"/>
        <v/>
      </c>
      <c r="CU269" s="224" t="str">
        <f t="shared" si="403"/>
        <v/>
      </c>
      <c r="CV269" s="224" t="str">
        <f t="shared" si="404"/>
        <v/>
      </c>
      <c r="CW269" s="224" t="str">
        <f t="shared" si="405"/>
        <v/>
      </c>
      <c r="CX269" s="224" t="str">
        <f t="shared" si="406"/>
        <v/>
      </c>
      <c r="CY269" s="224" t="str">
        <f t="shared" si="407"/>
        <v/>
      </c>
      <c r="CZ269" s="224" t="str">
        <f t="shared" si="408"/>
        <v/>
      </c>
      <c r="DA269" s="224" t="str">
        <f t="shared" si="409"/>
        <v/>
      </c>
      <c r="DB269" s="224" t="str">
        <f t="shared" si="410"/>
        <v/>
      </c>
      <c r="DC269" s="224" t="str">
        <f t="shared" si="411"/>
        <v/>
      </c>
      <c r="DD269" s="224" t="str">
        <f t="shared" si="412"/>
        <v/>
      </c>
      <c r="DE269" s="224" t="str">
        <f t="shared" si="413"/>
        <v/>
      </c>
      <c r="DF269" s="224" t="str">
        <f t="shared" si="414"/>
        <v/>
      </c>
      <c r="DG269" s="224" t="str">
        <f t="shared" si="415"/>
        <v/>
      </c>
      <c r="DH269" s="225" t="str">
        <f t="shared" si="416"/>
        <v/>
      </c>
      <c r="DI269" s="224" t="str">
        <f t="shared" si="417"/>
        <v/>
      </c>
      <c r="DJ269" s="224" t="str">
        <f t="shared" si="418"/>
        <v/>
      </c>
      <c r="DK269" s="306">
        <f t="shared" si="419"/>
        <v>0</v>
      </c>
      <c r="DL269" s="306">
        <f t="shared" si="420"/>
        <v>0</v>
      </c>
      <c r="DM269" s="306">
        <f t="shared" si="421"/>
        <v>0</v>
      </c>
      <c r="DN269" s="220"/>
      <c r="DO269" s="224" t="str">
        <f t="shared" si="422"/>
        <v/>
      </c>
      <c r="DP269" s="224" t="str">
        <f t="shared" si="423"/>
        <v/>
      </c>
      <c r="DQ269" s="307"/>
    </row>
    <row r="270" spans="1:121" ht="23.25" customHeight="1" x14ac:dyDescent="0.2">
      <c r="A270" s="249"/>
      <c r="B270" s="264"/>
      <c r="C270" s="230"/>
      <c r="D270" s="325" t="str">
        <f t="shared" si="366"/>
        <v/>
      </c>
      <c r="E270" s="265" t="str">
        <f t="shared" si="367"/>
        <v/>
      </c>
      <c r="F270" s="230"/>
      <c r="G270" s="230"/>
      <c r="H270" s="230"/>
      <c r="I270" s="200"/>
      <c r="J270" s="230"/>
      <c r="K270" s="254"/>
      <c r="L270" s="269"/>
      <c r="M270" s="230"/>
      <c r="N270" s="231"/>
      <c r="O270" s="232"/>
      <c r="P270" s="205"/>
      <c r="Q270" s="203"/>
      <c r="R270" s="231"/>
      <c r="S270" s="233"/>
      <c r="T270" s="203"/>
      <c r="U270" s="231"/>
      <c r="V270" s="233"/>
      <c r="W270" s="203"/>
      <c r="X270" s="231"/>
      <c r="Y270" s="233"/>
      <c r="Z270" s="203"/>
      <c r="AA270" s="230"/>
      <c r="AB270" s="231"/>
      <c r="AC270" s="232"/>
      <c r="AD270" s="205"/>
      <c r="AE270" s="203"/>
      <c r="AF270" s="230"/>
      <c r="AG270" s="231"/>
      <c r="AH270" s="232"/>
      <c r="AI270" s="205"/>
      <c r="AJ270" s="203"/>
      <c r="AK270" s="230"/>
      <c r="AL270" s="231"/>
      <c r="AM270" s="232"/>
      <c r="AN270" s="205"/>
      <c r="AO270" s="203"/>
      <c r="AP270" s="230"/>
      <c r="AQ270" s="231"/>
      <c r="AR270" s="232"/>
      <c r="AS270" s="205"/>
      <c r="AT270" s="203"/>
      <c r="AU270" s="230"/>
      <c r="AV270" s="231"/>
      <c r="AW270" s="232"/>
      <c r="AX270" s="205"/>
      <c r="AY270" s="203"/>
      <c r="AZ270" s="230"/>
      <c r="BA270" s="231"/>
      <c r="BB270" s="232"/>
      <c r="BC270" s="205"/>
      <c r="BD270" s="199"/>
      <c r="BE270" s="230"/>
      <c r="BF270" s="230"/>
      <c r="BG270" s="231"/>
      <c r="BH270" s="232"/>
      <c r="BI270" s="205"/>
      <c r="BJ270" s="229"/>
      <c r="BK270" s="234"/>
      <c r="BL270" s="207">
        <f t="shared" si="368"/>
        <v>0</v>
      </c>
      <c r="BM270" s="208">
        <f t="shared" si="369"/>
        <v>0</v>
      </c>
      <c r="BN270" s="208">
        <f t="shared" si="370"/>
        <v>0</v>
      </c>
      <c r="BO270" s="208">
        <f t="shared" si="371"/>
        <v>0</v>
      </c>
      <c r="BP270" s="208">
        <f t="shared" si="372"/>
        <v>0</v>
      </c>
      <c r="BQ270" s="208">
        <f t="shared" si="373"/>
        <v>0</v>
      </c>
      <c r="BR270" s="209">
        <f t="shared" si="374"/>
        <v>0</v>
      </c>
      <c r="BS270" s="209">
        <f t="shared" si="375"/>
        <v>0</v>
      </c>
      <c r="BT270" s="208">
        <f t="shared" si="376"/>
        <v>0</v>
      </c>
      <c r="BU270" s="208">
        <f t="shared" si="377"/>
        <v>0</v>
      </c>
      <c r="BV270" s="208">
        <f t="shared" si="378"/>
        <v>0</v>
      </c>
      <c r="BW270" s="208">
        <f t="shared" si="379"/>
        <v>0</v>
      </c>
      <c r="BX270" s="208">
        <f t="shared" si="380"/>
        <v>0</v>
      </c>
      <c r="BY270" s="208">
        <f t="shared" si="381"/>
        <v>0</v>
      </c>
      <c r="BZ270" s="208">
        <f t="shared" si="382"/>
        <v>0</v>
      </c>
      <c r="CA270" s="208">
        <f t="shared" si="383"/>
        <v>0</v>
      </c>
      <c r="CB270" s="208">
        <f t="shared" si="384"/>
        <v>0</v>
      </c>
      <c r="CC270" s="208">
        <f t="shared" si="385"/>
        <v>0</v>
      </c>
      <c r="CD270" s="208">
        <f t="shared" si="386"/>
        <v>0</v>
      </c>
      <c r="CE270" s="209">
        <f t="shared" si="387"/>
        <v>0</v>
      </c>
      <c r="CF270" s="209">
        <f t="shared" si="388"/>
        <v>0</v>
      </c>
      <c r="CG270" s="209">
        <f t="shared" si="389"/>
        <v>0</v>
      </c>
      <c r="CH270" s="209">
        <f t="shared" si="390"/>
        <v>0</v>
      </c>
      <c r="CI270" s="209">
        <f t="shared" si="391"/>
        <v>0</v>
      </c>
      <c r="CJ270" s="209">
        <f t="shared" si="392"/>
        <v>0</v>
      </c>
      <c r="CK270" s="209">
        <f t="shared" si="393"/>
        <v>0</v>
      </c>
      <c r="CL270" s="209">
        <f t="shared" si="394"/>
        <v>0</v>
      </c>
      <c r="CM270" s="209">
        <f t="shared" si="395"/>
        <v>0</v>
      </c>
      <c r="CN270" s="209">
        <f t="shared" si="396"/>
        <v>0</v>
      </c>
      <c r="CO270" s="209">
        <f t="shared" si="397"/>
        <v>0</v>
      </c>
      <c r="CP270" s="209">
        <f t="shared" si="398"/>
        <v>0</v>
      </c>
      <c r="CQ270" s="209">
        <f t="shared" si="399"/>
        <v>0</v>
      </c>
      <c r="CR270" s="209" t="str">
        <f t="shared" si="400"/>
        <v/>
      </c>
      <c r="CS270" s="209" t="str">
        <f t="shared" si="401"/>
        <v xml:space="preserve"> </v>
      </c>
      <c r="CT270" s="209" t="str">
        <f t="shared" si="402"/>
        <v/>
      </c>
      <c r="CU270" s="209" t="str">
        <f t="shared" si="403"/>
        <v/>
      </c>
      <c r="CV270" s="209" t="str">
        <f t="shared" si="404"/>
        <v/>
      </c>
      <c r="CW270" s="209" t="str">
        <f t="shared" si="405"/>
        <v/>
      </c>
      <c r="CX270" s="209" t="str">
        <f t="shared" si="406"/>
        <v/>
      </c>
      <c r="CY270" s="209" t="str">
        <f t="shared" si="407"/>
        <v/>
      </c>
      <c r="CZ270" s="209" t="str">
        <f t="shared" si="408"/>
        <v/>
      </c>
      <c r="DA270" s="209" t="str">
        <f t="shared" si="409"/>
        <v/>
      </c>
      <c r="DB270" s="209" t="str">
        <f t="shared" si="410"/>
        <v/>
      </c>
      <c r="DC270" s="209" t="str">
        <f t="shared" si="411"/>
        <v/>
      </c>
      <c r="DD270" s="209" t="str">
        <f t="shared" si="412"/>
        <v/>
      </c>
      <c r="DE270" s="209" t="str">
        <f t="shared" si="413"/>
        <v/>
      </c>
      <c r="DF270" s="209" t="str">
        <f t="shared" si="414"/>
        <v/>
      </c>
      <c r="DG270" s="209" t="str">
        <f t="shared" si="415"/>
        <v/>
      </c>
      <c r="DH270" s="210" t="str">
        <f t="shared" si="416"/>
        <v/>
      </c>
      <c r="DI270" s="272" t="str">
        <f t="shared" si="417"/>
        <v/>
      </c>
      <c r="DJ270" s="272" t="str">
        <f t="shared" si="418"/>
        <v/>
      </c>
      <c r="DK270" s="200">
        <f t="shared" si="419"/>
        <v>0</v>
      </c>
      <c r="DL270" s="200">
        <f t="shared" si="420"/>
        <v>0</v>
      </c>
      <c r="DM270" s="200">
        <f t="shared" si="421"/>
        <v>0</v>
      </c>
      <c r="DN270" s="200"/>
      <c r="DO270" s="272" t="str">
        <f t="shared" si="422"/>
        <v/>
      </c>
      <c r="DP270" s="272" t="str">
        <f t="shared" si="423"/>
        <v/>
      </c>
      <c r="DQ270" s="308"/>
    </row>
    <row r="271" spans="1:121" ht="23.25" customHeight="1" x14ac:dyDescent="0.2">
      <c r="A271" s="248"/>
      <c r="B271" s="263"/>
      <c r="C271" s="214"/>
      <c r="D271" s="324" t="str">
        <f t="shared" si="366"/>
        <v/>
      </c>
      <c r="E271" s="150" t="str">
        <f t="shared" si="367"/>
        <v/>
      </c>
      <c r="F271" s="214"/>
      <c r="G271" s="214"/>
      <c r="H271" s="214"/>
      <c r="I271" s="220"/>
      <c r="J271" s="214"/>
      <c r="K271" s="255"/>
      <c r="L271" s="268"/>
      <c r="M271" s="214"/>
      <c r="N271" s="215"/>
      <c r="O271" s="218"/>
      <c r="P271" s="216"/>
      <c r="Q271" s="217"/>
      <c r="R271" s="215"/>
      <c r="S271" s="219"/>
      <c r="T271" s="217"/>
      <c r="U271" s="215"/>
      <c r="V271" s="219"/>
      <c r="W271" s="217"/>
      <c r="X271" s="215"/>
      <c r="Y271" s="219"/>
      <c r="Z271" s="217"/>
      <c r="AA271" s="214"/>
      <c r="AB271" s="215"/>
      <c r="AC271" s="218"/>
      <c r="AD271" s="216"/>
      <c r="AE271" s="217"/>
      <c r="AF271" s="214"/>
      <c r="AG271" s="215"/>
      <c r="AH271" s="218"/>
      <c r="AI271" s="216"/>
      <c r="AJ271" s="217"/>
      <c r="AK271" s="214"/>
      <c r="AL271" s="215"/>
      <c r="AM271" s="218"/>
      <c r="AN271" s="216"/>
      <c r="AO271" s="217"/>
      <c r="AP271" s="214"/>
      <c r="AQ271" s="215"/>
      <c r="AR271" s="218"/>
      <c r="AS271" s="216"/>
      <c r="AT271" s="217"/>
      <c r="AU271" s="214"/>
      <c r="AV271" s="215"/>
      <c r="AW271" s="218"/>
      <c r="AX271" s="216"/>
      <c r="AY271" s="217"/>
      <c r="AZ271" s="214"/>
      <c r="BA271" s="215"/>
      <c r="BB271" s="218"/>
      <c r="BC271" s="216"/>
      <c r="BD271" s="213"/>
      <c r="BE271" s="214"/>
      <c r="BF271" s="214"/>
      <c r="BG271" s="215"/>
      <c r="BH271" s="218"/>
      <c r="BI271" s="216"/>
      <c r="BJ271" s="213"/>
      <c r="BK271" s="221"/>
      <c r="BL271" s="222">
        <f t="shared" si="368"/>
        <v>0</v>
      </c>
      <c r="BM271" s="223">
        <f t="shared" si="369"/>
        <v>0</v>
      </c>
      <c r="BN271" s="223">
        <f t="shared" si="370"/>
        <v>0</v>
      </c>
      <c r="BO271" s="223">
        <f t="shared" si="371"/>
        <v>0</v>
      </c>
      <c r="BP271" s="223">
        <f t="shared" si="372"/>
        <v>0</v>
      </c>
      <c r="BQ271" s="223">
        <f t="shared" si="373"/>
        <v>0</v>
      </c>
      <c r="BR271" s="224">
        <f t="shared" si="374"/>
        <v>0</v>
      </c>
      <c r="BS271" s="224">
        <f t="shared" si="375"/>
        <v>0</v>
      </c>
      <c r="BT271" s="223">
        <f t="shared" si="376"/>
        <v>0</v>
      </c>
      <c r="BU271" s="223">
        <f t="shared" si="377"/>
        <v>0</v>
      </c>
      <c r="BV271" s="223">
        <f t="shared" si="378"/>
        <v>0</v>
      </c>
      <c r="BW271" s="223">
        <f t="shared" si="379"/>
        <v>0</v>
      </c>
      <c r="BX271" s="223">
        <f t="shared" si="380"/>
        <v>0</v>
      </c>
      <c r="BY271" s="223">
        <f t="shared" si="381"/>
        <v>0</v>
      </c>
      <c r="BZ271" s="223">
        <f t="shared" si="382"/>
        <v>0</v>
      </c>
      <c r="CA271" s="223">
        <f t="shared" si="383"/>
        <v>0</v>
      </c>
      <c r="CB271" s="208">
        <f t="shared" si="384"/>
        <v>0</v>
      </c>
      <c r="CC271" s="223">
        <f t="shared" si="385"/>
        <v>0</v>
      </c>
      <c r="CD271" s="223">
        <f t="shared" si="386"/>
        <v>0</v>
      </c>
      <c r="CE271" s="224">
        <f t="shared" si="387"/>
        <v>0</v>
      </c>
      <c r="CF271" s="224">
        <f t="shared" si="388"/>
        <v>0</v>
      </c>
      <c r="CG271" s="224">
        <f t="shared" si="389"/>
        <v>0</v>
      </c>
      <c r="CH271" s="224">
        <f t="shared" si="390"/>
        <v>0</v>
      </c>
      <c r="CI271" s="224">
        <f t="shared" si="391"/>
        <v>0</v>
      </c>
      <c r="CJ271" s="224">
        <f t="shared" si="392"/>
        <v>0</v>
      </c>
      <c r="CK271" s="224">
        <f t="shared" si="393"/>
        <v>0</v>
      </c>
      <c r="CL271" s="224">
        <f t="shared" si="394"/>
        <v>0</v>
      </c>
      <c r="CM271" s="224">
        <f t="shared" si="395"/>
        <v>0</v>
      </c>
      <c r="CN271" s="224">
        <f t="shared" si="396"/>
        <v>0</v>
      </c>
      <c r="CO271" s="224">
        <f t="shared" si="397"/>
        <v>0</v>
      </c>
      <c r="CP271" s="224">
        <f t="shared" si="398"/>
        <v>0</v>
      </c>
      <c r="CQ271" s="224">
        <f t="shared" si="399"/>
        <v>0</v>
      </c>
      <c r="CR271" s="224" t="str">
        <f t="shared" si="400"/>
        <v/>
      </c>
      <c r="CS271" s="224" t="str">
        <f t="shared" si="401"/>
        <v xml:space="preserve"> </v>
      </c>
      <c r="CT271" s="224" t="str">
        <f t="shared" si="402"/>
        <v/>
      </c>
      <c r="CU271" s="224" t="str">
        <f t="shared" si="403"/>
        <v/>
      </c>
      <c r="CV271" s="224" t="str">
        <f t="shared" si="404"/>
        <v/>
      </c>
      <c r="CW271" s="224" t="str">
        <f t="shared" si="405"/>
        <v/>
      </c>
      <c r="CX271" s="224" t="str">
        <f t="shared" si="406"/>
        <v/>
      </c>
      <c r="CY271" s="224" t="str">
        <f t="shared" si="407"/>
        <v/>
      </c>
      <c r="CZ271" s="224" t="str">
        <f t="shared" si="408"/>
        <v/>
      </c>
      <c r="DA271" s="224" t="str">
        <f t="shared" si="409"/>
        <v/>
      </c>
      <c r="DB271" s="224" t="str">
        <f t="shared" si="410"/>
        <v/>
      </c>
      <c r="DC271" s="224" t="str">
        <f t="shared" si="411"/>
        <v/>
      </c>
      <c r="DD271" s="224" t="str">
        <f t="shared" si="412"/>
        <v/>
      </c>
      <c r="DE271" s="224" t="str">
        <f t="shared" si="413"/>
        <v/>
      </c>
      <c r="DF271" s="224" t="str">
        <f t="shared" si="414"/>
        <v/>
      </c>
      <c r="DG271" s="224" t="str">
        <f t="shared" si="415"/>
        <v/>
      </c>
      <c r="DH271" s="225" t="str">
        <f t="shared" si="416"/>
        <v/>
      </c>
      <c r="DI271" s="224" t="str">
        <f t="shared" si="417"/>
        <v/>
      </c>
      <c r="DJ271" s="224" t="str">
        <f t="shared" si="418"/>
        <v/>
      </c>
      <c r="DK271" s="306">
        <f t="shared" si="419"/>
        <v>0</v>
      </c>
      <c r="DL271" s="306">
        <f t="shared" si="420"/>
        <v>0</v>
      </c>
      <c r="DM271" s="306">
        <f t="shared" si="421"/>
        <v>0</v>
      </c>
      <c r="DN271" s="220"/>
      <c r="DO271" s="224" t="str">
        <f t="shared" si="422"/>
        <v/>
      </c>
      <c r="DP271" s="224" t="str">
        <f t="shared" si="423"/>
        <v/>
      </c>
      <c r="DQ271" s="307"/>
    </row>
    <row r="272" spans="1:121" ht="23.25" customHeight="1" x14ac:dyDescent="0.2">
      <c r="A272" s="249"/>
      <c r="B272" s="264"/>
      <c r="C272" s="230"/>
      <c r="D272" s="325" t="str">
        <f t="shared" si="366"/>
        <v/>
      </c>
      <c r="E272" s="265" t="str">
        <f t="shared" si="367"/>
        <v/>
      </c>
      <c r="F272" s="230"/>
      <c r="G272" s="230"/>
      <c r="H272" s="230"/>
      <c r="I272" s="200"/>
      <c r="J272" s="230"/>
      <c r="K272" s="254"/>
      <c r="L272" s="269"/>
      <c r="M272" s="230"/>
      <c r="N272" s="231"/>
      <c r="O272" s="232"/>
      <c r="P272" s="205"/>
      <c r="Q272" s="203"/>
      <c r="R272" s="231"/>
      <c r="S272" s="233"/>
      <c r="T272" s="203"/>
      <c r="U272" s="231"/>
      <c r="V272" s="233"/>
      <c r="W272" s="203"/>
      <c r="X272" s="231"/>
      <c r="Y272" s="233"/>
      <c r="Z272" s="203"/>
      <c r="AA272" s="230"/>
      <c r="AB272" s="231"/>
      <c r="AC272" s="232"/>
      <c r="AD272" s="205"/>
      <c r="AE272" s="203"/>
      <c r="AF272" s="230"/>
      <c r="AG272" s="231"/>
      <c r="AH272" s="232"/>
      <c r="AI272" s="205"/>
      <c r="AJ272" s="203"/>
      <c r="AK272" s="230"/>
      <c r="AL272" s="231"/>
      <c r="AM272" s="232"/>
      <c r="AN272" s="205"/>
      <c r="AO272" s="203"/>
      <c r="AP272" s="230"/>
      <c r="AQ272" s="231"/>
      <c r="AR272" s="232"/>
      <c r="AS272" s="205"/>
      <c r="AT272" s="203"/>
      <c r="AU272" s="230"/>
      <c r="AV272" s="231"/>
      <c r="AW272" s="232"/>
      <c r="AX272" s="205"/>
      <c r="AY272" s="203"/>
      <c r="AZ272" s="230"/>
      <c r="BA272" s="231"/>
      <c r="BB272" s="232"/>
      <c r="BC272" s="205"/>
      <c r="BD272" s="199"/>
      <c r="BE272" s="230"/>
      <c r="BF272" s="230"/>
      <c r="BG272" s="231"/>
      <c r="BH272" s="232"/>
      <c r="BI272" s="205"/>
      <c r="BJ272" s="229"/>
      <c r="BK272" s="234"/>
      <c r="BL272" s="207">
        <f t="shared" si="368"/>
        <v>0</v>
      </c>
      <c r="BM272" s="208">
        <f t="shared" si="369"/>
        <v>0</v>
      </c>
      <c r="BN272" s="208">
        <f t="shared" si="370"/>
        <v>0</v>
      </c>
      <c r="BO272" s="208">
        <f t="shared" si="371"/>
        <v>0</v>
      </c>
      <c r="BP272" s="208">
        <f t="shared" si="372"/>
        <v>0</v>
      </c>
      <c r="BQ272" s="208">
        <f t="shared" si="373"/>
        <v>0</v>
      </c>
      <c r="BR272" s="209">
        <f t="shared" si="374"/>
        <v>0</v>
      </c>
      <c r="BS272" s="209">
        <f t="shared" si="375"/>
        <v>0</v>
      </c>
      <c r="BT272" s="208">
        <f t="shared" si="376"/>
        <v>0</v>
      </c>
      <c r="BU272" s="208">
        <f t="shared" si="377"/>
        <v>0</v>
      </c>
      <c r="BV272" s="208">
        <f t="shared" si="378"/>
        <v>0</v>
      </c>
      <c r="BW272" s="208">
        <f t="shared" si="379"/>
        <v>0</v>
      </c>
      <c r="BX272" s="208">
        <f t="shared" si="380"/>
        <v>0</v>
      </c>
      <c r="BY272" s="208">
        <f t="shared" si="381"/>
        <v>0</v>
      </c>
      <c r="BZ272" s="208">
        <f t="shared" si="382"/>
        <v>0</v>
      </c>
      <c r="CA272" s="208">
        <f t="shared" si="383"/>
        <v>0</v>
      </c>
      <c r="CB272" s="208">
        <f t="shared" si="384"/>
        <v>0</v>
      </c>
      <c r="CC272" s="208">
        <f t="shared" si="385"/>
        <v>0</v>
      </c>
      <c r="CD272" s="208">
        <f t="shared" si="386"/>
        <v>0</v>
      </c>
      <c r="CE272" s="209">
        <f t="shared" si="387"/>
        <v>0</v>
      </c>
      <c r="CF272" s="209">
        <f t="shared" si="388"/>
        <v>0</v>
      </c>
      <c r="CG272" s="209">
        <f t="shared" si="389"/>
        <v>0</v>
      </c>
      <c r="CH272" s="209">
        <f t="shared" si="390"/>
        <v>0</v>
      </c>
      <c r="CI272" s="209">
        <f t="shared" si="391"/>
        <v>0</v>
      </c>
      <c r="CJ272" s="209">
        <f t="shared" si="392"/>
        <v>0</v>
      </c>
      <c r="CK272" s="209">
        <f t="shared" si="393"/>
        <v>0</v>
      </c>
      <c r="CL272" s="209">
        <f t="shared" si="394"/>
        <v>0</v>
      </c>
      <c r="CM272" s="209">
        <f t="shared" si="395"/>
        <v>0</v>
      </c>
      <c r="CN272" s="209">
        <f t="shared" si="396"/>
        <v>0</v>
      </c>
      <c r="CO272" s="209">
        <f t="shared" si="397"/>
        <v>0</v>
      </c>
      <c r="CP272" s="209">
        <f t="shared" si="398"/>
        <v>0</v>
      </c>
      <c r="CQ272" s="209">
        <f t="shared" si="399"/>
        <v>0</v>
      </c>
      <c r="CR272" s="209" t="str">
        <f t="shared" si="400"/>
        <v/>
      </c>
      <c r="CS272" s="209" t="str">
        <f t="shared" si="401"/>
        <v xml:space="preserve"> </v>
      </c>
      <c r="CT272" s="209" t="str">
        <f t="shared" si="402"/>
        <v/>
      </c>
      <c r="CU272" s="209" t="str">
        <f t="shared" si="403"/>
        <v/>
      </c>
      <c r="CV272" s="209" t="str">
        <f t="shared" si="404"/>
        <v/>
      </c>
      <c r="CW272" s="209" t="str">
        <f t="shared" si="405"/>
        <v/>
      </c>
      <c r="CX272" s="209" t="str">
        <f t="shared" si="406"/>
        <v/>
      </c>
      <c r="CY272" s="209" t="str">
        <f t="shared" si="407"/>
        <v/>
      </c>
      <c r="CZ272" s="209" t="str">
        <f t="shared" si="408"/>
        <v/>
      </c>
      <c r="DA272" s="209" t="str">
        <f t="shared" si="409"/>
        <v/>
      </c>
      <c r="DB272" s="209" t="str">
        <f t="shared" si="410"/>
        <v/>
      </c>
      <c r="DC272" s="209" t="str">
        <f t="shared" si="411"/>
        <v/>
      </c>
      <c r="DD272" s="209" t="str">
        <f t="shared" si="412"/>
        <v/>
      </c>
      <c r="DE272" s="209" t="str">
        <f t="shared" si="413"/>
        <v/>
      </c>
      <c r="DF272" s="209" t="str">
        <f t="shared" si="414"/>
        <v/>
      </c>
      <c r="DG272" s="209" t="str">
        <f t="shared" si="415"/>
        <v/>
      </c>
      <c r="DH272" s="210" t="str">
        <f t="shared" si="416"/>
        <v/>
      </c>
      <c r="DI272" s="272" t="str">
        <f t="shared" si="417"/>
        <v/>
      </c>
      <c r="DJ272" s="272" t="str">
        <f t="shared" si="418"/>
        <v/>
      </c>
      <c r="DK272" s="200">
        <f t="shared" si="419"/>
        <v>0</v>
      </c>
      <c r="DL272" s="200">
        <f t="shared" si="420"/>
        <v>0</v>
      </c>
      <c r="DM272" s="200">
        <f t="shared" si="421"/>
        <v>0</v>
      </c>
      <c r="DN272" s="200"/>
      <c r="DO272" s="272" t="str">
        <f t="shared" si="422"/>
        <v/>
      </c>
      <c r="DP272" s="272" t="str">
        <f t="shared" si="423"/>
        <v/>
      </c>
      <c r="DQ272" s="308"/>
    </row>
    <row r="273" spans="1:121" ht="23.25" customHeight="1" x14ac:dyDescent="0.2">
      <c r="A273" s="248"/>
      <c r="B273" s="263"/>
      <c r="C273" s="214"/>
      <c r="D273" s="324" t="str">
        <f t="shared" si="366"/>
        <v/>
      </c>
      <c r="E273" s="150" t="str">
        <f t="shared" si="367"/>
        <v/>
      </c>
      <c r="F273" s="214"/>
      <c r="G273" s="214"/>
      <c r="H273" s="214"/>
      <c r="I273" s="220"/>
      <c r="J273" s="214"/>
      <c r="K273" s="255"/>
      <c r="L273" s="268"/>
      <c r="M273" s="214"/>
      <c r="N273" s="215"/>
      <c r="O273" s="218"/>
      <c r="P273" s="216"/>
      <c r="Q273" s="217"/>
      <c r="R273" s="215"/>
      <c r="S273" s="219"/>
      <c r="T273" s="217"/>
      <c r="U273" s="215"/>
      <c r="V273" s="219"/>
      <c r="W273" s="217"/>
      <c r="X273" s="215"/>
      <c r="Y273" s="219"/>
      <c r="Z273" s="217"/>
      <c r="AA273" s="214"/>
      <c r="AB273" s="215"/>
      <c r="AC273" s="218"/>
      <c r="AD273" s="216"/>
      <c r="AE273" s="217"/>
      <c r="AF273" s="214"/>
      <c r="AG273" s="215"/>
      <c r="AH273" s="218"/>
      <c r="AI273" s="216"/>
      <c r="AJ273" s="217"/>
      <c r="AK273" s="214"/>
      <c r="AL273" s="215"/>
      <c r="AM273" s="218"/>
      <c r="AN273" s="216"/>
      <c r="AO273" s="217"/>
      <c r="AP273" s="214"/>
      <c r="AQ273" s="215"/>
      <c r="AR273" s="218"/>
      <c r="AS273" s="216"/>
      <c r="AT273" s="217"/>
      <c r="AU273" s="214"/>
      <c r="AV273" s="215"/>
      <c r="AW273" s="218"/>
      <c r="AX273" s="216"/>
      <c r="AY273" s="217"/>
      <c r="AZ273" s="214"/>
      <c r="BA273" s="215"/>
      <c r="BB273" s="218"/>
      <c r="BC273" s="216"/>
      <c r="BD273" s="213"/>
      <c r="BE273" s="214"/>
      <c r="BF273" s="214"/>
      <c r="BG273" s="215"/>
      <c r="BH273" s="218"/>
      <c r="BI273" s="216"/>
      <c r="BJ273" s="213"/>
      <c r="BK273" s="221"/>
      <c r="BL273" s="222">
        <f t="shared" si="368"/>
        <v>0</v>
      </c>
      <c r="BM273" s="223">
        <f t="shared" si="369"/>
        <v>0</v>
      </c>
      <c r="BN273" s="223">
        <f t="shared" si="370"/>
        <v>0</v>
      </c>
      <c r="BO273" s="223">
        <f t="shared" si="371"/>
        <v>0</v>
      </c>
      <c r="BP273" s="223">
        <f t="shared" si="372"/>
        <v>0</v>
      </c>
      <c r="BQ273" s="223">
        <f t="shared" si="373"/>
        <v>0</v>
      </c>
      <c r="BR273" s="224">
        <f t="shared" si="374"/>
        <v>0</v>
      </c>
      <c r="BS273" s="224">
        <f t="shared" si="375"/>
        <v>0</v>
      </c>
      <c r="BT273" s="223">
        <f t="shared" si="376"/>
        <v>0</v>
      </c>
      <c r="BU273" s="223">
        <f t="shared" si="377"/>
        <v>0</v>
      </c>
      <c r="BV273" s="223">
        <f t="shared" si="378"/>
        <v>0</v>
      </c>
      <c r="BW273" s="223">
        <f t="shared" si="379"/>
        <v>0</v>
      </c>
      <c r="BX273" s="223">
        <f t="shared" si="380"/>
        <v>0</v>
      </c>
      <c r="BY273" s="223">
        <f t="shared" si="381"/>
        <v>0</v>
      </c>
      <c r="BZ273" s="223">
        <f t="shared" si="382"/>
        <v>0</v>
      </c>
      <c r="CA273" s="223">
        <f t="shared" si="383"/>
        <v>0</v>
      </c>
      <c r="CB273" s="208">
        <f t="shared" si="384"/>
        <v>0</v>
      </c>
      <c r="CC273" s="223">
        <f t="shared" si="385"/>
        <v>0</v>
      </c>
      <c r="CD273" s="223">
        <f t="shared" si="386"/>
        <v>0</v>
      </c>
      <c r="CE273" s="224">
        <f t="shared" si="387"/>
        <v>0</v>
      </c>
      <c r="CF273" s="224">
        <f t="shared" si="388"/>
        <v>0</v>
      </c>
      <c r="CG273" s="224">
        <f t="shared" si="389"/>
        <v>0</v>
      </c>
      <c r="CH273" s="224">
        <f t="shared" si="390"/>
        <v>0</v>
      </c>
      <c r="CI273" s="224">
        <f t="shared" si="391"/>
        <v>0</v>
      </c>
      <c r="CJ273" s="224">
        <f t="shared" si="392"/>
        <v>0</v>
      </c>
      <c r="CK273" s="224">
        <f t="shared" si="393"/>
        <v>0</v>
      </c>
      <c r="CL273" s="224">
        <f t="shared" si="394"/>
        <v>0</v>
      </c>
      <c r="CM273" s="224">
        <f t="shared" si="395"/>
        <v>0</v>
      </c>
      <c r="CN273" s="224">
        <f t="shared" si="396"/>
        <v>0</v>
      </c>
      <c r="CO273" s="224">
        <f t="shared" si="397"/>
        <v>0</v>
      </c>
      <c r="CP273" s="224">
        <f t="shared" si="398"/>
        <v>0</v>
      </c>
      <c r="CQ273" s="224">
        <f t="shared" si="399"/>
        <v>0</v>
      </c>
      <c r="CR273" s="224" t="str">
        <f t="shared" si="400"/>
        <v/>
      </c>
      <c r="CS273" s="224" t="str">
        <f t="shared" si="401"/>
        <v xml:space="preserve"> </v>
      </c>
      <c r="CT273" s="224" t="str">
        <f t="shared" si="402"/>
        <v/>
      </c>
      <c r="CU273" s="224" t="str">
        <f t="shared" si="403"/>
        <v/>
      </c>
      <c r="CV273" s="224" t="str">
        <f t="shared" si="404"/>
        <v/>
      </c>
      <c r="CW273" s="224" t="str">
        <f t="shared" si="405"/>
        <v/>
      </c>
      <c r="CX273" s="224" t="str">
        <f t="shared" si="406"/>
        <v/>
      </c>
      <c r="CY273" s="224" t="str">
        <f t="shared" si="407"/>
        <v/>
      </c>
      <c r="CZ273" s="224" t="str">
        <f t="shared" si="408"/>
        <v/>
      </c>
      <c r="DA273" s="224" t="str">
        <f t="shared" si="409"/>
        <v/>
      </c>
      <c r="DB273" s="224" t="str">
        <f t="shared" si="410"/>
        <v/>
      </c>
      <c r="DC273" s="224" t="str">
        <f t="shared" si="411"/>
        <v/>
      </c>
      <c r="DD273" s="224" t="str">
        <f t="shared" si="412"/>
        <v/>
      </c>
      <c r="DE273" s="224" t="str">
        <f t="shared" si="413"/>
        <v/>
      </c>
      <c r="DF273" s="224" t="str">
        <f t="shared" si="414"/>
        <v/>
      </c>
      <c r="DG273" s="224" t="str">
        <f t="shared" si="415"/>
        <v/>
      </c>
      <c r="DH273" s="225" t="str">
        <f t="shared" si="416"/>
        <v/>
      </c>
      <c r="DI273" s="224" t="str">
        <f t="shared" si="417"/>
        <v/>
      </c>
      <c r="DJ273" s="224" t="str">
        <f t="shared" si="418"/>
        <v/>
      </c>
      <c r="DK273" s="306">
        <f t="shared" si="419"/>
        <v>0</v>
      </c>
      <c r="DL273" s="306">
        <f t="shared" si="420"/>
        <v>0</v>
      </c>
      <c r="DM273" s="306">
        <f t="shared" si="421"/>
        <v>0</v>
      </c>
      <c r="DN273" s="220"/>
      <c r="DO273" s="224" t="str">
        <f t="shared" si="422"/>
        <v/>
      </c>
      <c r="DP273" s="224" t="str">
        <f t="shared" si="423"/>
        <v/>
      </c>
      <c r="DQ273" s="307"/>
    </row>
    <row r="274" spans="1:121" ht="23.25" customHeight="1" x14ac:dyDescent="0.2">
      <c r="A274" s="249"/>
      <c r="B274" s="264"/>
      <c r="C274" s="230"/>
      <c r="D274" s="325" t="str">
        <f t="shared" si="366"/>
        <v/>
      </c>
      <c r="E274" s="265" t="str">
        <f t="shared" si="367"/>
        <v/>
      </c>
      <c r="F274" s="230"/>
      <c r="G274" s="230"/>
      <c r="H274" s="230"/>
      <c r="I274" s="200"/>
      <c r="J274" s="230"/>
      <c r="K274" s="254"/>
      <c r="L274" s="269"/>
      <c r="M274" s="230"/>
      <c r="N274" s="231"/>
      <c r="O274" s="232"/>
      <c r="P274" s="205"/>
      <c r="Q274" s="203"/>
      <c r="R274" s="231"/>
      <c r="S274" s="233"/>
      <c r="T274" s="203"/>
      <c r="U274" s="231"/>
      <c r="V274" s="233"/>
      <c r="W274" s="203"/>
      <c r="X274" s="231"/>
      <c r="Y274" s="233"/>
      <c r="Z274" s="203"/>
      <c r="AA274" s="230"/>
      <c r="AB274" s="231"/>
      <c r="AC274" s="232"/>
      <c r="AD274" s="205"/>
      <c r="AE274" s="203"/>
      <c r="AF274" s="230"/>
      <c r="AG274" s="231"/>
      <c r="AH274" s="232"/>
      <c r="AI274" s="205"/>
      <c r="AJ274" s="203"/>
      <c r="AK274" s="230"/>
      <c r="AL274" s="231"/>
      <c r="AM274" s="232"/>
      <c r="AN274" s="205"/>
      <c r="AO274" s="203"/>
      <c r="AP274" s="230"/>
      <c r="AQ274" s="231"/>
      <c r="AR274" s="232"/>
      <c r="AS274" s="205"/>
      <c r="AT274" s="203"/>
      <c r="AU274" s="230"/>
      <c r="AV274" s="231"/>
      <c r="AW274" s="232"/>
      <c r="AX274" s="205"/>
      <c r="AY274" s="203"/>
      <c r="AZ274" s="230"/>
      <c r="BA274" s="231"/>
      <c r="BB274" s="232"/>
      <c r="BC274" s="205"/>
      <c r="BD274" s="199"/>
      <c r="BE274" s="230"/>
      <c r="BF274" s="230"/>
      <c r="BG274" s="231"/>
      <c r="BH274" s="232"/>
      <c r="BI274" s="205"/>
      <c r="BJ274" s="229"/>
      <c r="BK274" s="234"/>
      <c r="BL274" s="207">
        <f t="shared" si="368"/>
        <v>0</v>
      </c>
      <c r="BM274" s="208">
        <f t="shared" si="369"/>
        <v>0</v>
      </c>
      <c r="BN274" s="208">
        <f t="shared" si="370"/>
        <v>0</v>
      </c>
      <c r="BO274" s="208">
        <f t="shared" si="371"/>
        <v>0</v>
      </c>
      <c r="BP274" s="208">
        <f t="shared" si="372"/>
        <v>0</v>
      </c>
      <c r="BQ274" s="208">
        <f t="shared" si="373"/>
        <v>0</v>
      </c>
      <c r="BR274" s="209">
        <f t="shared" si="374"/>
        <v>0</v>
      </c>
      <c r="BS274" s="209">
        <f t="shared" si="375"/>
        <v>0</v>
      </c>
      <c r="BT274" s="208">
        <f t="shared" si="376"/>
        <v>0</v>
      </c>
      <c r="BU274" s="208">
        <f t="shared" si="377"/>
        <v>0</v>
      </c>
      <c r="BV274" s="208">
        <f t="shared" si="378"/>
        <v>0</v>
      </c>
      <c r="BW274" s="208">
        <f t="shared" si="379"/>
        <v>0</v>
      </c>
      <c r="BX274" s="208">
        <f t="shared" si="380"/>
        <v>0</v>
      </c>
      <c r="BY274" s="208">
        <f t="shared" si="381"/>
        <v>0</v>
      </c>
      <c r="BZ274" s="208">
        <f t="shared" si="382"/>
        <v>0</v>
      </c>
      <c r="CA274" s="208">
        <f t="shared" si="383"/>
        <v>0</v>
      </c>
      <c r="CB274" s="208">
        <f t="shared" si="384"/>
        <v>0</v>
      </c>
      <c r="CC274" s="208">
        <f t="shared" si="385"/>
        <v>0</v>
      </c>
      <c r="CD274" s="208">
        <f t="shared" si="386"/>
        <v>0</v>
      </c>
      <c r="CE274" s="209">
        <f t="shared" si="387"/>
        <v>0</v>
      </c>
      <c r="CF274" s="209">
        <f t="shared" si="388"/>
        <v>0</v>
      </c>
      <c r="CG274" s="209">
        <f t="shared" si="389"/>
        <v>0</v>
      </c>
      <c r="CH274" s="209">
        <f t="shared" si="390"/>
        <v>0</v>
      </c>
      <c r="CI274" s="209">
        <f t="shared" si="391"/>
        <v>0</v>
      </c>
      <c r="CJ274" s="209">
        <f t="shared" si="392"/>
        <v>0</v>
      </c>
      <c r="CK274" s="209">
        <f t="shared" si="393"/>
        <v>0</v>
      </c>
      <c r="CL274" s="209">
        <f t="shared" si="394"/>
        <v>0</v>
      </c>
      <c r="CM274" s="209">
        <f t="shared" si="395"/>
        <v>0</v>
      </c>
      <c r="CN274" s="209">
        <f t="shared" si="396"/>
        <v>0</v>
      </c>
      <c r="CO274" s="209">
        <f t="shared" si="397"/>
        <v>0</v>
      </c>
      <c r="CP274" s="209">
        <f t="shared" si="398"/>
        <v>0</v>
      </c>
      <c r="CQ274" s="209">
        <f t="shared" si="399"/>
        <v>0</v>
      </c>
      <c r="CR274" s="209" t="str">
        <f t="shared" si="400"/>
        <v/>
      </c>
      <c r="CS274" s="209" t="str">
        <f t="shared" si="401"/>
        <v xml:space="preserve"> </v>
      </c>
      <c r="CT274" s="209" t="str">
        <f t="shared" si="402"/>
        <v/>
      </c>
      <c r="CU274" s="209" t="str">
        <f t="shared" si="403"/>
        <v/>
      </c>
      <c r="CV274" s="209" t="str">
        <f t="shared" si="404"/>
        <v/>
      </c>
      <c r="CW274" s="209" t="str">
        <f t="shared" si="405"/>
        <v/>
      </c>
      <c r="CX274" s="209" t="str">
        <f t="shared" si="406"/>
        <v/>
      </c>
      <c r="CY274" s="209" t="str">
        <f t="shared" si="407"/>
        <v/>
      </c>
      <c r="CZ274" s="209" t="str">
        <f t="shared" si="408"/>
        <v/>
      </c>
      <c r="DA274" s="209" t="str">
        <f t="shared" si="409"/>
        <v/>
      </c>
      <c r="DB274" s="209" t="str">
        <f t="shared" si="410"/>
        <v/>
      </c>
      <c r="DC274" s="209" t="str">
        <f t="shared" si="411"/>
        <v/>
      </c>
      <c r="DD274" s="209" t="str">
        <f t="shared" si="412"/>
        <v/>
      </c>
      <c r="DE274" s="209" t="str">
        <f t="shared" si="413"/>
        <v/>
      </c>
      <c r="DF274" s="209" t="str">
        <f t="shared" si="414"/>
        <v/>
      </c>
      <c r="DG274" s="209" t="str">
        <f t="shared" si="415"/>
        <v/>
      </c>
      <c r="DH274" s="210" t="str">
        <f t="shared" si="416"/>
        <v/>
      </c>
      <c r="DI274" s="272" t="str">
        <f t="shared" si="417"/>
        <v/>
      </c>
      <c r="DJ274" s="272" t="str">
        <f t="shared" si="418"/>
        <v/>
      </c>
      <c r="DK274" s="200">
        <f t="shared" si="419"/>
        <v>0</v>
      </c>
      <c r="DL274" s="200">
        <f t="shared" si="420"/>
        <v>0</v>
      </c>
      <c r="DM274" s="200">
        <f t="shared" si="421"/>
        <v>0</v>
      </c>
      <c r="DN274" s="200"/>
      <c r="DO274" s="272" t="str">
        <f t="shared" si="422"/>
        <v/>
      </c>
      <c r="DP274" s="272" t="str">
        <f t="shared" si="423"/>
        <v/>
      </c>
      <c r="DQ274" s="308"/>
    </row>
    <row r="275" spans="1:121" ht="23.25" customHeight="1" x14ac:dyDescent="0.2">
      <c r="A275" s="248"/>
      <c r="B275" s="263"/>
      <c r="C275" s="214"/>
      <c r="D275" s="324" t="str">
        <f t="shared" si="366"/>
        <v/>
      </c>
      <c r="E275" s="150" t="str">
        <f t="shared" si="367"/>
        <v/>
      </c>
      <c r="F275" s="214"/>
      <c r="G275" s="214"/>
      <c r="H275" s="214"/>
      <c r="I275" s="220"/>
      <c r="J275" s="214"/>
      <c r="K275" s="255"/>
      <c r="L275" s="268"/>
      <c r="M275" s="214"/>
      <c r="N275" s="215"/>
      <c r="O275" s="218"/>
      <c r="P275" s="216"/>
      <c r="Q275" s="217"/>
      <c r="R275" s="215"/>
      <c r="S275" s="219"/>
      <c r="T275" s="217"/>
      <c r="U275" s="215"/>
      <c r="V275" s="219"/>
      <c r="W275" s="217"/>
      <c r="X275" s="215"/>
      <c r="Y275" s="219"/>
      <c r="Z275" s="217"/>
      <c r="AA275" s="214"/>
      <c r="AB275" s="215"/>
      <c r="AC275" s="218"/>
      <c r="AD275" s="216"/>
      <c r="AE275" s="217"/>
      <c r="AF275" s="214"/>
      <c r="AG275" s="215"/>
      <c r="AH275" s="218"/>
      <c r="AI275" s="216"/>
      <c r="AJ275" s="217"/>
      <c r="AK275" s="214"/>
      <c r="AL275" s="215"/>
      <c r="AM275" s="218"/>
      <c r="AN275" s="216"/>
      <c r="AO275" s="217"/>
      <c r="AP275" s="214"/>
      <c r="AQ275" s="215"/>
      <c r="AR275" s="218"/>
      <c r="AS275" s="216"/>
      <c r="AT275" s="217"/>
      <c r="AU275" s="214"/>
      <c r="AV275" s="215"/>
      <c r="AW275" s="218"/>
      <c r="AX275" s="216"/>
      <c r="AY275" s="217"/>
      <c r="AZ275" s="214"/>
      <c r="BA275" s="215"/>
      <c r="BB275" s="218"/>
      <c r="BC275" s="216"/>
      <c r="BD275" s="213"/>
      <c r="BE275" s="214"/>
      <c r="BF275" s="214"/>
      <c r="BG275" s="215"/>
      <c r="BH275" s="218"/>
      <c r="BI275" s="216"/>
      <c r="BJ275" s="213"/>
      <c r="BK275" s="221"/>
      <c r="BL275" s="222">
        <f t="shared" si="368"/>
        <v>0</v>
      </c>
      <c r="BM275" s="223">
        <f t="shared" si="369"/>
        <v>0</v>
      </c>
      <c r="BN275" s="223">
        <f t="shared" si="370"/>
        <v>0</v>
      </c>
      <c r="BO275" s="223">
        <f t="shared" si="371"/>
        <v>0</v>
      </c>
      <c r="BP275" s="223">
        <f t="shared" si="372"/>
        <v>0</v>
      </c>
      <c r="BQ275" s="223">
        <f t="shared" si="373"/>
        <v>0</v>
      </c>
      <c r="BR275" s="224">
        <f t="shared" si="374"/>
        <v>0</v>
      </c>
      <c r="BS275" s="224">
        <f t="shared" si="375"/>
        <v>0</v>
      </c>
      <c r="BT275" s="223">
        <f t="shared" si="376"/>
        <v>0</v>
      </c>
      <c r="BU275" s="223">
        <f t="shared" si="377"/>
        <v>0</v>
      </c>
      <c r="BV275" s="223">
        <f t="shared" si="378"/>
        <v>0</v>
      </c>
      <c r="BW275" s="223">
        <f t="shared" si="379"/>
        <v>0</v>
      </c>
      <c r="BX275" s="223">
        <f t="shared" si="380"/>
        <v>0</v>
      </c>
      <c r="BY275" s="223">
        <f t="shared" si="381"/>
        <v>0</v>
      </c>
      <c r="BZ275" s="223">
        <f t="shared" si="382"/>
        <v>0</v>
      </c>
      <c r="CA275" s="223">
        <f t="shared" si="383"/>
        <v>0</v>
      </c>
      <c r="CB275" s="208">
        <f t="shared" si="384"/>
        <v>0</v>
      </c>
      <c r="CC275" s="223">
        <f t="shared" si="385"/>
        <v>0</v>
      </c>
      <c r="CD275" s="223">
        <f t="shared" si="386"/>
        <v>0</v>
      </c>
      <c r="CE275" s="224">
        <f t="shared" si="387"/>
        <v>0</v>
      </c>
      <c r="CF275" s="224">
        <f t="shared" si="388"/>
        <v>0</v>
      </c>
      <c r="CG275" s="224">
        <f t="shared" si="389"/>
        <v>0</v>
      </c>
      <c r="CH275" s="224">
        <f t="shared" si="390"/>
        <v>0</v>
      </c>
      <c r="CI275" s="224">
        <f t="shared" si="391"/>
        <v>0</v>
      </c>
      <c r="CJ275" s="224">
        <f t="shared" si="392"/>
        <v>0</v>
      </c>
      <c r="CK275" s="224">
        <f t="shared" si="393"/>
        <v>0</v>
      </c>
      <c r="CL275" s="224">
        <f t="shared" si="394"/>
        <v>0</v>
      </c>
      <c r="CM275" s="224">
        <f t="shared" si="395"/>
        <v>0</v>
      </c>
      <c r="CN275" s="224">
        <f t="shared" si="396"/>
        <v>0</v>
      </c>
      <c r="CO275" s="224">
        <f t="shared" si="397"/>
        <v>0</v>
      </c>
      <c r="CP275" s="224">
        <f t="shared" si="398"/>
        <v>0</v>
      </c>
      <c r="CQ275" s="224">
        <f t="shared" si="399"/>
        <v>0</v>
      </c>
      <c r="CR275" s="224" t="str">
        <f t="shared" si="400"/>
        <v/>
      </c>
      <c r="CS275" s="224" t="str">
        <f t="shared" si="401"/>
        <v xml:space="preserve"> </v>
      </c>
      <c r="CT275" s="224" t="str">
        <f t="shared" si="402"/>
        <v/>
      </c>
      <c r="CU275" s="224" t="str">
        <f t="shared" si="403"/>
        <v/>
      </c>
      <c r="CV275" s="224" t="str">
        <f t="shared" si="404"/>
        <v/>
      </c>
      <c r="CW275" s="224" t="str">
        <f t="shared" si="405"/>
        <v/>
      </c>
      <c r="CX275" s="224" t="str">
        <f t="shared" si="406"/>
        <v/>
      </c>
      <c r="CY275" s="224" t="str">
        <f t="shared" si="407"/>
        <v/>
      </c>
      <c r="CZ275" s="224" t="str">
        <f t="shared" si="408"/>
        <v/>
      </c>
      <c r="DA275" s="224" t="str">
        <f t="shared" si="409"/>
        <v/>
      </c>
      <c r="DB275" s="224" t="str">
        <f t="shared" si="410"/>
        <v/>
      </c>
      <c r="DC275" s="224" t="str">
        <f t="shared" si="411"/>
        <v/>
      </c>
      <c r="DD275" s="224" t="str">
        <f t="shared" si="412"/>
        <v/>
      </c>
      <c r="DE275" s="224" t="str">
        <f t="shared" si="413"/>
        <v/>
      </c>
      <c r="DF275" s="224" t="str">
        <f t="shared" si="414"/>
        <v/>
      </c>
      <c r="DG275" s="224" t="str">
        <f t="shared" si="415"/>
        <v/>
      </c>
      <c r="DH275" s="225" t="str">
        <f t="shared" si="416"/>
        <v/>
      </c>
      <c r="DI275" s="224" t="str">
        <f t="shared" si="417"/>
        <v/>
      </c>
      <c r="DJ275" s="224" t="str">
        <f t="shared" si="418"/>
        <v/>
      </c>
      <c r="DK275" s="306">
        <f t="shared" si="419"/>
        <v>0</v>
      </c>
      <c r="DL275" s="306">
        <f t="shared" si="420"/>
        <v>0</v>
      </c>
      <c r="DM275" s="306">
        <f t="shared" si="421"/>
        <v>0</v>
      </c>
      <c r="DN275" s="220"/>
      <c r="DO275" s="224" t="str">
        <f t="shared" si="422"/>
        <v/>
      </c>
      <c r="DP275" s="224" t="str">
        <f t="shared" si="423"/>
        <v/>
      </c>
      <c r="DQ275" s="307"/>
    </row>
    <row r="276" spans="1:121" ht="23.25" customHeight="1" x14ac:dyDescent="0.2">
      <c r="A276" s="249"/>
      <c r="B276" s="264"/>
      <c r="C276" s="230"/>
      <c r="D276" s="325" t="str">
        <f t="shared" si="366"/>
        <v/>
      </c>
      <c r="E276" s="265" t="str">
        <f t="shared" si="367"/>
        <v/>
      </c>
      <c r="F276" s="230"/>
      <c r="G276" s="230"/>
      <c r="H276" s="230"/>
      <c r="I276" s="200"/>
      <c r="J276" s="230"/>
      <c r="K276" s="254"/>
      <c r="L276" s="269"/>
      <c r="M276" s="230"/>
      <c r="N276" s="231"/>
      <c r="O276" s="232"/>
      <c r="P276" s="205"/>
      <c r="Q276" s="203"/>
      <c r="R276" s="231"/>
      <c r="S276" s="233"/>
      <c r="T276" s="203"/>
      <c r="U276" s="231"/>
      <c r="V276" s="233"/>
      <c r="W276" s="203"/>
      <c r="X276" s="231"/>
      <c r="Y276" s="233"/>
      <c r="Z276" s="203"/>
      <c r="AA276" s="230"/>
      <c r="AB276" s="231"/>
      <c r="AC276" s="232"/>
      <c r="AD276" s="205"/>
      <c r="AE276" s="203"/>
      <c r="AF276" s="230"/>
      <c r="AG276" s="231"/>
      <c r="AH276" s="232"/>
      <c r="AI276" s="205"/>
      <c r="AJ276" s="203"/>
      <c r="AK276" s="230"/>
      <c r="AL276" s="231"/>
      <c r="AM276" s="232"/>
      <c r="AN276" s="205"/>
      <c r="AO276" s="203"/>
      <c r="AP276" s="230"/>
      <c r="AQ276" s="231"/>
      <c r="AR276" s="232"/>
      <c r="AS276" s="205"/>
      <c r="AT276" s="203"/>
      <c r="AU276" s="230"/>
      <c r="AV276" s="231"/>
      <c r="AW276" s="232"/>
      <c r="AX276" s="205"/>
      <c r="AY276" s="203"/>
      <c r="AZ276" s="230"/>
      <c r="BA276" s="231"/>
      <c r="BB276" s="232"/>
      <c r="BC276" s="205"/>
      <c r="BD276" s="199"/>
      <c r="BE276" s="230"/>
      <c r="BF276" s="230"/>
      <c r="BG276" s="231"/>
      <c r="BH276" s="232"/>
      <c r="BI276" s="205"/>
      <c r="BJ276" s="229"/>
      <c r="BK276" s="234"/>
      <c r="BL276" s="207">
        <f t="shared" si="368"/>
        <v>0</v>
      </c>
      <c r="BM276" s="208">
        <f t="shared" si="369"/>
        <v>0</v>
      </c>
      <c r="BN276" s="208">
        <f t="shared" si="370"/>
        <v>0</v>
      </c>
      <c r="BO276" s="208">
        <f t="shared" si="371"/>
        <v>0</v>
      </c>
      <c r="BP276" s="208">
        <f t="shared" si="372"/>
        <v>0</v>
      </c>
      <c r="BQ276" s="208">
        <f t="shared" si="373"/>
        <v>0</v>
      </c>
      <c r="BR276" s="209">
        <f t="shared" si="374"/>
        <v>0</v>
      </c>
      <c r="BS276" s="209">
        <f t="shared" si="375"/>
        <v>0</v>
      </c>
      <c r="BT276" s="208">
        <f t="shared" si="376"/>
        <v>0</v>
      </c>
      <c r="BU276" s="208">
        <f t="shared" si="377"/>
        <v>0</v>
      </c>
      <c r="BV276" s="208">
        <f t="shared" si="378"/>
        <v>0</v>
      </c>
      <c r="BW276" s="208">
        <f t="shared" si="379"/>
        <v>0</v>
      </c>
      <c r="BX276" s="208">
        <f t="shared" si="380"/>
        <v>0</v>
      </c>
      <c r="BY276" s="208">
        <f t="shared" si="381"/>
        <v>0</v>
      </c>
      <c r="BZ276" s="208">
        <f t="shared" si="382"/>
        <v>0</v>
      </c>
      <c r="CA276" s="208">
        <f t="shared" si="383"/>
        <v>0</v>
      </c>
      <c r="CB276" s="208">
        <f t="shared" si="384"/>
        <v>0</v>
      </c>
      <c r="CC276" s="208">
        <f t="shared" si="385"/>
        <v>0</v>
      </c>
      <c r="CD276" s="208">
        <f t="shared" si="386"/>
        <v>0</v>
      </c>
      <c r="CE276" s="209">
        <f t="shared" si="387"/>
        <v>0</v>
      </c>
      <c r="CF276" s="209">
        <f t="shared" si="388"/>
        <v>0</v>
      </c>
      <c r="CG276" s="209">
        <f t="shared" si="389"/>
        <v>0</v>
      </c>
      <c r="CH276" s="209">
        <f t="shared" si="390"/>
        <v>0</v>
      </c>
      <c r="CI276" s="209">
        <f t="shared" si="391"/>
        <v>0</v>
      </c>
      <c r="CJ276" s="209">
        <f t="shared" si="392"/>
        <v>0</v>
      </c>
      <c r="CK276" s="209">
        <f t="shared" si="393"/>
        <v>0</v>
      </c>
      <c r="CL276" s="209">
        <f t="shared" si="394"/>
        <v>0</v>
      </c>
      <c r="CM276" s="209">
        <f t="shared" si="395"/>
        <v>0</v>
      </c>
      <c r="CN276" s="209">
        <f t="shared" si="396"/>
        <v>0</v>
      </c>
      <c r="CO276" s="209">
        <f t="shared" si="397"/>
        <v>0</v>
      </c>
      <c r="CP276" s="209">
        <f t="shared" si="398"/>
        <v>0</v>
      </c>
      <c r="CQ276" s="209">
        <f t="shared" si="399"/>
        <v>0</v>
      </c>
      <c r="CR276" s="209" t="str">
        <f t="shared" si="400"/>
        <v/>
      </c>
      <c r="CS276" s="209" t="str">
        <f t="shared" si="401"/>
        <v xml:space="preserve"> </v>
      </c>
      <c r="CT276" s="209" t="str">
        <f t="shared" si="402"/>
        <v/>
      </c>
      <c r="CU276" s="209" t="str">
        <f t="shared" si="403"/>
        <v/>
      </c>
      <c r="CV276" s="209" t="str">
        <f t="shared" si="404"/>
        <v/>
      </c>
      <c r="CW276" s="209" t="str">
        <f t="shared" si="405"/>
        <v/>
      </c>
      <c r="CX276" s="209" t="str">
        <f t="shared" si="406"/>
        <v/>
      </c>
      <c r="CY276" s="209" t="str">
        <f t="shared" si="407"/>
        <v/>
      </c>
      <c r="CZ276" s="209" t="str">
        <f t="shared" si="408"/>
        <v/>
      </c>
      <c r="DA276" s="209" t="str">
        <f t="shared" si="409"/>
        <v/>
      </c>
      <c r="DB276" s="209" t="str">
        <f t="shared" si="410"/>
        <v/>
      </c>
      <c r="DC276" s="209" t="str">
        <f t="shared" si="411"/>
        <v/>
      </c>
      <c r="DD276" s="209" t="str">
        <f t="shared" si="412"/>
        <v/>
      </c>
      <c r="DE276" s="209" t="str">
        <f t="shared" si="413"/>
        <v/>
      </c>
      <c r="DF276" s="209" t="str">
        <f t="shared" si="414"/>
        <v/>
      </c>
      <c r="DG276" s="209" t="str">
        <f t="shared" si="415"/>
        <v/>
      </c>
      <c r="DH276" s="210" t="str">
        <f t="shared" si="416"/>
        <v/>
      </c>
      <c r="DI276" s="272" t="str">
        <f t="shared" si="417"/>
        <v/>
      </c>
      <c r="DJ276" s="272" t="str">
        <f t="shared" si="418"/>
        <v/>
      </c>
      <c r="DK276" s="200">
        <f t="shared" si="419"/>
        <v>0</v>
      </c>
      <c r="DL276" s="200">
        <f t="shared" si="420"/>
        <v>0</v>
      </c>
      <c r="DM276" s="200">
        <f t="shared" si="421"/>
        <v>0</v>
      </c>
      <c r="DN276" s="200"/>
      <c r="DO276" s="272" t="str">
        <f t="shared" si="422"/>
        <v/>
      </c>
      <c r="DP276" s="272" t="str">
        <f t="shared" si="423"/>
        <v/>
      </c>
      <c r="DQ276" s="308"/>
    </row>
    <row r="277" spans="1:121" ht="23.25" customHeight="1" x14ac:dyDescent="0.2">
      <c r="A277" s="248"/>
      <c r="B277" s="263"/>
      <c r="C277" s="214"/>
      <c r="D277" s="324" t="str">
        <f t="shared" si="366"/>
        <v/>
      </c>
      <c r="E277" s="150" t="str">
        <f t="shared" si="367"/>
        <v/>
      </c>
      <c r="F277" s="214"/>
      <c r="G277" s="214"/>
      <c r="H277" s="214"/>
      <c r="I277" s="220"/>
      <c r="J277" s="214"/>
      <c r="K277" s="255"/>
      <c r="L277" s="268"/>
      <c r="M277" s="214"/>
      <c r="N277" s="215"/>
      <c r="O277" s="218"/>
      <c r="P277" s="216"/>
      <c r="Q277" s="217"/>
      <c r="R277" s="215"/>
      <c r="S277" s="219"/>
      <c r="T277" s="217"/>
      <c r="U277" s="215"/>
      <c r="V277" s="219"/>
      <c r="W277" s="217"/>
      <c r="X277" s="215"/>
      <c r="Y277" s="219"/>
      <c r="Z277" s="217"/>
      <c r="AA277" s="214"/>
      <c r="AB277" s="215"/>
      <c r="AC277" s="218"/>
      <c r="AD277" s="216"/>
      <c r="AE277" s="217"/>
      <c r="AF277" s="214"/>
      <c r="AG277" s="215"/>
      <c r="AH277" s="218"/>
      <c r="AI277" s="216"/>
      <c r="AJ277" s="217"/>
      <c r="AK277" s="214"/>
      <c r="AL277" s="215"/>
      <c r="AM277" s="218"/>
      <c r="AN277" s="216"/>
      <c r="AO277" s="217"/>
      <c r="AP277" s="214"/>
      <c r="AQ277" s="215"/>
      <c r="AR277" s="218"/>
      <c r="AS277" s="216"/>
      <c r="AT277" s="217"/>
      <c r="AU277" s="214"/>
      <c r="AV277" s="215"/>
      <c r="AW277" s="218"/>
      <c r="AX277" s="216"/>
      <c r="AY277" s="217"/>
      <c r="AZ277" s="214"/>
      <c r="BA277" s="215"/>
      <c r="BB277" s="218"/>
      <c r="BC277" s="216"/>
      <c r="BD277" s="213"/>
      <c r="BE277" s="214"/>
      <c r="BF277" s="214"/>
      <c r="BG277" s="215"/>
      <c r="BH277" s="218"/>
      <c r="BI277" s="216"/>
      <c r="BJ277" s="213"/>
      <c r="BK277" s="221"/>
      <c r="BL277" s="222">
        <f t="shared" si="368"/>
        <v>0</v>
      </c>
      <c r="BM277" s="223">
        <f t="shared" si="369"/>
        <v>0</v>
      </c>
      <c r="BN277" s="223">
        <f t="shared" si="370"/>
        <v>0</v>
      </c>
      <c r="BO277" s="223">
        <f t="shared" si="371"/>
        <v>0</v>
      </c>
      <c r="BP277" s="223">
        <f t="shared" si="372"/>
        <v>0</v>
      </c>
      <c r="BQ277" s="223">
        <f t="shared" si="373"/>
        <v>0</v>
      </c>
      <c r="BR277" s="224">
        <f t="shared" si="374"/>
        <v>0</v>
      </c>
      <c r="BS277" s="224">
        <f t="shared" si="375"/>
        <v>0</v>
      </c>
      <c r="BT277" s="223">
        <f t="shared" si="376"/>
        <v>0</v>
      </c>
      <c r="BU277" s="223">
        <f t="shared" si="377"/>
        <v>0</v>
      </c>
      <c r="BV277" s="223">
        <f t="shared" si="378"/>
        <v>0</v>
      </c>
      <c r="BW277" s="223">
        <f t="shared" si="379"/>
        <v>0</v>
      </c>
      <c r="BX277" s="223">
        <f t="shared" si="380"/>
        <v>0</v>
      </c>
      <c r="BY277" s="223">
        <f t="shared" si="381"/>
        <v>0</v>
      </c>
      <c r="BZ277" s="223">
        <f t="shared" si="382"/>
        <v>0</v>
      </c>
      <c r="CA277" s="223">
        <f t="shared" si="383"/>
        <v>0</v>
      </c>
      <c r="CB277" s="208">
        <f t="shared" si="384"/>
        <v>0</v>
      </c>
      <c r="CC277" s="223">
        <f t="shared" si="385"/>
        <v>0</v>
      </c>
      <c r="CD277" s="223">
        <f t="shared" si="386"/>
        <v>0</v>
      </c>
      <c r="CE277" s="224">
        <f t="shared" si="387"/>
        <v>0</v>
      </c>
      <c r="CF277" s="224">
        <f t="shared" si="388"/>
        <v>0</v>
      </c>
      <c r="CG277" s="224">
        <f t="shared" si="389"/>
        <v>0</v>
      </c>
      <c r="CH277" s="224">
        <f t="shared" si="390"/>
        <v>0</v>
      </c>
      <c r="CI277" s="224">
        <f t="shared" si="391"/>
        <v>0</v>
      </c>
      <c r="CJ277" s="224">
        <f t="shared" si="392"/>
        <v>0</v>
      </c>
      <c r="CK277" s="224">
        <f t="shared" si="393"/>
        <v>0</v>
      </c>
      <c r="CL277" s="224">
        <f t="shared" si="394"/>
        <v>0</v>
      </c>
      <c r="CM277" s="224">
        <f t="shared" si="395"/>
        <v>0</v>
      </c>
      <c r="CN277" s="224">
        <f t="shared" si="396"/>
        <v>0</v>
      </c>
      <c r="CO277" s="224">
        <f t="shared" si="397"/>
        <v>0</v>
      </c>
      <c r="CP277" s="224">
        <f t="shared" si="398"/>
        <v>0</v>
      </c>
      <c r="CQ277" s="224">
        <f t="shared" si="399"/>
        <v>0</v>
      </c>
      <c r="CR277" s="224" t="str">
        <f t="shared" si="400"/>
        <v/>
      </c>
      <c r="CS277" s="224" t="str">
        <f t="shared" si="401"/>
        <v xml:space="preserve"> </v>
      </c>
      <c r="CT277" s="224" t="str">
        <f t="shared" si="402"/>
        <v/>
      </c>
      <c r="CU277" s="224" t="str">
        <f t="shared" si="403"/>
        <v/>
      </c>
      <c r="CV277" s="224" t="str">
        <f t="shared" si="404"/>
        <v/>
      </c>
      <c r="CW277" s="224" t="str">
        <f t="shared" si="405"/>
        <v/>
      </c>
      <c r="CX277" s="224" t="str">
        <f t="shared" si="406"/>
        <v/>
      </c>
      <c r="CY277" s="224" t="str">
        <f t="shared" si="407"/>
        <v/>
      </c>
      <c r="CZ277" s="224" t="str">
        <f t="shared" si="408"/>
        <v/>
      </c>
      <c r="DA277" s="224" t="str">
        <f t="shared" si="409"/>
        <v/>
      </c>
      <c r="DB277" s="224" t="str">
        <f t="shared" si="410"/>
        <v/>
      </c>
      <c r="DC277" s="224" t="str">
        <f t="shared" si="411"/>
        <v/>
      </c>
      <c r="DD277" s="224" t="str">
        <f t="shared" si="412"/>
        <v/>
      </c>
      <c r="DE277" s="224" t="str">
        <f t="shared" si="413"/>
        <v/>
      </c>
      <c r="DF277" s="224" t="str">
        <f t="shared" si="414"/>
        <v/>
      </c>
      <c r="DG277" s="224" t="str">
        <f t="shared" si="415"/>
        <v/>
      </c>
      <c r="DH277" s="225" t="str">
        <f t="shared" si="416"/>
        <v/>
      </c>
      <c r="DI277" s="224" t="str">
        <f t="shared" si="417"/>
        <v/>
      </c>
      <c r="DJ277" s="224" t="str">
        <f t="shared" si="418"/>
        <v/>
      </c>
      <c r="DK277" s="306">
        <f t="shared" si="419"/>
        <v>0</v>
      </c>
      <c r="DL277" s="306">
        <f t="shared" si="420"/>
        <v>0</v>
      </c>
      <c r="DM277" s="306">
        <f t="shared" si="421"/>
        <v>0</v>
      </c>
      <c r="DN277" s="220"/>
      <c r="DO277" s="224" t="str">
        <f t="shared" si="422"/>
        <v/>
      </c>
      <c r="DP277" s="224" t="str">
        <f t="shared" si="423"/>
        <v/>
      </c>
      <c r="DQ277" s="307"/>
    </row>
    <row r="278" spans="1:121" ht="23.25" customHeight="1" x14ac:dyDescent="0.2">
      <c r="A278" s="249"/>
      <c r="B278" s="264"/>
      <c r="C278" s="230"/>
      <c r="D278" s="325" t="str">
        <f t="shared" si="366"/>
        <v/>
      </c>
      <c r="E278" s="265" t="str">
        <f t="shared" si="367"/>
        <v/>
      </c>
      <c r="F278" s="230"/>
      <c r="G278" s="230"/>
      <c r="H278" s="230"/>
      <c r="I278" s="200"/>
      <c r="J278" s="230"/>
      <c r="K278" s="254"/>
      <c r="L278" s="269"/>
      <c r="M278" s="230"/>
      <c r="N278" s="231"/>
      <c r="O278" s="232"/>
      <c r="P278" s="205"/>
      <c r="Q278" s="203"/>
      <c r="R278" s="231"/>
      <c r="S278" s="233"/>
      <c r="T278" s="203"/>
      <c r="U278" s="231"/>
      <c r="V278" s="233"/>
      <c r="W278" s="203"/>
      <c r="X278" s="231"/>
      <c r="Y278" s="233"/>
      <c r="Z278" s="203"/>
      <c r="AA278" s="230"/>
      <c r="AB278" s="231"/>
      <c r="AC278" s="232"/>
      <c r="AD278" s="205"/>
      <c r="AE278" s="203"/>
      <c r="AF278" s="230"/>
      <c r="AG278" s="231"/>
      <c r="AH278" s="232"/>
      <c r="AI278" s="205"/>
      <c r="AJ278" s="203"/>
      <c r="AK278" s="230"/>
      <c r="AL278" s="231"/>
      <c r="AM278" s="232"/>
      <c r="AN278" s="205"/>
      <c r="AO278" s="203"/>
      <c r="AP278" s="230"/>
      <c r="AQ278" s="231"/>
      <c r="AR278" s="232"/>
      <c r="AS278" s="205"/>
      <c r="AT278" s="203"/>
      <c r="AU278" s="230"/>
      <c r="AV278" s="231"/>
      <c r="AW278" s="232"/>
      <c r="AX278" s="205"/>
      <c r="AY278" s="203"/>
      <c r="AZ278" s="230"/>
      <c r="BA278" s="231"/>
      <c r="BB278" s="232"/>
      <c r="BC278" s="205"/>
      <c r="BD278" s="199"/>
      <c r="BE278" s="230"/>
      <c r="BF278" s="230"/>
      <c r="BG278" s="231"/>
      <c r="BH278" s="232"/>
      <c r="BI278" s="205"/>
      <c r="BJ278" s="229"/>
      <c r="BK278" s="234"/>
      <c r="BL278" s="207">
        <f t="shared" si="368"/>
        <v>0</v>
      </c>
      <c r="BM278" s="208">
        <f t="shared" si="369"/>
        <v>0</v>
      </c>
      <c r="BN278" s="208">
        <f t="shared" si="370"/>
        <v>0</v>
      </c>
      <c r="BO278" s="208">
        <f t="shared" si="371"/>
        <v>0</v>
      </c>
      <c r="BP278" s="208">
        <f t="shared" si="372"/>
        <v>0</v>
      </c>
      <c r="BQ278" s="208">
        <f t="shared" si="373"/>
        <v>0</v>
      </c>
      <c r="BR278" s="209">
        <f t="shared" si="374"/>
        <v>0</v>
      </c>
      <c r="BS278" s="209">
        <f t="shared" si="375"/>
        <v>0</v>
      </c>
      <c r="BT278" s="208">
        <f t="shared" si="376"/>
        <v>0</v>
      </c>
      <c r="BU278" s="208">
        <f t="shared" si="377"/>
        <v>0</v>
      </c>
      <c r="BV278" s="208">
        <f t="shared" si="378"/>
        <v>0</v>
      </c>
      <c r="BW278" s="208">
        <f t="shared" si="379"/>
        <v>0</v>
      </c>
      <c r="BX278" s="208">
        <f t="shared" si="380"/>
        <v>0</v>
      </c>
      <c r="BY278" s="208">
        <f t="shared" si="381"/>
        <v>0</v>
      </c>
      <c r="BZ278" s="208">
        <f t="shared" si="382"/>
        <v>0</v>
      </c>
      <c r="CA278" s="208">
        <f t="shared" si="383"/>
        <v>0</v>
      </c>
      <c r="CB278" s="208">
        <f t="shared" si="384"/>
        <v>0</v>
      </c>
      <c r="CC278" s="208">
        <f t="shared" si="385"/>
        <v>0</v>
      </c>
      <c r="CD278" s="208">
        <f t="shared" si="386"/>
        <v>0</v>
      </c>
      <c r="CE278" s="209">
        <f t="shared" si="387"/>
        <v>0</v>
      </c>
      <c r="CF278" s="209">
        <f t="shared" si="388"/>
        <v>0</v>
      </c>
      <c r="CG278" s="209">
        <f t="shared" si="389"/>
        <v>0</v>
      </c>
      <c r="CH278" s="209">
        <f t="shared" si="390"/>
        <v>0</v>
      </c>
      <c r="CI278" s="209">
        <f t="shared" si="391"/>
        <v>0</v>
      </c>
      <c r="CJ278" s="209">
        <f t="shared" si="392"/>
        <v>0</v>
      </c>
      <c r="CK278" s="209">
        <f t="shared" si="393"/>
        <v>0</v>
      </c>
      <c r="CL278" s="209">
        <f t="shared" si="394"/>
        <v>0</v>
      </c>
      <c r="CM278" s="209">
        <f t="shared" si="395"/>
        <v>0</v>
      </c>
      <c r="CN278" s="209">
        <f t="shared" si="396"/>
        <v>0</v>
      </c>
      <c r="CO278" s="209">
        <f t="shared" si="397"/>
        <v>0</v>
      </c>
      <c r="CP278" s="209">
        <f t="shared" si="398"/>
        <v>0</v>
      </c>
      <c r="CQ278" s="209">
        <f t="shared" si="399"/>
        <v>0</v>
      </c>
      <c r="CR278" s="209" t="str">
        <f t="shared" si="400"/>
        <v/>
      </c>
      <c r="CS278" s="209" t="str">
        <f t="shared" si="401"/>
        <v xml:space="preserve"> </v>
      </c>
      <c r="CT278" s="209" t="str">
        <f t="shared" si="402"/>
        <v/>
      </c>
      <c r="CU278" s="209" t="str">
        <f t="shared" si="403"/>
        <v/>
      </c>
      <c r="CV278" s="209" t="str">
        <f t="shared" si="404"/>
        <v/>
      </c>
      <c r="CW278" s="209" t="str">
        <f t="shared" si="405"/>
        <v/>
      </c>
      <c r="CX278" s="209" t="str">
        <f t="shared" si="406"/>
        <v/>
      </c>
      <c r="CY278" s="209" t="str">
        <f t="shared" si="407"/>
        <v/>
      </c>
      <c r="CZ278" s="209" t="str">
        <f t="shared" si="408"/>
        <v/>
      </c>
      <c r="DA278" s="209" t="str">
        <f t="shared" si="409"/>
        <v/>
      </c>
      <c r="DB278" s="209" t="str">
        <f t="shared" si="410"/>
        <v/>
      </c>
      <c r="DC278" s="209" t="str">
        <f t="shared" si="411"/>
        <v/>
      </c>
      <c r="DD278" s="209" t="str">
        <f t="shared" si="412"/>
        <v/>
      </c>
      <c r="DE278" s="209" t="str">
        <f t="shared" si="413"/>
        <v/>
      </c>
      <c r="DF278" s="209" t="str">
        <f t="shared" si="414"/>
        <v/>
      </c>
      <c r="DG278" s="209" t="str">
        <f t="shared" si="415"/>
        <v/>
      </c>
      <c r="DH278" s="210" t="str">
        <f t="shared" si="416"/>
        <v/>
      </c>
      <c r="DI278" s="272" t="str">
        <f t="shared" si="417"/>
        <v/>
      </c>
      <c r="DJ278" s="272" t="str">
        <f t="shared" si="418"/>
        <v/>
      </c>
      <c r="DK278" s="200">
        <f t="shared" si="419"/>
        <v>0</v>
      </c>
      <c r="DL278" s="200">
        <f t="shared" si="420"/>
        <v>0</v>
      </c>
      <c r="DM278" s="200">
        <f t="shared" si="421"/>
        <v>0</v>
      </c>
      <c r="DN278" s="200"/>
      <c r="DO278" s="272" t="str">
        <f t="shared" si="422"/>
        <v/>
      </c>
      <c r="DP278" s="272" t="str">
        <f t="shared" si="423"/>
        <v/>
      </c>
      <c r="DQ278" s="308"/>
    </row>
    <row r="279" spans="1:121" ht="23.25" customHeight="1" x14ac:dyDescent="0.2">
      <c r="A279" s="248"/>
      <c r="B279" s="263"/>
      <c r="C279" s="214"/>
      <c r="D279" s="324" t="str">
        <f t="shared" si="366"/>
        <v/>
      </c>
      <c r="E279" s="150" t="str">
        <f t="shared" si="367"/>
        <v/>
      </c>
      <c r="F279" s="214"/>
      <c r="G279" s="214"/>
      <c r="H279" s="214"/>
      <c r="I279" s="220"/>
      <c r="J279" s="214"/>
      <c r="K279" s="255"/>
      <c r="L279" s="268"/>
      <c r="M279" s="214"/>
      <c r="N279" s="215"/>
      <c r="O279" s="218"/>
      <c r="P279" s="216"/>
      <c r="Q279" s="217"/>
      <c r="R279" s="215"/>
      <c r="S279" s="219"/>
      <c r="T279" s="217"/>
      <c r="U279" s="215"/>
      <c r="V279" s="219"/>
      <c r="W279" s="217"/>
      <c r="X279" s="215"/>
      <c r="Y279" s="219"/>
      <c r="Z279" s="217"/>
      <c r="AA279" s="214"/>
      <c r="AB279" s="215"/>
      <c r="AC279" s="218"/>
      <c r="AD279" s="216"/>
      <c r="AE279" s="217"/>
      <c r="AF279" s="214"/>
      <c r="AG279" s="215"/>
      <c r="AH279" s="218"/>
      <c r="AI279" s="216"/>
      <c r="AJ279" s="217"/>
      <c r="AK279" s="214"/>
      <c r="AL279" s="215"/>
      <c r="AM279" s="218"/>
      <c r="AN279" s="216"/>
      <c r="AO279" s="217"/>
      <c r="AP279" s="214"/>
      <c r="AQ279" s="215"/>
      <c r="AR279" s="218"/>
      <c r="AS279" s="216"/>
      <c r="AT279" s="217"/>
      <c r="AU279" s="214"/>
      <c r="AV279" s="215"/>
      <c r="AW279" s="218"/>
      <c r="AX279" s="216"/>
      <c r="AY279" s="217"/>
      <c r="AZ279" s="214"/>
      <c r="BA279" s="215"/>
      <c r="BB279" s="218"/>
      <c r="BC279" s="216"/>
      <c r="BD279" s="213"/>
      <c r="BE279" s="214"/>
      <c r="BF279" s="214"/>
      <c r="BG279" s="215"/>
      <c r="BH279" s="218"/>
      <c r="BI279" s="216"/>
      <c r="BJ279" s="213"/>
      <c r="BK279" s="221"/>
      <c r="BL279" s="222">
        <f t="shared" si="368"/>
        <v>0</v>
      </c>
      <c r="BM279" s="223">
        <f t="shared" si="369"/>
        <v>0</v>
      </c>
      <c r="BN279" s="223">
        <f t="shared" si="370"/>
        <v>0</v>
      </c>
      <c r="BO279" s="223">
        <f t="shared" si="371"/>
        <v>0</v>
      </c>
      <c r="BP279" s="223">
        <f t="shared" si="372"/>
        <v>0</v>
      </c>
      <c r="BQ279" s="223">
        <f t="shared" si="373"/>
        <v>0</v>
      </c>
      <c r="BR279" s="224">
        <f t="shared" si="374"/>
        <v>0</v>
      </c>
      <c r="BS279" s="224">
        <f t="shared" si="375"/>
        <v>0</v>
      </c>
      <c r="BT279" s="223">
        <f t="shared" si="376"/>
        <v>0</v>
      </c>
      <c r="BU279" s="223">
        <f t="shared" si="377"/>
        <v>0</v>
      </c>
      <c r="BV279" s="223">
        <f t="shared" si="378"/>
        <v>0</v>
      </c>
      <c r="BW279" s="223">
        <f t="shared" si="379"/>
        <v>0</v>
      </c>
      <c r="BX279" s="223">
        <f t="shared" si="380"/>
        <v>0</v>
      </c>
      <c r="BY279" s="223">
        <f t="shared" si="381"/>
        <v>0</v>
      </c>
      <c r="BZ279" s="223">
        <f t="shared" si="382"/>
        <v>0</v>
      </c>
      <c r="CA279" s="223">
        <f t="shared" si="383"/>
        <v>0</v>
      </c>
      <c r="CB279" s="208">
        <f t="shared" si="384"/>
        <v>0</v>
      </c>
      <c r="CC279" s="223">
        <f t="shared" si="385"/>
        <v>0</v>
      </c>
      <c r="CD279" s="223">
        <f t="shared" si="386"/>
        <v>0</v>
      </c>
      <c r="CE279" s="224">
        <f t="shared" si="387"/>
        <v>0</v>
      </c>
      <c r="CF279" s="224">
        <f t="shared" si="388"/>
        <v>0</v>
      </c>
      <c r="CG279" s="224">
        <f t="shared" si="389"/>
        <v>0</v>
      </c>
      <c r="CH279" s="224">
        <f t="shared" si="390"/>
        <v>0</v>
      </c>
      <c r="CI279" s="224">
        <f t="shared" si="391"/>
        <v>0</v>
      </c>
      <c r="CJ279" s="224">
        <f t="shared" si="392"/>
        <v>0</v>
      </c>
      <c r="CK279" s="224">
        <f t="shared" si="393"/>
        <v>0</v>
      </c>
      <c r="CL279" s="224">
        <f t="shared" si="394"/>
        <v>0</v>
      </c>
      <c r="CM279" s="224">
        <f t="shared" si="395"/>
        <v>0</v>
      </c>
      <c r="CN279" s="224">
        <f t="shared" si="396"/>
        <v>0</v>
      </c>
      <c r="CO279" s="224">
        <f t="shared" si="397"/>
        <v>0</v>
      </c>
      <c r="CP279" s="224">
        <f t="shared" si="398"/>
        <v>0</v>
      </c>
      <c r="CQ279" s="224">
        <f t="shared" si="399"/>
        <v>0</v>
      </c>
      <c r="CR279" s="224" t="str">
        <f t="shared" si="400"/>
        <v/>
      </c>
      <c r="CS279" s="224" t="str">
        <f t="shared" si="401"/>
        <v xml:space="preserve"> </v>
      </c>
      <c r="CT279" s="224" t="str">
        <f t="shared" si="402"/>
        <v/>
      </c>
      <c r="CU279" s="224" t="str">
        <f t="shared" si="403"/>
        <v/>
      </c>
      <c r="CV279" s="224" t="str">
        <f t="shared" si="404"/>
        <v/>
      </c>
      <c r="CW279" s="224" t="str">
        <f t="shared" si="405"/>
        <v/>
      </c>
      <c r="CX279" s="224" t="str">
        <f t="shared" si="406"/>
        <v/>
      </c>
      <c r="CY279" s="224" t="str">
        <f t="shared" si="407"/>
        <v/>
      </c>
      <c r="CZ279" s="224" t="str">
        <f t="shared" si="408"/>
        <v/>
      </c>
      <c r="DA279" s="224" t="str">
        <f t="shared" si="409"/>
        <v/>
      </c>
      <c r="DB279" s="224" t="str">
        <f t="shared" si="410"/>
        <v/>
      </c>
      <c r="DC279" s="224" t="str">
        <f t="shared" si="411"/>
        <v/>
      </c>
      <c r="DD279" s="224" t="str">
        <f t="shared" si="412"/>
        <v/>
      </c>
      <c r="DE279" s="224" t="str">
        <f t="shared" si="413"/>
        <v/>
      </c>
      <c r="DF279" s="224" t="str">
        <f t="shared" si="414"/>
        <v/>
      </c>
      <c r="DG279" s="224" t="str">
        <f t="shared" si="415"/>
        <v/>
      </c>
      <c r="DH279" s="225" t="str">
        <f t="shared" si="416"/>
        <v/>
      </c>
      <c r="DI279" s="224" t="str">
        <f t="shared" si="417"/>
        <v/>
      </c>
      <c r="DJ279" s="224" t="str">
        <f t="shared" si="418"/>
        <v/>
      </c>
      <c r="DK279" s="306">
        <f t="shared" si="419"/>
        <v>0</v>
      </c>
      <c r="DL279" s="306">
        <f t="shared" si="420"/>
        <v>0</v>
      </c>
      <c r="DM279" s="306">
        <f t="shared" si="421"/>
        <v>0</v>
      </c>
      <c r="DN279" s="220"/>
      <c r="DO279" s="224" t="str">
        <f t="shared" si="422"/>
        <v/>
      </c>
      <c r="DP279" s="224" t="str">
        <f t="shared" si="423"/>
        <v/>
      </c>
      <c r="DQ279" s="307"/>
    </row>
    <row r="280" spans="1:121" ht="23.25" customHeight="1" x14ac:dyDescent="0.2">
      <c r="A280" s="249"/>
      <c r="B280" s="264"/>
      <c r="C280" s="230"/>
      <c r="D280" s="325" t="str">
        <f t="shared" si="366"/>
        <v/>
      </c>
      <c r="E280" s="265" t="str">
        <f t="shared" si="367"/>
        <v/>
      </c>
      <c r="F280" s="230"/>
      <c r="G280" s="230"/>
      <c r="H280" s="230"/>
      <c r="I280" s="200"/>
      <c r="J280" s="230"/>
      <c r="K280" s="254"/>
      <c r="L280" s="269"/>
      <c r="M280" s="230"/>
      <c r="N280" s="231"/>
      <c r="O280" s="232"/>
      <c r="P280" s="205"/>
      <c r="Q280" s="203"/>
      <c r="R280" s="231"/>
      <c r="S280" s="233"/>
      <c r="T280" s="203"/>
      <c r="U280" s="231"/>
      <c r="V280" s="233"/>
      <c r="W280" s="203"/>
      <c r="X280" s="231"/>
      <c r="Y280" s="233"/>
      <c r="Z280" s="203"/>
      <c r="AA280" s="230"/>
      <c r="AB280" s="231"/>
      <c r="AC280" s="232"/>
      <c r="AD280" s="205"/>
      <c r="AE280" s="203"/>
      <c r="AF280" s="230"/>
      <c r="AG280" s="231"/>
      <c r="AH280" s="232"/>
      <c r="AI280" s="205"/>
      <c r="AJ280" s="203"/>
      <c r="AK280" s="230"/>
      <c r="AL280" s="231"/>
      <c r="AM280" s="232"/>
      <c r="AN280" s="205"/>
      <c r="AO280" s="203"/>
      <c r="AP280" s="230"/>
      <c r="AQ280" s="231"/>
      <c r="AR280" s="232"/>
      <c r="AS280" s="205"/>
      <c r="AT280" s="203"/>
      <c r="AU280" s="230"/>
      <c r="AV280" s="231"/>
      <c r="AW280" s="232"/>
      <c r="AX280" s="205"/>
      <c r="AY280" s="203"/>
      <c r="AZ280" s="230"/>
      <c r="BA280" s="231"/>
      <c r="BB280" s="232"/>
      <c r="BC280" s="205"/>
      <c r="BD280" s="199"/>
      <c r="BE280" s="230"/>
      <c r="BF280" s="230"/>
      <c r="BG280" s="231"/>
      <c r="BH280" s="232"/>
      <c r="BI280" s="205"/>
      <c r="BJ280" s="229"/>
      <c r="BK280" s="234"/>
      <c r="BL280" s="207">
        <f t="shared" si="368"/>
        <v>0</v>
      </c>
      <c r="BM280" s="208">
        <f t="shared" si="369"/>
        <v>0</v>
      </c>
      <c r="BN280" s="208">
        <f t="shared" si="370"/>
        <v>0</v>
      </c>
      <c r="BO280" s="208">
        <f t="shared" si="371"/>
        <v>0</v>
      </c>
      <c r="BP280" s="208">
        <f t="shared" si="372"/>
        <v>0</v>
      </c>
      <c r="BQ280" s="208">
        <f t="shared" si="373"/>
        <v>0</v>
      </c>
      <c r="BR280" s="209">
        <f t="shared" si="374"/>
        <v>0</v>
      </c>
      <c r="BS280" s="209">
        <f t="shared" si="375"/>
        <v>0</v>
      </c>
      <c r="BT280" s="208">
        <f t="shared" si="376"/>
        <v>0</v>
      </c>
      <c r="BU280" s="208">
        <f t="shared" si="377"/>
        <v>0</v>
      </c>
      <c r="BV280" s="208">
        <f t="shared" si="378"/>
        <v>0</v>
      </c>
      <c r="BW280" s="208">
        <f t="shared" si="379"/>
        <v>0</v>
      </c>
      <c r="BX280" s="208">
        <f t="shared" si="380"/>
        <v>0</v>
      </c>
      <c r="BY280" s="208">
        <f t="shared" si="381"/>
        <v>0</v>
      </c>
      <c r="BZ280" s="208">
        <f t="shared" si="382"/>
        <v>0</v>
      </c>
      <c r="CA280" s="208">
        <f t="shared" si="383"/>
        <v>0</v>
      </c>
      <c r="CB280" s="208">
        <f t="shared" si="384"/>
        <v>0</v>
      </c>
      <c r="CC280" s="208">
        <f t="shared" si="385"/>
        <v>0</v>
      </c>
      <c r="CD280" s="208">
        <f t="shared" si="386"/>
        <v>0</v>
      </c>
      <c r="CE280" s="209">
        <f t="shared" si="387"/>
        <v>0</v>
      </c>
      <c r="CF280" s="209">
        <f t="shared" si="388"/>
        <v>0</v>
      </c>
      <c r="CG280" s="209">
        <f t="shared" si="389"/>
        <v>0</v>
      </c>
      <c r="CH280" s="209">
        <f t="shared" si="390"/>
        <v>0</v>
      </c>
      <c r="CI280" s="209">
        <f t="shared" si="391"/>
        <v>0</v>
      </c>
      <c r="CJ280" s="209">
        <f t="shared" si="392"/>
        <v>0</v>
      </c>
      <c r="CK280" s="209">
        <f t="shared" si="393"/>
        <v>0</v>
      </c>
      <c r="CL280" s="209">
        <f t="shared" si="394"/>
        <v>0</v>
      </c>
      <c r="CM280" s="209">
        <f t="shared" si="395"/>
        <v>0</v>
      </c>
      <c r="CN280" s="209">
        <f t="shared" si="396"/>
        <v>0</v>
      </c>
      <c r="CO280" s="209">
        <f t="shared" si="397"/>
        <v>0</v>
      </c>
      <c r="CP280" s="209">
        <f t="shared" si="398"/>
        <v>0</v>
      </c>
      <c r="CQ280" s="209">
        <f t="shared" si="399"/>
        <v>0</v>
      </c>
      <c r="CR280" s="209" t="str">
        <f t="shared" si="400"/>
        <v/>
      </c>
      <c r="CS280" s="209" t="str">
        <f t="shared" si="401"/>
        <v xml:space="preserve"> </v>
      </c>
      <c r="CT280" s="209" t="str">
        <f t="shared" si="402"/>
        <v/>
      </c>
      <c r="CU280" s="209" t="str">
        <f t="shared" si="403"/>
        <v/>
      </c>
      <c r="CV280" s="209" t="str">
        <f t="shared" si="404"/>
        <v/>
      </c>
      <c r="CW280" s="209" t="str">
        <f t="shared" si="405"/>
        <v/>
      </c>
      <c r="CX280" s="209" t="str">
        <f t="shared" si="406"/>
        <v/>
      </c>
      <c r="CY280" s="209" t="str">
        <f t="shared" si="407"/>
        <v/>
      </c>
      <c r="CZ280" s="209" t="str">
        <f t="shared" si="408"/>
        <v/>
      </c>
      <c r="DA280" s="209" t="str">
        <f t="shared" si="409"/>
        <v/>
      </c>
      <c r="DB280" s="209" t="str">
        <f t="shared" si="410"/>
        <v/>
      </c>
      <c r="DC280" s="209" t="str">
        <f t="shared" si="411"/>
        <v/>
      </c>
      <c r="DD280" s="209" t="str">
        <f t="shared" si="412"/>
        <v/>
      </c>
      <c r="DE280" s="209" t="str">
        <f t="shared" si="413"/>
        <v/>
      </c>
      <c r="DF280" s="209" t="str">
        <f t="shared" si="414"/>
        <v/>
      </c>
      <c r="DG280" s="209" t="str">
        <f t="shared" si="415"/>
        <v/>
      </c>
      <c r="DH280" s="210" t="str">
        <f t="shared" si="416"/>
        <v/>
      </c>
      <c r="DI280" s="272" t="str">
        <f t="shared" si="417"/>
        <v/>
      </c>
      <c r="DJ280" s="272" t="str">
        <f t="shared" si="418"/>
        <v/>
      </c>
      <c r="DK280" s="200">
        <f t="shared" si="419"/>
        <v>0</v>
      </c>
      <c r="DL280" s="200">
        <f t="shared" si="420"/>
        <v>0</v>
      </c>
      <c r="DM280" s="200">
        <f t="shared" si="421"/>
        <v>0</v>
      </c>
      <c r="DN280" s="200"/>
      <c r="DO280" s="272" t="str">
        <f t="shared" si="422"/>
        <v/>
      </c>
      <c r="DP280" s="272" t="str">
        <f t="shared" si="423"/>
        <v/>
      </c>
      <c r="DQ280" s="308"/>
    </row>
    <row r="281" spans="1:121" ht="23.25" customHeight="1" x14ac:dyDescent="0.2">
      <c r="A281" s="248"/>
      <c r="B281" s="263"/>
      <c r="C281" s="214"/>
      <c r="D281" s="324" t="str">
        <f t="shared" si="366"/>
        <v/>
      </c>
      <c r="E281" s="150" t="str">
        <f t="shared" si="367"/>
        <v/>
      </c>
      <c r="F281" s="214"/>
      <c r="G281" s="214"/>
      <c r="H281" s="214"/>
      <c r="I281" s="220"/>
      <c r="J281" s="214"/>
      <c r="K281" s="255"/>
      <c r="L281" s="268"/>
      <c r="M281" s="214"/>
      <c r="N281" s="215"/>
      <c r="O281" s="218"/>
      <c r="P281" s="216"/>
      <c r="Q281" s="217"/>
      <c r="R281" s="215"/>
      <c r="S281" s="219"/>
      <c r="T281" s="217"/>
      <c r="U281" s="215"/>
      <c r="V281" s="219"/>
      <c r="W281" s="217"/>
      <c r="X281" s="215"/>
      <c r="Y281" s="219"/>
      <c r="Z281" s="217"/>
      <c r="AA281" s="214"/>
      <c r="AB281" s="215"/>
      <c r="AC281" s="218"/>
      <c r="AD281" s="216"/>
      <c r="AE281" s="217"/>
      <c r="AF281" s="214"/>
      <c r="AG281" s="215"/>
      <c r="AH281" s="218"/>
      <c r="AI281" s="216"/>
      <c r="AJ281" s="217"/>
      <c r="AK281" s="214"/>
      <c r="AL281" s="215"/>
      <c r="AM281" s="218"/>
      <c r="AN281" s="216"/>
      <c r="AO281" s="217"/>
      <c r="AP281" s="214"/>
      <c r="AQ281" s="215"/>
      <c r="AR281" s="218"/>
      <c r="AS281" s="216"/>
      <c r="AT281" s="217"/>
      <c r="AU281" s="214"/>
      <c r="AV281" s="215"/>
      <c r="AW281" s="218"/>
      <c r="AX281" s="216"/>
      <c r="AY281" s="217"/>
      <c r="AZ281" s="214"/>
      <c r="BA281" s="215"/>
      <c r="BB281" s="218"/>
      <c r="BC281" s="216"/>
      <c r="BD281" s="213"/>
      <c r="BE281" s="214"/>
      <c r="BF281" s="214"/>
      <c r="BG281" s="215"/>
      <c r="BH281" s="218"/>
      <c r="BI281" s="216"/>
      <c r="BJ281" s="213"/>
      <c r="BK281" s="221"/>
      <c r="BL281" s="222">
        <f t="shared" si="368"/>
        <v>0</v>
      </c>
      <c r="BM281" s="223">
        <f t="shared" si="369"/>
        <v>0</v>
      </c>
      <c r="BN281" s="223">
        <f t="shared" si="370"/>
        <v>0</v>
      </c>
      <c r="BO281" s="223">
        <f t="shared" si="371"/>
        <v>0</v>
      </c>
      <c r="BP281" s="223">
        <f t="shared" si="372"/>
        <v>0</v>
      </c>
      <c r="BQ281" s="223">
        <f t="shared" si="373"/>
        <v>0</v>
      </c>
      <c r="BR281" s="224">
        <f t="shared" si="374"/>
        <v>0</v>
      </c>
      <c r="BS281" s="224">
        <f t="shared" si="375"/>
        <v>0</v>
      </c>
      <c r="BT281" s="223">
        <f t="shared" si="376"/>
        <v>0</v>
      </c>
      <c r="BU281" s="223">
        <f t="shared" si="377"/>
        <v>0</v>
      </c>
      <c r="BV281" s="223">
        <f t="shared" si="378"/>
        <v>0</v>
      </c>
      <c r="BW281" s="223">
        <f t="shared" si="379"/>
        <v>0</v>
      </c>
      <c r="BX281" s="223">
        <f t="shared" si="380"/>
        <v>0</v>
      </c>
      <c r="BY281" s="223">
        <f t="shared" si="381"/>
        <v>0</v>
      </c>
      <c r="BZ281" s="223">
        <f t="shared" si="382"/>
        <v>0</v>
      </c>
      <c r="CA281" s="223">
        <f t="shared" si="383"/>
        <v>0</v>
      </c>
      <c r="CB281" s="208">
        <f t="shared" si="384"/>
        <v>0</v>
      </c>
      <c r="CC281" s="223">
        <f t="shared" si="385"/>
        <v>0</v>
      </c>
      <c r="CD281" s="223">
        <f t="shared" si="386"/>
        <v>0</v>
      </c>
      <c r="CE281" s="224">
        <f t="shared" si="387"/>
        <v>0</v>
      </c>
      <c r="CF281" s="224">
        <f t="shared" si="388"/>
        <v>0</v>
      </c>
      <c r="CG281" s="224">
        <f t="shared" si="389"/>
        <v>0</v>
      </c>
      <c r="CH281" s="224">
        <f t="shared" si="390"/>
        <v>0</v>
      </c>
      <c r="CI281" s="224">
        <f t="shared" si="391"/>
        <v>0</v>
      </c>
      <c r="CJ281" s="224">
        <f t="shared" si="392"/>
        <v>0</v>
      </c>
      <c r="CK281" s="224">
        <f t="shared" si="393"/>
        <v>0</v>
      </c>
      <c r="CL281" s="224">
        <f t="shared" si="394"/>
        <v>0</v>
      </c>
      <c r="CM281" s="224">
        <f t="shared" si="395"/>
        <v>0</v>
      </c>
      <c r="CN281" s="224">
        <f t="shared" si="396"/>
        <v>0</v>
      </c>
      <c r="CO281" s="224">
        <f t="shared" si="397"/>
        <v>0</v>
      </c>
      <c r="CP281" s="224">
        <f t="shared" si="398"/>
        <v>0</v>
      </c>
      <c r="CQ281" s="224">
        <f t="shared" si="399"/>
        <v>0</v>
      </c>
      <c r="CR281" s="224" t="str">
        <f t="shared" si="400"/>
        <v/>
      </c>
      <c r="CS281" s="224" t="str">
        <f t="shared" si="401"/>
        <v xml:space="preserve"> </v>
      </c>
      <c r="CT281" s="224" t="str">
        <f t="shared" si="402"/>
        <v/>
      </c>
      <c r="CU281" s="224" t="str">
        <f t="shared" si="403"/>
        <v/>
      </c>
      <c r="CV281" s="224" t="str">
        <f t="shared" si="404"/>
        <v/>
      </c>
      <c r="CW281" s="224" t="str">
        <f t="shared" si="405"/>
        <v/>
      </c>
      <c r="CX281" s="224" t="str">
        <f t="shared" si="406"/>
        <v/>
      </c>
      <c r="CY281" s="224" t="str">
        <f t="shared" si="407"/>
        <v/>
      </c>
      <c r="CZ281" s="224" t="str">
        <f t="shared" si="408"/>
        <v/>
      </c>
      <c r="DA281" s="224" t="str">
        <f t="shared" si="409"/>
        <v/>
      </c>
      <c r="DB281" s="224" t="str">
        <f t="shared" si="410"/>
        <v/>
      </c>
      <c r="DC281" s="224" t="str">
        <f t="shared" si="411"/>
        <v/>
      </c>
      <c r="DD281" s="224" t="str">
        <f t="shared" si="412"/>
        <v/>
      </c>
      <c r="DE281" s="224" t="str">
        <f t="shared" si="413"/>
        <v/>
      </c>
      <c r="DF281" s="224" t="str">
        <f t="shared" si="414"/>
        <v/>
      </c>
      <c r="DG281" s="224" t="str">
        <f t="shared" si="415"/>
        <v/>
      </c>
      <c r="DH281" s="225" t="str">
        <f t="shared" si="416"/>
        <v/>
      </c>
      <c r="DI281" s="224" t="str">
        <f t="shared" si="417"/>
        <v/>
      </c>
      <c r="DJ281" s="224" t="str">
        <f t="shared" si="418"/>
        <v/>
      </c>
      <c r="DK281" s="306">
        <f t="shared" si="419"/>
        <v>0</v>
      </c>
      <c r="DL281" s="306">
        <f t="shared" si="420"/>
        <v>0</v>
      </c>
      <c r="DM281" s="306">
        <f t="shared" si="421"/>
        <v>0</v>
      </c>
      <c r="DN281" s="220"/>
      <c r="DO281" s="224" t="str">
        <f t="shared" si="422"/>
        <v/>
      </c>
      <c r="DP281" s="224" t="str">
        <f t="shared" si="423"/>
        <v/>
      </c>
      <c r="DQ281" s="307"/>
    </row>
    <row r="282" spans="1:121" ht="23.25" customHeight="1" x14ac:dyDescent="0.2">
      <c r="A282" s="249"/>
      <c r="B282" s="264"/>
      <c r="C282" s="230"/>
      <c r="D282" s="325" t="str">
        <f t="shared" si="366"/>
        <v/>
      </c>
      <c r="E282" s="265" t="str">
        <f t="shared" si="367"/>
        <v/>
      </c>
      <c r="F282" s="230"/>
      <c r="G282" s="230"/>
      <c r="H282" s="230"/>
      <c r="I282" s="200"/>
      <c r="J282" s="230"/>
      <c r="K282" s="254"/>
      <c r="L282" s="269"/>
      <c r="M282" s="230"/>
      <c r="N282" s="231"/>
      <c r="O282" s="232"/>
      <c r="P282" s="205"/>
      <c r="Q282" s="203"/>
      <c r="R282" s="231"/>
      <c r="S282" s="233"/>
      <c r="T282" s="203"/>
      <c r="U282" s="231"/>
      <c r="V282" s="233"/>
      <c r="W282" s="203"/>
      <c r="X282" s="231"/>
      <c r="Y282" s="233"/>
      <c r="Z282" s="203"/>
      <c r="AA282" s="230"/>
      <c r="AB282" s="231"/>
      <c r="AC282" s="232"/>
      <c r="AD282" s="205"/>
      <c r="AE282" s="203"/>
      <c r="AF282" s="230"/>
      <c r="AG282" s="231"/>
      <c r="AH282" s="232"/>
      <c r="AI282" s="205"/>
      <c r="AJ282" s="203"/>
      <c r="AK282" s="230"/>
      <c r="AL282" s="231"/>
      <c r="AM282" s="232"/>
      <c r="AN282" s="205"/>
      <c r="AO282" s="203"/>
      <c r="AP282" s="230"/>
      <c r="AQ282" s="231"/>
      <c r="AR282" s="232"/>
      <c r="AS282" s="205"/>
      <c r="AT282" s="203"/>
      <c r="AU282" s="230"/>
      <c r="AV282" s="231"/>
      <c r="AW282" s="232"/>
      <c r="AX282" s="205"/>
      <c r="AY282" s="203"/>
      <c r="AZ282" s="230"/>
      <c r="BA282" s="231"/>
      <c r="BB282" s="232"/>
      <c r="BC282" s="205"/>
      <c r="BD282" s="199"/>
      <c r="BE282" s="230"/>
      <c r="BF282" s="230"/>
      <c r="BG282" s="231"/>
      <c r="BH282" s="232"/>
      <c r="BI282" s="205"/>
      <c r="BJ282" s="229"/>
      <c r="BK282" s="234"/>
      <c r="BL282" s="207">
        <f t="shared" si="368"/>
        <v>0</v>
      </c>
      <c r="BM282" s="208">
        <f t="shared" si="369"/>
        <v>0</v>
      </c>
      <c r="BN282" s="208">
        <f t="shared" si="370"/>
        <v>0</v>
      </c>
      <c r="BO282" s="208">
        <f t="shared" si="371"/>
        <v>0</v>
      </c>
      <c r="BP282" s="208">
        <f t="shared" si="372"/>
        <v>0</v>
      </c>
      <c r="BQ282" s="208">
        <f t="shared" si="373"/>
        <v>0</v>
      </c>
      <c r="BR282" s="209">
        <f t="shared" si="374"/>
        <v>0</v>
      </c>
      <c r="BS282" s="209">
        <f t="shared" si="375"/>
        <v>0</v>
      </c>
      <c r="BT282" s="208">
        <f t="shared" si="376"/>
        <v>0</v>
      </c>
      <c r="BU282" s="208">
        <f t="shared" si="377"/>
        <v>0</v>
      </c>
      <c r="BV282" s="208">
        <f t="shared" si="378"/>
        <v>0</v>
      </c>
      <c r="BW282" s="208">
        <f t="shared" si="379"/>
        <v>0</v>
      </c>
      <c r="BX282" s="208">
        <f t="shared" si="380"/>
        <v>0</v>
      </c>
      <c r="BY282" s="208">
        <f t="shared" si="381"/>
        <v>0</v>
      </c>
      <c r="BZ282" s="208">
        <f t="shared" si="382"/>
        <v>0</v>
      </c>
      <c r="CA282" s="208">
        <f t="shared" si="383"/>
        <v>0</v>
      </c>
      <c r="CB282" s="208">
        <f t="shared" si="384"/>
        <v>0</v>
      </c>
      <c r="CC282" s="208">
        <f t="shared" si="385"/>
        <v>0</v>
      </c>
      <c r="CD282" s="208">
        <f t="shared" si="386"/>
        <v>0</v>
      </c>
      <c r="CE282" s="209">
        <f t="shared" si="387"/>
        <v>0</v>
      </c>
      <c r="CF282" s="209">
        <f t="shared" si="388"/>
        <v>0</v>
      </c>
      <c r="CG282" s="209">
        <f t="shared" si="389"/>
        <v>0</v>
      </c>
      <c r="CH282" s="209">
        <f t="shared" si="390"/>
        <v>0</v>
      </c>
      <c r="CI282" s="209">
        <f t="shared" si="391"/>
        <v>0</v>
      </c>
      <c r="CJ282" s="209">
        <f t="shared" si="392"/>
        <v>0</v>
      </c>
      <c r="CK282" s="209">
        <f t="shared" si="393"/>
        <v>0</v>
      </c>
      <c r="CL282" s="209">
        <f t="shared" si="394"/>
        <v>0</v>
      </c>
      <c r="CM282" s="209">
        <f t="shared" si="395"/>
        <v>0</v>
      </c>
      <c r="CN282" s="209">
        <f t="shared" si="396"/>
        <v>0</v>
      </c>
      <c r="CO282" s="209">
        <f t="shared" si="397"/>
        <v>0</v>
      </c>
      <c r="CP282" s="209">
        <f t="shared" si="398"/>
        <v>0</v>
      </c>
      <c r="CQ282" s="209">
        <f t="shared" si="399"/>
        <v>0</v>
      </c>
      <c r="CR282" s="209" t="str">
        <f t="shared" si="400"/>
        <v/>
      </c>
      <c r="CS282" s="209" t="str">
        <f t="shared" si="401"/>
        <v xml:space="preserve"> </v>
      </c>
      <c r="CT282" s="209" t="str">
        <f t="shared" si="402"/>
        <v/>
      </c>
      <c r="CU282" s="209" t="str">
        <f t="shared" si="403"/>
        <v/>
      </c>
      <c r="CV282" s="209" t="str">
        <f t="shared" si="404"/>
        <v/>
      </c>
      <c r="CW282" s="209" t="str">
        <f t="shared" si="405"/>
        <v/>
      </c>
      <c r="CX282" s="209" t="str">
        <f t="shared" si="406"/>
        <v/>
      </c>
      <c r="CY282" s="209" t="str">
        <f t="shared" si="407"/>
        <v/>
      </c>
      <c r="CZ282" s="209" t="str">
        <f t="shared" si="408"/>
        <v/>
      </c>
      <c r="DA282" s="209" t="str">
        <f t="shared" si="409"/>
        <v/>
      </c>
      <c r="DB282" s="209" t="str">
        <f t="shared" si="410"/>
        <v/>
      </c>
      <c r="DC282" s="209" t="str">
        <f t="shared" si="411"/>
        <v/>
      </c>
      <c r="DD282" s="209" t="str">
        <f t="shared" si="412"/>
        <v/>
      </c>
      <c r="DE282" s="209" t="str">
        <f t="shared" si="413"/>
        <v/>
      </c>
      <c r="DF282" s="209" t="str">
        <f t="shared" si="414"/>
        <v/>
      </c>
      <c r="DG282" s="209" t="str">
        <f t="shared" si="415"/>
        <v/>
      </c>
      <c r="DH282" s="210" t="str">
        <f t="shared" si="416"/>
        <v/>
      </c>
      <c r="DI282" s="272" t="str">
        <f t="shared" si="417"/>
        <v/>
      </c>
      <c r="DJ282" s="272" t="str">
        <f t="shared" si="418"/>
        <v/>
      </c>
      <c r="DK282" s="200">
        <f t="shared" si="419"/>
        <v>0</v>
      </c>
      <c r="DL282" s="200">
        <f t="shared" si="420"/>
        <v>0</v>
      </c>
      <c r="DM282" s="200">
        <f t="shared" si="421"/>
        <v>0</v>
      </c>
      <c r="DN282" s="200"/>
      <c r="DO282" s="272" t="str">
        <f t="shared" si="422"/>
        <v/>
      </c>
      <c r="DP282" s="272" t="str">
        <f t="shared" si="423"/>
        <v/>
      </c>
      <c r="DQ282" s="308"/>
    </row>
    <row r="283" spans="1:121" ht="23.25" customHeight="1" x14ac:dyDescent="0.2">
      <c r="A283" s="248"/>
      <c r="B283" s="263"/>
      <c r="C283" s="214"/>
      <c r="D283" s="324" t="str">
        <f t="shared" si="366"/>
        <v/>
      </c>
      <c r="E283" s="150" t="str">
        <f t="shared" si="367"/>
        <v/>
      </c>
      <c r="F283" s="214"/>
      <c r="G283" s="214"/>
      <c r="H283" s="214"/>
      <c r="I283" s="220"/>
      <c r="J283" s="214"/>
      <c r="K283" s="255"/>
      <c r="L283" s="268"/>
      <c r="M283" s="214"/>
      <c r="N283" s="215"/>
      <c r="O283" s="218"/>
      <c r="P283" s="216"/>
      <c r="Q283" s="217"/>
      <c r="R283" s="215"/>
      <c r="S283" s="219"/>
      <c r="T283" s="217"/>
      <c r="U283" s="215"/>
      <c r="V283" s="219"/>
      <c r="W283" s="217"/>
      <c r="X283" s="215"/>
      <c r="Y283" s="219"/>
      <c r="Z283" s="217"/>
      <c r="AA283" s="214"/>
      <c r="AB283" s="215"/>
      <c r="AC283" s="218"/>
      <c r="AD283" s="216"/>
      <c r="AE283" s="217"/>
      <c r="AF283" s="214"/>
      <c r="AG283" s="215"/>
      <c r="AH283" s="218"/>
      <c r="AI283" s="216"/>
      <c r="AJ283" s="217"/>
      <c r="AK283" s="214"/>
      <c r="AL283" s="215"/>
      <c r="AM283" s="218"/>
      <c r="AN283" s="216"/>
      <c r="AO283" s="217"/>
      <c r="AP283" s="214"/>
      <c r="AQ283" s="215"/>
      <c r="AR283" s="218"/>
      <c r="AS283" s="216"/>
      <c r="AT283" s="217"/>
      <c r="AU283" s="214"/>
      <c r="AV283" s="215"/>
      <c r="AW283" s="218"/>
      <c r="AX283" s="216"/>
      <c r="AY283" s="217"/>
      <c r="AZ283" s="214"/>
      <c r="BA283" s="215"/>
      <c r="BB283" s="218"/>
      <c r="BC283" s="216"/>
      <c r="BD283" s="213"/>
      <c r="BE283" s="214"/>
      <c r="BF283" s="214"/>
      <c r="BG283" s="215"/>
      <c r="BH283" s="218"/>
      <c r="BI283" s="216"/>
      <c r="BJ283" s="213"/>
      <c r="BK283" s="221"/>
      <c r="BL283" s="222">
        <f t="shared" si="368"/>
        <v>0</v>
      </c>
      <c r="BM283" s="223">
        <f t="shared" si="369"/>
        <v>0</v>
      </c>
      <c r="BN283" s="223">
        <f t="shared" si="370"/>
        <v>0</v>
      </c>
      <c r="BO283" s="223">
        <f t="shared" si="371"/>
        <v>0</v>
      </c>
      <c r="BP283" s="223">
        <f t="shared" si="372"/>
        <v>0</v>
      </c>
      <c r="BQ283" s="223">
        <f t="shared" si="373"/>
        <v>0</v>
      </c>
      <c r="BR283" s="224">
        <f t="shared" si="374"/>
        <v>0</v>
      </c>
      <c r="BS283" s="224">
        <f t="shared" si="375"/>
        <v>0</v>
      </c>
      <c r="BT283" s="223">
        <f t="shared" si="376"/>
        <v>0</v>
      </c>
      <c r="BU283" s="223">
        <f t="shared" si="377"/>
        <v>0</v>
      </c>
      <c r="BV283" s="223">
        <f t="shared" si="378"/>
        <v>0</v>
      </c>
      <c r="BW283" s="223">
        <f t="shared" si="379"/>
        <v>0</v>
      </c>
      <c r="BX283" s="223">
        <f t="shared" si="380"/>
        <v>0</v>
      </c>
      <c r="BY283" s="223">
        <f t="shared" si="381"/>
        <v>0</v>
      </c>
      <c r="BZ283" s="223">
        <f t="shared" si="382"/>
        <v>0</v>
      </c>
      <c r="CA283" s="223">
        <f t="shared" si="383"/>
        <v>0</v>
      </c>
      <c r="CB283" s="208">
        <f t="shared" si="384"/>
        <v>0</v>
      </c>
      <c r="CC283" s="223">
        <f t="shared" si="385"/>
        <v>0</v>
      </c>
      <c r="CD283" s="223">
        <f t="shared" si="386"/>
        <v>0</v>
      </c>
      <c r="CE283" s="224">
        <f t="shared" si="387"/>
        <v>0</v>
      </c>
      <c r="CF283" s="224">
        <f t="shared" si="388"/>
        <v>0</v>
      </c>
      <c r="CG283" s="224">
        <f t="shared" si="389"/>
        <v>0</v>
      </c>
      <c r="CH283" s="224">
        <f t="shared" si="390"/>
        <v>0</v>
      </c>
      <c r="CI283" s="224">
        <f t="shared" si="391"/>
        <v>0</v>
      </c>
      <c r="CJ283" s="224">
        <f t="shared" si="392"/>
        <v>0</v>
      </c>
      <c r="CK283" s="224">
        <f t="shared" si="393"/>
        <v>0</v>
      </c>
      <c r="CL283" s="224">
        <f t="shared" si="394"/>
        <v>0</v>
      </c>
      <c r="CM283" s="224">
        <f t="shared" si="395"/>
        <v>0</v>
      </c>
      <c r="CN283" s="224">
        <f t="shared" si="396"/>
        <v>0</v>
      </c>
      <c r="CO283" s="224">
        <f t="shared" si="397"/>
        <v>0</v>
      </c>
      <c r="CP283" s="224">
        <f t="shared" si="398"/>
        <v>0</v>
      </c>
      <c r="CQ283" s="224">
        <f t="shared" si="399"/>
        <v>0</v>
      </c>
      <c r="CR283" s="224" t="str">
        <f t="shared" si="400"/>
        <v/>
      </c>
      <c r="CS283" s="224" t="str">
        <f t="shared" si="401"/>
        <v xml:space="preserve"> </v>
      </c>
      <c r="CT283" s="224" t="str">
        <f t="shared" si="402"/>
        <v/>
      </c>
      <c r="CU283" s="224" t="str">
        <f t="shared" si="403"/>
        <v/>
      </c>
      <c r="CV283" s="224" t="str">
        <f t="shared" si="404"/>
        <v/>
      </c>
      <c r="CW283" s="224" t="str">
        <f t="shared" si="405"/>
        <v/>
      </c>
      <c r="CX283" s="224" t="str">
        <f t="shared" si="406"/>
        <v/>
      </c>
      <c r="CY283" s="224" t="str">
        <f t="shared" si="407"/>
        <v/>
      </c>
      <c r="CZ283" s="224" t="str">
        <f t="shared" si="408"/>
        <v/>
      </c>
      <c r="DA283" s="224" t="str">
        <f t="shared" si="409"/>
        <v/>
      </c>
      <c r="DB283" s="224" t="str">
        <f t="shared" si="410"/>
        <v/>
      </c>
      <c r="DC283" s="224" t="str">
        <f t="shared" si="411"/>
        <v/>
      </c>
      <c r="DD283" s="224" t="str">
        <f t="shared" si="412"/>
        <v/>
      </c>
      <c r="DE283" s="224" t="str">
        <f t="shared" si="413"/>
        <v/>
      </c>
      <c r="DF283" s="224" t="str">
        <f t="shared" si="414"/>
        <v/>
      </c>
      <c r="DG283" s="224" t="str">
        <f t="shared" si="415"/>
        <v/>
      </c>
      <c r="DH283" s="225" t="str">
        <f t="shared" si="416"/>
        <v/>
      </c>
      <c r="DI283" s="224" t="str">
        <f t="shared" si="417"/>
        <v/>
      </c>
      <c r="DJ283" s="224" t="str">
        <f t="shared" si="418"/>
        <v/>
      </c>
      <c r="DK283" s="306">
        <f t="shared" si="419"/>
        <v>0</v>
      </c>
      <c r="DL283" s="306">
        <f t="shared" si="420"/>
        <v>0</v>
      </c>
      <c r="DM283" s="306">
        <f t="shared" si="421"/>
        <v>0</v>
      </c>
      <c r="DN283" s="220"/>
      <c r="DO283" s="224" t="str">
        <f t="shared" si="422"/>
        <v/>
      </c>
      <c r="DP283" s="224" t="str">
        <f t="shared" si="423"/>
        <v/>
      </c>
      <c r="DQ283" s="307"/>
    </row>
    <row r="284" spans="1:121" ht="23.25" customHeight="1" x14ac:dyDescent="0.2">
      <c r="A284" s="249"/>
      <c r="B284" s="264"/>
      <c r="C284" s="230"/>
      <c r="D284" s="325" t="str">
        <f t="shared" si="366"/>
        <v/>
      </c>
      <c r="E284" s="265" t="str">
        <f t="shared" si="367"/>
        <v/>
      </c>
      <c r="F284" s="230"/>
      <c r="G284" s="230"/>
      <c r="H284" s="230"/>
      <c r="I284" s="200"/>
      <c r="J284" s="230"/>
      <c r="K284" s="254"/>
      <c r="L284" s="269"/>
      <c r="M284" s="230"/>
      <c r="N284" s="231"/>
      <c r="O284" s="232"/>
      <c r="P284" s="205"/>
      <c r="Q284" s="203"/>
      <c r="R284" s="231"/>
      <c r="S284" s="233"/>
      <c r="T284" s="203"/>
      <c r="U284" s="231"/>
      <c r="V284" s="233"/>
      <c r="W284" s="203"/>
      <c r="X284" s="231"/>
      <c r="Y284" s="233"/>
      <c r="Z284" s="203"/>
      <c r="AA284" s="230"/>
      <c r="AB284" s="231"/>
      <c r="AC284" s="232"/>
      <c r="AD284" s="205"/>
      <c r="AE284" s="203"/>
      <c r="AF284" s="230"/>
      <c r="AG284" s="231"/>
      <c r="AH284" s="232"/>
      <c r="AI284" s="205"/>
      <c r="AJ284" s="203"/>
      <c r="AK284" s="230"/>
      <c r="AL284" s="231"/>
      <c r="AM284" s="232"/>
      <c r="AN284" s="205"/>
      <c r="AO284" s="203"/>
      <c r="AP284" s="230"/>
      <c r="AQ284" s="231"/>
      <c r="AR284" s="232"/>
      <c r="AS284" s="205"/>
      <c r="AT284" s="203"/>
      <c r="AU284" s="230"/>
      <c r="AV284" s="231"/>
      <c r="AW284" s="232"/>
      <c r="AX284" s="205"/>
      <c r="AY284" s="203"/>
      <c r="AZ284" s="230"/>
      <c r="BA284" s="231"/>
      <c r="BB284" s="232"/>
      <c r="BC284" s="205"/>
      <c r="BD284" s="199"/>
      <c r="BE284" s="230"/>
      <c r="BF284" s="230"/>
      <c r="BG284" s="231"/>
      <c r="BH284" s="232"/>
      <c r="BI284" s="205"/>
      <c r="BJ284" s="229"/>
      <c r="BK284" s="234"/>
      <c r="BL284" s="207">
        <f t="shared" si="368"/>
        <v>0</v>
      </c>
      <c r="BM284" s="208">
        <f t="shared" si="369"/>
        <v>0</v>
      </c>
      <c r="BN284" s="208">
        <f t="shared" si="370"/>
        <v>0</v>
      </c>
      <c r="BO284" s="208">
        <f t="shared" si="371"/>
        <v>0</v>
      </c>
      <c r="BP284" s="208">
        <f t="shared" si="372"/>
        <v>0</v>
      </c>
      <c r="BQ284" s="208">
        <f t="shared" si="373"/>
        <v>0</v>
      </c>
      <c r="BR284" s="209">
        <f t="shared" si="374"/>
        <v>0</v>
      </c>
      <c r="BS284" s="209">
        <f t="shared" si="375"/>
        <v>0</v>
      </c>
      <c r="BT284" s="208">
        <f t="shared" si="376"/>
        <v>0</v>
      </c>
      <c r="BU284" s="208">
        <f t="shared" si="377"/>
        <v>0</v>
      </c>
      <c r="BV284" s="208">
        <f t="shared" si="378"/>
        <v>0</v>
      </c>
      <c r="BW284" s="208">
        <f t="shared" si="379"/>
        <v>0</v>
      </c>
      <c r="BX284" s="208">
        <f t="shared" si="380"/>
        <v>0</v>
      </c>
      <c r="BY284" s="208">
        <f t="shared" si="381"/>
        <v>0</v>
      </c>
      <c r="BZ284" s="208">
        <f t="shared" si="382"/>
        <v>0</v>
      </c>
      <c r="CA284" s="208">
        <f t="shared" si="383"/>
        <v>0</v>
      </c>
      <c r="CB284" s="208">
        <f t="shared" si="384"/>
        <v>0</v>
      </c>
      <c r="CC284" s="208">
        <f t="shared" si="385"/>
        <v>0</v>
      </c>
      <c r="CD284" s="208">
        <f t="shared" si="386"/>
        <v>0</v>
      </c>
      <c r="CE284" s="209">
        <f t="shared" si="387"/>
        <v>0</v>
      </c>
      <c r="CF284" s="209">
        <f t="shared" si="388"/>
        <v>0</v>
      </c>
      <c r="CG284" s="209">
        <f t="shared" si="389"/>
        <v>0</v>
      </c>
      <c r="CH284" s="209">
        <f t="shared" si="390"/>
        <v>0</v>
      </c>
      <c r="CI284" s="209">
        <f t="shared" si="391"/>
        <v>0</v>
      </c>
      <c r="CJ284" s="209">
        <f t="shared" si="392"/>
        <v>0</v>
      </c>
      <c r="CK284" s="209">
        <f t="shared" si="393"/>
        <v>0</v>
      </c>
      <c r="CL284" s="209">
        <f t="shared" si="394"/>
        <v>0</v>
      </c>
      <c r="CM284" s="209">
        <f t="shared" si="395"/>
        <v>0</v>
      </c>
      <c r="CN284" s="209">
        <f t="shared" si="396"/>
        <v>0</v>
      </c>
      <c r="CO284" s="209">
        <f t="shared" si="397"/>
        <v>0</v>
      </c>
      <c r="CP284" s="209">
        <f t="shared" si="398"/>
        <v>0</v>
      </c>
      <c r="CQ284" s="209">
        <f t="shared" si="399"/>
        <v>0</v>
      </c>
      <c r="CR284" s="209" t="str">
        <f t="shared" si="400"/>
        <v/>
      </c>
      <c r="CS284" s="209" t="str">
        <f t="shared" si="401"/>
        <v xml:space="preserve"> </v>
      </c>
      <c r="CT284" s="209" t="str">
        <f t="shared" si="402"/>
        <v/>
      </c>
      <c r="CU284" s="209" t="str">
        <f t="shared" si="403"/>
        <v/>
      </c>
      <c r="CV284" s="209" t="str">
        <f t="shared" si="404"/>
        <v/>
      </c>
      <c r="CW284" s="209" t="str">
        <f t="shared" si="405"/>
        <v/>
      </c>
      <c r="CX284" s="209" t="str">
        <f t="shared" si="406"/>
        <v/>
      </c>
      <c r="CY284" s="209" t="str">
        <f t="shared" si="407"/>
        <v/>
      </c>
      <c r="CZ284" s="209" t="str">
        <f t="shared" si="408"/>
        <v/>
      </c>
      <c r="DA284" s="209" t="str">
        <f t="shared" si="409"/>
        <v/>
      </c>
      <c r="DB284" s="209" t="str">
        <f t="shared" si="410"/>
        <v/>
      </c>
      <c r="DC284" s="209" t="str">
        <f t="shared" si="411"/>
        <v/>
      </c>
      <c r="DD284" s="209" t="str">
        <f t="shared" si="412"/>
        <v/>
      </c>
      <c r="DE284" s="209" t="str">
        <f t="shared" si="413"/>
        <v/>
      </c>
      <c r="DF284" s="209" t="str">
        <f t="shared" si="414"/>
        <v/>
      </c>
      <c r="DG284" s="209" t="str">
        <f t="shared" si="415"/>
        <v/>
      </c>
      <c r="DH284" s="210" t="str">
        <f t="shared" si="416"/>
        <v/>
      </c>
      <c r="DI284" s="272" t="str">
        <f t="shared" si="417"/>
        <v/>
      </c>
      <c r="DJ284" s="272" t="str">
        <f t="shared" si="418"/>
        <v/>
      </c>
      <c r="DK284" s="200">
        <f t="shared" si="419"/>
        <v>0</v>
      </c>
      <c r="DL284" s="200">
        <f t="shared" si="420"/>
        <v>0</v>
      </c>
      <c r="DM284" s="200">
        <f t="shared" si="421"/>
        <v>0</v>
      </c>
      <c r="DN284" s="200"/>
      <c r="DO284" s="272" t="str">
        <f t="shared" si="422"/>
        <v/>
      </c>
      <c r="DP284" s="272" t="str">
        <f t="shared" si="423"/>
        <v/>
      </c>
      <c r="DQ284" s="308"/>
    </row>
    <row r="285" spans="1:121" ht="23.25" customHeight="1" x14ac:dyDescent="0.2">
      <c r="A285" s="248"/>
      <c r="B285" s="263"/>
      <c r="C285" s="214"/>
      <c r="D285" s="324" t="str">
        <f t="shared" si="366"/>
        <v/>
      </c>
      <c r="E285" s="150" t="str">
        <f t="shared" si="367"/>
        <v/>
      </c>
      <c r="F285" s="214"/>
      <c r="G285" s="214"/>
      <c r="H285" s="214"/>
      <c r="I285" s="220"/>
      <c r="J285" s="214"/>
      <c r="K285" s="255"/>
      <c r="L285" s="268"/>
      <c r="M285" s="214"/>
      <c r="N285" s="215"/>
      <c r="O285" s="218"/>
      <c r="P285" s="216"/>
      <c r="Q285" s="217"/>
      <c r="R285" s="215"/>
      <c r="S285" s="219"/>
      <c r="T285" s="217"/>
      <c r="U285" s="215"/>
      <c r="V285" s="219"/>
      <c r="W285" s="217"/>
      <c r="X285" s="215"/>
      <c r="Y285" s="219"/>
      <c r="Z285" s="217"/>
      <c r="AA285" s="214"/>
      <c r="AB285" s="215"/>
      <c r="AC285" s="218"/>
      <c r="AD285" s="216"/>
      <c r="AE285" s="217"/>
      <c r="AF285" s="214"/>
      <c r="AG285" s="215"/>
      <c r="AH285" s="218"/>
      <c r="AI285" s="216"/>
      <c r="AJ285" s="217"/>
      <c r="AK285" s="214"/>
      <c r="AL285" s="215"/>
      <c r="AM285" s="218"/>
      <c r="AN285" s="216"/>
      <c r="AO285" s="217"/>
      <c r="AP285" s="214"/>
      <c r="AQ285" s="215"/>
      <c r="AR285" s="218"/>
      <c r="AS285" s="216"/>
      <c r="AT285" s="217"/>
      <c r="AU285" s="214"/>
      <c r="AV285" s="215"/>
      <c r="AW285" s="218"/>
      <c r="AX285" s="216"/>
      <c r="AY285" s="217"/>
      <c r="AZ285" s="214"/>
      <c r="BA285" s="215"/>
      <c r="BB285" s="218"/>
      <c r="BC285" s="216"/>
      <c r="BD285" s="213"/>
      <c r="BE285" s="214"/>
      <c r="BF285" s="214"/>
      <c r="BG285" s="215"/>
      <c r="BH285" s="218"/>
      <c r="BI285" s="216"/>
      <c r="BJ285" s="213"/>
      <c r="BK285" s="221"/>
      <c r="BL285" s="222">
        <f t="shared" si="368"/>
        <v>0</v>
      </c>
      <c r="BM285" s="223">
        <f t="shared" si="369"/>
        <v>0</v>
      </c>
      <c r="BN285" s="223">
        <f t="shared" si="370"/>
        <v>0</v>
      </c>
      <c r="BO285" s="223">
        <f t="shared" si="371"/>
        <v>0</v>
      </c>
      <c r="BP285" s="223">
        <f t="shared" si="372"/>
        <v>0</v>
      </c>
      <c r="BQ285" s="223">
        <f t="shared" si="373"/>
        <v>0</v>
      </c>
      <c r="BR285" s="224">
        <f t="shared" si="374"/>
        <v>0</v>
      </c>
      <c r="BS285" s="224">
        <f t="shared" si="375"/>
        <v>0</v>
      </c>
      <c r="BT285" s="223">
        <f t="shared" si="376"/>
        <v>0</v>
      </c>
      <c r="BU285" s="223">
        <f t="shared" si="377"/>
        <v>0</v>
      </c>
      <c r="BV285" s="223">
        <f t="shared" si="378"/>
        <v>0</v>
      </c>
      <c r="BW285" s="223">
        <f t="shared" si="379"/>
        <v>0</v>
      </c>
      <c r="BX285" s="223">
        <f t="shared" si="380"/>
        <v>0</v>
      </c>
      <c r="BY285" s="223">
        <f t="shared" si="381"/>
        <v>0</v>
      </c>
      <c r="BZ285" s="223">
        <f t="shared" si="382"/>
        <v>0</v>
      </c>
      <c r="CA285" s="223">
        <f t="shared" si="383"/>
        <v>0</v>
      </c>
      <c r="CB285" s="208">
        <f t="shared" si="384"/>
        <v>0</v>
      </c>
      <c r="CC285" s="223">
        <f t="shared" si="385"/>
        <v>0</v>
      </c>
      <c r="CD285" s="223">
        <f t="shared" si="386"/>
        <v>0</v>
      </c>
      <c r="CE285" s="224">
        <f t="shared" si="387"/>
        <v>0</v>
      </c>
      <c r="CF285" s="224">
        <f t="shared" si="388"/>
        <v>0</v>
      </c>
      <c r="CG285" s="224">
        <f t="shared" si="389"/>
        <v>0</v>
      </c>
      <c r="CH285" s="224">
        <f t="shared" si="390"/>
        <v>0</v>
      </c>
      <c r="CI285" s="224">
        <f t="shared" si="391"/>
        <v>0</v>
      </c>
      <c r="CJ285" s="224">
        <f t="shared" si="392"/>
        <v>0</v>
      </c>
      <c r="CK285" s="224">
        <f t="shared" si="393"/>
        <v>0</v>
      </c>
      <c r="CL285" s="224">
        <f t="shared" si="394"/>
        <v>0</v>
      </c>
      <c r="CM285" s="224">
        <f t="shared" si="395"/>
        <v>0</v>
      </c>
      <c r="CN285" s="224">
        <f t="shared" si="396"/>
        <v>0</v>
      </c>
      <c r="CO285" s="224">
        <f t="shared" si="397"/>
        <v>0</v>
      </c>
      <c r="CP285" s="224">
        <f t="shared" si="398"/>
        <v>0</v>
      </c>
      <c r="CQ285" s="224">
        <f t="shared" si="399"/>
        <v>0</v>
      </c>
      <c r="CR285" s="224" t="str">
        <f t="shared" si="400"/>
        <v/>
      </c>
      <c r="CS285" s="224" t="str">
        <f t="shared" si="401"/>
        <v xml:space="preserve"> </v>
      </c>
      <c r="CT285" s="224" t="str">
        <f t="shared" si="402"/>
        <v/>
      </c>
      <c r="CU285" s="224" t="str">
        <f t="shared" si="403"/>
        <v/>
      </c>
      <c r="CV285" s="224" t="str">
        <f t="shared" si="404"/>
        <v/>
      </c>
      <c r="CW285" s="224" t="str">
        <f t="shared" si="405"/>
        <v/>
      </c>
      <c r="CX285" s="224" t="str">
        <f t="shared" si="406"/>
        <v/>
      </c>
      <c r="CY285" s="224" t="str">
        <f t="shared" si="407"/>
        <v/>
      </c>
      <c r="CZ285" s="224" t="str">
        <f t="shared" si="408"/>
        <v/>
      </c>
      <c r="DA285" s="224" t="str">
        <f t="shared" si="409"/>
        <v/>
      </c>
      <c r="DB285" s="224" t="str">
        <f t="shared" si="410"/>
        <v/>
      </c>
      <c r="DC285" s="224" t="str">
        <f t="shared" si="411"/>
        <v/>
      </c>
      <c r="DD285" s="224" t="str">
        <f t="shared" si="412"/>
        <v/>
      </c>
      <c r="DE285" s="224" t="str">
        <f t="shared" si="413"/>
        <v/>
      </c>
      <c r="DF285" s="224" t="str">
        <f t="shared" si="414"/>
        <v/>
      </c>
      <c r="DG285" s="224" t="str">
        <f t="shared" si="415"/>
        <v/>
      </c>
      <c r="DH285" s="225" t="str">
        <f t="shared" si="416"/>
        <v/>
      </c>
      <c r="DI285" s="224" t="str">
        <f t="shared" si="417"/>
        <v/>
      </c>
      <c r="DJ285" s="224" t="str">
        <f t="shared" si="418"/>
        <v/>
      </c>
      <c r="DK285" s="306">
        <f t="shared" si="419"/>
        <v>0</v>
      </c>
      <c r="DL285" s="306">
        <f t="shared" si="420"/>
        <v>0</v>
      </c>
      <c r="DM285" s="306">
        <f t="shared" si="421"/>
        <v>0</v>
      </c>
      <c r="DN285" s="220"/>
      <c r="DO285" s="224" t="str">
        <f t="shared" si="422"/>
        <v/>
      </c>
      <c r="DP285" s="224" t="str">
        <f t="shared" si="423"/>
        <v/>
      </c>
      <c r="DQ285" s="307"/>
    </row>
    <row r="286" spans="1:121" ht="23.25" customHeight="1" x14ac:dyDescent="0.2">
      <c r="A286" s="249"/>
      <c r="B286" s="264"/>
      <c r="C286" s="230"/>
      <c r="D286" s="325" t="str">
        <f t="shared" si="366"/>
        <v/>
      </c>
      <c r="E286" s="265" t="str">
        <f t="shared" si="367"/>
        <v/>
      </c>
      <c r="F286" s="230"/>
      <c r="G286" s="230"/>
      <c r="H286" s="230"/>
      <c r="I286" s="200"/>
      <c r="J286" s="230"/>
      <c r="K286" s="254"/>
      <c r="L286" s="269"/>
      <c r="M286" s="230"/>
      <c r="N286" s="231"/>
      <c r="O286" s="232"/>
      <c r="P286" s="205"/>
      <c r="Q286" s="203"/>
      <c r="R286" s="231"/>
      <c r="S286" s="233"/>
      <c r="T286" s="203"/>
      <c r="U286" s="231"/>
      <c r="V286" s="233"/>
      <c r="W286" s="203"/>
      <c r="X286" s="231"/>
      <c r="Y286" s="233"/>
      <c r="Z286" s="203"/>
      <c r="AA286" s="230"/>
      <c r="AB286" s="231"/>
      <c r="AC286" s="232"/>
      <c r="AD286" s="205"/>
      <c r="AE286" s="203"/>
      <c r="AF286" s="230"/>
      <c r="AG286" s="231"/>
      <c r="AH286" s="232"/>
      <c r="AI286" s="205"/>
      <c r="AJ286" s="203"/>
      <c r="AK286" s="230"/>
      <c r="AL286" s="231"/>
      <c r="AM286" s="232"/>
      <c r="AN286" s="205"/>
      <c r="AO286" s="203"/>
      <c r="AP286" s="230"/>
      <c r="AQ286" s="231"/>
      <c r="AR286" s="232"/>
      <c r="AS286" s="205"/>
      <c r="AT286" s="203"/>
      <c r="AU286" s="230"/>
      <c r="AV286" s="231"/>
      <c r="AW286" s="232"/>
      <c r="AX286" s="205"/>
      <c r="AY286" s="203"/>
      <c r="AZ286" s="230"/>
      <c r="BA286" s="231"/>
      <c r="BB286" s="232"/>
      <c r="BC286" s="205"/>
      <c r="BD286" s="199"/>
      <c r="BE286" s="230"/>
      <c r="BF286" s="230"/>
      <c r="BG286" s="231"/>
      <c r="BH286" s="232"/>
      <c r="BI286" s="205"/>
      <c r="BJ286" s="229"/>
      <c r="BK286" s="234"/>
      <c r="BL286" s="207">
        <f t="shared" si="368"/>
        <v>0</v>
      </c>
      <c r="BM286" s="208">
        <f t="shared" si="369"/>
        <v>0</v>
      </c>
      <c r="BN286" s="208">
        <f t="shared" si="370"/>
        <v>0</v>
      </c>
      <c r="BO286" s="208">
        <f t="shared" si="371"/>
        <v>0</v>
      </c>
      <c r="BP286" s="208">
        <f t="shared" si="372"/>
        <v>0</v>
      </c>
      <c r="BQ286" s="208">
        <f t="shared" si="373"/>
        <v>0</v>
      </c>
      <c r="BR286" s="209">
        <f t="shared" si="374"/>
        <v>0</v>
      </c>
      <c r="BS286" s="209">
        <f t="shared" si="375"/>
        <v>0</v>
      </c>
      <c r="BT286" s="208">
        <f t="shared" si="376"/>
        <v>0</v>
      </c>
      <c r="BU286" s="208">
        <f t="shared" si="377"/>
        <v>0</v>
      </c>
      <c r="BV286" s="208">
        <f t="shared" si="378"/>
        <v>0</v>
      </c>
      <c r="BW286" s="208">
        <f t="shared" si="379"/>
        <v>0</v>
      </c>
      <c r="BX286" s="208">
        <f t="shared" si="380"/>
        <v>0</v>
      </c>
      <c r="BY286" s="208">
        <f t="shared" si="381"/>
        <v>0</v>
      </c>
      <c r="BZ286" s="208">
        <f t="shared" si="382"/>
        <v>0</v>
      </c>
      <c r="CA286" s="208">
        <f t="shared" si="383"/>
        <v>0</v>
      </c>
      <c r="CB286" s="208">
        <f t="shared" si="384"/>
        <v>0</v>
      </c>
      <c r="CC286" s="208">
        <f t="shared" si="385"/>
        <v>0</v>
      </c>
      <c r="CD286" s="208">
        <f t="shared" si="386"/>
        <v>0</v>
      </c>
      <c r="CE286" s="209">
        <f t="shared" si="387"/>
        <v>0</v>
      </c>
      <c r="CF286" s="209">
        <f t="shared" si="388"/>
        <v>0</v>
      </c>
      <c r="CG286" s="209">
        <f t="shared" si="389"/>
        <v>0</v>
      </c>
      <c r="CH286" s="209">
        <f t="shared" si="390"/>
        <v>0</v>
      </c>
      <c r="CI286" s="209">
        <f t="shared" si="391"/>
        <v>0</v>
      </c>
      <c r="CJ286" s="209">
        <f t="shared" si="392"/>
        <v>0</v>
      </c>
      <c r="CK286" s="209">
        <f t="shared" si="393"/>
        <v>0</v>
      </c>
      <c r="CL286" s="209">
        <f t="shared" si="394"/>
        <v>0</v>
      </c>
      <c r="CM286" s="209">
        <f t="shared" si="395"/>
        <v>0</v>
      </c>
      <c r="CN286" s="209">
        <f t="shared" si="396"/>
        <v>0</v>
      </c>
      <c r="CO286" s="209">
        <f t="shared" si="397"/>
        <v>0</v>
      </c>
      <c r="CP286" s="209">
        <f t="shared" si="398"/>
        <v>0</v>
      </c>
      <c r="CQ286" s="209">
        <f t="shared" si="399"/>
        <v>0</v>
      </c>
      <c r="CR286" s="209" t="str">
        <f t="shared" si="400"/>
        <v/>
      </c>
      <c r="CS286" s="209" t="str">
        <f t="shared" si="401"/>
        <v xml:space="preserve"> </v>
      </c>
      <c r="CT286" s="209" t="str">
        <f t="shared" si="402"/>
        <v/>
      </c>
      <c r="CU286" s="209" t="str">
        <f t="shared" si="403"/>
        <v/>
      </c>
      <c r="CV286" s="209" t="str">
        <f t="shared" si="404"/>
        <v/>
      </c>
      <c r="CW286" s="209" t="str">
        <f t="shared" si="405"/>
        <v/>
      </c>
      <c r="CX286" s="209" t="str">
        <f t="shared" si="406"/>
        <v/>
      </c>
      <c r="CY286" s="209" t="str">
        <f t="shared" si="407"/>
        <v/>
      </c>
      <c r="CZ286" s="209" t="str">
        <f t="shared" si="408"/>
        <v/>
      </c>
      <c r="DA286" s="209" t="str">
        <f t="shared" si="409"/>
        <v/>
      </c>
      <c r="DB286" s="209" t="str">
        <f t="shared" si="410"/>
        <v/>
      </c>
      <c r="DC286" s="209" t="str">
        <f t="shared" si="411"/>
        <v/>
      </c>
      <c r="DD286" s="209" t="str">
        <f t="shared" si="412"/>
        <v/>
      </c>
      <c r="DE286" s="209" t="str">
        <f t="shared" si="413"/>
        <v/>
      </c>
      <c r="DF286" s="209" t="str">
        <f t="shared" si="414"/>
        <v/>
      </c>
      <c r="DG286" s="209" t="str">
        <f t="shared" si="415"/>
        <v/>
      </c>
      <c r="DH286" s="210" t="str">
        <f t="shared" si="416"/>
        <v/>
      </c>
      <c r="DI286" s="272" t="str">
        <f t="shared" si="417"/>
        <v/>
      </c>
      <c r="DJ286" s="272" t="str">
        <f t="shared" si="418"/>
        <v/>
      </c>
      <c r="DK286" s="200">
        <f t="shared" si="419"/>
        <v>0</v>
      </c>
      <c r="DL286" s="200">
        <f t="shared" si="420"/>
        <v>0</v>
      </c>
      <c r="DM286" s="200">
        <f t="shared" si="421"/>
        <v>0</v>
      </c>
      <c r="DN286" s="200"/>
      <c r="DO286" s="272" t="str">
        <f t="shared" si="422"/>
        <v/>
      </c>
      <c r="DP286" s="272" t="str">
        <f t="shared" si="423"/>
        <v/>
      </c>
      <c r="DQ286" s="308"/>
    </row>
    <row r="287" spans="1:121" ht="23.25" customHeight="1" x14ac:dyDescent="0.2">
      <c r="A287" s="248"/>
      <c r="B287" s="263"/>
      <c r="C287" s="214"/>
      <c r="D287" s="324" t="str">
        <f t="shared" si="366"/>
        <v/>
      </c>
      <c r="E287" s="150" t="str">
        <f t="shared" si="367"/>
        <v/>
      </c>
      <c r="F287" s="214"/>
      <c r="G287" s="214"/>
      <c r="H287" s="214"/>
      <c r="I287" s="220"/>
      <c r="J287" s="214"/>
      <c r="K287" s="255"/>
      <c r="L287" s="268"/>
      <c r="M287" s="214"/>
      <c r="N287" s="215"/>
      <c r="O287" s="218"/>
      <c r="P287" s="216"/>
      <c r="Q287" s="217"/>
      <c r="R287" s="215"/>
      <c r="S287" s="219"/>
      <c r="T287" s="217"/>
      <c r="U287" s="215"/>
      <c r="V287" s="219"/>
      <c r="W287" s="217"/>
      <c r="X287" s="215"/>
      <c r="Y287" s="219"/>
      <c r="Z287" s="217"/>
      <c r="AA287" s="214"/>
      <c r="AB287" s="215"/>
      <c r="AC287" s="218"/>
      <c r="AD287" s="216"/>
      <c r="AE287" s="217"/>
      <c r="AF287" s="214"/>
      <c r="AG287" s="215"/>
      <c r="AH287" s="218"/>
      <c r="AI287" s="216"/>
      <c r="AJ287" s="217"/>
      <c r="AK287" s="214"/>
      <c r="AL287" s="215"/>
      <c r="AM287" s="218"/>
      <c r="AN287" s="216"/>
      <c r="AO287" s="217"/>
      <c r="AP287" s="214"/>
      <c r="AQ287" s="215"/>
      <c r="AR287" s="218"/>
      <c r="AS287" s="216"/>
      <c r="AT287" s="217"/>
      <c r="AU287" s="214"/>
      <c r="AV287" s="215"/>
      <c r="AW287" s="218"/>
      <c r="AX287" s="216"/>
      <c r="AY287" s="217"/>
      <c r="AZ287" s="214"/>
      <c r="BA287" s="215"/>
      <c r="BB287" s="218"/>
      <c r="BC287" s="216"/>
      <c r="BD287" s="213"/>
      <c r="BE287" s="214"/>
      <c r="BF287" s="214"/>
      <c r="BG287" s="215"/>
      <c r="BH287" s="218"/>
      <c r="BI287" s="216"/>
      <c r="BJ287" s="213"/>
      <c r="BK287" s="221"/>
      <c r="BL287" s="222">
        <f t="shared" si="368"/>
        <v>0</v>
      </c>
      <c r="BM287" s="223">
        <f t="shared" si="369"/>
        <v>0</v>
      </c>
      <c r="BN287" s="223">
        <f t="shared" si="370"/>
        <v>0</v>
      </c>
      <c r="BO287" s="223">
        <f t="shared" si="371"/>
        <v>0</v>
      </c>
      <c r="BP287" s="223">
        <f t="shared" si="372"/>
        <v>0</v>
      </c>
      <c r="BQ287" s="223">
        <f t="shared" si="373"/>
        <v>0</v>
      </c>
      <c r="BR287" s="224">
        <f t="shared" si="374"/>
        <v>0</v>
      </c>
      <c r="BS287" s="224">
        <f t="shared" si="375"/>
        <v>0</v>
      </c>
      <c r="BT287" s="223">
        <f t="shared" si="376"/>
        <v>0</v>
      </c>
      <c r="BU287" s="223">
        <f t="shared" si="377"/>
        <v>0</v>
      </c>
      <c r="BV287" s="223">
        <f t="shared" si="378"/>
        <v>0</v>
      </c>
      <c r="BW287" s="223">
        <f t="shared" si="379"/>
        <v>0</v>
      </c>
      <c r="BX287" s="223">
        <f t="shared" si="380"/>
        <v>0</v>
      </c>
      <c r="BY287" s="223">
        <f t="shared" si="381"/>
        <v>0</v>
      </c>
      <c r="BZ287" s="223">
        <f t="shared" si="382"/>
        <v>0</v>
      </c>
      <c r="CA287" s="223">
        <f t="shared" si="383"/>
        <v>0</v>
      </c>
      <c r="CB287" s="208">
        <f t="shared" si="384"/>
        <v>0</v>
      </c>
      <c r="CC287" s="223">
        <f t="shared" si="385"/>
        <v>0</v>
      </c>
      <c r="CD287" s="223">
        <f t="shared" si="386"/>
        <v>0</v>
      </c>
      <c r="CE287" s="224">
        <f t="shared" si="387"/>
        <v>0</v>
      </c>
      <c r="CF287" s="224">
        <f t="shared" si="388"/>
        <v>0</v>
      </c>
      <c r="CG287" s="224">
        <f t="shared" si="389"/>
        <v>0</v>
      </c>
      <c r="CH287" s="224">
        <f t="shared" si="390"/>
        <v>0</v>
      </c>
      <c r="CI287" s="224">
        <f t="shared" si="391"/>
        <v>0</v>
      </c>
      <c r="CJ287" s="224">
        <f t="shared" si="392"/>
        <v>0</v>
      </c>
      <c r="CK287" s="224">
        <f t="shared" si="393"/>
        <v>0</v>
      </c>
      <c r="CL287" s="224">
        <f t="shared" si="394"/>
        <v>0</v>
      </c>
      <c r="CM287" s="224">
        <f t="shared" si="395"/>
        <v>0</v>
      </c>
      <c r="CN287" s="224">
        <f t="shared" si="396"/>
        <v>0</v>
      </c>
      <c r="CO287" s="224">
        <f t="shared" si="397"/>
        <v>0</v>
      </c>
      <c r="CP287" s="224">
        <f t="shared" si="398"/>
        <v>0</v>
      </c>
      <c r="CQ287" s="224">
        <f t="shared" si="399"/>
        <v>0</v>
      </c>
      <c r="CR287" s="224" t="str">
        <f t="shared" si="400"/>
        <v/>
      </c>
      <c r="CS287" s="224" t="str">
        <f t="shared" si="401"/>
        <v xml:space="preserve"> </v>
      </c>
      <c r="CT287" s="224" t="str">
        <f t="shared" si="402"/>
        <v/>
      </c>
      <c r="CU287" s="224" t="str">
        <f t="shared" si="403"/>
        <v/>
      </c>
      <c r="CV287" s="224" t="str">
        <f t="shared" si="404"/>
        <v/>
      </c>
      <c r="CW287" s="224" t="str">
        <f t="shared" si="405"/>
        <v/>
      </c>
      <c r="CX287" s="224" t="str">
        <f t="shared" si="406"/>
        <v/>
      </c>
      <c r="CY287" s="224" t="str">
        <f t="shared" si="407"/>
        <v/>
      </c>
      <c r="CZ287" s="224" t="str">
        <f t="shared" si="408"/>
        <v/>
      </c>
      <c r="DA287" s="224" t="str">
        <f t="shared" si="409"/>
        <v/>
      </c>
      <c r="DB287" s="224" t="str">
        <f t="shared" si="410"/>
        <v/>
      </c>
      <c r="DC287" s="224" t="str">
        <f t="shared" si="411"/>
        <v/>
      </c>
      <c r="DD287" s="224" t="str">
        <f t="shared" si="412"/>
        <v/>
      </c>
      <c r="DE287" s="224" t="str">
        <f t="shared" si="413"/>
        <v/>
      </c>
      <c r="DF287" s="224" t="str">
        <f t="shared" si="414"/>
        <v/>
      </c>
      <c r="DG287" s="224" t="str">
        <f t="shared" si="415"/>
        <v/>
      </c>
      <c r="DH287" s="225" t="str">
        <f t="shared" si="416"/>
        <v/>
      </c>
      <c r="DI287" s="224" t="str">
        <f t="shared" si="417"/>
        <v/>
      </c>
      <c r="DJ287" s="224" t="str">
        <f t="shared" si="418"/>
        <v/>
      </c>
      <c r="DK287" s="306">
        <f t="shared" si="419"/>
        <v>0</v>
      </c>
      <c r="DL287" s="306">
        <f t="shared" si="420"/>
        <v>0</v>
      </c>
      <c r="DM287" s="306">
        <f t="shared" si="421"/>
        <v>0</v>
      </c>
      <c r="DN287" s="220"/>
      <c r="DO287" s="224" t="str">
        <f t="shared" si="422"/>
        <v/>
      </c>
      <c r="DP287" s="224" t="str">
        <f t="shared" si="423"/>
        <v/>
      </c>
      <c r="DQ287" s="307"/>
    </row>
    <row r="288" spans="1:121" ht="23.25" customHeight="1" x14ac:dyDescent="0.2">
      <c r="A288" s="249"/>
      <c r="B288" s="264"/>
      <c r="C288" s="230"/>
      <c r="D288" s="325" t="str">
        <f t="shared" si="366"/>
        <v/>
      </c>
      <c r="E288" s="265" t="str">
        <f t="shared" si="367"/>
        <v/>
      </c>
      <c r="F288" s="230"/>
      <c r="G288" s="230"/>
      <c r="H288" s="230"/>
      <c r="I288" s="200"/>
      <c r="J288" s="230"/>
      <c r="K288" s="254"/>
      <c r="L288" s="269"/>
      <c r="M288" s="230"/>
      <c r="N288" s="231"/>
      <c r="O288" s="232"/>
      <c r="P288" s="205"/>
      <c r="Q288" s="203"/>
      <c r="R288" s="231"/>
      <c r="S288" s="233"/>
      <c r="T288" s="203"/>
      <c r="U288" s="231"/>
      <c r="V288" s="233"/>
      <c r="W288" s="203"/>
      <c r="X288" s="231"/>
      <c r="Y288" s="233"/>
      <c r="Z288" s="203"/>
      <c r="AA288" s="230"/>
      <c r="AB288" s="231"/>
      <c r="AC288" s="232"/>
      <c r="AD288" s="205"/>
      <c r="AE288" s="203"/>
      <c r="AF288" s="230"/>
      <c r="AG288" s="231"/>
      <c r="AH288" s="232"/>
      <c r="AI288" s="205"/>
      <c r="AJ288" s="203"/>
      <c r="AK288" s="230"/>
      <c r="AL288" s="231"/>
      <c r="AM288" s="232"/>
      <c r="AN288" s="205"/>
      <c r="AO288" s="203"/>
      <c r="AP288" s="230"/>
      <c r="AQ288" s="231"/>
      <c r="AR288" s="232"/>
      <c r="AS288" s="205"/>
      <c r="AT288" s="203"/>
      <c r="AU288" s="230"/>
      <c r="AV288" s="231"/>
      <c r="AW288" s="232"/>
      <c r="AX288" s="205"/>
      <c r="AY288" s="203"/>
      <c r="AZ288" s="230"/>
      <c r="BA288" s="231"/>
      <c r="BB288" s="232"/>
      <c r="BC288" s="205"/>
      <c r="BD288" s="199"/>
      <c r="BE288" s="230"/>
      <c r="BF288" s="230"/>
      <c r="BG288" s="231"/>
      <c r="BH288" s="232"/>
      <c r="BI288" s="205"/>
      <c r="BJ288" s="229"/>
      <c r="BK288" s="234"/>
      <c r="BL288" s="207">
        <f t="shared" si="368"/>
        <v>0</v>
      </c>
      <c r="BM288" s="208">
        <f t="shared" si="369"/>
        <v>0</v>
      </c>
      <c r="BN288" s="208">
        <f t="shared" si="370"/>
        <v>0</v>
      </c>
      <c r="BO288" s="208">
        <f t="shared" si="371"/>
        <v>0</v>
      </c>
      <c r="BP288" s="208">
        <f t="shared" si="372"/>
        <v>0</v>
      </c>
      <c r="BQ288" s="208">
        <f t="shared" si="373"/>
        <v>0</v>
      </c>
      <c r="BR288" s="209">
        <f t="shared" si="374"/>
        <v>0</v>
      </c>
      <c r="BS288" s="209">
        <f t="shared" si="375"/>
        <v>0</v>
      </c>
      <c r="BT288" s="208">
        <f t="shared" si="376"/>
        <v>0</v>
      </c>
      <c r="BU288" s="208">
        <f t="shared" si="377"/>
        <v>0</v>
      </c>
      <c r="BV288" s="208">
        <f t="shared" si="378"/>
        <v>0</v>
      </c>
      <c r="BW288" s="208">
        <f t="shared" si="379"/>
        <v>0</v>
      </c>
      <c r="BX288" s="208">
        <f t="shared" si="380"/>
        <v>0</v>
      </c>
      <c r="BY288" s="208">
        <f t="shared" si="381"/>
        <v>0</v>
      </c>
      <c r="BZ288" s="208">
        <f t="shared" si="382"/>
        <v>0</v>
      </c>
      <c r="CA288" s="208">
        <f t="shared" si="383"/>
        <v>0</v>
      </c>
      <c r="CB288" s="208">
        <f t="shared" si="384"/>
        <v>0</v>
      </c>
      <c r="CC288" s="208">
        <f t="shared" si="385"/>
        <v>0</v>
      </c>
      <c r="CD288" s="208">
        <f t="shared" si="386"/>
        <v>0</v>
      </c>
      <c r="CE288" s="209">
        <f t="shared" si="387"/>
        <v>0</v>
      </c>
      <c r="CF288" s="209">
        <f t="shared" si="388"/>
        <v>0</v>
      </c>
      <c r="CG288" s="209">
        <f t="shared" si="389"/>
        <v>0</v>
      </c>
      <c r="CH288" s="209">
        <f t="shared" si="390"/>
        <v>0</v>
      </c>
      <c r="CI288" s="209">
        <f t="shared" si="391"/>
        <v>0</v>
      </c>
      <c r="CJ288" s="209">
        <f t="shared" si="392"/>
        <v>0</v>
      </c>
      <c r="CK288" s="209">
        <f t="shared" si="393"/>
        <v>0</v>
      </c>
      <c r="CL288" s="209">
        <f t="shared" si="394"/>
        <v>0</v>
      </c>
      <c r="CM288" s="209">
        <f t="shared" si="395"/>
        <v>0</v>
      </c>
      <c r="CN288" s="209">
        <f t="shared" si="396"/>
        <v>0</v>
      </c>
      <c r="CO288" s="209">
        <f t="shared" si="397"/>
        <v>0</v>
      </c>
      <c r="CP288" s="209">
        <f t="shared" si="398"/>
        <v>0</v>
      </c>
      <c r="CQ288" s="209">
        <f t="shared" si="399"/>
        <v>0</v>
      </c>
      <c r="CR288" s="209" t="str">
        <f t="shared" si="400"/>
        <v/>
      </c>
      <c r="CS288" s="209" t="str">
        <f t="shared" si="401"/>
        <v xml:space="preserve"> </v>
      </c>
      <c r="CT288" s="209" t="str">
        <f t="shared" si="402"/>
        <v/>
      </c>
      <c r="CU288" s="209" t="str">
        <f t="shared" si="403"/>
        <v/>
      </c>
      <c r="CV288" s="209" t="str">
        <f t="shared" si="404"/>
        <v/>
      </c>
      <c r="CW288" s="209" t="str">
        <f t="shared" si="405"/>
        <v/>
      </c>
      <c r="CX288" s="209" t="str">
        <f t="shared" si="406"/>
        <v/>
      </c>
      <c r="CY288" s="209" t="str">
        <f t="shared" si="407"/>
        <v/>
      </c>
      <c r="CZ288" s="209" t="str">
        <f t="shared" si="408"/>
        <v/>
      </c>
      <c r="DA288" s="209" t="str">
        <f t="shared" si="409"/>
        <v/>
      </c>
      <c r="DB288" s="209" t="str">
        <f t="shared" si="410"/>
        <v/>
      </c>
      <c r="DC288" s="209" t="str">
        <f t="shared" si="411"/>
        <v/>
      </c>
      <c r="DD288" s="209" t="str">
        <f t="shared" si="412"/>
        <v/>
      </c>
      <c r="DE288" s="209" t="str">
        <f t="shared" si="413"/>
        <v/>
      </c>
      <c r="DF288" s="209" t="str">
        <f t="shared" si="414"/>
        <v/>
      </c>
      <c r="DG288" s="209" t="str">
        <f t="shared" si="415"/>
        <v/>
      </c>
      <c r="DH288" s="210" t="str">
        <f t="shared" si="416"/>
        <v/>
      </c>
      <c r="DI288" s="272" t="str">
        <f t="shared" si="417"/>
        <v/>
      </c>
      <c r="DJ288" s="272" t="str">
        <f t="shared" si="418"/>
        <v/>
      </c>
      <c r="DK288" s="200">
        <f t="shared" si="419"/>
        <v>0</v>
      </c>
      <c r="DL288" s="200">
        <f t="shared" si="420"/>
        <v>0</v>
      </c>
      <c r="DM288" s="200">
        <f t="shared" si="421"/>
        <v>0</v>
      </c>
      <c r="DN288" s="200"/>
      <c r="DO288" s="272" t="str">
        <f t="shared" si="422"/>
        <v/>
      </c>
      <c r="DP288" s="272" t="str">
        <f t="shared" si="423"/>
        <v/>
      </c>
      <c r="DQ288" s="308"/>
    </row>
    <row r="289" spans="1:121" ht="23.25" customHeight="1" x14ac:dyDescent="0.2">
      <c r="A289" s="248"/>
      <c r="B289" s="263"/>
      <c r="C289" s="214"/>
      <c r="D289" s="324" t="str">
        <f t="shared" si="366"/>
        <v/>
      </c>
      <c r="E289" s="150" t="str">
        <f t="shared" si="367"/>
        <v/>
      </c>
      <c r="F289" s="214"/>
      <c r="G289" s="214"/>
      <c r="H289" s="214"/>
      <c r="I289" s="220"/>
      <c r="J289" s="214"/>
      <c r="K289" s="255"/>
      <c r="L289" s="268"/>
      <c r="M289" s="214"/>
      <c r="N289" s="215"/>
      <c r="O289" s="218"/>
      <c r="P289" s="216"/>
      <c r="Q289" s="217"/>
      <c r="R289" s="215"/>
      <c r="S289" s="219"/>
      <c r="T289" s="217"/>
      <c r="U289" s="215"/>
      <c r="V289" s="219"/>
      <c r="W289" s="217"/>
      <c r="X289" s="215"/>
      <c r="Y289" s="219"/>
      <c r="Z289" s="217"/>
      <c r="AA289" s="214"/>
      <c r="AB289" s="215"/>
      <c r="AC289" s="218"/>
      <c r="AD289" s="216"/>
      <c r="AE289" s="217"/>
      <c r="AF289" s="214"/>
      <c r="AG289" s="215"/>
      <c r="AH289" s="218"/>
      <c r="AI289" s="216"/>
      <c r="AJ289" s="217"/>
      <c r="AK289" s="214"/>
      <c r="AL289" s="215"/>
      <c r="AM289" s="218"/>
      <c r="AN289" s="216"/>
      <c r="AO289" s="217"/>
      <c r="AP289" s="214"/>
      <c r="AQ289" s="215"/>
      <c r="AR289" s="218"/>
      <c r="AS289" s="216"/>
      <c r="AT289" s="217"/>
      <c r="AU289" s="214"/>
      <c r="AV289" s="215"/>
      <c r="AW289" s="218"/>
      <c r="AX289" s="216"/>
      <c r="AY289" s="217"/>
      <c r="AZ289" s="214"/>
      <c r="BA289" s="215"/>
      <c r="BB289" s="218"/>
      <c r="BC289" s="216"/>
      <c r="BD289" s="213"/>
      <c r="BE289" s="214"/>
      <c r="BF289" s="214"/>
      <c r="BG289" s="215"/>
      <c r="BH289" s="218"/>
      <c r="BI289" s="216"/>
      <c r="BJ289" s="213"/>
      <c r="BK289" s="221"/>
      <c r="BL289" s="222">
        <f t="shared" si="368"/>
        <v>0</v>
      </c>
      <c r="BM289" s="223">
        <f t="shared" si="369"/>
        <v>0</v>
      </c>
      <c r="BN289" s="223">
        <f t="shared" si="370"/>
        <v>0</v>
      </c>
      <c r="BO289" s="223">
        <f t="shared" si="371"/>
        <v>0</v>
      </c>
      <c r="BP289" s="223">
        <f t="shared" si="372"/>
        <v>0</v>
      </c>
      <c r="BQ289" s="223">
        <f t="shared" si="373"/>
        <v>0</v>
      </c>
      <c r="BR289" s="224">
        <f t="shared" si="374"/>
        <v>0</v>
      </c>
      <c r="BS289" s="224">
        <f t="shared" si="375"/>
        <v>0</v>
      </c>
      <c r="BT289" s="223">
        <f t="shared" si="376"/>
        <v>0</v>
      </c>
      <c r="BU289" s="223">
        <f t="shared" si="377"/>
        <v>0</v>
      </c>
      <c r="BV289" s="223">
        <f t="shared" si="378"/>
        <v>0</v>
      </c>
      <c r="BW289" s="223">
        <f t="shared" si="379"/>
        <v>0</v>
      </c>
      <c r="BX289" s="223">
        <f t="shared" si="380"/>
        <v>0</v>
      </c>
      <c r="BY289" s="223">
        <f t="shared" si="381"/>
        <v>0</v>
      </c>
      <c r="BZ289" s="223">
        <f t="shared" si="382"/>
        <v>0</v>
      </c>
      <c r="CA289" s="223">
        <f t="shared" si="383"/>
        <v>0</v>
      </c>
      <c r="CB289" s="208">
        <f t="shared" si="384"/>
        <v>0</v>
      </c>
      <c r="CC289" s="223">
        <f t="shared" si="385"/>
        <v>0</v>
      </c>
      <c r="CD289" s="223">
        <f t="shared" si="386"/>
        <v>0</v>
      </c>
      <c r="CE289" s="224">
        <f t="shared" si="387"/>
        <v>0</v>
      </c>
      <c r="CF289" s="224">
        <f t="shared" si="388"/>
        <v>0</v>
      </c>
      <c r="CG289" s="224">
        <f t="shared" si="389"/>
        <v>0</v>
      </c>
      <c r="CH289" s="224">
        <f t="shared" si="390"/>
        <v>0</v>
      </c>
      <c r="CI289" s="224">
        <f t="shared" si="391"/>
        <v>0</v>
      </c>
      <c r="CJ289" s="224">
        <f t="shared" si="392"/>
        <v>0</v>
      </c>
      <c r="CK289" s="224">
        <f t="shared" si="393"/>
        <v>0</v>
      </c>
      <c r="CL289" s="224">
        <f t="shared" si="394"/>
        <v>0</v>
      </c>
      <c r="CM289" s="224">
        <f t="shared" si="395"/>
        <v>0</v>
      </c>
      <c r="CN289" s="224">
        <f t="shared" si="396"/>
        <v>0</v>
      </c>
      <c r="CO289" s="224">
        <f t="shared" si="397"/>
        <v>0</v>
      </c>
      <c r="CP289" s="224">
        <f t="shared" si="398"/>
        <v>0</v>
      </c>
      <c r="CQ289" s="224">
        <f t="shared" si="399"/>
        <v>0</v>
      </c>
      <c r="CR289" s="224" t="str">
        <f t="shared" si="400"/>
        <v/>
      </c>
      <c r="CS289" s="224" t="str">
        <f t="shared" si="401"/>
        <v xml:space="preserve"> </v>
      </c>
      <c r="CT289" s="224" t="str">
        <f t="shared" si="402"/>
        <v/>
      </c>
      <c r="CU289" s="224" t="str">
        <f t="shared" si="403"/>
        <v/>
      </c>
      <c r="CV289" s="224" t="str">
        <f t="shared" si="404"/>
        <v/>
      </c>
      <c r="CW289" s="224" t="str">
        <f t="shared" si="405"/>
        <v/>
      </c>
      <c r="CX289" s="224" t="str">
        <f t="shared" si="406"/>
        <v/>
      </c>
      <c r="CY289" s="224" t="str">
        <f t="shared" si="407"/>
        <v/>
      </c>
      <c r="CZ289" s="224" t="str">
        <f t="shared" si="408"/>
        <v/>
      </c>
      <c r="DA289" s="224" t="str">
        <f t="shared" si="409"/>
        <v/>
      </c>
      <c r="DB289" s="224" t="str">
        <f t="shared" si="410"/>
        <v/>
      </c>
      <c r="DC289" s="224" t="str">
        <f t="shared" si="411"/>
        <v/>
      </c>
      <c r="DD289" s="224" t="str">
        <f t="shared" si="412"/>
        <v/>
      </c>
      <c r="DE289" s="224" t="str">
        <f t="shared" si="413"/>
        <v/>
      </c>
      <c r="DF289" s="224" t="str">
        <f t="shared" si="414"/>
        <v/>
      </c>
      <c r="DG289" s="224" t="str">
        <f t="shared" si="415"/>
        <v/>
      </c>
      <c r="DH289" s="225" t="str">
        <f t="shared" si="416"/>
        <v/>
      </c>
      <c r="DI289" s="224" t="str">
        <f t="shared" si="417"/>
        <v/>
      </c>
      <c r="DJ289" s="224" t="str">
        <f t="shared" si="418"/>
        <v/>
      </c>
      <c r="DK289" s="306">
        <f t="shared" si="419"/>
        <v>0</v>
      </c>
      <c r="DL289" s="306">
        <f t="shared" si="420"/>
        <v>0</v>
      </c>
      <c r="DM289" s="306">
        <f t="shared" si="421"/>
        <v>0</v>
      </c>
      <c r="DN289" s="220"/>
      <c r="DO289" s="224" t="str">
        <f t="shared" si="422"/>
        <v/>
      </c>
      <c r="DP289" s="224" t="str">
        <f t="shared" si="423"/>
        <v/>
      </c>
      <c r="DQ289" s="307"/>
    </row>
    <row r="290" spans="1:121" ht="23.25" customHeight="1" x14ac:dyDescent="0.2">
      <c r="A290" s="249"/>
      <c r="B290" s="264"/>
      <c r="C290" s="230"/>
      <c r="D290" s="325" t="str">
        <f t="shared" si="366"/>
        <v/>
      </c>
      <c r="E290" s="265" t="str">
        <f t="shared" si="367"/>
        <v/>
      </c>
      <c r="F290" s="230"/>
      <c r="G290" s="230"/>
      <c r="H290" s="230"/>
      <c r="I290" s="200"/>
      <c r="J290" s="230"/>
      <c r="K290" s="254"/>
      <c r="L290" s="269"/>
      <c r="M290" s="230"/>
      <c r="N290" s="231"/>
      <c r="O290" s="232"/>
      <c r="P290" s="205"/>
      <c r="Q290" s="203"/>
      <c r="R290" s="231"/>
      <c r="S290" s="233"/>
      <c r="T290" s="203"/>
      <c r="U290" s="231"/>
      <c r="V290" s="233"/>
      <c r="W290" s="203"/>
      <c r="X290" s="231"/>
      <c r="Y290" s="233"/>
      <c r="Z290" s="203"/>
      <c r="AA290" s="230"/>
      <c r="AB290" s="231"/>
      <c r="AC290" s="232"/>
      <c r="AD290" s="205"/>
      <c r="AE290" s="203"/>
      <c r="AF290" s="230"/>
      <c r="AG290" s="231"/>
      <c r="AH290" s="232"/>
      <c r="AI290" s="205"/>
      <c r="AJ290" s="203"/>
      <c r="AK290" s="230"/>
      <c r="AL290" s="231"/>
      <c r="AM290" s="232"/>
      <c r="AN290" s="205"/>
      <c r="AO290" s="203"/>
      <c r="AP290" s="230"/>
      <c r="AQ290" s="231"/>
      <c r="AR290" s="232"/>
      <c r="AS290" s="205"/>
      <c r="AT290" s="203"/>
      <c r="AU290" s="230"/>
      <c r="AV290" s="231"/>
      <c r="AW290" s="232"/>
      <c r="AX290" s="205"/>
      <c r="AY290" s="203"/>
      <c r="AZ290" s="230"/>
      <c r="BA290" s="231"/>
      <c r="BB290" s="232"/>
      <c r="BC290" s="205"/>
      <c r="BD290" s="199"/>
      <c r="BE290" s="230"/>
      <c r="BF290" s="230"/>
      <c r="BG290" s="231"/>
      <c r="BH290" s="232"/>
      <c r="BI290" s="205"/>
      <c r="BJ290" s="229"/>
      <c r="BK290" s="234"/>
      <c r="BL290" s="207">
        <f t="shared" si="368"/>
        <v>0</v>
      </c>
      <c r="BM290" s="208">
        <f t="shared" si="369"/>
        <v>0</v>
      </c>
      <c r="BN290" s="208">
        <f t="shared" si="370"/>
        <v>0</v>
      </c>
      <c r="BO290" s="208">
        <f t="shared" si="371"/>
        <v>0</v>
      </c>
      <c r="BP290" s="208">
        <f t="shared" si="372"/>
        <v>0</v>
      </c>
      <c r="BQ290" s="208">
        <f t="shared" si="373"/>
        <v>0</v>
      </c>
      <c r="BR290" s="209">
        <f t="shared" si="374"/>
        <v>0</v>
      </c>
      <c r="BS290" s="209">
        <f t="shared" si="375"/>
        <v>0</v>
      </c>
      <c r="BT290" s="208">
        <f t="shared" si="376"/>
        <v>0</v>
      </c>
      <c r="BU290" s="208">
        <f t="shared" si="377"/>
        <v>0</v>
      </c>
      <c r="BV290" s="208">
        <f t="shared" si="378"/>
        <v>0</v>
      </c>
      <c r="BW290" s="208">
        <f t="shared" si="379"/>
        <v>0</v>
      </c>
      <c r="BX290" s="208">
        <f t="shared" si="380"/>
        <v>0</v>
      </c>
      <c r="BY290" s="208">
        <f t="shared" si="381"/>
        <v>0</v>
      </c>
      <c r="BZ290" s="208">
        <f t="shared" si="382"/>
        <v>0</v>
      </c>
      <c r="CA290" s="208">
        <f t="shared" si="383"/>
        <v>0</v>
      </c>
      <c r="CB290" s="208">
        <f t="shared" si="384"/>
        <v>0</v>
      </c>
      <c r="CC290" s="208">
        <f t="shared" si="385"/>
        <v>0</v>
      </c>
      <c r="CD290" s="208">
        <f t="shared" si="386"/>
        <v>0</v>
      </c>
      <c r="CE290" s="209">
        <f t="shared" si="387"/>
        <v>0</v>
      </c>
      <c r="CF290" s="209">
        <f t="shared" si="388"/>
        <v>0</v>
      </c>
      <c r="CG290" s="209">
        <f t="shared" si="389"/>
        <v>0</v>
      </c>
      <c r="CH290" s="209">
        <f t="shared" si="390"/>
        <v>0</v>
      </c>
      <c r="CI290" s="209">
        <f t="shared" si="391"/>
        <v>0</v>
      </c>
      <c r="CJ290" s="209">
        <f t="shared" si="392"/>
        <v>0</v>
      </c>
      <c r="CK290" s="209">
        <f t="shared" si="393"/>
        <v>0</v>
      </c>
      <c r="CL290" s="209">
        <f t="shared" si="394"/>
        <v>0</v>
      </c>
      <c r="CM290" s="209">
        <f t="shared" si="395"/>
        <v>0</v>
      </c>
      <c r="CN290" s="209">
        <f t="shared" si="396"/>
        <v>0</v>
      </c>
      <c r="CO290" s="209">
        <f t="shared" si="397"/>
        <v>0</v>
      </c>
      <c r="CP290" s="209">
        <f t="shared" si="398"/>
        <v>0</v>
      </c>
      <c r="CQ290" s="209">
        <f t="shared" si="399"/>
        <v>0</v>
      </c>
      <c r="CR290" s="209" t="str">
        <f t="shared" si="400"/>
        <v/>
      </c>
      <c r="CS290" s="209" t="str">
        <f t="shared" si="401"/>
        <v xml:space="preserve"> </v>
      </c>
      <c r="CT290" s="209" t="str">
        <f t="shared" si="402"/>
        <v/>
      </c>
      <c r="CU290" s="209" t="str">
        <f t="shared" si="403"/>
        <v/>
      </c>
      <c r="CV290" s="209" t="str">
        <f t="shared" si="404"/>
        <v/>
      </c>
      <c r="CW290" s="209" t="str">
        <f t="shared" si="405"/>
        <v/>
      </c>
      <c r="CX290" s="209" t="str">
        <f t="shared" si="406"/>
        <v/>
      </c>
      <c r="CY290" s="209" t="str">
        <f t="shared" si="407"/>
        <v/>
      </c>
      <c r="CZ290" s="209" t="str">
        <f t="shared" si="408"/>
        <v/>
      </c>
      <c r="DA290" s="209" t="str">
        <f t="shared" si="409"/>
        <v/>
      </c>
      <c r="DB290" s="209" t="str">
        <f t="shared" si="410"/>
        <v/>
      </c>
      <c r="DC290" s="209" t="str">
        <f t="shared" si="411"/>
        <v/>
      </c>
      <c r="DD290" s="209" t="str">
        <f t="shared" si="412"/>
        <v/>
      </c>
      <c r="DE290" s="209" t="str">
        <f t="shared" si="413"/>
        <v/>
      </c>
      <c r="DF290" s="209" t="str">
        <f t="shared" si="414"/>
        <v/>
      </c>
      <c r="DG290" s="209" t="str">
        <f t="shared" si="415"/>
        <v/>
      </c>
      <c r="DH290" s="210" t="str">
        <f t="shared" si="416"/>
        <v/>
      </c>
      <c r="DI290" s="272" t="str">
        <f t="shared" si="417"/>
        <v/>
      </c>
      <c r="DJ290" s="272" t="str">
        <f t="shared" si="418"/>
        <v/>
      </c>
      <c r="DK290" s="200">
        <f t="shared" si="419"/>
        <v>0</v>
      </c>
      <c r="DL290" s="200">
        <f t="shared" si="420"/>
        <v>0</v>
      </c>
      <c r="DM290" s="200">
        <f t="shared" si="421"/>
        <v>0</v>
      </c>
      <c r="DN290" s="200"/>
      <c r="DO290" s="272" t="str">
        <f t="shared" si="422"/>
        <v/>
      </c>
      <c r="DP290" s="272" t="str">
        <f t="shared" si="423"/>
        <v/>
      </c>
      <c r="DQ290" s="308"/>
    </row>
    <row r="291" spans="1:121" ht="23.25" customHeight="1" x14ac:dyDescent="0.2">
      <c r="A291" s="248"/>
      <c r="B291" s="263"/>
      <c r="C291" s="214"/>
      <c r="D291" s="324" t="str">
        <f t="shared" si="366"/>
        <v/>
      </c>
      <c r="E291" s="150" t="str">
        <f t="shared" si="367"/>
        <v/>
      </c>
      <c r="F291" s="214"/>
      <c r="G291" s="214"/>
      <c r="H291" s="214"/>
      <c r="I291" s="220"/>
      <c r="J291" s="214"/>
      <c r="K291" s="255"/>
      <c r="L291" s="268"/>
      <c r="M291" s="214"/>
      <c r="N291" s="215"/>
      <c r="O291" s="218"/>
      <c r="P291" s="216"/>
      <c r="Q291" s="217"/>
      <c r="R291" s="215"/>
      <c r="S291" s="219"/>
      <c r="T291" s="217"/>
      <c r="U291" s="215"/>
      <c r="V291" s="219"/>
      <c r="W291" s="217"/>
      <c r="X291" s="215"/>
      <c r="Y291" s="219"/>
      <c r="Z291" s="217"/>
      <c r="AA291" s="214"/>
      <c r="AB291" s="215"/>
      <c r="AC291" s="218"/>
      <c r="AD291" s="216"/>
      <c r="AE291" s="217"/>
      <c r="AF291" s="214"/>
      <c r="AG291" s="215"/>
      <c r="AH291" s="218"/>
      <c r="AI291" s="216"/>
      <c r="AJ291" s="217"/>
      <c r="AK291" s="214"/>
      <c r="AL291" s="215"/>
      <c r="AM291" s="218"/>
      <c r="AN291" s="216"/>
      <c r="AO291" s="217"/>
      <c r="AP291" s="214"/>
      <c r="AQ291" s="215"/>
      <c r="AR291" s="218"/>
      <c r="AS291" s="216"/>
      <c r="AT291" s="217"/>
      <c r="AU291" s="214"/>
      <c r="AV291" s="215"/>
      <c r="AW291" s="218"/>
      <c r="AX291" s="216"/>
      <c r="AY291" s="217"/>
      <c r="AZ291" s="214"/>
      <c r="BA291" s="215"/>
      <c r="BB291" s="218"/>
      <c r="BC291" s="216"/>
      <c r="BD291" s="213"/>
      <c r="BE291" s="214"/>
      <c r="BF291" s="214"/>
      <c r="BG291" s="215"/>
      <c r="BH291" s="218"/>
      <c r="BI291" s="216"/>
      <c r="BJ291" s="213"/>
      <c r="BK291" s="221"/>
      <c r="BL291" s="222">
        <f t="shared" si="368"/>
        <v>0</v>
      </c>
      <c r="BM291" s="223">
        <f t="shared" si="369"/>
        <v>0</v>
      </c>
      <c r="BN291" s="223">
        <f t="shared" si="370"/>
        <v>0</v>
      </c>
      <c r="BO291" s="223">
        <f t="shared" si="371"/>
        <v>0</v>
      </c>
      <c r="BP291" s="223">
        <f t="shared" si="372"/>
        <v>0</v>
      </c>
      <c r="BQ291" s="223">
        <f t="shared" si="373"/>
        <v>0</v>
      </c>
      <c r="BR291" s="224">
        <f t="shared" si="374"/>
        <v>0</v>
      </c>
      <c r="BS291" s="224">
        <f t="shared" si="375"/>
        <v>0</v>
      </c>
      <c r="BT291" s="223">
        <f t="shared" si="376"/>
        <v>0</v>
      </c>
      <c r="BU291" s="223">
        <f t="shared" si="377"/>
        <v>0</v>
      </c>
      <c r="BV291" s="223">
        <f t="shared" si="378"/>
        <v>0</v>
      </c>
      <c r="BW291" s="223">
        <f t="shared" si="379"/>
        <v>0</v>
      </c>
      <c r="BX291" s="223">
        <f t="shared" si="380"/>
        <v>0</v>
      </c>
      <c r="BY291" s="223">
        <f t="shared" si="381"/>
        <v>0</v>
      </c>
      <c r="BZ291" s="223">
        <f t="shared" si="382"/>
        <v>0</v>
      </c>
      <c r="CA291" s="223">
        <f t="shared" si="383"/>
        <v>0</v>
      </c>
      <c r="CB291" s="208">
        <f t="shared" si="384"/>
        <v>0</v>
      </c>
      <c r="CC291" s="223">
        <f t="shared" si="385"/>
        <v>0</v>
      </c>
      <c r="CD291" s="223">
        <f t="shared" si="386"/>
        <v>0</v>
      </c>
      <c r="CE291" s="224">
        <f t="shared" si="387"/>
        <v>0</v>
      </c>
      <c r="CF291" s="224">
        <f t="shared" si="388"/>
        <v>0</v>
      </c>
      <c r="CG291" s="224">
        <f t="shared" si="389"/>
        <v>0</v>
      </c>
      <c r="CH291" s="224">
        <f t="shared" si="390"/>
        <v>0</v>
      </c>
      <c r="CI291" s="224">
        <f t="shared" si="391"/>
        <v>0</v>
      </c>
      <c r="CJ291" s="224">
        <f t="shared" si="392"/>
        <v>0</v>
      </c>
      <c r="CK291" s="224">
        <f t="shared" si="393"/>
        <v>0</v>
      </c>
      <c r="CL291" s="224">
        <f t="shared" si="394"/>
        <v>0</v>
      </c>
      <c r="CM291" s="224">
        <f t="shared" si="395"/>
        <v>0</v>
      </c>
      <c r="CN291" s="224">
        <f t="shared" si="396"/>
        <v>0</v>
      </c>
      <c r="CO291" s="224">
        <f t="shared" si="397"/>
        <v>0</v>
      </c>
      <c r="CP291" s="224">
        <f t="shared" si="398"/>
        <v>0</v>
      </c>
      <c r="CQ291" s="224">
        <f t="shared" si="399"/>
        <v>0</v>
      </c>
      <c r="CR291" s="224" t="str">
        <f t="shared" si="400"/>
        <v/>
      </c>
      <c r="CS291" s="224" t="str">
        <f t="shared" si="401"/>
        <v xml:space="preserve"> </v>
      </c>
      <c r="CT291" s="224" t="str">
        <f t="shared" si="402"/>
        <v/>
      </c>
      <c r="CU291" s="224" t="str">
        <f t="shared" si="403"/>
        <v/>
      </c>
      <c r="CV291" s="224" t="str">
        <f t="shared" si="404"/>
        <v/>
      </c>
      <c r="CW291" s="224" t="str">
        <f t="shared" si="405"/>
        <v/>
      </c>
      <c r="CX291" s="224" t="str">
        <f t="shared" si="406"/>
        <v/>
      </c>
      <c r="CY291" s="224" t="str">
        <f t="shared" si="407"/>
        <v/>
      </c>
      <c r="CZ291" s="224" t="str">
        <f t="shared" si="408"/>
        <v/>
      </c>
      <c r="DA291" s="224" t="str">
        <f t="shared" si="409"/>
        <v/>
      </c>
      <c r="DB291" s="224" t="str">
        <f t="shared" si="410"/>
        <v/>
      </c>
      <c r="DC291" s="224" t="str">
        <f t="shared" si="411"/>
        <v/>
      </c>
      <c r="DD291" s="224" t="str">
        <f t="shared" si="412"/>
        <v/>
      </c>
      <c r="DE291" s="224" t="str">
        <f t="shared" si="413"/>
        <v/>
      </c>
      <c r="DF291" s="224" t="str">
        <f t="shared" si="414"/>
        <v/>
      </c>
      <c r="DG291" s="224" t="str">
        <f t="shared" si="415"/>
        <v/>
      </c>
      <c r="DH291" s="225" t="str">
        <f t="shared" si="416"/>
        <v/>
      </c>
      <c r="DI291" s="224" t="str">
        <f t="shared" si="417"/>
        <v/>
      </c>
      <c r="DJ291" s="224" t="str">
        <f t="shared" si="418"/>
        <v/>
      </c>
      <c r="DK291" s="306">
        <f t="shared" si="419"/>
        <v>0</v>
      </c>
      <c r="DL291" s="306">
        <f t="shared" si="420"/>
        <v>0</v>
      </c>
      <c r="DM291" s="306">
        <f t="shared" si="421"/>
        <v>0</v>
      </c>
      <c r="DN291" s="220"/>
      <c r="DO291" s="224" t="str">
        <f t="shared" si="422"/>
        <v/>
      </c>
      <c r="DP291" s="224" t="str">
        <f t="shared" si="423"/>
        <v/>
      </c>
      <c r="DQ291" s="307"/>
    </row>
    <row r="292" spans="1:121" ht="23.25" customHeight="1" x14ac:dyDescent="0.2">
      <c r="A292" s="249"/>
      <c r="B292" s="264"/>
      <c r="C292" s="230"/>
      <c r="D292" s="325" t="str">
        <f t="shared" si="366"/>
        <v/>
      </c>
      <c r="E292" s="265" t="str">
        <f t="shared" si="367"/>
        <v/>
      </c>
      <c r="F292" s="230"/>
      <c r="G292" s="230"/>
      <c r="H292" s="230"/>
      <c r="I292" s="200"/>
      <c r="J292" s="230"/>
      <c r="K292" s="254"/>
      <c r="L292" s="269"/>
      <c r="M292" s="230"/>
      <c r="N292" s="231"/>
      <c r="O292" s="232"/>
      <c r="P292" s="205"/>
      <c r="Q292" s="203"/>
      <c r="R292" s="231"/>
      <c r="S292" s="233"/>
      <c r="T292" s="203"/>
      <c r="U292" s="231"/>
      <c r="V292" s="233"/>
      <c r="W292" s="203"/>
      <c r="X292" s="231"/>
      <c r="Y292" s="233"/>
      <c r="Z292" s="203"/>
      <c r="AA292" s="230"/>
      <c r="AB292" s="231"/>
      <c r="AC292" s="232"/>
      <c r="AD292" s="205"/>
      <c r="AE292" s="203"/>
      <c r="AF292" s="230"/>
      <c r="AG292" s="231"/>
      <c r="AH292" s="232"/>
      <c r="AI292" s="205"/>
      <c r="AJ292" s="203"/>
      <c r="AK292" s="230"/>
      <c r="AL292" s="231"/>
      <c r="AM292" s="232"/>
      <c r="AN292" s="205"/>
      <c r="AO292" s="203"/>
      <c r="AP292" s="230"/>
      <c r="AQ292" s="231"/>
      <c r="AR292" s="232"/>
      <c r="AS292" s="205"/>
      <c r="AT292" s="203"/>
      <c r="AU292" s="230"/>
      <c r="AV292" s="231"/>
      <c r="AW292" s="232"/>
      <c r="AX292" s="205"/>
      <c r="AY292" s="203"/>
      <c r="AZ292" s="230"/>
      <c r="BA292" s="231"/>
      <c r="BB292" s="232"/>
      <c r="BC292" s="205"/>
      <c r="BD292" s="199"/>
      <c r="BE292" s="230"/>
      <c r="BF292" s="230"/>
      <c r="BG292" s="231"/>
      <c r="BH292" s="232"/>
      <c r="BI292" s="205"/>
      <c r="BJ292" s="229"/>
      <c r="BK292" s="234"/>
      <c r="BL292" s="207">
        <f t="shared" si="368"/>
        <v>0</v>
      </c>
      <c r="BM292" s="208">
        <f t="shared" si="369"/>
        <v>0</v>
      </c>
      <c r="BN292" s="208">
        <f t="shared" si="370"/>
        <v>0</v>
      </c>
      <c r="BO292" s="208">
        <f t="shared" si="371"/>
        <v>0</v>
      </c>
      <c r="BP292" s="208">
        <f t="shared" si="372"/>
        <v>0</v>
      </c>
      <c r="BQ292" s="208">
        <f t="shared" si="373"/>
        <v>0</v>
      </c>
      <c r="BR292" s="209">
        <f t="shared" si="374"/>
        <v>0</v>
      </c>
      <c r="BS292" s="209">
        <f t="shared" si="375"/>
        <v>0</v>
      </c>
      <c r="BT292" s="208">
        <f t="shared" si="376"/>
        <v>0</v>
      </c>
      <c r="BU292" s="208">
        <f t="shared" si="377"/>
        <v>0</v>
      </c>
      <c r="BV292" s="208">
        <f t="shared" si="378"/>
        <v>0</v>
      </c>
      <c r="BW292" s="208">
        <f t="shared" si="379"/>
        <v>0</v>
      </c>
      <c r="BX292" s="208">
        <f t="shared" si="380"/>
        <v>0</v>
      </c>
      <c r="BY292" s="208">
        <f t="shared" si="381"/>
        <v>0</v>
      </c>
      <c r="BZ292" s="208">
        <f t="shared" si="382"/>
        <v>0</v>
      </c>
      <c r="CA292" s="208">
        <f t="shared" si="383"/>
        <v>0</v>
      </c>
      <c r="CB292" s="208">
        <f t="shared" si="384"/>
        <v>0</v>
      </c>
      <c r="CC292" s="208">
        <f t="shared" si="385"/>
        <v>0</v>
      </c>
      <c r="CD292" s="208">
        <f t="shared" si="386"/>
        <v>0</v>
      </c>
      <c r="CE292" s="209">
        <f t="shared" si="387"/>
        <v>0</v>
      </c>
      <c r="CF292" s="209">
        <f t="shared" si="388"/>
        <v>0</v>
      </c>
      <c r="CG292" s="209">
        <f t="shared" si="389"/>
        <v>0</v>
      </c>
      <c r="CH292" s="209">
        <f t="shared" si="390"/>
        <v>0</v>
      </c>
      <c r="CI292" s="209">
        <f t="shared" si="391"/>
        <v>0</v>
      </c>
      <c r="CJ292" s="209">
        <f t="shared" si="392"/>
        <v>0</v>
      </c>
      <c r="CK292" s="209">
        <f t="shared" si="393"/>
        <v>0</v>
      </c>
      <c r="CL292" s="209">
        <f t="shared" si="394"/>
        <v>0</v>
      </c>
      <c r="CM292" s="209">
        <f t="shared" si="395"/>
        <v>0</v>
      </c>
      <c r="CN292" s="209">
        <f t="shared" si="396"/>
        <v>0</v>
      </c>
      <c r="CO292" s="209">
        <f t="shared" si="397"/>
        <v>0</v>
      </c>
      <c r="CP292" s="209">
        <f t="shared" si="398"/>
        <v>0</v>
      </c>
      <c r="CQ292" s="209">
        <f t="shared" si="399"/>
        <v>0</v>
      </c>
      <c r="CR292" s="209" t="str">
        <f t="shared" si="400"/>
        <v/>
      </c>
      <c r="CS292" s="209" t="str">
        <f t="shared" si="401"/>
        <v xml:space="preserve"> </v>
      </c>
      <c r="CT292" s="209" t="str">
        <f t="shared" si="402"/>
        <v/>
      </c>
      <c r="CU292" s="209" t="str">
        <f t="shared" si="403"/>
        <v/>
      </c>
      <c r="CV292" s="209" t="str">
        <f t="shared" si="404"/>
        <v/>
      </c>
      <c r="CW292" s="209" t="str">
        <f t="shared" si="405"/>
        <v/>
      </c>
      <c r="CX292" s="209" t="str">
        <f t="shared" si="406"/>
        <v/>
      </c>
      <c r="CY292" s="209" t="str">
        <f t="shared" si="407"/>
        <v/>
      </c>
      <c r="CZ292" s="209" t="str">
        <f t="shared" si="408"/>
        <v/>
      </c>
      <c r="DA292" s="209" t="str">
        <f t="shared" si="409"/>
        <v/>
      </c>
      <c r="DB292" s="209" t="str">
        <f t="shared" si="410"/>
        <v/>
      </c>
      <c r="DC292" s="209" t="str">
        <f t="shared" si="411"/>
        <v/>
      </c>
      <c r="DD292" s="209" t="str">
        <f t="shared" si="412"/>
        <v/>
      </c>
      <c r="DE292" s="209" t="str">
        <f t="shared" si="413"/>
        <v/>
      </c>
      <c r="DF292" s="209" t="str">
        <f t="shared" si="414"/>
        <v/>
      </c>
      <c r="DG292" s="209" t="str">
        <f t="shared" si="415"/>
        <v/>
      </c>
      <c r="DH292" s="210" t="str">
        <f t="shared" si="416"/>
        <v/>
      </c>
      <c r="DI292" s="272" t="str">
        <f t="shared" si="417"/>
        <v/>
      </c>
      <c r="DJ292" s="272" t="str">
        <f t="shared" si="418"/>
        <v/>
      </c>
      <c r="DK292" s="200">
        <f t="shared" si="419"/>
        <v>0</v>
      </c>
      <c r="DL292" s="200">
        <f t="shared" si="420"/>
        <v>0</v>
      </c>
      <c r="DM292" s="200">
        <f t="shared" si="421"/>
        <v>0</v>
      </c>
      <c r="DN292" s="200"/>
      <c r="DO292" s="272" t="str">
        <f t="shared" si="422"/>
        <v/>
      </c>
      <c r="DP292" s="272" t="str">
        <f t="shared" si="423"/>
        <v/>
      </c>
      <c r="DQ292" s="308"/>
    </row>
    <row r="293" spans="1:121" ht="23.25" customHeight="1" x14ac:dyDescent="0.2">
      <c r="A293" s="248"/>
      <c r="B293" s="263"/>
      <c r="C293" s="214"/>
      <c r="D293" s="324" t="str">
        <f t="shared" si="366"/>
        <v/>
      </c>
      <c r="E293" s="150" t="str">
        <f t="shared" si="367"/>
        <v/>
      </c>
      <c r="F293" s="214"/>
      <c r="G293" s="214"/>
      <c r="H293" s="214"/>
      <c r="I293" s="220"/>
      <c r="J293" s="214"/>
      <c r="K293" s="255"/>
      <c r="L293" s="268"/>
      <c r="M293" s="214"/>
      <c r="N293" s="215"/>
      <c r="O293" s="218"/>
      <c r="P293" s="216"/>
      <c r="Q293" s="217"/>
      <c r="R293" s="215"/>
      <c r="S293" s="219"/>
      <c r="T293" s="217"/>
      <c r="U293" s="215"/>
      <c r="V293" s="219"/>
      <c r="W293" s="217"/>
      <c r="X293" s="215"/>
      <c r="Y293" s="219"/>
      <c r="Z293" s="217"/>
      <c r="AA293" s="214"/>
      <c r="AB293" s="215"/>
      <c r="AC293" s="218"/>
      <c r="AD293" s="216"/>
      <c r="AE293" s="217"/>
      <c r="AF293" s="214"/>
      <c r="AG293" s="215"/>
      <c r="AH293" s="218"/>
      <c r="AI293" s="216"/>
      <c r="AJ293" s="217"/>
      <c r="AK293" s="214"/>
      <c r="AL293" s="215"/>
      <c r="AM293" s="218"/>
      <c r="AN293" s="216"/>
      <c r="AO293" s="217"/>
      <c r="AP293" s="214"/>
      <c r="AQ293" s="215"/>
      <c r="AR293" s="218"/>
      <c r="AS293" s="216"/>
      <c r="AT293" s="217"/>
      <c r="AU293" s="214"/>
      <c r="AV293" s="215"/>
      <c r="AW293" s="218"/>
      <c r="AX293" s="216"/>
      <c r="AY293" s="217"/>
      <c r="AZ293" s="214"/>
      <c r="BA293" s="215"/>
      <c r="BB293" s="218"/>
      <c r="BC293" s="216"/>
      <c r="BD293" s="213"/>
      <c r="BE293" s="214"/>
      <c r="BF293" s="214"/>
      <c r="BG293" s="215"/>
      <c r="BH293" s="218"/>
      <c r="BI293" s="216"/>
      <c r="BJ293" s="213"/>
      <c r="BK293" s="221"/>
      <c r="BL293" s="222">
        <f t="shared" si="368"/>
        <v>0</v>
      </c>
      <c r="BM293" s="223">
        <f t="shared" si="369"/>
        <v>0</v>
      </c>
      <c r="BN293" s="223">
        <f t="shared" si="370"/>
        <v>0</v>
      </c>
      <c r="BO293" s="223">
        <f t="shared" si="371"/>
        <v>0</v>
      </c>
      <c r="BP293" s="223">
        <f t="shared" si="372"/>
        <v>0</v>
      </c>
      <c r="BQ293" s="223">
        <f t="shared" si="373"/>
        <v>0</v>
      </c>
      <c r="BR293" s="224">
        <f t="shared" si="374"/>
        <v>0</v>
      </c>
      <c r="BS293" s="224">
        <f t="shared" si="375"/>
        <v>0</v>
      </c>
      <c r="BT293" s="223">
        <f t="shared" si="376"/>
        <v>0</v>
      </c>
      <c r="BU293" s="223">
        <f t="shared" si="377"/>
        <v>0</v>
      </c>
      <c r="BV293" s="223">
        <f t="shared" si="378"/>
        <v>0</v>
      </c>
      <c r="BW293" s="223">
        <f t="shared" si="379"/>
        <v>0</v>
      </c>
      <c r="BX293" s="223">
        <f t="shared" si="380"/>
        <v>0</v>
      </c>
      <c r="BY293" s="223">
        <f t="shared" si="381"/>
        <v>0</v>
      </c>
      <c r="BZ293" s="223">
        <f t="shared" si="382"/>
        <v>0</v>
      </c>
      <c r="CA293" s="223">
        <f t="shared" si="383"/>
        <v>0</v>
      </c>
      <c r="CB293" s="208">
        <f t="shared" si="384"/>
        <v>0</v>
      </c>
      <c r="CC293" s="223">
        <f t="shared" si="385"/>
        <v>0</v>
      </c>
      <c r="CD293" s="223">
        <f t="shared" si="386"/>
        <v>0</v>
      </c>
      <c r="CE293" s="224">
        <f t="shared" si="387"/>
        <v>0</v>
      </c>
      <c r="CF293" s="224">
        <f t="shared" si="388"/>
        <v>0</v>
      </c>
      <c r="CG293" s="224">
        <f t="shared" si="389"/>
        <v>0</v>
      </c>
      <c r="CH293" s="224">
        <f t="shared" si="390"/>
        <v>0</v>
      </c>
      <c r="CI293" s="224">
        <f t="shared" si="391"/>
        <v>0</v>
      </c>
      <c r="CJ293" s="224">
        <f t="shared" si="392"/>
        <v>0</v>
      </c>
      <c r="CK293" s="224">
        <f t="shared" si="393"/>
        <v>0</v>
      </c>
      <c r="CL293" s="224">
        <f t="shared" si="394"/>
        <v>0</v>
      </c>
      <c r="CM293" s="224">
        <f t="shared" si="395"/>
        <v>0</v>
      </c>
      <c r="CN293" s="224">
        <f t="shared" si="396"/>
        <v>0</v>
      </c>
      <c r="CO293" s="224">
        <f t="shared" si="397"/>
        <v>0</v>
      </c>
      <c r="CP293" s="224">
        <f t="shared" si="398"/>
        <v>0</v>
      </c>
      <c r="CQ293" s="224">
        <f t="shared" si="399"/>
        <v>0</v>
      </c>
      <c r="CR293" s="224" t="str">
        <f t="shared" si="400"/>
        <v/>
      </c>
      <c r="CS293" s="224" t="str">
        <f t="shared" si="401"/>
        <v xml:space="preserve"> </v>
      </c>
      <c r="CT293" s="224" t="str">
        <f t="shared" si="402"/>
        <v/>
      </c>
      <c r="CU293" s="224" t="str">
        <f t="shared" si="403"/>
        <v/>
      </c>
      <c r="CV293" s="224" t="str">
        <f t="shared" si="404"/>
        <v/>
      </c>
      <c r="CW293" s="224" t="str">
        <f t="shared" si="405"/>
        <v/>
      </c>
      <c r="CX293" s="224" t="str">
        <f t="shared" si="406"/>
        <v/>
      </c>
      <c r="CY293" s="224" t="str">
        <f t="shared" si="407"/>
        <v/>
      </c>
      <c r="CZ293" s="224" t="str">
        <f t="shared" si="408"/>
        <v/>
      </c>
      <c r="DA293" s="224" t="str">
        <f t="shared" si="409"/>
        <v/>
      </c>
      <c r="DB293" s="224" t="str">
        <f t="shared" si="410"/>
        <v/>
      </c>
      <c r="DC293" s="224" t="str">
        <f t="shared" si="411"/>
        <v/>
      </c>
      <c r="DD293" s="224" t="str">
        <f t="shared" si="412"/>
        <v/>
      </c>
      <c r="DE293" s="224" t="str">
        <f t="shared" si="413"/>
        <v/>
      </c>
      <c r="DF293" s="224" t="str">
        <f t="shared" si="414"/>
        <v/>
      </c>
      <c r="DG293" s="224" t="str">
        <f t="shared" si="415"/>
        <v/>
      </c>
      <c r="DH293" s="225" t="str">
        <f t="shared" si="416"/>
        <v/>
      </c>
      <c r="DI293" s="224" t="str">
        <f t="shared" si="417"/>
        <v/>
      </c>
      <c r="DJ293" s="224" t="str">
        <f t="shared" si="418"/>
        <v/>
      </c>
      <c r="DK293" s="306">
        <f t="shared" si="419"/>
        <v>0</v>
      </c>
      <c r="DL293" s="306">
        <f t="shared" si="420"/>
        <v>0</v>
      </c>
      <c r="DM293" s="306">
        <f t="shared" si="421"/>
        <v>0</v>
      </c>
      <c r="DN293" s="220"/>
      <c r="DO293" s="224" t="str">
        <f t="shared" si="422"/>
        <v/>
      </c>
      <c r="DP293" s="224" t="str">
        <f t="shared" si="423"/>
        <v/>
      </c>
      <c r="DQ293" s="307"/>
    </row>
    <row r="294" spans="1:121" ht="23.25" customHeight="1" x14ac:dyDescent="0.2">
      <c r="A294" s="249"/>
      <c r="B294" s="264"/>
      <c r="C294" s="230"/>
      <c r="D294" s="325" t="str">
        <f t="shared" si="366"/>
        <v/>
      </c>
      <c r="E294" s="265" t="str">
        <f t="shared" si="367"/>
        <v/>
      </c>
      <c r="F294" s="230"/>
      <c r="G294" s="230"/>
      <c r="H294" s="230"/>
      <c r="I294" s="200"/>
      <c r="J294" s="230"/>
      <c r="K294" s="254"/>
      <c r="L294" s="269"/>
      <c r="M294" s="230"/>
      <c r="N294" s="231"/>
      <c r="O294" s="232"/>
      <c r="P294" s="205"/>
      <c r="Q294" s="203"/>
      <c r="R294" s="231"/>
      <c r="S294" s="233"/>
      <c r="T294" s="203"/>
      <c r="U294" s="231"/>
      <c r="V294" s="233"/>
      <c r="W294" s="203"/>
      <c r="X294" s="231"/>
      <c r="Y294" s="233"/>
      <c r="Z294" s="203"/>
      <c r="AA294" s="230"/>
      <c r="AB294" s="231"/>
      <c r="AC294" s="232"/>
      <c r="AD294" s="205"/>
      <c r="AE294" s="203"/>
      <c r="AF294" s="230"/>
      <c r="AG294" s="231"/>
      <c r="AH294" s="232"/>
      <c r="AI294" s="205"/>
      <c r="AJ294" s="203"/>
      <c r="AK294" s="230"/>
      <c r="AL294" s="231"/>
      <c r="AM294" s="232"/>
      <c r="AN294" s="205"/>
      <c r="AO294" s="203"/>
      <c r="AP294" s="230"/>
      <c r="AQ294" s="231"/>
      <c r="AR294" s="232"/>
      <c r="AS294" s="205"/>
      <c r="AT294" s="203"/>
      <c r="AU294" s="230"/>
      <c r="AV294" s="231"/>
      <c r="AW294" s="232"/>
      <c r="AX294" s="205"/>
      <c r="AY294" s="203"/>
      <c r="AZ294" s="230"/>
      <c r="BA294" s="231"/>
      <c r="BB294" s="232"/>
      <c r="BC294" s="205"/>
      <c r="BD294" s="199"/>
      <c r="BE294" s="230"/>
      <c r="BF294" s="230"/>
      <c r="BG294" s="231"/>
      <c r="BH294" s="232"/>
      <c r="BI294" s="205"/>
      <c r="BJ294" s="229"/>
      <c r="BK294" s="234"/>
      <c r="BL294" s="207">
        <f t="shared" si="368"/>
        <v>0</v>
      </c>
      <c r="BM294" s="208">
        <f t="shared" si="369"/>
        <v>0</v>
      </c>
      <c r="BN294" s="208">
        <f t="shared" si="370"/>
        <v>0</v>
      </c>
      <c r="BO294" s="208">
        <f t="shared" si="371"/>
        <v>0</v>
      </c>
      <c r="BP294" s="208">
        <f t="shared" si="372"/>
        <v>0</v>
      </c>
      <c r="BQ294" s="208">
        <f t="shared" si="373"/>
        <v>0</v>
      </c>
      <c r="BR294" s="209">
        <f t="shared" si="374"/>
        <v>0</v>
      </c>
      <c r="BS294" s="209">
        <f t="shared" si="375"/>
        <v>0</v>
      </c>
      <c r="BT294" s="208">
        <f t="shared" si="376"/>
        <v>0</v>
      </c>
      <c r="BU294" s="208">
        <f t="shared" si="377"/>
        <v>0</v>
      </c>
      <c r="BV294" s="208">
        <f t="shared" si="378"/>
        <v>0</v>
      </c>
      <c r="BW294" s="208">
        <f t="shared" si="379"/>
        <v>0</v>
      </c>
      <c r="BX294" s="208">
        <f t="shared" si="380"/>
        <v>0</v>
      </c>
      <c r="BY294" s="208">
        <f t="shared" si="381"/>
        <v>0</v>
      </c>
      <c r="BZ294" s="208">
        <f t="shared" si="382"/>
        <v>0</v>
      </c>
      <c r="CA294" s="208">
        <f t="shared" si="383"/>
        <v>0</v>
      </c>
      <c r="CB294" s="208">
        <f t="shared" si="384"/>
        <v>0</v>
      </c>
      <c r="CC294" s="208">
        <f t="shared" si="385"/>
        <v>0</v>
      </c>
      <c r="CD294" s="208">
        <f t="shared" si="386"/>
        <v>0</v>
      </c>
      <c r="CE294" s="209">
        <f t="shared" si="387"/>
        <v>0</v>
      </c>
      <c r="CF294" s="209">
        <f t="shared" si="388"/>
        <v>0</v>
      </c>
      <c r="CG294" s="209">
        <f t="shared" si="389"/>
        <v>0</v>
      </c>
      <c r="CH294" s="209">
        <f t="shared" si="390"/>
        <v>0</v>
      </c>
      <c r="CI294" s="209">
        <f t="shared" si="391"/>
        <v>0</v>
      </c>
      <c r="CJ294" s="209">
        <f t="shared" si="392"/>
        <v>0</v>
      </c>
      <c r="CK294" s="209">
        <f t="shared" si="393"/>
        <v>0</v>
      </c>
      <c r="CL294" s="209">
        <f t="shared" si="394"/>
        <v>0</v>
      </c>
      <c r="CM294" s="209">
        <f t="shared" si="395"/>
        <v>0</v>
      </c>
      <c r="CN294" s="209">
        <f t="shared" si="396"/>
        <v>0</v>
      </c>
      <c r="CO294" s="209">
        <f t="shared" si="397"/>
        <v>0</v>
      </c>
      <c r="CP294" s="209">
        <f t="shared" si="398"/>
        <v>0</v>
      </c>
      <c r="CQ294" s="209">
        <f t="shared" si="399"/>
        <v>0</v>
      </c>
      <c r="CR294" s="209" t="str">
        <f t="shared" si="400"/>
        <v/>
      </c>
      <c r="CS294" s="209" t="str">
        <f t="shared" si="401"/>
        <v xml:space="preserve"> </v>
      </c>
      <c r="CT294" s="209" t="str">
        <f t="shared" si="402"/>
        <v/>
      </c>
      <c r="CU294" s="209" t="str">
        <f t="shared" si="403"/>
        <v/>
      </c>
      <c r="CV294" s="209" t="str">
        <f t="shared" si="404"/>
        <v/>
      </c>
      <c r="CW294" s="209" t="str">
        <f t="shared" si="405"/>
        <v/>
      </c>
      <c r="CX294" s="209" t="str">
        <f t="shared" si="406"/>
        <v/>
      </c>
      <c r="CY294" s="209" t="str">
        <f t="shared" si="407"/>
        <v/>
      </c>
      <c r="CZ294" s="209" t="str">
        <f t="shared" si="408"/>
        <v/>
      </c>
      <c r="DA294" s="209" t="str">
        <f t="shared" si="409"/>
        <v/>
      </c>
      <c r="DB294" s="209" t="str">
        <f t="shared" si="410"/>
        <v/>
      </c>
      <c r="DC294" s="209" t="str">
        <f t="shared" si="411"/>
        <v/>
      </c>
      <c r="DD294" s="209" t="str">
        <f t="shared" si="412"/>
        <v/>
      </c>
      <c r="DE294" s="209" t="str">
        <f t="shared" si="413"/>
        <v/>
      </c>
      <c r="DF294" s="209" t="str">
        <f t="shared" si="414"/>
        <v/>
      </c>
      <c r="DG294" s="209" t="str">
        <f t="shared" si="415"/>
        <v/>
      </c>
      <c r="DH294" s="210" t="str">
        <f t="shared" si="416"/>
        <v/>
      </c>
      <c r="DI294" s="272" t="str">
        <f t="shared" si="417"/>
        <v/>
      </c>
      <c r="DJ294" s="272" t="str">
        <f t="shared" si="418"/>
        <v/>
      </c>
      <c r="DK294" s="200">
        <f t="shared" si="419"/>
        <v>0</v>
      </c>
      <c r="DL294" s="200">
        <f t="shared" si="420"/>
        <v>0</v>
      </c>
      <c r="DM294" s="200">
        <f t="shared" si="421"/>
        <v>0</v>
      </c>
      <c r="DN294" s="200"/>
      <c r="DO294" s="272" t="str">
        <f t="shared" si="422"/>
        <v/>
      </c>
      <c r="DP294" s="272" t="str">
        <f t="shared" si="423"/>
        <v/>
      </c>
      <c r="DQ294" s="308"/>
    </row>
    <row r="295" spans="1:121" ht="23.25" customHeight="1" x14ac:dyDescent="0.2">
      <c r="A295" s="248"/>
      <c r="B295" s="263"/>
      <c r="C295" s="214"/>
      <c r="D295" s="324" t="str">
        <f t="shared" si="366"/>
        <v/>
      </c>
      <c r="E295" s="150" t="str">
        <f t="shared" si="367"/>
        <v/>
      </c>
      <c r="F295" s="214"/>
      <c r="G295" s="214"/>
      <c r="H295" s="214"/>
      <c r="I295" s="220"/>
      <c r="J295" s="214"/>
      <c r="K295" s="255"/>
      <c r="L295" s="268"/>
      <c r="M295" s="214"/>
      <c r="N295" s="215"/>
      <c r="O295" s="218"/>
      <c r="P295" s="216"/>
      <c r="Q295" s="217"/>
      <c r="R295" s="215"/>
      <c r="S295" s="219"/>
      <c r="T295" s="217"/>
      <c r="U295" s="215"/>
      <c r="V295" s="219"/>
      <c r="W295" s="217"/>
      <c r="X295" s="215"/>
      <c r="Y295" s="219"/>
      <c r="Z295" s="217"/>
      <c r="AA295" s="214"/>
      <c r="AB295" s="215"/>
      <c r="AC295" s="218"/>
      <c r="AD295" s="216"/>
      <c r="AE295" s="217"/>
      <c r="AF295" s="214"/>
      <c r="AG295" s="215"/>
      <c r="AH295" s="218"/>
      <c r="AI295" s="216"/>
      <c r="AJ295" s="217"/>
      <c r="AK295" s="214"/>
      <c r="AL295" s="215"/>
      <c r="AM295" s="218"/>
      <c r="AN295" s="216"/>
      <c r="AO295" s="217"/>
      <c r="AP295" s="214"/>
      <c r="AQ295" s="215"/>
      <c r="AR295" s="218"/>
      <c r="AS295" s="216"/>
      <c r="AT295" s="217"/>
      <c r="AU295" s="214"/>
      <c r="AV295" s="215"/>
      <c r="AW295" s="218"/>
      <c r="AX295" s="216"/>
      <c r="AY295" s="217"/>
      <c r="AZ295" s="214"/>
      <c r="BA295" s="215"/>
      <c r="BB295" s="218"/>
      <c r="BC295" s="216"/>
      <c r="BD295" s="213"/>
      <c r="BE295" s="214"/>
      <c r="BF295" s="214"/>
      <c r="BG295" s="215"/>
      <c r="BH295" s="218"/>
      <c r="BI295" s="216"/>
      <c r="BJ295" s="213"/>
      <c r="BK295" s="221"/>
      <c r="BL295" s="222">
        <f t="shared" si="368"/>
        <v>0</v>
      </c>
      <c r="BM295" s="223">
        <f t="shared" si="369"/>
        <v>0</v>
      </c>
      <c r="BN295" s="223">
        <f t="shared" si="370"/>
        <v>0</v>
      </c>
      <c r="BO295" s="223">
        <f t="shared" si="371"/>
        <v>0</v>
      </c>
      <c r="BP295" s="223">
        <f t="shared" si="372"/>
        <v>0</v>
      </c>
      <c r="BQ295" s="223">
        <f t="shared" si="373"/>
        <v>0</v>
      </c>
      <c r="BR295" s="224">
        <f t="shared" si="374"/>
        <v>0</v>
      </c>
      <c r="BS295" s="224">
        <f t="shared" si="375"/>
        <v>0</v>
      </c>
      <c r="BT295" s="223">
        <f t="shared" si="376"/>
        <v>0</v>
      </c>
      <c r="BU295" s="223">
        <f t="shared" si="377"/>
        <v>0</v>
      </c>
      <c r="BV295" s="223">
        <f t="shared" si="378"/>
        <v>0</v>
      </c>
      <c r="BW295" s="223">
        <f t="shared" si="379"/>
        <v>0</v>
      </c>
      <c r="BX295" s="223">
        <f t="shared" si="380"/>
        <v>0</v>
      </c>
      <c r="BY295" s="223">
        <f t="shared" si="381"/>
        <v>0</v>
      </c>
      <c r="BZ295" s="223">
        <f t="shared" si="382"/>
        <v>0</v>
      </c>
      <c r="CA295" s="223">
        <f t="shared" si="383"/>
        <v>0</v>
      </c>
      <c r="CB295" s="208">
        <f t="shared" si="384"/>
        <v>0</v>
      </c>
      <c r="CC295" s="223">
        <f t="shared" si="385"/>
        <v>0</v>
      </c>
      <c r="CD295" s="223">
        <f t="shared" si="386"/>
        <v>0</v>
      </c>
      <c r="CE295" s="224">
        <f t="shared" si="387"/>
        <v>0</v>
      </c>
      <c r="CF295" s="224">
        <f t="shared" si="388"/>
        <v>0</v>
      </c>
      <c r="CG295" s="224">
        <f t="shared" si="389"/>
        <v>0</v>
      </c>
      <c r="CH295" s="224">
        <f t="shared" si="390"/>
        <v>0</v>
      </c>
      <c r="CI295" s="224">
        <f t="shared" si="391"/>
        <v>0</v>
      </c>
      <c r="CJ295" s="224">
        <f t="shared" si="392"/>
        <v>0</v>
      </c>
      <c r="CK295" s="224">
        <f t="shared" si="393"/>
        <v>0</v>
      </c>
      <c r="CL295" s="224">
        <f t="shared" si="394"/>
        <v>0</v>
      </c>
      <c r="CM295" s="224">
        <f t="shared" si="395"/>
        <v>0</v>
      </c>
      <c r="CN295" s="224">
        <f t="shared" si="396"/>
        <v>0</v>
      </c>
      <c r="CO295" s="224">
        <f t="shared" si="397"/>
        <v>0</v>
      </c>
      <c r="CP295" s="224">
        <f t="shared" si="398"/>
        <v>0</v>
      </c>
      <c r="CQ295" s="224">
        <f t="shared" si="399"/>
        <v>0</v>
      </c>
      <c r="CR295" s="224" t="str">
        <f t="shared" si="400"/>
        <v/>
      </c>
      <c r="CS295" s="224" t="str">
        <f t="shared" si="401"/>
        <v xml:space="preserve"> </v>
      </c>
      <c r="CT295" s="224" t="str">
        <f t="shared" si="402"/>
        <v/>
      </c>
      <c r="CU295" s="224" t="str">
        <f t="shared" si="403"/>
        <v/>
      </c>
      <c r="CV295" s="224" t="str">
        <f t="shared" si="404"/>
        <v/>
      </c>
      <c r="CW295" s="224" t="str">
        <f t="shared" si="405"/>
        <v/>
      </c>
      <c r="CX295" s="224" t="str">
        <f t="shared" si="406"/>
        <v/>
      </c>
      <c r="CY295" s="224" t="str">
        <f t="shared" si="407"/>
        <v/>
      </c>
      <c r="CZ295" s="224" t="str">
        <f t="shared" si="408"/>
        <v/>
      </c>
      <c r="DA295" s="224" t="str">
        <f t="shared" si="409"/>
        <v/>
      </c>
      <c r="DB295" s="224" t="str">
        <f t="shared" si="410"/>
        <v/>
      </c>
      <c r="DC295" s="224" t="str">
        <f t="shared" si="411"/>
        <v/>
      </c>
      <c r="DD295" s="224" t="str">
        <f t="shared" si="412"/>
        <v/>
      </c>
      <c r="DE295" s="224" t="str">
        <f t="shared" si="413"/>
        <v/>
      </c>
      <c r="DF295" s="224" t="str">
        <f t="shared" si="414"/>
        <v/>
      </c>
      <c r="DG295" s="224" t="str">
        <f t="shared" si="415"/>
        <v/>
      </c>
      <c r="DH295" s="225" t="str">
        <f t="shared" si="416"/>
        <v/>
      </c>
      <c r="DI295" s="224" t="str">
        <f t="shared" si="417"/>
        <v/>
      </c>
      <c r="DJ295" s="224" t="str">
        <f t="shared" si="418"/>
        <v/>
      </c>
      <c r="DK295" s="306">
        <f t="shared" si="419"/>
        <v>0</v>
      </c>
      <c r="DL295" s="306">
        <f t="shared" si="420"/>
        <v>0</v>
      </c>
      <c r="DM295" s="306">
        <f t="shared" si="421"/>
        <v>0</v>
      </c>
      <c r="DN295" s="220"/>
      <c r="DO295" s="224" t="str">
        <f t="shared" si="422"/>
        <v/>
      </c>
      <c r="DP295" s="224" t="str">
        <f t="shared" si="423"/>
        <v/>
      </c>
      <c r="DQ295" s="307"/>
    </row>
    <row r="296" spans="1:121" ht="23.25" customHeight="1" x14ac:dyDescent="0.2">
      <c r="A296" s="249"/>
      <c r="B296" s="264"/>
      <c r="C296" s="230"/>
      <c r="D296" s="325" t="str">
        <f t="shared" si="366"/>
        <v/>
      </c>
      <c r="E296" s="265" t="str">
        <f t="shared" si="367"/>
        <v/>
      </c>
      <c r="F296" s="230"/>
      <c r="G296" s="230"/>
      <c r="H296" s="230"/>
      <c r="I296" s="200"/>
      <c r="J296" s="230"/>
      <c r="K296" s="254"/>
      <c r="L296" s="269"/>
      <c r="M296" s="230"/>
      <c r="N296" s="231"/>
      <c r="O296" s="232"/>
      <c r="P296" s="205"/>
      <c r="Q296" s="203"/>
      <c r="R296" s="231"/>
      <c r="S296" s="233"/>
      <c r="T296" s="203"/>
      <c r="U296" s="231"/>
      <c r="V296" s="233"/>
      <c r="W296" s="203"/>
      <c r="X296" s="231"/>
      <c r="Y296" s="233"/>
      <c r="Z296" s="203"/>
      <c r="AA296" s="230"/>
      <c r="AB296" s="231"/>
      <c r="AC296" s="232"/>
      <c r="AD296" s="205"/>
      <c r="AE296" s="203"/>
      <c r="AF296" s="230"/>
      <c r="AG296" s="231"/>
      <c r="AH296" s="232"/>
      <c r="AI296" s="205"/>
      <c r="AJ296" s="203"/>
      <c r="AK296" s="230"/>
      <c r="AL296" s="231"/>
      <c r="AM296" s="232"/>
      <c r="AN296" s="205"/>
      <c r="AO296" s="203"/>
      <c r="AP296" s="230"/>
      <c r="AQ296" s="231"/>
      <c r="AR296" s="232"/>
      <c r="AS296" s="205"/>
      <c r="AT296" s="203"/>
      <c r="AU296" s="230"/>
      <c r="AV296" s="231"/>
      <c r="AW296" s="232"/>
      <c r="AX296" s="205"/>
      <c r="AY296" s="203"/>
      <c r="AZ296" s="230"/>
      <c r="BA296" s="231"/>
      <c r="BB296" s="232"/>
      <c r="BC296" s="205"/>
      <c r="BD296" s="199"/>
      <c r="BE296" s="230"/>
      <c r="BF296" s="230"/>
      <c r="BG296" s="231"/>
      <c r="BH296" s="232"/>
      <c r="BI296" s="205"/>
      <c r="BJ296" s="229"/>
      <c r="BK296" s="234"/>
      <c r="BL296" s="207">
        <f t="shared" si="368"/>
        <v>0</v>
      </c>
      <c r="BM296" s="208">
        <f t="shared" si="369"/>
        <v>0</v>
      </c>
      <c r="BN296" s="208">
        <f t="shared" si="370"/>
        <v>0</v>
      </c>
      <c r="BO296" s="208">
        <f t="shared" si="371"/>
        <v>0</v>
      </c>
      <c r="BP296" s="208">
        <f t="shared" si="372"/>
        <v>0</v>
      </c>
      <c r="BQ296" s="208">
        <f t="shared" si="373"/>
        <v>0</v>
      </c>
      <c r="BR296" s="209">
        <f t="shared" si="374"/>
        <v>0</v>
      </c>
      <c r="BS296" s="209">
        <f t="shared" si="375"/>
        <v>0</v>
      </c>
      <c r="BT296" s="208">
        <f t="shared" si="376"/>
        <v>0</v>
      </c>
      <c r="BU296" s="208">
        <f t="shared" si="377"/>
        <v>0</v>
      </c>
      <c r="BV296" s="208">
        <f t="shared" si="378"/>
        <v>0</v>
      </c>
      <c r="BW296" s="208">
        <f t="shared" si="379"/>
        <v>0</v>
      </c>
      <c r="BX296" s="208">
        <f t="shared" si="380"/>
        <v>0</v>
      </c>
      <c r="BY296" s="208">
        <f t="shared" si="381"/>
        <v>0</v>
      </c>
      <c r="BZ296" s="208">
        <f t="shared" si="382"/>
        <v>0</v>
      </c>
      <c r="CA296" s="208">
        <f t="shared" si="383"/>
        <v>0</v>
      </c>
      <c r="CB296" s="208">
        <f t="shared" si="384"/>
        <v>0</v>
      </c>
      <c r="CC296" s="208">
        <f t="shared" si="385"/>
        <v>0</v>
      </c>
      <c r="CD296" s="208">
        <f t="shared" si="386"/>
        <v>0</v>
      </c>
      <c r="CE296" s="209">
        <f t="shared" si="387"/>
        <v>0</v>
      </c>
      <c r="CF296" s="209">
        <f t="shared" si="388"/>
        <v>0</v>
      </c>
      <c r="CG296" s="209">
        <f t="shared" si="389"/>
        <v>0</v>
      </c>
      <c r="CH296" s="209">
        <f t="shared" si="390"/>
        <v>0</v>
      </c>
      <c r="CI296" s="209">
        <f t="shared" si="391"/>
        <v>0</v>
      </c>
      <c r="CJ296" s="209">
        <f t="shared" si="392"/>
        <v>0</v>
      </c>
      <c r="CK296" s="209">
        <f t="shared" si="393"/>
        <v>0</v>
      </c>
      <c r="CL296" s="209">
        <f t="shared" si="394"/>
        <v>0</v>
      </c>
      <c r="CM296" s="209">
        <f t="shared" si="395"/>
        <v>0</v>
      </c>
      <c r="CN296" s="209">
        <f t="shared" si="396"/>
        <v>0</v>
      </c>
      <c r="CO296" s="209">
        <f t="shared" si="397"/>
        <v>0</v>
      </c>
      <c r="CP296" s="209">
        <f t="shared" si="398"/>
        <v>0</v>
      </c>
      <c r="CQ296" s="209">
        <f t="shared" si="399"/>
        <v>0</v>
      </c>
      <c r="CR296" s="209" t="str">
        <f t="shared" si="400"/>
        <v/>
      </c>
      <c r="CS296" s="209" t="str">
        <f t="shared" si="401"/>
        <v xml:space="preserve"> </v>
      </c>
      <c r="CT296" s="209" t="str">
        <f t="shared" si="402"/>
        <v/>
      </c>
      <c r="CU296" s="209" t="str">
        <f t="shared" si="403"/>
        <v/>
      </c>
      <c r="CV296" s="209" t="str">
        <f t="shared" si="404"/>
        <v/>
      </c>
      <c r="CW296" s="209" t="str">
        <f t="shared" si="405"/>
        <v/>
      </c>
      <c r="CX296" s="209" t="str">
        <f t="shared" si="406"/>
        <v/>
      </c>
      <c r="CY296" s="209" t="str">
        <f t="shared" si="407"/>
        <v/>
      </c>
      <c r="CZ296" s="209" t="str">
        <f t="shared" si="408"/>
        <v/>
      </c>
      <c r="DA296" s="209" t="str">
        <f t="shared" si="409"/>
        <v/>
      </c>
      <c r="DB296" s="209" t="str">
        <f t="shared" si="410"/>
        <v/>
      </c>
      <c r="DC296" s="209" t="str">
        <f t="shared" si="411"/>
        <v/>
      </c>
      <c r="DD296" s="209" t="str">
        <f t="shared" si="412"/>
        <v/>
      </c>
      <c r="DE296" s="209" t="str">
        <f t="shared" si="413"/>
        <v/>
      </c>
      <c r="DF296" s="209" t="str">
        <f t="shared" si="414"/>
        <v/>
      </c>
      <c r="DG296" s="209" t="str">
        <f t="shared" si="415"/>
        <v/>
      </c>
      <c r="DH296" s="210" t="str">
        <f t="shared" si="416"/>
        <v/>
      </c>
      <c r="DI296" s="272" t="str">
        <f t="shared" si="417"/>
        <v/>
      </c>
      <c r="DJ296" s="272" t="str">
        <f t="shared" si="418"/>
        <v/>
      </c>
      <c r="DK296" s="200">
        <f t="shared" si="419"/>
        <v>0</v>
      </c>
      <c r="DL296" s="200">
        <f t="shared" si="420"/>
        <v>0</v>
      </c>
      <c r="DM296" s="200">
        <f t="shared" si="421"/>
        <v>0</v>
      </c>
      <c r="DN296" s="200"/>
      <c r="DO296" s="272" t="str">
        <f t="shared" si="422"/>
        <v/>
      </c>
      <c r="DP296" s="272" t="str">
        <f t="shared" si="423"/>
        <v/>
      </c>
      <c r="DQ296" s="308"/>
    </row>
    <row r="297" spans="1:121" ht="23.25" customHeight="1" x14ac:dyDescent="0.2">
      <c r="A297" s="248"/>
      <c r="B297" s="263"/>
      <c r="C297" s="214"/>
      <c r="D297" s="324" t="str">
        <f t="shared" si="366"/>
        <v/>
      </c>
      <c r="E297" s="150" t="str">
        <f t="shared" si="367"/>
        <v/>
      </c>
      <c r="F297" s="214"/>
      <c r="G297" s="214"/>
      <c r="H297" s="214"/>
      <c r="I297" s="220"/>
      <c r="J297" s="214"/>
      <c r="K297" s="255"/>
      <c r="L297" s="268"/>
      <c r="M297" s="214"/>
      <c r="N297" s="215"/>
      <c r="O297" s="218"/>
      <c r="P297" s="216"/>
      <c r="Q297" s="217"/>
      <c r="R297" s="215"/>
      <c r="S297" s="219"/>
      <c r="T297" s="217"/>
      <c r="U297" s="215"/>
      <c r="V297" s="219"/>
      <c r="W297" s="217"/>
      <c r="X297" s="215"/>
      <c r="Y297" s="219"/>
      <c r="Z297" s="217"/>
      <c r="AA297" s="214"/>
      <c r="AB297" s="215"/>
      <c r="AC297" s="218"/>
      <c r="AD297" s="216"/>
      <c r="AE297" s="217"/>
      <c r="AF297" s="214"/>
      <c r="AG297" s="215"/>
      <c r="AH297" s="218"/>
      <c r="AI297" s="216"/>
      <c r="AJ297" s="217"/>
      <c r="AK297" s="214"/>
      <c r="AL297" s="215"/>
      <c r="AM297" s="218"/>
      <c r="AN297" s="216"/>
      <c r="AO297" s="217"/>
      <c r="AP297" s="214"/>
      <c r="AQ297" s="215"/>
      <c r="AR297" s="218"/>
      <c r="AS297" s="216"/>
      <c r="AT297" s="217"/>
      <c r="AU297" s="214"/>
      <c r="AV297" s="215"/>
      <c r="AW297" s="218"/>
      <c r="AX297" s="216"/>
      <c r="AY297" s="217"/>
      <c r="AZ297" s="214"/>
      <c r="BA297" s="215"/>
      <c r="BB297" s="218"/>
      <c r="BC297" s="216"/>
      <c r="BD297" s="213"/>
      <c r="BE297" s="214"/>
      <c r="BF297" s="214"/>
      <c r="BG297" s="215"/>
      <c r="BH297" s="218"/>
      <c r="BI297" s="216"/>
      <c r="BJ297" s="213"/>
      <c r="BK297" s="221"/>
      <c r="BL297" s="222">
        <f t="shared" si="368"/>
        <v>0</v>
      </c>
      <c r="BM297" s="223">
        <f t="shared" si="369"/>
        <v>0</v>
      </c>
      <c r="BN297" s="223">
        <f t="shared" si="370"/>
        <v>0</v>
      </c>
      <c r="BO297" s="223">
        <f t="shared" si="371"/>
        <v>0</v>
      </c>
      <c r="BP297" s="223">
        <f t="shared" si="372"/>
        <v>0</v>
      </c>
      <c r="BQ297" s="223">
        <f t="shared" si="373"/>
        <v>0</v>
      </c>
      <c r="BR297" s="224">
        <f t="shared" si="374"/>
        <v>0</v>
      </c>
      <c r="BS297" s="224">
        <f t="shared" si="375"/>
        <v>0</v>
      </c>
      <c r="BT297" s="223">
        <f t="shared" si="376"/>
        <v>0</v>
      </c>
      <c r="BU297" s="223">
        <f t="shared" si="377"/>
        <v>0</v>
      </c>
      <c r="BV297" s="223">
        <f t="shared" si="378"/>
        <v>0</v>
      </c>
      <c r="BW297" s="223">
        <f t="shared" si="379"/>
        <v>0</v>
      </c>
      <c r="BX297" s="223">
        <f t="shared" si="380"/>
        <v>0</v>
      </c>
      <c r="BY297" s="223">
        <f t="shared" si="381"/>
        <v>0</v>
      </c>
      <c r="BZ297" s="223">
        <f t="shared" si="382"/>
        <v>0</v>
      </c>
      <c r="CA297" s="223">
        <f t="shared" si="383"/>
        <v>0</v>
      </c>
      <c r="CB297" s="208">
        <f t="shared" si="384"/>
        <v>0</v>
      </c>
      <c r="CC297" s="223">
        <f t="shared" si="385"/>
        <v>0</v>
      </c>
      <c r="CD297" s="223">
        <f t="shared" si="386"/>
        <v>0</v>
      </c>
      <c r="CE297" s="224">
        <f t="shared" si="387"/>
        <v>0</v>
      </c>
      <c r="CF297" s="224">
        <f t="shared" si="388"/>
        <v>0</v>
      </c>
      <c r="CG297" s="224">
        <f t="shared" si="389"/>
        <v>0</v>
      </c>
      <c r="CH297" s="224">
        <f t="shared" si="390"/>
        <v>0</v>
      </c>
      <c r="CI297" s="224">
        <f t="shared" si="391"/>
        <v>0</v>
      </c>
      <c r="CJ297" s="224">
        <f t="shared" si="392"/>
        <v>0</v>
      </c>
      <c r="CK297" s="224">
        <f t="shared" si="393"/>
        <v>0</v>
      </c>
      <c r="CL297" s="224">
        <f t="shared" si="394"/>
        <v>0</v>
      </c>
      <c r="CM297" s="224">
        <f t="shared" si="395"/>
        <v>0</v>
      </c>
      <c r="CN297" s="224">
        <f t="shared" si="396"/>
        <v>0</v>
      </c>
      <c r="CO297" s="224">
        <f t="shared" si="397"/>
        <v>0</v>
      </c>
      <c r="CP297" s="224">
        <f t="shared" si="398"/>
        <v>0</v>
      </c>
      <c r="CQ297" s="224">
        <f t="shared" si="399"/>
        <v>0</v>
      </c>
      <c r="CR297" s="224" t="str">
        <f t="shared" si="400"/>
        <v/>
      </c>
      <c r="CS297" s="224" t="str">
        <f t="shared" si="401"/>
        <v xml:space="preserve"> </v>
      </c>
      <c r="CT297" s="224" t="str">
        <f t="shared" si="402"/>
        <v/>
      </c>
      <c r="CU297" s="224" t="str">
        <f t="shared" si="403"/>
        <v/>
      </c>
      <c r="CV297" s="224" t="str">
        <f t="shared" si="404"/>
        <v/>
      </c>
      <c r="CW297" s="224" t="str">
        <f t="shared" si="405"/>
        <v/>
      </c>
      <c r="CX297" s="224" t="str">
        <f t="shared" si="406"/>
        <v/>
      </c>
      <c r="CY297" s="224" t="str">
        <f t="shared" si="407"/>
        <v/>
      </c>
      <c r="CZ297" s="224" t="str">
        <f t="shared" si="408"/>
        <v/>
      </c>
      <c r="DA297" s="224" t="str">
        <f t="shared" si="409"/>
        <v/>
      </c>
      <c r="DB297" s="224" t="str">
        <f t="shared" si="410"/>
        <v/>
      </c>
      <c r="DC297" s="224" t="str">
        <f t="shared" si="411"/>
        <v/>
      </c>
      <c r="DD297" s="224" t="str">
        <f t="shared" si="412"/>
        <v/>
      </c>
      <c r="DE297" s="224" t="str">
        <f t="shared" si="413"/>
        <v/>
      </c>
      <c r="DF297" s="224" t="str">
        <f t="shared" si="414"/>
        <v/>
      </c>
      <c r="DG297" s="224" t="str">
        <f t="shared" si="415"/>
        <v/>
      </c>
      <c r="DH297" s="225" t="str">
        <f t="shared" si="416"/>
        <v/>
      </c>
      <c r="DI297" s="224" t="str">
        <f t="shared" si="417"/>
        <v/>
      </c>
      <c r="DJ297" s="224" t="str">
        <f t="shared" si="418"/>
        <v/>
      </c>
      <c r="DK297" s="306">
        <f t="shared" si="419"/>
        <v>0</v>
      </c>
      <c r="DL297" s="306">
        <f t="shared" si="420"/>
        <v>0</v>
      </c>
      <c r="DM297" s="306">
        <f t="shared" si="421"/>
        <v>0</v>
      </c>
      <c r="DN297" s="220"/>
      <c r="DO297" s="224" t="str">
        <f t="shared" si="422"/>
        <v/>
      </c>
      <c r="DP297" s="224" t="str">
        <f t="shared" si="423"/>
        <v/>
      </c>
      <c r="DQ297" s="307"/>
    </row>
    <row r="298" spans="1:121" ht="23.25" customHeight="1" x14ac:dyDescent="0.2">
      <c r="A298" s="249"/>
      <c r="B298" s="264"/>
      <c r="C298" s="230"/>
      <c r="D298" s="325" t="str">
        <f t="shared" si="366"/>
        <v/>
      </c>
      <c r="E298" s="265" t="str">
        <f t="shared" si="367"/>
        <v/>
      </c>
      <c r="F298" s="230"/>
      <c r="G298" s="230"/>
      <c r="H298" s="230"/>
      <c r="I298" s="200"/>
      <c r="J298" s="230"/>
      <c r="K298" s="254"/>
      <c r="L298" s="269"/>
      <c r="M298" s="230"/>
      <c r="N298" s="231"/>
      <c r="O298" s="232"/>
      <c r="P298" s="205"/>
      <c r="Q298" s="203"/>
      <c r="R298" s="231"/>
      <c r="S298" s="233"/>
      <c r="T298" s="203"/>
      <c r="U298" s="231"/>
      <c r="V298" s="233"/>
      <c r="W298" s="203"/>
      <c r="X298" s="231"/>
      <c r="Y298" s="233"/>
      <c r="Z298" s="203"/>
      <c r="AA298" s="230"/>
      <c r="AB298" s="231"/>
      <c r="AC298" s="232"/>
      <c r="AD298" s="205"/>
      <c r="AE298" s="203"/>
      <c r="AF298" s="230"/>
      <c r="AG298" s="231"/>
      <c r="AH298" s="232"/>
      <c r="AI298" s="205"/>
      <c r="AJ298" s="203"/>
      <c r="AK298" s="230"/>
      <c r="AL298" s="231"/>
      <c r="AM298" s="232"/>
      <c r="AN298" s="205"/>
      <c r="AO298" s="203"/>
      <c r="AP298" s="230"/>
      <c r="AQ298" s="231"/>
      <c r="AR298" s="232"/>
      <c r="AS298" s="205"/>
      <c r="AT298" s="203"/>
      <c r="AU298" s="230"/>
      <c r="AV298" s="231"/>
      <c r="AW298" s="232"/>
      <c r="AX298" s="205"/>
      <c r="AY298" s="203"/>
      <c r="AZ298" s="230"/>
      <c r="BA298" s="231"/>
      <c r="BB298" s="232"/>
      <c r="BC298" s="205"/>
      <c r="BD298" s="199"/>
      <c r="BE298" s="230"/>
      <c r="BF298" s="230"/>
      <c r="BG298" s="231"/>
      <c r="BH298" s="232"/>
      <c r="BI298" s="205"/>
      <c r="BJ298" s="229"/>
      <c r="BK298" s="234"/>
      <c r="BL298" s="207">
        <f t="shared" si="368"/>
        <v>0</v>
      </c>
      <c r="BM298" s="208">
        <f t="shared" si="369"/>
        <v>0</v>
      </c>
      <c r="BN298" s="208">
        <f t="shared" si="370"/>
        <v>0</v>
      </c>
      <c r="BO298" s="208">
        <f t="shared" si="371"/>
        <v>0</v>
      </c>
      <c r="BP298" s="208">
        <f t="shared" si="372"/>
        <v>0</v>
      </c>
      <c r="BQ298" s="208">
        <f t="shared" si="373"/>
        <v>0</v>
      </c>
      <c r="BR298" s="209">
        <f t="shared" si="374"/>
        <v>0</v>
      </c>
      <c r="BS298" s="209">
        <f t="shared" si="375"/>
        <v>0</v>
      </c>
      <c r="BT298" s="208">
        <f t="shared" si="376"/>
        <v>0</v>
      </c>
      <c r="BU298" s="208">
        <f t="shared" si="377"/>
        <v>0</v>
      </c>
      <c r="BV298" s="208">
        <f t="shared" si="378"/>
        <v>0</v>
      </c>
      <c r="BW298" s="208">
        <f t="shared" si="379"/>
        <v>0</v>
      </c>
      <c r="BX298" s="208">
        <f t="shared" si="380"/>
        <v>0</v>
      </c>
      <c r="BY298" s="208">
        <f t="shared" si="381"/>
        <v>0</v>
      </c>
      <c r="BZ298" s="208">
        <f t="shared" si="382"/>
        <v>0</v>
      </c>
      <c r="CA298" s="208">
        <f t="shared" si="383"/>
        <v>0</v>
      </c>
      <c r="CB298" s="208">
        <f t="shared" si="384"/>
        <v>0</v>
      </c>
      <c r="CC298" s="208">
        <f t="shared" si="385"/>
        <v>0</v>
      </c>
      <c r="CD298" s="208">
        <f t="shared" si="386"/>
        <v>0</v>
      </c>
      <c r="CE298" s="209">
        <f t="shared" si="387"/>
        <v>0</v>
      </c>
      <c r="CF298" s="209">
        <f t="shared" si="388"/>
        <v>0</v>
      </c>
      <c r="CG298" s="209">
        <f t="shared" si="389"/>
        <v>0</v>
      </c>
      <c r="CH298" s="209">
        <f t="shared" si="390"/>
        <v>0</v>
      </c>
      <c r="CI298" s="209">
        <f t="shared" si="391"/>
        <v>0</v>
      </c>
      <c r="CJ298" s="209">
        <f t="shared" si="392"/>
        <v>0</v>
      </c>
      <c r="CK298" s="209">
        <f t="shared" si="393"/>
        <v>0</v>
      </c>
      <c r="CL298" s="209">
        <f t="shared" si="394"/>
        <v>0</v>
      </c>
      <c r="CM298" s="209">
        <f t="shared" si="395"/>
        <v>0</v>
      </c>
      <c r="CN298" s="209">
        <f t="shared" si="396"/>
        <v>0</v>
      </c>
      <c r="CO298" s="209">
        <f t="shared" si="397"/>
        <v>0</v>
      </c>
      <c r="CP298" s="209">
        <f t="shared" si="398"/>
        <v>0</v>
      </c>
      <c r="CQ298" s="209">
        <f t="shared" si="399"/>
        <v>0</v>
      </c>
      <c r="CR298" s="209" t="str">
        <f t="shared" si="400"/>
        <v/>
      </c>
      <c r="CS298" s="209" t="str">
        <f t="shared" si="401"/>
        <v xml:space="preserve"> </v>
      </c>
      <c r="CT298" s="209" t="str">
        <f t="shared" si="402"/>
        <v/>
      </c>
      <c r="CU298" s="209" t="str">
        <f t="shared" si="403"/>
        <v/>
      </c>
      <c r="CV298" s="209" t="str">
        <f t="shared" si="404"/>
        <v/>
      </c>
      <c r="CW298" s="209" t="str">
        <f t="shared" si="405"/>
        <v/>
      </c>
      <c r="CX298" s="209" t="str">
        <f t="shared" si="406"/>
        <v/>
      </c>
      <c r="CY298" s="209" t="str">
        <f t="shared" si="407"/>
        <v/>
      </c>
      <c r="CZ298" s="209" t="str">
        <f t="shared" si="408"/>
        <v/>
      </c>
      <c r="DA298" s="209" t="str">
        <f t="shared" si="409"/>
        <v/>
      </c>
      <c r="DB298" s="209" t="str">
        <f t="shared" si="410"/>
        <v/>
      </c>
      <c r="DC298" s="209" t="str">
        <f t="shared" si="411"/>
        <v/>
      </c>
      <c r="DD298" s="209" t="str">
        <f t="shared" si="412"/>
        <v/>
      </c>
      <c r="DE298" s="209" t="str">
        <f t="shared" si="413"/>
        <v/>
      </c>
      <c r="DF298" s="209" t="str">
        <f t="shared" si="414"/>
        <v/>
      </c>
      <c r="DG298" s="209" t="str">
        <f t="shared" si="415"/>
        <v/>
      </c>
      <c r="DH298" s="210" t="str">
        <f t="shared" si="416"/>
        <v/>
      </c>
      <c r="DI298" s="272" t="str">
        <f t="shared" si="417"/>
        <v/>
      </c>
      <c r="DJ298" s="272" t="str">
        <f t="shared" si="418"/>
        <v/>
      </c>
      <c r="DK298" s="200">
        <f t="shared" si="419"/>
        <v>0</v>
      </c>
      <c r="DL298" s="200">
        <f t="shared" si="420"/>
        <v>0</v>
      </c>
      <c r="DM298" s="200">
        <f t="shared" si="421"/>
        <v>0</v>
      </c>
      <c r="DN298" s="200"/>
      <c r="DO298" s="272" t="str">
        <f t="shared" si="422"/>
        <v/>
      </c>
      <c r="DP298" s="272" t="str">
        <f t="shared" si="423"/>
        <v/>
      </c>
      <c r="DQ298" s="308"/>
    </row>
    <row r="299" spans="1:121" ht="23.25" customHeight="1" x14ac:dyDescent="0.2">
      <c r="A299" s="248"/>
      <c r="B299" s="263"/>
      <c r="C299" s="214"/>
      <c r="D299" s="324" t="str">
        <f t="shared" si="366"/>
        <v/>
      </c>
      <c r="E299" s="150" t="str">
        <f t="shared" si="367"/>
        <v/>
      </c>
      <c r="F299" s="214"/>
      <c r="G299" s="214"/>
      <c r="H299" s="214"/>
      <c r="I299" s="220"/>
      <c r="J299" s="214"/>
      <c r="K299" s="255"/>
      <c r="L299" s="268"/>
      <c r="M299" s="214"/>
      <c r="N299" s="215"/>
      <c r="O299" s="218"/>
      <c r="P299" s="216"/>
      <c r="Q299" s="217"/>
      <c r="R299" s="215"/>
      <c r="S299" s="219"/>
      <c r="T299" s="217"/>
      <c r="U299" s="215"/>
      <c r="V299" s="219"/>
      <c r="W299" s="217"/>
      <c r="X299" s="215"/>
      <c r="Y299" s="219"/>
      <c r="Z299" s="217"/>
      <c r="AA299" s="214"/>
      <c r="AB299" s="215"/>
      <c r="AC299" s="218"/>
      <c r="AD299" s="216"/>
      <c r="AE299" s="217"/>
      <c r="AF299" s="214"/>
      <c r="AG299" s="215"/>
      <c r="AH299" s="218"/>
      <c r="AI299" s="216"/>
      <c r="AJ299" s="217"/>
      <c r="AK299" s="214"/>
      <c r="AL299" s="215"/>
      <c r="AM299" s="218"/>
      <c r="AN299" s="216"/>
      <c r="AO299" s="217"/>
      <c r="AP299" s="214"/>
      <c r="AQ299" s="215"/>
      <c r="AR299" s="218"/>
      <c r="AS299" s="216"/>
      <c r="AT299" s="217"/>
      <c r="AU299" s="214"/>
      <c r="AV299" s="215"/>
      <c r="AW299" s="218"/>
      <c r="AX299" s="216"/>
      <c r="AY299" s="217"/>
      <c r="AZ299" s="214"/>
      <c r="BA299" s="215"/>
      <c r="BB299" s="218"/>
      <c r="BC299" s="216"/>
      <c r="BD299" s="213"/>
      <c r="BE299" s="214"/>
      <c r="BF299" s="214"/>
      <c r="BG299" s="215"/>
      <c r="BH299" s="218"/>
      <c r="BI299" s="216"/>
      <c r="BJ299" s="213"/>
      <c r="BK299" s="221"/>
      <c r="BL299" s="222">
        <f t="shared" si="368"/>
        <v>0</v>
      </c>
      <c r="BM299" s="223">
        <f t="shared" si="369"/>
        <v>0</v>
      </c>
      <c r="BN299" s="223">
        <f t="shared" si="370"/>
        <v>0</v>
      </c>
      <c r="BO299" s="223">
        <f t="shared" si="371"/>
        <v>0</v>
      </c>
      <c r="BP299" s="223">
        <f t="shared" si="372"/>
        <v>0</v>
      </c>
      <c r="BQ299" s="223">
        <f t="shared" si="373"/>
        <v>0</v>
      </c>
      <c r="BR299" s="224">
        <f t="shared" si="374"/>
        <v>0</v>
      </c>
      <c r="BS299" s="224">
        <f t="shared" si="375"/>
        <v>0</v>
      </c>
      <c r="BT299" s="223">
        <f t="shared" si="376"/>
        <v>0</v>
      </c>
      <c r="BU299" s="223">
        <f t="shared" si="377"/>
        <v>0</v>
      </c>
      <c r="BV299" s="223">
        <f t="shared" si="378"/>
        <v>0</v>
      </c>
      <c r="BW299" s="223">
        <f t="shared" si="379"/>
        <v>0</v>
      </c>
      <c r="BX299" s="223">
        <f t="shared" si="380"/>
        <v>0</v>
      </c>
      <c r="BY299" s="223">
        <f t="shared" si="381"/>
        <v>0</v>
      </c>
      <c r="BZ299" s="223">
        <f t="shared" si="382"/>
        <v>0</v>
      </c>
      <c r="CA299" s="223">
        <f t="shared" si="383"/>
        <v>0</v>
      </c>
      <c r="CB299" s="208">
        <f t="shared" si="384"/>
        <v>0</v>
      </c>
      <c r="CC299" s="223">
        <f t="shared" si="385"/>
        <v>0</v>
      </c>
      <c r="CD299" s="223">
        <f t="shared" si="386"/>
        <v>0</v>
      </c>
      <c r="CE299" s="224">
        <f t="shared" si="387"/>
        <v>0</v>
      </c>
      <c r="CF299" s="224">
        <f t="shared" si="388"/>
        <v>0</v>
      </c>
      <c r="CG299" s="224">
        <f t="shared" si="389"/>
        <v>0</v>
      </c>
      <c r="CH299" s="224">
        <f t="shared" si="390"/>
        <v>0</v>
      </c>
      <c r="CI299" s="224">
        <f t="shared" si="391"/>
        <v>0</v>
      </c>
      <c r="CJ299" s="224">
        <f t="shared" si="392"/>
        <v>0</v>
      </c>
      <c r="CK299" s="224">
        <f t="shared" si="393"/>
        <v>0</v>
      </c>
      <c r="CL299" s="224">
        <f t="shared" si="394"/>
        <v>0</v>
      </c>
      <c r="CM299" s="224">
        <f t="shared" si="395"/>
        <v>0</v>
      </c>
      <c r="CN299" s="224">
        <f t="shared" si="396"/>
        <v>0</v>
      </c>
      <c r="CO299" s="224">
        <f t="shared" si="397"/>
        <v>0</v>
      </c>
      <c r="CP299" s="224">
        <f t="shared" si="398"/>
        <v>0</v>
      </c>
      <c r="CQ299" s="224">
        <f t="shared" si="399"/>
        <v>0</v>
      </c>
      <c r="CR299" s="224" t="str">
        <f t="shared" si="400"/>
        <v/>
      </c>
      <c r="CS299" s="224" t="str">
        <f t="shared" si="401"/>
        <v xml:space="preserve"> </v>
      </c>
      <c r="CT299" s="224" t="str">
        <f t="shared" si="402"/>
        <v/>
      </c>
      <c r="CU299" s="224" t="str">
        <f t="shared" si="403"/>
        <v/>
      </c>
      <c r="CV299" s="224" t="str">
        <f t="shared" si="404"/>
        <v/>
      </c>
      <c r="CW299" s="224" t="str">
        <f t="shared" si="405"/>
        <v/>
      </c>
      <c r="CX299" s="224" t="str">
        <f t="shared" si="406"/>
        <v/>
      </c>
      <c r="CY299" s="224" t="str">
        <f t="shared" si="407"/>
        <v/>
      </c>
      <c r="CZ299" s="224" t="str">
        <f t="shared" si="408"/>
        <v/>
      </c>
      <c r="DA299" s="224" t="str">
        <f t="shared" si="409"/>
        <v/>
      </c>
      <c r="DB299" s="224" t="str">
        <f t="shared" si="410"/>
        <v/>
      </c>
      <c r="DC299" s="224" t="str">
        <f t="shared" si="411"/>
        <v/>
      </c>
      <c r="DD299" s="224" t="str">
        <f t="shared" si="412"/>
        <v/>
      </c>
      <c r="DE299" s="224" t="str">
        <f t="shared" si="413"/>
        <v/>
      </c>
      <c r="DF299" s="224" t="str">
        <f t="shared" si="414"/>
        <v/>
      </c>
      <c r="DG299" s="224" t="str">
        <f t="shared" si="415"/>
        <v/>
      </c>
      <c r="DH299" s="225" t="str">
        <f t="shared" si="416"/>
        <v/>
      </c>
      <c r="DI299" s="224" t="str">
        <f t="shared" si="417"/>
        <v/>
      </c>
      <c r="DJ299" s="224" t="str">
        <f t="shared" si="418"/>
        <v/>
      </c>
      <c r="DK299" s="306">
        <f t="shared" si="419"/>
        <v>0</v>
      </c>
      <c r="DL299" s="306">
        <f t="shared" si="420"/>
        <v>0</v>
      </c>
      <c r="DM299" s="306">
        <f t="shared" si="421"/>
        <v>0</v>
      </c>
      <c r="DN299" s="220"/>
      <c r="DO299" s="224" t="str">
        <f t="shared" si="422"/>
        <v/>
      </c>
      <c r="DP299" s="224" t="str">
        <f t="shared" si="423"/>
        <v/>
      </c>
      <c r="DQ299" s="307"/>
    </row>
    <row r="300" spans="1:121" ht="23.25" customHeight="1" x14ac:dyDescent="0.2">
      <c r="A300" s="249"/>
      <c r="B300" s="264"/>
      <c r="C300" s="230"/>
      <c r="D300" s="325" t="str">
        <f t="shared" si="366"/>
        <v/>
      </c>
      <c r="E300" s="265" t="str">
        <f t="shared" si="367"/>
        <v/>
      </c>
      <c r="F300" s="230"/>
      <c r="G300" s="230"/>
      <c r="H300" s="230"/>
      <c r="I300" s="200"/>
      <c r="J300" s="230"/>
      <c r="K300" s="254"/>
      <c r="L300" s="269"/>
      <c r="M300" s="230"/>
      <c r="N300" s="231"/>
      <c r="O300" s="232"/>
      <c r="P300" s="205"/>
      <c r="Q300" s="203"/>
      <c r="R300" s="231"/>
      <c r="S300" s="233"/>
      <c r="T300" s="203"/>
      <c r="U300" s="231"/>
      <c r="V300" s="233"/>
      <c r="W300" s="203"/>
      <c r="X300" s="231"/>
      <c r="Y300" s="233"/>
      <c r="Z300" s="203"/>
      <c r="AA300" s="230"/>
      <c r="AB300" s="231"/>
      <c r="AC300" s="232"/>
      <c r="AD300" s="205"/>
      <c r="AE300" s="203"/>
      <c r="AF300" s="230"/>
      <c r="AG300" s="231"/>
      <c r="AH300" s="232"/>
      <c r="AI300" s="205"/>
      <c r="AJ300" s="203"/>
      <c r="AK300" s="230"/>
      <c r="AL300" s="231"/>
      <c r="AM300" s="232"/>
      <c r="AN300" s="205"/>
      <c r="AO300" s="203"/>
      <c r="AP300" s="230"/>
      <c r="AQ300" s="231"/>
      <c r="AR300" s="232"/>
      <c r="AS300" s="205"/>
      <c r="AT300" s="203"/>
      <c r="AU300" s="230"/>
      <c r="AV300" s="231"/>
      <c r="AW300" s="232"/>
      <c r="AX300" s="205"/>
      <c r="AY300" s="203"/>
      <c r="AZ300" s="230"/>
      <c r="BA300" s="231"/>
      <c r="BB300" s="232"/>
      <c r="BC300" s="205"/>
      <c r="BD300" s="199"/>
      <c r="BE300" s="230"/>
      <c r="BF300" s="230"/>
      <c r="BG300" s="231"/>
      <c r="BH300" s="232"/>
      <c r="BI300" s="205"/>
      <c r="BJ300" s="229"/>
      <c r="BK300" s="234"/>
      <c r="BL300" s="207">
        <f t="shared" si="368"/>
        <v>0</v>
      </c>
      <c r="BM300" s="208">
        <f t="shared" si="369"/>
        <v>0</v>
      </c>
      <c r="BN300" s="208">
        <f t="shared" si="370"/>
        <v>0</v>
      </c>
      <c r="BO300" s="208">
        <f t="shared" si="371"/>
        <v>0</v>
      </c>
      <c r="BP300" s="208">
        <f t="shared" si="372"/>
        <v>0</v>
      </c>
      <c r="BQ300" s="208">
        <f t="shared" si="373"/>
        <v>0</v>
      </c>
      <c r="BR300" s="209">
        <f t="shared" si="374"/>
        <v>0</v>
      </c>
      <c r="BS300" s="209">
        <f t="shared" si="375"/>
        <v>0</v>
      </c>
      <c r="BT300" s="208">
        <f t="shared" si="376"/>
        <v>0</v>
      </c>
      <c r="BU300" s="208">
        <f t="shared" si="377"/>
        <v>0</v>
      </c>
      <c r="BV300" s="208">
        <f t="shared" si="378"/>
        <v>0</v>
      </c>
      <c r="BW300" s="208">
        <f t="shared" si="379"/>
        <v>0</v>
      </c>
      <c r="BX300" s="208">
        <f t="shared" si="380"/>
        <v>0</v>
      </c>
      <c r="BY300" s="208">
        <f t="shared" si="381"/>
        <v>0</v>
      </c>
      <c r="BZ300" s="208">
        <f t="shared" si="382"/>
        <v>0</v>
      </c>
      <c r="CA300" s="208">
        <f t="shared" si="383"/>
        <v>0</v>
      </c>
      <c r="CB300" s="208">
        <f t="shared" si="384"/>
        <v>0</v>
      </c>
      <c r="CC300" s="208">
        <f t="shared" si="385"/>
        <v>0</v>
      </c>
      <c r="CD300" s="208">
        <f t="shared" si="386"/>
        <v>0</v>
      </c>
      <c r="CE300" s="209">
        <f t="shared" si="387"/>
        <v>0</v>
      </c>
      <c r="CF300" s="209">
        <f t="shared" si="388"/>
        <v>0</v>
      </c>
      <c r="CG300" s="209">
        <f t="shared" si="389"/>
        <v>0</v>
      </c>
      <c r="CH300" s="209">
        <f t="shared" si="390"/>
        <v>0</v>
      </c>
      <c r="CI300" s="209">
        <f t="shared" si="391"/>
        <v>0</v>
      </c>
      <c r="CJ300" s="209">
        <f t="shared" si="392"/>
        <v>0</v>
      </c>
      <c r="CK300" s="209">
        <f t="shared" si="393"/>
        <v>0</v>
      </c>
      <c r="CL300" s="209">
        <f t="shared" si="394"/>
        <v>0</v>
      </c>
      <c r="CM300" s="209">
        <f t="shared" si="395"/>
        <v>0</v>
      </c>
      <c r="CN300" s="209">
        <f t="shared" si="396"/>
        <v>0</v>
      </c>
      <c r="CO300" s="209">
        <f t="shared" si="397"/>
        <v>0</v>
      </c>
      <c r="CP300" s="209">
        <f t="shared" si="398"/>
        <v>0</v>
      </c>
      <c r="CQ300" s="209">
        <f t="shared" si="399"/>
        <v>0</v>
      </c>
      <c r="CR300" s="209" t="str">
        <f t="shared" si="400"/>
        <v/>
      </c>
      <c r="CS300" s="209" t="str">
        <f t="shared" si="401"/>
        <v xml:space="preserve"> </v>
      </c>
      <c r="CT300" s="209" t="str">
        <f t="shared" si="402"/>
        <v/>
      </c>
      <c r="CU300" s="209" t="str">
        <f t="shared" si="403"/>
        <v/>
      </c>
      <c r="CV300" s="209" t="str">
        <f t="shared" si="404"/>
        <v/>
      </c>
      <c r="CW300" s="209" t="str">
        <f t="shared" si="405"/>
        <v/>
      </c>
      <c r="CX300" s="209" t="str">
        <f t="shared" si="406"/>
        <v/>
      </c>
      <c r="CY300" s="209" t="str">
        <f t="shared" si="407"/>
        <v/>
      </c>
      <c r="CZ300" s="209" t="str">
        <f t="shared" si="408"/>
        <v/>
      </c>
      <c r="DA300" s="209" t="str">
        <f t="shared" si="409"/>
        <v/>
      </c>
      <c r="DB300" s="209" t="str">
        <f t="shared" si="410"/>
        <v/>
      </c>
      <c r="DC300" s="209" t="str">
        <f t="shared" si="411"/>
        <v/>
      </c>
      <c r="DD300" s="209" t="str">
        <f t="shared" si="412"/>
        <v/>
      </c>
      <c r="DE300" s="209" t="str">
        <f t="shared" si="413"/>
        <v/>
      </c>
      <c r="DF300" s="209" t="str">
        <f t="shared" si="414"/>
        <v/>
      </c>
      <c r="DG300" s="209" t="str">
        <f t="shared" si="415"/>
        <v/>
      </c>
      <c r="DH300" s="210" t="str">
        <f t="shared" si="416"/>
        <v/>
      </c>
      <c r="DI300" s="272" t="str">
        <f t="shared" si="417"/>
        <v/>
      </c>
      <c r="DJ300" s="272" t="str">
        <f t="shared" si="418"/>
        <v/>
      </c>
      <c r="DK300" s="200">
        <f t="shared" si="419"/>
        <v>0</v>
      </c>
      <c r="DL300" s="200">
        <f t="shared" si="420"/>
        <v>0</v>
      </c>
      <c r="DM300" s="200">
        <f t="shared" si="421"/>
        <v>0</v>
      </c>
      <c r="DN300" s="200"/>
      <c r="DO300" s="272" t="str">
        <f t="shared" si="422"/>
        <v/>
      </c>
      <c r="DP300" s="272" t="str">
        <f t="shared" si="423"/>
        <v/>
      </c>
      <c r="DQ300" s="308"/>
    </row>
    <row r="301" spans="1:121" ht="23.25" customHeight="1" x14ac:dyDescent="0.2">
      <c r="A301" s="248"/>
      <c r="B301" s="263"/>
      <c r="C301" s="214"/>
      <c r="D301" s="324" t="str">
        <f t="shared" si="366"/>
        <v/>
      </c>
      <c r="E301" s="150" t="str">
        <f t="shared" si="367"/>
        <v/>
      </c>
      <c r="F301" s="214"/>
      <c r="G301" s="214"/>
      <c r="H301" s="214"/>
      <c r="I301" s="220"/>
      <c r="J301" s="214"/>
      <c r="K301" s="255"/>
      <c r="L301" s="268"/>
      <c r="M301" s="214"/>
      <c r="N301" s="215"/>
      <c r="O301" s="218"/>
      <c r="P301" s="216"/>
      <c r="Q301" s="217"/>
      <c r="R301" s="215"/>
      <c r="S301" s="219"/>
      <c r="T301" s="217"/>
      <c r="U301" s="215"/>
      <c r="V301" s="219"/>
      <c r="W301" s="217"/>
      <c r="X301" s="215"/>
      <c r="Y301" s="219"/>
      <c r="Z301" s="217"/>
      <c r="AA301" s="214"/>
      <c r="AB301" s="215"/>
      <c r="AC301" s="218"/>
      <c r="AD301" s="216"/>
      <c r="AE301" s="217"/>
      <c r="AF301" s="214"/>
      <c r="AG301" s="215"/>
      <c r="AH301" s="218"/>
      <c r="AI301" s="216"/>
      <c r="AJ301" s="217"/>
      <c r="AK301" s="214"/>
      <c r="AL301" s="215"/>
      <c r="AM301" s="218"/>
      <c r="AN301" s="216"/>
      <c r="AO301" s="217"/>
      <c r="AP301" s="214"/>
      <c r="AQ301" s="215"/>
      <c r="AR301" s="218"/>
      <c r="AS301" s="216"/>
      <c r="AT301" s="217"/>
      <c r="AU301" s="214"/>
      <c r="AV301" s="215"/>
      <c r="AW301" s="218"/>
      <c r="AX301" s="216"/>
      <c r="AY301" s="217"/>
      <c r="AZ301" s="214"/>
      <c r="BA301" s="215"/>
      <c r="BB301" s="218"/>
      <c r="BC301" s="216"/>
      <c r="BD301" s="213"/>
      <c r="BE301" s="214"/>
      <c r="BF301" s="214"/>
      <c r="BG301" s="215"/>
      <c r="BH301" s="218"/>
      <c r="BI301" s="216"/>
      <c r="BJ301" s="213"/>
      <c r="BK301" s="221"/>
      <c r="BL301" s="222">
        <f t="shared" si="368"/>
        <v>0</v>
      </c>
      <c r="BM301" s="223">
        <f t="shared" si="369"/>
        <v>0</v>
      </c>
      <c r="BN301" s="223">
        <f t="shared" si="370"/>
        <v>0</v>
      </c>
      <c r="BO301" s="223">
        <f t="shared" si="371"/>
        <v>0</v>
      </c>
      <c r="BP301" s="223">
        <f t="shared" si="372"/>
        <v>0</v>
      </c>
      <c r="BQ301" s="223">
        <f t="shared" si="373"/>
        <v>0</v>
      </c>
      <c r="BR301" s="224">
        <f t="shared" si="374"/>
        <v>0</v>
      </c>
      <c r="BS301" s="224">
        <f t="shared" si="375"/>
        <v>0</v>
      </c>
      <c r="BT301" s="223">
        <f t="shared" si="376"/>
        <v>0</v>
      </c>
      <c r="BU301" s="223">
        <f t="shared" si="377"/>
        <v>0</v>
      </c>
      <c r="BV301" s="223">
        <f t="shared" si="378"/>
        <v>0</v>
      </c>
      <c r="BW301" s="223">
        <f t="shared" si="379"/>
        <v>0</v>
      </c>
      <c r="BX301" s="223">
        <f t="shared" si="380"/>
        <v>0</v>
      </c>
      <c r="BY301" s="223">
        <f t="shared" si="381"/>
        <v>0</v>
      </c>
      <c r="BZ301" s="223">
        <f t="shared" si="382"/>
        <v>0</v>
      </c>
      <c r="CA301" s="223">
        <f t="shared" si="383"/>
        <v>0</v>
      </c>
      <c r="CB301" s="208">
        <f t="shared" si="384"/>
        <v>0</v>
      </c>
      <c r="CC301" s="223">
        <f t="shared" si="385"/>
        <v>0</v>
      </c>
      <c r="CD301" s="223">
        <f t="shared" si="386"/>
        <v>0</v>
      </c>
      <c r="CE301" s="224">
        <f t="shared" si="387"/>
        <v>0</v>
      </c>
      <c r="CF301" s="224">
        <f t="shared" si="388"/>
        <v>0</v>
      </c>
      <c r="CG301" s="224">
        <f t="shared" si="389"/>
        <v>0</v>
      </c>
      <c r="CH301" s="224">
        <f t="shared" si="390"/>
        <v>0</v>
      </c>
      <c r="CI301" s="224">
        <f t="shared" si="391"/>
        <v>0</v>
      </c>
      <c r="CJ301" s="224">
        <f t="shared" si="392"/>
        <v>0</v>
      </c>
      <c r="CK301" s="224">
        <f t="shared" si="393"/>
        <v>0</v>
      </c>
      <c r="CL301" s="224">
        <f t="shared" si="394"/>
        <v>0</v>
      </c>
      <c r="CM301" s="224">
        <f t="shared" si="395"/>
        <v>0</v>
      </c>
      <c r="CN301" s="224">
        <f t="shared" si="396"/>
        <v>0</v>
      </c>
      <c r="CO301" s="224">
        <f t="shared" si="397"/>
        <v>0</v>
      </c>
      <c r="CP301" s="224">
        <f t="shared" si="398"/>
        <v>0</v>
      </c>
      <c r="CQ301" s="224">
        <f t="shared" si="399"/>
        <v>0</v>
      </c>
      <c r="CR301" s="224" t="str">
        <f t="shared" si="400"/>
        <v/>
      </c>
      <c r="CS301" s="224" t="str">
        <f t="shared" si="401"/>
        <v xml:space="preserve"> </v>
      </c>
      <c r="CT301" s="224" t="str">
        <f t="shared" si="402"/>
        <v/>
      </c>
      <c r="CU301" s="224" t="str">
        <f t="shared" si="403"/>
        <v/>
      </c>
      <c r="CV301" s="224" t="str">
        <f t="shared" si="404"/>
        <v/>
      </c>
      <c r="CW301" s="224" t="str">
        <f t="shared" si="405"/>
        <v/>
      </c>
      <c r="CX301" s="224" t="str">
        <f t="shared" si="406"/>
        <v/>
      </c>
      <c r="CY301" s="224" t="str">
        <f t="shared" si="407"/>
        <v/>
      </c>
      <c r="CZ301" s="224" t="str">
        <f t="shared" si="408"/>
        <v/>
      </c>
      <c r="DA301" s="224" t="str">
        <f t="shared" si="409"/>
        <v/>
      </c>
      <c r="DB301" s="224" t="str">
        <f t="shared" si="410"/>
        <v/>
      </c>
      <c r="DC301" s="224" t="str">
        <f t="shared" si="411"/>
        <v/>
      </c>
      <c r="DD301" s="224" t="str">
        <f t="shared" si="412"/>
        <v/>
      </c>
      <c r="DE301" s="224" t="str">
        <f t="shared" si="413"/>
        <v/>
      </c>
      <c r="DF301" s="224" t="str">
        <f t="shared" si="414"/>
        <v/>
      </c>
      <c r="DG301" s="224" t="str">
        <f t="shared" si="415"/>
        <v/>
      </c>
      <c r="DH301" s="225" t="str">
        <f t="shared" si="416"/>
        <v/>
      </c>
      <c r="DI301" s="224" t="str">
        <f t="shared" si="417"/>
        <v/>
      </c>
      <c r="DJ301" s="224" t="str">
        <f t="shared" si="418"/>
        <v/>
      </c>
      <c r="DK301" s="306">
        <f t="shared" si="419"/>
        <v>0</v>
      </c>
      <c r="DL301" s="306">
        <f t="shared" si="420"/>
        <v>0</v>
      </c>
      <c r="DM301" s="306">
        <f t="shared" si="421"/>
        <v>0</v>
      </c>
      <c r="DN301" s="220"/>
      <c r="DO301" s="224" t="str">
        <f t="shared" si="422"/>
        <v/>
      </c>
      <c r="DP301" s="224" t="str">
        <f t="shared" si="423"/>
        <v/>
      </c>
      <c r="DQ301" s="307"/>
    </row>
    <row r="302" spans="1:121" ht="23.25" customHeight="1" x14ac:dyDescent="0.2">
      <c r="A302" s="249"/>
      <c r="B302" s="264"/>
      <c r="C302" s="230"/>
      <c r="D302" s="325" t="str">
        <f t="shared" si="366"/>
        <v/>
      </c>
      <c r="E302" s="265" t="str">
        <f t="shared" si="367"/>
        <v/>
      </c>
      <c r="F302" s="230"/>
      <c r="G302" s="230"/>
      <c r="H302" s="230"/>
      <c r="I302" s="200"/>
      <c r="J302" s="230"/>
      <c r="K302" s="254"/>
      <c r="L302" s="269"/>
      <c r="M302" s="230"/>
      <c r="N302" s="231"/>
      <c r="O302" s="232"/>
      <c r="P302" s="205"/>
      <c r="Q302" s="203"/>
      <c r="R302" s="231"/>
      <c r="S302" s="233"/>
      <c r="T302" s="203"/>
      <c r="U302" s="231"/>
      <c r="V302" s="233"/>
      <c r="W302" s="203"/>
      <c r="X302" s="231"/>
      <c r="Y302" s="233"/>
      <c r="Z302" s="203"/>
      <c r="AA302" s="230"/>
      <c r="AB302" s="231"/>
      <c r="AC302" s="232"/>
      <c r="AD302" s="205"/>
      <c r="AE302" s="203"/>
      <c r="AF302" s="230"/>
      <c r="AG302" s="231"/>
      <c r="AH302" s="232"/>
      <c r="AI302" s="205"/>
      <c r="AJ302" s="203"/>
      <c r="AK302" s="230"/>
      <c r="AL302" s="231"/>
      <c r="AM302" s="232"/>
      <c r="AN302" s="205"/>
      <c r="AO302" s="203"/>
      <c r="AP302" s="230"/>
      <c r="AQ302" s="231"/>
      <c r="AR302" s="232"/>
      <c r="AS302" s="205"/>
      <c r="AT302" s="203"/>
      <c r="AU302" s="230"/>
      <c r="AV302" s="231"/>
      <c r="AW302" s="232"/>
      <c r="AX302" s="205"/>
      <c r="AY302" s="203"/>
      <c r="AZ302" s="230"/>
      <c r="BA302" s="231"/>
      <c r="BB302" s="232"/>
      <c r="BC302" s="205"/>
      <c r="BD302" s="199"/>
      <c r="BE302" s="230"/>
      <c r="BF302" s="230"/>
      <c r="BG302" s="231"/>
      <c r="BH302" s="232"/>
      <c r="BI302" s="205"/>
      <c r="BJ302" s="229"/>
      <c r="BK302" s="234"/>
      <c r="BL302" s="207">
        <f t="shared" si="368"/>
        <v>0</v>
      </c>
      <c r="BM302" s="208">
        <f t="shared" si="369"/>
        <v>0</v>
      </c>
      <c r="BN302" s="208">
        <f t="shared" si="370"/>
        <v>0</v>
      </c>
      <c r="BO302" s="208">
        <f t="shared" si="371"/>
        <v>0</v>
      </c>
      <c r="BP302" s="208">
        <f t="shared" si="372"/>
        <v>0</v>
      </c>
      <c r="BQ302" s="208">
        <f t="shared" si="373"/>
        <v>0</v>
      </c>
      <c r="BR302" s="209">
        <f t="shared" si="374"/>
        <v>0</v>
      </c>
      <c r="BS302" s="209">
        <f t="shared" si="375"/>
        <v>0</v>
      </c>
      <c r="BT302" s="208">
        <f t="shared" si="376"/>
        <v>0</v>
      </c>
      <c r="BU302" s="208">
        <f t="shared" si="377"/>
        <v>0</v>
      </c>
      <c r="BV302" s="208">
        <f t="shared" si="378"/>
        <v>0</v>
      </c>
      <c r="BW302" s="208">
        <f t="shared" si="379"/>
        <v>0</v>
      </c>
      <c r="BX302" s="208">
        <f t="shared" si="380"/>
        <v>0</v>
      </c>
      <c r="BY302" s="208">
        <f t="shared" si="381"/>
        <v>0</v>
      </c>
      <c r="BZ302" s="208">
        <f t="shared" si="382"/>
        <v>0</v>
      </c>
      <c r="CA302" s="208">
        <f t="shared" si="383"/>
        <v>0</v>
      </c>
      <c r="CB302" s="208">
        <f t="shared" si="384"/>
        <v>0</v>
      </c>
      <c r="CC302" s="208">
        <f t="shared" si="385"/>
        <v>0</v>
      </c>
      <c r="CD302" s="208">
        <f t="shared" si="386"/>
        <v>0</v>
      </c>
      <c r="CE302" s="209">
        <f t="shared" si="387"/>
        <v>0</v>
      </c>
      <c r="CF302" s="209">
        <f t="shared" si="388"/>
        <v>0</v>
      </c>
      <c r="CG302" s="209">
        <f t="shared" si="389"/>
        <v>0</v>
      </c>
      <c r="CH302" s="209">
        <f t="shared" si="390"/>
        <v>0</v>
      </c>
      <c r="CI302" s="209">
        <f t="shared" si="391"/>
        <v>0</v>
      </c>
      <c r="CJ302" s="209">
        <f t="shared" si="392"/>
        <v>0</v>
      </c>
      <c r="CK302" s="209">
        <f t="shared" si="393"/>
        <v>0</v>
      </c>
      <c r="CL302" s="209">
        <f t="shared" si="394"/>
        <v>0</v>
      </c>
      <c r="CM302" s="209">
        <f t="shared" si="395"/>
        <v>0</v>
      </c>
      <c r="CN302" s="209">
        <f t="shared" si="396"/>
        <v>0</v>
      </c>
      <c r="CO302" s="209">
        <f t="shared" si="397"/>
        <v>0</v>
      </c>
      <c r="CP302" s="209">
        <f t="shared" si="398"/>
        <v>0</v>
      </c>
      <c r="CQ302" s="209">
        <f t="shared" si="399"/>
        <v>0</v>
      </c>
      <c r="CR302" s="209" t="str">
        <f t="shared" si="400"/>
        <v/>
      </c>
      <c r="CS302" s="209" t="str">
        <f t="shared" si="401"/>
        <v xml:space="preserve"> </v>
      </c>
      <c r="CT302" s="209" t="str">
        <f t="shared" si="402"/>
        <v/>
      </c>
      <c r="CU302" s="209" t="str">
        <f t="shared" si="403"/>
        <v/>
      </c>
      <c r="CV302" s="209" t="str">
        <f t="shared" si="404"/>
        <v/>
      </c>
      <c r="CW302" s="209" t="str">
        <f t="shared" si="405"/>
        <v/>
      </c>
      <c r="CX302" s="209" t="str">
        <f t="shared" si="406"/>
        <v/>
      </c>
      <c r="CY302" s="209" t="str">
        <f t="shared" si="407"/>
        <v/>
      </c>
      <c r="CZ302" s="209" t="str">
        <f t="shared" si="408"/>
        <v/>
      </c>
      <c r="DA302" s="209" t="str">
        <f t="shared" si="409"/>
        <v/>
      </c>
      <c r="DB302" s="209" t="str">
        <f t="shared" si="410"/>
        <v/>
      </c>
      <c r="DC302" s="209" t="str">
        <f t="shared" si="411"/>
        <v/>
      </c>
      <c r="DD302" s="209" t="str">
        <f t="shared" si="412"/>
        <v/>
      </c>
      <c r="DE302" s="209" t="str">
        <f t="shared" si="413"/>
        <v/>
      </c>
      <c r="DF302" s="209" t="str">
        <f t="shared" si="414"/>
        <v/>
      </c>
      <c r="DG302" s="209" t="str">
        <f t="shared" si="415"/>
        <v/>
      </c>
      <c r="DH302" s="210" t="str">
        <f t="shared" si="416"/>
        <v/>
      </c>
      <c r="DI302" s="272" t="str">
        <f t="shared" si="417"/>
        <v/>
      </c>
      <c r="DJ302" s="272" t="str">
        <f t="shared" si="418"/>
        <v/>
      </c>
      <c r="DK302" s="200">
        <f t="shared" si="419"/>
        <v>0</v>
      </c>
      <c r="DL302" s="200">
        <f t="shared" si="420"/>
        <v>0</v>
      </c>
      <c r="DM302" s="200">
        <f t="shared" si="421"/>
        <v>0</v>
      </c>
      <c r="DN302" s="200"/>
      <c r="DO302" s="272" t="str">
        <f t="shared" si="422"/>
        <v/>
      </c>
      <c r="DP302" s="272" t="str">
        <f t="shared" si="423"/>
        <v/>
      </c>
      <c r="DQ302" s="308"/>
    </row>
    <row r="303" spans="1:121" ht="23.25" customHeight="1" x14ac:dyDescent="0.2">
      <c r="A303" s="248"/>
      <c r="B303" s="263"/>
      <c r="C303" s="214"/>
      <c r="D303" s="324" t="str">
        <f t="shared" si="366"/>
        <v/>
      </c>
      <c r="E303" s="150" t="str">
        <f t="shared" si="367"/>
        <v/>
      </c>
      <c r="F303" s="214"/>
      <c r="G303" s="214"/>
      <c r="H303" s="214"/>
      <c r="I303" s="220"/>
      <c r="J303" s="214"/>
      <c r="K303" s="255"/>
      <c r="L303" s="268"/>
      <c r="M303" s="214"/>
      <c r="N303" s="215"/>
      <c r="O303" s="218"/>
      <c r="P303" s="216"/>
      <c r="Q303" s="217"/>
      <c r="R303" s="215"/>
      <c r="S303" s="219"/>
      <c r="T303" s="217"/>
      <c r="U303" s="215"/>
      <c r="V303" s="219"/>
      <c r="W303" s="217"/>
      <c r="X303" s="215"/>
      <c r="Y303" s="219"/>
      <c r="Z303" s="217"/>
      <c r="AA303" s="214"/>
      <c r="AB303" s="215"/>
      <c r="AC303" s="218"/>
      <c r="AD303" s="216"/>
      <c r="AE303" s="217"/>
      <c r="AF303" s="214"/>
      <c r="AG303" s="215"/>
      <c r="AH303" s="218"/>
      <c r="AI303" s="216"/>
      <c r="AJ303" s="217"/>
      <c r="AK303" s="214"/>
      <c r="AL303" s="215"/>
      <c r="AM303" s="218"/>
      <c r="AN303" s="216"/>
      <c r="AO303" s="217"/>
      <c r="AP303" s="214"/>
      <c r="AQ303" s="215"/>
      <c r="AR303" s="218"/>
      <c r="AS303" s="216"/>
      <c r="AT303" s="217"/>
      <c r="AU303" s="214"/>
      <c r="AV303" s="215"/>
      <c r="AW303" s="218"/>
      <c r="AX303" s="216"/>
      <c r="AY303" s="217"/>
      <c r="AZ303" s="214"/>
      <c r="BA303" s="215"/>
      <c r="BB303" s="218"/>
      <c r="BC303" s="216"/>
      <c r="BD303" s="213"/>
      <c r="BE303" s="214"/>
      <c r="BF303" s="214"/>
      <c r="BG303" s="215"/>
      <c r="BH303" s="218"/>
      <c r="BI303" s="216"/>
      <c r="BJ303" s="213"/>
      <c r="BK303" s="221"/>
      <c r="BL303" s="222">
        <f t="shared" si="368"/>
        <v>0</v>
      </c>
      <c r="BM303" s="223">
        <f t="shared" si="369"/>
        <v>0</v>
      </c>
      <c r="BN303" s="223">
        <f t="shared" si="370"/>
        <v>0</v>
      </c>
      <c r="BO303" s="223">
        <f t="shared" si="371"/>
        <v>0</v>
      </c>
      <c r="BP303" s="223">
        <f t="shared" si="372"/>
        <v>0</v>
      </c>
      <c r="BQ303" s="223">
        <f t="shared" si="373"/>
        <v>0</v>
      </c>
      <c r="BR303" s="224">
        <f t="shared" si="374"/>
        <v>0</v>
      </c>
      <c r="BS303" s="224">
        <f t="shared" si="375"/>
        <v>0</v>
      </c>
      <c r="BT303" s="223">
        <f t="shared" si="376"/>
        <v>0</v>
      </c>
      <c r="BU303" s="223">
        <f t="shared" si="377"/>
        <v>0</v>
      </c>
      <c r="BV303" s="223">
        <f t="shared" si="378"/>
        <v>0</v>
      </c>
      <c r="BW303" s="223">
        <f t="shared" si="379"/>
        <v>0</v>
      </c>
      <c r="BX303" s="223">
        <f t="shared" si="380"/>
        <v>0</v>
      </c>
      <c r="BY303" s="223">
        <f t="shared" si="381"/>
        <v>0</v>
      </c>
      <c r="BZ303" s="223">
        <f t="shared" si="382"/>
        <v>0</v>
      </c>
      <c r="CA303" s="223">
        <f t="shared" si="383"/>
        <v>0</v>
      </c>
      <c r="CB303" s="208">
        <f t="shared" si="384"/>
        <v>0</v>
      </c>
      <c r="CC303" s="223">
        <f t="shared" si="385"/>
        <v>0</v>
      </c>
      <c r="CD303" s="223">
        <f t="shared" si="386"/>
        <v>0</v>
      </c>
      <c r="CE303" s="224">
        <f t="shared" si="387"/>
        <v>0</v>
      </c>
      <c r="CF303" s="224">
        <f t="shared" si="388"/>
        <v>0</v>
      </c>
      <c r="CG303" s="224">
        <f t="shared" si="389"/>
        <v>0</v>
      </c>
      <c r="CH303" s="224">
        <f t="shared" si="390"/>
        <v>0</v>
      </c>
      <c r="CI303" s="224">
        <f t="shared" si="391"/>
        <v>0</v>
      </c>
      <c r="CJ303" s="224">
        <f t="shared" si="392"/>
        <v>0</v>
      </c>
      <c r="CK303" s="224">
        <f t="shared" si="393"/>
        <v>0</v>
      </c>
      <c r="CL303" s="224">
        <f t="shared" si="394"/>
        <v>0</v>
      </c>
      <c r="CM303" s="224">
        <f t="shared" si="395"/>
        <v>0</v>
      </c>
      <c r="CN303" s="224">
        <f t="shared" si="396"/>
        <v>0</v>
      </c>
      <c r="CO303" s="224">
        <f t="shared" si="397"/>
        <v>0</v>
      </c>
      <c r="CP303" s="224">
        <f t="shared" si="398"/>
        <v>0</v>
      </c>
      <c r="CQ303" s="224">
        <f t="shared" si="399"/>
        <v>0</v>
      </c>
      <c r="CR303" s="224" t="str">
        <f t="shared" si="400"/>
        <v/>
      </c>
      <c r="CS303" s="224" t="str">
        <f t="shared" si="401"/>
        <v xml:space="preserve"> </v>
      </c>
      <c r="CT303" s="224" t="str">
        <f t="shared" si="402"/>
        <v/>
      </c>
      <c r="CU303" s="224" t="str">
        <f t="shared" si="403"/>
        <v/>
      </c>
      <c r="CV303" s="224" t="str">
        <f t="shared" si="404"/>
        <v/>
      </c>
      <c r="CW303" s="224" t="str">
        <f t="shared" si="405"/>
        <v/>
      </c>
      <c r="CX303" s="224" t="str">
        <f t="shared" si="406"/>
        <v/>
      </c>
      <c r="CY303" s="224" t="str">
        <f t="shared" si="407"/>
        <v/>
      </c>
      <c r="CZ303" s="224" t="str">
        <f t="shared" si="408"/>
        <v/>
      </c>
      <c r="DA303" s="224" t="str">
        <f t="shared" si="409"/>
        <v/>
      </c>
      <c r="DB303" s="224" t="str">
        <f t="shared" si="410"/>
        <v/>
      </c>
      <c r="DC303" s="224" t="str">
        <f t="shared" si="411"/>
        <v/>
      </c>
      <c r="DD303" s="224" t="str">
        <f t="shared" si="412"/>
        <v/>
      </c>
      <c r="DE303" s="224" t="str">
        <f t="shared" si="413"/>
        <v/>
      </c>
      <c r="DF303" s="224" t="str">
        <f t="shared" si="414"/>
        <v/>
      </c>
      <c r="DG303" s="224" t="str">
        <f t="shared" si="415"/>
        <v/>
      </c>
      <c r="DH303" s="225" t="str">
        <f t="shared" si="416"/>
        <v/>
      </c>
      <c r="DI303" s="224" t="str">
        <f t="shared" si="417"/>
        <v/>
      </c>
      <c r="DJ303" s="224" t="str">
        <f t="shared" si="418"/>
        <v/>
      </c>
      <c r="DK303" s="306">
        <f t="shared" si="419"/>
        <v>0</v>
      </c>
      <c r="DL303" s="306">
        <f t="shared" si="420"/>
        <v>0</v>
      </c>
      <c r="DM303" s="306">
        <f t="shared" si="421"/>
        <v>0</v>
      </c>
      <c r="DN303" s="220"/>
      <c r="DO303" s="224" t="str">
        <f t="shared" si="422"/>
        <v/>
      </c>
      <c r="DP303" s="224" t="str">
        <f t="shared" si="423"/>
        <v/>
      </c>
      <c r="DQ303" s="307"/>
    </row>
    <row r="304" spans="1:121" ht="23.25" customHeight="1" x14ac:dyDescent="0.2">
      <c r="A304" s="249"/>
      <c r="B304" s="264"/>
      <c r="C304" s="230"/>
      <c r="D304" s="325" t="str">
        <f t="shared" ref="D304:D367" si="424">IF(C304="","",C304/12)</f>
        <v/>
      </c>
      <c r="E304" s="265" t="str">
        <f t="shared" ref="E304:E367" si="425">IF(D304&lt;&gt;"",IF(D304&lt;5,"moins de 5",IF(D304&lt;15,"5-15","adulte")),"")</f>
        <v/>
      </c>
      <c r="F304" s="230"/>
      <c r="G304" s="230"/>
      <c r="H304" s="230"/>
      <c r="I304" s="200"/>
      <c r="J304" s="230"/>
      <c r="K304" s="254"/>
      <c r="L304" s="269"/>
      <c r="M304" s="230"/>
      <c r="N304" s="231"/>
      <c r="O304" s="232"/>
      <c r="P304" s="205"/>
      <c r="Q304" s="203"/>
      <c r="R304" s="231"/>
      <c r="S304" s="233"/>
      <c r="T304" s="203"/>
      <c r="U304" s="231"/>
      <c r="V304" s="233"/>
      <c r="W304" s="203"/>
      <c r="X304" s="231"/>
      <c r="Y304" s="233"/>
      <c r="Z304" s="203"/>
      <c r="AA304" s="230"/>
      <c r="AB304" s="231"/>
      <c r="AC304" s="232"/>
      <c r="AD304" s="205"/>
      <c r="AE304" s="203"/>
      <c r="AF304" s="230"/>
      <c r="AG304" s="231"/>
      <c r="AH304" s="232"/>
      <c r="AI304" s="205"/>
      <c r="AJ304" s="203"/>
      <c r="AK304" s="230"/>
      <c r="AL304" s="231"/>
      <c r="AM304" s="232"/>
      <c r="AN304" s="205"/>
      <c r="AO304" s="203"/>
      <c r="AP304" s="230"/>
      <c r="AQ304" s="231"/>
      <c r="AR304" s="232"/>
      <c r="AS304" s="205"/>
      <c r="AT304" s="203"/>
      <c r="AU304" s="230"/>
      <c r="AV304" s="231"/>
      <c r="AW304" s="232"/>
      <c r="AX304" s="205"/>
      <c r="AY304" s="203"/>
      <c r="AZ304" s="230"/>
      <c r="BA304" s="231"/>
      <c r="BB304" s="232"/>
      <c r="BC304" s="205"/>
      <c r="BD304" s="199"/>
      <c r="BE304" s="230"/>
      <c r="BF304" s="230"/>
      <c r="BG304" s="231"/>
      <c r="BH304" s="232"/>
      <c r="BI304" s="205"/>
      <c r="BJ304" s="229"/>
      <c r="BK304" s="234"/>
      <c r="BL304" s="207">
        <f t="shared" ref="BL304:BL367" si="426">IF(AND(Q304="O",S304&gt;0),1,0)</f>
        <v>0</v>
      </c>
      <c r="BM304" s="208">
        <f t="shared" ref="BM304:BM367" si="427">IF(O304&lt;&gt;"",IF(V304&gt;O304,1,0),0)</f>
        <v>0</v>
      </c>
      <c r="BN304" s="208">
        <f t="shared" ref="BN304:BN367" si="428">IF(AND(T304="O",V304&gt;0),1,0)</f>
        <v>0</v>
      </c>
      <c r="BO304" s="208">
        <f t="shared" ref="BO304:BO367" si="429">IF(O304&lt;&gt;"",IF(Y304&gt;=(0.25*O304),1,0),0)</f>
        <v>0</v>
      </c>
      <c r="BP304" s="208">
        <f t="shared" ref="BP304:BP367" si="430">IF((Y304&gt;0),IF( (X304&gt;=37.5),1,0),0)</f>
        <v>0</v>
      </c>
      <c r="BQ304" s="208">
        <f t="shared" ref="BQ304:BQ367" si="431">IF(AND(W304="O",Y304&gt;0),1,0)</f>
        <v>0</v>
      </c>
      <c r="BR304" s="209">
        <f t="shared" ref="BR304:BR367" si="432">IF(ROUNDUP((BQ304+BP304+BO304+BN304+BM304+BL304)/6,0)=1,1,0)</f>
        <v>0</v>
      </c>
      <c r="BS304" s="209">
        <f t="shared" ref="BS304:BS367" si="433">IF(AND(OR(BD304="Jour4",BD304="Jour5",BD304="Jour6"),BH304&gt;0),IF(OR(BE304="O",BF304="O",BG304&gt;=37.5),1,0),0)</f>
        <v>0</v>
      </c>
      <c r="BT304" s="208">
        <f t="shared" ref="BT304:BT367" si="434">IF((AC304&gt;0),IF(OR(Z304="O",AA304="O",AB304&gt;=37.5),1,0),0)</f>
        <v>0</v>
      </c>
      <c r="BU304" s="208">
        <f t="shared" ref="BU304:BU367" si="435">IF(AND(OR(BD304="Jour8",BD304="Jour9",BD304="Jour10",BD304="Jour11",BD304="Jour12",BD304="Jour13"),BH304&gt;0),IF(OR(BE304="O",BF304="O",BG304&gt;=37.5),1,0),0)</f>
        <v>0</v>
      </c>
      <c r="BV304" s="208">
        <f t="shared" ref="BV304:BV367" si="436">IF((AH304&gt;0),IF(OR(AE304="O",AF304="O",AG304&gt;=37.5),1,0),0)</f>
        <v>0</v>
      </c>
      <c r="BW304" s="208">
        <f t="shared" ref="BW304:BW367" si="437">IF(AND(OR(BD304="Jour15",BD304="Jour16",BD304="Jour17",BD304="Jour18",BD304="Jour19",BD304="Jour20"),BH304&gt;0),IF(OR(BE304="O",BF304="O",BG304&gt;=37.5),1,0),0)</f>
        <v>0</v>
      </c>
      <c r="BX304" s="208">
        <f t="shared" ref="BX304:BX367" si="438">IF((AM304&gt;0),IF(OR(AJ304="O",AK304="O",AL304&gt;=37.5),1,0),0)</f>
        <v>0</v>
      </c>
      <c r="BY304" s="208">
        <f t="shared" ref="BY304:BY367" si="439">IF(AND(OR(BD304="Jour22",BD304="Jour23",BD304="Jour24",BD304="Jour25",BD304="Jour26",BD304="Jour27"),BH304&gt;0),IF(OR(BE304="O",BF304="O",BG304&gt;=37.5),1,0),0)</f>
        <v>0</v>
      </c>
      <c r="BZ304" s="208">
        <f t="shared" ref="BZ304:BZ367" si="440">IF((AR304&gt;0),IF(OR(AO304="O",AP304="O",AQ304&gt;=37.5),1,0),0)</f>
        <v>0</v>
      </c>
      <c r="CA304" s="208">
        <f t="shared" ref="CA304:CA367" si="441">IF(AND(OR(BD304="Jour29",BD304="Jour30",BD304="Jour31",BD304="Jour32",BD304="Jour33",BD304="Jour34"),BH304&gt;0),IF(OR(BE304="O",BF304="O",BG304&gt;=37.5),1,0),0)</f>
        <v>0</v>
      </c>
      <c r="CB304" s="208">
        <f t="shared" ref="CB304:CB367" si="442">IF((AW304&gt;0),IF(OR(AT304="O",AU304="O",AV304&gt;=37.5),1,0),0)</f>
        <v>0</v>
      </c>
      <c r="CC304" s="208">
        <f t="shared" ref="CC304:CC367" si="443">IF(AND(OR(BD304="Jour36",BD304="Jour37",BD304="Jour38",BD304="Jour39",BD304="Jour40",BD304="Jour41"),BH304&gt;0),IF(OR(BE304="O",BF304="O",BG304&gt;=37.5),1,0),0)</f>
        <v>0</v>
      </c>
      <c r="CD304" s="208">
        <f t="shared" ref="CD304:CD367" si="444">IF((BB304&gt;0),IF(OR(AY304="O",AZ304="O",BA304&gt;=37.5),1,0),0)</f>
        <v>0</v>
      </c>
      <c r="CE304" s="209">
        <f t="shared" ref="CE304:CE367" si="445">IF(BR304=0,ROUNDUP((BS304+BT304+BU304+BV304+BW304+BX304+BY304+BZ304+CA304+CB304+CC304+CD304)/12,0),0)</f>
        <v>0</v>
      </c>
      <c r="CF304" s="209">
        <f t="shared" ref="CF304:CF367" si="446">IF((AC304&gt;0),IF((AB304&lt;37.5),1,0),0)</f>
        <v>0</v>
      </c>
      <c r="CG304" s="209">
        <f t="shared" ref="CG304:CG367" si="447">IF(AND(OR(BD304="Jour8",BD304="Jour9",BD304="Jour10",BD304="Jour11",BD304="Jour12",BD304="Jour13"),BH304&gt;0),IF((BG304&lt;37.5),1,0),0)</f>
        <v>0</v>
      </c>
      <c r="CH304" s="209">
        <f t="shared" ref="CH304:CH367" si="448">IF((AH304&gt;0),IF((AG304&lt;37.5),1,0),0)</f>
        <v>0</v>
      </c>
      <c r="CI304" s="209">
        <f t="shared" ref="CI304:CI367" si="449">IF(AND(OR(BD304="Jour15",BD304="Jour16",BD304="Jour17",BD304="Jour18",BD304="Jour19",BD304="Jour20"),BH304&gt;0),IF((BG304&lt;37.5),1,0),0)</f>
        <v>0</v>
      </c>
      <c r="CJ304" s="209">
        <f t="shared" ref="CJ304:CJ367" si="450">IF((AM304&gt;0),IF((AL304&lt;37.5),1,0),0)</f>
        <v>0</v>
      </c>
      <c r="CK304" s="209">
        <f t="shared" ref="CK304:CK367" si="451">IF(AND(OR(BD304="Jour22",BD304="Jour23",BD304="Jour24",BD304="Jour25",BD304="Jour26",BD304="Jour27"),BH304&gt;0),IF((BG304&lt;37.5),1,0),0)</f>
        <v>0</v>
      </c>
      <c r="CL304" s="209">
        <f t="shared" ref="CL304:CL367" si="452">IF((AR304&gt;0),IF( (AQ304&lt;37.5),1,0),0)</f>
        <v>0</v>
      </c>
      <c r="CM304" s="209">
        <f t="shared" ref="CM304:CM367" si="453">IF(AND(OR(BD304="Jour29",BD304="Jour303",BD304="Jour31",BD304="Jour32",BD304="Jour33",BD304="Jour34"),BH304&gt;0),IF((BG304&lt;37.5),1,0),0)</f>
        <v>0</v>
      </c>
      <c r="CN304" s="209">
        <f t="shared" ref="CN304:CN367" si="454">IF((AW304&gt;0),IF( (AV304&lt;37.5),1,0),0)</f>
        <v>0</v>
      </c>
      <c r="CO304" s="209">
        <f t="shared" ref="CO304:CO367" si="455">IF(AND(OR(BD304="Jour36",BD304="Jour37",BD304="Jour38",BD304="Jour39",BD304="Jour40",BD304="Jour41"),BH304&gt;0),IF((BG304&lt;37.5),1,0),0)</f>
        <v>0</v>
      </c>
      <c r="CP304" s="209">
        <f t="shared" ref="CP304:CP367" si="456">IF((BB304&gt;0),IF( (BA304&lt;37.5),1,0),0)</f>
        <v>0</v>
      </c>
      <c r="CQ304" s="209">
        <f t="shared" ref="CQ304:CQ367" si="457">IF(BR304=0,ROUNDUP((CF304+CG304+CH304+CI304+CJ304+CK304+CL304+CM304+CN304+CO304+CP304)/11,0),0)</f>
        <v>0</v>
      </c>
      <c r="CR304" s="209" t="str">
        <f t="shared" ref="CR304:CR367" si="458">IF(BB304&lt;&gt;"",IF(BJ304="",IF(BK304="",1-((BR304+CE304+CQ304)),0),0),"")</f>
        <v/>
      </c>
      <c r="CS304" s="209" t="str">
        <f t="shared" ref="CS304:CS367" si="459">IF(BL304&gt;0,"Jour1",IF(OR(BM304&gt;0,BN304&gt;0),"Jour2",IF(OR(BO304&gt;0,BP304&gt;0,BQ304&gt;0),"Jour3",IF(AND(BS304&gt;0,BD304="Jour4"),"Jour4",IF(AND(BS304&gt;0,BD304="Jour5"),"Jour5",IF(AND(BS304&gt;0,BD304="Jour6"),"Jour6",IF(OR(BT304&gt;0,CF304&gt;0),"Jour7"," ")))))))</f>
        <v xml:space="preserve"> </v>
      </c>
      <c r="CT304" s="209" t="str">
        <f t="shared" ref="CT304:CT367" si="460">IF(AND(OR(BU304&gt;0,CG304&gt;0),BD304="Jour8"),"Jour8",IF(AND(OR(BU304&gt;0,CG304&gt;0),BD304="Jour9"),"Jour9",IF(AND(OR(BU304&gt;0,CG304&gt;0),BD304="Jour10"),"Jour10",IF(AND(OR(BU304&gt;0,CG304&gt;0),BD304="Jour11"),"Jour11",IF(AND(OR(BU304&gt;0,CG304&gt;0),BD304="Jour12"),"Jour12",IF(AND(OR(BU304&gt;0,CG304&gt;0),BD304="Jour13"),"Jour13",IF(OR(BV304&gt;0,CH304&gt;0),"Jour14","")))))))</f>
        <v/>
      </c>
      <c r="CU304" s="209" t="str">
        <f t="shared" ref="CU304:CU367" si="461">IF(AND(OR(BW304&gt;0,CI304&gt;0),BD304="Jour15"),"Jour15",IF(AND(OR(BW304&gt;0,CI304&gt;0),BD304="Jour16"),"Jour16",IF(AND(OR(BW304&gt;0,CI304&gt;0),BD304="Jour17"),"Jour17",IF(AND(OR(BW304&gt;0,CI304&gt;0),BD304="Jour18"),"Jour18",IF(AND(OR(BW304&gt;0,CI304&gt;0),BD304="Jour19"),"Jour19",IF(AND(OR(BW304&gt;0,CI304&gt;0),BD304="Jour20"),"Jour20",IF(OR(BX304&gt;0,CJ304&gt;0),"Jour21","")))))))</f>
        <v/>
      </c>
      <c r="CV304" s="209" t="str">
        <f t="shared" ref="CV304:CV367" si="462">IF(AND(OR(BY304&gt;0,CK304&gt;0),BD304="Jour22"),"Jour22",IF(AND(OR(BY304&gt;0,CK304&gt;0),BD304="Jour23"),"Jour23",IF(AND(OR(BY304&gt;0,CK304&gt;0),BD304="Jour24"),"Jour24",IF(AND(OR(BY304&gt;0,CK304&gt;0),BD304="Jour25"),"Jour25",IF(AND(OR(BY304&gt;0,CK304&gt;0),BD304="Jour26"),"Jour26",IF(AND(OR(BY304&gt;0,CK304&gt;0),BD304="Jour27"),"Jour27",IF(OR(BZ304&gt;0,CL304&gt;0),"Jour28","")))))))</f>
        <v/>
      </c>
      <c r="CW304" s="209" t="str">
        <f t="shared" ref="CW304:CW367" si="463">IF(AND(OR(CA313&gt;0,CM304&gt;0),BD304="Jour29"),"Jour29",IF(AND(OR(CA304&gt;0,CM304&gt;0),BD304="Jour30"),"Jour30",IF(AND(OR(CA304&gt;0,CM304&gt;0),BD304="Jour31"),"Jour31",IF(AND(OR(CA304&gt;0,CM304&gt;0),BD304="Jour32"),"Jour32",IF(AND(OR(CA304&gt;0,CM304&gt;0),BD304="Jour33"),"Jour33",IF(AND(OR(CA304&gt;0,CM304&gt;0),BD304="Jour34"),"Jour34",IF(OR(CB304&gt;0,CN304&gt;0),"Jour35","")))))))</f>
        <v/>
      </c>
      <c r="CX304" s="209" t="str">
        <f t="shared" ref="CX304:CX367" si="464">IF(AND(OR(CC304&gt;0,CO304&gt;0),BD304="Jour36"),"Jour36",IF(AND(OR(CC304&gt;0,CO304&gt;0),BD304="Jour37"),"Jour37",IF(AND(OR(CC304&gt;0,CO304&gt;0),BD304="Jour38"),"Jour38",IF(AND(OR(CC304&gt;0,CO304&gt;0),BD304="Jour39"),"Jour39",IF(AND(OR(CC304&gt;0,CO304&gt;0),BD304="Jour40"),"Jour40",IF(AND(OR(CC304&gt;0,CO304&gt;0),BD304="Jour41"),"Jour41",IF(OR(CD304&gt;0,CP304&gt;0),"Jour42","")))))))</f>
        <v/>
      </c>
      <c r="CY304" s="209" t="str">
        <f t="shared" ref="CY304:CY367" si="465">IF(CS304&lt;&gt;" ",CS304,IF(CT304&lt;&gt;"",CT304,IF(CU304&lt;&gt;"",CU304,IF(CV304&lt;&gt;"",CV304,IF(CW304&lt;&gt;"",CW304,IF(CX304&lt;&gt;"",CX304,""))))))</f>
        <v/>
      </c>
      <c r="CZ304" s="209" t="str">
        <f t="shared" ref="CZ304:CZ367" si="466">IF(CR304=1,"Jour42","")</f>
        <v/>
      </c>
      <c r="DA304" s="209" t="str">
        <f t="shared" ref="DA304:DA367" si="467">IF((BJ304&lt;&gt;""),BJ304,IF(BK304&lt;&gt;"",BK304,""))</f>
        <v/>
      </c>
      <c r="DB304" s="209" t="str">
        <f t="shared" ref="DB304:DB367" si="468">IF(OR(DO304="ETP",DO304="ECT",DO304="EPT"),DP304,"")</f>
        <v/>
      </c>
      <c r="DC304" s="209" t="str">
        <f t="shared" ref="DC304:DC367" si="469">IF((BJ304&lt;&gt;""),BJ304,IF(BK304&lt;&gt;"",BK304,IF(DO304="RET",DP304,"")))</f>
        <v/>
      </c>
      <c r="DD304" s="209" t="str">
        <f t="shared" ref="DD304:DD367" si="470">IF(Y304&gt;0,1,"")</f>
        <v/>
      </c>
      <c r="DE304" s="209" t="str">
        <f t="shared" ref="DE304:DE367" si="471">IF(Y304&lt;&gt;"",1,"")</f>
        <v/>
      </c>
      <c r="DF304" s="209" t="str">
        <f t="shared" ref="DF304:DF367" si="472">IF(F304="m",1,"")</f>
        <v/>
      </c>
      <c r="DG304" s="209" t="str">
        <f t="shared" ref="DG304:DG367" si="473">IF(F304="F",1,"")</f>
        <v/>
      </c>
      <c r="DH304" s="210" t="str">
        <f t="shared" ref="DH304:DH367" si="474">D304</f>
        <v/>
      </c>
      <c r="DI304" s="272" t="str">
        <f t="shared" ref="DI304:DI367" si="475">IF(BR304=1,"ETP",IF(CE304=1,"ECT",IF(CQ304=1,"EPT",IF(CR304=1,"RCPA",IF(BJ304&lt;&gt;"","PDV",IF(BK304&lt;&gt;"","RET",""))))))</f>
        <v/>
      </c>
      <c r="DJ304" s="272" t="str">
        <f t="shared" ref="DJ304:DJ367" si="476">IF(CY304&lt;&gt;"",CY304,IF(CZ304&lt;&gt;"",CZ304,IF(DA304&lt;&gt;"",DA304,"")))</f>
        <v/>
      </c>
      <c r="DK304" s="200">
        <f t="shared" ref="DK304:DK367" si="477">IF(CY304&lt;&gt;"",CY304,0)</f>
        <v>0</v>
      </c>
      <c r="DL304" s="200">
        <f t="shared" ref="DL304:DL367" si="478">IF(CZ304&lt;&gt;"",CZ304,0)</f>
        <v>0</v>
      </c>
      <c r="DM304" s="200">
        <f t="shared" ref="DM304:DM367" si="479">IF(DA304&lt;&gt;"", DA304,0)</f>
        <v>0</v>
      </c>
      <c r="DN304" s="200"/>
      <c r="DO304" s="272" t="str">
        <f t="shared" ref="DO304:DO367" si="480">IF(OR(DI304="RCPA",DI304="ETP",DI304="PDV",DI304="RET"),DI304,IF(AND(DI304="ECT",OR(DJ304="Jour4",DJ304="Jour5",DJ304="Jour6")),DI304,IF(AND(OR(DI304="ECT",DI304="EPT"),OR(DN304="Pf réinfection",DN304="autre espèce",DN304="mixte with Pf réinfection")),"RET",IF(AND(OR(DI304="ECT",DI304="EPT"),OR(DN304="Pf recrudescence",DN304="mixte with Pf recrudescence")),DI304,IF(AND(OR(DI304="ECT",DI304="EPT"),OR(DN304="",DN304="inconnu")),"","")))))</f>
        <v/>
      </c>
      <c r="DP304" s="272" t="str">
        <f t="shared" ref="DP304:DP367" si="481">IF((DO304&lt;&gt;""),DJ304,IF(DO304="","",""))</f>
        <v/>
      </c>
      <c r="DQ304" s="308"/>
    </row>
    <row r="305" spans="1:121" ht="23.25" customHeight="1" x14ac:dyDescent="0.2">
      <c r="A305" s="248"/>
      <c r="B305" s="263"/>
      <c r="C305" s="214"/>
      <c r="D305" s="324" t="str">
        <f t="shared" si="424"/>
        <v/>
      </c>
      <c r="E305" s="150" t="str">
        <f t="shared" si="425"/>
        <v/>
      </c>
      <c r="F305" s="214"/>
      <c r="G305" s="214"/>
      <c r="H305" s="214"/>
      <c r="I305" s="220"/>
      <c r="J305" s="214"/>
      <c r="K305" s="255"/>
      <c r="L305" s="268"/>
      <c r="M305" s="214"/>
      <c r="N305" s="215"/>
      <c r="O305" s="218"/>
      <c r="P305" s="216"/>
      <c r="Q305" s="217"/>
      <c r="R305" s="215"/>
      <c r="S305" s="219"/>
      <c r="T305" s="217"/>
      <c r="U305" s="215"/>
      <c r="V305" s="219"/>
      <c r="W305" s="217"/>
      <c r="X305" s="215"/>
      <c r="Y305" s="219"/>
      <c r="Z305" s="217"/>
      <c r="AA305" s="214"/>
      <c r="AB305" s="215"/>
      <c r="AC305" s="218"/>
      <c r="AD305" s="216"/>
      <c r="AE305" s="217"/>
      <c r="AF305" s="214"/>
      <c r="AG305" s="215"/>
      <c r="AH305" s="218"/>
      <c r="AI305" s="216"/>
      <c r="AJ305" s="217"/>
      <c r="AK305" s="214"/>
      <c r="AL305" s="215"/>
      <c r="AM305" s="218"/>
      <c r="AN305" s="216"/>
      <c r="AO305" s="217"/>
      <c r="AP305" s="214"/>
      <c r="AQ305" s="215"/>
      <c r="AR305" s="218"/>
      <c r="AS305" s="216"/>
      <c r="AT305" s="217"/>
      <c r="AU305" s="214"/>
      <c r="AV305" s="215"/>
      <c r="AW305" s="218"/>
      <c r="AX305" s="216"/>
      <c r="AY305" s="217"/>
      <c r="AZ305" s="214"/>
      <c r="BA305" s="215"/>
      <c r="BB305" s="218"/>
      <c r="BC305" s="216"/>
      <c r="BD305" s="213"/>
      <c r="BE305" s="214"/>
      <c r="BF305" s="214"/>
      <c r="BG305" s="215"/>
      <c r="BH305" s="218"/>
      <c r="BI305" s="216"/>
      <c r="BJ305" s="213"/>
      <c r="BK305" s="221"/>
      <c r="BL305" s="222">
        <f t="shared" si="426"/>
        <v>0</v>
      </c>
      <c r="BM305" s="223">
        <f t="shared" si="427"/>
        <v>0</v>
      </c>
      <c r="BN305" s="223">
        <f t="shared" si="428"/>
        <v>0</v>
      </c>
      <c r="BO305" s="223">
        <f t="shared" si="429"/>
        <v>0</v>
      </c>
      <c r="BP305" s="223">
        <f t="shared" si="430"/>
        <v>0</v>
      </c>
      <c r="BQ305" s="223">
        <f t="shared" si="431"/>
        <v>0</v>
      </c>
      <c r="BR305" s="224">
        <f t="shared" si="432"/>
        <v>0</v>
      </c>
      <c r="BS305" s="224">
        <f t="shared" si="433"/>
        <v>0</v>
      </c>
      <c r="BT305" s="223">
        <f t="shared" si="434"/>
        <v>0</v>
      </c>
      <c r="BU305" s="223">
        <f t="shared" si="435"/>
        <v>0</v>
      </c>
      <c r="BV305" s="223">
        <f t="shared" si="436"/>
        <v>0</v>
      </c>
      <c r="BW305" s="223">
        <f t="shared" si="437"/>
        <v>0</v>
      </c>
      <c r="BX305" s="223">
        <f t="shared" si="438"/>
        <v>0</v>
      </c>
      <c r="BY305" s="223">
        <f t="shared" si="439"/>
        <v>0</v>
      </c>
      <c r="BZ305" s="223">
        <f t="shared" si="440"/>
        <v>0</v>
      </c>
      <c r="CA305" s="223">
        <f t="shared" si="441"/>
        <v>0</v>
      </c>
      <c r="CB305" s="208">
        <f t="shared" si="442"/>
        <v>0</v>
      </c>
      <c r="CC305" s="223">
        <f t="shared" si="443"/>
        <v>0</v>
      </c>
      <c r="CD305" s="223">
        <f t="shared" si="444"/>
        <v>0</v>
      </c>
      <c r="CE305" s="224">
        <f t="shared" si="445"/>
        <v>0</v>
      </c>
      <c r="CF305" s="224">
        <f t="shared" si="446"/>
        <v>0</v>
      </c>
      <c r="CG305" s="224">
        <f t="shared" si="447"/>
        <v>0</v>
      </c>
      <c r="CH305" s="224">
        <f t="shared" si="448"/>
        <v>0</v>
      </c>
      <c r="CI305" s="224">
        <f t="shared" si="449"/>
        <v>0</v>
      </c>
      <c r="CJ305" s="224">
        <f t="shared" si="450"/>
        <v>0</v>
      </c>
      <c r="CK305" s="224">
        <f t="shared" si="451"/>
        <v>0</v>
      </c>
      <c r="CL305" s="224">
        <f t="shared" si="452"/>
        <v>0</v>
      </c>
      <c r="CM305" s="224">
        <f t="shared" si="453"/>
        <v>0</v>
      </c>
      <c r="CN305" s="224">
        <f t="shared" si="454"/>
        <v>0</v>
      </c>
      <c r="CO305" s="224">
        <f t="shared" si="455"/>
        <v>0</v>
      </c>
      <c r="CP305" s="224">
        <f t="shared" si="456"/>
        <v>0</v>
      </c>
      <c r="CQ305" s="224">
        <f t="shared" si="457"/>
        <v>0</v>
      </c>
      <c r="CR305" s="224" t="str">
        <f t="shared" si="458"/>
        <v/>
      </c>
      <c r="CS305" s="224" t="str">
        <f t="shared" si="459"/>
        <v xml:space="preserve"> </v>
      </c>
      <c r="CT305" s="224" t="str">
        <f t="shared" si="460"/>
        <v/>
      </c>
      <c r="CU305" s="224" t="str">
        <f t="shared" si="461"/>
        <v/>
      </c>
      <c r="CV305" s="224" t="str">
        <f t="shared" si="462"/>
        <v/>
      </c>
      <c r="CW305" s="224" t="str">
        <f t="shared" si="463"/>
        <v/>
      </c>
      <c r="CX305" s="224" t="str">
        <f t="shared" si="464"/>
        <v/>
      </c>
      <c r="CY305" s="224" t="str">
        <f t="shared" si="465"/>
        <v/>
      </c>
      <c r="CZ305" s="224" t="str">
        <f t="shared" si="466"/>
        <v/>
      </c>
      <c r="DA305" s="224" t="str">
        <f t="shared" si="467"/>
        <v/>
      </c>
      <c r="DB305" s="224" t="str">
        <f t="shared" si="468"/>
        <v/>
      </c>
      <c r="DC305" s="224" t="str">
        <f t="shared" si="469"/>
        <v/>
      </c>
      <c r="DD305" s="224" t="str">
        <f t="shared" si="470"/>
        <v/>
      </c>
      <c r="DE305" s="224" t="str">
        <f t="shared" si="471"/>
        <v/>
      </c>
      <c r="DF305" s="224" t="str">
        <f t="shared" si="472"/>
        <v/>
      </c>
      <c r="DG305" s="224" t="str">
        <f t="shared" si="473"/>
        <v/>
      </c>
      <c r="DH305" s="225" t="str">
        <f t="shared" si="474"/>
        <v/>
      </c>
      <c r="DI305" s="224" t="str">
        <f t="shared" si="475"/>
        <v/>
      </c>
      <c r="DJ305" s="224" t="str">
        <f t="shared" si="476"/>
        <v/>
      </c>
      <c r="DK305" s="306">
        <f t="shared" si="477"/>
        <v>0</v>
      </c>
      <c r="DL305" s="306">
        <f t="shared" si="478"/>
        <v>0</v>
      </c>
      <c r="DM305" s="306">
        <f t="shared" si="479"/>
        <v>0</v>
      </c>
      <c r="DN305" s="220"/>
      <c r="DO305" s="224" t="str">
        <f t="shared" si="480"/>
        <v/>
      </c>
      <c r="DP305" s="224" t="str">
        <f t="shared" si="481"/>
        <v/>
      </c>
      <c r="DQ305" s="307"/>
    </row>
    <row r="306" spans="1:121" ht="23.25" customHeight="1" x14ac:dyDescent="0.2">
      <c r="A306" s="249"/>
      <c r="B306" s="264"/>
      <c r="C306" s="230"/>
      <c r="D306" s="325" t="str">
        <f t="shared" si="424"/>
        <v/>
      </c>
      <c r="E306" s="265" t="str">
        <f t="shared" si="425"/>
        <v/>
      </c>
      <c r="F306" s="230"/>
      <c r="G306" s="230"/>
      <c r="H306" s="230"/>
      <c r="I306" s="200"/>
      <c r="J306" s="230"/>
      <c r="K306" s="254"/>
      <c r="L306" s="269"/>
      <c r="M306" s="230"/>
      <c r="N306" s="231"/>
      <c r="O306" s="232"/>
      <c r="P306" s="205"/>
      <c r="Q306" s="203"/>
      <c r="R306" s="231"/>
      <c r="S306" s="233"/>
      <c r="T306" s="203"/>
      <c r="U306" s="231"/>
      <c r="V306" s="233"/>
      <c r="W306" s="203"/>
      <c r="X306" s="231"/>
      <c r="Y306" s="233"/>
      <c r="Z306" s="203"/>
      <c r="AA306" s="230"/>
      <c r="AB306" s="231"/>
      <c r="AC306" s="232"/>
      <c r="AD306" s="205"/>
      <c r="AE306" s="203"/>
      <c r="AF306" s="230"/>
      <c r="AG306" s="231"/>
      <c r="AH306" s="232"/>
      <c r="AI306" s="205"/>
      <c r="AJ306" s="203"/>
      <c r="AK306" s="230"/>
      <c r="AL306" s="231"/>
      <c r="AM306" s="232"/>
      <c r="AN306" s="205"/>
      <c r="AO306" s="203"/>
      <c r="AP306" s="230"/>
      <c r="AQ306" s="231"/>
      <c r="AR306" s="232"/>
      <c r="AS306" s="205"/>
      <c r="AT306" s="203"/>
      <c r="AU306" s="230"/>
      <c r="AV306" s="231"/>
      <c r="AW306" s="232"/>
      <c r="AX306" s="205"/>
      <c r="AY306" s="203"/>
      <c r="AZ306" s="230"/>
      <c r="BA306" s="231"/>
      <c r="BB306" s="232"/>
      <c r="BC306" s="205"/>
      <c r="BD306" s="199"/>
      <c r="BE306" s="230"/>
      <c r="BF306" s="230"/>
      <c r="BG306" s="231"/>
      <c r="BH306" s="232"/>
      <c r="BI306" s="205"/>
      <c r="BJ306" s="229"/>
      <c r="BK306" s="234"/>
      <c r="BL306" s="207">
        <f t="shared" si="426"/>
        <v>0</v>
      </c>
      <c r="BM306" s="208">
        <f t="shared" si="427"/>
        <v>0</v>
      </c>
      <c r="BN306" s="208">
        <f t="shared" si="428"/>
        <v>0</v>
      </c>
      <c r="BO306" s="208">
        <f t="shared" si="429"/>
        <v>0</v>
      </c>
      <c r="BP306" s="208">
        <f t="shared" si="430"/>
        <v>0</v>
      </c>
      <c r="BQ306" s="208">
        <f t="shared" si="431"/>
        <v>0</v>
      </c>
      <c r="BR306" s="209">
        <f t="shared" si="432"/>
        <v>0</v>
      </c>
      <c r="BS306" s="209">
        <f t="shared" si="433"/>
        <v>0</v>
      </c>
      <c r="BT306" s="208">
        <f t="shared" si="434"/>
        <v>0</v>
      </c>
      <c r="BU306" s="208">
        <f t="shared" si="435"/>
        <v>0</v>
      </c>
      <c r="BV306" s="208">
        <f t="shared" si="436"/>
        <v>0</v>
      </c>
      <c r="BW306" s="208">
        <f t="shared" si="437"/>
        <v>0</v>
      </c>
      <c r="BX306" s="208">
        <f t="shared" si="438"/>
        <v>0</v>
      </c>
      <c r="BY306" s="208">
        <f t="shared" si="439"/>
        <v>0</v>
      </c>
      <c r="BZ306" s="208">
        <f t="shared" si="440"/>
        <v>0</v>
      </c>
      <c r="CA306" s="208">
        <f t="shared" si="441"/>
        <v>0</v>
      </c>
      <c r="CB306" s="208">
        <f t="shared" si="442"/>
        <v>0</v>
      </c>
      <c r="CC306" s="208">
        <f t="shared" si="443"/>
        <v>0</v>
      </c>
      <c r="CD306" s="208">
        <f t="shared" si="444"/>
        <v>0</v>
      </c>
      <c r="CE306" s="209">
        <f t="shared" si="445"/>
        <v>0</v>
      </c>
      <c r="CF306" s="209">
        <f t="shared" si="446"/>
        <v>0</v>
      </c>
      <c r="CG306" s="209">
        <f t="shared" si="447"/>
        <v>0</v>
      </c>
      <c r="CH306" s="209">
        <f t="shared" si="448"/>
        <v>0</v>
      </c>
      <c r="CI306" s="209">
        <f t="shared" si="449"/>
        <v>0</v>
      </c>
      <c r="CJ306" s="209">
        <f t="shared" si="450"/>
        <v>0</v>
      </c>
      <c r="CK306" s="209">
        <f t="shared" si="451"/>
        <v>0</v>
      </c>
      <c r="CL306" s="209">
        <f t="shared" si="452"/>
        <v>0</v>
      </c>
      <c r="CM306" s="209">
        <f t="shared" si="453"/>
        <v>0</v>
      </c>
      <c r="CN306" s="209">
        <f t="shared" si="454"/>
        <v>0</v>
      </c>
      <c r="CO306" s="209">
        <f t="shared" si="455"/>
        <v>0</v>
      </c>
      <c r="CP306" s="209">
        <f t="shared" si="456"/>
        <v>0</v>
      </c>
      <c r="CQ306" s="209">
        <f t="shared" si="457"/>
        <v>0</v>
      </c>
      <c r="CR306" s="209" t="str">
        <f t="shared" si="458"/>
        <v/>
      </c>
      <c r="CS306" s="209" t="str">
        <f t="shared" si="459"/>
        <v xml:space="preserve"> </v>
      </c>
      <c r="CT306" s="209" t="str">
        <f t="shared" si="460"/>
        <v/>
      </c>
      <c r="CU306" s="209" t="str">
        <f t="shared" si="461"/>
        <v/>
      </c>
      <c r="CV306" s="209" t="str">
        <f t="shared" si="462"/>
        <v/>
      </c>
      <c r="CW306" s="209" t="str">
        <f t="shared" si="463"/>
        <v/>
      </c>
      <c r="CX306" s="209" t="str">
        <f t="shared" si="464"/>
        <v/>
      </c>
      <c r="CY306" s="209" t="str">
        <f t="shared" si="465"/>
        <v/>
      </c>
      <c r="CZ306" s="209" t="str">
        <f t="shared" si="466"/>
        <v/>
      </c>
      <c r="DA306" s="209" t="str">
        <f t="shared" si="467"/>
        <v/>
      </c>
      <c r="DB306" s="209" t="str">
        <f t="shared" si="468"/>
        <v/>
      </c>
      <c r="DC306" s="209" t="str">
        <f t="shared" si="469"/>
        <v/>
      </c>
      <c r="DD306" s="209" t="str">
        <f t="shared" si="470"/>
        <v/>
      </c>
      <c r="DE306" s="209" t="str">
        <f t="shared" si="471"/>
        <v/>
      </c>
      <c r="DF306" s="209" t="str">
        <f t="shared" si="472"/>
        <v/>
      </c>
      <c r="DG306" s="209" t="str">
        <f t="shared" si="473"/>
        <v/>
      </c>
      <c r="DH306" s="210" t="str">
        <f t="shared" si="474"/>
        <v/>
      </c>
      <c r="DI306" s="272" t="str">
        <f t="shared" si="475"/>
        <v/>
      </c>
      <c r="DJ306" s="272" t="str">
        <f t="shared" si="476"/>
        <v/>
      </c>
      <c r="DK306" s="200">
        <f t="shared" si="477"/>
        <v>0</v>
      </c>
      <c r="DL306" s="200">
        <f t="shared" si="478"/>
        <v>0</v>
      </c>
      <c r="DM306" s="200">
        <f t="shared" si="479"/>
        <v>0</v>
      </c>
      <c r="DN306" s="200"/>
      <c r="DO306" s="272" t="str">
        <f t="shared" si="480"/>
        <v/>
      </c>
      <c r="DP306" s="272" t="str">
        <f t="shared" si="481"/>
        <v/>
      </c>
      <c r="DQ306" s="308"/>
    </row>
    <row r="307" spans="1:121" ht="23.25" customHeight="1" x14ac:dyDescent="0.2">
      <c r="A307" s="248"/>
      <c r="B307" s="263"/>
      <c r="C307" s="214"/>
      <c r="D307" s="324" t="str">
        <f t="shared" si="424"/>
        <v/>
      </c>
      <c r="E307" s="150" t="str">
        <f t="shared" si="425"/>
        <v/>
      </c>
      <c r="F307" s="214"/>
      <c r="G307" s="214"/>
      <c r="H307" s="214"/>
      <c r="I307" s="220"/>
      <c r="J307" s="214"/>
      <c r="K307" s="255"/>
      <c r="L307" s="268"/>
      <c r="M307" s="214"/>
      <c r="N307" s="215"/>
      <c r="O307" s="218"/>
      <c r="P307" s="216"/>
      <c r="Q307" s="217"/>
      <c r="R307" s="215"/>
      <c r="S307" s="219"/>
      <c r="T307" s="217"/>
      <c r="U307" s="215"/>
      <c r="V307" s="219"/>
      <c r="W307" s="217"/>
      <c r="X307" s="215"/>
      <c r="Y307" s="219"/>
      <c r="Z307" s="217"/>
      <c r="AA307" s="214"/>
      <c r="AB307" s="215"/>
      <c r="AC307" s="218"/>
      <c r="AD307" s="216"/>
      <c r="AE307" s="217"/>
      <c r="AF307" s="214"/>
      <c r="AG307" s="215"/>
      <c r="AH307" s="218"/>
      <c r="AI307" s="216"/>
      <c r="AJ307" s="217"/>
      <c r="AK307" s="214"/>
      <c r="AL307" s="215"/>
      <c r="AM307" s="218"/>
      <c r="AN307" s="216"/>
      <c r="AO307" s="217"/>
      <c r="AP307" s="214"/>
      <c r="AQ307" s="215"/>
      <c r="AR307" s="218"/>
      <c r="AS307" s="216"/>
      <c r="AT307" s="217"/>
      <c r="AU307" s="214"/>
      <c r="AV307" s="215"/>
      <c r="AW307" s="218"/>
      <c r="AX307" s="216"/>
      <c r="AY307" s="217"/>
      <c r="AZ307" s="214"/>
      <c r="BA307" s="215"/>
      <c r="BB307" s="218"/>
      <c r="BC307" s="216"/>
      <c r="BD307" s="213"/>
      <c r="BE307" s="214"/>
      <c r="BF307" s="214"/>
      <c r="BG307" s="215"/>
      <c r="BH307" s="218"/>
      <c r="BI307" s="216"/>
      <c r="BJ307" s="213"/>
      <c r="BK307" s="221"/>
      <c r="BL307" s="222">
        <f t="shared" si="426"/>
        <v>0</v>
      </c>
      <c r="BM307" s="223">
        <f t="shared" si="427"/>
        <v>0</v>
      </c>
      <c r="BN307" s="223">
        <f t="shared" si="428"/>
        <v>0</v>
      </c>
      <c r="BO307" s="223">
        <f t="shared" si="429"/>
        <v>0</v>
      </c>
      <c r="BP307" s="223">
        <f t="shared" si="430"/>
        <v>0</v>
      </c>
      <c r="BQ307" s="223">
        <f t="shared" si="431"/>
        <v>0</v>
      </c>
      <c r="BR307" s="224">
        <f t="shared" si="432"/>
        <v>0</v>
      </c>
      <c r="BS307" s="224">
        <f t="shared" si="433"/>
        <v>0</v>
      </c>
      <c r="BT307" s="223">
        <f t="shared" si="434"/>
        <v>0</v>
      </c>
      <c r="BU307" s="223">
        <f t="shared" si="435"/>
        <v>0</v>
      </c>
      <c r="BV307" s="223">
        <f t="shared" si="436"/>
        <v>0</v>
      </c>
      <c r="BW307" s="223">
        <f t="shared" si="437"/>
        <v>0</v>
      </c>
      <c r="BX307" s="223">
        <f t="shared" si="438"/>
        <v>0</v>
      </c>
      <c r="BY307" s="223">
        <f t="shared" si="439"/>
        <v>0</v>
      </c>
      <c r="BZ307" s="223">
        <f t="shared" si="440"/>
        <v>0</v>
      </c>
      <c r="CA307" s="223">
        <f t="shared" si="441"/>
        <v>0</v>
      </c>
      <c r="CB307" s="208">
        <f t="shared" si="442"/>
        <v>0</v>
      </c>
      <c r="CC307" s="223">
        <f t="shared" si="443"/>
        <v>0</v>
      </c>
      <c r="CD307" s="223">
        <f t="shared" si="444"/>
        <v>0</v>
      </c>
      <c r="CE307" s="224">
        <f t="shared" si="445"/>
        <v>0</v>
      </c>
      <c r="CF307" s="224">
        <f t="shared" si="446"/>
        <v>0</v>
      </c>
      <c r="CG307" s="224">
        <f t="shared" si="447"/>
        <v>0</v>
      </c>
      <c r="CH307" s="224">
        <f t="shared" si="448"/>
        <v>0</v>
      </c>
      <c r="CI307" s="224">
        <f t="shared" si="449"/>
        <v>0</v>
      </c>
      <c r="CJ307" s="224">
        <f t="shared" si="450"/>
        <v>0</v>
      </c>
      <c r="CK307" s="224">
        <f t="shared" si="451"/>
        <v>0</v>
      </c>
      <c r="CL307" s="224">
        <f t="shared" si="452"/>
        <v>0</v>
      </c>
      <c r="CM307" s="224">
        <f t="shared" si="453"/>
        <v>0</v>
      </c>
      <c r="CN307" s="224">
        <f t="shared" si="454"/>
        <v>0</v>
      </c>
      <c r="CO307" s="224">
        <f t="shared" si="455"/>
        <v>0</v>
      </c>
      <c r="CP307" s="224">
        <f t="shared" si="456"/>
        <v>0</v>
      </c>
      <c r="CQ307" s="224">
        <f t="shared" si="457"/>
        <v>0</v>
      </c>
      <c r="CR307" s="224" t="str">
        <f t="shared" si="458"/>
        <v/>
      </c>
      <c r="CS307" s="224" t="str">
        <f t="shared" si="459"/>
        <v xml:space="preserve"> </v>
      </c>
      <c r="CT307" s="224" t="str">
        <f t="shared" si="460"/>
        <v/>
      </c>
      <c r="CU307" s="224" t="str">
        <f t="shared" si="461"/>
        <v/>
      </c>
      <c r="CV307" s="224" t="str">
        <f t="shared" si="462"/>
        <v/>
      </c>
      <c r="CW307" s="224" t="str">
        <f t="shared" si="463"/>
        <v/>
      </c>
      <c r="CX307" s="224" t="str">
        <f t="shared" si="464"/>
        <v/>
      </c>
      <c r="CY307" s="224" t="str">
        <f t="shared" si="465"/>
        <v/>
      </c>
      <c r="CZ307" s="224" t="str">
        <f t="shared" si="466"/>
        <v/>
      </c>
      <c r="DA307" s="224" t="str">
        <f t="shared" si="467"/>
        <v/>
      </c>
      <c r="DB307" s="224" t="str">
        <f t="shared" si="468"/>
        <v/>
      </c>
      <c r="DC307" s="224" t="str">
        <f t="shared" si="469"/>
        <v/>
      </c>
      <c r="DD307" s="224" t="str">
        <f t="shared" si="470"/>
        <v/>
      </c>
      <c r="DE307" s="224" t="str">
        <f t="shared" si="471"/>
        <v/>
      </c>
      <c r="DF307" s="224" t="str">
        <f t="shared" si="472"/>
        <v/>
      </c>
      <c r="DG307" s="224" t="str">
        <f t="shared" si="473"/>
        <v/>
      </c>
      <c r="DH307" s="225" t="str">
        <f t="shared" si="474"/>
        <v/>
      </c>
      <c r="DI307" s="224" t="str">
        <f t="shared" si="475"/>
        <v/>
      </c>
      <c r="DJ307" s="224" t="str">
        <f t="shared" si="476"/>
        <v/>
      </c>
      <c r="DK307" s="306">
        <f t="shared" si="477"/>
        <v>0</v>
      </c>
      <c r="DL307" s="306">
        <f t="shared" si="478"/>
        <v>0</v>
      </c>
      <c r="DM307" s="306">
        <f t="shared" si="479"/>
        <v>0</v>
      </c>
      <c r="DN307" s="220"/>
      <c r="DO307" s="224" t="str">
        <f t="shared" si="480"/>
        <v/>
      </c>
      <c r="DP307" s="224" t="str">
        <f t="shared" si="481"/>
        <v/>
      </c>
      <c r="DQ307" s="307"/>
    </row>
    <row r="308" spans="1:121" ht="23.25" customHeight="1" x14ac:dyDescent="0.2">
      <c r="A308" s="249"/>
      <c r="B308" s="264"/>
      <c r="C308" s="230"/>
      <c r="D308" s="325" t="str">
        <f t="shared" si="424"/>
        <v/>
      </c>
      <c r="E308" s="265" t="str">
        <f t="shared" si="425"/>
        <v/>
      </c>
      <c r="F308" s="230"/>
      <c r="G308" s="230"/>
      <c r="H308" s="230"/>
      <c r="I308" s="200"/>
      <c r="J308" s="230"/>
      <c r="K308" s="254"/>
      <c r="L308" s="269"/>
      <c r="M308" s="230"/>
      <c r="N308" s="231"/>
      <c r="O308" s="232"/>
      <c r="P308" s="205"/>
      <c r="Q308" s="203"/>
      <c r="R308" s="231"/>
      <c r="S308" s="233"/>
      <c r="T308" s="203"/>
      <c r="U308" s="231"/>
      <c r="V308" s="233"/>
      <c r="W308" s="203"/>
      <c r="X308" s="231"/>
      <c r="Y308" s="233"/>
      <c r="Z308" s="203"/>
      <c r="AA308" s="230"/>
      <c r="AB308" s="231"/>
      <c r="AC308" s="232"/>
      <c r="AD308" s="205"/>
      <c r="AE308" s="203"/>
      <c r="AF308" s="230"/>
      <c r="AG308" s="231"/>
      <c r="AH308" s="232"/>
      <c r="AI308" s="205"/>
      <c r="AJ308" s="203"/>
      <c r="AK308" s="230"/>
      <c r="AL308" s="231"/>
      <c r="AM308" s="232"/>
      <c r="AN308" s="205"/>
      <c r="AO308" s="203"/>
      <c r="AP308" s="230"/>
      <c r="AQ308" s="231"/>
      <c r="AR308" s="232"/>
      <c r="AS308" s="205"/>
      <c r="AT308" s="203"/>
      <c r="AU308" s="230"/>
      <c r="AV308" s="231"/>
      <c r="AW308" s="232"/>
      <c r="AX308" s="205"/>
      <c r="AY308" s="203"/>
      <c r="AZ308" s="230"/>
      <c r="BA308" s="231"/>
      <c r="BB308" s="232"/>
      <c r="BC308" s="205"/>
      <c r="BD308" s="199"/>
      <c r="BE308" s="230"/>
      <c r="BF308" s="230"/>
      <c r="BG308" s="231"/>
      <c r="BH308" s="232"/>
      <c r="BI308" s="205"/>
      <c r="BJ308" s="229"/>
      <c r="BK308" s="234"/>
      <c r="BL308" s="207">
        <f t="shared" si="426"/>
        <v>0</v>
      </c>
      <c r="BM308" s="208">
        <f t="shared" si="427"/>
        <v>0</v>
      </c>
      <c r="BN308" s="208">
        <f t="shared" si="428"/>
        <v>0</v>
      </c>
      <c r="BO308" s="208">
        <f t="shared" si="429"/>
        <v>0</v>
      </c>
      <c r="BP308" s="208">
        <f t="shared" si="430"/>
        <v>0</v>
      </c>
      <c r="BQ308" s="208">
        <f t="shared" si="431"/>
        <v>0</v>
      </c>
      <c r="BR308" s="209">
        <f t="shared" si="432"/>
        <v>0</v>
      </c>
      <c r="BS308" s="209">
        <f t="shared" si="433"/>
        <v>0</v>
      </c>
      <c r="BT308" s="208">
        <f t="shared" si="434"/>
        <v>0</v>
      </c>
      <c r="BU308" s="208">
        <f t="shared" si="435"/>
        <v>0</v>
      </c>
      <c r="BV308" s="208">
        <f t="shared" si="436"/>
        <v>0</v>
      </c>
      <c r="BW308" s="208">
        <f t="shared" si="437"/>
        <v>0</v>
      </c>
      <c r="BX308" s="208">
        <f t="shared" si="438"/>
        <v>0</v>
      </c>
      <c r="BY308" s="208">
        <f t="shared" si="439"/>
        <v>0</v>
      </c>
      <c r="BZ308" s="208">
        <f t="shared" si="440"/>
        <v>0</v>
      </c>
      <c r="CA308" s="208">
        <f t="shared" si="441"/>
        <v>0</v>
      </c>
      <c r="CB308" s="208">
        <f t="shared" si="442"/>
        <v>0</v>
      </c>
      <c r="CC308" s="208">
        <f t="shared" si="443"/>
        <v>0</v>
      </c>
      <c r="CD308" s="208">
        <f t="shared" si="444"/>
        <v>0</v>
      </c>
      <c r="CE308" s="209">
        <f t="shared" si="445"/>
        <v>0</v>
      </c>
      <c r="CF308" s="209">
        <f t="shared" si="446"/>
        <v>0</v>
      </c>
      <c r="CG308" s="209">
        <f t="shared" si="447"/>
        <v>0</v>
      </c>
      <c r="CH308" s="209">
        <f t="shared" si="448"/>
        <v>0</v>
      </c>
      <c r="CI308" s="209">
        <f t="shared" si="449"/>
        <v>0</v>
      </c>
      <c r="CJ308" s="209">
        <f t="shared" si="450"/>
        <v>0</v>
      </c>
      <c r="CK308" s="209">
        <f t="shared" si="451"/>
        <v>0</v>
      </c>
      <c r="CL308" s="209">
        <f t="shared" si="452"/>
        <v>0</v>
      </c>
      <c r="CM308" s="209">
        <f t="shared" si="453"/>
        <v>0</v>
      </c>
      <c r="CN308" s="209">
        <f t="shared" si="454"/>
        <v>0</v>
      </c>
      <c r="CO308" s="209">
        <f t="shared" si="455"/>
        <v>0</v>
      </c>
      <c r="CP308" s="209">
        <f t="shared" si="456"/>
        <v>0</v>
      </c>
      <c r="CQ308" s="209">
        <f t="shared" si="457"/>
        <v>0</v>
      </c>
      <c r="CR308" s="209" t="str">
        <f t="shared" si="458"/>
        <v/>
      </c>
      <c r="CS308" s="209" t="str">
        <f t="shared" si="459"/>
        <v xml:space="preserve"> </v>
      </c>
      <c r="CT308" s="209" t="str">
        <f t="shared" si="460"/>
        <v/>
      </c>
      <c r="CU308" s="209" t="str">
        <f t="shared" si="461"/>
        <v/>
      </c>
      <c r="CV308" s="209" t="str">
        <f t="shared" si="462"/>
        <v/>
      </c>
      <c r="CW308" s="209" t="str">
        <f t="shared" si="463"/>
        <v/>
      </c>
      <c r="CX308" s="209" t="str">
        <f t="shared" si="464"/>
        <v/>
      </c>
      <c r="CY308" s="209" t="str">
        <f t="shared" si="465"/>
        <v/>
      </c>
      <c r="CZ308" s="209" t="str">
        <f t="shared" si="466"/>
        <v/>
      </c>
      <c r="DA308" s="209" t="str">
        <f t="shared" si="467"/>
        <v/>
      </c>
      <c r="DB308" s="209" t="str">
        <f t="shared" si="468"/>
        <v/>
      </c>
      <c r="DC308" s="209" t="str">
        <f t="shared" si="469"/>
        <v/>
      </c>
      <c r="DD308" s="209" t="str">
        <f t="shared" si="470"/>
        <v/>
      </c>
      <c r="DE308" s="209" t="str">
        <f t="shared" si="471"/>
        <v/>
      </c>
      <c r="DF308" s="209" t="str">
        <f t="shared" si="472"/>
        <v/>
      </c>
      <c r="DG308" s="209" t="str">
        <f t="shared" si="473"/>
        <v/>
      </c>
      <c r="DH308" s="210" t="str">
        <f t="shared" si="474"/>
        <v/>
      </c>
      <c r="DI308" s="272" t="str">
        <f t="shared" si="475"/>
        <v/>
      </c>
      <c r="DJ308" s="272" t="str">
        <f t="shared" si="476"/>
        <v/>
      </c>
      <c r="DK308" s="200">
        <f t="shared" si="477"/>
        <v>0</v>
      </c>
      <c r="DL308" s="200">
        <f t="shared" si="478"/>
        <v>0</v>
      </c>
      <c r="DM308" s="200">
        <f t="shared" si="479"/>
        <v>0</v>
      </c>
      <c r="DN308" s="200"/>
      <c r="DO308" s="272" t="str">
        <f t="shared" si="480"/>
        <v/>
      </c>
      <c r="DP308" s="272" t="str">
        <f t="shared" si="481"/>
        <v/>
      </c>
      <c r="DQ308" s="308"/>
    </row>
    <row r="309" spans="1:121" ht="23.25" customHeight="1" x14ac:dyDescent="0.2">
      <c r="A309" s="248"/>
      <c r="B309" s="263"/>
      <c r="C309" s="214"/>
      <c r="D309" s="324" t="str">
        <f t="shared" si="424"/>
        <v/>
      </c>
      <c r="E309" s="150" t="str">
        <f t="shared" si="425"/>
        <v/>
      </c>
      <c r="F309" s="214"/>
      <c r="G309" s="214"/>
      <c r="H309" s="214"/>
      <c r="I309" s="220"/>
      <c r="J309" s="214"/>
      <c r="K309" s="255"/>
      <c r="L309" s="268"/>
      <c r="M309" s="214"/>
      <c r="N309" s="215"/>
      <c r="O309" s="218"/>
      <c r="P309" s="216"/>
      <c r="Q309" s="217"/>
      <c r="R309" s="215"/>
      <c r="S309" s="219"/>
      <c r="T309" s="217"/>
      <c r="U309" s="215"/>
      <c r="V309" s="219"/>
      <c r="W309" s="217"/>
      <c r="X309" s="215"/>
      <c r="Y309" s="219"/>
      <c r="Z309" s="217"/>
      <c r="AA309" s="214"/>
      <c r="AB309" s="215"/>
      <c r="AC309" s="218"/>
      <c r="AD309" s="216"/>
      <c r="AE309" s="217"/>
      <c r="AF309" s="214"/>
      <c r="AG309" s="215"/>
      <c r="AH309" s="218"/>
      <c r="AI309" s="216"/>
      <c r="AJ309" s="217"/>
      <c r="AK309" s="214"/>
      <c r="AL309" s="215"/>
      <c r="AM309" s="218"/>
      <c r="AN309" s="216"/>
      <c r="AO309" s="217"/>
      <c r="AP309" s="214"/>
      <c r="AQ309" s="215"/>
      <c r="AR309" s="218"/>
      <c r="AS309" s="216"/>
      <c r="AT309" s="217"/>
      <c r="AU309" s="214"/>
      <c r="AV309" s="215"/>
      <c r="AW309" s="218"/>
      <c r="AX309" s="216"/>
      <c r="AY309" s="217"/>
      <c r="AZ309" s="214"/>
      <c r="BA309" s="215"/>
      <c r="BB309" s="218"/>
      <c r="BC309" s="216"/>
      <c r="BD309" s="213"/>
      <c r="BE309" s="214"/>
      <c r="BF309" s="214"/>
      <c r="BG309" s="215"/>
      <c r="BH309" s="218"/>
      <c r="BI309" s="216"/>
      <c r="BJ309" s="213"/>
      <c r="BK309" s="221"/>
      <c r="BL309" s="222">
        <f t="shared" si="426"/>
        <v>0</v>
      </c>
      <c r="BM309" s="223">
        <f t="shared" si="427"/>
        <v>0</v>
      </c>
      <c r="BN309" s="223">
        <f t="shared" si="428"/>
        <v>0</v>
      </c>
      <c r="BO309" s="223">
        <f t="shared" si="429"/>
        <v>0</v>
      </c>
      <c r="BP309" s="223">
        <f t="shared" si="430"/>
        <v>0</v>
      </c>
      <c r="BQ309" s="223">
        <f t="shared" si="431"/>
        <v>0</v>
      </c>
      <c r="BR309" s="224">
        <f t="shared" si="432"/>
        <v>0</v>
      </c>
      <c r="BS309" s="224">
        <f t="shared" si="433"/>
        <v>0</v>
      </c>
      <c r="BT309" s="223">
        <f t="shared" si="434"/>
        <v>0</v>
      </c>
      <c r="BU309" s="223">
        <f t="shared" si="435"/>
        <v>0</v>
      </c>
      <c r="BV309" s="223">
        <f t="shared" si="436"/>
        <v>0</v>
      </c>
      <c r="BW309" s="223">
        <f t="shared" si="437"/>
        <v>0</v>
      </c>
      <c r="BX309" s="223">
        <f t="shared" si="438"/>
        <v>0</v>
      </c>
      <c r="BY309" s="223">
        <f t="shared" si="439"/>
        <v>0</v>
      </c>
      <c r="BZ309" s="223">
        <f t="shared" si="440"/>
        <v>0</v>
      </c>
      <c r="CA309" s="223">
        <f t="shared" si="441"/>
        <v>0</v>
      </c>
      <c r="CB309" s="208">
        <f t="shared" si="442"/>
        <v>0</v>
      </c>
      <c r="CC309" s="223">
        <f t="shared" si="443"/>
        <v>0</v>
      </c>
      <c r="CD309" s="223">
        <f t="shared" si="444"/>
        <v>0</v>
      </c>
      <c r="CE309" s="224">
        <f t="shared" si="445"/>
        <v>0</v>
      </c>
      <c r="CF309" s="224">
        <f t="shared" si="446"/>
        <v>0</v>
      </c>
      <c r="CG309" s="224">
        <f t="shared" si="447"/>
        <v>0</v>
      </c>
      <c r="CH309" s="224">
        <f t="shared" si="448"/>
        <v>0</v>
      </c>
      <c r="CI309" s="224">
        <f t="shared" si="449"/>
        <v>0</v>
      </c>
      <c r="CJ309" s="224">
        <f t="shared" si="450"/>
        <v>0</v>
      </c>
      <c r="CK309" s="224">
        <f t="shared" si="451"/>
        <v>0</v>
      </c>
      <c r="CL309" s="224">
        <f t="shared" si="452"/>
        <v>0</v>
      </c>
      <c r="CM309" s="224">
        <f t="shared" si="453"/>
        <v>0</v>
      </c>
      <c r="CN309" s="224">
        <f t="shared" si="454"/>
        <v>0</v>
      </c>
      <c r="CO309" s="224">
        <f t="shared" si="455"/>
        <v>0</v>
      </c>
      <c r="CP309" s="224">
        <f t="shared" si="456"/>
        <v>0</v>
      </c>
      <c r="CQ309" s="224">
        <f t="shared" si="457"/>
        <v>0</v>
      </c>
      <c r="CR309" s="224" t="str">
        <f t="shared" si="458"/>
        <v/>
      </c>
      <c r="CS309" s="224" t="str">
        <f t="shared" si="459"/>
        <v xml:space="preserve"> </v>
      </c>
      <c r="CT309" s="224" t="str">
        <f t="shared" si="460"/>
        <v/>
      </c>
      <c r="CU309" s="224" t="str">
        <f t="shared" si="461"/>
        <v/>
      </c>
      <c r="CV309" s="224" t="str">
        <f t="shared" si="462"/>
        <v/>
      </c>
      <c r="CW309" s="224" t="str">
        <f t="shared" si="463"/>
        <v/>
      </c>
      <c r="CX309" s="224" t="str">
        <f t="shared" si="464"/>
        <v/>
      </c>
      <c r="CY309" s="224" t="str">
        <f t="shared" si="465"/>
        <v/>
      </c>
      <c r="CZ309" s="224" t="str">
        <f t="shared" si="466"/>
        <v/>
      </c>
      <c r="DA309" s="224" t="str">
        <f t="shared" si="467"/>
        <v/>
      </c>
      <c r="DB309" s="224" t="str">
        <f t="shared" si="468"/>
        <v/>
      </c>
      <c r="DC309" s="224" t="str">
        <f t="shared" si="469"/>
        <v/>
      </c>
      <c r="DD309" s="224" t="str">
        <f t="shared" si="470"/>
        <v/>
      </c>
      <c r="DE309" s="224" t="str">
        <f t="shared" si="471"/>
        <v/>
      </c>
      <c r="DF309" s="224" t="str">
        <f t="shared" si="472"/>
        <v/>
      </c>
      <c r="DG309" s="224" t="str">
        <f t="shared" si="473"/>
        <v/>
      </c>
      <c r="DH309" s="225" t="str">
        <f t="shared" si="474"/>
        <v/>
      </c>
      <c r="DI309" s="224" t="str">
        <f t="shared" si="475"/>
        <v/>
      </c>
      <c r="DJ309" s="224" t="str">
        <f t="shared" si="476"/>
        <v/>
      </c>
      <c r="DK309" s="306">
        <f t="shared" si="477"/>
        <v>0</v>
      </c>
      <c r="DL309" s="306">
        <f t="shared" si="478"/>
        <v>0</v>
      </c>
      <c r="DM309" s="306">
        <f t="shared" si="479"/>
        <v>0</v>
      </c>
      <c r="DN309" s="220"/>
      <c r="DO309" s="224" t="str">
        <f t="shared" si="480"/>
        <v/>
      </c>
      <c r="DP309" s="224" t="str">
        <f t="shared" si="481"/>
        <v/>
      </c>
      <c r="DQ309" s="307"/>
    </row>
    <row r="310" spans="1:121" ht="23.25" customHeight="1" x14ac:dyDescent="0.2">
      <c r="A310" s="249"/>
      <c r="B310" s="264"/>
      <c r="C310" s="230"/>
      <c r="D310" s="325" t="str">
        <f t="shared" si="424"/>
        <v/>
      </c>
      <c r="E310" s="265" t="str">
        <f t="shared" si="425"/>
        <v/>
      </c>
      <c r="F310" s="230"/>
      <c r="G310" s="230"/>
      <c r="H310" s="230"/>
      <c r="I310" s="200"/>
      <c r="J310" s="230"/>
      <c r="K310" s="254"/>
      <c r="L310" s="269"/>
      <c r="M310" s="230"/>
      <c r="N310" s="231"/>
      <c r="O310" s="232"/>
      <c r="P310" s="205"/>
      <c r="Q310" s="203"/>
      <c r="R310" s="231"/>
      <c r="S310" s="233"/>
      <c r="T310" s="203"/>
      <c r="U310" s="231"/>
      <c r="V310" s="233"/>
      <c r="W310" s="203"/>
      <c r="X310" s="231"/>
      <c r="Y310" s="233"/>
      <c r="Z310" s="203"/>
      <c r="AA310" s="230"/>
      <c r="AB310" s="231"/>
      <c r="AC310" s="232"/>
      <c r="AD310" s="205"/>
      <c r="AE310" s="203"/>
      <c r="AF310" s="230"/>
      <c r="AG310" s="231"/>
      <c r="AH310" s="232"/>
      <c r="AI310" s="205"/>
      <c r="AJ310" s="203"/>
      <c r="AK310" s="230"/>
      <c r="AL310" s="231"/>
      <c r="AM310" s="232"/>
      <c r="AN310" s="205"/>
      <c r="AO310" s="203"/>
      <c r="AP310" s="230"/>
      <c r="AQ310" s="231"/>
      <c r="AR310" s="232"/>
      <c r="AS310" s="205"/>
      <c r="AT310" s="203"/>
      <c r="AU310" s="230"/>
      <c r="AV310" s="231"/>
      <c r="AW310" s="232"/>
      <c r="AX310" s="205"/>
      <c r="AY310" s="203"/>
      <c r="AZ310" s="230"/>
      <c r="BA310" s="231"/>
      <c r="BB310" s="232"/>
      <c r="BC310" s="205"/>
      <c r="BD310" s="199"/>
      <c r="BE310" s="230"/>
      <c r="BF310" s="230"/>
      <c r="BG310" s="231"/>
      <c r="BH310" s="232"/>
      <c r="BI310" s="205"/>
      <c r="BJ310" s="229"/>
      <c r="BK310" s="234"/>
      <c r="BL310" s="207">
        <f t="shared" si="426"/>
        <v>0</v>
      </c>
      <c r="BM310" s="208">
        <f t="shared" si="427"/>
        <v>0</v>
      </c>
      <c r="BN310" s="208">
        <f t="shared" si="428"/>
        <v>0</v>
      </c>
      <c r="BO310" s="208">
        <f t="shared" si="429"/>
        <v>0</v>
      </c>
      <c r="BP310" s="208">
        <f t="shared" si="430"/>
        <v>0</v>
      </c>
      <c r="BQ310" s="208">
        <f t="shared" si="431"/>
        <v>0</v>
      </c>
      <c r="BR310" s="209">
        <f t="shared" si="432"/>
        <v>0</v>
      </c>
      <c r="BS310" s="209">
        <f t="shared" si="433"/>
        <v>0</v>
      </c>
      <c r="BT310" s="208">
        <f t="shared" si="434"/>
        <v>0</v>
      </c>
      <c r="BU310" s="208">
        <f t="shared" si="435"/>
        <v>0</v>
      </c>
      <c r="BV310" s="208">
        <f t="shared" si="436"/>
        <v>0</v>
      </c>
      <c r="BW310" s="208">
        <f t="shared" si="437"/>
        <v>0</v>
      </c>
      <c r="BX310" s="208">
        <f t="shared" si="438"/>
        <v>0</v>
      </c>
      <c r="BY310" s="208">
        <f t="shared" si="439"/>
        <v>0</v>
      </c>
      <c r="BZ310" s="208">
        <f t="shared" si="440"/>
        <v>0</v>
      </c>
      <c r="CA310" s="208">
        <f t="shared" si="441"/>
        <v>0</v>
      </c>
      <c r="CB310" s="208">
        <f t="shared" si="442"/>
        <v>0</v>
      </c>
      <c r="CC310" s="208">
        <f t="shared" si="443"/>
        <v>0</v>
      </c>
      <c r="CD310" s="208">
        <f t="shared" si="444"/>
        <v>0</v>
      </c>
      <c r="CE310" s="209">
        <f t="shared" si="445"/>
        <v>0</v>
      </c>
      <c r="CF310" s="209">
        <f t="shared" si="446"/>
        <v>0</v>
      </c>
      <c r="CG310" s="209">
        <f t="shared" si="447"/>
        <v>0</v>
      </c>
      <c r="CH310" s="209">
        <f t="shared" si="448"/>
        <v>0</v>
      </c>
      <c r="CI310" s="209">
        <f t="shared" si="449"/>
        <v>0</v>
      </c>
      <c r="CJ310" s="209">
        <f t="shared" si="450"/>
        <v>0</v>
      </c>
      <c r="CK310" s="209">
        <f t="shared" si="451"/>
        <v>0</v>
      </c>
      <c r="CL310" s="209">
        <f t="shared" si="452"/>
        <v>0</v>
      </c>
      <c r="CM310" s="209">
        <f t="shared" si="453"/>
        <v>0</v>
      </c>
      <c r="CN310" s="209">
        <f t="shared" si="454"/>
        <v>0</v>
      </c>
      <c r="CO310" s="209">
        <f t="shared" si="455"/>
        <v>0</v>
      </c>
      <c r="CP310" s="209">
        <f t="shared" si="456"/>
        <v>0</v>
      </c>
      <c r="CQ310" s="209">
        <f t="shared" si="457"/>
        <v>0</v>
      </c>
      <c r="CR310" s="209" t="str">
        <f t="shared" si="458"/>
        <v/>
      </c>
      <c r="CS310" s="209" t="str">
        <f t="shared" si="459"/>
        <v xml:space="preserve"> </v>
      </c>
      <c r="CT310" s="209" t="str">
        <f t="shared" si="460"/>
        <v/>
      </c>
      <c r="CU310" s="209" t="str">
        <f t="shared" si="461"/>
        <v/>
      </c>
      <c r="CV310" s="209" t="str">
        <f t="shared" si="462"/>
        <v/>
      </c>
      <c r="CW310" s="209" t="str">
        <f t="shared" si="463"/>
        <v/>
      </c>
      <c r="CX310" s="209" t="str">
        <f t="shared" si="464"/>
        <v/>
      </c>
      <c r="CY310" s="209" t="str">
        <f t="shared" si="465"/>
        <v/>
      </c>
      <c r="CZ310" s="209" t="str">
        <f t="shared" si="466"/>
        <v/>
      </c>
      <c r="DA310" s="209" t="str">
        <f t="shared" si="467"/>
        <v/>
      </c>
      <c r="DB310" s="209" t="str">
        <f t="shared" si="468"/>
        <v/>
      </c>
      <c r="DC310" s="209" t="str">
        <f t="shared" si="469"/>
        <v/>
      </c>
      <c r="DD310" s="209" t="str">
        <f t="shared" si="470"/>
        <v/>
      </c>
      <c r="DE310" s="209" t="str">
        <f t="shared" si="471"/>
        <v/>
      </c>
      <c r="DF310" s="209" t="str">
        <f t="shared" si="472"/>
        <v/>
      </c>
      <c r="DG310" s="209" t="str">
        <f t="shared" si="473"/>
        <v/>
      </c>
      <c r="DH310" s="210" t="str">
        <f t="shared" si="474"/>
        <v/>
      </c>
      <c r="DI310" s="272" t="str">
        <f t="shared" si="475"/>
        <v/>
      </c>
      <c r="DJ310" s="272" t="str">
        <f t="shared" si="476"/>
        <v/>
      </c>
      <c r="DK310" s="200">
        <f t="shared" si="477"/>
        <v>0</v>
      </c>
      <c r="DL310" s="200">
        <f t="shared" si="478"/>
        <v>0</v>
      </c>
      <c r="DM310" s="200">
        <f t="shared" si="479"/>
        <v>0</v>
      </c>
      <c r="DN310" s="200"/>
      <c r="DO310" s="272" t="str">
        <f t="shared" si="480"/>
        <v/>
      </c>
      <c r="DP310" s="272" t="str">
        <f t="shared" si="481"/>
        <v/>
      </c>
      <c r="DQ310" s="308"/>
    </row>
    <row r="311" spans="1:121" ht="23.25" customHeight="1" x14ac:dyDescent="0.2">
      <c r="A311" s="248"/>
      <c r="B311" s="263"/>
      <c r="C311" s="214"/>
      <c r="D311" s="324" t="str">
        <f t="shared" si="424"/>
        <v/>
      </c>
      <c r="E311" s="150" t="str">
        <f t="shared" si="425"/>
        <v/>
      </c>
      <c r="F311" s="214"/>
      <c r="G311" s="214"/>
      <c r="H311" s="214"/>
      <c r="I311" s="220"/>
      <c r="J311" s="214"/>
      <c r="K311" s="255"/>
      <c r="L311" s="268"/>
      <c r="M311" s="214"/>
      <c r="N311" s="215"/>
      <c r="O311" s="218"/>
      <c r="P311" s="216"/>
      <c r="Q311" s="217"/>
      <c r="R311" s="215"/>
      <c r="S311" s="219"/>
      <c r="T311" s="217"/>
      <c r="U311" s="215"/>
      <c r="V311" s="219"/>
      <c r="W311" s="217"/>
      <c r="X311" s="215"/>
      <c r="Y311" s="219"/>
      <c r="Z311" s="217"/>
      <c r="AA311" s="214"/>
      <c r="AB311" s="215"/>
      <c r="AC311" s="218"/>
      <c r="AD311" s="216"/>
      <c r="AE311" s="217"/>
      <c r="AF311" s="214"/>
      <c r="AG311" s="215"/>
      <c r="AH311" s="218"/>
      <c r="AI311" s="216"/>
      <c r="AJ311" s="217"/>
      <c r="AK311" s="214"/>
      <c r="AL311" s="215"/>
      <c r="AM311" s="218"/>
      <c r="AN311" s="216"/>
      <c r="AO311" s="217"/>
      <c r="AP311" s="214"/>
      <c r="AQ311" s="215"/>
      <c r="AR311" s="218"/>
      <c r="AS311" s="216"/>
      <c r="AT311" s="217"/>
      <c r="AU311" s="214"/>
      <c r="AV311" s="215"/>
      <c r="AW311" s="218"/>
      <c r="AX311" s="216"/>
      <c r="AY311" s="217"/>
      <c r="AZ311" s="214"/>
      <c r="BA311" s="215"/>
      <c r="BB311" s="218"/>
      <c r="BC311" s="216"/>
      <c r="BD311" s="213"/>
      <c r="BE311" s="214"/>
      <c r="BF311" s="214"/>
      <c r="BG311" s="215"/>
      <c r="BH311" s="218"/>
      <c r="BI311" s="216"/>
      <c r="BJ311" s="213"/>
      <c r="BK311" s="221"/>
      <c r="BL311" s="222">
        <f t="shared" si="426"/>
        <v>0</v>
      </c>
      <c r="BM311" s="223">
        <f t="shared" si="427"/>
        <v>0</v>
      </c>
      <c r="BN311" s="223">
        <f t="shared" si="428"/>
        <v>0</v>
      </c>
      <c r="BO311" s="223">
        <f t="shared" si="429"/>
        <v>0</v>
      </c>
      <c r="BP311" s="223">
        <f t="shared" si="430"/>
        <v>0</v>
      </c>
      <c r="BQ311" s="223">
        <f t="shared" si="431"/>
        <v>0</v>
      </c>
      <c r="BR311" s="224">
        <f t="shared" si="432"/>
        <v>0</v>
      </c>
      <c r="BS311" s="224">
        <f t="shared" si="433"/>
        <v>0</v>
      </c>
      <c r="BT311" s="223">
        <f t="shared" si="434"/>
        <v>0</v>
      </c>
      <c r="BU311" s="223">
        <f t="shared" si="435"/>
        <v>0</v>
      </c>
      <c r="BV311" s="223">
        <f t="shared" si="436"/>
        <v>0</v>
      </c>
      <c r="BW311" s="223">
        <f t="shared" si="437"/>
        <v>0</v>
      </c>
      <c r="BX311" s="223">
        <f t="shared" si="438"/>
        <v>0</v>
      </c>
      <c r="BY311" s="223">
        <f t="shared" si="439"/>
        <v>0</v>
      </c>
      <c r="BZ311" s="223">
        <f t="shared" si="440"/>
        <v>0</v>
      </c>
      <c r="CA311" s="223">
        <f t="shared" si="441"/>
        <v>0</v>
      </c>
      <c r="CB311" s="208">
        <f t="shared" si="442"/>
        <v>0</v>
      </c>
      <c r="CC311" s="223">
        <f t="shared" si="443"/>
        <v>0</v>
      </c>
      <c r="CD311" s="223">
        <f t="shared" si="444"/>
        <v>0</v>
      </c>
      <c r="CE311" s="224">
        <f t="shared" si="445"/>
        <v>0</v>
      </c>
      <c r="CF311" s="224">
        <f t="shared" si="446"/>
        <v>0</v>
      </c>
      <c r="CG311" s="224">
        <f t="shared" si="447"/>
        <v>0</v>
      </c>
      <c r="CH311" s="224">
        <f t="shared" si="448"/>
        <v>0</v>
      </c>
      <c r="CI311" s="224">
        <f t="shared" si="449"/>
        <v>0</v>
      </c>
      <c r="CJ311" s="224">
        <f t="shared" si="450"/>
        <v>0</v>
      </c>
      <c r="CK311" s="224">
        <f t="shared" si="451"/>
        <v>0</v>
      </c>
      <c r="CL311" s="224">
        <f t="shared" si="452"/>
        <v>0</v>
      </c>
      <c r="CM311" s="224">
        <f t="shared" si="453"/>
        <v>0</v>
      </c>
      <c r="CN311" s="224">
        <f t="shared" si="454"/>
        <v>0</v>
      </c>
      <c r="CO311" s="224">
        <f t="shared" si="455"/>
        <v>0</v>
      </c>
      <c r="CP311" s="224">
        <f t="shared" si="456"/>
        <v>0</v>
      </c>
      <c r="CQ311" s="224">
        <f t="shared" si="457"/>
        <v>0</v>
      </c>
      <c r="CR311" s="224" t="str">
        <f t="shared" si="458"/>
        <v/>
      </c>
      <c r="CS311" s="224" t="str">
        <f t="shared" si="459"/>
        <v xml:space="preserve"> </v>
      </c>
      <c r="CT311" s="224" t="str">
        <f t="shared" si="460"/>
        <v/>
      </c>
      <c r="CU311" s="224" t="str">
        <f t="shared" si="461"/>
        <v/>
      </c>
      <c r="CV311" s="224" t="str">
        <f t="shared" si="462"/>
        <v/>
      </c>
      <c r="CW311" s="224" t="str">
        <f t="shared" si="463"/>
        <v/>
      </c>
      <c r="CX311" s="224" t="str">
        <f t="shared" si="464"/>
        <v/>
      </c>
      <c r="CY311" s="224" t="str">
        <f t="shared" si="465"/>
        <v/>
      </c>
      <c r="CZ311" s="224" t="str">
        <f t="shared" si="466"/>
        <v/>
      </c>
      <c r="DA311" s="224" t="str">
        <f t="shared" si="467"/>
        <v/>
      </c>
      <c r="DB311" s="224" t="str">
        <f t="shared" si="468"/>
        <v/>
      </c>
      <c r="DC311" s="224" t="str">
        <f t="shared" si="469"/>
        <v/>
      </c>
      <c r="DD311" s="224" t="str">
        <f t="shared" si="470"/>
        <v/>
      </c>
      <c r="DE311" s="224" t="str">
        <f t="shared" si="471"/>
        <v/>
      </c>
      <c r="DF311" s="224" t="str">
        <f t="shared" si="472"/>
        <v/>
      </c>
      <c r="DG311" s="224" t="str">
        <f t="shared" si="473"/>
        <v/>
      </c>
      <c r="DH311" s="225" t="str">
        <f t="shared" si="474"/>
        <v/>
      </c>
      <c r="DI311" s="224" t="str">
        <f t="shared" si="475"/>
        <v/>
      </c>
      <c r="DJ311" s="224" t="str">
        <f t="shared" si="476"/>
        <v/>
      </c>
      <c r="DK311" s="306">
        <f t="shared" si="477"/>
        <v>0</v>
      </c>
      <c r="DL311" s="306">
        <f t="shared" si="478"/>
        <v>0</v>
      </c>
      <c r="DM311" s="306">
        <f t="shared" si="479"/>
        <v>0</v>
      </c>
      <c r="DN311" s="220"/>
      <c r="DO311" s="224" t="str">
        <f t="shared" si="480"/>
        <v/>
      </c>
      <c r="DP311" s="224" t="str">
        <f t="shared" si="481"/>
        <v/>
      </c>
      <c r="DQ311" s="307"/>
    </row>
    <row r="312" spans="1:121" ht="23.25" customHeight="1" x14ac:dyDescent="0.2">
      <c r="A312" s="249"/>
      <c r="B312" s="264"/>
      <c r="C312" s="230"/>
      <c r="D312" s="325" t="str">
        <f t="shared" si="424"/>
        <v/>
      </c>
      <c r="E312" s="265" t="str">
        <f t="shared" si="425"/>
        <v/>
      </c>
      <c r="F312" s="230"/>
      <c r="G312" s="230"/>
      <c r="H312" s="230"/>
      <c r="I312" s="200"/>
      <c r="J312" s="230"/>
      <c r="K312" s="254"/>
      <c r="L312" s="269"/>
      <c r="M312" s="230"/>
      <c r="N312" s="231"/>
      <c r="O312" s="232"/>
      <c r="P312" s="205"/>
      <c r="Q312" s="203"/>
      <c r="R312" s="231"/>
      <c r="S312" s="233"/>
      <c r="T312" s="203"/>
      <c r="U312" s="231"/>
      <c r="V312" s="233"/>
      <c r="W312" s="203"/>
      <c r="X312" s="231"/>
      <c r="Y312" s="233"/>
      <c r="Z312" s="203"/>
      <c r="AA312" s="230"/>
      <c r="AB312" s="231"/>
      <c r="AC312" s="232"/>
      <c r="AD312" s="205"/>
      <c r="AE312" s="203"/>
      <c r="AF312" s="230"/>
      <c r="AG312" s="231"/>
      <c r="AH312" s="232"/>
      <c r="AI312" s="205"/>
      <c r="AJ312" s="203"/>
      <c r="AK312" s="230"/>
      <c r="AL312" s="231"/>
      <c r="AM312" s="232"/>
      <c r="AN312" s="205"/>
      <c r="AO312" s="203"/>
      <c r="AP312" s="230"/>
      <c r="AQ312" s="231"/>
      <c r="AR312" s="232"/>
      <c r="AS312" s="205"/>
      <c r="AT312" s="203"/>
      <c r="AU312" s="230"/>
      <c r="AV312" s="231"/>
      <c r="AW312" s="232"/>
      <c r="AX312" s="205"/>
      <c r="AY312" s="203"/>
      <c r="AZ312" s="230"/>
      <c r="BA312" s="231"/>
      <c r="BB312" s="232"/>
      <c r="BC312" s="205"/>
      <c r="BD312" s="199"/>
      <c r="BE312" s="230"/>
      <c r="BF312" s="230"/>
      <c r="BG312" s="231"/>
      <c r="BH312" s="232"/>
      <c r="BI312" s="205"/>
      <c r="BJ312" s="229"/>
      <c r="BK312" s="234"/>
      <c r="BL312" s="207">
        <f t="shared" si="426"/>
        <v>0</v>
      </c>
      <c r="BM312" s="208">
        <f t="shared" si="427"/>
        <v>0</v>
      </c>
      <c r="BN312" s="208">
        <f t="shared" si="428"/>
        <v>0</v>
      </c>
      <c r="BO312" s="208">
        <f t="shared" si="429"/>
        <v>0</v>
      </c>
      <c r="BP312" s="208">
        <f t="shared" si="430"/>
        <v>0</v>
      </c>
      <c r="BQ312" s="208">
        <f t="shared" si="431"/>
        <v>0</v>
      </c>
      <c r="BR312" s="209">
        <f t="shared" si="432"/>
        <v>0</v>
      </c>
      <c r="BS312" s="209">
        <f t="shared" si="433"/>
        <v>0</v>
      </c>
      <c r="BT312" s="208">
        <f t="shared" si="434"/>
        <v>0</v>
      </c>
      <c r="BU312" s="208">
        <f t="shared" si="435"/>
        <v>0</v>
      </c>
      <c r="BV312" s="208">
        <f t="shared" si="436"/>
        <v>0</v>
      </c>
      <c r="BW312" s="208">
        <f t="shared" si="437"/>
        <v>0</v>
      </c>
      <c r="BX312" s="208">
        <f t="shared" si="438"/>
        <v>0</v>
      </c>
      <c r="BY312" s="208">
        <f t="shared" si="439"/>
        <v>0</v>
      </c>
      <c r="BZ312" s="208">
        <f t="shared" si="440"/>
        <v>0</v>
      </c>
      <c r="CA312" s="208">
        <f t="shared" si="441"/>
        <v>0</v>
      </c>
      <c r="CB312" s="208">
        <f t="shared" si="442"/>
        <v>0</v>
      </c>
      <c r="CC312" s="208">
        <f t="shared" si="443"/>
        <v>0</v>
      </c>
      <c r="CD312" s="208">
        <f t="shared" si="444"/>
        <v>0</v>
      </c>
      <c r="CE312" s="209">
        <f t="shared" si="445"/>
        <v>0</v>
      </c>
      <c r="CF312" s="209">
        <f t="shared" si="446"/>
        <v>0</v>
      </c>
      <c r="CG312" s="209">
        <f t="shared" si="447"/>
        <v>0</v>
      </c>
      <c r="CH312" s="209">
        <f t="shared" si="448"/>
        <v>0</v>
      </c>
      <c r="CI312" s="209">
        <f t="shared" si="449"/>
        <v>0</v>
      </c>
      <c r="CJ312" s="209">
        <f t="shared" si="450"/>
        <v>0</v>
      </c>
      <c r="CK312" s="209">
        <f t="shared" si="451"/>
        <v>0</v>
      </c>
      <c r="CL312" s="209">
        <f t="shared" si="452"/>
        <v>0</v>
      </c>
      <c r="CM312" s="209">
        <f t="shared" si="453"/>
        <v>0</v>
      </c>
      <c r="CN312" s="209">
        <f t="shared" si="454"/>
        <v>0</v>
      </c>
      <c r="CO312" s="209">
        <f t="shared" si="455"/>
        <v>0</v>
      </c>
      <c r="CP312" s="209">
        <f t="shared" si="456"/>
        <v>0</v>
      </c>
      <c r="CQ312" s="209">
        <f t="shared" si="457"/>
        <v>0</v>
      </c>
      <c r="CR312" s="209" t="str">
        <f t="shared" si="458"/>
        <v/>
      </c>
      <c r="CS312" s="209" t="str">
        <f t="shared" si="459"/>
        <v xml:space="preserve"> </v>
      </c>
      <c r="CT312" s="209" t="str">
        <f t="shared" si="460"/>
        <v/>
      </c>
      <c r="CU312" s="209" t="str">
        <f t="shared" si="461"/>
        <v/>
      </c>
      <c r="CV312" s="209" t="str">
        <f t="shared" si="462"/>
        <v/>
      </c>
      <c r="CW312" s="209" t="str">
        <f t="shared" si="463"/>
        <v/>
      </c>
      <c r="CX312" s="209" t="str">
        <f t="shared" si="464"/>
        <v/>
      </c>
      <c r="CY312" s="209" t="str">
        <f t="shared" si="465"/>
        <v/>
      </c>
      <c r="CZ312" s="209" t="str">
        <f t="shared" si="466"/>
        <v/>
      </c>
      <c r="DA312" s="209" t="str">
        <f t="shared" si="467"/>
        <v/>
      </c>
      <c r="DB312" s="209" t="str">
        <f t="shared" si="468"/>
        <v/>
      </c>
      <c r="DC312" s="209" t="str">
        <f t="shared" si="469"/>
        <v/>
      </c>
      <c r="DD312" s="209" t="str">
        <f t="shared" si="470"/>
        <v/>
      </c>
      <c r="DE312" s="209" t="str">
        <f t="shared" si="471"/>
        <v/>
      </c>
      <c r="DF312" s="209" t="str">
        <f t="shared" si="472"/>
        <v/>
      </c>
      <c r="DG312" s="209" t="str">
        <f t="shared" si="473"/>
        <v/>
      </c>
      <c r="DH312" s="210" t="str">
        <f t="shared" si="474"/>
        <v/>
      </c>
      <c r="DI312" s="272" t="str">
        <f t="shared" si="475"/>
        <v/>
      </c>
      <c r="DJ312" s="272" t="str">
        <f t="shared" si="476"/>
        <v/>
      </c>
      <c r="DK312" s="200">
        <f t="shared" si="477"/>
        <v>0</v>
      </c>
      <c r="DL312" s="200">
        <f t="shared" si="478"/>
        <v>0</v>
      </c>
      <c r="DM312" s="200">
        <f t="shared" si="479"/>
        <v>0</v>
      </c>
      <c r="DN312" s="200"/>
      <c r="DO312" s="272" t="str">
        <f t="shared" si="480"/>
        <v/>
      </c>
      <c r="DP312" s="272" t="str">
        <f t="shared" si="481"/>
        <v/>
      </c>
      <c r="DQ312" s="308"/>
    </row>
    <row r="313" spans="1:121" ht="23.25" customHeight="1" x14ac:dyDescent="0.2">
      <c r="A313" s="248"/>
      <c r="B313" s="263"/>
      <c r="C313" s="214"/>
      <c r="D313" s="324" t="str">
        <f t="shared" si="424"/>
        <v/>
      </c>
      <c r="E313" s="150" t="str">
        <f t="shared" si="425"/>
        <v/>
      </c>
      <c r="F313" s="214"/>
      <c r="G313" s="214"/>
      <c r="H313" s="214"/>
      <c r="I313" s="220"/>
      <c r="J313" s="214"/>
      <c r="K313" s="255"/>
      <c r="L313" s="268"/>
      <c r="M313" s="214"/>
      <c r="N313" s="215"/>
      <c r="O313" s="218"/>
      <c r="P313" s="216"/>
      <c r="Q313" s="217"/>
      <c r="R313" s="215"/>
      <c r="S313" s="219"/>
      <c r="T313" s="217"/>
      <c r="U313" s="215"/>
      <c r="V313" s="219"/>
      <c r="W313" s="217"/>
      <c r="X313" s="215"/>
      <c r="Y313" s="219"/>
      <c r="Z313" s="217"/>
      <c r="AA313" s="214"/>
      <c r="AB313" s="215"/>
      <c r="AC313" s="218"/>
      <c r="AD313" s="216"/>
      <c r="AE313" s="217"/>
      <c r="AF313" s="214"/>
      <c r="AG313" s="215"/>
      <c r="AH313" s="218"/>
      <c r="AI313" s="216"/>
      <c r="AJ313" s="217"/>
      <c r="AK313" s="214"/>
      <c r="AL313" s="215"/>
      <c r="AM313" s="218"/>
      <c r="AN313" s="216"/>
      <c r="AO313" s="217"/>
      <c r="AP313" s="214"/>
      <c r="AQ313" s="215"/>
      <c r="AR313" s="218"/>
      <c r="AS313" s="216"/>
      <c r="AT313" s="217"/>
      <c r="AU313" s="214"/>
      <c r="AV313" s="215"/>
      <c r="AW313" s="218"/>
      <c r="AX313" s="216"/>
      <c r="AY313" s="217"/>
      <c r="AZ313" s="214"/>
      <c r="BA313" s="215"/>
      <c r="BB313" s="218"/>
      <c r="BC313" s="216"/>
      <c r="BD313" s="213"/>
      <c r="BE313" s="214"/>
      <c r="BF313" s="214"/>
      <c r="BG313" s="215"/>
      <c r="BH313" s="218"/>
      <c r="BI313" s="216"/>
      <c r="BJ313" s="213"/>
      <c r="BK313" s="221"/>
      <c r="BL313" s="222">
        <f t="shared" si="426"/>
        <v>0</v>
      </c>
      <c r="BM313" s="223">
        <f t="shared" si="427"/>
        <v>0</v>
      </c>
      <c r="BN313" s="223">
        <f t="shared" si="428"/>
        <v>0</v>
      </c>
      <c r="BO313" s="223">
        <f t="shared" si="429"/>
        <v>0</v>
      </c>
      <c r="BP313" s="223">
        <f t="shared" si="430"/>
        <v>0</v>
      </c>
      <c r="BQ313" s="223">
        <f t="shared" si="431"/>
        <v>0</v>
      </c>
      <c r="BR313" s="224">
        <f t="shared" si="432"/>
        <v>0</v>
      </c>
      <c r="BS313" s="224">
        <f t="shared" si="433"/>
        <v>0</v>
      </c>
      <c r="BT313" s="223">
        <f t="shared" si="434"/>
        <v>0</v>
      </c>
      <c r="BU313" s="223">
        <f t="shared" si="435"/>
        <v>0</v>
      </c>
      <c r="BV313" s="223">
        <f t="shared" si="436"/>
        <v>0</v>
      </c>
      <c r="BW313" s="223">
        <f t="shared" si="437"/>
        <v>0</v>
      </c>
      <c r="BX313" s="223">
        <f t="shared" si="438"/>
        <v>0</v>
      </c>
      <c r="BY313" s="223">
        <f t="shared" si="439"/>
        <v>0</v>
      </c>
      <c r="BZ313" s="223">
        <f t="shared" si="440"/>
        <v>0</v>
      </c>
      <c r="CA313" s="223">
        <f t="shared" si="441"/>
        <v>0</v>
      </c>
      <c r="CB313" s="208">
        <f t="shared" si="442"/>
        <v>0</v>
      </c>
      <c r="CC313" s="223">
        <f t="shared" si="443"/>
        <v>0</v>
      </c>
      <c r="CD313" s="223">
        <f t="shared" si="444"/>
        <v>0</v>
      </c>
      <c r="CE313" s="224">
        <f t="shared" si="445"/>
        <v>0</v>
      </c>
      <c r="CF313" s="224">
        <f t="shared" si="446"/>
        <v>0</v>
      </c>
      <c r="CG313" s="224">
        <f t="shared" si="447"/>
        <v>0</v>
      </c>
      <c r="CH313" s="224">
        <f t="shared" si="448"/>
        <v>0</v>
      </c>
      <c r="CI313" s="224">
        <f t="shared" si="449"/>
        <v>0</v>
      </c>
      <c r="CJ313" s="224">
        <f t="shared" si="450"/>
        <v>0</v>
      </c>
      <c r="CK313" s="224">
        <f t="shared" si="451"/>
        <v>0</v>
      </c>
      <c r="CL313" s="224">
        <f t="shared" si="452"/>
        <v>0</v>
      </c>
      <c r="CM313" s="224">
        <f t="shared" si="453"/>
        <v>0</v>
      </c>
      <c r="CN313" s="224">
        <f t="shared" si="454"/>
        <v>0</v>
      </c>
      <c r="CO313" s="224">
        <f t="shared" si="455"/>
        <v>0</v>
      </c>
      <c r="CP313" s="224">
        <f t="shared" si="456"/>
        <v>0</v>
      </c>
      <c r="CQ313" s="224">
        <f t="shared" si="457"/>
        <v>0</v>
      </c>
      <c r="CR313" s="224" t="str">
        <f t="shared" si="458"/>
        <v/>
      </c>
      <c r="CS313" s="224" t="str">
        <f t="shared" si="459"/>
        <v xml:space="preserve"> </v>
      </c>
      <c r="CT313" s="224" t="str">
        <f t="shared" si="460"/>
        <v/>
      </c>
      <c r="CU313" s="224" t="str">
        <f t="shared" si="461"/>
        <v/>
      </c>
      <c r="CV313" s="224" t="str">
        <f t="shared" si="462"/>
        <v/>
      </c>
      <c r="CW313" s="224" t="str">
        <f t="shared" si="463"/>
        <v/>
      </c>
      <c r="CX313" s="224" t="str">
        <f t="shared" si="464"/>
        <v/>
      </c>
      <c r="CY313" s="224" t="str">
        <f t="shared" si="465"/>
        <v/>
      </c>
      <c r="CZ313" s="224" t="str">
        <f t="shared" si="466"/>
        <v/>
      </c>
      <c r="DA313" s="224" t="str">
        <f t="shared" si="467"/>
        <v/>
      </c>
      <c r="DB313" s="224" t="str">
        <f t="shared" si="468"/>
        <v/>
      </c>
      <c r="DC313" s="224" t="str">
        <f t="shared" si="469"/>
        <v/>
      </c>
      <c r="DD313" s="224" t="str">
        <f t="shared" si="470"/>
        <v/>
      </c>
      <c r="DE313" s="224" t="str">
        <f t="shared" si="471"/>
        <v/>
      </c>
      <c r="DF313" s="224" t="str">
        <f t="shared" si="472"/>
        <v/>
      </c>
      <c r="DG313" s="224" t="str">
        <f t="shared" si="473"/>
        <v/>
      </c>
      <c r="DH313" s="225" t="str">
        <f t="shared" si="474"/>
        <v/>
      </c>
      <c r="DI313" s="224" t="str">
        <f t="shared" si="475"/>
        <v/>
      </c>
      <c r="DJ313" s="224" t="str">
        <f t="shared" si="476"/>
        <v/>
      </c>
      <c r="DK313" s="306">
        <f t="shared" si="477"/>
        <v>0</v>
      </c>
      <c r="DL313" s="306">
        <f t="shared" si="478"/>
        <v>0</v>
      </c>
      <c r="DM313" s="306">
        <f t="shared" si="479"/>
        <v>0</v>
      </c>
      <c r="DN313" s="220"/>
      <c r="DO313" s="224" t="str">
        <f t="shared" si="480"/>
        <v/>
      </c>
      <c r="DP313" s="224" t="str">
        <f t="shared" si="481"/>
        <v/>
      </c>
      <c r="DQ313" s="307"/>
    </row>
    <row r="314" spans="1:121" ht="23.25" customHeight="1" x14ac:dyDescent="0.2">
      <c r="A314" s="249"/>
      <c r="B314" s="264"/>
      <c r="C314" s="230"/>
      <c r="D314" s="325" t="str">
        <f t="shared" si="424"/>
        <v/>
      </c>
      <c r="E314" s="265" t="str">
        <f t="shared" si="425"/>
        <v/>
      </c>
      <c r="F314" s="230"/>
      <c r="G314" s="230"/>
      <c r="H314" s="230"/>
      <c r="I314" s="200"/>
      <c r="J314" s="230"/>
      <c r="K314" s="254"/>
      <c r="L314" s="269"/>
      <c r="M314" s="230"/>
      <c r="N314" s="231"/>
      <c r="O314" s="232"/>
      <c r="P314" s="205"/>
      <c r="Q314" s="203"/>
      <c r="R314" s="231"/>
      <c r="S314" s="233"/>
      <c r="T314" s="203"/>
      <c r="U314" s="231"/>
      <c r="V314" s="233"/>
      <c r="W314" s="203"/>
      <c r="X314" s="231"/>
      <c r="Y314" s="233"/>
      <c r="Z314" s="203"/>
      <c r="AA314" s="230"/>
      <c r="AB314" s="231"/>
      <c r="AC314" s="232"/>
      <c r="AD314" s="205"/>
      <c r="AE314" s="203"/>
      <c r="AF314" s="230"/>
      <c r="AG314" s="231"/>
      <c r="AH314" s="232"/>
      <c r="AI314" s="205"/>
      <c r="AJ314" s="203"/>
      <c r="AK314" s="230"/>
      <c r="AL314" s="231"/>
      <c r="AM314" s="232"/>
      <c r="AN314" s="205"/>
      <c r="AO314" s="203"/>
      <c r="AP314" s="230"/>
      <c r="AQ314" s="231"/>
      <c r="AR314" s="232"/>
      <c r="AS314" s="205"/>
      <c r="AT314" s="203"/>
      <c r="AU314" s="230"/>
      <c r="AV314" s="231"/>
      <c r="AW314" s="232"/>
      <c r="AX314" s="205"/>
      <c r="AY314" s="203"/>
      <c r="AZ314" s="230"/>
      <c r="BA314" s="231"/>
      <c r="BB314" s="232"/>
      <c r="BC314" s="205"/>
      <c r="BD314" s="199"/>
      <c r="BE314" s="230"/>
      <c r="BF314" s="230"/>
      <c r="BG314" s="231"/>
      <c r="BH314" s="232"/>
      <c r="BI314" s="205"/>
      <c r="BJ314" s="229"/>
      <c r="BK314" s="234"/>
      <c r="BL314" s="207">
        <f t="shared" si="426"/>
        <v>0</v>
      </c>
      <c r="BM314" s="208">
        <f t="shared" si="427"/>
        <v>0</v>
      </c>
      <c r="BN314" s="208">
        <f t="shared" si="428"/>
        <v>0</v>
      </c>
      <c r="BO314" s="208">
        <f t="shared" si="429"/>
        <v>0</v>
      </c>
      <c r="BP314" s="208">
        <f t="shared" si="430"/>
        <v>0</v>
      </c>
      <c r="BQ314" s="208">
        <f t="shared" si="431"/>
        <v>0</v>
      </c>
      <c r="BR314" s="209">
        <f t="shared" si="432"/>
        <v>0</v>
      </c>
      <c r="BS314" s="209">
        <f t="shared" si="433"/>
        <v>0</v>
      </c>
      <c r="BT314" s="208">
        <f t="shared" si="434"/>
        <v>0</v>
      </c>
      <c r="BU314" s="208">
        <f t="shared" si="435"/>
        <v>0</v>
      </c>
      <c r="BV314" s="208">
        <f t="shared" si="436"/>
        <v>0</v>
      </c>
      <c r="BW314" s="208">
        <f t="shared" si="437"/>
        <v>0</v>
      </c>
      <c r="BX314" s="208">
        <f t="shared" si="438"/>
        <v>0</v>
      </c>
      <c r="BY314" s="208">
        <f t="shared" si="439"/>
        <v>0</v>
      </c>
      <c r="BZ314" s="208">
        <f t="shared" si="440"/>
        <v>0</v>
      </c>
      <c r="CA314" s="208">
        <f t="shared" si="441"/>
        <v>0</v>
      </c>
      <c r="CB314" s="208">
        <f t="shared" si="442"/>
        <v>0</v>
      </c>
      <c r="CC314" s="208">
        <f t="shared" si="443"/>
        <v>0</v>
      </c>
      <c r="CD314" s="208">
        <f t="shared" si="444"/>
        <v>0</v>
      </c>
      <c r="CE314" s="209">
        <f t="shared" si="445"/>
        <v>0</v>
      </c>
      <c r="CF314" s="209">
        <f t="shared" si="446"/>
        <v>0</v>
      </c>
      <c r="CG314" s="209">
        <f t="shared" si="447"/>
        <v>0</v>
      </c>
      <c r="CH314" s="209">
        <f t="shared" si="448"/>
        <v>0</v>
      </c>
      <c r="CI314" s="209">
        <f t="shared" si="449"/>
        <v>0</v>
      </c>
      <c r="CJ314" s="209">
        <f t="shared" si="450"/>
        <v>0</v>
      </c>
      <c r="CK314" s="209">
        <f t="shared" si="451"/>
        <v>0</v>
      </c>
      <c r="CL314" s="209">
        <f t="shared" si="452"/>
        <v>0</v>
      </c>
      <c r="CM314" s="209">
        <f t="shared" si="453"/>
        <v>0</v>
      </c>
      <c r="CN314" s="209">
        <f t="shared" si="454"/>
        <v>0</v>
      </c>
      <c r="CO314" s="209">
        <f t="shared" si="455"/>
        <v>0</v>
      </c>
      <c r="CP314" s="209">
        <f t="shared" si="456"/>
        <v>0</v>
      </c>
      <c r="CQ314" s="209">
        <f t="shared" si="457"/>
        <v>0</v>
      </c>
      <c r="CR314" s="209" t="str">
        <f t="shared" si="458"/>
        <v/>
      </c>
      <c r="CS314" s="209" t="str">
        <f t="shared" si="459"/>
        <v xml:space="preserve"> </v>
      </c>
      <c r="CT314" s="209" t="str">
        <f t="shared" si="460"/>
        <v/>
      </c>
      <c r="CU314" s="209" t="str">
        <f t="shared" si="461"/>
        <v/>
      </c>
      <c r="CV314" s="209" t="str">
        <f t="shared" si="462"/>
        <v/>
      </c>
      <c r="CW314" s="209" t="str">
        <f t="shared" si="463"/>
        <v/>
      </c>
      <c r="CX314" s="209" t="str">
        <f t="shared" si="464"/>
        <v/>
      </c>
      <c r="CY314" s="209" t="str">
        <f t="shared" si="465"/>
        <v/>
      </c>
      <c r="CZ314" s="209" t="str">
        <f t="shared" si="466"/>
        <v/>
      </c>
      <c r="DA314" s="209" t="str">
        <f t="shared" si="467"/>
        <v/>
      </c>
      <c r="DB314" s="209" t="str">
        <f t="shared" si="468"/>
        <v/>
      </c>
      <c r="DC314" s="209" t="str">
        <f t="shared" si="469"/>
        <v/>
      </c>
      <c r="DD314" s="209" t="str">
        <f t="shared" si="470"/>
        <v/>
      </c>
      <c r="DE314" s="209" t="str">
        <f t="shared" si="471"/>
        <v/>
      </c>
      <c r="DF314" s="209" t="str">
        <f t="shared" si="472"/>
        <v/>
      </c>
      <c r="DG314" s="209" t="str">
        <f t="shared" si="473"/>
        <v/>
      </c>
      <c r="DH314" s="210" t="str">
        <f t="shared" si="474"/>
        <v/>
      </c>
      <c r="DI314" s="272" t="str">
        <f t="shared" si="475"/>
        <v/>
      </c>
      <c r="DJ314" s="272" t="str">
        <f t="shared" si="476"/>
        <v/>
      </c>
      <c r="DK314" s="200">
        <f t="shared" si="477"/>
        <v>0</v>
      </c>
      <c r="DL314" s="200">
        <f t="shared" si="478"/>
        <v>0</v>
      </c>
      <c r="DM314" s="200">
        <f t="shared" si="479"/>
        <v>0</v>
      </c>
      <c r="DN314" s="200"/>
      <c r="DO314" s="272" t="str">
        <f t="shared" si="480"/>
        <v/>
      </c>
      <c r="DP314" s="272" t="str">
        <f t="shared" si="481"/>
        <v/>
      </c>
      <c r="DQ314" s="308"/>
    </row>
    <row r="315" spans="1:121" ht="23.25" customHeight="1" x14ac:dyDescent="0.2">
      <c r="A315" s="248"/>
      <c r="B315" s="263"/>
      <c r="C315" s="214"/>
      <c r="D315" s="324" t="str">
        <f t="shared" si="424"/>
        <v/>
      </c>
      <c r="E315" s="150" t="str">
        <f t="shared" si="425"/>
        <v/>
      </c>
      <c r="F315" s="214"/>
      <c r="G315" s="214"/>
      <c r="H315" s="214"/>
      <c r="I315" s="220"/>
      <c r="J315" s="214"/>
      <c r="K315" s="255"/>
      <c r="L315" s="268"/>
      <c r="M315" s="214"/>
      <c r="N315" s="215"/>
      <c r="O315" s="218"/>
      <c r="P315" s="216"/>
      <c r="Q315" s="217"/>
      <c r="R315" s="215"/>
      <c r="S315" s="219"/>
      <c r="T315" s="217"/>
      <c r="U315" s="215"/>
      <c r="V315" s="219"/>
      <c r="W315" s="217"/>
      <c r="X315" s="215"/>
      <c r="Y315" s="219"/>
      <c r="Z315" s="217"/>
      <c r="AA315" s="214"/>
      <c r="AB315" s="215"/>
      <c r="AC315" s="218"/>
      <c r="AD315" s="216"/>
      <c r="AE315" s="217"/>
      <c r="AF315" s="214"/>
      <c r="AG315" s="215"/>
      <c r="AH315" s="218"/>
      <c r="AI315" s="216"/>
      <c r="AJ315" s="217"/>
      <c r="AK315" s="214"/>
      <c r="AL315" s="215"/>
      <c r="AM315" s="218"/>
      <c r="AN315" s="216"/>
      <c r="AO315" s="217"/>
      <c r="AP315" s="214"/>
      <c r="AQ315" s="215"/>
      <c r="AR315" s="218"/>
      <c r="AS315" s="216"/>
      <c r="AT315" s="217"/>
      <c r="AU315" s="214"/>
      <c r="AV315" s="215"/>
      <c r="AW315" s="218"/>
      <c r="AX315" s="216"/>
      <c r="AY315" s="217"/>
      <c r="AZ315" s="214"/>
      <c r="BA315" s="215"/>
      <c r="BB315" s="218"/>
      <c r="BC315" s="216"/>
      <c r="BD315" s="213"/>
      <c r="BE315" s="214"/>
      <c r="BF315" s="214"/>
      <c r="BG315" s="215"/>
      <c r="BH315" s="218"/>
      <c r="BI315" s="216"/>
      <c r="BJ315" s="213"/>
      <c r="BK315" s="221"/>
      <c r="BL315" s="222">
        <f t="shared" si="426"/>
        <v>0</v>
      </c>
      <c r="BM315" s="223">
        <f t="shared" si="427"/>
        <v>0</v>
      </c>
      <c r="BN315" s="223">
        <f t="shared" si="428"/>
        <v>0</v>
      </c>
      <c r="BO315" s="223">
        <f t="shared" si="429"/>
        <v>0</v>
      </c>
      <c r="BP315" s="223">
        <f t="shared" si="430"/>
        <v>0</v>
      </c>
      <c r="BQ315" s="223">
        <f t="shared" si="431"/>
        <v>0</v>
      </c>
      <c r="BR315" s="224">
        <f t="shared" si="432"/>
        <v>0</v>
      </c>
      <c r="BS315" s="224">
        <f t="shared" si="433"/>
        <v>0</v>
      </c>
      <c r="BT315" s="223">
        <f t="shared" si="434"/>
        <v>0</v>
      </c>
      <c r="BU315" s="223">
        <f t="shared" si="435"/>
        <v>0</v>
      </c>
      <c r="BV315" s="223">
        <f t="shared" si="436"/>
        <v>0</v>
      </c>
      <c r="BW315" s="223">
        <f t="shared" si="437"/>
        <v>0</v>
      </c>
      <c r="BX315" s="223">
        <f t="shared" si="438"/>
        <v>0</v>
      </c>
      <c r="BY315" s="223">
        <f t="shared" si="439"/>
        <v>0</v>
      </c>
      <c r="BZ315" s="223">
        <f t="shared" si="440"/>
        <v>0</v>
      </c>
      <c r="CA315" s="223">
        <f t="shared" si="441"/>
        <v>0</v>
      </c>
      <c r="CB315" s="208">
        <f t="shared" si="442"/>
        <v>0</v>
      </c>
      <c r="CC315" s="223">
        <f t="shared" si="443"/>
        <v>0</v>
      </c>
      <c r="CD315" s="223">
        <f t="shared" si="444"/>
        <v>0</v>
      </c>
      <c r="CE315" s="224">
        <f t="shared" si="445"/>
        <v>0</v>
      </c>
      <c r="CF315" s="224">
        <f t="shared" si="446"/>
        <v>0</v>
      </c>
      <c r="CG315" s="224">
        <f t="shared" si="447"/>
        <v>0</v>
      </c>
      <c r="CH315" s="224">
        <f t="shared" si="448"/>
        <v>0</v>
      </c>
      <c r="CI315" s="224">
        <f t="shared" si="449"/>
        <v>0</v>
      </c>
      <c r="CJ315" s="224">
        <f t="shared" si="450"/>
        <v>0</v>
      </c>
      <c r="CK315" s="224">
        <f t="shared" si="451"/>
        <v>0</v>
      </c>
      <c r="CL315" s="224">
        <f t="shared" si="452"/>
        <v>0</v>
      </c>
      <c r="CM315" s="224">
        <f t="shared" si="453"/>
        <v>0</v>
      </c>
      <c r="CN315" s="224">
        <f t="shared" si="454"/>
        <v>0</v>
      </c>
      <c r="CO315" s="224">
        <f t="shared" si="455"/>
        <v>0</v>
      </c>
      <c r="CP315" s="224">
        <f t="shared" si="456"/>
        <v>0</v>
      </c>
      <c r="CQ315" s="224">
        <f t="shared" si="457"/>
        <v>0</v>
      </c>
      <c r="CR315" s="224" t="str">
        <f t="shared" si="458"/>
        <v/>
      </c>
      <c r="CS315" s="224" t="str">
        <f t="shared" si="459"/>
        <v xml:space="preserve"> </v>
      </c>
      <c r="CT315" s="224" t="str">
        <f t="shared" si="460"/>
        <v/>
      </c>
      <c r="CU315" s="224" t="str">
        <f t="shared" si="461"/>
        <v/>
      </c>
      <c r="CV315" s="224" t="str">
        <f t="shared" si="462"/>
        <v/>
      </c>
      <c r="CW315" s="224" t="str">
        <f t="shared" si="463"/>
        <v/>
      </c>
      <c r="CX315" s="224" t="str">
        <f t="shared" si="464"/>
        <v/>
      </c>
      <c r="CY315" s="224" t="str">
        <f t="shared" si="465"/>
        <v/>
      </c>
      <c r="CZ315" s="224" t="str">
        <f t="shared" si="466"/>
        <v/>
      </c>
      <c r="DA315" s="224" t="str">
        <f t="shared" si="467"/>
        <v/>
      </c>
      <c r="DB315" s="224" t="str">
        <f t="shared" si="468"/>
        <v/>
      </c>
      <c r="DC315" s="224" t="str">
        <f t="shared" si="469"/>
        <v/>
      </c>
      <c r="DD315" s="224" t="str">
        <f t="shared" si="470"/>
        <v/>
      </c>
      <c r="DE315" s="224" t="str">
        <f t="shared" si="471"/>
        <v/>
      </c>
      <c r="DF315" s="224" t="str">
        <f t="shared" si="472"/>
        <v/>
      </c>
      <c r="DG315" s="224" t="str">
        <f t="shared" si="473"/>
        <v/>
      </c>
      <c r="DH315" s="225" t="str">
        <f t="shared" si="474"/>
        <v/>
      </c>
      <c r="DI315" s="224" t="str">
        <f t="shared" si="475"/>
        <v/>
      </c>
      <c r="DJ315" s="224" t="str">
        <f t="shared" si="476"/>
        <v/>
      </c>
      <c r="DK315" s="306">
        <f t="shared" si="477"/>
        <v>0</v>
      </c>
      <c r="DL315" s="306">
        <f t="shared" si="478"/>
        <v>0</v>
      </c>
      <c r="DM315" s="306">
        <f t="shared" si="479"/>
        <v>0</v>
      </c>
      <c r="DN315" s="220"/>
      <c r="DO315" s="224" t="str">
        <f t="shared" si="480"/>
        <v/>
      </c>
      <c r="DP315" s="224" t="str">
        <f t="shared" si="481"/>
        <v/>
      </c>
      <c r="DQ315" s="307"/>
    </row>
    <row r="316" spans="1:121" ht="23.25" customHeight="1" x14ac:dyDescent="0.2">
      <c r="A316" s="249"/>
      <c r="B316" s="264"/>
      <c r="C316" s="230"/>
      <c r="D316" s="325" t="str">
        <f t="shared" si="424"/>
        <v/>
      </c>
      <c r="E316" s="265" t="str">
        <f t="shared" si="425"/>
        <v/>
      </c>
      <c r="F316" s="230"/>
      <c r="G316" s="230"/>
      <c r="H316" s="230"/>
      <c r="I316" s="200"/>
      <c r="J316" s="230"/>
      <c r="K316" s="254"/>
      <c r="L316" s="269"/>
      <c r="M316" s="230"/>
      <c r="N316" s="231"/>
      <c r="O316" s="232"/>
      <c r="P316" s="205"/>
      <c r="Q316" s="203"/>
      <c r="R316" s="231"/>
      <c r="S316" s="233"/>
      <c r="T316" s="203"/>
      <c r="U316" s="231"/>
      <c r="V316" s="233"/>
      <c r="W316" s="203"/>
      <c r="X316" s="231"/>
      <c r="Y316" s="233"/>
      <c r="Z316" s="203"/>
      <c r="AA316" s="230"/>
      <c r="AB316" s="231"/>
      <c r="AC316" s="232"/>
      <c r="AD316" s="205"/>
      <c r="AE316" s="203"/>
      <c r="AF316" s="230"/>
      <c r="AG316" s="231"/>
      <c r="AH316" s="232"/>
      <c r="AI316" s="205"/>
      <c r="AJ316" s="203"/>
      <c r="AK316" s="230"/>
      <c r="AL316" s="231"/>
      <c r="AM316" s="232"/>
      <c r="AN316" s="205"/>
      <c r="AO316" s="203"/>
      <c r="AP316" s="230"/>
      <c r="AQ316" s="231"/>
      <c r="AR316" s="232"/>
      <c r="AS316" s="205"/>
      <c r="AT316" s="203"/>
      <c r="AU316" s="230"/>
      <c r="AV316" s="231"/>
      <c r="AW316" s="232"/>
      <c r="AX316" s="205"/>
      <c r="AY316" s="203"/>
      <c r="AZ316" s="230"/>
      <c r="BA316" s="231"/>
      <c r="BB316" s="232"/>
      <c r="BC316" s="205"/>
      <c r="BD316" s="199"/>
      <c r="BE316" s="230"/>
      <c r="BF316" s="230"/>
      <c r="BG316" s="231"/>
      <c r="BH316" s="232"/>
      <c r="BI316" s="205"/>
      <c r="BJ316" s="229"/>
      <c r="BK316" s="234"/>
      <c r="BL316" s="207">
        <f t="shared" si="426"/>
        <v>0</v>
      </c>
      <c r="BM316" s="208">
        <f t="shared" si="427"/>
        <v>0</v>
      </c>
      <c r="BN316" s="208">
        <f t="shared" si="428"/>
        <v>0</v>
      </c>
      <c r="BO316" s="208">
        <f t="shared" si="429"/>
        <v>0</v>
      </c>
      <c r="BP316" s="208">
        <f t="shared" si="430"/>
        <v>0</v>
      </c>
      <c r="BQ316" s="208">
        <f t="shared" si="431"/>
        <v>0</v>
      </c>
      <c r="BR316" s="209">
        <f t="shared" si="432"/>
        <v>0</v>
      </c>
      <c r="BS316" s="209">
        <f t="shared" si="433"/>
        <v>0</v>
      </c>
      <c r="BT316" s="208">
        <f t="shared" si="434"/>
        <v>0</v>
      </c>
      <c r="BU316" s="208">
        <f t="shared" si="435"/>
        <v>0</v>
      </c>
      <c r="BV316" s="208">
        <f t="shared" si="436"/>
        <v>0</v>
      </c>
      <c r="BW316" s="208">
        <f t="shared" si="437"/>
        <v>0</v>
      </c>
      <c r="BX316" s="208">
        <f t="shared" si="438"/>
        <v>0</v>
      </c>
      <c r="BY316" s="208">
        <f t="shared" si="439"/>
        <v>0</v>
      </c>
      <c r="BZ316" s="208">
        <f t="shared" si="440"/>
        <v>0</v>
      </c>
      <c r="CA316" s="208">
        <f t="shared" si="441"/>
        <v>0</v>
      </c>
      <c r="CB316" s="208">
        <f t="shared" si="442"/>
        <v>0</v>
      </c>
      <c r="CC316" s="208">
        <f t="shared" si="443"/>
        <v>0</v>
      </c>
      <c r="CD316" s="208">
        <f t="shared" si="444"/>
        <v>0</v>
      </c>
      <c r="CE316" s="209">
        <f t="shared" si="445"/>
        <v>0</v>
      </c>
      <c r="CF316" s="209">
        <f t="shared" si="446"/>
        <v>0</v>
      </c>
      <c r="CG316" s="209">
        <f t="shared" si="447"/>
        <v>0</v>
      </c>
      <c r="CH316" s="209">
        <f t="shared" si="448"/>
        <v>0</v>
      </c>
      <c r="CI316" s="209">
        <f t="shared" si="449"/>
        <v>0</v>
      </c>
      <c r="CJ316" s="209">
        <f t="shared" si="450"/>
        <v>0</v>
      </c>
      <c r="CK316" s="209">
        <f t="shared" si="451"/>
        <v>0</v>
      </c>
      <c r="CL316" s="209">
        <f t="shared" si="452"/>
        <v>0</v>
      </c>
      <c r="CM316" s="209">
        <f t="shared" si="453"/>
        <v>0</v>
      </c>
      <c r="CN316" s="209">
        <f t="shared" si="454"/>
        <v>0</v>
      </c>
      <c r="CO316" s="209">
        <f t="shared" si="455"/>
        <v>0</v>
      </c>
      <c r="CP316" s="209">
        <f t="shared" si="456"/>
        <v>0</v>
      </c>
      <c r="CQ316" s="209">
        <f t="shared" si="457"/>
        <v>0</v>
      </c>
      <c r="CR316" s="209" t="str">
        <f t="shared" si="458"/>
        <v/>
      </c>
      <c r="CS316" s="209" t="str">
        <f t="shared" si="459"/>
        <v xml:space="preserve"> </v>
      </c>
      <c r="CT316" s="209" t="str">
        <f t="shared" si="460"/>
        <v/>
      </c>
      <c r="CU316" s="209" t="str">
        <f t="shared" si="461"/>
        <v/>
      </c>
      <c r="CV316" s="209" t="str">
        <f t="shared" si="462"/>
        <v/>
      </c>
      <c r="CW316" s="209" t="str">
        <f t="shared" si="463"/>
        <v/>
      </c>
      <c r="CX316" s="209" t="str">
        <f t="shared" si="464"/>
        <v/>
      </c>
      <c r="CY316" s="209" t="str">
        <f t="shared" si="465"/>
        <v/>
      </c>
      <c r="CZ316" s="209" t="str">
        <f t="shared" si="466"/>
        <v/>
      </c>
      <c r="DA316" s="209" t="str">
        <f t="shared" si="467"/>
        <v/>
      </c>
      <c r="DB316" s="209" t="str">
        <f t="shared" si="468"/>
        <v/>
      </c>
      <c r="DC316" s="209" t="str">
        <f t="shared" si="469"/>
        <v/>
      </c>
      <c r="DD316" s="209" t="str">
        <f t="shared" si="470"/>
        <v/>
      </c>
      <c r="DE316" s="209" t="str">
        <f t="shared" si="471"/>
        <v/>
      </c>
      <c r="DF316" s="209" t="str">
        <f t="shared" si="472"/>
        <v/>
      </c>
      <c r="DG316" s="209" t="str">
        <f t="shared" si="473"/>
        <v/>
      </c>
      <c r="DH316" s="210" t="str">
        <f t="shared" si="474"/>
        <v/>
      </c>
      <c r="DI316" s="272" t="str">
        <f t="shared" si="475"/>
        <v/>
      </c>
      <c r="DJ316" s="272" t="str">
        <f t="shared" si="476"/>
        <v/>
      </c>
      <c r="DK316" s="200">
        <f t="shared" si="477"/>
        <v>0</v>
      </c>
      <c r="DL316" s="200">
        <f t="shared" si="478"/>
        <v>0</v>
      </c>
      <c r="DM316" s="200">
        <f t="shared" si="479"/>
        <v>0</v>
      </c>
      <c r="DN316" s="200"/>
      <c r="DO316" s="272" t="str">
        <f t="shared" si="480"/>
        <v/>
      </c>
      <c r="DP316" s="272" t="str">
        <f t="shared" si="481"/>
        <v/>
      </c>
      <c r="DQ316" s="308"/>
    </row>
    <row r="317" spans="1:121" ht="23.25" customHeight="1" x14ac:dyDescent="0.2">
      <c r="A317" s="248"/>
      <c r="B317" s="263"/>
      <c r="C317" s="214"/>
      <c r="D317" s="324" t="str">
        <f t="shared" si="424"/>
        <v/>
      </c>
      <c r="E317" s="150" t="str">
        <f t="shared" si="425"/>
        <v/>
      </c>
      <c r="F317" s="214"/>
      <c r="G317" s="214"/>
      <c r="H317" s="214"/>
      <c r="I317" s="220"/>
      <c r="J317" s="214"/>
      <c r="K317" s="255"/>
      <c r="L317" s="268"/>
      <c r="M317" s="214"/>
      <c r="N317" s="215"/>
      <c r="O317" s="218"/>
      <c r="P317" s="216"/>
      <c r="Q317" s="217"/>
      <c r="R317" s="215"/>
      <c r="S317" s="219"/>
      <c r="T317" s="217"/>
      <c r="U317" s="215"/>
      <c r="V317" s="219"/>
      <c r="W317" s="217"/>
      <c r="X317" s="215"/>
      <c r="Y317" s="219"/>
      <c r="Z317" s="217"/>
      <c r="AA317" s="214"/>
      <c r="AB317" s="215"/>
      <c r="AC317" s="218"/>
      <c r="AD317" s="216"/>
      <c r="AE317" s="217"/>
      <c r="AF317" s="214"/>
      <c r="AG317" s="215"/>
      <c r="AH317" s="218"/>
      <c r="AI317" s="216"/>
      <c r="AJ317" s="217"/>
      <c r="AK317" s="214"/>
      <c r="AL317" s="215"/>
      <c r="AM317" s="218"/>
      <c r="AN317" s="216"/>
      <c r="AO317" s="217"/>
      <c r="AP317" s="214"/>
      <c r="AQ317" s="215"/>
      <c r="AR317" s="218"/>
      <c r="AS317" s="216"/>
      <c r="AT317" s="217"/>
      <c r="AU317" s="214"/>
      <c r="AV317" s="215"/>
      <c r="AW317" s="218"/>
      <c r="AX317" s="216"/>
      <c r="AY317" s="217"/>
      <c r="AZ317" s="214"/>
      <c r="BA317" s="215"/>
      <c r="BB317" s="218"/>
      <c r="BC317" s="216"/>
      <c r="BD317" s="213"/>
      <c r="BE317" s="214"/>
      <c r="BF317" s="214"/>
      <c r="BG317" s="215"/>
      <c r="BH317" s="218"/>
      <c r="BI317" s="216"/>
      <c r="BJ317" s="213"/>
      <c r="BK317" s="221"/>
      <c r="BL317" s="222">
        <f t="shared" si="426"/>
        <v>0</v>
      </c>
      <c r="BM317" s="223">
        <f t="shared" si="427"/>
        <v>0</v>
      </c>
      <c r="BN317" s="223">
        <f t="shared" si="428"/>
        <v>0</v>
      </c>
      <c r="BO317" s="223">
        <f t="shared" si="429"/>
        <v>0</v>
      </c>
      <c r="BP317" s="223">
        <f t="shared" si="430"/>
        <v>0</v>
      </c>
      <c r="BQ317" s="223">
        <f t="shared" si="431"/>
        <v>0</v>
      </c>
      <c r="BR317" s="224">
        <f t="shared" si="432"/>
        <v>0</v>
      </c>
      <c r="BS317" s="224">
        <f t="shared" si="433"/>
        <v>0</v>
      </c>
      <c r="BT317" s="223">
        <f t="shared" si="434"/>
        <v>0</v>
      </c>
      <c r="BU317" s="223">
        <f t="shared" si="435"/>
        <v>0</v>
      </c>
      <c r="BV317" s="223">
        <f t="shared" si="436"/>
        <v>0</v>
      </c>
      <c r="BW317" s="223">
        <f t="shared" si="437"/>
        <v>0</v>
      </c>
      <c r="BX317" s="223">
        <f t="shared" si="438"/>
        <v>0</v>
      </c>
      <c r="BY317" s="223">
        <f t="shared" si="439"/>
        <v>0</v>
      </c>
      <c r="BZ317" s="223">
        <f t="shared" si="440"/>
        <v>0</v>
      </c>
      <c r="CA317" s="223">
        <f t="shared" si="441"/>
        <v>0</v>
      </c>
      <c r="CB317" s="208">
        <f t="shared" si="442"/>
        <v>0</v>
      </c>
      <c r="CC317" s="223">
        <f t="shared" si="443"/>
        <v>0</v>
      </c>
      <c r="CD317" s="223">
        <f t="shared" si="444"/>
        <v>0</v>
      </c>
      <c r="CE317" s="224">
        <f t="shared" si="445"/>
        <v>0</v>
      </c>
      <c r="CF317" s="224">
        <f t="shared" si="446"/>
        <v>0</v>
      </c>
      <c r="CG317" s="224">
        <f t="shared" si="447"/>
        <v>0</v>
      </c>
      <c r="CH317" s="224">
        <f t="shared" si="448"/>
        <v>0</v>
      </c>
      <c r="CI317" s="224">
        <f t="shared" si="449"/>
        <v>0</v>
      </c>
      <c r="CJ317" s="224">
        <f t="shared" si="450"/>
        <v>0</v>
      </c>
      <c r="CK317" s="224">
        <f t="shared" si="451"/>
        <v>0</v>
      </c>
      <c r="CL317" s="224">
        <f t="shared" si="452"/>
        <v>0</v>
      </c>
      <c r="CM317" s="224">
        <f t="shared" si="453"/>
        <v>0</v>
      </c>
      <c r="CN317" s="224">
        <f t="shared" si="454"/>
        <v>0</v>
      </c>
      <c r="CO317" s="224">
        <f t="shared" si="455"/>
        <v>0</v>
      </c>
      <c r="CP317" s="224">
        <f t="shared" si="456"/>
        <v>0</v>
      </c>
      <c r="CQ317" s="224">
        <f t="shared" si="457"/>
        <v>0</v>
      </c>
      <c r="CR317" s="224" t="str">
        <f t="shared" si="458"/>
        <v/>
      </c>
      <c r="CS317" s="224" t="str">
        <f t="shared" si="459"/>
        <v xml:space="preserve"> </v>
      </c>
      <c r="CT317" s="224" t="str">
        <f t="shared" si="460"/>
        <v/>
      </c>
      <c r="CU317" s="224" t="str">
        <f t="shared" si="461"/>
        <v/>
      </c>
      <c r="CV317" s="224" t="str">
        <f t="shared" si="462"/>
        <v/>
      </c>
      <c r="CW317" s="224" t="str">
        <f t="shared" si="463"/>
        <v/>
      </c>
      <c r="CX317" s="224" t="str">
        <f t="shared" si="464"/>
        <v/>
      </c>
      <c r="CY317" s="224" t="str">
        <f t="shared" si="465"/>
        <v/>
      </c>
      <c r="CZ317" s="224" t="str">
        <f t="shared" si="466"/>
        <v/>
      </c>
      <c r="DA317" s="224" t="str">
        <f t="shared" si="467"/>
        <v/>
      </c>
      <c r="DB317" s="224" t="str">
        <f t="shared" si="468"/>
        <v/>
      </c>
      <c r="DC317" s="224" t="str">
        <f t="shared" si="469"/>
        <v/>
      </c>
      <c r="DD317" s="224" t="str">
        <f t="shared" si="470"/>
        <v/>
      </c>
      <c r="DE317" s="224" t="str">
        <f t="shared" si="471"/>
        <v/>
      </c>
      <c r="DF317" s="224" t="str">
        <f t="shared" si="472"/>
        <v/>
      </c>
      <c r="DG317" s="224" t="str">
        <f t="shared" si="473"/>
        <v/>
      </c>
      <c r="DH317" s="225" t="str">
        <f t="shared" si="474"/>
        <v/>
      </c>
      <c r="DI317" s="224" t="str">
        <f t="shared" si="475"/>
        <v/>
      </c>
      <c r="DJ317" s="224" t="str">
        <f t="shared" si="476"/>
        <v/>
      </c>
      <c r="DK317" s="306">
        <f t="shared" si="477"/>
        <v>0</v>
      </c>
      <c r="DL317" s="306">
        <f t="shared" si="478"/>
        <v>0</v>
      </c>
      <c r="DM317" s="306">
        <f t="shared" si="479"/>
        <v>0</v>
      </c>
      <c r="DN317" s="220"/>
      <c r="DO317" s="224" t="str">
        <f t="shared" si="480"/>
        <v/>
      </c>
      <c r="DP317" s="224" t="str">
        <f t="shared" si="481"/>
        <v/>
      </c>
      <c r="DQ317" s="307"/>
    </row>
    <row r="318" spans="1:121" ht="23.25" customHeight="1" x14ac:dyDescent="0.2">
      <c r="A318" s="249"/>
      <c r="B318" s="264"/>
      <c r="C318" s="230"/>
      <c r="D318" s="325" t="str">
        <f t="shared" si="424"/>
        <v/>
      </c>
      <c r="E318" s="265" t="str">
        <f t="shared" si="425"/>
        <v/>
      </c>
      <c r="F318" s="230"/>
      <c r="G318" s="230"/>
      <c r="H318" s="230"/>
      <c r="I318" s="200"/>
      <c r="J318" s="230"/>
      <c r="K318" s="254"/>
      <c r="L318" s="269"/>
      <c r="M318" s="230"/>
      <c r="N318" s="231"/>
      <c r="O318" s="232"/>
      <c r="P318" s="205"/>
      <c r="Q318" s="203"/>
      <c r="R318" s="231"/>
      <c r="S318" s="233"/>
      <c r="T318" s="203"/>
      <c r="U318" s="231"/>
      <c r="V318" s="233"/>
      <c r="W318" s="203"/>
      <c r="X318" s="231"/>
      <c r="Y318" s="233"/>
      <c r="Z318" s="203"/>
      <c r="AA318" s="230"/>
      <c r="AB318" s="231"/>
      <c r="AC318" s="232"/>
      <c r="AD318" s="205"/>
      <c r="AE318" s="203"/>
      <c r="AF318" s="230"/>
      <c r="AG318" s="231"/>
      <c r="AH318" s="232"/>
      <c r="AI318" s="205"/>
      <c r="AJ318" s="203"/>
      <c r="AK318" s="230"/>
      <c r="AL318" s="231"/>
      <c r="AM318" s="232"/>
      <c r="AN318" s="205"/>
      <c r="AO318" s="203"/>
      <c r="AP318" s="230"/>
      <c r="AQ318" s="231"/>
      <c r="AR318" s="232"/>
      <c r="AS318" s="205"/>
      <c r="AT318" s="203"/>
      <c r="AU318" s="230"/>
      <c r="AV318" s="231"/>
      <c r="AW318" s="232"/>
      <c r="AX318" s="205"/>
      <c r="AY318" s="203"/>
      <c r="AZ318" s="230"/>
      <c r="BA318" s="231"/>
      <c r="BB318" s="232"/>
      <c r="BC318" s="205"/>
      <c r="BD318" s="199"/>
      <c r="BE318" s="230"/>
      <c r="BF318" s="230"/>
      <c r="BG318" s="231"/>
      <c r="BH318" s="232"/>
      <c r="BI318" s="205"/>
      <c r="BJ318" s="229"/>
      <c r="BK318" s="234"/>
      <c r="BL318" s="207">
        <f t="shared" si="426"/>
        <v>0</v>
      </c>
      <c r="BM318" s="208">
        <f t="shared" si="427"/>
        <v>0</v>
      </c>
      <c r="BN318" s="208">
        <f t="shared" si="428"/>
        <v>0</v>
      </c>
      <c r="BO318" s="208">
        <f t="shared" si="429"/>
        <v>0</v>
      </c>
      <c r="BP318" s="208">
        <f t="shared" si="430"/>
        <v>0</v>
      </c>
      <c r="BQ318" s="208">
        <f t="shared" si="431"/>
        <v>0</v>
      </c>
      <c r="BR318" s="209">
        <f t="shared" si="432"/>
        <v>0</v>
      </c>
      <c r="BS318" s="209">
        <f t="shared" si="433"/>
        <v>0</v>
      </c>
      <c r="BT318" s="208">
        <f t="shared" si="434"/>
        <v>0</v>
      </c>
      <c r="BU318" s="208">
        <f t="shared" si="435"/>
        <v>0</v>
      </c>
      <c r="BV318" s="208">
        <f t="shared" si="436"/>
        <v>0</v>
      </c>
      <c r="BW318" s="208">
        <f t="shared" si="437"/>
        <v>0</v>
      </c>
      <c r="BX318" s="208">
        <f t="shared" si="438"/>
        <v>0</v>
      </c>
      <c r="BY318" s="208">
        <f t="shared" si="439"/>
        <v>0</v>
      </c>
      <c r="BZ318" s="208">
        <f t="shared" si="440"/>
        <v>0</v>
      </c>
      <c r="CA318" s="208">
        <f t="shared" si="441"/>
        <v>0</v>
      </c>
      <c r="CB318" s="208">
        <f t="shared" si="442"/>
        <v>0</v>
      </c>
      <c r="CC318" s="208">
        <f t="shared" si="443"/>
        <v>0</v>
      </c>
      <c r="CD318" s="208">
        <f t="shared" si="444"/>
        <v>0</v>
      </c>
      <c r="CE318" s="209">
        <f t="shared" si="445"/>
        <v>0</v>
      </c>
      <c r="CF318" s="209">
        <f t="shared" si="446"/>
        <v>0</v>
      </c>
      <c r="CG318" s="209">
        <f t="shared" si="447"/>
        <v>0</v>
      </c>
      <c r="CH318" s="209">
        <f t="shared" si="448"/>
        <v>0</v>
      </c>
      <c r="CI318" s="209">
        <f t="shared" si="449"/>
        <v>0</v>
      </c>
      <c r="CJ318" s="209">
        <f t="shared" si="450"/>
        <v>0</v>
      </c>
      <c r="CK318" s="209">
        <f t="shared" si="451"/>
        <v>0</v>
      </c>
      <c r="CL318" s="209">
        <f t="shared" si="452"/>
        <v>0</v>
      </c>
      <c r="CM318" s="209">
        <f t="shared" si="453"/>
        <v>0</v>
      </c>
      <c r="CN318" s="209">
        <f t="shared" si="454"/>
        <v>0</v>
      </c>
      <c r="CO318" s="209">
        <f t="shared" si="455"/>
        <v>0</v>
      </c>
      <c r="CP318" s="209">
        <f t="shared" si="456"/>
        <v>0</v>
      </c>
      <c r="CQ318" s="209">
        <f t="shared" si="457"/>
        <v>0</v>
      </c>
      <c r="CR318" s="209" t="str">
        <f t="shared" si="458"/>
        <v/>
      </c>
      <c r="CS318" s="209" t="str">
        <f t="shared" si="459"/>
        <v xml:space="preserve"> </v>
      </c>
      <c r="CT318" s="209" t="str">
        <f t="shared" si="460"/>
        <v/>
      </c>
      <c r="CU318" s="209" t="str">
        <f t="shared" si="461"/>
        <v/>
      </c>
      <c r="CV318" s="209" t="str">
        <f t="shared" si="462"/>
        <v/>
      </c>
      <c r="CW318" s="209" t="str">
        <f t="shared" si="463"/>
        <v/>
      </c>
      <c r="CX318" s="209" t="str">
        <f t="shared" si="464"/>
        <v/>
      </c>
      <c r="CY318" s="209" t="str">
        <f t="shared" si="465"/>
        <v/>
      </c>
      <c r="CZ318" s="209" t="str">
        <f t="shared" si="466"/>
        <v/>
      </c>
      <c r="DA318" s="209" t="str">
        <f t="shared" si="467"/>
        <v/>
      </c>
      <c r="DB318" s="209" t="str">
        <f t="shared" si="468"/>
        <v/>
      </c>
      <c r="DC318" s="209" t="str">
        <f t="shared" si="469"/>
        <v/>
      </c>
      <c r="DD318" s="209" t="str">
        <f t="shared" si="470"/>
        <v/>
      </c>
      <c r="DE318" s="209" t="str">
        <f t="shared" si="471"/>
        <v/>
      </c>
      <c r="DF318" s="209" t="str">
        <f t="shared" si="472"/>
        <v/>
      </c>
      <c r="DG318" s="209" t="str">
        <f t="shared" si="473"/>
        <v/>
      </c>
      <c r="DH318" s="210" t="str">
        <f t="shared" si="474"/>
        <v/>
      </c>
      <c r="DI318" s="272" t="str">
        <f t="shared" si="475"/>
        <v/>
      </c>
      <c r="DJ318" s="272" t="str">
        <f t="shared" si="476"/>
        <v/>
      </c>
      <c r="DK318" s="200">
        <f t="shared" si="477"/>
        <v>0</v>
      </c>
      <c r="DL318" s="200">
        <f t="shared" si="478"/>
        <v>0</v>
      </c>
      <c r="DM318" s="200">
        <f t="shared" si="479"/>
        <v>0</v>
      </c>
      <c r="DN318" s="200"/>
      <c r="DO318" s="272" t="str">
        <f t="shared" si="480"/>
        <v/>
      </c>
      <c r="DP318" s="272" t="str">
        <f t="shared" si="481"/>
        <v/>
      </c>
      <c r="DQ318" s="308"/>
    </row>
    <row r="319" spans="1:121" ht="23.25" customHeight="1" x14ac:dyDescent="0.2">
      <c r="A319" s="248"/>
      <c r="B319" s="263"/>
      <c r="C319" s="214"/>
      <c r="D319" s="324" t="str">
        <f t="shared" si="424"/>
        <v/>
      </c>
      <c r="E319" s="150" t="str">
        <f t="shared" si="425"/>
        <v/>
      </c>
      <c r="F319" s="214"/>
      <c r="G319" s="214"/>
      <c r="H319" s="214"/>
      <c r="I319" s="220"/>
      <c r="J319" s="214"/>
      <c r="K319" s="255"/>
      <c r="L319" s="268"/>
      <c r="M319" s="214"/>
      <c r="N319" s="215"/>
      <c r="O319" s="218"/>
      <c r="P319" s="216"/>
      <c r="Q319" s="217"/>
      <c r="R319" s="215"/>
      <c r="S319" s="219"/>
      <c r="T319" s="217"/>
      <c r="U319" s="215"/>
      <c r="V319" s="219"/>
      <c r="W319" s="217"/>
      <c r="X319" s="215"/>
      <c r="Y319" s="219"/>
      <c r="Z319" s="217"/>
      <c r="AA319" s="214"/>
      <c r="AB319" s="215"/>
      <c r="AC319" s="218"/>
      <c r="AD319" s="216"/>
      <c r="AE319" s="217"/>
      <c r="AF319" s="214"/>
      <c r="AG319" s="215"/>
      <c r="AH319" s="218"/>
      <c r="AI319" s="216"/>
      <c r="AJ319" s="217"/>
      <c r="AK319" s="214"/>
      <c r="AL319" s="215"/>
      <c r="AM319" s="218"/>
      <c r="AN319" s="216"/>
      <c r="AO319" s="217"/>
      <c r="AP319" s="214"/>
      <c r="AQ319" s="215"/>
      <c r="AR319" s="218"/>
      <c r="AS319" s="216"/>
      <c r="AT319" s="217"/>
      <c r="AU319" s="214"/>
      <c r="AV319" s="215"/>
      <c r="AW319" s="218"/>
      <c r="AX319" s="216"/>
      <c r="AY319" s="217"/>
      <c r="AZ319" s="214"/>
      <c r="BA319" s="215"/>
      <c r="BB319" s="218"/>
      <c r="BC319" s="216"/>
      <c r="BD319" s="213"/>
      <c r="BE319" s="214"/>
      <c r="BF319" s="214"/>
      <c r="BG319" s="215"/>
      <c r="BH319" s="218"/>
      <c r="BI319" s="216"/>
      <c r="BJ319" s="213"/>
      <c r="BK319" s="221"/>
      <c r="BL319" s="222">
        <f t="shared" si="426"/>
        <v>0</v>
      </c>
      <c r="BM319" s="223">
        <f t="shared" si="427"/>
        <v>0</v>
      </c>
      <c r="BN319" s="223">
        <f t="shared" si="428"/>
        <v>0</v>
      </c>
      <c r="BO319" s="223">
        <f t="shared" si="429"/>
        <v>0</v>
      </c>
      <c r="BP319" s="223">
        <f t="shared" si="430"/>
        <v>0</v>
      </c>
      <c r="BQ319" s="223">
        <f t="shared" si="431"/>
        <v>0</v>
      </c>
      <c r="BR319" s="224">
        <f t="shared" si="432"/>
        <v>0</v>
      </c>
      <c r="BS319" s="224">
        <f t="shared" si="433"/>
        <v>0</v>
      </c>
      <c r="BT319" s="223">
        <f t="shared" si="434"/>
        <v>0</v>
      </c>
      <c r="BU319" s="223">
        <f t="shared" si="435"/>
        <v>0</v>
      </c>
      <c r="BV319" s="223">
        <f t="shared" si="436"/>
        <v>0</v>
      </c>
      <c r="BW319" s="223">
        <f t="shared" si="437"/>
        <v>0</v>
      </c>
      <c r="BX319" s="223">
        <f t="shared" si="438"/>
        <v>0</v>
      </c>
      <c r="BY319" s="223">
        <f t="shared" si="439"/>
        <v>0</v>
      </c>
      <c r="BZ319" s="223">
        <f t="shared" si="440"/>
        <v>0</v>
      </c>
      <c r="CA319" s="223">
        <f t="shared" si="441"/>
        <v>0</v>
      </c>
      <c r="CB319" s="208">
        <f t="shared" si="442"/>
        <v>0</v>
      </c>
      <c r="CC319" s="223">
        <f t="shared" si="443"/>
        <v>0</v>
      </c>
      <c r="CD319" s="223">
        <f t="shared" si="444"/>
        <v>0</v>
      </c>
      <c r="CE319" s="224">
        <f t="shared" si="445"/>
        <v>0</v>
      </c>
      <c r="CF319" s="224">
        <f t="shared" si="446"/>
        <v>0</v>
      </c>
      <c r="CG319" s="224">
        <f t="shared" si="447"/>
        <v>0</v>
      </c>
      <c r="CH319" s="224">
        <f t="shared" si="448"/>
        <v>0</v>
      </c>
      <c r="CI319" s="224">
        <f t="shared" si="449"/>
        <v>0</v>
      </c>
      <c r="CJ319" s="224">
        <f t="shared" si="450"/>
        <v>0</v>
      </c>
      <c r="CK319" s="224">
        <f t="shared" si="451"/>
        <v>0</v>
      </c>
      <c r="CL319" s="224">
        <f t="shared" si="452"/>
        <v>0</v>
      </c>
      <c r="CM319" s="224">
        <f t="shared" si="453"/>
        <v>0</v>
      </c>
      <c r="CN319" s="224">
        <f t="shared" si="454"/>
        <v>0</v>
      </c>
      <c r="CO319" s="224">
        <f t="shared" si="455"/>
        <v>0</v>
      </c>
      <c r="CP319" s="224">
        <f t="shared" si="456"/>
        <v>0</v>
      </c>
      <c r="CQ319" s="224">
        <f t="shared" si="457"/>
        <v>0</v>
      </c>
      <c r="CR319" s="224" t="str">
        <f t="shared" si="458"/>
        <v/>
      </c>
      <c r="CS319" s="224" t="str">
        <f t="shared" si="459"/>
        <v xml:space="preserve"> </v>
      </c>
      <c r="CT319" s="224" t="str">
        <f t="shared" si="460"/>
        <v/>
      </c>
      <c r="CU319" s="224" t="str">
        <f t="shared" si="461"/>
        <v/>
      </c>
      <c r="CV319" s="224" t="str">
        <f t="shared" si="462"/>
        <v/>
      </c>
      <c r="CW319" s="224" t="str">
        <f t="shared" si="463"/>
        <v/>
      </c>
      <c r="CX319" s="224" t="str">
        <f t="shared" si="464"/>
        <v/>
      </c>
      <c r="CY319" s="224" t="str">
        <f t="shared" si="465"/>
        <v/>
      </c>
      <c r="CZ319" s="224" t="str">
        <f t="shared" si="466"/>
        <v/>
      </c>
      <c r="DA319" s="224" t="str">
        <f t="shared" si="467"/>
        <v/>
      </c>
      <c r="DB319" s="224" t="str">
        <f t="shared" si="468"/>
        <v/>
      </c>
      <c r="DC319" s="224" t="str">
        <f t="shared" si="469"/>
        <v/>
      </c>
      <c r="DD319" s="224" t="str">
        <f t="shared" si="470"/>
        <v/>
      </c>
      <c r="DE319" s="224" t="str">
        <f t="shared" si="471"/>
        <v/>
      </c>
      <c r="DF319" s="224" t="str">
        <f t="shared" si="472"/>
        <v/>
      </c>
      <c r="DG319" s="224" t="str">
        <f t="shared" si="473"/>
        <v/>
      </c>
      <c r="DH319" s="225" t="str">
        <f t="shared" si="474"/>
        <v/>
      </c>
      <c r="DI319" s="224" t="str">
        <f t="shared" si="475"/>
        <v/>
      </c>
      <c r="DJ319" s="224" t="str">
        <f t="shared" si="476"/>
        <v/>
      </c>
      <c r="DK319" s="306">
        <f t="shared" si="477"/>
        <v>0</v>
      </c>
      <c r="DL319" s="306">
        <f t="shared" si="478"/>
        <v>0</v>
      </c>
      <c r="DM319" s="306">
        <f t="shared" si="479"/>
        <v>0</v>
      </c>
      <c r="DN319" s="220"/>
      <c r="DO319" s="224" t="str">
        <f t="shared" si="480"/>
        <v/>
      </c>
      <c r="DP319" s="224" t="str">
        <f t="shared" si="481"/>
        <v/>
      </c>
      <c r="DQ319" s="307"/>
    </row>
    <row r="320" spans="1:121" ht="23.25" customHeight="1" x14ac:dyDescent="0.2">
      <c r="A320" s="249"/>
      <c r="B320" s="264"/>
      <c r="C320" s="230"/>
      <c r="D320" s="325" t="str">
        <f t="shared" si="424"/>
        <v/>
      </c>
      <c r="E320" s="265" t="str">
        <f t="shared" si="425"/>
        <v/>
      </c>
      <c r="F320" s="230"/>
      <c r="G320" s="230"/>
      <c r="H320" s="230"/>
      <c r="I320" s="200"/>
      <c r="J320" s="230"/>
      <c r="K320" s="254"/>
      <c r="L320" s="269"/>
      <c r="M320" s="230"/>
      <c r="N320" s="231"/>
      <c r="O320" s="232"/>
      <c r="P320" s="205"/>
      <c r="Q320" s="203"/>
      <c r="R320" s="231"/>
      <c r="S320" s="233"/>
      <c r="T320" s="203"/>
      <c r="U320" s="231"/>
      <c r="V320" s="233"/>
      <c r="W320" s="203"/>
      <c r="X320" s="231"/>
      <c r="Y320" s="233"/>
      <c r="Z320" s="203"/>
      <c r="AA320" s="230"/>
      <c r="AB320" s="231"/>
      <c r="AC320" s="232"/>
      <c r="AD320" s="205"/>
      <c r="AE320" s="203"/>
      <c r="AF320" s="230"/>
      <c r="AG320" s="231"/>
      <c r="AH320" s="232"/>
      <c r="AI320" s="205"/>
      <c r="AJ320" s="203"/>
      <c r="AK320" s="230"/>
      <c r="AL320" s="231"/>
      <c r="AM320" s="232"/>
      <c r="AN320" s="205"/>
      <c r="AO320" s="203"/>
      <c r="AP320" s="230"/>
      <c r="AQ320" s="231"/>
      <c r="AR320" s="232"/>
      <c r="AS320" s="205"/>
      <c r="AT320" s="203"/>
      <c r="AU320" s="230"/>
      <c r="AV320" s="231"/>
      <c r="AW320" s="232"/>
      <c r="AX320" s="205"/>
      <c r="AY320" s="203"/>
      <c r="AZ320" s="230"/>
      <c r="BA320" s="231"/>
      <c r="BB320" s="232"/>
      <c r="BC320" s="205"/>
      <c r="BD320" s="199"/>
      <c r="BE320" s="230"/>
      <c r="BF320" s="230"/>
      <c r="BG320" s="231"/>
      <c r="BH320" s="232"/>
      <c r="BI320" s="205"/>
      <c r="BJ320" s="229"/>
      <c r="BK320" s="234"/>
      <c r="BL320" s="207">
        <f t="shared" si="426"/>
        <v>0</v>
      </c>
      <c r="BM320" s="208">
        <f t="shared" si="427"/>
        <v>0</v>
      </c>
      <c r="BN320" s="208">
        <f t="shared" si="428"/>
        <v>0</v>
      </c>
      <c r="BO320" s="208">
        <f t="shared" si="429"/>
        <v>0</v>
      </c>
      <c r="BP320" s="208">
        <f t="shared" si="430"/>
        <v>0</v>
      </c>
      <c r="BQ320" s="208">
        <f t="shared" si="431"/>
        <v>0</v>
      </c>
      <c r="BR320" s="209">
        <f t="shared" si="432"/>
        <v>0</v>
      </c>
      <c r="BS320" s="209">
        <f t="shared" si="433"/>
        <v>0</v>
      </c>
      <c r="BT320" s="208">
        <f t="shared" si="434"/>
        <v>0</v>
      </c>
      <c r="BU320" s="208">
        <f t="shared" si="435"/>
        <v>0</v>
      </c>
      <c r="BV320" s="208">
        <f t="shared" si="436"/>
        <v>0</v>
      </c>
      <c r="BW320" s="208">
        <f t="shared" si="437"/>
        <v>0</v>
      </c>
      <c r="BX320" s="208">
        <f t="shared" si="438"/>
        <v>0</v>
      </c>
      <c r="BY320" s="208">
        <f t="shared" si="439"/>
        <v>0</v>
      </c>
      <c r="BZ320" s="208">
        <f t="shared" si="440"/>
        <v>0</v>
      </c>
      <c r="CA320" s="208">
        <f t="shared" si="441"/>
        <v>0</v>
      </c>
      <c r="CB320" s="208">
        <f t="shared" si="442"/>
        <v>0</v>
      </c>
      <c r="CC320" s="208">
        <f t="shared" si="443"/>
        <v>0</v>
      </c>
      <c r="CD320" s="208">
        <f t="shared" si="444"/>
        <v>0</v>
      </c>
      <c r="CE320" s="209">
        <f t="shared" si="445"/>
        <v>0</v>
      </c>
      <c r="CF320" s="209">
        <f t="shared" si="446"/>
        <v>0</v>
      </c>
      <c r="CG320" s="209">
        <f t="shared" si="447"/>
        <v>0</v>
      </c>
      <c r="CH320" s="209">
        <f t="shared" si="448"/>
        <v>0</v>
      </c>
      <c r="CI320" s="209">
        <f t="shared" si="449"/>
        <v>0</v>
      </c>
      <c r="CJ320" s="209">
        <f t="shared" si="450"/>
        <v>0</v>
      </c>
      <c r="CK320" s="209">
        <f t="shared" si="451"/>
        <v>0</v>
      </c>
      <c r="CL320" s="209">
        <f t="shared" si="452"/>
        <v>0</v>
      </c>
      <c r="CM320" s="209">
        <f t="shared" si="453"/>
        <v>0</v>
      </c>
      <c r="CN320" s="209">
        <f t="shared" si="454"/>
        <v>0</v>
      </c>
      <c r="CO320" s="209">
        <f t="shared" si="455"/>
        <v>0</v>
      </c>
      <c r="CP320" s="209">
        <f t="shared" si="456"/>
        <v>0</v>
      </c>
      <c r="CQ320" s="209">
        <f t="shared" si="457"/>
        <v>0</v>
      </c>
      <c r="CR320" s="209" t="str">
        <f t="shared" si="458"/>
        <v/>
      </c>
      <c r="CS320" s="209" t="str">
        <f t="shared" si="459"/>
        <v xml:space="preserve"> </v>
      </c>
      <c r="CT320" s="209" t="str">
        <f t="shared" si="460"/>
        <v/>
      </c>
      <c r="CU320" s="209" t="str">
        <f t="shared" si="461"/>
        <v/>
      </c>
      <c r="CV320" s="209" t="str">
        <f t="shared" si="462"/>
        <v/>
      </c>
      <c r="CW320" s="209" t="str">
        <f t="shared" si="463"/>
        <v/>
      </c>
      <c r="CX320" s="209" t="str">
        <f t="shared" si="464"/>
        <v/>
      </c>
      <c r="CY320" s="209" t="str">
        <f t="shared" si="465"/>
        <v/>
      </c>
      <c r="CZ320" s="209" t="str">
        <f t="shared" si="466"/>
        <v/>
      </c>
      <c r="DA320" s="209" t="str">
        <f t="shared" si="467"/>
        <v/>
      </c>
      <c r="DB320" s="209" t="str">
        <f t="shared" si="468"/>
        <v/>
      </c>
      <c r="DC320" s="209" t="str">
        <f t="shared" si="469"/>
        <v/>
      </c>
      <c r="DD320" s="209" t="str">
        <f t="shared" si="470"/>
        <v/>
      </c>
      <c r="DE320" s="209" t="str">
        <f t="shared" si="471"/>
        <v/>
      </c>
      <c r="DF320" s="209" t="str">
        <f t="shared" si="472"/>
        <v/>
      </c>
      <c r="DG320" s="209" t="str">
        <f t="shared" si="473"/>
        <v/>
      </c>
      <c r="DH320" s="210" t="str">
        <f t="shared" si="474"/>
        <v/>
      </c>
      <c r="DI320" s="272" t="str">
        <f t="shared" si="475"/>
        <v/>
      </c>
      <c r="DJ320" s="272" t="str">
        <f t="shared" si="476"/>
        <v/>
      </c>
      <c r="DK320" s="200">
        <f t="shared" si="477"/>
        <v>0</v>
      </c>
      <c r="DL320" s="200">
        <f t="shared" si="478"/>
        <v>0</v>
      </c>
      <c r="DM320" s="200">
        <f t="shared" si="479"/>
        <v>0</v>
      </c>
      <c r="DN320" s="200"/>
      <c r="DO320" s="272" t="str">
        <f t="shared" si="480"/>
        <v/>
      </c>
      <c r="DP320" s="272" t="str">
        <f t="shared" si="481"/>
        <v/>
      </c>
      <c r="DQ320" s="308"/>
    </row>
    <row r="321" spans="1:121" ht="23.25" customHeight="1" x14ac:dyDescent="0.2">
      <c r="A321" s="248"/>
      <c r="B321" s="263"/>
      <c r="C321" s="214"/>
      <c r="D321" s="324" t="str">
        <f t="shared" si="424"/>
        <v/>
      </c>
      <c r="E321" s="150" t="str">
        <f t="shared" si="425"/>
        <v/>
      </c>
      <c r="F321" s="214"/>
      <c r="G321" s="214"/>
      <c r="H321" s="214"/>
      <c r="I321" s="220"/>
      <c r="J321" s="214"/>
      <c r="K321" s="255"/>
      <c r="L321" s="268"/>
      <c r="M321" s="214"/>
      <c r="N321" s="215"/>
      <c r="O321" s="218"/>
      <c r="P321" s="216"/>
      <c r="Q321" s="217"/>
      <c r="R321" s="215"/>
      <c r="S321" s="219"/>
      <c r="T321" s="217"/>
      <c r="U321" s="215"/>
      <c r="V321" s="219"/>
      <c r="W321" s="217"/>
      <c r="X321" s="215"/>
      <c r="Y321" s="219"/>
      <c r="Z321" s="217"/>
      <c r="AA321" s="214"/>
      <c r="AB321" s="215"/>
      <c r="AC321" s="218"/>
      <c r="AD321" s="216"/>
      <c r="AE321" s="217"/>
      <c r="AF321" s="214"/>
      <c r="AG321" s="215"/>
      <c r="AH321" s="218"/>
      <c r="AI321" s="216"/>
      <c r="AJ321" s="217"/>
      <c r="AK321" s="214"/>
      <c r="AL321" s="215"/>
      <c r="AM321" s="218"/>
      <c r="AN321" s="216"/>
      <c r="AO321" s="217"/>
      <c r="AP321" s="214"/>
      <c r="AQ321" s="215"/>
      <c r="AR321" s="218"/>
      <c r="AS321" s="216"/>
      <c r="AT321" s="217"/>
      <c r="AU321" s="214"/>
      <c r="AV321" s="215"/>
      <c r="AW321" s="218"/>
      <c r="AX321" s="216"/>
      <c r="AY321" s="217"/>
      <c r="AZ321" s="214"/>
      <c r="BA321" s="215"/>
      <c r="BB321" s="218"/>
      <c r="BC321" s="216"/>
      <c r="BD321" s="213"/>
      <c r="BE321" s="214"/>
      <c r="BF321" s="214"/>
      <c r="BG321" s="215"/>
      <c r="BH321" s="218"/>
      <c r="BI321" s="216"/>
      <c r="BJ321" s="213"/>
      <c r="BK321" s="221"/>
      <c r="BL321" s="222">
        <f t="shared" si="426"/>
        <v>0</v>
      </c>
      <c r="BM321" s="223">
        <f t="shared" si="427"/>
        <v>0</v>
      </c>
      <c r="BN321" s="223">
        <f t="shared" si="428"/>
        <v>0</v>
      </c>
      <c r="BO321" s="223">
        <f t="shared" si="429"/>
        <v>0</v>
      </c>
      <c r="BP321" s="223">
        <f t="shared" si="430"/>
        <v>0</v>
      </c>
      <c r="BQ321" s="223">
        <f t="shared" si="431"/>
        <v>0</v>
      </c>
      <c r="BR321" s="224">
        <f t="shared" si="432"/>
        <v>0</v>
      </c>
      <c r="BS321" s="224">
        <f t="shared" si="433"/>
        <v>0</v>
      </c>
      <c r="BT321" s="223">
        <f t="shared" si="434"/>
        <v>0</v>
      </c>
      <c r="BU321" s="223">
        <f t="shared" si="435"/>
        <v>0</v>
      </c>
      <c r="BV321" s="223">
        <f t="shared" si="436"/>
        <v>0</v>
      </c>
      <c r="BW321" s="223">
        <f t="shared" si="437"/>
        <v>0</v>
      </c>
      <c r="BX321" s="223">
        <f t="shared" si="438"/>
        <v>0</v>
      </c>
      <c r="BY321" s="223">
        <f t="shared" si="439"/>
        <v>0</v>
      </c>
      <c r="BZ321" s="223">
        <f t="shared" si="440"/>
        <v>0</v>
      </c>
      <c r="CA321" s="223">
        <f t="shared" si="441"/>
        <v>0</v>
      </c>
      <c r="CB321" s="208">
        <f t="shared" si="442"/>
        <v>0</v>
      </c>
      <c r="CC321" s="223">
        <f t="shared" si="443"/>
        <v>0</v>
      </c>
      <c r="CD321" s="223">
        <f t="shared" si="444"/>
        <v>0</v>
      </c>
      <c r="CE321" s="224">
        <f t="shared" si="445"/>
        <v>0</v>
      </c>
      <c r="CF321" s="224">
        <f t="shared" si="446"/>
        <v>0</v>
      </c>
      <c r="CG321" s="224">
        <f t="shared" si="447"/>
        <v>0</v>
      </c>
      <c r="CH321" s="224">
        <f t="shared" si="448"/>
        <v>0</v>
      </c>
      <c r="CI321" s="224">
        <f t="shared" si="449"/>
        <v>0</v>
      </c>
      <c r="CJ321" s="224">
        <f t="shared" si="450"/>
        <v>0</v>
      </c>
      <c r="CK321" s="224">
        <f t="shared" si="451"/>
        <v>0</v>
      </c>
      <c r="CL321" s="224">
        <f t="shared" si="452"/>
        <v>0</v>
      </c>
      <c r="CM321" s="224">
        <f t="shared" si="453"/>
        <v>0</v>
      </c>
      <c r="CN321" s="224">
        <f t="shared" si="454"/>
        <v>0</v>
      </c>
      <c r="CO321" s="224">
        <f t="shared" si="455"/>
        <v>0</v>
      </c>
      <c r="CP321" s="224">
        <f t="shared" si="456"/>
        <v>0</v>
      </c>
      <c r="CQ321" s="224">
        <f t="shared" si="457"/>
        <v>0</v>
      </c>
      <c r="CR321" s="224" t="str">
        <f t="shared" si="458"/>
        <v/>
      </c>
      <c r="CS321" s="224" t="str">
        <f t="shared" si="459"/>
        <v xml:space="preserve"> </v>
      </c>
      <c r="CT321" s="224" t="str">
        <f t="shared" si="460"/>
        <v/>
      </c>
      <c r="CU321" s="224" t="str">
        <f t="shared" si="461"/>
        <v/>
      </c>
      <c r="CV321" s="224" t="str">
        <f t="shared" si="462"/>
        <v/>
      </c>
      <c r="CW321" s="224" t="str">
        <f t="shared" si="463"/>
        <v/>
      </c>
      <c r="CX321" s="224" t="str">
        <f t="shared" si="464"/>
        <v/>
      </c>
      <c r="CY321" s="224" t="str">
        <f t="shared" si="465"/>
        <v/>
      </c>
      <c r="CZ321" s="224" t="str">
        <f t="shared" si="466"/>
        <v/>
      </c>
      <c r="DA321" s="224" t="str">
        <f t="shared" si="467"/>
        <v/>
      </c>
      <c r="DB321" s="224" t="str">
        <f t="shared" si="468"/>
        <v/>
      </c>
      <c r="DC321" s="224" t="str">
        <f t="shared" si="469"/>
        <v/>
      </c>
      <c r="DD321" s="224" t="str">
        <f t="shared" si="470"/>
        <v/>
      </c>
      <c r="DE321" s="224" t="str">
        <f t="shared" si="471"/>
        <v/>
      </c>
      <c r="DF321" s="224" t="str">
        <f t="shared" si="472"/>
        <v/>
      </c>
      <c r="DG321" s="224" t="str">
        <f t="shared" si="473"/>
        <v/>
      </c>
      <c r="DH321" s="225" t="str">
        <f t="shared" si="474"/>
        <v/>
      </c>
      <c r="DI321" s="224" t="str">
        <f t="shared" si="475"/>
        <v/>
      </c>
      <c r="DJ321" s="224" t="str">
        <f t="shared" si="476"/>
        <v/>
      </c>
      <c r="DK321" s="306">
        <f t="shared" si="477"/>
        <v>0</v>
      </c>
      <c r="DL321" s="306">
        <f t="shared" si="478"/>
        <v>0</v>
      </c>
      <c r="DM321" s="306">
        <f t="shared" si="479"/>
        <v>0</v>
      </c>
      <c r="DN321" s="220"/>
      <c r="DO321" s="224" t="str">
        <f t="shared" si="480"/>
        <v/>
      </c>
      <c r="DP321" s="224" t="str">
        <f t="shared" si="481"/>
        <v/>
      </c>
      <c r="DQ321" s="307"/>
    </row>
    <row r="322" spans="1:121" ht="23.25" customHeight="1" x14ac:dyDescent="0.2">
      <c r="A322" s="249"/>
      <c r="B322" s="264"/>
      <c r="C322" s="230"/>
      <c r="D322" s="325" t="str">
        <f t="shared" si="424"/>
        <v/>
      </c>
      <c r="E322" s="265" t="str">
        <f t="shared" si="425"/>
        <v/>
      </c>
      <c r="F322" s="230"/>
      <c r="G322" s="230"/>
      <c r="H322" s="230"/>
      <c r="I322" s="200"/>
      <c r="J322" s="230"/>
      <c r="K322" s="254"/>
      <c r="L322" s="269"/>
      <c r="M322" s="230"/>
      <c r="N322" s="231"/>
      <c r="O322" s="232"/>
      <c r="P322" s="205"/>
      <c r="Q322" s="203"/>
      <c r="R322" s="231"/>
      <c r="S322" s="233"/>
      <c r="T322" s="203"/>
      <c r="U322" s="231"/>
      <c r="V322" s="233"/>
      <c r="W322" s="203"/>
      <c r="X322" s="231"/>
      <c r="Y322" s="233"/>
      <c r="Z322" s="203"/>
      <c r="AA322" s="230"/>
      <c r="AB322" s="231"/>
      <c r="AC322" s="232"/>
      <c r="AD322" s="205"/>
      <c r="AE322" s="203"/>
      <c r="AF322" s="230"/>
      <c r="AG322" s="231"/>
      <c r="AH322" s="232"/>
      <c r="AI322" s="205"/>
      <c r="AJ322" s="203"/>
      <c r="AK322" s="230"/>
      <c r="AL322" s="231"/>
      <c r="AM322" s="232"/>
      <c r="AN322" s="205"/>
      <c r="AO322" s="203"/>
      <c r="AP322" s="230"/>
      <c r="AQ322" s="231"/>
      <c r="AR322" s="232"/>
      <c r="AS322" s="205"/>
      <c r="AT322" s="203"/>
      <c r="AU322" s="230"/>
      <c r="AV322" s="231"/>
      <c r="AW322" s="232"/>
      <c r="AX322" s="205"/>
      <c r="AY322" s="203"/>
      <c r="AZ322" s="230"/>
      <c r="BA322" s="231"/>
      <c r="BB322" s="232"/>
      <c r="BC322" s="205"/>
      <c r="BD322" s="199"/>
      <c r="BE322" s="230"/>
      <c r="BF322" s="230"/>
      <c r="BG322" s="231"/>
      <c r="BH322" s="232"/>
      <c r="BI322" s="205"/>
      <c r="BJ322" s="229"/>
      <c r="BK322" s="234"/>
      <c r="BL322" s="207">
        <f t="shared" si="426"/>
        <v>0</v>
      </c>
      <c r="BM322" s="208">
        <f t="shared" si="427"/>
        <v>0</v>
      </c>
      <c r="BN322" s="208">
        <f t="shared" si="428"/>
        <v>0</v>
      </c>
      <c r="BO322" s="208">
        <f t="shared" si="429"/>
        <v>0</v>
      </c>
      <c r="BP322" s="208">
        <f t="shared" si="430"/>
        <v>0</v>
      </c>
      <c r="BQ322" s="208">
        <f t="shared" si="431"/>
        <v>0</v>
      </c>
      <c r="BR322" s="209">
        <f t="shared" si="432"/>
        <v>0</v>
      </c>
      <c r="BS322" s="209">
        <f t="shared" si="433"/>
        <v>0</v>
      </c>
      <c r="BT322" s="208">
        <f t="shared" si="434"/>
        <v>0</v>
      </c>
      <c r="BU322" s="208">
        <f t="shared" si="435"/>
        <v>0</v>
      </c>
      <c r="BV322" s="208">
        <f t="shared" si="436"/>
        <v>0</v>
      </c>
      <c r="BW322" s="208">
        <f t="shared" si="437"/>
        <v>0</v>
      </c>
      <c r="BX322" s="208">
        <f t="shared" si="438"/>
        <v>0</v>
      </c>
      <c r="BY322" s="208">
        <f t="shared" si="439"/>
        <v>0</v>
      </c>
      <c r="BZ322" s="208">
        <f t="shared" si="440"/>
        <v>0</v>
      </c>
      <c r="CA322" s="208">
        <f t="shared" si="441"/>
        <v>0</v>
      </c>
      <c r="CB322" s="208">
        <f t="shared" si="442"/>
        <v>0</v>
      </c>
      <c r="CC322" s="208">
        <f t="shared" si="443"/>
        <v>0</v>
      </c>
      <c r="CD322" s="208">
        <f t="shared" si="444"/>
        <v>0</v>
      </c>
      <c r="CE322" s="209">
        <f t="shared" si="445"/>
        <v>0</v>
      </c>
      <c r="CF322" s="209">
        <f t="shared" si="446"/>
        <v>0</v>
      </c>
      <c r="CG322" s="209">
        <f t="shared" si="447"/>
        <v>0</v>
      </c>
      <c r="CH322" s="209">
        <f t="shared" si="448"/>
        <v>0</v>
      </c>
      <c r="CI322" s="209">
        <f t="shared" si="449"/>
        <v>0</v>
      </c>
      <c r="CJ322" s="209">
        <f t="shared" si="450"/>
        <v>0</v>
      </c>
      <c r="CK322" s="209">
        <f t="shared" si="451"/>
        <v>0</v>
      </c>
      <c r="CL322" s="209">
        <f t="shared" si="452"/>
        <v>0</v>
      </c>
      <c r="CM322" s="209">
        <f t="shared" si="453"/>
        <v>0</v>
      </c>
      <c r="CN322" s="209">
        <f t="shared" si="454"/>
        <v>0</v>
      </c>
      <c r="CO322" s="209">
        <f t="shared" si="455"/>
        <v>0</v>
      </c>
      <c r="CP322" s="209">
        <f t="shared" si="456"/>
        <v>0</v>
      </c>
      <c r="CQ322" s="209">
        <f t="shared" si="457"/>
        <v>0</v>
      </c>
      <c r="CR322" s="209" t="str">
        <f t="shared" si="458"/>
        <v/>
      </c>
      <c r="CS322" s="209" t="str">
        <f t="shared" si="459"/>
        <v xml:space="preserve"> </v>
      </c>
      <c r="CT322" s="209" t="str">
        <f t="shared" si="460"/>
        <v/>
      </c>
      <c r="CU322" s="209" t="str">
        <f t="shared" si="461"/>
        <v/>
      </c>
      <c r="CV322" s="209" t="str">
        <f t="shared" si="462"/>
        <v/>
      </c>
      <c r="CW322" s="209" t="str">
        <f t="shared" si="463"/>
        <v/>
      </c>
      <c r="CX322" s="209" t="str">
        <f t="shared" si="464"/>
        <v/>
      </c>
      <c r="CY322" s="209" t="str">
        <f t="shared" si="465"/>
        <v/>
      </c>
      <c r="CZ322" s="209" t="str">
        <f t="shared" si="466"/>
        <v/>
      </c>
      <c r="DA322" s="209" t="str">
        <f t="shared" si="467"/>
        <v/>
      </c>
      <c r="DB322" s="209" t="str">
        <f t="shared" si="468"/>
        <v/>
      </c>
      <c r="DC322" s="209" t="str">
        <f t="shared" si="469"/>
        <v/>
      </c>
      <c r="DD322" s="209" t="str">
        <f t="shared" si="470"/>
        <v/>
      </c>
      <c r="DE322" s="209" t="str">
        <f t="shared" si="471"/>
        <v/>
      </c>
      <c r="DF322" s="209" t="str">
        <f t="shared" si="472"/>
        <v/>
      </c>
      <c r="DG322" s="209" t="str">
        <f t="shared" si="473"/>
        <v/>
      </c>
      <c r="DH322" s="210" t="str">
        <f t="shared" si="474"/>
        <v/>
      </c>
      <c r="DI322" s="272" t="str">
        <f t="shared" si="475"/>
        <v/>
      </c>
      <c r="DJ322" s="272" t="str">
        <f t="shared" si="476"/>
        <v/>
      </c>
      <c r="DK322" s="200">
        <f t="shared" si="477"/>
        <v>0</v>
      </c>
      <c r="DL322" s="200">
        <f t="shared" si="478"/>
        <v>0</v>
      </c>
      <c r="DM322" s="200">
        <f t="shared" si="479"/>
        <v>0</v>
      </c>
      <c r="DN322" s="200"/>
      <c r="DO322" s="272" t="str">
        <f t="shared" si="480"/>
        <v/>
      </c>
      <c r="DP322" s="272" t="str">
        <f t="shared" si="481"/>
        <v/>
      </c>
      <c r="DQ322" s="308"/>
    </row>
    <row r="323" spans="1:121" ht="23.25" customHeight="1" x14ac:dyDescent="0.2">
      <c r="A323" s="248"/>
      <c r="B323" s="263"/>
      <c r="C323" s="214"/>
      <c r="D323" s="324" t="str">
        <f t="shared" si="424"/>
        <v/>
      </c>
      <c r="E323" s="150" t="str">
        <f t="shared" si="425"/>
        <v/>
      </c>
      <c r="F323" s="214"/>
      <c r="G323" s="214"/>
      <c r="H323" s="214"/>
      <c r="I323" s="220"/>
      <c r="J323" s="214"/>
      <c r="K323" s="255"/>
      <c r="L323" s="268"/>
      <c r="M323" s="214"/>
      <c r="N323" s="215"/>
      <c r="O323" s="218"/>
      <c r="P323" s="216"/>
      <c r="Q323" s="217"/>
      <c r="R323" s="215"/>
      <c r="S323" s="219"/>
      <c r="T323" s="217"/>
      <c r="U323" s="215"/>
      <c r="V323" s="219"/>
      <c r="W323" s="217"/>
      <c r="X323" s="215"/>
      <c r="Y323" s="219"/>
      <c r="Z323" s="217"/>
      <c r="AA323" s="214"/>
      <c r="AB323" s="215"/>
      <c r="AC323" s="218"/>
      <c r="AD323" s="216"/>
      <c r="AE323" s="217"/>
      <c r="AF323" s="214"/>
      <c r="AG323" s="215"/>
      <c r="AH323" s="218"/>
      <c r="AI323" s="216"/>
      <c r="AJ323" s="217"/>
      <c r="AK323" s="214"/>
      <c r="AL323" s="215"/>
      <c r="AM323" s="218"/>
      <c r="AN323" s="216"/>
      <c r="AO323" s="217"/>
      <c r="AP323" s="214"/>
      <c r="AQ323" s="215"/>
      <c r="AR323" s="218"/>
      <c r="AS323" s="216"/>
      <c r="AT323" s="217"/>
      <c r="AU323" s="214"/>
      <c r="AV323" s="215"/>
      <c r="AW323" s="218"/>
      <c r="AX323" s="216"/>
      <c r="AY323" s="217"/>
      <c r="AZ323" s="214"/>
      <c r="BA323" s="215"/>
      <c r="BB323" s="218"/>
      <c r="BC323" s="216"/>
      <c r="BD323" s="213"/>
      <c r="BE323" s="214"/>
      <c r="BF323" s="214"/>
      <c r="BG323" s="215"/>
      <c r="BH323" s="218"/>
      <c r="BI323" s="216"/>
      <c r="BJ323" s="213"/>
      <c r="BK323" s="221"/>
      <c r="BL323" s="222">
        <f t="shared" si="426"/>
        <v>0</v>
      </c>
      <c r="BM323" s="223">
        <f t="shared" si="427"/>
        <v>0</v>
      </c>
      <c r="BN323" s="223">
        <f t="shared" si="428"/>
        <v>0</v>
      </c>
      <c r="BO323" s="223">
        <f t="shared" si="429"/>
        <v>0</v>
      </c>
      <c r="BP323" s="223">
        <f t="shared" si="430"/>
        <v>0</v>
      </c>
      <c r="BQ323" s="223">
        <f t="shared" si="431"/>
        <v>0</v>
      </c>
      <c r="BR323" s="224">
        <f t="shared" si="432"/>
        <v>0</v>
      </c>
      <c r="BS323" s="224">
        <f t="shared" si="433"/>
        <v>0</v>
      </c>
      <c r="BT323" s="223">
        <f t="shared" si="434"/>
        <v>0</v>
      </c>
      <c r="BU323" s="223">
        <f t="shared" si="435"/>
        <v>0</v>
      </c>
      <c r="BV323" s="223">
        <f t="shared" si="436"/>
        <v>0</v>
      </c>
      <c r="BW323" s="223">
        <f t="shared" si="437"/>
        <v>0</v>
      </c>
      <c r="BX323" s="223">
        <f t="shared" si="438"/>
        <v>0</v>
      </c>
      <c r="BY323" s="223">
        <f t="shared" si="439"/>
        <v>0</v>
      </c>
      <c r="BZ323" s="223">
        <f t="shared" si="440"/>
        <v>0</v>
      </c>
      <c r="CA323" s="223">
        <f t="shared" si="441"/>
        <v>0</v>
      </c>
      <c r="CB323" s="208">
        <f t="shared" si="442"/>
        <v>0</v>
      </c>
      <c r="CC323" s="223">
        <f t="shared" si="443"/>
        <v>0</v>
      </c>
      <c r="CD323" s="223">
        <f t="shared" si="444"/>
        <v>0</v>
      </c>
      <c r="CE323" s="224">
        <f t="shared" si="445"/>
        <v>0</v>
      </c>
      <c r="CF323" s="224">
        <f t="shared" si="446"/>
        <v>0</v>
      </c>
      <c r="CG323" s="224">
        <f t="shared" si="447"/>
        <v>0</v>
      </c>
      <c r="CH323" s="224">
        <f t="shared" si="448"/>
        <v>0</v>
      </c>
      <c r="CI323" s="224">
        <f t="shared" si="449"/>
        <v>0</v>
      </c>
      <c r="CJ323" s="224">
        <f t="shared" si="450"/>
        <v>0</v>
      </c>
      <c r="CK323" s="224">
        <f t="shared" si="451"/>
        <v>0</v>
      </c>
      <c r="CL323" s="224">
        <f t="shared" si="452"/>
        <v>0</v>
      </c>
      <c r="CM323" s="224">
        <f t="shared" si="453"/>
        <v>0</v>
      </c>
      <c r="CN323" s="224">
        <f t="shared" si="454"/>
        <v>0</v>
      </c>
      <c r="CO323" s="224">
        <f t="shared" si="455"/>
        <v>0</v>
      </c>
      <c r="CP323" s="224">
        <f t="shared" si="456"/>
        <v>0</v>
      </c>
      <c r="CQ323" s="224">
        <f t="shared" si="457"/>
        <v>0</v>
      </c>
      <c r="CR323" s="224" t="str">
        <f t="shared" si="458"/>
        <v/>
      </c>
      <c r="CS323" s="224" t="str">
        <f t="shared" si="459"/>
        <v xml:space="preserve"> </v>
      </c>
      <c r="CT323" s="224" t="str">
        <f t="shared" si="460"/>
        <v/>
      </c>
      <c r="CU323" s="224" t="str">
        <f t="shared" si="461"/>
        <v/>
      </c>
      <c r="CV323" s="224" t="str">
        <f t="shared" si="462"/>
        <v/>
      </c>
      <c r="CW323" s="224" t="str">
        <f t="shared" si="463"/>
        <v/>
      </c>
      <c r="CX323" s="224" t="str">
        <f t="shared" si="464"/>
        <v/>
      </c>
      <c r="CY323" s="224" t="str">
        <f t="shared" si="465"/>
        <v/>
      </c>
      <c r="CZ323" s="224" t="str">
        <f t="shared" si="466"/>
        <v/>
      </c>
      <c r="DA323" s="224" t="str">
        <f t="shared" si="467"/>
        <v/>
      </c>
      <c r="DB323" s="224" t="str">
        <f t="shared" si="468"/>
        <v/>
      </c>
      <c r="DC323" s="224" t="str">
        <f t="shared" si="469"/>
        <v/>
      </c>
      <c r="DD323" s="224" t="str">
        <f t="shared" si="470"/>
        <v/>
      </c>
      <c r="DE323" s="224" t="str">
        <f t="shared" si="471"/>
        <v/>
      </c>
      <c r="DF323" s="224" t="str">
        <f t="shared" si="472"/>
        <v/>
      </c>
      <c r="DG323" s="224" t="str">
        <f t="shared" si="473"/>
        <v/>
      </c>
      <c r="DH323" s="225" t="str">
        <f t="shared" si="474"/>
        <v/>
      </c>
      <c r="DI323" s="224" t="str">
        <f t="shared" si="475"/>
        <v/>
      </c>
      <c r="DJ323" s="224" t="str">
        <f t="shared" si="476"/>
        <v/>
      </c>
      <c r="DK323" s="306">
        <f t="shared" si="477"/>
        <v>0</v>
      </c>
      <c r="DL323" s="306">
        <f t="shared" si="478"/>
        <v>0</v>
      </c>
      <c r="DM323" s="306">
        <f t="shared" si="479"/>
        <v>0</v>
      </c>
      <c r="DN323" s="220"/>
      <c r="DO323" s="224" t="str">
        <f t="shared" si="480"/>
        <v/>
      </c>
      <c r="DP323" s="224" t="str">
        <f t="shared" si="481"/>
        <v/>
      </c>
      <c r="DQ323" s="307"/>
    </row>
    <row r="324" spans="1:121" ht="23.25" customHeight="1" x14ac:dyDescent="0.2">
      <c r="A324" s="249"/>
      <c r="B324" s="264"/>
      <c r="C324" s="230"/>
      <c r="D324" s="325" t="str">
        <f t="shared" si="424"/>
        <v/>
      </c>
      <c r="E324" s="265" t="str">
        <f t="shared" si="425"/>
        <v/>
      </c>
      <c r="F324" s="230"/>
      <c r="G324" s="230"/>
      <c r="H324" s="230"/>
      <c r="I324" s="200"/>
      <c r="J324" s="230"/>
      <c r="K324" s="254"/>
      <c r="L324" s="269"/>
      <c r="M324" s="230"/>
      <c r="N324" s="231"/>
      <c r="O324" s="232"/>
      <c r="P324" s="205"/>
      <c r="Q324" s="203"/>
      <c r="R324" s="231"/>
      <c r="S324" s="233"/>
      <c r="T324" s="203"/>
      <c r="U324" s="231"/>
      <c r="V324" s="233"/>
      <c r="W324" s="203"/>
      <c r="X324" s="231"/>
      <c r="Y324" s="233"/>
      <c r="Z324" s="203"/>
      <c r="AA324" s="230"/>
      <c r="AB324" s="231"/>
      <c r="AC324" s="232"/>
      <c r="AD324" s="205"/>
      <c r="AE324" s="203"/>
      <c r="AF324" s="230"/>
      <c r="AG324" s="231"/>
      <c r="AH324" s="232"/>
      <c r="AI324" s="205"/>
      <c r="AJ324" s="203"/>
      <c r="AK324" s="230"/>
      <c r="AL324" s="231"/>
      <c r="AM324" s="232"/>
      <c r="AN324" s="205"/>
      <c r="AO324" s="203"/>
      <c r="AP324" s="230"/>
      <c r="AQ324" s="231"/>
      <c r="AR324" s="232"/>
      <c r="AS324" s="205"/>
      <c r="AT324" s="203"/>
      <c r="AU324" s="230"/>
      <c r="AV324" s="231"/>
      <c r="AW324" s="232"/>
      <c r="AX324" s="205"/>
      <c r="AY324" s="203"/>
      <c r="AZ324" s="230"/>
      <c r="BA324" s="231"/>
      <c r="BB324" s="232"/>
      <c r="BC324" s="205"/>
      <c r="BD324" s="199"/>
      <c r="BE324" s="230"/>
      <c r="BF324" s="230"/>
      <c r="BG324" s="231"/>
      <c r="BH324" s="232"/>
      <c r="BI324" s="205"/>
      <c r="BJ324" s="229"/>
      <c r="BK324" s="234"/>
      <c r="BL324" s="207">
        <f t="shared" si="426"/>
        <v>0</v>
      </c>
      <c r="BM324" s="208">
        <f t="shared" si="427"/>
        <v>0</v>
      </c>
      <c r="BN324" s="208">
        <f t="shared" si="428"/>
        <v>0</v>
      </c>
      <c r="BO324" s="208">
        <f t="shared" si="429"/>
        <v>0</v>
      </c>
      <c r="BP324" s="208">
        <f t="shared" si="430"/>
        <v>0</v>
      </c>
      <c r="BQ324" s="208">
        <f t="shared" si="431"/>
        <v>0</v>
      </c>
      <c r="BR324" s="209">
        <f t="shared" si="432"/>
        <v>0</v>
      </c>
      <c r="BS324" s="209">
        <f t="shared" si="433"/>
        <v>0</v>
      </c>
      <c r="BT324" s="208">
        <f t="shared" si="434"/>
        <v>0</v>
      </c>
      <c r="BU324" s="208">
        <f t="shared" si="435"/>
        <v>0</v>
      </c>
      <c r="BV324" s="208">
        <f t="shared" si="436"/>
        <v>0</v>
      </c>
      <c r="BW324" s="208">
        <f t="shared" si="437"/>
        <v>0</v>
      </c>
      <c r="BX324" s="208">
        <f t="shared" si="438"/>
        <v>0</v>
      </c>
      <c r="BY324" s="208">
        <f t="shared" si="439"/>
        <v>0</v>
      </c>
      <c r="BZ324" s="208">
        <f t="shared" si="440"/>
        <v>0</v>
      </c>
      <c r="CA324" s="208">
        <f t="shared" si="441"/>
        <v>0</v>
      </c>
      <c r="CB324" s="208">
        <f t="shared" si="442"/>
        <v>0</v>
      </c>
      <c r="CC324" s="208">
        <f t="shared" si="443"/>
        <v>0</v>
      </c>
      <c r="CD324" s="208">
        <f t="shared" si="444"/>
        <v>0</v>
      </c>
      <c r="CE324" s="209">
        <f t="shared" si="445"/>
        <v>0</v>
      </c>
      <c r="CF324" s="209">
        <f t="shared" si="446"/>
        <v>0</v>
      </c>
      <c r="CG324" s="209">
        <f t="shared" si="447"/>
        <v>0</v>
      </c>
      <c r="CH324" s="209">
        <f t="shared" si="448"/>
        <v>0</v>
      </c>
      <c r="CI324" s="209">
        <f t="shared" si="449"/>
        <v>0</v>
      </c>
      <c r="CJ324" s="209">
        <f t="shared" si="450"/>
        <v>0</v>
      </c>
      <c r="CK324" s="209">
        <f t="shared" si="451"/>
        <v>0</v>
      </c>
      <c r="CL324" s="209">
        <f t="shared" si="452"/>
        <v>0</v>
      </c>
      <c r="CM324" s="209">
        <f t="shared" si="453"/>
        <v>0</v>
      </c>
      <c r="CN324" s="209">
        <f t="shared" si="454"/>
        <v>0</v>
      </c>
      <c r="CO324" s="209">
        <f t="shared" si="455"/>
        <v>0</v>
      </c>
      <c r="CP324" s="209">
        <f t="shared" si="456"/>
        <v>0</v>
      </c>
      <c r="CQ324" s="209">
        <f t="shared" si="457"/>
        <v>0</v>
      </c>
      <c r="CR324" s="209" t="str">
        <f t="shared" si="458"/>
        <v/>
      </c>
      <c r="CS324" s="209" t="str">
        <f t="shared" si="459"/>
        <v xml:space="preserve"> </v>
      </c>
      <c r="CT324" s="209" t="str">
        <f t="shared" si="460"/>
        <v/>
      </c>
      <c r="CU324" s="209" t="str">
        <f t="shared" si="461"/>
        <v/>
      </c>
      <c r="CV324" s="209" t="str">
        <f t="shared" si="462"/>
        <v/>
      </c>
      <c r="CW324" s="209" t="str">
        <f t="shared" si="463"/>
        <v/>
      </c>
      <c r="CX324" s="209" t="str">
        <f t="shared" si="464"/>
        <v/>
      </c>
      <c r="CY324" s="209" t="str">
        <f t="shared" si="465"/>
        <v/>
      </c>
      <c r="CZ324" s="209" t="str">
        <f t="shared" si="466"/>
        <v/>
      </c>
      <c r="DA324" s="209" t="str">
        <f t="shared" si="467"/>
        <v/>
      </c>
      <c r="DB324" s="209" t="str">
        <f t="shared" si="468"/>
        <v/>
      </c>
      <c r="DC324" s="209" t="str">
        <f t="shared" si="469"/>
        <v/>
      </c>
      <c r="DD324" s="209" t="str">
        <f t="shared" si="470"/>
        <v/>
      </c>
      <c r="DE324" s="209" t="str">
        <f t="shared" si="471"/>
        <v/>
      </c>
      <c r="DF324" s="209" t="str">
        <f t="shared" si="472"/>
        <v/>
      </c>
      <c r="DG324" s="209" t="str">
        <f t="shared" si="473"/>
        <v/>
      </c>
      <c r="DH324" s="210" t="str">
        <f t="shared" si="474"/>
        <v/>
      </c>
      <c r="DI324" s="272" t="str">
        <f t="shared" si="475"/>
        <v/>
      </c>
      <c r="DJ324" s="272" t="str">
        <f t="shared" si="476"/>
        <v/>
      </c>
      <c r="DK324" s="200">
        <f t="shared" si="477"/>
        <v>0</v>
      </c>
      <c r="DL324" s="200">
        <f t="shared" si="478"/>
        <v>0</v>
      </c>
      <c r="DM324" s="200">
        <f t="shared" si="479"/>
        <v>0</v>
      </c>
      <c r="DN324" s="200"/>
      <c r="DO324" s="272" t="str">
        <f t="shared" si="480"/>
        <v/>
      </c>
      <c r="DP324" s="272" t="str">
        <f t="shared" si="481"/>
        <v/>
      </c>
      <c r="DQ324" s="308"/>
    </row>
    <row r="325" spans="1:121" ht="23.25" customHeight="1" x14ac:dyDescent="0.2">
      <c r="A325" s="248"/>
      <c r="B325" s="263"/>
      <c r="C325" s="214"/>
      <c r="D325" s="324" t="str">
        <f t="shared" si="424"/>
        <v/>
      </c>
      <c r="E325" s="150" t="str">
        <f t="shared" si="425"/>
        <v/>
      </c>
      <c r="F325" s="214"/>
      <c r="G325" s="214"/>
      <c r="H325" s="214"/>
      <c r="I325" s="220"/>
      <c r="J325" s="214"/>
      <c r="K325" s="255"/>
      <c r="L325" s="268"/>
      <c r="M325" s="214"/>
      <c r="N325" s="215"/>
      <c r="O325" s="218"/>
      <c r="P325" s="216"/>
      <c r="Q325" s="217"/>
      <c r="R325" s="215"/>
      <c r="S325" s="219"/>
      <c r="T325" s="217"/>
      <c r="U325" s="215"/>
      <c r="V325" s="219"/>
      <c r="W325" s="217"/>
      <c r="X325" s="215"/>
      <c r="Y325" s="219"/>
      <c r="Z325" s="217"/>
      <c r="AA325" s="214"/>
      <c r="AB325" s="215"/>
      <c r="AC325" s="218"/>
      <c r="AD325" s="216"/>
      <c r="AE325" s="217"/>
      <c r="AF325" s="214"/>
      <c r="AG325" s="215"/>
      <c r="AH325" s="218"/>
      <c r="AI325" s="216"/>
      <c r="AJ325" s="217"/>
      <c r="AK325" s="214"/>
      <c r="AL325" s="215"/>
      <c r="AM325" s="218"/>
      <c r="AN325" s="216"/>
      <c r="AO325" s="217"/>
      <c r="AP325" s="214"/>
      <c r="AQ325" s="215"/>
      <c r="AR325" s="218"/>
      <c r="AS325" s="216"/>
      <c r="AT325" s="217"/>
      <c r="AU325" s="214"/>
      <c r="AV325" s="215"/>
      <c r="AW325" s="218"/>
      <c r="AX325" s="216"/>
      <c r="AY325" s="217"/>
      <c r="AZ325" s="214"/>
      <c r="BA325" s="215"/>
      <c r="BB325" s="218"/>
      <c r="BC325" s="216"/>
      <c r="BD325" s="213"/>
      <c r="BE325" s="214"/>
      <c r="BF325" s="214"/>
      <c r="BG325" s="215"/>
      <c r="BH325" s="218"/>
      <c r="BI325" s="216"/>
      <c r="BJ325" s="213"/>
      <c r="BK325" s="221"/>
      <c r="BL325" s="222">
        <f t="shared" si="426"/>
        <v>0</v>
      </c>
      <c r="BM325" s="223">
        <f t="shared" si="427"/>
        <v>0</v>
      </c>
      <c r="BN325" s="223">
        <f t="shared" si="428"/>
        <v>0</v>
      </c>
      <c r="BO325" s="223">
        <f t="shared" si="429"/>
        <v>0</v>
      </c>
      <c r="BP325" s="223">
        <f t="shared" si="430"/>
        <v>0</v>
      </c>
      <c r="BQ325" s="223">
        <f t="shared" si="431"/>
        <v>0</v>
      </c>
      <c r="BR325" s="224">
        <f t="shared" si="432"/>
        <v>0</v>
      </c>
      <c r="BS325" s="224">
        <f t="shared" si="433"/>
        <v>0</v>
      </c>
      <c r="BT325" s="223">
        <f t="shared" si="434"/>
        <v>0</v>
      </c>
      <c r="BU325" s="223">
        <f t="shared" si="435"/>
        <v>0</v>
      </c>
      <c r="BV325" s="223">
        <f t="shared" si="436"/>
        <v>0</v>
      </c>
      <c r="BW325" s="223">
        <f t="shared" si="437"/>
        <v>0</v>
      </c>
      <c r="BX325" s="223">
        <f t="shared" si="438"/>
        <v>0</v>
      </c>
      <c r="BY325" s="223">
        <f t="shared" si="439"/>
        <v>0</v>
      </c>
      <c r="BZ325" s="223">
        <f t="shared" si="440"/>
        <v>0</v>
      </c>
      <c r="CA325" s="223">
        <f t="shared" si="441"/>
        <v>0</v>
      </c>
      <c r="CB325" s="208">
        <f t="shared" si="442"/>
        <v>0</v>
      </c>
      <c r="CC325" s="223">
        <f t="shared" si="443"/>
        <v>0</v>
      </c>
      <c r="CD325" s="223">
        <f t="shared" si="444"/>
        <v>0</v>
      </c>
      <c r="CE325" s="224">
        <f t="shared" si="445"/>
        <v>0</v>
      </c>
      <c r="CF325" s="224">
        <f t="shared" si="446"/>
        <v>0</v>
      </c>
      <c r="CG325" s="224">
        <f t="shared" si="447"/>
        <v>0</v>
      </c>
      <c r="CH325" s="224">
        <f t="shared" si="448"/>
        <v>0</v>
      </c>
      <c r="CI325" s="224">
        <f t="shared" si="449"/>
        <v>0</v>
      </c>
      <c r="CJ325" s="224">
        <f t="shared" si="450"/>
        <v>0</v>
      </c>
      <c r="CK325" s="224">
        <f t="shared" si="451"/>
        <v>0</v>
      </c>
      <c r="CL325" s="224">
        <f t="shared" si="452"/>
        <v>0</v>
      </c>
      <c r="CM325" s="224">
        <f t="shared" si="453"/>
        <v>0</v>
      </c>
      <c r="CN325" s="224">
        <f t="shared" si="454"/>
        <v>0</v>
      </c>
      <c r="CO325" s="224">
        <f t="shared" si="455"/>
        <v>0</v>
      </c>
      <c r="CP325" s="224">
        <f t="shared" si="456"/>
        <v>0</v>
      </c>
      <c r="CQ325" s="224">
        <f t="shared" si="457"/>
        <v>0</v>
      </c>
      <c r="CR325" s="224" t="str">
        <f t="shared" si="458"/>
        <v/>
      </c>
      <c r="CS325" s="224" t="str">
        <f t="shared" si="459"/>
        <v xml:space="preserve"> </v>
      </c>
      <c r="CT325" s="224" t="str">
        <f t="shared" si="460"/>
        <v/>
      </c>
      <c r="CU325" s="224" t="str">
        <f t="shared" si="461"/>
        <v/>
      </c>
      <c r="CV325" s="224" t="str">
        <f t="shared" si="462"/>
        <v/>
      </c>
      <c r="CW325" s="224" t="str">
        <f t="shared" si="463"/>
        <v/>
      </c>
      <c r="CX325" s="224" t="str">
        <f t="shared" si="464"/>
        <v/>
      </c>
      <c r="CY325" s="224" t="str">
        <f t="shared" si="465"/>
        <v/>
      </c>
      <c r="CZ325" s="224" t="str">
        <f t="shared" si="466"/>
        <v/>
      </c>
      <c r="DA325" s="224" t="str">
        <f t="shared" si="467"/>
        <v/>
      </c>
      <c r="DB325" s="224" t="str">
        <f t="shared" si="468"/>
        <v/>
      </c>
      <c r="DC325" s="224" t="str">
        <f t="shared" si="469"/>
        <v/>
      </c>
      <c r="DD325" s="224" t="str">
        <f t="shared" si="470"/>
        <v/>
      </c>
      <c r="DE325" s="224" t="str">
        <f t="shared" si="471"/>
        <v/>
      </c>
      <c r="DF325" s="224" t="str">
        <f t="shared" si="472"/>
        <v/>
      </c>
      <c r="DG325" s="224" t="str">
        <f t="shared" si="473"/>
        <v/>
      </c>
      <c r="DH325" s="225" t="str">
        <f t="shared" si="474"/>
        <v/>
      </c>
      <c r="DI325" s="224" t="str">
        <f t="shared" si="475"/>
        <v/>
      </c>
      <c r="DJ325" s="224" t="str">
        <f t="shared" si="476"/>
        <v/>
      </c>
      <c r="DK325" s="306">
        <f t="shared" si="477"/>
        <v>0</v>
      </c>
      <c r="DL325" s="306">
        <f t="shared" si="478"/>
        <v>0</v>
      </c>
      <c r="DM325" s="306">
        <f t="shared" si="479"/>
        <v>0</v>
      </c>
      <c r="DN325" s="220"/>
      <c r="DO325" s="224" t="str">
        <f t="shared" si="480"/>
        <v/>
      </c>
      <c r="DP325" s="224" t="str">
        <f t="shared" si="481"/>
        <v/>
      </c>
      <c r="DQ325" s="307"/>
    </row>
    <row r="326" spans="1:121" ht="23.25" customHeight="1" x14ac:dyDescent="0.2">
      <c r="A326" s="249"/>
      <c r="B326" s="264"/>
      <c r="C326" s="230"/>
      <c r="D326" s="325" t="str">
        <f t="shared" si="424"/>
        <v/>
      </c>
      <c r="E326" s="265" t="str">
        <f t="shared" si="425"/>
        <v/>
      </c>
      <c r="F326" s="230"/>
      <c r="G326" s="230"/>
      <c r="H326" s="230"/>
      <c r="I326" s="200"/>
      <c r="J326" s="230"/>
      <c r="K326" s="254"/>
      <c r="L326" s="269"/>
      <c r="M326" s="230"/>
      <c r="N326" s="231"/>
      <c r="O326" s="232"/>
      <c r="P326" s="205"/>
      <c r="Q326" s="203"/>
      <c r="R326" s="231"/>
      <c r="S326" s="233"/>
      <c r="T326" s="203"/>
      <c r="U326" s="231"/>
      <c r="V326" s="233"/>
      <c r="W326" s="203"/>
      <c r="X326" s="231"/>
      <c r="Y326" s="233"/>
      <c r="Z326" s="203"/>
      <c r="AA326" s="230"/>
      <c r="AB326" s="231"/>
      <c r="AC326" s="232"/>
      <c r="AD326" s="205"/>
      <c r="AE326" s="203"/>
      <c r="AF326" s="230"/>
      <c r="AG326" s="231"/>
      <c r="AH326" s="232"/>
      <c r="AI326" s="205"/>
      <c r="AJ326" s="203"/>
      <c r="AK326" s="230"/>
      <c r="AL326" s="231"/>
      <c r="AM326" s="232"/>
      <c r="AN326" s="205"/>
      <c r="AO326" s="203"/>
      <c r="AP326" s="230"/>
      <c r="AQ326" s="231"/>
      <c r="AR326" s="232"/>
      <c r="AS326" s="205"/>
      <c r="AT326" s="203"/>
      <c r="AU326" s="230"/>
      <c r="AV326" s="231"/>
      <c r="AW326" s="232"/>
      <c r="AX326" s="205"/>
      <c r="AY326" s="203"/>
      <c r="AZ326" s="230"/>
      <c r="BA326" s="231"/>
      <c r="BB326" s="232"/>
      <c r="BC326" s="205"/>
      <c r="BD326" s="199"/>
      <c r="BE326" s="230"/>
      <c r="BF326" s="230"/>
      <c r="BG326" s="231"/>
      <c r="BH326" s="232"/>
      <c r="BI326" s="205"/>
      <c r="BJ326" s="229"/>
      <c r="BK326" s="234"/>
      <c r="BL326" s="207">
        <f t="shared" si="426"/>
        <v>0</v>
      </c>
      <c r="BM326" s="208">
        <f t="shared" si="427"/>
        <v>0</v>
      </c>
      <c r="BN326" s="208">
        <f t="shared" si="428"/>
        <v>0</v>
      </c>
      <c r="BO326" s="208">
        <f t="shared" si="429"/>
        <v>0</v>
      </c>
      <c r="BP326" s="208">
        <f t="shared" si="430"/>
        <v>0</v>
      </c>
      <c r="BQ326" s="208">
        <f t="shared" si="431"/>
        <v>0</v>
      </c>
      <c r="BR326" s="209">
        <f t="shared" si="432"/>
        <v>0</v>
      </c>
      <c r="BS326" s="209">
        <f t="shared" si="433"/>
        <v>0</v>
      </c>
      <c r="BT326" s="208">
        <f t="shared" si="434"/>
        <v>0</v>
      </c>
      <c r="BU326" s="208">
        <f t="shared" si="435"/>
        <v>0</v>
      </c>
      <c r="BV326" s="208">
        <f t="shared" si="436"/>
        <v>0</v>
      </c>
      <c r="BW326" s="208">
        <f t="shared" si="437"/>
        <v>0</v>
      </c>
      <c r="BX326" s="208">
        <f t="shared" si="438"/>
        <v>0</v>
      </c>
      <c r="BY326" s="208">
        <f t="shared" si="439"/>
        <v>0</v>
      </c>
      <c r="BZ326" s="208">
        <f t="shared" si="440"/>
        <v>0</v>
      </c>
      <c r="CA326" s="208">
        <f t="shared" si="441"/>
        <v>0</v>
      </c>
      <c r="CB326" s="208">
        <f t="shared" si="442"/>
        <v>0</v>
      </c>
      <c r="CC326" s="208">
        <f t="shared" si="443"/>
        <v>0</v>
      </c>
      <c r="CD326" s="208">
        <f t="shared" si="444"/>
        <v>0</v>
      </c>
      <c r="CE326" s="209">
        <f t="shared" si="445"/>
        <v>0</v>
      </c>
      <c r="CF326" s="209">
        <f t="shared" si="446"/>
        <v>0</v>
      </c>
      <c r="CG326" s="209">
        <f t="shared" si="447"/>
        <v>0</v>
      </c>
      <c r="CH326" s="209">
        <f t="shared" si="448"/>
        <v>0</v>
      </c>
      <c r="CI326" s="209">
        <f t="shared" si="449"/>
        <v>0</v>
      </c>
      <c r="CJ326" s="209">
        <f t="shared" si="450"/>
        <v>0</v>
      </c>
      <c r="CK326" s="209">
        <f t="shared" si="451"/>
        <v>0</v>
      </c>
      <c r="CL326" s="209">
        <f t="shared" si="452"/>
        <v>0</v>
      </c>
      <c r="CM326" s="209">
        <f t="shared" si="453"/>
        <v>0</v>
      </c>
      <c r="CN326" s="209">
        <f t="shared" si="454"/>
        <v>0</v>
      </c>
      <c r="CO326" s="209">
        <f t="shared" si="455"/>
        <v>0</v>
      </c>
      <c r="CP326" s="209">
        <f t="shared" si="456"/>
        <v>0</v>
      </c>
      <c r="CQ326" s="209">
        <f t="shared" si="457"/>
        <v>0</v>
      </c>
      <c r="CR326" s="209" t="str">
        <f t="shared" si="458"/>
        <v/>
      </c>
      <c r="CS326" s="209" t="str">
        <f t="shared" si="459"/>
        <v xml:space="preserve"> </v>
      </c>
      <c r="CT326" s="209" t="str">
        <f t="shared" si="460"/>
        <v/>
      </c>
      <c r="CU326" s="209" t="str">
        <f t="shared" si="461"/>
        <v/>
      </c>
      <c r="CV326" s="209" t="str">
        <f t="shared" si="462"/>
        <v/>
      </c>
      <c r="CW326" s="209" t="str">
        <f t="shared" si="463"/>
        <v/>
      </c>
      <c r="CX326" s="209" t="str">
        <f t="shared" si="464"/>
        <v/>
      </c>
      <c r="CY326" s="209" t="str">
        <f t="shared" si="465"/>
        <v/>
      </c>
      <c r="CZ326" s="209" t="str">
        <f t="shared" si="466"/>
        <v/>
      </c>
      <c r="DA326" s="209" t="str">
        <f t="shared" si="467"/>
        <v/>
      </c>
      <c r="DB326" s="209" t="str">
        <f t="shared" si="468"/>
        <v/>
      </c>
      <c r="DC326" s="209" t="str">
        <f t="shared" si="469"/>
        <v/>
      </c>
      <c r="DD326" s="209" t="str">
        <f t="shared" si="470"/>
        <v/>
      </c>
      <c r="DE326" s="209" t="str">
        <f t="shared" si="471"/>
        <v/>
      </c>
      <c r="DF326" s="209" t="str">
        <f t="shared" si="472"/>
        <v/>
      </c>
      <c r="DG326" s="209" t="str">
        <f t="shared" si="473"/>
        <v/>
      </c>
      <c r="DH326" s="210" t="str">
        <f t="shared" si="474"/>
        <v/>
      </c>
      <c r="DI326" s="272" t="str">
        <f t="shared" si="475"/>
        <v/>
      </c>
      <c r="DJ326" s="272" t="str">
        <f t="shared" si="476"/>
        <v/>
      </c>
      <c r="DK326" s="200">
        <f t="shared" si="477"/>
        <v>0</v>
      </c>
      <c r="DL326" s="200">
        <f t="shared" si="478"/>
        <v>0</v>
      </c>
      <c r="DM326" s="200">
        <f t="shared" si="479"/>
        <v>0</v>
      </c>
      <c r="DN326" s="200"/>
      <c r="DO326" s="272" t="str">
        <f t="shared" si="480"/>
        <v/>
      </c>
      <c r="DP326" s="272" t="str">
        <f t="shared" si="481"/>
        <v/>
      </c>
      <c r="DQ326" s="308"/>
    </row>
    <row r="327" spans="1:121" ht="23.25" customHeight="1" x14ac:dyDescent="0.2">
      <c r="A327" s="248"/>
      <c r="B327" s="263"/>
      <c r="C327" s="214"/>
      <c r="D327" s="324" t="str">
        <f t="shared" si="424"/>
        <v/>
      </c>
      <c r="E327" s="150" t="str">
        <f t="shared" si="425"/>
        <v/>
      </c>
      <c r="F327" s="214"/>
      <c r="G327" s="214"/>
      <c r="H327" s="214"/>
      <c r="I327" s="220"/>
      <c r="J327" s="214"/>
      <c r="K327" s="255"/>
      <c r="L327" s="268"/>
      <c r="M327" s="214"/>
      <c r="N327" s="215"/>
      <c r="O327" s="218"/>
      <c r="P327" s="216"/>
      <c r="Q327" s="217"/>
      <c r="R327" s="215"/>
      <c r="S327" s="219"/>
      <c r="T327" s="217"/>
      <c r="U327" s="215"/>
      <c r="V327" s="219"/>
      <c r="W327" s="217"/>
      <c r="X327" s="215"/>
      <c r="Y327" s="219"/>
      <c r="Z327" s="217"/>
      <c r="AA327" s="214"/>
      <c r="AB327" s="215"/>
      <c r="AC327" s="218"/>
      <c r="AD327" s="216"/>
      <c r="AE327" s="217"/>
      <c r="AF327" s="214"/>
      <c r="AG327" s="215"/>
      <c r="AH327" s="218"/>
      <c r="AI327" s="216"/>
      <c r="AJ327" s="217"/>
      <c r="AK327" s="214"/>
      <c r="AL327" s="215"/>
      <c r="AM327" s="218"/>
      <c r="AN327" s="216"/>
      <c r="AO327" s="217"/>
      <c r="AP327" s="214"/>
      <c r="AQ327" s="215"/>
      <c r="AR327" s="218"/>
      <c r="AS327" s="216"/>
      <c r="AT327" s="217"/>
      <c r="AU327" s="214"/>
      <c r="AV327" s="215"/>
      <c r="AW327" s="218"/>
      <c r="AX327" s="216"/>
      <c r="AY327" s="217"/>
      <c r="AZ327" s="214"/>
      <c r="BA327" s="215"/>
      <c r="BB327" s="218"/>
      <c r="BC327" s="216"/>
      <c r="BD327" s="213"/>
      <c r="BE327" s="214"/>
      <c r="BF327" s="214"/>
      <c r="BG327" s="215"/>
      <c r="BH327" s="218"/>
      <c r="BI327" s="216"/>
      <c r="BJ327" s="213"/>
      <c r="BK327" s="221"/>
      <c r="BL327" s="222">
        <f t="shared" si="426"/>
        <v>0</v>
      </c>
      <c r="BM327" s="223">
        <f t="shared" si="427"/>
        <v>0</v>
      </c>
      <c r="BN327" s="223">
        <f t="shared" si="428"/>
        <v>0</v>
      </c>
      <c r="BO327" s="223">
        <f t="shared" si="429"/>
        <v>0</v>
      </c>
      <c r="BP327" s="223">
        <f t="shared" si="430"/>
        <v>0</v>
      </c>
      <c r="BQ327" s="223">
        <f t="shared" si="431"/>
        <v>0</v>
      </c>
      <c r="BR327" s="224">
        <f t="shared" si="432"/>
        <v>0</v>
      </c>
      <c r="BS327" s="224">
        <f t="shared" si="433"/>
        <v>0</v>
      </c>
      <c r="BT327" s="223">
        <f t="shared" si="434"/>
        <v>0</v>
      </c>
      <c r="BU327" s="223">
        <f t="shared" si="435"/>
        <v>0</v>
      </c>
      <c r="BV327" s="223">
        <f t="shared" si="436"/>
        <v>0</v>
      </c>
      <c r="BW327" s="223">
        <f t="shared" si="437"/>
        <v>0</v>
      </c>
      <c r="BX327" s="223">
        <f t="shared" si="438"/>
        <v>0</v>
      </c>
      <c r="BY327" s="223">
        <f t="shared" si="439"/>
        <v>0</v>
      </c>
      <c r="BZ327" s="223">
        <f t="shared" si="440"/>
        <v>0</v>
      </c>
      <c r="CA327" s="223">
        <f t="shared" si="441"/>
        <v>0</v>
      </c>
      <c r="CB327" s="208">
        <f t="shared" si="442"/>
        <v>0</v>
      </c>
      <c r="CC327" s="223">
        <f t="shared" si="443"/>
        <v>0</v>
      </c>
      <c r="CD327" s="223">
        <f t="shared" si="444"/>
        <v>0</v>
      </c>
      <c r="CE327" s="224">
        <f t="shared" si="445"/>
        <v>0</v>
      </c>
      <c r="CF327" s="224">
        <f t="shared" si="446"/>
        <v>0</v>
      </c>
      <c r="CG327" s="224">
        <f t="shared" si="447"/>
        <v>0</v>
      </c>
      <c r="CH327" s="224">
        <f t="shared" si="448"/>
        <v>0</v>
      </c>
      <c r="CI327" s="224">
        <f t="shared" si="449"/>
        <v>0</v>
      </c>
      <c r="CJ327" s="224">
        <f t="shared" si="450"/>
        <v>0</v>
      </c>
      <c r="CK327" s="224">
        <f t="shared" si="451"/>
        <v>0</v>
      </c>
      <c r="CL327" s="224">
        <f t="shared" si="452"/>
        <v>0</v>
      </c>
      <c r="CM327" s="224">
        <f t="shared" si="453"/>
        <v>0</v>
      </c>
      <c r="CN327" s="224">
        <f t="shared" si="454"/>
        <v>0</v>
      </c>
      <c r="CO327" s="224">
        <f t="shared" si="455"/>
        <v>0</v>
      </c>
      <c r="CP327" s="224">
        <f t="shared" si="456"/>
        <v>0</v>
      </c>
      <c r="CQ327" s="224">
        <f t="shared" si="457"/>
        <v>0</v>
      </c>
      <c r="CR327" s="224" t="str">
        <f t="shared" si="458"/>
        <v/>
      </c>
      <c r="CS327" s="224" t="str">
        <f t="shared" si="459"/>
        <v xml:space="preserve"> </v>
      </c>
      <c r="CT327" s="224" t="str">
        <f t="shared" si="460"/>
        <v/>
      </c>
      <c r="CU327" s="224" t="str">
        <f t="shared" si="461"/>
        <v/>
      </c>
      <c r="CV327" s="224" t="str">
        <f t="shared" si="462"/>
        <v/>
      </c>
      <c r="CW327" s="224" t="str">
        <f t="shared" si="463"/>
        <v/>
      </c>
      <c r="CX327" s="224" t="str">
        <f t="shared" si="464"/>
        <v/>
      </c>
      <c r="CY327" s="224" t="str">
        <f t="shared" si="465"/>
        <v/>
      </c>
      <c r="CZ327" s="224" t="str">
        <f t="shared" si="466"/>
        <v/>
      </c>
      <c r="DA327" s="224" t="str">
        <f t="shared" si="467"/>
        <v/>
      </c>
      <c r="DB327" s="224" t="str">
        <f t="shared" si="468"/>
        <v/>
      </c>
      <c r="DC327" s="224" t="str">
        <f t="shared" si="469"/>
        <v/>
      </c>
      <c r="DD327" s="224" t="str">
        <f t="shared" si="470"/>
        <v/>
      </c>
      <c r="DE327" s="224" t="str">
        <f t="shared" si="471"/>
        <v/>
      </c>
      <c r="DF327" s="224" t="str">
        <f t="shared" si="472"/>
        <v/>
      </c>
      <c r="DG327" s="224" t="str">
        <f t="shared" si="473"/>
        <v/>
      </c>
      <c r="DH327" s="225" t="str">
        <f t="shared" si="474"/>
        <v/>
      </c>
      <c r="DI327" s="224" t="str">
        <f t="shared" si="475"/>
        <v/>
      </c>
      <c r="DJ327" s="224" t="str">
        <f t="shared" si="476"/>
        <v/>
      </c>
      <c r="DK327" s="306">
        <f t="shared" si="477"/>
        <v>0</v>
      </c>
      <c r="DL327" s="306">
        <f t="shared" si="478"/>
        <v>0</v>
      </c>
      <c r="DM327" s="306">
        <f t="shared" si="479"/>
        <v>0</v>
      </c>
      <c r="DN327" s="220"/>
      <c r="DO327" s="224" t="str">
        <f t="shared" si="480"/>
        <v/>
      </c>
      <c r="DP327" s="224" t="str">
        <f t="shared" si="481"/>
        <v/>
      </c>
      <c r="DQ327" s="307"/>
    </row>
    <row r="328" spans="1:121" ht="23.25" customHeight="1" x14ac:dyDescent="0.2">
      <c r="A328" s="249"/>
      <c r="B328" s="264"/>
      <c r="C328" s="230"/>
      <c r="D328" s="325" t="str">
        <f t="shared" si="424"/>
        <v/>
      </c>
      <c r="E328" s="265" t="str">
        <f t="shared" si="425"/>
        <v/>
      </c>
      <c r="F328" s="230"/>
      <c r="G328" s="230"/>
      <c r="H328" s="230"/>
      <c r="I328" s="200"/>
      <c r="J328" s="230"/>
      <c r="K328" s="254"/>
      <c r="L328" s="269"/>
      <c r="M328" s="230"/>
      <c r="N328" s="231"/>
      <c r="O328" s="232"/>
      <c r="P328" s="205"/>
      <c r="Q328" s="203"/>
      <c r="R328" s="231"/>
      <c r="S328" s="233"/>
      <c r="T328" s="203"/>
      <c r="U328" s="231"/>
      <c r="V328" s="233"/>
      <c r="W328" s="203"/>
      <c r="X328" s="231"/>
      <c r="Y328" s="233"/>
      <c r="Z328" s="203"/>
      <c r="AA328" s="230"/>
      <c r="AB328" s="231"/>
      <c r="AC328" s="232"/>
      <c r="AD328" s="205"/>
      <c r="AE328" s="203"/>
      <c r="AF328" s="230"/>
      <c r="AG328" s="231"/>
      <c r="AH328" s="232"/>
      <c r="AI328" s="205"/>
      <c r="AJ328" s="203"/>
      <c r="AK328" s="230"/>
      <c r="AL328" s="231"/>
      <c r="AM328" s="232"/>
      <c r="AN328" s="205"/>
      <c r="AO328" s="203"/>
      <c r="AP328" s="230"/>
      <c r="AQ328" s="231"/>
      <c r="AR328" s="232"/>
      <c r="AS328" s="205"/>
      <c r="AT328" s="203"/>
      <c r="AU328" s="230"/>
      <c r="AV328" s="231"/>
      <c r="AW328" s="232"/>
      <c r="AX328" s="205"/>
      <c r="AY328" s="203"/>
      <c r="AZ328" s="230"/>
      <c r="BA328" s="231"/>
      <c r="BB328" s="232"/>
      <c r="BC328" s="205"/>
      <c r="BD328" s="199"/>
      <c r="BE328" s="230"/>
      <c r="BF328" s="230"/>
      <c r="BG328" s="231"/>
      <c r="BH328" s="232"/>
      <c r="BI328" s="205"/>
      <c r="BJ328" s="229"/>
      <c r="BK328" s="234"/>
      <c r="BL328" s="207">
        <f t="shared" si="426"/>
        <v>0</v>
      </c>
      <c r="BM328" s="208">
        <f t="shared" si="427"/>
        <v>0</v>
      </c>
      <c r="BN328" s="208">
        <f t="shared" si="428"/>
        <v>0</v>
      </c>
      <c r="BO328" s="208">
        <f t="shared" si="429"/>
        <v>0</v>
      </c>
      <c r="BP328" s="208">
        <f t="shared" si="430"/>
        <v>0</v>
      </c>
      <c r="BQ328" s="208">
        <f t="shared" si="431"/>
        <v>0</v>
      </c>
      <c r="BR328" s="209">
        <f t="shared" si="432"/>
        <v>0</v>
      </c>
      <c r="BS328" s="209">
        <f t="shared" si="433"/>
        <v>0</v>
      </c>
      <c r="BT328" s="208">
        <f t="shared" si="434"/>
        <v>0</v>
      </c>
      <c r="BU328" s="208">
        <f t="shared" si="435"/>
        <v>0</v>
      </c>
      <c r="BV328" s="208">
        <f t="shared" si="436"/>
        <v>0</v>
      </c>
      <c r="BW328" s="208">
        <f t="shared" si="437"/>
        <v>0</v>
      </c>
      <c r="BX328" s="208">
        <f t="shared" si="438"/>
        <v>0</v>
      </c>
      <c r="BY328" s="208">
        <f t="shared" si="439"/>
        <v>0</v>
      </c>
      <c r="BZ328" s="208">
        <f t="shared" si="440"/>
        <v>0</v>
      </c>
      <c r="CA328" s="208">
        <f t="shared" si="441"/>
        <v>0</v>
      </c>
      <c r="CB328" s="208">
        <f t="shared" si="442"/>
        <v>0</v>
      </c>
      <c r="CC328" s="208">
        <f t="shared" si="443"/>
        <v>0</v>
      </c>
      <c r="CD328" s="208">
        <f t="shared" si="444"/>
        <v>0</v>
      </c>
      <c r="CE328" s="209">
        <f t="shared" si="445"/>
        <v>0</v>
      </c>
      <c r="CF328" s="209">
        <f t="shared" si="446"/>
        <v>0</v>
      </c>
      <c r="CG328" s="209">
        <f t="shared" si="447"/>
        <v>0</v>
      </c>
      <c r="CH328" s="209">
        <f t="shared" si="448"/>
        <v>0</v>
      </c>
      <c r="CI328" s="209">
        <f t="shared" si="449"/>
        <v>0</v>
      </c>
      <c r="CJ328" s="209">
        <f t="shared" si="450"/>
        <v>0</v>
      </c>
      <c r="CK328" s="209">
        <f t="shared" si="451"/>
        <v>0</v>
      </c>
      <c r="CL328" s="209">
        <f t="shared" si="452"/>
        <v>0</v>
      </c>
      <c r="CM328" s="209">
        <f t="shared" si="453"/>
        <v>0</v>
      </c>
      <c r="CN328" s="209">
        <f t="shared" si="454"/>
        <v>0</v>
      </c>
      <c r="CO328" s="209">
        <f t="shared" si="455"/>
        <v>0</v>
      </c>
      <c r="CP328" s="209">
        <f t="shared" si="456"/>
        <v>0</v>
      </c>
      <c r="CQ328" s="209">
        <f t="shared" si="457"/>
        <v>0</v>
      </c>
      <c r="CR328" s="209" t="str">
        <f t="shared" si="458"/>
        <v/>
      </c>
      <c r="CS328" s="209" t="str">
        <f t="shared" si="459"/>
        <v xml:space="preserve"> </v>
      </c>
      <c r="CT328" s="209" t="str">
        <f t="shared" si="460"/>
        <v/>
      </c>
      <c r="CU328" s="209" t="str">
        <f t="shared" si="461"/>
        <v/>
      </c>
      <c r="CV328" s="209" t="str">
        <f t="shared" si="462"/>
        <v/>
      </c>
      <c r="CW328" s="209" t="str">
        <f t="shared" si="463"/>
        <v/>
      </c>
      <c r="CX328" s="209" t="str">
        <f t="shared" si="464"/>
        <v/>
      </c>
      <c r="CY328" s="209" t="str">
        <f t="shared" si="465"/>
        <v/>
      </c>
      <c r="CZ328" s="209" t="str">
        <f t="shared" si="466"/>
        <v/>
      </c>
      <c r="DA328" s="209" t="str">
        <f t="shared" si="467"/>
        <v/>
      </c>
      <c r="DB328" s="209" t="str">
        <f t="shared" si="468"/>
        <v/>
      </c>
      <c r="DC328" s="209" t="str">
        <f t="shared" si="469"/>
        <v/>
      </c>
      <c r="DD328" s="209" t="str">
        <f t="shared" si="470"/>
        <v/>
      </c>
      <c r="DE328" s="209" t="str">
        <f t="shared" si="471"/>
        <v/>
      </c>
      <c r="DF328" s="209" t="str">
        <f t="shared" si="472"/>
        <v/>
      </c>
      <c r="DG328" s="209" t="str">
        <f t="shared" si="473"/>
        <v/>
      </c>
      <c r="DH328" s="210" t="str">
        <f t="shared" si="474"/>
        <v/>
      </c>
      <c r="DI328" s="272" t="str">
        <f t="shared" si="475"/>
        <v/>
      </c>
      <c r="DJ328" s="272" t="str">
        <f t="shared" si="476"/>
        <v/>
      </c>
      <c r="DK328" s="200">
        <f t="shared" si="477"/>
        <v>0</v>
      </c>
      <c r="DL328" s="200">
        <f t="shared" si="478"/>
        <v>0</v>
      </c>
      <c r="DM328" s="200">
        <f t="shared" si="479"/>
        <v>0</v>
      </c>
      <c r="DN328" s="200"/>
      <c r="DO328" s="272" t="str">
        <f t="shared" si="480"/>
        <v/>
      </c>
      <c r="DP328" s="272" t="str">
        <f t="shared" si="481"/>
        <v/>
      </c>
      <c r="DQ328" s="308"/>
    </row>
    <row r="329" spans="1:121" ht="23.25" customHeight="1" x14ac:dyDescent="0.2">
      <c r="A329" s="248"/>
      <c r="B329" s="263"/>
      <c r="C329" s="214"/>
      <c r="D329" s="324" t="str">
        <f t="shared" si="424"/>
        <v/>
      </c>
      <c r="E329" s="150" t="str">
        <f t="shared" si="425"/>
        <v/>
      </c>
      <c r="F329" s="214"/>
      <c r="G329" s="214"/>
      <c r="H329" s="214"/>
      <c r="I329" s="220"/>
      <c r="J329" s="214"/>
      <c r="K329" s="255"/>
      <c r="L329" s="268"/>
      <c r="M329" s="214"/>
      <c r="N329" s="215"/>
      <c r="O329" s="218"/>
      <c r="P329" s="216"/>
      <c r="Q329" s="217"/>
      <c r="R329" s="215"/>
      <c r="S329" s="219"/>
      <c r="T329" s="217"/>
      <c r="U329" s="215"/>
      <c r="V329" s="219"/>
      <c r="W329" s="217"/>
      <c r="X329" s="215"/>
      <c r="Y329" s="219"/>
      <c r="Z329" s="217"/>
      <c r="AA329" s="214"/>
      <c r="AB329" s="215"/>
      <c r="AC329" s="218"/>
      <c r="AD329" s="216"/>
      <c r="AE329" s="217"/>
      <c r="AF329" s="214"/>
      <c r="AG329" s="215"/>
      <c r="AH329" s="218"/>
      <c r="AI329" s="216"/>
      <c r="AJ329" s="217"/>
      <c r="AK329" s="214"/>
      <c r="AL329" s="215"/>
      <c r="AM329" s="218"/>
      <c r="AN329" s="216"/>
      <c r="AO329" s="217"/>
      <c r="AP329" s="214"/>
      <c r="AQ329" s="215"/>
      <c r="AR329" s="218"/>
      <c r="AS329" s="216"/>
      <c r="AT329" s="217"/>
      <c r="AU329" s="214"/>
      <c r="AV329" s="215"/>
      <c r="AW329" s="218"/>
      <c r="AX329" s="216"/>
      <c r="AY329" s="217"/>
      <c r="AZ329" s="214"/>
      <c r="BA329" s="215"/>
      <c r="BB329" s="218"/>
      <c r="BC329" s="216"/>
      <c r="BD329" s="213"/>
      <c r="BE329" s="214"/>
      <c r="BF329" s="214"/>
      <c r="BG329" s="215"/>
      <c r="BH329" s="218"/>
      <c r="BI329" s="216"/>
      <c r="BJ329" s="213"/>
      <c r="BK329" s="221"/>
      <c r="BL329" s="222">
        <f t="shared" si="426"/>
        <v>0</v>
      </c>
      <c r="BM329" s="223">
        <f t="shared" si="427"/>
        <v>0</v>
      </c>
      <c r="BN329" s="223">
        <f t="shared" si="428"/>
        <v>0</v>
      </c>
      <c r="BO329" s="223">
        <f t="shared" si="429"/>
        <v>0</v>
      </c>
      <c r="BP329" s="223">
        <f t="shared" si="430"/>
        <v>0</v>
      </c>
      <c r="BQ329" s="223">
        <f t="shared" si="431"/>
        <v>0</v>
      </c>
      <c r="BR329" s="224">
        <f t="shared" si="432"/>
        <v>0</v>
      </c>
      <c r="BS329" s="224">
        <f t="shared" si="433"/>
        <v>0</v>
      </c>
      <c r="BT329" s="223">
        <f t="shared" si="434"/>
        <v>0</v>
      </c>
      <c r="BU329" s="223">
        <f t="shared" si="435"/>
        <v>0</v>
      </c>
      <c r="BV329" s="223">
        <f t="shared" si="436"/>
        <v>0</v>
      </c>
      <c r="BW329" s="223">
        <f t="shared" si="437"/>
        <v>0</v>
      </c>
      <c r="BX329" s="223">
        <f t="shared" si="438"/>
        <v>0</v>
      </c>
      <c r="BY329" s="223">
        <f t="shared" si="439"/>
        <v>0</v>
      </c>
      <c r="BZ329" s="223">
        <f t="shared" si="440"/>
        <v>0</v>
      </c>
      <c r="CA329" s="223">
        <f t="shared" si="441"/>
        <v>0</v>
      </c>
      <c r="CB329" s="208">
        <f t="shared" si="442"/>
        <v>0</v>
      </c>
      <c r="CC329" s="223">
        <f t="shared" si="443"/>
        <v>0</v>
      </c>
      <c r="CD329" s="223">
        <f t="shared" si="444"/>
        <v>0</v>
      </c>
      <c r="CE329" s="224">
        <f t="shared" si="445"/>
        <v>0</v>
      </c>
      <c r="CF329" s="224">
        <f t="shared" si="446"/>
        <v>0</v>
      </c>
      <c r="CG329" s="224">
        <f t="shared" si="447"/>
        <v>0</v>
      </c>
      <c r="CH329" s="224">
        <f t="shared" si="448"/>
        <v>0</v>
      </c>
      <c r="CI329" s="224">
        <f t="shared" si="449"/>
        <v>0</v>
      </c>
      <c r="CJ329" s="224">
        <f t="shared" si="450"/>
        <v>0</v>
      </c>
      <c r="CK329" s="224">
        <f t="shared" si="451"/>
        <v>0</v>
      </c>
      <c r="CL329" s="224">
        <f t="shared" si="452"/>
        <v>0</v>
      </c>
      <c r="CM329" s="224">
        <f t="shared" si="453"/>
        <v>0</v>
      </c>
      <c r="CN329" s="224">
        <f t="shared" si="454"/>
        <v>0</v>
      </c>
      <c r="CO329" s="224">
        <f t="shared" si="455"/>
        <v>0</v>
      </c>
      <c r="CP329" s="224">
        <f t="shared" si="456"/>
        <v>0</v>
      </c>
      <c r="CQ329" s="224">
        <f t="shared" si="457"/>
        <v>0</v>
      </c>
      <c r="CR329" s="224" t="str">
        <f t="shared" si="458"/>
        <v/>
      </c>
      <c r="CS329" s="224" t="str">
        <f t="shared" si="459"/>
        <v xml:space="preserve"> </v>
      </c>
      <c r="CT329" s="224" t="str">
        <f t="shared" si="460"/>
        <v/>
      </c>
      <c r="CU329" s="224" t="str">
        <f t="shared" si="461"/>
        <v/>
      </c>
      <c r="CV329" s="224" t="str">
        <f t="shared" si="462"/>
        <v/>
      </c>
      <c r="CW329" s="224" t="str">
        <f t="shared" si="463"/>
        <v/>
      </c>
      <c r="CX329" s="224" t="str">
        <f t="shared" si="464"/>
        <v/>
      </c>
      <c r="CY329" s="224" t="str">
        <f t="shared" si="465"/>
        <v/>
      </c>
      <c r="CZ329" s="224" t="str">
        <f t="shared" si="466"/>
        <v/>
      </c>
      <c r="DA329" s="224" t="str">
        <f t="shared" si="467"/>
        <v/>
      </c>
      <c r="DB329" s="224" t="str">
        <f t="shared" si="468"/>
        <v/>
      </c>
      <c r="DC329" s="224" t="str">
        <f t="shared" si="469"/>
        <v/>
      </c>
      <c r="DD329" s="224" t="str">
        <f t="shared" si="470"/>
        <v/>
      </c>
      <c r="DE329" s="224" t="str">
        <f t="shared" si="471"/>
        <v/>
      </c>
      <c r="DF329" s="224" t="str">
        <f t="shared" si="472"/>
        <v/>
      </c>
      <c r="DG329" s="224" t="str">
        <f t="shared" si="473"/>
        <v/>
      </c>
      <c r="DH329" s="225" t="str">
        <f t="shared" si="474"/>
        <v/>
      </c>
      <c r="DI329" s="224" t="str">
        <f t="shared" si="475"/>
        <v/>
      </c>
      <c r="DJ329" s="224" t="str">
        <f t="shared" si="476"/>
        <v/>
      </c>
      <c r="DK329" s="306">
        <f t="shared" si="477"/>
        <v>0</v>
      </c>
      <c r="DL329" s="306">
        <f t="shared" si="478"/>
        <v>0</v>
      </c>
      <c r="DM329" s="306">
        <f t="shared" si="479"/>
        <v>0</v>
      </c>
      <c r="DN329" s="220"/>
      <c r="DO329" s="224" t="str">
        <f t="shared" si="480"/>
        <v/>
      </c>
      <c r="DP329" s="224" t="str">
        <f t="shared" si="481"/>
        <v/>
      </c>
      <c r="DQ329" s="307"/>
    </row>
    <row r="330" spans="1:121" ht="23.25" customHeight="1" x14ac:dyDescent="0.2">
      <c r="A330" s="249"/>
      <c r="B330" s="264"/>
      <c r="C330" s="230"/>
      <c r="D330" s="325" t="str">
        <f t="shared" si="424"/>
        <v/>
      </c>
      <c r="E330" s="265" t="str">
        <f t="shared" si="425"/>
        <v/>
      </c>
      <c r="F330" s="230"/>
      <c r="G330" s="230"/>
      <c r="H330" s="230"/>
      <c r="I330" s="200"/>
      <c r="J330" s="230"/>
      <c r="K330" s="254"/>
      <c r="L330" s="269"/>
      <c r="M330" s="230"/>
      <c r="N330" s="231"/>
      <c r="O330" s="232"/>
      <c r="P330" s="205"/>
      <c r="Q330" s="203"/>
      <c r="R330" s="231"/>
      <c r="S330" s="233"/>
      <c r="T330" s="203"/>
      <c r="U330" s="231"/>
      <c r="V330" s="233"/>
      <c r="W330" s="203"/>
      <c r="X330" s="231"/>
      <c r="Y330" s="233"/>
      <c r="Z330" s="203"/>
      <c r="AA330" s="230"/>
      <c r="AB330" s="231"/>
      <c r="AC330" s="232"/>
      <c r="AD330" s="205"/>
      <c r="AE330" s="203"/>
      <c r="AF330" s="230"/>
      <c r="AG330" s="231"/>
      <c r="AH330" s="232"/>
      <c r="AI330" s="205"/>
      <c r="AJ330" s="203"/>
      <c r="AK330" s="230"/>
      <c r="AL330" s="231"/>
      <c r="AM330" s="232"/>
      <c r="AN330" s="205"/>
      <c r="AO330" s="203"/>
      <c r="AP330" s="230"/>
      <c r="AQ330" s="231"/>
      <c r="AR330" s="232"/>
      <c r="AS330" s="205"/>
      <c r="AT330" s="203"/>
      <c r="AU330" s="230"/>
      <c r="AV330" s="231"/>
      <c r="AW330" s="232"/>
      <c r="AX330" s="205"/>
      <c r="AY330" s="203"/>
      <c r="AZ330" s="230"/>
      <c r="BA330" s="231"/>
      <c r="BB330" s="232"/>
      <c r="BC330" s="205"/>
      <c r="BD330" s="199"/>
      <c r="BE330" s="230"/>
      <c r="BF330" s="230"/>
      <c r="BG330" s="231"/>
      <c r="BH330" s="232"/>
      <c r="BI330" s="205"/>
      <c r="BJ330" s="229"/>
      <c r="BK330" s="234"/>
      <c r="BL330" s="207">
        <f t="shared" si="426"/>
        <v>0</v>
      </c>
      <c r="BM330" s="208">
        <f t="shared" si="427"/>
        <v>0</v>
      </c>
      <c r="BN330" s="208">
        <f t="shared" si="428"/>
        <v>0</v>
      </c>
      <c r="BO330" s="208">
        <f t="shared" si="429"/>
        <v>0</v>
      </c>
      <c r="BP330" s="208">
        <f t="shared" si="430"/>
        <v>0</v>
      </c>
      <c r="BQ330" s="208">
        <f t="shared" si="431"/>
        <v>0</v>
      </c>
      <c r="BR330" s="209">
        <f t="shared" si="432"/>
        <v>0</v>
      </c>
      <c r="BS330" s="209">
        <f t="shared" si="433"/>
        <v>0</v>
      </c>
      <c r="BT330" s="208">
        <f t="shared" si="434"/>
        <v>0</v>
      </c>
      <c r="BU330" s="208">
        <f t="shared" si="435"/>
        <v>0</v>
      </c>
      <c r="BV330" s="208">
        <f t="shared" si="436"/>
        <v>0</v>
      </c>
      <c r="BW330" s="208">
        <f t="shared" si="437"/>
        <v>0</v>
      </c>
      <c r="BX330" s="208">
        <f t="shared" si="438"/>
        <v>0</v>
      </c>
      <c r="BY330" s="208">
        <f t="shared" si="439"/>
        <v>0</v>
      </c>
      <c r="BZ330" s="208">
        <f t="shared" si="440"/>
        <v>0</v>
      </c>
      <c r="CA330" s="208">
        <f t="shared" si="441"/>
        <v>0</v>
      </c>
      <c r="CB330" s="208">
        <f t="shared" si="442"/>
        <v>0</v>
      </c>
      <c r="CC330" s="208">
        <f t="shared" si="443"/>
        <v>0</v>
      </c>
      <c r="CD330" s="208">
        <f t="shared" si="444"/>
        <v>0</v>
      </c>
      <c r="CE330" s="209">
        <f t="shared" si="445"/>
        <v>0</v>
      </c>
      <c r="CF330" s="209">
        <f t="shared" si="446"/>
        <v>0</v>
      </c>
      <c r="CG330" s="209">
        <f t="shared" si="447"/>
        <v>0</v>
      </c>
      <c r="CH330" s="209">
        <f t="shared" si="448"/>
        <v>0</v>
      </c>
      <c r="CI330" s="209">
        <f t="shared" si="449"/>
        <v>0</v>
      </c>
      <c r="CJ330" s="209">
        <f t="shared" si="450"/>
        <v>0</v>
      </c>
      <c r="CK330" s="209">
        <f t="shared" si="451"/>
        <v>0</v>
      </c>
      <c r="CL330" s="209">
        <f t="shared" si="452"/>
        <v>0</v>
      </c>
      <c r="CM330" s="209">
        <f t="shared" si="453"/>
        <v>0</v>
      </c>
      <c r="CN330" s="209">
        <f t="shared" si="454"/>
        <v>0</v>
      </c>
      <c r="CO330" s="209">
        <f t="shared" si="455"/>
        <v>0</v>
      </c>
      <c r="CP330" s="209">
        <f t="shared" si="456"/>
        <v>0</v>
      </c>
      <c r="CQ330" s="209">
        <f t="shared" si="457"/>
        <v>0</v>
      </c>
      <c r="CR330" s="209" t="str">
        <f t="shared" si="458"/>
        <v/>
      </c>
      <c r="CS330" s="209" t="str">
        <f t="shared" si="459"/>
        <v xml:space="preserve"> </v>
      </c>
      <c r="CT330" s="209" t="str">
        <f t="shared" si="460"/>
        <v/>
      </c>
      <c r="CU330" s="209" t="str">
        <f t="shared" si="461"/>
        <v/>
      </c>
      <c r="CV330" s="209" t="str">
        <f t="shared" si="462"/>
        <v/>
      </c>
      <c r="CW330" s="209" t="str">
        <f t="shared" si="463"/>
        <v/>
      </c>
      <c r="CX330" s="209" t="str">
        <f t="shared" si="464"/>
        <v/>
      </c>
      <c r="CY330" s="209" t="str">
        <f t="shared" si="465"/>
        <v/>
      </c>
      <c r="CZ330" s="209" t="str">
        <f t="shared" si="466"/>
        <v/>
      </c>
      <c r="DA330" s="209" t="str">
        <f t="shared" si="467"/>
        <v/>
      </c>
      <c r="DB330" s="209" t="str">
        <f t="shared" si="468"/>
        <v/>
      </c>
      <c r="DC330" s="209" t="str">
        <f t="shared" si="469"/>
        <v/>
      </c>
      <c r="DD330" s="209" t="str">
        <f t="shared" si="470"/>
        <v/>
      </c>
      <c r="DE330" s="209" t="str">
        <f t="shared" si="471"/>
        <v/>
      </c>
      <c r="DF330" s="209" t="str">
        <f t="shared" si="472"/>
        <v/>
      </c>
      <c r="DG330" s="209" t="str">
        <f t="shared" si="473"/>
        <v/>
      </c>
      <c r="DH330" s="210" t="str">
        <f t="shared" si="474"/>
        <v/>
      </c>
      <c r="DI330" s="272" t="str">
        <f t="shared" si="475"/>
        <v/>
      </c>
      <c r="DJ330" s="272" t="str">
        <f t="shared" si="476"/>
        <v/>
      </c>
      <c r="DK330" s="200">
        <f t="shared" si="477"/>
        <v>0</v>
      </c>
      <c r="DL330" s="200">
        <f t="shared" si="478"/>
        <v>0</v>
      </c>
      <c r="DM330" s="200">
        <f t="shared" si="479"/>
        <v>0</v>
      </c>
      <c r="DN330" s="200"/>
      <c r="DO330" s="272" t="str">
        <f t="shared" si="480"/>
        <v/>
      </c>
      <c r="DP330" s="272" t="str">
        <f t="shared" si="481"/>
        <v/>
      </c>
      <c r="DQ330" s="308"/>
    </row>
    <row r="331" spans="1:121" ht="23.25" customHeight="1" x14ac:dyDescent="0.2">
      <c r="A331" s="248"/>
      <c r="B331" s="263"/>
      <c r="C331" s="214"/>
      <c r="D331" s="324" t="str">
        <f t="shared" si="424"/>
        <v/>
      </c>
      <c r="E331" s="150" t="str">
        <f t="shared" si="425"/>
        <v/>
      </c>
      <c r="F331" s="214"/>
      <c r="G331" s="214"/>
      <c r="H331" s="214"/>
      <c r="I331" s="220"/>
      <c r="J331" s="214"/>
      <c r="K331" s="255"/>
      <c r="L331" s="268"/>
      <c r="M331" s="214"/>
      <c r="N331" s="215"/>
      <c r="O331" s="218"/>
      <c r="P331" s="216"/>
      <c r="Q331" s="217"/>
      <c r="R331" s="215"/>
      <c r="S331" s="219"/>
      <c r="T331" s="217"/>
      <c r="U331" s="215"/>
      <c r="V331" s="219"/>
      <c r="W331" s="217"/>
      <c r="X331" s="215"/>
      <c r="Y331" s="219"/>
      <c r="Z331" s="217"/>
      <c r="AA331" s="214"/>
      <c r="AB331" s="215"/>
      <c r="AC331" s="218"/>
      <c r="AD331" s="216"/>
      <c r="AE331" s="217"/>
      <c r="AF331" s="214"/>
      <c r="AG331" s="215"/>
      <c r="AH331" s="218"/>
      <c r="AI331" s="216"/>
      <c r="AJ331" s="217"/>
      <c r="AK331" s="214"/>
      <c r="AL331" s="215"/>
      <c r="AM331" s="218"/>
      <c r="AN331" s="216"/>
      <c r="AO331" s="217"/>
      <c r="AP331" s="214"/>
      <c r="AQ331" s="215"/>
      <c r="AR331" s="218"/>
      <c r="AS331" s="216"/>
      <c r="AT331" s="217"/>
      <c r="AU331" s="214"/>
      <c r="AV331" s="215"/>
      <c r="AW331" s="218"/>
      <c r="AX331" s="216"/>
      <c r="AY331" s="217"/>
      <c r="AZ331" s="214"/>
      <c r="BA331" s="215"/>
      <c r="BB331" s="218"/>
      <c r="BC331" s="216"/>
      <c r="BD331" s="213"/>
      <c r="BE331" s="214"/>
      <c r="BF331" s="214"/>
      <c r="BG331" s="215"/>
      <c r="BH331" s="218"/>
      <c r="BI331" s="216"/>
      <c r="BJ331" s="213"/>
      <c r="BK331" s="221"/>
      <c r="BL331" s="222">
        <f t="shared" si="426"/>
        <v>0</v>
      </c>
      <c r="BM331" s="223">
        <f t="shared" si="427"/>
        <v>0</v>
      </c>
      <c r="BN331" s="223">
        <f t="shared" si="428"/>
        <v>0</v>
      </c>
      <c r="BO331" s="223">
        <f t="shared" si="429"/>
        <v>0</v>
      </c>
      <c r="BP331" s="223">
        <f t="shared" si="430"/>
        <v>0</v>
      </c>
      <c r="BQ331" s="223">
        <f t="shared" si="431"/>
        <v>0</v>
      </c>
      <c r="BR331" s="224">
        <f t="shared" si="432"/>
        <v>0</v>
      </c>
      <c r="BS331" s="224">
        <f t="shared" si="433"/>
        <v>0</v>
      </c>
      <c r="BT331" s="223">
        <f t="shared" si="434"/>
        <v>0</v>
      </c>
      <c r="BU331" s="223">
        <f t="shared" si="435"/>
        <v>0</v>
      </c>
      <c r="BV331" s="223">
        <f t="shared" si="436"/>
        <v>0</v>
      </c>
      <c r="BW331" s="223">
        <f t="shared" si="437"/>
        <v>0</v>
      </c>
      <c r="BX331" s="223">
        <f t="shared" si="438"/>
        <v>0</v>
      </c>
      <c r="BY331" s="223">
        <f t="shared" si="439"/>
        <v>0</v>
      </c>
      <c r="BZ331" s="223">
        <f t="shared" si="440"/>
        <v>0</v>
      </c>
      <c r="CA331" s="223">
        <f t="shared" si="441"/>
        <v>0</v>
      </c>
      <c r="CB331" s="208">
        <f t="shared" si="442"/>
        <v>0</v>
      </c>
      <c r="CC331" s="223">
        <f t="shared" si="443"/>
        <v>0</v>
      </c>
      <c r="CD331" s="223">
        <f t="shared" si="444"/>
        <v>0</v>
      </c>
      <c r="CE331" s="224">
        <f t="shared" si="445"/>
        <v>0</v>
      </c>
      <c r="CF331" s="224">
        <f t="shared" si="446"/>
        <v>0</v>
      </c>
      <c r="CG331" s="224">
        <f t="shared" si="447"/>
        <v>0</v>
      </c>
      <c r="CH331" s="224">
        <f t="shared" si="448"/>
        <v>0</v>
      </c>
      <c r="CI331" s="224">
        <f t="shared" si="449"/>
        <v>0</v>
      </c>
      <c r="CJ331" s="224">
        <f t="shared" si="450"/>
        <v>0</v>
      </c>
      <c r="CK331" s="224">
        <f t="shared" si="451"/>
        <v>0</v>
      </c>
      <c r="CL331" s="224">
        <f t="shared" si="452"/>
        <v>0</v>
      </c>
      <c r="CM331" s="224">
        <f t="shared" si="453"/>
        <v>0</v>
      </c>
      <c r="CN331" s="224">
        <f t="shared" si="454"/>
        <v>0</v>
      </c>
      <c r="CO331" s="224">
        <f t="shared" si="455"/>
        <v>0</v>
      </c>
      <c r="CP331" s="224">
        <f t="shared" si="456"/>
        <v>0</v>
      </c>
      <c r="CQ331" s="224">
        <f t="shared" si="457"/>
        <v>0</v>
      </c>
      <c r="CR331" s="224" t="str">
        <f t="shared" si="458"/>
        <v/>
      </c>
      <c r="CS331" s="224" t="str">
        <f t="shared" si="459"/>
        <v xml:space="preserve"> </v>
      </c>
      <c r="CT331" s="224" t="str">
        <f t="shared" si="460"/>
        <v/>
      </c>
      <c r="CU331" s="224" t="str">
        <f t="shared" si="461"/>
        <v/>
      </c>
      <c r="CV331" s="224" t="str">
        <f t="shared" si="462"/>
        <v/>
      </c>
      <c r="CW331" s="224" t="str">
        <f t="shared" si="463"/>
        <v/>
      </c>
      <c r="CX331" s="224" t="str">
        <f t="shared" si="464"/>
        <v/>
      </c>
      <c r="CY331" s="224" t="str">
        <f t="shared" si="465"/>
        <v/>
      </c>
      <c r="CZ331" s="224" t="str">
        <f t="shared" si="466"/>
        <v/>
      </c>
      <c r="DA331" s="224" t="str">
        <f t="shared" si="467"/>
        <v/>
      </c>
      <c r="DB331" s="224" t="str">
        <f t="shared" si="468"/>
        <v/>
      </c>
      <c r="DC331" s="224" t="str">
        <f t="shared" si="469"/>
        <v/>
      </c>
      <c r="DD331" s="224" t="str">
        <f t="shared" si="470"/>
        <v/>
      </c>
      <c r="DE331" s="224" t="str">
        <f t="shared" si="471"/>
        <v/>
      </c>
      <c r="DF331" s="224" t="str">
        <f t="shared" si="472"/>
        <v/>
      </c>
      <c r="DG331" s="224" t="str">
        <f t="shared" si="473"/>
        <v/>
      </c>
      <c r="DH331" s="225" t="str">
        <f t="shared" si="474"/>
        <v/>
      </c>
      <c r="DI331" s="224" t="str">
        <f t="shared" si="475"/>
        <v/>
      </c>
      <c r="DJ331" s="224" t="str">
        <f t="shared" si="476"/>
        <v/>
      </c>
      <c r="DK331" s="306">
        <f t="shared" si="477"/>
        <v>0</v>
      </c>
      <c r="DL331" s="306">
        <f t="shared" si="478"/>
        <v>0</v>
      </c>
      <c r="DM331" s="306">
        <f t="shared" si="479"/>
        <v>0</v>
      </c>
      <c r="DN331" s="220"/>
      <c r="DO331" s="224" t="str">
        <f t="shared" si="480"/>
        <v/>
      </c>
      <c r="DP331" s="224" t="str">
        <f t="shared" si="481"/>
        <v/>
      </c>
      <c r="DQ331" s="307"/>
    </row>
    <row r="332" spans="1:121" ht="23.25" customHeight="1" x14ac:dyDescent="0.2">
      <c r="A332" s="249"/>
      <c r="B332" s="264"/>
      <c r="C332" s="230"/>
      <c r="D332" s="325" t="str">
        <f t="shared" si="424"/>
        <v/>
      </c>
      <c r="E332" s="265" t="str">
        <f t="shared" si="425"/>
        <v/>
      </c>
      <c r="F332" s="230"/>
      <c r="G332" s="230"/>
      <c r="H332" s="230"/>
      <c r="I332" s="200"/>
      <c r="J332" s="230"/>
      <c r="K332" s="254"/>
      <c r="L332" s="269"/>
      <c r="M332" s="230"/>
      <c r="N332" s="231"/>
      <c r="O332" s="232"/>
      <c r="P332" s="205"/>
      <c r="Q332" s="203"/>
      <c r="R332" s="231"/>
      <c r="S332" s="233"/>
      <c r="T332" s="203"/>
      <c r="U332" s="231"/>
      <c r="V332" s="233"/>
      <c r="W332" s="203"/>
      <c r="X332" s="231"/>
      <c r="Y332" s="233"/>
      <c r="Z332" s="203"/>
      <c r="AA332" s="230"/>
      <c r="AB332" s="231"/>
      <c r="AC332" s="232"/>
      <c r="AD332" s="205"/>
      <c r="AE332" s="203"/>
      <c r="AF332" s="230"/>
      <c r="AG332" s="231"/>
      <c r="AH332" s="232"/>
      <c r="AI332" s="205"/>
      <c r="AJ332" s="203"/>
      <c r="AK332" s="230"/>
      <c r="AL332" s="231"/>
      <c r="AM332" s="232"/>
      <c r="AN332" s="205"/>
      <c r="AO332" s="203"/>
      <c r="AP332" s="230"/>
      <c r="AQ332" s="231"/>
      <c r="AR332" s="232"/>
      <c r="AS332" s="205"/>
      <c r="AT332" s="203"/>
      <c r="AU332" s="230"/>
      <c r="AV332" s="231"/>
      <c r="AW332" s="232"/>
      <c r="AX332" s="205"/>
      <c r="AY332" s="203"/>
      <c r="AZ332" s="230"/>
      <c r="BA332" s="231"/>
      <c r="BB332" s="232"/>
      <c r="BC332" s="205"/>
      <c r="BD332" s="199"/>
      <c r="BE332" s="230"/>
      <c r="BF332" s="230"/>
      <c r="BG332" s="231"/>
      <c r="BH332" s="232"/>
      <c r="BI332" s="205"/>
      <c r="BJ332" s="229"/>
      <c r="BK332" s="234"/>
      <c r="BL332" s="207">
        <f t="shared" si="426"/>
        <v>0</v>
      </c>
      <c r="BM332" s="208">
        <f t="shared" si="427"/>
        <v>0</v>
      </c>
      <c r="BN332" s="208">
        <f t="shared" si="428"/>
        <v>0</v>
      </c>
      <c r="BO332" s="208">
        <f t="shared" si="429"/>
        <v>0</v>
      </c>
      <c r="BP332" s="208">
        <f t="shared" si="430"/>
        <v>0</v>
      </c>
      <c r="BQ332" s="208">
        <f t="shared" si="431"/>
        <v>0</v>
      </c>
      <c r="BR332" s="209">
        <f t="shared" si="432"/>
        <v>0</v>
      </c>
      <c r="BS332" s="209">
        <f t="shared" si="433"/>
        <v>0</v>
      </c>
      <c r="BT332" s="208">
        <f t="shared" si="434"/>
        <v>0</v>
      </c>
      <c r="BU332" s="208">
        <f t="shared" si="435"/>
        <v>0</v>
      </c>
      <c r="BV332" s="208">
        <f t="shared" si="436"/>
        <v>0</v>
      </c>
      <c r="BW332" s="208">
        <f t="shared" si="437"/>
        <v>0</v>
      </c>
      <c r="BX332" s="208">
        <f t="shared" si="438"/>
        <v>0</v>
      </c>
      <c r="BY332" s="208">
        <f t="shared" si="439"/>
        <v>0</v>
      </c>
      <c r="BZ332" s="208">
        <f t="shared" si="440"/>
        <v>0</v>
      </c>
      <c r="CA332" s="208">
        <f t="shared" si="441"/>
        <v>0</v>
      </c>
      <c r="CB332" s="208">
        <f t="shared" si="442"/>
        <v>0</v>
      </c>
      <c r="CC332" s="208">
        <f t="shared" si="443"/>
        <v>0</v>
      </c>
      <c r="CD332" s="208">
        <f t="shared" si="444"/>
        <v>0</v>
      </c>
      <c r="CE332" s="209">
        <f t="shared" si="445"/>
        <v>0</v>
      </c>
      <c r="CF332" s="209">
        <f t="shared" si="446"/>
        <v>0</v>
      </c>
      <c r="CG332" s="209">
        <f t="shared" si="447"/>
        <v>0</v>
      </c>
      <c r="CH332" s="209">
        <f t="shared" si="448"/>
        <v>0</v>
      </c>
      <c r="CI332" s="209">
        <f t="shared" si="449"/>
        <v>0</v>
      </c>
      <c r="CJ332" s="209">
        <f t="shared" si="450"/>
        <v>0</v>
      </c>
      <c r="CK332" s="209">
        <f t="shared" si="451"/>
        <v>0</v>
      </c>
      <c r="CL332" s="209">
        <f t="shared" si="452"/>
        <v>0</v>
      </c>
      <c r="CM332" s="209">
        <f t="shared" si="453"/>
        <v>0</v>
      </c>
      <c r="CN332" s="209">
        <f t="shared" si="454"/>
        <v>0</v>
      </c>
      <c r="CO332" s="209">
        <f t="shared" si="455"/>
        <v>0</v>
      </c>
      <c r="CP332" s="209">
        <f t="shared" si="456"/>
        <v>0</v>
      </c>
      <c r="CQ332" s="209">
        <f t="shared" si="457"/>
        <v>0</v>
      </c>
      <c r="CR332" s="209" t="str">
        <f t="shared" si="458"/>
        <v/>
      </c>
      <c r="CS332" s="209" t="str">
        <f t="shared" si="459"/>
        <v xml:space="preserve"> </v>
      </c>
      <c r="CT332" s="209" t="str">
        <f t="shared" si="460"/>
        <v/>
      </c>
      <c r="CU332" s="209" t="str">
        <f t="shared" si="461"/>
        <v/>
      </c>
      <c r="CV332" s="209" t="str">
        <f t="shared" si="462"/>
        <v/>
      </c>
      <c r="CW332" s="209" t="str">
        <f t="shared" si="463"/>
        <v/>
      </c>
      <c r="CX332" s="209" t="str">
        <f t="shared" si="464"/>
        <v/>
      </c>
      <c r="CY332" s="209" t="str">
        <f t="shared" si="465"/>
        <v/>
      </c>
      <c r="CZ332" s="209" t="str">
        <f t="shared" si="466"/>
        <v/>
      </c>
      <c r="DA332" s="209" t="str">
        <f t="shared" si="467"/>
        <v/>
      </c>
      <c r="DB332" s="209" t="str">
        <f t="shared" si="468"/>
        <v/>
      </c>
      <c r="DC332" s="209" t="str">
        <f t="shared" si="469"/>
        <v/>
      </c>
      <c r="DD332" s="209" t="str">
        <f t="shared" si="470"/>
        <v/>
      </c>
      <c r="DE332" s="209" t="str">
        <f t="shared" si="471"/>
        <v/>
      </c>
      <c r="DF332" s="209" t="str">
        <f t="shared" si="472"/>
        <v/>
      </c>
      <c r="DG332" s="209" t="str">
        <f t="shared" si="473"/>
        <v/>
      </c>
      <c r="DH332" s="210" t="str">
        <f t="shared" si="474"/>
        <v/>
      </c>
      <c r="DI332" s="272" t="str">
        <f t="shared" si="475"/>
        <v/>
      </c>
      <c r="DJ332" s="272" t="str">
        <f t="shared" si="476"/>
        <v/>
      </c>
      <c r="DK332" s="200">
        <f t="shared" si="477"/>
        <v>0</v>
      </c>
      <c r="DL332" s="200">
        <f t="shared" si="478"/>
        <v>0</v>
      </c>
      <c r="DM332" s="200">
        <f t="shared" si="479"/>
        <v>0</v>
      </c>
      <c r="DN332" s="200"/>
      <c r="DO332" s="272" t="str">
        <f t="shared" si="480"/>
        <v/>
      </c>
      <c r="DP332" s="272" t="str">
        <f t="shared" si="481"/>
        <v/>
      </c>
      <c r="DQ332" s="308"/>
    </row>
    <row r="333" spans="1:121" ht="23.25" customHeight="1" x14ac:dyDescent="0.2">
      <c r="A333" s="248"/>
      <c r="B333" s="263"/>
      <c r="C333" s="214"/>
      <c r="D333" s="324" t="str">
        <f t="shared" si="424"/>
        <v/>
      </c>
      <c r="E333" s="150" t="str">
        <f t="shared" si="425"/>
        <v/>
      </c>
      <c r="F333" s="214"/>
      <c r="G333" s="214"/>
      <c r="H333" s="214"/>
      <c r="I333" s="220"/>
      <c r="J333" s="214"/>
      <c r="K333" s="255"/>
      <c r="L333" s="268"/>
      <c r="M333" s="214"/>
      <c r="N333" s="215"/>
      <c r="O333" s="218"/>
      <c r="P333" s="216"/>
      <c r="Q333" s="217"/>
      <c r="R333" s="215"/>
      <c r="S333" s="219"/>
      <c r="T333" s="217"/>
      <c r="U333" s="215"/>
      <c r="V333" s="219"/>
      <c r="W333" s="217"/>
      <c r="X333" s="215"/>
      <c r="Y333" s="219"/>
      <c r="Z333" s="217"/>
      <c r="AA333" s="214"/>
      <c r="AB333" s="215"/>
      <c r="AC333" s="218"/>
      <c r="AD333" s="216"/>
      <c r="AE333" s="217"/>
      <c r="AF333" s="214"/>
      <c r="AG333" s="215"/>
      <c r="AH333" s="218"/>
      <c r="AI333" s="216"/>
      <c r="AJ333" s="217"/>
      <c r="AK333" s="214"/>
      <c r="AL333" s="215"/>
      <c r="AM333" s="218"/>
      <c r="AN333" s="216"/>
      <c r="AO333" s="217"/>
      <c r="AP333" s="214"/>
      <c r="AQ333" s="215"/>
      <c r="AR333" s="218"/>
      <c r="AS333" s="216"/>
      <c r="AT333" s="217"/>
      <c r="AU333" s="214"/>
      <c r="AV333" s="215"/>
      <c r="AW333" s="218"/>
      <c r="AX333" s="216"/>
      <c r="AY333" s="217"/>
      <c r="AZ333" s="214"/>
      <c r="BA333" s="215"/>
      <c r="BB333" s="218"/>
      <c r="BC333" s="216"/>
      <c r="BD333" s="213"/>
      <c r="BE333" s="214"/>
      <c r="BF333" s="214"/>
      <c r="BG333" s="215"/>
      <c r="BH333" s="218"/>
      <c r="BI333" s="216"/>
      <c r="BJ333" s="213"/>
      <c r="BK333" s="221"/>
      <c r="BL333" s="222">
        <f t="shared" si="426"/>
        <v>0</v>
      </c>
      <c r="BM333" s="223">
        <f t="shared" si="427"/>
        <v>0</v>
      </c>
      <c r="BN333" s="223">
        <f t="shared" si="428"/>
        <v>0</v>
      </c>
      <c r="BO333" s="223">
        <f t="shared" si="429"/>
        <v>0</v>
      </c>
      <c r="BP333" s="223">
        <f t="shared" si="430"/>
        <v>0</v>
      </c>
      <c r="BQ333" s="223">
        <f t="shared" si="431"/>
        <v>0</v>
      </c>
      <c r="BR333" s="224">
        <f t="shared" si="432"/>
        <v>0</v>
      </c>
      <c r="BS333" s="224">
        <f t="shared" si="433"/>
        <v>0</v>
      </c>
      <c r="BT333" s="223">
        <f t="shared" si="434"/>
        <v>0</v>
      </c>
      <c r="BU333" s="223">
        <f t="shared" si="435"/>
        <v>0</v>
      </c>
      <c r="BV333" s="223">
        <f t="shared" si="436"/>
        <v>0</v>
      </c>
      <c r="BW333" s="223">
        <f t="shared" si="437"/>
        <v>0</v>
      </c>
      <c r="BX333" s="223">
        <f t="shared" si="438"/>
        <v>0</v>
      </c>
      <c r="BY333" s="223">
        <f t="shared" si="439"/>
        <v>0</v>
      </c>
      <c r="BZ333" s="223">
        <f t="shared" si="440"/>
        <v>0</v>
      </c>
      <c r="CA333" s="223">
        <f t="shared" si="441"/>
        <v>0</v>
      </c>
      <c r="CB333" s="208">
        <f t="shared" si="442"/>
        <v>0</v>
      </c>
      <c r="CC333" s="223">
        <f t="shared" si="443"/>
        <v>0</v>
      </c>
      <c r="CD333" s="223">
        <f t="shared" si="444"/>
        <v>0</v>
      </c>
      <c r="CE333" s="224">
        <f t="shared" si="445"/>
        <v>0</v>
      </c>
      <c r="CF333" s="224">
        <f t="shared" si="446"/>
        <v>0</v>
      </c>
      <c r="CG333" s="224">
        <f t="shared" si="447"/>
        <v>0</v>
      </c>
      <c r="CH333" s="224">
        <f t="shared" si="448"/>
        <v>0</v>
      </c>
      <c r="CI333" s="224">
        <f t="shared" si="449"/>
        <v>0</v>
      </c>
      <c r="CJ333" s="224">
        <f t="shared" si="450"/>
        <v>0</v>
      </c>
      <c r="CK333" s="224">
        <f t="shared" si="451"/>
        <v>0</v>
      </c>
      <c r="CL333" s="224">
        <f t="shared" si="452"/>
        <v>0</v>
      </c>
      <c r="CM333" s="224">
        <f t="shared" si="453"/>
        <v>0</v>
      </c>
      <c r="CN333" s="224">
        <f t="shared" si="454"/>
        <v>0</v>
      </c>
      <c r="CO333" s="224">
        <f t="shared" si="455"/>
        <v>0</v>
      </c>
      <c r="CP333" s="224">
        <f t="shared" si="456"/>
        <v>0</v>
      </c>
      <c r="CQ333" s="224">
        <f t="shared" si="457"/>
        <v>0</v>
      </c>
      <c r="CR333" s="224" t="str">
        <f t="shared" si="458"/>
        <v/>
      </c>
      <c r="CS333" s="224" t="str">
        <f t="shared" si="459"/>
        <v xml:space="preserve"> </v>
      </c>
      <c r="CT333" s="224" t="str">
        <f t="shared" si="460"/>
        <v/>
      </c>
      <c r="CU333" s="224" t="str">
        <f t="shared" si="461"/>
        <v/>
      </c>
      <c r="CV333" s="224" t="str">
        <f t="shared" si="462"/>
        <v/>
      </c>
      <c r="CW333" s="224" t="str">
        <f t="shared" si="463"/>
        <v/>
      </c>
      <c r="CX333" s="224" t="str">
        <f t="shared" si="464"/>
        <v/>
      </c>
      <c r="CY333" s="224" t="str">
        <f t="shared" si="465"/>
        <v/>
      </c>
      <c r="CZ333" s="224" t="str">
        <f t="shared" si="466"/>
        <v/>
      </c>
      <c r="DA333" s="224" t="str">
        <f t="shared" si="467"/>
        <v/>
      </c>
      <c r="DB333" s="224" t="str">
        <f t="shared" si="468"/>
        <v/>
      </c>
      <c r="DC333" s="224" t="str">
        <f t="shared" si="469"/>
        <v/>
      </c>
      <c r="DD333" s="224" t="str">
        <f t="shared" si="470"/>
        <v/>
      </c>
      <c r="DE333" s="224" t="str">
        <f t="shared" si="471"/>
        <v/>
      </c>
      <c r="DF333" s="224" t="str">
        <f t="shared" si="472"/>
        <v/>
      </c>
      <c r="DG333" s="224" t="str">
        <f t="shared" si="473"/>
        <v/>
      </c>
      <c r="DH333" s="225" t="str">
        <f t="shared" si="474"/>
        <v/>
      </c>
      <c r="DI333" s="224" t="str">
        <f t="shared" si="475"/>
        <v/>
      </c>
      <c r="DJ333" s="224" t="str">
        <f t="shared" si="476"/>
        <v/>
      </c>
      <c r="DK333" s="306">
        <f t="shared" si="477"/>
        <v>0</v>
      </c>
      <c r="DL333" s="306">
        <f t="shared" si="478"/>
        <v>0</v>
      </c>
      <c r="DM333" s="306">
        <f t="shared" si="479"/>
        <v>0</v>
      </c>
      <c r="DN333" s="220"/>
      <c r="DO333" s="224" t="str">
        <f t="shared" si="480"/>
        <v/>
      </c>
      <c r="DP333" s="224" t="str">
        <f t="shared" si="481"/>
        <v/>
      </c>
      <c r="DQ333" s="307"/>
    </row>
    <row r="334" spans="1:121" ht="23.25" customHeight="1" x14ac:dyDescent="0.2">
      <c r="A334" s="249"/>
      <c r="B334" s="264"/>
      <c r="C334" s="230"/>
      <c r="D334" s="325" t="str">
        <f t="shared" si="424"/>
        <v/>
      </c>
      <c r="E334" s="265" t="str">
        <f t="shared" si="425"/>
        <v/>
      </c>
      <c r="F334" s="230"/>
      <c r="G334" s="230"/>
      <c r="H334" s="230"/>
      <c r="I334" s="200"/>
      <c r="J334" s="230"/>
      <c r="K334" s="254"/>
      <c r="L334" s="269"/>
      <c r="M334" s="230"/>
      <c r="N334" s="231"/>
      <c r="O334" s="232"/>
      <c r="P334" s="205"/>
      <c r="Q334" s="203"/>
      <c r="R334" s="231"/>
      <c r="S334" s="233"/>
      <c r="T334" s="203"/>
      <c r="U334" s="231"/>
      <c r="V334" s="233"/>
      <c r="W334" s="203"/>
      <c r="X334" s="231"/>
      <c r="Y334" s="233"/>
      <c r="Z334" s="203"/>
      <c r="AA334" s="230"/>
      <c r="AB334" s="231"/>
      <c r="AC334" s="232"/>
      <c r="AD334" s="205"/>
      <c r="AE334" s="203"/>
      <c r="AF334" s="230"/>
      <c r="AG334" s="231"/>
      <c r="AH334" s="232"/>
      <c r="AI334" s="205"/>
      <c r="AJ334" s="203"/>
      <c r="AK334" s="230"/>
      <c r="AL334" s="231"/>
      <c r="AM334" s="232"/>
      <c r="AN334" s="205"/>
      <c r="AO334" s="203"/>
      <c r="AP334" s="230"/>
      <c r="AQ334" s="231"/>
      <c r="AR334" s="232"/>
      <c r="AS334" s="205"/>
      <c r="AT334" s="203"/>
      <c r="AU334" s="230"/>
      <c r="AV334" s="231"/>
      <c r="AW334" s="232"/>
      <c r="AX334" s="205"/>
      <c r="AY334" s="203"/>
      <c r="AZ334" s="230"/>
      <c r="BA334" s="231"/>
      <c r="BB334" s="232"/>
      <c r="BC334" s="205"/>
      <c r="BD334" s="199"/>
      <c r="BE334" s="230"/>
      <c r="BF334" s="230"/>
      <c r="BG334" s="231"/>
      <c r="BH334" s="232"/>
      <c r="BI334" s="205"/>
      <c r="BJ334" s="229"/>
      <c r="BK334" s="234"/>
      <c r="BL334" s="207">
        <f t="shared" si="426"/>
        <v>0</v>
      </c>
      <c r="BM334" s="208">
        <f t="shared" si="427"/>
        <v>0</v>
      </c>
      <c r="BN334" s="208">
        <f t="shared" si="428"/>
        <v>0</v>
      </c>
      <c r="BO334" s="208">
        <f t="shared" si="429"/>
        <v>0</v>
      </c>
      <c r="BP334" s="208">
        <f t="shared" si="430"/>
        <v>0</v>
      </c>
      <c r="BQ334" s="208">
        <f t="shared" si="431"/>
        <v>0</v>
      </c>
      <c r="BR334" s="209">
        <f t="shared" si="432"/>
        <v>0</v>
      </c>
      <c r="BS334" s="209">
        <f t="shared" si="433"/>
        <v>0</v>
      </c>
      <c r="BT334" s="208">
        <f t="shared" si="434"/>
        <v>0</v>
      </c>
      <c r="BU334" s="208">
        <f t="shared" si="435"/>
        <v>0</v>
      </c>
      <c r="BV334" s="208">
        <f t="shared" si="436"/>
        <v>0</v>
      </c>
      <c r="BW334" s="208">
        <f t="shared" si="437"/>
        <v>0</v>
      </c>
      <c r="BX334" s="208">
        <f t="shared" si="438"/>
        <v>0</v>
      </c>
      <c r="BY334" s="208">
        <f t="shared" si="439"/>
        <v>0</v>
      </c>
      <c r="BZ334" s="208">
        <f t="shared" si="440"/>
        <v>0</v>
      </c>
      <c r="CA334" s="208">
        <f t="shared" si="441"/>
        <v>0</v>
      </c>
      <c r="CB334" s="208">
        <f t="shared" si="442"/>
        <v>0</v>
      </c>
      <c r="CC334" s="208">
        <f t="shared" si="443"/>
        <v>0</v>
      </c>
      <c r="CD334" s="208">
        <f t="shared" si="444"/>
        <v>0</v>
      </c>
      <c r="CE334" s="209">
        <f t="shared" si="445"/>
        <v>0</v>
      </c>
      <c r="CF334" s="209">
        <f t="shared" si="446"/>
        <v>0</v>
      </c>
      <c r="CG334" s="209">
        <f t="shared" si="447"/>
        <v>0</v>
      </c>
      <c r="CH334" s="209">
        <f t="shared" si="448"/>
        <v>0</v>
      </c>
      <c r="CI334" s="209">
        <f t="shared" si="449"/>
        <v>0</v>
      </c>
      <c r="CJ334" s="209">
        <f t="shared" si="450"/>
        <v>0</v>
      </c>
      <c r="CK334" s="209">
        <f t="shared" si="451"/>
        <v>0</v>
      </c>
      <c r="CL334" s="209">
        <f t="shared" si="452"/>
        <v>0</v>
      </c>
      <c r="CM334" s="209">
        <f t="shared" si="453"/>
        <v>0</v>
      </c>
      <c r="CN334" s="209">
        <f t="shared" si="454"/>
        <v>0</v>
      </c>
      <c r="CO334" s="209">
        <f t="shared" si="455"/>
        <v>0</v>
      </c>
      <c r="CP334" s="209">
        <f t="shared" si="456"/>
        <v>0</v>
      </c>
      <c r="CQ334" s="209">
        <f t="shared" si="457"/>
        <v>0</v>
      </c>
      <c r="CR334" s="209" t="str">
        <f t="shared" si="458"/>
        <v/>
      </c>
      <c r="CS334" s="209" t="str">
        <f t="shared" si="459"/>
        <v xml:space="preserve"> </v>
      </c>
      <c r="CT334" s="209" t="str">
        <f t="shared" si="460"/>
        <v/>
      </c>
      <c r="CU334" s="209" t="str">
        <f t="shared" si="461"/>
        <v/>
      </c>
      <c r="CV334" s="209" t="str">
        <f t="shared" si="462"/>
        <v/>
      </c>
      <c r="CW334" s="209" t="str">
        <f t="shared" si="463"/>
        <v/>
      </c>
      <c r="CX334" s="209" t="str">
        <f t="shared" si="464"/>
        <v/>
      </c>
      <c r="CY334" s="209" t="str">
        <f t="shared" si="465"/>
        <v/>
      </c>
      <c r="CZ334" s="209" t="str">
        <f t="shared" si="466"/>
        <v/>
      </c>
      <c r="DA334" s="209" t="str">
        <f t="shared" si="467"/>
        <v/>
      </c>
      <c r="DB334" s="209" t="str">
        <f t="shared" si="468"/>
        <v/>
      </c>
      <c r="DC334" s="209" t="str">
        <f t="shared" si="469"/>
        <v/>
      </c>
      <c r="DD334" s="209" t="str">
        <f t="shared" si="470"/>
        <v/>
      </c>
      <c r="DE334" s="209" t="str">
        <f t="shared" si="471"/>
        <v/>
      </c>
      <c r="DF334" s="209" t="str">
        <f t="shared" si="472"/>
        <v/>
      </c>
      <c r="DG334" s="209" t="str">
        <f t="shared" si="473"/>
        <v/>
      </c>
      <c r="DH334" s="210" t="str">
        <f t="shared" si="474"/>
        <v/>
      </c>
      <c r="DI334" s="272" t="str">
        <f t="shared" si="475"/>
        <v/>
      </c>
      <c r="DJ334" s="272" t="str">
        <f t="shared" si="476"/>
        <v/>
      </c>
      <c r="DK334" s="200">
        <f t="shared" si="477"/>
        <v>0</v>
      </c>
      <c r="DL334" s="200">
        <f t="shared" si="478"/>
        <v>0</v>
      </c>
      <c r="DM334" s="200">
        <f t="shared" si="479"/>
        <v>0</v>
      </c>
      <c r="DN334" s="200"/>
      <c r="DO334" s="272" t="str">
        <f t="shared" si="480"/>
        <v/>
      </c>
      <c r="DP334" s="272" t="str">
        <f t="shared" si="481"/>
        <v/>
      </c>
      <c r="DQ334" s="308"/>
    </row>
    <row r="335" spans="1:121" ht="23.25" customHeight="1" x14ac:dyDescent="0.2">
      <c r="A335" s="248"/>
      <c r="B335" s="263"/>
      <c r="C335" s="214"/>
      <c r="D335" s="324" t="str">
        <f t="shared" si="424"/>
        <v/>
      </c>
      <c r="E335" s="150" t="str">
        <f t="shared" si="425"/>
        <v/>
      </c>
      <c r="F335" s="214"/>
      <c r="G335" s="214"/>
      <c r="H335" s="214"/>
      <c r="I335" s="220"/>
      <c r="J335" s="214"/>
      <c r="K335" s="255"/>
      <c r="L335" s="268"/>
      <c r="M335" s="214"/>
      <c r="N335" s="215"/>
      <c r="O335" s="218"/>
      <c r="P335" s="216"/>
      <c r="Q335" s="217"/>
      <c r="R335" s="215"/>
      <c r="S335" s="219"/>
      <c r="T335" s="217"/>
      <c r="U335" s="215"/>
      <c r="V335" s="219"/>
      <c r="W335" s="217"/>
      <c r="X335" s="215"/>
      <c r="Y335" s="219"/>
      <c r="Z335" s="217"/>
      <c r="AA335" s="214"/>
      <c r="AB335" s="215"/>
      <c r="AC335" s="218"/>
      <c r="AD335" s="216"/>
      <c r="AE335" s="217"/>
      <c r="AF335" s="214"/>
      <c r="AG335" s="215"/>
      <c r="AH335" s="218"/>
      <c r="AI335" s="216"/>
      <c r="AJ335" s="217"/>
      <c r="AK335" s="214"/>
      <c r="AL335" s="215"/>
      <c r="AM335" s="218"/>
      <c r="AN335" s="216"/>
      <c r="AO335" s="217"/>
      <c r="AP335" s="214"/>
      <c r="AQ335" s="215"/>
      <c r="AR335" s="218"/>
      <c r="AS335" s="216"/>
      <c r="AT335" s="217"/>
      <c r="AU335" s="214"/>
      <c r="AV335" s="215"/>
      <c r="AW335" s="218"/>
      <c r="AX335" s="216"/>
      <c r="AY335" s="217"/>
      <c r="AZ335" s="214"/>
      <c r="BA335" s="215"/>
      <c r="BB335" s="218"/>
      <c r="BC335" s="216"/>
      <c r="BD335" s="213"/>
      <c r="BE335" s="214"/>
      <c r="BF335" s="214"/>
      <c r="BG335" s="215"/>
      <c r="BH335" s="218"/>
      <c r="BI335" s="216"/>
      <c r="BJ335" s="213"/>
      <c r="BK335" s="221"/>
      <c r="BL335" s="222">
        <f t="shared" si="426"/>
        <v>0</v>
      </c>
      <c r="BM335" s="223">
        <f t="shared" si="427"/>
        <v>0</v>
      </c>
      <c r="BN335" s="223">
        <f t="shared" si="428"/>
        <v>0</v>
      </c>
      <c r="BO335" s="223">
        <f t="shared" si="429"/>
        <v>0</v>
      </c>
      <c r="BP335" s="223">
        <f t="shared" si="430"/>
        <v>0</v>
      </c>
      <c r="BQ335" s="223">
        <f t="shared" si="431"/>
        <v>0</v>
      </c>
      <c r="BR335" s="224">
        <f t="shared" si="432"/>
        <v>0</v>
      </c>
      <c r="BS335" s="224">
        <f t="shared" si="433"/>
        <v>0</v>
      </c>
      <c r="BT335" s="223">
        <f t="shared" si="434"/>
        <v>0</v>
      </c>
      <c r="BU335" s="223">
        <f t="shared" si="435"/>
        <v>0</v>
      </c>
      <c r="BV335" s="223">
        <f t="shared" si="436"/>
        <v>0</v>
      </c>
      <c r="BW335" s="223">
        <f t="shared" si="437"/>
        <v>0</v>
      </c>
      <c r="BX335" s="223">
        <f t="shared" si="438"/>
        <v>0</v>
      </c>
      <c r="BY335" s="223">
        <f t="shared" si="439"/>
        <v>0</v>
      </c>
      <c r="BZ335" s="223">
        <f t="shared" si="440"/>
        <v>0</v>
      </c>
      <c r="CA335" s="223">
        <f t="shared" si="441"/>
        <v>0</v>
      </c>
      <c r="CB335" s="208">
        <f t="shared" si="442"/>
        <v>0</v>
      </c>
      <c r="CC335" s="223">
        <f t="shared" si="443"/>
        <v>0</v>
      </c>
      <c r="CD335" s="223">
        <f t="shared" si="444"/>
        <v>0</v>
      </c>
      <c r="CE335" s="224">
        <f t="shared" si="445"/>
        <v>0</v>
      </c>
      <c r="CF335" s="224">
        <f t="shared" si="446"/>
        <v>0</v>
      </c>
      <c r="CG335" s="224">
        <f t="shared" si="447"/>
        <v>0</v>
      </c>
      <c r="CH335" s="224">
        <f t="shared" si="448"/>
        <v>0</v>
      </c>
      <c r="CI335" s="224">
        <f t="shared" si="449"/>
        <v>0</v>
      </c>
      <c r="CJ335" s="224">
        <f t="shared" si="450"/>
        <v>0</v>
      </c>
      <c r="CK335" s="224">
        <f t="shared" si="451"/>
        <v>0</v>
      </c>
      <c r="CL335" s="224">
        <f t="shared" si="452"/>
        <v>0</v>
      </c>
      <c r="CM335" s="224">
        <f t="shared" si="453"/>
        <v>0</v>
      </c>
      <c r="CN335" s="224">
        <f t="shared" si="454"/>
        <v>0</v>
      </c>
      <c r="CO335" s="224">
        <f t="shared" si="455"/>
        <v>0</v>
      </c>
      <c r="CP335" s="224">
        <f t="shared" si="456"/>
        <v>0</v>
      </c>
      <c r="CQ335" s="224">
        <f t="shared" si="457"/>
        <v>0</v>
      </c>
      <c r="CR335" s="224" t="str">
        <f t="shared" si="458"/>
        <v/>
      </c>
      <c r="CS335" s="224" t="str">
        <f t="shared" si="459"/>
        <v xml:space="preserve"> </v>
      </c>
      <c r="CT335" s="224" t="str">
        <f t="shared" si="460"/>
        <v/>
      </c>
      <c r="CU335" s="224" t="str">
        <f t="shared" si="461"/>
        <v/>
      </c>
      <c r="CV335" s="224" t="str">
        <f t="shared" si="462"/>
        <v/>
      </c>
      <c r="CW335" s="224" t="str">
        <f t="shared" si="463"/>
        <v/>
      </c>
      <c r="CX335" s="224" t="str">
        <f t="shared" si="464"/>
        <v/>
      </c>
      <c r="CY335" s="224" t="str">
        <f t="shared" si="465"/>
        <v/>
      </c>
      <c r="CZ335" s="224" t="str">
        <f t="shared" si="466"/>
        <v/>
      </c>
      <c r="DA335" s="224" t="str">
        <f t="shared" si="467"/>
        <v/>
      </c>
      <c r="DB335" s="224" t="str">
        <f t="shared" si="468"/>
        <v/>
      </c>
      <c r="DC335" s="224" t="str">
        <f t="shared" si="469"/>
        <v/>
      </c>
      <c r="DD335" s="224" t="str">
        <f t="shared" si="470"/>
        <v/>
      </c>
      <c r="DE335" s="224" t="str">
        <f t="shared" si="471"/>
        <v/>
      </c>
      <c r="DF335" s="224" t="str">
        <f t="shared" si="472"/>
        <v/>
      </c>
      <c r="DG335" s="224" t="str">
        <f t="shared" si="473"/>
        <v/>
      </c>
      <c r="DH335" s="225" t="str">
        <f t="shared" si="474"/>
        <v/>
      </c>
      <c r="DI335" s="224" t="str">
        <f t="shared" si="475"/>
        <v/>
      </c>
      <c r="DJ335" s="224" t="str">
        <f t="shared" si="476"/>
        <v/>
      </c>
      <c r="DK335" s="306">
        <f t="shared" si="477"/>
        <v>0</v>
      </c>
      <c r="DL335" s="306">
        <f t="shared" si="478"/>
        <v>0</v>
      </c>
      <c r="DM335" s="306">
        <f t="shared" si="479"/>
        <v>0</v>
      </c>
      <c r="DN335" s="220"/>
      <c r="DO335" s="224" t="str">
        <f t="shared" si="480"/>
        <v/>
      </c>
      <c r="DP335" s="224" t="str">
        <f t="shared" si="481"/>
        <v/>
      </c>
      <c r="DQ335" s="307"/>
    </row>
    <row r="336" spans="1:121" ht="23.25" customHeight="1" x14ac:dyDescent="0.2">
      <c r="A336" s="249"/>
      <c r="B336" s="264"/>
      <c r="C336" s="230"/>
      <c r="D336" s="325" t="str">
        <f t="shared" si="424"/>
        <v/>
      </c>
      <c r="E336" s="265" t="str">
        <f t="shared" si="425"/>
        <v/>
      </c>
      <c r="F336" s="230"/>
      <c r="G336" s="230"/>
      <c r="H336" s="230"/>
      <c r="I336" s="200"/>
      <c r="J336" s="230"/>
      <c r="K336" s="254"/>
      <c r="L336" s="269"/>
      <c r="M336" s="230"/>
      <c r="N336" s="231"/>
      <c r="O336" s="232"/>
      <c r="P336" s="205"/>
      <c r="Q336" s="203"/>
      <c r="R336" s="231"/>
      <c r="S336" s="233"/>
      <c r="T336" s="203"/>
      <c r="U336" s="231"/>
      <c r="V336" s="233"/>
      <c r="W336" s="203"/>
      <c r="X336" s="231"/>
      <c r="Y336" s="233"/>
      <c r="Z336" s="203"/>
      <c r="AA336" s="230"/>
      <c r="AB336" s="231"/>
      <c r="AC336" s="232"/>
      <c r="AD336" s="205"/>
      <c r="AE336" s="203"/>
      <c r="AF336" s="230"/>
      <c r="AG336" s="231"/>
      <c r="AH336" s="232"/>
      <c r="AI336" s="205"/>
      <c r="AJ336" s="203"/>
      <c r="AK336" s="230"/>
      <c r="AL336" s="231"/>
      <c r="AM336" s="232"/>
      <c r="AN336" s="205"/>
      <c r="AO336" s="203"/>
      <c r="AP336" s="230"/>
      <c r="AQ336" s="231"/>
      <c r="AR336" s="232"/>
      <c r="AS336" s="205"/>
      <c r="AT336" s="203"/>
      <c r="AU336" s="230"/>
      <c r="AV336" s="231"/>
      <c r="AW336" s="232"/>
      <c r="AX336" s="205"/>
      <c r="AY336" s="203"/>
      <c r="AZ336" s="230"/>
      <c r="BA336" s="231"/>
      <c r="BB336" s="232"/>
      <c r="BC336" s="205"/>
      <c r="BD336" s="199"/>
      <c r="BE336" s="230"/>
      <c r="BF336" s="230"/>
      <c r="BG336" s="231"/>
      <c r="BH336" s="232"/>
      <c r="BI336" s="205"/>
      <c r="BJ336" s="229"/>
      <c r="BK336" s="234"/>
      <c r="BL336" s="207">
        <f t="shared" si="426"/>
        <v>0</v>
      </c>
      <c r="BM336" s="208">
        <f t="shared" si="427"/>
        <v>0</v>
      </c>
      <c r="BN336" s="208">
        <f t="shared" si="428"/>
        <v>0</v>
      </c>
      <c r="BO336" s="208">
        <f t="shared" si="429"/>
        <v>0</v>
      </c>
      <c r="BP336" s="208">
        <f t="shared" si="430"/>
        <v>0</v>
      </c>
      <c r="BQ336" s="208">
        <f t="shared" si="431"/>
        <v>0</v>
      </c>
      <c r="BR336" s="209">
        <f t="shared" si="432"/>
        <v>0</v>
      </c>
      <c r="BS336" s="209">
        <f t="shared" si="433"/>
        <v>0</v>
      </c>
      <c r="BT336" s="208">
        <f t="shared" si="434"/>
        <v>0</v>
      </c>
      <c r="BU336" s="208">
        <f t="shared" si="435"/>
        <v>0</v>
      </c>
      <c r="BV336" s="208">
        <f t="shared" si="436"/>
        <v>0</v>
      </c>
      <c r="BW336" s="208">
        <f t="shared" si="437"/>
        <v>0</v>
      </c>
      <c r="BX336" s="208">
        <f t="shared" si="438"/>
        <v>0</v>
      </c>
      <c r="BY336" s="208">
        <f t="shared" si="439"/>
        <v>0</v>
      </c>
      <c r="BZ336" s="208">
        <f t="shared" si="440"/>
        <v>0</v>
      </c>
      <c r="CA336" s="208">
        <f t="shared" si="441"/>
        <v>0</v>
      </c>
      <c r="CB336" s="208">
        <f t="shared" si="442"/>
        <v>0</v>
      </c>
      <c r="CC336" s="208">
        <f t="shared" si="443"/>
        <v>0</v>
      </c>
      <c r="CD336" s="208">
        <f t="shared" si="444"/>
        <v>0</v>
      </c>
      <c r="CE336" s="209">
        <f t="shared" si="445"/>
        <v>0</v>
      </c>
      <c r="CF336" s="209">
        <f t="shared" si="446"/>
        <v>0</v>
      </c>
      <c r="CG336" s="209">
        <f t="shared" si="447"/>
        <v>0</v>
      </c>
      <c r="CH336" s="209">
        <f t="shared" si="448"/>
        <v>0</v>
      </c>
      <c r="CI336" s="209">
        <f t="shared" si="449"/>
        <v>0</v>
      </c>
      <c r="CJ336" s="209">
        <f t="shared" si="450"/>
        <v>0</v>
      </c>
      <c r="CK336" s="209">
        <f t="shared" si="451"/>
        <v>0</v>
      </c>
      <c r="CL336" s="209">
        <f t="shared" si="452"/>
        <v>0</v>
      </c>
      <c r="CM336" s="209">
        <f t="shared" si="453"/>
        <v>0</v>
      </c>
      <c r="CN336" s="209">
        <f t="shared" si="454"/>
        <v>0</v>
      </c>
      <c r="CO336" s="209">
        <f t="shared" si="455"/>
        <v>0</v>
      </c>
      <c r="CP336" s="209">
        <f t="shared" si="456"/>
        <v>0</v>
      </c>
      <c r="CQ336" s="209">
        <f t="shared" si="457"/>
        <v>0</v>
      </c>
      <c r="CR336" s="209" t="str">
        <f t="shared" si="458"/>
        <v/>
      </c>
      <c r="CS336" s="209" t="str">
        <f t="shared" si="459"/>
        <v xml:space="preserve"> </v>
      </c>
      <c r="CT336" s="209" t="str">
        <f t="shared" si="460"/>
        <v/>
      </c>
      <c r="CU336" s="209" t="str">
        <f t="shared" si="461"/>
        <v/>
      </c>
      <c r="CV336" s="209" t="str">
        <f t="shared" si="462"/>
        <v/>
      </c>
      <c r="CW336" s="209" t="str">
        <f t="shared" si="463"/>
        <v/>
      </c>
      <c r="CX336" s="209" t="str">
        <f t="shared" si="464"/>
        <v/>
      </c>
      <c r="CY336" s="209" t="str">
        <f t="shared" si="465"/>
        <v/>
      </c>
      <c r="CZ336" s="209" t="str">
        <f t="shared" si="466"/>
        <v/>
      </c>
      <c r="DA336" s="209" t="str">
        <f t="shared" si="467"/>
        <v/>
      </c>
      <c r="DB336" s="209" t="str">
        <f t="shared" si="468"/>
        <v/>
      </c>
      <c r="DC336" s="209" t="str">
        <f t="shared" si="469"/>
        <v/>
      </c>
      <c r="DD336" s="209" t="str">
        <f t="shared" si="470"/>
        <v/>
      </c>
      <c r="DE336" s="209" t="str">
        <f t="shared" si="471"/>
        <v/>
      </c>
      <c r="DF336" s="209" t="str">
        <f t="shared" si="472"/>
        <v/>
      </c>
      <c r="DG336" s="209" t="str">
        <f t="shared" si="473"/>
        <v/>
      </c>
      <c r="DH336" s="210" t="str">
        <f t="shared" si="474"/>
        <v/>
      </c>
      <c r="DI336" s="272" t="str">
        <f t="shared" si="475"/>
        <v/>
      </c>
      <c r="DJ336" s="272" t="str">
        <f t="shared" si="476"/>
        <v/>
      </c>
      <c r="DK336" s="200">
        <f t="shared" si="477"/>
        <v>0</v>
      </c>
      <c r="DL336" s="200">
        <f t="shared" si="478"/>
        <v>0</v>
      </c>
      <c r="DM336" s="200">
        <f t="shared" si="479"/>
        <v>0</v>
      </c>
      <c r="DN336" s="200"/>
      <c r="DO336" s="272" t="str">
        <f t="shared" si="480"/>
        <v/>
      </c>
      <c r="DP336" s="272" t="str">
        <f t="shared" si="481"/>
        <v/>
      </c>
      <c r="DQ336" s="308"/>
    </row>
    <row r="337" spans="1:121" ht="23.25" customHeight="1" x14ac:dyDescent="0.2">
      <c r="A337" s="248"/>
      <c r="B337" s="263"/>
      <c r="C337" s="214"/>
      <c r="D337" s="324" t="str">
        <f t="shared" si="424"/>
        <v/>
      </c>
      <c r="E337" s="150" t="str">
        <f t="shared" si="425"/>
        <v/>
      </c>
      <c r="F337" s="214"/>
      <c r="G337" s="214"/>
      <c r="H337" s="214"/>
      <c r="I337" s="220"/>
      <c r="J337" s="214"/>
      <c r="K337" s="255"/>
      <c r="L337" s="268"/>
      <c r="M337" s="214"/>
      <c r="N337" s="215"/>
      <c r="O337" s="218"/>
      <c r="P337" s="216"/>
      <c r="Q337" s="217"/>
      <c r="R337" s="215"/>
      <c r="S337" s="219"/>
      <c r="T337" s="217"/>
      <c r="U337" s="215"/>
      <c r="V337" s="219"/>
      <c r="W337" s="217"/>
      <c r="X337" s="215"/>
      <c r="Y337" s="219"/>
      <c r="Z337" s="217"/>
      <c r="AA337" s="214"/>
      <c r="AB337" s="215"/>
      <c r="AC337" s="218"/>
      <c r="AD337" s="216"/>
      <c r="AE337" s="217"/>
      <c r="AF337" s="214"/>
      <c r="AG337" s="215"/>
      <c r="AH337" s="218"/>
      <c r="AI337" s="216"/>
      <c r="AJ337" s="217"/>
      <c r="AK337" s="214"/>
      <c r="AL337" s="215"/>
      <c r="AM337" s="218"/>
      <c r="AN337" s="216"/>
      <c r="AO337" s="217"/>
      <c r="AP337" s="214"/>
      <c r="AQ337" s="215"/>
      <c r="AR337" s="218"/>
      <c r="AS337" s="216"/>
      <c r="AT337" s="217"/>
      <c r="AU337" s="214"/>
      <c r="AV337" s="215"/>
      <c r="AW337" s="218"/>
      <c r="AX337" s="216"/>
      <c r="AY337" s="217"/>
      <c r="AZ337" s="214"/>
      <c r="BA337" s="215"/>
      <c r="BB337" s="218"/>
      <c r="BC337" s="216"/>
      <c r="BD337" s="213"/>
      <c r="BE337" s="214"/>
      <c r="BF337" s="214"/>
      <c r="BG337" s="215"/>
      <c r="BH337" s="218"/>
      <c r="BI337" s="216"/>
      <c r="BJ337" s="213"/>
      <c r="BK337" s="221"/>
      <c r="BL337" s="222">
        <f t="shared" si="426"/>
        <v>0</v>
      </c>
      <c r="BM337" s="223">
        <f t="shared" si="427"/>
        <v>0</v>
      </c>
      <c r="BN337" s="223">
        <f t="shared" si="428"/>
        <v>0</v>
      </c>
      <c r="BO337" s="223">
        <f t="shared" si="429"/>
        <v>0</v>
      </c>
      <c r="BP337" s="223">
        <f t="shared" si="430"/>
        <v>0</v>
      </c>
      <c r="BQ337" s="223">
        <f t="shared" si="431"/>
        <v>0</v>
      </c>
      <c r="BR337" s="224">
        <f t="shared" si="432"/>
        <v>0</v>
      </c>
      <c r="BS337" s="224">
        <f t="shared" si="433"/>
        <v>0</v>
      </c>
      <c r="BT337" s="223">
        <f t="shared" si="434"/>
        <v>0</v>
      </c>
      <c r="BU337" s="223">
        <f t="shared" si="435"/>
        <v>0</v>
      </c>
      <c r="BV337" s="223">
        <f t="shared" si="436"/>
        <v>0</v>
      </c>
      <c r="BW337" s="223">
        <f t="shared" si="437"/>
        <v>0</v>
      </c>
      <c r="BX337" s="223">
        <f t="shared" si="438"/>
        <v>0</v>
      </c>
      <c r="BY337" s="223">
        <f t="shared" si="439"/>
        <v>0</v>
      </c>
      <c r="BZ337" s="223">
        <f t="shared" si="440"/>
        <v>0</v>
      </c>
      <c r="CA337" s="223">
        <f t="shared" si="441"/>
        <v>0</v>
      </c>
      <c r="CB337" s="208">
        <f t="shared" si="442"/>
        <v>0</v>
      </c>
      <c r="CC337" s="223">
        <f t="shared" si="443"/>
        <v>0</v>
      </c>
      <c r="CD337" s="223">
        <f t="shared" si="444"/>
        <v>0</v>
      </c>
      <c r="CE337" s="224">
        <f t="shared" si="445"/>
        <v>0</v>
      </c>
      <c r="CF337" s="224">
        <f t="shared" si="446"/>
        <v>0</v>
      </c>
      <c r="CG337" s="224">
        <f t="shared" si="447"/>
        <v>0</v>
      </c>
      <c r="CH337" s="224">
        <f t="shared" si="448"/>
        <v>0</v>
      </c>
      <c r="CI337" s="224">
        <f t="shared" si="449"/>
        <v>0</v>
      </c>
      <c r="CJ337" s="224">
        <f t="shared" si="450"/>
        <v>0</v>
      </c>
      <c r="CK337" s="224">
        <f t="shared" si="451"/>
        <v>0</v>
      </c>
      <c r="CL337" s="224">
        <f t="shared" si="452"/>
        <v>0</v>
      </c>
      <c r="CM337" s="224">
        <f t="shared" si="453"/>
        <v>0</v>
      </c>
      <c r="CN337" s="224">
        <f t="shared" si="454"/>
        <v>0</v>
      </c>
      <c r="CO337" s="224">
        <f t="shared" si="455"/>
        <v>0</v>
      </c>
      <c r="CP337" s="224">
        <f t="shared" si="456"/>
        <v>0</v>
      </c>
      <c r="CQ337" s="224">
        <f t="shared" si="457"/>
        <v>0</v>
      </c>
      <c r="CR337" s="224" t="str">
        <f t="shared" si="458"/>
        <v/>
      </c>
      <c r="CS337" s="224" t="str">
        <f t="shared" si="459"/>
        <v xml:space="preserve"> </v>
      </c>
      <c r="CT337" s="224" t="str">
        <f t="shared" si="460"/>
        <v/>
      </c>
      <c r="CU337" s="224" t="str">
        <f t="shared" si="461"/>
        <v/>
      </c>
      <c r="CV337" s="224" t="str">
        <f t="shared" si="462"/>
        <v/>
      </c>
      <c r="CW337" s="224" t="str">
        <f t="shared" si="463"/>
        <v/>
      </c>
      <c r="CX337" s="224" t="str">
        <f t="shared" si="464"/>
        <v/>
      </c>
      <c r="CY337" s="224" t="str">
        <f t="shared" si="465"/>
        <v/>
      </c>
      <c r="CZ337" s="224" t="str">
        <f t="shared" si="466"/>
        <v/>
      </c>
      <c r="DA337" s="224" t="str">
        <f t="shared" si="467"/>
        <v/>
      </c>
      <c r="DB337" s="224" t="str">
        <f t="shared" si="468"/>
        <v/>
      </c>
      <c r="DC337" s="224" t="str">
        <f t="shared" si="469"/>
        <v/>
      </c>
      <c r="DD337" s="224" t="str">
        <f t="shared" si="470"/>
        <v/>
      </c>
      <c r="DE337" s="224" t="str">
        <f t="shared" si="471"/>
        <v/>
      </c>
      <c r="DF337" s="224" t="str">
        <f t="shared" si="472"/>
        <v/>
      </c>
      <c r="DG337" s="224" t="str">
        <f t="shared" si="473"/>
        <v/>
      </c>
      <c r="DH337" s="225" t="str">
        <f t="shared" si="474"/>
        <v/>
      </c>
      <c r="DI337" s="224" t="str">
        <f t="shared" si="475"/>
        <v/>
      </c>
      <c r="DJ337" s="224" t="str">
        <f t="shared" si="476"/>
        <v/>
      </c>
      <c r="DK337" s="306">
        <f t="shared" si="477"/>
        <v>0</v>
      </c>
      <c r="DL337" s="306">
        <f t="shared" si="478"/>
        <v>0</v>
      </c>
      <c r="DM337" s="306">
        <f t="shared" si="479"/>
        <v>0</v>
      </c>
      <c r="DN337" s="220"/>
      <c r="DO337" s="224" t="str">
        <f t="shared" si="480"/>
        <v/>
      </c>
      <c r="DP337" s="224" t="str">
        <f t="shared" si="481"/>
        <v/>
      </c>
      <c r="DQ337" s="307"/>
    </row>
    <row r="338" spans="1:121" ht="23.25" customHeight="1" x14ac:dyDescent="0.2">
      <c r="A338" s="249"/>
      <c r="B338" s="264"/>
      <c r="C338" s="230"/>
      <c r="D338" s="325" t="str">
        <f t="shared" si="424"/>
        <v/>
      </c>
      <c r="E338" s="265" t="str">
        <f t="shared" si="425"/>
        <v/>
      </c>
      <c r="F338" s="230"/>
      <c r="G338" s="230"/>
      <c r="H338" s="230"/>
      <c r="I338" s="200"/>
      <c r="J338" s="230"/>
      <c r="K338" s="254"/>
      <c r="L338" s="269"/>
      <c r="M338" s="230"/>
      <c r="N338" s="231"/>
      <c r="O338" s="232"/>
      <c r="P338" s="205"/>
      <c r="Q338" s="203"/>
      <c r="R338" s="231"/>
      <c r="S338" s="233"/>
      <c r="T338" s="203"/>
      <c r="U338" s="231"/>
      <c r="V338" s="233"/>
      <c r="W338" s="203"/>
      <c r="X338" s="231"/>
      <c r="Y338" s="233"/>
      <c r="Z338" s="203"/>
      <c r="AA338" s="230"/>
      <c r="AB338" s="231"/>
      <c r="AC338" s="232"/>
      <c r="AD338" s="205"/>
      <c r="AE338" s="203"/>
      <c r="AF338" s="230"/>
      <c r="AG338" s="231"/>
      <c r="AH338" s="232"/>
      <c r="AI338" s="205"/>
      <c r="AJ338" s="203"/>
      <c r="AK338" s="230"/>
      <c r="AL338" s="231"/>
      <c r="AM338" s="232"/>
      <c r="AN338" s="205"/>
      <c r="AO338" s="203"/>
      <c r="AP338" s="230"/>
      <c r="AQ338" s="231"/>
      <c r="AR338" s="232"/>
      <c r="AS338" s="205"/>
      <c r="AT338" s="203"/>
      <c r="AU338" s="230"/>
      <c r="AV338" s="231"/>
      <c r="AW338" s="232"/>
      <c r="AX338" s="205"/>
      <c r="AY338" s="203"/>
      <c r="AZ338" s="230"/>
      <c r="BA338" s="231"/>
      <c r="BB338" s="232"/>
      <c r="BC338" s="205"/>
      <c r="BD338" s="199"/>
      <c r="BE338" s="230"/>
      <c r="BF338" s="230"/>
      <c r="BG338" s="231"/>
      <c r="BH338" s="232"/>
      <c r="BI338" s="205"/>
      <c r="BJ338" s="229"/>
      <c r="BK338" s="234"/>
      <c r="BL338" s="207">
        <f t="shared" si="426"/>
        <v>0</v>
      </c>
      <c r="BM338" s="208">
        <f t="shared" si="427"/>
        <v>0</v>
      </c>
      <c r="BN338" s="208">
        <f t="shared" si="428"/>
        <v>0</v>
      </c>
      <c r="BO338" s="208">
        <f t="shared" si="429"/>
        <v>0</v>
      </c>
      <c r="BP338" s="208">
        <f t="shared" si="430"/>
        <v>0</v>
      </c>
      <c r="BQ338" s="208">
        <f t="shared" si="431"/>
        <v>0</v>
      </c>
      <c r="BR338" s="209">
        <f t="shared" si="432"/>
        <v>0</v>
      </c>
      <c r="BS338" s="209">
        <f t="shared" si="433"/>
        <v>0</v>
      </c>
      <c r="BT338" s="208">
        <f t="shared" si="434"/>
        <v>0</v>
      </c>
      <c r="BU338" s="208">
        <f t="shared" si="435"/>
        <v>0</v>
      </c>
      <c r="BV338" s="208">
        <f t="shared" si="436"/>
        <v>0</v>
      </c>
      <c r="BW338" s="208">
        <f t="shared" si="437"/>
        <v>0</v>
      </c>
      <c r="BX338" s="208">
        <f t="shared" si="438"/>
        <v>0</v>
      </c>
      <c r="BY338" s="208">
        <f t="shared" si="439"/>
        <v>0</v>
      </c>
      <c r="BZ338" s="208">
        <f t="shared" si="440"/>
        <v>0</v>
      </c>
      <c r="CA338" s="208">
        <f t="shared" si="441"/>
        <v>0</v>
      </c>
      <c r="CB338" s="208">
        <f t="shared" si="442"/>
        <v>0</v>
      </c>
      <c r="CC338" s="208">
        <f t="shared" si="443"/>
        <v>0</v>
      </c>
      <c r="CD338" s="208">
        <f t="shared" si="444"/>
        <v>0</v>
      </c>
      <c r="CE338" s="209">
        <f t="shared" si="445"/>
        <v>0</v>
      </c>
      <c r="CF338" s="209">
        <f t="shared" si="446"/>
        <v>0</v>
      </c>
      <c r="CG338" s="209">
        <f t="shared" si="447"/>
        <v>0</v>
      </c>
      <c r="CH338" s="209">
        <f t="shared" si="448"/>
        <v>0</v>
      </c>
      <c r="CI338" s="209">
        <f t="shared" si="449"/>
        <v>0</v>
      </c>
      <c r="CJ338" s="209">
        <f t="shared" si="450"/>
        <v>0</v>
      </c>
      <c r="CK338" s="209">
        <f t="shared" si="451"/>
        <v>0</v>
      </c>
      <c r="CL338" s="209">
        <f t="shared" si="452"/>
        <v>0</v>
      </c>
      <c r="CM338" s="209">
        <f t="shared" si="453"/>
        <v>0</v>
      </c>
      <c r="CN338" s="209">
        <f t="shared" si="454"/>
        <v>0</v>
      </c>
      <c r="CO338" s="209">
        <f t="shared" si="455"/>
        <v>0</v>
      </c>
      <c r="CP338" s="209">
        <f t="shared" si="456"/>
        <v>0</v>
      </c>
      <c r="CQ338" s="209">
        <f t="shared" si="457"/>
        <v>0</v>
      </c>
      <c r="CR338" s="209" t="str">
        <f t="shared" si="458"/>
        <v/>
      </c>
      <c r="CS338" s="209" t="str">
        <f t="shared" si="459"/>
        <v xml:space="preserve"> </v>
      </c>
      <c r="CT338" s="209" t="str">
        <f t="shared" si="460"/>
        <v/>
      </c>
      <c r="CU338" s="209" t="str">
        <f t="shared" si="461"/>
        <v/>
      </c>
      <c r="CV338" s="209" t="str">
        <f t="shared" si="462"/>
        <v/>
      </c>
      <c r="CW338" s="209" t="str">
        <f t="shared" si="463"/>
        <v/>
      </c>
      <c r="CX338" s="209" t="str">
        <f t="shared" si="464"/>
        <v/>
      </c>
      <c r="CY338" s="209" t="str">
        <f t="shared" si="465"/>
        <v/>
      </c>
      <c r="CZ338" s="209" t="str">
        <f t="shared" si="466"/>
        <v/>
      </c>
      <c r="DA338" s="209" t="str">
        <f t="shared" si="467"/>
        <v/>
      </c>
      <c r="DB338" s="209" t="str">
        <f t="shared" si="468"/>
        <v/>
      </c>
      <c r="DC338" s="209" t="str">
        <f t="shared" si="469"/>
        <v/>
      </c>
      <c r="DD338" s="209" t="str">
        <f t="shared" si="470"/>
        <v/>
      </c>
      <c r="DE338" s="209" t="str">
        <f t="shared" si="471"/>
        <v/>
      </c>
      <c r="DF338" s="209" t="str">
        <f t="shared" si="472"/>
        <v/>
      </c>
      <c r="DG338" s="209" t="str">
        <f t="shared" si="473"/>
        <v/>
      </c>
      <c r="DH338" s="210" t="str">
        <f t="shared" si="474"/>
        <v/>
      </c>
      <c r="DI338" s="272" t="str">
        <f t="shared" si="475"/>
        <v/>
      </c>
      <c r="DJ338" s="272" t="str">
        <f t="shared" si="476"/>
        <v/>
      </c>
      <c r="DK338" s="200">
        <f t="shared" si="477"/>
        <v>0</v>
      </c>
      <c r="DL338" s="200">
        <f t="shared" si="478"/>
        <v>0</v>
      </c>
      <c r="DM338" s="200">
        <f t="shared" si="479"/>
        <v>0</v>
      </c>
      <c r="DN338" s="200"/>
      <c r="DO338" s="272" t="str">
        <f t="shared" si="480"/>
        <v/>
      </c>
      <c r="DP338" s="272" t="str">
        <f t="shared" si="481"/>
        <v/>
      </c>
      <c r="DQ338" s="308"/>
    </row>
    <row r="339" spans="1:121" ht="23.25" customHeight="1" x14ac:dyDescent="0.2">
      <c r="A339" s="248"/>
      <c r="B339" s="263"/>
      <c r="C339" s="214"/>
      <c r="D339" s="324" t="str">
        <f t="shared" si="424"/>
        <v/>
      </c>
      <c r="E339" s="150" t="str">
        <f t="shared" si="425"/>
        <v/>
      </c>
      <c r="F339" s="214"/>
      <c r="G339" s="214"/>
      <c r="H339" s="214"/>
      <c r="I339" s="220"/>
      <c r="J339" s="214"/>
      <c r="K339" s="255"/>
      <c r="L339" s="268"/>
      <c r="M339" s="214"/>
      <c r="N339" s="215"/>
      <c r="O339" s="218"/>
      <c r="P339" s="216"/>
      <c r="Q339" s="217"/>
      <c r="R339" s="215"/>
      <c r="S339" s="219"/>
      <c r="T339" s="217"/>
      <c r="U339" s="215"/>
      <c r="V339" s="219"/>
      <c r="W339" s="217"/>
      <c r="X339" s="215"/>
      <c r="Y339" s="219"/>
      <c r="Z339" s="217"/>
      <c r="AA339" s="214"/>
      <c r="AB339" s="215"/>
      <c r="AC339" s="218"/>
      <c r="AD339" s="216"/>
      <c r="AE339" s="217"/>
      <c r="AF339" s="214"/>
      <c r="AG339" s="215"/>
      <c r="AH339" s="218"/>
      <c r="AI339" s="216"/>
      <c r="AJ339" s="217"/>
      <c r="AK339" s="214"/>
      <c r="AL339" s="215"/>
      <c r="AM339" s="218"/>
      <c r="AN339" s="216"/>
      <c r="AO339" s="217"/>
      <c r="AP339" s="214"/>
      <c r="AQ339" s="215"/>
      <c r="AR339" s="218"/>
      <c r="AS339" s="216"/>
      <c r="AT339" s="217"/>
      <c r="AU339" s="214"/>
      <c r="AV339" s="215"/>
      <c r="AW339" s="218"/>
      <c r="AX339" s="216"/>
      <c r="AY339" s="217"/>
      <c r="AZ339" s="214"/>
      <c r="BA339" s="215"/>
      <c r="BB339" s="218"/>
      <c r="BC339" s="216"/>
      <c r="BD339" s="213"/>
      <c r="BE339" s="214"/>
      <c r="BF339" s="214"/>
      <c r="BG339" s="215"/>
      <c r="BH339" s="218"/>
      <c r="BI339" s="216"/>
      <c r="BJ339" s="213"/>
      <c r="BK339" s="221"/>
      <c r="BL339" s="222">
        <f t="shared" si="426"/>
        <v>0</v>
      </c>
      <c r="BM339" s="223">
        <f t="shared" si="427"/>
        <v>0</v>
      </c>
      <c r="BN339" s="223">
        <f t="shared" si="428"/>
        <v>0</v>
      </c>
      <c r="BO339" s="223">
        <f t="shared" si="429"/>
        <v>0</v>
      </c>
      <c r="BP339" s="223">
        <f t="shared" si="430"/>
        <v>0</v>
      </c>
      <c r="BQ339" s="223">
        <f t="shared" si="431"/>
        <v>0</v>
      </c>
      <c r="BR339" s="224">
        <f t="shared" si="432"/>
        <v>0</v>
      </c>
      <c r="BS339" s="224">
        <f t="shared" si="433"/>
        <v>0</v>
      </c>
      <c r="BT339" s="223">
        <f t="shared" si="434"/>
        <v>0</v>
      </c>
      <c r="BU339" s="223">
        <f t="shared" si="435"/>
        <v>0</v>
      </c>
      <c r="BV339" s="223">
        <f t="shared" si="436"/>
        <v>0</v>
      </c>
      <c r="BW339" s="223">
        <f t="shared" si="437"/>
        <v>0</v>
      </c>
      <c r="BX339" s="223">
        <f t="shared" si="438"/>
        <v>0</v>
      </c>
      <c r="BY339" s="223">
        <f t="shared" si="439"/>
        <v>0</v>
      </c>
      <c r="BZ339" s="223">
        <f t="shared" si="440"/>
        <v>0</v>
      </c>
      <c r="CA339" s="223">
        <f t="shared" si="441"/>
        <v>0</v>
      </c>
      <c r="CB339" s="208">
        <f t="shared" si="442"/>
        <v>0</v>
      </c>
      <c r="CC339" s="223">
        <f t="shared" si="443"/>
        <v>0</v>
      </c>
      <c r="CD339" s="223">
        <f t="shared" si="444"/>
        <v>0</v>
      </c>
      <c r="CE339" s="224">
        <f t="shared" si="445"/>
        <v>0</v>
      </c>
      <c r="CF339" s="224">
        <f t="shared" si="446"/>
        <v>0</v>
      </c>
      <c r="CG339" s="224">
        <f t="shared" si="447"/>
        <v>0</v>
      </c>
      <c r="CH339" s="224">
        <f t="shared" si="448"/>
        <v>0</v>
      </c>
      <c r="CI339" s="224">
        <f t="shared" si="449"/>
        <v>0</v>
      </c>
      <c r="CJ339" s="224">
        <f t="shared" si="450"/>
        <v>0</v>
      </c>
      <c r="CK339" s="224">
        <f t="shared" si="451"/>
        <v>0</v>
      </c>
      <c r="CL339" s="224">
        <f t="shared" si="452"/>
        <v>0</v>
      </c>
      <c r="CM339" s="224">
        <f t="shared" si="453"/>
        <v>0</v>
      </c>
      <c r="CN339" s="224">
        <f t="shared" si="454"/>
        <v>0</v>
      </c>
      <c r="CO339" s="224">
        <f t="shared" si="455"/>
        <v>0</v>
      </c>
      <c r="CP339" s="224">
        <f t="shared" si="456"/>
        <v>0</v>
      </c>
      <c r="CQ339" s="224">
        <f t="shared" si="457"/>
        <v>0</v>
      </c>
      <c r="CR339" s="224" t="str">
        <f t="shared" si="458"/>
        <v/>
      </c>
      <c r="CS339" s="224" t="str">
        <f t="shared" si="459"/>
        <v xml:space="preserve"> </v>
      </c>
      <c r="CT339" s="224" t="str">
        <f t="shared" si="460"/>
        <v/>
      </c>
      <c r="CU339" s="224" t="str">
        <f t="shared" si="461"/>
        <v/>
      </c>
      <c r="CV339" s="224" t="str">
        <f t="shared" si="462"/>
        <v/>
      </c>
      <c r="CW339" s="224" t="str">
        <f t="shared" si="463"/>
        <v/>
      </c>
      <c r="CX339" s="224" t="str">
        <f t="shared" si="464"/>
        <v/>
      </c>
      <c r="CY339" s="224" t="str">
        <f t="shared" si="465"/>
        <v/>
      </c>
      <c r="CZ339" s="224" t="str">
        <f t="shared" si="466"/>
        <v/>
      </c>
      <c r="DA339" s="224" t="str">
        <f t="shared" si="467"/>
        <v/>
      </c>
      <c r="DB339" s="224" t="str">
        <f t="shared" si="468"/>
        <v/>
      </c>
      <c r="DC339" s="224" t="str">
        <f t="shared" si="469"/>
        <v/>
      </c>
      <c r="DD339" s="224" t="str">
        <f t="shared" si="470"/>
        <v/>
      </c>
      <c r="DE339" s="224" t="str">
        <f t="shared" si="471"/>
        <v/>
      </c>
      <c r="DF339" s="224" t="str">
        <f t="shared" si="472"/>
        <v/>
      </c>
      <c r="DG339" s="224" t="str">
        <f t="shared" si="473"/>
        <v/>
      </c>
      <c r="DH339" s="225" t="str">
        <f t="shared" si="474"/>
        <v/>
      </c>
      <c r="DI339" s="224" t="str">
        <f t="shared" si="475"/>
        <v/>
      </c>
      <c r="DJ339" s="224" t="str">
        <f t="shared" si="476"/>
        <v/>
      </c>
      <c r="DK339" s="306">
        <f t="shared" si="477"/>
        <v>0</v>
      </c>
      <c r="DL339" s="306">
        <f t="shared" si="478"/>
        <v>0</v>
      </c>
      <c r="DM339" s="306">
        <f t="shared" si="479"/>
        <v>0</v>
      </c>
      <c r="DN339" s="220"/>
      <c r="DO339" s="224" t="str">
        <f t="shared" si="480"/>
        <v/>
      </c>
      <c r="DP339" s="224" t="str">
        <f t="shared" si="481"/>
        <v/>
      </c>
      <c r="DQ339" s="307"/>
    </row>
    <row r="340" spans="1:121" ht="23.25" customHeight="1" x14ac:dyDescent="0.2">
      <c r="A340" s="249"/>
      <c r="B340" s="264"/>
      <c r="C340" s="230"/>
      <c r="D340" s="325" t="str">
        <f t="shared" si="424"/>
        <v/>
      </c>
      <c r="E340" s="265" t="str">
        <f t="shared" si="425"/>
        <v/>
      </c>
      <c r="F340" s="230"/>
      <c r="G340" s="230"/>
      <c r="H340" s="230"/>
      <c r="I340" s="200"/>
      <c r="J340" s="230"/>
      <c r="K340" s="254"/>
      <c r="L340" s="269"/>
      <c r="M340" s="230"/>
      <c r="N340" s="231"/>
      <c r="O340" s="232"/>
      <c r="P340" s="205"/>
      <c r="Q340" s="203"/>
      <c r="R340" s="231"/>
      <c r="S340" s="233"/>
      <c r="T340" s="203"/>
      <c r="U340" s="231"/>
      <c r="V340" s="233"/>
      <c r="W340" s="203"/>
      <c r="X340" s="231"/>
      <c r="Y340" s="233"/>
      <c r="Z340" s="203"/>
      <c r="AA340" s="230"/>
      <c r="AB340" s="231"/>
      <c r="AC340" s="232"/>
      <c r="AD340" s="205"/>
      <c r="AE340" s="203"/>
      <c r="AF340" s="230"/>
      <c r="AG340" s="231"/>
      <c r="AH340" s="232"/>
      <c r="AI340" s="205"/>
      <c r="AJ340" s="203"/>
      <c r="AK340" s="230"/>
      <c r="AL340" s="231"/>
      <c r="AM340" s="232"/>
      <c r="AN340" s="205"/>
      <c r="AO340" s="203"/>
      <c r="AP340" s="230"/>
      <c r="AQ340" s="231"/>
      <c r="AR340" s="232"/>
      <c r="AS340" s="205"/>
      <c r="AT340" s="203"/>
      <c r="AU340" s="230"/>
      <c r="AV340" s="231"/>
      <c r="AW340" s="232"/>
      <c r="AX340" s="205"/>
      <c r="AY340" s="203"/>
      <c r="AZ340" s="230"/>
      <c r="BA340" s="231"/>
      <c r="BB340" s="232"/>
      <c r="BC340" s="205"/>
      <c r="BD340" s="199"/>
      <c r="BE340" s="230"/>
      <c r="BF340" s="230"/>
      <c r="BG340" s="231"/>
      <c r="BH340" s="232"/>
      <c r="BI340" s="205"/>
      <c r="BJ340" s="229"/>
      <c r="BK340" s="234"/>
      <c r="BL340" s="207">
        <f t="shared" si="426"/>
        <v>0</v>
      </c>
      <c r="BM340" s="208">
        <f t="shared" si="427"/>
        <v>0</v>
      </c>
      <c r="BN340" s="208">
        <f t="shared" si="428"/>
        <v>0</v>
      </c>
      <c r="BO340" s="208">
        <f t="shared" si="429"/>
        <v>0</v>
      </c>
      <c r="BP340" s="208">
        <f t="shared" si="430"/>
        <v>0</v>
      </c>
      <c r="BQ340" s="208">
        <f t="shared" si="431"/>
        <v>0</v>
      </c>
      <c r="BR340" s="209">
        <f t="shared" si="432"/>
        <v>0</v>
      </c>
      <c r="BS340" s="209">
        <f t="shared" si="433"/>
        <v>0</v>
      </c>
      <c r="BT340" s="208">
        <f t="shared" si="434"/>
        <v>0</v>
      </c>
      <c r="BU340" s="208">
        <f t="shared" si="435"/>
        <v>0</v>
      </c>
      <c r="BV340" s="208">
        <f t="shared" si="436"/>
        <v>0</v>
      </c>
      <c r="BW340" s="208">
        <f t="shared" si="437"/>
        <v>0</v>
      </c>
      <c r="BX340" s="208">
        <f t="shared" si="438"/>
        <v>0</v>
      </c>
      <c r="BY340" s="208">
        <f t="shared" si="439"/>
        <v>0</v>
      </c>
      <c r="BZ340" s="208">
        <f t="shared" si="440"/>
        <v>0</v>
      </c>
      <c r="CA340" s="208">
        <f t="shared" si="441"/>
        <v>0</v>
      </c>
      <c r="CB340" s="208">
        <f t="shared" si="442"/>
        <v>0</v>
      </c>
      <c r="CC340" s="208">
        <f t="shared" si="443"/>
        <v>0</v>
      </c>
      <c r="CD340" s="208">
        <f t="shared" si="444"/>
        <v>0</v>
      </c>
      <c r="CE340" s="209">
        <f t="shared" si="445"/>
        <v>0</v>
      </c>
      <c r="CF340" s="209">
        <f t="shared" si="446"/>
        <v>0</v>
      </c>
      <c r="CG340" s="209">
        <f t="shared" si="447"/>
        <v>0</v>
      </c>
      <c r="CH340" s="209">
        <f t="shared" si="448"/>
        <v>0</v>
      </c>
      <c r="CI340" s="209">
        <f t="shared" si="449"/>
        <v>0</v>
      </c>
      <c r="CJ340" s="209">
        <f t="shared" si="450"/>
        <v>0</v>
      </c>
      <c r="CK340" s="209">
        <f t="shared" si="451"/>
        <v>0</v>
      </c>
      <c r="CL340" s="209">
        <f t="shared" si="452"/>
        <v>0</v>
      </c>
      <c r="CM340" s="209">
        <f t="shared" si="453"/>
        <v>0</v>
      </c>
      <c r="CN340" s="209">
        <f t="shared" si="454"/>
        <v>0</v>
      </c>
      <c r="CO340" s="209">
        <f t="shared" si="455"/>
        <v>0</v>
      </c>
      <c r="CP340" s="209">
        <f t="shared" si="456"/>
        <v>0</v>
      </c>
      <c r="CQ340" s="209">
        <f t="shared" si="457"/>
        <v>0</v>
      </c>
      <c r="CR340" s="209" t="str">
        <f t="shared" si="458"/>
        <v/>
      </c>
      <c r="CS340" s="209" t="str">
        <f t="shared" si="459"/>
        <v xml:space="preserve"> </v>
      </c>
      <c r="CT340" s="209" t="str">
        <f t="shared" si="460"/>
        <v/>
      </c>
      <c r="CU340" s="209" t="str">
        <f t="shared" si="461"/>
        <v/>
      </c>
      <c r="CV340" s="209" t="str">
        <f t="shared" si="462"/>
        <v/>
      </c>
      <c r="CW340" s="209" t="str">
        <f t="shared" si="463"/>
        <v/>
      </c>
      <c r="CX340" s="209" t="str">
        <f t="shared" si="464"/>
        <v/>
      </c>
      <c r="CY340" s="209" t="str">
        <f t="shared" si="465"/>
        <v/>
      </c>
      <c r="CZ340" s="209" t="str">
        <f t="shared" si="466"/>
        <v/>
      </c>
      <c r="DA340" s="209" t="str">
        <f t="shared" si="467"/>
        <v/>
      </c>
      <c r="DB340" s="209" t="str">
        <f t="shared" si="468"/>
        <v/>
      </c>
      <c r="DC340" s="209" t="str">
        <f t="shared" si="469"/>
        <v/>
      </c>
      <c r="DD340" s="209" t="str">
        <f t="shared" si="470"/>
        <v/>
      </c>
      <c r="DE340" s="209" t="str">
        <f t="shared" si="471"/>
        <v/>
      </c>
      <c r="DF340" s="209" t="str">
        <f t="shared" si="472"/>
        <v/>
      </c>
      <c r="DG340" s="209" t="str">
        <f t="shared" si="473"/>
        <v/>
      </c>
      <c r="DH340" s="210" t="str">
        <f t="shared" si="474"/>
        <v/>
      </c>
      <c r="DI340" s="272" t="str">
        <f t="shared" si="475"/>
        <v/>
      </c>
      <c r="DJ340" s="272" t="str">
        <f t="shared" si="476"/>
        <v/>
      </c>
      <c r="DK340" s="200">
        <f t="shared" si="477"/>
        <v>0</v>
      </c>
      <c r="DL340" s="200">
        <f t="shared" si="478"/>
        <v>0</v>
      </c>
      <c r="DM340" s="200">
        <f t="shared" si="479"/>
        <v>0</v>
      </c>
      <c r="DN340" s="200"/>
      <c r="DO340" s="272" t="str">
        <f t="shared" si="480"/>
        <v/>
      </c>
      <c r="DP340" s="272" t="str">
        <f t="shared" si="481"/>
        <v/>
      </c>
      <c r="DQ340" s="308"/>
    </row>
    <row r="341" spans="1:121" ht="23.25" customHeight="1" x14ac:dyDescent="0.2">
      <c r="A341" s="248"/>
      <c r="B341" s="263"/>
      <c r="C341" s="214"/>
      <c r="D341" s="324" t="str">
        <f t="shared" si="424"/>
        <v/>
      </c>
      <c r="E341" s="150" t="str">
        <f t="shared" si="425"/>
        <v/>
      </c>
      <c r="F341" s="214"/>
      <c r="G341" s="214"/>
      <c r="H341" s="214"/>
      <c r="I341" s="220"/>
      <c r="J341" s="214"/>
      <c r="K341" s="255"/>
      <c r="L341" s="268"/>
      <c r="M341" s="214"/>
      <c r="N341" s="215"/>
      <c r="O341" s="218"/>
      <c r="P341" s="216"/>
      <c r="Q341" s="217"/>
      <c r="R341" s="215"/>
      <c r="S341" s="219"/>
      <c r="T341" s="217"/>
      <c r="U341" s="215"/>
      <c r="V341" s="219"/>
      <c r="W341" s="217"/>
      <c r="X341" s="215"/>
      <c r="Y341" s="219"/>
      <c r="Z341" s="217"/>
      <c r="AA341" s="214"/>
      <c r="AB341" s="215"/>
      <c r="AC341" s="218"/>
      <c r="AD341" s="216"/>
      <c r="AE341" s="217"/>
      <c r="AF341" s="214"/>
      <c r="AG341" s="215"/>
      <c r="AH341" s="218"/>
      <c r="AI341" s="216"/>
      <c r="AJ341" s="217"/>
      <c r="AK341" s="214"/>
      <c r="AL341" s="215"/>
      <c r="AM341" s="218"/>
      <c r="AN341" s="216"/>
      <c r="AO341" s="217"/>
      <c r="AP341" s="214"/>
      <c r="AQ341" s="215"/>
      <c r="AR341" s="218"/>
      <c r="AS341" s="216"/>
      <c r="AT341" s="217"/>
      <c r="AU341" s="214"/>
      <c r="AV341" s="215"/>
      <c r="AW341" s="218"/>
      <c r="AX341" s="216"/>
      <c r="AY341" s="217"/>
      <c r="AZ341" s="214"/>
      <c r="BA341" s="215"/>
      <c r="BB341" s="218"/>
      <c r="BC341" s="216"/>
      <c r="BD341" s="213"/>
      <c r="BE341" s="214"/>
      <c r="BF341" s="214"/>
      <c r="BG341" s="215"/>
      <c r="BH341" s="218"/>
      <c r="BI341" s="216"/>
      <c r="BJ341" s="213"/>
      <c r="BK341" s="221"/>
      <c r="BL341" s="222">
        <f t="shared" si="426"/>
        <v>0</v>
      </c>
      <c r="BM341" s="223">
        <f t="shared" si="427"/>
        <v>0</v>
      </c>
      <c r="BN341" s="223">
        <f t="shared" si="428"/>
        <v>0</v>
      </c>
      <c r="BO341" s="223">
        <f t="shared" si="429"/>
        <v>0</v>
      </c>
      <c r="BP341" s="223">
        <f t="shared" si="430"/>
        <v>0</v>
      </c>
      <c r="BQ341" s="223">
        <f t="shared" si="431"/>
        <v>0</v>
      </c>
      <c r="BR341" s="224">
        <f t="shared" si="432"/>
        <v>0</v>
      </c>
      <c r="BS341" s="224">
        <f t="shared" si="433"/>
        <v>0</v>
      </c>
      <c r="BT341" s="223">
        <f t="shared" si="434"/>
        <v>0</v>
      </c>
      <c r="BU341" s="223">
        <f t="shared" si="435"/>
        <v>0</v>
      </c>
      <c r="BV341" s="223">
        <f t="shared" si="436"/>
        <v>0</v>
      </c>
      <c r="BW341" s="223">
        <f t="shared" si="437"/>
        <v>0</v>
      </c>
      <c r="BX341" s="223">
        <f t="shared" si="438"/>
        <v>0</v>
      </c>
      <c r="BY341" s="223">
        <f t="shared" si="439"/>
        <v>0</v>
      </c>
      <c r="BZ341" s="223">
        <f t="shared" si="440"/>
        <v>0</v>
      </c>
      <c r="CA341" s="223">
        <f t="shared" si="441"/>
        <v>0</v>
      </c>
      <c r="CB341" s="208">
        <f t="shared" si="442"/>
        <v>0</v>
      </c>
      <c r="CC341" s="223">
        <f t="shared" si="443"/>
        <v>0</v>
      </c>
      <c r="CD341" s="223">
        <f t="shared" si="444"/>
        <v>0</v>
      </c>
      <c r="CE341" s="224">
        <f t="shared" si="445"/>
        <v>0</v>
      </c>
      <c r="CF341" s="224">
        <f t="shared" si="446"/>
        <v>0</v>
      </c>
      <c r="CG341" s="224">
        <f t="shared" si="447"/>
        <v>0</v>
      </c>
      <c r="CH341" s="224">
        <f t="shared" si="448"/>
        <v>0</v>
      </c>
      <c r="CI341" s="224">
        <f t="shared" si="449"/>
        <v>0</v>
      </c>
      <c r="CJ341" s="224">
        <f t="shared" si="450"/>
        <v>0</v>
      </c>
      <c r="CK341" s="224">
        <f t="shared" si="451"/>
        <v>0</v>
      </c>
      <c r="CL341" s="224">
        <f t="shared" si="452"/>
        <v>0</v>
      </c>
      <c r="CM341" s="224">
        <f t="shared" si="453"/>
        <v>0</v>
      </c>
      <c r="CN341" s="224">
        <f t="shared" si="454"/>
        <v>0</v>
      </c>
      <c r="CO341" s="224">
        <f t="shared" si="455"/>
        <v>0</v>
      </c>
      <c r="CP341" s="224">
        <f t="shared" si="456"/>
        <v>0</v>
      </c>
      <c r="CQ341" s="224">
        <f t="shared" si="457"/>
        <v>0</v>
      </c>
      <c r="CR341" s="224" t="str">
        <f t="shared" si="458"/>
        <v/>
      </c>
      <c r="CS341" s="224" t="str">
        <f t="shared" si="459"/>
        <v xml:space="preserve"> </v>
      </c>
      <c r="CT341" s="224" t="str">
        <f t="shared" si="460"/>
        <v/>
      </c>
      <c r="CU341" s="224" t="str">
        <f t="shared" si="461"/>
        <v/>
      </c>
      <c r="CV341" s="224" t="str">
        <f t="shared" si="462"/>
        <v/>
      </c>
      <c r="CW341" s="224" t="str">
        <f t="shared" si="463"/>
        <v/>
      </c>
      <c r="CX341" s="224" t="str">
        <f t="shared" si="464"/>
        <v/>
      </c>
      <c r="CY341" s="224" t="str">
        <f t="shared" si="465"/>
        <v/>
      </c>
      <c r="CZ341" s="224" t="str">
        <f t="shared" si="466"/>
        <v/>
      </c>
      <c r="DA341" s="224" t="str">
        <f t="shared" si="467"/>
        <v/>
      </c>
      <c r="DB341" s="224" t="str">
        <f t="shared" si="468"/>
        <v/>
      </c>
      <c r="DC341" s="224" t="str">
        <f t="shared" si="469"/>
        <v/>
      </c>
      <c r="DD341" s="224" t="str">
        <f t="shared" si="470"/>
        <v/>
      </c>
      <c r="DE341" s="224" t="str">
        <f t="shared" si="471"/>
        <v/>
      </c>
      <c r="DF341" s="224" t="str">
        <f t="shared" si="472"/>
        <v/>
      </c>
      <c r="DG341" s="224" t="str">
        <f t="shared" si="473"/>
        <v/>
      </c>
      <c r="DH341" s="225" t="str">
        <f t="shared" si="474"/>
        <v/>
      </c>
      <c r="DI341" s="224" t="str">
        <f t="shared" si="475"/>
        <v/>
      </c>
      <c r="DJ341" s="224" t="str">
        <f t="shared" si="476"/>
        <v/>
      </c>
      <c r="DK341" s="306">
        <f t="shared" si="477"/>
        <v>0</v>
      </c>
      <c r="DL341" s="306">
        <f t="shared" si="478"/>
        <v>0</v>
      </c>
      <c r="DM341" s="306">
        <f t="shared" si="479"/>
        <v>0</v>
      </c>
      <c r="DN341" s="220"/>
      <c r="DO341" s="224" t="str">
        <f t="shared" si="480"/>
        <v/>
      </c>
      <c r="DP341" s="224" t="str">
        <f t="shared" si="481"/>
        <v/>
      </c>
      <c r="DQ341" s="307"/>
    </row>
    <row r="342" spans="1:121" ht="23.25" customHeight="1" x14ac:dyDescent="0.2">
      <c r="A342" s="249"/>
      <c r="B342" s="264"/>
      <c r="C342" s="230"/>
      <c r="D342" s="325" t="str">
        <f t="shared" si="424"/>
        <v/>
      </c>
      <c r="E342" s="265" t="str">
        <f t="shared" si="425"/>
        <v/>
      </c>
      <c r="F342" s="230"/>
      <c r="G342" s="230"/>
      <c r="H342" s="230"/>
      <c r="I342" s="200"/>
      <c r="J342" s="230"/>
      <c r="K342" s="254"/>
      <c r="L342" s="269"/>
      <c r="M342" s="230"/>
      <c r="N342" s="231"/>
      <c r="O342" s="232"/>
      <c r="P342" s="205"/>
      <c r="Q342" s="203"/>
      <c r="R342" s="231"/>
      <c r="S342" s="233"/>
      <c r="T342" s="203"/>
      <c r="U342" s="231"/>
      <c r="V342" s="233"/>
      <c r="W342" s="203"/>
      <c r="X342" s="231"/>
      <c r="Y342" s="233"/>
      <c r="Z342" s="203"/>
      <c r="AA342" s="230"/>
      <c r="AB342" s="231"/>
      <c r="AC342" s="232"/>
      <c r="AD342" s="205"/>
      <c r="AE342" s="203"/>
      <c r="AF342" s="230"/>
      <c r="AG342" s="231"/>
      <c r="AH342" s="232"/>
      <c r="AI342" s="205"/>
      <c r="AJ342" s="203"/>
      <c r="AK342" s="230"/>
      <c r="AL342" s="231"/>
      <c r="AM342" s="232"/>
      <c r="AN342" s="205"/>
      <c r="AO342" s="203"/>
      <c r="AP342" s="230"/>
      <c r="AQ342" s="231"/>
      <c r="AR342" s="232"/>
      <c r="AS342" s="205"/>
      <c r="AT342" s="203"/>
      <c r="AU342" s="230"/>
      <c r="AV342" s="231"/>
      <c r="AW342" s="232"/>
      <c r="AX342" s="205"/>
      <c r="AY342" s="203"/>
      <c r="AZ342" s="230"/>
      <c r="BA342" s="231"/>
      <c r="BB342" s="232"/>
      <c r="BC342" s="205"/>
      <c r="BD342" s="199"/>
      <c r="BE342" s="230"/>
      <c r="BF342" s="230"/>
      <c r="BG342" s="231"/>
      <c r="BH342" s="232"/>
      <c r="BI342" s="205"/>
      <c r="BJ342" s="229"/>
      <c r="BK342" s="234"/>
      <c r="BL342" s="207">
        <f t="shared" si="426"/>
        <v>0</v>
      </c>
      <c r="BM342" s="208">
        <f t="shared" si="427"/>
        <v>0</v>
      </c>
      <c r="BN342" s="208">
        <f t="shared" si="428"/>
        <v>0</v>
      </c>
      <c r="BO342" s="208">
        <f t="shared" si="429"/>
        <v>0</v>
      </c>
      <c r="BP342" s="208">
        <f t="shared" si="430"/>
        <v>0</v>
      </c>
      <c r="BQ342" s="208">
        <f t="shared" si="431"/>
        <v>0</v>
      </c>
      <c r="BR342" s="209">
        <f t="shared" si="432"/>
        <v>0</v>
      </c>
      <c r="BS342" s="209">
        <f t="shared" si="433"/>
        <v>0</v>
      </c>
      <c r="BT342" s="208">
        <f t="shared" si="434"/>
        <v>0</v>
      </c>
      <c r="BU342" s="208">
        <f t="shared" si="435"/>
        <v>0</v>
      </c>
      <c r="BV342" s="208">
        <f t="shared" si="436"/>
        <v>0</v>
      </c>
      <c r="BW342" s="208">
        <f t="shared" si="437"/>
        <v>0</v>
      </c>
      <c r="BX342" s="208">
        <f t="shared" si="438"/>
        <v>0</v>
      </c>
      <c r="BY342" s="208">
        <f t="shared" si="439"/>
        <v>0</v>
      </c>
      <c r="BZ342" s="208">
        <f t="shared" si="440"/>
        <v>0</v>
      </c>
      <c r="CA342" s="208">
        <f t="shared" si="441"/>
        <v>0</v>
      </c>
      <c r="CB342" s="208">
        <f t="shared" si="442"/>
        <v>0</v>
      </c>
      <c r="CC342" s="208">
        <f t="shared" si="443"/>
        <v>0</v>
      </c>
      <c r="CD342" s="208">
        <f t="shared" si="444"/>
        <v>0</v>
      </c>
      <c r="CE342" s="209">
        <f t="shared" si="445"/>
        <v>0</v>
      </c>
      <c r="CF342" s="209">
        <f t="shared" si="446"/>
        <v>0</v>
      </c>
      <c r="CG342" s="209">
        <f t="shared" si="447"/>
        <v>0</v>
      </c>
      <c r="CH342" s="209">
        <f t="shared" si="448"/>
        <v>0</v>
      </c>
      <c r="CI342" s="209">
        <f t="shared" si="449"/>
        <v>0</v>
      </c>
      <c r="CJ342" s="209">
        <f t="shared" si="450"/>
        <v>0</v>
      </c>
      <c r="CK342" s="209">
        <f t="shared" si="451"/>
        <v>0</v>
      </c>
      <c r="CL342" s="209">
        <f t="shared" si="452"/>
        <v>0</v>
      </c>
      <c r="CM342" s="209">
        <f t="shared" si="453"/>
        <v>0</v>
      </c>
      <c r="CN342" s="209">
        <f t="shared" si="454"/>
        <v>0</v>
      </c>
      <c r="CO342" s="209">
        <f t="shared" si="455"/>
        <v>0</v>
      </c>
      <c r="CP342" s="209">
        <f t="shared" si="456"/>
        <v>0</v>
      </c>
      <c r="CQ342" s="209">
        <f t="shared" si="457"/>
        <v>0</v>
      </c>
      <c r="CR342" s="209" t="str">
        <f t="shared" si="458"/>
        <v/>
      </c>
      <c r="CS342" s="209" t="str">
        <f t="shared" si="459"/>
        <v xml:space="preserve"> </v>
      </c>
      <c r="CT342" s="209" t="str">
        <f t="shared" si="460"/>
        <v/>
      </c>
      <c r="CU342" s="209" t="str">
        <f t="shared" si="461"/>
        <v/>
      </c>
      <c r="CV342" s="209" t="str">
        <f t="shared" si="462"/>
        <v/>
      </c>
      <c r="CW342" s="209" t="str">
        <f t="shared" si="463"/>
        <v/>
      </c>
      <c r="CX342" s="209" t="str">
        <f t="shared" si="464"/>
        <v/>
      </c>
      <c r="CY342" s="209" t="str">
        <f t="shared" si="465"/>
        <v/>
      </c>
      <c r="CZ342" s="209" t="str">
        <f t="shared" si="466"/>
        <v/>
      </c>
      <c r="DA342" s="209" t="str">
        <f t="shared" si="467"/>
        <v/>
      </c>
      <c r="DB342" s="209" t="str">
        <f t="shared" si="468"/>
        <v/>
      </c>
      <c r="DC342" s="209" t="str">
        <f t="shared" si="469"/>
        <v/>
      </c>
      <c r="DD342" s="209" t="str">
        <f t="shared" si="470"/>
        <v/>
      </c>
      <c r="DE342" s="209" t="str">
        <f t="shared" si="471"/>
        <v/>
      </c>
      <c r="DF342" s="209" t="str">
        <f t="shared" si="472"/>
        <v/>
      </c>
      <c r="DG342" s="209" t="str">
        <f t="shared" si="473"/>
        <v/>
      </c>
      <c r="DH342" s="210" t="str">
        <f t="shared" si="474"/>
        <v/>
      </c>
      <c r="DI342" s="272" t="str">
        <f t="shared" si="475"/>
        <v/>
      </c>
      <c r="DJ342" s="272" t="str">
        <f t="shared" si="476"/>
        <v/>
      </c>
      <c r="DK342" s="200">
        <f t="shared" si="477"/>
        <v>0</v>
      </c>
      <c r="DL342" s="200">
        <f t="shared" si="478"/>
        <v>0</v>
      </c>
      <c r="DM342" s="200">
        <f t="shared" si="479"/>
        <v>0</v>
      </c>
      <c r="DN342" s="200"/>
      <c r="DO342" s="272" t="str">
        <f t="shared" si="480"/>
        <v/>
      </c>
      <c r="DP342" s="272" t="str">
        <f t="shared" si="481"/>
        <v/>
      </c>
      <c r="DQ342" s="308"/>
    </row>
    <row r="343" spans="1:121" ht="23.25" customHeight="1" x14ac:dyDescent="0.2">
      <c r="A343" s="248"/>
      <c r="B343" s="263"/>
      <c r="C343" s="214"/>
      <c r="D343" s="324" t="str">
        <f t="shared" si="424"/>
        <v/>
      </c>
      <c r="E343" s="150" t="str">
        <f t="shared" si="425"/>
        <v/>
      </c>
      <c r="F343" s="214"/>
      <c r="G343" s="214"/>
      <c r="H343" s="214"/>
      <c r="I343" s="220"/>
      <c r="J343" s="214"/>
      <c r="K343" s="255"/>
      <c r="L343" s="268"/>
      <c r="M343" s="214"/>
      <c r="N343" s="215"/>
      <c r="O343" s="218"/>
      <c r="P343" s="216"/>
      <c r="Q343" s="217"/>
      <c r="R343" s="215"/>
      <c r="S343" s="219"/>
      <c r="T343" s="217"/>
      <c r="U343" s="215"/>
      <c r="V343" s="219"/>
      <c r="W343" s="217"/>
      <c r="X343" s="215"/>
      <c r="Y343" s="219"/>
      <c r="Z343" s="217"/>
      <c r="AA343" s="214"/>
      <c r="AB343" s="215"/>
      <c r="AC343" s="218"/>
      <c r="AD343" s="216"/>
      <c r="AE343" s="217"/>
      <c r="AF343" s="214"/>
      <c r="AG343" s="215"/>
      <c r="AH343" s="218"/>
      <c r="AI343" s="216"/>
      <c r="AJ343" s="217"/>
      <c r="AK343" s="214"/>
      <c r="AL343" s="215"/>
      <c r="AM343" s="218"/>
      <c r="AN343" s="216"/>
      <c r="AO343" s="217"/>
      <c r="AP343" s="214"/>
      <c r="AQ343" s="215"/>
      <c r="AR343" s="218"/>
      <c r="AS343" s="216"/>
      <c r="AT343" s="217"/>
      <c r="AU343" s="214"/>
      <c r="AV343" s="215"/>
      <c r="AW343" s="218"/>
      <c r="AX343" s="216"/>
      <c r="AY343" s="217"/>
      <c r="AZ343" s="214"/>
      <c r="BA343" s="215"/>
      <c r="BB343" s="218"/>
      <c r="BC343" s="216"/>
      <c r="BD343" s="213"/>
      <c r="BE343" s="214"/>
      <c r="BF343" s="214"/>
      <c r="BG343" s="215"/>
      <c r="BH343" s="218"/>
      <c r="BI343" s="216"/>
      <c r="BJ343" s="213"/>
      <c r="BK343" s="221"/>
      <c r="BL343" s="222">
        <f t="shared" si="426"/>
        <v>0</v>
      </c>
      <c r="BM343" s="223">
        <f t="shared" si="427"/>
        <v>0</v>
      </c>
      <c r="BN343" s="223">
        <f t="shared" si="428"/>
        <v>0</v>
      </c>
      <c r="BO343" s="223">
        <f t="shared" si="429"/>
        <v>0</v>
      </c>
      <c r="BP343" s="223">
        <f t="shared" si="430"/>
        <v>0</v>
      </c>
      <c r="BQ343" s="223">
        <f t="shared" si="431"/>
        <v>0</v>
      </c>
      <c r="BR343" s="224">
        <f t="shared" si="432"/>
        <v>0</v>
      </c>
      <c r="BS343" s="224">
        <f t="shared" si="433"/>
        <v>0</v>
      </c>
      <c r="BT343" s="223">
        <f t="shared" si="434"/>
        <v>0</v>
      </c>
      <c r="BU343" s="223">
        <f t="shared" si="435"/>
        <v>0</v>
      </c>
      <c r="BV343" s="223">
        <f t="shared" si="436"/>
        <v>0</v>
      </c>
      <c r="BW343" s="223">
        <f t="shared" si="437"/>
        <v>0</v>
      </c>
      <c r="BX343" s="223">
        <f t="shared" si="438"/>
        <v>0</v>
      </c>
      <c r="BY343" s="223">
        <f t="shared" si="439"/>
        <v>0</v>
      </c>
      <c r="BZ343" s="223">
        <f t="shared" si="440"/>
        <v>0</v>
      </c>
      <c r="CA343" s="223">
        <f t="shared" si="441"/>
        <v>0</v>
      </c>
      <c r="CB343" s="208">
        <f t="shared" si="442"/>
        <v>0</v>
      </c>
      <c r="CC343" s="223">
        <f t="shared" si="443"/>
        <v>0</v>
      </c>
      <c r="CD343" s="223">
        <f t="shared" si="444"/>
        <v>0</v>
      </c>
      <c r="CE343" s="224">
        <f t="shared" si="445"/>
        <v>0</v>
      </c>
      <c r="CF343" s="224">
        <f t="shared" si="446"/>
        <v>0</v>
      </c>
      <c r="CG343" s="224">
        <f t="shared" si="447"/>
        <v>0</v>
      </c>
      <c r="CH343" s="224">
        <f t="shared" si="448"/>
        <v>0</v>
      </c>
      <c r="CI343" s="224">
        <f t="shared" si="449"/>
        <v>0</v>
      </c>
      <c r="CJ343" s="224">
        <f t="shared" si="450"/>
        <v>0</v>
      </c>
      <c r="CK343" s="224">
        <f t="shared" si="451"/>
        <v>0</v>
      </c>
      <c r="CL343" s="224">
        <f t="shared" si="452"/>
        <v>0</v>
      </c>
      <c r="CM343" s="224">
        <f t="shared" si="453"/>
        <v>0</v>
      </c>
      <c r="CN343" s="224">
        <f t="shared" si="454"/>
        <v>0</v>
      </c>
      <c r="CO343" s="224">
        <f t="shared" si="455"/>
        <v>0</v>
      </c>
      <c r="CP343" s="224">
        <f t="shared" si="456"/>
        <v>0</v>
      </c>
      <c r="CQ343" s="224">
        <f t="shared" si="457"/>
        <v>0</v>
      </c>
      <c r="CR343" s="224" t="str">
        <f t="shared" si="458"/>
        <v/>
      </c>
      <c r="CS343" s="224" t="str">
        <f t="shared" si="459"/>
        <v xml:space="preserve"> </v>
      </c>
      <c r="CT343" s="224" t="str">
        <f t="shared" si="460"/>
        <v/>
      </c>
      <c r="CU343" s="224" t="str">
        <f t="shared" si="461"/>
        <v/>
      </c>
      <c r="CV343" s="224" t="str">
        <f t="shared" si="462"/>
        <v/>
      </c>
      <c r="CW343" s="224" t="str">
        <f t="shared" si="463"/>
        <v/>
      </c>
      <c r="CX343" s="224" t="str">
        <f t="shared" si="464"/>
        <v/>
      </c>
      <c r="CY343" s="224" t="str">
        <f t="shared" si="465"/>
        <v/>
      </c>
      <c r="CZ343" s="224" t="str">
        <f t="shared" si="466"/>
        <v/>
      </c>
      <c r="DA343" s="224" t="str">
        <f t="shared" si="467"/>
        <v/>
      </c>
      <c r="DB343" s="224" t="str">
        <f t="shared" si="468"/>
        <v/>
      </c>
      <c r="DC343" s="224" t="str">
        <f t="shared" si="469"/>
        <v/>
      </c>
      <c r="DD343" s="224" t="str">
        <f t="shared" si="470"/>
        <v/>
      </c>
      <c r="DE343" s="224" t="str">
        <f t="shared" si="471"/>
        <v/>
      </c>
      <c r="DF343" s="224" t="str">
        <f t="shared" si="472"/>
        <v/>
      </c>
      <c r="DG343" s="224" t="str">
        <f t="shared" si="473"/>
        <v/>
      </c>
      <c r="DH343" s="225" t="str">
        <f t="shared" si="474"/>
        <v/>
      </c>
      <c r="DI343" s="224" t="str">
        <f t="shared" si="475"/>
        <v/>
      </c>
      <c r="DJ343" s="224" t="str">
        <f t="shared" si="476"/>
        <v/>
      </c>
      <c r="DK343" s="306">
        <f t="shared" si="477"/>
        <v>0</v>
      </c>
      <c r="DL343" s="306">
        <f t="shared" si="478"/>
        <v>0</v>
      </c>
      <c r="DM343" s="306">
        <f t="shared" si="479"/>
        <v>0</v>
      </c>
      <c r="DN343" s="220"/>
      <c r="DO343" s="224" t="str">
        <f t="shared" si="480"/>
        <v/>
      </c>
      <c r="DP343" s="224" t="str">
        <f t="shared" si="481"/>
        <v/>
      </c>
      <c r="DQ343" s="307"/>
    </row>
    <row r="344" spans="1:121" ht="23.25" customHeight="1" x14ac:dyDescent="0.2">
      <c r="A344" s="249"/>
      <c r="B344" s="264"/>
      <c r="C344" s="230"/>
      <c r="D344" s="325" t="str">
        <f t="shared" si="424"/>
        <v/>
      </c>
      <c r="E344" s="265" t="str">
        <f t="shared" si="425"/>
        <v/>
      </c>
      <c r="F344" s="230"/>
      <c r="G344" s="230"/>
      <c r="H344" s="230"/>
      <c r="I344" s="200"/>
      <c r="J344" s="230"/>
      <c r="K344" s="254"/>
      <c r="L344" s="269"/>
      <c r="M344" s="230"/>
      <c r="N344" s="231"/>
      <c r="O344" s="232"/>
      <c r="P344" s="205"/>
      <c r="Q344" s="203"/>
      <c r="R344" s="231"/>
      <c r="S344" s="233"/>
      <c r="T344" s="203"/>
      <c r="U344" s="231"/>
      <c r="V344" s="233"/>
      <c r="W344" s="203"/>
      <c r="X344" s="231"/>
      <c r="Y344" s="233"/>
      <c r="Z344" s="203"/>
      <c r="AA344" s="230"/>
      <c r="AB344" s="231"/>
      <c r="AC344" s="232"/>
      <c r="AD344" s="205"/>
      <c r="AE344" s="203"/>
      <c r="AF344" s="230"/>
      <c r="AG344" s="231"/>
      <c r="AH344" s="232"/>
      <c r="AI344" s="205"/>
      <c r="AJ344" s="203"/>
      <c r="AK344" s="230"/>
      <c r="AL344" s="231"/>
      <c r="AM344" s="232"/>
      <c r="AN344" s="205"/>
      <c r="AO344" s="203"/>
      <c r="AP344" s="230"/>
      <c r="AQ344" s="231"/>
      <c r="AR344" s="232"/>
      <c r="AS344" s="205"/>
      <c r="AT344" s="203"/>
      <c r="AU344" s="230"/>
      <c r="AV344" s="231"/>
      <c r="AW344" s="232"/>
      <c r="AX344" s="205"/>
      <c r="AY344" s="203"/>
      <c r="AZ344" s="230"/>
      <c r="BA344" s="231"/>
      <c r="BB344" s="232"/>
      <c r="BC344" s="205"/>
      <c r="BD344" s="199"/>
      <c r="BE344" s="230"/>
      <c r="BF344" s="230"/>
      <c r="BG344" s="231"/>
      <c r="BH344" s="232"/>
      <c r="BI344" s="205"/>
      <c r="BJ344" s="229"/>
      <c r="BK344" s="234"/>
      <c r="BL344" s="207">
        <f t="shared" si="426"/>
        <v>0</v>
      </c>
      <c r="BM344" s="208">
        <f t="shared" si="427"/>
        <v>0</v>
      </c>
      <c r="BN344" s="208">
        <f t="shared" si="428"/>
        <v>0</v>
      </c>
      <c r="BO344" s="208">
        <f t="shared" si="429"/>
        <v>0</v>
      </c>
      <c r="BP344" s="208">
        <f t="shared" si="430"/>
        <v>0</v>
      </c>
      <c r="BQ344" s="208">
        <f t="shared" si="431"/>
        <v>0</v>
      </c>
      <c r="BR344" s="209">
        <f t="shared" si="432"/>
        <v>0</v>
      </c>
      <c r="BS344" s="209">
        <f t="shared" si="433"/>
        <v>0</v>
      </c>
      <c r="BT344" s="208">
        <f t="shared" si="434"/>
        <v>0</v>
      </c>
      <c r="BU344" s="208">
        <f t="shared" si="435"/>
        <v>0</v>
      </c>
      <c r="BV344" s="208">
        <f t="shared" si="436"/>
        <v>0</v>
      </c>
      <c r="BW344" s="208">
        <f t="shared" si="437"/>
        <v>0</v>
      </c>
      <c r="BX344" s="208">
        <f t="shared" si="438"/>
        <v>0</v>
      </c>
      <c r="BY344" s="208">
        <f t="shared" si="439"/>
        <v>0</v>
      </c>
      <c r="BZ344" s="208">
        <f t="shared" si="440"/>
        <v>0</v>
      </c>
      <c r="CA344" s="208">
        <f t="shared" si="441"/>
        <v>0</v>
      </c>
      <c r="CB344" s="208">
        <f t="shared" si="442"/>
        <v>0</v>
      </c>
      <c r="CC344" s="208">
        <f t="shared" si="443"/>
        <v>0</v>
      </c>
      <c r="CD344" s="208">
        <f t="shared" si="444"/>
        <v>0</v>
      </c>
      <c r="CE344" s="209">
        <f t="shared" si="445"/>
        <v>0</v>
      </c>
      <c r="CF344" s="209">
        <f t="shared" si="446"/>
        <v>0</v>
      </c>
      <c r="CG344" s="209">
        <f t="shared" si="447"/>
        <v>0</v>
      </c>
      <c r="CH344" s="209">
        <f t="shared" si="448"/>
        <v>0</v>
      </c>
      <c r="CI344" s="209">
        <f t="shared" si="449"/>
        <v>0</v>
      </c>
      <c r="CJ344" s="209">
        <f t="shared" si="450"/>
        <v>0</v>
      </c>
      <c r="CK344" s="209">
        <f t="shared" si="451"/>
        <v>0</v>
      </c>
      <c r="CL344" s="209">
        <f t="shared" si="452"/>
        <v>0</v>
      </c>
      <c r="CM344" s="209">
        <f t="shared" si="453"/>
        <v>0</v>
      </c>
      <c r="CN344" s="209">
        <f t="shared" si="454"/>
        <v>0</v>
      </c>
      <c r="CO344" s="209">
        <f t="shared" si="455"/>
        <v>0</v>
      </c>
      <c r="CP344" s="209">
        <f t="shared" si="456"/>
        <v>0</v>
      </c>
      <c r="CQ344" s="209">
        <f t="shared" si="457"/>
        <v>0</v>
      </c>
      <c r="CR344" s="209" t="str">
        <f t="shared" si="458"/>
        <v/>
      </c>
      <c r="CS344" s="209" t="str">
        <f t="shared" si="459"/>
        <v xml:space="preserve"> </v>
      </c>
      <c r="CT344" s="209" t="str">
        <f t="shared" si="460"/>
        <v/>
      </c>
      <c r="CU344" s="209" t="str">
        <f t="shared" si="461"/>
        <v/>
      </c>
      <c r="CV344" s="209" t="str">
        <f t="shared" si="462"/>
        <v/>
      </c>
      <c r="CW344" s="209" t="str">
        <f t="shared" si="463"/>
        <v/>
      </c>
      <c r="CX344" s="209" t="str">
        <f t="shared" si="464"/>
        <v/>
      </c>
      <c r="CY344" s="209" t="str">
        <f t="shared" si="465"/>
        <v/>
      </c>
      <c r="CZ344" s="209" t="str">
        <f t="shared" si="466"/>
        <v/>
      </c>
      <c r="DA344" s="209" t="str">
        <f t="shared" si="467"/>
        <v/>
      </c>
      <c r="DB344" s="209" t="str">
        <f t="shared" si="468"/>
        <v/>
      </c>
      <c r="DC344" s="209" t="str">
        <f t="shared" si="469"/>
        <v/>
      </c>
      <c r="DD344" s="209" t="str">
        <f t="shared" si="470"/>
        <v/>
      </c>
      <c r="DE344" s="209" t="str">
        <f t="shared" si="471"/>
        <v/>
      </c>
      <c r="DF344" s="209" t="str">
        <f t="shared" si="472"/>
        <v/>
      </c>
      <c r="DG344" s="209" t="str">
        <f t="shared" si="473"/>
        <v/>
      </c>
      <c r="DH344" s="210" t="str">
        <f t="shared" si="474"/>
        <v/>
      </c>
      <c r="DI344" s="272" t="str">
        <f t="shared" si="475"/>
        <v/>
      </c>
      <c r="DJ344" s="272" t="str">
        <f t="shared" si="476"/>
        <v/>
      </c>
      <c r="DK344" s="200">
        <f t="shared" si="477"/>
        <v>0</v>
      </c>
      <c r="DL344" s="200">
        <f t="shared" si="478"/>
        <v>0</v>
      </c>
      <c r="DM344" s="200">
        <f t="shared" si="479"/>
        <v>0</v>
      </c>
      <c r="DN344" s="200"/>
      <c r="DO344" s="272" t="str">
        <f t="shared" si="480"/>
        <v/>
      </c>
      <c r="DP344" s="272" t="str">
        <f t="shared" si="481"/>
        <v/>
      </c>
      <c r="DQ344" s="308"/>
    </row>
    <row r="345" spans="1:121" ht="23.25" customHeight="1" x14ac:dyDescent="0.2">
      <c r="A345" s="248"/>
      <c r="B345" s="263"/>
      <c r="C345" s="214"/>
      <c r="D345" s="324" t="str">
        <f t="shared" si="424"/>
        <v/>
      </c>
      <c r="E345" s="150" t="str">
        <f t="shared" si="425"/>
        <v/>
      </c>
      <c r="F345" s="214"/>
      <c r="G345" s="214"/>
      <c r="H345" s="214"/>
      <c r="I345" s="220"/>
      <c r="J345" s="214"/>
      <c r="K345" s="255"/>
      <c r="L345" s="268"/>
      <c r="M345" s="214"/>
      <c r="N345" s="215"/>
      <c r="O345" s="218"/>
      <c r="P345" s="216"/>
      <c r="Q345" s="217"/>
      <c r="R345" s="215"/>
      <c r="S345" s="219"/>
      <c r="T345" s="217"/>
      <c r="U345" s="215"/>
      <c r="V345" s="219"/>
      <c r="W345" s="217"/>
      <c r="X345" s="215"/>
      <c r="Y345" s="219"/>
      <c r="Z345" s="217"/>
      <c r="AA345" s="214"/>
      <c r="AB345" s="215"/>
      <c r="AC345" s="218"/>
      <c r="AD345" s="216"/>
      <c r="AE345" s="217"/>
      <c r="AF345" s="214"/>
      <c r="AG345" s="215"/>
      <c r="AH345" s="218"/>
      <c r="AI345" s="216"/>
      <c r="AJ345" s="217"/>
      <c r="AK345" s="214"/>
      <c r="AL345" s="215"/>
      <c r="AM345" s="218"/>
      <c r="AN345" s="216"/>
      <c r="AO345" s="217"/>
      <c r="AP345" s="214"/>
      <c r="AQ345" s="215"/>
      <c r="AR345" s="218"/>
      <c r="AS345" s="216"/>
      <c r="AT345" s="217"/>
      <c r="AU345" s="214"/>
      <c r="AV345" s="215"/>
      <c r="AW345" s="218"/>
      <c r="AX345" s="216"/>
      <c r="AY345" s="217"/>
      <c r="AZ345" s="214"/>
      <c r="BA345" s="215"/>
      <c r="BB345" s="218"/>
      <c r="BC345" s="216"/>
      <c r="BD345" s="213"/>
      <c r="BE345" s="214"/>
      <c r="BF345" s="214"/>
      <c r="BG345" s="215"/>
      <c r="BH345" s="218"/>
      <c r="BI345" s="216"/>
      <c r="BJ345" s="213"/>
      <c r="BK345" s="221"/>
      <c r="BL345" s="222">
        <f t="shared" si="426"/>
        <v>0</v>
      </c>
      <c r="BM345" s="223">
        <f t="shared" si="427"/>
        <v>0</v>
      </c>
      <c r="BN345" s="223">
        <f t="shared" si="428"/>
        <v>0</v>
      </c>
      <c r="BO345" s="223">
        <f t="shared" si="429"/>
        <v>0</v>
      </c>
      <c r="BP345" s="223">
        <f t="shared" si="430"/>
        <v>0</v>
      </c>
      <c r="BQ345" s="223">
        <f t="shared" si="431"/>
        <v>0</v>
      </c>
      <c r="BR345" s="224">
        <f t="shared" si="432"/>
        <v>0</v>
      </c>
      <c r="BS345" s="224">
        <f t="shared" si="433"/>
        <v>0</v>
      </c>
      <c r="BT345" s="223">
        <f t="shared" si="434"/>
        <v>0</v>
      </c>
      <c r="BU345" s="223">
        <f t="shared" si="435"/>
        <v>0</v>
      </c>
      <c r="BV345" s="223">
        <f t="shared" si="436"/>
        <v>0</v>
      </c>
      <c r="BW345" s="223">
        <f t="shared" si="437"/>
        <v>0</v>
      </c>
      <c r="BX345" s="223">
        <f t="shared" si="438"/>
        <v>0</v>
      </c>
      <c r="BY345" s="223">
        <f t="shared" si="439"/>
        <v>0</v>
      </c>
      <c r="BZ345" s="223">
        <f t="shared" si="440"/>
        <v>0</v>
      </c>
      <c r="CA345" s="223">
        <f t="shared" si="441"/>
        <v>0</v>
      </c>
      <c r="CB345" s="208">
        <f t="shared" si="442"/>
        <v>0</v>
      </c>
      <c r="CC345" s="223">
        <f t="shared" si="443"/>
        <v>0</v>
      </c>
      <c r="CD345" s="223">
        <f t="shared" si="444"/>
        <v>0</v>
      </c>
      <c r="CE345" s="224">
        <f t="shared" si="445"/>
        <v>0</v>
      </c>
      <c r="CF345" s="224">
        <f t="shared" si="446"/>
        <v>0</v>
      </c>
      <c r="CG345" s="224">
        <f t="shared" si="447"/>
        <v>0</v>
      </c>
      <c r="CH345" s="224">
        <f t="shared" si="448"/>
        <v>0</v>
      </c>
      <c r="CI345" s="224">
        <f t="shared" si="449"/>
        <v>0</v>
      </c>
      <c r="CJ345" s="224">
        <f t="shared" si="450"/>
        <v>0</v>
      </c>
      <c r="CK345" s="224">
        <f t="shared" si="451"/>
        <v>0</v>
      </c>
      <c r="CL345" s="224">
        <f t="shared" si="452"/>
        <v>0</v>
      </c>
      <c r="CM345" s="224">
        <f t="shared" si="453"/>
        <v>0</v>
      </c>
      <c r="CN345" s="224">
        <f t="shared" si="454"/>
        <v>0</v>
      </c>
      <c r="CO345" s="224">
        <f t="shared" si="455"/>
        <v>0</v>
      </c>
      <c r="CP345" s="224">
        <f t="shared" si="456"/>
        <v>0</v>
      </c>
      <c r="CQ345" s="224">
        <f t="shared" si="457"/>
        <v>0</v>
      </c>
      <c r="CR345" s="224" t="str">
        <f t="shared" si="458"/>
        <v/>
      </c>
      <c r="CS345" s="224" t="str">
        <f t="shared" si="459"/>
        <v xml:space="preserve"> </v>
      </c>
      <c r="CT345" s="224" t="str">
        <f t="shared" si="460"/>
        <v/>
      </c>
      <c r="CU345" s="224" t="str">
        <f t="shared" si="461"/>
        <v/>
      </c>
      <c r="CV345" s="224" t="str">
        <f t="shared" si="462"/>
        <v/>
      </c>
      <c r="CW345" s="224" t="str">
        <f t="shared" si="463"/>
        <v/>
      </c>
      <c r="CX345" s="224" t="str">
        <f t="shared" si="464"/>
        <v/>
      </c>
      <c r="CY345" s="224" t="str">
        <f t="shared" si="465"/>
        <v/>
      </c>
      <c r="CZ345" s="224" t="str">
        <f t="shared" si="466"/>
        <v/>
      </c>
      <c r="DA345" s="224" t="str">
        <f t="shared" si="467"/>
        <v/>
      </c>
      <c r="DB345" s="224" t="str">
        <f t="shared" si="468"/>
        <v/>
      </c>
      <c r="DC345" s="224" t="str">
        <f t="shared" si="469"/>
        <v/>
      </c>
      <c r="DD345" s="224" t="str">
        <f t="shared" si="470"/>
        <v/>
      </c>
      <c r="DE345" s="224" t="str">
        <f t="shared" si="471"/>
        <v/>
      </c>
      <c r="DF345" s="224" t="str">
        <f t="shared" si="472"/>
        <v/>
      </c>
      <c r="DG345" s="224" t="str">
        <f t="shared" si="473"/>
        <v/>
      </c>
      <c r="DH345" s="225" t="str">
        <f t="shared" si="474"/>
        <v/>
      </c>
      <c r="DI345" s="224" t="str">
        <f t="shared" si="475"/>
        <v/>
      </c>
      <c r="DJ345" s="224" t="str">
        <f t="shared" si="476"/>
        <v/>
      </c>
      <c r="DK345" s="306">
        <f t="shared" si="477"/>
        <v>0</v>
      </c>
      <c r="DL345" s="306">
        <f t="shared" si="478"/>
        <v>0</v>
      </c>
      <c r="DM345" s="306">
        <f t="shared" si="479"/>
        <v>0</v>
      </c>
      <c r="DN345" s="220"/>
      <c r="DO345" s="224" t="str">
        <f t="shared" si="480"/>
        <v/>
      </c>
      <c r="DP345" s="224" t="str">
        <f t="shared" si="481"/>
        <v/>
      </c>
      <c r="DQ345" s="307"/>
    </row>
    <row r="346" spans="1:121" ht="23.25" customHeight="1" x14ac:dyDescent="0.2">
      <c r="A346" s="249"/>
      <c r="B346" s="264"/>
      <c r="C346" s="230"/>
      <c r="D346" s="325" t="str">
        <f t="shared" si="424"/>
        <v/>
      </c>
      <c r="E346" s="265" t="str">
        <f t="shared" si="425"/>
        <v/>
      </c>
      <c r="F346" s="230"/>
      <c r="G346" s="230"/>
      <c r="H346" s="230"/>
      <c r="I346" s="200"/>
      <c r="J346" s="230"/>
      <c r="K346" s="254"/>
      <c r="L346" s="269"/>
      <c r="M346" s="230"/>
      <c r="N346" s="231"/>
      <c r="O346" s="232"/>
      <c r="P346" s="205"/>
      <c r="Q346" s="203"/>
      <c r="R346" s="231"/>
      <c r="S346" s="233"/>
      <c r="T346" s="203"/>
      <c r="U346" s="231"/>
      <c r="V346" s="233"/>
      <c r="W346" s="203"/>
      <c r="X346" s="231"/>
      <c r="Y346" s="233"/>
      <c r="Z346" s="203"/>
      <c r="AA346" s="230"/>
      <c r="AB346" s="231"/>
      <c r="AC346" s="232"/>
      <c r="AD346" s="205"/>
      <c r="AE346" s="203"/>
      <c r="AF346" s="230"/>
      <c r="AG346" s="231"/>
      <c r="AH346" s="232"/>
      <c r="AI346" s="205"/>
      <c r="AJ346" s="203"/>
      <c r="AK346" s="230"/>
      <c r="AL346" s="231"/>
      <c r="AM346" s="232"/>
      <c r="AN346" s="205"/>
      <c r="AO346" s="203"/>
      <c r="AP346" s="230"/>
      <c r="AQ346" s="231"/>
      <c r="AR346" s="232"/>
      <c r="AS346" s="205"/>
      <c r="AT346" s="203"/>
      <c r="AU346" s="230"/>
      <c r="AV346" s="231"/>
      <c r="AW346" s="232"/>
      <c r="AX346" s="205"/>
      <c r="AY346" s="203"/>
      <c r="AZ346" s="230"/>
      <c r="BA346" s="231"/>
      <c r="BB346" s="232"/>
      <c r="BC346" s="205"/>
      <c r="BD346" s="199"/>
      <c r="BE346" s="230"/>
      <c r="BF346" s="230"/>
      <c r="BG346" s="231"/>
      <c r="BH346" s="232"/>
      <c r="BI346" s="205"/>
      <c r="BJ346" s="229"/>
      <c r="BK346" s="234"/>
      <c r="BL346" s="207">
        <f t="shared" si="426"/>
        <v>0</v>
      </c>
      <c r="BM346" s="208">
        <f t="shared" si="427"/>
        <v>0</v>
      </c>
      <c r="BN346" s="208">
        <f t="shared" si="428"/>
        <v>0</v>
      </c>
      <c r="BO346" s="208">
        <f t="shared" si="429"/>
        <v>0</v>
      </c>
      <c r="BP346" s="208">
        <f t="shared" si="430"/>
        <v>0</v>
      </c>
      <c r="BQ346" s="208">
        <f t="shared" si="431"/>
        <v>0</v>
      </c>
      <c r="BR346" s="209">
        <f t="shared" si="432"/>
        <v>0</v>
      </c>
      <c r="BS346" s="209">
        <f t="shared" si="433"/>
        <v>0</v>
      </c>
      <c r="BT346" s="208">
        <f t="shared" si="434"/>
        <v>0</v>
      </c>
      <c r="BU346" s="208">
        <f t="shared" si="435"/>
        <v>0</v>
      </c>
      <c r="BV346" s="208">
        <f t="shared" si="436"/>
        <v>0</v>
      </c>
      <c r="BW346" s="208">
        <f t="shared" si="437"/>
        <v>0</v>
      </c>
      <c r="BX346" s="208">
        <f t="shared" si="438"/>
        <v>0</v>
      </c>
      <c r="BY346" s="208">
        <f t="shared" si="439"/>
        <v>0</v>
      </c>
      <c r="BZ346" s="208">
        <f t="shared" si="440"/>
        <v>0</v>
      </c>
      <c r="CA346" s="208">
        <f t="shared" si="441"/>
        <v>0</v>
      </c>
      <c r="CB346" s="208">
        <f t="shared" si="442"/>
        <v>0</v>
      </c>
      <c r="CC346" s="208">
        <f t="shared" si="443"/>
        <v>0</v>
      </c>
      <c r="CD346" s="208">
        <f t="shared" si="444"/>
        <v>0</v>
      </c>
      <c r="CE346" s="209">
        <f t="shared" si="445"/>
        <v>0</v>
      </c>
      <c r="CF346" s="209">
        <f t="shared" si="446"/>
        <v>0</v>
      </c>
      <c r="CG346" s="209">
        <f t="shared" si="447"/>
        <v>0</v>
      </c>
      <c r="CH346" s="209">
        <f t="shared" si="448"/>
        <v>0</v>
      </c>
      <c r="CI346" s="209">
        <f t="shared" si="449"/>
        <v>0</v>
      </c>
      <c r="CJ346" s="209">
        <f t="shared" si="450"/>
        <v>0</v>
      </c>
      <c r="CK346" s="209">
        <f t="shared" si="451"/>
        <v>0</v>
      </c>
      <c r="CL346" s="209">
        <f t="shared" si="452"/>
        <v>0</v>
      </c>
      <c r="CM346" s="209">
        <f t="shared" si="453"/>
        <v>0</v>
      </c>
      <c r="CN346" s="209">
        <f t="shared" si="454"/>
        <v>0</v>
      </c>
      <c r="CO346" s="209">
        <f t="shared" si="455"/>
        <v>0</v>
      </c>
      <c r="CP346" s="209">
        <f t="shared" si="456"/>
        <v>0</v>
      </c>
      <c r="CQ346" s="209">
        <f t="shared" si="457"/>
        <v>0</v>
      </c>
      <c r="CR346" s="209" t="str">
        <f t="shared" si="458"/>
        <v/>
      </c>
      <c r="CS346" s="209" t="str">
        <f t="shared" si="459"/>
        <v xml:space="preserve"> </v>
      </c>
      <c r="CT346" s="209" t="str">
        <f t="shared" si="460"/>
        <v/>
      </c>
      <c r="CU346" s="209" t="str">
        <f t="shared" si="461"/>
        <v/>
      </c>
      <c r="CV346" s="209" t="str">
        <f t="shared" si="462"/>
        <v/>
      </c>
      <c r="CW346" s="209" t="str">
        <f t="shared" si="463"/>
        <v/>
      </c>
      <c r="CX346" s="209" t="str">
        <f t="shared" si="464"/>
        <v/>
      </c>
      <c r="CY346" s="209" t="str">
        <f t="shared" si="465"/>
        <v/>
      </c>
      <c r="CZ346" s="209" t="str">
        <f t="shared" si="466"/>
        <v/>
      </c>
      <c r="DA346" s="209" t="str">
        <f t="shared" si="467"/>
        <v/>
      </c>
      <c r="DB346" s="209" t="str">
        <f t="shared" si="468"/>
        <v/>
      </c>
      <c r="DC346" s="209" t="str">
        <f t="shared" si="469"/>
        <v/>
      </c>
      <c r="DD346" s="209" t="str">
        <f t="shared" si="470"/>
        <v/>
      </c>
      <c r="DE346" s="209" t="str">
        <f t="shared" si="471"/>
        <v/>
      </c>
      <c r="DF346" s="209" t="str">
        <f t="shared" si="472"/>
        <v/>
      </c>
      <c r="DG346" s="209" t="str">
        <f t="shared" si="473"/>
        <v/>
      </c>
      <c r="DH346" s="210" t="str">
        <f t="shared" si="474"/>
        <v/>
      </c>
      <c r="DI346" s="272" t="str">
        <f t="shared" si="475"/>
        <v/>
      </c>
      <c r="DJ346" s="272" t="str">
        <f t="shared" si="476"/>
        <v/>
      </c>
      <c r="DK346" s="200">
        <f t="shared" si="477"/>
        <v>0</v>
      </c>
      <c r="DL346" s="200">
        <f t="shared" si="478"/>
        <v>0</v>
      </c>
      <c r="DM346" s="200">
        <f t="shared" si="479"/>
        <v>0</v>
      </c>
      <c r="DN346" s="200"/>
      <c r="DO346" s="272" t="str">
        <f t="shared" si="480"/>
        <v/>
      </c>
      <c r="DP346" s="272" t="str">
        <f t="shared" si="481"/>
        <v/>
      </c>
      <c r="DQ346" s="308"/>
    </row>
    <row r="347" spans="1:121" ht="23.25" customHeight="1" x14ac:dyDescent="0.2">
      <c r="A347" s="248"/>
      <c r="B347" s="263"/>
      <c r="C347" s="214"/>
      <c r="D347" s="324" t="str">
        <f t="shared" si="424"/>
        <v/>
      </c>
      <c r="E347" s="150" t="str">
        <f t="shared" si="425"/>
        <v/>
      </c>
      <c r="F347" s="214"/>
      <c r="G347" s="214"/>
      <c r="H347" s="214"/>
      <c r="I347" s="220"/>
      <c r="J347" s="214"/>
      <c r="K347" s="255"/>
      <c r="L347" s="268"/>
      <c r="M347" s="214"/>
      <c r="N347" s="215"/>
      <c r="O347" s="218"/>
      <c r="P347" s="216"/>
      <c r="Q347" s="217"/>
      <c r="R347" s="215"/>
      <c r="S347" s="219"/>
      <c r="T347" s="217"/>
      <c r="U347" s="215"/>
      <c r="V347" s="219"/>
      <c r="W347" s="217"/>
      <c r="X347" s="215"/>
      <c r="Y347" s="219"/>
      <c r="Z347" s="217"/>
      <c r="AA347" s="214"/>
      <c r="AB347" s="215"/>
      <c r="AC347" s="218"/>
      <c r="AD347" s="216"/>
      <c r="AE347" s="217"/>
      <c r="AF347" s="214"/>
      <c r="AG347" s="215"/>
      <c r="AH347" s="218"/>
      <c r="AI347" s="216"/>
      <c r="AJ347" s="217"/>
      <c r="AK347" s="214"/>
      <c r="AL347" s="215"/>
      <c r="AM347" s="218"/>
      <c r="AN347" s="216"/>
      <c r="AO347" s="217"/>
      <c r="AP347" s="214"/>
      <c r="AQ347" s="215"/>
      <c r="AR347" s="218"/>
      <c r="AS347" s="216"/>
      <c r="AT347" s="217"/>
      <c r="AU347" s="214"/>
      <c r="AV347" s="215"/>
      <c r="AW347" s="218"/>
      <c r="AX347" s="216"/>
      <c r="AY347" s="217"/>
      <c r="AZ347" s="214"/>
      <c r="BA347" s="215"/>
      <c r="BB347" s="218"/>
      <c r="BC347" s="216"/>
      <c r="BD347" s="213"/>
      <c r="BE347" s="214"/>
      <c r="BF347" s="214"/>
      <c r="BG347" s="215"/>
      <c r="BH347" s="218"/>
      <c r="BI347" s="216"/>
      <c r="BJ347" s="213"/>
      <c r="BK347" s="221"/>
      <c r="BL347" s="222">
        <f t="shared" si="426"/>
        <v>0</v>
      </c>
      <c r="BM347" s="223">
        <f t="shared" si="427"/>
        <v>0</v>
      </c>
      <c r="BN347" s="223">
        <f t="shared" si="428"/>
        <v>0</v>
      </c>
      <c r="BO347" s="223">
        <f t="shared" si="429"/>
        <v>0</v>
      </c>
      <c r="BP347" s="223">
        <f t="shared" si="430"/>
        <v>0</v>
      </c>
      <c r="BQ347" s="223">
        <f t="shared" si="431"/>
        <v>0</v>
      </c>
      <c r="BR347" s="224">
        <f t="shared" si="432"/>
        <v>0</v>
      </c>
      <c r="BS347" s="224">
        <f t="shared" si="433"/>
        <v>0</v>
      </c>
      <c r="BT347" s="223">
        <f t="shared" si="434"/>
        <v>0</v>
      </c>
      <c r="BU347" s="223">
        <f t="shared" si="435"/>
        <v>0</v>
      </c>
      <c r="BV347" s="223">
        <f t="shared" si="436"/>
        <v>0</v>
      </c>
      <c r="BW347" s="223">
        <f t="shared" si="437"/>
        <v>0</v>
      </c>
      <c r="BX347" s="223">
        <f t="shared" si="438"/>
        <v>0</v>
      </c>
      <c r="BY347" s="223">
        <f t="shared" si="439"/>
        <v>0</v>
      </c>
      <c r="BZ347" s="223">
        <f t="shared" si="440"/>
        <v>0</v>
      </c>
      <c r="CA347" s="223">
        <f t="shared" si="441"/>
        <v>0</v>
      </c>
      <c r="CB347" s="208">
        <f t="shared" si="442"/>
        <v>0</v>
      </c>
      <c r="CC347" s="223">
        <f t="shared" si="443"/>
        <v>0</v>
      </c>
      <c r="CD347" s="223">
        <f t="shared" si="444"/>
        <v>0</v>
      </c>
      <c r="CE347" s="224">
        <f t="shared" si="445"/>
        <v>0</v>
      </c>
      <c r="CF347" s="224">
        <f t="shared" si="446"/>
        <v>0</v>
      </c>
      <c r="CG347" s="224">
        <f t="shared" si="447"/>
        <v>0</v>
      </c>
      <c r="CH347" s="224">
        <f t="shared" si="448"/>
        <v>0</v>
      </c>
      <c r="CI347" s="224">
        <f t="shared" si="449"/>
        <v>0</v>
      </c>
      <c r="CJ347" s="224">
        <f t="shared" si="450"/>
        <v>0</v>
      </c>
      <c r="CK347" s="224">
        <f t="shared" si="451"/>
        <v>0</v>
      </c>
      <c r="CL347" s="224">
        <f t="shared" si="452"/>
        <v>0</v>
      </c>
      <c r="CM347" s="224">
        <f t="shared" si="453"/>
        <v>0</v>
      </c>
      <c r="CN347" s="224">
        <f t="shared" si="454"/>
        <v>0</v>
      </c>
      <c r="CO347" s="224">
        <f t="shared" si="455"/>
        <v>0</v>
      </c>
      <c r="CP347" s="224">
        <f t="shared" si="456"/>
        <v>0</v>
      </c>
      <c r="CQ347" s="224">
        <f t="shared" si="457"/>
        <v>0</v>
      </c>
      <c r="CR347" s="224" t="str">
        <f t="shared" si="458"/>
        <v/>
      </c>
      <c r="CS347" s="224" t="str">
        <f t="shared" si="459"/>
        <v xml:space="preserve"> </v>
      </c>
      <c r="CT347" s="224" t="str">
        <f t="shared" si="460"/>
        <v/>
      </c>
      <c r="CU347" s="224" t="str">
        <f t="shared" si="461"/>
        <v/>
      </c>
      <c r="CV347" s="224" t="str">
        <f t="shared" si="462"/>
        <v/>
      </c>
      <c r="CW347" s="224" t="str">
        <f t="shared" si="463"/>
        <v/>
      </c>
      <c r="CX347" s="224" t="str">
        <f t="shared" si="464"/>
        <v/>
      </c>
      <c r="CY347" s="224" t="str">
        <f t="shared" si="465"/>
        <v/>
      </c>
      <c r="CZ347" s="224" t="str">
        <f t="shared" si="466"/>
        <v/>
      </c>
      <c r="DA347" s="224" t="str">
        <f t="shared" si="467"/>
        <v/>
      </c>
      <c r="DB347" s="224" t="str">
        <f t="shared" si="468"/>
        <v/>
      </c>
      <c r="DC347" s="224" t="str">
        <f t="shared" si="469"/>
        <v/>
      </c>
      <c r="DD347" s="224" t="str">
        <f t="shared" si="470"/>
        <v/>
      </c>
      <c r="DE347" s="224" t="str">
        <f t="shared" si="471"/>
        <v/>
      </c>
      <c r="DF347" s="224" t="str">
        <f t="shared" si="472"/>
        <v/>
      </c>
      <c r="DG347" s="224" t="str">
        <f t="shared" si="473"/>
        <v/>
      </c>
      <c r="DH347" s="225" t="str">
        <f t="shared" si="474"/>
        <v/>
      </c>
      <c r="DI347" s="224" t="str">
        <f t="shared" si="475"/>
        <v/>
      </c>
      <c r="DJ347" s="224" t="str">
        <f t="shared" si="476"/>
        <v/>
      </c>
      <c r="DK347" s="306">
        <f t="shared" si="477"/>
        <v>0</v>
      </c>
      <c r="DL347" s="306">
        <f t="shared" si="478"/>
        <v>0</v>
      </c>
      <c r="DM347" s="306">
        <f t="shared" si="479"/>
        <v>0</v>
      </c>
      <c r="DN347" s="220"/>
      <c r="DO347" s="224" t="str">
        <f t="shared" si="480"/>
        <v/>
      </c>
      <c r="DP347" s="224" t="str">
        <f t="shared" si="481"/>
        <v/>
      </c>
      <c r="DQ347" s="307"/>
    </row>
    <row r="348" spans="1:121" ht="23.25" customHeight="1" x14ac:dyDescent="0.2">
      <c r="A348" s="249"/>
      <c r="B348" s="264"/>
      <c r="C348" s="230"/>
      <c r="D348" s="325" t="str">
        <f t="shared" si="424"/>
        <v/>
      </c>
      <c r="E348" s="265" t="str">
        <f t="shared" si="425"/>
        <v/>
      </c>
      <c r="F348" s="230"/>
      <c r="G348" s="230"/>
      <c r="H348" s="230"/>
      <c r="I348" s="200"/>
      <c r="J348" s="230"/>
      <c r="K348" s="254"/>
      <c r="L348" s="269"/>
      <c r="M348" s="230"/>
      <c r="N348" s="231"/>
      <c r="O348" s="232"/>
      <c r="P348" s="205"/>
      <c r="Q348" s="203"/>
      <c r="R348" s="231"/>
      <c r="S348" s="233"/>
      <c r="T348" s="203"/>
      <c r="U348" s="231"/>
      <c r="V348" s="233"/>
      <c r="W348" s="203"/>
      <c r="X348" s="231"/>
      <c r="Y348" s="233"/>
      <c r="Z348" s="203"/>
      <c r="AA348" s="230"/>
      <c r="AB348" s="231"/>
      <c r="AC348" s="232"/>
      <c r="AD348" s="205"/>
      <c r="AE348" s="203"/>
      <c r="AF348" s="230"/>
      <c r="AG348" s="231"/>
      <c r="AH348" s="232"/>
      <c r="AI348" s="205"/>
      <c r="AJ348" s="203"/>
      <c r="AK348" s="230"/>
      <c r="AL348" s="231"/>
      <c r="AM348" s="232"/>
      <c r="AN348" s="205"/>
      <c r="AO348" s="203"/>
      <c r="AP348" s="230"/>
      <c r="AQ348" s="231"/>
      <c r="AR348" s="232"/>
      <c r="AS348" s="205"/>
      <c r="AT348" s="203"/>
      <c r="AU348" s="230"/>
      <c r="AV348" s="231"/>
      <c r="AW348" s="232"/>
      <c r="AX348" s="205"/>
      <c r="AY348" s="203"/>
      <c r="AZ348" s="230"/>
      <c r="BA348" s="231"/>
      <c r="BB348" s="232"/>
      <c r="BC348" s="205"/>
      <c r="BD348" s="199"/>
      <c r="BE348" s="230"/>
      <c r="BF348" s="230"/>
      <c r="BG348" s="231"/>
      <c r="BH348" s="232"/>
      <c r="BI348" s="205"/>
      <c r="BJ348" s="229"/>
      <c r="BK348" s="234"/>
      <c r="BL348" s="207">
        <f t="shared" si="426"/>
        <v>0</v>
      </c>
      <c r="BM348" s="208">
        <f t="shared" si="427"/>
        <v>0</v>
      </c>
      <c r="BN348" s="208">
        <f t="shared" si="428"/>
        <v>0</v>
      </c>
      <c r="BO348" s="208">
        <f t="shared" si="429"/>
        <v>0</v>
      </c>
      <c r="BP348" s="208">
        <f t="shared" si="430"/>
        <v>0</v>
      </c>
      <c r="BQ348" s="208">
        <f t="shared" si="431"/>
        <v>0</v>
      </c>
      <c r="BR348" s="209">
        <f t="shared" si="432"/>
        <v>0</v>
      </c>
      <c r="BS348" s="209">
        <f t="shared" si="433"/>
        <v>0</v>
      </c>
      <c r="BT348" s="208">
        <f t="shared" si="434"/>
        <v>0</v>
      </c>
      <c r="BU348" s="208">
        <f t="shared" si="435"/>
        <v>0</v>
      </c>
      <c r="BV348" s="208">
        <f t="shared" si="436"/>
        <v>0</v>
      </c>
      <c r="BW348" s="208">
        <f t="shared" si="437"/>
        <v>0</v>
      </c>
      <c r="BX348" s="208">
        <f t="shared" si="438"/>
        <v>0</v>
      </c>
      <c r="BY348" s="208">
        <f t="shared" si="439"/>
        <v>0</v>
      </c>
      <c r="BZ348" s="208">
        <f t="shared" si="440"/>
        <v>0</v>
      </c>
      <c r="CA348" s="208">
        <f t="shared" si="441"/>
        <v>0</v>
      </c>
      <c r="CB348" s="208">
        <f t="shared" si="442"/>
        <v>0</v>
      </c>
      <c r="CC348" s="208">
        <f t="shared" si="443"/>
        <v>0</v>
      </c>
      <c r="CD348" s="208">
        <f t="shared" si="444"/>
        <v>0</v>
      </c>
      <c r="CE348" s="209">
        <f t="shared" si="445"/>
        <v>0</v>
      </c>
      <c r="CF348" s="209">
        <f t="shared" si="446"/>
        <v>0</v>
      </c>
      <c r="CG348" s="209">
        <f t="shared" si="447"/>
        <v>0</v>
      </c>
      <c r="CH348" s="209">
        <f t="shared" si="448"/>
        <v>0</v>
      </c>
      <c r="CI348" s="209">
        <f t="shared" si="449"/>
        <v>0</v>
      </c>
      <c r="CJ348" s="209">
        <f t="shared" si="450"/>
        <v>0</v>
      </c>
      <c r="CK348" s="209">
        <f t="shared" si="451"/>
        <v>0</v>
      </c>
      <c r="CL348" s="209">
        <f t="shared" si="452"/>
        <v>0</v>
      </c>
      <c r="CM348" s="209">
        <f t="shared" si="453"/>
        <v>0</v>
      </c>
      <c r="CN348" s="209">
        <f t="shared" si="454"/>
        <v>0</v>
      </c>
      <c r="CO348" s="209">
        <f t="shared" si="455"/>
        <v>0</v>
      </c>
      <c r="CP348" s="209">
        <f t="shared" si="456"/>
        <v>0</v>
      </c>
      <c r="CQ348" s="209">
        <f t="shared" si="457"/>
        <v>0</v>
      </c>
      <c r="CR348" s="209" t="str">
        <f t="shared" si="458"/>
        <v/>
      </c>
      <c r="CS348" s="209" t="str">
        <f t="shared" si="459"/>
        <v xml:space="preserve"> </v>
      </c>
      <c r="CT348" s="209" t="str">
        <f t="shared" si="460"/>
        <v/>
      </c>
      <c r="CU348" s="209" t="str">
        <f t="shared" si="461"/>
        <v/>
      </c>
      <c r="CV348" s="209" t="str">
        <f t="shared" si="462"/>
        <v/>
      </c>
      <c r="CW348" s="209" t="str">
        <f t="shared" si="463"/>
        <v/>
      </c>
      <c r="CX348" s="209" t="str">
        <f t="shared" si="464"/>
        <v/>
      </c>
      <c r="CY348" s="209" t="str">
        <f t="shared" si="465"/>
        <v/>
      </c>
      <c r="CZ348" s="209" t="str">
        <f t="shared" si="466"/>
        <v/>
      </c>
      <c r="DA348" s="209" t="str">
        <f t="shared" si="467"/>
        <v/>
      </c>
      <c r="DB348" s="209" t="str">
        <f t="shared" si="468"/>
        <v/>
      </c>
      <c r="DC348" s="209" t="str">
        <f t="shared" si="469"/>
        <v/>
      </c>
      <c r="DD348" s="209" t="str">
        <f t="shared" si="470"/>
        <v/>
      </c>
      <c r="DE348" s="209" t="str">
        <f t="shared" si="471"/>
        <v/>
      </c>
      <c r="DF348" s="209" t="str">
        <f t="shared" si="472"/>
        <v/>
      </c>
      <c r="DG348" s="209" t="str">
        <f t="shared" si="473"/>
        <v/>
      </c>
      <c r="DH348" s="210" t="str">
        <f t="shared" si="474"/>
        <v/>
      </c>
      <c r="DI348" s="272" t="str">
        <f t="shared" si="475"/>
        <v/>
      </c>
      <c r="DJ348" s="272" t="str">
        <f t="shared" si="476"/>
        <v/>
      </c>
      <c r="DK348" s="200">
        <f t="shared" si="477"/>
        <v>0</v>
      </c>
      <c r="DL348" s="200">
        <f t="shared" si="478"/>
        <v>0</v>
      </c>
      <c r="DM348" s="200">
        <f t="shared" si="479"/>
        <v>0</v>
      </c>
      <c r="DN348" s="200"/>
      <c r="DO348" s="272" t="str">
        <f t="shared" si="480"/>
        <v/>
      </c>
      <c r="DP348" s="272" t="str">
        <f t="shared" si="481"/>
        <v/>
      </c>
      <c r="DQ348" s="308"/>
    </row>
    <row r="349" spans="1:121" ht="23.25" customHeight="1" x14ac:dyDescent="0.2">
      <c r="A349" s="248"/>
      <c r="B349" s="263"/>
      <c r="C349" s="214"/>
      <c r="D349" s="324" t="str">
        <f t="shared" si="424"/>
        <v/>
      </c>
      <c r="E349" s="150" t="str">
        <f t="shared" si="425"/>
        <v/>
      </c>
      <c r="F349" s="214"/>
      <c r="G349" s="214"/>
      <c r="H349" s="214"/>
      <c r="I349" s="220"/>
      <c r="J349" s="214"/>
      <c r="K349" s="255"/>
      <c r="L349" s="268"/>
      <c r="M349" s="214"/>
      <c r="N349" s="215"/>
      <c r="O349" s="218"/>
      <c r="P349" s="216"/>
      <c r="Q349" s="217"/>
      <c r="R349" s="215"/>
      <c r="S349" s="219"/>
      <c r="T349" s="217"/>
      <c r="U349" s="215"/>
      <c r="V349" s="219"/>
      <c r="W349" s="217"/>
      <c r="X349" s="215"/>
      <c r="Y349" s="219"/>
      <c r="Z349" s="217"/>
      <c r="AA349" s="214"/>
      <c r="AB349" s="215"/>
      <c r="AC349" s="218"/>
      <c r="AD349" s="216"/>
      <c r="AE349" s="217"/>
      <c r="AF349" s="214"/>
      <c r="AG349" s="215"/>
      <c r="AH349" s="218"/>
      <c r="AI349" s="216"/>
      <c r="AJ349" s="217"/>
      <c r="AK349" s="214"/>
      <c r="AL349" s="215"/>
      <c r="AM349" s="218"/>
      <c r="AN349" s="216"/>
      <c r="AO349" s="217"/>
      <c r="AP349" s="214"/>
      <c r="AQ349" s="215"/>
      <c r="AR349" s="218"/>
      <c r="AS349" s="216"/>
      <c r="AT349" s="217"/>
      <c r="AU349" s="214"/>
      <c r="AV349" s="215"/>
      <c r="AW349" s="218"/>
      <c r="AX349" s="216"/>
      <c r="AY349" s="217"/>
      <c r="AZ349" s="214"/>
      <c r="BA349" s="215"/>
      <c r="BB349" s="218"/>
      <c r="BC349" s="216"/>
      <c r="BD349" s="213"/>
      <c r="BE349" s="214"/>
      <c r="BF349" s="214"/>
      <c r="BG349" s="215"/>
      <c r="BH349" s="218"/>
      <c r="BI349" s="216"/>
      <c r="BJ349" s="213"/>
      <c r="BK349" s="221"/>
      <c r="BL349" s="222">
        <f t="shared" si="426"/>
        <v>0</v>
      </c>
      <c r="BM349" s="223">
        <f t="shared" si="427"/>
        <v>0</v>
      </c>
      <c r="BN349" s="223">
        <f t="shared" si="428"/>
        <v>0</v>
      </c>
      <c r="BO349" s="223">
        <f t="shared" si="429"/>
        <v>0</v>
      </c>
      <c r="BP349" s="223">
        <f t="shared" si="430"/>
        <v>0</v>
      </c>
      <c r="BQ349" s="223">
        <f t="shared" si="431"/>
        <v>0</v>
      </c>
      <c r="BR349" s="224">
        <f t="shared" si="432"/>
        <v>0</v>
      </c>
      <c r="BS349" s="224">
        <f t="shared" si="433"/>
        <v>0</v>
      </c>
      <c r="BT349" s="223">
        <f t="shared" si="434"/>
        <v>0</v>
      </c>
      <c r="BU349" s="223">
        <f t="shared" si="435"/>
        <v>0</v>
      </c>
      <c r="BV349" s="223">
        <f t="shared" si="436"/>
        <v>0</v>
      </c>
      <c r="BW349" s="223">
        <f t="shared" si="437"/>
        <v>0</v>
      </c>
      <c r="BX349" s="223">
        <f t="shared" si="438"/>
        <v>0</v>
      </c>
      <c r="BY349" s="223">
        <f t="shared" si="439"/>
        <v>0</v>
      </c>
      <c r="BZ349" s="223">
        <f t="shared" si="440"/>
        <v>0</v>
      </c>
      <c r="CA349" s="223">
        <f t="shared" si="441"/>
        <v>0</v>
      </c>
      <c r="CB349" s="208">
        <f t="shared" si="442"/>
        <v>0</v>
      </c>
      <c r="CC349" s="223">
        <f t="shared" si="443"/>
        <v>0</v>
      </c>
      <c r="CD349" s="223">
        <f t="shared" si="444"/>
        <v>0</v>
      </c>
      <c r="CE349" s="224">
        <f t="shared" si="445"/>
        <v>0</v>
      </c>
      <c r="CF349" s="224">
        <f t="shared" si="446"/>
        <v>0</v>
      </c>
      <c r="CG349" s="224">
        <f t="shared" si="447"/>
        <v>0</v>
      </c>
      <c r="CH349" s="224">
        <f t="shared" si="448"/>
        <v>0</v>
      </c>
      <c r="CI349" s="224">
        <f t="shared" si="449"/>
        <v>0</v>
      </c>
      <c r="CJ349" s="224">
        <f t="shared" si="450"/>
        <v>0</v>
      </c>
      <c r="CK349" s="224">
        <f t="shared" si="451"/>
        <v>0</v>
      </c>
      <c r="CL349" s="224">
        <f t="shared" si="452"/>
        <v>0</v>
      </c>
      <c r="CM349" s="224">
        <f t="shared" si="453"/>
        <v>0</v>
      </c>
      <c r="CN349" s="224">
        <f t="shared" si="454"/>
        <v>0</v>
      </c>
      <c r="CO349" s="224">
        <f t="shared" si="455"/>
        <v>0</v>
      </c>
      <c r="CP349" s="224">
        <f t="shared" si="456"/>
        <v>0</v>
      </c>
      <c r="CQ349" s="224">
        <f t="shared" si="457"/>
        <v>0</v>
      </c>
      <c r="CR349" s="224" t="str">
        <f t="shared" si="458"/>
        <v/>
      </c>
      <c r="CS349" s="224" t="str">
        <f t="shared" si="459"/>
        <v xml:space="preserve"> </v>
      </c>
      <c r="CT349" s="224" t="str">
        <f t="shared" si="460"/>
        <v/>
      </c>
      <c r="CU349" s="224" t="str">
        <f t="shared" si="461"/>
        <v/>
      </c>
      <c r="CV349" s="224" t="str">
        <f t="shared" si="462"/>
        <v/>
      </c>
      <c r="CW349" s="224" t="str">
        <f t="shared" si="463"/>
        <v/>
      </c>
      <c r="CX349" s="224" t="str">
        <f t="shared" si="464"/>
        <v/>
      </c>
      <c r="CY349" s="224" t="str">
        <f t="shared" si="465"/>
        <v/>
      </c>
      <c r="CZ349" s="224" t="str">
        <f t="shared" si="466"/>
        <v/>
      </c>
      <c r="DA349" s="224" t="str">
        <f t="shared" si="467"/>
        <v/>
      </c>
      <c r="DB349" s="224" t="str">
        <f t="shared" si="468"/>
        <v/>
      </c>
      <c r="DC349" s="224" t="str">
        <f t="shared" si="469"/>
        <v/>
      </c>
      <c r="DD349" s="224" t="str">
        <f t="shared" si="470"/>
        <v/>
      </c>
      <c r="DE349" s="224" t="str">
        <f t="shared" si="471"/>
        <v/>
      </c>
      <c r="DF349" s="224" t="str">
        <f t="shared" si="472"/>
        <v/>
      </c>
      <c r="DG349" s="224" t="str">
        <f t="shared" si="473"/>
        <v/>
      </c>
      <c r="DH349" s="225" t="str">
        <f t="shared" si="474"/>
        <v/>
      </c>
      <c r="DI349" s="224" t="str">
        <f t="shared" si="475"/>
        <v/>
      </c>
      <c r="DJ349" s="224" t="str">
        <f t="shared" si="476"/>
        <v/>
      </c>
      <c r="DK349" s="306">
        <f t="shared" si="477"/>
        <v>0</v>
      </c>
      <c r="DL349" s="306">
        <f t="shared" si="478"/>
        <v>0</v>
      </c>
      <c r="DM349" s="306">
        <f t="shared" si="479"/>
        <v>0</v>
      </c>
      <c r="DN349" s="220"/>
      <c r="DO349" s="224" t="str">
        <f t="shared" si="480"/>
        <v/>
      </c>
      <c r="DP349" s="224" t="str">
        <f t="shared" si="481"/>
        <v/>
      </c>
      <c r="DQ349" s="307"/>
    </row>
    <row r="350" spans="1:121" ht="23.25" customHeight="1" x14ac:dyDescent="0.2">
      <c r="A350" s="249"/>
      <c r="B350" s="264"/>
      <c r="C350" s="230"/>
      <c r="D350" s="325" t="str">
        <f t="shared" si="424"/>
        <v/>
      </c>
      <c r="E350" s="265" t="str">
        <f t="shared" si="425"/>
        <v/>
      </c>
      <c r="F350" s="230"/>
      <c r="G350" s="230"/>
      <c r="H350" s="230"/>
      <c r="I350" s="200"/>
      <c r="J350" s="230"/>
      <c r="K350" s="254"/>
      <c r="L350" s="269"/>
      <c r="M350" s="230"/>
      <c r="N350" s="231"/>
      <c r="O350" s="232"/>
      <c r="P350" s="205"/>
      <c r="Q350" s="203"/>
      <c r="R350" s="231"/>
      <c r="S350" s="233"/>
      <c r="T350" s="203"/>
      <c r="U350" s="231"/>
      <c r="V350" s="233"/>
      <c r="W350" s="203"/>
      <c r="X350" s="231"/>
      <c r="Y350" s="233"/>
      <c r="Z350" s="203"/>
      <c r="AA350" s="230"/>
      <c r="AB350" s="231"/>
      <c r="AC350" s="232"/>
      <c r="AD350" s="205"/>
      <c r="AE350" s="203"/>
      <c r="AF350" s="230"/>
      <c r="AG350" s="231"/>
      <c r="AH350" s="232"/>
      <c r="AI350" s="205"/>
      <c r="AJ350" s="203"/>
      <c r="AK350" s="230"/>
      <c r="AL350" s="231"/>
      <c r="AM350" s="232"/>
      <c r="AN350" s="205"/>
      <c r="AO350" s="203"/>
      <c r="AP350" s="230"/>
      <c r="AQ350" s="231"/>
      <c r="AR350" s="232"/>
      <c r="AS350" s="205"/>
      <c r="AT350" s="203"/>
      <c r="AU350" s="230"/>
      <c r="AV350" s="231"/>
      <c r="AW350" s="232"/>
      <c r="AX350" s="205"/>
      <c r="AY350" s="203"/>
      <c r="AZ350" s="230"/>
      <c r="BA350" s="231"/>
      <c r="BB350" s="232"/>
      <c r="BC350" s="205"/>
      <c r="BD350" s="199"/>
      <c r="BE350" s="230"/>
      <c r="BF350" s="230"/>
      <c r="BG350" s="231"/>
      <c r="BH350" s="232"/>
      <c r="BI350" s="205"/>
      <c r="BJ350" s="229"/>
      <c r="BK350" s="234"/>
      <c r="BL350" s="207">
        <f t="shared" si="426"/>
        <v>0</v>
      </c>
      <c r="BM350" s="208">
        <f t="shared" si="427"/>
        <v>0</v>
      </c>
      <c r="BN350" s="208">
        <f t="shared" si="428"/>
        <v>0</v>
      </c>
      <c r="BO350" s="208">
        <f t="shared" si="429"/>
        <v>0</v>
      </c>
      <c r="BP350" s="208">
        <f t="shared" si="430"/>
        <v>0</v>
      </c>
      <c r="BQ350" s="208">
        <f t="shared" si="431"/>
        <v>0</v>
      </c>
      <c r="BR350" s="209">
        <f t="shared" si="432"/>
        <v>0</v>
      </c>
      <c r="BS350" s="209">
        <f t="shared" si="433"/>
        <v>0</v>
      </c>
      <c r="BT350" s="208">
        <f t="shared" si="434"/>
        <v>0</v>
      </c>
      <c r="BU350" s="208">
        <f t="shared" si="435"/>
        <v>0</v>
      </c>
      <c r="BV350" s="208">
        <f t="shared" si="436"/>
        <v>0</v>
      </c>
      <c r="BW350" s="208">
        <f t="shared" si="437"/>
        <v>0</v>
      </c>
      <c r="BX350" s="208">
        <f t="shared" si="438"/>
        <v>0</v>
      </c>
      <c r="BY350" s="208">
        <f t="shared" si="439"/>
        <v>0</v>
      </c>
      <c r="BZ350" s="208">
        <f t="shared" si="440"/>
        <v>0</v>
      </c>
      <c r="CA350" s="208">
        <f t="shared" si="441"/>
        <v>0</v>
      </c>
      <c r="CB350" s="208">
        <f t="shared" si="442"/>
        <v>0</v>
      </c>
      <c r="CC350" s="208">
        <f t="shared" si="443"/>
        <v>0</v>
      </c>
      <c r="CD350" s="208">
        <f t="shared" si="444"/>
        <v>0</v>
      </c>
      <c r="CE350" s="209">
        <f t="shared" si="445"/>
        <v>0</v>
      </c>
      <c r="CF350" s="209">
        <f t="shared" si="446"/>
        <v>0</v>
      </c>
      <c r="CG350" s="209">
        <f t="shared" si="447"/>
        <v>0</v>
      </c>
      <c r="CH350" s="209">
        <f t="shared" si="448"/>
        <v>0</v>
      </c>
      <c r="CI350" s="209">
        <f t="shared" si="449"/>
        <v>0</v>
      </c>
      <c r="CJ350" s="209">
        <f t="shared" si="450"/>
        <v>0</v>
      </c>
      <c r="CK350" s="209">
        <f t="shared" si="451"/>
        <v>0</v>
      </c>
      <c r="CL350" s="209">
        <f t="shared" si="452"/>
        <v>0</v>
      </c>
      <c r="CM350" s="209">
        <f t="shared" si="453"/>
        <v>0</v>
      </c>
      <c r="CN350" s="209">
        <f t="shared" si="454"/>
        <v>0</v>
      </c>
      <c r="CO350" s="209">
        <f t="shared" si="455"/>
        <v>0</v>
      </c>
      <c r="CP350" s="209">
        <f t="shared" si="456"/>
        <v>0</v>
      </c>
      <c r="CQ350" s="209">
        <f t="shared" si="457"/>
        <v>0</v>
      </c>
      <c r="CR350" s="209" t="str">
        <f t="shared" si="458"/>
        <v/>
      </c>
      <c r="CS350" s="209" t="str">
        <f t="shared" si="459"/>
        <v xml:space="preserve"> </v>
      </c>
      <c r="CT350" s="209" t="str">
        <f t="shared" si="460"/>
        <v/>
      </c>
      <c r="CU350" s="209" t="str">
        <f t="shared" si="461"/>
        <v/>
      </c>
      <c r="CV350" s="209" t="str">
        <f t="shared" si="462"/>
        <v/>
      </c>
      <c r="CW350" s="209" t="str">
        <f t="shared" si="463"/>
        <v/>
      </c>
      <c r="CX350" s="209" t="str">
        <f t="shared" si="464"/>
        <v/>
      </c>
      <c r="CY350" s="209" t="str">
        <f t="shared" si="465"/>
        <v/>
      </c>
      <c r="CZ350" s="209" t="str">
        <f t="shared" si="466"/>
        <v/>
      </c>
      <c r="DA350" s="209" t="str">
        <f t="shared" si="467"/>
        <v/>
      </c>
      <c r="DB350" s="209" t="str">
        <f t="shared" si="468"/>
        <v/>
      </c>
      <c r="DC350" s="209" t="str">
        <f t="shared" si="469"/>
        <v/>
      </c>
      <c r="DD350" s="209" t="str">
        <f t="shared" si="470"/>
        <v/>
      </c>
      <c r="DE350" s="209" t="str">
        <f t="shared" si="471"/>
        <v/>
      </c>
      <c r="DF350" s="209" t="str">
        <f t="shared" si="472"/>
        <v/>
      </c>
      <c r="DG350" s="209" t="str">
        <f t="shared" si="473"/>
        <v/>
      </c>
      <c r="DH350" s="210" t="str">
        <f t="shared" si="474"/>
        <v/>
      </c>
      <c r="DI350" s="272" t="str">
        <f t="shared" si="475"/>
        <v/>
      </c>
      <c r="DJ350" s="272" t="str">
        <f t="shared" si="476"/>
        <v/>
      </c>
      <c r="DK350" s="200">
        <f t="shared" si="477"/>
        <v>0</v>
      </c>
      <c r="DL350" s="200">
        <f t="shared" si="478"/>
        <v>0</v>
      </c>
      <c r="DM350" s="200">
        <f t="shared" si="479"/>
        <v>0</v>
      </c>
      <c r="DN350" s="200"/>
      <c r="DO350" s="272" t="str">
        <f t="shared" si="480"/>
        <v/>
      </c>
      <c r="DP350" s="272" t="str">
        <f t="shared" si="481"/>
        <v/>
      </c>
      <c r="DQ350" s="308"/>
    </row>
    <row r="351" spans="1:121" ht="23.25" customHeight="1" x14ac:dyDescent="0.2">
      <c r="A351" s="248"/>
      <c r="B351" s="263"/>
      <c r="C351" s="214"/>
      <c r="D351" s="324" t="str">
        <f t="shared" si="424"/>
        <v/>
      </c>
      <c r="E351" s="150" t="str">
        <f t="shared" si="425"/>
        <v/>
      </c>
      <c r="F351" s="214"/>
      <c r="G351" s="214"/>
      <c r="H351" s="214"/>
      <c r="I351" s="220"/>
      <c r="J351" s="214"/>
      <c r="K351" s="255"/>
      <c r="L351" s="268"/>
      <c r="M351" s="214"/>
      <c r="N351" s="215"/>
      <c r="O351" s="218"/>
      <c r="P351" s="216"/>
      <c r="Q351" s="217"/>
      <c r="R351" s="215"/>
      <c r="S351" s="219"/>
      <c r="T351" s="217"/>
      <c r="U351" s="215"/>
      <c r="V351" s="219"/>
      <c r="W351" s="217"/>
      <c r="X351" s="215"/>
      <c r="Y351" s="219"/>
      <c r="Z351" s="217"/>
      <c r="AA351" s="214"/>
      <c r="AB351" s="215"/>
      <c r="AC351" s="218"/>
      <c r="AD351" s="216"/>
      <c r="AE351" s="217"/>
      <c r="AF351" s="214"/>
      <c r="AG351" s="215"/>
      <c r="AH351" s="218"/>
      <c r="AI351" s="216"/>
      <c r="AJ351" s="217"/>
      <c r="AK351" s="214"/>
      <c r="AL351" s="215"/>
      <c r="AM351" s="218"/>
      <c r="AN351" s="216"/>
      <c r="AO351" s="217"/>
      <c r="AP351" s="214"/>
      <c r="AQ351" s="215"/>
      <c r="AR351" s="218"/>
      <c r="AS351" s="216"/>
      <c r="AT351" s="217"/>
      <c r="AU351" s="214"/>
      <c r="AV351" s="215"/>
      <c r="AW351" s="218"/>
      <c r="AX351" s="216"/>
      <c r="AY351" s="217"/>
      <c r="AZ351" s="214"/>
      <c r="BA351" s="215"/>
      <c r="BB351" s="218"/>
      <c r="BC351" s="216"/>
      <c r="BD351" s="213"/>
      <c r="BE351" s="214"/>
      <c r="BF351" s="214"/>
      <c r="BG351" s="215"/>
      <c r="BH351" s="218"/>
      <c r="BI351" s="216"/>
      <c r="BJ351" s="213"/>
      <c r="BK351" s="221"/>
      <c r="BL351" s="222">
        <f t="shared" si="426"/>
        <v>0</v>
      </c>
      <c r="BM351" s="223">
        <f t="shared" si="427"/>
        <v>0</v>
      </c>
      <c r="BN351" s="223">
        <f t="shared" si="428"/>
        <v>0</v>
      </c>
      <c r="BO351" s="223">
        <f t="shared" si="429"/>
        <v>0</v>
      </c>
      <c r="BP351" s="223">
        <f t="shared" si="430"/>
        <v>0</v>
      </c>
      <c r="BQ351" s="223">
        <f t="shared" si="431"/>
        <v>0</v>
      </c>
      <c r="BR351" s="224">
        <f t="shared" si="432"/>
        <v>0</v>
      </c>
      <c r="BS351" s="224">
        <f t="shared" si="433"/>
        <v>0</v>
      </c>
      <c r="BT351" s="223">
        <f t="shared" si="434"/>
        <v>0</v>
      </c>
      <c r="BU351" s="223">
        <f t="shared" si="435"/>
        <v>0</v>
      </c>
      <c r="BV351" s="223">
        <f t="shared" si="436"/>
        <v>0</v>
      </c>
      <c r="BW351" s="223">
        <f t="shared" si="437"/>
        <v>0</v>
      </c>
      <c r="BX351" s="223">
        <f t="shared" si="438"/>
        <v>0</v>
      </c>
      <c r="BY351" s="223">
        <f t="shared" si="439"/>
        <v>0</v>
      </c>
      <c r="BZ351" s="223">
        <f t="shared" si="440"/>
        <v>0</v>
      </c>
      <c r="CA351" s="223">
        <f t="shared" si="441"/>
        <v>0</v>
      </c>
      <c r="CB351" s="208">
        <f t="shared" si="442"/>
        <v>0</v>
      </c>
      <c r="CC351" s="223">
        <f t="shared" si="443"/>
        <v>0</v>
      </c>
      <c r="CD351" s="223">
        <f t="shared" si="444"/>
        <v>0</v>
      </c>
      <c r="CE351" s="224">
        <f t="shared" si="445"/>
        <v>0</v>
      </c>
      <c r="CF351" s="224">
        <f t="shared" si="446"/>
        <v>0</v>
      </c>
      <c r="CG351" s="224">
        <f t="shared" si="447"/>
        <v>0</v>
      </c>
      <c r="CH351" s="224">
        <f t="shared" si="448"/>
        <v>0</v>
      </c>
      <c r="CI351" s="224">
        <f t="shared" si="449"/>
        <v>0</v>
      </c>
      <c r="CJ351" s="224">
        <f t="shared" si="450"/>
        <v>0</v>
      </c>
      <c r="CK351" s="224">
        <f t="shared" si="451"/>
        <v>0</v>
      </c>
      <c r="CL351" s="224">
        <f t="shared" si="452"/>
        <v>0</v>
      </c>
      <c r="CM351" s="224">
        <f t="shared" si="453"/>
        <v>0</v>
      </c>
      <c r="CN351" s="224">
        <f t="shared" si="454"/>
        <v>0</v>
      </c>
      <c r="CO351" s="224">
        <f t="shared" si="455"/>
        <v>0</v>
      </c>
      <c r="CP351" s="224">
        <f t="shared" si="456"/>
        <v>0</v>
      </c>
      <c r="CQ351" s="224">
        <f t="shared" si="457"/>
        <v>0</v>
      </c>
      <c r="CR351" s="224" t="str">
        <f t="shared" si="458"/>
        <v/>
      </c>
      <c r="CS351" s="224" t="str">
        <f t="shared" si="459"/>
        <v xml:space="preserve"> </v>
      </c>
      <c r="CT351" s="224" t="str">
        <f t="shared" si="460"/>
        <v/>
      </c>
      <c r="CU351" s="224" t="str">
        <f t="shared" si="461"/>
        <v/>
      </c>
      <c r="CV351" s="224" t="str">
        <f t="shared" si="462"/>
        <v/>
      </c>
      <c r="CW351" s="224" t="str">
        <f t="shared" si="463"/>
        <v/>
      </c>
      <c r="CX351" s="224" t="str">
        <f t="shared" si="464"/>
        <v/>
      </c>
      <c r="CY351" s="224" t="str">
        <f t="shared" si="465"/>
        <v/>
      </c>
      <c r="CZ351" s="224" t="str">
        <f t="shared" si="466"/>
        <v/>
      </c>
      <c r="DA351" s="224" t="str">
        <f t="shared" si="467"/>
        <v/>
      </c>
      <c r="DB351" s="224" t="str">
        <f t="shared" si="468"/>
        <v/>
      </c>
      <c r="DC351" s="224" t="str">
        <f t="shared" si="469"/>
        <v/>
      </c>
      <c r="DD351" s="224" t="str">
        <f t="shared" si="470"/>
        <v/>
      </c>
      <c r="DE351" s="224" t="str">
        <f t="shared" si="471"/>
        <v/>
      </c>
      <c r="DF351" s="224" t="str">
        <f t="shared" si="472"/>
        <v/>
      </c>
      <c r="DG351" s="224" t="str">
        <f t="shared" si="473"/>
        <v/>
      </c>
      <c r="DH351" s="225" t="str">
        <f t="shared" si="474"/>
        <v/>
      </c>
      <c r="DI351" s="224" t="str">
        <f t="shared" si="475"/>
        <v/>
      </c>
      <c r="DJ351" s="224" t="str">
        <f t="shared" si="476"/>
        <v/>
      </c>
      <c r="DK351" s="306">
        <f t="shared" si="477"/>
        <v>0</v>
      </c>
      <c r="DL351" s="306">
        <f t="shared" si="478"/>
        <v>0</v>
      </c>
      <c r="DM351" s="306">
        <f t="shared" si="479"/>
        <v>0</v>
      </c>
      <c r="DN351" s="220"/>
      <c r="DO351" s="224" t="str">
        <f t="shared" si="480"/>
        <v/>
      </c>
      <c r="DP351" s="224" t="str">
        <f t="shared" si="481"/>
        <v/>
      </c>
      <c r="DQ351" s="307"/>
    </row>
    <row r="352" spans="1:121" ht="23.25" customHeight="1" x14ac:dyDescent="0.2">
      <c r="A352" s="249"/>
      <c r="B352" s="264"/>
      <c r="C352" s="230"/>
      <c r="D352" s="325" t="str">
        <f t="shared" si="424"/>
        <v/>
      </c>
      <c r="E352" s="265" t="str">
        <f t="shared" si="425"/>
        <v/>
      </c>
      <c r="F352" s="230"/>
      <c r="G352" s="230"/>
      <c r="H352" s="230"/>
      <c r="I352" s="200"/>
      <c r="J352" s="230"/>
      <c r="K352" s="254"/>
      <c r="L352" s="269"/>
      <c r="M352" s="230"/>
      <c r="N352" s="231"/>
      <c r="O352" s="232"/>
      <c r="P352" s="205"/>
      <c r="Q352" s="203"/>
      <c r="R352" s="231"/>
      <c r="S352" s="233"/>
      <c r="T352" s="203"/>
      <c r="U352" s="231"/>
      <c r="V352" s="233"/>
      <c r="W352" s="203"/>
      <c r="X352" s="231"/>
      <c r="Y352" s="233"/>
      <c r="Z352" s="203"/>
      <c r="AA352" s="230"/>
      <c r="AB352" s="231"/>
      <c r="AC352" s="232"/>
      <c r="AD352" s="205"/>
      <c r="AE352" s="203"/>
      <c r="AF352" s="230"/>
      <c r="AG352" s="231"/>
      <c r="AH352" s="232"/>
      <c r="AI352" s="205"/>
      <c r="AJ352" s="203"/>
      <c r="AK352" s="230"/>
      <c r="AL352" s="231"/>
      <c r="AM352" s="232"/>
      <c r="AN352" s="205"/>
      <c r="AO352" s="203"/>
      <c r="AP352" s="230"/>
      <c r="AQ352" s="231"/>
      <c r="AR352" s="232"/>
      <c r="AS352" s="205"/>
      <c r="AT352" s="203"/>
      <c r="AU352" s="230"/>
      <c r="AV352" s="231"/>
      <c r="AW352" s="232"/>
      <c r="AX352" s="205"/>
      <c r="AY352" s="203"/>
      <c r="AZ352" s="230"/>
      <c r="BA352" s="231"/>
      <c r="BB352" s="232"/>
      <c r="BC352" s="205"/>
      <c r="BD352" s="199"/>
      <c r="BE352" s="230"/>
      <c r="BF352" s="230"/>
      <c r="BG352" s="231"/>
      <c r="BH352" s="232"/>
      <c r="BI352" s="205"/>
      <c r="BJ352" s="229"/>
      <c r="BK352" s="234"/>
      <c r="BL352" s="207">
        <f t="shared" si="426"/>
        <v>0</v>
      </c>
      <c r="BM352" s="208">
        <f t="shared" si="427"/>
        <v>0</v>
      </c>
      <c r="BN352" s="208">
        <f t="shared" si="428"/>
        <v>0</v>
      </c>
      <c r="BO352" s="208">
        <f t="shared" si="429"/>
        <v>0</v>
      </c>
      <c r="BP352" s="208">
        <f t="shared" si="430"/>
        <v>0</v>
      </c>
      <c r="BQ352" s="208">
        <f t="shared" si="431"/>
        <v>0</v>
      </c>
      <c r="BR352" s="209">
        <f t="shared" si="432"/>
        <v>0</v>
      </c>
      <c r="BS352" s="209">
        <f t="shared" si="433"/>
        <v>0</v>
      </c>
      <c r="BT352" s="208">
        <f t="shared" si="434"/>
        <v>0</v>
      </c>
      <c r="BU352" s="208">
        <f t="shared" si="435"/>
        <v>0</v>
      </c>
      <c r="BV352" s="208">
        <f t="shared" si="436"/>
        <v>0</v>
      </c>
      <c r="BW352" s="208">
        <f t="shared" si="437"/>
        <v>0</v>
      </c>
      <c r="BX352" s="208">
        <f t="shared" si="438"/>
        <v>0</v>
      </c>
      <c r="BY352" s="208">
        <f t="shared" si="439"/>
        <v>0</v>
      </c>
      <c r="BZ352" s="208">
        <f t="shared" si="440"/>
        <v>0</v>
      </c>
      <c r="CA352" s="208">
        <f t="shared" si="441"/>
        <v>0</v>
      </c>
      <c r="CB352" s="208">
        <f t="shared" si="442"/>
        <v>0</v>
      </c>
      <c r="CC352" s="208">
        <f t="shared" si="443"/>
        <v>0</v>
      </c>
      <c r="CD352" s="208">
        <f t="shared" si="444"/>
        <v>0</v>
      </c>
      <c r="CE352" s="209">
        <f t="shared" si="445"/>
        <v>0</v>
      </c>
      <c r="CF352" s="209">
        <f t="shared" si="446"/>
        <v>0</v>
      </c>
      <c r="CG352" s="209">
        <f t="shared" si="447"/>
        <v>0</v>
      </c>
      <c r="CH352" s="209">
        <f t="shared" si="448"/>
        <v>0</v>
      </c>
      <c r="CI352" s="209">
        <f t="shared" si="449"/>
        <v>0</v>
      </c>
      <c r="CJ352" s="209">
        <f t="shared" si="450"/>
        <v>0</v>
      </c>
      <c r="CK352" s="209">
        <f t="shared" si="451"/>
        <v>0</v>
      </c>
      <c r="CL352" s="209">
        <f t="shared" si="452"/>
        <v>0</v>
      </c>
      <c r="CM352" s="209">
        <f t="shared" si="453"/>
        <v>0</v>
      </c>
      <c r="CN352" s="209">
        <f t="shared" si="454"/>
        <v>0</v>
      </c>
      <c r="CO352" s="209">
        <f t="shared" si="455"/>
        <v>0</v>
      </c>
      <c r="CP352" s="209">
        <f t="shared" si="456"/>
        <v>0</v>
      </c>
      <c r="CQ352" s="209">
        <f t="shared" si="457"/>
        <v>0</v>
      </c>
      <c r="CR352" s="209" t="str">
        <f t="shared" si="458"/>
        <v/>
      </c>
      <c r="CS352" s="209" t="str">
        <f t="shared" si="459"/>
        <v xml:space="preserve"> </v>
      </c>
      <c r="CT352" s="209" t="str">
        <f t="shared" si="460"/>
        <v/>
      </c>
      <c r="CU352" s="209" t="str">
        <f t="shared" si="461"/>
        <v/>
      </c>
      <c r="CV352" s="209" t="str">
        <f t="shared" si="462"/>
        <v/>
      </c>
      <c r="CW352" s="209" t="str">
        <f t="shared" si="463"/>
        <v/>
      </c>
      <c r="CX352" s="209" t="str">
        <f t="shared" si="464"/>
        <v/>
      </c>
      <c r="CY352" s="209" t="str">
        <f t="shared" si="465"/>
        <v/>
      </c>
      <c r="CZ352" s="209" t="str">
        <f t="shared" si="466"/>
        <v/>
      </c>
      <c r="DA352" s="209" t="str">
        <f t="shared" si="467"/>
        <v/>
      </c>
      <c r="DB352" s="209" t="str">
        <f t="shared" si="468"/>
        <v/>
      </c>
      <c r="DC352" s="209" t="str">
        <f t="shared" si="469"/>
        <v/>
      </c>
      <c r="DD352" s="209" t="str">
        <f t="shared" si="470"/>
        <v/>
      </c>
      <c r="DE352" s="209" t="str">
        <f t="shared" si="471"/>
        <v/>
      </c>
      <c r="DF352" s="209" t="str">
        <f t="shared" si="472"/>
        <v/>
      </c>
      <c r="DG352" s="209" t="str">
        <f t="shared" si="473"/>
        <v/>
      </c>
      <c r="DH352" s="210" t="str">
        <f t="shared" si="474"/>
        <v/>
      </c>
      <c r="DI352" s="272" t="str">
        <f t="shared" si="475"/>
        <v/>
      </c>
      <c r="DJ352" s="272" t="str">
        <f t="shared" si="476"/>
        <v/>
      </c>
      <c r="DK352" s="200">
        <f t="shared" si="477"/>
        <v>0</v>
      </c>
      <c r="DL352" s="200">
        <f t="shared" si="478"/>
        <v>0</v>
      </c>
      <c r="DM352" s="200">
        <f t="shared" si="479"/>
        <v>0</v>
      </c>
      <c r="DN352" s="200"/>
      <c r="DO352" s="272" t="str">
        <f t="shared" si="480"/>
        <v/>
      </c>
      <c r="DP352" s="272" t="str">
        <f t="shared" si="481"/>
        <v/>
      </c>
      <c r="DQ352" s="308"/>
    </row>
    <row r="353" spans="1:121" ht="23.25" customHeight="1" x14ac:dyDescent="0.2">
      <c r="A353" s="248"/>
      <c r="B353" s="263"/>
      <c r="C353" s="214"/>
      <c r="D353" s="324" t="str">
        <f t="shared" si="424"/>
        <v/>
      </c>
      <c r="E353" s="150" t="str">
        <f t="shared" si="425"/>
        <v/>
      </c>
      <c r="F353" s="214"/>
      <c r="G353" s="214"/>
      <c r="H353" s="214"/>
      <c r="I353" s="220"/>
      <c r="J353" s="214"/>
      <c r="K353" s="255"/>
      <c r="L353" s="268"/>
      <c r="M353" s="214"/>
      <c r="N353" s="215"/>
      <c r="O353" s="218"/>
      <c r="P353" s="216"/>
      <c r="Q353" s="217"/>
      <c r="R353" s="215"/>
      <c r="S353" s="219"/>
      <c r="T353" s="217"/>
      <c r="U353" s="215"/>
      <c r="V353" s="219"/>
      <c r="W353" s="217"/>
      <c r="X353" s="215"/>
      <c r="Y353" s="219"/>
      <c r="Z353" s="217"/>
      <c r="AA353" s="214"/>
      <c r="AB353" s="215"/>
      <c r="AC353" s="218"/>
      <c r="AD353" s="216"/>
      <c r="AE353" s="217"/>
      <c r="AF353" s="214"/>
      <c r="AG353" s="215"/>
      <c r="AH353" s="218"/>
      <c r="AI353" s="216"/>
      <c r="AJ353" s="217"/>
      <c r="AK353" s="214"/>
      <c r="AL353" s="215"/>
      <c r="AM353" s="218"/>
      <c r="AN353" s="216"/>
      <c r="AO353" s="217"/>
      <c r="AP353" s="214"/>
      <c r="AQ353" s="215"/>
      <c r="AR353" s="218"/>
      <c r="AS353" s="216"/>
      <c r="AT353" s="217"/>
      <c r="AU353" s="214"/>
      <c r="AV353" s="215"/>
      <c r="AW353" s="218"/>
      <c r="AX353" s="216"/>
      <c r="AY353" s="217"/>
      <c r="AZ353" s="214"/>
      <c r="BA353" s="215"/>
      <c r="BB353" s="218"/>
      <c r="BC353" s="216"/>
      <c r="BD353" s="213"/>
      <c r="BE353" s="214"/>
      <c r="BF353" s="214"/>
      <c r="BG353" s="215"/>
      <c r="BH353" s="218"/>
      <c r="BI353" s="216"/>
      <c r="BJ353" s="213"/>
      <c r="BK353" s="221"/>
      <c r="BL353" s="222">
        <f t="shared" si="426"/>
        <v>0</v>
      </c>
      <c r="BM353" s="223">
        <f t="shared" si="427"/>
        <v>0</v>
      </c>
      <c r="BN353" s="223">
        <f t="shared" si="428"/>
        <v>0</v>
      </c>
      <c r="BO353" s="223">
        <f t="shared" si="429"/>
        <v>0</v>
      </c>
      <c r="BP353" s="223">
        <f t="shared" si="430"/>
        <v>0</v>
      </c>
      <c r="BQ353" s="223">
        <f t="shared" si="431"/>
        <v>0</v>
      </c>
      <c r="BR353" s="224">
        <f t="shared" si="432"/>
        <v>0</v>
      </c>
      <c r="BS353" s="224">
        <f t="shared" si="433"/>
        <v>0</v>
      </c>
      <c r="BT353" s="223">
        <f t="shared" si="434"/>
        <v>0</v>
      </c>
      <c r="BU353" s="223">
        <f t="shared" si="435"/>
        <v>0</v>
      </c>
      <c r="BV353" s="223">
        <f t="shared" si="436"/>
        <v>0</v>
      </c>
      <c r="BW353" s="223">
        <f t="shared" si="437"/>
        <v>0</v>
      </c>
      <c r="BX353" s="223">
        <f t="shared" si="438"/>
        <v>0</v>
      </c>
      <c r="BY353" s="223">
        <f t="shared" si="439"/>
        <v>0</v>
      </c>
      <c r="BZ353" s="223">
        <f t="shared" si="440"/>
        <v>0</v>
      </c>
      <c r="CA353" s="223">
        <f t="shared" si="441"/>
        <v>0</v>
      </c>
      <c r="CB353" s="208">
        <f t="shared" si="442"/>
        <v>0</v>
      </c>
      <c r="CC353" s="223">
        <f t="shared" si="443"/>
        <v>0</v>
      </c>
      <c r="CD353" s="223">
        <f t="shared" si="444"/>
        <v>0</v>
      </c>
      <c r="CE353" s="224">
        <f t="shared" si="445"/>
        <v>0</v>
      </c>
      <c r="CF353" s="224">
        <f t="shared" si="446"/>
        <v>0</v>
      </c>
      <c r="CG353" s="224">
        <f t="shared" si="447"/>
        <v>0</v>
      </c>
      <c r="CH353" s="224">
        <f t="shared" si="448"/>
        <v>0</v>
      </c>
      <c r="CI353" s="224">
        <f t="shared" si="449"/>
        <v>0</v>
      </c>
      <c r="CJ353" s="224">
        <f t="shared" si="450"/>
        <v>0</v>
      </c>
      <c r="CK353" s="224">
        <f t="shared" si="451"/>
        <v>0</v>
      </c>
      <c r="CL353" s="224">
        <f t="shared" si="452"/>
        <v>0</v>
      </c>
      <c r="CM353" s="224">
        <f t="shared" si="453"/>
        <v>0</v>
      </c>
      <c r="CN353" s="224">
        <f t="shared" si="454"/>
        <v>0</v>
      </c>
      <c r="CO353" s="224">
        <f t="shared" si="455"/>
        <v>0</v>
      </c>
      <c r="CP353" s="224">
        <f t="shared" si="456"/>
        <v>0</v>
      </c>
      <c r="CQ353" s="224">
        <f t="shared" si="457"/>
        <v>0</v>
      </c>
      <c r="CR353" s="224" t="str">
        <f t="shared" si="458"/>
        <v/>
      </c>
      <c r="CS353" s="224" t="str">
        <f t="shared" si="459"/>
        <v xml:space="preserve"> </v>
      </c>
      <c r="CT353" s="224" t="str">
        <f t="shared" si="460"/>
        <v/>
      </c>
      <c r="CU353" s="224" t="str">
        <f t="shared" si="461"/>
        <v/>
      </c>
      <c r="CV353" s="224" t="str">
        <f t="shared" si="462"/>
        <v/>
      </c>
      <c r="CW353" s="224" t="str">
        <f t="shared" si="463"/>
        <v/>
      </c>
      <c r="CX353" s="224" t="str">
        <f t="shared" si="464"/>
        <v/>
      </c>
      <c r="CY353" s="224" t="str">
        <f t="shared" si="465"/>
        <v/>
      </c>
      <c r="CZ353" s="224" t="str">
        <f t="shared" si="466"/>
        <v/>
      </c>
      <c r="DA353" s="224" t="str">
        <f t="shared" si="467"/>
        <v/>
      </c>
      <c r="DB353" s="224" t="str">
        <f t="shared" si="468"/>
        <v/>
      </c>
      <c r="DC353" s="224" t="str">
        <f t="shared" si="469"/>
        <v/>
      </c>
      <c r="DD353" s="224" t="str">
        <f t="shared" si="470"/>
        <v/>
      </c>
      <c r="DE353" s="224" t="str">
        <f t="shared" si="471"/>
        <v/>
      </c>
      <c r="DF353" s="224" t="str">
        <f t="shared" si="472"/>
        <v/>
      </c>
      <c r="DG353" s="224" t="str">
        <f t="shared" si="473"/>
        <v/>
      </c>
      <c r="DH353" s="225" t="str">
        <f t="shared" si="474"/>
        <v/>
      </c>
      <c r="DI353" s="224" t="str">
        <f t="shared" si="475"/>
        <v/>
      </c>
      <c r="DJ353" s="224" t="str">
        <f t="shared" si="476"/>
        <v/>
      </c>
      <c r="DK353" s="306">
        <f t="shared" si="477"/>
        <v>0</v>
      </c>
      <c r="DL353" s="306">
        <f t="shared" si="478"/>
        <v>0</v>
      </c>
      <c r="DM353" s="306">
        <f t="shared" si="479"/>
        <v>0</v>
      </c>
      <c r="DN353" s="220"/>
      <c r="DO353" s="224" t="str">
        <f t="shared" si="480"/>
        <v/>
      </c>
      <c r="DP353" s="224" t="str">
        <f t="shared" si="481"/>
        <v/>
      </c>
      <c r="DQ353" s="307"/>
    </row>
    <row r="354" spans="1:121" ht="23.25" customHeight="1" x14ac:dyDescent="0.2">
      <c r="A354" s="249"/>
      <c r="B354" s="264"/>
      <c r="C354" s="230"/>
      <c r="D354" s="325" t="str">
        <f t="shared" si="424"/>
        <v/>
      </c>
      <c r="E354" s="265" t="str">
        <f t="shared" si="425"/>
        <v/>
      </c>
      <c r="F354" s="230"/>
      <c r="G354" s="230"/>
      <c r="H354" s="230"/>
      <c r="I354" s="200"/>
      <c r="J354" s="230"/>
      <c r="K354" s="254"/>
      <c r="L354" s="269"/>
      <c r="M354" s="230"/>
      <c r="N354" s="231"/>
      <c r="O354" s="232"/>
      <c r="P354" s="205"/>
      <c r="Q354" s="203"/>
      <c r="R354" s="231"/>
      <c r="S354" s="233"/>
      <c r="T354" s="203"/>
      <c r="U354" s="231"/>
      <c r="V354" s="233"/>
      <c r="W354" s="203"/>
      <c r="X354" s="231"/>
      <c r="Y354" s="233"/>
      <c r="Z354" s="203"/>
      <c r="AA354" s="230"/>
      <c r="AB354" s="231"/>
      <c r="AC354" s="232"/>
      <c r="AD354" s="205"/>
      <c r="AE354" s="203"/>
      <c r="AF354" s="230"/>
      <c r="AG354" s="231"/>
      <c r="AH354" s="232"/>
      <c r="AI354" s="205"/>
      <c r="AJ354" s="203"/>
      <c r="AK354" s="230"/>
      <c r="AL354" s="231"/>
      <c r="AM354" s="232"/>
      <c r="AN354" s="205"/>
      <c r="AO354" s="203"/>
      <c r="AP354" s="230"/>
      <c r="AQ354" s="231"/>
      <c r="AR354" s="232"/>
      <c r="AS354" s="205"/>
      <c r="AT354" s="203"/>
      <c r="AU354" s="230"/>
      <c r="AV354" s="231"/>
      <c r="AW354" s="232"/>
      <c r="AX354" s="205"/>
      <c r="AY354" s="203"/>
      <c r="AZ354" s="230"/>
      <c r="BA354" s="231"/>
      <c r="BB354" s="232"/>
      <c r="BC354" s="205"/>
      <c r="BD354" s="199"/>
      <c r="BE354" s="230"/>
      <c r="BF354" s="230"/>
      <c r="BG354" s="231"/>
      <c r="BH354" s="232"/>
      <c r="BI354" s="205"/>
      <c r="BJ354" s="229"/>
      <c r="BK354" s="234"/>
      <c r="BL354" s="207">
        <f t="shared" si="426"/>
        <v>0</v>
      </c>
      <c r="BM354" s="208">
        <f t="shared" si="427"/>
        <v>0</v>
      </c>
      <c r="BN354" s="208">
        <f t="shared" si="428"/>
        <v>0</v>
      </c>
      <c r="BO354" s="208">
        <f t="shared" si="429"/>
        <v>0</v>
      </c>
      <c r="BP354" s="208">
        <f t="shared" si="430"/>
        <v>0</v>
      </c>
      <c r="BQ354" s="208">
        <f t="shared" si="431"/>
        <v>0</v>
      </c>
      <c r="BR354" s="209">
        <f t="shared" si="432"/>
        <v>0</v>
      </c>
      <c r="BS354" s="209">
        <f t="shared" si="433"/>
        <v>0</v>
      </c>
      <c r="BT354" s="208">
        <f t="shared" si="434"/>
        <v>0</v>
      </c>
      <c r="BU354" s="208">
        <f t="shared" si="435"/>
        <v>0</v>
      </c>
      <c r="BV354" s="208">
        <f t="shared" si="436"/>
        <v>0</v>
      </c>
      <c r="BW354" s="208">
        <f t="shared" si="437"/>
        <v>0</v>
      </c>
      <c r="BX354" s="208">
        <f t="shared" si="438"/>
        <v>0</v>
      </c>
      <c r="BY354" s="208">
        <f t="shared" si="439"/>
        <v>0</v>
      </c>
      <c r="BZ354" s="208">
        <f t="shared" si="440"/>
        <v>0</v>
      </c>
      <c r="CA354" s="208">
        <f t="shared" si="441"/>
        <v>0</v>
      </c>
      <c r="CB354" s="208">
        <f t="shared" si="442"/>
        <v>0</v>
      </c>
      <c r="CC354" s="208">
        <f t="shared" si="443"/>
        <v>0</v>
      </c>
      <c r="CD354" s="208">
        <f t="shared" si="444"/>
        <v>0</v>
      </c>
      <c r="CE354" s="209">
        <f t="shared" si="445"/>
        <v>0</v>
      </c>
      <c r="CF354" s="209">
        <f t="shared" si="446"/>
        <v>0</v>
      </c>
      <c r="CG354" s="209">
        <f t="shared" si="447"/>
        <v>0</v>
      </c>
      <c r="CH354" s="209">
        <f t="shared" si="448"/>
        <v>0</v>
      </c>
      <c r="CI354" s="209">
        <f t="shared" si="449"/>
        <v>0</v>
      </c>
      <c r="CJ354" s="209">
        <f t="shared" si="450"/>
        <v>0</v>
      </c>
      <c r="CK354" s="209">
        <f t="shared" si="451"/>
        <v>0</v>
      </c>
      <c r="CL354" s="209">
        <f t="shared" si="452"/>
        <v>0</v>
      </c>
      <c r="CM354" s="209">
        <f t="shared" si="453"/>
        <v>0</v>
      </c>
      <c r="CN354" s="209">
        <f t="shared" si="454"/>
        <v>0</v>
      </c>
      <c r="CO354" s="209">
        <f t="shared" si="455"/>
        <v>0</v>
      </c>
      <c r="CP354" s="209">
        <f t="shared" si="456"/>
        <v>0</v>
      </c>
      <c r="CQ354" s="209">
        <f t="shared" si="457"/>
        <v>0</v>
      </c>
      <c r="CR354" s="209" t="str">
        <f t="shared" si="458"/>
        <v/>
      </c>
      <c r="CS354" s="209" t="str">
        <f t="shared" si="459"/>
        <v xml:space="preserve"> </v>
      </c>
      <c r="CT354" s="209" t="str">
        <f t="shared" si="460"/>
        <v/>
      </c>
      <c r="CU354" s="209" t="str">
        <f t="shared" si="461"/>
        <v/>
      </c>
      <c r="CV354" s="209" t="str">
        <f t="shared" si="462"/>
        <v/>
      </c>
      <c r="CW354" s="209" t="str">
        <f t="shared" si="463"/>
        <v/>
      </c>
      <c r="CX354" s="209" t="str">
        <f t="shared" si="464"/>
        <v/>
      </c>
      <c r="CY354" s="209" t="str">
        <f t="shared" si="465"/>
        <v/>
      </c>
      <c r="CZ354" s="209" t="str">
        <f t="shared" si="466"/>
        <v/>
      </c>
      <c r="DA354" s="209" t="str">
        <f t="shared" si="467"/>
        <v/>
      </c>
      <c r="DB354" s="209" t="str">
        <f t="shared" si="468"/>
        <v/>
      </c>
      <c r="DC354" s="209" t="str">
        <f t="shared" si="469"/>
        <v/>
      </c>
      <c r="DD354" s="209" t="str">
        <f t="shared" si="470"/>
        <v/>
      </c>
      <c r="DE354" s="209" t="str">
        <f t="shared" si="471"/>
        <v/>
      </c>
      <c r="DF354" s="209" t="str">
        <f t="shared" si="472"/>
        <v/>
      </c>
      <c r="DG354" s="209" t="str">
        <f t="shared" si="473"/>
        <v/>
      </c>
      <c r="DH354" s="210" t="str">
        <f t="shared" si="474"/>
        <v/>
      </c>
      <c r="DI354" s="272" t="str">
        <f t="shared" si="475"/>
        <v/>
      </c>
      <c r="DJ354" s="272" t="str">
        <f t="shared" si="476"/>
        <v/>
      </c>
      <c r="DK354" s="200">
        <f t="shared" si="477"/>
        <v>0</v>
      </c>
      <c r="DL354" s="200">
        <f t="shared" si="478"/>
        <v>0</v>
      </c>
      <c r="DM354" s="200">
        <f t="shared" si="479"/>
        <v>0</v>
      </c>
      <c r="DN354" s="200"/>
      <c r="DO354" s="272" t="str">
        <f t="shared" si="480"/>
        <v/>
      </c>
      <c r="DP354" s="272" t="str">
        <f t="shared" si="481"/>
        <v/>
      </c>
      <c r="DQ354" s="308"/>
    </row>
    <row r="355" spans="1:121" ht="23.25" customHeight="1" x14ac:dyDescent="0.2">
      <c r="A355" s="248"/>
      <c r="B355" s="263"/>
      <c r="C355" s="214"/>
      <c r="D355" s="324" t="str">
        <f t="shared" si="424"/>
        <v/>
      </c>
      <c r="E355" s="150" t="str">
        <f t="shared" si="425"/>
        <v/>
      </c>
      <c r="F355" s="214"/>
      <c r="G355" s="214"/>
      <c r="H355" s="214"/>
      <c r="I355" s="220"/>
      <c r="J355" s="214"/>
      <c r="K355" s="255"/>
      <c r="L355" s="268"/>
      <c r="M355" s="214"/>
      <c r="N355" s="215"/>
      <c r="O355" s="218"/>
      <c r="P355" s="216"/>
      <c r="Q355" s="217"/>
      <c r="R355" s="215"/>
      <c r="S355" s="219"/>
      <c r="T355" s="217"/>
      <c r="U355" s="215"/>
      <c r="V355" s="219"/>
      <c r="W355" s="217"/>
      <c r="X355" s="215"/>
      <c r="Y355" s="219"/>
      <c r="Z355" s="217"/>
      <c r="AA355" s="214"/>
      <c r="AB355" s="215"/>
      <c r="AC355" s="218"/>
      <c r="AD355" s="216"/>
      <c r="AE355" s="217"/>
      <c r="AF355" s="214"/>
      <c r="AG355" s="215"/>
      <c r="AH355" s="218"/>
      <c r="AI355" s="216"/>
      <c r="AJ355" s="217"/>
      <c r="AK355" s="214"/>
      <c r="AL355" s="215"/>
      <c r="AM355" s="218"/>
      <c r="AN355" s="216"/>
      <c r="AO355" s="217"/>
      <c r="AP355" s="214"/>
      <c r="AQ355" s="215"/>
      <c r="AR355" s="218"/>
      <c r="AS355" s="216"/>
      <c r="AT355" s="217"/>
      <c r="AU355" s="214"/>
      <c r="AV355" s="215"/>
      <c r="AW355" s="218"/>
      <c r="AX355" s="216"/>
      <c r="AY355" s="217"/>
      <c r="AZ355" s="214"/>
      <c r="BA355" s="215"/>
      <c r="BB355" s="218"/>
      <c r="BC355" s="216"/>
      <c r="BD355" s="213"/>
      <c r="BE355" s="214"/>
      <c r="BF355" s="214"/>
      <c r="BG355" s="215"/>
      <c r="BH355" s="218"/>
      <c r="BI355" s="216"/>
      <c r="BJ355" s="213"/>
      <c r="BK355" s="221"/>
      <c r="BL355" s="222">
        <f t="shared" si="426"/>
        <v>0</v>
      </c>
      <c r="BM355" s="223">
        <f t="shared" si="427"/>
        <v>0</v>
      </c>
      <c r="BN355" s="223">
        <f t="shared" si="428"/>
        <v>0</v>
      </c>
      <c r="BO355" s="223">
        <f t="shared" si="429"/>
        <v>0</v>
      </c>
      <c r="BP355" s="223">
        <f t="shared" si="430"/>
        <v>0</v>
      </c>
      <c r="BQ355" s="223">
        <f t="shared" si="431"/>
        <v>0</v>
      </c>
      <c r="BR355" s="224">
        <f t="shared" si="432"/>
        <v>0</v>
      </c>
      <c r="BS355" s="224">
        <f t="shared" si="433"/>
        <v>0</v>
      </c>
      <c r="BT355" s="223">
        <f t="shared" si="434"/>
        <v>0</v>
      </c>
      <c r="BU355" s="223">
        <f t="shared" si="435"/>
        <v>0</v>
      </c>
      <c r="BV355" s="223">
        <f t="shared" si="436"/>
        <v>0</v>
      </c>
      <c r="BW355" s="223">
        <f t="shared" si="437"/>
        <v>0</v>
      </c>
      <c r="BX355" s="223">
        <f t="shared" si="438"/>
        <v>0</v>
      </c>
      <c r="BY355" s="223">
        <f t="shared" si="439"/>
        <v>0</v>
      </c>
      <c r="BZ355" s="223">
        <f t="shared" si="440"/>
        <v>0</v>
      </c>
      <c r="CA355" s="223">
        <f t="shared" si="441"/>
        <v>0</v>
      </c>
      <c r="CB355" s="208">
        <f t="shared" si="442"/>
        <v>0</v>
      </c>
      <c r="CC355" s="223">
        <f t="shared" si="443"/>
        <v>0</v>
      </c>
      <c r="CD355" s="223">
        <f t="shared" si="444"/>
        <v>0</v>
      </c>
      <c r="CE355" s="224">
        <f t="shared" si="445"/>
        <v>0</v>
      </c>
      <c r="CF355" s="224">
        <f t="shared" si="446"/>
        <v>0</v>
      </c>
      <c r="CG355" s="224">
        <f t="shared" si="447"/>
        <v>0</v>
      </c>
      <c r="CH355" s="224">
        <f t="shared" si="448"/>
        <v>0</v>
      </c>
      <c r="CI355" s="224">
        <f t="shared" si="449"/>
        <v>0</v>
      </c>
      <c r="CJ355" s="224">
        <f t="shared" si="450"/>
        <v>0</v>
      </c>
      <c r="CK355" s="224">
        <f t="shared" si="451"/>
        <v>0</v>
      </c>
      <c r="CL355" s="224">
        <f t="shared" si="452"/>
        <v>0</v>
      </c>
      <c r="CM355" s="224">
        <f t="shared" si="453"/>
        <v>0</v>
      </c>
      <c r="CN355" s="224">
        <f t="shared" si="454"/>
        <v>0</v>
      </c>
      <c r="CO355" s="224">
        <f t="shared" si="455"/>
        <v>0</v>
      </c>
      <c r="CP355" s="224">
        <f t="shared" si="456"/>
        <v>0</v>
      </c>
      <c r="CQ355" s="224">
        <f t="shared" si="457"/>
        <v>0</v>
      </c>
      <c r="CR355" s="224" t="str">
        <f t="shared" si="458"/>
        <v/>
      </c>
      <c r="CS355" s="224" t="str">
        <f t="shared" si="459"/>
        <v xml:space="preserve"> </v>
      </c>
      <c r="CT355" s="224" t="str">
        <f t="shared" si="460"/>
        <v/>
      </c>
      <c r="CU355" s="224" t="str">
        <f t="shared" si="461"/>
        <v/>
      </c>
      <c r="CV355" s="224" t="str">
        <f t="shared" si="462"/>
        <v/>
      </c>
      <c r="CW355" s="224" t="str">
        <f t="shared" si="463"/>
        <v/>
      </c>
      <c r="CX355" s="224" t="str">
        <f t="shared" si="464"/>
        <v/>
      </c>
      <c r="CY355" s="224" t="str">
        <f t="shared" si="465"/>
        <v/>
      </c>
      <c r="CZ355" s="224" t="str">
        <f t="shared" si="466"/>
        <v/>
      </c>
      <c r="DA355" s="224" t="str">
        <f t="shared" si="467"/>
        <v/>
      </c>
      <c r="DB355" s="224" t="str">
        <f t="shared" si="468"/>
        <v/>
      </c>
      <c r="DC355" s="224" t="str">
        <f t="shared" si="469"/>
        <v/>
      </c>
      <c r="DD355" s="224" t="str">
        <f t="shared" si="470"/>
        <v/>
      </c>
      <c r="DE355" s="224" t="str">
        <f t="shared" si="471"/>
        <v/>
      </c>
      <c r="DF355" s="224" t="str">
        <f t="shared" si="472"/>
        <v/>
      </c>
      <c r="DG355" s="224" t="str">
        <f t="shared" si="473"/>
        <v/>
      </c>
      <c r="DH355" s="225" t="str">
        <f t="shared" si="474"/>
        <v/>
      </c>
      <c r="DI355" s="224" t="str">
        <f t="shared" si="475"/>
        <v/>
      </c>
      <c r="DJ355" s="224" t="str">
        <f t="shared" si="476"/>
        <v/>
      </c>
      <c r="DK355" s="306">
        <f t="shared" si="477"/>
        <v>0</v>
      </c>
      <c r="DL355" s="306">
        <f t="shared" si="478"/>
        <v>0</v>
      </c>
      <c r="DM355" s="306">
        <f t="shared" si="479"/>
        <v>0</v>
      </c>
      <c r="DN355" s="220"/>
      <c r="DO355" s="224" t="str">
        <f t="shared" si="480"/>
        <v/>
      </c>
      <c r="DP355" s="224" t="str">
        <f t="shared" si="481"/>
        <v/>
      </c>
      <c r="DQ355" s="307"/>
    </row>
    <row r="356" spans="1:121" ht="23.25" customHeight="1" x14ac:dyDescent="0.2">
      <c r="A356" s="249"/>
      <c r="B356" s="264"/>
      <c r="C356" s="230"/>
      <c r="D356" s="325" t="str">
        <f t="shared" si="424"/>
        <v/>
      </c>
      <c r="E356" s="265" t="str">
        <f t="shared" si="425"/>
        <v/>
      </c>
      <c r="F356" s="230"/>
      <c r="G356" s="230"/>
      <c r="H356" s="230"/>
      <c r="I356" s="200"/>
      <c r="J356" s="230"/>
      <c r="K356" s="254"/>
      <c r="L356" s="269"/>
      <c r="M356" s="230"/>
      <c r="N356" s="231"/>
      <c r="O356" s="232"/>
      <c r="P356" s="205"/>
      <c r="Q356" s="203"/>
      <c r="R356" s="231"/>
      <c r="S356" s="233"/>
      <c r="T356" s="203"/>
      <c r="U356" s="231"/>
      <c r="V356" s="233"/>
      <c r="W356" s="203"/>
      <c r="X356" s="231"/>
      <c r="Y356" s="233"/>
      <c r="Z356" s="203"/>
      <c r="AA356" s="230"/>
      <c r="AB356" s="231"/>
      <c r="AC356" s="232"/>
      <c r="AD356" s="205"/>
      <c r="AE356" s="203"/>
      <c r="AF356" s="230"/>
      <c r="AG356" s="231"/>
      <c r="AH356" s="232"/>
      <c r="AI356" s="205"/>
      <c r="AJ356" s="203"/>
      <c r="AK356" s="230"/>
      <c r="AL356" s="231"/>
      <c r="AM356" s="232"/>
      <c r="AN356" s="205"/>
      <c r="AO356" s="203"/>
      <c r="AP356" s="230"/>
      <c r="AQ356" s="231"/>
      <c r="AR356" s="232"/>
      <c r="AS356" s="205"/>
      <c r="AT356" s="203"/>
      <c r="AU356" s="230"/>
      <c r="AV356" s="231"/>
      <c r="AW356" s="232"/>
      <c r="AX356" s="205"/>
      <c r="AY356" s="203"/>
      <c r="AZ356" s="230"/>
      <c r="BA356" s="231"/>
      <c r="BB356" s="232"/>
      <c r="BC356" s="205"/>
      <c r="BD356" s="199"/>
      <c r="BE356" s="230"/>
      <c r="BF356" s="230"/>
      <c r="BG356" s="231"/>
      <c r="BH356" s="232"/>
      <c r="BI356" s="205"/>
      <c r="BJ356" s="229"/>
      <c r="BK356" s="234"/>
      <c r="BL356" s="207">
        <f t="shared" si="426"/>
        <v>0</v>
      </c>
      <c r="BM356" s="208">
        <f t="shared" si="427"/>
        <v>0</v>
      </c>
      <c r="BN356" s="208">
        <f t="shared" si="428"/>
        <v>0</v>
      </c>
      <c r="BO356" s="208">
        <f t="shared" si="429"/>
        <v>0</v>
      </c>
      <c r="BP356" s="208">
        <f t="shared" si="430"/>
        <v>0</v>
      </c>
      <c r="BQ356" s="208">
        <f t="shared" si="431"/>
        <v>0</v>
      </c>
      <c r="BR356" s="209">
        <f t="shared" si="432"/>
        <v>0</v>
      </c>
      <c r="BS356" s="209">
        <f t="shared" si="433"/>
        <v>0</v>
      </c>
      <c r="BT356" s="208">
        <f t="shared" si="434"/>
        <v>0</v>
      </c>
      <c r="BU356" s="208">
        <f t="shared" si="435"/>
        <v>0</v>
      </c>
      <c r="BV356" s="208">
        <f t="shared" si="436"/>
        <v>0</v>
      </c>
      <c r="BW356" s="208">
        <f t="shared" si="437"/>
        <v>0</v>
      </c>
      <c r="BX356" s="208">
        <f t="shared" si="438"/>
        <v>0</v>
      </c>
      <c r="BY356" s="208">
        <f t="shared" si="439"/>
        <v>0</v>
      </c>
      <c r="BZ356" s="208">
        <f t="shared" si="440"/>
        <v>0</v>
      </c>
      <c r="CA356" s="208">
        <f t="shared" si="441"/>
        <v>0</v>
      </c>
      <c r="CB356" s="208">
        <f t="shared" si="442"/>
        <v>0</v>
      </c>
      <c r="CC356" s="208">
        <f t="shared" si="443"/>
        <v>0</v>
      </c>
      <c r="CD356" s="208">
        <f t="shared" si="444"/>
        <v>0</v>
      </c>
      <c r="CE356" s="209">
        <f t="shared" si="445"/>
        <v>0</v>
      </c>
      <c r="CF356" s="209">
        <f t="shared" si="446"/>
        <v>0</v>
      </c>
      <c r="CG356" s="209">
        <f t="shared" si="447"/>
        <v>0</v>
      </c>
      <c r="CH356" s="209">
        <f t="shared" si="448"/>
        <v>0</v>
      </c>
      <c r="CI356" s="209">
        <f t="shared" si="449"/>
        <v>0</v>
      </c>
      <c r="CJ356" s="209">
        <f t="shared" si="450"/>
        <v>0</v>
      </c>
      <c r="CK356" s="209">
        <f t="shared" si="451"/>
        <v>0</v>
      </c>
      <c r="CL356" s="209">
        <f t="shared" si="452"/>
        <v>0</v>
      </c>
      <c r="CM356" s="209">
        <f t="shared" si="453"/>
        <v>0</v>
      </c>
      <c r="CN356" s="209">
        <f t="shared" si="454"/>
        <v>0</v>
      </c>
      <c r="CO356" s="209">
        <f t="shared" si="455"/>
        <v>0</v>
      </c>
      <c r="CP356" s="209">
        <f t="shared" si="456"/>
        <v>0</v>
      </c>
      <c r="CQ356" s="209">
        <f t="shared" si="457"/>
        <v>0</v>
      </c>
      <c r="CR356" s="209" t="str">
        <f t="shared" si="458"/>
        <v/>
      </c>
      <c r="CS356" s="209" t="str">
        <f t="shared" si="459"/>
        <v xml:space="preserve"> </v>
      </c>
      <c r="CT356" s="209" t="str">
        <f t="shared" si="460"/>
        <v/>
      </c>
      <c r="CU356" s="209" t="str">
        <f t="shared" si="461"/>
        <v/>
      </c>
      <c r="CV356" s="209" t="str">
        <f t="shared" si="462"/>
        <v/>
      </c>
      <c r="CW356" s="209" t="str">
        <f t="shared" si="463"/>
        <v/>
      </c>
      <c r="CX356" s="209" t="str">
        <f t="shared" si="464"/>
        <v/>
      </c>
      <c r="CY356" s="209" t="str">
        <f t="shared" si="465"/>
        <v/>
      </c>
      <c r="CZ356" s="209" t="str">
        <f t="shared" si="466"/>
        <v/>
      </c>
      <c r="DA356" s="209" t="str">
        <f t="shared" si="467"/>
        <v/>
      </c>
      <c r="DB356" s="209" t="str">
        <f t="shared" si="468"/>
        <v/>
      </c>
      <c r="DC356" s="209" t="str">
        <f t="shared" si="469"/>
        <v/>
      </c>
      <c r="DD356" s="209" t="str">
        <f t="shared" si="470"/>
        <v/>
      </c>
      <c r="DE356" s="209" t="str">
        <f t="shared" si="471"/>
        <v/>
      </c>
      <c r="DF356" s="209" t="str">
        <f t="shared" si="472"/>
        <v/>
      </c>
      <c r="DG356" s="209" t="str">
        <f t="shared" si="473"/>
        <v/>
      </c>
      <c r="DH356" s="210" t="str">
        <f t="shared" si="474"/>
        <v/>
      </c>
      <c r="DI356" s="272" t="str">
        <f t="shared" si="475"/>
        <v/>
      </c>
      <c r="DJ356" s="272" t="str">
        <f t="shared" si="476"/>
        <v/>
      </c>
      <c r="DK356" s="200">
        <f t="shared" si="477"/>
        <v>0</v>
      </c>
      <c r="DL356" s="200">
        <f t="shared" si="478"/>
        <v>0</v>
      </c>
      <c r="DM356" s="200">
        <f t="shared" si="479"/>
        <v>0</v>
      </c>
      <c r="DN356" s="200"/>
      <c r="DO356" s="272" t="str">
        <f t="shared" si="480"/>
        <v/>
      </c>
      <c r="DP356" s="272" t="str">
        <f t="shared" si="481"/>
        <v/>
      </c>
      <c r="DQ356" s="308"/>
    </row>
    <row r="357" spans="1:121" ht="23.25" customHeight="1" x14ac:dyDescent="0.2">
      <c r="A357" s="248"/>
      <c r="B357" s="263"/>
      <c r="C357" s="214"/>
      <c r="D357" s="324" t="str">
        <f t="shared" si="424"/>
        <v/>
      </c>
      <c r="E357" s="150" t="str">
        <f t="shared" si="425"/>
        <v/>
      </c>
      <c r="F357" s="214"/>
      <c r="G357" s="214"/>
      <c r="H357" s="214"/>
      <c r="I357" s="220"/>
      <c r="J357" s="214"/>
      <c r="K357" s="255"/>
      <c r="L357" s="268"/>
      <c r="M357" s="214"/>
      <c r="N357" s="215"/>
      <c r="O357" s="218"/>
      <c r="P357" s="216"/>
      <c r="Q357" s="217"/>
      <c r="R357" s="215"/>
      <c r="S357" s="219"/>
      <c r="T357" s="217"/>
      <c r="U357" s="215"/>
      <c r="V357" s="219"/>
      <c r="W357" s="217"/>
      <c r="X357" s="215"/>
      <c r="Y357" s="219"/>
      <c r="Z357" s="217"/>
      <c r="AA357" s="214"/>
      <c r="AB357" s="215"/>
      <c r="AC357" s="218"/>
      <c r="AD357" s="216"/>
      <c r="AE357" s="217"/>
      <c r="AF357" s="214"/>
      <c r="AG357" s="215"/>
      <c r="AH357" s="218"/>
      <c r="AI357" s="216"/>
      <c r="AJ357" s="217"/>
      <c r="AK357" s="214"/>
      <c r="AL357" s="215"/>
      <c r="AM357" s="218"/>
      <c r="AN357" s="216"/>
      <c r="AO357" s="217"/>
      <c r="AP357" s="214"/>
      <c r="AQ357" s="215"/>
      <c r="AR357" s="218"/>
      <c r="AS357" s="216"/>
      <c r="AT357" s="217"/>
      <c r="AU357" s="214"/>
      <c r="AV357" s="215"/>
      <c r="AW357" s="218"/>
      <c r="AX357" s="216"/>
      <c r="AY357" s="217"/>
      <c r="AZ357" s="214"/>
      <c r="BA357" s="215"/>
      <c r="BB357" s="218"/>
      <c r="BC357" s="216"/>
      <c r="BD357" s="213"/>
      <c r="BE357" s="214"/>
      <c r="BF357" s="214"/>
      <c r="BG357" s="215"/>
      <c r="BH357" s="218"/>
      <c r="BI357" s="216"/>
      <c r="BJ357" s="213"/>
      <c r="BK357" s="221"/>
      <c r="BL357" s="222">
        <f t="shared" si="426"/>
        <v>0</v>
      </c>
      <c r="BM357" s="223">
        <f t="shared" si="427"/>
        <v>0</v>
      </c>
      <c r="BN357" s="223">
        <f t="shared" si="428"/>
        <v>0</v>
      </c>
      <c r="BO357" s="223">
        <f t="shared" si="429"/>
        <v>0</v>
      </c>
      <c r="BP357" s="223">
        <f t="shared" si="430"/>
        <v>0</v>
      </c>
      <c r="BQ357" s="223">
        <f t="shared" si="431"/>
        <v>0</v>
      </c>
      <c r="BR357" s="224">
        <f t="shared" si="432"/>
        <v>0</v>
      </c>
      <c r="BS357" s="224">
        <f t="shared" si="433"/>
        <v>0</v>
      </c>
      <c r="BT357" s="223">
        <f t="shared" si="434"/>
        <v>0</v>
      </c>
      <c r="BU357" s="223">
        <f t="shared" si="435"/>
        <v>0</v>
      </c>
      <c r="BV357" s="223">
        <f t="shared" si="436"/>
        <v>0</v>
      </c>
      <c r="BW357" s="223">
        <f t="shared" si="437"/>
        <v>0</v>
      </c>
      <c r="BX357" s="223">
        <f t="shared" si="438"/>
        <v>0</v>
      </c>
      <c r="BY357" s="223">
        <f t="shared" si="439"/>
        <v>0</v>
      </c>
      <c r="BZ357" s="223">
        <f t="shared" si="440"/>
        <v>0</v>
      </c>
      <c r="CA357" s="223">
        <f t="shared" si="441"/>
        <v>0</v>
      </c>
      <c r="CB357" s="208">
        <f t="shared" si="442"/>
        <v>0</v>
      </c>
      <c r="CC357" s="223">
        <f t="shared" si="443"/>
        <v>0</v>
      </c>
      <c r="CD357" s="223">
        <f t="shared" si="444"/>
        <v>0</v>
      </c>
      <c r="CE357" s="224">
        <f t="shared" si="445"/>
        <v>0</v>
      </c>
      <c r="CF357" s="224">
        <f t="shared" si="446"/>
        <v>0</v>
      </c>
      <c r="CG357" s="224">
        <f t="shared" si="447"/>
        <v>0</v>
      </c>
      <c r="CH357" s="224">
        <f t="shared" si="448"/>
        <v>0</v>
      </c>
      <c r="CI357" s="224">
        <f t="shared" si="449"/>
        <v>0</v>
      </c>
      <c r="CJ357" s="224">
        <f t="shared" si="450"/>
        <v>0</v>
      </c>
      <c r="CK357" s="224">
        <f t="shared" si="451"/>
        <v>0</v>
      </c>
      <c r="CL357" s="224">
        <f t="shared" si="452"/>
        <v>0</v>
      </c>
      <c r="CM357" s="224">
        <f t="shared" si="453"/>
        <v>0</v>
      </c>
      <c r="CN357" s="224">
        <f t="shared" si="454"/>
        <v>0</v>
      </c>
      <c r="CO357" s="224">
        <f t="shared" si="455"/>
        <v>0</v>
      </c>
      <c r="CP357" s="224">
        <f t="shared" si="456"/>
        <v>0</v>
      </c>
      <c r="CQ357" s="224">
        <f t="shared" si="457"/>
        <v>0</v>
      </c>
      <c r="CR357" s="224" t="str">
        <f t="shared" si="458"/>
        <v/>
      </c>
      <c r="CS357" s="224" t="str">
        <f t="shared" si="459"/>
        <v xml:space="preserve"> </v>
      </c>
      <c r="CT357" s="224" t="str">
        <f t="shared" si="460"/>
        <v/>
      </c>
      <c r="CU357" s="224" t="str">
        <f t="shared" si="461"/>
        <v/>
      </c>
      <c r="CV357" s="224" t="str">
        <f t="shared" si="462"/>
        <v/>
      </c>
      <c r="CW357" s="224" t="str">
        <f t="shared" si="463"/>
        <v/>
      </c>
      <c r="CX357" s="224" t="str">
        <f t="shared" si="464"/>
        <v/>
      </c>
      <c r="CY357" s="224" t="str">
        <f t="shared" si="465"/>
        <v/>
      </c>
      <c r="CZ357" s="224" t="str">
        <f t="shared" si="466"/>
        <v/>
      </c>
      <c r="DA357" s="224" t="str">
        <f t="shared" si="467"/>
        <v/>
      </c>
      <c r="DB357" s="224" t="str">
        <f t="shared" si="468"/>
        <v/>
      </c>
      <c r="DC357" s="224" t="str">
        <f t="shared" si="469"/>
        <v/>
      </c>
      <c r="DD357" s="224" t="str">
        <f t="shared" si="470"/>
        <v/>
      </c>
      <c r="DE357" s="224" t="str">
        <f t="shared" si="471"/>
        <v/>
      </c>
      <c r="DF357" s="224" t="str">
        <f t="shared" si="472"/>
        <v/>
      </c>
      <c r="DG357" s="224" t="str">
        <f t="shared" si="473"/>
        <v/>
      </c>
      <c r="DH357" s="225" t="str">
        <f t="shared" si="474"/>
        <v/>
      </c>
      <c r="DI357" s="224" t="str">
        <f t="shared" si="475"/>
        <v/>
      </c>
      <c r="DJ357" s="224" t="str">
        <f t="shared" si="476"/>
        <v/>
      </c>
      <c r="DK357" s="306">
        <f t="shared" si="477"/>
        <v>0</v>
      </c>
      <c r="DL357" s="306">
        <f t="shared" si="478"/>
        <v>0</v>
      </c>
      <c r="DM357" s="306">
        <f t="shared" si="479"/>
        <v>0</v>
      </c>
      <c r="DN357" s="220"/>
      <c r="DO357" s="224" t="str">
        <f t="shared" si="480"/>
        <v/>
      </c>
      <c r="DP357" s="224" t="str">
        <f t="shared" si="481"/>
        <v/>
      </c>
      <c r="DQ357" s="307"/>
    </row>
    <row r="358" spans="1:121" ht="23.25" customHeight="1" x14ac:dyDescent="0.2">
      <c r="A358" s="249"/>
      <c r="B358" s="264"/>
      <c r="C358" s="230"/>
      <c r="D358" s="325" t="str">
        <f t="shared" si="424"/>
        <v/>
      </c>
      <c r="E358" s="265" t="str">
        <f t="shared" si="425"/>
        <v/>
      </c>
      <c r="F358" s="230"/>
      <c r="G358" s="230"/>
      <c r="H358" s="230"/>
      <c r="I358" s="200"/>
      <c r="J358" s="230"/>
      <c r="K358" s="254"/>
      <c r="L358" s="269"/>
      <c r="M358" s="230"/>
      <c r="N358" s="231"/>
      <c r="O358" s="232"/>
      <c r="P358" s="205"/>
      <c r="Q358" s="203"/>
      <c r="R358" s="231"/>
      <c r="S358" s="233"/>
      <c r="T358" s="203"/>
      <c r="U358" s="231"/>
      <c r="V358" s="233"/>
      <c r="W358" s="203"/>
      <c r="X358" s="231"/>
      <c r="Y358" s="233"/>
      <c r="Z358" s="203"/>
      <c r="AA358" s="230"/>
      <c r="AB358" s="231"/>
      <c r="AC358" s="232"/>
      <c r="AD358" s="205"/>
      <c r="AE358" s="203"/>
      <c r="AF358" s="230"/>
      <c r="AG358" s="231"/>
      <c r="AH358" s="232"/>
      <c r="AI358" s="205"/>
      <c r="AJ358" s="203"/>
      <c r="AK358" s="230"/>
      <c r="AL358" s="231"/>
      <c r="AM358" s="232"/>
      <c r="AN358" s="205"/>
      <c r="AO358" s="203"/>
      <c r="AP358" s="230"/>
      <c r="AQ358" s="231"/>
      <c r="AR358" s="232"/>
      <c r="AS358" s="205"/>
      <c r="AT358" s="203"/>
      <c r="AU358" s="230"/>
      <c r="AV358" s="231"/>
      <c r="AW358" s="232"/>
      <c r="AX358" s="205"/>
      <c r="AY358" s="203"/>
      <c r="AZ358" s="230"/>
      <c r="BA358" s="231"/>
      <c r="BB358" s="232"/>
      <c r="BC358" s="205"/>
      <c r="BD358" s="199"/>
      <c r="BE358" s="230"/>
      <c r="BF358" s="230"/>
      <c r="BG358" s="231"/>
      <c r="BH358" s="232"/>
      <c r="BI358" s="205"/>
      <c r="BJ358" s="229"/>
      <c r="BK358" s="234"/>
      <c r="BL358" s="207">
        <f t="shared" si="426"/>
        <v>0</v>
      </c>
      <c r="BM358" s="208">
        <f t="shared" si="427"/>
        <v>0</v>
      </c>
      <c r="BN358" s="208">
        <f t="shared" si="428"/>
        <v>0</v>
      </c>
      <c r="BO358" s="208">
        <f t="shared" si="429"/>
        <v>0</v>
      </c>
      <c r="BP358" s="208">
        <f t="shared" si="430"/>
        <v>0</v>
      </c>
      <c r="BQ358" s="208">
        <f t="shared" si="431"/>
        <v>0</v>
      </c>
      <c r="BR358" s="209">
        <f t="shared" si="432"/>
        <v>0</v>
      </c>
      <c r="BS358" s="209">
        <f t="shared" si="433"/>
        <v>0</v>
      </c>
      <c r="BT358" s="208">
        <f t="shared" si="434"/>
        <v>0</v>
      </c>
      <c r="BU358" s="208">
        <f t="shared" si="435"/>
        <v>0</v>
      </c>
      <c r="BV358" s="208">
        <f t="shared" si="436"/>
        <v>0</v>
      </c>
      <c r="BW358" s="208">
        <f t="shared" si="437"/>
        <v>0</v>
      </c>
      <c r="BX358" s="208">
        <f t="shared" si="438"/>
        <v>0</v>
      </c>
      <c r="BY358" s="208">
        <f t="shared" si="439"/>
        <v>0</v>
      </c>
      <c r="BZ358" s="208">
        <f t="shared" si="440"/>
        <v>0</v>
      </c>
      <c r="CA358" s="208">
        <f t="shared" si="441"/>
        <v>0</v>
      </c>
      <c r="CB358" s="208">
        <f t="shared" si="442"/>
        <v>0</v>
      </c>
      <c r="CC358" s="208">
        <f t="shared" si="443"/>
        <v>0</v>
      </c>
      <c r="CD358" s="208">
        <f t="shared" si="444"/>
        <v>0</v>
      </c>
      <c r="CE358" s="209">
        <f t="shared" si="445"/>
        <v>0</v>
      </c>
      <c r="CF358" s="209">
        <f t="shared" si="446"/>
        <v>0</v>
      </c>
      <c r="CG358" s="209">
        <f t="shared" si="447"/>
        <v>0</v>
      </c>
      <c r="CH358" s="209">
        <f t="shared" si="448"/>
        <v>0</v>
      </c>
      <c r="CI358" s="209">
        <f t="shared" si="449"/>
        <v>0</v>
      </c>
      <c r="CJ358" s="209">
        <f t="shared" si="450"/>
        <v>0</v>
      </c>
      <c r="CK358" s="209">
        <f t="shared" si="451"/>
        <v>0</v>
      </c>
      <c r="CL358" s="209">
        <f t="shared" si="452"/>
        <v>0</v>
      </c>
      <c r="CM358" s="209">
        <f t="shared" si="453"/>
        <v>0</v>
      </c>
      <c r="CN358" s="209">
        <f t="shared" si="454"/>
        <v>0</v>
      </c>
      <c r="CO358" s="209">
        <f t="shared" si="455"/>
        <v>0</v>
      </c>
      <c r="CP358" s="209">
        <f t="shared" si="456"/>
        <v>0</v>
      </c>
      <c r="CQ358" s="209">
        <f t="shared" si="457"/>
        <v>0</v>
      </c>
      <c r="CR358" s="209" t="str">
        <f t="shared" si="458"/>
        <v/>
      </c>
      <c r="CS358" s="209" t="str">
        <f t="shared" si="459"/>
        <v xml:space="preserve"> </v>
      </c>
      <c r="CT358" s="209" t="str">
        <f t="shared" si="460"/>
        <v/>
      </c>
      <c r="CU358" s="209" t="str">
        <f t="shared" si="461"/>
        <v/>
      </c>
      <c r="CV358" s="209" t="str">
        <f t="shared" si="462"/>
        <v/>
      </c>
      <c r="CW358" s="209" t="str">
        <f t="shared" si="463"/>
        <v/>
      </c>
      <c r="CX358" s="209" t="str">
        <f t="shared" si="464"/>
        <v/>
      </c>
      <c r="CY358" s="209" t="str">
        <f t="shared" si="465"/>
        <v/>
      </c>
      <c r="CZ358" s="209" t="str">
        <f t="shared" si="466"/>
        <v/>
      </c>
      <c r="DA358" s="209" t="str">
        <f t="shared" si="467"/>
        <v/>
      </c>
      <c r="DB358" s="209" t="str">
        <f t="shared" si="468"/>
        <v/>
      </c>
      <c r="DC358" s="209" t="str">
        <f t="shared" si="469"/>
        <v/>
      </c>
      <c r="DD358" s="209" t="str">
        <f t="shared" si="470"/>
        <v/>
      </c>
      <c r="DE358" s="209" t="str">
        <f t="shared" si="471"/>
        <v/>
      </c>
      <c r="DF358" s="209" t="str">
        <f t="shared" si="472"/>
        <v/>
      </c>
      <c r="DG358" s="209" t="str">
        <f t="shared" si="473"/>
        <v/>
      </c>
      <c r="DH358" s="210" t="str">
        <f t="shared" si="474"/>
        <v/>
      </c>
      <c r="DI358" s="272" t="str">
        <f t="shared" si="475"/>
        <v/>
      </c>
      <c r="DJ358" s="272" t="str">
        <f t="shared" si="476"/>
        <v/>
      </c>
      <c r="DK358" s="200">
        <f t="shared" si="477"/>
        <v>0</v>
      </c>
      <c r="DL358" s="200">
        <f t="shared" si="478"/>
        <v>0</v>
      </c>
      <c r="DM358" s="200">
        <f t="shared" si="479"/>
        <v>0</v>
      </c>
      <c r="DN358" s="200"/>
      <c r="DO358" s="272" t="str">
        <f t="shared" si="480"/>
        <v/>
      </c>
      <c r="DP358" s="272" t="str">
        <f t="shared" si="481"/>
        <v/>
      </c>
      <c r="DQ358" s="308"/>
    </row>
    <row r="359" spans="1:121" ht="23.25" customHeight="1" x14ac:dyDescent="0.2">
      <c r="A359" s="248"/>
      <c r="B359" s="263"/>
      <c r="C359" s="214"/>
      <c r="D359" s="324" t="str">
        <f t="shared" si="424"/>
        <v/>
      </c>
      <c r="E359" s="150" t="str">
        <f t="shared" si="425"/>
        <v/>
      </c>
      <c r="F359" s="214"/>
      <c r="G359" s="214"/>
      <c r="H359" s="214"/>
      <c r="I359" s="220"/>
      <c r="J359" s="214"/>
      <c r="K359" s="255"/>
      <c r="L359" s="268"/>
      <c r="M359" s="214"/>
      <c r="N359" s="215"/>
      <c r="O359" s="218"/>
      <c r="P359" s="216"/>
      <c r="Q359" s="217"/>
      <c r="R359" s="215"/>
      <c r="S359" s="219"/>
      <c r="T359" s="217"/>
      <c r="U359" s="215"/>
      <c r="V359" s="219"/>
      <c r="W359" s="217"/>
      <c r="X359" s="215"/>
      <c r="Y359" s="219"/>
      <c r="Z359" s="217"/>
      <c r="AA359" s="214"/>
      <c r="AB359" s="215"/>
      <c r="AC359" s="218"/>
      <c r="AD359" s="216"/>
      <c r="AE359" s="217"/>
      <c r="AF359" s="214"/>
      <c r="AG359" s="215"/>
      <c r="AH359" s="218"/>
      <c r="AI359" s="216"/>
      <c r="AJ359" s="217"/>
      <c r="AK359" s="214"/>
      <c r="AL359" s="215"/>
      <c r="AM359" s="218"/>
      <c r="AN359" s="216"/>
      <c r="AO359" s="217"/>
      <c r="AP359" s="214"/>
      <c r="AQ359" s="215"/>
      <c r="AR359" s="218"/>
      <c r="AS359" s="216"/>
      <c r="AT359" s="217"/>
      <c r="AU359" s="214"/>
      <c r="AV359" s="215"/>
      <c r="AW359" s="218"/>
      <c r="AX359" s="216"/>
      <c r="AY359" s="217"/>
      <c r="AZ359" s="214"/>
      <c r="BA359" s="215"/>
      <c r="BB359" s="218"/>
      <c r="BC359" s="216"/>
      <c r="BD359" s="213"/>
      <c r="BE359" s="214"/>
      <c r="BF359" s="214"/>
      <c r="BG359" s="215"/>
      <c r="BH359" s="218"/>
      <c r="BI359" s="216"/>
      <c r="BJ359" s="213"/>
      <c r="BK359" s="221"/>
      <c r="BL359" s="222">
        <f t="shared" si="426"/>
        <v>0</v>
      </c>
      <c r="BM359" s="223">
        <f t="shared" si="427"/>
        <v>0</v>
      </c>
      <c r="BN359" s="223">
        <f t="shared" si="428"/>
        <v>0</v>
      </c>
      <c r="BO359" s="223">
        <f t="shared" si="429"/>
        <v>0</v>
      </c>
      <c r="BP359" s="223">
        <f t="shared" si="430"/>
        <v>0</v>
      </c>
      <c r="BQ359" s="223">
        <f t="shared" si="431"/>
        <v>0</v>
      </c>
      <c r="BR359" s="224">
        <f t="shared" si="432"/>
        <v>0</v>
      </c>
      <c r="BS359" s="224">
        <f t="shared" si="433"/>
        <v>0</v>
      </c>
      <c r="BT359" s="223">
        <f t="shared" si="434"/>
        <v>0</v>
      </c>
      <c r="BU359" s="223">
        <f t="shared" si="435"/>
        <v>0</v>
      </c>
      <c r="BV359" s="223">
        <f t="shared" si="436"/>
        <v>0</v>
      </c>
      <c r="BW359" s="223">
        <f t="shared" si="437"/>
        <v>0</v>
      </c>
      <c r="BX359" s="223">
        <f t="shared" si="438"/>
        <v>0</v>
      </c>
      <c r="BY359" s="223">
        <f t="shared" si="439"/>
        <v>0</v>
      </c>
      <c r="BZ359" s="223">
        <f t="shared" si="440"/>
        <v>0</v>
      </c>
      <c r="CA359" s="223">
        <f t="shared" si="441"/>
        <v>0</v>
      </c>
      <c r="CB359" s="208">
        <f t="shared" si="442"/>
        <v>0</v>
      </c>
      <c r="CC359" s="223">
        <f t="shared" si="443"/>
        <v>0</v>
      </c>
      <c r="CD359" s="223">
        <f t="shared" si="444"/>
        <v>0</v>
      </c>
      <c r="CE359" s="224">
        <f t="shared" si="445"/>
        <v>0</v>
      </c>
      <c r="CF359" s="224">
        <f t="shared" si="446"/>
        <v>0</v>
      </c>
      <c r="CG359" s="224">
        <f t="shared" si="447"/>
        <v>0</v>
      </c>
      <c r="CH359" s="224">
        <f t="shared" si="448"/>
        <v>0</v>
      </c>
      <c r="CI359" s="224">
        <f t="shared" si="449"/>
        <v>0</v>
      </c>
      <c r="CJ359" s="224">
        <f t="shared" si="450"/>
        <v>0</v>
      </c>
      <c r="CK359" s="224">
        <f t="shared" si="451"/>
        <v>0</v>
      </c>
      <c r="CL359" s="224">
        <f t="shared" si="452"/>
        <v>0</v>
      </c>
      <c r="CM359" s="224">
        <f t="shared" si="453"/>
        <v>0</v>
      </c>
      <c r="CN359" s="224">
        <f t="shared" si="454"/>
        <v>0</v>
      </c>
      <c r="CO359" s="224">
        <f t="shared" si="455"/>
        <v>0</v>
      </c>
      <c r="CP359" s="224">
        <f t="shared" si="456"/>
        <v>0</v>
      </c>
      <c r="CQ359" s="224">
        <f t="shared" si="457"/>
        <v>0</v>
      </c>
      <c r="CR359" s="224" t="str">
        <f t="shared" si="458"/>
        <v/>
      </c>
      <c r="CS359" s="224" t="str">
        <f t="shared" si="459"/>
        <v xml:space="preserve"> </v>
      </c>
      <c r="CT359" s="224" t="str">
        <f t="shared" si="460"/>
        <v/>
      </c>
      <c r="CU359" s="224" t="str">
        <f t="shared" si="461"/>
        <v/>
      </c>
      <c r="CV359" s="224" t="str">
        <f t="shared" si="462"/>
        <v/>
      </c>
      <c r="CW359" s="224" t="str">
        <f t="shared" si="463"/>
        <v/>
      </c>
      <c r="CX359" s="224" t="str">
        <f t="shared" si="464"/>
        <v/>
      </c>
      <c r="CY359" s="224" t="str">
        <f t="shared" si="465"/>
        <v/>
      </c>
      <c r="CZ359" s="224" t="str">
        <f t="shared" si="466"/>
        <v/>
      </c>
      <c r="DA359" s="224" t="str">
        <f t="shared" si="467"/>
        <v/>
      </c>
      <c r="DB359" s="224" t="str">
        <f t="shared" si="468"/>
        <v/>
      </c>
      <c r="DC359" s="224" t="str">
        <f t="shared" si="469"/>
        <v/>
      </c>
      <c r="DD359" s="224" t="str">
        <f t="shared" si="470"/>
        <v/>
      </c>
      <c r="DE359" s="224" t="str">
        <f t="shared" si="471"/>
        <v/>
      </c>
      <c r="DF359" s="224" t="str">
        <f t="shared" si="472"/>
        <v/>
      </c>
      <c r="DG359" s="224" t="str">
        <f t="shared" si="473"/>
        <v/>
      </c>
      <c r="DH359" s="225" t="str">
        <f t="shared" si="474"/>
        <v/>
      </c>
      <c r="DI359" s="224" t="str">
        <f t="shared" si="475"/>
        <v/>
      </c>
      <c r="DJ359" s="224" t="str">
        <f t="shared" si="476"/>
        <v/>
      </c>
      <c r="DK359" s="306">
        <f t="shared" si="477"/>
        <v>0</v>
      </c>
      <c r="DL359" s="306">
        <f t="shared" si="478"/>
        <v>0</v>
      </c>
      <c r="DM359" s="306">
        <f t="shared" si="479"/>
        <v>0</v>
      </c>
      <c r="DN359" s="220"/>
      <c r="DO359" s="224" t="str">
        <f t="shared" si="480"/>
        <v/>
      </c>
      <c r="DP359" s="224" t="str">
        <f t="shared" si="481"/>
        <v/>
      </c>
      <c r="DQ359" s="307"/>
    </row>
    <row r="360" spans="1:121" ht="23.25" customHeight="1" x14ac:dyDescent="0.2">
      <c r="A360" s="249"/>
      <c r="B360" s="264"/>
      <c r="C360" s="230"/>
      <c r="D360" s="325" t="str">
        <f t="shared" si="424"/>
        <v/>
      </c>
      <c r="E360" s="265" t="str">
        <f t="shared" si="425"/>
        <v/>
      </c>
      <c r="F360" s="230"/>
      <c r="G360" s="230"/>
      <c r="H360" s="230"/>
      <c r="I360" s="200"/>
      <c r="J360" s="230"/>
      <c r="K360" s="254"/>
      <c r="L360" s="269"/>
      <c r="M360" s="230"/>
      <c r="N360" s="231"/>
      <c r="O360" s="232"/>
      <c r="P360" s="205"/>
      <c r="Q360" s="203"/>
      <c r="R360" s="231"/>
      <c r="S360" s="233"/>
      <c r="T360" s="203"/>
      <c r="U360" s="231"/>
      <c r="V360" s="233"/>
      <c r="W360" s="203"/>
      <c r="X360" s="231"/>
      <c r="Y360" s="233"/>
      <c r="Z360" s="203"/>
      <c r="AA360" s="230"/>
      <c r="AB360" s="231"/>
      <c r="AC360" s="232"/>
      <c r="AD360" s="205"/>
      <c r="AE360" s="203"/>
      <c r="AF360" s="230"/>
      <c r="AG360" s="231"/>
      <c r="AH360" s="232"/>
      <c r="AI360" s="205"/>
      <c r="AJ360" s="203"/>
      <c r="AK360" s="230"/>
      <c r="AL360" s="231"/>
      <c r="AM360" s="232"/>
      <c r="AN360" s="205"/>
      <c r="AO360" s="203"/>
      <c r="AP360" s="230"/>
      <c r="AQ360" s="231"/>
      <c r="AR360" s="232"/>
      <c r="AS360" s="205"/>
      <c r="AT360" s="203"/>
      <c r="AU360" s="230"/>
      <c r="AV360" s="231"/>
      <c r="AW360" s="232"/>
      <c r="AX360" s="205"/>
      <c r="AY360" s="203"/>
      <c r="AZ360" s="230"/>
      <c r="BA360" s="231"/>
      <c r="BB360" s="232"/>
      <c r="BC360" s="205"/>
      <c r="BD360" s="199"/>
      <c r="BE360" s="230"/>
      <c r="BF360" s="230"/>
      <c r="BG360" s="231"/>
      <c r="BH360" s="232"/>
      <c r="BI360" s="205"/>
      <c r="BJ360" s="229"/>
      <c r="BK360" s="234"/>
      <c r="BL360" s="207">
        <f t="shared" si="426"/>
        <v>0</v>
      </c>
      <c r="BM360" s="208">
        <f t="shared" si="427"/>
        <v>0</v>
      </c>
      <c r="BN360" s="208">
        <f t="shared" si="428"/>
        <v>0</v>
      </c>
      <c r="BO360" s="208">
        <f t="shared" si="429"/>
        <v>0</v>
      </c>
      <c r="BP360" s="208">
        <f t="shared" si="430"/>
        <v>0</v>
      </c>
      <c r="BQ360" s="208">
        <f t="shared" si="431"/>
        <v>0</v>
      </c>
      <c r="BR360" s="209">
        <f t="shared" si="432"/>
        <v>0</v>
      </c>
      <c r="BS360" s="209">
        <f t="shared" si="433"/>
        <v>0</v>
      </c>
      <c r="BT360" s="208">
        <f t="shared" si="434"/>
        <v>0</v>
      </c>
      <c r="BU360" s="208">
        <f t="shared" si="435"/>
        <v>0</v>
      </c>
      <c r="BV360" s="208">
        <f t="shared" si="436"/>
        <v>0</v>
      </c>
      <c r="BW360" s="208">
        <f t="shared" si="437"/>
        <v>0</v>
      </c>
      <c r="BX360" s="208">
        <f t="shared" si="438"/>
        <v>0</v>
      </c>
      <c r="BY360" s="208">
        <f t="shared" si="439"/>
        <v>0</v>
      </c>
      <c r="BZ360" s="208">
        <f t="shared" si="440"/>
        <v>0</v>
      </c>
      <c r="CA360" s="208">
        <f t="shared" si="441"/>
        <v>0</v>
      </c>
      <c r="CB360" s="208">
        <f t="shared" si="442"/>
        <v>0</v>
      </c>
      <c r="CC360" s="208">
        <f t="shared" si="443"/>
        <v>0</v>
      </c>
      <c r="CD360" s="208">
        <f t="shared" si="444"/>
        <v>0</v>
      </c>
      <c r="CE360" s="209">
        <f t="shared" si="445"/>
        <v>0</v>
      </c>
      <c r="CF360" s="209">
        <f t="shared" si="446"/>
        <v>0</v>
      </c>
      <c r="CG360" s="209">
        <f t="shared" si="447"/>
        <v>0</v>
      </c>
      <c r="CH360" s="209">
        <f t="shared" si="448"/>
        <v>0</v>
      </c>
      <c r="CI360" s="209">
        <f t="shared" si="449"/>
        <v>0</v>
      </c>
      <c r="CJ360" s="209">
        <f t="shared" si="450"/>
        <v>0</v>
      </c>
      <c r="CK360" s="209">
        <f t="shared" si="451"/>
        <v>0</v>
      </c>
      <c r="CL360" s="209">
        <f t="shared" si="452"/>
        <v>0</v>
      </c>
      <c r="CM360" s="209">
        <f t="shared" si="453"/>
        <v>0</v>
      </c>
      <c r="CN360" s="209">
        <f t="shared" si="454"/>
        <v>0</v>
      </c>
      <c r="CO360" s="209">
        <f t="shared" si="455"/>
        <v>0</v>
      </c>
      <c r="CP360" s="209">
        <f t="shared" si="456"/>
        <v>0</v>
      </c>
      <c r="CQ360" s="209">
        <f t="shared" si="457"/>
        <v>0</v>
      </c>
      <c r="CR360" s="209" t="str">
        <f t="shared" si="458"/>
        <v/>
      </c>
      <c r="CS360" s="209" t="str">
        <f t="shared" si="459"/>
        <v xml:space="preserve"> </v>
      </c>
      <c r="CT360" s="209" t="str">
        <f t="shared" si="460"/>
        <v/>
      </c>
      <c r="CU360" s="209" t="str">
        <f t="shared" si="461"/>
        <v/>
      </c>
      <c r="CV360" s="209" t="str">
        <f t="shared" si="462"/>
        <v/>
      </c>
      <c r="CW360" s="209" t="str">
        <f t="shared" si="463"/>
        <v/>
      </c>
      <c r="CX360" s="209" t="str">
        <f t="shared" si="464"/>
        <v/>
      </c>
      <c r="CY360" s="209" t="str">
        <f t="shared" si="465"/>
        <v/>
      </c>
      <c r="CZ360" s="209" t="str">
        <f t="shared" si="466"/>
        <v/>
      </c>
      <c r="DA360" s="209" t="str">
        <f t="shared" si="467"/>
        <v/>
      </c>
      <c r="DB360" s="209" t="str">
        <f t="shared" si="468"/>
        <v/>
      </c>
      <c r="DC360" s="209" t="str">
        <f t="shared" si="469"/>
        <v/>
      </c>
      <c r="DD360" s="209" t="str">
        <f t="shared" si="470"/>
        <v/>
      </c>
      <c r="DE360" s="209" t="str">
        <f t="shared" si="471"/>
        <v/>
      </c>
      <c r="DF360" s="209" t="str">
        <f t="shared" si="472"/>
        <v/>
      </c>
      <c r="DG360" s="209" t="str">
        <f t="shared" si="473"/>
        <v/>
      </c>
      <c r="DH360" s="210" t="str">
        <f t="shared" si="474"/>
        <v/>
      </c>
      <c r="DI360" s="272" t="str">
        <f t="shared" si="475"/>
        <v/>
      </c>
      <c r="DJ360" s="272" t="str">
        <f t="shared" si="476"/>
        <v/>
      </c>
      <c r="DK360" s="200">
        <f t="shared" si="477"/>
        <v>0</v>
      </c>
      <c r="DL360" s="200">
        <f t="shared" si="478"/>
        <v>0</v>
      </c>
      <c r="DM360" s="200">
        <f t="shared" si="479"/>
        <v>0</v>
      </c>
      <c r="DN360" s="200"/>
      <c r="DO360" s="272" t="str">
        <f t="shared" si="480"/>
        <v/>
      </c>
      <c r="DP360" s="272" t="str">
        <f t="shared" si="481"/>
        <v/>
      </c>
      <c r="DQ360" s="308"/>
    </row>
    <row r="361" spans="1:121" ht="23.25" customHeight="1" x14ac:dyDescent="0.2">
      <c r="A361" s="248"/>
      <c r="B361" s="263"/>
      <c r="C361" s="214"/>
      <c r="D361" s="324" t="str">
        <f t="shared" si="424"/>
        <v/>
      </c>
      <c r="E361" s="150" t="str">
        <f t="shared" si="425"/>
        <v/>
      </c>
      <c r="F361" s="214"/>
      <c r="G361" s="214"/>
      <c r="H361" s="214"/>
      <c r="I361" s="220"/>
      <c r="J361" s="214"/>
      <c r="K361" s="255"/>
      <c r="L361" s="268"/>
      <c r="M361" s="214"/>
      <c r="N361" s="215"/>
      <c r="O361" s="218"/>
      <c r="P361" s="216"/>
      <c r="Q361" s="217"/>
      <c r="R361" s="215"/>
      <c r="S361" s="219"/>
      <c r="T361" s="217"/>
      <c r="U361" s="215"/>
      <c r="V361" s="219"/>
      <c r="W361" s="217"/>
      <c r="X361" s="215"/>
      <c r="Y361" s="219"/>
      <c r="Z361" s="217"/>
      <c r="AA361" s="214"/>
      <c r="AB361" s="215"/>
      <c r="AC361" s="218"/>
      <c r="AD361" s="216"/>
      <c r="AE361" s="217"/>
      <c r="AF361" s="214"/>
      <c r="AG361" s="215"/>
      <c r="AH361" s="218"/>
      <c r="AI361" s="216"/>
      <c r="AJ361" s="217"/>
      <c r="AK361" s="214"/>
      <c r="AL361" s="215"/>
      <c r="AM361" s="218"/>
      <c r="AN361" s="216"/>
      <c r="AO361" s="217"/>
      <c r="AP361" s="214"/>
      <c r="AQ361" s="215"/>
      <c r="AR361" s="218"/>
      <c r="AS361" s="216"/>
      <c r="AT361" s="217"/>
      <c r="AU361" s="214"/>
      <c r="AV361" s="215"/>
      <c r="AW361" s="218"/>
      <c r="AX361" s="216"/>
      <c r="AY361" s="217"/>
      <c r="AZ361" s="214"/>
      <c r="BA361" s="215"/>
      <c r="BB361" s="218"/>
      <c r="BC361" s="216"/>
      <c r="BD361" s="213"/>
      <c r="BE361" s="214"/>
      <c r="BF361" s="214"/>
      <c r="BG361" s="215"/>
      <c r="BH361" s="218"/>
      <c r="BI361" s="216"/>
      <c r="BJ361" s="213"/>
      <c r="BK361" s="221"/>
      <c r="BL361" s="222">
        <f t="shared" si="426"/>
        <v>0</v>
      </c>
      <c r="BM361" s="223">
        <f t="shared" si="427"/>
        <v>0</v>
      </c>
      <c r="BN361" s="223">
        <f t="shared" si="428"/>
        <v>0</v>
      </c>
      <c r="BO361" s="223">
        <f t="shared" si="429"/>
        <v>0</v>
      </c>
      <c r="BP361" s="223">
        <f t="shared" si="430"/>
        <v>0</v>
      </c>
      <c r="BQ361" s="223">
        <f t="shared" si="431"/>
        <v>0</v>
      </c>
      <c r="BR361" s="224">
        <f t="shared" si="432"/>
        <v>0</v>
      </c>
      <c r="BS361" s="224">
        <f t="shared" si="433"/>
        <v>0</v>
      </c>
      <c r="BT361" s="223">
        <f t="shared" si="434"/>
        <v>0</v>
      </c>
      <c r="BU361" s="223">
        <f t="shared" si="435"/>
        <v>0</v>
      </c>
      <c r="BV361" s="223">
        <f t="shared" si="436"/>
        <v>0</v>
      </c>
      <c r="BW361" s="223">
        <f t="shared" si="437"/>
        <v>0</v>
      </c>
      <c r="BX361" s="223">
        <f t="shared" si="438"/>
        <v>0</v>
      </c>
      <c r="BY361" s="223">
        <f t="shared" si="439"/>
        <v>0</v>
      </c>
      <c r="BZ361" s="223">
        <f t="shared" si="440"/>
        <v>0</v>
      </c>
      <c r="CA361" s="223">
        <f t="shared" si="441"/>
        <v>0</v>
      </c>
      <c r="CB361" s="208">
        <f t="shared" si="442"/>
        <v>0</v>
      </c>
      <c r="CC361" s="223">
        <f t="shared" si="443"/>
        <v>0</v>
      </c>
      <c r="CD361" s="223">
        <f t="shared" si="444"/>
        <v>0</v>
      </c>
      <c r="CE361" s="224">
        <f t="shared" si="445"/>
        <v>0</v>
      </c>
      <c r="CF361" s="224">
        <f t="shared" si="446"/>
        <v>0</v>
      </c>
      <c r="CG361" s="224">
        <f t="shared" si="447"/>
        <v>0</v>
      </c>
      <c r="CH361" s="224">
        <f t="shared" si="448"/>
        <v>0</v>
      </c>
      <c r="CI361" s="224">
        <f t="shared" si="449"/>
        <v>0</v>
      </c>
      <c r="CJ361" s="224">
        <f t="shared" si="450"/>
        <v>0</v>
      </c>
      <c r="CK361" s="224">
        <f t="shared" si="451"/>
        <v>0</v>
      </c>
      <c r="CL361" s="224">
        <f t="shared" si="452"/>
        <v>0</v>
      </c>
      <c r="CM361" s="224">
        <f t="shared" si="453"/>
        <v>0</v>
      </c>
      <c r="CN361" s="224">
        <f t="shared" si="454"/>
        <v>0</v>
      </c>
      <c r="CO361" s="224">
        <f t="shared" si="455"/>
        <v>0</v>
      </c>
      <c r="CP361" s="224">
        <f t="shared" si="456"/>
        <v>0</v>
      </c>
      <c r="CQ361" s="224">
        <f t="shared" si="457"/>
        <v>0</v>
      </c>
      <c r="CR361" s="224" t="str">
        <f t="shared" si="458"/>
        <v/>
      </c>
      <c r="CS361" s="224" t="str">
        <f t="shared" si="459"/>
        <v xml:space="preserve"> </v>
      </c>
      <c r="CT361" s="224" t="str">
        <f t="shared" si="460"/>
        <v/>
      </c>
      <c r="CU361" s="224" t="str">
        <f t="shared" si="461"/>
        <v/>
      </c>
      <c r="CV361" s="224" t="str">
        <f t="shared" si="462"/>
        <v/>
      </c>
      <c r="CW361" s="224" t="str">
        <f t="shared" si="463"/>
        <v/>
      </c>
      <c r="CX361" s="224" t="str">
        <f t="shared" si="464"/>
        <v/>
      </c>
      <c r="CY361" s="224" t="str">
        <f t="shared" si="465"/>
        <v/>
      </c>
      <c r="CZ361" s="224" t="str">
        <f t="shared" si="466"/>
        <v/>
      </c>
      <c r="DA361" s="224" t="str">
        <f t="shared" si="467"/>
        <v/>
      </c>
      <c r="DB361" s="224" t="str">
        <f t="shared" si="468"/>
        <v/>
      </c>
      <c r="DC361" s="224" t="str">
        <f t="shared" si="469"/>
        <v/>
      </c>
      <c r="DD361" s="224" t="str">
        <f t="shared" si="470"/>
        <v/>
      </c>
      <c r="DE361" s="224" t="str">
        <f t="shared" si="471"/>
        <v/>
      </c>
      <c r="DF361" s="224" t="str">
        <f t="shared" si="472"/>
        <v/>
      </c>
      <c r="DG361" s="224" t="str">
        <f t="shared" si="473"/>
        <v/>
      </c>
      <c r="DH361" s="225" t="str">
        <f t="shared" si="474"/>
        <v/>
      </c>
      <c r="DI361" s="224" t="str">
        <f t="shared" si="475"/>
        <v/>
      </c>
      <c r="DJ361" s="224" t="str">
        <f t="shared" si="476"/>
        <v/>
      </c>
      <c r="DK361" s="306">
        <f t="shared" si="477"/>
        <v>0</v>
      </c>
      <c r="DL361" s="306">
        <f t="shared" si="478"/>
        <v>0</v>
      </c>
      <c r="DM361" s="306">
        <f t="shared" si="479"/>
        <v>0</v>
      </c>
      <c r="DN361" s="220"/>
      <c r="DO361" s="224" t="str">
        <f t="shared" si="480"/>
        <v/>
      </c>
      <c r="DP361" s="224" t="str">
        <f t="shared" si="481"/>
        <v/>
      </c>
      <c r="DQ361" s="307"/>
    </row>
    <row r="362" spans="1:121" ht="23.25" customHeight="1" x14ac:dyDescent="0.2">
      <c r="A362" s="249"/>
      <c r="B362" s="264"/>
      <c r="C362" s="230"/>
      <c r="D362" s="325" t="str">
        <f t="shared" si="424"/>
        <v/>
      </c>
      <c r="E362" s="265" t="str">
        <f t="shared" si="425"/>
        <v/>
      </c>
      <c r="F362" s="230"/>
      <c r="G362" s="230"/>
      <c r="H362" s="230"/>
      <c r="I362" s="200"/>
      <c r="J362" s="230"/>
      <c r="K362" s="254"/>
      <c r="L362" s="269"/>
      <c r="M362" s="230"/>
      <c r="N362" s="231"/>
      <c r="O362" s="232"/>
      <c r="P362" s="205"/>
      <c r="Q362" s="203"/>
      <c r="R362" s="231"/>
      <c r="S362" s="233"/>
      <c r="T362" s="203"/>
      <c r="U362" s="231"/>
      <c r="V362" s="233"/>
      <c r="W362" s="203"/>
      <c r="X362" s="231"/>
      <c r="Y362" s="233"/>
      <c r="Z362" s="203"/>
      <c r="AA362" s="230"/>
      <c r="AB362" s="231"/>
      <c r="AC362" s="232"/>
      <c r="AD362" s="205"/>
      <c r="AE362" s="203"/>
      <c r="AF362" s="230"/>
      <c r="AG362" s="231"/>
      <c r="AH362" s="232"/>
      <c r="AI362" s="205"/>
      <c r="AJ362" s="203"/>
      <c r="AK362" s="230"/>
      <c r="AL362" s="231"/>
      <c r="AM362" s="232"/>
      <c r="AN362" s="205"/>
      <c r="AO362" s="203"/>
      <c r="AP362" s="230"/>
      <c r="AQ362" s="231"/>
      <c r="AR362" s="232"/>
      <c r="AS362" s="205"/>
      <c r="AT362" s="203"/>
      <c r="AU362" s="230"/>
      <c r="AV362" s="231"/>
      <c r="AW362" s="232"/>
      <c r="AX362" s="205"/>
      <c r="AY362" s="203"/>
      <c r="AZ362" s="230"/>
      <c r="BA362" s="231"/>
      <c r="BB362" s="232"/>
      <c r="BC362" s="205"/>
      <c r="BD362" s="199"/>
      <c r="BE362" s="230"/>
      <c r="BF362" s="230"/>
      <c r="BG362" s="231"/>
      <c r="BH362" s="232"/>
      <c r="BI362" s="205"/>
      <c r="BJ362" s="229"/>
      <c r="BK362" s="234"/>
      <c r="BL362" s="207">
        <f t="shared" si="426"/>
        <v>0</v>
      </c>
      <c r="BM362" s="208">
        <f t="shared" si="427"/>
        <v>0</v>
      </c>
      <c r="BN362" s="208">
        <f t="shared" si="428"/>
        <v>0</v>
      </c>
      <c r="BO362" s="208">
        <f t="shared" si="429"/>
        <v>0</v>
      </c>
      <c r="BP362" s="208">
        <f t="shared" si="430"/>
        <v>0</v>
      </c>
      <c r="BQ362" s="208">
        <f t="shared" si="431"/>
        <v>0</v>
      </c>
      <c r="BR362" s="209">
        <f t="shared" si="432"/>
        <v>0</v>
      </c>
      <c r="BS362" s="209">
        <f t="shared" si="433"/>
        <v>0</v>
      </c>
      <c r="BT362" s="208">
        <f t="shared" si="434"/>
        <v>0</v>
      </c>
      <c r="BU362" s="208">
        <f t="shared" si="435"/>
        <v>0</v>
      </c>
      <c r="BV362" s="208">
        <f t="shared" si="436"/>
        <v>0</v>
      </c>
      <c r="BW362" s="208">
        <f t="shared" si="437"/>
        <v>0</v>
      </c>
      <c r="BX362" s="208">
        <f t="shared" si="438"/>
        <v>0</v>
      </c>
      <c r="BY362" s="208">
        <f t="shared" si="439"/>
        <v>0</v>
      </c>
      <c r="BZ362" s="208">
        <f t="shared" si="440"/>
        <v>0</v>
      </c>
      <c r="CA362" s="208">
        <f t="shared" si="441"/>
        <v>0</v>
      </c>
      <c r="CB362" s="208">
        <f t="shared" si="442"/>
        <v>0</v>
      </c>
      <c r="CC362" s="208">
        <f t="shared" si="443"/>
        <v>0</v>
      </c>
      <c r="CD362" s="208">
        <f t="shared" si="444"/>
        <v>0</v>
      </c>
      <c r="CE362" s="209">
        <f t="shared" si="445"/>
        <v>0</v>
      </c>
      <c r="CF362" s="209">
        <f t="shared" si="446"/>
        <v>0</v>
      </c>
      <c r="CG362" s="209">
        <f t="shared" si="447"/>
        <v>0</v>
      </c>
      <c r="CH362" s="209">
        <f t="shared" si="448"/>
        <v>0</v>
      </c>
      <c r="CI362" s="209">
        <f t="shared" si="449"/>
        <v>0</v>
      </c>
      <c r="CJ362" s="209">
        <f t="shared" si="450"/>
        <v>0</v>
      </c>
      <c r="CK362" s="209">
        <f t="shared" si="451"/>
        <v>0</v>
      </c>
      <c r="CL362" s="209">
        <f t="shared" si="452"/>
        <v>0</v>
      </c>
      <c r="CM362" s="209">
        <f t="shared" si="453"/>
        <v>0</v>
      </c>
      <c r="CN362" s="209">
        <f t="shared" si="454"/>
        <v>0</v>
      </c>
      <c r="CO362" s="209">
        <f t="shared" si="455"/>
        <v>0</v>
      </c>
      <c r="CP362" s="209">
        <f t="shared" si="456"/>
        <v>0</v>
      </c>
      <c r="CQ362" s="209">
        <f t="shared" si="457"/>
        <v>0</v>
      </c>
      <c r="CR362" s="209" t="str">
        <f t="shared" si="458"/>
        <v/>
      </c>
      <c r="CS362" s="209" t="str">
        <f t="shared" si="459"/>
        <v xml:space="preserve"> </v>
      </c>
      <c r="CT362" s="209" t="str">
        <f t="shared" si="460"/>
        <v/>
      </c>
      <c r="CU362" s="209" t="str">
        <f t="shared" si="461"/>
        <v/>
      </c>
      <c r="CV362" s="209" t="str">
        <f t="shared" si="462"/>
        <v/>
      </c>
      <c r="CW362" s="209" t="str">
        <f t="shared" si="463"/>
        <v/>
      </c>
      <c r="CX362" s="209" t="str">
        <f t="shared" si="464"/>
        <v/>
      </c>
      <c r="CY362" s="209" t="str">
        <f t="shared" si="465"/>
        <v/>
      </c>
      <c r="CZ362" s="209" t="str">
        <f t="shared" si="466"/>
        <v/>
      </c>
      <c r="DA362" s="209" t="str">
        <f t="shared" si="467"/>
        <v/>
      </c>
      <c r="DB362" s="209" t="str">
        <f t="shared" si="468"/>
        <v/>
      </c>
      <c r="DC362" s="209" t="str">
        <f t="shared" si="469"/>
        <v/>
      </c>
      <c r="DD362" s="209" t="str">
        <f t="shared" si="470"/>
        <v/>
      </c>
      <c r="DE362" s="209" t="str">
        <f t="shared" si="471"/>
        <v/>
      </c>
      <c r="DF362" s="209" t="str">
        <f t="shared" si="472"/>
        <v/>
      </c>
      <c r="DG362" s="209" t="str">
        <f t="shared" si="473"/>
        <v/>
      </c>
      <c r="DH362" s="210" t="str">
        <f t="shared" si="474"/>
        <v/>
      </c>
      <c r="DI362" s="272" t="str">
        <f t="shared" si="475"/>
        <v/>
      </c>
      <c r="DJ362" s="272" t="str">
        <f t="shared" si="476"/>
        <v/>
      </c>
      <c r="DK362" s="200">
        <f t="shared" si="477"/>
        <v>0</v>
      </c>
      <c r="DL362" s="200">
        <f t="shared" si="478"/>
        <v>0</v>
      </c>
      <c r="DM362" s="200">
        <f t="shared" si="479"/>
        <v>0</v>
      </c>
      <c r="DN362" s="200"/>
      <c r="DO362" s="272" t="str">
        <f t="shared" si="480"/>
        <v/>
      </c>
      <c r="DP362" s="272" t="str">
        <f t="shared" si="481"/>
        <v/>
      </c>
      <c r="DQ362" s="308"/>
    </row>
    <row r="363" spans="1:121" ht="23.25" customHeight="1" x14ac:dyDescent="0.2">
      <c r="A363" s="248"/>
      <c r="B363" s="263"/>
      <c r="C363" s="214"/>
      <c r="D363" s="324" t="str">
        <f t="shared" si="424"/>
        <v/>
      </c>
      <c r="E363" s="150" t="str">
        <f t="shared" si="425"/>
        <v/>
      </c>
      <c r="F363" s="214"/>
      <c r="G363" s="214"/>
      <c r="H363" s="214"/>
      <c r="I363" s="220"/>
      <c r="J363" s="214"/>
      <c r="K363" s="255"/>
      <c r="L363" s="268"/>
      <c r="M363" s="214"/>
      <c r="N363" s="215"/>
      <c r="O363" s="218"/>
      <c r="P363" s="216"/>
      <c r="Q363" s="217"/>
      <c r="R363" s="215"/>
      <c r="S363" s="219"/>
      <c r="T363" s="217"/>
      <c r="U363" s="215"/>
      <c r="V363" s="219"/>
      <c r="W363" s="217"/>
      <c r="X363" s="215"/>
      <c r="Y363" s="219"/>
      <c r="Z363" s="217"/>
      <c r="AA363" s="214"/>
      <c r="AB363" s="215"/>
      <c r="AC363" s="218"/>
      <c r="AD363" s="216"/>
      <c r="AE363" s="217"/>
      <c r="AF363" s="214"/>
      <c r="AG363" s="215"/>
      <c r="AH363" s="218"/>
      <c r="AI363" s="216"/>
      <c r="AJ363" s="217"/>
      <c r="AK363" s="214"/>
      <c r="AL363" s="215"/>
      <c r="AM363" s="218"/>
      <c r="AN363" s="216"/>
      <c r="AO363" s="217"/>
      <c r="AP363" s="214"/>
      <c r="AQ363" s="215"/>
      <c r="AR363" s="218"/>
      <c r="AS363" s="216"/>
      <c r="AT363" s="217"/>
      <c r="AU363" s="214"/>
      <c r="AV363" s="215"/>
      <c r="AW363" s="218"/>
      <c r="AX363" s="216"/>
      <c r="AY363" s="217"/>
      <c r="AZ363" s="214"/>
      <c r="BA363" s="215"/>
      <c r="BB363" s="218"/>
      <c r="BC363" s="216"/>
      <c r="BD363" s="213"/>
      <c r="BE363" s="214"/>
      <c r="BF363" s="214"/>
      <c r="BG363" s="215"/>
      <c r="BH363" s="218"/>
      <c r="BI363" s="216"/>
      <c r="BJ363" s="213"/>
      <c r="BK363" s="221"/>
      <c r="BL363" s="222">
        <f t="shared" si="426"/>
        <v>0</v>
      </c>
      <c r="BM363" s="223">
        <f t="shared" si="427"/>
        <v>0</v>
      </c>
      <c r="BN363" s="223">
        <f t="shared" si="428"/>
        <v>0</v>
      </c>
      <c r="BO363" s="223">
        <f t="shared" si="429"/>
        <v>0</v>
      </c>
      <c r="BP363" s="223">
        <f t="shared" si="430"/>
        <v>0</v>
      </c>
      <c r="BQ363" s="223">
        <f t="shared" si="431"/>
        <v>0</v>
      </c>
      <c r="BR363" s="224">
        <f t="shared" si="432"/>
        <v>0</v>
      </c>
      <c r="BS363" s="224">
        <f t="shared" si="433"/>
        <v>0</v>
      </c>
      <c r="BT363" s="223">
        <f t="shared" si="434"/>
        <v>0</v>
      </c>
      <c r="BU363" s="223">
        <f t="shared" si="435"/>
        <v>0</v>
      </c>
      <c r="BV363" s="223">
        <f t="shared" si="436"/>
        <v>0</v>
      </c>
      <c r="BW363" s="223">
        <f t="shared" si="437"/>
        <v>0</v>
      </c>
      <c r="BX363" s="223">
        <f t="shared" si="438"/>
        <v>0</v>
      </c>
      <c r="BY363" s="223">
        <f t="shared" si="439"/>
        <v>0</v>
      </c>
      <c r="BZ363" s="223">
        <f t="shared" si="440"/>
        <v>0</v>
      </c>
      <c r="CA363" s="223">
        <f t="shared" si="441"/>
        <v>0</v>
      </c>
      <c r="CB363" s="208">
        <f t="shared" si="442"/>
        <v>0</v>
      </c>
      <c r="CC363" s="223">
        <f t="shared" si="443"/>
        <v>0</v>
      </c>
      <c r="CD363" s="223">
        <f t="shared" si="444"/>
        <v>0</v>
      </c>
      <c r="CE363" s="224">
        <f t="shared" si="445"/>
        <v>0</v>
      </c>
      <c r="CF363" s="224">
        <f t="shared" si="446"/>
        <v>0</v>
      </c>
      <c r="CG363" s="224">
        <f t="shared" si="447"/>
        <v>0</v>
      </c>
      <c r="CH363" s="224">
        <f t="shared" si="448"/>
        <v>0</v>
      </c>
      <c r="CI363" s="224">
        <f t="shared" si="449"/>
        <v>0</v>
      </c>
      <c r="CJ363" s="224">
        <f t="shared" si="450"/>
        <v>0</v>
      </c>
      <c r="CK363" s="224">
        <f t="shared" si="451"/>
        <v>0</v>
      </c>
      <c r="CL363" s="224">
        <f t="shared" si="452"/>
        <v>0</v>
      </c>
      <c r="CM363" s="224">
        <f t="shared" si="453"/>
        <v>0</v>
      </c>
      <c r="CN363" s="224">
        <f t="shared" si="454"/>
        <v>0</v>
      </c>
      <c r="CO363" s="224">
        <f t="shared" si="455"/>
        <v>0</v>
      </c>
      <c r="CP363" s="224">
        <f t="shared" si="456"/>
        <v>0</v>
      </c>
      <c r="CQ363" s="224">
        <f t="shared" si="457"/>
        <v>0</v>
      </c>
      <c r="CR363" s="224" t="str">
        <f t="shared" si="458"/>
        <v/>
      </c>
      <c r="CS363" s="224" t="str">
        <f t="shared" si="459"/>
        <v xml:space="preserve"> </v>
      </c>
      <c r="CT363" s="224" t="str">
        <f t="shared" si="460"/>
        <v/>
      </c>
      <c r="CU363" s="224" t="str">
        <f t="shared" si="461"/>
        <v/>
      </c>
      <c r="CV363" s="224" t="str">
        <f t="shared" si="462"/>
        <v/>
      </c>
      <c r="CW363" s="224" t="str">
        <f t="shared" si="463"/>
        <v/>
      </c>
      <c r="CX363" s="224" t="str">
        <f t="shared" si="464"/>
        <v/>
      </c>
      <c r="CY363" s="224" t="str">
        <f t="shared" si="465"/>
        <v/>
      </c>
      <c r="CZ363" s="224" t="str">
        <f t="shared" si="466"/>
        <v/>
      </c>
      <c r="DA363" s="224" t="str">
        <f t="shared" si="467"/>
        <v/>
      </c>
      <c r="DB363" s="224" t="str">
        <f t="shared" si="468"/>
        <v/>
      </c>
      <c r="DC363" s="224" t="str">
        <f t="shared" si="469"/>
        <v/>
      </c>
      <c r="DD363" s="224" t="str">
        <f t="shared" si="470"/>
        <v/>
      </c>
      <c r="DE363" s="224" t="str">
        <f t="shared" si="471"/>
        <v/>
      </c>
      <c r="DF363" s="224" t="str">
        <f t="shared" si="472"/>
        <v/>
      </c>
      <c r="DG363" s="224" t="str">
        <f t="shared" si="473"/>
        <v/>
      </c>
      <c r="DH363" s="225" t="str">
        <f t="shared" si="474"/>
        <v/>
      </c>
      <c r="DI363" s="224" t="str">
        <f t="shared" si="475"/>
        <v/>
      </c>
      <c r="DJ363" s="224" t="str">
        <f t="shared" si="476"/>
        <v/>
      </c>
      <c r="DK363" s="306">
        <f t="shared" si="477"/>
        <v>0</v>
      </c>
      <c r="DL363" s="306">
        <f t="shared" si="478"/>
        <v>0</v>
      </c>
      <c r="DM363" s="306">
        <f t="shared" si="479"/>
        <v>0</v>
      </c>
      <c r="DN363" s="220"/>
      <c r="DO363" s="224" t="str">
        <f t="shared" si="480"/>
        <v/>
      </c>
      <c r="DP363" s="224" t="str">
        <f t="shared" si="481"/>
        <v/>
      </c>
      <c r="DQ363" s="307"/>
    </row>
    <row r="364" spans="1:121" ht="23.25" customHeight="1" x14ac:dyDescent="0.2">
      <c r="A364" s="249"/>
      <c r="B364" s="264"/>
      <c r="C364" s="230"/>
      <c r="D364" s="325" t="str">
        <f t="shared" si="424"/>
        <v/>
      </c>
      <c r="E364" s="265" t="str">
        <f t="shared" si="425"/>
        <v/>
      </c>
      <c r="F364" s="230"/>
      <c r="G364" s="230"/>
      <c r="H364" s="230"/>
      <c r="I364" s="200"/>
      <c r="J364" s="230"/>
      <c r="K364" s="254"/>
      <c r="L364" s="269"/>
      <c r="M364" s="230"/>
      <c r="N364" s="231"/>
      <c r="O364" s="232"/>
      <c r="P364" s="205"/>
      <c r="Q364" s="203"/>
      <c r="R364" s="231"/>
      <c r="S364" s="233"/>
      <c r="T364" s="203"/>
      <c r="U364" s="231"/>
      <c r="V364" s="233"/>
      <c r="W364" s="203"/>
      <c r="X364" s="231"/>
      <c r="Y364" s="233"/>
      <c r="Z364" s="203"/>
      <c r="AA364" s="230"/>
      <c r="AB364" s="231"/>
      <c r="AC364" s="232"/>
      <c r="AD364" s="205"/>
      <c r="AE364" s="203"/>
      <c r="AF364" s="230"/>
      <c r="AG364" s="231"/>
      <c r="AH364" s="232"/>
      <c r="AI364" s="205"/>
      <c r="AJ364" s="203"/>
      <c r="AK364" s="230"/>
      <c r="AL364" s="231"/>
      <c r="AM364" s="232"/>
      <c r="AN364" s="205"/>
      <c r="AO364" s="203"/>
      <c r="AP364" s="230"/>
      <c r="AQ364" s="231"/>
      <c r="AR364" s="232"/>
      <c r="AS364" s="205"/>
      <c r="AT364" s="203"/>
      <c r="AU364" s="230"/>
      <c r="AV364" s="231"/>
      <c r="AW364" s="232"/>
      <c r="AX364" s="205"/>
      <c r="AY364" s="203"/>
      <c r="AZ364" s="230"/>
      <c r="BA364" s="231"/>
      <c r="BB364" s="232"/>
      <c r="BC364" s="205"/>
      <c r="BD364" s="199"/>
      <c r="BE364" s="230"/>
      <c r="BF364" s="230"/>
      <c r="BG364" s="231"/>
      <c r="BH364" s="232"/>
      <c r="BI364" s="205"/>
      <c r="BJ364" s="229"/>
      <c r="BK364" s="234"/>
      <c r="BL364" s="207">
        <f t="shared" si="426"/>
        <v>0</v>
      </c>
      <c r="BM364" s="208">
        <f t="shared" si="427"/>
        <v>0</v>
      </c>
      <c r="BN364" s="208">
        <f t="shared" si="428"/>
        <v>0</v>
      </c>
      <c r="BO364" s="208">
        <f t="shared" si="429"/>
        <v>0</v>
      </c>
      <c r="BP364" s="208">
        <f t="shared" si="430"/>
        <v>0</v>
      </c>
      <c r="BQ364" s="208">
        <f t="shared" si="431"/>
        <v>0</v>
      </c>
      <c r="BR364" s="209">
        <f t="shared" si="432"/>
        <v>0</v>
      </c>
      <c r="BS364" s="209">
        <f t="shared" si="433"/>
        <v>0</v>
      </c>
      <c r="BT364" s="208">
        <f t="shared" si="434"/>
        <v>0</v>
      </c>
      <c r="BU364" s="208">
        <f t="shared" si="435"/>
        <v>0</v>
      </c>
      <c r="BV364" s="208">
        <f t="shared" si="436"/>
        <v>0</v>
      </c>
      <c r="BW364" s="208">
        <f t="shared" si="437"/>
        <v>0</v>
      </c>
      <c r="BX364" s="208">
        <f t="shared" si="438"/>
        <v>0</v>
      </c>
      <c r="BY364" s="208">
        <f t="shared" si="439"/>
        <v>0</v>
      </c>
      <c r="BZ364" s="208">
        <f t="shared" si="440"/>
        <v>0</v>
      </c>
      <c r="CA364" s="208">
        <f t="shared" si="441"/>
        <v>0</v>
      </c>
      <c r="CB364" s="208">
        <f t="shared" si="442"/>
        <v>0</v>
      </c>
      <c r="CC364" s="208">
        <f t="shared" si="443"/>
        <v>0</v>
      </c>
      <c r="CD364" s="208">
        <f t="shared" si="444"/>
        <v>0</v>
      </c>
      <c r="CE364" s="209">
        <f t="shared" si="445"/>
        <v>0</v>
      </c>
      <c r="CF364" s="209">
        <f t="shared" si="446"/>
        <v>0</v>
      </c>
      <c r="CG364" s="209">
        <f t="shared" si="447"/>
        <v>0</v>
      </c>
      <c r="CH364" s="209">
        <f t="shared" si="448"/>
        <v>0</v>
      </c>
      <c r="CI364" s="209">
        <f t="shared" si="449"/>
        <v>0</v>
      </c>
      <c r="CJ364" s="209">
        <f t="shared" si="450"/>
        <v>0</v>
      </c>
      <c r="CK364" s="209">
        <f t="shared" si="451"/>
        <v>0</v>
      </c>
      <c r="CL364" s="209">
        <f t="shared" si="452"/>
        <v>0</v>
      </c>
      <c r="CM364" s="209">
        <f t="shared" si="453"/>
        <v>0</v>
      </c>
      <c r="CN364" s="209">
        <f t="shared" si="454"/>
        <v>0</v>
      </c>
      <c r="CO364" s="209">
        <f t="shared" si="455"/>
        <v>0</v>
      </c>
      <c r="CP364" s="209">
        <f t="shared" si="456"/>
        <v>0</v>
      </c>
      <c r="CQ364" s="209">
        <f t="shared" si="457"/>
        <v>0</v>
      </c>
      <c r="CR364" s="209" t="str">
        <f t="shared" si="458"/>
        <v/>
      </c>
      <c r="CS364" s="209" t="str">
        <f t="shared" si="459"/>
        <v xml:space="preserve"> </v>
      </c>
      <c r="CT364" s="209" t="str">
        <f t="shared" si="460"/>
        <v/>
      </c>
      <c r="CU364" s="209" t="str">
        <f t="shared" si="461"/>
        <v/>
      </c>
      <c r="CV364" s="209" t="str">
        <f t="shared" si="462"/>
        <v/>
      </c>
      <c r="CW364" s="209" t="str">
        <f t="shared" si="463"/>
        <v/>
      </c>
      <c r="CX364" s="209" t="str">
        <f t="shared" si="464"/>
        <v/>
      </c>
      <c r="CY364" s="209" t="str">
        <f t="shared" si="465"/>
        <v/>
      </c>
      <c r="CZ364" s="209" t="str">
        <f t="shared" si="466"/>
        <v/>
      </c>
      <c r="DA364" s="209" t="str">
        <f t="shared" si="467"/>
        <v/>
      </c>
      <c r="DB364" s="209" t="str">
        <f t="shared" si="468"/>
        <v/>
      </c>
      <c r="DC364" s="209" t="str">
        <f t="shared" si="469"/>
        <v/>
      </c>
      <c r="DD364" s="209" t="str">
        <f t="shared" si="470"/>
        <v/>
      </c>
      <c r="DE364" s="209" t="str">
        <f t="shared" si="471"/>
        <v/>
      </c>
      <c r="DF364" s="209" t="str">
        <f t="shared" si="472"/>
        <v/>
      </c>
      <c r="DG364" s="209" t="str">
        <f t="shared" si="473"/>
        <v/>
      </c>
      <c r="DH364" s="210" t="str">
        <f t="shared" si="474"/>
        <v/>
      </c>
      <c r="DI364" s="272" t="str">
        <f t="shared" si="475"/>
        <v/>
      </c>
      <c r="DJ364" s="272" t="str">
        <f t="shared" si="476"/>
        <v/>
      </c>
      <c r="DK364" s="200">
        <f t="shared" si="477"/>
        <v>0</v>
      </c>
      <c r="DL364" s="200">
        <f t="shared" si="478"/>
        <v>0</v>
      </c>
      <c r="DM364" s="200">
        <f t="shared" si="479"/>
        <v>0</v>
      </c>
      <c r="DN364" s="200"/>
      <c r="DO364" s="272" t="str">
        <f t="shared" si="480"/>
        <v/>
      </c>
      <c r="DP364" s="272" t="str">
        <f t="shared" si="481"/>
        <v/>
      </c>
      <c r="DQ364" s="308"/>
    </row>
    <row r="365" spans="1:121" ht="23.25" customHeight="1" x14ac:dyDescent="0.2">
      <c r="A365" s="248"/>
      <c r="B365" s="263"/>
      <c r="C365" s="214"/>
      <c r="D365" s="324" t="str">
        <f t="shared" si="424"/>
        <v/>
      </c>
      <c r="E365" s="150" t="str">
        <f t="shared" si="425"/>
        <v/>
      </c>
      <c r="F365" s="214"/>
      <c r="G365" s="214"/>
      <c r="H365" s="214"/>
      <c r="I365" s="220"/>
      <c r="J365" s="214"/>
      <c r="K365" s="255"/>
      <c r="L365" s="268"/>
      <c r="M365" s="214"/>
      <c r="N365" s="215"/>
      <c r="O365" s="218"/>
      <c r="P365" s="216"/>
      <c r="Q365" s="217"/>
      <c r="R365" s="215"/>
      <c r="S365" s="219"/>
      <c r="T365" s="217"/>
      <c r="U365" s="215"/>
      <c r="V365" s="219"/>
      <c r="W365" s="217"/>
      <c r="X365" s="215"/>
      <c r="Y365" s="219"/>
      <c r="Z365" s="217"/>
      <c r="AA365" s="214"/>
      <c r="AB365" s="215"/>
      <c r="AC365" s="218"/>
      <c r="AD365" s="216"/>
      <c r="AE365" s="217"/>
      <c r="AF365" s="214"/>
      <c r="AG365" s="215"/>
      <c r="AH365" s="218"/>
      <c r="AI365" s="216"/>
      <c r="AJ365" s="217"/>
      <c r="AK365" s="214"/>
      <c r="AL365" s="215"/>
      <c r="AM365" s="218"/>
      <c r="AN365" s="216"/>
      <c r="AO365" s="217"/>
      <c r="AP365" s="214"/>
      <c r="AQ365" s="215"/>
      <c r="AR365" s="218"/>
      <c r="AS365" s="216"/>
      <c r="AT365" s="217"/>
      <c r="AU365" s="214"/>
      <c r="AV365" s="215"/>
      <c r="AW365" s="218"/>
      <c r="AX365" s="216"/>
      <c r="AY365" s="217"/>
      <c r="AZ365" s="214"/>
      <c r="BA365" s="215"/>
      <c r="BB365" s="218"/>
      <c r="BC365" s="216"/>
      <c r="BD365" s="213"/>
      <c r="BE365" s="214"/>
      <c r="BF365" s="214"/>
      <c r="BG365" s="215"/>
      <c r="BH365" s="218"/>
      <c r="BI365" s="216"/>
      <c r="BJ365" s="213"/>
      <c r="BK365" s="221"/>
      <c r="BL365" s="222">
        <f t="shared" si="426"/>
        <v>0</v>
      </c>
      <c r="BM365" s="223">
        <f t="shared" si="427"/>
        <v>0</v>
      </c>
      <c r="BN365" s="223">
        <f t="shared" si="428"/>
        <v>0</v>
      </c>
      <c r="BO365" s="223">
        <f t="shared" si="429"/>
        <v>0</v>
      </c>
      <c r="BP365" s="223">
        <f t="shared" si="430"/>
        <v>0</v>
      </c>
      <c r="BQ365" s="223">
        <f t="shared" si="431"/>
        <v>0</v>
      </c>
      <c r="BR365" s="224">
        <f t="shared" si="432"/>
        <v>0</v>
      </c>
      <c r="BS365" s="224">
        <f t="shared" si="433"/>
        <v>0</v>
      </c>
      <c r="BT365" s="223">
        <f t="shared" si="434"/>
        <v>0</v>
      </c>
      <c r="BU365" s="223">
        <f t="shared" si="435"/>
        <v>0</v>
      </c>
      <c r="BV365" s="223">
        <f t="shared" si="436"/>
        <v>0</v>
      </c>
      <c r="BW365" s="223">
        <f t="shared" si="437"/>
        <v>0</v>
      </c>
      <c r="BX365" s="223">
        <f t="shared" si="438"/>
        <v>0</v>
      </c>
      <c r="BY365" s="223">
        <f t="shared" si="439"/>
        <v>0</v>
      </c>
      <c r="BZ365" s="223">
        <f t="shared" si="440"/>
        <v>0</v>
      </c>
      <c r="CA365" s="223">
        <f t="shared" si="441"/>
        <v>0</v>
      </c>
      <c r="CB365" s="208">
        <f t="shared" si="442"/>
        <v>0</v>
      </c>
      <c r="CC365" s="223">
        <f t="shared" si="443"/>
        <v>0</v>
      </c>
      <c r="CD365" s="223">
        <f t="shared" si="444"/>
        <v>0</v>
      </c>
      <c r="CE365" s="224">
        <f t="shared" si="445"/>
        <v>0</v>
      </c>
      <c r="CF365" s="224">
        <f t="shared" si="446"/>
        <v>0</v>
      </c>
      <c r="CG365" s="224">
        <f t="shared" si="447"/>
        <v>0</v>
      </c>
      <c r="CH365" s="224">
        <f t="shared" si="448"/>
        <v>0</v>
      </c>
      <c r="CI365" s="224">
        <f t="shared" si="449"/>
        <v>0</v>
      </c>
      <c r="CJ365" s="224">
        <f t="shared" si="450"/>
        <v>0</v>
      </c>
      <c r="CK365" s="224">
        <f t="shared" si="451"/>
        <v>0</v>
      </c>
      <c r="CL365" s="224">
        <f t="shared" si="452"/>
        <v>0</v>
      </c>
      <c r="CM365" s="224">
        <f t="shared" si="453"/>
        <v>0</v>
      </c>
      <c r="CN365" s="224">
        <f t="shared" si="454"/>
        <v>0</v>
      </c>
      <c r="CO365" s="224">
        <f t="shared" si="455"/>
        <v>0</v>
      </c>
      <c r="CP365" s="224">
        <f t="shared" si="456"/>
        <v>0</v>
      </c>
      <c r="CQ365" s="224">
        <f t="shared" si="457"/>
        <v>0</v>
      </c>
      <c r="CR365" s="224" t="str">
        <f t="shared" si="458"/>
        <v/>
      </c>
      <c r="CS365" s="224" t="str">
        <f t="shared" si="459"/>
        <v xml:space="preserve"> </v>
      </c>
      <c r="CT365" s="224" t="str">
        <f t="shared" si="460"/>
        <v/>
      </c>
      <c r="CU365" s="224" t="str">
        <f t="shared" si="461"/>
        <v/>
      </c>
      <c r="CV365" s="224" t="str">
        <f t="shared" si="462"/>
        <v/>
      </c>
      <c r="CW365" s="224" t="str">
        <f t="shared" si="463"/>
        <v/>
      </c>
      <c r="CX365" s="224" t="str">
        <f t="shared" si="464"/>
        <v/>
      </c>
      <c r="CY365" s="224" t="str">
        <f t="shared" si="465"/>
        <v/>
      </c>
      <c r="CZ365" s="224" t="str">
        <f t="shared" si="466"/>
        <v/>
      </c>
      <c r="DA365" s="224" t="str">
        <f t="shared" si="467"/>
        <v/>
      </c>
      <c r="DB365" s="224" t="str">
        <f t="shared" si="468"/>
        <v/>
      </c>
      <c r="DC365" s="224" t="str">
        <f t="shared" si="469"/>
        <v/>
      </c>
      <c r="DD365" s="224" t="str">
        <f t="shared" si="470"/>
        <v/>
      </c>
      <c r="DE365" s="224" t="str">
        <f t="shared" si="471"/>
        <v/>
      </c>
      <c r="DF365" s="224" t="str">
        <f t="shared" si="472"/>
        <v/>
      </c>
      <c r="DG365" s="224" t="str">
        <f t="shared" si="473"/>
        <v/>
      </c>
      <c r="DH365" s="225" t="str">
        <f t="shared" si="474"/>
        <v/>
      </c>
      <c r="DI365" s="224" t="str">
        <f t="shared" si="475"/>
        <v/>
      </c>
      <c r="DJ365" s="224" t="str">
        <f t="shared" si="476"/>
        <v/>
      </c>
      <c r="DK365" s="306">
        <f t="shared" si="477"/>
        <v>0</v>
      </c>
      <c r="DL365" s="306">
        <f t="shared" si="478"/>
        <v>0</v>
      </c>
      <c r="DM365" s="306">
        <f t="shared" si="479"/>
        <v>0</v>
      </c>
      <c r="DN365" s="220"/>
      <c r="DO365" s="224" t="str">
        <f t="shared" si="480"/>
        <v/>
      </c>
      <c r="DP365" s="224" t="str">
        <f t="shared" si="481"/>
        <v/>
      </c>
      <c r="DQ365" s="307"/>
    </row>
    <row r="366" spans="1:121" ht="23.25" customHeight="1" x14ac:dyDescent="0.2">
      <c r="A366" s="249"/>
      <c r="B366" s="264"/>
      <c r="C366" s="230"/>
      <c r="D366" s="325" t="str">
        <f t="shared" si="424"/>
        <v/>
      </c>
      <c r="E366" s="265" t="str">
        <f t="shared" si="425"/>
        <v/>
      </c>
      <c r="F366" s="230"/>
      <c r="G366" s="230"/>
      <c r="H366" s="230"/>
      <c r="I366" s="200"/>
      <c r="J366" s="230"/>
      <c r="K366" s="254"/>
      <c r="L366" s="269"/>
      <c r="M366" s="230"/>
      <c r="N366" s="231"/>
      <c r="O366" s="232"/>
      <c r="P366" s="205"/>
      <c r="Q366" s="203"/>
      <c r="R366" s="231"/>
      <c r="S366" s="233"/>
      <c r="T366" s="203"/>
      <c r="U366" s="231"/>
      <c r="V366" s="233"/>
      <c r="W366" s="203"/>
      <c r="X366" s="231"/>
      <c r="Y366" s="233"/>
      <c r="Z366" s="203"/>
      <c r="AA366" s="230"/>
      <c r="AB366" s="231"/>
      <c r="AC366" s="232"/>
      <c r="AD366" s="205"/>
      <c r="AE366" s="203"/>
      <c r="AF366" s="230"/>
      <c r="AG366" s="231"/>
      <c r="AH366" s="232"/>
      <c r="AI366" s="205"/>
      <c r="AJ366" s="203"/>
      <c r="AK366" s="230"/>
      <c r="AL366" s="231"/>
      <c r="AM366" s="232"/>
      <c r="AN366" s="205"/>
      <c r="AO366" s="203"/>
      <c r="AP366" s="230"/>
      <c r="AQ366" s="231"/>
      <c r="AR366" s="232"/>
      <c r="AS366" s="205"/>
      <c r="AT366" s="203"/>
      <c r="AU366" s="230"/>
      <c r="AV366" s="231"/>
      <c r="AW366" s="232"/>
      <c r="AX366" s="205"/>
      <c r="AY366" s="203"/>
      <c r="AZ366" s="230"/>
      <c r="BA366" s="231"/>
      <c r="BB366" s="232"/>
      <c r="BC366" s="205"/>
      <c r="BD366" s="199"/>
      <c r="BE366" s="230"/>
      <c r="BF366" s="230"/>
      <c r="BG366" s="231"/>
      <c r="BH366" s="232"/>
      <c r="BI366" s="205"/>
      <c r="BJ366" s="229"/>
      <c r="BK366" s="234"/>
      <c r="BL366" s="207">
        <f t="shared" si="426"/>
        <v>0</v>
      </c>
      <c r="BM366" s="208">
        <f t="shared" si="427"/>
        <v>0</v>
      </c>
      <c r="BN366" s="208">
        <f t="shared" si="428"/>
        <v>0</v>
      </c>
      <c r="BO366" s="208">
        <f t="shared" si="429"/>
        <v>0</v>
      </c>
      <c r="BP366" s="208">
        <f t="shared" si="430"/>
        <v>0</v>
      </c>
      <c r="BQ366" s="208">
        <f t="shared" si="431"/>
        <v>0</v>
      </c>
      <c r="BR366" s="209">
        <f t="shared" si="432"/>
        <v>0</v>
      </c>
      <c r="BS366" s="209">
        <f t="shared" si="433"/>
        <v>0</v>
      </c>
      <c r="BT366" s="208">
        <f t="shared" si="434"/>
        <v>0</v>
      </c>
      <c r="BU366" s="208">
        <f t="shared" si="435"/>
        <v>0</v>
      </c>
      <c r="BV366" s="208">
        <f t="shared" si="436"/>
        <v>0</v>
      </c>
      <c r="BW366" s="208">
        <f t="shared" si="437"/>
        <v>0</v>
      </c>
      <c r="BX366" s="208">
        <f t="shared" si="438"/>
        <v>0</v>
      </c>
      <c r="BY366" s="208">
        <f t="shared" si="439"/>
        <v>0</v>
      </c>
      <c r="BZ366" s="208">
        <f t="shared" si="440"/>
        <v>0</v>
      </c>
      <c r="CA366" s="208">
        <f t="shared" si="441"/>
        <v>0</v>
      </c>
      <c r="CB366" s="208">
        <f t="shared" si="442"/>
        <v>0</v>
      </c>
      <c r="CC366" s="208">
        <f t="shared" si="443"/>
        <v>0</v>
      </c>
      <c r="CD366" s="208">
        <f t="shared" si="444"/>
        <v>0</v>
      </c>
      <c r="CE366" s="209">
        <f t="shared" si="445"/>
        <v>0</v>
      </c>
      <c r="CF366" s="209">
        <f t="shared" si="446"/>
        <v>0</v>
      </c>
      <c r="CG366" s="209">
        <f t="shared" si="447"/>
        <v>0</v>
      </c>
      <c r="CH366" s="209">
        <f t="shared" si="448"/>
        <v>0</v>
      </c>
      <c r="CI366" s="209">
        <f t="shared" si="449"/>
        <v>0</v>
      </c>
      <c r="CJ366" s="209">
        <f t="shared" si="450"/>
        <v>0</v>
      </c>
      <c r="CK366" s="209">
        <f t="shared" si="451"/>
        <v>0</v>
      </c>
      <c r="CL366" s="209">
        <f t="shared" si="452"/>
        <v>0</v>
      </c>
      <c r="CM366" s="209">
        <f t="shared" si="453"/>
        <v>0</v>
      </c>
      <c r="CN366" s="209">
        <f t="shared" si="454"/>
        <v>0</v>
      </c>
      <c r="CO366" s="209">
        <f t="shared" si="455"/>
        <v>0</v>
      </c>
      <c r="CP366" s="209">
        <f t="shared" si="456"/>
        <v>0</v>
      </c>
      <c r="CQ366" s="209">
        <f t="shared" si="457"/>
        <v>0</v>
      </c>
      <c r="CR366" s="209" t="str">
        <f t="shared" si="458"/>
        <v/>
      </c>
      <c r="CS366" s="209" t="str">
        <f t="shared" si="459"/>
        <v xml:space="preserve"> </v>
      </c>
      <c r="CT366" s="209" t="str">
        <f t="shared" si="460"/>
        <v/>
      </c>
      <c r="CU366" s="209" t="str">
        <f t="shared" si="461"/>
        <v/>
      </c>
      <c r="CV366" s="209" t="str">
        <f t="shared" si="462"/>
        <v/>
      </c>
      <c r="CW366" s="209" t="str">
        <f t="shared" si="463"/>
        <v/>
      </c>
      <c r="CX366" s="209" t="str">
        <f t="shared" si="464"/>
        <v/>
      </c>
      <c r="CY366" s="209" t="str">
        <f t="shared" si="465"/>
        <v/>
      </c>
      <c r="CZ366" s="209" t="str">
        <f t="shared" si="466"/>
        <v/>
      </c>
      <c r="DA366" s="209" t="str">
        <f t="shared" si="467"/>
        <v/>
      </c>
      <c r="DB366" s="209" t="str">
        <f t="shared" si="468"/>
        <v/>
      </c>
      <c r="DC366" s="209" t="str">
        <f t="shared" si="469"/>
        <v/>
      </c>
      <c r="DD366" s="209" t="str">
        <f t="shared" si="470"/>
        <v/>
      </c>
      <c r="DE366" s="209" t="str">
        <f t="shared" si="471"/>
        <v/>
      </c>
      <c r="DF366" s="209" t="str">
        <f t="shared" si="472"/>
        <v/>
      </c>
      <c r="DG366" s="209" t="str">
        <f t="shared" si="473"/>
        <v/>
      </c>
      <c r="DH366" s="210" t="str">
        <f t="shared" si="474"/>
        <v/>
      </c>
      <c r="DI366" s="272" t="str">
        <f t="shared" si="475"/>
        <v/>
      </c>
      <c r="DJ366" s="272" t="str">
        <f t="shared" si="476"/>
        <v/>
      </c>
      <c r="DK366" s="200">
        <f t="shared" si="477"/>
        <v>0</v>
      </c>
      <c r="DL366" s="200">
        <f t="shared" si="478"/>
        <v>0</v>
      </c>
      <c r="DM366" s="200">
        <f t="shared" si="479"/>
        <v>0</v>
      </c>
      <c r="DN366" s="200"/>
      <c r="DO366" s="272" t="str">
        <f t="shared" si="480"/>
        <v/>
      </c>
      <c r="DP366" s="272" t="str">
        <f t="shared" si="481"/>
        <v/>
      </c>
      <c r="DQ366" s="308"/>
    </row>
    <row r="367" spans="1:121" ht="23.25" customHeight="1" x14ac:dyDescent="0.2">
      <c r="A367" s="248"/>
      <c r="B367" s="263"/>
      <c r="C367" s="214"/>
      <c r="D367" s="324" t="str">
        <f t="shared" si="424"/>
        <v/>
      </c>
      <c r="E367" s="150" t="str">
        <f t="shared" si="425"/>
        <v/>
      </c>
      <c r="F367" s="214"/>
      <c r="G367" s="214"/>
      <c r="H367" s="214"/>
      <c r="I367" s="220"/>
      <c r="J367" s="214"/>
      <c r="K367" s="255"/>
      <c r="L367" s="268"/>
      <c r="M367" s="214"/>
      <c r="N367" s="215"/>
      <c r="O367" s="218"/>
      <c r="P367" s="216"/>
      <c r="Q367" s="217"/>
      <c r="R367" s="215"/>
      <c r="S367" s="219"/>
      <c r="T367" s="217"/>
      <c r="U367" s="215"/>
      <c r="V367" s="219"/>
      <c r="W367" s="217"/>
      <c r="X367" s="215"/>
      <c r="Y367" s="219"/>
      <c r="Z367" s="217"/>
      <c r="AA367" s="214"/>
      <c r="AB367" s="215"/>
      <c r="AC367" s="218"/>
      <c r="AD367" s="216"/>
      <c r="AE367" s="217"/>
      <c r="AF367" s="214"/>
      <c r="AG367" s="215"/>
      <c r="AH367" s="218"/>
      <c r="AI367" s="216"/>
      <c r="AJ367" s="217"/>
      <c r="AK367" s="214"/>
      <c r="AL367" s="215"/>
      <c r="AM367" s="218"/>
      <c r="AN367" s="216"/>
      <c r="AO367" s="217"/>
      <c r="AP367" s="214"/>
      <c r="AQ367" s="215"/>
      <c r="AR367" s="218"/>
      <c r="AS367" s="216"/>
      <c r="AT367" s="217"/>
      <c r="AU367" s="214"/>
      <c r="AV367" s="215"/>
      <c r="AW367" s="218"/>
      <c r="AX367" s="216"/>
      <c r="AY367" s="217"/>
      <c r="AZ367" s="214"/>
      <c r="BA367" s="215"/>
      <c r="BB367" s="218"/>
      <c r="BC367" s="216"/>
      <c r="BD367" s="213"/>
      <c r="BE367" s="214"/>
      <c r="BF367" s="214"/>
      <c r="BG367" s="215"/>
      <c r="BH367" s="218"/>
      <c r="BI367" s="216"/>
      <c r="BJ367" s="213"/>
      <c r="BK367" s="221"/>
      <c r="BL367" s="222">
        <f t="shared" si="426"/>
        <v>0</v>
      </c>
      <c r="BM367" s="223">
        <f t="shared" si="427"/>
        <v>0</v>
      </c>
      <c r="BN367" s="223">
        <f t="shared" si="428"/>
        <v>0</v>
      </c>
      <c r="BO367" s="223">
        <f t="shared" si="429"/>
        <v>0</v>
      </c>
      <c r="BP367" s="223">
        <f t="shared" si="430"/>
        <v>0</v>
      </c>
      <c r="BQ367" s="223">
        <f t="shared" si="431"/>
        <v>0</v>
      </c>
      <c r="BR367" s="224">
        <f t="shared" si="432"/>
        <v>0</v>
      </c>
      <c r="BS367" s="224">
        <f t="shared" si="433"/>
        <v>0</v>
      </c>
      <c r="BT367" s="223">
        <f t="shared" si="434"/>
        <v>0</v>
      </c>
      <c r="BU367" s="223">
        <f t="shared" si="435"/>
        <v>0</v>
      </c>
      <c r="BV367" s="223">
        <f t="shared" si="436"/>
        <v>0</v>
      </c>
      <c r="BW367" s="223">
        <f t="shared" si="437"/>
        <v>0</v>
      </c>
      <c r="BX367" s="223">
        <f t="shared" si="438"/>
        <v>0</v>
      </c>
      <c r="BY367" s="223">
        <f t="shared" si="439"/>
        <v>0</v>
      </c>
      <c r="BZ367" s="223">
        <f t="shared" si="440"/>
        <v>0</v>
      </c>
      <c r="CA367" s="223">
        <f t="shared" si="441"/>
        <v>0</v>
      </c>
      <c r="CB367" s="208">
        <f t="shared" si="442"/>
        <v>0</v>
      </c>
      <c r="CC367" s="223">
        <f t="shared" si="443"/>
        <v>0</v>
      </c>
      <c r="CD367" s="223">
        <f t="shared" si="444"/>
        <v>0</v>
      </c>
      <c r="CE367" s="224">
        <f t="shared" si="445"/>
        <v>0</v>
      </c>
      <c r="CF367" s="224">
        <f t="shared" si="446"/>
        <v>0</v>
      </c>
      <c r="CG367" s="224">
        <f t="shared" si="447"/>
        <v>0</v>
      </c>
      <c r="CH367" s="224">
        <f t="shared" si="448"/>
        <v>0</v>
      </c>
      <c r="CI367" s="224">
        <f t="shared" si="449"/>
        <v>0</v>
      </c>
      <c r="CJ367" s="224">
        <f t="shared" si="450"/>
        <v>0</v>
      </c>
      <c r="CK367" s="224">
        <f t="shared" si="451"/>
        <v>0</v>
      </c>
      <c r="CL367" s="224">
        <f t="shared" si="452"/>
        <v>0</v>
      </c>
      <c r="CM367" s="224">
        <f t="shared" si="453"/>
        <v>0</v>
      </c>
      <c r="CN367" s="224">
        <f t="shared" si="454"/>
        <v>0</v>
      </c>
      <c r="CO367" s="224">
        <f t="shared" si="455"/>
        <v>0</v>
      </c>
      <c r="CP367" s="224">
        <f t="shared" si="456"/>
        <v>0</v>
      </c>
      <c r="CQ367" s="224">
        <f t="shared" si="457"/>
        <v>0</v>
      </c>
      <c r="CR367" s="224" t="str">
        <f t="shared" si="458"/>
        <v/>
      </c>
      <c r="CS367" s="224" t="str">
        <f t="shared" si="459"/>
        <v xml:space="preserve"> </v>
      </c>
      <c r="CT367" s="224" t="str">
        <f t="shared" si="460"/>
        <v/>
      </c>
      <c r="CU367" s="224" t="str">
        <f t="shared" si="461"/>
        <v/>
      </c>
      <c r="CV367" s="224" t="str">
        <f t="shared" si="462"/>
        <v/>
      </c>
      <c r="CW367" s="224" t="str">
        <f t="shared" si="463"/>
        <v/>
      </c>
      <c r="CX367" s="224" t="str">
        <f t="shared" si="464"/>
        <v/>
      </c>
      <c r="CY367" s="224" t="str">
        <f t="shared" si="465"/>
        <v/>
      </c>
      <c r="CZ367" s="224" t="str">
        <f t="shared" si="466"/>
        <v/>
      </c>
      <c r="DA367" s="224" t="str">
        <f t="shared" si="467"/>
        <v/>
      </c>
      <c r="DB367" s="224" t="str">
        <f t="shared" si="468"/>
        <v/>
      </c>
      <c r="DC367" s="224" t="str">
        <f t="shared" si="469"/>
        <v/>
      </c>
      <c r="DD367" s="224" t="str">
        <f t="shared" si="470"/>
        <v/>
      </c>
      <c r="DE367" s="224" t="str">
        <f t="shared" si="471"/>
        <v/>
      </c>
      <c r="DF367" s="224" t="str">
        <f t="shared" si="472"/>
        <v/>
      </c>
      <c r="DG367" s="224" t="str">
        <f t="shared" si="473"/>
        <v/>
      </c>
      <c r="DH367" s="225" t="str">
        <f t="shared" si="474"/>
        <v/>
      </c>
      <c r="DI367" s="224" t="str">
        <f t="shared" si="475"/>
        <v/>
      </c>
      <c r="DJ367" s="224" t="str">
        <f t="shared" si="476"/>
        <v/>
      </c>
      <c r="DK367" s="306">
        <f t="shared" si="477"/>
        <v>0</v>
      </c>
      <c r="DL367" s="306">
        <f t="shared" si="478"/>
        <v>0</v>
      </c>
      <c r="DM367" s="306">
        <f t="shared" si="479"/>
        <v>0</v>
      </c>
      <c r="DN367" s="220"/>
      <c r="DO367" s="224" t="str">
        <f t="shared" si="480"/>
        <v/>
      </c>
      <c r="DP367" s="224" t="str">
        <f t="shared" si="481"/>
        <v/>
      </c>
      <c r="DQ367" s="307"/>
    </row>
    <row r="368" spans="1:121" ht="23.25" customHeight="1" x14ac:dyDescent="0.2">
      <c r="A368" s="249"/>
      <c r="B368" s="264"/>
      <c r="C368" s="230"/>
      <c r="D368" s="325" t="str">
        <f t="shared" ref="D368:D404" si="482">IF(C368="","",C368/12)</f>
        <v/>
      </c>
      <c r="E368" s="265" t="str">
        <f t="shared" ref="E368:E404" si="483">IF(D368&lt;&gt;"",IF(D368&lt;5,"moins de 5",IF(D368&lt;15,"5-15","adulte")),"")</f>
        <v/>
      </c>
      <c r="F368" s="230"/>
      <c r="G368" s="230"/>
      <c r="H368" s="230"/>
      <c r="I368" s="200"/>
      <c r="J368" s="230"/>
      <c r="K368" s="254"/>
      <c r="L368" s="269"/>
      <c r="M368" s="230"/>
      <c r="N368" s="231"/>
      <c r="O368" s="232"/>
      <c r="P368" s="205"/>
      <c r="Q368" s="203"/>
      <c r="R368" s="231"/>
      <c r="S368" s="233"/>
      <c r="T368" s="203"/>
      <c r="U368" s="231"/>
      <c r="V368" s="233"/>
      <c r="W368" s="203"/>
      <c r="X368" s="231"/>
      <c r="Y368" s="233"/>
      <c r="Z368" s="203"/>
      <c r="AA368" s="230"/>
      <c r="AB368" s="231"/>
      <c r="AC368" s="232"/>
      <c r="AD368" s="205"/>
      <c r="AE368" s="203"/>
      <c r="AF368" s="230"/>
      <c r="AG368" s="231"/>
      <c r="AH368" s="232"/>
      <c r="AI368" s="205"/>
      <c r="AJ368" s="203"/>
      <c r="AK368" s="230"/>
      <c r="AL368" s="231"/>
      <c r="AM368" s="232"/>
      <c r="AN368" s="205"/>
      <c r="AO368" s="203"/>
      <c r="AP368" s="230"/>
      <c r="AQ368" s="231"/>
      <c r="AR368" s="232"/>
      <c r="AS368" s="205"/>
      <c r="AT368" s="203"/>
      <c r="AU368" s="230"/>
      <c r="AV368" s="231"/>
      <c r="AW368" s="232"/>
      <c r="AX368" s="205"/>
      <c r="AY368" s="203"/>
      <c r="AZ368" s="230"/>
      <c r="BA368" s="231"/>
      <c r="BB368" s="232"/>
      <c r="BC368" s="205"/>
      <c r="BD368" s="199"/>
      <c r="BE368" s="230"/>
      <c r="BF368" s="230"/>
      <c r="BG368" s="231"/>
      <c r="BH368" s="232"/>
      <c r="BI368" s="205"/>
      <c r="BJ368" s="229"/>
      <c r="BK368" s="234"/>
      <c r="BL368" s="207">
        <f t="shared" ref="BL368:BL404" si="484">IF(AND(Q368="O",S368&gt;0),1,0)</f>
        <v>0</v>
      </c>
      <c r="BM368" s="208">
        <f t="shared" ref="BM368:BM404" si="485">IF(O368&lt;&gt;"",IF(V368&gt;O368,1,0),0)</f>
        <v>0</v>
      </c>
      <c r="BN368" s="208">
        <f t="shared" ref="BN368:BN404" si="486">IF(AND(T368="O",V368&gt;0),1,0)</f>
        <v>0</v>
      </c>
      <c r="BO368" s="208">
        <f t="shared" ref="BO368:BO404" si="487">IF(O368&lt;&gt;"",IF(Y368&gt;=(0.25*O368),1,0),0)</f>
        <v>0</v>
      </c>
      <c r="BP368" s="208">
        <f t="shared" ref="BP368:BP404" si="488">IF((Y368&gt;0),IF( (X368&gt;=37.5),1,0),0)</f>
        <v>0</v>
      </c>
      <c r="BQ368" s="208">
        <f t="shared" ref="BQ368:BQ404" si="489">IF(AND(W368="O",Y368&gt;0),1,0)</f>
        <v>0</v>
      </c>
      <c r="BR368" s="209">
        <f t="shared" ref="BR368:BR404" si="490">IF(ROUNDUP((BQ368+BP368+BO368+BN368+BM368+BL368)/6,0)=1,1,0)</f>
        <v>0</v>
      </c>
      <c r="BS368" s="209">
        <f t="shared" ref="BS368:BS404" si="491">IF(AND(OR(BD368="Jour4",BD368="Jour5",BD368="Jour6"),BH368&gt;0),IF(OR(BE368="O",BF368="O",BG368&gt;=37.5),1,0),0)</f>
        <v>0</v>
      </c>
      <c r="BT368" s="208">
        <f t="shared" ref="BT368:BT404" si="492">IF((AC368&gt;0),IF(OR(Z368="O",AA368="O",AB368&gt;=37.5),1,0),0)</f>
        <v>0</v>
      </c>
      <c r="BU368" s="208">
        <f t="shared" ref="BU368:BU404" si="493">IF(AND(OR(BD368="Jour8",BD368="Jour9",BD368="Jour10",BD368="Jour11",BD368="Jour12",BD368="Jour13"),BH368&gt;0),IF(OR(BE368="O",BF368="O",BG368&gt;=37.5),1,0),0)</f>
        <v>0</v>
      </c>
      <c r="BV368" s="208">
        <f t="shared" ref="BV368:BV404" si="494">IF((AH368&gt;0),IF(OR(AE368="O",AF368="O",AG368&gt;=37.5),1,0),0)</f>
        <v>0</v>
      </c>
      <c r="BW368" s="208">
        <f t="shared" ref="BW368:BW404" si="495">IF(AND(OR(BD368="Jour15",BD368="Jour16",BD368="Jour17",BD368="Jour18",BD368="Jour19",BD368="Jour20"),BH368&gt;0),IF(OR(BE368="O",BF368="O",BG368&gt;=37.5),1,0),0)</f>
        <v>0</v>
      </c>
      <c r="BX368" s="208">
        <f t="shared" ref="BX368:BX404" si="496">IF((AM368&gt;0),IF(OR(AJ368="O",AK368="O",AL368&gt;=37.5),1,0),0)</f>
        <v>0</v>
      </c>
      <c r="BY368" s="208">
        <f t="shared" ref="BY368:BY404" si="497">IF(AND(OR(BD368="Jour22",BD368="Jour23",BD368="Jour24",BD368="Jour25",BD368="Jour26",BD368="Jour27"),BH368&gt;0),IF(OR(BE368="O",BF368="O",BG368&gt;=37.5),1,0),0)</f>
        <v>0</v>
      </c>
      <c r="BZ368" s="208">
        <f t="shared" ref="BZ368:BZ404" si="498">IF((AR368&gt;0),IF(OR(AO368="O",AP368="O",AQ368&gt;=37.5),1,0),0)</f>
        <v>0</v>
      </c>
      <c r="CA368" s="208">
        <f t="shared" ref="CA368:CA404" si="499">IF(AND(OR(BD368="Jour29",BD368="Jour30",BD368="Jour31",BD368="Jour32",BD368="Jour33",BD368="Jour34"),BH368&gt;0),IF(OR(BE368="O",BF368="O",BG368&gt;=37.5),1,0),0)</f>
        <v>0</v>
      </c>
      <c r="CB368" s="208">
        <f t="shared" ref="CB368:CB404" si="500">IF((AW368&gt;0),IF(OR(AT368="O",AU368="O",AV368&gt;=37.5),1,0),0)</f>
        <v>0</v>
      </c>
      <c r="CC368" s="208">
        <f t="shared" ref="CC368:CC404" si="501">IF(AND(OR(BD368="Jour36",BD368="Jour37",BD368="Jour38",BD368="Jour39",BD368="Jour40",BD368="Jour41"),BH368&gt;0),IF(OR(BE368="O",BF368="O",BG368&gt;=37.5),1,0),0)</f>
        <v>0</v>
      </c>
      <c r="CD368" s="208">
        <f t="shared" ref="CD368:CD404" si="502">IF((BB368&gt;0),IF(OR(AY368="O",AZ368="O",BA368&gt;=37.5),1,0),0)</f>
        <v>0</v>
      </c>
      <c r="CE368" s="209">
        <f t="shared" ref="CE368:CE404" si="503">IF(BR368=0,ROUNDUP((BS368+BT368+BU368+BV368+BW368+BX368+BY368+BZ368+CA368+CB368+CC368+CD368)/12,0),0)</f>
        <v>0</v>
      </c>
      <c r="CF368" s="209">
        <f t="shared" ref="CF368:CF404" si="504">IF((AC368&gt;0),IF((AB368&lt;37.5),1,0),0)</f>
        <v>0</v>
      </c>
      <c r="CG368" s="209">
        <f t="shared" ref="CG368:CG404" si="505">IF(AND(OR(BD368="Jour8",BD368="Jour9",BD368="Jour10",BD368="Jour11",BD368="Jour12",BD368="Jour13"),BH368&gt;0),IF((BG368&lt;37.5),1,0),0)</f>
        <v>0</v>
      </c>
      <c r="CH368" s="209">
        <f t="shared" ref="CH368:CH404" si="506">IF((AH368&gt;0),IF((AG368&lt;37.5),1,0),0)</f>
        <v>0</v>
      </c>
      <c r="CI368" s="209">
        <f t="shared" ref="CI368:CI404" si="507">IF(AND(OR(BD368="Jour15",BD368="Jour16",BD368="Jour17",BD368="Jour18",BD368="Jour19",BD368="Jour20"),BH368&gt;0),IF((BG368&lt;37.5),1,0),0)</f>
        <v>0</v>
      </c>
      <c r="CJ368" s="209">
        <f t="shared" ref="CJ368:CJ404" si="508">IF((AM368&gt;0),IF((AL368&lt;37.5),1,0),0)</f>
        <v>0</v>
      </c>
      <c r="CK368" s="209">
        <f t="shared" ref="CK368:CK404" si="509">IF(AND(OR(BD368="Jour22",BD368="Jour23",BD368="Jour24",BD368="Jour25",BD368="Jour26",BD368="Jour27"),BH368&gt;0),IF((BG368&lt;37.5),1,0),0)</f>
        <v>0</v>
      </c>
      <c r="CL368" s="209">
        <f t="shared" ref="CL368:CL404" si="510">IF((AR368&gt;0),IF( (AQ368&lt;37.5),1,0),0)</f>
        <v>0</v>
      </c>
      <c r="CM368" s="209">
        <f t="shared" ref="CM368:CM404" si="511">IF(AND(OR(BD368="Jour29",BD368="Jour303",BD368="Jour31",BD368="Jour32",BD368="Jour33",BD368="Jour34"),BH368&gt;0),IF((BG368&lt;37.5),1,0),0)</f>
        <v>0</v>
      </c>
      <c r="CN368" s="209">
        <f t="shared" ref="CN368:CN404" si="512">IF((AW368&gt;0),IF( (AV368&lt;37.5),1,0),0)</f>
        <v>0</v>
      </c>
      <c r="CO368" s="209">
        <f t="shared" ref="CO368:CO404" si="513">IF(AND(OR(BD368="Jour36",BD368="Jour37",BD368="Jour38",BD368="Jour39",BD368="Jour40",BD368="Jour41"),BH368&gt;0),IF((BG368&lt;37.5),1,0),0)</f>
        <v>0</v>
      </c>
      <c r="CP368" s="209">
        <f t="shared" ref="CP368:CP404" si="514">IF((BB368&gt;0),IF( (BA368&lt;37.5),1,0),0)</f>
        <v>0</v>
      </c>
      <c r="CQ368" s="209">
        <f t="shared" ref="CQ368:CQ404" si="515">IF(BR368=0,ROUNDUP((CF368+CG368+CH368+CI368+CJ368+CK368+CL368+CM368+CN368+CO368+CP368)/11,0),0)</f>
        <v>0</v>
      </c>
      <c r="CR368" s="209" t="str">
        <f t="shared" ref="CR368:CR404" si="516">IF(BB368&lt;&gt;"",IF(BJ368="",IF(BK368="",1-((BR368+CE368+CQ368)),0),0),"")</f>
        <v/>
      </c>
      <c r="CS368" s="209" t="str">
        <f t="shared" ref="CS368:CS404" si="517">IF(BL368&gt;0,"Jour1",IF(OR(BM368&gt;0,BN368&gt;0),"Jour2",IF(OR(BO368&gt;0,BP368&gt;0,BQ368&gt;0),"Jour3",IF(AND(BS368&gt;0,BD368="Jour4"),"Jour4",IF(AND(BS368&gt;0,BD368="Jour5"),"Jour5",IF(AND(BS368&gt;0,BD368="Jour6"),"Jour6",IF(OR(BT368&gt;0,CF368&gt;0),"Jour7"," ")))))))</f>
        <v xml:space="preserve"> </v>
      </c>
      <c r="CT368" s="209" t="str">
        <f t="shared" ref="CT368:CT404" si="518">IF(AND(OR(BU368&gt;0,CG368&gt;0),BD368="Jour8"),"Jour8",IF(AND(OR(BU368&gt;0,CG368&gt;0),BD368="Jour9"),"Jour9",IF(AND(OR(BU368&gt;0,CG368&gt;0),BD368="Jour10"),"Jour10",IF(AND(OR(BU368&gt;0,CG368&gt;0),BD368="Jour11"),"Jour11",IF(AND(OR(BU368&gt;0,CG368&gt;0),BD368="Jour12"),"Jour12",IF(AND(OR(BU368&gt;0,CG368&gt;0),BD368="Jour13"),"Jour13",IF(OR(BV368&gt;0,CH368&gt;0),"Jour14","")))))))</f>
        <v/>
      </c>
      <c r="CU368" s="209" t="str">
        <f t="shared" ref="CU368:CU404" si="519">IF(AND(OR(BW368&gt;0,CI368&gt;0),BD368="Jour15"),"Jour15",IF(AND(OR(BW368&gt;0,CI368&gt;0),BD368="Jour16"),"Jour16",IF(AND(OR(BW368&gt;0,CI368&gt;0),BD368="Jour17"),"Jour17",IF(AND(OR(BW368&gt;0,CI368&gt;0),BD368="Jour18"),"Jour18",IF(AND(OR(BW368&gt;0,CI368&gt;0),BD368="Jour19"),"Jour19",IF(AND(OR(BW368&gt;0,CI368&gt;0),BD368="Jour20"),"Jour20",IF(OR(BX368&gt;0,CJ368&gt;0),"Jour21","")))))))</f>
        <v/>
      </c>
      <c r="CV368" s="209" t="str">
        <f t="shared" ref="CV368:CV404" si="520">IF(AND(OR(BY368&gt;0,CK368&gt;0),BD368="Jour22"),"Jour22",IF(AND(OR(BY368&gt;0,CK368&gt;0),BD368="Jour23"),"Jour23",IF(AND(OR(BY368&gt;0,CK368&gt;0),BD368="Jour24"),"Jour24",IF(AND(OR(BY368&gt;0,CK368&gt;0),BD368="Jour25"),"Jour25",IF(AND(OR(BY368&gt;0,CK368&gt;0),BD368="Jour26"),"Jour26",IF(AND(OR(BY368&gt;0,CK368&gt;0),BD368="Jour27"),"Jour27",IF(OR(BZ368&gt;0,CL368&gt;0),"Jour28","")))))))</f>
        <v/>
      </c>
      <c r="CW368" s="209" t="str">
        <f t="shared" ref="CW368:CW404" si="521">IF(AND(OR(CA377&gt;0,CM368&gt;0),BD368="Jour29"),"Jour29",IF(AND(OR(CA368&gt;0,CM368&gt;0),BD368="Jour30"),"Jour30",IF(AND(OR(CA368&gt;0,CM368&gt;0),BD368="Jour31"),"Jour31",IF(AND(OR(CA368&gt;0,CM368&gt;0),BD368="Jour32"),"Jour32",IF(AND(OR(CA368&gt;0,CM368&gt;0),BD368="Jour33"),"Jour33",IF(AND(OR(CA368&gt;0,CM368&gt;0),BD368="Jour34"),"Jour34",IF(OR(CB368&gt;0,CN368&gt;0),"Jour35","")))))))</f>
        <v/>
      </c>
      <c r="CX368" s="209" t="str">
        <f t="shared" ref="CX368:CX404" si="522">IF(AND(OR(CC368&gt;0,CO368&gt;0),BD368="Jour36"),"Jour36",IF(AND(OR(CC368&gt;0,CO368&gt;0),BD368="Jour37"),"Jour37",IF(AND(OR(CC368&gt;0,CO368&gt;0),BD368="Jour38"),"Jour38",IF(AND(OR(CC368&gt;0,CO368&gt;0),BD368="Jour39"),"Jour39",IF(AND(OR(CC368&gt;0,CO368&gt;0),BD368="Jour40"),"Jour40",IF(AND(OR(CC368&gt;0,CO368&gt;0),BD368="Jour41"),"Jour41",IF(OR(CD368&gt;0,CP368&gt;0),"Jour42","")))))))</f>
        <v/>
      </c>
      <c r="CY368" s="209" t="str">
        <f t="shared" ref="CY368:CY404" si="523">IF(CS368&lt;&gt;" ",CS368,IF(CT368&lt;&gt;"",CT368,IF(CU368&lt;&gt;"",CU368,IF(CV368&lt;&gt;"",CV368,IF(CW368&lt;&gt;"",CW368,IF(CX368&lt;&gt;"",CX368,""))))))</f>
        <v/>
      </c>
      <c r="CZ368" s="209" t="str">
        <f t="shared" ref="CZ368:CZ404" si="524">IF(CR368=1,"Jour42","")</f>
        <v/>
      </c>
      <c r="DA368" s="209" t="str">
        <f t="shared" ref="DA368:DA404" si="525">IF((BJ368&lt;&gt;""),BJ368,IF(BK368&lt;&gt;"",BK368,""))</f>
        <v/>
      </c>
      <c r="DB368" s="209" t="str">
        <f t="shared" ref="DB368:DB404" si="526">IF(OR(DO368="ETP",DO368="ECT",DO368="EPT"),DP368,"")</f>
        <v/>
      </c>
      <c r="DC368" s="209" t="str">
        <f t="shared" ref="DC368:DC404" si="527">IF((BJ368&lt;&gt;""),BJ368,IF(BK368&lt;&gt;"",BK368,IF(DO368="RET",DP368,"")))</f>
        <v/>
      </c>
      <c r="DD368" s="209" t="str">
        <f t="shared" ref="DD368:DD404" si="528">IF(Y368&gt;0,1,"")</f>
        <v/>
      </c>
      <c r="DE368" s="209" t="str">
        <f t="shared" ref="DE368:DE404" si="529">IF(Y368&lt;&gt;"",1,"")</f>
        <v/>
      </c>
      <c r="DF368" s="209" t="str">
        <f t="shared" ref="DF368:DF404" si="530">IF(F368="m",1,"")</f>
        <v/>
      </c>
      <c r="DG368" s="209" t="str">
        <f t="shared" ref="DG368:DG404" si="531">IF(F368="F",1,"")</f>
        <v/>
      </c>
      <c r="DH368" s="210" t="str">
        <f t="shared" ref="DH368:DH404" si="532">D368</f>
        <v/>
      </c>
      <c r="DI368" s="272" t="str">
        <f t="shared" ref="DI368:DI404" si="533">IF(BR368=1,"ETP",IF(CE368=1,"ECT",IF(CQ368=1,"EPT",IF(CR368=1,"RCPA",IF(BJ368&lt;&gt;"","PDV",IF(BK368&lt;&gt;"","RET",""))))))</f>
        <v/>
      </c>
      <c r="DJ368" s="272" t="str">
        <f t="shared" ref="DJ368:DJ404" si="534">IF(CY368&lt;&gt;"",CY368,IF(CZ368&lt;&gt;"",CZ368,IF(DA368&lt;&gt;"",DA368,"")))</f>
        <v/>
      </c>
      <c r="DK368" s="200">
        <f t="shared" ref="DK368:DK404" si="535">IF(CY368&lt;&gt;"",CY368,0)</f>
        <v>0</v>
      </c>
      <c r="DL368" s="200">
        <f t="shared" ref="DL368:DL404" si="536">IF(CZ368&lt;&gt;"",CZ368,0)</f>
        <v>0</v>
      </c>
      <c r="DM368" s="200">
        <f t="shared" ref="DM368:DM404" si="537">IF(DA368&lt;&gt;"", DA368,0)</f>
        <v>0</v>
      </c>
      <c r="DN368" s="200"/>
      <c r="DO368" s="272" t="str">
        <f t="shared" ref="DO368:DO404" si="538">IF(OR(DI368="RCPA",DI368="ETP",DI368="PDV",DI368="RET"),DI368,IF(AND(DI368="ECT",OR(DJ368="Jour4",DJ368="Jour5",DJ368="Jour6")),DI368,IF(AND(OR(DI368="ECT",DI368="EPT"),OR(DN368="Pf réinfection",DN368="autre espèce",DN368="mixte with Pf réinfection")),"RET",IF(AND(OR(DI368="ECT",DI368="EPT"),OR(DN368="Pf recrudescence",DN368="mixte with Pf recrudescence")),DI368,IF(AND(OR(DI368="ECT",DI368="EPT"),OR(DN368="",DN368="inconnu")),"","")))))</f>
        <v/>
      </c>
      <c r="DP368" s="272" t="str">
        <f t="shared" ref="DP368:DP404" si="539">IF((DO368&lt;&gt;""),DJ368,IF(DO368="","",""))</f>
        <v/>
      </c>
      <c r="DQ368" s="308"/>
    </row>
    <row r="369" spans="1:121" ht="23.25" customHeight="1" x14ac:dyDescent="0.2">
      <c r="A369" s="248"/>
      <c r="B369" s="263"/>
      <c r="C369" s="214"/>
      <c r="D369" s="324" t="str">
        <f t="shared" si="482"/>
        <v/>
      </c>
      <c r="E369" s="150" t="str">
        <f t="shared" si="483"/>
        <v/>
      </c>
      <c r="F369" s="214"/>
      <c r="G369" s="214"/>
      <c r="H369" s="214"/>
      <c r="I369" s="220"/>
      <c r="J369" s="214"/>
      <c r="K369" s="255"/>
      <c r="L369" s="268"/>
      <c r="M369" s="214"/>
      <c r="N369" s="215"/>
      <c r="O369" s="218"/>
      <c r="P369" s="216"/>
      <c r="Q369" s="217"/>
      <c r="R369" s="215"/>
      <c r="S369" s="219"/>
      <c r="T369" s="217"/>
      <c r="U369" s="215"/>
      <c r="V369" s="219"/>
      <c r="W369" s="217"/>
      <c r="X369" s="215"/>
      <c r="Y369" s="219"/>
      <c r="Z369" s="217"/>
      <c r="AA369" s="214"/>
      <c r="AB369" s="215"/>
      <c r="AC369" s="218"/>
      <c r="AD369" s="216"/>
      <c r="AE369" s="217"/>
      <c r="AF369" s="214"/>
      <c r="AG369" s="215"/>
      <c r="AH369" s="218"/>
      <c r="AI369" s="216"/>
      <c r="AJ369" s="217"/>
      <c r="AK369" s="214"/>
      <c r="AL369" s="215"/>
      <c r="AM369" s="218"/>
      <c r="AN369" s="216"/>
      <c r="AO369" s="217"/>
      <c r="AP369" s="214"/>
      <c r="AQ369" s="215"/>
      <c r="AR369" s="218"/>
      <c r="AS369" s="216"/>
      <c r="AT369" s="217"/>
      <c r="AU369" s="214"/>
      <c r="AV369" s="215"/>
      <c r="AW369" s="218"/>
      <c r="AX369" s="216"/>
      <c r="AY369" s="217"/>
      <c r="AZ369" s="214"/>
      <c r="BA369" s="215"/>
      <c r="BB369" s="218"/>
      <c r="BC369" s="216"/>
      <c r="BD369" s="213"/>
      <c r="BE369" s="214"/>
      <c r="BF369" s="214"/>
      <c r="BG369" s="215"/>
      <c r="BH369" s="218"/>
      <c r="BI369" s="216"/>
      <c r="BJ369" s="213"/>
      <c r="BK369" s="221"/>
      <c r="BL369" s="222">
        <f t="shared" si="484"/>
        <v>0</v>
      </c>
      <c r="BM369" s="223">
        <f t="shared" si="485"/>
        <v>0</v>
      </c>
      <c r="BN369" s="223">
        <f t="shared" si="486"/>
        <v>0</v>
      </c>
      <c r="BO369" s="223">
        <f t="shared" si="487"/>
        <v>0</v>
      </c>
      <c r="BP369" s="223">
        <f t="shared" si="488"/>
        <v>0</v>
      </c>
      <c r="BQ369" s="223">
        <f t="shared" si="489"/>
        <v>0</v>
      </c>
      <c r="BR369" s="224">
        <f t="shared" si="490"/>
        <v>0</v>
      </c>
      <c r="BS369" s="224">
        <f t="shared" si="491"/>
        <v>0</v>
      </c>
      <c r="BT369" s="223">
        <f t="shared" si="492"/>
        <v>0</v>
      </c>
      <c r="BU369" s="223">
        <f t="shared" si="493"/>
        <v>0</v>
      </c>
      <c r="BV369" s="223">
        <f t="shared" si="494"/>
        <v>0</v>
      </c>
      <c r="BW369" s="223">
        <f t="shared" si="495"/>
        <v>0</v>
      </c>
      <c r="BX369" s="223">
        <f t="shared" si="496"/>
        <v>0</v>
      </c>
      <c r="BY369" s="223">
        <f t="shared" si="497"/>
        <v>0</v>
      </c>
      <c r="BZ369" s="223">
        <f t="shared" si="498"/>
        <v>0</v>
      </c>
      <c r="CA369" s="223">
        <f t="shared" si="499"/>
        <v>0</v>
      </c>
      <c r="CB369" s="208">
        <f t="shared" si="500"/>
        <v>0</v>
      </c>
      <c r="CC369" s="223">
        <f t="shared" si="501"/>
        <v>0</v>
      </c>
      <c r="CD369" s="223">
        <f t="shared" si="502"/>
        <v>0</v>
      </c>
      <c r="CE369" s="224">
        <f t="shared" si="503"/>
        <v>0</v>
      </c>
      <c r="CF369" s="224">
        <f t="shared" si="504"/>
        <v>0</v>
      </c>
      <c r="CG369" s="224">
        <f t="shared" si="505"/>
        <v>0</v>
      </c>
      <c r="CH369" s="224">
        <f t="shared" si="506"/>
        <v>0</v>
      </c>
      <c r="CI369" s="224">
        <f t="shared" si="507"/>
        <v>0</v>
      </c>
      <c r="CJ369" s="224">
        <f t="shared" si="508"/>
        <v>0</v>
      </c>
      <c r="CK369" s="224">
        <f t="shared" si="509"/>
        <v>0</v>
      </c>
      <c r="CL369" s="224">
        <f t="shared" si="510"/>
        <v>0</v>
      </c>
      <c r="CM369" s="224">
        <f t="shared" si="511"/>
        <v>0</v>
      </c>
      <c r="CN369" s="224">
        <f t="shared" si="512"/>
        <v>0</v>
      </c>
      <c r="CO369" s="224">
        <f t="shared" si="513"/>
        <v>0</v>
      </c>
      <c r="CP369" s="224">
        <f t="shared" si="514"/>
        <v>0</v>
      </c>
      <c r="CQ369" s="224">
        <f t="shared" si="515"/>
        <v>0</v>
      </c>
      <c r="CR369" s="224" t="str">
        <f t="shared" si="516"/>
        <v/>
      </c>
      <c r="CS369" s="224" t="str">
        <f t="shared" si="517"/>
        <v xml:space="preserve"> </v>
      </c>
      <c r="CT369" s="224" t="str">
        <f t="shared" si="518"/>
        <v/>
      </c>
      <c r="CU369" s="224" t="str">
        <f t="shared" si="519"/>
        <v/>
      </c>
      <c r="CV369" s="224" t="str">
        <f t="shared" si="520"/>
        <v/>
      </c>
      <c r="CW369" s="224" t="str">
        <f t="shared" si="521"/>
        <v/>
      </c>
      <c r="CX369" s="224" t="str">
        <f t="shared" si="522"/>
        <v/>
      </c>
      <c r="CY369" s="224" t="str">
        <f t="shared" si="523"/>
        <v/>
      </c>
      <c r="CZ369" s="224" t="str">
        <f t="shared" si="524"/>
        <v/>
      </c>
      <c r="DA369" s="224" t="str">
        <f t="shared" si="525"/>
        <v/>
      </c>
      <c r="DB369" s="224" t="str">
        <f t="shared" si="526"/>
        <v/>
      </c>
      <c r="DC369" s="224" t="str">
        <f t="shared" si="527"/>
        <v/>
      </c>
      <c r="DD369" s="224" t="str">
        <f t="shared" si="528"/>
        <v/>
      </c>
      <c r="DE369" s="224" t="str">
        <f t="shared" si="529"/>
        <v/>
      </c>
      <c r="DF369" s="224" t="str">
        <f t="shared" si="530"/>
        <v/>
      </c>
      <c r="DG369" s="224" t="str">
        <f t="shared" si="531"/>
        <v/>
      </c>
      <c r="DH369" s="225" t="str">
        <f t="shared" si="532"/>
        <v/>
      </c>
      <c r="DI369" s="224" t="str">
        <f t="shared" si="533"/>
        <v/>
      </c>
      <c r="DJ369" s="224" t="str">
        <f t="shared" si="534"/>
        <v/>
      </c>
      <c r="DK369" s="306">
        <f t="shared" si="535"/>
        <v>0</v>
      </c>
      <c r="DL369" s="306">
        <f t="shared" si="536"/>
        <v>0</v>
      </c>
      <c r="DM369" s="306">
        <f t="shared" si="537"/>
        <v>0</v>
      </c>
      <c r="DN369" s="220"/>
      <c r="DO369" s="224" t="str">
        <f t="shared" si="538"/>
        <v/>
      </c>
      <c r="DP369" s="224" t="str">
        <f t="shared" si="539"/>
        <v/>
      </c>
      <c r="DQ369" s="307"/>
    </row>
    <row r="370" spans="1:121" ht="23.25" customHeight="1" x14ac:dyDescent="0.2">
      <c r="A370" s="249"/>
      <c r="B370" s="264"/>
      <c r="C370" s="230"/>
      <c r="D370" s="325" t="str">
        <f t="shared" si="482"/>
        <v/>
      </c>
      <c r="E370" s="265" t="str">
        <f t="shared" si="483"/>
        <v/>
      </c>
      <c r="F370" s="230"/>
      <c r="G370" s="230"/>
      <c r="H370" s="230"/>
      <c r="I370" s="200"/>
      <c r="J370" s="230"/>
      <c r="K370" s="254"/>
      <c r="L370" s="269"/>
      <c r="M370" s="230"/>
      <c r="N370" s="231"/>
      <c r="O370" s="232"/>
      <c r="P370" s="205"/>
      <c r="Q370" s="203"/>
      <c r="R370" s="231"/>
      <c r="S370" s="233"/>
      <c r="T370" s="203"/>
      <c r="U370" s="231"/>
      <c r="V370" s="233"/>
      <c r="W370" s="203"/>
      <c r="X370" s="231"/>
      <c r="Y370" s="233"/>
      <c r="Z370" s="203"/>
      <c r="AA370" s="230"/>
      <c r="AB370" s="231"/>
      <c r="AC370" s="232"/>
      <c r="AD370" s="205"/>
      <c r="AE370" s="203"/>
      <c r="AF370" s="230"/>
      <c r="AG370" s="231"/>
      <c r="AH370" s="232"/>
      <c r="AI370" s="205"/>
      <c r="AJ370" s="203"/>
      <c r="AK370" s="230"/>
      <c r="AL370" s="231"/>
      <c r="AM370" s="232"/>
      <c r="AN370" s="205"/>
      <c r="AO370" s="203"/>
      <c r="AP370" s="230"/>
      <c r="AQ370" s="231"/>
      <c r="AR370" s="232"/>
      <c r="AS370" s="205"/>
      <c r="AT370" s="203"/>
      <c r="AU370" s="230"/>
      <c r="AV370" s="231"/>
      <c r="AW370" s="232"/>
      <c r="AX370" s="205"/>
      <c r="AY370" s="203"/>
      <c r="AZ370" s="230"/>
      <c r="BA370" s="231"/>
      <c r="BB370" s="232"/>
      <c r="BC370" s="205"/>
      <c r="BD370" s="199"/>
      <c r="BE370" s="230"/>
      <c r="BF370" s="230"/>
      <c r="BG370" s="231"/>
      <c r="BH370" s="232"/>
      <c r="BI370" s="205"/>
      <c r="BJ370" s="229"/>
      <c r="BK370" s="234"/>
      <c r="BL370" s="207">
        <f t="shared" si="484"/>
        <v>0</v>
      </c>
      <c r="BM370" s="208">
        <f t="shared" si="485"/>
        <v>0</v>
      </c>
      <c r="BN370" s="208">
        <f t="shared" si="486"/>
        <v>0</v>
      </c>
      <c r="BO370" s="208">
        <f t="shared" si="487"/>
        <v>0</v>
      </c>
      <c r="BP370" s="208">
        <f t="shared" si="488"/>
        <v>0</v>
      </c>
      <c r="BQ370" s="208">
        <f t="shared" si="489"/>
        <v>0</v>
      </c>
      <c r="BR370" s="209">
        <f t="shared" si="490"/>
        <v>0</v>
      </c>
      <c r="BS370" s="209">
        <f t="shared" si="491"/>
        <v>0</v>
      </c>
      <c r="BT370" s="208">
        <f t="shared" si="492"/>
        <v>0</v>
      </c>
      <c r="BU370" s="208">
        <f t="shared" si="493"/>
        <v>0</v>
      </c>
      <c r="BV370" s="208">
        <f t="shared" si="494"/>
        <v>0</v>
      </c>
      <c r="BW370" s="208">
        <f t="shared" si="495"/>
        <v>0</v>
      </c>
      <c r="BX370" s="208">
        <f t="shared" si="496"/>
        <v>0</v>
      </c>
      <c r="BY370" s="208">
        <f t="shared" si="497"/>
        <v>0</v>
      </c>
      <c r="BZ370" s="208">
        <f t="shared" si="498"/>
        <v>0</v>
      </c>
      <c r="CA370" s="208">
        <f t="shared" si="499"/>
        <v>0</v>
      </c>
      <c r="CB370" s="208">
        <f t="shared" si="500"/>
        <v>0</v>
      </c>
      <c r="CC370" s="208">
        <f t="shared" si="501"/>
        <v>0</v>
      </c>
      <c r="CD370" s="208">
        <f t="shared" si="502"/>
        <v>0</v>
      </c>
      <c r="CE370" s="209">
        <f t="shared" si="503"/>
        <v>0</v>
      </c>
      <c r="CF370" s="209">
        <f t="shared" si="504"/>
        <v>0</v>
      </c>
      <c r="CG370" s="209">
        <f t="shared" si="505"/>
        <v>0</v>
      </c>
      <c r="CH370" s="209">
        <f t="shared" si="506"/>
        <v>0</v>
      </c>
      <c r="CI370" s="209">
        <f t="shared" si="507"/>
        <v>0</v>
      </c>
      <c r="CJ370" s="209">
        <f t="shared" si="508"/>
        <v>0</v>
      </c>
      <c r="CK370" s="209">
        <f t="shared" si="509"/>
        <v>0</v>
      </c>
      <c r="CL370" s="209">
        <f t="shared" si="510"/>
        <v>0</v>
      </c>
      <c r="CM370" s="209">
        <f t="shared" si="511"/>
        <v>0</v>
      </c>
      <c r="CN370" s="209">
        <f t="shared" si="512"/>
        <v>0</v>
      </c>
      <c r="CO370" s="209">
        <f t="shared" si="513"/>
        <v>0</v>
      </c>
      <c r="CP370" s="209">
        <f t="shared" si="514"/>
        <v>0</v>
      </c>
      <c r="CQ370" s="209">
        <f t="shared" si="515"/>
        <v>0</v>
      </c>
      <c r="CR370" s="209" t="str">
        <f t="shared" si="516"/>
        <v/>
      </c>
      <c r="CS370" s="209" t="str">
        <f t="shared" si="517"/>
        <v xml:space="preserve"> </v>
      </c>
      <c r="CT370" s="209" t="str">
        <f t="shared" si="518"/>
        <v/>
      </c>
      <c r="CU370" s="209" t="str">
        <f t="shared" si="519"/>
        <v/>
      </c>
      <c r="CV370" s="209" t="str">
        <f t="shared" si="520"/>
        <v/>
      </c>
      <c r="CW370" s="209" t="str">
        <f t="shared" si="521"/>
        <v/>
      </c>
      <c r="CX370" s="209" t="str">
        <f t="shared" si="522"/>
        <v/>
      </c>
      <c r="CY370" s="209" t="str">
        <f t="shared" si="523"/>
        <v/>
      </c>
      <c r="CZ370" s="209" t="str">
        <f t="shared" si="524"/>
        <v/>
      </c>
      <c r="DA370" s="209" t="str">
        <f t="shared" si="525"/>
        <v/>
      </c>
      <c r="DB370" s="209" t="str">
        <f t="shared" si="526"/>
        <v/>
      </c>
      <c r="DC370" s="209" t="str">
        <f t="shared" si="527"/>
        <v/>
      </c>
      <c r="DD370" s="209" t="str">
        <f t="shared" si="528"/>
        <v/>
      </c>
      <c r="DE370" s="209" t="str">
        <f t="shared" si="529"/>
        <v/>
      </c>
      <c r="DF370" s="209" t="str">
        <f t="shared" si="530"/>
        <v/>
      </c>
      <c r="DG370" s="209" t="str">
        <f t="shared" si="531"/>
        <v/>
      </c>
      <c r="DH370" s="210" t="str">
        <f t="shared" si="532"/>
        <v/>
      </c>
      <c r="DI370" s="272" t="str">
        <f t="shared" si="533"/>
        <v/>
      </c>
      <c r="DJ370" s="272" t="str">
        <f t="shared" si="534"/>
        <v/>
      </c>
      <c r="DK370" s="200">
        <f t="shared" si="535"/>
        <v>0</v>
      </c>
      <c r="DL370" s="200">
        <f t="shared" si="536"/>
        <v>0</v>
      </c>
      <c r="DM370" s="200">
        <f t="shared" si="537"/>
        <v>0</v>
      </c>
      <c r="DN370" s="200"/>
      <c r="DO370" s="272" t="str">
        <f t="shared" si="538"/>
        <v/>
      </c>
      <c r="DP370" s="272" t="str">
        <f t="shared" si="539"/>
        <v/>
      </c>
      <c r="DQ370" s="308"/>
    </row>
    <row r="371" spans="1:121" ht="23.25" customHeight="1" x14ac:dyDescent="0.2">
      <c r="A371" s="248"/>
      <c r="B371" s="263"/>
      <c r="C371" s="214"/>
      <c r="D371" s="324" t="str">
        <f t="shared" si="482"/>
        <v/>
      </c>
      <c r="E371" s="150" t="str">
        <f t="shared" si="483"/>
        <v/>
      </c>
      <c r="F371" s="214"/>
      <c r="G371" s="214"/>
      <c r="H371" s="214"/>
      <c r="I371" s="220"/>
      <c r="J371" s="214"/>
      <c r="K371" s="255"/>
      <c r="L371" s="268"/>
      <c r="M371" s="214"/>
      <c r="N371" s="215"/>
      <c r="O371" s="218"/>
      <c r="P371" s="216"/>
      <c r="Q371" s="217"/>
      <c r="R371" s="215"/>
      <c r="S371" s="219"/>
      <c r="T371" s="217"/>
      <c r="U371" s="215"/>
      <c r="V371" s="219"/>
      <c r="W371" s="217"/>
      <c r="X371" s="215"/>
      <c r="Y371" s="219"/>
      <c r="Z371" s="217"/>
      <c r="AA371" s="214"/>
      <c r="AB371" s="215"/>
      <c r="AC371" s="218"/>
      <c r="AD371" s="216"/>
      <c r="AE371" s="217"/>
      <c r="AF371" s="214"/>
      <c r="AG371" s="215"/>
      <c r="AH371" s="218"/>
      <c r="AI371" s="216"/>
      <c r="AJ371" s="217"/>
      <c r="AK371" s="214"/>
      <c r="AL371" s="215"/>
      <c r="AM371" s="218"/>
      <c r="AN371" s="216"/>
      <c r="AO371" s="217"/>
      <c r="AP371" s="214"/>
      <c r="AQ371" s="215"/>
      <c r="AR371" s="218"/>
      <c r="AS371" s="216"/>
      <c r="AT371" s="217"/>
      <c r="AU371" s="214"/>
      <c r="AV371" s="215"/>
      <c r="AW371" s="218"/>
      <c r="AX371" s="216"/>
      <c r="AY371" s="217"/>
      <c r="AZ371" s="214"/>
      <c r="BA371" s="215"/>
      <c r="BB371" s="218"/>
      <c r="BC371" s="216"/>
      <c r="BD371" s="213"/>
      <c r="BE371" s="214"/>
      <c r="BF371" s="214"/>
      <c r="BG371" s="215"/>
      <c r="BH371" s="218"/>
      <c r="BI371" s="216"/>
      <c r="BJ371" s="213"/>
      <c r="BK371" s="221"/>
      <c r="BL371" s="222">
        <f t="shared" si="484"/>
        <v>0</v>
      </c>
      <c r="BM371" s="223">
        <f t="shared" si="485"/>
        <v>0</v>
      </c>
      <c r="BN371" s="223">
        <f t="shared" si="486"/>
        <v>0</v>
      </c>
      <c r="BO371" s="223">
        <f t="shared" si="487"/>
        <v>0</v>
      </c>
      <c r="BP371" s="223">
        <f t="shared" si="488"/>
        <v>0</v>
      </c>
      <c r="BQ371" s="223">
        <f t="shared" si="489"/>
        <v>0</v>
      </c>
      <c r="BR371" s="224">
        <f t="shared" si="490"/>
        <v>0</v>
      </c>
      <c r="BS371" s="224">
        <f t="shared" si="491"/>
        <v>0</v>
      </c>
      <c r="BT371" s="223">
        <f t="shared" si="492"/>
        <v>0</v>
      </c>
      <c r="BU371" s="223">
        <f t="shared" si="493"/>
        <v>0</v>
      </c>
      <c r="BV371" s="223">
        <f t="shared" si="494"/>
        <v>0</v>
      </c>
      <c r="BW371" s="223">
        <f t="shared" si="495"/>
        <v>0</v>
      </c>
      <c r="BX371" s="223">
        <f t="shared" si="496"/>
        <v>0</v>
      </c>
      <c r="BY371" s="223">
        <f t="shared" si="497"/>
        <v>0</v>
      </c>
      <c r="BZ371" s="223">
        <f t="shared" si="498"/>
        <v>0</v>
      </c>
      <c r="CA371" s="223">
        <f t="shared" si="499"/>
        <v>0</v>
      </c>
      <c r="CB371" s="208">
        <f t="shared" si="500"/>
        <v>0</v>
      </c>
      <c r="CC371" s="223">
        <f t="shared" si="501"/>
        <v>0</v>
      </c>
      <c r="CD371" s="223">
        <f t="shared" si="502"/>
        <v>0</v>
      </c>
      <c r="CE371" s="224">
        <f t="shared" si="503"/>
        <v>0</v>
      </c>
      <c r="CF371" s="224">
        <f t="shared" si="504"/>
        <v>0</v>
      </c>
      <c r="CG371" s="224">
        <f t="shared" si="505"/>
        <v>0</v>
      </c>
      <c r="CH371" s="224">
        <f t="shared" si="506"/>
        <v>0</v>
      </c>
      <c r="CI371" s="224">
        <f t="shared" si="507"/>
        <v>0</v>
      </c>
      <c r="CJ371" s="224">
        <f t="shared" si="508"/>
        <v>0</v>
      </c>
      <c r="CK371" s="224">
        <f t="shared" si="509"/>
        <v>0</v>
      </c>
      <c r="CL371" s="224">
        <f t="shared" si="510"/>
        <v>0</v>
      </c>
      <c r="CM371" s="224">
        <f t="shared" si="511"/>
        <v>0</v>
      </c>
      <c r="CN371" s="224">
        <f t="shared" si="512"/>
        <v>0</v>
      </c>
      <c r="CO371" s="224">
        <f t="shared" si="513"/>
        <v>0</v>
      </c>
      <c r="CP371" s="224">
        <f t="shared" si="514"/>
        <v>0</v>
      </c>
      <c r="CQ371" s="224">
        <f t="shared" si="515"/>
        <v>0</v>
      </c>
      <c r="CR371" s="224" t="str">
        <f t="shared" si="516"/>
        <v/>
      </c>
      <c r="CS371" s="224" t="str">
        <f t="shared" si="517"/>
        <v xml:space="preserve"> </v>
      </c>
      <c r="CT371" s="224" t="str">
        <f t="shared" si="518"/>
        <v/>
      </c>
      <c r="CU371" s="224" t="str">
        <f t="shared" si="519"/>
        <v/>
      </c>
      <c r="CV371" s="224" t="str">
        <f t="shared" si="520"/>
        <v/>
      </c>
      <c r="CW371" s="224" t="str">
        <f t="shared" si="521"/>
        <v/>
      </c>
      <c r="CX371" s="224" t="str">
        <f t="shared" si="522"/>
        <v/>
      </c>
      <c r="CY371" s="224" t="str">
        <f t="shared" si="523"/>
        <v/>
      </c>
      <c r="CZ371" s="224" t="str">
        <f t="shared" si="524"/>
        <v/>
      </c>
      <c r="DA371" s="224" t="str">
        <f t="shared" si="525"/>
        <v/>
      </c>
      <c r="DB371" s="224" t="str">
        <f t="shared" si="526"/>
        <v/>
      </c>
      <c r="DC371" s="224" t="str">
        <f t="shared" si="527"/>
        <v/>
      </c>
      <c r="DD371" s="224" t="str">
        <f t="shared" si="528"/>
        <v/>
      </c>
      <c r="DE371" s="224" t="str">
        <f t="shared" si="529"/>
        <v/>
      </c>
      <c r="DF371" s="224" t="str">
        <f t="shared" si="530"/>
        <v/>
      </c>
      <c r="DG371" s="224" t="str">
        <f t="shared" si="531"/>
        <v/>
      </c>
      <c r="DH371" s="225" t="str">
        <f t="shared" si="532"/>
        <v/>
      </c>
      <c r="DI371" s="224" t="str">
        <f t="shared" si="533"/>
        <v/>
      </c>
      <c r="DJ371" s="224" t="str">
        <f t="shared" si="534"/>
        <v/>
      </c>
      <c r="DK371" s="306">
        <f t="shared" si="535"/>
        <v>0</v>
      </c>
      <c r="DL371" s="306">
        <f t="shared" si="536"/>
        <v>0</v>
      </c>
      <c r="DM371" s="306">
        <f t="shared" si="537"/>
        <v>0</v>
      </c>
      <c r="DN371" s="220"/>
      <c r="DO371" s="224" t="str">
        <f t="shared" si="538"/>
        <v/>
      </c>
      <c r="DP371" s="224" t="str">
        <f t="shared" si="539"/>
        <v/>
      </c>
      <c r="DQ371" s="307"/>
    </row>
    <row r="372" spans="1:121" ht="23.25" customHeight="1" x14ac:dyDescent="0.2">
      <c r="A372" s="249"/>
      <c r="B372" s="264"/>
      <c r="C372" s="230"/>
      <c r="D372" s="325" t="str">
        <f t="shared" si="482"/>
        <v/>
      </c>
      <c r="E372" s="265" t="str">
        <f t="shared" si="483"/>
        <v/>
      </c>
      <c r="F372" s="230"/>
      <c r="G372" s="230"/>
      <c r="H372" s="230"/>
      <c r="I372" s="200"/>
      <c r="J372" s="230"/>
      <c r="K372" s="254"/>
      <c r="L372" s="269"/>
      <c r="M372" s="230"/>
      <c r="N372" s="231"/>
      <c r="O372" s="232"/>
      <c r="P372" s="205"/>
      <c r="Q372" s="203"/>
      <c r="R372" s="231"/>
      <c r="S372" s="233"/>
      <c r="T372" s="203"/>
      <c r="U372" s="231"/>
      <c r="V372" s="233"/>
      <c r="W372" s="203"/>
      <c r="X372" s="231"/>
      <c r="Y372" s="233"/>
      <c r="Z372" s="203"/>
      <c r="AA372" s="230"/>
      <c r="AB372" s="231"/>
      <c r="AC372" s="232"/>
      <c r="AD372" s="205"/>
      <c r="AE372" s="203"/>
      <c r="AF372" s="230"/>
      <c r="AG372" s="231"/>
      <c r="AH372" s="232"/>
      <c r="AI372" s="205"/>
      <c r="AJ372" s="203"/>
      <c r="AK372" s="230"/>
      <c r="AL372" s="231"/>
      <c r="AM372" s="232"/>
      <c r="AN372" s="205"/>
      <c r="AO372" s="203"/>
      <c r="AP372" s="230"/>
      <c r="AQ372" s="231"/>
      <c r="AR372" s="232"/>
      <c r="AS372" s="205"/>
      <c r="AT372" s="203"/>
      <c r="AU372" s="230"/>
      <c r="AV372" s="231"/>
      <c r="AW372" s="232"/>
      <c r="AX372" s="205"/>
      <c r="AY372" s="203"/>
      <c r="AZ372" s="230"/>
      <c r="BA372" s="231"/>
      <c r="BB372" s="232"/>
      <c r="BC372" s="205"/>
      <c r="BD372" s="199"/>
      <c r="BE372" s="230"/>
      <c r="BF372" s="230"/>
      <c r="BG372" s="231"/>
      <c r="BH372" s="232"/>
      <c r="BI372" s="205"/>
      <c r="BJ372" s="229"/>
      <c r="BK372" s="234"/>
      <c r="BL372" s="207">
        <f t="shared" si="484"/>
        <v>0</v>
      </c>
      <c r="BM372" s="208">
        <f t="shared" si="485"/>
        <v>0</v>
      </c>
      <c r="BN372" s="208">
        <f t="shared" si="486"/>
        <v>0</v>
      </c>
      <c r="BO372" s="208">
        <f t="shared" si="487"/>
        <v>0</v>
      </c>
      <c r="BP372" s="208">
        <f t="shared" si="488"/>
        <v>0</v>
      </c>
      <c r="BQ372" s="208">
        <f t="shared" si="489"/>
        <v>0</v>
      </c>
      <c r="BR372" s="209">
        <f t="shared" si="490"/>
        <v>0</v>
      </c>
      <c r="BS372" s="209">
        <f t="shared" si="491"/>
        <v>0</v>
      </c>
      <c r="BT372" s="208">
        <f t="shared" si="492"/>
        <v>0</v>
      </c>
      <c r="BU372" s="208">
        <f t="shared" si="493"/>
        <v>0</v>
      </c>
      <c r="BV372" s="208">
        <f t="shared" si="494"/>
        <v>0</v>
      </c>
      <c r="BW372" s="208">
        <f t="shared" si="495"/>
        <v>0</v>
      </c>
      <c r="BX372" s="208">
        <f t="shared" si="496"/>
        <v>0</v>
      </c>
      <c r="BY372" s="208">
        <f t="shared" si="497"/>
        <v>0</v>
      </c>
      <c r="BZ372" s="208">
        <f t="shared" si="498"/>
        <v>0</v>
      </c>
      <c r="CA372" s="208">
        <f t="shared" si="499"/>
        <v>0</v>
      </c>
      <c r="CB372" s="208">
        <f t="shared" si="500"/>
        <v>0</v>
      </c>
      <c r="CC372" s="208">
        <f t="shared" si="501"/>
        <v>0</v>
      </c>
      <c r="CD372" s="208">
        <f t="shared" si="502"/>
        <v>0</v>
      </c>
      <c r="CE372" s="209">
        <f t="shared" si="503"/>
        <v>0</v>
      </c>
      <c r="CF372" s="209">
        <f t="shared" si="504"/>
        <v>0</v>
      </c>
      <c r="CG372" s="209">
        <f t="shared" si="505"/>
        <v>0</v>
      </c>
      <c r="CH372" s="209">
        <f t="shared" si="506"/>
        <v>0</v>
      </c>
      <c r="CI372" s="209">
        <f t="shared" si="507"/>
        <v>0</v>
      </c>
      <c r="CJ372" s="209">
        <f t="shared" si="508"/>
        <v>0</v>
      </c>
      <c r="CK372" s="209">
        <f t="shared" si="509"/>
        <v>0</v>
      </c>
      <c r="CL372" s="209">
        <f t="shared" si="510"/>
        <v>0</v>
      </c>
      <c r="CM372" s="209">
        <f t="shared" si="511"/>
        <v>0</v>
      </c>
      <c r="CN372" s="209">
        <f t="shared" si="512"/>
        <v>0</v>
      </c>
      <c r="CO372" s="209">
        <f t="shared" si="513"/>
        <v>0</v>
      </c>
      <c r="CP372" s="209">
        <f t="shared" si="514"/>
        <v>0</v>
      </c>
      <c r="CQ372" s="209">
        <f t="shared" si="515"/>
        <v>0</v>
      </c>
      <c r="CR372" s="209" t="str">
        <f t="shared" si="516"/>
        <v/>
      </c>
      <c r="CS372" s="209" t="str">
        <f t="shared" si="517"/>
        <v xml:space="preserve"> </v>
      </c>
      <c r="CT372" s="209" t="str">
        <f t="shared" si="518"/>
        <v/>
      </c>
      <c r="CU372" s="209" t="str">
        <f t="shared" si="519"/>
        <v/>
      </c>
      <c r="CV372" s="209" t="str">
        <f t="shared" si="520"/>
        <v/>
      </c>
      <c r="CW372" s="209" t="str">
        <f t="shared" si="521"/>
        <v/>
      </c>
      <c r="CX372" s="209" t="str">
        <f t="shared" si="522"/>
        <v/>
      </c>
      <c r="CY372" s="209" t="str">
        <f t="shared" si="523"/>
        <v/>
      </c>
      <c r="CZ372" s="209" t="str">
        <f t="shared" si="524"/>
        <v/>
      </c>
      <c r="DA372" s="209" t="str">
        <f t="shared" si="525"/>
        <v/>
      </c>
      <c r="DB372" s="209" t="str">
        <f t="shared" si="526"/>
        <v/>
      </c>
      <c r="DC372" s="209" t="str">
        <f t="shared" si="527"/>
        <v/>
      </c>
      <c r="DD372" s="209" t="str">
        <f t="shared" si="528"/>
        <v/>
      </c>
      <c r="DE372" s="209" t="str">
        <f t="shared" si="529"/>
        <v/>
      </c>
      <c r="DF372" s="209" t="str">
        <f t="shared" si="530"/>
        <v/>
      </c>
      <c r="DG372" s="209" t="str">
        <f t="shared" si="531"/>
        <v/>
      </c>
      <c r="DH372" s="210" t="str">
        <f t="shared" si="532"/>
        <v/>
      </c>
      <c r="DI372" s="272" t="str">
        <f t="shared" si="533"/>
        <v/>
      </c>
      <c r="DJ372" s="272" t="str">
        <f t="shared" si="534"/>
        <v/>
      </c>
      <c r="DK372" s="200">
        <f t="shared" si="535"/>
        <v>0</v>
      </c>
      <c r="DL372" s="200">
        <f t="shared" si="536"/>
        <v>0</v>
      </c>
      <c r="DM372" s="200">
        <f t="shared" si="537"/>
        <v>0</v>
      </c>
      <c r="DN372" s="200"/>
      <c r="DO372" s="272" t="str">
        <f t="shared" si="538"/>
        <v/>
      </c>
      <c r="DP372" s="272" t="str">
        <f t="shared" si="539"/>
        <v/>
      </c>
      <c r="DQ372" s="308"/>
    </row>
    <row r="373" spans="1:121" ht="23.25" customHeight="1" x14ac:dyDescent="0.2">
      <c r="A373" s="248"/>
      <c r="B373" s="263"/>
      <c r="C373" s="214"/>
      <c r="D373" s="324" t="str">
        <f t="shared" si="482"/>
        <v/>
      </c>
      <c r="E373" s="150" t="str">
        <f t="shared" si="483"/>
        <v/>
      </c>
      <c r="F373" s="214"/>
      <c r="G373" s="214"/>
      <c r="H373" s="214"/>
      <c r="I373" s="220"/>
      <c r="J373" s="214"/>
      <c r="K373" s="255"/>
      <c r="L373" s="268"/>
      <c r="M373" s="214"/>
      <c r="N373" s="215"/>
      <c r="O373" s="218"/>
      <c r="P373" s="216"/>
      <c r="Q373" s="217"/>
      <c r="R373" s="215"/>
      <c r="S373" s="219"/>
      <c r="T373" s="217"/>
      <c r="U373" s="215"/>
      <c r="V373" s="219"/>
      <c r="W373" s="217"/>
      <c r="X373" s="215"/>
      <c r="Y373" s="219"/>
      <c r="Z373" s="217"/>
      <c r="AA373" s="214"/>
      <c r="AB373" s="215"/>
      <c r="AC373" s="218"/>
      <c r="AD373" s="216"/>
      <c r="AE373" s="217"/>
      <c r="AF373" s="214"/>
      <c r="AG373" s="215"/>
      <c r="AH373" s="218"/>
      <c r="AI373" s="216"/>
      <c r="AJ373" s="217"/>
      <c r="AK373" s="214"/>
      <c r="AL373" s="215"/>
      <c r="AM373" s="218"/>
      <c r="AN373" s="216"/>
      <c r="AO373" s="217"/>
      <c r="AP373" s="214"/>
      <c r="AQ373" s="215"/>
      <c r="AR373" s="218"/>
      <c r="AS373" s="216"/>
      <c r="AT373" s="217"/>
      <c r="AU373" s="214"/>
      <c r="AV373" s="215"/>
      <c r="AW373" s="218"/>
      <c r="AX373" s="216"/>
      <c r="AY373" s="217"/>
      <c r="AZ373" s="214"/>
      <c r="BA373" s="215"/>
      <c r="BB373" s="218"/>
      <c r="BC373" s="216"/>
      <c r="BD373" s="213"/>
      <c r="BE373" s="214"/>
      <c r="BF373" s="214"/>
      <c r="BG373" s="215"/>
      <c r="BH373" s="218"/>
      <c r="BI373" s="216"/>
      <c r="BJ373" s="213"/>
      <c r="BK373" s="221"/>
      <c r="BL373" s="222">
        <f t="shared" si="484"/>
        <v>0</v>
      </c>
      <c r="BM373" s="223">
        <f t="shared" si="485"/>
        <v>0</v>
      </c>
      <c r="BN373" s="223">
        <f t="shared" si="486"/>
        <v>0</v>
      </c>
      <c r="BO373" s="223">
        <f t="shared" si="487"/>
        <v>0</v>
      </c>
      <c r="BP373" s="223">
        <f t="shared" si="488"/>
        <v>0</v>
      </c>
      <c r="BQ373" s="223">
        <f t="shared" si="489"/>
        <v>0</v>
      </c>
      <c r="BR373" s="224">
        <f t="shared" si="490"/>
        <v>0</v>
      </c>
      <c r="BS373" s="224">
        <f t="shared" si="491"/>
        <v>0</v>
      </c>
      <c r="BT373" s="223">
        <f t="shared" si="492"/>
        <v>0</v>
      </c>
      <c r="BU373" s="223">
        <f t="shared" si="493"/>
        <v>0</v>
      </c>
      <c r="BV373" s="223">
        <f t="shared" si="494"/>
        <v>0</v>
      </c>
      <c r="BW373" s="223">
        <f t="shared" si="495"/>
        <v>0</v>
      </c>
      <c r="BX373" s="223">
        <f t="shared" si="496"/>
        <v>0</v>
      </c>
      <c r="BY373" s="223">
        <f t="shared" si="497"/>
        <v>0</v>
      </c>
      <c r="BZ373" s="223">
        <f t="shared" si="498"/>
        <v>0</v>
      </c>
      <c r="CA373" s="223">
        <f t="shared" si="499"/>
        <v>0</v>
      </c>
      <c r="CB373" s="208">
        <f t="shared" si="500"/>
        <v>0</v>
      </c>
      <c r="CC373" s="223">
        <f t="shared" si="501"/>
        <v>0</v>
      </c>
      <c r="CD373" s="223">
        <f t="shared" si="502"/>
        <v>0</v>
      </c>
      <c r="CE373" s="224">
        <f t="shared" si="503"/>
        <v>0</v>
      </c>
      <c r="CF373" s="224">
        <f t="shared" si="504"/>
        <v>0</v>
      </c>
      <c r="CG373" s="224">
        <f t="shared" si="505"/>
        <v>0</v>
      </c>
      <c r="CH373" s="224">
        <f t="shared" si="506"/>
        <v>0</v>
      </c>
      <c r="CI373" s="224">
        <f t="shared" si="507"/>
        <v>0</v>
      </c>
      <c r="CJ373" s="224">
        <f t="shared" si="508"/>
        <v>0</v>
      </c>
      <c r="CK373" s="224">
        <f t="shared" si="509"/>
        <v>0</v>
      </c>
      <c r="CL373" s="224">
        <f t="shared" si="510"/>
        <v>0</v>
      </c>
      <c r="CM373" s="224">
        <f t="shared" si="511"/>
        <v>0</v>
      </c>
      <c r="CN373" s="224">
        <f t="shared" si="512"/>
        <v>0</v>
      </c>
      <c r="CO373" s="224">
        <f t="shared" si="513"/>
        <v>0</v>
      </c>
      <c r="CP373" s="224">
        <f t="shared" si="514"/>
        <v>0</v>
      </c>
      <c r="CQ373" s="224">
        <f t="shared" si="515"/>
        <v>0</v>
      </c>
      <c r="CR373" s="224" t="str">
        <f t="shared" si="516"/>
        <v/>
      </c>
      <c r="CS373" s="224" t="str">
        <f t="shared" si="517"/>
        <v xml:space="preserve"> </v>
      </c>
      <c r="CT373" s="224" t="str">
        <f t="shared" si="518"/>
        <v/>
      </c>
      <c r="CU373" s="224" t="str">
        <f t="shared" si="519"/>
        <v/>
      </c>
      <c r="CV373" s="224" t="str">
        <f t="shared" si="520"/>
        <v/>
      </c>
      <c r="CW373" s="224" t="str">
        <f t="shared" si="521"/>
        <v/>
      </c>
      <c r="CX373" s="224" t="str">
        <f t="shared" si="522"/>
        <v/>
      </c>
      <c r="CY373" s="224" t="str">
        <f t="shared" si="523"/>
        <v/>
      </c>
      <c r="CZ373" s="224" t="str">
        <f t="shared" si="524"/>
        <v/>
      </c>
      <c r="DA373" s="224" t="str">
        <f t="shared" si="525"/>
        <v/>
      </c>
      <c r="DB373" s="224" t="str">
        <f t="shared" si="526"/>
        <v/>
      </c>
      <c r="DC373" s="224" t="str">
        <f t="shared" si="527"/>
        <v/>
      </c>
      <c r="DD373" s="224" t="str">
        <f t="shared" si="528"/>
        <v/>
      </c>
      <c r="DE373" s="224" t="str">
        <f t="shared" si="529"/>
        <v/>
      </c>
      <c r="DF373" s="224" t="str">
        <f t="shared" si="530"/>
        <v/>
      </c>
      <c r="DG373" s="224" t="str">
        <f t="shared" si="531"/>
        <v/>
      </c>
      <c r="DH373" s="225" t="str">
        <f t="shared" si="532"/>
        <v/>
      </c>
      <c r="DI373" s="224" t="str">
        <f t="shared" si="533"/>
        <v/>
      </c>
      <c r="DJ373" s="224" t="str">
        <f t="shared" si="534"/>
        <v/>
      </c>
      <c r="DK373" s="306">
        <f t="shared" si="535"/>
        <v>0</v>
      </c>
      <c r="DL373" s="306">
        <f t="shared" si="536"/>
        <v>0</v>
      </c>
      <c r="DM373" s="306">
        <f t="shared" si="537"/>
        <v>0</v>
      </c>
      <c r="DN373" s="220"/>
      <c r="DO373" s="224" t="str">
        <f t="shared" si="538"/>
        <v/>
      </c>
      <c r="DP373" s="224" t="str">
        <f t="shared" si="539"/>
        <v/>
      </c>
      <c r="DQ373" s="307"/>
    </row>
    <row r="374" spans="1:121" ht="23.25" customHeight="1" x14ac:dyDescent="0.2">
      <c r="A374" s="249"/>
      <c r="B374" s="264"/>
      <c r="C374" s="230"/>
      <c r="D374" s="325" t="str">
        <f t="shared" si="482"/>
        <v/>
      </c>
      <c r="E374" s="265" t="str">
        <f t="shared" si="483"/>
        <v/>
      </c>
      <c r="F374" s="230"/>
      <c r="G374" s="230"/>
      <c r="H374" s="230"/>
      <c r="I374" s="200"/>
      <c r="J374" s="230"/>
      <c r="K374" s="254"/>
      <c r="L374" s="269"/>
      <c r="M374" s="230"/>
      <c r="N374" s="231"/>
      <c r="O374" s="232"/>
      <c r="P374" s="205"/>
      <c r="Q374" s="203"/>
      <c r="R374" s="231"/>
      <c r="S374" s="233"/>
      <c r="T374" s="203"/>
      <c r="U374" s="231"/>
      <c r="V374" s="233"/>
      <c r="W374" s="203"/>
      <c r="X374" s="231"/>
      <c r="Y374" s="233"/>
      <c r="Z374" s="203"/>
      <c r="AA374" s="230"/>
      <c r="AB374" s="231"/>
      <c r="AC374" s="232"/>
      <c r="AD374" s="205"/>
      <c r="AE374" s="203"/>
      <c r="AF374" s="230"/>
      <c r="AG374" s="231"/>
      <c r="AH374" s="232"/>
      <c r="AI374" s="205"/>
      <c r="AJ374" s="203"/>
      <c r="AK374" s="230"/>
      <c r="AL374" s="231"/>
      <c r="AM374" s="232"/>
      <c r="AN374" s="205"/>
      <c r="AO374" s="203"/>
      <c r="AP374" s="230"/>
      <c r="AQ374" s="231"/>
      <c r="AR374" s="232"/>
      <c r="AS374" s="205"/>
      <c r="AT374" s="203"/>
      <c r="AU374" s="230"/>
      <c r="AV374" s="231"/>
      <c r="AW374" s="232"/>
      <c r="AX374" s="205"/>
      <c r="AY374" s="203"/>
      <c r="AZ374" s="230"/>
      <c r="BA374" s="231"/>
      <c r="BB374" s="232"/>
      <c r="BC374" s="205"/>
      <c r="BD374" s="199"/>
      <c r="BE374" s="230"/>
      <c r="BF374" s="230"/>
      <c r="BG374" s="231"/>
      <c r="BH374" s="232"/>
      <c r="BI374" s="205"/>
      <c r="BJ374" s="229"/>
      <c r="BK374" s="234"/>
      <c r="BL374" s="207">
        <f t="shared" si="484"/>
        <v>0</v>
      </c>
      <c r="BM374" s="208">
        <f t="shared" si="485"/>
        <v>0</v>
      </c>
      <c r="BN374" s="208">
        <f t="shared" si="486"/>
        <v>0</v>
      </c>
      <c r="BO374" s="208">
        <f t="shared" si="487"/>
        <v>0</v>
      </c>
      <c r="BP374" s="208">
        <f t="shared" si="488"/>
        <v>0</v>
      </c>
      <c r="BQ374" s="208">
        <f t="shared" si="489"/>
        <v>0</v>
      </c>
      <c r="BR374" s="209">
        <f t="shared" si="490"/>
        <v>0</v>
      </c>
      <c r="BS374" s="209">
        <f t="shared" si="491"/>
        <v>0</v>
      </c>
      <c r="BT374" s="208">
        <f t="shared" si="492"/>
        <v>0</v>
      </c>
      <c r="BU374" s="208">
        <f t="shared" si="493"/>
        <v>0</v>
      </c>
      <c r="BV374" s="208">
        <f t="shared" si="494"/>
        <v>0</v>
      </c>
      <c r="BW374" s="208">
        <f t="shared" si="495"/>
        <v>0</v>
      </c>
      <c r="BX374" s="208">
        <f t="shared" si="496"/>
        <v>0</v>
      </c>
      <c r="BY374" s="208">
        <f t="shared" si="497"/>
        <v>0</v>
      </c>
      <c r="BZ374" s="208">
        <f t="shared" si="498"/>
        <v>0</v>
      </c>
      <c r="CA374" s="208">
        <f t="shared" si="499"/>
        <v>0</v>
      </c>
      <c r="CB374" s="208">
        <f t="shared" si="500"/>
        <v>0</v>
      </c>
      <c r="CC374" s="208">
        <f t="shared" si="501"/>
        <v>0</v>
      </c>
      <c r="CD374" s="208">
        <f t="shared" si="502"/>
        <v>0</v>
      </c>
      <c r="CE374" s="209">
        <f t="shared" si="503"/>
        <v>0</v>
      </c>
      <c r="CF374" s="209">
        <f t="shared" si="504"/>
        <v>0</v>
      </c>
      <c r="CG374" s="209">
        <f t="shared" si="505"/>
        <v>0</v>
      </c>
      <c r="CH374" s="209">
        <f t="shared" si="506"/>
        <v>0</v>
      </c>
      <c r="CI374" s="209">
        <f t="shared" si="507"/>
        <v>0</v>
      </c>
      <c r="CJ374" s="209">
        <f t="shared" si="508"/>
        <v>0</v>
      </c>
      <c r="CK374" s="209">
        <f t="shared" si="509"/>
        <v>0</v>
      </c>
      <c r="CL374" s="209">
        <f t="shared" si="510"/>
        <v>0</v>
      </c>
      <c r="CM374" s="209">
        <f t="shared" si="511"/>
        <v>0</v>
      </c>
      <c r="CN374" s="209">
        <f t="shared" si="512"/>
        <v>0</v>
      </c>
      <c r="CO374" s="209">
        <f t="shared" si="513"/>
        <v>0</v>
      </c>
      <c r="CP374" s="209">
        <f t="shared" si="514"/>
        <v>0</v>
      </c>
      <c r="CQ374" s="209">
        <f t="shared" si="515"/>
        <v>0</v>
      </c>
      <c r="CR374" s="209" t="str">
        <f t="shared" si="516"/>
        <v/>
      </c>
      <c r="CS374" s="209" t="str">
        <f t="shared" si="517"/>
        <v xml:space="preserve"> </v>
      </c>
      <c r="CT374" s="209" t="str">
        <f t="shared" si="518"/>
        <v/>
      </c>
      <c r="CU374" s="209" t="str">
        <f t="shared" si="519"/>
        <v/>
      </c>
      <c r="CV374" s="209" t="str">
        <f t="shared" si="520"/>
        <v/>
      </c>
      <c r="CW374" s="209" t="str">
        <f t="shared" si="521"/>
        <v/>
      </c>
      <c r="CX374" s="209" t="str">
        <f t="shared" si="522"/>
        <v/>
      </c>
      <c r="CY374" s="209" t="str">
        <f t="shared" si="523"/>
        <v/>
      </c>
      <c r="CZ374" s="209" t="str">
        <f t="shared" si="524"/>
        <v/>
      </c>
      <c r="DA374" s="209" t="str">
        <f t="shared" si="525"/>
        <v/>
      </c>
      <c r="DB374" s="209" t="str">
        <f t="shared" si="526"/>
        <v/>
      </c>
      <c r="DC374" s="209" t="str">
        <f t="shared" si="527"/>
        <v/>
      </c>
      <c r="DD374" s="209" t="str">
        <f t="shared" si="528"/>
        <v/>
      </c>
      <c r="DE374" s="209" t="str">
        <f t="shared" si="529"/>
        <v/>
      </c>
      <c r="DF374" s="209" t="str">
        <f t="shared" si="530"/>
        <v/>
      </c>
      <c r="DG374" s="209" t="str">
        <f t="shared" si="531"/>
        <v/>
      </c>
      <c r="DH374" s="210" t="str">
        <f t="shared" si="532"/>
        <v/>
      </c>
      <c r="DI374" s="272" t="str">
        <f t="shared" si="533"/>
        <v/>
      </c>
      <c r="DJ374" s="272" t="str">
        <f t="shared" si="534"/>
        <v/>
      </c>
      <c r="DK374" s="200">
        <f t="shared" si="535"/>
        <v>0</v>
      </c>
      <c r="DL374" s="200">
        <f t="shared" si="536"/>
        <v>0</v>
      </c>
      <c r="DM374" s="200">
        <f t="shared" si="537"/>
        <v>0</v>
      </c>
      <c r="DN374" s="200"/>
      <c r="DO374" s="272" t="str">
        <f t="shared" si="538"/>
        <v/>
      </c>
      <c r="DP374" s="272" t="str">
        <f t="shared" si="539"/>
        <v/>
      </c>
      <c r="DQ374" s="308"/>
    </row>
    <row r="375" spans="1:121" ht="23.25" customHeight="1" x14ac:dyDescent="0.2">
      <c r="A375" s="248"/>
      <c r="B375" s="263"/>
      <c r="C375" s="214"/>
      <c r="D375" s="324" t="str">
        <f t="shared" si="482"/>
        <v/>
      </c>
      <c r="E375" s="150" t="str">
        <f t="shared" si="483"/>
        <v/>
      </c>
      <c r="F375" s="214"/>
      <c r="G375" s="214"/>
      <c r="H375" s="214"/>
      <c r="I375" s="220"/>
      <c r="J375" s="214"/>
      <c r="K375" s="255"/>
      <c r="L375" s="268"/>
      <c r="M375" s="214"/>
      <c r="N375" s="215"/>
      <c r="O375" s="218"/>
      <c r="P375" s="216"/>
      <c r="Q375" s="217"/>
      <c r="R375" s="215"/>
      <c r="S375" s="219"/>
      <c r="T375" s="217"/>
      <c r="U375" s="215"/>
      <c r="V375" s="219"/>
      <c r="W375" s="217"/>
      <c r="X375" s="215"/>
      <c r="Y375" s="219"/>
      <c r="Z375" s="217"/>
      <c r="AA375" s="214"/>
      <c r="AB375" s="215"/>
      <c r="AC375" s="218"/>
      <c r="AD375" s="216"/>
      <c r="AE375" s="217"/>
      <c r="AF375" s="214"/>
      <c r="AG375" s="215"/>
      <c r="AH375" s="218"/>
      <c r="AI375" s="216"/>
      <c r="AJ375" s="217"/>
      <c r="AK375" s="214"/>
      <c r="AL375" s="215"/>
      <c r="AM375" s="218"/>
      <c r="AN375" s="216"/>
      <c r="AO375" s="217"/>
      <c r="AP375" s="214"/>
      <c r="AQ375" s="215"/>
      <c r="AR375" s="218"/>
      <c r="AS375" s="216"/>
      <c r="AT375" s="217"/>
      <c r="AU375" s="214"/>
      <c r="AV375" s="215"/>
      <c r="AW375" s="218"/>
      <c r="AX375" s="216"/>
      <c r="AY375" s="217"/>
      <c r="AZ375" s="214"/>
      <c r="BA375" s="215"/>
      <c r="BB375" s="218"/>
      <c r="BC375" s="216"/>
      <c r="BD375" s="213"/>
      <c r="BE375" s="214"/>
      <c r="BF375" s="214"/>
      <c r="BG375" s="215"/>
      <c r="BH375" s="218"/>
      <c r="BI375" s="216"/>
      <c r="BJ375" s="213"/>
      <c r="BK375" s="221"/>
      <c r="BL375" s="222">
        <f t="shared" si="484"/>
        <v>0</v>
      </c>
      <c r="BM375" s="223">
        <f t="shared" si="485"/>
        <v>0</v>
      </c>
      <c r="BN375" s="223">
        <f t="shared" si="486"/>
        <v>0</v>
      </c>
      <c r="BO375" s="223">
        <f t="shared" si="487"/>
        <v>0</v>
      </c>
      <c r="BP375" s="223">
        <f t="shared" si="488"/>
        <v>0</v>
      </c>
      <c r="BQ375" s="223">
        <f t="shared" si="489"/>
        <v>0</v>
      </c>
      <c r="BR375" s="224">
        <f t="shared" si="490"/>
        <v>0</v>
      </c>
      <c r="BS375" s="224">
        <f t="shared" si="491"/>
        <v>0</v>
      </c>
      <c r="BT375" s="223">
        <f t="shared" si="492"/>
        <v>0</v>
      </c>
      <c r="BU375" s="223">
        <f t="shared" si="493"/>
        <v>0</v>
      </c>
      <c r="BV375" s="223">
        <f t="shared" si="494"/>
        <v>0</v>
      </c>
      <c r="BW375" s="223">
        <f t="shared" si="495"/>
        <v>0</v>
      </c>
      <c r="BX375" s="223">
        <f t="shared" si="496"/>
        <v>0</v>
      </c>
      <c r="BY375" s="223">
        <f t="shared" si="497"/>
        <v>0</v>
      </c>
      <c r="BZ375" s="223">
        <f t="shared" si="498"/>
        <v>0</v>
      </c>
      <c r="CA375" s="223">
        <f t="shared" si="499"/>
        <v>0</v>
      </c>
      <c r="CB375" s="208">
        <f t="shared" si="500"/>
        <v>0</v>
      </c>
      <c r="CC375" s="223">
        <f t="shared" si="501"/>
        <v>0</v>
      </c>
      <c r="CD375" s="223">
        <f t="shared" si="502"/>
        <v>0</v>
      </c>
      <c r="CE375" s="224">
        <f t="shared" si="503"/>
        <v>0</v>
      </c>
      <c r="CF375" s="224">
        <f t="shared" si="504"/>
        <v>0</v>
      </c>
      <c r="CG375" s="224">
        <f t="shared" si="505"/>
        <v>0</v>
      </c>
      <c r="CH375" s="224">
        <f t="shared" si="506"/>
        <v>0</v>
      </c>
      <c r="CI375" s="224">
        <f t="shared" si="507"/>
        <v>0</v>
      </c>
      <c r="CJ375" s="224">
        <f t="shared" si="508"/>
        <v>0</v>
      </c>
      <c r="CK375" s="224">
        <f t="shared" si="509"/>
        <v>0</v>
      </c>
      <c r="CL375" s="224">
        <f t="shared" si="510"/>
        <v>0</v>
      </c>
      <c r="CM375" s="224">
        <f t="shared" si="511"/>
        <v>0</v>
      </c>
      <c r="CN375" s="224">
        <f t="shared" si="512"/>
        <v>0</v>
      </c>
      <c r="CO375" s="224">
        <f t="shared" si="513"/>
        <v>0</v>
      </c>
      <c r="CP375" s="224">
        <f t="shared" si="514"/>
        <v>0</v>
      </c>
      <c r="CQ375" s="224">
        <f t="shared" si="515"/>
        <v>0</v>
      </c>
      <c r="CR375" s="224" t="str">
        <f t="shared" si="516"/>
        <v/>
      </c>
      <c r="CS375" s="224" t="str">
        <f t="shared" si="517"/>
        <v xml:space="preserve"> </v>
      </c>
      <c r="CT375" s="224" t="str">
        <f t="shared" si="518"/>
        <v/>
      </c>
      <c r="CU375" s="224" t="str">
        <f t="shared" si="519"/>
        <v/>
      </c>
      <c r="CV375" s="224" t="str">
        <f t="shared" si="520"/>
        <v/>
      </c>
      <c r="CW375" s="224" t="str">
        <f t="shared" si="521"/>
        <v/>
      </c>
      <c r="CX375" s="224" t="str">
        <f t="shared" si="522"/>
        <v/>
      </c>
      <c r="CY375" s="224" t="str">
        <f t="shared" si="523"/>
        <v/>
      </c>
      <c r="CZ375" s="224" t="str">
        <f t="shared" si="524"/>
        <v/>
      </c>
      <c r="DA375" s="224" t="str">
        <f t="shared" si="525"/>
        <v/>
      </c>
      <c r="DB375" s="224" t="str">
        <f t="shared" si="526"/>
        <v/>
      </c>
      <c r="DC375" s="224" t="str">
        <f t="shared" si="527"/>
        <v/>
      </c>
      <c r="DD375" s="224" t="str">
        <f t="shared" si="528"/>
        <v/>
      </c>
      <c r="DE375" s="224" t="str">
        <f t="shared" si="529"/>
        <v/>
      </c>
      <c r="DF375" s="224" t="str">
        <f t="shared" si="530"/>
        <v/>
      </c>
      <c r="DG375" s="224" t="str">
        <f t="shared" si="531"/>
        <v/>
      </c>
      <c r="DH375" s="225" t="str">
        <f t="shared" si="532"/>
        <v/>
      </c>
      <c r="DI375" s="224" t="str">
        <f t="shared" si="533"/>
        <v/>
      </c>
      <c r="DJ375" s="224" t="str">
        <f t="shared" si="534"/>
        <v/>
      </c>
      <c r="DK375" s="306">
        <f t="shared" si="535"/>
        <v>0</v>
      </c>
      <c r="DL375" s="306">
        <f t="shared" si="536"/>
        <v>0</v>
      </c>
      <c r="DM375" s="306">
        <f t="shared" si="537"/>
        <v>0</v>
      </c>
      <c r="DN375" s="220"/>
      <c r="DO375" s="224" t="str">
        <f t="shared" si="538"/>
        <v/>
      </c>
      <c r="DP375" s="224" t="str">
        <f t="shared" si="539"/>
        <v/>
      </c>
      <c r="DQ375" s="307"/>
    </row>
    <row r="376" spans="1:121" ht="23.25" customHeight="1" x14ac:dyDescent="0.2">
      <c r="A376" s="249"/>
      <c r="B376" s="264"/>
      <c r="C376" s="230"/>
      <c r="D376" s="325" t="str">
        <f t="shared" si="482"/>
        <v/>
      </c>
      <c r="E376" s="265" t="str">
        <f t="shared" si="483"/>
        <v/>
      </c>
      <c r="F376" s="230"/>
      <c r="G376" s="230"/>
      <c r="H376" s="230"/>
      <c r="I376" s="200"/>
      <c r="J376" s="230"/>
      <c r="K376" s="254"/>
      <c r="L376" s="269"/>
      <c r="M376" s="230"/>
      <c r="N376" s="231"/>
      <c r="O376" s="232"/>
      <c r="P376" s="205"/>
      <c r="Q376" s="203"/>
      <c r="R376" s="231"/>
      <c r="S376" s="233"/>
      <c r="T376" s="203"/>
      <c r="U376" s="231"/>
      <c r="V376" s="233"/>
      <c r="W376" s="203"/>
      <c r="X376" s="231"/>
      <c r="Y376" s="233"/>
      <c r="Z376" s="203"/>
      <c r="AA376" s="230"/>
      <c r="AB376" s="231"/>
      <c r="AC376" s="232"/>
      <c r="AD376" s="205"/>
      <c r="AE376" s="203"/>
      <c r="AF376" s="230"/>
      <c r="AG376" s="231"/>
      <c r="AH376" s="232"/>
      <c r="AI376" s="205"/>
      <c r="AJ376" s="203"/>
      <c r="AK376" s="230"/>
      <c r="AL376" s="231"/>
      <c r="AM376" s="232"/>
      <c r="AN376" s="205"/>
      <c r="AO376" s="203"/>
      <c r="AP376" s="230"/>
      <c r="AQ376" s="231"/>
      <c r="AR376" s="232"/>
      <c r="AS376" s="205"/>
      <c r="AT376" s="203"/>
      <c r="AU376" s="230"/>
      <c r="AV376" s="231"/>
      <c r="AW376" s="232"/>
      <c r="AX376" s="205"/>
      <c r="AY376" s="203"/>
      <c r="AZ376" s="230"/>
      <c r="BA376" s="231"/>
      <c r="BB376" s="232"/>
      <c r="BC376" s="205"/>
      <c r="BD376" s="199"/>
      <c r="BE376" s="230"/>
      <c r="BF376" s="230"/>
      <c r="BG376" s="231"/>
      <c r="BH376" s="232"/>
      <c r="BI376" s="205"/>
      <c r="BJ376" s="229"/>
      <c r="BK376" s="234"/>
      <c r="BL376" s="207">
        <f t="shared" si="484"/>
        <v>0</v>
      </c>
      <c r="BM376" s="208">
        <f t="shared" si="485"/>
        <v>0</v>
      </c>
      <c r="BN376" s="208">
        <f t="shared" si="486"/>
        <v>0</v>
      </c>
      <c r="BO376" s="208">
        <f t="shared" si="487"/>
        <v>0</v>
      </c>
      <c r="BP376" s="208">
        <f t="shared" si="488"/>
        <v>0</v>
      </c>
      <c r="BQ376" s="208">
        <f t="shared" si="489"/>
        <v>0</v>
      </c>
      <c r="BR376" s="209">
        <f t="shared" si="490"/>
        <v>0</v>
      </c>
      <c r="BS376" s="209">
        <f t="shared" si="491"/>
        <v>0</v>
      </c>
      <c r="BT376" s="208">
        <f t="shared" si="492"/>
        <v>0</v>
      </c>
      <c r="BU376" s="208">
        <f t="shared" si="493"/>
        <v>0</v>
      </c>
      <c r="BV376" s="208">
        <f t="shared" si="494"/>
        <v>0</v>
      </c>
      <c r="BW376" s="208">
        <f t="shared" si="495"/>
        <v>0</v>
      </c>
      <c r="BX376" s="208">
        <f t="shared" si="496"/>
        <v>0</v>
      </c>
      <c r="BY376" s="208">
        <f t="shared" si="497"/>
        <v>0</v>
      </c>
      <c r="BZ376" s="208">
        <f t="shared" si="498"/>
        <v>0</v>
      </c>
      <c r="CA376" s="208">
        <f t="shared" si="499"/>
        <v>0</v>
      </c>
      <c r="CB376" s="208">
        <f t="shared" si="500"/>
        <v>0</v>
      </c>
      <c r="CC376" s="208">
        <f t="shared" si="501"/>
        <v>0</v>
      </c>
      <c r="CD376" s="208">
        <f t="shared" si="502"/>
        <v>0</v>
      </c>
      <c r="CE376" s="209">
        <f t="shared" si="503"/>
        <v>0</v>
      </c>
      <c r="CF376" s="209">
        <f t="shared" si="504"/>
        <v>0</v>
      </c>
      <c r="CG376" s="209">
        <f t="shared" si="505"/>
        <v>0</v>
      </c>
      <c r="CH376" s="209">
        <f t="shared" si="506"/>
        <v>0</v>
      </c>
      <c r="CI376" s="209">
        <f t="shared" si="507"/>
        <v>0</v>
      </c>
      <c r="CJ376" s="209">
        <f t="shared" si="508"/>
        <v>0</v>
      </c>
      <c r="CK376" s="209">
        <f t="shared" si="509"/>
        <v>0</v>
      </c>
      <c r="CL376" s="209">
        <f t="shared" si="510"/>
        <v>0</v>
      </c>
      <c r="CM376" s="209">
        <f t="shared" si="511"/>
        <v>0</v>
      </c>
      <c r="CN376" s="209">
        <f t="shared" si="512"/>
        <v>0</v>
      </c>
      <c r="CO376" s="209">
        <f t="shared" si="513"/>
        <v>0</v>
      </c>
      <c r="CP376" s="209">
        <f t="shared" si="514"/>
        <v>0</v>
      </c>
      <c r="CQ376" s="209">
        <f t="shared" si="515"/>
        <v>0</v>
      </c>
      <c r="CR376" s="209" t="str">
        <f t="shared" si="516"/>
        <v/>
      </c>
      <c r="CS376" s="209" t="str">
        <f t="shared" si="517"/>
        <v xml:space="preserve"> </v>
      </c>
      <c r="CT376" s="209" t="str">
        <f t="shared" si="518"/>
        <v/>
      </c>
      <c r="CU376" s="209" t="str">
        <f t="shared" si="519"/>
        <v/>
      </c>
      <c r="CV376" s="209" t="str">
        <f t="shared" si="520"/>
        <v/>
      </c>
      <c r="CW376" s="209" t="str">
        <f t="shared" si="521"/>
        <v/>
      </c>
      <c r="CX376" s="209" t="str">
        <f t="shared" si="522"/>
        <v/>
      </c>
      <c r="CY376" s="209" t="str">
        <f t="shared" si="523"/>
        <v/>
      </c>
      <c r="CZ376" s="209" t="str">
        <f t="shared" si="524"/>
        <v/>
      </c>
      <c r="DA376" s="209" t="str">
        <f t="shared" si="525"/>
        <v/>
      </c>
      <c r="DB376" s="209" t="str">
        <f t="shared" si="526"/>
        <v/>
      </c>
      <c r="DC376" s="209" t="str">
        <f t="shared" si="527"/>
        <v/>
      </c>
      <c r="DD376" s="209" t="str">
        <f t="shared" si="528"/>
        <v/>
      </c>
      <c r="DE376" s="209" t="str">
        <f t="shared" si="529"/>
        <v/>
      </c>
      <c r="DF376" s="209" t="str">
        <f t="shared" si="530"/>
        <v/>
      </c>
      <c r="DG376" s="209" t="str">
        <f t="shared" si="531"/>
        <v/>
      </c>
      <c r="DH376" s="210" t="str">
        <f t="shared" si="532"/>
        <v/>
      </c>
      <c r="DI376" s="272" t="str">
        <f t="shared" si="533"/>
        <v/>
      </c>
      <c r="DJ376" s="272" t="str">
        <f t="shared" si="534"/>
        <v/>
      </c>
      <c r="DK376" s="200">
        <f t="shared" si="535"/>
        <v>0</v>
      </c>
      <c r="DL376" s="200">
        <f t="shared" si="536"/>
        <v>0</v>
      </c>
      <c r="DM376" s="200">
        <f t="shared" si="537"/>
        <v>0</v>
      </c>
      <c r="DN376" s="200"/>
      <c r="DO376" s="272" t="str">
        <f t="shared" si="538"/>
        <v/>
      </c>
      <c r="DP376" s="272" t="str">
        <f t="shared" si="539"/>
        <v/>
      </c>
      <c r="DQ376" s="308"/>
    </row>
    <row r="377" spans="1:121" ht="23.25" customHeight="1" x14ac:dyDescent="0.2">
      <c r="A377" s="248"/>
      <c r="B377" s="263"/>
      <c r="C377" s="214"/>
      <c r="D377" s="324" t="str">
        <f t="shared" si="482"/>
        <v/>
      </c>
      <c r="E377" s="150" t="str">
        <f t="shared" si="483"/>
        <v/>
      </c>
      <c r="F377" s="214"/>
      <c r="G377" s="214"/>
      <c r="H377" s="214"/>
      <c r="I377" s="220"/>
      <c r="J377" s="214"/>
      <c r="K377" s="255"/>
      <c r="L377" s="268"/>
      <c r="M377" s="214"/>
      <c r="N377" s="215"/>
      <c r="O377" s="218"/>
      <c r="P377" s="216"/>
      <c r="Q377" s="217"/>
      <c r="R377" s="215"/>
      <c r="S377" s="219"/>
      <c r="T377" s="217"/>
      <c r="U377" s="215"/>
      <c r="V377" s="219"/>
      <c r="W377" s="217"/>
      <c r="X377" s="215"/>
      <c r="Y377" s="219"/>
      <c r="Z377" s="217"/>
      <c r="AA377" s="214"/>
      <c r="AB377" s="215"/>
      <c r="AC377" s="218"/>
      <c r="AD377" s="216"/>
      <c r="AE377" s="217"/>
      <c r="AF377" s="214"/>
      <c r="AG377" s="215"/>
      <c r="AH377" s="218"/>
      <c r="AI377" s="216"/>
      <c r="AJ377" s="217"/>
      <c r="AK377" s="214"/>
      <c r="AL377" s="215"/>
      <c r="AM377" s="218"/>
      <c r="AN377" s="216"/>
      <c r="AO377" s="217"/>
      <c r="AP377" s="214"/>
      <c r="AQ377" s="215"/>
      <c r="AR377" s="218"/>
      <c r="AS377" s="216"/>
      <c r="AT377" s="217"/>
      <c r="AU377" s="214"/>
      <c r="AV377" s="215"/>
      <c r="AW377" s="218"/>
      <c r="AX377" s="216"/>
      <c r="AY377" s="217"/>
      <c r="AZ377" s="214"/>
      <c r="BA377" s="215"/>
      <c r="BB377" s="218"/>
      <c r="BC377" s="216"/>
      <c r="BD377" s="213"/>
      <c r="BE377" s="214"/>
      <c r="BF377" s="214"/>
      <c r="BG377" s="215"/>
      <c r="BH377" s="218"/>
      <c r="BI377" s="216"/>
      <c r="BJ377" s="213"/>
      <c r="BK377" s="221"/>
      <c r="BL377" s="222">
        <f t="shared" si="484"/>
        <v>0</v>
      </c>
      <c r="BM377" s="223">
        <f t="shared" si="485"/>
        <v>0</v>
      </c>
      <c r="BN377" s="223">
        <f t="shared" si="486"/>
        <v>0</v>
      </c>
      <c r="BO377" s="223">
        <f t="shared" si="487"/>
        <v>0</v>
      </c>
      <c r="BP377" s="223">
        <f t="shared" si="488"/>
        <v>0</v>
      </c>
      <c r="BQ377" s="223">
        <f t="shared" si="489"/>
        <v>0</v>
      </c>
      <c r="BR377" s="224">
        <f t="shared" si="490"/>
        <v>0</v>
      </c>
      <c r="BS377" s="224">
        <f t="shared" si="491"/>
        <v>0</v>
      </c>
      <c r="BT377" s="223">
        <f t="shared" si="492"/>
        <v>0</v>
      </c>
      <c r="BU377" s="223">
        <f t="shared" si="493"/>
        <v>0</v>
      </c>
      <c r="BV377" s="223">
        <f t="shared" si="494"/>
        <v>0</v>
      </c>
      <c r="BW377" s="223">
        <f t="shared" si="495"/>
        <v>0</v>
      </c>
      <c r="BX377" s="223">
        <f t="shared" si="496"/>
        <v>0</v>
      </c>
      <c r="BY377" s="223">
        <f t="shared" si="497"/>
        <v>0</v>
      </c>
      <c r="BZ377" s="223">
        <f t="shared" si="498"/>
        <v>0</v>
      </c>
      <c r="CA377" s="223">
        <f t="shared" si="499"/>
        <v>0</v>
      </c>
      <c r="CB377" s="208">
        <f t="shared" si="500"/>
        <v>0</v>
      </c>
      <c r="CC377" s="223">
        <f t="shared" si="501"/>
        <v>0</v>
      </c>
      <c r="CD377" s="223">
        <f t="shared" si="502"/>
        <v>0</v>
      </c>
      <c r="CE377" s="224">
        <f t="shared" si="503"/>
        <v>0</v>
      </c>
      <c r="CF377" s="224">
        <f t="shared" si="504"/>
        <v>0</v>
      </c>
      <c r="CG377" s="224">
        <f t="shared" si="505"/>
        <v>0</v>
      </c>
      <c r="CH377" s="224">
        <f t="shared" si="506"/>
        <v>0</v>
      </c>
      <c r="CI377" s="224">
        <f t="shared" si="507"/>
        <v>0</v>
      </c>
      <c r="CJ377" s="224">
        <f t="shared" si="508"/>
        <v>0</v>
      </c>
      <c r="CK377" s="224">
        <f t="shared" si="509"/>
        <v>0</v>
      </c>
      <c r="CL377" s="224">
        <f t="shared" si="510"/>
        <v>0</v>
      </c>
      <c r="CM377" s="224">
        <f t="shared" si="511"/>
        <v>0</v>
      </c>
      <c r="CN377" s="224">
        <f t="shared" si="512"/>
        <v>0</v>
      </c>
      <c r="CO377" s="224">
        <f t="shared" si="513"/>
        <v>0</v>
      </c>
      <c r="CP377" s="224">
        <f t="shared" si="514"/>
        <v>0</v>
      </c>
      <c r="CQ377" s="224">
        <f t="shared" si="515"/>
        <v>0</v>
      </c>
      <c r="CR377" s="224" t="str">
        <f t="shared" si="516"/>
        <v/>
      </c>
      <c r="CS377" s="224" t="str">
        <f t="shared" si="517"/>
        <v xml:space="preserve"> </v>
      </c>
      <c r="CT377" s="224" t="str">
        <f t="shared" si="518"/>
        <v/>
      </c>
      <c r="CU377" s="224" t="str">
        <f t="shared" si="519"/>
        <v/>
      </c>
      <c r="CV377" s="224" t="str">
        <f t="shared" si="520"/>
        <v/>
      </c>
      <c r="CW377" s="224" t="str">
        <f t="shared" si="521"/>
        <v/>
      </c>
      <c r="CX377" s="224" t="str">
        <f t="shared" si="522"/>
        <v/>
      </c>
      <c r="CY377" s="224" t="str">
        <f t="shared" si="523"/>
        <v/>
      </c>
      <c r="CZ377" s="224" t="str">
        <f t="shared" si="524"/>
        <v/>
      </c>
      <c r="DA377" s="224" t="str">
        <f t="shared" si="525"/>
        <v/>
      </c>
      <c r="DB377" s="224" t="str">
        <f t="shared" si="526"/>
        <v/>
      </c>
      <c r="DC377" s="224" t="str">
        <f t="shared" si="527"/>
        <v/>
      </c>
      <c r="DD377" s="224" t="str">
        <f t="shared" si="528"/>
        <v/>
      </c>
      <c r="DE377" s="224" t="str">
        <f t="shared" si="529"/>
        <v/>
      </c>
      <c r="DF377" s="224" t="str">
        <f t="shared" si="530"/>
        <v/>
      </c>
      <c r="DG377" s="224" t="str">
        <f t="shared" si="531"/>
        <v/>
      </c>
      <c r="DH377" s="225" t="str">
        <f t="shared" si="532"/>
        <v/>
      </c>
      <c r="DI377" s="224" t="str">
        <f t="shared" si="533"/>
        <v/>
      </c>
      <c r="DJ377" s="224" t="str">
        <f t="shared" si="534"/>
        <v/>
      </c>
      <c r="DK377" s="306">
        <f t="shared" si="535"/>
        <v>0</v>
      </c>
      <c r="DL377" s="306">
        <f t="shared" si="536"/>
        <v>0</v>
      </c>
      <c r="DM377" s="306">
        <f t="shared" si="537"/>
        <v>0</v>
      </c>
      <c r="DN377" s="220"/>
      <c r="DO377" s="224" t="str">
        <f t="shared" si="538"/>
        <v/>
      </c>
      <c r="DP377" s="224" t="str">
        <f t="shared" si="539"/>
        <v/>
      </c>
      <c r="DQ377" s="307"/>
    </row>
    <row r="378" spans="1:121" ht="23.25" customHeight="1" x14ac:dyDescent="0.2">
      <c r="A378" s="249"/>
      <c r="B378" s="264"/>
      <c r="C378" s="230"/>
      <c r="D378" s="325" t="str">
        <f t="shared" si="482"/>
        <v/>
      </c>
      <c r="E378" s="265" t="str">
        <f t="shared" si="483"/>
        <v/>
      </c>
      <c r="F378" s="230"/>
      <c r="G378" s="230"/>
      <c r="H378" s="230"/>
      <c r="I378" s="200"/>
      <c r="J378" s="230"/>
      <c r="K378" s="254"/>
      <c r="L378" s="269"/>
      <c r="M378" s="230"/>
      <c r="N378" s="231"/>
      <c r="O378" s="232"/>
      <c r="P378" s="205"/>
      <c r="Q378" s="203"/>
      <c r="R378" s="231"/>
      <c r="S378" s="233"/>
      <c r="T378" s="203"/>
      <c r="U378" s="231"/>
      <c r="V378" s="233"/>
      <c r="W378" s="203"/>
      <c r="X378" s="231"/>
      <c r="Y378" s="233"/>
      <c r="Z378" s="203"/>
      <c r="AA378" s="230"/>
      <c r="AB378" s="231"/>
      <c r="AC378" s="232"/>
      <c r="AD378" s="205"/>
      <c r="AE378" s="203"/>
      <c r="AF378" s="230"/>
      <c r="AG378" s="231"/>
      <c r="AH378" s="232"/>
      <c r="AI378" s="205"/>
      <c r="AJ378" s="203"/>
      <c r="AK378" s="230"/>
      <c r="AL378" s="231"/>
      <c r="AM378" s="232"/>
      <c r="AN378" s="205"/>
      <c r="AO378" s="203"/>
      <c r="AP378" s="230"/>
      <c r="AQ378" s="231"/>
      <c r="AR378" s="232"/>
      <c r="AS378" s="205"/>
      <c r="AT378" s="203"/>
      <c r="AU378" s="230"/>
      <c r="AV378" s="231"/>
      <c r="AW378" s="232"/>
      <c r="AX378" s="205"/>
      <c r="AY378" s="203"/>
      <c r="AZ378" s="230"/>
      <c r="BA378" s="231"/>
      <c r="BB378" s="232"/>
      <c r="BC378" s="205"/>
      <c r="BD378" s="199"/>
      <c r="BE378" s="230"/>
      <c r="BF378" s="230"/>
      <c r="BG378" s="231"/>
      <c r="BH378" s="232"/>
      <c r="BI378" s="205"/>
      <c r="BJ378" s="229"/>
      <c r="BK378" s="234"/>
      <c r="BL378" s="207">
        <f t="shared" si="484"/>
        <v>0</v>
      </c>
      <c r="BM378" s="208">
        <f t="shared" si="485"/>
        <v>0</v>
      </c>
      <c r="BN378" s="208">
        <f t="shared" si="486"/>
        <v>0</v>
      </c>
      <c r="BO378" s="208">
        <f t="shared" si="487"/>
        <v>0</v>
      </c>
      <c r="BP378" s="208">
        <f t="shared" si="488"/>
        <v>0</v>
      </c>
      <c r="BQ378" s="208">
        <f t="shared" si="489"/>
        <v>0</v>
      </c>
      <c r="BR378" s="209">
        <f t="shared" si="490"/>
        <v>0</v>
      </c>
      <c r="BS378" s="209">
        <f t="shared" si="491"/>
        <v>0</v>
      </c>
      <c r="BT378" s="208">
        <f t="shared" si="492"/>
        <v>0</v>
      </c>
      <c r="BU378" s="208">
        <f t="shared" si="493"/>
        <v>0</v>
      </c>
      <c r="BV378" s="208">
        <f t="shared" si="494"/>
        <v>0</v>
      </c>
      <c r="BW378" s="208">
        <f t="shared" si="495"/>
        <v>0</v>
      </c>
      <c r="BX378" s="208">
        <f t="shared" si="496"/>
        <v>0</v>
      </c>
      <c r="BY378" s="208">
        <f t="shared" si="497"/>
        <v>0</v>
      </c>
      <c r="BZ378" s="208">
        <f t="shared" si="498"/>
        <v>0</v>
      </c>
      <c r="CA378" s="208">
        <f t="shared" si="499"/>
        <v>0</v>
      </c>
      <c r="CB378" s="208">
        <f t="shared" si="500"/>
        <v>0</v>
      </c>
      <c r="CC378" s="208">
        <f t="shared" si="501"/>
        <v>0</v>
      </c>
      <c r="CD378" s="208">
        <f t="shared" si="502"/>
        <v>0</v>
      </c>
      <c r="CE378" s="209">
        <f t="shared" si="503"/>
        <v>0</v>
      </c>
      <c r="CF378" s="209">
        <f t="shared" si="504"/>
        <v>0</v>
      </c>
      <c r="CG378" s="209">
        <f t="shared" si="505"/>
        <v>0</v>
      </c>
      <c r="CH378" s="209">
        <f t="shared" si="506"/>
        <v>0</v>
      </c>
      <c r="CI378" s="209">
        <f t="shared" si="507"/>
        <v>0</v>
      </c>
      <c r="CJ378" s="209">
        <f t="shared" si="508"/>
        <v>0</v>
      </c>
      <c r="CK378" s="209">
        <f t="shared" si="509"/>
        <v>0</v>
      </c>
      <c r="CL378" s="209">
        <f t="shared" si="510"/>
        <v>0</v>
      </c>
      <c r="CM378" s="209">
        <f t="shared" si="511"/>
        <v>0</v>
      </c>
      <c r="CN378" s="209">
        <f t="shared" si="512"/>
        <v>0</v>
      </c>
      <c r="CO378" s="209">
        <f t="shared" si="513"/>
        <v>0</v>
      </c>
      <c r="CP378" s="209">
        <f t="shared" si="514"/>
        <v>0</v>
      </c>
      <c r="CQ378" s="209">
        <f t="shared" si="515"/>
        <v>0</v>
      </c>
      <c r="CR378" s="209" t="str">
        <f t="shared" si="516"/>
        <v/>
      </c>
      <c r="CS378" s="209" t="str">
        <f t="shared" si="517"/>
        <v xml:space="preserve"> </v>
      </c>
      <c r="CT378" s="209" t="str">
        <f t="shared" si="518"/>
        <v/>
      </c>
      <c r="CU378" s="209" t="str">
        <f t="shared" si="519"/>
        <v/>
      </c>
      <c r="CV378" s="209" t="str">
        <f t="shared" si="520"/>
        <v/>
      </c>
      <c r="CW378" s="209" t="str">
        <f t="shared" si="521"/>
        <v/>
      </c>
      <c r="CX378" s="209" t="str">
        <f t="shared" si="522"/>
        <v/>
      </c>
      <c r="CY378" s="209" t="str">
        <f t="shared" si="523"/>
        <v/>
      </c>
      <c r="CZ378" s="209" t="str">
        <f t="shared" si="524"/>
        <v/>
      </c>
      <c r="DA378" s="209" t="str">
        <f t="shared" si="525"/>
        <v/>
      </c>
      <c r="DB378" s="209" t="str">
        <f t="shared" si="526"/>
        <v/>
      </c>
      <c r="DC378" s="209" t="str">
        <f t="shared" si="527"/>
        <v/>
      </c>
      <c r="DD378" s="209" t="str">
        <f t="shared" si="528"/>
        <v/>
      </c>
      <c r="DE378" s="209" t="str">
        <f t="shared" si="529"/>
        <v/>
      </c>
      <c r="DF378" s="209" t="str">
        <f t="shared" si="530"/>
        <v/>
      </c>
      <c r="DG378" s="209" t="str">
        <f t="shared" si="531"/>
        <v/>
      </c>
      <c r="DH378" s="210" t="str">
        <f t="shared" si="532"/>
        <v/>
      </c>
      <c r="DI378" s="272" t="str">
        <f t="shared" si="533"/>
        <v/>
      </c>
      <c r="DJ378" s="272" t="str">
        <f t="shared" si="534"/>
        <v/>
      </c>
      <c r="DK378" s="200">
        <f t="shared" si="535"/>
        <v>0</v>
      </c>
      <c r="DL378" s="200">
        <f t="shared" si="536"/>
        <v>0</v>
      </c>
      <c r="DM378" s="200">
        <f t="shared" si="537"/>
        <v>0</v>
      </c>
      <c r="DN378" s="200"/>
      <c r="DO378" s="272" t="str">
        <f t="shared" si="538"/>
        <v/>
      </c>
      <c r="DP378" s="272" t="str">
        <f t="shared" si="539"/>
        <v/>
      </c>
      <c r="DQ378" s="308"/>
    </row>
    <row r="379" spans="1:121" ht="23.25" customHeight="1" x14ac:dyDescent="0.2">
      <c r="A379" s="248"/>
      <c r="B379" s="263"/>
      <c r="C379" s="214"/>
      <c r="D379" s="324" t="str">
        <f t="shared" si="482"/>
        <v/>
      </c>
      <c r="E379" s="150" t="str">
        <f t="shared" si="483"/>
        <v/>
      </c>
      <c r="F379" s="214"/>
      <c r="G379" s="214"/>
      <c r="H379" s="214"/>
      <c r="I379" s="220"/>
      <c r="J379" s="214"/>
      <c r="K379" s="255"/>
      <c r="L379" s="268"/>
      <c r="M379" s="214"/>
      <c r="N379" s="215"/>
      <c r="O379" s="218"/>
      <c r="P379" s="216"/>
      <c r="Q379" s="217"/>
      <c r="R379" s="215"/>
      <c r="S379" s="219"/>
      <c r="T379" s="217"/>
      <c r="U379" s="215"/>
      <c r="V379" s="219"/>
      <c r="W379" s="217"/>
      <c r="X379" s="215"/>
      <c r="Y379" s="219"/>
      <c r="Z379" s="217"/>
      <c r="AA379" s="214"/>
      <c r="AB379" s="215"/>
      <c r="AC379" s="218"/>
      <c r="AD379" s="216"/>
      <c r="AE379" s="217"/>
      <c r="AF379" s="214"/>
      <c r="AG379" s="215"/>
      <c r="AH379" s="218"/>
      <c r="AI379" s="216"/>
      <c r="AJ379" s="217"/>
      <c r="AK379" s="214"/>
      <c r="AL379" s="215"/>
      <c r="AM379" s="218"/>
      <c r="AN379" s="216"/>
      <c r="AO379" s="217"/>
      <c r="AP379" s="214"/>
      <c r="AQ379" s="215"/>
      <c r="AR379" s="218"/>
      <c r="AS379" s="216"/>
      <c r="AT379" s="217"/>
      <c r="AU379" s="214"/>
      <c r="AV379" s="215"/>
      <c r="AW379" s="218"/>
      <c r="AX379" s="216"/>
      <c r="AY379" s="217"/>
      <c r="AZ379" s="214"/>
      <c r="BA379" s="215"/>
      <c r="BB379" s="218"/>
      <c r="BC379" s="216"/>
      <c r="BD379" s="213"/>
      <c r="BE379" s="214"/>
      <c r="BF379" s="214"/>
      <c r="BG379" s="215"/>
      <c r="BH379" s="218"/>
      <c r="BI379" s="216"/>
      <c r="BJ379" s="213"/>
      <c r="BK379" s="221"/>
      <c r="BL379" s="222">
        <f t="shared" si="484"/>
        <v>0</v>
      </c>
      <c r="BM379" s="223">
        <f t="shared" si="485"/>
        <v>0</v>
      </c>
      <c r="BN379" s="223">
        <f t="shared" si="486"/>
        <v>0</v>
      </c>
      <c r="BO379" s="223">
        <f t="shared" si="487"/>
        <v>0</v>
      </c>
      <c r="BP379" s="223">
        <f t="shared" si="488"/>
        <v>0</v>
      </c>
      <c r="BQ379" s="223">
        <f t="shared" si="489"/>
        <v>0</v>
      </c>
      <c r="BR379" s="224">
        <f t="shared" si="490"/>
        <v>0</v>
      </c>
      <c r="BS379" s="224">
        <f t="shared" si="491"/>
        <v>0</v>
      </c>
      <c r="BT379" s="223">
        <f t="shared" si="492"/>
        <v>0</v>
      </c>
      <c r="BU379" s="223">
        <f t="shared" si="493"/>
        <v>0</v>
      </c>
      <c r="BV379" s="223">
        <f t="shared" si="494"/>
        <v>0</v>
      </c>
      <c r="BW379" s="223">
        <f t="shared" si="495"/>
        <v>0</v>
      </c>
      <c r="BX379" s="223">
        <f t="shared" si="496"/>
        <v>0</v>
      </c>
      <c r="BY379" s="223">
        <f t="shared" si="497"/>
        <v>0</v>
      </c>
      <c r="BZ379" s="223">
        <f t="shared" si="498"/>
        <v>0</v>
      </c>
      <c r="CA379" s="223">
        <f t="shared" si="499"/>
        <v>0</v>
      </c>
      <c r="CB379" s="208">
        <f t="shared" si="500"/>
        <v>0</v>
      </c>
      <c r="CC379" s="223">
        <f t="shared" si="501"/>
        <v>0</v>
      </c>
      <c r="CD379" s="223">
        <f t="shared" si="502"/>
        <v>0</v>
      </c>
      <c r="CE379" s="224">
        <f t="shared" si="503"/>
        <v>0</v>
      </c>
      <c r="CF379" s="224">
        <f t="shared" si="504"/>
        <v>0</v>
      </c>
      <c r="CG379" s="224">
        <f t="shared" si="505"/>
        <v>0</v>
      </c>
      <c r="CH379" s="224">
        <f t="shared" si="506"/>
        <v>0</v>
      </c>
      <c r="CI379" s="224">
        <f t="shared" si="507"/>
        <v>0</v>
      </c>
      <c r="CJ379" s="224">
        <f t="shared" si="508"/>
        <v>0</v>
      </c>
      <c r="CK379" s="224">
        <f t="shared" si="509"/>
        <v>0</v>
      </c>
      <c r="CL379" s="224">
        <f t="shared" si="510"/>
        <v>0</v>
      </c>
      <c r="CM379" s="224">
        <f t="shared" si="511"/>
        <v>0</v>
      </c>
      <c r="CN379" s="224">
        <f t="shared" si="512"/>
        <v>0</v>
      </c>
      <c r="CO379" s="224">
        <f t="shared" si="513"/>
        <v>0</v>
      </c>
      <c r="CP379" s="224">
        <f t="shared" si="514"/>
        <v>0</v>
      </c>
      <c r="CQ379" s="224">
        <f t="shared" si="515"/>
        <v>0</v>
      </c>
      <c r="CR379" s="224" t="str">
        <f t="shared" si="516"/>
        <v/>
      </c>
      <c r="CS379" s="224" t="str">
        <f t="shared" si="517"/>
        <v xml:space="preserve"> </v>
      </c>
      <c r="CT379" s="224" t="str">
        <f t="shared" si="518"/>
        <v/>
      </c>
      <c r="CU379" s="224" t="str">
        <f t="shared" si="519"/>
        <v/>
      </c>
      <c r="CV379" s="224" t="str">
        <f t="shared" si="520"/>
        <v/>
      </c>
      <c r="CW379" s="224" t="str">
        <f t="shared" si="521"/>
        <v/>
      </c>
      <c r="CX379" s="224" t="str">
        <f t="shared" si="522"/>
        <v/>
      </c>
      <c r="CY379" s="224" t="str">
        <f t="shared" si="523"/>
        <v/>
      </c>
      <c r="CZ379" s="224" t="str">
        <f t="shared" si="524"/>
        <v/>
      </c>
      <c r="DA379" s="224" t="str">
        <f t="shared" si="525"/>
        <v/>
      </c>
      <c r="DB379" s="224" t="str">
        <f t="shared" si="526"/>
        <v/>
      </c>
      <c r="DC379" s="224" t="str">
        <f t="shared" si="527"/>
        <v/>
      </c>
      <c r="DD379" s="224" t="str">
        <f t="shared" si="528"/>
        <v/>
      </c>
      <c r="DE379" s="224" t="str">
        <f t="shared" si="529"/>
        <v/>
      </c>
      <c r="DF379" s="224" t="str">
        <f t="shared" si="530"/>
        <v/>
      </c>
      <c r="DG379" s="224" t="str">
        <f t="shared" si="531"/>
        <v/>
      </c>
      <c r="DH379" s="225" t="str">
        <f t="shared" si="532"/>
        <v/>
      </c>
      <c r="DI379" s="224" t="str">
        <f t="shared" si="533"/>
        <v/>
      </c>
      <c r="DJ379" s="224" t="str">
        <f t="shared" si="534"/>
        <v/>
      </c>
      <c r="DK379" s="306">
        <f t="shared" si="535"/>
        <v>0</v>
      </c>
      <c r="DL379" s="306">
        <f t="shared" si="536"/>
        <v>0</v>
      </c>
      <c r="DM379" s="306">
        <f t="shared" si="537"/>
        <v>0</v>
      </c>
      <c r="DN379" s="220"/>
      <c r="DO379" s="224" t="str">
        <f t="shared" si="538"/>
        <v/>
      </c>
      <c r="DP379" s="224" t="str">
        <f t="shared" si="539"/>
        <v/>
      </c>
      <c r="DQ379" s="307"/>
    </row>
    <row r="380" spans="1:121" ht="23.25" customHeight="1" x14ac:dyDescent="0.2">
      <c r="A380" s="249"/>
      <c r="B380" s="264"/>
      <c r="C380" s="230"/>
      <c r="D380" s="325" t="str">
        <f t="shared" si="482"/>
        <v/>
      </c>
      <c r="E380" s="265" t="str">
        <f t="shared" si="483"/>
        <v/>
      </c>
      <c r="F380" s="230"/>
      <c r="G380" s="230"/>
      <c r="H380" s="230"/>
      <c r="I380" s="200"/>
      <c r="J380" s="230"/>
      <c r="K380" s="254"/>
      <c r="L380" s="269"/>
      <c r="M380" s="230"/>
      <c r="N380" s="231"/>
      <c r="O380" s="232"/>
      <c r="P380" s="205"/>
      <c r="Q380" s="203"/>
      <c r="R380" s="231"/>
      <c r="S380" s="233"/>
      <c r="T380" s="203"/>
      <c r="U380" s="231"/>
      <c r="V380" s="233"/>
      <c r="W380" s="203"/>
      <c r="X380" s="231"/>
      <c r="Y380" s="233"/>
      <c r="Z380" s="203"/>
      <c r="AA380" s="230"/>
      <c r="AB380" s="231"/>
      <c r="AC380" s="232"/>
      <c r="AD380" s="205"/>
      <c r="AE380" s="203"/>
      <c r="AF380" s="230"/>
      <c r="AG380" s="231"/>
      <c r="AH380" s="232"/>
      <c r="AI380" s="205"/>
      <c r="AJ380" s="203"/>
      <c r="AK380" s="230"/>
      <c r="AL380" s="231"/>
      <c r="AM380" s="232"/>
      <c r="AN380" s="205"/>
      <c r="AO380" s="203"/>
      <c r="AP380" s="230"/>
      <c r="AQ380" s="231"/>
      <c r="AR380" s="232"/>
      <c r="AS380" s="205"/>
      <c r="AT380" s="203"/>
      <c r="AU380" s="230"/>
      <c r="AV380" s="231"/>
      <c r="AW380" s="232"/>
      <c r="AX380" s="205"/>
      <c r="AY380" s="203"/>
      <c r="AZ380" s="230"/>
      <c r="BA380" s="231"/>
      <c r="BB380" s="232"/>
      <c r="BC380" s="205"/>
      <c r="BD380" s="199"/>
      <c r="BE380" s="230"/>
      <c r="BF380" s="230"/>
      <c r="BG380" s="231"/>
      <c r="BH380" s="232"/>
      <c r="BI380" s="205"/>
      <c r="BJ380" s="229"/>
      <c r="BK380" s="234"/>
      <c r="BL380" s="207">
        <f t="shared" si="484"/>
        <v>0</v>
      </c>
      <c r="BM380" s="208">
        <f t="shared" si="485"/>
        <v>0</v>
      </c>
      <c r="BN380" s="208">
        <f t="shared" si="486"/>
        <v>0</v>
      </c>
      <c r="BO380" s="208">
        <f t="shared" si="487"/>
        <v>0</v>
      </c>
      <c r="BP380" s="208">
        <f t="shared" si="488"/>
        <v>0</v>
      </c>
      <c r="BQ380" s="208">
        <f t="shared" si="489"/>
        <v>0</v>
      </c>
      <c r="BR380" s="209">
        <f t="shared" si="490"/>
        <v>0</v>
      </c>
      <c r="BS380" s="209">
        <f t="shared" si="491"/>
        <v>0</v>
      </c>
      <c r="BT380" s="208">
        <f t="shared" si="492"/>
        <v>0</v>
      </c>
      <c r="BU380" s="208">
        <f t="shared" si="493"/>
        <v>0</v>
      </c>
      <c r="BV380" s="208">
        <f t="shared" si="494"/>
        <v>0</v>
      </c>
      <c r="BW380" s="208">
        <f t="shared" si="495"/>
        <v>0</v>
      </c>
      <c r="BX380" s="208">
        <f t="shared" si="496"/>
        <v>0</v>
      </c>
      <c r="BY380" s="208">
        <f t="shared" si="497"/>
        <v>0</v>
      </c>
      <c r="BZ380" s="208">
        <f t="shared" si="498"/>
        <v>0</v>
      </c>
      <c r="CA380" s="208">
        <f t="shared" si="499"/>
        <v>0</v>
      </c>
      <c r="CB380" s="208">
        <f t="shared" si="500"/>
        <v>0</v>
      </c>
      <c r="CC380" s="208">
        <f t="shared" si="501"/>
        <v>0</v>
      </c>
      <c r="CD380" s="208">
        <f t="shared" si="502"/>
        <v>0</v>
      </c>
      <c r="CE380" s="209">
        <f t="shared" si="503"/>
        <v>0</v>
      </c>
      <c r="CF380" s="209">
        <f t="shared" si="504"/>
        <v>0</v>
      </c>
      <c r="CG380" s="209">
        <f t="shared" si="505"/>
        <v>0</v>
      </c>
      <c r="CH380" s="209">
        <f t="shared" si="506"/>
        <v>0</v>
      </c>
      <c r="CI380" s="209">
        <f t="shared" si="507"/>
        <v>0</v>
      </c>
      <c r="CJ380" s="209">
        <f t="shared" si="508"/>
        <v>0</v>
      </c>
      <c r="CK380" s="209">
        <f t="shared" si="509"/>
        <v>0</v>
      </c>
      <c r="CL380" s="209">
        <f t="shared" si="510"/>
        <v>0</v>
      </c>
      <c r="CM380" s="209">
        <f t="shared" si="511"/>
        <v>0</v>
      </c>
      <c r="CN380" s="209">
        <f t="shared" si="512"/>
        <v>0</v>
      </c>
      <c r="CO380" s="209">
        <f t="shared" si="513"/>
        <v>0</v>
      </c>
      <c r="CP380" s="209">
        <f t="shared" si="514"/>
        <v>0</v>
      </c>
      <c r="CQ380" s="209">
        <f t="shared" si="515"/>
        <v>0</v>
      </c>
      <c r="CR380" s="209" t="str">
        <f t="shared" si="516"/>
        <v/>
      </c>
      <c r="CS380" s="209" t="str">
        <f t="shared" si="517"/>
        <v xml:space="preserve"> </v>
      </c>
      <c r="CT380" s="209" t="str">
        <f t="shared" si="518"/>
        <v/>
      </c>
      <c r="CU380" s="209" t="str">
        <f t="shared" si="519"/>
        <v/>
      </c>
      <c r="CV380" s="209" t="str">
        <f t="shared" si="520"/>
        <v/>
      </c>
      <c r="CW380" s="209" t="str">
        <f t="shared" si="521"/>
        <v/>
      </c>
      <c r="CX380" s="209" t="str">
        <f t="shared" si="522"/>
        <v/>
      </c>
      <c r="CY380" s="209" t="str">
        <f t="shared" si="523"/>
        <v/>
      </c>
      <c r="CZ380" s="209" t="str">
        <f t="shared" si="524"/>
        <v/>
      </c>
      <c r="DA380" s="209" t="str">
        <f t="shared" si="525"/>
        <v/>
      </c>
      <c r="DB380" s="209" t="str">
        <f t="shared" si="526"/>
        <v/>
      </c>
      <c r="DC380" s="209" t="str">
        <f t="shared" si="527"/>
        <v/>
      </c>
      <c r="DD380" s="209" t="str">
        <f t="shared" si="528"/>
        <v/>
      </c>
      <c r="DE380" s="209" t="str">
        <f t="shared" si="529"/>
        <v/>
      </c>
      <c r="DF380" s="209" t="str">
        <f t="shared" si="530"/>
        <v/>
      </c>
      <c r="DG380" s="209" t="str">
        <f t="shared" si="531"/>
        <v/>
      </c>
      <c r="DH380" s="210" t="str">
        <f t="shared" si="532"/>
        <v/>
      </c>
      <c r="DI380" s="272" t="str">
        <f t="shared" si="533"/>
        <v/>
      </c>
      <c r="DJ380" s="272" t="str">
        <f t="shared" si="534"/>
        <v/>
      </c>
      <c r="DK380" s="200">
        <f t="shared" si="535"/>
        <v>0</v>
      </c>
      <c r="DL380" s="200">
        <f t="shared" si="536"/>
        <v>0</v>
      </c>
      <c r="DM380" s="200">
        <f t="shared" si="537"/>
        <v>0</v>
      </c>
      <c r="DN380" s="200"/>
      <c r="DO380" s="272" t="str">
        <f t="shared" si="538"/>
        <v/>
      </c>
      <c r="DP380" s="272" t="str">
        <f t="shared" si="539"/>
        <v/>
      </c>
      <c r="DQ380" s="308"/>
    </row>
    <row r="381" spans="1:121" ht="23.25" customHeight="1" x14ac:dyDescent="0.2">
      <c r="A381" s="248"/>
      <c r="B381" s="263"/>
      <c r="C381" s="214"/>
      <c r="D381" s="324" t="str">
        <f t="shared" si="482"/>
        <v/>
      </c>
      <c r="E381" s="150" t="str">
        <f t="shared" si="483"/>
        <v/>
      </c>
      <c r="F381" s="214"/>
      <c r="G381" s="214"/>
      <c r="H381" s="214"/>
      <c r="I381" s="220"/>
      <c r="J381" s="214"/>
      <c r="K381" s="255"/>
      <c r="L381" s="268"/>
      <c r="M381" s="214"/>
      <c r="N381" s="215"/>
      <c r="O381" s="218"/>
      <c r="P381" s="216"/>
      <c r="Q381" s="217"/>
      <c r="R381" s="215"/>
      <c r="S381" s="219"/>
      <c r="T381" s="217"/>
      <c r="U381" s="215"/>
      <c r="V381" s="219"/>
      <c r="W381" s="217"/>
      <c r="X381" s="215"/>
      <c r="Y381" s="219"/>
      <c r="Z381" s="217"/>
      <c r="AA381" s="214"/>
      <c r="AB381" s="215"/>
      <c r="AC381" s="218"/>
      <c r="AD381" s="216"/>
      <c r="AE381" s="217"/>
      <c r="AF381" s="214"/>
      <c r="AG381" s="215"/>
      <c r="AH381" s="218"/>
      <c r="AI381" s="216"/>
      <c r="AJ381" s="217"/>
      <c r="AK381" s="214"/>
      <c r="AL381" s="215"/>
      <c r="AM381" s="218"/>
      <c r="AN381" s="216"/>
      <c r="AO381" s="217"/>
      <c r="AP381" s="214"/>
      <c r="AQ381" s="215"/>
      <c r="AR381" s="218"/>
      <c r="AS381" s="216"/>
      <c r="AT381" s="217"/>
      <c r="AU381" s="214"/>
      <c r="AV381" s="215"/>
      <c r="AW381" s="218"/>
      <c r="AX381" s="216"/>
      <c r="AY381" s="217"/>
      <c r="AZ381" s="214"/>
      <c r="BA381" s="215"/>
      <c r="BB381" s="218"/>
      <c r="BC381" s="216"/>
      <c r="BD381" s="213"/>
      <c r="BE381" s="214"/>
      <c r="BF381" s="214"/>
      <c r="BG381" s="215"/>
      <c r="BH381" s="218"/>
      <c r="BI381" s="216"/>
      <c r="BJ381" s="213"/>
      <c r="BK381" s="221"/>
      <c r="BL381" s="222">
        <f t="shared" si="484"/>
        <v>0</v>
      </c>
      <c r="BM381" s="223">
        <f t="shared" si="485"/>
        <v>0</v>
      </c>
      <c r="BN381" s="223">
        <f t="shared" si="486"/>
        <v>0</v>
      </c>
      <c r="BO381" s="223">
        <f t="shared" si="487"/>
        <v>0</v>
      </c>
      <c r="BP381" s="223">
        <f t="shared" si="488"/>
        <v>0</v>
      </c>
      <c r="BQ381" s="223">
        <f t="shared" si="489"/>
        <v>0</v>
      </c>
      <c r="BR381" s="224">
        <f t="shared" si="490"/>
        <v>0</v>
      </c>
      <c r="BS381" s="224">
        <f t="shared" si="491"/>
        <v>0</v>
      </c>
      <c r="BT381" s="223">
        <f t="shared" si="492"/>
        <v>0</v>
      </c>
      <c r="BU381" s="223">
        <f t="shared" si="493"/>
        <v>0</v>
      </c>
      <c r="BV381" s="223">
        <f t="shared" si="494"/>
        <v>0</v>
      </c>
      <c r="BW381" s="223">
        <f t="shared" si="495"/>
        <v>0</v>
      </c>
      <c r="BX381" s="223">
        <f t="shared" si="496"/>
        <v>0</v>
      </c>
      <c r="BY381" s="223">
        <f t="shared" si="497"/>
        <v>0</v>
      </c>
      <c r="BZ381" s="223">
        <f t="shared" si="498"/>
        <v>0</v>
      </c>
      <c r="CA381" s="223">
        <f t="shared" si="499"/>
        <v>0</v>
      </c>
      <c r="CB381" s="208">
        <f t="shared" si="500"/>
        <v>0</v>
      </c>
      <c r="CC381" s="223">
        <f t="shared" si="501"/>
        <v>0</v>
      </c>
      <c r="CD381" s="223">
        <f t="shared" si="502"/>
        <v>0</v>
      </c>
      <c r="CE381" s="224">
        <f t="shared" si="503"/>
        <v>0</v>
      </c>
      <c r="CF381" s="224">
        <f t="shared" si="504"/>
        <v>0</v>
      </c>
      <c r="CG381" s="224">
        <f t="shared" si="505"/>
        <v>0</v>
      </c>
      <c r="CH381" s="224">
        <f t="shared" si="506"/>
        <v>0</v>
      </c>
      <c r="CI381" s="224">
        <f t="shared" si="507"/>
        <v>0</v>
      </c>
      <c r="CJ381" s="224">
        <f t="shared" si="508"/>
        <v>0</v>
      </c>
      <c r="CK381" s="224">
        <f t="shared" si="509"/>
        <v>0</v>
      </c>
      <c r="CL381" s="224">
        <f t="shared" si="510"/>
        <v>0</v>
      </c>
      <c r="CM381" s="224">
        <f t="shared" si="511"/>
        <v>0</v>
      </c>
      <c r="CN381" s="224">
        <f t="shared" si="512"/>
        <v>0</v>
      </c>
      <c r="CO381" s="224">
        <f t="shared" si="513"/>
        <v>0</v>
      </c>
      <c r="CP381" s="224">
        <f t="shared" si="514"/>
        <v>0</v>
      </c>
      <c r="CQ381" s="224">
        <f t="shared" si="515"/>
        <v>0</v>
      </c>
      <c r="CR381" s="224" t="str">
        <f t="shared" si="516"/>
        <v/>
      </c>
      <c r="CS381" s="224" t="str">
        <f t="shared" si="517"/>
        <v xml:space="preserve"> </v>
      </c>
      <c r="CT381" s="224" t="str">
        <f t="shared" si="518"/>
        <v/>
      </c>
      <c r="CU381" s="224" t="str">
        <f t="shared" si="519"/>
        <v/>
      </c>
      <c r="CV381" s="224" t="str">
        <f t="shared" si="520"/>
        <v/>
      </c>
      <c r="CW381" s="224" t="str">
        <f t="shared" si="521"/>
        <v/>
      </c>
      <c r="CX381" s="224" t="str">
        <f t="shared" si="522"/>
        <v/>
      </c>
      <c r="CY381" s="224" t="str">
        <f t="shared" si="523"/>
        <v/>
      </c>
      <c r="CZ381" s="224" t="str">
        <f t="shared" si="524"/>
        <v/>
      </c>
      <c r="DA381" s="224" t="str">
        <f t="shared" si="525"/>
        <v/>
      </c>
      <c r="DB381" s="224" t="str">
        <f t="shared" si="526"/>
        <v/>
      </c>
      <c r="DC381" s="224" t="str">
        <f t="shared" si="527"/>
        <v/>
      </c>
      <c r="DD381" s="224" t="str">
        <f t="shared" si="528"/>
        <v/>
      </c>
      <c r="DE381" s="224" t="str">
        <f t="shared" si="529"/>
        <v/>
      </c>
      <c r="DF381" s="224" t="str">
        <f t="shared" si="530"/>
        <v/>
      </c>
      <c r="DG381" s="224" t="str">
        <f t="shared" si="531"/>
        <v/>
      </c>
      <c r="DH381" s="225" t="str">
        <f t="shared" si="532"/>
        <v/>
      </c>
      <c r="DI381" s="224" t="str">
        <f t="shared" si="533"/>
        <v/>
      </c>
      <c r="DJ381" s="224" t="str">
        <f t="shared" si="534"/>
        <v/>
      </c>
      <c r="DK381" s="306">
        <f t="shared" si="535"/>
        <v>0</v>
      </c>
      <c r="DL381" s="306">
        <f t="shared" si="536"/>
        <v>0</v>
      </c>
      <c r="DM381" s="306">
        <f t="shared" si="537"/>
        <v>0</v>
      </c>
      <c r="DN381" s="220"/>
      <c r="DO381" s="224" t="str">
        <f t="shared" si="538"/>
        <v/>
      </c>
      <c r="DP381" s="224" t="str">
        <f t="shared" si="539"/>
        <v/>
      </c>
      <c r="DQ381" s="307"/>
    </row>
    <row r="382" spans="1:121" ht="23.25" customHeight="1" x14ac:dyDescent="0.2">
      <c r="A382" s="249"/>
      <c r="B382" s="264"/>
      <c r="C382" s="230"/>
      <c r="D382" s="325" t="str">
        <f t="shared" si="482"/>
        <v/>
      </c>
      <c r="E382" s="265" t="str">
        <f t="shared" si="483"/>
        <v/>
      </c>
      <c r="F382" s="230"/>
      <c r="G382" s="230"/>
      <c r="H382" s="230"/>
      <c r="I382" s="200"/>
      <c r="J382" s="230"/>
      <c r="K382" s="254"/>
      <c r="L382" s="269"/>
      <c r="M382" s="230"/>
      <c r="N382" s="231"/>
      <c r="O382" s="232"/>
      <c r="P382" s="205"/>
      <c r="Q382" s="203"/>
      <c r="R382" s="231"/>
      <c r="S382" s="233"/>
      <c r="T382" s="203"/>
      <c r="U382" s="231"/>
      <c r="V382" s="233"/>
      <c r="W382" s="203"/>
      <c r="X382" s="231"/>
      <c r="Y382" s="233"/>
      <c r="Z382" s="203"/>
      <c r="AA382" s="230"/>
      <c r="AB382" s="231"/>
      <c r="AC382" s="232"/>
      <c r="AD382" s="205"/>
      <c r="AE382" s="203"/>
      <c r="AF382" s="230"/>
      <c r="AG382" s="231"/>
      <c r="AH382" s="232"/>
      <c r="AI382" s="205"/>
      <c r="AJ382" s="203"/>
      <c r="AK382" s="230"/>
      <c r="AL382" s="231"/>
      <c r="AM382" s="232"/>
      <c r="AN382" s="205"/>
      <c r="AO382" s="203"/>
      <c r="AP382" s="230"/>
      <c r="AQ382" s="231"/>
      <c r="AR382" s="232"/>
      <c r="AS382" s="205"/>
      <c r="AT382" s="203"/>
      <c r="AU382" s="230"/>
      <c r="AV382" s="231"/>
      <c r="AW382" s="232"/>
      <c r="AX382" s="205"/>
      <c r="AY382" s="203"/>
      <c r="AZ382" s="230"/>
      <c r="BA382" s="231"/>
      <c r="BB382" s="232"/>
      <c r="BC382" s="205"/>
      <c r="BD382" s="199"/>
      <c r="BE382" s="230"/>
      <c r="BF382" s="230"/>
      <c r="BG382" s="231"/>
      <c r="BH382" s="232"/>
      <c r="BI382" s="205"/>
      <c r="BJ382" s="229"/>
      <c r="BK382" s="234"/>
      <c r="BL382" s="207">
        <f t="shared" si="484"/>
        <v>0</v>
      </c>
      <c r="BM382" s="208">
        <f t="shared" si="485"/>
        <v>0</v>
      </c>
      <c r="BN382" s="208">
        <f t="shared" si="486"/>
        <v>0</v>
      </c>
      <c r="BO382" s="208">
        <f t="shared" si="487"/>
        <v>0</v>
      </c>
      <c r="BP382" s="208">
        <f t="shared" si="488"/>
        <v>0</v>
      </c>
      <c r="BQ382" s="208">
        <f t="shared" si="489"/>
        <v>0</v>
      </c>
      <c r="BR382" s="209">
        <f t="shared" si="490"/>
        <v>0</v>
      </c>
      <c r="BS382" s="209">
        <f t="shared" si="491"/>
        <v>0</v>
      </c>
      <c r="BT382" s="208">
        <f t="shared" si="492"/>
        <v>0</v>
      </c>
      <c r="BU382" s="208">
        <f t="shared" si="493"/>
        <v>0</v>
      </c>
      <c r="BV382" s="208">
        <f t="shared" si="494"/>
        <v>0</v>
      </c>
      <c r="BW382" s="208">
        <f t="shared" si="495"/>
        <v>0</v>
      </c>
      <c r="BX382" s="208">
        <f t="shared" si="496"/>
        <v>0</v>
      </c>
      <c r="BY382" s="208">
        <f t="shared" si="497"/>
        <v>0</v>
      </c>
      <c r="BZ382" s="208">
        <f t="shared" si="498"/>
        <v>0</v>
      </c>
      <c r="CA382" s="208">
        <f t="shared" si="499"/>
        <v>0</v>
      </c>
      <c r="CB382" s="208">
        <f t="shared" si="500"/>
        <v>0</v>
      </c>
      <c r="CC382" s="208">
        <f t="shared" si="501"/>
        <v>0</v>
      </c>
      <c r="CD382" s="208">
        <f t="shared" si="502"/>
        <v>0</v>
      </c>
      <c r="CE382" s="209">
        <f t="shared" si="503"/>
        <v>0</v>
      </c>
      <c r="CF382" s="209">
        <f t="shared" si="504"/>
        <v>0</v>
      </c>
      <c r="CG382" s="209">
        <f t="shared" si="505"/>
        <v>0</v>
      </c>
      <c r="CH382" s="209">
        <f t="shared" si="506"/>
        <v>0</v>
      </c>
      <c r="CI382" s="209">
        <f t="shared" si="507"/>
        <v>0</v>
      </c>
      <c r="CJ382" s="209">
        <f t="shared" si="508"/>
        <v>0</v>
      </c>
      <c r="CK382" s="209">
        <f t="shared" si="509"/>
        <v>0</v>
      </c>
      <c r="CL382" s="209">
        <f t="shared" si="510"/>
        <v>0</v>
      </c>
      <c r="CM382" s="209">
        <f t="shared" si="511"/>
        <v>0</v>
      </c>
      <c r="CN382" s="209">
        <f t="shared" si="512"/>
        <v>0</v>
      </c>
      <c r="CO382" s="209">
        <f t="shared" si="513"/>
        <v>0</v>
      </c>
      <c r="CP382" s="209">
        <f t="shared" si="514"/>
        <v>0</v>
      </c>
      <c r="CQ382" s="209">
        <f t="shared" si="515"/>
        <v>0</v>
      </c>
      <c r="CR382" s="209" t="str">
        <f t="shared" si="516"/>
        <v/>
      </c>
      <c r="CS382" s="209" t="str">
        <f t="shared" si="517"/>
        <v xml:space="preserve"> </v>
      </c>
      <c r="CT382" s="209" t="str">
        <f t="shared" si="518"/>
        <v/>
      </c>
      <c r="CU382" s="209" t="str">
        <f t="shared" si="519"/>
        <v/>
      </c>
      <c r="CV382" s="209" t="str">
        <f t="shared" si="520"/>
        <v/>
      </c>
      <c r="CW382" s="209" t="str">
        <f t="shared" si="521"/>
        <v/>
      </c>
      <c r="CX382" s="209" t="str">
        <f t="shared" si="522"/>
        <v/>
      </c>
      <c r="CY382" s="209" t="str">
        <f t="shared" si="523"/>
        <v/>
      </c>
      <c r="CZ382" s="209" t="str">
        <f t="shared" si="524"/>
        <v/>
      </c>
      <c r="DA382" s="209" t="str">
        <f t="shared" si="525"/>
        <v/>
      </c>
      <c r="DB382" s="209" t="str">
        <f t="shared" si="526"/>
        <v/>
      </c>
      <c r="DC382" s="209" t="str">
        <f t="shared" si="527"/>
        <v/>
      </c>
      <c r="DD382" s="209" t="str">
        <f t="shared" si="528"/>
        <v/>
      </c>
      <c r="DE382" s="209" t="str">
        <f t="shared" si="529"/>
        <v/>
      </c>
      <c r="DF382" s="209" t="str">
        <f t="shared" si="530"/>
        <v/>
      </c>
      <c r="DG382" s="209" t="str">
        <f t="shared" si="531"/>
        <v/>
      </c>
      <c r="DH382" s="210" t="str">
        <f t="shared" si="532"/>
        <v/>
      </c>
      <c r="DI382" s="272" t="str">
        <f t="shared" si="533"/>
        <v/>
      </c>
      <c r="DJ382" s="272" t="str">
        <f t="shared" si="534"/>
        <v/>
      </c>
      <c r="DK382" s="200">
        <f t="shared" si="535"/>
        <v>0</v>
      </c>
      <c r="DL382" s="200">
        <f t="shared" si="536"/>
        <v>0</v>
      </c>
      <c r="DM382" s="200">
        <f t="shared" si="537"/>
        <v>0</v>
      </c>
      <c r="DN382" s="200"/>
      <c r="DO382" s="272" t="str">
        <f t="shared" si="538"/>
        <v/>
      </c>
      <c r="DP382" s="272" t="str">
        <f t="shared" si="539"/>
        <v/>
      </c>
      <c r="DQ382" s="308"/>
    </row>
    <row r="383" spans="1:121" ht="23.25" customHeight="1" x14ac:dyDescent="0.2">
      <c r="A383" s="248"/>
      <c r="B383" s="263"/>
      <c r="C383" s="214"/>
      <c r="D383" s="324" t="str">
        <f t="shared" si="482"/>
        <v/>
      </c>
      <c r="E383" s="150" t="str">
        <f t="shared" si="483"/>
        <v/>
      </c>
      <c r="F383" s="214"/>
      <c r="G383" s="214"/>
      <c r="H383" s="214"/>
      <c r="I383" s="220"/>
      <c r="J383" s="214"/>
      <c r="K383" s="255"/>
      <c r="L383" s="268"/>
      <c r="M383" s="214"/>
      <c r="N383" s="215"/>
      <c r="O383" s="218"/>
      <c r="P383" s="216"/>
      <c r="Q383" s="217"/>
      <c r="R383" s="215"/>
      <c r="S383" s="219"/>
      <c r="T383" s="217"/>
      <c r="U383" s="215"/>
      <c r="V383" s="219"/>
      <c r="W383" s="217"/>
      <c r="X383" s="215"/>
      <c r="Y383" s="219"/>
      <c r="Z383" s="217"/>
      <c r="AA383" s="214"/>
      <c r="AB383" s="215"/>
      <c r="AC383" s="218"/>
      <c r="AD383" s="216"/>
      <c r="AE383" s="217"/>
      <c r="AF383" s="214"/>
      <c r="AG383" s="215"/>
      <c r="AH383" s="218"/>
      <c r="AI383" s="216"/>
      <c r="AJ383" s="217"/>
      <c r="AK383" s="214"/>
      <c r="AL383" s="215"/>
      <c r="AM383" s="218"/>
      <c r="AN383" s="216"/>
      <c r="AO383" s="217"/>
      <c r="AP383" s="214"/>
      <c r="AQ383" s="215"/>
      <c r="AR383" s="218"/>
      <c r="AS383" s="216"/>
      <c r="AT383" s="217"/>
      <c r="AU383" s="214"/>
      <c r="AV383" s="215"/>
      <c r="AW383" s="218"/>
      <c r="AX383" s="216"/>
      <c r="AY383" s="217"/>
      <c r="AZ383" s="214"/>
      <c r="BA383" s="215"/>
      <c r="BB383" s="218"/>
      <c r="BC383" s="216"/>
      <c r="BD383" s="213"/>
      <c r="BE383" s="214"/>
      <c r="BF383" s="214"/>
      <c r="BG383" s="215"/>
      <c r="BH383" s="218"/>
      <c r="BI383" s="216"/>
      <c r="BJ383" s="213"/>
      <c r="BK383" s="221"/>
      <c r="BL383" s="222">
        <f t="shared" si="484"/>
        <v>0</v>
      </c>
      <c r="BM383" s="223">
        <f t="shared" si="485"/>
        <v>0</v>
      </c>
      <c r="BN383" s="223">
        <f t="shared" si="486"/>
        <v>0</v>
      </c>
      <c r="BO383" s="223">
        <f t="shared" si="487"/>
        <v>0</v>
      </c>
      <c r="BP383" s="223">
        <f t="shared" si="488"/>
        <v>0</v>
      </c>
      <c r="BQ383" s="223">
        <f t="shared" si="489"/>
        <v>0</v>
      </c>
      <c r="BR383" s="224">
        <f t="shared" si="490"/>
        <v>0</v>
      </c>
      <c r="BS383" s="224">
        <f t="shared" si="491"/>
        <v>0</v>
      </c>
      <c r="BT383" s="223">
        <f t="shared" si="492"/>
        <v>0</v>
      </c>
      <c r="BU383" s="223">
        <f t="shared" si="493"/>
        <v>0</v>
      </c>
      <c r="BV383" s="223">
        <f t="shared" si="494"/>
        <v>0</v>
      </c>
      <c r="BW383" s="223">
        <f t="shared" si="495"/>
        <v>0</v>
      </c>
      <c r="BX383" s="223">
        <f t="shared" si="496"/>
        <v>0</v>
      </c>
      <c r="BY383" s="223">
        <f t="shared" si="497"/>
        <v>0</v>
      </c>
      <c r="BZ383" s="223">
        <f t="shared" si="498"/>
        <v>0</v>
      </c>
      <c r="CA383" s="223">
        <f t="shared" si="499"/>
        <v>0</v>
      </c>
      <c r="CB383" s="208">
        <f t="shared" si="500"/>
        <v>0</v>
      </c>
      <c r="CC383" s="223">
        <f t="shared" si="501"/>
        <v>0</v>
      </c>
      <c r="CD383" s="223">
        <f t="shared" si="502"/>
        <v>0</v>
      </c>
      <c r="CE383" s="224">
        <f t="shared" si="503"/>
        <v>0</v>
      </c>
      <c r="CF383" s="224">
        <f t="shared" si="504"/>
        <v>0</v>
      </c>
      <c r="CG383" s="224">
        <f t="shared" si="505"/>
        <v>0</v>
      </c>
      <c r="CH383" s="224">
        <f t="shared" si="506"/>
        <v>0</v>
      </c>
      <c r="CI383" s="224">
        <f t="shared" si="507"/>
        <v>0</v>
      </c>
      <c r="CJ383" s="224">
        <f t="shared" si="508"/>
        <v>0</v>
      </c>
      <c r="CK383" s="224">
        <f t="shared" si="509"/>
        <v>0</v>
      </c>
      <c r="CL383" s="224">
        <f t="shared" si="510"/>
        <v>0</v>
      </c>
      <c r="CM383" s="224">
        <f t="shared" si="511"/>
        <v>0</v>
      </c>
      <c r="CN383" s="224">
        <f t="shared" si="512"/>
        <v>0</v>
      </c>
      <c r="CO383" s="224">
        <f t="shared" si="513"/>
        <v>0</v>
      </c>
      <c r="CP383" s="224">
        <f t="shared" si="514"/>
        <v>0</v>
      </c>
      <c r="CQ383" s="224">
        <f t="shared" si="515"/>
        <v>0</v>
      </c>
      <c r="CR383" s="224" t="str">
        <f t="shared" si="516"/>
        <v/>
      </c>
      <c r="CS383" s="224" t="str">
        <f t="shared" si="517"/>
        <v xml:space="preserve"> </v>
      </c>
      <c r="CT383" s="224" t="str">
        <f t="shared" si="518"/>
        <v/>
      </c>
      <c r="CU383" s="224" t="str">
        <f t="shared" si="519"/>
        <v/>
      </c>
      <c r="CV383" s="224" t="str">
        <f t="shared" si="520"/>
        <v/>
      </c>
      <c r="CW383" s="224" t="str">
        <f t="shared" si="521"/>
        <v/>
      </c>
      <c r="CX383" s="224" t="str">
        <f t="shared" si="522"/>
        <v/>
      </c>
      <c r="CY383" s="224" t="str">
        <f t="shared" si="523"/>
        <v/>
      </c>
      <c r="CZ383" s="224" t="str">
        <f t="shared" si="524"/>
        <v/>
      </c>
      <c r="DA383" s="224" t="str">
        <f t="shared" si="525"/>
        <v/>
      </c>
      <c r="DB383" s="224" t="str">
        <f t="shared" si="526"/>
        <v/>
      </c>
      <c r="DC383" s="224" t="str">
        <f t="shared" si="527"/>
        <v/>
      </c>
      <c r="DD383" s="224" t="str">
        <f t="shared" si="528"/>
        <v/>
      </c>
      <c r="DE383" s="224" t="str">
        <f t="shared" si="529"/>
        <v/>
      </c>
      <c r="DF383" s="224" t="str">
        <f t="shared" si="530"/>
        <v/>
      </c>
      <c r="DG383" s="224" t="str">
        <f t="shared" si="531"/>
        <v/>
      </c>
      <c r="DH383" s="225" t="str">
        <f t="shared" si="532"/>
        <v/>
      </c>
      <c r="DI383" s="224" t="str">
        <f t="shared" si="533"/>
        <v/>
      </c>
      <c r="DJ383" s="224" t="str">
        <f t="shared" si="534"/>
        <v/>
      </c>
      <c r="DK383" s="306">
        <f t="shared" si="535"/>
        <v>0</v>
      </c>
      <c r="DL383" s="306">
        <f t="shared" si="536"/>
        <v>0</v>
      </c>
      <c r="DM383" s="306">
        <f t="shared" si="537"/>
        <v>0</v>
      </c>
      <c r="DN383" s="220"/>
      <c r="DO383" s="224" t="str">
        <f t="shared" si="538"/>
        <v/>
      </c>
      <c r="DP383" s="224" t="str">
        <f t="shared" si="539"/>
        <v/>
      </c>
      <c r="DQ383" s="307"/>
    </row>
    <row r="384" spans="1:121" ht="23.25" customHeight="1" x14ac:dyDescent="0.2">
      <c r="A384" s="249"/>
      <c r="B384" s="264"/>
      <c r="C384" s="230"/>
      <c r="D384" s="325" t="str">
        <f t="shared" si="482"/>
        <v/>
      </c>
      <c r="E384" s="265" t="str">
        <f t="shared" si="483"/>
        <v/>
      </c>
      <c r="F384" s="230"/>
      <c r="G384" s="230"/>
      <c r="H384" s="230"/>
      <c r="I384" s="200"/>
      <c r="J384" s="230"/>
      <c r="K384" s="254"/>
      <c r="L384" s="269"/>
      <c r="M384" s="230"/>
      <c r="N384" s="231"/>
      <c r="O384" s="232"/>
      <c r="P384" s="205"/>
      <c r="Q384" s="203"/>
      <c r="R384" s="231"/>
      <c r="S384" s="233"/>
      <c r="T384" s="203"/>
      <c r="U384" s="231"/>
      <c r="V384" s="233"/>
      <c r="W384" s="203"/>
      <c r="X384" s="231"/>
      <c r="Y384" s="233"/>
      <c r="Z384" s="203"/>
      <c r="AA384" s="230"/>
      <c r="AB384" s="231"/>
      <c r="AC384" s="232"/>
      <c r="AD384" s="205"/>
      <c r="AE384" s="203"/>
      <c r="AF384" s="230"/>
      <c r="AG384" s="231"/>
      <c r="AH384" s="232"/>
      <c r="AI384" s="205"/>
      <c r="AJ384" s="203"/>
      <c r="AK384" s="230"/>
      <c r="AL384" s="231"/>
      <c r="AM384" s="232"/>
      <c r="AN384" s="205"/>
      <c r="AO384" s="203"/>
      <c r="AP384" s="230"/>
      <c r="AQ384" s="231"/>
      <c r="AR384" s="232"/>
      <c r="AS384" s="205"/>
      <c r="AT384" s="203"/>
      <c r="AU384" s="230"/>
      <c r="AV384" s="231"/>
      <c r="AW384" s="232"/>
      <c r="AX384" s="205"/>
      <c r="AY384" s="203"/>
      <c r="AZ384" s="230"/>
      <c r="BA384" s="231"/>
      <c r="BB384" s="232"/>
      <c r="BC384" s="205"/>
      <c r="BD384" s="199"/>
      <c r="BE384" s="230"/>
      <c r="BF384" s="230"/>
      <c r="BG384" s="231"/>
      <c r="BH384" s="232"/>
      <c r="BI384" s="205"/>
      <c r="BJ384" s="229"/>
      <c r="BK384" s="234"/>
      <c r="BL384" s="207">
        <f t="shared" si="484"/>
        <v>0</v>
      </c>
      <c r="BM384" s="208">
        <f t="shared" si="485"/>
        <v>0</v>
      </c>
      <c r="BN384" s="208">
        <f t="shared" si="486"/>
        <v>0</v>
      </c>
      <c r="BO384" s="208">
        <f t="shared" si="487"/>
        <v>0</v>
      </c>
      <c r="BP384" s="208">
        <f t="shared" si="488"/>
        <v>0</v>
      </c>
      <c r="BQ384" s="208">
        <f t="shared" si="489"/>
        <v>0</v>
      </c>
      <c r="BR384" s="209">
        <f t="shared" si="490"/>
        <v>0</v>
      </c>
      <c r="BS384" s="209">
        <f t="shared" si="491"/>
        <v>0</v>
      </c>
      <c r="BT384" s="208">
        <f t="shared" si="492"/>
        <v>0</v>
      </c>
      <c r="BU384" s="208">
        <f t="shared" si="493"/>
        <v>0</v>
      </c>
      <c r="BV384" s="208">
        <f t="shared" si="494"/>
        <v>0</v>
      </c>
      <c r="BW384" s="208">
        <f t="shared" si="495"/>
        <v>0</v>
      </c>
      <c r="BX384" s="208">
        <f t="shared" si="496"/>
        <v>0</v>
      </c>
      <c r="BY384" s="208">
        <f t="shared" si="497"/>
        <v>0</v>
      </c>
      <c r="BZ384" s="208">
        <f t="shared" si="498"/>
        <v>0</v>
      </c>
      <c r="CA384" s="208">
        <f t="shared" si="499"/>
        <v>0</v>
      </c>
      <c r="CB384" s="208">
        <f t="shared" si="500"/>
        <v>0</v>
      </c>
      <c r="CC384" s="208">
        <f t="shared" si="501"/>
        <v>0</v>
      </c>
      <c r="CD384" s="208">
        <f t="shared" si="502"/>
        <v>0</v>
      </c>
      <c r="CE384" s="209">
        <f t="shared" si="503"/>
        <v>0</v>
      </c>
      <c r="CF384" s="209">
        <f t="shared" si="504"/>
        <v>0</v>
      </c>
      <c r="CG384" s="209">
        <f t="shared" si="505"/>
        <v>0</v>
      </c>
      <c r="CH384" s="209">
        <f t="shared" si="506"/>
        <v>0</v>
      </c>
      <c r="CI384" s="209">
        <f t="shared" si="507"/>
        <v>0</v>
      </c>
      <c r="CJ384" s="209">
        <f t="shared" si="508"/>
        <v>0</v>
      </c>
      <c r="CK384" s="209">
        <f t="shared" si="509"/>
        <v>0</v>
      </c>
      <c r="CL384" s="209">
        <f t="shared" si="510"/>
        <v>0</v>
      </c>
      <c r="CM384" s="209">
        <f t="shared" si="511"/>
        <v>0</v>
      </c>
      <c r="CN384" s="209">
        <f t="shared" si="512"/>
        <v>0</v>
      </c>
      <c r="CO384" s="209">
        <f t="shared" si="513"/>
        <v>0</v>
      </c>
      <c r="CP384" s="209">
        <f t="shared" si="514"/>
        <v>0</v>
      </c>
      <c r="CQ384" s="209">
        <f t="shared" si="515"/>
        <v>0</v>
      </c>
      <c r="CR384" s="209" t="str">
        <f t="shared" si="516"/>
        <v/>
      </c>
      <c r="CS384" s="209" t="str">
        <f t="shared" si="517"/>
        <v xml:space="preserve"> </v>
      </c>
      <c r="CT384" s="209" t="str">
        <f t="shared" si="518"/>
        <v/>
      </c>
      <c r="CU384" s="209" t="str">
        <f t="shared" si="519"/>
        <v/>
      </c>
      <c r="CV384" s="209" t="str">
        <f t="shared" si="520"/>
        <v/>
      </c>
      <c r="CW384" s="209" t="str">
        <f t="shared" si="521"/>
        <v/>
      </c>
      <c r="CX384" s="209" t="str">
        <f t="shared" si="522"/>
        <v/>
      </c>
      <c r="CY384" s="209" t="str">
        <f t="shared" si="523"/>
        <v/>
      </c>
      <c r="CZ384" s="209" t="str">
        <f t="shared" si="524"/>
        <v/>
      </c>
      <c r="DA384" s="209" t="str">
        <f t="shared" si="525"/>
        <v/>
      </c>
      <c r="DB384" s="209" t="str">
        <f t="shared" si="526"/>
        <v/>
      </c>
      <c r="DC384" s="209" t="str">
        <f t="shared" si="527"/>
        <v/>
      </c>
      <c r="DD384" s="209" t="str">
        <f t="shared" si="528"/>
        <v/>
      </c>
      <c r="DE384" s="209" t="str">
        <f t="shared" si="529"/>
        <v/>
      </c>
      <c r="DF384" s="209" t="str">
        <f t="shared" si="530"/>
        <v/>
      </c>
      <c r="DG384" s="209" t="str">
        <f t="shared" si="531"/>
        <v/>
      </c>
      <c r="DH384" s="210" t="str">
        <f t="shared" si="532"/>
        <v/>
      </c>
      <c r="DI384" s="272" t="str">
        <f t="shared" si="533"/>
        <v/>
      </c>
      <c r="DJ384" s="272" t="str">
        <f t="shared" si="534"/>
        <v/>
      </c>
      <c r="DK384" s="200">
        <f t="shared" si="535"/>
        <v>0</v>
      </c>
      <c r="DL384" s="200">
        <f t="shared" si="536"/>
        <v>0</v>
      </c>
      <c r="DM384" s="200">
        <f t="shared" si="537"/>
        <v>0</v>
      </c>
      <c r="DN384" s="200"/>
      <c r="DO384" s="272" t="str">
        <f t="shared" si="538"/>
        <v/>
      </c>
      <c r="DP384" s="272" t="str">
        <f t="shared" si="539"/>
        <v/>
      </c>
      <c r="DQ384" s="308"/>
    </row>
    <row r="385" spans="1:121" ht="23.25" customHeight="1" x14ac:dyDescent="0.2">
      <c r="A385" s="248"/>
      <c r="B385" s="263"/>
      <c r="C385" s="214"/>
      <c r="D385" s="324" t="str">
        <f t="shared" si="482"/>
        <v/>
      </c>
      <c r="E385" s="150" t="str">
        <f t="shared" si="483"/>
        <v/>
      </c>
      <c r="F385" s="214"/>
      <c r="G385" s="214"/>
      <c r="H385" s="214"/>
      <c r="I385" s="220"/>
      <c r="J385" s="214"/>
      <c r="K385" s="255"/>
      <c r="L385" s="268"/>
      <c r="M385" s="214"/>
      <c r="N385" s="215"/>
      <c r="O385" s="218"/>
      <c r="P385" s="216"/>
      <c r="Q385" s="217"/>
      <c r="R385" s="215"/>
      <c r="S385" s="219"/>
      <c r="T385" s="217"/>
      <c r="U385" s="215"/>
      <c r="V385" s="219"/>
      <c r="W385" s="217"/>
      <c r="X385" s="215"/>
      <c r="Y385" s="219"/>
      <c r="Z385" s="217"/>
      <c r="AA385" s="214"/>
      <c r="AB385" s="215"/>
      <c r="AC385" s="218"/>
      <c r="AD385" s="216"/>
      <c r="AE385" s="217"/>
      <c r="AF385" s="214"/>
      <c r="AG385" s="215"/>
      <c r="AH385" s="218"/>
      <c r="AI385" s="216"/>
      <c r="AJ385" s="217"/>
      <c r="AK385" s="214"/>
      <c r="AL385" s="215"/>
      <c r="AM385" s="218"/>
      <c r="AN385" s="216"/>
      <c r="AO385" s="217"/>
      <c r="AP385" s="214"/>
      <c r="AQ385" s="215"/>
      <c r="AR385" s="218"/>
      <c r="AS385" s="216"/>
      <c r="AT385" s="217"/>
      <c r="AU385" s="214"/>
      <c r="AV385" s="215"/>
      <c r="AW385" s="218"/>
      <c r="AX385" s="216"/>
      <c r="AY385" s="217"/>
      <c r="AZ385" s="214"/>
      <c r="BA385" s="215"/>
      <c r="BB385" s="218"/>
      <c r="BC385" s="216"/>
      <c r="BD385" s="213"/>
      <c r="BE385" s="214"/>
      <c r="BF385" s="214"/>
      <c r="BG385" s="215"/>
      <c r="BH385" s="218"/>
      <c r="BI385" s="216"/>
      <c r="BJ385" s="213"/>
      <c r="BK385" s="221"/>
      <c r="BL385" s="222">
        <f t="shared" si="484"/>
        <v>0</v>
      </c>
      <c r="BM385" s="223">
        <f t="shared" si="485"/>
        <v>0</v>
      </c>
      <c r="BN385" s="223">
        <f t="shared" si="486"/>
        <v>0</v>
      </c>
      <c r="BO385" s="223">
        <f t="shared" si="487"/>
        <v>0</v>
      </c>
      <c r="BP385" s="223">
        <f t="shared" si="488"/>
        <v>0</v>
      </c>
      <c r="BQ385" s="223">
        <f t="shared" si="489"/>
        <v>0</v>
      </c>
      <c r="BR385" s="224">
        <f t="shared" si="490"/>
        <v>0</v>
      </c>
      <c r="BS385" s="224">
        <f t="shared" si="491"/>
        <v>0</v>
      </c>
      <c r="BT385" s="223">
        <f t="shared" si="492"/>
        <v>0</v>
      </c>
      <c r="BU385" s="223">
        <f t="shared" si="493"/>
        <v>0</v>
      </c>
      <c r="BV385" s="223">
        <f t="shared" si="494"/>
        <v>0</v>
      </c>
      <c r="BW385" s="223">
        <f t="shared" si="495"/>
        <v>0</v>
      </c>
      <c r="BX385" s="223">
        <f t="shared" si="496"/>
        <v>0</v>
      </c>
      <c r="BY385" s="223">
        <f t="shared" si="497"/>
        <v>0</v>
      </c>
      <c r="BZ385" s="223">
        <f t="shared" si="498"/>
        <v>0</v>
      </c>
      <c r="CA385" s="223">
        <f t="shared" si="499"/>
        <v>0</v>
      </c>
      <c r="CB385" s="208">
        <f t="shared" si="500"/>
        <v>0</v>
      </c>
      <c r="CC385" s="223">
        <f t="shared" si="501"/>
        <v>0</v>
      </c>
      <c r="CD385" s="223">
        <f t="shared" si="502"/>
        <v>0</v>
      </c>
      <c r="CE385" s="224">
        <f t="shared" si="503"/>
        <v>0</v>
      </c>
      <c r="CF385" s="224">
        <f t="shared" si="504"/>
        <v>0</v>
      </c>
      <c r="CG385" s="224">
        <f t="shared" si="505"/>
        <v>0</v>
      </c>
      <c r="CH385" s="224">
        <f t="shared" si="506"/>
        <v>0</v>
      </c>
      <c r="CI385" s="224">
        <f t="shared" si="507"/>
        <v>0</v>
      </c>
      <c r="CJ385" s="224">
        <f t="shared" si="508"/>
        <v>0</v>
      </c>
      <c r="CK385" s="224">
        <f t="shared" si="509"/>
        <v>0</v>
      </c>
      <c r="CL385" s="224">
        <f t="shared" si="510"/>
        <v>0</v>
      </c>
      <c r="CM385" s="224">
        <f t="shared" si="511"/>
        <v>0</v>
      </c>
      <c r="CN385" s="224">
        <f t="shared" si="512"/>
        <v>0</v>
      </c>
      <c r="CO385" s="224">
        <f t="shared" si="513"/>
        <v>0</v>
      </c>
      <c r="CP385" s="224">
        <f t="shared" si="514"/>
        <v>0</v>
      </c>
      <c r="CQ385" s="224">
        <f t="shared" si="515"/>
        <v>0</v>
      </c>
      <c r="CR385" s="224" t="str">
        <f t="shared" si="516"/>
        <v/>
      </c>
      <c r="CS385" s="224" t="str">
        <f t="shared" si="517"/>
        <v xml:space="preserve"> </v>
      </c>
      <c r="CT385" s="224" t="str">
        <f t="shared" si="518"/>
        <v/>
      </c>
      <c r="CU385" s="224" t="str">
        <f t="shared" si="519"/>
        <v/>
      </c>
      <c r="CV385" s="224" t="str">
        <f t="shared" si="520"/>
        <v/>
      </c>
      <c r="CW385" s="224" t="str">
        <f t="shared" si="521"/>
        <v/>
      </c>
      <c r="CX385" s="224" t="str">
        <f t="shared" si="522"/>
        <v/>
      </c>
      <c r="CY385" s="224" t="str">
        <f t="shared" si="523"/>
        <v/>
      </c>
      <c r="CZ385" s="224" t="str">
        <f t="shared" si="524"/>
        <v/>
      </c>
      <c r="DA385" s="224" t="str">
        <f t="shared" si="525"/>
        <v/>
      </c>
      <c r="DB385" s="224" t="str">
        <f t="shared" si="526"/>
        <v/>
      </c>
      <c r="DC385" s="224" t="str">
        <f t="shared" si="527"/>
        <v/>
      </c>
      <c r="DD385" s="224" t="str">
        <f t="shared" si="528"/>
        <v/>
      </c>
      <c r="DE385" s="224" t="str">
        <f t="shared" si="529"/>
        <v/>
      </c>
      <c r="DF385" s="224" t="str">
        <f t="shared" si="530"/>
        <v/>
      </c>
      <c r="DG385" s="224" t="str">
        <f t="shared" si="531"/>
        <v/>
      </c>
      <c r="DH385" s="225" t="str">
        <f t="shared" si="532"/>
        <v/>
      </c>
      <c r="DI385" s="224" t="str">
        <f t="shared" si="533"/>
        <v/>
      </c>
      <c r="DJ385" s="224" t="str">
        <f t="shared" si="534"/>
        <v/>
      </c>
      <c r="DK385" s="306">
        <f t="shared" si="535"/>
        <v>0</v>
      </c>
      <c r="DL385" s="306">
        <f t="shared" si="536"/>
        <v>0</v>
      </c>
      <c r="DM385" s="306">
        <f t="shared" si="537"/>
        <v>0</v>
      </c>
      <c r="DN385" s="220"/>
      <c r="DO385" s="224" t="str">
        <f t="shared" si="538"/>
        <v/>
      </c>
      <c r="DP385" s="224" t="str">
        <f t="shared" si="539"/>
        <v/>
      </c>
      <c r="DQ385" s="307"/>
    </row>
    <row r="386" spans="1:121" ht="23.25" customHeight="1" x14ac:dyDescent="0.2">
      <c r="A386" s="249"/>
      <c r="B386" s="264"/>
      <c r="C386" s="230"/>
      <c r="D386" s="325" t="str">
        <f t="shared" si="482"/>
        <v/>
      </c>
      <c r="E386" s="265" t="str">
        <f t="shared" si="483"/>
        <v/>
      </c>
      <c r="F386" s="230"/>
      <c r="G386" s="230"/>
      <c r="H386" s="230"/>
      <c r="I386" s="200"/>
      <c r="J386" s="230"/>
      <c r="K386" s="254"/>
      <c r="L386" s="269"/>
      <c r="M386" s="230"/>
      <c r="N386" s="231"/>
      <c r="O386" s="232"/>
      <c r="P386" s="205"/>
      <c r="Q386" s="203"/>
      <c r="R386" s="231"/>
      <c r="S386" s="233"/>
      <c r="T386" s="203"/>
      <c r="U386" s="231"/>
      <c r="V386" s="233"/>
      <c r="W386" s="203"/>
      <c r="X386" s="231"/>
      <c r="Y386" s="233"/>
      <c r="Z386" s="203"/>
      <c r="AA386" s="230"/>
      <c r="AB386" s="231"/>
      <c r="AC386" s="232"/>
      <c r="AD386" s="205"/>
      <c r="AE386" s="203"/>
      <c r="AF386" s="230"/>
      <c r="AG386" s="231"/>
      <c r="AH386" s="232"/>
      <c r="AI386" s="205"/>
      <c r="AJ386" s="203"/>
      <c r="AK386" s="230"/>
      <c r="AL386" s="231"/>
      <c r="AM386" s="232"/>
      <c r="AN386" s="205"/>
      <c r="AO386" s="203"/>
      <c r="AP386" s="230"/>
      <c r="AQ386" s="231"/>
      <c r="AR386" s="232"/>
      <c r="AS386" s="205"/>
      <c r="AT386" s="203"/>
      <c r="AU386" s="230"/>
      <c r="AV386" s="231"/>
      <c r="AW386" s="232"/>
      <c r="AX386" s="205"/>
      <c r="AY386" s="203"/>
      <c r="AZ386" s="230"/>
      <c r="BA386" s="231"/>
      <c r="BB386" s="232"/>
      <c r="BC386" s="205"/>
      <c r="BD386" s="199"/>
      <c r="BE386" s="230"/>
      <c r="BF386" s="230"/>
      <c r="BG386" s="231"/>
      <c r="BH386" s="232"/>
      <c r="BI386" s="205"/>
      <c r="BJ386" s="229"/>
      <c r="BK386" s="234"/>
      <c r="BL386" s="207">
        <f t="shared" si="484"/>
        <v>0</v>
      </c>
      <c r="BM386" s="208">
        <f t="shared" si="485"/>
        <v>0</v>
      </c>
      <c r="BN386" s="208">
        <f t="shared" si="486"/>
        <v>0</v>
      </c>
      <c r="BO386" s="208">
        <f t="shared" si="487"/>
        <v>0</v>
      </c>
      <c r="BP386" s="208">
        <f t="shared" si="488"/>
        <v>0</v>
      </c>
      <c r="BQ386" s="208">
        <f t="shared" si="489"/>
        <v>0</v>
      </c>
      <c r="BR386" s="209">
        <f t="shared" si="490"/>
        <v>0</v>
      </c>
      <c r="BS386" s="209">
        <f t="shared" si="491"/>
        <v>0</v>
      </c>
      <c r="BT386" s="208">
        <f t="shared" si="492"/>
        <v>0</v>
      </c>
      <c r="BU386" s="208">
        <f t="shared" si="493"/>
        <v>0</v>
      </c>
      <c r="BV386" s="208">
        <f t="shared" si="494"/>
        <v>0</v>
      </c>
      <c r="BW386" s="208">
        <f t="shared" si="495"/>
        <v>0</v>
      </c>
      <c r="BX386" s="208">
        <f t="shared" si="496"/>
        <v>0</v>
      </c>
      <c r="BY386" s="208">
        <f t="shared" si="497"/>
        <v>0</v>
      </c>
      <c r="BZ386" s="208">
        <f t="shared" si="498"/>
        <v>0</v>
      </c>
      <c r="CA386" s="208">
        <f t="shared" si="499"/>
        <v>0</v>
      </c>
      <c r="CB386" s="208">
        <f t="shared" si="500"/>
        <v>0</v>
      </c>
      <c r="CC386" s="208">
        <f t="shared" si="501"/>
        <v>0</v>
      </c>
      <c r="CD386" s="208">
        <f t="shared" si="502"/>
        <v>0</v>
      </c>
      <c r="CE386" s="209">
        <f t="shared" si="503"/>
        <v>0</v>
      </c>
      <c r="CF386" s="209">
        <f t="shared" si="504"/>
        <v>0</v>
      </c>
      <c r="CG386" s="209">
        <f t="shared" si="505"/>
        <v>0</v>
      </c>
      <c r="CH386" s="209">
        <f t="shared" si="506"/>
        <v>0</v>
      </c>
      <c r="CI386" s="209">
        <f t="shared" si="507"/>
        <v>0</v>
      </c>
      <c r="CJ386" s="209">
        <f t="shared" si="508"/>
        <v>0</v>
      </c>
      <c r="CK386" s="209">
        <f t="shared" si="509"/>
        <v>0</v>
      </c>
      <c r="CL386" s="209">
        <f t="shared" si="510"/>
        <v>0</v>
      </c>
      <c r="CM386" s="209">
        <f t="shared" si="511"/>
        <v>0</v>
      </c>
      <c r="CN386" s="209">
        <f t="shared" si="512"/>
        <v>0</v>
      </c>
      <c r="CO386" s="209">
        <f t="shared" si="513"/>
        <v>0</v>
      </c>
      <c r="CP386" s="209">
        <f t="shared" si="514"/>
        <v>0</v>
      </c>
      <c r="CQ386" s="209">
        <f t="shared" si="515"/>
        <v>0</v>
      </c>
      <c r="CR386" s="209" t="str">
        <f t="shared" si="516"/>
        <v/>
      </c>
      <c r="CS386" s="209" t="str">
        <f t="shared" si="517"/>
        <v xml:space="preserve"> </v>
      </c>
      <c r="CT386" s="209" t="str">
        <f t="shared" si="518"/>
        <v/>
      </c>
      <c r="CU386" s="209" t="str">
        <f t="shared" si="519"/>
        <v/>
      </c>
      <c r="CV386" s="209" t="str">
        <f t="shared" si="520"/>
        <v/>
      </c>
      <c r="CW386" s="209" t="str">
        <f t="shared" si="521"/>
        <v/>
      </c>
      <c r="CX386" s="209" t="str">
        <f t="shared" si="522"/>
        <v/>
      </c>
      <c r="CY386" s="209" t="str">
        <f t="shared" si="523"/>
        <v/>
      </c>
      <c r="CZ386" s="209" t="str">
        <f t="shared" si="524"/>
        <v/>
      </c>
      <c r="DA386" s="209" t="str">
        <f t="shared" si="525"/>
        <v/>
      </c>
      <c r="DB386" s="209" t="str">
        <f t="shared" si="526"/>
        <v/>
      </c>
      <c r="DC386" s="209" t="str">
        <f t="shared" si="527"/>
        <v/>
      </c>
      <c r="DD386" s="209" t="str">
        <f t="shared" si="528"/>
        <v/>
      </c>
      <c r="DE386" s="209" t="str">
        <f t="shared" si="529"/>
        <v/>
      </c>
      <c r="DF386" s="209" t="str">
        <f t="shared" si="530"/>
        <v/>
      </c>
      <c r="DG386" s="209" t="str">
        <f t="shared" si="531"/>
        <v/>
      </c>
      <c r="DH386" s="210" t="str">
        <f t="shared" si="532"/>
        <v/>
      </c>
      <c r="DI386" s="272" t="str">
        <f t="shared" si="533"/>
        <v/>
      </c>
      <c r="DJ386" s="272" t="str">
        <f t="shared" si="534"/>
        <v/>
      </c>
      <c r="DK386" s="200">
        <f t="shared" si="535"/>
        <v>0</v>
      </c>
      <c r="DL386" s="200">
        <f t="shared" si="536"/>
        <v>0</v>
      </c>
      <c r="DM386" s="200">
        <f t="shared" si="537"/>
        <v>0</v>
      </c>
      <c r="DN386" s="200"/>
      <c r="DO386" s="272" t="str">
        <f t="shared" si="538"/>
        <v/>
      </c>
      <c r="DP386" s="272" t="str">
        <f t="shared" si="539"/>
        <v/>
      </c>
      <c r="DQ386" s="308"/>
    </row>
    <row r="387" spans="1:121" ht="23.25" customHeight="1" x14ac:dyDescent="0.2">
      <c r="A387" s="248"/>
      <c r="B387" s="263"/>
      <c r="C387" s="214"/>
      <c r="D387" s="324" t="str">
        <f t="shared" si="482"/>
        <v/>
      </c>
      <c r="E387" s="150" t="str">
        <f t="shared" si="483"/>
        <v/>
      </c>
      <c r="F387" s="214"/>
      <c r="G387" s="214"/>
      <c r="H387" s="214"/>
      <c r="I387" s="220"/>
      <c r="J387" s="214"/>
      <c r="K387" s="255"/>
      <c r="L387" s="268"/>
      <c r="M387" s="214"/>
      <c r="N387" s="215"/>
      <c r="O387" s="218"/>
      <c r="P387" s="216"/>
      <c r="Q387" s="217"/>
      <c r="R387" s="215"/>
      <c r="S387" s="219"/>
      <c r="T387" s="217"/>
      <c r="U387" s="215"/>
      <c r="V387" s="219"/>
      <c r="W387" s="217"/>
      <c r="X387" s="215"/>
      <c r="Y387" s="219"/>
      <c r="Z387" s="217"/>
      <c r="AA387" s="214"/>
      <c r="AB387" s="215"/>
      <c r="AC387" s="218"/>
      <c r="AD387" s="216"/>
      <c r="AE387" s="217"/>
      <c r="AF387" s="214"/>
      <c r="AG387" s="215"/>
      <c r="AH387" s="218"/>
      <c r="AI387" s="216"/>
      <c r="AJ387" s="217"/>
      <c r="AK387" s="214"/>
      <c r="AL387" s="215"/>
      <c r="AM387" s="218"/>
      <c r="AN387" s="216"/>
      <c r="AO387" s="217"/>
      <c r="AP387" s="214"/>
      <c r="AQ387" s="215"/>
      <c r="AR387" s="218"/>
      <c r="AS387" s="216"/>
      <c r="AT387" s="217"/>
      <c r="AU387" s="214"/>
      <c r="AV387" s="215"/>
      <c r="AW387" s="218"/>
      <c r="AX387" s="216"/>
      <c r="AY387" s="217"/>
      <c r="AZ387" s="214"/>
      <c r="BA387" s="215"/>
      <c r="BB387" s="218"/>
      <c r="BC387" s="216"/>
      <c r="BD387" s="213"/>
      <c r="BE387" s="214"/>
      <c r="BF387" s="214"/>
      <c r="BG387" s="215"/>
      <c r="BH387" s="218"/>
      <c r="BI387" s="216"/>
      <c r="BJ387" s="213"/>
      <c r="BK387" s="221"/>
      <c r="BL387" s="222">
        <f t="shared" si="484"/>
        <v>0</v>
      </c>
      <c r="BM387" s="223">
        <f t="shared" si="485"/>
        <v>0</v>
      </c>
      <c r="BN387" s="223">
        <f t="shared" si="486"/>
        <v>0</v>
      </c>
      <c r="BO387" s="223">
        <f t="shared" si="487"/>
        <v>0</v>
      </c>
      <c r="BP387" s="223">
        <f t="shared" si="488"/>
        <v>0</v>
      </c>
      <c r="BQ387" s="223">
        <f t="shared" si="489"/>
        <v>0</v>
      </c>
      <c r="BR387" s="224">
        <f t="shared" si="490"/>
        <v>0</v>
      </c>
      <c r="BS387" s="224">
        <f t="shared" si="491"/>
        <v>0</v>
      </c>
      <c r="BT387" s="223">
        <f t="shared" si="492"/>
        <v>0</v>
      </c>
      <c r="BU387" s="223">
        <f t="shared" si="493"/>
        <v>0</v>
      </c>
      <c r="BV387" s="223">
        <f t="shared" si="494"/>
        <v>0</v>
      </c>
      <c r="BW387" s="223">
        <f t="shared" si="495"/>
        <v>0</v>
      </c>
      <c r="BX387" s="223">
        <f t="shared" si="496"/>
        <v>0</v>
      </c>
      <c r="BY387" s="223">
        <f t="shared" si="497"/>
        <v>0</v>
      </c>
      <c r="BZ387" s="223">
        <f t="shared" si="498"/>
        <v>0</v>
      </c>
      <c r="CA387" s="223">
        <f t="shared" si="499"/>
        <v>0</v>
      </c>
      <c r="CB387" s="208">
        <f t="shared" si="500"/>
        <v>0</v>
      </c>
      <c r="CC387" s="223">
        <f t="shared" si="501"/>
        <v>0</v>
      </c>
      <c r="CD387" s="223">
        <f t="shared" si="502"/>
        <v>0</v>
      </c>
      <c r="CE387" s="224">
        <f t="shared" si="503"/>
        <v>0</v>
      </c>
      <c r="CF387" s="224">
        <f t="shared" si="504"/>
        <v>0</v>
      </c>
      <c r="CG387" s="224">
        <f t="shared" si="505"/>
        <v>0</v>
      </c>
      <c r="CH387" s="224">
        <f t="shared" si="506"/>
        <v>0</v>
      </c>
      <c r="CI387" s="224">
        <f t="shared" si="507"/>
        <v>0</v>
      </c>
      <c r="CJ387" s="224">
        <f t="shared" si="508"/>
        <v>0</v>
      </c>
      <c r="CK387" s="224">
        <f t="shared" si="509"/>
        <v>0</v>
      </c>
      <c r="CL387" s="224">
        <f t="shared" si="510"/>
        <v>0</v>
      </c>
      <c r="CM387" s="224">
        <f t="shared" si="511"/>
        <v>0</v>
      </c>
      <c r="CN387" s="224">
        <f t="shared" si="512"/>
        <v>0</v>
      </c>
      <c r="CO387" s="224">
        <f t="shared" si="513"/>
        <v>0</v>
      </c>
      <c r="CP387" s="224">
        <f t="shared" si="514"/>
        <v>0</v>
      </c>
      <c r="CQ387" s="224">
        <f t="shared" si="515"/>
        <v>0</v>
      </c>
      <c r="CR387" s="224" t="str">
        <f t="shared" si="516"/>
        <v/>
      </c>
      <c r="CS387" s="224" t="str">
        <f t="shared" si="517"/>
        <v xml:space="preserve"> </v>
      </c>
      <c r="CT387" s="224" t="str">
        <f t="shared" si="518"/>
        <v/>
      </c>
      <c r="CU387" s="224" t="str">
        <f t="shared" si="519"/>
        <v/>
      </c>
      <c r="CV387" s="224" t="str">
        <f t="shared" si="520"/>
        <v/>
      </c>
      <c r="CW387" s="224" t="str">
        <f t="shared" si="521"/>
        <v/>
      </c>
      <c r="CX387" s="224" t="str">
        <f t="shared" si="522"/>
        <v/>
      </c>
      <c r="CY387" s="224" t="str">
        <f t="shared" si="523"/>
        <v/>
      </c>
      <c r="CZ387" s="224" t="str">
        <f t="shared" si="524"/>
        <v/>
      </c>
      <c r="DA387" s="224" t="str">
        <f t="shared" si="525"/>
        <v/>
      </c>
      <c r="DB387" s="224" t="str">
        <f t="shared" si="526"/>
        <v/>
      </c>
      <c r="DC387" s="224" t="str">
        <f t="shared" si="527"/>
        <v/>
      </c>
      <c r="DD387" s="224" t="str">
        <f t="shared" si="528"/>
        <v/>
      </c>
      <c r="DE387" s="224" t="str">
        <f t="shared" si="529"/>
        <v/>
      </c>
      <c r="DF387" s="224" t="str">
        <f t="shared" si="530"/>
        <v/>
      </c>
      <c r="DG387" s="224" t="str">
        <f t="shared" si="531"/>
        <v/>
      </c>
      <c r="DH387" s="225" t="str">
        <f t="shared" si="532"/>
        <v/>
      </c>
      <c r="DI387" s="224" t="str">
        <f t="shared" si="533"/>
        <v/>
      </c>
      <c r="DJ387" s="224" t="str">
        <f t="shared" si="534"/>
        <v/>
      </c>
      <c r="DK387" s="306">
        <f t="shared" si="535"/>
        <v>0</v>
      </c>
      <c r="DL387" s="306">
        <f t="shared" si="536"/>
        <v>0</v>
      </c>
      <c r="DM387" s="306">
        <f t="shared" si="537"/>
        <v>0</v>
      </c>
      <c r="DN387" s="220"/>
      <c r="DO387" s="224" t="str">
        <f t="shared" si="538"/>
        <v/>
      </c>
      <c r="DP387" s="224" t="str">
        <f t="shared" si="539"/>
        <v/>
      </c>
      <c r="DQ387" s="307"/>
    </row>
    <row r="388" spans="1:121" ht="23.25" customHeight="1" x14ac:dyDescent="0.2">
      <c r="A388" s="249"/>
      <c r="B388" s="264"/>
      <c r="C388" s="230"/>
      <c r="D388" s="325" t="str">
        <f t="shared" si="482"/>
        <v/>
      </c>
      <c r="E388" s="265" t="str">
        <f t="shared" si="483"/>
        <v/>
      </c>
      <c r="F388" s="230"/>
      <c r="G388" s="230"/>
      <c r="H388" s="230"/>
      <c r="I388" s="200"/>
      <c r="J388" s="230"/>
      <c r="K388" s="254"/>
      <c r="L388" s="269"/>
      <c r="M388" s="230"/>
      <c r="N388" s="231"/>
      <c r="O388" s="232"/>
      <c r="P388" s="205"/>
      <c r="Q388" s="203"/>
      <c r="R388" s="231"/>
      <c r="S388" s="233"/>
      <c r="T388" s="203"/>
      <c r="U388" s="231"/>
      <c r="V388" s="233"/>
      <c r="W388" s="203"/>
      <c r="X388" s="231"/>
      <c r="Y388" s="233"/>
      <c r="Z388" s="203"/>
      <c r="AA388" s="230"/>
      <c r="AB388" s="231"/>
      <c r="AC388" s="232"/>
      <c r="AD388" s="205"/>
      <c r="AE388" s="203"/>
      <c r="AF388" s="230"/>
      <c r="AG388" s="231"/>
      <c r="AH388" s="232"/>
      <c r="AI388" s="205"/>
      <c r="AJ388" s="203"/>
      <c r="AK388" s="230"/>
      <c r="AL388" s="231"/>
      <c r="AM388" s="232"/>
      <c r="AN388" s="205"/>
      <c r="AO388" s="203"/>
      <c r="AP388" s="230"/>
      <c r="AQ388" s="231"/>
      <c r="AR388" s="232"/>
      <c r="AS388" s="205"/>
      <c r="AT388" s="203"/>
      <c r="AU388" s="230"/>
      <c r="AV388" s="231"/>
      <c r="AW388" s="232"/>
      <c r="AX388" s="205"/>
      <c r="AY388" s="203"/>
      <c r="AZ388" s="230"/>
      <c r="BA388" s="231"/>
      <c r="BB388" s="232"/>
      <c r="BC388" s="205"/>
      <c r="BD388" s="199"/>
      <c r="BE388" s="230"/>
      <c r="BF388" s="230"/>
      <c r="BG388" s="231"/>
      <c r="BH388" s="232"/>
      <c r="BI388" s="205"/>
      <c r="BJ388" s="229"/>
      <c r="BK388" s="234"/>
      <c r="BL388" s="207">
        <f t="shared" si="484"/>
        <v>0</v>
      </c>
      <c r="BM388" s="208">
        <f t="shared" si="485"/>
        <v>0</v>
      </c>
      <c r="BN388" s="208">
        <f t="shared" si="486"/>
        <v>0</v>
      </c>
      <c r="BO388" s="208">
        <f t="shared" si="487"/>
        <v>0</v>
      </c>
      <c r="BP388" s="208">
        <f t="shared" si="488"/>
        <v>0</v>
      </c>
      <c r="BQ388" s="208">
        <f t="shared" si="489"/>
        <v>0</v>
      </c>
      <c r="BR388" s="209">
        <f t="shared" si="490"/>
        <v>0</v>
      </c>
      <c r="BS388" s="209">
        <f t="shared" si="491"/>
        <v>0</v>
      </c>
      <c r="BT388" s="208">
        <f t="shared" si="492"/>
        <v>0</v>
      </c>
      <c r="BU388" s="208">
        <f t="shared" si="493"/>
        <v>0</v>
      </c>
      <c r="BV388" s="208">
        <f t="shared" si="494"/>
        <v>0</v>
      </c>
      <c r="BW388" s="208">
        <f t="shared" si="495"/>
        <v>0</v>
      </c>
      <c r="BX388" s="208">
        <f t="shared" si="496"/>
        <v>0</v>
      </c>
      <c r="BY388" s="208">
        <f t="shared" si="497"/>
        <v>0</v>
      </c>
      <c r="BZ388" s="208">
        <f t="shared" si="498"/>
        <v>0</v>
      </c>
      <c r="CA388" s="208">
        <f t="shared" si="499"/>
        <v>0</v>
      </c>
      <c r="CB388" s="208">
        <f t="shared" si="500"/>
        <v>0</v>
      </c>
      <c r="CC388" s="208">
        <f t="shared" si="501"/>
        <v>0</v>
      </c>
      <c r="CD388" s="208">
        <f t="shared" si="502"/>
        <v>0</v>
      </c>
      <c r="CE388" s="209">
        <f t="shared" si="503"/>
        <v>0</v>
      </c>
      <c r="CF388" s="209">
        <f t="shared" si="504"/>
        <v>0</v>
      </c>
      <c r="CG388" s="209">
        <f t="shared" si="505"/>
        <v>0</v>
      </c>
      <c r="CH388" s="209">
        <f t="shared" si="506"/>
        <v>0</v>
      </c>
      <c r="CI388" s="209">
        <f t="shared" si="507"/>
        <v>0</v>
      </c>
      <c r="CJ388" s="209">
        <f t="shared" si="508"/>
        <v>0</v>
      </c>
      <c r="CK388" s="209">
        <f t="shared" si="509"/>
        <v>0</v>
      </c>
      <c r="CL388" s="209">
        <f t="shared" si="510"/>
        <v>0</v>
      </c>
      <c r="CM388" s="209">
        <f t="shared" si="511"/>
        <v>0</v>
      </c>
      <c r="CN388" s="209">
        <f t="shared" si="512"/>
        <v>0</v>
      </c>
      <c r="CO388" s="209">
        <f t="shared" si="513"/>
        <v>0</v>
      </c>
      <c r="CP388" s="209">
        <f t="shared" si="514"/>
        <v>0</v>
      </c>
      <c r="CQ388" s="209">
        <f t="shared" si="515"/>
        <v>0</v>
      </c>
      <c r="CR388" s="209" t="str">
        <f t="shared" si="516"/>
        <v/>
      </c>
      <c r="CS388" s="209" t="str">
        <f t="shared" si="517"/>
        <v xml:space="preserve"> </v>
      </c>
      <c r="CT388" s="209" t="str">
        <f t="shared" si="518"/>
        <v/>
      </c>
      <c r="CU388" s="209" t="str">
        <f t="shared" si="519"/>
        <v/>
      </c>
      <c r="CV388" s="209" t="str">
        <f t="shared" si="520"/>
        <v/>
      </c>
      <c r="CW388" s="209" t="str">
        <f t="shared" si="521"/>
        <v/>
      </c>
      <c r="CX388" s="209" t="str">
        <f t="shared" si="522"/>
        <v/>
      </c>
      <c r="CY388" s="209" t="str">
        <f t="shared" si="523"/>
        <v/>
      </c>
      <c r="CZ388" s="209" t="str">
        <f t="shared" si="524"/>
        <v/>
      </c>
      <c r="DA388" s="209" t="str">
        <f t="shared" si="525"/>
        <v/>
      </c>
      <c r="DB388" s="209" t="str">
        <f t="shared" si="526"/>
        <v/>
      </c>
      <c r="DC388" s="209" t="str">
        <f t="shared" si="527"/>
        <v/>
      </c>
      <c r="DD388" s="209" t="str">
        <f t="shared" si="528"/>
        <v/>
      </c>
      <c r="DE388" s="209" t="str">
        <f t="shared" si="529"/>
        <v/>
      </c>
      <c r="DF388" s="209" t="str">
        <f t="shared" si="530"/>
        <v/>
      </c>
      <c r="DG388" s="209" t="str">
        <f t="shared" si="531"/>
        <v/>
      </c>
      <c r="DH388" s="210" t="str">
        <f t="shared" si="532"/>
        <v/>
      </c>
      <c r="DI388" s="272" t="str">
        <f t="shared" si="533"/>
        <v/>
      </c>
      <c r="DJ388" s="272" t="str">
        <f t="shared" si="534"/>
        <v/>
      </c>
      <c r="DK388" s="200">
        <f t="shared" si="535"/>
        <v>0</v>
      </c>
      <c r="DL388" s="200">
        <f t="shared" si="536"/>
        <v>0</v>
      </c>
      <c r="DM388" s="200">
        <f t="shared" si="537"/>
        <v>0</v>
      </c>
      <c r="DN388" s="200"/>
      <c r="DO388" s="272" t="str">
        <f t="shared" si="538"/>
        <v/>
      </c>
      <c r="DP388" s="272" t="str">
        <f t="shared" si="539"/>
        <v/>
      </c>
      <c r="DQ388" s="308"/>
    </row>
    <row r="389" spans="1:121" ht="23.25" customHeight="1" x14ac:dyDescent="0.2">
      <c r="A389" s="248"/>
      <c r="B389" s="263"/>
      <c r="C389" s="214"/>
      <c r="D389" s="324" t="str">
        <f t="shared" si="482"/>
        <v/>
      </c>
      <c r="E389" s="150" t="str">
        <f t="shared" si="483"/>
        <v/>
      </c>
      <c r="F389" s="214"/>
      <c r="G389" s="214"/>
      <c r="H389" s="214"/>
      <c r="I389" s="220"/>
      <c r="J389" s="214"/>
      <c r="K389" s="255"/>
      <c r="L389" s="268"/>
      <c r="M389" s="214"/>
      <c r="N389" s="215"/>
      <c r="O389" s="218"/>
      <c r="P389" s="216"/>
      <c r="Q389" s="217"/>
      <c r="R389" s="215"/>
      <c r="S389" s="219"/>
      <c r="T389" s="217"/>
      <c r="U389" s="215"/>
      <c r="V389" s="219"/>
      <c r="W389" s="217"/>
      <c r="X389" s="215"/>
      <c r="Y389" s="219"/>
      <c r="Z389" s="217"/>
      <c r="AA389" s="214"/>
      <c r="AB389" s="215"/>
      <c r="AC389" s="218"/>
      <c r="AD389" s="216"/>
      <c r="AE389" s="217"/>
      <c r="AF389" s="214"/>
      <c r="AG389" s="215"/>
      <c r="AH389" s="218"/>
      <c r="AI389" s="216"/>
      <c r="AJ389" s="217"/>
      <c r="AK389" s="214"/>
      <c r="AL389" s="215"/>
      <c r="AM389" s="218"/>
      <c r="AN389" s="216"/>
      <c r="AO389" s="217"/>
      <c r="AP389" s="214"/>
      <c r="AQ389" s="215"/>
      <c r="AR389" s="218"/>
      <c r="AS389" s="216"/>
      <c r="AT389" s="217"/>
      <c r="AU389" s="214"/>
      <c r="AV389" s="215"/>
      <c r="AW389" s="218"/>
      <c r="AX389" s="216"/>
      <c r="AY389" s="217"/>
      <c r="AZ389" s="214"/>
      <c r="BA389" s="215"/>
      <c r="BB389" s="218"/>
      <c r="BC389" s="216"/>
      <c r="BD389" s="213"/>
      <c r="BE389" s="214"/>
      <c r="BF389" s="214"/>
      <c r="BG389" s="215"/>
      <c r="BH389" s="218"/>
      <c r="BI389" s="216"/>
      <c r="BJ389" s="213"/>
      <c r="BK389" s="221"/>
      <c r="BL389" s="222">
        <f t="shared" si="484"/>
        <v>0</v>
      </c>
      <c r="BM389" s="223">
        <f t="shared" si="485"/>
        <v>0</v>
      </c>
      <c r="BN389" s="223">
        <f t="shared" si="486"/>
        <v>0</v>
      </c>
      <c r="BO389" s="223">
        <f t="shared" si="487"/>
        <v>0</v>
      </c>
      <c r="BP389" s="223">
        <f t="shared" si="488"/>
        <v>0</v>
      </c>
      <c r="BQ389" s="223">
        <f t="shared" si="489"/>
        <v>0</v>
      </c>
      <c r="BR389" s="224">
        <f t="shared" si="490"/>
        <v>0</v>
      </c>
      <c r="BS389" s="224">
        <f t="shared" si="491"/>
        <v>0</v>
      </c>
      <c r="BT389" s="223">
        <f t="shared" si="492"/>
        <v>0</v>
      </c>
      <c r="BU389" s="223">
        <f t="shared" si="493"/>
        <v>0</v>
      </c>
      <c r="BV389" s="223">
        <f t="shared" si="494"/>
        <v>0</v>
      </c>
      <c r="BW389" s="223">
        <f t="shared" si="495"/>
        <v>0</v>
      </c>
      <c r="BX389" s="223">
        <f t="shared" si="496"/>
        <v>0</v>
      </c>
      <c r="BY389" s="223">
        <f t="shared" si="497"/>
        <v>0</v>
      </c>
      <c r="BZ389" s="223">
        <f t="shared" si="498"/>
        <v>0</v>
      </c>
      <c r="CA389" s="223">
        <f t="shared" si="499"/>
        <v>0</v>
      </c>
      <c r="CB389" s="208">
        <f t="shared" si="500"/>
        <v>0</v>
      </c>
      <c r="CC389" s="223">
        <f t="shared" si="501"/>
        <v>0</v>
      </c>
      <c r="CD389" s="223">
        <f t="shared" si="502"/>
        <v>0</v>
      </c>
      <c r="CE389" s="224">
        <f t="shared" si="503"/>
        <v>0</v>
      </c>
      <c r="CF389" s="224">
        <f t="shared" si="504"/>
        <v>0</v>
      </c>
      <c r="CG389" s="224">
        <f t="shared" si="505"/>
        <v>0</v>
      </c>
      <c r="CH389" s="224">
        <f t="shared" si="506"/>
        <v>0</v>
      </c>
      <c r="CI389" s="224">
        <f t="shared" si="507"/>
        <v>0</v>
      </c>
      <c r="CJ389" s="224">
        <f t="shared" si="508"/>
        <v>0</v>
      </c>
      <c r="CK389" s="224">
        <f t="shared" si="509"/>
        <v>0</v>
      </c>
      <c r="CL389" s="224">
        <f t="shared" si="510"/>
        <v>0</v>
      </c>
      <c r="CM389" s="224">
        <f t="shared" si="511"/>
        <v>0</v>
      </c>
      <c r="CN389" s="224">
        <f t="shared" si="512"/>
        <v>0</v>
      </c>
      <c r="CO389" s="224">
        <f t="shared" si="513"/>
        <v>0</v>
      </c>
      <c r="CP389" s="224">
        <f t="shared" si="514"/>
        <v>0</v>
      </c>
      <c r="CQ389" s="224">
        <f t="shared" si="515"/>
        <v>0</v>
      </c>
      <c r="CR389" s="224" t="str">
        <f t="shared" si="516"/>
        <v/>
      </c>
      <c r="CS389" s="224" t="str">
        <f t="shared" si="517"/>
        <v xml:space="preserve"> </v>
      </c>
      <c r="CT389" s="224" t="str">
        <f t="shared" si="518"/>
        <v/>
      </c>
      <c r="CU389" s="224" t="str">
        <f t="shared" si="519"/>
        <v/>
      </c>
      <c r="CV389" s="224" t="str">
        <f t="shared" si="520"/>
        <v/>
      </c>
      <c r="CW389" s="224" t="str">
        <f t="shared" si="521"/>
        <v/>
      </c>
      <c r="CX389" s="224" t="str">
        <f t="shared" si="522"/>
        <v/>
      </c>
      <c r="CY389" s="224" t="str">
        <f t="shared" si="523"/>
        <v/>
      </c>
      <c r="CZ389" s="224" t="str">
        <f t="shared" si="524"/>
        <v/>
      </c>
      <c r="DA389" s="224" t="str">
        <f t="shared" si="525"/>
        <v/>
      </c>
      <c r="DB389" s="224" t="str">
        <f t="shared" si="526"/>
        <v/>
      </c>
      <c r="DC389" s="224" t="str">
        <f t="shared" si="527"/>
        <v/>
      </c>
      <c r="DD389" s="224" t="str">
        <f t="shared" si="528"/>
        <v/>
      </c>
      <c r="DE389" s="224" t="str">
        <f t="shared" si="529"/>
        <v/>
      </c>
      <c r="DF389" s="224" t="str">
        <f t="shared" si="530"/>
        <v/>
      </c>
      <c r="DG389" s="224" t="str">
        <f t="shared" si="531"/>
        <v/>
      </c>
      <c r="DH389" s="225" t="str">
        <f t="shared" si="532"/>
        <v/>
      </c>
      <c r="DI389" s="224" t="str">
        <f t="shared" si="533"/>
        <v/>
      </c>
      <c r="DJ389" s="224" t="str">
        <f t="shared" si="534"/>
        <v/>
      </c>
      <c r="DK389" s="306">
        <f t="shared" si="535"/>
        <v>0</v>
      </c>
      <c r="DL389" s="306">
        <f t="shared" si="536"/>
        <v>0</v>
      </c>
      <c r="DM389" s="306">
        <f t="shared" si="537"/>
        <v>0</v>
      </c>
      <c r="DN389" s="220"/>
      <c r="DO389" s="224" t="str">
        <f t="shared" si="538"/>
        <v/>
      </c>
      <c r="DP389" s="224" t="str">
        <f t="shared" si="539"/>
        <v/>
      </c>
      <c r="DQ389" s="307"/>
    </row>
    <row r="390" spans="1:121" ht="23.25" customHeight="1" x14ac:dyDescent="0.2">
      <c r="A390" s="249"/>
      <c r="B390" s="264"/>
      <c r="C390" s="230"/>
      <c r="D390" s="325" t="str">
        <f t="shared" si="482"/>
        <v/>
      </c>
      <c r="E390" s="265" t="str">
        <f t="shared" si="483"/>
        <v/>
      </c>
      <c r="F390" s="230"/>
      <c r="G390" s="230"/>
      <c r="H390" s="230"/>
      <c r="I390" s="200"/>
      <c r="J390" s="230"/>
      <c r="K390" s="254"/>
      <c r="L390" s="269"/>
      <c r="M390" s="230"/>
      <c r="N390" s="231"/>
      <c r="O390" s="232"/>
      <c r="P390" s="205"/>
      <c r="Q390" s="203"/>
      <c r="R390" s="231"/>
      <c r="S390" s="233"/>
      <c r="T390" s="203"/>
      <c r="U390" s="231"/>
      <c r="V390" s="233"/>
      <c r="W390" s="203"/>
      <c r="X390" s="231"/>
      <c r="Y390" s="233"/>
      <c r="Z390" s="203"/>
      <c r="AA390" s="230"/>
      <c r="AB390" s="231"/>
      <c r="AC390" s="232"/>
      <c r="AD390" s="205"/>
      <c r="AE390" s="203"/>
      <c r="AF390" s="230"/>
      <c r="AG390" s="231"/>
      <c r="AH390" s="232"/>
      <c r="AI390" s="205"/>
      <c r="AJ390" s="203"/>
      <c r="AK390" s="230"/>
      <c r="AL390" s="231"/>
      <c r="AM390" s="232"/>
      <c r="AN390" s="205"/>
      <c r="AO390" s="203"/>
      <c r="AP390" s="230"/>
      <c r="AQ390" s="231"/>
      <c r="AR390" s="232"/>
      <c r="AS390" s="205"/>
      <c r="AT390" s="203"/>
      <c r="AU390" s="230"/>
      <c r="AV390" s="231"/>
      <c r="AW390" s="232"/>
      <c r="AX390" s="205"/>
      <c r="AY390" s="203"/>
      <c r="AZ390" s="230"/>
      <c r="BA390" s="231"/>
      <c r="BB390" s="232"/>
      <c r="BC390" s="205"/>
      <c r="BD390" s="199"/>
      <c r="BE390" s="230"/>
      <c r="BF390" s="230"/>
      <c r="BG390" s="231"/>
      <c r="BH390" s="232"/>
      <c r="BI390" s="205"/>
      <c r="BJ390" s="229"/>
      <c r="BK390" s="234"/>
      <c r="BL390" s="207">
        <f t="shared" si="484"/>
        <v>0</v>
      </c>
      <c r="BM390" s="208">
        <f t="shared" si="485"/>
        <v>0</v>
      </c>
      <c r="BN390" s="208">
        <f t="shared" si="486"/>
        <v>0</v>
      </c>
      <c r="BO390" s="208">
        <f t="shared" si="487"/>
        <v>0</v>
      </c>
      <c r="BP390" s="208">
        <f t="shared" si="488"/>
        <v>0</v>
      </c>
      <c r="BQ390" s="208">
        <f t="shared" si="489"/>
        <v>0</v>
      </c>
      <c r="BR390" s="209">
        <f t="shared" si="490"/>
        <v>0</v>
      </c>
      <c r="BS390" s="209">
        <f t="shared" si="491"/>
        <v>0</v>
      </c>
      <c r="BT390" s="208">
        <f t="shared" si="492"/>
        <v>0</v>
      </c>
      <c r="BU390" s="208">
        <f t="shared" si="493"/>
        <v>0</v>
      </c>
      <c r="BV390" s="208">
        <f t="shared" si="494"/>
        <v>0</v>
      </c>
      <c r="BW390" s="208">
        <f t="shared" si="495"/>
        <v>0</v>
      </c>
      <c r="BX390" s="208">
        <f t="shared" si="496"/>
        <v>0</v>
      </c>
      <c r="BY390" s="208">
        <f t="shared" si="497"/>
        <v>0</v>
      </c>
      <c r="BZ390" s="208">
        <f t="shared" si="498"/>
        <v>0</v>
      </c>
      <c r="CA390" s="208">
        <f t="shared" si="499"/>
        <v>0</v>
      </c>
      <c r="CB390" s="208">
        <f t="shared" si="500"/>
        <v>0</v>
      </c>
      <c r="CC390" s="208">
        <f t="shared" si="501"/>
        <v>0</v>
      </c>
      <c r="CD390" s="208">
        <f t="shared" si="502"/>
        <v>0</v>
      </c>
      <c r="CE390" s="209">
        <f t="shared" si="503"/>
        <v>0</v>
      </c>
      <c r="CF390" s="209">
        <f t="shared" si="504"/>
        <v>0</v>
      </c>
      <c r="CG390" s="209">
        <f t="shared" si="505"/>
        <v>0</v>
      </c>
      <c r="CH390" s="209">
        <f t="shared" si="506"/>
        <v>0</v>
      </c>
      <c r="CI390" s="209">
        <f t="shared" si="507"/>
        <v>0</v>
      </c>
      <c r="CJ390" s="209">
        <f t="shared" si="508"/>
        <v>0</v>
      </c>
      <c r="CK390" s="209">
        <f t="shared" si="509"/>
        <v>0</v>
      </c>
      <c r="CL390" s="209">
        <f t="shared" si="510"/>
        <v>0</v>
      </c>
      <c r="CM390" s="209">
        <f t="shared" si="511"/>
        <v>0</v>
      </c>
      <c r="CN390" s="209">
        <f t="shared" si="512"/>
        <v>0</v>
      </c>
      <c r="CO390" s="209">
        <f t="shared" si="513"/>
        <v>0</v>
      </c>
      <c r="CP390" s="209">
        <f t="shared" si="514"/>
        <v>0</v>
      </c>
      <c r="CQ390" s="209">
        <f t="shared" si="515"/>
        <v>0</v>
      </c>
      <c r="CR390" s="209" t="str">
        <f t="shared" si="516"/>
        <v/>
      </c>
      <c r="CS390" s="209" t="str">
        <f t="shared" si="517"/>
        <v xml:space="preserve"> </v>
      </c>
      <c r="CT390" s="209" t="str">
        <f t="shared" si="518"/>
        <v/>
      </c>
      <c r="CU390" s="209" t="str">
        <f t="shared" si="519"/>
        <v/>
      </c>
      <c r="CV390" s="209" t="str">
        <f t="shared" si="520"/>
        <v/>
      </c>
      <c r="CW390" s="209" t="str">
        <f t="shared" si="521"/>
        <v/>
      </c>
      <c r="CX390" s="209" t="str">
        <f t="shared" si="522"/>
        <v/>
      </c>
      <c r="CY390" s="209" t="str">
        <f t="shared" si="523"/>
        <v/>
      </c>
      <c r="CZ390" s="209" t="str">
        <f t="shared" si="524"/>
        <v/>
      </c>
      <c r="DA390" s="209" t="str">
        <f t="shared" si="525"/>
        <v/>
      </c>
      <c r="DB390" s="209" t="str">
        <f t="shared" si="526"/>
        <v/>
      </c>
      <c r="DC390" s="209" t="str">
        <f t="shared" si="527"/>
        <v/>
      </c>
      <c r="DD390" s="209" t="str">
        <f t="shared" si="528"/>
        <v/>
      </c>
      <c r="DE390" s="209" t="str">
        <f t="shared" si="529"/>
        <v/>
      </c>
      <c r="DF390" s="209" t="str">
        <f t="shared" si="530"/>
        <v/>
      </c>
      <c r="DG390" s="209" t="str">
        <f t="shared" si="531"/>
        <v/>
      </c>
      <c r="DH390" s="210" t="str">
        <f t="shared" si="532"/>
        <v/>
      </c>
      <c r="DI390" s="272" t="str">
        <f t="shared" si="533"/>
        <v/>
      </c>
      <c r="DJ390" s="272" t="str">
        <f t="shared" si="534"/>
        <v/>
      </c>
      <c r="DK390" s="200">
        <f t="shared" si="535"/>
        <v>0</v>
      </c>
      <c r="DL390" s="200">
        <f t="shared" si="536"/>
        <v>0</v>
      </c>
      <c r="DM390" s="200">
        <f t="shared" si="537"/>
        <v>0</v>
      </c>
      <c r="DN390" s="200"/>
      <c r="DO390" s="272" t="str">
        <f t="shared" si="538"/>
        <v/>
      </c>
      <c r="DP390" s="272" t="str">
        <f t="shared" si="539"/>
        <v/>
      </c>
      <c r="DQ390" s="308"/>
    </row>
    <row r="391" spans="1:121" ht="23.25" customHeight="1" x14ac:dyDescent="0.2">
      <c r="A391" s="248"/>
      <c r="B391" s="263"/>
      <c r="C391" s="214"/>
      <c r="D391" s="324" t="str">
        <f t="shared" si="482"/>
        <v/>
      </c>
      <c r="E391" s="150" t="str">
        <f t="shared" si="483"/>
        <v/>
      </c>
      <c r="F391" s="214"/>
      <c r="G391" s="214"/>
      <c r="H391" s="214"/>
      <c r="I391" s="220"/>
      <c r="J391" s="214"/>
      <c r="K391" s="255"/>
      <c r="L391" s="268"/>
      <c r="M391" s="214"/>
      <c r="N391" s="215"/>
      <c r="O391" s="218"/>
      <c r="P391" s="216"/>
      <c r="Q391" s="217"/>
      <c r="R391" s="215"/>
      <c r="S391" s="219"/>
      <c r="T391" s="217"/>
      <c r="U391" s="215"/>
      <c r="V391" s="219"/>
      <c r="W391" s="217"/>
      <c r="X391" s="215"/>
      <c r="Y391" s="219"/>
      <c r="Z391" s="217"/>
      <c r="AA391" s="214"/>
      <c r="AB391" s="215"/>
      <c r="AC391" s="218"/>
      <c r="AD391" s="216"/>
      <c r="AE391" s="217"/>
      <c r="AF391" s="214"/>
      <c r="AG391" s="215"/>
      <c r="AH391" s="218"/>
      <c r="AI391" s="216"/>
      <c r="AJ391" s="217"/>
      <c r="AK391" s="214"/>
      <c r="AL391" s="215"/>
      <c r="AM391" s="218"/>
      <c r="AN391" s="216"/>
      <c r="AO391" s="217"/>
      <c r="AP391" s="214"/>
      <c r="AQ391" s="215"/>
      <c r="AR391" s="218"/>
      <c r="AS391" s="216"/>
      <c r="AT391" s="217"/>
      <c r="AU391" s="214"/>
      <c r="AV391" s="215"/>
      <c r="AW391" s="218"/>
      <c r="AX391" s="216"/>
      <c r="AY391" s="217"/>
      <c r="AZ391" s="214"/>
      <c r="BA391" s="215"/>
      <c r="BB391" s="218"/>
      <c r="BC391" s="216"/>
      <c r="BD391" s="213"/>
      <c r="BE391" s="214"/>
      <c r="BF391" s="214"/>
      <c r="BG391" s="215"/>
      <c r="BH391" s="218"/>
      <c r="BI391" s="216"/>
      <c r="BJ391" s="213"/>
      <c r="BK391" s="221"/>
      <c r="BL391" s="222">
        <f t="shared" si="484"/>
        <v>0</v>
      </c>
      <c r="BM391" s="223">
        <f t="shared" si="485"/>
        <v>0</v>
      </c>
      <c r="BN391" s="223">
        <f t="shared" si="486"/>
        <v>0</v>
      </c>
      <c r="BO391" s="223">
        <f t="shared" si="487"/>
        <v>0</v>
      </c>
      <c r="BP391" s="223">
        <f t="shared" si="488"/>
        <v>0</v>
      </c>
      <c r="BQ391" s="223">
        <f t="shared" si="489"/>
        <v>0</v>
      </c>
      <c r="BR391" s="224">
        <f t="shared" si="490"/>
        <v>0</v>
      </c>
      <c r="BS391" s="224">
        <f t="shared" si="491"/>
        <v>0</v>
      </c>
      <c r="BT391" s="223">
        <f t="shared" si="492"/>
        <v>0</v>
      </c>
      <c r="BU391" s="223">
        <f t="shared" si="493"/>
        <v>0</v>
      </c>
      <c r="BV391" s="223">
        <f t="shared" si="494"/>
        <v>0</v>
      </c>
      <c r="BW391" s="223">
        <f t="shared" si="495"/>
        <v>0</v>
      </c>
      <c r="BX391" s="223">
        <f t="shared" si="496"/>
        <v>0</v>
      </c>
      <c r="BY391" s="223">
        <f t="shared" si="497"/>
        <v>0</v>
      </c>
      <c r="BZ391" s="223">
        <f t="shared" si="498"/>
        <v>0</v>
      </c>
      <c r="CA391" s="223">
        <f t="shared" si="499"/>
        <v>0</v>
      </c>
      <c r="CB391" s="208">
        <f t="shared" si="500"/>
        <v>0</v>
      </c>
      <c r="CC391" s="223">
        <f t="shared" si="501"/>
        <v>0</v>
      </c>
      <c r="CD391" s="223">
        <f t="shared" si="502"/>
        <v>0</v>
      </c>
      <c r="CE391" s="224">
        <f t="shared" si="503"/>
        <v>0</v>
      </c>
      <c r="CF391" s="224">
        <f t="shared" si="504"/>
        <v>0</v>
      </c>
      <c r="CG391" s="224">
        <f t="shared" si="505"/>
        <v>0</v>
      </c>
      <c r="CH391" s="224">
        <f t="shared" si="506"/>
        <v>0</v>
      </c>
      <c r="CI391" s="224">
        <f t="shared" si="507"/>
        <v>0</v>
      </c>
      <c r="CJ391" s="224">
        <f t="shared" si="508"/>
        <v>0</v>
      </c>
      <c r="CK391" s="224">
        <f t="shared" si="509"/>
        <v>0</v>
      </c>
      <c r="CL391" s="224">
        <f t="shared" si="510"/>
        <v>0</v>
      </c>
      <c r="CM391" s="224">
        <f t="shared" si="511"/>
        <v>0</v>
      </c>
      <c r="CN391" s="224">
        <f t="shared" si="512"/>
        <v>0</v>
      </c>
      <c r="CO391" s="224">
        <f t="shared" si="513"/>
        <v>0</v>
      </c>
      <c r="CP391" s="224">
        <f t="shared" si="514"/>
        <v>0</v>
      </c>
      <c r="CQ391" s="224">
        <f t="shared" si="515"/>
        <v>0</v>
      </c>
      <c r="CR391" s="224" t="str">
        <f t="shared" si="516"/>
        <v/>
      </c>
      <c r="CS391" s="224" t="str">
        <f t="shared" si="517"/>
        <v xml:space="preserve"> </v>
      </c>
      <c r="CT391" s="224" t="str">
        <f t="shared" si="518"/>
        <v/>
      </c>
      <c r="CU391" s="224" t="str">
        <f t="shared" si="519"/>
        <v/>
      </c>
      <c r="CV391" s="224" t="str">
        <f t="shared" si="520"/>
        <v/>
      </c>
      <c r="CW391" s="224" t="str">
        <f t="shared" si="521"/>
        <v/>
      </c>
      <c r="CX391" s="224" t="str">
        <f t="shared" si="522"/>
        <v/>
      </c>
      <c r="CY391" s="224" t="str">
        <f t="shared" si="523"/>
        <v/>
      </c>
      <c r="CZ391" s="224" t="str">
        <f t="shared" si="524"/>
        <v/>
      </c>
      <c r="DA391" s="224" t="str">
        <f t="shared" si="525"/>
        <v/>
      </c>
      <c r="DB391" s="224" t="str">
        <f t="shared" si="526"/>
        <v/>
      </c>
      <c r="DC391" s="224" t="str">
        <f t="shared" si="527"/>
        <v/>
      </c>
      <c r="DD391" s="224" t="str">
        <f t="shared" si="528"/>
        <v/>
      </c>
      <c r="DE391" s="224" t="str">
        <f t="shared" si="529"/>
        <v/>
      </c>
      <c r="DF391" s="224" t="str">
        <f t="shared" si="530"/>
        <v/>
      </c>
      <c r="DG391" s="224" t="str">
        <f t="shared" si="531"/>
        <v/>
      </c>
      <c r="DH391" s="225" t="str">
        <f t="shared" si="532"/>
        <v/>
      </c>
      <c r="DI391" s="224" t="str">
        <f t="shared" si="533"/>
        <v/>
      </c>
      <c r="DJ391" s="224" t="str">
        <f t="shared" si="534"/>
        <v/>
      </c>
      <c r="DK391" s="306">
        <f t="shared" si="535"/>
        <v>0</v>
      </c>
      <c r="DL391" s="306">
        <f t="shared" si="536"/>
        <v>0</v>
      </c>
      <c r="DM391" s="306">
        <f t="shared" si="537"/>
        <v>0</v>
      </c>
      <c r="DN391" s="220"/>
      <c r="DO391" s="224" t="str">
        <f t="shared" si="538"/>
        <v/>
      </c>
      <c r="DP391" s="224" t="str">
        <f t="shared" si="539"/>
        <v/>
      </c>
      <c r="DQ391" s="307"/>
    </row>
    <row r="392" spans="1:121" ht="23.25" customHeight="1" x14ac:dyDescent="0.2">
      <c r="A392" s="249"/>
      <c r="B392" s="264"/>
      <c r="C392" s="230"/>
      <c r="D392" s="325" t="str">
        <f t="shared" si="482"/>
        <v/>
      </c>
      <c r="E392" s="265" t="str">
        <f t="shared" si="483"/>
        <v/>
      </c>
      <c r="F392" s="230"/>
      <c r="G392" s="230"/>
      <c r="H392" s="230"/>
      <c r="I392" s="200"/>
      <c r="J392" s="230"/>
      <c r="K392" s="254"/>
      <c r="L392" s="269"/>
      <c r="M392" s="230"/>
      <c r="N392" s="231"/>
      <c r="O392" s="232"/>
      <c r="P392" s="205"/>
      <c r="Q392" s="203"/>
      <c r="R392" s="231"/>
      <c r="S392" s="233"/>
      <c r="T392" s="203"/>
      <c r="U392" s="231"/>
      <c r="V392" s="233"/>
      <c r="W392" s="203"/>
      <c r="X392" s="231"/>
      <c r="Y392" s="233"/>
      <c r="Z392" s="203"/>
      <c r="AA392" s="230"/>
      <c r="AB392" s="231"/>
      <c r="AC392" s="232"/>
      <c r="AD392" s="205"/>
      <c r="AE392" s="203"/>
      <c r="AF392" s="230"/>
      <c r="AG392" s="231"/>
      <c r="AH392" s="232"/>
      <c r="AI392" s="205"/>
      <c r="AJ392" s="203"/>
      <c r="AK392" s="230"/>
      <c r="AL392" s="231"/>
      <c r="AM392" s="232"/>
      <c r="AN392" s="205"/>
      <c r="AO392" s="203"/>
      <c r="AP392" s="230"/>
      <c r="AQ392" s="231"/>
      <c r="AR392" s="232"/>
      <c r="AS392" s="205"/>
      <c r="AT392" s="203"/>
      <c r="AU392" s="230"/>
      <c r="AV392" s="231"/>
      <c r="AW392" s="232"/>
      <c r="AX392" s="205"/>
      <c r="AY392" s="203"/>
      <c r="AZ392" s="230"/>
      <c r="BA392" s="231"/>
      <c r="BB392" s="232"/>
      <c r="BC392" s="205"/>
      <c r="BD392" s="199"/>
      <c r="BE392" s="230"/>
      <c r="BF392" s="230"/>
      <c r="BG392" s="231"/>
      <c r="BH392" s="232"/>
      <c r="BI392" s="205"/>
      <c r="BJ392" s="229"/>
      <c r="BK392" s="234"/>
      <c r="BL392" s="207">
        <f t="shared" si="484"/>
        <v>0</v>
      </c>
      <c r="BM392" s="208">
        <f t="shared" si="485"/>
        <v>0</v>
      </c>
      <c r="BN392" s="208">
        <f t="shared" si="486"/>
        <v>0</v>
      </c>
      <c r="BO392" s="208">
        <f t="shared" si="487"/>
        <v>0</v>
      </c>
      <c r="BP392" s="208">
        <f t="shared" si="488"/>
        <v>0</v>
      </c>
      <c r="BQ392" s="208">
        <f t="shared" si="489"/>
        <v>0</v>
      </c>
      <c r="BR392" s="209">
        <f t="shared" si="490"/>
        <v>0</v>
      </c>
      <c r="BS392" s="209">
        <f t="shared" si="491"/>
        <v>0</v>
      </c>
      <c r="BT392" s="208">
        <f t="shared" si="492"/>
        <v>0</v>
      </c>
      <c r="BU392" s="208">
        <f t="shared" si="493"/>
        <v>0</v>
      </c>
      <c r="BV392" s="208">
        <f t="shared" si="494"/>
        <v>0</v>
      </c>
      <c r="BW392" s="208">
        <f t="shared" si="495"/>
        <v>0</v>
      </c>
      <c r="BX392" s="208">
        <f t="shared" si="496"/>
        <v>0</v>
      </c>
      <c r="BY392" s="208">
        <f t="shared" si="497"/>
        <v>0</v>
      </c>
      <c r="BZ392" s="208">
        <f t="shared" si="498"/>
        <v>0</v>
      </c>
      <c r="CA392" s="208">
        <f t="shared" si="499"/>
        <v>0</v>
      </c>
      <c r="CB392" s="208">
        <f t="shared" si="500"/>
        <v>0</v>
      </c>
      <c r="CC392" s="208">
        <f t="shared" si="501"/>
        <v>0</v>
      </c>
      <c r="CD392" s="208">
        <f t="shared" si="502"/>
        <v>0</v>
      </c>
      <c r="CE392" s="209">
        <f t="shared" si="503"/>
        <v>0</v>
      </c>
      <c r="CF392" s="209">
        <f t="shared" si="504"/>
        <v>0</v>
      </c>
      <c r="CG392" s="209">
        <f t="shared" si="505"/>
        <v>0</v>
      </c>
      <c r="CH392" s="209">
        <f t="shared" si="506"/>
        <v>0</v>
      </c>
      <c r="CI392" s="209">
        <f t="shared" si="507"/>
        <v>0</v>
      </c>
      <c r="CJ392" s="209">
        <f t="shared" si="508"/>
        <v>0</v>
      </c>
      <c r="CK392" s="209">
        <f t="shared" si="509"/>
        <v>0</v>
      </c>
      <c r="CL392" s="209">
        <f t="shared" si="510"/>
        <v>0</v>
      </c>
      <c r="CM392" s="209">
        <f t="shared" si="511"/>
        <v>0</v>
      </c>
      <c r="CN392" s="209">
        <f t="shared" si="512"/>
        <v>0</v>
      </c>
      <c r="CO392" s="209">
        <f t="shared" si="513"/>
        <v>0</v>
      </c>
      <c r="CP392" s="209">
        <f t="shared" si="514"/>
        <v>0</v>
      </c>
      <c r="CQ392" s="209">
        <f t="shared" si="515"/>
        <v>0</v>
      </c>
      <c r="CR392" s="209" t="str">
        <f t="shared" si="516"/>
        <v/>
      </c>
      <c r="CS392" s="209" t="str">
        <f t="shared" si="517"/>
        <v xml:space="preserve"> </v>
      </c>
      <c r="CT392" s="209" t="str">
        <f t="shared" si="518"/>
        <v/>
      </c>
      <c r="CU392" s="209" t="str">
        <f t="shared" si="519"/>
        <v/>
      </c>
      <c r="CV392" s="209" t="str">
        <f t="shared" si="520"/>
        <v/>
      </c>
      <c r="CW392" s="209" t="str">
        <f t="shared" si="521"/>
        <v/>
      </c>
      <c r="CX392" s="209" t="str">
        <f t="shared" si="522"/>
        <v/>
      </c>
      <c r="CY392" s="209" t="str">
        <f t="shared" si="523"/>
        <v/>
      </c>
      <c r="CZ392" s="209" t="str">
        <f t="shared" si="524"/>
        <v/>
      </c>
      <c r="DA392" s="209" t="str">
        <f t="shared" si="525"/>
        <v/>
      </c>
      <c r="DB392" s="209" t="str">
        <f t="shared" si="526"/>
        <v/>
      </c>
      <c r="DC392" s="209" t="str">
        <f t="shared" si="527"/>
        <v/>
      </c>
      <c r="DD392" s="209" t="str">
        <f t="shared" si="528"/>
        <v/>
      </c>
      <c r="DE392" s="209" t="str">
        <f t="shared" si="529"/>
        <v/>
      </c>
      <c r="DF392" s="209" t="str">
        <f t="shared" si="530"/>
        <v/>
      </c>
      <c r="DG392" s="209" t="str">
        <f t="shared" si="531"/>
        <v/>
      </c>
      <c r="DH392" s="210" t="str">
        <f t="shared" si="532"/>
        <v/>
      </c>
      <c r="DI392" s="272" t="str">
        <f t="shared" si="533"/>
        <v/>
      </c>
      <c r="DJ392" s="272" t="str">
        <f t="shared" si="534"/>
        <v/>
      </c>
      <c r="DK392" s="200">
        <f t="shared" si="535"/>
        <v>0</v>
      </c>
      <c r="DL392" s="200">
        <f t="shared" si="536"/>
        <v>0</v>
      </c>
      <c r="DM392" s="200">
        <f t="shared" si="537"/>
        <v>0</v>
      </c>
      <c r="DN392" s="200"/>
      <c r="DO392" s="272" t="str">
        <f t="shared" si="538"/>
        <v/>
      </c>
      <c r="DP392" s="272" t="str">
        <f t="shared" si="539"/>
        <v/>
      </c>
      <c r="DQ392" s="308"/>
    </row>
    <row r="393" spans="1:121" ht="23.25" customHeight="1" x14ac:dyDescent="0.2">
      <c r="A393" s="248"/>
      <c r="B393" s="263"/>
      <c r="C393" s="214"/>
      <c r="D393" s="324" t="str">
        <f t="shared" si="482"/>
        <v/>
      </c>
      <c r="E393" s="150" t="str">
        <f t="shared" si="483"/>
        <v/>
      </c>
      <c r="F393" s="214"/>
      <c r="G393" s="214"/>
      <c r="H393" s="214"/>
      <c r="I393" s="220"/>
      <c r="J393" s="214"/>
      <c r="K393" s="255"/>
      <c r="L393" s="268"/>
      <c r="M393" s="214"/>
      <c r="N393" s="215"/>
      <c r="O393" s="218"/>
      <c r="P393" s="216"/>
      <c r="Q393" s="217"/>
      <c r="R393" s="215"/>
      <c r="S393" s="219"/>
      <c r="T393" s="217"/>
      <c r="U393" s="215"/>
      <c r="V393" s="219"/>
      <c r="W393" s="217"/>
      <c r="X393" s="215"/>
      <c r="Y393" s="219"/>
      <c r="Z393" s="217"/>
      <c r="AA393" s="214"/>
      <c r="AB393" s="215"/>
      <c r="AC393" s="218"/>
      <c r="AD393" s="216"/>
      <c r="AE393" s="217"/>
      <c r="AF393" s="214"/>
      <c r="AG393" s="215"/>
      <c r="AH393" s="218"/>
      <c r="AI393" s="216"/>
      <c r="AJ393" s="217"/>
      <c r="AK393" s="214"/>
      <c r="AL393" s="215"/>
      <c r="AM393" s="218"/>
      <c r="AN393" s="216"/>
      <c r="AO393" s="217"/>
      <c r="AP393" s="214"/>
      <c r="AQ393" s="215"/>
      <c r="AR393" s="218"/>
      <c r="AS393" s="216"/>
      <c r="AT393" s="217"/>
      <c r="AU393" s="214"/>
      <c r="AV393" s="215"/>
      <c r="AW393" s="218"/>
      <c r="AX393" s="216"/>
      <c r="AY393" s="217"/>
      <c r="AZ393" s="214"/>
      <c r="BA393" s="215"/>
      <c r="BB393" s="218"/>
      <c r="BC393" s="216"/>
      <c r="BD393" s="213"/>
      <c r="BE393" s="214"/>
      <c r="BF393" s="214"/>
      <c r="BG393" s="215"/>
      <c r="BH393" s="218"/>
      <c r="BI393" s="216"/>
      <c r="BJ393" s="213"/>
      <c r="BK393" s="221"/>
      <c r="BL393" s="222">
        <f t="shared" si="484"/>
        <v>0</v>
      </c>
      <c r="BM393" s="223">
        <f t="shared" si="485"/>
        <v>0</v>
      </c>
      <c r="BN393" s="223">
        <f t="shared" si="486"/>
        <v>0</v>
      </c>
      <c r="BO393" s="223">
        <f t="shared" si="487"/>
        <v>0</v>
      </c>
      <c r="BP393" s="223">
        <f t="shared" si="488"/>
        <v>0</v>
      </c>
      <c r="BQ393" s="223">
        <f t="shared" si="489"/>
        <v>0</v>
      </c>
      <c r="BR393" s="224">
        <f t="shared" si="490"/>
        <v>0</v>
      </c>
      <c r="BS393" s="224">
        <f t="shared" si="491"/>
        <v>0</v>
      </c>
      <c r="BT393" s="223">
        <f t="shared" si="492"/>
        <v>0</v>
      </c>
      <c r="BU393" s="223">
        <f t="shared" si="493"/>
        <v>0</v>
      </c>
      <c r="BV393" s="223">
        <f t="shared" si="494"/>
        <v>0</v>
      </c>
      <c r="BW393" s="223">
        <f t="shared" si="495"/>
        <v>0</v>
      </c>
      <c r="BX393" s="223">
        <f t="shared" si="496"/>
        <v>0</v>
      </c>
      <c r="BY393" s="223">
        <f t="shared" si="497"/>
        <v>0</v>
      </c>
      <c r="BZ393" s="223">
        <f t="shared" si="498"/>
        <v>0</v>
      </c>
      <c r="CA393" s="223">
        <f t="shared" si="499"/>
        <v>0</v>
      </c>
      <c r="CB393" s="208">
        <f t="shared" si="500"/>
        <v>0</v>
      </c>
      <c r="CC393" s="223">
        <f t="shared" si="501"/>
        <v>0</v>
      </c>
      <c r="CD393" s="223">
        <f t="shared" si="502"/>
        <v>0</v>
      </c>
      <c r="CE393" s="224">
        <f t="shared" si="503"/>
        <v>0</v>
      </c>
      <c r="CF393" s="224">
        <f t="shared" si="504"/>
        <v>0</v>
      </c>
      <c r="CG393" s="224">
        <f t="shared" si="505"/>
        <v>0</v>
      </c>
      <c r="CH393" s="224">
        <f t="shared" si="506"/>
        <v>0</v>
      </c>
      <c r="CI393" s="224">
        <f t="shared" si="507"/>
        <v>0</v>
      </c>
      <c r="CJ393" s="224">
        <f t="shared" si="508"/>
        <v>0</v>
      </c>
      <c r="CK393" s="224">
        <f t="shared" si="509"/>
        <v>0</v>
      </c>
      <c r="CL393" s="224">
        <f t="shared" si="510"/>
        <v>0</v>
      </c>
      <c r="CM393" s="224">
        <f t="shared" si="511"/>
        <v>0</v>
      </c>
      <c r="CN393" s="224">
        <f t="shared" si="512"/>
        <v>0</v>
      </c>
      <c r="CO393" s="224">
        <f t="shared" si="513"/>
        <v>0</v>
      </c>
      <c r="CP393" s="224">
        <f t="shared" si="514"/>
        <v>0</v>
      </c>
      <c r="CQ393" s="224">
        <f t="shared" si="515"/>
        <v>0</v>
      </c>
      <c r="CR393" s="224" t="str">
        <f t="shared" si="516"/>
        <v/>
      </c>
      <c r="CS393" s="224" t="str">
        <f t="shared" si="517"/>
        <v xml:space="preserve"> </v>
      </c>
      <c r="CT393" s="224" t="str">
        <f t="shared" si="518"/>
        <v/>
      </c>
      <c r="CU393" s="224" t="str">
        <f t="shared" si="519"/>
        <v/>
      </c>
      <c r="CV393" s="224" t="str">
        <f t="shared" si="520"/>
        <v/>
      </c>
      <c r="CW393" s="224" t="str">
        <f t="shared" si="521"/>
        <v/>
      </c>
      <c r="CX393" s="224" t="str">
        <f t="shared" si="522"/>
        <v/>
      </c>
      <c r="CY393" s="224" t="str">
        <f t="shared" si="523"/>
        <v/>
      </c>
      <c r="CZ393" s="224" t="str">
        <f t="shared" si="524"/>
        <v/>
      </c>
      <c r="DA393" s="224" t="str">
        <f t="shared" si="525"/>
        <v/>
      </c>
      <c r="DB393" s="224" t="str">
        <f t="shared" si="526"/>
        <v/>
      </c>
      <c r="DC393" s="224" t="str">
        <f t="shared" si="527"/>
        <v/>
      </c>
      <c r="DD393" s="224" t="str">
        <f t="shared" si="528"/>
        <v/>
      </c>
      <c r="DE393" s="224" t="str">
        <f t="shared" si="529"/>
        <v/>
      </c>
      <c r="DF393" s="224" t="str">
        <f t="shared" si="530"/>
        <v/>
      </c>
      <c r="DG393" s="224" t="str">
        <f t="shared" si="531"/>
        <v/>
      </c>
      <c r="DH393" s="225" t="str">
        <f t="shared" si="532"/>
        <v/>
      </c>
      <c r="DI393" s="224" t="str">
        <f t="shared" si="533"/>
        <v/>
      </c>
      <c r="DJ393" s="224" t="str">
        <f t="shared" si="534"/>
        <v/>
      </c>
      <c r="DK393" s="306">
        <f t="shared" si="535"/>
        <v>0</v>
      </c>
      <c r="DL393" s="306">
        <f t="shared" si="536"/>
        <v>0</v>
      </c>
      <c r="DM393" s="306">
        <f t="shared" si="537"/>
        <v>0</v>
      </c>
      <c r="DN393" s="220"/>
      <c r="DO393" s="224" t="str">
        <f t="shared" si="538"/>
        <v/>
      </c>
      <c r="DP393" s="224" t="str">
        <f t="shared" si="539"/>
        <v/>
      </c>
      <c r="DQ393" s="307"/>
    </row>
    <row r="394" spans="1:121" ht="23.25" customHeight="1" x14ac:dyDescent="0.2">
      <c r="A394" s="249"/>
      <c r="B394" s="264"/>
      <c r="C394" s="230"/>
      <c r="D394" s="325" t="str">
        <f t="shared" si="482"/>
        <v/>
      </c>
      <c r="E394" s="265" t="str">
        <f t="shared" si="483"/>
        <v/>
      </c>
      <c r="F394" s="230"/>
      <c r="G394" s="230"/>
      <c r="H394" s="230"/>
      <c r="I394" s="200"/>
      <c r="J394" s="230"/>
      <c r="K394" s="254"/>
      <c r="L394" s="269"/>
      <c r="M394" s="230"/>
      <c r="N394" s="231"/>
      <c r="O394" s="232"/>
      <c r="P394" s="205"/>
      <c r="Q394" s="203"/>
      <c r="R394" s="231"/>
      <c r="S394" s="233"/>
      <c r="T394" s="203"/>
      <c r="U394" s="231"/>
      <c r="V394" s="233"/>
      <c r="W394" s="203"/>
      <c r="X394" s="231"/>
      <c r="Y394" s="233"/>
      <c r="Z394" s="203"/>
      <c r="AA394" s="230"/>
      <c r="AB394" s="231"/>
      <c r="AC394" s="232"/>
      <c r="AD394" s="205"/>
      <c r="AE394" s="203"/>
      <c r="AF394" s="230"/>
      <c r="AG394" s="231"/>
      <c r="AH394" s="232"/>
      <c r="AI394" s="205"/>
      <c r="AJ394" s="203"/>
      <c r="AK394" s="230"/>
      <c r="AL394" s="231"/>
      <c r="AM394" s="232"/>
      <c r="AN394" s="205"/>
      <c r="AO394" s="203"/>
      <c r="AP394" s="230"/>
      <c r="AQ394" s="231"/>
      <c r="AR394" s="232"/>
      <c r="AS394" s="205"/>
      <c r="AT394" s="203"/>
      <c r="AU394" s="230"/>
      <c r="AV394" s="231"/>
      <c r="AW394" s="232"/>
      <c r="AX394" s="205"/>
      <c r="AY394" s="203"/>
      <c r="AZ394" s="230"/>
      <c r="BA394" s="231"/>
      <c r="BB394" s="232"/>
      <c r="BC394" s="205"/>
      <c r="BD394" s="199"/>
      <c r="BE394" s="230"/>
      <c r="BF394" s="230"/>
      <c r="BG394" s="231"/>
      <c r="BH394" s="232"/>
      <c r="BI394" s="205"/>
      <c r="BJ394" s="229"/>
      <c r="BK394" s="234"/>
      <c r="BL394" s="207">
        <f t="shared" si="484"/>
        <v>0</v>
      </c>
      <c r="BM394" s="208">
        <f t="shared" si="485"/>
        <v>0</v>
      </c>
      <c r="BN394" s="208">
        <f t="shared" si="486"/>
        <v>0</v>
      </c>
      <c r="BO394" s="208">
        <f t="shared" si="487"/>
        <v>0</v>
      </c>
      <c r="BP394" s="208">
        <f t="shared" si="488"/>
        <v>0</v>
      </c>
      <c r="BQ394" s="208">
        <f t="shared" si="489"/>
        <v>0</v>
      </c>
      <c r="BR394" s="209">
        <f t="shared" si="490"/>
        <v>0</v>
      </c>
      <c r="BS394" s="209">
        <f t="shared" si="491"/>
        <v>0</v>
      </c>
      <c r="BT394" s="208">
        <f t="shared" si="492"/>
        <v>0</v>
      </c>
      <c r="BU394" s="208">
        <f t="shared" si="493"/>
        <v>0</v>
      </c>
      <c r="BV394" s="208">
        <f t="shared" si="494"/>
        <v>0</v>
      </c>
      <c r="BW394" s="208">
        <f t="shared" si="495"/>
        <v>0</v>
      </c>
      <c r="BX394" s="208">
        <f t="shared" si="496"/>
        <v>0</v>
      </c>
      <c r="BY394" s="208">
        <f t="shared" si="497"/>
        <v>0</v>
      </c>
      <c r="BZ394" s="208">
        <f t="shared" si="498"/>
        <v>0</v>
      </c>
      <c r="CA394" s="208">
        <f t="shared" si="499"/>
        <v>0</v>
      </c>
      <c r="CB394" s="208">
        <f t="shared" si="500"/>
        <v>0</v>
      </c>
      <c r="CC394" s="208">
        <f t="shared" si="501"/>
        <v>0</v>
      </c>
      <c r="CD394" s="208">
        <f t="shared" si="502"/>
        <v>0</v>
      </c>
      <c r="CE394" s="209">
        <f t="shared" si="503"/>
        <v>0</v>
      </c>
      <c r="CF394" s="209">
        <f t="shared" si="504"/>
        <v>0</v>
      </c>
      <c r="CG394" s="209">
        <f t="shared" si="505"/>
        <v>0</v>
      </c>
      <c r="CH394" s="209">
        <f t="shared" si="506"/>
        <v>0</v>
      </c>
      <c r="CI394" s="209">
        <f t="shared" si="507"/>
        <v>0</v>
      </c>
      <c r="CJ394" s="209">
        <f t="shared" si="508"/>
        <v>0</v>
      </c>
      <c r="CK394" s="209">
        <f t="shared" si="509"/>
        <v>0</v>
      </c>
      <c r="CL394" s="209">
        <f t="shared" si="510"/>
        <v>0</v>
      </c>
      <c r="CM394" s="209">
        <f t="shared" si="511"/>
        <v>0</v>
      </c>
      <c r="CN394" s="209">
        <f t="shared" si="512"/>
        <v>0</v>
      </c>
      <c r="CO394" s="209">
        <f t="shared" si="513"/>
        <v>0</v>
      </c>
      <c r="CP394" s="209">
        <f t="shared" si="514"/>
        <v>0</v>
      </c>
      <c r="CQ394" s="209">
        <f t="shared" si="515"/>
        <v>0</v>
      </c>
      <c r="CR394" s="209" t="str">
        <f t="shared" si="516"/>
        <v/>
      </c>
      <c r="CS394" s="209" t="str">
        <f t="shared" si="517"/>
        <v xml:space="preserve"> </v>
      </c>
      <c r="CT394" s="209" t="str">
        <f t="shared" si="518"/>
        <v/>
      </c>
      <c r="CU394" s="209" t="str">
        <f t="shared" si="519"/>
        <v/>
      </c>
      <c r="CV394" s="209" t="str">
        <f t="shared" si="520"/>
        <v/>
      </c>
      <c r="CW394" s="209" t="str">
        <f t="shared" si="521"/>
        <v/>
      </c>
      <c r="CX394" s="209" t="str">
        <f t="shared" si="522"/>
        <v/>
      </c>
      <c r="CY394" s="209" t="str">
        <f t="shared" si="523"/>
        <v/>
      </c>
      <c r="CZ394" s="209" t="str">
        <f t="shared" si="524"/>
        <v/>
      </c>
      <c r="DA394" s="209" t="str">
        <f t="shared" si="525"/>
        <v/>
      </c>
      <c r="DB394" s="209" t="str">
        <f t="shared" si="526"/>
        <v/>
      </c>
      <c r="DC394" s="209" t="str">
        <f t="shared" si="527"/>
        <v/>
      </c>
      <c r="DD394" s="209" t="str">
        <f t="shared" si="528"/>
        <v/>
      </c>
      <c r="DE394" s="209" t="str">
        <f t="shared" si="529"/>
        <v/>
      </c>
      <c r="DF394" s="209" t="str">
        <f t="shared" si="530"/>
        <v/>
      </c>
      <c r="DG394" s="209" t="str">
        <f t="shared" si="531"/>
        <v/>
      </c>
      <c r="DH394" s="210" t="str">
        <f t="shared" si="532"/>
        <v/>
      </c>
      <c r="DI394" s="272" t="str">
        <f t="shared" si="533"/>
        <v/>
      </c>
      <c r="DJ394" s="272" t="str">
        <f t="shared" si="534"/>
        <v/>
      </c>
      <c r="DK394" s="200">
        <f t="shared" si="535"/>
        <v>0</v>
      </c>
      <c r="DL394" s="200">
        <f t="shared" si="536"/>
        <v>0</v>
      </c>
      <c r="DM394" s="200">
        <f t="shared" si="537"/>
        <v>0</v>
      </c>
      <c r="DN394" s="200"/>
      <c r="DO394" s="272" t="str">
        <f t="shared" si="538"/>
        <v/>
      </c>
      <c r="DP394" s="272" t="str">
        <f t="shared" si="539"/>
        <v/>
      </c>
      <c r="DQ394" s="308"/>
    </row>
    <row r="395" spans="1:121" ht="23.25" customHeight="1" x14ac:dyDescent="0.2">
      <c r="A395" s="248"/>
      <c r="B395" s="263"/>
      <c r="C395" s="214"/>
      <c r="D395" s="324" t="str">
        <f t="shared" si="482"/>
        <v/>
      </c>
      <c r="E395" s="150" t="str">
        <f t="shared" si="483"/>
        <v/>
      </c>
      <c r="F395" s="214"/>
      <c r="G395" s="214"/>
      <c r="H395" s="214"/>
      <c r="I395" s="220"/>
      <c r="J395" s="214"/>
      <c r="K395" s="255"/>
      <c r="L395" s="268"/>
      <c r="M395" s="214"/>
      <c r="N395" s="215"/>
      <c r="O395" s="218"/>
      <c r="P395" s="216"/>
      <c r="Q395" s="217"/>
      <c r="R395" s="215"/>
      <c r="S395" s="219"/>
      <c r="T395" s="217"/>
      <c r="U395" s="215"/>
      <c r="V395" s="219"/>
      <c r="W395" s="217"/>
      <c r="X395" s="215"/>
      <c r="Y395" s="219"/>
      <c r="Z395" s="217"/>
      <c r="AA395" s="214"/>
      <c r="AB395" s="215"/>
      <c r="AC395" s="218"/>
      <c r="AD395" s="216"/>
      <c r="AE395" s="217"/>
      <c r="AF395" s="214"/>
      <c r="AG395" s="215"/>
      <c r="AH395" s="218"/>
      <c r="AI395" s="216"/>
      <c r="AJ395" s="217"/>
      <c r="AK395" s="214"/>
      <c r="AL395" s="215"/>
      <c r="AM395" s="218"/>
      <c r="AN395" s="216"/>
      <c r="AO395" s="217"/>
      <c r="AP395" s="214"/>
      <c r="AQ395" s="215"/>
      <c r="AR395" s="218"/>
      <c r="AS395" s="216"/>
      <c r="AT395" s="217"/>
      <c r="AU395" s="214"/>
      <c r="AV395" s="215"/>
      <c r="AW395" s="218"/>
      <c r="AX395" s="216"/>
      <c r="AY395" s="217"/>
      <c r="AZ395" s="214"/>
      <c r="BA395" s="215"/>
      <c r="BB395" s="218"/>
      <c r="BC395" s="216"/>
      <c r="BD395" s="213"/>
      <c r="BE395" s="214"/>
      <c r="BF395" s="214"/>
      <c r="BG395" s="215"/>
      <c r="BH395" s="218"/>
      <c r="BI395" s="216"/>
      <c r="BJ395" s="213"/>
      <c r="BK395" s="221"/>
      <c r="BL395" s="222">
        <f t="shared" si="484"/>
        <v>0</v>
      </c>
      <c r="BM395" s="223">
        <f t="shared" si="485"/>
        <v>0</v>
      </c>
      <c r="BN395" s="223">
        <f t="shared" si="486"/>
        <v>0</v>
      </c>
      <c r="BO395" s="223">
        <f t="shared" si="487"/>
        <v>0</v>
      </c>
      <c r="BP395" s="223">
        <f t="shared" si="488"/>
        <v>0</v>
      </c>
      <c r="BQ395" s="223">
        <f t="shared" si="489"/>
        <v>0</v>
      </c>
      <c r="BR395" s="224">
        <f t="shared" si="490"/>
        <v>0</v>
      </c>
      <c r="BS395" s="224">
        <f t="shared" si="491"/>
        <v>0</v>
      </c>
      <c r="BT395" s="223">
        <f t="shared" si="492"/>
        <v>0</v>
      </c>
      <c r="BU395" s="223">
        <f t="shared" si="493"/>
        <v>0</v>
      </c>
      <c r="BV395" s="223">
        <f t="shared" si="494"/>
        <v>0</v>
      </c>
      <c r="BW395" s="223">
        <f t="shared" si="495"/>
        <v>0</v>
      </c>
      <c r="BX395" s="223">
        <f t="shared" si="496"/>
        <v>0</v>
      </c>
      <c r="BY395" s="223">
        <f t="shared" si="497"/>
        <v>0</v>
      </c>
      <c r="BZ395" s="223">
        <f t="shared" si="498"/>
        <v>0</v>
      </c>
      <c r="CA395" s="223">
        <f t="shared" si="499"/>
        <v>0</v>
      </c>
      <c r="CB395" s="208">
        <f t="shared" si="500"/>
        <v>0</v>
      </c>
      <c r="CC395" s="223">
        <f t="shared" si="501"/>
        <v>0</v>
      </c>
      <c r="CD395" s="223">
        <f t="shared" si="502"/>
        <v>0</v>
      </c>
      <c r="CE395" s="224">
        <f t="shared" si="503"/>
        <v>0</v>
      </c>
      <c r="CF395" s="224">
        <f t="shared" si="504"/>
        <v>0</v>
      </c>
      <c r="CG395" s="224">
        <f t="shared" si="505"/>
        <v>0</v>
      </c>
      <c r="CH395" s="224">
        <f t="shared" si="506"/>
        <v>0</v>
      </c>
      <c r="CI395" s="224">
        <f t="shared" si="507"/>
        <v>0</v>
      </c>
      <c r="CJ395" s="224">
        <f t="shared" si="508"/>
        <v>0</v>
      </c>
      <c r="CK395" s="224">
        <f t="shared" si="509"/>
        <v>0</v>
      </c>
      <c r="CL395" s="224">
        <f t="shared" si="510"/>
        <v>0</v>
      </c>
      <c r="CM395" s="224">
        <f t="shared" si="511"/>
        <v>0</v>
      </c>
      <c r="CN395" s="224">
        <f t="shared" si="512"/>
        <v>0</v>
      </c>
      <c r="CO395" s="224">
        <f t="shared" si="513"/>
        <v>0</v>
      </c>
      <c r="CP395" s="224">
        <f t="shared" si="514"/>
        <v>0</v>
      </c>
      <c r="CQ395" s="224">
        <f t="shared" si="515"/>
        <v>0</v>
      </c>
      <c r="CR395" s="224" t="str">
        <f t="shared" si="516"/>
        <v/>
      </c>
      <c r="CS395" s="224" t="str">
        <f t="shared" si="517"/>
        <v xml:space="preserve"> </v>
      </c>
      <c r="CT395" s="224" t="str">
        <f t="shared" si="518"/>
        <v/>
      </c>
      <c r="CU395" s="224" t="str">
        <f t="shared" si="519"/>
        <v/>
      </c>
      <c r="CV395" s="224" t="str">
        <f t="shared" si="520"/>
        <v/>
      </c>
      <c r="CW395" s="224" t="str">
        <f t="shared" si="521"/>
        <v/>
      </c>
      <c r="CX395" s="224" t="str">
        <f t="shared" si="522"/>
        <v/>
      </c>
      <c r="CY395" s="224" t="str">
        <f t="shared" si="523"/>
        <v/>
      </c>
      <c r="CZ395" s="224" t="str">
        <f t="shared" si="524"/>
        <v/>
      </c>
      <c r="DA395" s="224" t="str">
        <f t="shared" si="525"/>
        <v/>
      </c>
      <c r="DB395" s="224" t="str">
        <f t="shared" si="526"/>
        <v/>
      </c>
      <c r="DC395" s="224" t="str">
        <f t="shared" si="527"/>
        <v/>
      </c>
      <c r="DD395" s="224" t="str">
        <f t="shared" si="528"/>
        <v/>
      </c>
      <c r="DE395" s="224" t="str">
        <f t="shared" si="529"/>
        <v/>
      </c>
      <c r="DF395" s="224" t="str">
        <f t="shared" si="530"/>
        <v/>
      </c>
      <c r="DG395" s="224" t="str">
        <f t="shared" si="531"/>
        <v/>
      </c>
      <c r="DH395" s="225" t="str">
        <f t="shared" si="532"/>
        <v/>
      </c>
      <c r="DI395" s="224" t="str">
        <f t="shared" si="533"/>
        <v/>
      </c>
      <c r="DJ395" s="224" t="str">
        <f t="shared" si="534"/>
        <v/>
      </c>
      <c r="DK395" s="306">
        <f t="shared" si="535"/>
        <v>0</v>
      </c>
      <c r="DL395" s="306">
        <f t="shared" si="536"/>
        <v>0</v>
      </c>
      <c r="DM395" s="306">
        <f t="shared" si="537"/>
        <v>0</v>
      </c>
      <c r="DN395" s="220"/>
      <c r="DO395" s="224" t="str">
        <f t="shared" si="538"/>
        <v/>
      </c>
      <c r="DP395" s="224" t="str">
        <f t="shared" si="539"/>
        <v/>
      </c>
      <c r="DQ395" s="307"/>
    </row>
    <row r="396" spans="1:121" ht="23.25" customHeight="1" x14ac:dyDescent="0.2">
      <c r="A396" s="249"/>
      <c r="B396" s="264"/>
      <c r="C396" s="230"/>
      <c r="D396" s="325" t="str">
        <f t="shared" si="482"/>
        <v/>
      </c>
      <c r="E396" s="265" t="str">
        <f t="shared" si="483"/>
        <v/>
      </c>
      <c r="F396" s="230"/>
      <c r="G396" s="230"/>
      <c r="H396" s="230"/>
      <c r="I396" s="200"/>
      <c r="J396" s="230"/>
      <c r="K396" s="254"/>
      <c r="L396" s="269"/>
      <c r="M396" s="230"/>
      <c r="N396" s="231"/>
      <c r="O396" s="232"/>
      <c r="P396" s="205"/>
      <c r="Q396" s="203"/>
      <c r="R396" s="231"/>
      <c r="S396" s="233"/>
      <c r="T396" s="203"/>
      <c r="U396" s="231"/>
      <c r="V396" s="233"/>
      <c r="W396" s="203"/>
      <c r="X396" s="231"/>
      <c r="Y396" s="233"/>
      <c r="Z396" s="203"/>
      <c r="AA396" s="230"/>
      <c r="AB396" s="231"/>
      <c r="AC396" s="232"/>
      <c r="AD396" s="205"/>
      <c r="AE396" s="203"/>
      <c r="AF396" s="230"/>
      <c r="AG396" s="231"/>
      <c r="AH396" s="232"/>
      <c r="AI396" s="205"/>
      <c r="AJ396" s="203"/>
      <c r="AK396" s="230"/>
      <c r="AL396" s="231"/>
      <c r="AM396" s="232"/>
      <c r="AN396" s="205"/>
      <c r="AO396" s="203"/>
      <c r="AP396" s="230"/>
      <c r="AQ396" s="231"/>
      <c r="AR396" s="232"/>
      <c r="AS396" s="205"/>
      <c r="AT396" s="203"/>
      <c r="AU396" s="230"/>
      <c r="AV396" s="231"/>
      <c r="AW396" s="232"/>
      <c r="AX396" s="205"/>
      <c r="AY396" s="203"/>
      <c r="AZ396" s="230"/>
      <c r="BA396" s="231"/>
      <c r="BB396" s="232"/>
      <c r="BC396" s="205"/>
      <c r="BD396" s="199"/>
      <c r="BE396" s="230"/>
      <c r="BF396" s="230"/>
      <c r="BG396" s="231"/>
      <c r="BH396" s="232"/>
      <c r="BI396" s="205"/>
      <c r="BJ396" s="229"/>
      <c r="BK396" s="234"/>
      <c r="BL396" s="207">
        <f t="shared" si="484"/>
        <v>0</v>
      </c>
      <c r="BM396" s="208">
        <f t="shared" si="485"/>
        <v>0</v>
      </c>
      <c r="BN396" s="208">
        <f t="shared" si="486"/>
        <v>0</v>
      </c>
      <c r="BO396" s="208">
        <f t="shared" si="487"/>
        <v>0</v>
      </c>
      <c r="BP396" s="208">
        <f t="shared" si="488"/>
        <v>0</v>
      </c>
      <c r="BQ396" s="208">
        <f t="shared" si="489"/>
        <v>0</v>
      </c>
      <c r="BR396" s="209">
        <f t="shared" si="490"/>
        <v>0</v>
      </c>
      <c r="BS396" s="209">
        <f t="shared" si="491"/>
        <v>0</v>
      </c>
      <c r="BT396" s="208">
        <f t="shared" si="492"/>
        <v>0</v>
      </c>
      <c r="BU396" s="208">
        <f t="shared" si="493"/>
        <v>0</v>
      </c>
      <c r="BV396" s="208">
        <f t="shared" si="494"/>
        <v>0</v>
      </c>
      <c r="BW396" s="208">
        <f t="shared" si="495"/>
        <v>0</v>
      </c>
      <c r="BX396" s="208">
        <f t="shared" si="496"/>
        <v>0</v>
      </c>
      <c r="BY396" s="208">
        <f t="shared" si="497"/>
        <v>0</v>
      </c>
      <c r="BZ396" s="208">
        <f t="shared" si="498"/>
        <v>0</v>
      </c>
      <c r="CA396" s="208">
        <f t="shared" si="499"/>
        <v>0</v>
      </c>
      <c r="CB396" s="208">
        <f t="shared" si="500"/>
        <v>0</v>
      </c>
      <c r="CC396" s="208">
        <f t="shared" si="501"/>
        <v>0</v>
      </c>
      <c r="CD396" s="208">
        <f t="shared" si="502"/>
        <v>0</v>
      </c>
      <c r="CE396" s="209">
        <f t="shared" si="503"/>
        <v>0</v>
      </c>
      <c r="CF396" s="209">
        <f t="shared" si="504"/>
        <v>0</v>
      </c>
      <c r="CG396" s="209">
        <f t="shared" si="505"/>
        <v>0</v>
      </c>
      <c r="CH396" s="209">
        <f t="shared" si="506"/>
        <v>0</v>
      </c>
      <c r="CI396" s="209">
        <f t="shared" si="507"/>
        <v>0</v>
      </c>
      <c r="CJ396" s="209">
        <f t="shared" si="508"/>
        <v>0</v>
      </c>
      <c r="CK396" s="209">
        <f t="shared" si="509"/>
        <v>0</v>
      </c>
      <c r="CL396" s="209">
        <f t="shared" si="510"/>
        <v>0</v>
      </c>
      <c r="CM396" s="209">
        <f t="shared" si="511"/>
        <v>0</v>
      </c>
      <c r="CN396" s="209">
        <f t="shared" si="512"/>
        <v>0</v>
      </c>
      <c r="CO396" s="209">
        <f t="shared" si="513"/>
        <v>0</v>
      </c>
      <c r="CP396" s="209">
        <f t="shared" si="514"/>
        <v>0</v>
      </c>
      <c r="CQ396" s="209">
        <f t="shared" si="515"/>
        <v>0</v>
      </c>
      <c r="CR396" s="209" t="str">
        <f t="shared" si="516"/>
        <v/>
      </c>
      <c r="CS396" s="209" t="str">
        <f t="shared" si="517"/>
        <v xml:space="preserve"> </v>
      </c>
      <c r="CT396" s="209" t="str">
        <f t="shared" si="518"/>
        <v/>
      </c>
      <c r="CU396" s="209" t="str">
        <f t="shared" si="519"/>
        <v/>
      </c>
      <c r="CV396" s="209" t="str">
        <f t="shared" si="520"/>
        <v/>
      </c>
      <c r="CW396" s="209" t="str">
        <f t="shared" si="521"/>
        <v/>
      </c>
      <c r="CX396" s="209" t="str">
        <f t="shared" si="522"/>
        <v/>
      </c>
      <c r="CY396" s="209" t="str">
        <f t="shared" si="523"/>
        <v/>
      </c>
      <c r="CZ396" s="209" t="str">
        <f t="shared" si="524"/>
        <v/>
      </c>
      <c r="DA396" s="209" t="str">
        <f t="shared" si="525"/>
        <v/>
      </c>
      <c r="DB396" s="209" t="str">
        <f t="shared" si="526"/>
        <v/>
      </c>
      <c r="DC396" s="209" t="str">
        <f t="shared" si="527"/>
        <v/>
      </c>
      <c r="DD396" s="209" t="str">
        <f t="shared" si="528"/>
        <v/>
      </c>
      <c r="DE396" s="209" t="str">
        <f t="shared" si="529"/>
        <v/>
      </c>
      <c r="DF396" s="209" t="str">
        <f t="shared" si="530"/>
        <v/>
      </c>
      <c r="DG396" s="209" t="str">
        <f t="shared" si="531"/>
        <v/>
      </c>
      <c r="DH396" s="210" t="str">
        <f t="shared" si="532"/>
        <v/>
      </c>
      <c r="DI396" s="272" t="str">
        <f t="shared" si="533"/>
        <v/>
      </c>
      <c r="DJ396" s="272" t="str">
        <f t="shared" si="534"/>
        <v/>
      </c>
      <c r="DK396" s="200">
        <f t="shared" si="535"/>
        <v>0</v>
      </c>
      <c r="DL396" s="200">
        <f t="shared" si="536"/>
        <v>0</v>
      </c>
      <c r="DM396" s="200">
        <f t="shared" si="537"/>
        <v>0</v>
      </c>
      <c r="DN396" s="200"/>
      <c r="DO396" s="272" t="str">
        <f t="shared" si="538"/>
        <v/>
      </c>
      <c r="DP396" s="272" t="str">
        <f t="shared" si="539"/>
        <v/>
      </c>
      <c r="DQ396" s="308"/>
    </row>
    <row r="397" spans="1:121" ht="23.25" customHeight="1" x14ac:dyDescent="0.2">
      <c r="A397" s="248"/>
      <c r="B397" s="263"/>
      <c r="C397" s="214"/>
      <c r="D397" s="324" t="str">
        <f t="shared" si="482"/>
        <v/>
      </c>
      <c r="E397" s="150" t="str">
        <f t="shared" si="483"/>
        <v/>
      </c>
      <c r="F397" s="214"/>
      <c r="G397" s="214"/>
      <c r="H397" s="214"/>
      <c r="I397" s="220"/>
      <c r="J397" s="214"/>
      <c r="K397" s="255"/>
      <c r="L397" s="268"/>
      <c r="M397" s="214"/>
      <c r="N397" s="215"/>
      <c r="O397" s="218"/>
      <c r="P397" s="216"/>
      <c r="Q397" s="217"/>
      <c r="R397" s="215"/>
      <c r="S397" s="219"/>
      <c r="T397" s="217"/>
      <c r="U397" s="215"/>
      <c r="V397" s="219"/>
      <c r="W397" s="217"/>
      <c r="X397" s="215"/>
      <c r="Y397" s="219"/>
      <c r="Z397" s="217"/>
      <c r="AA397" s="214"/>
      <c r="AB397" s="215"/>
      <c r="AC397" s="218"/>
      <c r="AD397" s="216"/>
      <c r="AE397" s="217"/>
      <c r="AF397" s="214"/>
      <c r="AG397" s="215"/>
      <c r="AH397" s="218"/>
      <c r="AI397" s="216"/>
      <c r="AJ397" s="217"/>
      <c r="AK397" s="214"/>
      <c r="AL397" s="215"/>
      <c r="AM397" s="218"/>
      <c r="AN397" s="216"/>
      <c r="AO397" s="217"/>
      <c r="AP397" s="214"/>
      <c r="AQ397" s="215"/>
      <c r="AR397" s="218"/>
      <c r="AS397" s="216"/>
      <c r="AT397" s="217"/>
      <c r="AU397" s="214"/>
      <c r="AV397" s="215"/>
      <c r="AW397" s="218"/>
      <c r="AX397" s="216"/>
      <c r="AY397" s="217"/>
      <c r="AZ397" s="214"/>
      <c r="BA397" s="215"/>
      <c r="BB397" s="218"/>
      <c r="BC397" s="216"/>
      <c r="BD397" s="213"/>
      <c r="BE397" s="214"/>
      <c r="BF397" s="214"/>
      <c r="BG397" s="215"/>
      <c r="BH397" s="218"/>
      <c r="BI397" s="216"/>
      <c r="BJ397" s="213"/>
      <c r="BK397" s="221"/>
      <c r="BL397" s="222">
        <f t="shared" si="484"/>
        <v>0</v>
      </c>
      <c r="BM397" s="223">
        <f t="shared" si="485"/>
        <v>0</v>
      </c>
      <c r="BN397" s="223">
        <f t="shared" si="486"/>
        <v>0</v>
      </c>
      <c r="BO397" s="223">
        <f t="shared" si="487"/>
        <v>0</v>
      </c>
      <c r="BP397" s="223">
        <f t="shared" si="488"/>
        <v>0</v>
      </c>
      <c r="BQ397" s="223">
        <f t="shared" si="489"/>
        <v>0</v>
      </c>
      <c r="BR397" s="224">
        <f t="shared" si="490"/>
        <v>0</v>
      </c>
      <c r="BS397" s="224">
        <f t="shared" si="491"/>
        <v>0</v>
      </c>
      <c r="BT397" s="223">
        <f t="shared" si="492"/>
        <v>0</v>
      </c>
      <c r="BU397" s="223">
        <f t="shared" si="493"/>
        <v>0</v>
      </c>
      <c r="BV397" s="223">
        <f t="shared" si="494"/>
        <v>0</v>
      </c>
      <c r="BW397" s="223">
        <f t="shared" si="495"/>
        <v>0</v>
      </c>
      <c r="BX397" s="223">
        <f t="shared" si="496"/>
        <v>0</v>
      </c>
      <c r="BY397" s="223">
        <f t="shared" si="497"/>
        <v>0</v>
      </c>
      <c r="BZ397" s="223">
        <f t="shared" si="498"/>
        <v>0</v>
      </c>
      <c r="CA397" s="223">
        <f t="shared" si="499"/>
        <v>0</v>
      </c>
      <c r="CB397" s="208">
        <f t="shared" si="500"/>
        <v>0</v>
      </c>
      <c r="CC397" s="223">
        <f t="shared" si="501"/>
        <v>0</v>
      </c>
      <c r="CD397" s="223">
        <f t="shared" si="502"/>
        <v>0</v>
      </c>
      <c r="CE397" s="224">
        <f t="shared" si="503"/>
        <v>0</v>
      </c>
      <c r="CF397" s="224">
        <f t="shared" si="504"/>
        <v>0</v>
      </c>
      <c r="CG397" s="224">
        <f t="shared" si="505"/>
        <v>0</v>
      </c>
      <c r="CH397" s="224">
        <f t="shared" si="506"/>
        <v>0</v>
      </c>
      <c r="CI397" s="224">
        <f t="shared" si="507"/>
        <v>0</v>
      </c>
      <c r="CJ397" s="224">
        <f t="shared" si="508"/>
        <v>0</v>
      </c>
      <c r="CK397" s="224">
        <f t="shared" si="509"/>
        <v>0</v>
      </c>
      <c r="CL397" s="224">
        <f t="shared" si="510"/>
        <v>0</v>
      </c>
      <c r="CM397" s="224">
        <f t="shared" si="511"/>
        <v>0</v>
      </c>
      <c r="CN397" s="224">
        <f t="shared" si="512"/>
        <v>0</v>
      </c>
      <c r="CO397" s="224">
        <f t="shared" si="513"/>
        <v>0</v>
      </c>
      <c r="CP397" s="224">
        <f t="shared" si="514"/>
        <v>0</v>
      </c>
      <c r="CQ397" s="224">
        <f t="shared" si="515"/>
        <v>0</v>
      </c>
      <c r="CR397" s="224" t="str">
        <f t="shared" si="516"/>
        <v/>
      </c>
      <c r="CS397" s="224" t="str">
        <f t="shared" si="517"/>
        <v xml:space="preserve"> </v>
      </c>
      <c r="CT397" s="224" t="str">
        <f t="shared" si="518"/>
        <v/>
      </c>
      <c r="CU397" s="224" t="str">
        <f t="shared" si="519"/>
        <v/>
      </c>
      <c r="CV397" s="224" t="str">
        <f t="shared" si="520"/>
        <v/>
      </c>
      <c r="CW397" s="224" t="str">
        <f t="shared" si="521"/>
        <v/>
      </c>
      <c r="CX397" s="224" t="str">
        <f t="shared" si="522"/>
        <v/>
      </c>
      <c r="CY397" s="224" t="str">
        <f t="shared" si="523"/>
        <v/>
      </c>
      <c r="CZ397" s="224" t="str">
        <f t="shared" si="524"/>
        <v/>
      </c>
      <c r="DA397" s="224" t="str">
        <f t="shared" si="525"/>
        <v/>
      </c>
      <c r="DB397" s="224" t="str">
        <f t="shared" si="526"/>
        <v/>
      </c>
      <c r="DC397" s="224" t="str">
        <f t="shared" si="527"/>
        <v/>
      </c>
      <c r="DD397" s="224" t="str">
        <f t="shared" si="528"/>
        <v/>
      </c>
      <c r="DE397" s="224" t="str">
        <f t="shared" si="529"/>
        <v/>
      </c>
      <c r="DF397" s="224" t="str">
        <f t="shared" si="530"/>
        <v/>
      </c>
      <c r="DG397" s="224" t="str">
        <f t="shared" si="531"/>
        <v/>
      </c>
      <c r="DH397" s="225" t="str">
        <f t="shared" si="532"/>
        <v/>
      </c>
      <c r="DI397" s="224" t="str">
        <f t="shared" si="533"/>
        <v/>
      </c>
      <c r="DJ397" s="224" t="str">
        <f t="shared" si="534"/>
        <v/>
      </c>
      <c r="DK397" s="306">
        <f t="shared" si="535"/>
        <v>0</v>
      </c>
      <c r="DL397" s="306">
        <f t="shared" si="536"/>
        <v>0</v>
      </c>
      <c r="DM397" s="306">
        <f t="shared" si="537"/>
        <v>0</v>
      </c>
      <c r="DN397" s="220"/>
      <c r="DO397" s="224" t="str">
        <f t="shared" si="538"/>
        <v/>
      </c>
      <c r="DP397" s="224" t="str">
        <f t="shared" si="539"/>
        <v/>
      </c>
      <c r="DQ397" s="307"/>
    </row>
    <row r="398" spans="1:121" ht="23.25" customHeight="1" x14ac:dyDescent="0.2">
      <c r="A398" s="249"/>
      <c r="B398" s="264"/>
      <c r="C398" s="230"/>
      <c r="D398" s="325" t="str">
        <f t="shared" si="482"/>
        <v/>
      </c>
      <c r="E398" s="265" t="str">
        <f t="shared" si="483"/>
        <v/>
      </c>
      <c r="F398" s="230"/>
      <c r="G398" s="230"/>
      <c r="H398" s="230"/>
      <c r="I398" s="200"/>
      <c r="J398" s="230"/>
      <c r="K398" s="254"/>
      <c r="L398" s="269"/>
      <c r="M398" s="230"/>
      <c r="N398" s="231"/>
      <c r="O398" s="232"/>
      <c r="P398" s="205"/>
      <c r="Q398" s="203"/>
      <c r="R398" s="231"/>
      <c r="S398" s="233"/>
      <c r="T398" s="203"/>
      <c r="U398" s="231"/>
      <c r="V398" s="233"/>
      <c r="W398" s="203"/>
      <c r="X398" s="231"/>
      <c r="Y398" s="233"/>
      <c r="Z398" s="203"/>
      <c r="AA398" s="230"/>
      <c r="AB398" s="231"/>
      <c r="AC398" s="232"/>
      <c r="AD398" s="205"/>
      <c r="AE398" s="203"/>
      <c r="AF398" s="230"/>
      <c r="AG398" s="231"/>
      <c r="AH398" s="232"/>
      <c r="AI398" s="205"/>
      <c r="AJ398" s="203"/>
      <c r="AK398" s="230"/>
      <c r="AL398" s="231"/>
      <c r="AM398" s="232"/>
      <c r="AN398" s="205"/>
      <c r="AO398" s="203"/>
      <c r="AP398" s="230"/>
      <c r="AQ398" s="231"/>
      <c r="AR398" s="232"/>
      <c r="AS398" s="205"/>
      <c r="AT398" s="203"/>
      <c r="AU398" s="230"/>
      <c r="AV398" s="231"/>
      <c r="AW398" s="232"/>
      <c r="AX398" s="205"/>
      <c r="AY398" s="203"/>
      <c r="AZ398" s="230"/>
      <c r="BA398" s="231"/>
      <c r="BB398" s="232"/>
      <c r="BC398" s="205"/>
      <c r="BD398" s="199"/>
      <c r="BE398" s="230"/>
      <c r="BF398" s="230"/>
      <c r="BG398" s="231"/>
      <c r="BH398" s="232"/>
      <c r="BI398" s="205"/>
      <c r="BJ398" s="229"/>
      <c r="BK398" s="234"/>
      <c r="BL398" s="207">
        <f t="shared" si="484"/>
        <v>0</v>
      </c>
      <c r="BM398" s="208">
        <f t="shared" si="485"/>
        <v>0</v>
      </c>
      <c r="BN398" s="208">
        <f t="shared" si="486"/>
        <v>0</v>
      </c>
      <c r="BO398" s="208">
        <f t="shared" si="487"/>
        <v>0</v>
      </c>
      <c r="BP398" s="208">
        <f t="shared" si="488"/>
        <v>0</v>
      </c>
      <c r="BQ398" s="208">
        <f t="shared" si="489"/>
        <v>0</v>
      </c>
      <c r="BR398" s="209">
        <f t="shared" si="490"/>
        <v>0</v>
      </c>
      <c r="BS398" s="209">
        <f t="shared" si="491"/>
        <v>0</v>
      </c>
      <c r="BT398" s="208">
        <f t="shared" si="492"/>
        <v>0</v>
      </c>
      <c r="BU398" s="208">
        <f t="shared" si="493"/>
        <v>0</v>
      </c>
      <c r="BV398" s="208">
        <f t="shared" si="494"/>
        <v>0</v>
      </c>
      <c r="BW398" s="208">
        <f t="shared" si="495"/>
        <v>0</v>
      </c>
      <c r="BX398" s="208">
        <f t="shared" si="496"/>
        <v>0</v>
      </c>
      <c r="BY398" s="208">
        <f t="shared" si="497"/>
        <v>0</v>
      </c>
      <c r="BZ398" s="208">
        <f t="shared" si="498"/>
        <v>0</v>
      </c>
      <c r="CA398" s="208">
        <f t="shared" si="499"/>
        <v>0</v>
      </c>
      <c r="CB398" s="208">
        <f t="shared" si="500"/>
        <v>0</v>
      </c>
      <c r="CC398" s="208">
        <f t="shared" si="501"/>
        <v>0</v>
      </c>
      <c r="CD398" s="208">
        <f t="shared" si="502"/>
        <v>0</v>
      </c>
      <c r="CE398" s="209">
        <f t="shared" si="503"/>
        <v>0</v>
      </c>
      <c r="CF398" s="209">
        <f t="shared" si="504"/>
        <v>0</v>
      </c>
      <c r="CG398" s="209">
        <f t="shared" si="505"/>
        <v>0</v>
      </c>
      <c r="CH398" s="209">
        <f t="shared" si="506"/>
        <v>0</v>
      </c>
      <c r="CI398" s="209">
        <f t="shared" si="507"/>
        <v>0</v>
      </c>
      <c r="CJ398" s="209">
        <f t="shared" si="508"/>
        <v>0</v>
      </c>
      <c r="CK398" s="209">
        <f t="shared" si="509"/>
        <v>0</v>
      </c>
      <c r="CL398" s="209">
        <f t="shared" si="510"/>
        <v>0</v>
      </c>
      <c r="CM398" s="209">
        <f t="shared" si="511"/>
        <v>0</v>
      </c>
      <c r="CN398" s="209">
        <f t="shared" si="512"/>
        <v>0</v>
      </c>
      <c r="CO398" s="209">
        <f t="shared" si="513"/>
        <v>0</v>
      </c>
      <c r="CP398" s="209">
        <f t="shared" si="514"/>
        <v>0</v>
      </c>
      <c r="CQ398" s="209">
        <f t="shared" si="515"/>
        <v>0</v>
      </c>
      <c r="CR398" s="209" t="str">
        <f t="shared" si="516"/>
        <v/>
      </c>
      <c r="CS398" s="209" t="str">
        <f t="shared" si="517"/>
        <v xml:space="preserve"> </v>
      </c>
      <c r="CT398" s="209" t="str">
        <f t="shared" si="518"/>
        <v/>
      </c>
      <c r="CU398" s="209" t="str">
        <f t="shared" si="519"/>
        <v/>
      </c>
      <c r="CV398" s="209" t="str">
        <f t="shared" si="520"/>
        <v/>
      </c>
      <c r="CW398" s="209" t="str">
        <f t="shared" si="521"/>
        <v/>
      </c>
      <c r="CX398" s="209" t="str">
        <f t="shared" si="522"/>
        <v/>
      </c>
      <c r="CY398" s="209" t="str">
        <f t="shared" si="523"/>
        <v/>
      </c>
      <c r="CZ398" s="209" t="str">
        <f t="shared" si="524"/>
        <v/>
      </c>
      <c r="DA398" s="209" t="str">
        <f t="shared" si="525"/>
        <v/>
      </c>
      <c r="DB398" s="209" t="str">
        <f t="shared" si="526"/>
        <v/>
      </c>
      <c r="DC398" s="209" t="str">
        <f t="shared" si="527"/>
        <v/>
      </c>
      <c r="DD398" s="209" t="str">
        <f t="shared" si="528"/>
        <v/>
      </c>
      <c r="DE398" s="209" t="str">
        <f t="shared" si="529"/>
        <v/>
      </c>
      <c r="DF398" s="209" t="str">
        <f t="shared" si="530"/>
        <v/>
      </c>
      <c r="DG398" s="209" t="str">
        <f t="shared" si="531"/>
        <v/>
      </c>
      <c r="DH398" s="210" t="str">
        <f t="shared" si="532"/>
        <v/>
      </c>
      <c r="DI398" s="272" t="str">
        <f t="shared" si="533"/>
        <v/>
      </c>
      <c r="DJ398" s="272" t="str">
        <f t="shared" si="534"/>
        <v/>
      </c>
      <c r="DK398" s="200">
        <f t="shared" si="535"/>
        <v>0</v>
      </c>
      <c r="DL398" s="200">
        <f t="shared" si="536"/>
        <v>0</v>
      </c>
      <c r="DM398" s="200">
        <f t="shared" si="537"/>
        <v>0</v>
      </c>
      <c r="DN398" s="200"/>
      <c r="DO398" s="272" t="str">
        <f t="shared" si="538"/>
        <v/>
      </c>
      <c r="DP398" s="272" t="str">
        <f t="shared" si="539"/>
        <v/>
      </c>
      <c r="DQ398" s="308"/>
    </row>
    <row r="399" spans="1:121" ht="23.25" customHeight="1" x14ac:dyDescent="0.2">
      <c r="A399" s="248"/>
      <c r="B399" s="263"/>
      <c r="C399" s="214"/>
      <c r="D399" s="324" t="str">
        <f t="shared" si="482"/>
        <v/>
      </c>
      <c r="E399" s="150" t="str">
        <f t="shared" si="483"/>
        <v/>
      </c>
      <c r="F399" s="214"/>
      <c r="G399" s="214"/>
      <c r="H399" s="214"/>
      <c r="I399" s="220"/>
      <c r="J399" s="214"/>
      <c r="K399" s="255"/>
      <c r="L399" s="268"/>
      <c r="M399" s="214"/>
      <c r="N399" s="215"/>
      <c r="O399" s="218"/>
      <c r="P399" s="216"/>
      <c r="Q399" s="217"/>
      <c r="R399" s="215"/>
      <c r="S399" s="219"/>
      <c r="T399" s="217"/>
      <c r="U399" s="215"/>
      <c r="V399" s="219"/>
      <c r="W399" s="217"/>
      <c r="X399" s="215"/>
      <c r="Y399" s="219"/>
      <c r="Z399" s="217"/>
      <c r="AA399" s="214"/>
      <c r="AB399" s="215"/>
      <c r="AC399" s="218"/>
      <c r="AD399" s="216"/>
      <c r="AE399" s="217"/>
      <c r="AF399" s="214"/>
      <c r="AG399" s="215"/>
      <c r="AH399" s="218"/>
      <c r="AI399" s="216"/>
      <c r="AJ399" s="217"/>
      <c r="AK399" s="214"/>
      <c r="AL399" s="215"/>
      <c r="AM399" s="218"/>
      <c r="AN399" s="216"/>
      <c r="AO399" s="217"/>
      <c r="AP399" s="214"/>
      <c r="AQ399" s="215"/>
      <c r="AR399" s="218"/>
      <c r="AS399" s="216"/>
      <c r="AT399" s="217"/>
      <c r="AU399" s="214"/>
      <c r="AV399" s="215"/>
      <c r="AW399" s="218"/>
      <c r="AX399" s="216"/>
      <c r="AY399" s="217"/>
      <c r="AZ399" s="214"/>
      <c r="BA399" s="215"/>
      <c r="BB399" s="218"/>
      <c r="BC399" s="216"/>
      <c r="BD399" s="213"/>
      <c r="BE399" s="214"/>
      <c r="BF399" s="214"/>
      <c r="BG399" s="215"/>
      <c r="BH399" s="218"/>
      <c r="BI399" s="216"/>
      <c r="BJ399" s="213"/>
      <c r="BK399" s="221"/>
      <c r="BL399" s="222">
        <f t="shared" si="484"/>
        <v>0</v>
      </c>
      <c r="BM399" s="223">
        <f t="shared" si="485"/>
        <v>0</v>
      </c>
      <c r="BN399" s="223">
        <f t="shared" si="486"/>
        <v>0</v>
      </c>
      <c r="BO399" s="223">
        <f t="shared" si="487"/>
        <v>0</v>
      </c>
      <c r="BP399" s="223">
        <f t="shared" si="488"/>
        <v>0</v>
      </c>
      <c r="BQ399" s="223">
        <f t="shared" si="489"/>
        <v>0</v>
      </c>
      <c r="BR399" s="224">
        <f t="shared" si="490"/>
        <v>0</v>
      </c>
      <c r="BS399" s="224">
        <f t="shared" si="491"/>
        <v>0</v>
      </c>
      <c r="BT399" s="223">
        <f t="shared" si="492"/>
        <v>0</v>
      </c>
      <c r="BU399" s="223">
        <f t="shared" si="493"/>
        <v>0</v>
      </c>
      <c r="BV399" s="223">
        <f t="shared" si="494"/>
        <v>0</v>
      </c>
      <c r="BW399" s="223">
        <f t="shared" si="495"/>
        <v>0</v>
      </c>
      <c r="BX399" s="223">
        <f t="shared" si="496"/>
        <v>0</v>
      </c>
      <c r="BY399" s="223">
        <f t="shared" si="497"/>
        <v>0</v>
      </c>
      <c r="BZ399" s="223">
        <f t="shared" si="498"/>
        <v>0</v>
      </c>
      <c r="CA399" s="223">
        <f t="shared" si="499"/>
        <v>0</v>
      </c>
      <c r="CB399" s="208">
        <f t="shared" si="500"/>
        <v>0</v>
      </c>
      <c r="CC399" s="223">
        <f t="shared" si="501"/>
        <v>0</v>
      </c>
      <c r="CD399" s="223">
        <f t="shared" si="502"/>
        <v>0</v>
      </c>
      <c r="CE399" s="224">
        <f t="shared" si="503"/>
        <v>0</v>
      </c>
      <c r="CF399" s="224">
        <f t="shared" si="504"/>
        <v>0</v>
      </c>
      <c r="CG399" s="224">
        <f t="shared" si="505"/>
        <v>0</v>
      </c>
      <c r="CH399" s="224">
        <f t="shared" si="506"/>
        <v>0</v>
      </c>
      <c r="CI399" s="224">
        <f t="shared" si="507"/>
        <v>0</v>
      </c>
      <c r="CJ399" s="224">
        <f t="shared" si="508"/>
        <v>0</v>
      </c>
      <c r="CK399" s="224">
        <f t="shared" si="509"/>
        <v>0</v>
      </c>
      <c r="CL399" s="224">
        <f t="shared" si="510"/>
        <v>0</v>
      </c>
      <c r="CM399" s="224">
        <f t="shared" si="511"/>
        <v>0</v>
      </c>
      <c r="CN399" s="224">
        <f t="shared" si="512"/>
        <v>0</v>
      </c>
      <c r="CO399" s="224">
        <f t="shared" si="513"/>
        <v>0</v>
      </c>
      <c r="CP399" s="224">
        <f t="shared" si="514"/>
        <v>0</v>
      </c>
      <c r="CQ399" s="224">
        <f t="shared" si="515"/>
        <v>0</v>
      </c>
      <c r="CR399" s="224" t="str">
        <f t="shared" si="516"/>
        <v/>
      </c>
      <c r="CS399" s="224" t="str">
        <f t="shared" si="517"/>
        <v xml:space="preserve"> </v>
      </c>
      <c r="CT399" s="224" t="str">
        <f t="shared" si="518"/>
        <v/>
      </c>
      <c r="CU399" s="224" t="str">
        <f t="shared" si="519"/>
        <v/>
      </c>
      <c r="CV399" s="224" t="str">
        <f t="shared" si="520"/>
        <v/>
      </c>
      <c r="CW399" s="224" t="str">
        <f t="shared" si="521"/>
        <v/>
      </c>
      <c r="CX399" s="224" t="str">
        <f t="shared" si="522"/>
        <v/>
      </c>
      <c r="CY399" s="224" t="str">
        <f t="shared" si="523"/>
        <v/>
      </c>
      <c r="CZ399" s="224" t="str">
        <f t="shared" si="524"/>
        <v/>
      </c>
      <c r="DA399" s="224" t="str">
        <f t="shared" si="525"/>
        <v/>
      </c>
      <c r="DB399" s="224" t="str">
        <f t="shared" si="526"/>
        <v/>
      </c>
      <c r="DC399" s="224" t="str">
        <f t="shared" si="527"/>
        <v/>
      </c>
      <c r="DD399" s="224" t="str">
        <f t="shared" si="528"/>
        <v/>
      </c>
      <c r="DE399" s="224" t="str">
        <f t="shared" si="529"/>
        <v/>
      </c>
      <c r="DF399" s="224" t="str">
        <f t="shared" si="530"/>
        <v/>
      </c>
      <c r="DG399" s="224" t="str">
        <f t="shared" si="531"/>
        <v/>
      </c>
      <c r="DH399" s="225" t="str">
        <f t="shared" si="532"/>
        <v/>
      </c>
      <c r="DI399" s="224" t="str">
        <f t="shared" si="533"/>
        <v/>
      </c>
      <c r="DJ399" s="224" t="str">
        <f t="shared" si="534"/>
        <v/>
      </c>
      <c r="DK399" s="306">
        <f t="shared" si="535"/>
        <v>0</v>
      </c>
      <c r="DL399" s="306">
        <f t="shared" si="536"/>
        <v>0</v>
      </c>
      <c r="DM399" s="306">
        <f t="shared" si="537"/>
        <v>0</v>
      </c>
      <c r="DN399" s="220"/>
      <c r="DO399" s="224" t="str">
        <f t="shared" si="538"/>
        <v/>
      </c>
      <c r="DP399" s="224" t="str">
        <f t="shared" si="539"/>
        <v/>
      </c>
      <c r="DQ399" s="307"/>
    </row>
    <row r="400" spans="1:121" ht="23.25" customHeight="1" x14ac:dyDescent="0.2">
      <c r="A400" s="249"/>
      <c r="B400" s="264"/>
      <c r="C400" s="230"/>
      <c r="D400" s="325" t="str">
        <f t="shared" si="482"/>
        <v/>
      </c>
      <c r="E400" s="265" t="str">
        <f t="shared" si="483"/>
        <v/>
      </c>
      <c r="F400" s="230"/>
      <c r="G400" s="230"/>
      <c r="H400" s="230"/>
      <c r="I400" s="200"/>
      <c r="J400" s="230"/>
      <c r="K400" s="254"/>
      <c r="L400" s="269"/>
      <c r="M400" s="230"/>
      <c r="N400" s="231"/>
      <c r="O400" s="232"/>
      <c r="P400" s="205"/>
      <c r="Q400" s="203"/>
      <c r="R400" s="231"/>
      <c r="S400" s="233"/>
      <c r="T400" s="203"/>
      <c r="U400" s="231"/>
      <c r="V400" s="233"/>
      <c r="W400" s="203"/>
      <c r="X400" s="231"/>
      <c r="Y400" s="233"/>
      <c r="Z400" s="203"/>
      <c r="AA400" s="230"/>
      <c r="AB400" s="231"/>
      <c r="AC400" s="232"/>
      <c r="AD400" s="205"/>
      <c r="AE400" s="203"/>
      <c r="AF400" s="230"/>
      <c r="AG400" s="231"/>
      <c r="AH400" s="232"/>
      <c r="AI400" s="205"/>
      <c r="AJ400" s="203"/>
      <c r="AK400" s="230"/>
      <c r="AL400" s="231"/>
      <c r="AM400" s="232"/>
      <c r="AN400" s="205"/>
      <c r="AO400" s="203"/>
      <c r="AP400" s="230"/>
      <c r="AQ400" s="231"/>
      <c r="AR400" s="232"/>
      <c r="AS400" s="205"/>
      <c r="AT400" s="203"/>
      <c r="AU400" s="230"/>
      <c r="AV400" s="231"/>
      <c r="AW400" s="232"/>
      <c r="AX400" s="205"/>
      <c r="AY400" s="203"/>
      <c r="AZ400" s="230"/>
      <c r="BA400" s="231"/>
      <c r="BB400" s="232"/>
      <c r="BC400" s="205"/>
      <c r="BD400" s="199"/>
      <c r="BE400" s="230"/>
      <c r="BF400" s="230"/>
      <c r="BG400" s="231"/>
      <c r="BH400" s="232"/>
      <c r="BI400" s="205"/>
      <c r="BJ400" s="229"/>
      <c r="BK400" s="234"/>
      <c r="BL400" s="207">
        <f t="shared" si="484"/>
        <v>0</v>
      </c>
      <c r="BM400" s="208">
        <f t="shared" si="485"/>
        <v>0</v>
      </c>
      <c r="BN400" s="208">
        <f t="shared" si="486"/>
        <v>0</v>
      </c>
      <c r="BO400" s="208">
        <f t="shared" si="487"/>
        <v>0</v>
      </c>
      <c r="BP400" s="208">
        <f t="shared" si="488"/>
        <v>0</v>
      </c>
      <c r="BQ400" s="208">
        <f t="shared" si="489"/>
        <v>0</v>
      </c>
      <c r="BR400" s="209">
        <f t="shared" si="490"/>
        <v>0</v>
      </c>
      <c r="BS400" s="209">
        <f t="shared" si="491"/>
        <v>0</v>
      </c>
      <c r="BT400" s="208">
        <f t="shared" si="492"/>
        <v>0</v>
      </c>
      <c r="BU400" s="208">
        <f t="shared" si="493"/>
        <v>0</v>
      </c>
      <c r="BV400" s="208">
        <f t="shared" si="494"/>
        <v>0</v>
      </c>
      <c r="BW400" s="208">
        <f t="shared" si="495"/>
        <v>0</v>
      </c>
      <c r="BX400" s="208">
        <f t="shared" si="496"/>
        <v>0</v>
      </c>
      <c r="BY400" s="208">
        <f t="shared" si="497"/>
        <v>0</v>
      </c>
      <c r="BZ400" s="208">
        <f t="shared" si="498"/>
        <v>0</v>
      </c>
      <c r="CA400" s="208">
        <f t="shared" si="499"/>
        <v>0</v>
      </c>
      <c r="CB400" s="208">
        <f t="shared" si="500"/>
        <v>0</v>
      </c>
      <c r="CC400" s="208">
        <f t="shared" si="501"/>
        <v>0</v>
      </c>
      <c r="CD400" s="208">
        <f t="shared" si="502"/>
        <v>0</v>
      </c>
      <c r="CE400" s="209">
        <f t="shared" si="503"/>
        <v>0</v>
      </c>
      <c r="CF400" s="209">
        <f t="shared" si="504"/>
        <v>0</v>
      </c>
      <c r="CG400" s="209">
        <f t="shared" si="505"/>
        <v>0</v>
      </c>
      <c r="CH400" s="209">
        <f t="shared" si="506"/>
        <v>0</v>
      </c>
      <c r="CI400" s="209">
        <f t="shared" si="507"/>
        <v>0</v>
      </c>
      <c r="CJ400" s="209">
        <f t="shared" si="508"/>
        <v>0</v>
      </c>
      <c r="CK400" s="209">
        <f t="shared" si="509"/>
        <v>0</v>
      </c>
      <c r="CL400" s="209">
        <f t="shared" si="510"/>
        <v>0</v>
      </c>
      <c r="CM400" s="209">
        <f t="shared" si="511"/>
        <v>0</v>
      </c>
      <c r="CN400" s="209">
        <f t="shared" si="512"/>
        <v>0</v>
      </c>
      <c r="CO400" s="209">
        <f t="shared" si="513"/>
        <v>0</v>
      </c>
      <c r="CP400" s="209">
        <f t="shared" si="514"/>
        <v>0</v>
      </c>
      <c r="CQ400" s="209">
        <f t="shared" si="515"/>
        <v>0</v>
      </c>
      <c r="CR400" s="209" t="str">
        <f t="shared" si="516"/>
        <v/>
      </c>
      <c r="CS400" s="209" t="str">
        <f t="shared" si="517"/>
        <v xml:space="preserve"> </v>
      </c>
      <c r="CT400" s="209" t="str">
        <f t="shared" si="518"/>
        <v/>
      </c>
      <c r="CU400" s="209" t="str">
        <f t="shared" si="519"/>
        <v/>
      </c>
      <c r="CV400" s="209" t="str">
        <f t="shared" si="520"/>
        <v/>
      </c>
      <c r="CW400" s="209" t="str">
        <f t="shared" si="521"/>
        <v/>
      </c>
      <c r="CX400" s="209" t="str">
        <f t="shared" si="522"/>
        <v/>
      </c>
      <c r="CY400" s="209" t="str">
        <f t="shared" si="523"/>
        <v/>
      </c>
      <c r="CZ400" s="209" t="str">
        <f t="shared" si="524"/>
        <v/>
      </c>
      <c r="DA400" s="209" t="str">
        <f t="shared" si="525"/>
        <v/>
      </c>
      <c r="DB400" s="209" t="str">
        <f t="shared" si="526"/>
        <v/>
      </c>
      <c r="DC400" s="209" t="str">
        <f t="shared" si="527"/>
        <v/>
      </c>
      <c r="DD400" s="209" t="str">
        <f t="shared" si="528"/>
        <v/>
      </c>
      <c r="DE400" s="209" t="str">
        <f t="shared" si="529"/>
        <v/>
      </c>
      <c r="DF400" s="209" t="str">
        <f t="shared" si="530"/>
        <v/>
      </c>
      <c r="DG400" s="209" t="str">
        <f t="shared" si="531"/>
        <v/>
      </c>
      <c r="DH400" s="210" t="str">
        <f t="shared" si="532"/>
        <v/>
      </c>
      <c r="DI400" s="272" t="str">
        <f t="shared" si="533"/>
        <v/>
      </c>
      <c r="DJ400" s="272" t="str">
        <f t="shared" si="534"/>
        <v/>
      </c>
      <c r="DK400" s="200">
        <f t="shared" si="535"/>
        <v>0</v>
      </c>
      <c r="DL400" s="200">
        <f t="shared" si="536"/>
        <v>0</v>
      </c>
      <c r="DM400" s="200">
        <f t="shared" si="537"/>
        <v>0</v>
      </c>
      <c r="DN400" s="200"/>
      <c r="DO400" s="272" t="str">
        <f t="shared" si="538"/>
        <v/>
      </c>
      <c r="DP400" s="272" t="str">
        <f t="shared" si="539"/>
        <v/>
      </c>
      <c r="DQ400" s="308"/>
    </row>
    <row r="401" spans="1:121" ht="23.25" customHeight="1" x14ac:dyDescent="0.2">
      <c r="A401" s="248"/>
      <c r="B401" s="263"/>
      <c r="C401" s="214"/>
      <c r="D401" s="324" t="str">
        <f t="shared" si="482"/>
        <v/>
      </c>
      <c r="E401" s="150" t="str">
        <f t="shared" si="483"/>
        <v/>
      </c>
      <c r="F401" s="214"/>
      <c r="G401" s="214"/>
      <c r="H401" s="214"/>
      <c r="I401" s="220"/>
      <c r="J401" s="214"/>
      <c r="K401" s="255"/>
      <c r="L401" s="268"/>
      <c r="M401" s="214"/>
      <c r="N401" s="215"/>
      <c r="O401" s="218"/>
      <c r="P401" s="216"/>
      <c r="Q401" s="217"/>
      <c r="R401" s="215"/>
      <c r="S401" s="219"/>
      <c r="T401" s="217"/>
      <c r="U401" s="215"/>
      <c r="V401" s="219"/>
      <c r="W401" s="217"/>
      <c r="X401" s="215"/>
      <c r="Y401" s="219"/>
      <c r="Z401" s="217"/>
      <c r="AA401" s="214"/>
      <c r="AB401" s="215"/>
      <c r="AC401" s="218"/>
      <c r="AD401" s="216"/>
      <c r="AE401" s="217"/>
      <c r="AF401" s="214"/>
      <c r="AG401" s="215"/>
      <c r="AH401" s="218"/>
      <c r="AI401" s="216"/>
      <c r="AJ401" s="217"/>
      <c r="AK401" s="214"/>
      <c r="AL401" s="215"/>
      <c r="AM401" s="218"/>
      <c r="AN401" s="216"/>
      <c r="AO401" s="217"/>
      <c r="AP401" s="214"/>
      <c r="AQ401" s="215"/>
      <c r="AR401" s="218"/>
      <c r="AS401" s="216"/>
      <c r="AT401" s="217"/>
      <c r="AU401" s="214"/>
      <c r="AV401" s="215"/>
      <c r="AW401" s="218"/>
      <c r="AX401" s="216"/>
      <c r="AY401" s="217"/>
      <c r="AZ401" s="214"/>
      <c r="BA401" s="215"/>
      <c r="BB401" s="218"/>
      <c r="BC401" s="216"/>
      <c r="BD401" s="213"/>
      <c r="BE401" s="214"/>
      <c r="BF401" s="214"/>
      <c r="BG401" s="215"/>
      <c r="BH401" s="218"/>
      <c r="BI401" s="216"/>
      <c r="BJ401" s="213"/>
      <c r="BK401" s="221"/>
      <c r="BL401" s="222">
        <f t="shared" si="484"/>
        <v>0</v>
      </c>
      <c r="BM401" s="223">
        <f t="shared" si="485"/>
        <v>0</v>
      </c>
      <c r="BN401" s="223">
        <f t="shared" si="486"/>
        <v>0</v>
      </c>
      <c r="BO401" s="223">
        <f t="shared" si="487"/>
        <v>0</v>
      </c>
      <c r="BP401" s="223">
        <f t="shared" si="488"/>
        <v>0</v>
      </c>
      <c r="BQ401" s="223">
        <f t="shared" si="489"/>
        <v>0</v>
      </c>
      <c r="BR401" s="224">
        <f t="shared" si="490"/>
        <v>0</v>
      </c>
      <c r="BS401" s="224">
        <f t="shared" si="491"/>
        <v>0</v>
      </c>
      <c r="BT401" s="223">
        <f t="shared" si="492"/>
        <v>0</v>
      </c>
      <c r="BU401" s="223">
        <f t="shared" si="493"/>
        <v>0</v>
      </c>
      <c r="BV401" s="223">
        <f t="shared" si="494"/>
        <v>0</v>
      </c>
      <c r="BW401" s="223">
        <f t="shared" si="495"/>
        <v>0</v>
      </c>
      <c r="BX401" s="223">
        <f t="shared" si="496"/>
        <v>0</v>
      </c>
      <c r="BY401" s="223">
        <f t="shared" si="497"/>
        <v>0</v>
      </c>
      <c r="BZ401" s="223">
        <f t="shared" si="498"/>
        <v>0</v>
      </c>
      <c r="CA401" s="223">
        <f t="shared" si="499"/>
        <v>0</v>
      </c>
      <c r="CB401" s="208">
        <f t="shared" si="500"/>
        <v>0</v>
      </c>
      <c r="CC401" s="223">
        <f t="shared" si="501"/>
        <v>0</v>
      </c>
      <c r="CD401" s="223">
        <f t="shared" si="502"/>
        <v>0</v>
      </c>
      <c r="CE401" s="224">
        <f t="shared" si="503"/>
        <v>0</v>
      </c>
      <c r="CF401" s="224">
        <f t="shared" si="504"/>
        <v>0</v>
      </c>
      <c r="CG401" s="224">
        <f t="shared" si="505"/>
        <v>0</v>
      </c>
      <c r="CH401" s="224">
        <f t="shared" si="506"/>
        <v>0</v>
      </c>
      <c r="CI401" s="224">
        <f t="shared" si="507"/>
        <v>0</v>
      </c>
      <c r="CJ401" s="224">
        <f t="shared" si="508"/>
        <v>0</v>
      </c>
      <c r="CK401" s="224">
        <f t="shared" si="509"/>
        <v>0</v>
      </c>
      <c r="CL401" s="224">
        <f t="shared" si="510"/>
        <v>0</v>
      </c>
      <c r="CM401" s="224">
        <f t="shared" si="511"/>
        <v>0</v>
      </c>
      <c r="CN401" s="224">
        <f t="shared" si="512"/>
        <v>0</v>
      </c>
      <c r="CO401" s="224">
        <f t="shared" si="513"/>
        <v>0</v>
      </c>
      <c r="CP401" s="224">
        <f t="shared" si="514"/>
        <v>0</v>
      </c>
      <c r="CQ401" s="224">
        <f t="shared" si="515"/>
        <v>0</v>
      </c>
      <c r="CR401" s="224" t="str">
        <f t="shared" si="516"/>
        <v/>
      </c>
      <c r="CS401" s="224" t="str">
        <f t="shared" si="517"/>
        <v xml:space="preserve"> </v>
      </c>
      <c r="CT401" s="224" t="str">
        <f t="shared" si="518"/>
        <v/>
      </c>
      <c r="CU401" s="224" t="str">
        <f t="shared" si="519"/>
        <v/>
      </c>
      <c r="CV401" s="224" t="str">
        <f t="shared" si="520"/>
        <v/>
      </c>
      <c r="CW401" s="224" t="str">
        <f t="shared" si="521"/>
        <v/>
      </c>
      <c r="CX401" s="224" t="str">
        <f t="shared" si="522"/>
        <v/>
      </c>
      <c r="CY401" s="224" t="str">
        <f t="shared" si="523"/>
        <v/>
      </c>
      <c r="CZ401" s="224" t="str">
        <f t="shared" si="524"/>
        <v/>
      </c>
      <c r="DA401" s="224" t="str">
        <f t="shared" si="525"/>
        <v/>
      </c>
      <c r="DB401" s="224" t="str">
        <f t="shared" si="526"/>
        <v/>
      </c>
      <c r="DC401" s="224" t="str">
        <f t="shared" si="527"/>
        <v/>
      </c>
      <c r="DD401" s="224" t="str">
        <f t="shared" si="528"/>
        <v/>
      </c>
      <c r="DE401" s="224" t="str">
        <f t="shared" si="529"/>
        <v/>
      </c>
      <c r="DF401" s="224" t="str">
        <f t="shared" si="530"/>
        <v/>
      </c>
      <c r="DG401" s="224" t="str">
        <f t="shared" si="531"/>
        <v/>
      </c>
      <c r="DH401" s="225" t="str">
        <f t="shared" si="532"/>
        <v/>
      </c>
      <c r="DI401" s="224" t="str">
        <f t="shared" si="533"/>
        <v/>
      </c>
      <c r="DJ401" s="224" t="str">
        <f t="shared" si="534"/>
        <v/>
      </c>
      <c r="DK401" s="306">
        <f t="shared" si="535"/>
        <v>0</v>
      </c>
      <c r="DL401" s="306">
        <f t="shared" si="536"/>
        <v>0</v>
      </c>
      <c r="DM401" s="306">
        <f t="shared" si="537"/>
        <v>0</v>
      </c>
      <c r="DN401" s="220"/>
      <c r="DO401" s="224" t="str">
        <f t="shared" si="538"/>
        <v/>
      </c>
      <c r="DP401" s="224" t="str">
        <f t="shared" si="539"/>
        <v/>
      </c>
      <c r="DQ401" s="307"/>
    </row>
    <row r="402" spans="1:121" ht="23.25" customHeight="1" x14ac:dyDescent="0.2">
      <c r="A402" s="249"/>
      <c r="B402" s="264"/>
      <c r="C402" s="230"/>
      <c r="D402" s="325" t="str">
        <f t="shared" si="482"/>
        <v/>
      </c>
      <c r="E402" s="265" t="str">
        <f t="shared" si="483"/>
        <v/>
      </c>
      <c r="F402" s="230"/>
      <c r="G402" s="230"/>
      <c r="H402" s="230"/>
      <c r="I402" s="200"/>
      <c r="J402" s="230"/>
      <c r="K402" s="254"/>
      <c r="L402" s="269"/>
      <c r="M402" s="230"/>
      <c r="N402" s="231"/>
      <c r="O402" s="232"/>
      <c r="P402" s="205"/>
      <c r="Q402" s="203"/>
      <c r="R402" s="231"/>
      <c r="S402" s="233"/>
      <c r="T402" s="203"/>
      <c r="U402" s="231"/>
      <c r="V402" s="233"/>
      <c r="W402" s="203"/>
      <c r="X402" s="231"/>
      <c r="Y402" s="233"/>
      <c r="Z402" s="203"/>
      <c r="AA402" s="230"/>
      <c r="AB402" s="231"/>
      <c r="AC402" s="232"/>
      <c r="AD402" s="205"/>
      <c r="AE402" s="203"/>
      <c r="AF402" s="230"/>
      <c r="AG402" s="231"/>
      <c r="AH402" s="232"/>
      <c r="AI402" s="205"/>
      <c r="AJ402" s="203"/>
      <c r="AK402" s="230"/>
      <c r="AL402" s="231"/>
      <c r="AM402" s="232"/>
      <c r="AN402" s="205"/>
      <c r="AO402" s="203"/>
      <c r="AP402" s="230"/>
      <c r="AQ402" s="231"/>
      <c r="AR402" s="232"/>
      <c r="AS402" s="205"/>
      <c r="AT402" s="203"/>
      <c r="AU402" s="230"/>
      <c r="AV402" s="231"/>
      <c r="AW402" s="232"/>
      <c r="AX402" s="205"/>
      <c r="AY402" s="203"/>
      <c r="AZ402" s="230"/>
      <c r="BA402" s="231"/>
      <c r="BB402" s="232"/>
      <c r="BC402" s="205"/>
      <c r="BD402" s="199"/>
      <c r="BE402" s="230"/>
      <c r="BF402" s="230"/>
      <c r="BG402" s="231"/>
      <c r="BH402" s="232"/>
      <c r="BI402" s="205"/>
      <c r="BJ402" s="229"/>
      <c r="BK402" s="234"/>
      <c r="BL402" s="207">
        <f t="shared" si="484"/>
        <v>0</v>
      </c>
      <c r="BM402" s="208">
        <f t="shared" si="485"/>
        <v>0</v>
      </c>
      <c r="BN402" s="208">
        <f t="shared" si="486"/>
        <v>0</v>
      </c>
      <c r="BO402" s="208">
        <f t="shared" si="487"/>
        <v>0</v>
      </c>
      <c r="BP402" s="208">
        <f t="shared" si="488"/>
        <v>0</v>
      </c>
      <c r="BQ402" s="208">
        <f t="shared" si="489"/>
        <v>0</v>
      </c>
      <c r="BR402" s="209">
        <f t="shared" si="490"/>
        <v>0</v>
      </c>
      <c r="BS402" s="209">
        <f t="shared" si="491"/>
        <v>0</v>
      </c>
      <c r="BT402" s="208">
        <f t="shared" si="492"/>
        <v>0</v>
      </c>
      <c r="BU402" s="208">
        <f t="shared" si="493"/>
        <v>0</v>
      </c>
      <c r="BV402" s="208">
        <f t="shared" si="494"/>
        <v>0</v>
      </c>
      <c r="BW402" s="208">
        <f t="shared" si="495"/>
        <v>0</v>
      </c>
      <c r="BX402" s="208">
        <f t="shared" si="496"/>
        <v>0</v>
      </c>
      <c r="BY402" s="208">
        <f t="shared" si="497"/>
        <v>0</v>
      </c>
      <c r="BZ402" s="208">
        <f t="shared" si="498"/>
        <v>0</v>
      </c>
      <c r="CA402" s="208">
        <f t="shared" si="499"/>
        <v>0</v>
      </c>
      <c r="CB402" s="208">
        <f t="shared" si="500"/>
        <v>0</v>
      </c>
      <c r="CC402" s="208">
        <f t="shared" si="501"/>
        <v>0</v>
      </c>
      <c r="CD402" s="208">
        <f t="shared" si="502"/>
        <v>0</v>
      </c>
      <c r="CE402" s="209">
        <f t="shared" si="503"/>
        <v>0</v>
      </c>
      <c r="CF402" s="209">
        <f t="shared" si="504"/>
        <v>0</v>
      </c>
      <c r="CG402" s="209">
        <f t="shared" si="505"/>
        <v>0</v>
      </c>
      <c r="CH402" s="209">
        <f t="shared" si="506"/>
        <v>0</v>
      </c>
      <c r="CI402" s="209">
        <f t="shared" si="507"/>
        <v>0</v>
      </c>
      <c r="CJ402" s="209">
        <f t="shared" si="508"/>
        <v>0</v>
      </c>
      <c r="CK402" s="209">
        <f t="shared" si="509"/>
        <v>0</v>
      </c>
      <c r="CL402" s="209">
        <f t="shared" si="510"/>
        <v>0</v>
      </c>
      <c r="CM402" s="209">
        <f t="shared" si="511"/>
        <v>0</v>
      </c>
      <c r="CN402" s="209">
        <f t="shared" si="512"/>
        <v>0</v>
      </c>
      <c r="CO402" s="209">
        <f t="shared" si="513"/>
        <v>0</v>
      </c>
      <c r="CP402" s="209">
        <f t="shared" si="514"/>
        <v>0</v>
      </c>
      <c r="CQ402" s="209">
        <f t="shared" si="515"/>
        <v>0</v>
      </c>
      <c r="CR402" s="209" t="str">
        <f t="shared" si="516"/>
        <v/>
      </c>
      <c r="CS402" s="209" t="str">
        <f t="shared" si="517"/>
        <v xml:space="preserve"> </v>
      </c>
      <c r="CT402" s="209" t="str">
        <f t="shared" si="518"/>
        <v/>
      </c>
      <c r="CU402" s="209" t="str">
        <f t="shared" si="519"/>
        <v/>
      </c>
      <c r="CV402" s="209" t="str">
        <f t="shared" si="520"/>
        <v/>
      </c>
      <c r="CW402" s="209" t="str">
        <f t="shared" si="521"/>
        <v/>
      </c>
      <c r="CX402" s="209" t="str">
        <f t="shared" si="522"/>
        <v/>
      </c>
      <c r="CY402" s="209" t="str">
        <f t="shared" si="523"/>
        <v/>
      </c>
      <c r="CZ402" s="209" t="str">
        <f t="shared" si="524"/>
        <v/>
      </c>
      <c r="DA402" s="209" t="str">
        <f t="shared" si="525"/>
        <v/>
      </c>
      <c r="DB402" s="209" t="str">
        <f t="shared" si="526"/>
        <v/>
      </c>
      <c r="DC402" s="209" t="str">
        <f t="shared" si="527"/>
        <v/>
      </c>
      <c r="DD402" s="209" t="str">
        <f t="shared" si="528"/>
        <v/>
      </c>
      <c r="DE402" s="209" t="str">
        <f t="shared" si="529"/>
        <v/>
      </c>
      <c r="DF402" s="209" t="str">
        <f t="shared" si="530"/>
        <v/>
      </c>
      <c r="DG402" s="209" t="str">
        <f t="shared" si="531"/>
        <v/>
      </c>
      <c r="DH402" s="210" t="str">
        <f t="shared" si="532"/>
        <v/>
      </c>
      <c r="DI402" s="272" t="str">
        <f t="shared" si="533"/>
        <v/>
      </c>
      <c r="DJ402" s="272" t="str">
        <f t="shared" si="534"/>
        <v/>
      </c>
      <c r="DK402" s="200">
        <f t="shared" si="535"/>
        <v>0</v>
      </c>
      <c r="DL402" s="200">
        <f t="shared" si="536"/>
        <v>0</v>
      </c>
      <c r="DM402" s="200">
        <f t="shared" si="537"/>
        <v>0</v>
      </c>
      <c r="DN402" s="200"/>
      <c r="DO402" s="272" t="str">
        <f t="shared" si="538"/>
        <v/>
      </c>
      <c r="DP402" s="272" t="str">
        <f t="shared" si="539"/>
        <v/>
      </c>
      <c r="DQ402" s="308"/>
    </row>
    <row r="403" spans="1:121" ht="23.25" customHeight="1" x14ac:dyDescent="0.2">
      <c r="A403" s="248"/>
      <c r="B403" s="263"/>
      <c r="C403" s="214"/>
      <c r="D403" s="324" t="str">
        <f t="shared" si="482"/>
        <v/>
      </c>
      <c r="E403" s="150" t="str">
        <f t="shared" si="483"/>
        <v/>
      </c>
      <c r="F403" s="214"/>
      <c r="G403" s="214"/>
      <c r="H403" s="214"/>
      <c r="I403" s="220"/>
      <c r="J403" s="214"/>
      <c r="K403" s="255"/>
      <c r="L403" s="268"/>
      <c r="M403" s="214"/>
      <c r="N403" s="215"/>
      <c r="O403" s="218"/>
      <c r="P403" s="216"/>
      <c r="Q403" s="217"/>
      <c r="R403" s="215"/>
      <c r="S403" s="219"/>
      <c r="T403" s="217"/>
      <c r="U403" s="215"/>
      <c r="V403" s="219"/>
      <c r="W403" s="217"/>
      <c r="X403" s="215"/>
      <c r="Y403" s="219"/>
      <c r="Z403" s="217"/>
      <c r="AA403" s="214"/>
      <c r="AB403" s="215"/>
      <c r="AC403" s="218"/>
      <c r="AD403" s="216"/>
      <c r="AE403" s="217"/>
      <c r="AF403" s="214"/>
      <c r="AG403" s="215"/>
      <c r="AH403" s="218"/>
      <c r="AI403" s="216"/>
      <c r="AJ403" s="217"/>
      <c r="AK403" s="214"/>
      <c r="AL403" s="215"/>
      <c r="AM403" s="218"/>
      <c r="AN403" s="216"/>
      <c r="AO403" s="217"/>
      <c r="AP403" s="214"/>
      <c r="AQ403" s="215"/>
      <c r="AR403" s="218"/>
      <c r="AS403" s="216"/>
      <c r="AT403" s="217"/>
      <c r="AU403" s="214"/>
      <c r="AV403" s="215"/>
      <c r="AW403" s="218"/>
      <c r="AX403" s="216"/>
      <c r="AY403" s="217"/>
      <c r="AZ403" s="214"/>
      <c r="BA403" s="215"/>
      <c r="BB403" s="218"/>
      <c r="BC403" s="216"/>
      <c r="BD403" s="213"/>
      <c r="BE403" s="214"/>
      <c r="BF403" s="214"/>
      <c r="BG403" s="215"/>
      <c r="BH403" s="218"/>
      <c r="BI403" s="216"/>
      <c r="BJ403" s="213"/>
      <c r="BK403" s="221"/>
      <c r="BL403" s="222">
        <f t="shared" si="484"/>
        <v>0</v>
      </c>
      <c r="BM403" s="223">
        <f t="shared" si="485"/>
        <v>0</v>
      </c>
      <c r="BN403" s="223">
        <f t="shared" si="486"/>
        <v>0</v>
      </c>
      <c r="BO403" s="223">
        <f t="shared" si="487"/>
        <v>0</v>
      </c>
      <c r="BP403" s="223">
        <f t="shared" si="488"/>
        <v>0</v>
      </c>
      <c r="BQ403" s="223">
        <f t="shared" si="489"/>
        <v>0</v>
      </c>
      <c r="BR403" s="224">
        <f t="shared" si="490"/>
        <v>0</v>
      </c>
      <c r="BS403" s="224">
        <f t="shared" si="491"/>
        <v>0</v>
      </c>
      <c r="BT403" s="223">
        <f t="shared" si="492"/>
        <v>0</v>
      </c>
      <c r="BU403" s="223">
        <f t="shared" si="493"/>
        <v>0</v>
      </c>
      <c r="BV403" s="223">
        <f t="shared" si="494"/>
        <v>0</v>
      </c>
      <c r="BW403" s="223">
        <f t="shared" si="495"/>
        <v>0</v>
      </c>
      <c r="BX403" s="223">
        <f t="shared" si="496"/>
        <v>0</v>
      </c>
      <c r="BY403" s="223">
        <f t="shared" si="497"/>
        <v>0</v>
      </c>
      <c r="BZ403" s="223">
        <f t="shared" si="498"/>
        <v>0</v>
      </c>
      <c r="CA403" s="223">
        <f t="shared" si="499"/>
        <v>0</v>
      </c>
      <c r="CB403" s="208">
        <f t="shared" si="500"/>
        <v>0</v>
      </c>
      <c r="CC403" s="223">
        <f t="shared" si="501"/>
        <v>0</v>
      </c>
      <c r="CD403" s="223">
        <f t="shared" si="502"/>
        <v>0</v>
      </c>
      <c r="CE403" s="224">
        <f t="shared" si="503"/>
        <v>0</v>
      </c>
      <c r="CF403" s="224">
        <f t="shared" si="504"/>
        <v>0</v>
      </c>
      <c r="CG403" s="224">
        <f t="shared" si="505"/>
        <v>0</v>
      </c>
      <c r="CH403" s="224">
        <f t="shared" si="506"/>
        <v>0</v>
      </c>
      <c r="CI403" s="224">
        <f t="shared" si="507"/>
        <v>0</v>
      </c>
      <c r="CJ403" s="224">
        <f t="shared" si="508"/>
        <v>0</v>
      </c>
      <c r="CK403" s="224">
        <f t="shared" si="509"/>
        <v>0</v>
      </c>
      <c r="CL403" s="224">
        <f t="shared" si="510"/>
        <v>0</v>
      </c>
      <c r="CM403" s="224">
        <f t="shared" si="511"/>
        <v>0</v>
      </c>
      <c r="CN403" s="224">
        <f t="shared" si="512"/>
        <v>0</v>
      </c>
      <c r="CO403" s="224">
        <f t="shared" si="513"/>
        <v>0</v>
      </c>
      <c r="CP403" s="224">
        <f t="shared" si="514"/>
        <v>0</v>
      </c>
      <c r="CQ403" s="224">
        <f t="shared" si="515"/>
        <v>0</v>
      </c>
      <c r="CR403" s="224" t="str">
        <f t="shared" si="516"/>
        <v/>
      </c>
      <c r="CS403" s="224" t="str">
        <f t="shared" si="517"/>
        <v xml:space="preserve"> </v>
      </c>
      <c r="CT403" s="224" t="str">
        <f t="shared" si="518"/>
        <v/>
      </c>
      <c r="CU403" s="224" t="str">
        <f t="shared" si="519"/>
        <v/>
      </c>
      <c r="CV403" s="224" t="str">
        <f t="shared" si="520"/>
        <v/>
      </c>
      <c r="CW403" s="224" t="str">
        <f t="shared" si="521"/>
        <v/>
      </c>
      <c r="CX403" s="224" t="str">
        <f t="shared" si="522"/>
        <v/>
      </c>
      <c r="CY403" s="224" t="str">
        <f t="shared" si="523"/>
        <v/>
      </c>
      <c r="CZ403" s="224" t="str">
        <f t="shared" si="524"/>
        <v/>
      </c>
      <c r="DA403" s="224" t="str">
        <f t="shared" si="525"/>
        <v/>
      </c>
      <c r="DB403" s="224" t="str">
        <f t="shared" si="526"/>
        <v/>
      </c>
      <c r="DC403" s="224" t="str">
        <f t="shared" si="527"/>
        <v/>
      </c>
      <c r="DD403" s="224" t="str">
        <f t="shared" si="528"/>
        <v/>
      </c>
      <c r="DE403" s="224" t="str">
        <f t="shared" si="529"/>
        <v/>
      </c>
      <c r="DF403" s="224" t="str">
        <f t="shared" si="530"/>
        <v/>
      </c>
      <c r="DG403" s="224" t="str">
        <f t="shared" si="531"/>
        <v/>
      </c>
      <c r="DH403" s="225" t="str">
        <f t="shared" si="532"/>
        <v/>
      </c>
      <c r="DI403" s="224" t="str">
        <f t="shared" si="533"/>
        <v/>
      </c>
      <c r="DJ403" s="224" t="str">
        <f t="shared" si="534"/>
        <v/>
      </c>
      <c r="DK403" s="306">
        <f t="shared" si="535"/>
        <v>0</v>
      </c>
      <c r="DL403" s="306">
        <f t="shared" si="536"/>
        <v>0</v>
      </c>
      <c r="DM403" s="306">
        <f t="shared" si="537"/>
        <v>0</v>
      </c>
      <c r="DN403" s="220"/>
      <c r="DO403" s="224" t="str">
        <f t="shared" si="538"/>
        <v/>
      </c>
      <c r="DP403" s="224" t="str">
        <f t="shared" si="539"/>
        <v/>
      </c>
      <c r="DQ403" s="307"/>
    </row>
    <row r="404" spans="1:121" ht="23.25" customHeight="1" x14ac:dyDescent="0.2">
      <c r="A404" s="249"/>
      <c r="B404" s="264"/>
      <c r="C404" s="230"/>
      <c r="D404" s="325" t="str">
        <f t="shared" si="482"/>
        <v/>
      </c>
      <c r="E404" s="265" t="str">
        <f t="shared" si="483"/>
        <v/>
      </c>
      <c r="F404" s="230"/>
      <c r="G404" s="230"/>
      <c r="H404" s="230"/>
      <c r="I404" s="200"/>
      <c r="J404" s="230"/>
      <c r="K404" s="254"/>
      <c r="L404" s="269"/>
      <c r="M404" s="230"/>
      <c r="N404" s="231"/>
      <c r="O404" s="232"/>
      <c r="P404" s="205"/>
      <c r="Q404" s="203"/>
      <c r="R404" s="231"/>
      <c r="S404" s="233"/>
      <c r="T404" s="203"/>
      <c r="U404" s="231"/>
      <c r="V404" s="233"/>
      <c r="W404" s="203"/>
      <c r="X404" s="231"/>
      <c r="Y404" s="233"/>
      <c r="Z404" s="203"/>
      <c r="AA404" s="230"/>
      <c r="AB404" s="231"/>
      <c r="AC404" s="232"/>
      <c r="AD404" s="205"/>
      <c r="AE404" s="203"/>
      <c r="AF404" s="230"/>
      <c r="AG404" s="231"/>
      <c r="AH404" s="232"/>
      <c r="AI404" s="205"/>
      <c r="AJ404" s="203"/>
      <c r="AK404" s="230"/>
      <c r="AL404" s="231"/>
      <c r="AM404" s="232"/>
      <c r="AN404" s="205"/>
      <c r="AO404" s="203"/>
      <c r="AP404" s="230"/>
      <c r="AQ404" s="231"/>
      <c r="AR404" s="232"/>
      <c r="AS404" s="205"/>
      <c r="AT404" s="203"/>
      <c r="AU404" s="230"/>
      <c r="AV404" s="231"/>
      <c r="AW404" s="232"/>
      <c r="AX404" s="205"/>
      <c r="AY404" s="203"/>
      <c r="AZ404" s="230"/>
      <c r="BA404" s="231"/>
      <c r="BB404" s="232"/>
      <c r="BC404" s="205"/>
      <c r="BD404" s="199"/>
      <c r="BE404" s="230"/>
      <c r="BF404" s="230"/>
      <c r="BG404" s="231"/>
      <c r="BH404" s="232"/>
      <c r="BI404" s="205"/>
      <c r="BJ404" s="229"/>
      <c r="BK404" s="234"/>
      <c r="BL404" s="207">
        <f t="shared" si="484"/>
        <v>0</v>
      </c>
      <c r="BM404" s="208">
        <f t="shared" si="485"/>
        <v>0</v>
      </c>
      <c r="BN404" s="208">
        <f t="shared" si="486"/>
        <v>0</v>
      </c>
      <c r="BO404" s="208">
        <f t="shared" si="487"/>
        <v>0</v>
      </c>
      <c r="BP404" s="208">
        <f t="shared" si="488"/>
        <v>0</v>
      </c>
      <c r="BQ404" s="208">
        <f t="shared" si="489"/>
        <v>0</v>
      </c>
      <c r="BR404" s="209">
        <f t="shared" si="490"/>
        <v>0</v>
      </c>
      <c r="BS404" s="209">
        <f t="shared" si="491"/>
        <v>0</v>
      </c>
      <c r="BT404" s="208">
        <f t="shared" si="492"/>
        <v>0</v>
      </c>
      <c r="BU404" s="208">
        <f t="shared" si="493"/>
        <v>0</v>
      </c>
      <c r="BV404" s="208">
        <f t="shared" si="494"/>
        <v>0</v>
      </c>
      <c r="BW404" s="208">
        <f t="shared" si="495"/>
        <v>0</v>
      </c>
      <c r="BX404" s="208">
        <f t="shared" si="496"/>
        <v>0</v>
      </c>
      <c r="BY404" s="208">
        <f t="shared" si="497"/>
        <v>0</v>
      </c>
      <c r="BZ404" s="208">
        <f t="shared" si="498"/>
        <v>0</v>
      </c>
      <c r="CA404" s="208">
        <f t="shared" si="499"/>
        <v>0</v>
      </c>
      <c r="CB404" s="208">
        <f t="shared" si="500"/>
        <v>0</v>
      </c>
      <c r="CC404" s="208">
        <f t="shared" si="501"/>
        <v>0</v>
      </c>
      <c r="CD404" s="208">
        <f t="shared" si="502"/>
        <v>0</v>
      </c>
      <c r="CE404" s="209">
        <f t="shared" si="503"/>
        <v>0</v>
      </c>
      <c r="CF404" s="209">
        <f t="shared" si="504"/>
        <v>0</v>
      </c>
      <c r="CG404" s="209">
        <f t="shared" si="505"/>
        <v>0</v>
      </c>
      <c r="CH404" s="209">
        <f t="shared" si="506"/>
        <v>0</v>
      </c>
      <c r="CI404" s="209">
        <f t="shared" si="507"/>
        <v>0</v>
      </c>
      <c r="CJ404" s="209">
        <f t="shared" si="508"/>
        <v>0</v>
      </c>
      <c r="CK404" s="209">
        <f t="shared" si="509"/>
        <v>0</v>
      </c>
      <c r="CL404" s="209">
        <f t="shared" si="510"/>
        <v>0</v>
      </c>
      <c r="CM404" s="209">
        <f t="shared" si="511"/>
        <v>0</v>
      </c>
      <c r="CN404" s="209">
        <f t="shared" si="512"/>
        <v>0</v>
      </c>
      <c r="CO404" s="209">
        <f t="shared" si="513"/>
        <v>0</v>
      </c>
      <c r="CP404" s="209">
        <f t="shared" si="514"/>
        <v>0</v>
      </c>
      <c r="CQ404" s="209">
        <f t="shared" si="515"/>
        <v>0</v>
      </c>
      <c r="CR404" s="209" t="str">
        <f t="shared" si="516"/>
        <v/>
      </c>
      <c r="CS404" s="209" t="str">
        <f t="shared" si="517"/>
        <v xml:space="preserve"> </v>
      </c>
      <c r="CT404" s="209" t="str">
        <f t="shared" si="518"/>
        <v/>
      </c>
      <c r="CU404" s="209" t="str">
        <f t="shared" si="519"/>
        <v/>
      </c>
      <c r="CV404" s="209" t="str">
        <f t="shared" si="520"/>
        <v/>
      </c>
      <c r="CW404" s="209" t="str">
        <f t="shared" si="521"/>
        <v/>
      </c>
      <c r="CX404" s="209" t="str">
        <f t="shared" si="522"/>
        <v/>
      </c>
      <c r="CY404" s="209" t="str">
        <f t="shared" si="523"/>
        <v/>
      </c>
      <c r="CZ404" s="209" t="str">
        <f t="shared" si="524"/>
        <v/>
      </c>
      <c r="DA404" s="209" t="str">
        <f t="shared" si="525"/>
        <v/>
      </c>
      <c r="DB404" s="209" t="str">
        <f t="shared" si="526"/>
        <v/>
      </c>
      <c r="DC404" s="209" t="str">
        <f t="shared" si="527"/>
        <v/>
      </c>
      <c r="DD404" s="209" t="str">
        <f t="shared" si="528"/>
        <v/>
      </c>
      <c r="DE404" s="209" t="str">
        <f t="shared" si="529"/>
        <v/>
      </c>
      <c r="DF404" s="209" t="str">
        <f t="shared" si="530"/>
        <v/>
      </c>
      <c r="DG404" s="209" t="str">
        <f t="shared" si="531"/>
        <v/>
      </c>
      <c r="DH404" s="210" t="str">
        <f t="shared" si="532"/>
        <v/>
      </c>
      <c r="DI404" s="272" t="str">
        <f t="shared" si="533"/>
        <v/>
      </c>
      <c r="DJ404" s="272" t="str">
        <f t="shared" si="534"/>
        <v/>
      </c>
      <c r="DK404" s="200">
        <f t="shared" si="535"/>
        <v>0</v>
      </c>
      <c r="DL404" s="200">
        <f t="shared" si="536"/>
        <v>0</v>
      </c>
      <c r="DM404" s="200">
        <f t="shared" si="537"/>
        <v>0</v>
      </c>
      <c r="DN404" s="200"/>
      <c r="DO404" s="272" t="str">
        <f t="shared" si="538"/>
        <v/>
      </c>
      <c r="DP404" s="272" t="str">
        <f t="shared" si="539"/>
        <v/>
      </c>
      <c r="DQ404" s="308"/>
    </row>
  </sheetData>
  <sheetProtection algorithmName="SHA-512" hashValue="5BAb1fpk7LSQdqboDe8TruoIXAhL6N1XXo7Husud3uFn8lIfJ4R6jGsU8JjVkvwJqGqns9ZnpD//y+ArSP2iFA==" saltValue="j7CMywh/azgEUAQLnsuPPg==" spinCount="100000" sheet="1" objects="1" scenarios="1"/>
  <mergeCells count="11">
    <mergeCell ref="AE2:AI2"/>
    <mergeCell ref="AJ2:AN2"/>
    <mergeCell ref="AO2:AS2"/>
    <mergeCell ref="BD2:BI2"/>
    <mergeCell ref="L2:P2"/>
    <mergeCell ref="Q2:S2"/>
    <mergeCell ref="T2:V2"/>
    <mergeCell ref="W2:Y2"/>
    <mergeCell ref="Z2:AD2"/>
    <mergeCell ref="AT2:AX2"/>
    <mergeCell ref="AY2:BC2"/>
  </mergeCells>
  <conditionalFormatting sqref="N4">
    <cfRule type="cellIs" dxfId="123" priority="61" operator="between">
      <formula>0.1</formula>
      <formula>35.9</formula>
    </cfRule>
    <cfRule type="cellIs" dxfId="122" priority="66" operator="greaterThan">
      <formula>42</formula>
    </cfRule>
  </conditionalFormatting>
  <conditionalFormatting sqref="N5:N404">
    <cfRule type="cellIs" dxfId="121" priority="59" operator="between">
      <formula>0.1</formula>
      <formula>35.9</formula>
    </cfRule>
    <cfRule type="cellIs" dxfId="120" priority="60" operator="greaterThan">
      <formula>42</formula>
    </cfRule>
    <cfRule type="cellIs" dxfId="119" priority="62" operator="greaterThan">
      <formula>42</formula>
    </cfRule>
  </conditionalFormatting>
  <conditionalFormatting sqref="R4">
    <cfRule type="cellIs" dxfId="118" priority="51" operator="between">
      <formula>0.1</formula>
      <formula>35.9</formula>
    </cfRule>
    <cfRule type="cellIs" dxfId="117" priority="53" operator="greaterThan">
      <formula>42</formula>
    </cfRule>
  </conditionalFormatting>
  <conditionalFormatting sqref="R5:R404">
    <cfRule type="cellIs" dxfId="116" priority="49" operator="between">
      <formula>0.1</formula>
      <formula>35.9</formula>
    </cfRule>
    <cfRule type="cellIs" dxfId="115" priority="50" operator="greaterThan">
      <formula>42</formula>
    </cfRule>
    <cfRule type="cellIs" dxfId="114" priority="52" operator="greaterThan">
      <formula>42</formula>
    </cfRule>
  </conditionalFormatting>
  <conditionalFormatting sqref="U4">
    <cfRule type="cellIs" dxfId="113" priority="46" operator="between">
      <formula>0.1</formula>
      <formula>35.9</formula>
    </cfRule>
    <cfRule type="cellIs" dxfId="112" priority="48" operator="greaterThan">
      <formula>42</formula>
    </cfRule>
  </conditionalFormatting>
  <conditionalFormatting sqref="U5:U404">
    <cfRule type="cellIs" dxfId="111" priority="44" operator="between">
      <formula>0.1</formula>
      <formula>35.9</formula>
    </cfRule>
    <cfRule type="cellIs" dxfId="110" priority="45" operator="greaterThan">
      <formula>42</formula>
    </cfRule>
    <cfRule type="cellIs" dxfId="109" priority="47" operator="greaterThan">
      <formula>42</formula>
    </cfRule>
  </conditionalFormatting>
  <conditionalFormatting sqref="X4">
    <cfRule type="cellIs" dxfId="108" priority="41" operator="between">
      <formula>0.1</formula>
      <formula>35.9</formula>
    </cfRule>
    <cfRule type="cellIs" dxfId="107" priority="43" operator="greaterThan">
      <formula>42</formula>
    </cfRule>
  </conditionalFormatting>
  <conditionalFormatting sqref="X5:X404">
    <cfRule type="cellIs" dxfId="106" priority="39" operator="between">
      <formula>0.1</formula>
      <formula>35.9</formula>
    </cfRule>
    <cfRule type="cellIs" dxfId="105" priority="40" operator="greaterThan">
      <formula>42</formula>
    </cfRule>
    <cfRule type="cellIs" dxfId="104" priority="42" operator="greaterThan">
      <formula>42</formula>
    </cfRule>
  </conditionalFormatting>
  <conditionalFormatting sqref="AB4">
    <cfRule type="cellIs" dxfId="103" priority="36" operator="between">
      <formula>0.1</formula>
      <formula>35.9</formula>
    </cfRule>
    <cfRule type="cellIs" dxfId="102" priority="38" operator="greaterThan">
      <formula>42</formula>
    </cfRule>
  </conditionalFormatting>
  <conditionalFormatting sqref="AB5:AB404">
    <cfRule type="cellIs" dxfId="101" priority="34" operator="between">
      <formula>0.1</formula>
      <formula>35.9</formula>
    </cfRule>
    <cfRule type="cellIs" dxfId="100" priority="35" operator="greaterThan">
      <formula>42</formula>
    </cfRule>
    <cfRule type="cellIs" dxfId="99" priority="37" operator="greaterThan">
      <formula>42</formula>
    </cfRule>
  </conditionalFormatting>
  <conditionalFormatting sqref="AG4">
    <cfRule type="cellIs" dxfId="98" priority="31" operator="between">
      <formula>0.1</formula>
      <formula>35.9</formula>
    </cfRule>
    <cfRule type="cellIs" dxfId="97" priority="33" operator="greaterThan">
      <formula>42</formula>
    </cfRule>
  </conditionalFormatting>
  <conditionalFormatting sqref="AG5:AG404">
    <cfRule type="cellIs" dxfId="96" priority="29" operator="between">
      <formula>0.1</formula>
      <formula>35.9</formula>
    </cfRule>
    <cfRule type="cellIs" dxfId="95" priority="30" operator="greaterThan">
      <formula>42</formula>
    </cfRule>
    <cfRule type="cellIs" dxfId="94" priority="32" operator="greaterThan">
      <formula>42</formula>
    </cfRule>
  </conditionalFormatting>
  <conditionalFormatting sqref="AL4">
    <cfRule type="cellIs" dxfId="93" priority="26" operator="between">
      <formula>0.1</formula>
      <formula>35.9</formula>
    </cfRule>
    <cfRule type="cellIs" dxfId="92" priority="28" operator="greaterThan">
      <formula>42</formula>
    </cfRule>
  </conditionalFormatting>
  <conditionalFormatting sqref="AL5:AL404">
    <cfRule type="cellIs" dxfId="91" priority="24" operator="between">
      <formula>0.1</formula>
      <formula>35.9</formula>
    </cfRule>
    <cfRule type="cellIs" dxfId="90" priority="25" operator="greaterThan">
      <formula>42</formula>
    </cfRule>
    <cfRule type="cellIs" dxfId="89" priority="27" operator="greaterThan">
      <formula>42</formula>
    </cfRule>
  </conditionalFormatting>
  <conditionalFormatting sqref="AQ4">
    <cfRule type="cellIs" dxfId="88" priority="21" operator="between">
      <formula>0.1</formula>
      <formula>35.9</formula>
    </cfRule>
    <cfRule type="cellIs" dxfId="87" priority="23" operator="greaterThan">
      <formula>42</formula>
    </cfRule>
  </conditionalFormatting>
  <conditionalFormatting sqref="AQ5:AQ404">
    <cfRule type="cellIs" dxfId="86" priority="19" operator="between">
      <formula>0.1</formula>
      <formula>35.9</formula>
    </cfRule>
    <cfRule type="cellIs" dxfId="85" priority="20" operator="greaterThan">
      <formula>42</formula>
    </cfRule>
    <cfRule type="cellIs" dxfId="84" priority="22" operator="greaterThan">
      <formula>42</formula>
    </cfRule>
  </conditionalFormatting>
  <conditionalFormatting sqref="BG4">
    <cfRule type="cellIs" dxfId="83" priority="16" operator="between">
      <formula>0.1</formula>
      <formula>35.9</formula>
    </cfRule>
    <cfRule type="cellIs" dxfId="82" priority="18" operator="greaterThan">
      <formula>42</formula>
    </cfRule>
  </conditionalFormatting>
  <conditionalFormatting sqref="BG5:BG404">
    <cfRule type="cellIs" dxfId="81" priority="14" operator="between">
      <formula>0.1</formula>
      <formula>35.9</formula>
    </cfRule>
    <cfRule type="cellIs" dxfId="80" priority="15" operator="greaterThan">
      <formula>42</formula>
    </cfRule>
    <cfRule type="cellIs" dxfId="79" priority="17" operator="greaterThan">
      <formula>42</formula>
    </cfRule>
  </conditionalFormatting>
  <conditionalFormatting sqref="O4:O404">
    <cfRule type="cellIs" dxfId="78" priority="54" operator="greaterThan">
      <formula>200000</formula>
    </cfRule>
    <cfRule type="cellIs" dxfId="77" priority="55" operator="between">
      <formula>100000</formula>
      <formula>200000</formula>
    </cfRule>
    <cfRule type="cellIs" dxfId="76" priority="56" operator="between">
      <formula>1000</formula>
      <formula>1999</formula>
    </cfRule>
    <cfRule type="cellIs" dxfId="75" priority="57" operator="between">
      <formula>0.1</formula>
      <formula>999</formula>
    </cfRule>
  </conditionalFormatting>
  <conditionalFormatting sqref="AV4">
    <cfRule type="cellIs" dxfId="74" priority="11" operator="between">
      <formula>0.1</formula>
      <formula>35.9</formula>
    </cfRule>
    <cfRule type="cellIs" dxfId="73" priority="13" operator="greaterThan">
      <formula>42</formula>
    </cfRule>
  </conditionalFormatting>
  <conditionalFormatting sqref="AV5:AV404">
    <cfRule type="cellIs" dxfId="72" priority="9" operator="between">
      <formula>0.1</formula>
      <formula>35.9</formula>
    </cfRule>
    <cfRule type="cellIs" dxfId="71" priority="10" operator="greaterThan">
      <formula>42</formula>
    </cfRule>
    <cfRule type="cellIs" dxfId="70" priority="12" operator="greaterThan">
      <formula>42</formula>
    </cfRule>
  </conditionalFormatting>
  <conditionalFormatting sqref="BA4">
    <cfRule type="cellIs" dxfId="69" priority="6" operator="between">
      <formula>0.1</formula>
      <formula>35.9</formula>
    </cfRule>
    <cfRule type="cellIs" dxfId="68" priority="8" operator="greaterThan">
      <formula>42</formula>
    </cfRule>
  </conditionalFormatting>
  <conditionalFormatting sqref="BA5:BA404">
    <cfRule type="cellIs" dxfId="67" priority="4" operator="between">
      <formula>0.1</formula>
      <formula>35.9</formula>
    </cfRule>
    <cfRule type="cellIs" dxfId="66" priority="5" operator="greaterThan">
      <formula>42</formula>
    </cfRule>
    <cfRule type="cellIs" dxfId="65" priority="7" operator="greaterThan">
      <formula>42</formula>
    </cfRule>
  </conditionalFormatting>
  <dataValidations count="4">
    <dataValidation type="date" errorStyle="information" allowBlank="1" showInputMessage="1" showErrorMessage="1" error="dd-mmm-yy_x000a_" sqref="L4:L404" xr:uid="{00000000-0002-0000-0400-000000000000}">
      <formula1>36892</formula1>
      <formula2>73051</formula2>
    </dataValidation>
    <dataValidation type="whole" allowBlank="1" showInputMessage="1" showErrorMessage="1" error="Enter a number" sqref="V4 Y4:Y404 BH4:BH404 AR4:AR404 AH4:AH404 AC4:AC404 S4:S404 AM4:AM404 BB4:BB404 AW4:AW404" xr:uid="{00000000-0002-0000-0400-000001000000}">
      <formula1>0</formula1>
      <formula2>999999</formula2>
    </dataValidation>
    <dataValidation type="whole" allowBlank="1" showInputMessage="1" showErrorMessage="1" errorTitle="Number" error="Enter a number" sqref="O4:O404" xr:uid="{00000000-0002-0000-0400-000002000000}">
      <formula1>0</formula1>
      <formula2>999999</formula2>
    </dataValidation>
    <dataValidation type="whole" allowBlank="1" showInputMessage="1" showErrorMessage="1" error="Enter a number_x000a_" sqref="V5:V404" xr:uid="{00000000-0002-0000-0400-000003000000}">
      <formula1>0</formula1>
      <formula2>999999</formula2>
    </dataValidation>
  </dataValidations>
  <pageMargins left="0.7" right="0.7" top="0.75" bottom="0.75" header="0.3" footer="0.3"/>
  <pageSetup paperSize="9" orientation="portrait" r:id="rId1"/>
  <colBreaks count="1" manualBreakCount="1">
    <brk id="1" max="1048575" man="1"/>
  </col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400-000004000000}">
          <x14:formula1>
            <xm:f>lkpDrug!$B$2:$B$13</xm:f>
          </x14:formula1>
          <xm:sqref>I4:I404</xm:sqref>
        </x14:dataValidation>
        <x14:dataValidation type="list" allowBlank="1" showInputMessage="1" showErrorMessage="1" xr:uid="{00000000-0002-0000-0400-000005000000}">
          <x14:formula1>
            <xm:f>lkpPCR!$A$2:$A$8</xm:f>
          </x14:formula1>
          <xm:sqref>DN4:DN404</xm:sqref>
        </x14:dataValidation>
        <x14:dataValidation type="list" allowBlank="1" showInputMessage="1" showErrorMessage="1" xr:uid="{00000000-0002-0000-0400-000006000000}">
          <x14:formula1>
            <xm:f>lkpDays!$B$2:$B$45</xm:f>
          </x14:formula1>
          <xm:sqref>BJ4:BK404</xm:sqref>
        </x14:dataValidation>
        <x14:dataValidation type="list" allowBlank="1" showInputMessage="1" showErrorMessage="1" xr:uid="{00000000-0002-0000-0400-000007000000}">
          <x14:formula1>
            <xm:f>lkpMF!$A$2:$A$4</xm:f>
          </x14:formula1>
          <xm:sqref>F4:F404</xm:sqref>
        </x14:dataValidation>
        <x14:dataValidation type="list" allowBlank="1" showInputMessage="1" showErrorMessage="1" xr:uid="{00000000-0002-0000-0400-000008000000}">
          <x14:formula1>
            <xm:f>lkpUD42!$A$2:$A$37</xm:f>
          </x14:formula1>
          <xm:sqref>BD4:BD404</xm:sqref>
        </x14:dataValidation>
        <x14:dataValidation type="list" allowBlank="1" showInputMessage="1" showErrorMessage="1" error="Enter Y or N_x000a_" xr:uid="{00000000-0002-0000-0400-000009000000}">
          <x14:formula1>
            <xm:f>lkpYN!$A$2:$A$4</xm:f>
          </x14:formula1>
          <xm:sqref>BC4:BC404 BI4:BI404 Z4:AA404 AD4:AF404 AI4:AK404 AN4:AP404 AS4:AU404 AX4:AZ404 BE4:BF404 P4:Q404 T4:T404 W4:W404 K4:K404 M4:M404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CBF85"/>
  </sheetPr>
  <dimension ref="A1:EZ404"/>
  <sheetViews>
    <sheetView zoomScale="70" zoomScaleNormal="70" zoomScaleSheetLayoutView="100" workbookViewId="0">
      <pane xSplit="1" ySplit="3" topLeftCell="B4" activePane="bottomRight" state="frozen"/>
      <selection pane="topRight"/>
      <selection pane="bottomLeft"/>
      <selection pane="bottomRight" activeCell="I414" sqref="I414"/>
    </sheetView>
  </sheetViews>
  <sheetFormatPr defaultColWidth="12.7109375" defaultRowHeight="15.75" customHeight="1" x14ac:dyDescent="0.2"/>
  <cols>
    <col min="1" max="1" width="20.85546875" style="257" customWidth="1"/>
    <col min="2" max="2" width="26.42578125" style="258" customWidth="1"/>
    <col min="3" max="3" width="12.85546875" style="257" customWidth="1"/>
    <col min="4" max="4" width="12.28515625" style="257" customWidth="1"/>
    <col min="5" max="5" width="20.42578125" style="257" customWidth="1"/>
    <col min="6" max="6" width="12.42578125" style="257" customWidth="1"/>
    <col min="7" max="7" width="11.42578125" style="257" customWidth="1"/>
    <col min="8" max="8" width="12.7109375" style="257" customWidth="1"/>
    <col min="9" max="9" width="16" style="257" customWidth="1"/>
    <col min="10" max="10" width="16.140625" style="257" customWidth="1"/>
    <col min="11" max="11" width="19.7109375" style="257" bestFit="1" customWidth="1"/>
    <col min="12" max="12" width="18" style="257" customWidth="1"/>
    <col min="13" max="13" width="15.42578125" style="257" customWidth="1"/>
    <col min="14" max="14" width="12.7109375" style="257"/>
    <col min="15" max="15" width="12.7109375" style="259"/>
    <col min="16" max="16" width="14.7109375" style="257" bestFit="1" customWidth="1"/>
    <col min="17" max="17" width="20.85546875" style="257" customWidth="1"/>
    <col min="18" max="19" width="12.7109375" style="257"/>
    <col min="20" max="20" width="21" style="257" customWidth="1"/>
    <col min="21" max="22" width="12.7109375" style="257"/>
    <col min="23" max="23" width="21" style="257" customWidth="1"/>
    <col min="24" max="25" width="12.7109375" style="257"/>
    <col min="26" max="26" width="21.28515625" style="257" customWidth="1"/>
    <col min="27" max="29" width="12.7109375" style="257"/>
    <col min="30" max="30" width="18" style="257" customWidth="1"/>
    <col min="31" max="31" width="21.28515625" style="257" customWidth="1"/>
    <col min="32" max="32" width="13.140625" style="257" customWidth="1"/>
    <col min="33" max="34" width="12.7109375" style="257"/>
    <col min="35" max="35" width="18" style="257" customWidth="1"/>
    <col min="36" max="36" width="21.7109375" style="257" customWidth="1"/>
    <col min="37" max="39" width="12.7109375" style="257"/>
    <col min="40" max="40" width="17.28515625" style="257" customWidth="1"/>
    <col min="41" max="41" width="21.42578125" style="257" customWidth="1"/>
    <col min="42" max="44" width="12.7109375" style="257"/>
    <col min="45" max="45" width="16.85546875" style="257" customWidth="1"/>
    <col min="46" max="46" width="21.42578125" style="257" customWidth="1"/>
    <col min="47" max="49" width="12.7109375" style="257"/>
    <col min="50" max="50" width="16.42578125" style="257" customWidth="1"/>
    <col min="51" max="51" width="21.42578125" style="257" customWidth="1"/>
    <col min="52" max="54" width="12.7109375" style="257"/>
    <col min="55" max="55" width="17.28515625" style="257" customWidth="1"/>
    <col min="56" max="56" width="19.5703125" style="257" bestFit="1" customWidth="1"/>
    <col min="57" max="57" width="24.140625" style="257" customWidth="1"/>
    <col min="58" max="60" width="12.7109375" style="257"/>
    <col min="61" max="61" width="19" style="257" customWidth="1"/>
    <col min="62" max="62" width="16.28515625" style="257" customWidth="1"/>
    <col min="63" max="63" width="16.140625" style="257" customWidth="1"/>
    <col min="64" max="90" width="12.7109375" style="198" hidden="1" customWidth="1"/>
    <col min="91" max="91" width="16.5703125" style="198" hidden="1" customWidth="1"/>
    <col min="92" max="110" width="12.7109375" style="198" hidden="1" customWidth="1"/>
    <col min="111" max="111" width="11.7109375" style="198" hidden="1" customWidth="1"/>
    <col min="112" max="112" width="13.7109375" style="198" hidden="1" customWidth="1"/>
    <col min="113" max="113" width="19.140625" style="260" customWidth="1"/>
    <col min="114" max="114" width="18" style="257" customWidth="1"/>
    <col min="115" max="115" width="13.5703125" style="257" hidden="1" customWidth="1"/>
    <col min="116" max="116" width="13" style="257" hidden="1" customWidth="1"/>
    <col min="117" max="117" width="12.85546875" style="257" hidden="1" customWidth="1"/>
    <col min="118" max="118" width="30.42578125" style="257" customWidth="1"/>
    <col min="119" max="119" width="16.5703125" style="257" customWidth="1"/>
    <col min="120" max="120" width="17.140625" style="257" customWidth="1"/>
    <col min="121" max="121" width="35.140625" style="257" customWidth="1"/>
    <col min="122" max="124" width="12.7109375" style="197" hidden="1" customWidth="1"/>
    <col min="125" max="125" width="12.7109375" style="309" customWidth="1"/>
    <col min="126" max="156" width="12.7109375" style="309"/>
    <col min="157" max="16384" width="12.7109375" style="196"/>
  </cols>
  <sheetData>
    <row r="1" spans="1:156" ht="47.25" customHeight="1" thickBot="1" x14ac:dyDescent="0.25">
      <c r="A1" s="279"/>
      <c r="B1" s="280" t="s">
        <v>524</v>
      </c>
      <c r="C1" s="279"/>
      <c r="D1" s="279"/>
      <c r="E1" s="279"/>
      <c r="F1" s="279"/>
      <c r="G1" s="279"/>
      <c r="H1" s="279"/>
      <c r="I1" s="281"/>
      <c r="J1" s="281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  <c r="AG1" s="279"/>
      <c r="AH1" s="279"/>
      <c r="AI1" s="279"/>
      <c r="AJ1" s="279"/>
      <c r="AK1" s="279"/>
      <c r="AL1" s="279"/>
      <c r="AM1" s="279"/>
      <c r="AN1" s="279"/>
      <c r="AO1" s="279"/>
      <c r="AP1" s="279"/>
      <c r="AQ1" s="279"/>
      <c r="AR1" s="279"/>
      <c r="AS1" s="279"/>
      <c r="AT1" s="279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  <c r="DK1" s="279"/>
      <c r="DL1" s="279"/>
      <c r="DM1" s="279"/>
      <c r="DN1" s="279"/>
      <c r="DO1" s="279"/>
      <c r="DP1" s="279"/>
      <c r="DQ1" s="279"/>
    </row>
    <row r="2" spans="1:156" ht="31.5" customHeight="1" thickBot="1" x14ac:dyDescent="0.25">
      <c r="A2" s="279"/>
      <c r="B2" s="282"/>
      <c r="C2" s="279"/>
      <c r="D2" s="279"/>
      <c r="E2" s="279"/>
      <c r="F2" s="279"/>
      <c r="G2" s="279"/>
      <c r="H2" s="279"/>
      <c r="I2" s="281"/>
      <c r="J2" s="281"/>
      <c r="K2" s="279"/>
      <c r="L2" s="332" t="s">
        <v>339</v>
      </c>
      <c r="M2" s="333"/>
      <c r="N2" s="333"/>
      <c r="O2" s="333"/>
      <c r="P2" s="334"/>
      <c r="Q2" s="332" t="s">
        <v>340</v>
      </c>
      <c r="R2" s="333"/>
      <c r="S2" s="334"/>
      <c r="T2" s="332" t="s">
        <v>341</v>
      </c>
      <c r="U2" s="333"/>
      <c r="V2" s="334"/>
      <c r="W2" s="332" t="s">
        <v>342</v>
      </c>
      <c r="X2" s="333"/>
      <c r="Y2" s="334"/>
      <c r="Z2" s="332" t="s">
        <v>343</v>
      </c>
      <c r="AA2" s="333"/>
      <c r="AB2" s="333"/>
      <c r="AC2" s="333"/>
      <c r="AD2" s="334"/>
      <c r="AE2" s="332" t="s">
        <v>344</v>
      </c>
      <c r="AF2" s="333"/>
      <c r="AG2" s="333"/>
      <c r="AH2" s="333"/>
      <c r="AI2" s="334"/>
      <c r="AJ2" s="332" t="s">
        <v>345</v>
      </c>
      <c r="AK2" s="333"/>
      <c r="AL2" s="333"/>
      <c r="AM2" s="333"/>
      <c r="AN2" s="334"/>
      <c r="AO2" s="335" t="s">
        <v>346</v>
      </c>
      <c r="AP2" s="336"/>
      <c r="AQ2" s="336"/>
      <c r="AR2" s="336"/>
      <c r="AS2" s="337"/>
      <c r="AT2" s="335" t="s">
        <v>384</v>
      </c>
      <c r="AU2" s="336"/>
      <c r="AV2" s="336"/>
      <c r="AW2" s="336"/>
      <c r="AX2" s="337"/>
      <c r="AY2" s="335" t="s">
        <v>385</v>
      </c>
      <c r="AZ2" s="336"/>
      <c r="BA2" s="336"/>
      <c r="BB2" s="336"/>
      <c r="BC2" s="337"/>
      <c r="BD2" s="338" t="s">
        <v>386</v>
      </c>
      <c r="BE2" s="339"/>
      <c r="BF2" s="339"/>
      <c r="BG2" s="339"/>
      <c r="BH2" s="339"/>
      <c r="BI2" s="340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  <c r="DK2" s="279"/>
      <c r="DL2" s="279"/>
      <c r="DM2" s="279"/>
      <c r="DN2" s="279"/>
      <c r="DO2" s="279"/>
      <c r="DP2" s="279"/>
      <c r="DQ2" s="279"/>
    </row>
    <row r="3" spans="1:156" s="240" customFormat="1" ht="86.25" customHeight="1" thickBot="1" x14ac:dyDescent="0.25">
      <c r="A3" s="246" t="s">
        <v>188</v>
      </c>
      <c r="B3" s="251" t="s">
        <v>347</v>
      </c>
      <c r="C3" s="252" t="s">
        <v>348</v>
      </c>
      <c r="D3" s="252" t="s">
        <v>349</v>
      </c>
      <c r="E3" s="252" t="s">
        <v>198</v>
      </c>
      <c r="F3" s="252" t="s">
        <v>201</v>
      </c>
      <c r="G3" s="252" t="s">
        <v>350</v>
      </c>
      <c r="H3" s="252" t="s">
        <v>351</v>
      </c>
      <c r="I3" s="252" t="s">
        <v>208</v>
      </c>
      <c r="J3" s="252" t="s">
        <v>352</v>
      </c>
      <c r="K3" s="253" t="s">
        <v>353</v>
      </c>
      <c r="L3" s="250" t="s">
        <v>354</v>
      </c>
      <c r="M3" s="235" t="s">
        <v>355</v>
      </c>
      <c r="N3" s="235" t="s">
        <v>221</v>
      </c>
      <c r="O3" s="235" t="s">
        <v>224</v>
      </c>
      <c r="P3" s="238" t="s">
        <v>227</v>
      </c>
      <c r="Q3" s="237" t="s">
        <v>229</v>
      </c>
      <c r="R3" s="235" t="s">
        <v>356</v>
      </c>
      <c r="S3" s="238" t="s">
        <v>357</v>
      </c>
      <c r="T3" s="237" t="s">
        <v>358</v>
      </c>
      <c r="U3" s="235" t="s">
        <v>359</v>
      </c>
      <c r="V3" s="238" t="s">
        <v>360</v>
      </c>
      <c r="W3" s="237" t="s">
        <v>361</v>
      </c>
      <c r="X3" s="235" t="s">
        <v>362</v>
      </c>
      <c r="Y3" s="238" t="s">
        <v>363</v>
      </c>
      <c r="Z3" s="237" t="s">
        <v>364</v>
      </c>
      <c r="AA3" s="235" t="s">
        <v>365</v>
      </c>
      <c r="AB3" s="235" t="s">
        <v>366</v>
      </c>
      <c r="AC3" s="235" t="s">
        <v>367</v>
      </c>
      <c r="AD3" s="238" t="s">
        <v>368</v>
      </c>
      <c r="AE3" s="237" t="s">
        <v>369</v>
      </c>
      <c r="AF3" s="235" t="s">
        <v>370</v>
      </c>
      <c r="AG3" s="235" t="s">
        <v>371</v>
      </c>
      <c r="AH3" s="235" t="s">
        <v>372</v>
      </c>
      <c r="AI3" s="238" t="s">
        <v>373</v>
      </c>
      <c r="AJ3" s="237" t="s">
        <v>374</v>
      </c>
      <c r="AK3" s="235" t="s">
        <v>375</v>
      </c>
      <c r="AL3" s="235" t="s">
        <v>376</v>
      </c>
      <c r="AM3" s="235" t="s">
        <v>377</v>
      </c>
      <c r="AN3" s="238" t="s">
        <v>378</v>
      </c>
      <c r="AO3" s="237" t="s">
        <v>379</v>
      </c>
      <c r="AP3" s="235" t="s">
        <v>380</v>
      </c>
      <c r="AQ3" s="235" t="s">
        <v>381</v>
      </c>
      <c r="AR3" s="235" t="s">
        <v>382</v>
      </c>
      <c r="AS3" s="236" t="s">
        <v>383</v>
      </c>
      <c r="AT3" s="237" t="s">
        <v>388</v>
      </c>
      <c r="AU3" s="235" t="s">
        <v>389</v>
      </c>
      <c r="AV3" s="235" t="s">
        <v>390</v>
      </c>
      <c r="AW3" s="235" t="s">
        <v>391</v>
      </c>
      <c r="AX3" s="236" t="s">
        <v>387</v>
      </c>
      <c r="AY3" s="237" t="s">
        <v>397</v>
      </c>
      <c r="AZ3" s="235" t="s">
        <v>398</v>
      </c>
      <c r="BA3" s="235" t="s">
        <v>399</v>
      </c>
      <c r="BB3" s="235" t="s">
        <v>400</v>
      </c>
      <c r="BC3" s="236" t="s">
        <v>401</v>
      </c>
      <c r="BD3" s="242" t="s">
        <v>386</v>
      </c>
      <c r="BE3" s="243" t="s">
        <v>392</v>
      </c>
      <c r="BF3" s="243" t="s">
        <v>393</v>
      </c>
      <c r="BG3" s="243" t="s">
        <v>394</v>
      </c>
      <c r="BH3" s="244" t="s">
        <v>395</v>
      </c>
      <c r="BI3" s="245" t="s">
        <v>396</v>
      </c>
      <c r="BJ3" s="241" t="s">
        <v>404</v>
      </c>
      <c r="BK3" s="238" t="s">
        <v>405</v>
      </c>
      <c r="BL3" s="277" t="s">
        <v>407</v>
      </c>
      <c r="BM3" s="278" t="s">
        <v>408</v>
      </c>
      <c r="BN3" s="278" t="s">
        <v>409</v>
      </c>
      <c r="BO3" s="278" t="s">
        <v>410</v>
      </c>
      <c r="BP3" s="278" t="s">
        <v>411</v>
      </c>
      <c r="BQ3" s="278" t="s">
        <v>412</v>
      </c>
      <c r="BR3" s="278" t="s">
        <v>279</v>
      </c>
      <c r="BS3" s="278" t="s">
        <v>425</v>
      </c>
      <c r="BT3" s="278" t="s">
        <v>426</v>
      </c>
      <c r="BU3" s="278" t="s">
        <v>427</v>
      </c>
      <c r="BV3" s="278" t="s">
        <v>428</v>
      </c>
      <c r="BW3" s="278" t="s">
        <v>429</v>
      </c>
      <c r="BX3" s="278" t="s">
        <v>430</v>
      </c>
      <c r="BY3" s="278" t="s">
        <v>431</v>
      </c>
      <c r="BZ3" s="278" t="s">
        <v>432</v>
      </c>
      <c r="CA3" s="278" t="s">
        <v>433</v>
      </c>
      <c r="CB3" s="278" t="s">
        <v>434</v>
      </c>
      <c r="CC3" s="278" t="s">
        <v>435</v>
      </c>
      <c r="CD3" s="278" t="s">
        <v>436</v>
      </c>
      <c r="CE3" s="278" t="s">
        <v>281</v>
      </c>
      <c r="CF3" s="278" t="s">
        <v>413</v>
      </c>
      <c r="CG3" s="278" t="s">
        <v>414</v>
      </c>
      <c r="CH3" s="278" t="s">
        <v>415</v>
      </c>
      <c r="CI3" s="278" t="s">
        <v>416</v>
      </c>
      <c r="CJ3" s="278" t="s">
        <v>417</v>
      </c>
      <c r="CK3" s="278" t="s">
        <v>418</v>
      </c>
      <c r="CL3" s="278" t="s">
        <v>419</v>
      </c>
      <c r="CM3" s="278" t="s">
        <v>420</v>
      </c>
      <c r="CN3" s="278" t="s">
        <v>421</v>
      </c>
      <c r="CO3" s="278" t="s">
        <v>422</v>
      </c>
      <c r="CP3" s="278" t="s">
        <v>423</v>
      </c>
      <c r="CQ3" s="278" t="s">
        <v>424</v>
      </c>
      <c r="CR3" s="278" t="s">
        <v>285</v>
      </c>
      <c r="CS3" s="278" t="s">
        <v>38</v>
      </c>
      <c r="CT3" s="278" t="s">
        <v>39</v>
      </c>
      <c r="CU3" s="278" t="s">
        <v>37</v>
      </c>
      <c r="CV3" s="278" t="s">
        <v>36</v>
      </c>
      <c r="CW3" s="278" t="s">
        <v>135</v>
      </c>
      <c r="CX3" s="278" t="s">
        <v>136</v>
      </c>
      <c r="CY3" s="278" t="s">
        <v>41</v>
      </c>
      <c r="CZ3" s="278" t="s">
        <v>285</v>
      </c>
      <c r="DA3" s="278" t="s">
        <v>437</v>
      </c>
      <c r="DB3" s="278" t="s">
        <v>17</v>
      </c>
      <c r="DC3" s="278" t="s">
        <v>438</v>
      </c>
      <c r="DD3" s="278" t="s">
        <v>57</v>
      </c>
      <c r="DE3" s="278" t="s">
        <v>56</v>
      </c>
      <c r="DF3" s="278" t="s">
        <v>81</v>
      </c>
      <c r="DG3" s="278" t="s">
        <v>80</v>
      </c>
      <c r="DH3" s="278" t="s">
        <v>84</v>
      </c>
      <c r="DI3" s="270" t="s">
        <v>20</v>
      </c>
      <c r="DJ3" s="273" t="s">
        <v>402</v>
      </c>
      <c r="DK3" s="274" t="s">
        <v>16</v>
      </c>
      <c r="DL3" s="274" t="s">
        <v>243</v>
      </c>
      <c r="DM3" s="274" t="s">
        <v>403</v>
      </c>
      <c r="DN3" s="275" t="s">
        <v>16</v>
      </c>
      <c r="DO3" s="270" t="s">
        <v>243</v>
      </c>
      <c r="DP3" s="271" t="s">
        <v>403</v>
      </c>
      <c r="DQ3" s="266" t="s">
        <v>4</v>
      </c>
      <c r="DR3" s="239" t="s">
        <v>406</v>
      </c>
      <c r="DS3" s="239" t="s">
        <v>289</v>
      </c>
      <c r="DT3" s="239" t="s">
        <v>97</v>
      </c>
      <c r="DU3" s="310"/>
      <c r="DV3" s="310"/>
      <c r="DW3" s="310"/>
      <c r="DX3" s="310"/>
      <c r="DY3" s="310"/>
      <c r="DZ3" s="310"/>
      <c r="EA3" s="310"/>
      <c r="EB3" s="310"/>
      <c r="EC3" s="310"/>
      <c r="ED3" s="310"/>
      <c r="EE3" s="310"/>
      <c r="EF3" s="310"/>
      <c r="EG3" s="310"/>
      <c r="EH3" s="310"/>
      <c r="EI3" s="310"/>
      <c r="EJ3" s="310"/>
      <c r="EK3" s="310"/>
      <c r="EL3" s="310"/>
      <c r="EM3" s="310"/>
      <c r="EN3" s="310"/>
      <c r="EO3" s="310"/>
      <c r="EP3" s="310"/>
      <c r="EQ3" s="310"/>
      <c r="ER3" s="310"/>
      <c r="ES3" s="310"/>
      <c r="ET3" s="310"/>
      <c r="EU3" s="310"/>
      <c r="EV3" s="310"/>
      <c r="EW3" s="310"/>
      <c r="EX3" s="310"/>
      <c r="EY3" s="310"/>
      <c r="EZ3" s="310"/>
    </row>
    <row r="4" spans="1:156" s="212" customFormat="1" ht="23.25" customHeight="1" x14ac:dyDescent="0.2">
      <c r="A4" s="247"/>
      <c r="B4" s="261"/>
      <c r="C4" s="200"/>
      <c r="D4" s="323" t="str">
        <f t="shared" ref="D4:D67" si="0">IF(C4="","",C4/12)</f>
        <v/>
      </c>
      <c r="E4" s="265" t="str">
        <f>IF(D4&lt;&gt;"",IF(D4&lt;5,"moins de 5",IF(D4&lt;15,"5-15","adulte")),"")</f>
        <v/>
      </c>
      <c r="F4" s="200"/>
      <c r="G4" s="200"/>
      <c r="H4" s="200"/>
      <c r="I4" s="200"/>
      <c r="J4" s="200"/>
      <c r="K4" s="254"/>
      <c r="L4" s="267"/>
      <c r="M4" s="201"/>
      <c r="N4" s="231"/>
      <c r="O4" s="262"/>
      <c r="P4" s="202"/>
      <c r="Q4" s="203"/>
      <c r="R4" s="231"/>
      <c r="S4" s="205"/>
      <c r="T4" s="203"/>
      <c r="U4" s="231"/>
      <c r="V4" s="205"/>
      <c r="W4" s="203"/>
      <c r="X4" s="231"/>
      <c r="Y4" s="205"/>
      <c r="Z4" s="203"/>
      <c r="AA4" s="201"/>
      <c r="AB4" s="231"/>
      <c r="AC4" s="204"/>
      <c r="AD4" s="202"/>
      <c r="AE4" s="203"/>
      <c r="AF4" s="201"/>
      <c r="AG4" s="231"/>
      <c r="AH4" s="204"/>
      <c r="AI4" s="202"/>
      <c r="AJ4" s="203"/>
      <c r="AK4" s="201"/>
      <c r="AL4" s="231"/>
      <c r="AM4" s="204"/>
      <c r="AN4" s="202"/>
      <c r="AO4" s="203"/>
      <c r="AP4" s="201"/>
      <c r="AQ4" s="231"/>
      <c r="AR4" s="204"/>
      <c r="AS4" s="202"/>
      <c r="AT4" s="203"/>
      <c r="AU4" s="201"/>
      <c r="AV4" s="231"/>
      <c r="AW4" s="204"/>
      <c r="AX4" s="202"/>
      <c r="AY4" s="203"/>
      <c r="AZ4" s="201"/>
      <c r="BA4" s="231"/>
      <c r="BB4" s="204"/>
      <c r="BC4" s="202"/>
      <c r="BD4" s="199"/>
      <c r="BE4" s="201"/>
      <c r="BF4" s="201"/>
      <c r="BG4" s="231"/>
      <c r="BH4" s="204"/>
      <c r="BI4" s="202"/>
      <c r="BJ4" s="199"/>
      <c r="BK4" s="206"/>
      <c r="BL4" s="207">
        <f t="shared" ref="BL4:BL67" si="1">IF(AND(Q4="O",S4&gt;0),1,0)</f>
        <v>0</v>
      </c>
      <c r="BM4" s="208">
        <f t="shared" ref="BM4:BM67" si="2">IF(O4&lt;&gt;"",IF(V4&gt;O4,1,0),0)</f>
        <v>0</v>
      </c>
      <c r="BN4" s="208">
        <f t="shared" ref="BN4:BN67" si="3">IF(AND(T4="O",V4&gt;0),1,0)</f>
        <v>0</v>
      </c>
      <c r="BO4" s="208">
        <f t="shared" ref="BO4:BO67" si="4">IF(O4&lt;&gt;"",IF(Y4&gt;=(0.25*O4),1,0),0)</f>
        <v>0</v>
      </c>
      <c r="BP4" s="208">
        <f t="shared" ref="BP4:BP67" si="5">IF((Y4&gt;0),IF( (X4&gt;=37.5),1,0),0)</f>
        <v>0</v>
      </c>
      <c r="BQ4" s="208">
        <f t="shared" ref="BQ4:BQ67" si="6">IF(AND(W4="O",Y4&gt;0),1,0)</f>
        <v>0</v>
      </c>
      <c r="BR4" s="209">
        <f t="shared" ref="BR4:BR67" si="7">IF(ROUNDUP((BQ4+BP4+BO4+BN4+BM4+BL4)/6,0)=1,1,0)</f>
        <v>0</v>
      </c>
      <c r="BS4" s="209">
        <f t="shared" ref="BS4:BS67" si="8">IF(AND(OR(BD4="Jour4",BD4="Jour5",BD4="Jour6"),BH4&gt;0),IF(OR(BE4="O",BF4="O",BG4&gt;=37.5),1,0),0)</f>
        <v>0</v>
      </c>
      <c r="BT4" s="208">
        <f t="shared" ref="BT4:BT67" si="9">IF((AC4&gt;0),IF(OR(Z4="O",AA4="O",AB4&gt;=37.5),1,0),0)</f>
        <v>0</v>
      </c>
      <c r="BU4" s="208">
        <f t="shared" ref="BU4:BU67" si="10">IF(AND(OR(BD4="Jour8",BD4="Jour9",BD4="Jour10",BD4="Jour11",BD4="Jour12",BD4="Jour13"),BH4&gt;0),IF(OR(BE4="O",BF4="O",BG4&gt;=37.5),1,0),0)</f>
        <v>0</v>
      </c>
      <c r="BV4" s="208">
        <f t="shared" ref="BV4:BV67" si="11">IF((AH4&gt;0),IF(OR(AE4="O",AF4="O",AG4&gt;=37.5),1,0),0)</f>
        <v>0</v>
      </c>
      <c r="BW4" s="208">
        <f t="shared" ref="BW4:BW67" si="12">IF(AND(OR(BD4="Jour15",BD4="Jour16",BD4="Jour17",BD4="Jour18",BD4="Jour19",BD4="Jour20"),BH4&gt;0),IF(OR(BE4="O",BF4="O",BG4&gt;=37.5),1,0),0)</f>
        <v>0</v>
      </c>
      <c r="BX4" s="208">
        <f t="shared" ref="BX4:BX67" si="13">IF((AM4&gt;0),IF(OR(AJ4="O",AK4="O",AL4&gt;=37.5),1,0),0)</f>
        <v>0</v>
      </c>
      <c r="BY4" s="208">
        <f t="shared" ref="BY4:BY67" si="14">IF(AND(OR(BD4="Jour22",BD4="Jour23",BD4="Jour24",BD4="Jour25",BD4="Jour26",BD4="Jour27"),BH4&gt;0),IF(OR(BE4="O",BF4="O",BG4&gt;=37.5),1,0),0)</f>
        <v>0</v>
      </c>
      <c r="BZ4" s="208">
        <f t="shared" ref="BZ4:BZ67" si="15">IF((AR4&gt;0),IF(OR(AO4="O",AP4="O",AQ4&gt;=37.5),1,0),0)</f>
        <v>0</v>
      </c>
      <c r="CA4" s="208">
        <f t="shared" ref="CA4:CA67" si="16">IF(AND(OR(BD4="Jour29",BD4="Jour30",BD4="Jour31",BD4="Jour32",BD4="Jour33",BD4="Jour34"),BH4&gt;0),IF(OR(BE4="O",BF4="O",BG4&gt;=37.5),1,0),0)</f>
        <v>0</v>
      </c>
      <c r="CB4" s="208">
        <f>IF((AW4&gt;0),IF(OR(AT4="O",AU4="O",AV4&gt;=37.5),1,0),0)</f>
        <v>0</v>
      </c>
      <c r="CC4" s="208">
        <f t="shared" ref="CC4:CC67" si="17">IF(AND(OR(BD4="Jour36",BD4="Jour37",BD4="Jour38",BD4="Jour39",BD4="Jour40",BD4="Jour41"),BH4&gt;0),IF(OR(BE4="O",BF4="O",BG4&gt;=37.5),1,0),0)</f>
        <v>0</v>
      </c>
      <c r="CD4" s="208">
        <f t="shared" ref="CD4:CD67" si="18">IF((BB4&gt;0),IF(OR(AY4="O",AZ4="O",BA4&gt;=37.5),1,0),0)</f>
        <v>0</v>
      </c>
      <c r="CE4" s="209">
        <f>IF(BR4=0,ROUNDUP((BS4+BT4+BU4+BV4+BW4+BX4+BY4+BZ4+CA4+CB4+CC4+CD4)/12,0),0)</f>
        <v>0</v>
      </c>
      <c r="CF4" s="209">
        <f t="shared" ref="CF4:CF67" si="19">IF((AC4&gt;0),IF((AB4&lt;37.5),1,0),0)</f>
        <v>0</v>
      </c>
      <c r="CG4" s="209">
        <f t="shared" ref="CG4:CG67" si="20">IF(AND(OR(BD4="Jour8",BD4="Jour9",BD4="Jour10",BD4="Jour11",BD4="Jour12",BD4="Jour13"),BH4&gt;0),IF((BG4&lt;37.5),1,0),0)</f>
        <v>0</v>
      </c>
      <c r="CH4" s="209">
        <f t="shared" ref="CH4:CH67" si="21">IF((AH4&gt;0),IF((AG4&lt;37.5),1,0),0)</f>
        <v>0</v>
      </c>
      <c r="CI4" s="209">
        <f t="shared" ref="CI4:CI67" si="22">IF(AND(OR(BD4="Jour15",BD4="Jour16",BD4="Jour17",BD4="Jour18",BD4="Jour19",BD4="Jour20"),BH4&gt;0),IF((BG4&lt;37.5),1,0),0)</f>
        <v>0</v>
      </c>
      <c r="CJ4" s="209">
        <f t="shared" ref="CJ4:CJ67" si="23">IF((AM4&gt;0),IF((AL4&lt;37.5),1,0),0)</f>
        <v>0</v>
      </c>
      <c r="CK4" s="209">
        <f t="shared" ref="CK4:CK67" si="24">IF(AND(OR(BD4="Jour22",BD4="Jour23",BD4="Jour24",BD4="Jour25",BD4="Jour26",BD4="Jour27"),BH4&gt;0),IF((BG4&lt;37.5),1,0),0)</f>
        <v>0</v>
      </c>
      <c r="CL4" s="209">
        <f t="shared" ref="CL4:CL67" si="25">IF((AR4&gt;0),IF( (AQ4&lt;37.5),1,0),0)</f>
        <v>0</v>
      </c>
      <c r="CM4" s="224">
        <f t="shared" ref="CM4:CM67" si="26">IF(AND(OR(BD4="Jour29",BD4="Jour303",BD4="Jour31",BD4="Jour32",BD4="Jour33",BD4="Jour34"),BH4&gt;0),IF((BG4&lt;37.5),1,0),0)</f>
        <v>0</v>
      </c>
      <c r="CN4" s="224">
        <f>IF((AW4&gt;0),IF( (AV4&lt;37.5),1,0),0)</f>
        <v>0</v>
      </c>
      <c r="CO4" s="224">
        <f t="shared" ref="CO4:CO67" si="27">IF(AND(OR(BD4="Jour36",BD4="Jour37",BD4="Jour38",BD4="Jour39",BD4="Jour40",BD4="Jour41"),BH4&gt;0),IF((BG4&lt;37.5),1,0),0)</f>
        <v>0</v>
      </c>
      <c r="CP4" s="224">
        <f>IF((BB4&gt;0),IF( (BA4&lt;37.5),1,0),0)</f>
        <v>0</v>
      </c>
      <c r="CQ4" s="224">
        <f>IF(BR4=0,ROUNDUP((CF4+CG4+CH4+CI4+CJ4+CK4+CL4+CM4+CN4+CO4+CP4)/11,0),0)</f>
        <v>0</v>
      </c>
      <c r="CR4" s="209" t="str">
        <f>IF(BB4&lt;&gt;"",IF(BJ4="",IF(BK4="",1-((BR4+CE4+CQ4)),0),0),"")</f>
        <v/>
      </c>
      <c r="CS4" s="209" t="str">
        <f t="shared" ref="CS4:CS67" si="28">IF(BL4&gt;0,"Jour1",IF(OR(BM4&gt;0,BN4&gt;0),"Jour2",IF(OR(BO4&gt;0,BP4&gt;0,BQ4&gt;0),"Jour3",IF(AND(BS4&gt;0,BD4="Jour4"),"Jour4",IF(AND(BS4&gt;0,BD4="Jour5"),"Jour5",IF(AND(BS4&gt;0,BD4="Jour6"),"Jour6",IF(OR(BT4&gt;0,CF4&gt;0),"Jour7"," ")))))))</f>
        <v xml:space="preserve"> </v>
      </c>
      <c r="CT4" s="209" t="str">
        <f t="shared" ref="CT4:CT67" si="29">IF(AND(OR(BU4&gt;0,CG4&gt;0),BD4="Jour8"),"Jour8",IF(AND(OR(BU4&gt;0,CG4&gt;0),BD4="Jour9"),"Jour9",IF(AND(OR(BU4&gt;0,CG4&gt;0),BD4="Jour10"),"Jour10",IF(AND(OR(BU4&gt;0,CG4&gt;0),BD4="Jour11"),"Jour11",IF(AND(OR(BU4&gt;0,CG4&gt;0),BD4="Jour12"),"Jour12",IF(AND(OR(BU4&gt;0,CG4&gt;0),BD4="Jour13"),"Jour13",IF(OR(BV4&gt;0,CH4&gt;0),"Jour14","")))))))</f>
        <v/>
      </c>
      <c r="CU4" s="209" t="str">
        <f t="shared" ref="CU4:CU67" si="30">IF(AND(OR(BW4&gt;0,CI4&gt;0),BD4="Jour15"),"Jour15",IF(AND(OR(BW4&gt;0,CI4&gt;0),BD4="Jour16"),"Jour16",IF(AND(OR(BW4&gt;0,CI4&gt;0),BD4="Jour17"),"Jour17",IF(AND(OR(BW4&gt;0,CI4&gt;0),BD4="Jour18"),"Jour18",IF(AND(OR(BW4&gt;0,CI4&gt;0),BD4="Jour19"),"Jour19",IF(AND(OR(BW4&gt;0,CI4&gt;0),BD4="Jour20"),"Jour20",IF(OR(BX4&gt;0,CJ4&gt;0),"Jour21","")))))))</f>
        <v/>
      </c>
      <c r="CV4" s="209" t="str">
        <f t="shared" ref="CV4:CV67" si="31">IF(AND(OR(BY4&gt;0,CK4&gt;0),BD4="Jour22"),"Jour22",IF(AND(OR(BY4&gt;0,CK4&gt;0),BD4="Jour23"),"Jour23",IF(AND(OR(BY4&gt;0,CK4&gt;0),BD4="Jour24"),"Jour24",IF(AND(OR(BY4&gt;0,CK4&gt;0),BD4="Jour25"),"Jour25",IF(AND(OR(BY4&gt;0,CK4&gt;0),BD4="Jour26"),"Jour26",IF(AND(OR(BY4&gt;0,CK4&gt;0),BD4="Jour27"),"Jour27",IF(OR(BZ4&gt;0,CL4&gt;0),"Jour28","")))))))</f>
        <v/>
      </c>
      <c r="CW4" s="209" t="str">
        <f t="shared" ref="CW4:CW67" si="32">IF(AND(OR(CA13&gt;0,CM4&gt;0),BD4="Jour29"),"Jour29",IF(AND(OR(CA4&gt;0,CM4&gt;0),BD4="Jour30"),"Jour30",IF(AND(OR(CA4&gt;0,CM4&gt;0),BD4="Jour31"),"Jour31",IF(AND(OR(CA4&gt;0,CM4&gt;0),BD4="Jour32"),"Jour32",IF(AND(OR(CA4&gt;0,CM4&gt;0),BD4="Jour33"),"Jour33",IF(AND(OR(CA4&gt;0,CM4&gt;0),BD4="Jour34"),"Jour34",IF(OR(CB4&gt;0,CN4&gt;0),"Jour35","")))))))</f>
        <v/>
      </c>
      <c r="CX4" s="209" t="str">
        <f t="shared" ref="CX4:CX67" si="33">IF(AND(OR(CC4&gt;0,CO4&gt;0),BD4="Jour36"),"Jour36",IF(AND(OR(CC4&gt;0,CO4&gt;0),BD4="Jour37"),"Jour37",IF(AND(OR(CC4&gt;0,CO4&gt;0),BD4="Jour38"),"Jour38",IF(AND(OR(CC4&gt;0,CO4&gt;0),BD4="Jour39"),"Jour39",IF(AND(OR(CC4&gt;0,CO4&gt;0),BD4="Jour40"),"Jour40",IF(AND(OR(CC4&gt;0,CO4&gt;0),BD4="Jour41"),"Jour41",IF(OR(CD4&gt;0,CP4&gt;0),"Jour42","")))))))</f>
        <v/>
      </c>
      <c r="CY4" s="209" t="str">
        <f>IF(CS4&lt;&gt;" ",CS4,IF(CT4&lt;&gt;"",CT4,IF(CU4&lt;&gt;"",CU4,IF(CV4&lt;&gt;"",CV4,IF(CW4&lt;&gt;"",CW4,IF(CX4&lt;&gt;"",CX4,""))))))</f>
        <v/>
      </c>
      <c r="CZ4" s="209" t="str">
        <f t="shared" ref="CZ4:CZ67" si="34">IF(CR4=1,"Jour42","")</f>
        <v/>
      </c>
      <c r="DA4" s="209" t="str">
        <f>IF((BJ4&lt;&gt;""),BJ4,IF(BK4&lt;&gt;"",BK4,""))</f>
        <v/>
      </c>
      <c r="DB4" s="209" t="str">
        <f t="shared" ref="DB4:DB67" si="35">IF(OR(DO4="ETP",DO4="ECT",DO4="EPT"),DP4,"")</f>
        <v/>
      </c>
      <c r="DC4" s="209" t="str">
        <f t="shared" ref="DC4:DC67" si="36">IF((BJ4&lt;&gt;""),BJ4,IF(BK4&lt;&gt;"",BK4,IF(DO4="RET",DP4,"")))</f>
        <v/>
      </c>
      <c r="DD4" s="209" t="str">
        <f>IF(Y4&gt;0,1,"")</f>
        <v/>
      </c>
      <c r="DE4" s="209" t="str">
        <f t="shared" ref="DE4:DE67" si="37">IF(Y4&lt;&gt;"",1,"")</f>
        <v/>
      </c>
      <c r="DF4" s="209" t="str">
        <f t="shared" ref="DF4:DF67" si="38">IF(F4="m",1,"")</f>
        <v/>
      </c>
      <c r="DG4" s="209" t="str">
        <f>IF(F4="F",1,"")</f>
        <v/>
      </c>
      <c r="DH4" s="210" t="str">
        <f t="shared" ref="DH4:DH67" si="39">D4</f>
        <v/>
      </c>
      <c r="DI4" s="272" t="str">
        <f t="shared" ref="DI4:DI7" si="40">IF(BR4=1,"ETP",IF(CE4=1,"ECT",IF(CQ4=1,"EPT",IF(CR4=1,"RCPA",IF(BJ4&lt;&gt;"","PDV",IF(BK4&lt;&gt;"","RET",""))))))</f>
        <v/>
      </c>
      <c r="DJ4" s="272" t="str">
        <f t="shared" ref="DJ4:DJ7" si="41">IF(CY4&lt;&gt;"",CY4,IF(CZ4&lt;&gt;"",CZ4,IF(DA4&lt;&gt;"",DA4,"")))</f>
        <v/>
      </c>
      <c r="DK4" s="200">
        <f>IF(CY4&lt;&gt;"",CY4,0)</f>
        <v>0</v>
      </c>
      <c r="DL4" s="200">
        <f>IF(CZ4&lt;&gt;"",CZ4,0)</f>
        <v>0</v>
      </c>
      <c r="DM4" s="200">
        <f t="shared" ref="DM4:DM7" si="42">IF(DA4&lt;&gt;"", DA4,0)</f>
        <v>0</v>
      </c>
      <c r="DN4" s="200"/>
      <c r="DO4" s="272" t="str">
        <f t="shared" ref="DO4:DO7" si="43">IF(OR(DI4="RCPA",DI4="ETP",DI4="PDV",DI4="RET"),DI4,IF(AND(DI4="ECT",OR(DJ4="Jour4",DJ4="Jour5",DJ4="Jour6")),DI4,IF(AND(OR(DI4="ECT",DI4="EPT"),OR(DN4="Pf réinfection",DN4="autre espèce",DN4="mixte with Pf réinfection")),"RET",IF(AND(OR(DI4="ECT",DI4="EPT"),OR(DN4="Pf recrudescence",DN4="mixte with Pf recrudescence")),DI4,IF(AND(OR(DI4="ECT",DI4="EPT"),OR(DN4="",DN4="inconnu")),"","")))))</f>
        <v/>
      </c>
      <c r="DP4" s="272" t="str">
        <f t="shared" ref="DP4:DP7" si="44">IF((DO4&lt;&gt;""),DJ4,IF(DO4="","",""))</f>
        <v/>
      </c>
      <c r="DQ4" s="305"/>
      <c r="DR4" s="197">
        <f t="shared" ref="DR4:DR67" si="45">IF(AND(DO4="", A4&lt;&gt;""),1,0)</f>
        <v>0</v>
      </c>
      <c r="DS4" s="197">
        <f t="shared" ref="DS4:DS67" si="46">IF(OR(DO4="PDV",DO4="RET"),1,0)</f>
        <v>0</v>
      </c>
      <c r="DT4" s="197">
        <f t="shared" ref="DT4:DT67" si="47">IF(OR(DO4="EPT",DO4="ECT", DO4="ETP"),(1),(0))</f>
        <v>0</v>
      </c>
      <c r="DU4" s="211"/>
      <c r="DV4" s="211"/>
      <c r="DW4" s="211"/>
      <c r="DX4" s="211"/>
      <c r="DY4" s="211"/>
      <c r="DZ4" s="211"/>
      <c r="EA4" s="211"/>
      <c r="EB4" s="211"/>
      <c r="EC4" s="211"/>
      <c r="ED4" s="211"/>
      <c r="EE4" s="211"/>
      <c r="EF4" s="211"/>
      <c r="EG4" s="211"/>
      <c r="EH4" s="211"/>
      <c r="EI4" s="211"/>
      <c r="EJ4" s="211"/>
      <c r="EK4" s="211"/>
      <c r="EL4" s="211"/>
      <c r="EM4" s="211"/>
      <c r="EN4" s="211"/>
      <c r="EO4" s="211"/>
      <c r="EP4" s="211"/>
      <c r="EQ4" s="211"/>
      <c r="ER4" s="211"/>
      <c r="ES4" s="211"/>
      <c r="ET4" s="211"/>
      <c r="EU4" s="211"/>
      <c r="EV4" s="211"/>
      <c r="EW4" s="211"/>
      <c r="EX4" s="211"/>
      <c r="EY4" s="211"/>
      <c r="EZ4" s="211"/>
    </row>
    <row r="5" spans="1:156" s="228" customFormat="1" ht="23.25" customHeight="1" x14ac:dyDescent="0.2">
      <c r="A5" s="248"/>
      <c r="B5" s="263"/>
      <c r="C5" s="214"/>
      <c r="D5" s="324" t="str">
        <f t="shared" si="0"/>
        <v/>
      </c>
      <c r="E5" s="150" t="str">
        <f>IF(D5&lt;&gt;"",IF(D5&lt;5,"moins de 5",IF(D5&lt;15,"5-15","adulte")),"")</f>
        <v/>
      </c>
      <c r="F5" s="214"/>
      <c r="G5" s="214"/>
      <c r="H5" s="214"/>
      <c r="I5" s="220"/>
      <c r="J5" s="214"/>
      <c r="K5" s="255"/>
      <c r="L5" s="268"/>
      <c r="M5" s="214"/>
      <c r="N5" s="215"/>
      <c r="O5" s="218"/>
      <c r="P5" s="216"/>
      <c r="Q5" s="217"/>
      <c r="R5" s="215"/>
      <c r="S5" s="219"/>
      <c r="T5" s="217"/>
      <c r="U5" s="215"/>
      <c r="V5" s="219"/>
      <c r="W5" s="217"/>
      <c r="X5" s="215"/>
      <c r="Y5" s="219"/>
      <c r="Z5" s="217"/>
      <c r="AA5" s="214"/>
      <c r="AB5" s="215"/>
      <c r="AC5" s="218"/>
      <c r="AD5" s="216"/>
      <c r="AE5" s="217"/>
      <c r="AF5" s="214"/>
      <c r="AG5" s="215"/>
      <c r="AH5" s="218"/>
      <c r="AI5" s="216"/>
      <c r="AJ5" s="217"/>
      <c r="AK5" s="214"/>
      <c r="AL5" s="215"/>
      <c r="AM5" s="218"/>
      <c r="AN5" s="216"/>
      <c r="AO5" s="217"/>
      <c r="AP5" s="214"/>
      <c r="AQ5" s="215"/>
      <c r="AR5" s="218"/>
      <c r="AS5" s="216"/>
      <c r="AT5" s="217"/>
      <c r="AU5" s="214"/>
      <c r="AV5" s="215"/>
      <c r="AW5" s="218"/>
      <c r="AX5" s="216"/>
      <c r="AY5" s="217"/>
      <c r="AZ5" s="214"/>
      <c r="BA5" s="215"/>
      <c r="BB5" s="218"/>
      <c r="BC5" s="216"/>
      <c r="BD5" s="213"/>
      <c r="BE5" s="214"/>
      <c r="BF5" s="214"/>
      <c r="BG5" s="215"/>
      <c r="BH5" s="218"/>
      <c r="BI5" s="216"/>
      <c r="BJ5" s="213"/>
      <c r="BK5" s="221"/>
      <c r="BL5" s="222">
        <f t="shared" si="1"/>
        <v>0</v>
      </c>
      <c r="BM5" s="223">
        <f t="shared" si="2"/>
        <v>0</v>
      </c>
      <c r="BN5" s="223">
        <f t="shared" si="3"/>
        <v>0</v>
      </c>
      <c r="BO5" s="223">
        <f t="shared" si="4"/>
        <v>0</v>
      </c>
      <c r="BP5" s="223">
        <f t="shared" si="5"/>
        <v>0</v>
      </c>
      <c r="BQ5" s="223">
        <f t="shared" si="6"/>
        <v>0</v>
      </c>
      <c r="BR5" s="224">
        <f t="shared" si="7"/>
        <v>0</v>
      </c>
      <c r="BS5" s="224">
        <f t="shared" si="8"/>
        <v>0</v>
      </c>
      <c r="BT5" s="223">
        <f t="shared" si="9"/>
        <v>0</v>
      </c>
      <c r="BU5" s="223">
        <f t="shared" si="10"/>
        <v>0</v>
      </c>
      <c r="BV5" s="223">
        <f t="shared" si="11"/>
        <v>0</v>
      </c>
      <c r="BW5" s="223">
        <f t="shared" si="12"/>
        <v>0</v>
      </c>
      <c r="BX5" s="223">
        <f t="shared" si="13"/>
        <v>0</v>
      </c>
      <c r="BY5" s="223">
        <f t="shared" si="14"/>
        <v>0</v>
      </c>
      <c r="BZ5" s="223">
        <f t="shared" si="15"/>
        <v>0</v>
      </c>
      <c r="CA5" s="223">
        <f t="shared" si="16"/>
        <v>0</v>
      </c>
      <c r="CB5" s="208">
        <f t="shared" ref="CB5:CB68" si="48">IF((AW5&gt;0),IF(OR(AT5="O",AU5="O",AV5&gt;=37.5),1,0),0)</f>
        <v>0</v>
      </c>
      <c r="CC5" s="223">
        <f t="shared" si="17"/>
        <v>0</v>
      </c>
      <c r="CD5" s="223">
        <f t="shared" si="18"/>
        <v>0</v>
      </c>
      <c r="CE5" s="224">
        <f t="shared" ref="CE5:CE68" si="49">IF(BR5=0,ROUNDUP((BS5+BT5+BU5+BV5+BW5+BX5+BY5+BZ5+CA5+CB5+CC5+CD5)/12,0),0)</f>
        <v>0</v>
      </c>
      <c r="CF5" s="224">
        <f t="shared" si="19"/>
        <v>0</v>
      </c>
      <c r="CG5" s="224">
        <f t="shared" si="20"/>
        <v>0</v>
      </c>
      <c r="CH5" s="224">
        <f t="shared" si="21"/>
        <v>0</v>
      </c>
      <c r="CI5" s="224">
        <f t="shared" si="22"/>
        <v>0</v>
      </c>
      <c r="CJ5" s="224">
        <f t="shared" si="23"/>
        <v>0</v>
      </c>
      <c r="CK5" s="224">
        <f t="shared" si="24"/>
        <v>0</v>
      </c>
      <c r="CL5" s="224">
        <f t="shared" si="25"/>
        <v>0</v>
      </c>
      <c r="CM5" s="224">
        <f t="shared" si="26"/>
        <v>0</v>
      </c>
      <c r="CN5" s="224">
        <f t="shared" ref="CN5:CN68" si="50">IF((AW5&gt;0),IF( (AV5&lt;37.5),1,0),0)</f>
        <v>0</v>
      </c>
      <c r="CO5" s="224">
        <f t="shared" si="27"/>
        <v>0</v>
      </c>
      <c r="CP5" s="224">
        <f t="shared" ref="CP5:CP68" si="51">IF((BB5&gt;0),IF( (BA5&lt;37.5),1,0),0)</f>
        <v>0</v>
      </c>
      <c r="CQ5" s="224">
        <f t="shared" ref="CQ5:CQ68" si="52">IF(BR5=0,ROUNDUP((CF5+CG5+CH5+CI5+CJ5+CK5+CL5+CM5+CN5+CO5+CP5)/11,0),0)</f>
        <v>0</v>
      </c>
      <c r="CR5" s="224" t="str">
        <f t="shared" ref="CR5:CR68" si="53">IF(BB5&lt;&gt;"",IF(BJ5="",IF(BK5="",1-((BR5+CE5+CQ5)),0),0),"")</f>
        <v/>
      </c>
      <c r="CS5" s="224" t="str">
        <f t="shared" si="28"/>
        <v xml:space="preserve"> </v>
      </c>
      <c r="CT5" s="224" t="str">
        <f t="shared" si="29"/>
        <v/>
      </c>
      <c r="CU5" s="224" t="str">
        <f t="shared" si="30"/>
        <v/>
      </c>
      <c r="CV5" s="224" t="str">
        <f t="shared" si="31"/>
        <v/>
      </c>
      <c r="CW5" s="224" t="str">
        <f t="shared" si="32"/>
        <v/>
      </c>
      <c r="CX5" s="224" t="str">
        <f t="shared" si="33"/>
        <v/>
      </c>
      <c r="CY5" s="224" t="str">
        <f t="shared" ref="CY5:CY68" si="54">IF(CS5&lt;&gt;" ",CS5,IF(CT5&lt;&gt;"",CT5,IF(CU5&lt;&gt;"",CU5,IF(CV5&lt;&gt;"",CV5,IF(CW5&lt;&gt;"",CW5,IF(CX5&lt;&gt;"",CX5,""))))))</f>
        <v/>
      </c>
      <c r="CZ5" s="224" t="str">
        <f t="shared" si="34"/>
        <v/>
      </c>
      <c r="DA5" s="224" t="str">
        <f t="shared" ref="DA5:DA68" si="55">IF((BJ5&lt;&gt;""),BJ5,IF(BK5&lt;&gt;"",BK5,""))</f>
        <v/>
      </c>
      <c r="DB5" s="224" t="str">
        <f t="shared" si="35"/>
        <v/>
      </c>
      <c r="DC5" s="224" t="str">
        <f t="shared" si="36"/>
        <v/>
      </c>
      <c r="DD5" s="224" t="str">
        <f t="shared" ref="DD5:DD68" si="56">IF(Y5&gt;0,1,"")</f>
        <v/>
      </c>
      <c r="DE5" s="224" t="str">
        <f t="shared" si="37"/>
        <v/>
      </c>
      <c r="DF5" s="224" t="str">
        <f t="shared" si="38"/>
        <v/>
      </c>
      <c r="DG5" s="224" t="str">
        <f t="shared" ref="DG5:DG68" si="57">IF(F5="F",1,"")</f>
        <v/>
      </c>
      <c r="DH5" s="225" t="str">
        <f t="shared" si="39"/>
        <v/>
      </c>
      <c r="DI5" s="224" t="str">
        <f t="shared" si="40"/>
        <v/>
      </c>
      <c r="DJ5" s="224" t="str">
        <f t="shared" si="41"/>
        <v/>
      </c>
      <c r="DK5" s="306">
        <f t="shared" ref="DK5:DL7" si="58">IF(CY5&lt;&gt;"",CY5,0)</f>
        <v>0</v>
      </c>
      <c r="DL5" s="306">
        <f t="shared" si="58"/>
        <v>0</v>
      </c>
      <c r="DM5" s="306">
        <f t="shared" si="42"/>
        <v>0</v>
      </c>
      <c r="DN5" s="220"/>
      <c r="DO5" s="224" t="str">
        <f t="shared" si="43"/>
        <v/>
      </c>
      <c r="DP5" s="224" t="str">
        <f t="shared" si="44"/>
        <v/>
      </c>
      <c r="DQ5" s="307"/>
      <c r="DR5" s="227">
        <f t="shared" si="45"/>
        <v>0</v>
      </c>
      <c r="DS5" s="227">
        <f t="shared" si="46"/>
        <v>0</v>
      </c>
      <c r="DT5" s="227">
        <f t="shared" si="47"/>
        <v>0</v>
      </c>
      <c r="DU5" s="226"/>
      <c r="DV5" s="226"/>
      <c r="DW5" s="226"/>
      <c r="DX5" s="226"/>
      <c r="DY5" s="226"/>
      <c r="DZ5" s="226"/>
      <c r="EA5" s="226"/>
      <c r="EB5" s="226"/>
      <c r="EC5" s="226"/>
      <c r="ED5" s="226"/>
      <c r="EE5" s="226"/>
      <c r="EF5" s="226"/>
      <c r="EG5" s="226"/>
      <c r="EH5" s="226"/>
      <c r="EI5" s="226"/>
      <c r="EJ5" s="226"/>
      <c r="EK5" s="226"/>
      <c r="EL5" s="226"/>
      <c r="EM5" s="226"/>
      <c r="EN5" s="226"/>
      <c r="EO5" s="226"/>
      <c r="EP5" s="226"/>
      <c r="EQ5" s="226"/>
      <c r="ER5" s="226"/>
      <c r="ES5" s="226"/>
      <c r="ET5" s="226"/>
      <c r="EU5" s="226"/>
      <c r="EV5" s="226"/>
      <c r="EW5" s="226"/>
      <c r="EX5" s="226"/>
      <c r="EY5" s="226"/>
      <c r="EZ5" s="226"/>
    </row>
    <row r="6" spans="1:156" s="212" customFormat="1" ht="23.25" customHeight="1" x14ac:dyDescent="0.2">
      <c r="A6" s="249"/>
      <c r="B6" s="264"/>
      <c r="C6" s="230"/>
      <c r="D6" s="325" t="str">
        <f t="shared" si="0"/>
        <v/>
      </c>
      <c r="E6" s="265" t="str">
        <f t="shared" ref="E6:E69" si="59">IF(D6&lt;&gt;"",IF(D6&lt;5,"moins de 5",IF(D6&lt;15,"5-15","adulte")),"")</f>
        <v/>
      </c>
      <c r="F6" s="230"/>
      <c r="G6" s="230"/>
      <c r="H6" s="230"/>
      <c r="I6" s="200"/>
      <c r="J6" s="230"/>
      <c r="K6" s="254"/>
      <c r="L6" s="269"/>
      <c r="M6" s="230"/>
      <c r="N6" s="231"/>
      <c r="O6" s="232"/>
      <c r="P6" s="205"/>
      <c r="Q6" s="203"/>
      <c r="R6" s="231"/>
      <c r="S6" s="233"/>
      <c r="T6" s="203"/>
      <c r="U6" s="231"/>
      <c r="V6" s="233"/>
      <c r="W6" s="203"/>
      <c r="X6" s="231"/>
      <c r="Y6" s="233"/>
      <c r="Z6" s="203"/>
      <c r="AA6" s="230"/>
      <c r="AB6" s="231"/>
      <c r="AC6" s="232"/>
      <c r="AD6" s="205"/>
      <c r="AE6" s="203"/>
      <c r="AF6" s="230"/>
      <c r="AG6" s="231"/>
      <c r="AH6" s="232"/>
      <c r="AI6" s="205"/>
      <c r="AJ6" s="203"/>
      <c r="AK6" s="230"/>
      <c r="AL6" s="231"/>
      <c r="AM6" s="232"/>
      <c r="AN6" s="205"/>
      <c r="AO6" s="203"/>
      <c r="AP6" s="230"/>
      <c r="AQ6" s="231"/>
      <c r="AR6" s="232"/>
      <c r="AS6" s="205"/>
      <c r="AT6" s="203"/>
      <c r="AU6" s="230"/>
      <c r="AV6" s="231"/>
      <c r="AW6" s="232"/>
      <c r="AX6" s="205"/>
      <c r="AY6" s="203"/>
      <c r="AZ6" s="230"/>
      <c r="BA6" s="231"/>
      <c r="BB6" s="232"/>
      <c r="BC6" s="205"/>
      <c r="BD6" s="199"/>
      <c r="BE6" s="230"/>
      <c r="BF6" s="230"/>
      <c r="BG6" s="231"/>
      <c r="BH6" s="232"/>
      <c r="BI6" s="205"/>
      <c r="BJ6" s="229"/>
      <c r="BK6" s="234"/>
      <c r="BL6" s="207">
        <f t="shared" si="1"/>
        <v>0</v>
      </c>
      <c r="BM6" s="208">
        <f t="shared" si="2"/>
        <v>0</v>
      </c>
      <c r="BN6" s="208">
        <f t="shared" si="3"/>
        <v>0</v>
      </c>
      <c r="BO6" s="208">
        <f t="shared" si="4"/>
        <v>0</v>
      </c>
      <c r="BP6" s="208">
        <f t="shared" si="5"/>
        <v>0</v>
      </c>
      <c r="BQ6" s="208">
        <f t="shared" si="6"/>
        <v>0</v>
      </c>
      <c r="BR6" s="209">
        <f t="shared" si="7"/>
        <v>0</v>
      </c>
      <c r="BS6" s="209">
        <f t="shared" si="8"/>
        <v>0</v>
      </c>
      <c r="BT6" s="208">
        <f t="shared" si="9"/>
        <v>0</v>
      </c>
      <c r="BU6" s="208">
        <f t="shared" si="10"/>
        <v>0</v>
      </c>
      <c r="BV6" s="208">
        <f t="shared" si="11"/>
        <v>0</v>
      </c>
      <c r="BW6" s="208">
        <f t="shared" si="12"/>
        <v>0</v>
      </c>
      <c r="BX6" s="208">
        <f t="shared" si="13"/>
        <v>0</v>
      </c>
      <c r="BY6" s="208">
        <f t="shared" si="14"/>
        <v>0</v>
      </c>
      <c r="BZ6" s="208">
        <f t="shared" si="15"/>
        <v>0</v>
      </c>
      <c r="CA6" s="208">
        <f t="shared" si="16"/>
        <v>0</v>
      </c>
      <c r="CB6" s="208">
        <f t="shared" si="48"/>
        <v>0</v>
      </c>
      <c r="CC6" s="208">
        <f t="shared" si="17"/>
        <v>0</v>
      </c>
      <c r="CD6" s="208">
        <f t="shared" si="18"/>
        <v>0</v>
      </c>
      <c r="CE6" s="209">
        <f t="shared" si="49"/>
        <v>0</v>
      </c>
      <c r="CF6" s="209">
        <f t="shared" si="19"/>
        <v>0</v>
      </c>
      <c r="CG6" s="209">
        <f t="shared" si="20"/>
        <v>0</v>
      </c>
      <c r="CH6" s="209">
        <f t="shared" si="21"/>
        <v>0</v>
      </c>
      <c r="CI6" s="209">
        <f t="shared" si="22"/>
        <v>0</v>
      </c>
      <c r="CJ6" s="209">
        <f t="shared" si="23"/>
        <v>0</v>
      </c>
      <c r="CK6" s="209">
        <f t="shared" si="24"/>
        <v>0</v>
      </c>
      <c r="CL6" s="209">
        <f t="shared" si="25"/>
        <v>0</v>
      </c>
      <c r="CM6" s="209">
        <f t="shared" si="26"/>
        <v>0</v>
      </c>
      <c r="CN6" s="209">
        <f t="shared" si="50"/>
        <v>0</v>
      </c>
      <c r="CO6" s="209">
        <f t="shared" si="27"/>
        <v>0</v>
      </c>
      <c r="CP6" s="209">
        <f t="shared" si="51"/>
        <v>0</v>
      </c>
      <c r="CQ6" s="209">
        <f t="shared" si="52"/>
        <v>0</v>
      </c>
      <c r="CR6" s="209" t="str">
        <f t="shared" si="53"/>
        <v/>
      </c>
      <c r="CS6" s="209" t="str">
        <f t="shared" si="28"/>
        <v xml:space="preserve"> </v>
      </c>
      <c r="CT6" s="209" t="str">
        <f t="shared" si="29"/>
        <v/>
      </c>
      <c r="CU6" s="209" t="str">
        <f t="shared" si="30"/>
        <v/>
      </c>
      <c r="CV6" s="209" t="str">
        <f t="shared" si="31"/>
        <v/>
      </c>
      <c r="CW6" s="209" t="str">
        <f t="shared" si="32"/>
        <v/>
      </c>
      <c r="CX6" s="209" t="str">
        <f t="shared" si="33"/>
        <v/>
      </c>
      <c r="CY6" s="209" t="str">
        <f t="shared" si="54"/>
        <v/>
      </c>
      <c r="CZ6" s="209" t="str">
        <f t="shared" si="34"/>
        <v/>
      </c>
      <c r="DA6" s="209" t="str">
        <f t="shared" si="55"/>
        <v/>
      </c>
      <c r="DB6" s="209" t="str">
        <f t="shared" si="35"/>
        <v/>
      </c>
      <c r="DC6" s="209" t="str">
        <f t="shared" si="36"/>
        <v/>
      </c>
      <c r="DD6" s="209" t="str">
        <f t="shared" si="56"/>
        <v/>
      </c>
      <c r="DE6" s="209" t="str">
        <f t="shared" si="37"/>
        <v/>
      </c>
      <c r="DF6" s="209" t="str">
        <f t="shared" si="38"/>
        <v/>
      </c>
      <c r="DG6" s="209" t="str">
        <f t="shared" si="57"/>
        <v/>
      </c>
      <c r="DH6" s="210" t="str">
        <f t="shared" si="39"/>
        <v/>
      </c>
      <c r="DI6" s="272" t="str">
        <f t="shared" si="40"/>
        <v/>
      </c>
      <c r="DJ6" s="272" t="str">
        <f t="shared" si="41"/>
        <v/>
      </c>
      <c r="DK6" s="200">
        <f t="shared" si="58"/>
        <v>0</v>
      </c>
      <c r="DL6" s="200">
        <f t="shared" si="58"/>
        <v>0</v>
      </c>
      <c r="DM6" s="200">
        <f t="shared" si="42"/>
        <v>0</v>
      </c>
      <c r="DN6" s="200"/>
      <c r="DO6" s="272" t="str">
        <f t="shared" si="43"/>
        <v/>
      </c>
      <c r="DP6" s="272" t="str">
        <f t="shared" si="44"/>
        <v/>
      </c>
      <c r="DQ6" s="308"/>
      <c r="DR6" s="197">
        <f t="shared" si="45"/>
        <v>0</v>
      </c>
      <c r="DS6" s="197">
        <f t="shared" si="46"/>
        <v>0</v>
      </c>
      <c r="DT6" s="197">
        <f t="shared" si="47"/>
        <v>0</v>
      </c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1"/>
      <c r="EG6" s="211"/>
      <c r="EH6" s="211"/>
      <c r="EI6" s="211"/>
      <c r="EJ6" s="211"/>
      <c r="EK6" s="211"/>
      <c r="EL6" s="211"/>
      <c r="EM6" s="211"/>
      <c r="EN6" s="211"/>
      <c r="EO6" s="211"/>
      <c r="EP6" s="211"/>
      <c r="EQ6" s="211"/>
      <c r="ER6" s="211"/>
      <c r="ES6" s="211"/>
      <c r="ET6" s="211"/>
      <c r="EU6" s="211"/>
      <c r="EV6" s="211"/>
      <c r="EW6" s="211"/>
      <c r="EX6" s="211"/>
      <c r="EY6" s="211"/>
      <c r="EZ6" s="211"/>
    </row>
    <row r="7" spans="1:156" s="228" customFormat="1" ht="23.25" customHeight="1" x14ac:dyDescent="0.2">
      <c r="A7" s="248"/>
      <c r="B7" s="263"/>
      <c r="C7" s="214"/>
      <c r="D7" s="324" t="str">
        <f t="shared" si="0"/>
        <v/>
      </c>
      <c r="E7" s="150" t="str">
        <f t="shared" si="59"/>
        <v/>
      </c>
      <c r="F7" s="214"/>
      <c r="G7" s="214"/>
      <c r="H7" s="214"/>
      <c r="I7" s="220"/>
      <c r="J7" s="214"/>
      <c r="K7" s="255"/>
      <c r="L7" s="268"/>
      <c r="M7" s="214"/>
      <c r="N7" s="215"/>
      <c r="O7" s="218"/>
      <c r="P7" s="216"/>
      <c r="Q7" s="217"/>
      <c r="R7" s="215"/>
      <c r="S7" s="219"/>
      <c r="T7" s="217"/>
      <c r="U7" s="215"/>
      <c r="V7" s="219"/>
      <c r="W7" s="217"/>
      <c r="X7" s="215"/>
      <c r="Y7" s="219"/>
      <c r="Z7" s="217"/>
      <c r="AA7" s="214"/>
      <c r="AB7" s="215"/>
      <c r="AC7" s="218"/>
      <c r="AD7" s="216"/>
      <c r="AE7" s="217"/>
      <c r="AF7" s="214"/>
      <c r="AG7" s="215"/>
      <c r="AH7" s="218"/>
      <c r="AI7" s="216"/>
      <c r="AJ7" s="217"/>
      <c r="AK7" s="214"/>
      <c r="AL7" s="215"/>
      <c r="AM7" s="218"/>
      <c r="AN7" s="216"/>
      <c r="AO7" s="217"/>
      <c r="AP7" s="214"/>
      <c r="AQ7" s="215"/>
      <c r="AR7" s="218"/>
      <c r="AS7" s="216"/>
      <c r="AT7" s="217"/>
      <c r="AU7" s="214"/>
      <c r="AV7" s="215"/>
      <c r="AW7" s="218"/>
      <c r="AX7" s="216"/>
      <c r="AY7" s="217"/>
      <c r="AZ7" s="214"/>
      <c r="BA7" s="215"/>
      <c r="BB7" s="218"/>
      <c r="BC7" s="216"/>
      <c r="BD7" s="213"/>
      <c r="BE7" s="214"/>
      <c r="BF7" s="214"/>
      <c r="BG7" s="215"/>
      <c r="BH7" s="218"/>
      <c r="BI7" s="216"/>
      <c r="BJ7" s="213"/>
      <c r="BK7" s="221"/>
      <c r="BL7" s="222">
        <f t="shared" si="1"/>
        <v>0</v>
      </c>
      <c r="BM7" s="223">
        <f t="shared" si="2"/>
        <v>0</v>
      </c>
      <c r="BN7" s="223">
        <f t="shared" si="3"/>
        <v>0</v>
      </c>
      <c r="BO7" s="223">
        <f t="shared" si="4"/>
        <v>0</v>
      </c>
      <c r="BP7" s="223">
        <f t="shared" si="5"/>
        <v>0</v>
      </c>
      <c r="BQ7" s="223">
        <f t="shared" si="6"/>
        <v>0</v>
      </c>
      <c r="BR7" s="224">
        <f t="shared" si="7"/>
        <v>0</v>
      </c>
      <c r="BS7" s="224">
        <f t="shared" si="8"/>
        <v>0</v>
      </c>
      <c r="BT7" s="223">
        <f t="shared" si="9"/>
        <v>0</v>
      </c>
      <c r="BU7" s="223">
        <f t="shared" si="10"/>
        <v>0</v>
      </c>
      <c r="BV7" s="223">
        <f t="shared" si="11"/>
        <v>0</v>
      </c>
      <c r="BW7" s="223">
        <f t="shared" si="12"/>
        <v>0</v>
      </c>
      <c r="BX7" s="223">
        <f t="shared" si="13"/>
        <v>0</v>
      </c>
      <c r="BY7" s="223">
        <f t="shared" si="14"/>
        <v>0</v>
      </c>
      <c r="BZ7" s="223">
        <f t="shared" si="15"/>
        <v>0</v>
      </c>
      <c r="CA7" s="223">
        <f t="shared" si="16"/>
        <v>0</v>
      </c>
      <c r="CB7" s="208">
        <f t="shared" si="48"/>
        <v>0</v>
      </c>
      <c r="CC7" s="223">
        <f t="shared" si="17"/>
        <v>0</v>
      </c>
      <c r="CD7" s="223">
        <f t="shared" si="18"/>
        <v>0</v>
      </c>
      <c r="CE7" s="224">
        <f t="shared" si="49"/>
        <v>0</v>
      </c>
      <c r="CF7" s="224">
        <f t="shared" si="19"/>
        <v>0</v>
      </c>
      <c r="CG7" s="224">
        <f t="shared" si="20"/>
        <v>0</v>
      </c>
      <c r="CH7" s="224">
        <f t="shared" si="21"/>
        <v>0</v>
      </c>
      <c r="CI7" s="224">
        <f t="shared" si="22"/>
        <v>0</v>
      </c>
      <c r="CJ7" s="224">
        <f t="shared" si="23"/>
        <v>0</v>
      </c>
      <c r="CK7" s="224">
        <f t="shared" si="24"/>
        <v>0</v>
      </c>
      <c r="CL7" s="224">
        <f t="shared" si="25"/>
        <v>0</v>
      </c>
      <c r="CM7" s="224">
        <f t="shared" si="26"/>
        <v>0</v>
      </c>
      <c r="CN7" s="224">
        <f t="shared" si="50"/>
        <v>0</v>
      </c>
      <c r="CO7" s="224">
        <f t="shared" si="27"/>
        <v>0</v>
      </c>
      <c r="CP7" s="224">
        <f t="shared" si="51"/>
        <v>0</v>
      </c>
      <c r="CQ7" s="224">
        <f t="shared" si="52"/>
        <v>0</v>
      </c>
      <c r="CR7" s="224" t="str">
        <f t="shared" si="53"/>
        <v/>
      </c>
      <c r="CS7" s="224" t="str">
        <f t="shared" si="28"/>
        <v xml:space="preserve"> </v>
      </c>
      <c r="CT7" s="224" t="str">
        <f t="shared" si="29"/>
        <v/>
      </c>
      <c r="CU7" s="224" t="str">
        <f t="shared" si="30"/>
        <v/>
      </c>
      <c r="CV7" s="224" t="str">
        <f t="shared" si="31"/>
        <v/>
      </c>
      <c r="CW7" s="224" t="str">
        <f t="shared" si="32"/>
        <v/>
      </c>
      <c r="CX7" s="224" t="str">
        <f t="shared" si="33"/>
        <v/>
      </c>
      <c r="CY7" s="224" t="str">
        <f t="shared" si="54"/>
        <v/>
      </c>
      <c r="CZ7" s="224" t="str">
        <f t="shared" si="34"/>
        <v/>
      </c>
      <c r="DA7" s="224" t="str">
        <f t="shared" si="55"/>
        <v/>
      </c>
      <c r="DB7" s="224" t="str">
        <f t="shared" si="35"/>
        <v/>
      </c>
      <c r="DC7" s="224" t="str">
        <f t="shared" si="36"/>
        <v/>
      </c>
      <c r="DD7" s="224" t="str">
        <f t="shared" si="56"/>
        <v/>
      </c>
      <c r="DE7" s="224" t="str">
        <f t="shared" si="37"/>
        <v/>
      </c>
      <c r="DF7" s="224" t="str">
        <f t="shared" si="38"/>
        <v/>
      </c>
      <c r="DG7" s="224" t="str">
        <f t="shared" si="57"/>
        <v/>
      </c>
      <c r="DH7" s="225" t="str">
        <f t="shared" si="39"/>
        <v/>
      </c>
      <c r="DI7" s="224" t="str">
        <f t="shared" si="40"/>
        <v/>
      </c>
      <c r="DJ7" s="224" t="str">
        <f t="shared" si="41"/>
        <v/>
      </c>
      <c r="DK7" s="306">
        <f t="shared" si="58"/>
        <v>0</v>
      </c>
      <c r="DL7" s="306">
        <f t="shared" si="58"/>
        <v>0</v>
      </c>
      <c r="DM7" s="306">
        <f t="shared" si="42"/>
        <v>0</v>
      </c>
      <c r="DN7" s="220"/>
      <c r="DO7" s="224" t="str">
        <f t="shared" si="43"/>
        <v/>
      </c>
      <c r="DP7" s="224" t="str">
        <f t="shared" si="44"/>
        <v/>
      </c>
      <c r="DQ7" s="307"/>
      <c r="DR7" s="227">
        <f t="shared" si="45"/>
        <v>0</v>
      </c>
      <c r="DS7" s="227">
        <f t="shared" si="46"/>
        <v>0</v>
      </c>
      <c r="DT7" s="227">
        <f t="shared" si="47"/>
        <v>0</v>
      </c>
      <c r="DU7" s="226"/>
      <c r="DV7" s="226"/>
      <c r="DW7" s="226"/>
      <c r="DX7" s="226"/>
      <c r="DY7" s="226"/>
      <c r="DZ7" s="226"/>
      <c r="EA7" s="226"/>
      <c r="EB7" s="226"/>
      <c r="EC7" s="226"/>
      <c r="ED7" s="226"/>
      <c r="EE7" s="226"/>
      <c r="EF7" s="226"/>
      <c r="EG7" s="226"/>
      <c r="EH7" s="226"/>
      <c r="EI7" s="226"/>
      <c r="EJ7" s="226"/>
      <c r="EK7" s="226"/>
      <c r="EL7" s="226"/>
      <c r="EM7" s="226"/>
      <c r="EN7" s="226"/>
      <c r="EO7" s="226"/>
      <c r="EP7" s="226"/>
      <c r="EQ7" s="226"/>
      <c r="ER7" s="226"/>
      <c r="ES7" s="226"/>
      <c r="ET7" s="226"/>
      <c r="EU7" s="226"/>
      <c r="EV7" s="226"/>
      <c r="EW7" s="226"/>
      <c r="EX7" s="226"/>
      <c r="EY7" s="226"/>
      <c r="EZ7" s="226"/>
    </row>
    <row r="8" spans="1:156" s="212" customFormat="1" ht="23.25" customHeight="1" x14ac:dyDescent="0.2">
      <c r="A8" s="249"/>
      <c r="B8" s="264"/>
      <c r="C8" s="230"/>
      <c r="D8" s="325" t="str">
        <f t="shared" si="0"/>
        <v/>
      </c>
      <c r="E8" s="265" t="str">
        <f t="shared" si="59"/>
        <v/>
      </c>
      <c r="F8" s="230"/>
      <c r="G8" s="230"/>
      <c r="H8" s="230"/>
      <c r="I8" s="200"/>
      <c r="J8" s="230"/>
      <c r="K8" s="254"/>
      <c r="L8" s="269"/>
      <c r="M8" s="230"/>
      <c r="N8" s="231"/>
      <c r="O8" s="232"/>
      <c r="P8" s="205"/>
      <c r="Q8" s="203"/>
      <c r="R8" s="231"/>
      <c r="S8" s="233"/>
      <c r="T8" s="203"/>
      <c r="U8" s="231"/>
      <c r="V8" s="233"/>
      <c r="W8" s="203"/>
      <c r="X8" s="231"/>
      <c r="Y8" s="233"/>
      <c r="Z8" s="203"/>
      <c r="AA8" s="230"/>
      <c r="AB8" s="231"/>
      <c r="AC8" s="232"/>
      <c r="AD8" s="205"/>
      <c r="AE8" s="203"/>
      <c r="AF8" s="230"/>
      <c r="AG8" s="231"/>
      <c r="AH8" s="232"/>
      <c r="AI8" s="205"/>
      <c r="AJ8" s="203"/>
      <c r="AK8" s="230"/>
      <c r="AL8" s="231"/>
      <c r="AM8" s="232"/>
      <c r="AN8" s="205"/>
      <c r="AO8" s="203"/>
      <c r="AP8" s="230"/>
      <c r="AQ8" s="231"/>
      <c r="AR8" s="232"/>
      <c r="AS8" s="205"/>
      <c r="AT8" s="203"/>
      <c r="AU8" s="230"/>
      <c r="AV8" s="231"/>
      <c r="AW8" s="232"/>
      <c r="AX8" s="205"/>
      <c r="AY8" s="203"/>
      <c r="AZ8" s="230"/>
      <c r="BA8" s="231"/>
      <c r="BB8" s="232"/>
      <c r="BC8" s="205"/>
      <c r="BD8" s="199"/>
      <c r="BE8" s="230"/>
      <c r="BF8" s="230"/>
      <c r="BG8" s="231"/>
      <c r="BH8" s="232"/>
      <c r="BI8" s="205"/>
      <c r="BJ8" s="229"/>
      <c r="BK8" s="234"/>
      <c r="BL8" s="207">
        <f t="shared" si="1"/>
        <v>0</v>
      </c>
      <c r="BM8" s="208">
        <f t="shared" si="2"/>
        <v>0</v>
      </c>
      <c r="BN8" s="208">
        <f t="shared" si="3"/>
        <v>0</v>
      </c>
      <c r="BO8" s="208">
        <f t="shared" si="4"/>
        <v>0</v>
      </c>
      <c r="BP8" s="208">
        <f t="shared" si="5"/>
        <v>0</v>
      </c>
      <c r="BQ8" s="208">
        <f t="shared" si="6"/>
        <v>0</v>
      </c>
      <c r="BR8" s="209">
        <f t="shared" si="7"/>
        <v>0</v>
      </c>
      <c r="BS8" s="209">
        <f t="shared" si="8"/>
        <v>0</v>
      </c>
      <c r="BT8" s="208">
        <f t="shared" si="9"/>
        <v>0</v>
      </c>
      <c r="BU8" s="208">
        <f t="shared" si="10"/>
        <v>0</v>
      </c>
      <c r="BV8" s="208">
        <f t="shared" si="11"/>
        <v>0</v>
      </c>
      <c r="BW8" s="208">
        <f t="shared" si="12"/>
        <v>0</v>
      </c>
      <c r="BX8" s="208">
        <f t="shared" si="13"/>
        <v>0</v>
      </c>
      <c r="BY8" s="208">
        <f t="shared" si="14"/>
        <v>0</v>
      </c>
      <c r="BZ8" s="208">
        <f t="shared" si="15"/>
        <v>0</v>
      </c>
      <c r="CA8" s="208">
        <f t="shared" si="16"/>
        <v>0</v>
      </c>
      <c r="CB8" s="208">
        <f t="shared" si="48"/>
        <v>0</v>
      </c>
      <c r="CC8" s="208">
        <f t="shared" si="17"/>
        <v>0</v>
      </c>
      <c r="CD8" s="208">
        <f t="shared" si="18"/>
        <v>0</v>
      </c>
      <c r="CE8" s="209">
        <f t="shared" si="49"/>
        <v>0</v>
      </c>
      <c r="CF8" s="209">
        <f t="shared" si="19"/>
        <v>0</v>
      </c>
      <c r="CG8" s="209">
        <f t="shared" si="20"/>
        <v>0</v>
      </c>
      <c r="CH8" s="209">
        <f t="shared" si="21"/>
        <v>0</v>
      </c>
      <c r="CI8" s="209">
        <f t="shared" si="22"/>
        <v>0</v>
      </c>
      <c r="CJ8" s="209">
        <f t="shared" si="23"/>
        <v>0</v>
      </c>
      <c r="CK8" s="209">
        <f t="shared" si="24"/>
        <v>0</v>
      </c>
      <c r="CL8" s="209">
        <f t="shared" si="25"/>
        <v>0</v>
      </c>
      <c r="CM8" s="209">
        <f t="shared" si="26"/>
        <v>0</v>
      </c>
      <c r="CN8" s="209">
        <f t="shared" si="50"/>
        <v>0</v>
      </c>
      <c r="CO8" s="209">
        <f t="shared" si="27"/>
        <v>0</v>
      </c>
      <c r="CP8" s="209">
        <f t="shared" si="51"/>
        <v>0</v>
      </c>
      <c r="CQ8" s="209">
        <f t="shared" si="52"/>
        <v>0</v>
      </c>
      <c r="CR8" s="209" t="str">
        <f t="shared" si="53"/>
        <v/>
      </c>
      <c r="CS8" s="209" t="str">
        <f t="shared" si="28"/>
        <v xml:space="preserve"> </v>
      </c>
      <c r="CT8" s="209" t="str">
        <f t="shared" si="29"/>
        <v/>
      </c>
      <c r="CU8" s="209" t="str">
        <f t="shared" si="30"/>
        <v/>
      </c>
      <c r="CV8" s="209" t="str">
        <f t="shared" si="31"/>
        <v/>
      </c>
      <c r="CW8" s="209" t="str">
        <f t="shared" si="32"/>
        <v/>
      </c>
      <c r="CX8" s="209" t="str">
        <f t="shared" si="33"/>
        <v/>
      </c>
      <c r="CY8" s="209" t="str">
        <f t="shared" si="54"/>
        <v/>
      </c>
      <c r="CZ8" s="209" t="str">
        <f t="shared" si="34"/>
        <v/>
      </c>
      <c r="DA8" s="209" t="str">
        <f t="shared" si="55"/>
        <v/>
      </c>
      <c r="DB8" s="209" t="str">
        <f t="shared" si="35"/>
        <v/>
      </c>
      <c r="DC8" s="209" t="str">
        <f t="shared" si="36"/>
        <v/>
      </c>
      <c r="DD8" s="209" t="str">
        <f t="shared" si="56"/>
        <v/>
      </c>
      <c r="DE8" s="209" t="str">
        <f t="shared" si="37"/>
        <v/>
      </c>
      <c r="DF8" s="209" t="str">
        <f t="shared" si="38"/>
        <v/>
      </c>
      <c r="DG8" s="209" t="str">
        <f t="shared" si="57"/>
        <v/>
      </c>
      <c r="DH8" s="210" t="str">
        <f t="shared" si="39"/>
        <v/>
      </c>
      <c r="DI8" s="272" t="str">
        <f t="shared" ref="DI8:DI71" si="60">IF(BR8=1,"ETP",IF(CE8=1,"ECT",IF(CQ8=1,"EPT",IF(CR8=1,"RCPA",IF(BJ8&lt;&gt;"","PDV",IF(BK8&lt;&gt;"","RET",""))))))</f>
        <v/>
      </c>
      <c r="DJ8" s="272" t="str">
        <f t="shared" ref="DJ8:DJ71" si="61">IF(CY8&lt;&gt;"",CY8,IF(CZ8&lt;&gt;"",CZ8,IF(DA8&lt;&gt;"",DA8,"")))</f>
        <v/>
      </c>
      <c r="DK8" s="200">
        <f t="shared" ref="DK8:DK71" si="62">IF(CY8&lt;&gt;"",CY8,0)</f>
        <v>0</v>
      </c>
      <c r="DL8" s="200">
        <f t="shared" ref="DL8:DL71" si="63">IF(CZ8&lt;&gt;"",CZ8,0)</f>
        <v>0</v>
      </c>
      <c r="DM8" s="200">
        <f t="shared" ref="DM8:DM71" si="64">IF(DA8&lt;&gt;"", DA8,0)</f>
        <v>0</v>
      </c>
      <c r="DN8" s="200"/>
      <c r="DO8" s="272" t="str">
        <f t="shared" ref="DO8:DO71" si="65">IF(OR(DI8="RCPA",DI8="ETP",DI8="PDV",DI8="RET"),DI8,IF(AND(DI8="ECT",OR(DJ8="Jour4",DJ8="Jour5",DJ8="Jour6")),DI8,IF(AND(OR(DI8="ECT",DI8="EPT"),OR(DN8="Pf réinfection",DN8="autre espèce",DN8="mixte with Pf réinfection")),"RET",IF(AND(OR(DI8="ECT",DI8="EPT"),OR(DN8="Pf recrudescence",DN8="mixte with Pf recrudescence")),DI8,IF(AND(OR(DI8="ECT",DI8="EPT"),OR(DN8="",DN8="inconnu")),"","")))))</f>
        <v/>
      </c>
      <c r="DP8" s="272" t="str">
        <f t="shared" ref="DP8:DP71" si="66">IF((DO8&lt;&gt;""),DJ8,IF(DO8="","",""))</f>
        <v/>
      </c>
      <c r="DQ8" s="308"/>
      <c r="DR8" s="197">
        <f t="shared" si="45"/>
        <v>0</v>
      </c>
      <c r="DS8" s="197">
        <f t="shared" si="46"/>
        <v>0</v>
      </c>
      <c r="DT8" s="197">
        <f t="shared" si="47"/>
        <v>0</v>
      </c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  <c r="EG8" s="211"/>
      <c r="EH8" s="211"/>
      <c r="EI8" s="211"/>
      <c r="EJ8" s="211"/>
      <c r="EK8" s="211"/>
      <c r="EL8" s="211"/>
      <c r="EM8" s="211"/>
      <c r="EN8" s="211"/>
      <c r="EO8" s="211"/>
      <c r="EP8" s="211"/>
      <c r="EQ8" s="211"/>
      <c r="ER8" s="211"/>
      <c r="ES8" s="211"/>
      <c r="ET8" s="211"/>
      <c r="EU8" s="211"/>
      <c r="EV8" s="211"/>
      <c r="EW8" s="211"/>
      <c r="EX8" s="211"/>
      <c r="EY8" s="211"/>
      <c r="EZ8" s="211"/>
    </row>
    <row r="9" spans="1:156" s="228" customFormat="1" ht="23.25" customHeight="1" x14ac:dyDescent="0.2">
      <c r="A9" s="248"/>
      <c r="B9" s="263"/>
      <c r="C9" s="214"/>
      <c r="D9" s="324" t="str">
        <f t="shared" si="0"/>
        <v/>
      </c>
      <c r="E9" s="150" t="str">
        <f t="shared" si="59"/>
        <v/>
      </c>
      <c r="F9" s="214"/>
      <c r="G9" s="214"/>
      <c r="H9" s="214"/>
      <c r="I9" s="220"/>
      <c r="J9" s="214"/>
      <c r="K9" s="255"/>
      <c r="L9" s="268"/>
      <c r="M9" s="214"/>
      <c r="N9" s="215"/>
      <c r="O9" s="218"/>
      <c r="P9" s="216"/>
      <c r="Q9" s="217"/>
      <c r="R9" s="215"/>
      <c r="S9" s="219"/>
      <c r="T9" s="217"/>
      <c r="U9" s="215"/>
      <c r="V9" s="219"/>
      <c r="W9" s="217"/>
      <c r="X9" s="215"/>
      <c r="Y9" s="219"/>
      <c r="Z9" s="217"/>
      <c r="AA9" s="214"/>
      <c r="AB9" s="215"/>
      <c r="AC9" s="218"/>
      <c r="AD9" s="216"/>
      <c r="AE9" s="217"/>
      <c r="AF9" s="214"/>
      <c r="AG9" s="215"/>
      <c r="AH9" s="218"/>
      <c r="AI9" s="216"/>
      <c r="AJ9" s="217"/>
      <c r="AK9" s="214"/>
      <c r="AL9" s="215"/>
      <c r="AM9" s="218"/>
      <c r="AN9" s="216"/>
      <c r="AO9" s="217"/>
      <c r="AP9" s="214"/>
      <c r="AQ9" s="215"/>
      <c r="AR9" s="218"/>
      <c r="AS9" s="216"/>
      <c r="AT9" s="217"/>
      <c r="AU9" s="214"/>
      <c r="AV9" s="215"/>
      <c r="AW9" s="218"/>
      <c r="AX9" s="216"/>
      <c r="AY9" s="217"/>
      <c r="AZ9" s="214"/>
      <c r="BA9" s="215"/>
      <c r="BB9" s="218"/>
      <c r="BC9" s="216"/>
      <c r="BD9" s="213"/>
      <c r="BE9" s="214"/>
      <c r="BF9" s="214"/>
      <c r="BG9" s="215"/>
      <c r="BH9" s="218"/>
      <c r="BI9" s="216"/>
      <c r="BJ9" s="213"/>
      <c r="BK9" s="221"/>
      <c r="BL9" s="222">
        <f t="shared" si="1"/>
        <v>0</v>
      </c>
      <c r="BM9" s="223">
        <f t="shared" si="2"/>
        <v>0</v>
      </c>
      <c r="BN9" s="223">
        <f t="shared" si="3"/>
        <v>0</v>
      </c>
      <c r="BO9" s="223">
        <f t="shared" si="4"/>
        <v>0</v>
      </c>
      <c r="BP9" s="223">
        <f t="shared" si="5"/>
        <v>0</v>
      </c>
      <c r="BQ9" s="223">
        <f t="shared" si="6"/>
        <v>0</v>
      </c>
      <c r="BR9" s="224">
        <f t="shared" si="7"/>
        <v>0</v>
      </c>
      <c r="BS9" s="224">
        <f t="shared" si="8"/>
        <v>0</v>
      </c>
      <c r="BT9" s="223">
        <f t="shared" si="9"/>
        <v>0</v>
      </c>
      <c r="BU9" s="223">
        <f t="shared" si="10"/>
        <v>0</v>
      </c>
      <c r="BV9" s="223">
        <f t="shared" si="11"/>
        <v>0</v>
      </c>
      <c r="BW9" s="223">
        <f t="shared" si="12"/>
        <v>0</v>
      </c>
      <c r="BX9" s="223">
        <f t="shared" si="13"/>
        <v>0</v>
      </c>
      <c r="BY9" s="223">
        <f t="shared" si="14"/>
        <v>0</v>
      </c>
      <c r="BZ9" s="223">
        <f t="shared" si="15"/>
        <v>0</v>
      </c>
      <c r="CA9" s="223">
        <f t="shared" si="16"/>
        <v>0</v>
      </c>
      <c r="CB9" s="208">
        <f t="shared" si="48"/>
        <v>0</v>
      </c>
      <c r="CC9" s="223">
        <f t="shared" si="17"/>
        <v>0</v>
      </c>
      <c r="CD9" s="223">
        <f t="shared" si="18"/>
        <v>0</v>
      </c>
      <c r="CE9" s="224">
        <f t="shared" si="49"/>
        <v>0</v>
      </c>
      <c r="CF9" s="224">
        <f t="shared" si="19"/>
        <v>0</v>
      </c>
      <c r="CG9" s="224">
        <f t="shared" si="20"/>
        <v>0</v>
      </c>
      <c r="CH9" s="224">
        <f t="shared" si="21"/>
        <v>0</v>
      </c>
      <c r="CI9" s="224">
        <f t="shared" si="22"/>
        <v>0</v>
      </c>
      <c r="CJ9" s="224">
        <f t="shared" si="23"/>
        <v>0</v>
      </c>
      <c r="CK9" s="224">
        <f t="shared" si="24"/>
        <v>0</v>
      </c>
      <c r="CL9" s="224">
        <f t="shared" si="25"/>
        <v>0</v>
      </c>
      <c r="CM9" s="224">
        <f t="shared" si="26"/>
        <v>0</v>
      </c>
      <c r="CN9" s="224">
        <f t="shared" si="50"/>
        <v>0</v>
      </c>
      <c r="CO9" s="224">
        <f t="shared" si="27"/>
        <v>0</v>
      </c>
      <c r="CP9" s="224">
        <f t="shared" si="51"/>
        <v>0</v>
      </c>
      <c r="CQ9" s="224">
        <f t="shared" si="52"/>
        <v>0</v>
      </c>
      <c r="CR9" s="224" t="str">
        <f t="shared" si="53"/>
        <v/>
      </c>
      <c r="CS9" s="224" t="str">
        <f t="shared" si="28"/>
        <v xml:space="preserve"> </v>
      </c>
      <c r="CT9" s="224" t="str">
        <f t="shared" si="29"/>
        <v/>
      </c>
      <c r="CU9" s="224" t="str">
        <f t="shared" si="30"/>
        <v/>
      </c>
      <c r="CV9" s="224" t="str">
        <f t="shared" si="31"/>
        <v/>
      </c>
      <c r="CW9" s="224" t="str">
        <f t="shared" si="32"/>
        <v/>
      </c>
      <c r="CX9" s="224" t="str">
        <f t="shared" si="33"/>
        <v/>
      </c>
      <c r="CY9" s="224" t="str">
        <f t="shared" si="54"/>
        <v/>
      </c>
      <c r="CZ9" s="224" t="str">
        <f t="shared" si="34"/>
        <v/>
      </c>
      <c r="DA9" s="224" t="str">
        <f t="shared" si="55"/>
        <v/>
      </c>
      <c r="DB9" s="224" t="str">
        <f t="shared" si="35"/>
        <v/>
      </c>
      <c r="DC9" s="224" t="str">
        <f t="shared" si="36"/>
        <v/>
      </c>
      <c r="DD9" s="224" t="str">
        <f t="shared" si="56"/>
        <v/>
      </c>
      <c r="DE9" s="224" t="str">
        <f t="shared" si="37"/>
        <v/>
      </c>
      <c r="DF9" s="224" t="str">
        <f t="shared" si="38"/>
        <v/>
      </c>
      <c r="DG9" s="224" t="str">
        <f t="shared" si="57"/>
        <v/>
      </c>
      <c r="DH9" s="225" t="str">
        <f t="shared" si="39"/>
        <v/>
      </c>
      <c r="DI9" s="224" t="str">
        <f t="shared" si="60"/>
        <v/>
      </c>
      <c r="DJ9" s="224" t="str">
        <f t="shared" si="61"/>
        <v/>
      </c>
      <c r="DK9" s="306">
        <f t="shared" si="62"/>
        <v>0</v>
      </c>
      <c r="DL9" s="306">
        <f t="shared" si="63"/>
        <v>0</v>
      </c>
      <c r="DM9" s="306">
        <f t="shared" si="64"/>
        <v>0</v>
      </c>
      <c r="DN9" s="220"/>
      <c r="DO9" s="224" t="str">
        <f t="shared" si="65"/>
        <v/>
      </c>
      <c r="DP9" s="224" t="str">
        <f t="shared" si="66"/>
        <v/>
      </c>
      <c r="DQ9" s="307"/>
      <c r="DR9" s="227">
        <f t="shared" si="45"/>
        <v>0</v>
      </c>
      <c r="DS9" s="227">
        <f t="shared" si="46"/>
        <v>0</v>
      </c>
      <c r="DT9" s="227">
        <f t="shared" si="47"/>
        <v>0</v>
      </c>
      <c r="DU9" s="226"/>
      <c r="DV9" s="226"/>
      <c r="DW9" s="226"/>
      <c r="DX9" s="226"/>
      <c r="DY9" s="226"/>
      <c r="DZ9" s="226"/>
      <c r="EA9" s="226"/>
      <c r="EB9" s="226"/>
      <c r="EC9" s="226"/>
      <c r="ED9" s="226"/>
      <c r="EE9" s="226"/>
      <c r="EF9" s="226"/>
      <c r="EG9" s="226"/>
      <c r="EH9" s="226"/>
      <c r="EI9" s="226"/>
      <c r="EJ9" s="226"/>
      <c r="EK9" s="226"/>
      <c r="EL9" s="226"/>
      <c r="EM9" s="226"/>
      <c r="EN9" s="226"/>
      <c r="EO9" s="226"/>
      <c r="EP9" s="226"/>
      <c r="EQ9" s="226"/>
      <c r="ER9" s="226"/>
      <c r="ES9" s="226"/>
      <c r="ET9" s="226"/>
      <c r="EU9" s="226"/>
      <c r="EV9" s="226"/>
      <c r="EW9" s="226"/>
      <c r="EX9" s="226"/>
      <c r="EY9" s="226"/>
      <c r="EZ9" s="226"/>
    </row>
    <row r="10" spans="1:156" s="212" customFormat="1" ht="23.25" customHeight="1" x14ac:dyDescent="0.2">
      <c r="A10" s="249"/>
      <c r="B10" s="264"/>
      <c r="C10" s="230"/>
      <c r="D10" s="325" t="str">
        <f t="shared" si="0"/>
        <v/>
      </c>
      <c r="E10" s="265" t="str">
        <f t="shared" si="59"/>
        <v/>
      </c>
      <c r="F10" s="230"/>
      <c r="G10" s="230"/>
      <c r="H10" s="230"/>
      <c r="I10" s="200"/>
      <c r="J10" s="230"/>
      <c r="K10" s="254"/>
      <c r="L10" s="269"/>
      <c r="M10" s="230"/>
      <c r="N10" s="231"/>
      <c r="O10" s="232"/>
      <c r="P10" s="205"/>
      <c r="Q10" s="203"/>
      <c r="R10" s="231"/>
      <c r="S10" s="233"/>
      <c r="T10" s="203"/>
      <c r="U10" s="231"/>
      <c r="V10" s="233"/>
      <c r="W10" s="203"/>
      <c r="X10" s="231"/>
      <c r="Y10" s="233"/>
      <c r="Z10" s="203"/>
      <c r="AA10" s="230"/>
      <c r="AB10" s="231"/>
      <c r="AC10" s="232"/>
      <c r="AD10" s="205"/>
      <c r="AE10" s="203"/>
      <c r="AF10" s="230"/>
      <c r="AG10" s="231"/>
      <c r="AH10" s="232"/>
      <c r="AI10" s="205"/>
      <c r="AJ10" s="203"/>
      <c r="AK10" s="230"/>
      <c r="AL10" s="231"/>
      <c r="AM10" s="232"/>
      <c r="AN10" s="205"/>
      <c r="AO10" s="203"/>
      <c r="AP10" s="230"/>
      <c r="AQ10" s="231"/>
      <c r="AR10" s="232"/>
      <c r="AS10" s="205"/>
      <c r="AT10" s="203"/>
      <c r="AU10" s="230"/>
      <c r="AV10" s="231"/>
      <c r="AW10" s="232"/>
      <c r="AX10" s="205"/>
      <c r="AY10" s="203"/>
      <c r="AZ10" s="230"/>
      <c r="BA10" s="231"/>
      <c r="BB10" s="232"/>
      <c r="BC10" s="205"/>
      <c r="BD10" s="199"/>
      <c r="BE10" s="230"/>
      <c r="BF10" s="230"/>
      <c r="BG10" s="231"/>
      <c r="BH10" s="232"/>
      <c r="BI10" s="205"/>
      <c r="BJ10" s="229"/>
      <c r="BK10" s="234"/>
      <c r="BL10" s="207">
        <f t="shared" si="1"/>
        <v>0</v>
      </c>
      <c r="BM10" s="208">
        <f t="shared" si="2"/>
        <v>0</v>
      </c>
      <c r="BN10" s="208">
        <f t="shared" si="3"/>
        <v>0</v>
      </c>
      <c r="BO10" s="208">
        <f t="shared" si="4"/>
        <v>0</v>
      </c>
      <c r="BP10" s="208">
        <f t="shared" si="5"/>
        <v>0</v>
      </c>
      <c r="BQ10" s="208">
        <f t="shared" si="6"/>
        <v>0</v>
      </c>
      <c r="BR10" s="209">
        <f t="shared" si="7"/>
        <v>0</v>
      </c>
      <c r="BS10" s="209">
        <f t="shared" si="8"/>
        <v>0</v>
      </c>
      <c r="BT10" s="208">
        <f t="shared" si="9"/>
        <v>0</v>
      </c>
      <c r="BU10" s="208">
        <f t="shared" si="10"/>
        <v>0</v>
      </c>
      <c r="BV10" s="208">
        <f t="shared" si="11"/>
        <v>0</v>
      </c>
      <c r="BW10" s="208">
        <f t="shared" si="12"/>
        <v>0</v>
      </c>
      <c r="BX10" s="208">
        <f t="shared" si="13"/>
        <v>0</v>
      </c>
      <c r="BY10" s="208">
        <f t="shared" si="14"/>
        <v>0</v>
      </c>
      <c r="BZ10" s="208">
        <f t="shared" si="15"/>
        <v>0</v>
      </c>
      <c r="CA10" s="208">
        <f t="shared" si="16"/>
        <v>0</v>
      </c>
      <c r="CB10" s="208">
        <f t="shared" si="48"/>
        <v>0</v>
      </c>
      <c r="CC10" s="208">
        <f t="shared" si="17"/>
        <v>0</v>
      </c>
      <c r="CD10" s="208">
        <f t="shared" si="18"/>
        <v>0</v>
      </c>
      <c r="CE10" s="209">
        <f t="shared" si="49"/>
        <v>0</v>
      </c>
      <c r="CF10" s="209">
        <f t="shared" si="19"/>
        <v>0</v>
      </c>
      <c r="CG10" s="209">
        <f t="shared" si="20"/>
        <v>0</v>
      </c>
      <c r="CH10" s="209">
        <f t="shared" si="21"/>
        <v>0</v>
      </c>
      <c r="CI10" s="209">
        <f t="shared" si="22"/>
        <v>0</v>
      </c>
      <c r="CJ10" s="209">
        <f t="shared" si="23"/>
        <v>0</v>
      </c>
      <c r="CK10" s="209">
        <f t="shared" si="24"/>
        <v>0</v>
      </c>
      <c r="CL10" s="209">
        <f t="shared" si="25"/>
        <v>0</v>
      </c>
      <c r="CM10" s="209">
        <f t="shared" si="26"/>
        <v>0</v>
      </c>
      <c r="CN10" s="209">
        <f t="shared" si="50"/>
        <v>0</v>
      </c>
      <c r="CO10" s="209">
        <f t="shared" si="27"/>
        <v>0</v>
      </c>
      <c r="CP10" s="209">
        <f t="shared" si="51"/>
        <v>0</v>
      </c>
      <c r="CQ10" s="209">
        <f t="shared" si="52"/>
        <v>0</v>
      </c>
      <c r="CR10" s="209" t="str">
        <f t="shared" si="53"/>
        <v/>
      </c>
      <c r="CS10" s="209" t="str">
        <f t="shared" si="28"/>
        <v xml:space="preserve"> </v>
      </c>
      <c r="CT10" s="209" t="str">
        <f t="shared" si="29"/>
        <v/>
      </c>
      <c r="CU10" s="209" t="str">
        <f t="shared" si="30"/>
        <v/>
      </c>
      <c r="CV10" s="209" t="str">
        <f t="shared" si="31"/>
        <v/>
      </c>
      <c r="CW10" s="209" t="str">
        <f t="shared" si="32"/>
        <v/>
      </c>
      <c r="CX10" s="209" t="str">
        <f t="shared" si="33"/>
        <v/>
      </c>
      <c r="CY10" s="209" t="str">
        <f t="shared" si="54"/>
        <v/>
      </c>
      <c r="CZ10" s="209" t="str">
        <f t="shared" si="34"/>
        <v/>
      </c>
      <c r="DA10" s="209" t="str">
        <f t="shared" si="55"/>
        <v/>
      </c>
      <c r="DB10" s="209" t="str">
        <f t="shared" si="35"/>
        <v/>
      </c>
      <c r="DC10" s="209" t="str">
        <f t="shared" si="36"/>
        <v/>
      </c>
      <c r="DD10" s="209" t="str">
        <f t="shared" si="56"/>
        <v/>
      </c>
      <c r="DE10" s="209" t="str">
        <f t="shared" si="37"/>
        <v/>
      </c>
      <c r="DF10" s="209" t="str">
        <f t="shared" si="38"/>
        <v/>
      </c>
      <c r="DG10" s="209" t="str">
        <f t="shared" si="57"/>
        <v/>
      </c>
      <c r="DH10" s="210" t="str">
        <f t="shared" si="39"/>
        <v/>
      </c>
      <c r="DI10" s="272" t="str">
        <f t="shared" si="60"/>
        <v/>
      </c>
      <c r="DJ10" s="272" t="str">
        <f t="shared" si="61"/>
        <v/>
      </c>
      <c r="DK10" s="200">
        <f t="shared" si="62"/>
        <v>0</v>
      </c>
      <c r="DL10" s="200">
        <f t="shared" si="63"/>
        <v>0</v>
      </c>
      <c r="DM10" s="200">
        <f t="shared" si="64"/>
        <v>0</v>
      </c>
      <c r="DN10" s="200"/>
      <c r="DO10" s="272" t="str">
        <f t="shared" si="65"/>
        <v/>
      </c>
      <c r="DP10" s="272" t="str">
        <f t="shared" si="66"/>
        <v/>
      </c>
      <c r="DQ10" s="308"/>
      <c r="DR10" s="197">
        <f t="shared" si="45"/>
        <v>0</v>
      </c>
      <c r="DS10" s="197">
        <f t="shared" si="46"/>
        <v>0</v>
      </c>
      <c r="DT10" s="197">
        <f t="shared" si="47"/>
        <v>0</v>
      </c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  <c r="EG10" s="211"/>
      <c r="EH10" s="211"/>
      <c r="EI10" s="211"/>
      <c r="EJ10" s="211"/>
      <c r="EK10" s="211"/>
      <c r="EL10" s="211"/>
      <c r="EM10" s="211"/>
      <c r="EN10" s="211"/>
      <c r="EO10" s="211"/>
      <c r="EP10" s="211"/>
      <c r="EQ10" s="211"/>
      <c r="ER10" s="211"/>
      <c r="ES10" s="211"/>
      <c r="ET10" s="211"/>
      <c r="EU10" s="211"/>
      <c r="EV10" s="211"/>
      <c r="EW10" s="211"/>
      <c r="EX10" s="211"/>
      <c r="EY10" s="211"/>
      <c r="EZ10" s="211"/>
    </row>
    <row r="11" spans="1:156" s="228" customFormat="1" ht="23.25" customHeight="1" x14ac:dyDescent="0.2">
      <c r="A11" s="248"/>
      <c r="B11" s="263"/>
      <c r="C11" s="214"/>
      <c r="D11" s="324" t="str">
        <f t="shared" si="0"/>
        <v/>
      </c>
      <c r="E11" s="150" t="str">
        <f t="shared" si="59"/>
        <v/>
      </c>
      <c r="F11" s="214"/>
      <c r="G11" s="214"/>
      <c r="H11" s="214"/>
      <c r="I11" s="220"/>
      <c r="J11" s="214"/>
      <c r="K11" s="255"/>
      <c r="L11" s="268"/>
      <c r="M11" s="214"/>
      <c r="N11" s="215"/>
      <c r="O11" s="218"/>
      <c r="P11" s="216"/>
      <c r="Q11" s="217"/>
      <c r="R11" s="215"/>
      <c r="S11" s="219"/>
      <c r="T11" s="217"/>
      <c r="U11" s="215"/>
      <c r="V11" s="219"/>
      <c r="W11" s="217"/>
      <c r="X11" s="215"/>
      <c r="Y11" s="219"/>
      <c r="Z11" s="217"/>
      <c r="AA11" s="214"/>
      <c r="AB11" s="215"/>
      <c r="AC11" s="218"/>
      <c r="AD11" s="216"/>
      <c r="AE11" s="217"/>
      <c r="AF11" s="214"/>
      <c r="AG11" s="215"/>
      <c r="AH11" s="218"/>
      <c r="AI11" s="216"/>
      <c r="AJ11" s="217"/>
      <c r="AK11" s="214"/>
      <c r="AL11" s="215"/>
      <c r="AM11" s="218"/>
      <c r="AN11" s="216"/>
      <c r="AO11" s="217"/>
      <c r="AP11" s="214"/>
      <c r="AQ11" s="215"/>
      <c r="AR11" s="218"/>
      <c r="AS11" s="216"/>
      <c r="AT11" s="217"/>
      <c r="AU11" s="214"/>
      <c r="AV11" s="215"/>
      <c r="AW11" s="218"/>
      <c r="AX11" s="216"/>
      <c r="AY11" s="217"/>
      <c r="AZ11" s="214"/>
      <c r="BA11" s="215"/>
      <c r="BB11" s="218"/>
      <c r="BC11" s="216"/>
      <c r="BD11" s="213"/>
      <c r="BE11" s="214"/>
      <c r="BF11" s="214"/>
      <c r="BG11" s="215"/>
      <c r="BH11" s="218"/>
      <c r="BI11" s="216"/>
      <c r="BJ11" s="213"/>
      <c r="BK11" s="221"/>
      <c r="BL11" s="222">
        <f t="shared" si="1"/>
        <v>0</v>
      </c>
      <c r="BM11" s="223">
        <f t="shared" si="2"/>
        <v>0</v>
      </c>
      <c r="BN11" s="223">
        <f t="shared" si="3"/>
        <v>0</v>
      </c>
      <c r="BO11" s="223">
        <f t="shared" si="4"/>
        <v>0</v>
      </c>
      <c r="BP11" s="223">
        <f t="shared" si="5"/>
        <v>0</v>
      </c>
      <c r="BQ11" s="223">
        <f t="shared" si="6"/>
        <v>0</v>
      </c>
      <c r="BR11" s="224">
        <f t="shared" si="7"/>
        <v>0</v>
      </c>
      <c r="BS11" s="224">
        <f t="shared" si="8"/>
        <v>0</v>
      </c>
      <c r="BT11" s="223">
        <f t="shared" si="9"/>
        <v>0</v>
      </c>
      <c r="BU11" s="223">
        <f t="shared" si="10"/>
        <v>0</v>
      </c>
      <c r="BV11" s="223">
        <f t="shared" si="11"/>
        <v>0</v>
      </c>
      <c r="BW11" s="223">
        <f t="shared" si="12"/>
        <v>0</v>
      </c>
      <c r="BX11" s="223">
        <f t="shared" si="13"/>
        <v>0</v>
      </c>
      <c r="BY11" s="223">
        <f t="shared" si="14"/>
        <v>0</v>
      </c>
      <c r="BZ11" s="223">
        <f t="shared" si="15"/>
        <v>0</v>
      </c>
      <c r="CA11" s="223">
        <f t="shared" si="16"/>
        <v>0</v>
      </c>
      <c r="CB11" s="208">
        <f t="shared" si="48"/>
        <v>0</v>
      </c>
      <c r="CC11" s="223">
        <f t="shared" si="17"/>
        <v>0</v>
      </c>
      <c r="CD11" s="223">
        <f t="shared" si="18"/>
        <v>0</v>
      </c>
      <c r="CE11" s="224">
        <f t="shared" si="49"/>
        <v>0</v>
      </c>
      <c r="CF11" s="224">
        <f t="shared" si="19"/>
        <v>0</v>
      </c>
      <c r="CG11" s="224">
        <f t="shared" si="20"/>
        <v>0</v>
      </c>
      <c r="CH11" s="224">
        <f t="shared" si="21"/>
        <v>0</v>
      </c>
      <c r="CI11" s="224">
        <f t="shared" si="22"/>
        <v>0</v>
      </c>
      <c r="CJ11" s="224">
        <f t="shared" si="23"/>
        <v>0</v>
      </c>
      <c r="CK11" s="224">
        <f t="shared" si="24"/>
        <v>0</v>
      </c>
      <c r="CL11" s="224">
        <f t="shared" si="25"/>
        <v>0</v>
      </c>
      <c r="CM11" s="224">
        <f t="shared" si="26"/>
        <v>0</v>
      </c>
      <c r="CN11" s="224">
        <f t="shared" si="50"/>
        <v>0</v>
      </c>
      <c r="CO11" s="224">
        <f t="shared" si="27"/>
        <v>0</v>
      </c>
      <c r="CP11" s="224">
        <f t="shared" si="51"/>
        <v>0</v>
      </c>
      <c r="CQ11" s="224">
        <f t="shared" si="52"/>
        <v>0</v>
      </c>
      <c r="CR11" s="224" t="str">
        <f t="shared" si="53"/>
        <v/>
      </c>
      <c r="CS11" s="224" t="str">
        <f t="shared" si="28"/>
        <v xml:space="preserve"> </v>
      </c>
      <c r="CT11" s="224" t="str">
        <f t="shared" si="29"/>
        <v/>
      </c>
      <c r="CU11" s="224" t="str">
        <f t="shared" si="30"/>
        <v/>
      </c>
      <c r="CV11" s="224" t="str">
        <f t="shared" si="31"/>
        <v/>
      </c>
      <c r="CW11" s="224" t="str">
        <f t="shared" si="32"/>
        <v/>
      </c>
      <c r="CX11" s="224" t="str">
        <f t="shared" si="33"/>
        <v/>
      </c>
      <c r="CY11" s="224" t="str">
        <f t="shared" si="54"/>
        <v/>
      </c>
      <c r="CZ11" s="224" t="str">
        <f t="shared" si="34"/>
        <v/>
      </c>
      <c r="DA11" s="224" t="str">
        <f t="shared" si="55"/>
        <v/>
      </c>
      <c r="DB11" s="224" t="str">
        <f t="shared" si="35"/>
        <v/>
      </c>
      <c r="DC11" s="224" t="str">
        <f t="shared" si="36"/>
        <v/>
      </c>
      <c r="DD11" s="224" t="str">
        <f t="shared" si="56"/>
        <v/>
      </c>
      <c r="DE11" s="224" t="str">
        <f t="shared" si="37"/>
        <v/>
      </c>
      <c r="DF11" s="224" t="str">
        <f t="shared" si="38"/>
        <v/>
      </c>
      <c r="DG11" s="224" t="str">
        <f t="shared" si="57"/>
        <v/>
      </c>
      <c r="DH11" s="225" t="str">
        <f t="shared" si="39"/>
        <v/>
      </c>
      <c r="DI11" s="224" t="str">
        <f t="shared" si="60"/>
        <v/>
      </c>
      <c r="DJ11" s="224" t="str">
        <f t="shared" si="61"/>
        <v/>
      </c>
      <c r="DK11" s="306">
        <f t="shared" si="62"/>
        <v>0</v>
      </c>
      <c r="DL11" s="306">
        <f t="shared" si="63"/>
        <v>0</v>
      </c>
      <c r="DM11" s="306">
        <f t="shared" si="64"/>
        <v>0</v>
      </c>
      <c r="DN11" s="220"/>
      <c r="DO11" s="224" t="str">
        <f t="shared" si="65"/>
        <v/>
      </c>
      <c r="DP11" s="224" t="str">
        <f t="shared" si="66"/>
        <v/>
      </c>
      <c r="DQ11" s="307"/>
      <c r="DR11" s="227">
        <f t="shared" si="45"/>
        <v>0</v>
      </c>
      <c r="DS11" s="227">
        <f t="shared" si="46"/>
        <v>0</v>
      </c>
      <c r="DT11" s="227">
        <f t="shared" si="47"/>
        <v>0</v>
      </c>
      <c r="DU11" s="226"/>
      <c r="DV11" s="226"/>
      <c r="DW11" s="226"/>
      <c r="DX11" s="226"/>
      <c r="DY11" s="226"/>
      <c r="DZ11" s="226"/>
      <c r="EA11" s="226"/>
      <c r="EB11" s="226"/>
      <c r="EC11" s="226"/>
      <c r="ED11" s="226"/>
      <c r="EE11" s="226"/>
      <c r="EF11" s="226"/>
      <c r="EG11" s="226"/>
      <c r="EH11" s="226"/>
      <c r="EI11" s="226"/>
      <c r="EJ11" s="226"/>
      <c r="EK11" s="226"/>
      <c r="EL11" s="226"/>
      <c r="EM11" s="226"/>
      <c r="EN11" s="226"/>
      <c r="EO11" s="226"/>
      <c r="EP11" s="226"/>
      <c r="EQ11" s="226"/>
      <c r="ER11" s="226"/>
      <c r="ES11" s="226"/>
      <c r="ET11" s="226"/>
      <c r="EU11" s="226"/>
      <c r="EV11" s="226"/>
      <c r="EW11" s="226"/>
      <c r="EX11" s="226"/>
      <c r="EY11" s="226"/>
      <c r="EZ11" s="226"/>
    </row>
    <row r="12" spans="1:156" s="212" customFormat="1" ht="23.25" customHeight="1" x14ac:dyDescent="0.2">
      <c r="A12" s="249"/>
      <c r="B12" s="264"/>
      <c r="C12" s="230"/>
      <c r="D12" s="325" t="str">
        <f t="shared" si="0"/>
        <v/>
      </c>
      <c r="E12" s="265" t="str">
        <f t="shared" si="59"/>
        <v/>
      </c>
      <c r="F12" s="230"/>
      <c r="G12" s="230"/>
      <c r="H12" s="230"/>
      <c r="I12" s="200"/>
      <c r="J12" s="230"/>
      <c r="K12" s="254"/>
      <c r="L12" s="269"/>
      <c r="M12" s="230"/>
      <c r="N12" s="231"/>
      <c r="O12" s="232"/>
      <c r="P12" s="205"/>
      <c r="Q12" s="203"/>
      <c r="R12" s="231"/>
      <c r="S12" s="233"/>
      <c r="T12" s="203"/>
      <c r="U12" s="231"/>
      <c r="V12" s="233"/>
      <c r="W12" s="203"/>
      <c r="X12" s="231"/>
      <c r="Y12" s="233"/>
      <c r="Z12" s="203"/>
      <c r="AA12" s="230"/>
      <c r="AB12" s="231"/>
      <c r="AC12" s="232"/>
      <c r="AD12" s="205"/>
      <c r="AE12" s="203"/>
      <c r="AF12" s="230"/>
      <c r="AG12" s="231"/>
      <c r="AH12" s="232"/>
      <c r="AI12" s="205"/>
      <c r="AJ12" s="203"/>
      <c r="AK12" s="230"/>
      <c r="AL12" s="231"/>
      <c r="AM12" s="232"/>
      <c r="AN12" s="205"/>
      <c r="AO12" s="203"/>
      <c r="AP12" s="230"/>
      <c r="AQ12" s="231"/>
      <c r="AR12" s="232"/>
      <c r="AS12" s="205"/>
      <c r="AT12" s="203"/>
      <c r="AU12" s="230"/>
      <c r="AV12" s="231"/>
      <c r="AW12" s="232"/>
      <c r="AX12" s="205"/>
      <c r="AY12" s="203"/>
      <c r="AZ12" s="230"/>
      <c r="BA12" s="231"/>
      <c r="BB12" s="232"/>
      <c r="BC12" s="205"/>
      <c r="BD12" s="199"/>
      <c r="BE12" s="230"/>
      <c r="BF12" s="230"/>
      <c r="BG12" s="231"/>
      <c r="BH12" s="232"/>
      <c r="BI12" s="205"/>
      <c r="BJ12" s="229"/>
      <c r="BK12" s="234"/>
      <c r="BL12" s="207">
        <f t="shared" si="1"/>
        <v>0</v>
      </c>
      <c r="BM12" s="208">
        <f t="shared" si="2"/>
        <v>0</v>
      </c>
      <c r="BN12" s="208">
        <f t="shared" si="3"/>
        <v>0</v>
      </c>
      <c r="BO12" s="208">
        <f t="shared" si="4"/>
        <v>0</v>
      </c>
      <c r="BP12" s="208">
        <f t="shared" si="5"/>
        <v>0</v>
      </c>
      <c r="BQ12" s="208">
        <f t="shared" si="6"/>
        <v>0</v>
      </c>
      <c r="BR12" s="209">
        <f t="shared" si="7"/>
        <v>0</v>
      </c>
      <c r="BS12" s="209">
        <f t="shared" si="8"/>
        <v>0</v>
      </c>
      <c r="BT12" s="208">
        <f t="shared" si="9"/>
        <v>0</v>
      </c>
      <c r="BU12" s="208">
        <f t="shared" si="10"/>
        <v>0</v>
      </c>
      <c r="BV12" s="208">
        <f t="shared" si="11"/>
        <v>0</v>
      </c>
      <c r="BW12" s="208">
        <f t="shared" si="12"/>
        <v>0</v>
      </c>
      <c r="BX12" s="208">
        <f t="shared" si="13"/>
        <v>0</v>
      </c>
      <c r="BY12" s="208">
        <f t="shared" si="14"/>
        <v>0</v>
      </c>
      <c r="BZ12" s="208">
        <f t="shared" si="15"/>
        <v>0</v>
      </c>
      <c r="CA12" s="208">
        <f t="shared" si="16"/>
        <v>0</v>
      </c>
      <c r="CB12" s="208">
        <f t="shared" si="48"/>
        <v>0</v>
      </c>
      <c r="CC12" s="208">
        <f t="shared" si="17"/>
        <v>0</v>
      </c>
      <c r="CD12" s="208">
        <f t="shared" si="18"/>
        <v>0</v>
      </c>
      <c r="CE12" s="209">
        <f t="shared" si="49"/>
        <v>0</v>
      </c>
      <c r="CF12" s="209">
        <f t="shared" si="19"/>
        <v>0</v>
      </c>
      <c r="CG12" s="209">
        <f t="shared" si="20"/>
        <v>0</v>
      </c>
      <c r="CH12" s="209">
        <f t="shared" si="21"/>
        <v>0</v>
      </c>
      <c r="CI12" s="209">
        <f t="shared" si="22"/>
        <v>0</v>
      </c>
      <c r="CJ12" s="209">
        <f t="shared" si="23"/>
        <v>0</v>
      </c>
      <c r="CK12" s="209">
        <f t="shared" si="24"/>
        <v>0</v>
      </c>
      <c r="CL12" s="209">
        <f t="shared" si="25"/>
        <v>0</v>
      </c>
      <c r="CM12" s="209">
        <f t="shared" si="26"/>
        <v>0</v>
      </c>
      <c r="CN12" s="209">
        <f t="shared" si="50"/>
        <v>0</v>
      </c>
      <c r="CO12" s="209">
        <f t="shared" si="27"/>
        <v>0</v>
      </c>
      <c r="CP12" s="209">
        <f t="shared" si="51"/>
        <v>0</v>
      </c>
      <c r="CQ12" s="209">
        <f t="shared" si="52"/>
        <v>0</v>
      </c>
      <c r="CR12" s="209" t="str">
        <f t="shared" si="53"/>
        <v/>
      </c>
      <c r="CS12" s="209" t="str">
        <f t="shared" si="28"/>
        <v xml:space="preserve"> </v>
      </c>
      <c r="CT12" s="209" t="str">
        <f t="shared" si="29"/>
        <v/>
      </c>
      <c r="CU12" s="209" t="str">
        <f t="shared" si="30"/>
        <v/>
      </c>
      <c r="CV12" s="209" t="str">
        <f t="shared" si="31"/>
        <v/>
      </c>
      <c r="CW12" s="209" t="str">
        <f t="shared" si="32"/>
        <v/>
      </c>
      <c r="CX12" s="209" t="str">
        <f t="shared" si="33"/>
        <v/>
      </c>
      <c r="CY12" s="209" t="str">
        <f t="shared" si="54"/>
        <v/>
      </c>
      <c r="CZ12" s="209" t="str">
        <f t="shared" si="34"/>
        <v/>
      </c>
      <c r="DA12" s="209" t="str">
        <f t="shared" si="55"/>
        <v/>
      </c>
      <c r="DB12" s="209" t="str">
        <f t="shared" si="35"/>
        <v/>
      </c>
      <c r="DC12" s="209" t="str">
        <f t="shared" si="36"/>
        <v/>
      </c>
      <c r="DD12" s="209" t="str">
        <f t="shared" si="56"/>
        <v/>
      </c>
      <c r="DE12" s="209" t="str">
        <f t="shared" si="37"/>
        <v/>
      </c>
      <c r="DF12" s="209" t="str">
        <f t="shared" si="38"/>
        <v/>
      </c>
      <c r="DG12" s="209" t="str">
        <f t="shared" si="57"/>
        <v/>
      </c>
      <c r="DH12" s="210" t="str">
        <f t="shared" si="39"/>
        <v/>
      </c>
      <c r="DI12" s="272" t="str">
        <f t="shared" si="60"/>
        <v/>
      </c>
      <c r="DJ12" s="272" t="str">
        <f t="shared" si="61"/>
        <v/>
      </c>
      <c r="DK12" s="200">
        <f t="shared" si="62"/>
        <v>0</v>
      </c>
      <c r="DL12" s="200">
        <f t="shared" si="63"/>
        <v>0</v>
      </c>
      <c r="DM12" s="200">
        <f t="shared" si="64"/>
        <v>0</v>
      </c>
      <c r="DN12" s="200"/>
      <c r="DO12" s="272" t="str">
        <f t="shared" si="65"/>
        <v/>
      </c>
      <c r="DP12" s="272" t="str">
        <f t="shared" si="66"/>
        <v/>
      </c>
      <c r="DQ12" s="308"/>
      <c r="DR12" s="197">
        <f t="shared" si="45"/>
        <v>0</v>
      </c>
      <c r="DS12" s="197">
        <f t="shared" si="46"/>
        <v>0</v>
      </c>
      <c r="DT12" s="197">
        <f t="shared" si="47"/>
        <v>0</v>
      </c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  <c r="EG12" s="211"/>
      <c r="EH12" s="211"/>
      <c r="EI12" s="211"/>
      <c r="EJ12" s="211"/>
      <c r="EK12" s="211"/>
      <c r="EL12" s="211"/>
      <c r="EM12" s="211"/>
      <c r="EN12" s="211"/>
      <c r="EO12" s="211"/>
      <c r="EP12" s="211"/>
      <c r="EQ12" s="211"/>
      <c r="ER12" s="211"/>
      <c r="ES12" s="211"/>
      <c r="ET12" s="211"/>
      <c r="EU12" s="211"/>
      <c r="EV12" s="211"/>
      <c r="EW12" s="211"/>
      <c r="EX12" s="211"/>
      <c r="EY12" s="211"/>
      <c r="EZ12" s="211"/>
    </row>
    <row r="13" spans="1:156" s="228" customFormat="1" ht="23.25" customHeight="1" x14ac:dyDescent="0.2">
      <c r="A13" s="248"/>
      <c r="B13" s="263"/>
      <c r="C13" s="214"/>
      <c r="D13" s="324" t="str">
        <f t="shared" si="0"/>
        <v/>
      </c>
      <c r="E13" s="150" t="str">
        <f t="shared" si="59"/>
        <v/>
      </c>
      <c r="F13" s="214"/>
      <c r="G13" s="214"/>
      <c r="H13" s="214"/>
      <c r="I13" s="220"/>
      <c r="J13" s="214"/>
      <c r="K13" s="255"/>
      <c r="L13" s="268"/>
      <c r="M13" s="214"/>
      <c r="N13" s="215"/>
      <c r="O13" s="218"/>
      <c r="P13" s="216"/>
      <c r="Q13" s="217"/>
      <c r="R13" s="215"/>
      <c r="S13" s="219"/>
      <c r="T13" s="217"/>
      <c r="U13" s="215"/>
      <c r="V13" s="219"/>
      <c r="W13" s="217"/>
      <c r="X13" s="215"/>
      <c r="Y13" s="219"/>
      <c r="Z13" s="217"/>
      <c r="AA13" s="214"/>
      <c r="AB13" s="215"/>
      <c r="AC13" s="218"/>
      <c r="AD13" s="216"/>
      <c r="AE13" s="217"/>
      <c r="AF13" s="214"/>
      <c r="AG13" s="215"/>
      <c r="AH13" s="218"/>
      <c r="AI13" s="216"/>
      <c r="AJ13" s="217"/>
      <c r="AK13" s="214"/>
      <c r="AL13" s="215"/>
      <c r="AM13" s="218"/>
      <c r="AN13" s="216"/>
      <c r="AO13" s="217"/>
      <c r="AP13" s="214"/>
      <c r="AQ13" s="215"/>
      <c r="AR13" s="218"/>
      <c r="AS13" s="216"/>
      <c r="AT13" s="217"/>
      <c r="AU13" s="214"/>
      <c r="AV13" s="215"/>
      <c r="AW13" s="218"/>
      <c r="AX13" s="216"/>
      <c r="AY13" s="217"/>
      <c r="AZ13" s="214"/>
      <c r="BA13" s="215"/>
      <c r="BB13" s="218"/>
      <c r="BC13" s="216"/>
      <c r="BD13" s="213"/>
      <c r="BE13" s="214"/>
      <c r="BF13" s="214"/>
      <c r="BG13" s="215"/>
      <c r="BH13" s="218"/>
      <c r="BI13" s="216"/>
      <c r="BJ13" s="213"/>
      <c r="BK13" s="221"/>
      <c r="BL13" s="222">
        <f t="shared" si="1"/>
        <v>0</v>
      </c>
      <c r="BM13" s="223">
        <f t="shared" si="2"/>
        <v>0</v>
      </c>
      <c r="BN13" s="223">
        <f t="shared" si="3"/>
        <v>0</v>
      </c>
      <c r="BO13" s="223">
        <f t="shared" si="4"/>
        <v>0</v>
      </c>
      <c r="BP13" s="223">
        <f t="shared" si="5"/>
        <v>0</v>
      </c>
      <c r="BQ13" s="223">
        <f t="shared" si="6"/>
        <v>0</v>
      </c>
      <c r="BR13" s="224">
        <f t="shared" si="7"/>
        <v>0</v>
      </c>
      <c r="BS13" s="224">
        <f t="shared" si="8"/>
        <v>0</v>
      </c>
      <c r="BT13" s="223">
        <f t="shared" si="9"/>
        <v>0</v>
      </c>
      <c r="BU13" s="223">
        <f t="shared" si="10"/>
        <v>0</v>
      </c>
      <c r="BV13" s="223">
        <f t="shared" si="11"/>
        <v>0</v>
      </c>
      <c r="BW13" s="223">
        <f t="shared" si="12"/>
        <v>0</v>
      </c>
      <c r="BX13" s="223">
        <f t="shared" si="13"/>
        <v>0</v>
      </c>
      <c r="BY13" s="223">
        <f t="shared" si="14"/>
        <v>0</v>
      </c>
      <c r="BZ13" s="223">
        <f t="shared" si="15"/>
        <v>0</v>
      </c>
      <c r="CA13" s="223">
        <f t="shared" si="16"/>
        <v>0</v>
      </c>
      <c r="CB13" s="208">
        <f t="shared" si="48"/>
        <v>0</v>
      </c>
      <c r="CC13" s="223">
        <f t="shared" si="17"/>
        <v>0</v>
      </c>
      <c r="CD13" s="223">
        <f t="shared" si="18"/>
        <v>0</v>
      </c>
      <c r="CE13" s="224">
        <f t="shared" si="49"/>
        <v>0</v>
      </c>
      <c r="CF13" s="224">
        <f t="shared" si="19"/>
        <v>0</v>
      </c>
      <c r="CG13" s="224">
        <f t="shared" si="20"/>
        <v>0</v>
      </c>
      <c r="CH13" s="224">
        <f t="shared" si="21"/>
        <v>0</v>
      </c>
      <c r="CI13" s="224">
        <f t="shared" si="22"/>
        <v>0</v>
      </c>
      <c r="CJ13" s="224">
        <f t="shared" si="23"/>
        <v>0</v>
      </c>
      <c r="CK13" s="224">
        <f t="shared" si="24"/>
        <v>0</v>
      </c>
      <c r="CL13" s="224">
        <f t="shared" si="25"/>
        <v>0</v>
      </c>
      <c r="CM13" s="224">
        <f t="shared" si="26"/>
        <v>0</v>
      </c>
      <c r="CN13" s="224">
        <f t="shared" si="50"/>
        <v>0</v>
      </c>
      <c r="CO13" s="224">
        <f t="shared" si="27"/>
        <v>0</v>
      </c>
      <c r="CP13" s="224">
        <f t="shared" si="51"/>
        <v>0</v>
      </c>
      <c r="CQ13" s="224">
        <f t="shared" si="52"/>
        <v>0</v>
      </c>
      <c r="CR13" s="224" t="str">
        <f t="shared" si="53"/>
        <v/>
      </c>
      <c r="CS13" s="224" t="str">
        <f t="shared" si="28"/>
        <v xml:space="preserve"> </v>
      </c>
      <c r="CT13" s="224" t="str">
        <f t="shared" si="29"/>
        <v/>
      </c>
      <c r="CU13" s="224" t="str">
        <f t="shared" si="30"/>
        <v/>
      </c>
      <c r="CV13" s="224" t="str">
        <f t="shared" si="31"/>
        <v/>
      </c>
      <c r="CW13" s="224" t="str">
        <f t="shared" si="32"/>
        <v/>
      </c>
      <c r="CX13" s="224" t="str">
        <f t="shared" si="33"/>
        <v/>
      </c>
      <c r="CY13" s="224" t="str">
        <f t="shared" si="54"/>
        <v/>
      </c>
      <c r="CZ13" s="224" t="str">
        <f t="shared" si="34"/>
        <v/>
      </c>
      <c r="DA13" s="224" t="str">
        <f t="shared" si="55"/>
        <v/>
      </c>
      <c r="DB13" s="224" t="str">
        <f t="shared" si="35"/>
        <v/>
      </c>
      <c r="DC13" s="224" t="str">
        <f t="shared" si="36"/>
        <v/>
      </c>
      <c r="DD13" s="224" t="str">
        <f t="shared" si="56"/>
        <v/>
      </c>
      <c r="DE13" s="224" t="str">
        <f t="shared" si="37"/>
        <v/>
      </c>
      <c r="DF13" s="224" t="str">
        <f t="shared" si="38"/>
        <v/>
      </c>
      <c r="DG13" s="224" t="str">
        <f t="shared" si="57"/>
        <v/>
      </c>
      <c r="DH13" s="225" t="str">
        <f t="shared" si="39"/>
        <v/>
      </c>
      <c r="DI13" s="224" t="str">
        <f t="shared" si="60"/>
        <v/>
      </c>
      <c r="DJ13" s="224" t="str">
        <f t="shared" si="61"/>
        <v/>
      </c>
      <c r="DK13" s="306">
        <f t="shared" si="62"/>
        <v>0</v>
      </c>
      <c r="DL13" s="306">
        <f t="shared" si="63"/>
        <v>0</v>
      </c>
      <c r="DM13" s="306">
        <f t="shared" si="64"/>
        <v>0</v>
      </c>
      <c r="DN13" s="220"/>
      <c r="DO13" s="224" t="str">
        <f t="shared" si="65"/>
        <v/>
      </c>
      <c r="DP13" s="224" t="str">
        <f t="shared" si="66"/>
        <v/>
      </c>
      <c r="DQ13" s="307"/>
      <c r="DR13" s="227">
        <f t="shared" si="45"/>
        <v>0</v>
      </c>
      <c r="DS13" s="227">
        <f t="shared" si="46"/>
        <v>0</v>
      </c>
      <c r="DT13" s="227">
        <f t="shared" si="47"/>
        <v>0</v>
      </c>
      <c r="DU13" s="226"/>
      <c r="DV13" s="226"/>
      <c r="DW13" s="226"/>
      <c r="DX13" s="226"/>
      <c r="DY13" s="226"/>
      <c r="DZ13" s="226"/>
      <c r="EA13" s="226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26"/>
      <c r="EO13" s="226"/>
      <c r="EP13" s="226"/>
      <c r="EQ13" s="226"/>
      <c r="ER13" s="226"/>
      <c r="ES13" s="226"/>
      <c r="ET13" s="226"/>
      <c r="EU13" s="226"/>
      <c r="EV13" s="226"/>
      <c r="EW13" s="226"/>
      <c r="EX13" s="226"/>
      <c r="EY13" s="226"/>
      <c r="EZ13" s="226"/>
    </row>
    <row r="14" spans="1:156" s="212" customFormat="1" ht="23.25" customHeight="1" x14ac:dyDescent="0.2">
      <c r="A14" s="249"/>
      <c r="B14" s="264"/>
      <c r="C14" s="230"/>
      <c r="D14" s="325" t="str">
        <f t="shared" si="0"/>
        <v/>
      </c>
      <c r="E14" s="265" t="str">
        <f t="shared" si="59"/>
        <v/>
      </c>
      <c r="F14" s="230"/>
      <c r="G14" s="230"/>
      <c r="H14" s="230"/>
      <c r="I14" s="200"/>
      <c r="J14" s="230"/>
      <c r="K14" s="254"/>
      <c r="L14" s="269"/>
      <c r="M14" s="230"/>
      <c r="N14" s="231"/>
      <c r="O14" s="232"/>
      <c r="P14" s="205"/>
      <c r="Q14" s="203"/>
      <c r="R14" s="231"/>
      <c r="S14" s="233"/>
      <c r="T14" s="203"/>
      <c r="U14" s="231"/>
      <c r="V14" s="233"/>
      <c r="W14" s="203"/>
      <c r="X14" s="231"/>
      <c r="Y14" s="233"/>
      <c r="Z14" s="203"/>
      <c r="AA14" s="230"/>
      <c r="AB14" s="231"/>
      <c r="AC14" s="232"/>
      <c r="AD14" s="205"/>
      <c r="AE14" s="203"/>
      <c r="AF14" s="230"/>
      <c r="AG14" s="231"/>
      <c r="AH14" s="232"/>
      <c r="AI14" s="205"/>
      <c r="AJ14" s="203"/>
      <c r="AK14" s="230"/>
      <c r="AL14" s="231"/>
      <c r="AM14" s="232"/>
      <c r="AN14" s="205"/>
      <c r="AO14" s="203"/>
      <c r="AP14" s="230"/>
      <c r="AQ14" s="231"/>
      <c r="AR14" s="232"/>
      <c r="AS14" s="205"/>
      <c r="AT14" s="203"/>
      <c r="AU14" s="230"/>
      <c r="AV14" s="231"/>
      <c r="AW14" s="232"/>
      <c r="AX14" s="205"/>
      <c r="AY14" s="203"/>
      <c r="AZ14" s="230"/>
      <c r="BA14" s="231"/>
      <c r="BB14" s="232"/>
      <c r="BC14" s="205"/>
      <c r="BD14" s="199"/>
      <c r="BE14" s="230"/>
      <c r="BF14" s="230"/>
      <c r="BG14" s="231"/>
      <c r="BH14" s="232"/>
      <c r="BI14" s="205"/>
      <c r="BJ14" s="229"/>
      <c r="BK14" s="234"/>
      <c r="BL14" s="207">
        <f t="shared" si="1"/>
        <v>0</v>
      </c>
      <c r="BM14" s="208">
        <f t="shared" si="2"/>
        <v>0</v>
      </c>
      <c r="BN14" s="208">
        <f t="shared" si="3"/>
        <v>0</v>
      </c>
      <c r="BO14" s="208">
        <f t="shared" si="4"/>
        <v>0</v>
      </c>
      <c r="BP14" s="208">
        <f t="shared" si="5"/>
        <v>0</v>
      </c>
      <c r="BQ14" s="208">
        <f t="shared" si="6"/>
        <v>0</v>
      </c>
      <c r="BR14" s="209">
        <f t="shared" si="7"/>
        <v>0</v>
      </c>
      <c r="BS14" s="209">
        <f t="shared" si="8"/>
        <v>0</v>
      </c>
      <c r="BT14" s="208">
        <f t="shared" si="9"/>
        <v>0</v>
      </c>
      <c r="BU14" s="208">
        <f t="shared" si="10"/>
        <v>0</v>
      </c>
      <c r="BV14" s="208">
        <f t="shared" si="11"/>
        <v>0</v>
      </c>
      <c r="BW14" s="208">
        <f t="shared" si="12"/>
        <v>0</v>
      </c>
      <c r="BX14" s="208">
        <f t="shared" si="13"/>
        <v>0</v>
      </c>
      <c r="BY14" s="208">
        <f t="shared" si="14"/>
        <v>0</v>
      </c>
      <c r="BZ14" s="208">
        <f t="shared" si="15"/>
        <v>0</v>
      </c>
      <c r="CA14" s="208">
        <f t="shared" si="16"/>
        <v>0</v>
      </c>
      <c r="CB14" s="208">
        <f t="shared" si="48"/>
        <v>0</v>
      </c>
      <c r="CC14" s="208">
        <f t="shared" si="17"/>
        <v>0</v>
      </c>
      <c r="CD14" s="208">
        <f t="shared" si="18"/>
        <v>0</v>
      </c>
      <c r="CE14" s="209">
        <f t="shared" si="49"/>
        <v>0</v>
      </c>
      <c r="CF14" s="209">
        <f t="shared" si="19"/>
        <v>0</v>
      </c>
      <c r="CG14" s="209">
        <f t="shared" si="20"/>
        <v>0</v>
      </c>
      <c r="CH14" s="209">
        <f t="shared" si="21"/>
        <v>0</v>
      </c>
      <c r="CI14" s="209">
        <f t="shared" si="22"/>
        <v>0</v>
      </c>
      <c r="CJ14" s="209">
        <f t="shared" si="23"/>
        <v>0</v>
      </c>
      <c r="CK14" s="209">
        <f t="shared" si="24"/>
        <v>0</v>
      </c>
      <c r="CL14" s="209">
        <f t="shared" si="25"/>
        <v>0</v>
      </c>
      <c r="CM14" s="209">
        <f t="shared" si="26"/>
        <v>0</v>
      </c>
      <c r="CN14" s="209">
        <f t="shared" si="50"/>
        <v>0</v>
      </c>
      <c r="CO14" s="209">
        <f t="shared" si="27"/>
        <v>0</v>
      </c>
      <c r="CP14" s="209">
        <f t="shared" si="51"/>
        <v>0</v>
      </c>
      <c r="CQ14" s="209">
        <f t="shared" si="52"/>
        <v>0</v>
      </c>
      <c r="CR14" s="209" t="str">
        <f t="shared" si="53"/>
        <v/>
      </c>
      <c r="CS14" s="209" t="str">
        <f t="shared" si="28"/>
        <v xml:space="preserve"> </v>
      </c>
      <c r="CT14" s="209" t="str">
        <f t="shared" si="29"/>
        <v/>
      </c>
      <c r="CU14" s="209" t="str">
        <f t="shared" si="30"/>
        <v/>
      </c>
      <c r="CV14" s="209" t="str">
        <f t="shared" si="31"/>
        <v/>
      </c>
      <c r="CW14" s="209" t="str">
        <f t="shared" si="32"/>
        <v/>
      </c>
      <c r="CX14" s="209" t="str">
        <f t="shared" si="33"/>
        <v/>
      </c>
      <c r="CY14" s="209" t="str">
        <f t="shared" si="54"/>
        <v/>
      </c>
      <c r="CZ14" s="209" t="str">
        <f t="shared" si="34"/>
        <v/>
      </c>
      <c r="DA14" s="209" t="str">
        <f t="shared" si="55"/>
        <v/>
      </c>
      <c r="DB14" s="209" t="str">
        <f t="shared" si="35"/>
        <v/>
      </c>
      <c r="DC14" s="209" t="str">
        <f t="shared" si="36"/>
        <v/>
      </c>
      <c r="DD14" s="209" t="str">
        <f t="shared" si="56"/>
        <v/>
      </c>
      <c r="DE14" s="209" t="str">
        <f t="shared" si="37"/>
        <v/>
      </c>
      <c r="DF14" s="209" t="str">
        <f t="shared" si="38"/>
        <v/>
      </c>
      <c r="DG14" s="209" t="str">
        <f t="shared" si="57"/>
        <v/>
      </c>
      <c r="DH14" s="210" t="str">
        <f t="shared" si="39"/>
        <v/>
      </c>
      <c r="DI14" s="272" t="str">
        <f t="shared" si="60"/>
        <v/>
      </c>
      <c r="DJ14" s="272" t="str">
        <f t="shared" si="61"/>
        <v/>
      </c>
      <c r="DK14" s="200">
        <f t="shared" si="62"/>
        <v>0</v>
      </c>
      <c r="DL14" s="200">
        <f t="shared" si="63"/>
        <v>0</v>
      </c>
      <c r="DM14" s="200">
        <f t="shared" si="64"/>
        <v>0</v>
      </c>
      <c r="DN14" s="200"/>
      <c r="DO14" s="272" t="str">
        <f t="shared" si="65"/>
        <v/>
      </c>
      <c r="DP14" s="272" t="str">
        <f t="shared" si="66"/>
        <v/>
      </c>
      <c r="DQ14" s="308"/>
      <c r="DR14" s="197">
        <f t="shared" si="45"/>
        <v>0</v>
      </c>
      <c r="DS14" s="197">
        <f t="shared" si="46"/>
        <v>0</v>
      </c>
      <c r="DT14" s="197">
        <f t="shared" si="47"/>
        <v>0</v>
      </c>
      <c r="DU14" s="211"/>
      <c r="DV14" s="211"/>
      <c r="DW14" s="211"/>
      <c r="DX14" s="211"/>
      <c r="DY14" s="211"/>
      <c r="DZ14" s="211"/>
      <c r="EA14" s="211"/>
      <c r="EB14" s="211"/>
      <c r="EC14" s="211"/>
      <c r="ED14" s="211"/>
      <c r="EE14" s="211"/>
      <c r="EF14" s="211"/>
      <c r="EG14" s="211"/>
      <c r="EH14" s="211"/>
      <c r="EI14" s="211"/>
      <c r="EJ14" s="211"/>
      <c r="EK14" s="211"/>
      <c r="EL14" s="211"/>
      <c r="EM14" s="211"/>
      <c r="EN14" s="211"/>
      <c r="EO14" s="211"/>
      <c r="EP14" s="211"/>
      <c r="EQ14" s="211"/>
      <c r="ER14" s="211"/>
      <c r="ES14" s="211"/>
      <c r="ET14" s="211"/>
      <c r="EU14" s="211"/>
      <c r="EV14" s="211"/>
      <c r="EW14" s="211"/>
      <c r="EX14" s="211"/>
      <c r="EY14" s="211"/>
      <c r="EZ14" s="211"/>
    </row>
    <row r="15" spans="1:156" s="228" customFormat="1" ht="23.25" customHeight="1" x14ac:dyDescent="0.2">
      <c r="A15" s="248"/>
      <c r="B15" s="263"/>
      <c r="C15" s="214"/>
      <c r="D15" s="324" t="str">
        <f t="shared" si="0"/>
        <v/>
      </c>
      <c r="E15" s="150" t="str">
        <f t="shared" si="59"/>
        <v/>
      </c>
      <c r="F15" s="214"/>
      <c r="G15" s="214"/>
      <c r="H15" s="214"/>
      <c r="I15" s="220"/>
      <c r="J15" s="214"/>
      <c r="K15" s="255"/>
      <c r="L15" s="268"/>
      <c r="M15" s="214"/>
      <c r="N15" s="215"/>
      <c r="O15" s="218"/>
      <c r="P15" s="216"/>
      <c r="Q15" s="217"/>
      <c r="R15" s="215"/>
      <c r="S15" s="219"/>
      <c r="T15" s="217"/>
      <c r="U15" s="215"/>
      <c r="V15" s="219"/>
      <c r="W15" s="217"/>
      <c r="X15" s="215"/>
      <c r="Y15" s="219"/>
      <c r="Z15" s="217"/>
      <c r="AA15" s="214"/>
      <c r="AB15" s="215"/>
      <c r="AC15" s="218"/>
      <c r="AD15" s="216"/>
      <c r="AE15" s="217"/>
      <c r="AF15" s="214"/>
      <c r="AG15" s="215"/>
      <c r="AH15" s="218"/>
      <c r="AI15" s="216"/>
      <c r="AJ15" s="217"/>
      <c r="AK15" s="214"/>
      <c r="AL15" s="215"/>
      <c r="AM15" s="218"/>
      <c r="AN15" s="216"/>
      <c r="AO15" s="217"/>
      <c r="AP15" s="214"/>
      <c r="AQ15" s="215"/>
      <c r="AR15" s="218"/>
      <c r="AS15" s="216"/>
      <c r="AT15" s="217"/>
      <c r="AU15" s="214"/>
      <c r="AV15" s="215"/>
      <c r="AW15" s="218"/>
      <c r="AX15" s="216"/>
      <c r="AY15" s="217"/>
      <c r="AZ15" s="214"/>
      <c r="BA15" s="215"/>
      <c r="BB15" s="218"/>
      <c r="BC15" s="216"/>
      <c r="BD15" s="213"/>
      <c r="BE15" s="214"/>
      <c r="BF15" s="214"/>
      <c r="BG15" s="215"/>
      <c r="BH15" s="218"/>
      <c r="BI15" s="216"/>
      <c r="BJ15" s="213"/>
      <c r="BK15" s="221"/>
      <c r="BL15" s="222">
        <f t="shared" si="1"/>
        <v>0</v>
      </c>
      <c r="BM15" s="223">
        <f t="shared" si="2"/>
        <v>0</v>
      </c>
      <c r="BN15" s="223">
        <f t="shared" si="3"/>
        <v>0</v>
      </c>
      <c r="BO15" s="223">
        <f t="shared" si="4"/>
        <v>0</v>
      </c>
      <c r="BP15" s="223">
        <f t="shared" si="5"/>
        <v>0</v>
      </c>
      <c r="BQ15" s="223">
        <f t="shared" si="6"/>
        <v>0</v>
      </c>
      <c r="BR15" s="224">
        <f t="shared" si="7"/>
        <v>0</v>
      </c>
      <c r="BS15" s="224">
        <f t="shared" si="8"/>
        <v>0</v>
      </c>
      <c r="BT15" s="223">
        <f t="shared" si="9"/>
        <v>0</v>
      </c>
      <c r="BU15" s="223">
        <f t="shared" si="10"/>
        <v>0</v>
      </c>
      <c r="BV15" s="223">
        <f t="shared" si="11"/>
        <v>0</v>
      </c>
      <c r="BW15" s="223">
        <f t="shared" si="12"/>
        <v>0</v>
      </c>
      <c r="BX15" s="223">
        <f t="shared" si="13"/>
        <v>0</v>
      </c>
      <c r="BY15" s="223">
        <f t="shared" si="14"/>
        <v>0</v>
      </c>
      <c r="BZ15" s="223">
        <f t="shared" si="15"/>
        <v>0</v>
      </c>
      <c r="CA15" s="223">
        <f t="shared" si="16"/>
        <v>0</v>
      </c>
      <c r="CB15" s="208">
        <f t="shared" si="48"/>
        <v>0</v>
      </c>
      <c r="CC15" s="223">
        <f t="shared" si="17"/>
        <v>0</v>
      </c>
      <c r="CD15" s="223">
        <f t="shared" si="18"/>
        <v>0</v>
      </c>
      <c r="CE15" s="224">
        <f t="shared" si="49"/>
        <v>0</v>
      </c>
      <c r="CF15" s="224">
        <f t="shared" si="19"/>
        <v>0</v>
      </c>
      <c r="CG15" s="224">
        <f t="shared" si="20"/>
        <v>0</v>
      </c>
      <c r="CH15" s="224">
        <f t="shared" si="21"/>
        <v>0</v>
      </c>
      <c r="CI15" s="224">
        <f t="shared" si="22"/>
        <v>0</v>
      </c>
      <c r="CJ15" s="224">
        <f t="shared" si="23"/>
        <v>0</v>
      </c>
      <c r="CK15" s="224">
        <f t="shared" si="24"/>
        <v>0</v>
      </c>
      <c r="CL15" s="224">
        <f t="shared" si="25"/>
        <v>0</v>
      </c>
      <c r="CM15" s="224">
        <f t="shared" si="26"/>
        <v>0</v>
      </c>
      <c r="CN15" s="224">
        <f t="shared" si="50"/>
        <v>0</v>
      </c>
      <c r="CO15" s="224">
        <f t="shared" si="27"/>
        <v>0</v>
      </c>
      <c r="CP15" s="224">
        <f t="shared" si="51"/>
        <v>0</v>
      </c>
      <c r="CQ15" s="224">
        <f t="shared" si="52"/>
        <v>0</v>
      </c>
      <c r="CR15" s="224" t="str">
        <f t="shared" si="53"/>
        <v/>
      </c>
      <c r="CS15" s="224" t="str">
        <f t="shared" si="28"/>
        <v xml:space="preserve"> </v>
      </c>
      <c r="CT15" s="224" t="str">
        <f t="shared" si="29"/>
        <v/>
      </c>
      <c r="CU15" s="224" t="str">
        <f t="shared" si="30"/>
        <v/>
      </c>
      <c r="CV15" s="224" t="str">
        <f t="shared" si="31"/>
        <v/>
      </c>
      <c r="CW15" s="224" t="str">
        <f t="shared" si="32"/>
        <v/>
      </c>
      <c r="CX15" s="224" t="str">
        <f t="shared" si="33"/>
        <v/>
      </c>
      <c r="CY15" s="224" t="str">
        <f t="shared" si="54"/>
        <v/>
      </c>
      <c r="CZ15" s="224" t="str">
        <f t="shared" si="34"/>
        <v/>
      </c>
      <c r="DA15" s="224" t="str">
        <f t="shared" si="55"/>
        <v/>
      </c>
      <c r="DB15" s="224" t="str">
        <f t="shared" si="35"/>
        <v/>
      </c>
      <c r="DC15" s="224" t="str">
        <f t="shared" si="36"/>
        <v/>
      </c>
      <c r="DD15" s="224" t="str">
        <f t="shared" si="56"/>
        <v/>
      </c>
      <c r="DE15" s="224" t="str">
        <f t="shared" si="37"/>
        <v/>
      </c>
      <c r="DF15" s="224" t="str">
        <f t="shared" si="38"/>
        <v/>
      </c>
      <c r="DG15" s="224" t="str">
        <f t="shared" si="57"/>
        <v/>
      </c>
      <c r="DH15" s="225" t="str">
        <f t="shared" si="39"/>
        <v/>
      </c>
      <c r="DI15" s="224" t="str">
        <f t="shared" si="60"/>
        <v/>
      </c>
      <c r="DJ15" s="224" t="str">
        <f t="shared" si="61"/>
        <v/>
      </c>
      <c r="DK15" s="306">
        <f t="shared" si="62"/>
        <v>0</v>
      </c>
      <c r="DL15" s="306">
        <f t="shared" si="63"/>
        <v>0</v>
      </c>
      <c r="DM15" s="306">
        <f t="shared" si="64"/>
        <v>0</v>
      </c>
      <c r="DN15" s="220"/>
      <c r="DO15" s="224" t="str">
        <f t="shared" si="65"/>
        <v/>
      </c>
      <c r="DP15" s="224" t="str">
        <f t="shared" si="66"/>
        <v/>
      </c>
      <c r="DQ15" s="307"/>
      <c r="DR15" s="227">
        <f t="shared" si="45"/>
        <v>0</v>
      </c>
      <c r="DS15" s="227">
        <f t="shared" si="46"/>
        <v>0</v>
      </c>
      <c r="DT15" s="227">
        <f t="shared" si="47"/>
        <v>0</v>
      </c>
      <c r="DU15" s="226"/>
      <c r="DV15" s="226"/>
      <c r="DW15" s="226"/>
      <c r="DX15" s="226"/>
      <c r="DY15" s="226"/>
      <c r="DZ15" s="226"/>
      <c r="EA15" s="226"/>
      <c r="EB15" s="226"/>
      <c r="EC15" s="226"/>
      <c r="ED15" s="226"/>
      <c r="EE15" s="226"/>
      <c r="EF15" s="226"/>
      <c r="EG15" s="226"/>
      <c r="EH15" s="226"/>
      <c r="EI15" s="226"/>
      <c r="EJ15" s="226"/>
      <c r="EK15" s="226"/>
      <c r="EL15" s="226"/>
      <c r="EM15" s="226"/>
      <c r="EN15" s="226"/>
      <c r="EO15" s="226"/>
      <c r="EP15" s="226"/>
      <c r="EQ15" s="226"/>
      <c r="ER15" s="226"/>
      <c r="ES15" s="226"/>
      <c r="ET15" s="226"/>
      <c r="EU15" s="226"/>
      <c r="EV15" s="226"/>
      <c r="EW15" s="226"/>
      <c r="EX15" s="226"/>
      <c r="EY15" s="226"/>
      <c r="EZ15" s="226"/>
    </row>
    <row r="16" spans="1:156" s="212" customFormat="1" ht="23.25" customHeight="1" x14ac:dyDescent="0.2">
      <c r="A16" s="249"/>
      <c r="B16" s="264"/>
      <c r="C16" s="230"/>
      <c r="D16" s="325" t="str">
        <f t="shared" si="0"/>
        <v/>
      </c>
      <c r="E16" s="265" t="str">
        <f t="shared" si="59"/>
        <v/>
      </c>
      <c r="F16" s="230"/>
      <c r="G16" s="230"/>
      <c r="H16" s="230"/>
      <c r="I16" s="200"/>
      <c r="J16" s="230"/>
      <c r="K16" s="254"/>
      <c r="L16" s="269"/>
      <c r="M16" s="230"/>
      <c r="N16" s="231"/>
      <c r="O16" s="232"/>
      <c r="P16" s="205"/>
      <c r="Q16" s="203"/>
      <c r="R16" s="231"/>
      <c r="S16" s="233"/>
      <c r="T16" s="203"/>
      <c r="U16" s="231"/>
      <c r="V16" s="233"/>
      <c r="W16" s="203"/>
      <c r="X16" s="231"/>
      <c r="Y16" s="233"/>
      <c r="Z16" s="203"/>
      <c r="AA16" s="230"/>
      <c r="AB16" s="231"/>
      <c r="AC16" s="232"/>
      <c r="AD16" s="205"/>
      <c r="AE16" s="203"/>
      <c r="AF16" s="230"/>
      <c r="AG16" s="231"/>
      <c r="AH16" s="232"/>
      <c r="AI16" s="205"/>
      <c r="AJ16" s="203"/>
      <c r="AK16" s="230"/>
      <c r="AL16" s="231"/>
      <c r="AM16" s="232"/>
      <c r="AN16" s="205"/>
      <c r="AO16" s="203"/>
      <c r="AP16" s="230"/>
      <c r="AQ16" s="231"/>
      <c r="AR16" s="232"/>
      <c r="AS16" s="205"/>
      <c r="AT16" s="203"/>
      <c r="AU16" s="230"/>
      <c r="AV16" s="231"/>
      <c r="AW16" s="232"/>
      <c r="AX16" s="205"/>
      <c r="AY16" s="203"/>
      <c r="AZ16" s="230"/>
      <c r="BA16" s="231"/>
      <c r="BB16" s="232"/>
      <c r="BC16" s="205"/>
      <c r="BD16" s="199"/>
      <c r="BE16" s="230"/>
      <c r="BF16" s="230"/>
      <c r="BG16" s="231"/>
      <c r="BH16" s="232"/>
      <c r="BI16" s="205"/>
      <c r="BJ16" s="229"/>
      <c r="BK16" s="234"/>
      <c r="BL16" s="207">
        <f t="shared" si="1"/>
        <v>0</v>
      </c>
      <c r="BM16" s="208">
        <f t="shared" si="2"/>
        <v>0</v>
      </c>
      <c r="BN16" s="208">
        <f t="shared" si="3"/>
        <v>0</v>
      </c>
      <c r="BO16" s="208">
        <f t="shared" si="4"/>
        <v>0</v>
      </c>
      <c r="BP16" s="208">
        <f t="shared" si="5"/>
        <v>0</v>
      </c>
      <c r="BQ16" s="208">
        <f t="shared" si="6"/>
        <v>0</v>
      </c>
      <c r="BR16" s="209">
        <f t="shared" si="7"/>
        <v>0</v>
      </c>
      <c r="BS16" s="209">
        <f t="shared" si="8"/>
        <v>0</v>
      </c>
      <c r="BT16" s="208">
        <f t="shared" si="9"/>
        <v>0</v>
      </c>
      <c r="BU16" s="208">
        <f t="shared" si="10"/>
        <v>0</v>
      </c>
      <c r="BV16" s="208">
        <f t="shared" si="11"/>
        <v>0</v>
      </c>
      <c r="BW16" s="208">
        <f t="shared" si="12"/>
        <v>0</v>
      </c>
      <c r="BX16" s="208">
        <f t="shared" si="13"/>
        <v>0</v>
      </c>
      <c r="BY16" s="208">
        <f t="shared" si="14"/>
        <v>0</v>
      </c>
      <c r="BZ16" s="208">
        <f t="shared" si="15"/>
        <v>0</v>
      </c>
      <c r="CA16" s="208">
        <f t="shared" si="16"/>
        <v>0</v>
      </c>
      <c r="CB16" s="208">
        <f t="shared" si="48"/>
        <v>0</v>
      </c>
      <c r="CC16" s="208">
        <f t="shared" si="17"/>
        <v>0</v>
      </c>
      <c r="CD16" s="208">
        <f t="shared" si="18"/>
        <v>0</v>
      </c>
      <c r="CE16" s="209">
        <f t="shared" si="49"/>
        <v>0</v>
      </c>
      <c r="CF16" s="209">
        <f t="shared" si="19"/>
        <v>0</v>
      </c>
      <c r="CG16" s="209">
        <f t="shared" si="20"/>
        <v>0</v>
      </c>
      <c r="CH16" s="209">
        <f t="shared" si="21"/>
        <v>0</v>
      </c>
      <c r="CI16" s="209">
        <f t="shared" si="22"/>
        <v>0</v>
      </c>
      <c r="CJ16" s="209">
        <f t="shared" si="23"/>
        <v>0</v>
      </c>
      <c r="CK16" s="209">
        <f t="shared" si="24"/>
        <v>0</v>
      </c>
      <c r="CL16" s="209">
        <f t="shared" si="25"/>
        <v>0</v>
      </c>
      <c r="CM16" s="209">
        <f t="shared" si="26"/>
        <v>0</v>
      </c>
      <c r="CN16" s="209">
        <f t="shared" si="50"/>
        <v>0</v>
      </c>
      <c r="CO16" s="209">
        <f t="shared" si="27"/>
        <v>0</v>
      </c>
      <c r="CP16" s="209">
        <f t="shared" si="51"/>
        <v>0</v>
      </c>
      <c r="CQ16" s="209">
        <f t="shared" si="52"/>
        <v>0</v>
      </c>
      <c r="CR16" s="209" t="str">
        <f t="shared" si="53"/>
        <v/>
      </c>
      <c r="CS16" s="209" t="str">
        <f t="shared" si="28"/>
        <v xml:space="preserve"> </v>
      </c>
      <c r="CT16" s="209" t="str">
        <f t="shared" si="29"/>
        <v/>
      </c>
      <c r="CU16" s="209" t="str">
        <f t="shared" si="30"/>
        <v/>
      </c>
      <c r="CV16" s="209" t="str">
        <f t="shared" si="31"/>
        <v/>
      </c>
      <c r="CW16" s="209" t="str">
        <f t="shared" si="32"/>
        <v/>
      </c>
      <c r="CX16" s="209" t="str">
        <f t="shared" si="33"/>
        <v/>
      </c>
      <c r="CY16" s="209" t="str">
        <f t="shared" si="54"/>
        <v/>
      </c>
      <c r="CZ16" s="209" t="str">
        <f t="shared" si="34"/>
        <v/>
      </c>
      <c r="DA16" s="209" t="str">
        <f t="shared" si="55"/>
        <v/>
      </c>
      <c r="DB16" s="209" t="str">
        <f t="shared" si="35"/>
        <v/>
      </c>
      <c r="DC16" s="209" t="str">
        <f t="shared" si="36"/>
        <v/>
      </c>
      <c r="DD16" s="209" t="str">
        <f t="shared" si="56"/>
        <v/>
      </c>
      <c r="DE16" s="209" t="str">
        <f t="shared" si="37"/>
        <v/>
      </c>
      <c r="DF16" s="209" t="str">
        <f t="shared" si="38"/>
        <v/>
      </c>
      <c r="DG16" s="209" t="str">
        <f t="shared" si="57"/>
        <v/>
      </c>
      <c r="DH16" s="210" t="str">
        <f t="shared" si="39"/>
        <v/>
      </c>
      <c r="DI16" s="272" t="str">
        <f t="shared" si="60"/>
        <v/>
      </c>
      <c r="DJ16" s="272" t="str">
        <f t="shared" si="61"/>
        <v/>
      </c>
      <c r="DK16" s="200">
        <f t="shared" si="62"/>
        <v>0</v>
      </c>
      <c r="DL16" s="200">
        <f t="shared" si="63"/>
        <v>0</v>
      </c>
      <c r="DM16" s="200">
        <f t="shared" si="64"/>
        <v>0</v>
      </c>
      <c r="DN16" s="200"/>
      <c r="DO16" s="272" t="str">
        <f t="shared" si="65"/>
        <v/>
      </c>
      <c r="DP16" s="272" t="str">
        <f t="shared" si="66"/>
        <v/>
      </c>
      <c r="DQ16" s="308"/>
      <c r="DR16" s="197">
        <f t="shared" si="45"/>
        <v>0</v>
      </c>
      <c r="DS16" s="197">
        <f t="shared" si="46"/>
        <v>0</v>
      </c>
      <c r="DT16" s="197">
        <f t="shared" si="47"/>
        <v>0</v>
      </c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  <c r="EG16" s="211"/>
      <c r="EH16" s="211"/>
      <c r="EI16" s="211"/>
      <c r="EJ16" s="211"/>
      <c r="EK16" s="211"/>
      <c r="EL16" s="211"/>
      <c r="EM16" s="211"/>
      <c r="EN16" s="211"/>
      <c r="EO16" s="211"/>
      <c r="EP16" s="211"/>
      <c r="EQ16" s="211"/>
      <c r="ER16" s="211"/>
      <c r="ES16" s="211"/>
      <c r="ET16" s="211"/>
      <c r="EU16" s="211"/>
      <c r="EV16" s="211"/>
      <c r="EW16" s="211"/>
      <c r="EX16" s="211"/>
      <c r="EY16" s="211"/>
      <c r="EZ16" s="211"/>
    </row>
    <row r="17" spans="1:156" s="228" customFormat="1" ht="23.25" customHeight="1" x14ac:dyDescent="0.2">
      <c r="A17" s="248"/>
      <c r="B17" s="263"/>
      <c r="C17" s="214"/>
      <c r="D17" s="324" t="str">
        <f t="shared" si="0"/>
        <v/>
      </c>
      <c r="E17" s="150" t="str">
        <f t="shared" si="59"/>
        <v/>
      </c>
      <c r="F17" s="214"/>
      <c r="G17" s="214"/>
      <c r="H17" s="214"/>
      <c r="I17" s="220"/>
      <c r="J17" s="214"/>
      <c r="K17" s="255"/>
      <c r="L17" s="268"/>
      <c r="M17" s="214"/>
      <c r="N17" s="215"/>
      <c r="O17" s="218"/>
      <c r="P17" s="216"/>
      <c r="Q17" s="217"/>
      <c r="R17" s="215"/>
      <c r="S17" s="219"/>
      <c r="T17" s="217"/>
      <c r="U17" s="215"/>
      <c r="V17" s="219"/>
      <c r="W17" s="217"/>
      <c r="X17" s="215"/>
      <c r="Y17" s="219"/>
      <c r="Z17" s="217"/>
      <c r="AA17" s="214"/>
      <c r="AB17" s="215"/>
      <c r="AC17" s="218"/>
      <c r="AD17" s="216"/>
      <c r="AE17" s="217"/>
      <c r="AF17" s="214"/>
      <c r="AG17" s="215"/>
      <c r="AH17" s="218"/>
      <c r="AI17" s="216"/>
      <c r="AJ17" s="217"/>
      <c r="AK17" s="214"/>
      <c r="AL17" s="215"/>
      <c r="AM17" s="218"/>
      <c r="AN17" s="216"/>
      <c r="AO17" s="217"/>
      <c r="AP17" s="214"/>
      <c r="AQ17" s="215"/>
      <c r="AR17" s="218"/>
      <c r="AS17" s="216"/>
      <c r="AT17" s="217"/>
      <c r="AU17" s="214"/>
      <c r="AV17" s="215"/>
      <c r="AW17" s="218"/>
      <c r="AX17" s="216"/>
      <c r="AY17" s="217"/>
      <c r="AZ17" s="214"/>
      <c r="BA17" s="215"/>
      <c r="BB17" s="218"/>
      <c r="BC17" s="216"/>
      <c r="BD17" s="213"/>
      <c r="BE17" s="214"/>
      <c r="BF17" s="214"/>
      <c r="BG17" s="215"/>
      <c r="BH17" s="218"/>
      <c r="BI17" s="216"/>
      <c r="BJ17" s="213"/>
      <c r="BK17" s="221"/>
      <c r="BL17" s="222">
        <f t="shared" si="1"/>
        <v>0</v>
      </c>
      <c r="BM17" s="223">
        <f t="shared" si="2"/>
        <v>0</v>
      </c>
      <c r="BN17" s="223">
        <f t="shared" si="3"/>
        <v>0</v>
      </c>
      <c r="BO17" s="223">
        <f t="shared" si="4"/>
        <v>0</v>
      </c>
      <c r="BP17" s="223">
        <f t="shared" si="5"/>
        <v>0</v>
      </c>
      <c r="BQ17" s="223">
        <f t="shared" si="6"/>
        <v>0</v>
      </c>
      <c r="BR17" s="224">
        <f t="shared" si="7"/>
        <v>0</v>
      </c>
      <c r="BS17" s="224">
        <f t="shared" si="8"/>
        <v>0</v>
      </c>
      <c r="BT17" s="223">
        <f t="shared" si="9"/>
        <v>0</v>
      </c>
      <c r="BU17" s="223">
        <f t="shared" si="10"/>
        <v>0</v>
      </c>
      <c r="BV17" s="223">
        <f t="shared" si="11"/>
        <v>0</v>
      </c>
      <c r="BW17" s="223">
        <f t="shared" si="12"/>
        <v>0</v>
      </c>
      <c r="BX17" s="223">
        <f t="shared" si="13"/>
        <v>0</v>
      </c>
      <c r="BY17" s="223">
        <f t="shared" si="14"/>
        <v>0</v>
      </c>
      <c r="BZ17" s="223">
        <f t="shared" si="15"/>
        <v>0</v>
      </c>
      <c r="CA17" s="223">
        <f t="shared" si="16"/>
        <v>0</v>
      </c>
      <c r="CB17" s="208">
        <f t="shared" si="48"/>
        <v>0</v>
      </c>
      <c r="CC17" s="223">
        <f t="shared" si="17"/>
        <v>0</v>
      </c>
      <c r="CD17" s="223">
        <f t="shared" si="18"/>
        <v>0</v>
      </c>
      <c r="CE17" s="224">
        <f t="shared" si="49"/>
        <v>0</v>
      </c>
      <c r="CF17" s="224">
        <f t="shared" si="19"/>
        <v>0</v>
      </c>
      <c r="CG17" s="224">
        <f t="shared" si="20"/>
        <v>0</v>
      </c>
      <c r="CH17" s="224">
        <f t="shared" si="21"/>
        <v>0</v>
      </c>
      <c r="CI17" s="224">
        <f t="shared" si="22"/>
        <v>0</v>
      </c>
      <c r="CJ17" s="224">
        <f t="shared" si="23"/>
        <v>0</v>
      </c>
      <c r="CK17" s="224">
        <f t="shared" si="24"/>
        <v>0</v>
      </c>
      <c r="CL17" s="224">
        <f t="shared" si="25"/>
        <v>0</v>
      </c>
      <c r="CM17" s="224">
        <f t="shared" si="26"/>
        <v>0</v>
      </c>
      <c r="CN17" s="224">
        <f t="shared" si="50"/>
        <v>0</v>
      </c>
      <c r="CO17" s="224">
        <f t="shared" si="27"/>
        <v>0</v>
      </c>
      <c r="CP17" s="224">
        <f t="shared" si="51"/>
        <v>0</v>
      </c>
      <c r="CQ17" s="224">
        <f t="shared" si="52"/>
        <v>0</v>
      </c>
      <c r="CR17" s="224" t="str">
        <f t="shared" si="53"/>
        <v/>
      </c>
      <c r="CS17" s="224" t="str">
        <f t="shared" si="28"/>
        <v xml:space="preserve"> </v>
      </c>
      <c r="CT17" s="224" t="str">
        <f t="shared" si="29"/>
        <v/>
      </c>
      <c r="CU17" s="224" t="str">
        <f t="shared" si="30"/>
        <v/>
      </c>
      <c r="CV17" s="224" t="str">
        <f t="shared" si="31"/>
        <v/>
      </c>
      <c r="CW17" s="224" t="str">
        <f t="shared" si="32"/>
        <v/>
      </c>
      <c r="CX17" s="224" t="str">
        <f t="shared" si="33"/>
        <v/>
      </c>
      <c r="CY17" s="224" t="str">
        <f t="shared" si="54"/>
        <v/>
      </c>
      <c r="CZ17" s="224" t="str">
        <f t="shared" si="34"/>
        <v/>
      </c>
      <c r="DA17" s="224" t="str">
        <f t="shared" si="55"/>
        <v/>
      </c>
      <c r="DB17" s="224" t="str">
        <f t="shared" si="35"/>
        <v/>
      </c>
      <c r="DC17" s="224" t="str">
        <f t="shared" si="36"/>
        <v/>
      </c>
      <c r="DD17" s="224" t="str">
        <f t="shared" si="56"/>
        <v/>
      </c>
      <c r="DE17" s="224" t="str">
        <f t="shared" si="37"/>
        <v/>
      </c>
      <c r="DF17" s="224" t="str">
        <f t="shared" si="38"/>
        <v/>
      </c>
      <c r="DG17" s="224" t="str">
        <f t="shared" si="57"/>
        <v/>
      </c>
      <c r="DH17" s="225" t="str">
        <f t="shared" si="39"/>
        <v/>
      </c>
      <c r="DI17" s="224" t="str">
        <f t="shared" si="60"/>
        <v/>
      </c>
      <c r="DJ17" s="224" t="str">
        <f t="shared" si="61"/>
        <v/>
      </c>
      <c r="DK17" s="306">
        <f t="shared" si="62"/>
        <v>0</v>
      </c>
      <c r="DL17" s="306">
        <f t="shared" si="63"/>
        <v>0</v>
      </c>
      <c r="DM17" s="306">
        <f t="shared" si="64"/>
        <v>0</v>
      </c>
      <c r="DN17" s="220"/>
      <c r="DO17" s="224" t="str">
        <f t="shared" si="65"/>
        <v/>
      </c>
      <c r="DP17" s="224" t="str">
        <f t="shared" si="66"/>
        <v/>
      </c>
      <c r="DQ17" s="307"/>
      <c r="DR17" s="227">
        <f t="shared" si="45"/>
        <v>0</v>
      </c>
      <c r="DS17" s="227">
        <f t="shared" si="46"/>
        <v>0</v>
      </c>
      <c r="DT17" s="227">
        <f t="shared" si="47"/>
        <v>0</v>
      </c>
      <c r="DU17" s="226"/>
      <c r="DV17" s="226"/>
      <c r="DW17" s="226"/>
      <c r="DX17" s="226"/>
      <c r="DY17" s="226"/>
      <c r="DZ17" s="226"/>
      <c r="EA17" s="226"/>
      <c r="EB17" s="226"/>
      <c r="EC17" s="226"/>
      <c r="ED17" s="226"/>
      <c r="EE17" s="226"/>
      <c r="EF17" s="226"/>
      <c r="EG17" s="226"/>
      <c r="EH17" s="226"/>
      <c r="EI17" s="226"/>
      <c r="EJ17" s="226"/>
      <c r="EK17" s="226"/>
      <c r="EL17" s="226"/>
      <c r="EM17" s="226"/>
      <c r="EN17" s="226"/>
      <c r="EO17" s="226"/>
      <c r="EP17" s="226"/>
      <c r="EQ17" s="226"/>
      <c r="ER17" s="226"/>
      <c r="ES17" s="226"/>
      <c r="ET17" s="226"/>
      <c r="EU17" s="226"/>
      <c r="EV17" s="226"/>
      <c r="EW17" s="226"/>
      <c r="EX17" s="226"/>
      <c r="EY17" s="226"/>
      <c r="EZ17" s="226"/>
    </row>
    <row r="18" spans="1:156" s="212" customFormat="1" ht="23.25" customHeight="1" x14ac:dyDescent="0.2">
      <c r="A18" s="249"/>
      <c r="B18" s="264"/>
      <c r="C18" s="230"/>
      <c r="D18" s="325" t="str">
        <f t="shared" si="0"/>
        <v/>
      </c>
      <c r="E18" s="265" t="str">
        <f t="shared" si="59"/>
        <v/>
      </c>
      <c r="F18" s="230"/>
      <c r="G18" s="230"/>
      <c r="H18" s="230"/>
      <c r="I18" s="200"/>
      <c r="J18" s="230"/>
      <c r="K18" s="254"/>
      <c r="L18" s="269"/>
      <c r="M18" s="230"/>
      <c r="N18" s="231"/>
      <c r="O18" s="232"/>
      <c r="P18" s="205"/>
      <c r="Q18" s="203"/>
      <c r="R18" s="231"/>
      <c r="S18" s="233"/>
      <c r="T18" s="203"/>
      <c r="U18" s="231"/>
      <c r="V18" s="233"/>
      <c r="W18" s="203"/>
      <c r="X18" s="231"/>
      <c r="Y18" s="233"/>
      <c r="Z18" s="203"/>
      <c r="AA18" s="230"/>
      <c r="AB18" s="231"/>
      <c r="AC18" s="232"/>
      <c r="AD18" s="205"/>
      <c r="AE18" s="203"/>
      <c r="AF18" s="230"/>
      <c r="AG18" s="231"/>
      <c r="AH18" s="232"/>
      <c r="AI18" s="205"/>
      <c r="AJ18" s="203"/>
      <c r="AK18" s="230"/>
      <c r="AL18" s="231"/>
      <c r="AM18" s="232"/>
      <c r="AN18" s="205"/>
      <c r="AO18" s="203"/>
      <c r="AP18" s="230"/>
      <c r="AQ18" s="231"/>
      <c r="AR18" s="232"/>
      <c r="AS18" s="205"/>
      <c r="AT18" s="203"/>
      <c r="AU18" s="230"/>
      <c r="AV18" s="231"/>
      <c r="AW18" s="232"/>
      <c r="AX18" s="205"/>
      <c r="AY18" s="203"/>
      <c r="AZ18" s="230"/>
      <c r="BA18" s="231"/>
      <c r="BB18" s="232"/>
      <c r="BC18" s="205"/>
      <c r="BD18" s="199"/>
      <c r="BE18" s="230"/>
      <c r="BF18" s="230"/>
      <c r="BG18" s="231"/>
      <c r="BH18" s="232"/>
      <c r="BI18" s="205"/>
      <c r="BJ18" s="229"/>
      <c r="BK18" s="234"/>
      <c r="BL18" s="207">
        <f t="shared" si="1"/>
        <v>0</v>
      </c>
      <c r="BM18" s="208">
        <f t="shared" si="2"/>
        <v>0</v>
      </c>
      <c r="BN18" s="208">
        <f t="shared" si="3"/>
        <v>0</v>
      </c>
      <c r="BO18" s="208">
        <f t="shared" si="4"/>
        <v>0</v>
      </c>
      <c r="BP18" s="208">
        <f t="shared" si="5"/>
        <v>0</v>
      </c>
      <c r="BQ18" s="208">
        <f t="shared" si="6"/>
        <v>0</v>
      </c>
      <c r="BR18" s="209">
        <f t="shared" si="7"/>
        <v>0</v>
      </c>
      <c r="BS18" s="209">
        <f t="shared" si="8"/>
        <v>0</v>
      </c>
      <c r="BT18" s="208">
        <f t="shared" si="9"/>
        <v>0</v>
      </c>
      <c r="BU18" s="208">
        <f t="shared" si="10"/>
        <v>0</v>
      </c>
      <c r="BV18" s="208">
        <f t="shared" si="11"/>
        <v>0</v>
      </c>
      <c r="BW18" s="208">
        <f t="shared" si="12"/>
        <v>0</v>
      </c>
      <c r="BX18" s="208">
        <f t="shared" si="13"/>
        <v>0</v>
      </c>
      <c r="BY18" s="208">
        <f t="shared" si="14"/>
        <v>0</v>
      </c>
      <c r="BZ18" s="208">
        <f t="shared" si="15"/>
        <v>0</v>
      </c>
      <c r="CA18" s="208">
        <f t="shared" si="16"/>
        <v>0</v>
      </c>
      <c r="CB18" s="208">
        <f t="shared" si="48"/>
        <v>0</v>
      </c>
      <c r="CC18" s="208">
        <f t="shared" si="17"/>
        <v>0</v>
      </c>
      <c r="CD18" s="208">
        <f t="shared" si="18"/>
        <v>0</v>
      </c>
      <c r="CE18" s="209">
        <f t="shared" si="49"/>
        <v>0</v>
      </c>
      <c r="CF18" s="209">
        <f t="shared" si="19"/>
        <v>0</v>
      </c>
      <c r="CG18" s="209">
        <f t="shared" si="20"/>
        <v>0</v>
      </c>
      <c r="CH18" s="209">
        <f t="shared" si="21"/>
        <v>0</v>
      </c>
      <c r="CI18" s="209">
        <f t="shared" si="22"/>
        <v>0</v>
      </c>
      <c r="CJ18" s="209">
        <f t="shared" si="23"/>
        <v>0</v>
      </c>
      <c r="CK18" s="209">
        <f t="shared" si="24"/>
        <v>0</v>
      </c>
      <c r="CL18" s="209">
        <f t="shared" si="25"/>
        <v>0</v>
      </c>
      <c r="CM18" s="209">
        <f t="shared" si="26"/>
        <v>0</v>
      </c>
      <c r="CN18" s="209">
        <f t="shared" si="50"/>
        <v>0</v>
      </c>
      <c r="CO18" s="209">
        <f t="shared" si="27"/>
        <v>0</v>
      </c>
      <c r="CP18" s="209">
        <f t="shared" si="51"/>
        <v>0</v>
      </c>
      <c r="CQ18" s="209">
        <f t="shared" si="52"/>
        <v>0</v>
      </c>
      <c r="CR18" s="209" t="str">
        <f t="shared" si="53"/>
        <v/>
      </c>
      <c r="CS18" s="209" t="str">
        <f t="shared" si="28"/>
        <v xml:space="preserve"> </v>
      </c>
      <c r="CT18" s="209" t="str">
        <f t="shared" si="29"/>
        <v/>
      </c>
      <c r="CU18" s="209" t="str">
        <f t="shared" si="30"/>
        <v/>
      </c>
      <c r="CV18" s="209" t="str">
        <f t="shared" si="31"/>
        <v/>
      </c>
      <c r="CW18" s="209" t="str">
        <f t="shared" si="32"/>
        <v/>
      </c>
      <c r="CX18" s="209" t="str">
        <f t="shared" si="33"/>
        <v/>
      </c>
      <c r="CY18" s="209" t="str">
        <f t="shared" si="54"/>
        <v/>
      </c>
      <c r="CZ18" s="209" t="str">
        <f t="shared" si="34"/>
        <v/>
      </c>
      <c r="DA18" s="209" t="str">
        <f t="shared" si="55"/>
        <v/>
      </c>
      <c r="DB18" s="209" t="str">
        <f t="shared" si="35"/>
        <v/>
      </c>
      <c r="DC18" s="209" t="str">
        <f t="shared" si="36"/>
        <v/>
      </c>
      <c r="DD18" s="209" t="str">
        <f t="shared" si="56"/>
        <v/>
      </c>
      <c r="DE18" s="209" t="str">
        <f t="shared" si="37"/>
        <v/>
      </c>
      <c r="DF18" s="209" t="str">
        <f t="shared" si="38"/>
        <v/>
      </c>
      <c r="DG18" s="209" t="str">
        <f t="shared" si="57"/>
        <v/>
      </c>
      <c r="DH18" s="210" t="str">
        <f t="shared" si="39"/>
        <v/>
      </c>
      <c r="DI18" s="272" t="str">
        <f t="shared" si="60"/>
        <v/>
      </c>
      <c r="DJ18" s="272" t="str">
        <f t="shared" si="61"/>
        <v/>
      </c>
      <c r="DK18" s="200">
        <f t="shared" si="62"/>
        <v>0</v>
      </c>
      <c r="DL18" s="200">
        <f t="shared" si="63"/>
        <v>0</v>
      </c>
      <c r="DM18" s="200">
        <f t="shared" si="64"/>
        <v>0</v>
      </c>
      <c r="DN18" s="200"/>
      <c r="DO18" s="272" t="str">
        <f t="shared" si="65"/>
        <v/>
      </c>
      <c r="DP18" s="272" t="str">
        <f t="shared" si="66"/>
        <v/>
      </c>
      <c r="DQ18" s="308"/>
      <c r="DR18" s="197">
        <f t="shared" si="45"/>
        <v>0</v>
      </c>
      <c r="DS18" s="197">
        <f t="shared" si="46"/>
        <v>0</v>
      </c>
      <c r="DT18" s="197">
        <f t="shared" si="47"/>
        <v>0</v>
      </c>
      <c r="DU18" s="211"/>
      <c r="DV18" s="211"/>
      <c r="DW18" s="211"/>
      <c r="DX18" s="211"/>
      <c r="DY18" s="211"/>
      <c r="DZ18" s="211"/>
      <c r="EA18" s="211"/>
      <c r="EB18" s="211"/>
      <c r="EC18" s="211"/>
      <c r="ED18" s="211"/>
      <c r="EE18" s="211"/>
      <c r="EF18" s="211"/>
      <c r="EG18" s="211"/>
      <c r="EH18" s="211"/>
      <c r="EI18" s="211"/>
      <c r="EJ18" s="211"/>
      <c r="EK18" s="211"/>
      <c r="EL18" s="211"/>
      <c r="EM18" s="211"/>
      <c r="EN18" s="211"/>
      <c r="EO18" s="211"/>
      <c r="EP18" s="211"/>
      <c r="EQ18" s="211"/>
      <c r="ER18" s="211"/>
      <c r="ES18" s="211"/>
      <c r="ET18" s="211"/>
      <c r="EU18" s="211"/>
      <c r="EV18" s="211"/>
      <c r="EW18" s="211"/>
      <c r="EX18" s="211"/>
      <c r="EY18" s="211"/>
      <c r="EZ18" s="211"/>
    </row>
    <row r="19" spans="1:156" s="228" customFormat="1" ht="23.25" customHeight="1" x14ac:dyDescent="0.2">
      <c r="A19" s="248"/>
      <c r="B19" s="263"/>
      <c r="C19" s="214"/>
      <c r="D19" s="324" t="str">
        <f t="shared" si="0"/>
        <v/>
      </c>
      <c r="E19" s="150" t="str">
        <f t="shared" si="59"/>
        <v/>
      </c>
      <c r="F19" s="214"/>
      <c r="G19" s="214"/>
      <c r="H19" s="214"/>
      <c r="I19" s="220"/>
      <c r="J19" s="214"/>
      <c r="K19" s="255"/>
      <c r="L19" s="268"/>
      <c r="M19" s="214"/>
      <c r="N19" s="215"/>
      <c r="O19" s="218"/>
      <c r="P19" s="216"/>
      <c r="Q19" s="217"/>
      <c r="R19" s="215"/>
      <c r="S19" s="219"/>
      <c r="T19" s="217"/>
      <c r="U19" s="215"/>
      <c r="V19" s="219"/>
      <c r="W19" s="217"/>
      <c r="X19" s="215"/>
      <c r="Y19" s="219"/>
      <c r="Z19" s="217"/>
      <c r="AA19" s="214"/>
      <c r="AB19" s="215"/>
      <c r="AC19" s="218"/>
      <c r="AD19" s="216"/>
      <c r="AE19" s="217"/>
      <c r="AF19" s="214"/>
      <c r="AG19" s="215"/>
      <c r="AH19" s="218"/>
      <c r="AI19" s="216"/>
      <c r="AJ19" s="217"/>
      <c r="AK19" s="214"/>
      <c r="AL19" s="215"/>
      <c r="AM19" s="218"/>
      <c r="AN19" s="216"/>
      <c r="AO19" s="217"/>
      <c r="AP19" s="214"/>
      <c r="AQ19" s="215"/>
      <c r="AR19" s="218"/>
      <c r="AS19" s="216"/>
      <c r="AT19" s="217"/>
      <c r="AU19" s="214"/>
      <c r="AV19" s="215"/>
      <c r="AW19" s="218"/>
      <c r="AX19" s="216"/>
      <c r="AY19" s="217"/>
      <c r="AZ19" s="214"/>
      <c r="BA19" s="215"/>
      <c r="BB19" s="218"/>
      <c r="BC19" s="216"/>
      <c r="BD19" s="213"/>
      <c r="BE19" s="214"/>
      <c r="BF19" s="214"/>
      <c r="BG19" s="215"/>
      <c r="BH19" s="218"/>
      <c r="BI19" s="216"/>
      <c r="BJ19" s="213"/>
      <c r="BK19" s="221"/>
      <c r="BL19" s="222">
        <f t="shared" si="1"/>
        <v>0</v>
      </c>
      <c r="BM19" s="223">
        <f t="shared" si="2"/>
        <v>0</v>
      </c>
      <c r="BN19" s="223">
        <f t="shared" si="3"/>
        <v>0</v>
      </c>
      <c r="BO19" s="223">
        <f t="shared" si="4"/>
        <v>0</v>
      </c>
      <c r="BP19" s="223">
        <f t="shared" si="5"/>
        <v>0</v>
      </c>
      <c r="BQ19" s="223">
        <f t="shared" si="6"/>
        <v>0</v>
      </c>
      <c r="BR19" s="224">
        <f t="shared" si="7"/>
        <v>0</v>
      </c>
      <c r="BS19" s="224">
        <f t="shared" si="8"/>
        <v>0</v>
      </c>
      <c r="BT19" s="223">
        <f t="shared" si="9"/>
        <v>0</v>
      </c>
      <c r="BU19" s="223">
        <f t="shared" si="10"/>
        <v>0</v>
      </c>
      <c r="BV19" s="223">
        <f t="shared" si="11"/>
        <v>0</v>
      </c>
      <c r="BW19" s="223">
        <f t="shared" si="12"/>
        <v>0</v>
      </c>
      <c r="BX19" s="223">
        <f t="shared" si="13"/>
        <v>0</v>
      </c>
      <c r="BY19" s="223">
        <f t="shared" si="14"/>
        <v>0</v>
      </c>
      <c r="BZ19" s="223">
        <f t="shared" si="15"/>
        <v>0</v>
      </c>
      <c r="CA19" s="223">
        <f t="shared" si="16"/>
        <v>0</v>
      </c>
      <c r="CB19" s="208">
        <f t="shared" si="48"/>
        <v>0</v>
      </c>
      <c r="CC19" s="223">
        <f t="shared" si="17"/>
        <v>0</v>
      </c>
      <c r="CD19" s="223">
        <f t="shared" si="18"/>
        <v>0</v>
      </c>
      <c r="CE19" s="224">
        <f t="shared" si="49"/>
        <v>0</v>
      </c>
      <c r="CF19" s="224">
        <f t="shared" si="19"/>
        <v>0</v>
      </c>
      <c r="CG19" s="224">
        <f t="shared" si="20"/>
        <v>0</v>
      </c>
      <c r="CH19" s="224">
        <f t="shared" si="21"/>
        <v>0</v>
      </c>
      <c r="CI19" s="224">
        <f t="shared" si="22"/>
        <v>0</v>
      </c>
      <c r="CJ19" s="224">
        <f t="shared" si="23"/>
        <v>0</v>
      </c>
      <c r="CK19" s="224">
        <f t="shared" si="24"/>
        <v>0</v>
      </c>
      <c r="CL19" s="224">
        <f t="shared" si="25"/>
        <v>0</v>
      </c>
      <c r="CM19" s="224">
        <f t="shared" si="26"/>
        <v>0</v>
      </c>
      <c r="CN19" s="224">
        <f t="shared" si="50"/>
        <v>0</v>
      </c>
      <c r="CO19" s="224">
        <f t="shared" si="27"/>
        <v>0</v>
      </c>
      <c r="CP19" s="224">
        <f t="shared" si="51"/>
        <v>0</v>
      </c>
      <c r="CQ19" s="224">
        <f t="shared" si="52"/>
        <v>0</v>
      </c>
      <c r="CR19" s="224" t="str">
        <f t="shared" si="53"/>
        <v/>
      </c>
      <c r="CS19" s="224" t="str">
        <f t="shared" si="28"/>
        <v xml:space="preserve"> </v>
      </c>
      <c r="CT19" s="224" t="str">
        <f t="shared" si="29"/>
        <v/>
      </c>
      <c r="CU19" s="224" t="str">
        <f t="shared" si="30"/>
        <v/>
      </c>
      <c r="CV19" s="224" t="str">
        <f t="shared" si="31"/>
        <v/>
      </c>
      <c r="CW19" s="224" t="str">
        <f t="shared" si="32"/>
        <v/>
      </c>
      <c r="CX19" s="224" t="str">
        <f t="shared" si="33"/>
        <v/>
      </c>
      <c r="CY19" s="224" t="str">
        <f t="shared" si="54"/>
        <v/>
      </c>
      <c r="CZ19" s="224" t="str">
        <f t="shared" si="34"/>
        <v/>
      </c>
      <c r="DA19" s="224" t="str">
        <f t="shared" si="55"/>
        <v/>
      </c>
      <c r="DB19" s="224" t="str">
        <f t="shared" si="35"/>
        <v/>
      </c>
      <c r="DC19" s="224" t="str">
        <f t="shared" si="36"/>
        <v/>
      </c>
      <c r="DD19" s="224" t="str">
        <f t="shared" si="56"/>
        <v/>
      </c>
      <c r="DE19" s="224" t="str">
        <f t="shared" si="37"/>
        <v/>
      </c>
      <c r="DF19" s="224" t="str">
        <f t="shared" si="38"/>
        <v/>
      </c>
      <c r="DG19" s="224" t="str">
        <f t="shared" si="57"/>
        <v/>
      </c>
      <c r="DH19" s="225" t="str">
        <f t="shared" si="39"/>
        <v/>
      </c>
      <c r="DI19" s="224" t="str">
        <f t="shared" si="60"/>
        <v/>
      </c>
      <c r="DJ19" s="224" t="str">
        <f t="shared" si="61"/>
        <v/>
      </c>
      <c r="DK19" s="306">
        <f t="shared" si="62"/>
        <v>0</v>
      </c>
      <c r="DL19" s="306">
        <f t="shared" si="63"/>
        <v>0</v>
      </c>
      <c r="DM19" s="306">
        <f t="shared" si="64"/>
        <v>0</v>
      </c>
      <c r="DN19" s="220"/>
      <c r="DO19" s="224" t="str">
        <f t="shared" si="65"/>
        <v/>
      </c>
      <c r="DP19" s="224" t="str">
        <f t="shared" si="66"/>
        <v/>
      </c>
      <c r="DQ19" s="307"/>
      <c r="DR19" s="227">
        <f t="shared" si="45"/>
        <v>0</v>
      </c>
      <c r="DS19" s="227">
        <f t="shared" si="46"/>
        <v>0</v>
      </c>
      <c r="DT19" s="227">
        <f t="shared" si="47"/>
        <v>0</v>
      </c>
      <c r="DU19" s="226"/>
      <c r="DV19" s="226"/>
      <c r="DW19" s="226"/>
      <c r="DX19" s="226"/>
      <c r="DY19" s="226"/>
      <c r="DZ19" s="226"/>
      <c r="EA19" s="226"/>
      <c r="EB19" s="226"/>
      <c r="EC19" s="226"/>
      <c r="ED19" s="226"/>
      <c r="EE19" s="226"/>
      <c r="EF19" s="226"/>
      <c r="EG19" s="226"/>
      <c r="EH19" s="226"/>
      <c r="EI19" s="226"/>
      <c r="EJ19" s="226"/>
      <c r="EK19" s="226"/>
      <c r="EL19" s="226"/>
      <c r="EM19" s="226"/>
      <c r="EN19" s="226"/>
      <c r="EO19" s="226"/>
      <c r="EP19" s="226"/>
      <c r="EQ19" s="226"/>
      <c r="ER19" s="226"/>
      <c r="ES19" s="226"/>
      <c r="ET19" s="226"/>
      <c r="EU19" s="226"/>
      <c r="EV19" s="226"/>
      <c r="EW19" s="226"/>
      <c r="EX19" s="226"/>
      <c r="EY19" s="226"/>
      <c r="EZ19" s="226"/>
    </row>
    <row r="20" spans="1:156" s="212" customFormat="1" ht="23.25" customHeight="1" x14ac:dyDescent="0.2">
      <c r="A20" s="249"/>
      <c r="B20" s="264"/>
      <c r="C20" s="230"/>
      <c r="D20" s="325" t="str">
        <f t="shared" si="0"/>
        <v/>
      </c>
      <c r="E20" s="265" t="str">
        <f t="shared" si="59"/>
        <v/>
      </c>
      <c r="F20" s="230"/>
      <c r="G20" s="230"/>
      <c r="H20" s="230"/>
      <c r="I20" s="200"/>
      <c r="J20" s="230"/>
      <c r="K20" s="254"/>
      <c r="L20" s="269"/>
      <c r="M20" s="230"/>
      <c r="N20" s="231"/>
      <c r="O20" s="232"/>
      <c r="P20" s="205"/>
      <c r="Q20" s="203"/>
      <c r="R20" s="231"/>
      <c r="S20" s="233"/>
      <c r="T20" s="203"/>
      <c r="U20" s="231"/>
      <c r="V20" s="233"/>
      <c r="W20" s="203"/>
      <c r="X20" s="231"/>
      <c r="Y20" s="233"/>
      <c r="Z20" s="203"/>
      <c r="AA20" s="230"/>
      <c r="AB20" s="231"/>
      <c r="AC20" s="232"/>
      <c r="AD20" s="205"/>
      <c r="AE20" s="203"/>
      <c r="AF20" s="230"/>
      <c r="AG20" s="231"/>
      <c r="AH20" s="232"/>
      <c r="AI20" s="205"/>
      <c r="AJ20" s="203"/>
      <c r="AK20" s="230"/>
      <c r="AL20" s="231"/>
      <c r="AM20" s="232"/>
      <c r="AN20" s="205"/>
      <c r="AO20" s="203"/>
      <c r="AP20" s="230"/>
      <c r="AQ20" s="231"/>
      <c r="AR20" s="232"/>
      <c r="AS20" s="205"/>
      <c r="AT20" s="203"/>
      <c r="AU20" s="230"/>
      <c r="AV20" s="231"/>
      <c r="AW20" s="232"/>
      <c r="AX20" s="205"/>
      <c r="AY20" s="203"/>
      <c r="AZ20" s="230"/>
      <c r="BA20" s="231"/>
      <c r="BB20" s="232"/>
      <c r="BC20" s="205"/>
      <c r="BD20" s="199"/>
      <c r="BE20" s="230"/>
      <c r="BF20" s="230"/>
      <c r="BG20" s="231"/>
      <c r="BH20" s="232"/>
      <c r="BI20" s="205"/>
      <c r="BJ20" s="229"/>
      <c r="BK20" s="234"/>
      <c r="BL20" s="207">
        <f t="shared" si="1"/>
        <v>0</v>
      </c>
      <c r="BM20" s="208">
        <f t="shared" si="2"/>
        <v>0</v>
      </c>
      <c r="BN20" s="208">
        <f t="shared" si="3"/>
        <v>0</v>
      </c>
      <c r="BO20" s="208">
        <f t="shared" si="4"/>
        <v>0</v>
      </c>
      <c r="BP20" s="208">
        <f t="shared" si="5"/>
        <v>0</v>
      </c>
      <c r="BQ20" s="208">
        <f t="shared" si="6"/>
        <v>0</v>
      </c>
      <c r="BR20" s="209">
        <f t="shared" si="7"/>
        <v>0</v>
      </c>
      <c r="BS20" s="209">
        <f t="shared" si="8"/>
        <v>0</v>
      </c>
      <c r="BT20" s="208">
        <f t="shared" si="9"/>
        <v>0</v>
      </c>
      <c r="BU20" s="208">
        <f t="shared" si="10"/>
        <v>0</v>
      </c>
      <c r="BV20" s="208">
        <f t="shared" si="11"/>
        <v>0</v>
      </c>
      <c r="BW20" s="208">
        <f t="shared" si="12"/>
        <v>0</v>
      </c>
      <c r="BX20" s="208">
        <f t="shared" si="13"/>
        <v>0</v>
      </c>
      <c r="BY20" s="208">
        <f t="shared" si="14"/>
        <v>0</v>
      </c>
      <c r="BZ20" s="208">
        <f t="shared" si="15"/>
        <v>0</v>
      </c>
      <c r="CA20" s="208">
        <f t="shared" si="16"/>
        <v>0</v>
      </c>
      <c r="CB20" s="208">
        <f t="shared" si="48"/>
        <v>0</v>
      </c>
      <c r="CC20" s="208">
        <f t="shared" si="17"/>
        <v>0</v>
      </c>
      <c r="CD20" s="208">
        <f t="shared" si="18"/>
        <v>0</v>
      </c>
      <c r="CE20" s="209">
        <f t="shared" si="49"/>
        <v>0</v>
      </c>
      <c r="CF20" s="209">
        <f t="shared" si="19"/>
        <v>0</v>
      </c>
      <c r="CG20" s="209">
        <f t="shared" si="20"/>
        <v>0</v>
      </c>
      <c r="CH20" s="209">
        <f t="shared" si="21"/>
        <v>0</v>
      </c>
      <c r="CI20" s="209">
        <f t="shared" si="22"/>
        <v>0</v>
      </c>
      <c r="CJ20" s="209">
        <f t="shared" si="23"/>
        <v>0</v>
      </c>
      <c r="CK20" s="209">
        <f t="shared" si="24"/>
        <v>0</v>
      </c>
      <c r="CL20" s="209">
        <f t="shared" si="25"/>
        <v>0</v>
      </c>
      <c r="CM20" s="209">
        <f t="shared" si="26"/>
        <v>0</v>
      </c>
      <c r="CN20" s="209">
        <f t="shared" si="50"/>
        <v>0</v>
      </c>
      <c r="CO20" s="209">
        <f t="shared" si="27"/>
        <v>0</v>
      </c>
      <c r="CP20" s="209">
        <f t="shared" si="51"/>
        <v>0</v>
      </c>
      <c r="CQ20" s="209">
        <f t="shared" si="52"/>
        <v>0</v>
      </c>
      <c r="CR20" s="209" t="str">
        <f t="shared" si="53"/>
        <v/>
      </c>
      <c r="CS20" s="209" t="str">
        <f t="shared" si="28"/>
        <v xml:space="preserve"> </v>
      </c>
      <c r="CT20" s="209" t="str">
        <f t="shared" si="29"/>
        <v/>
      </c>
      <c r="CU20" s="209" t="str">
        <f t="shared" si="30"/>
        <v/>
      </c>
      <c r="CV20" s="209" t="str">
        <f t="shared" si="31"/>
        <v/>
      </c>
      <c r="CW20" s="209" t="str">
        <f t="shared" si="32"/>
        <v/>
      </c>
      <c r="CX20" s="209" t="str">
        <f t="shared" si="33"/>
        <v/>
      </c>
      <c r="CY20" s="209" t="str">
        <f t="shared" si="54"/>
        <v/>
      </c>
      <c r="CZ20" s="209" t="str">
        <f t="shared" si="34"/>
        <v/>
      </c>
      <c r="DA20" s="209" t="str">
        <f t="shared" si="55"/>
        <v/>
      </c>
      <c r="DB20" s="209" t="str">
        <f t="shared" si="35"/>
        <v/>
      </c>
      <c r="DC20" s="209" t="str">
        <f t="shared" si="36"/>
        <v/>
      </c>
      <c r="DD20" s="209" t="str">
        <f t="shared" si="56"/>
        <v/>
      </c>
      <c r="DE20" s="209" t="str">
        <f t="shared" si="37"/>
        <v/>
      </c>
      <c r="DF20" s="209" t="str">
        <f t="shared" si="38"/>
        <v/>
      </c>
      <c r="DG20" s="209" t="str">
        <f t="shared" si="57"/>
        <v/>
      </c>
      <c r="DH20" s="210" t="str">
        <f t="shared" si="39"/>
        <v/>
      </c>
      <c r="DI20" s="272" t="str">
        <f t="shared" si="60"/>
        <v/>
      </c>
      <c r="DJ20" s="272" t="str">
        <f t="shared" si="61"/>
        <v/>
      </c>
      <c r="DK20" s="200">
        <f t="shared" si="62"/>
        <v>0</v>
      </c>
      <c r="DL20" s="200">
        <f t="shared" si="63"/>
        <v>0</v>
      </c>
      <c r="DM20" s="200">
        <f t="shared" si="64"/>
        <v>0</v>
      </c>
      <c r="DN20" s="200"/>
      <c r="DO20" s="272" t="str">
        <f t="shared" si="65"/>
        <v/>
      </c>
      <c r="DP20" s="272" t="str">
        <f t="shared" si="66"/>
        <v/>
      </c>
      <c r="DQ20" s="308"/>
      <c r="DR20" s="197">
        <f t="shared" si="45"/>
        <v>0</v>
      </c>
      <c r="DS20" s="197">
        <f t="shared" si="46"/>
        <v>0</v>
      </c>
      <c r="DT20" s="197">
        <f t="shared" si="47"/>
        <v>0</v>
      </c>
      <c r="DU20" s="211"/>
      <c r="DV20" s="211"/>
      <c r="DW20" s="211"/>
      <c r="DX20" s="211"/>
      <c r="DY20" s="211"/>
      <c r="DZ20" s="211"/>
      <c r="EA20" s="211"/>
      <c r="EB20" s="211"/>
      <c r="EC20" s="211"/>
      <c r="ED20" s="211"/>
      <c r="EE20" s="211"/>
      <c r="EF20" s="211"/>
      <c r="EG20" s="211"/>
      <c r="EH20" s="211"/>
      <c r="EI20" s="211"/>
      <c r="EJ20" s="211"/>
      <c r="EK20" s="211"/>
      <c r="EL20" s="211"/>
      <c r="EM20" s="211"/>
      <c r="EN20" s="211"/>
      <c r="EO20" s="211"/>
      <c r="EP20" s="211"/>
      <c r="EQ20" s="211"/>
      <c r="ER20" s="211"/>
      <c r="ES20" s="211"/>
      <c r="ET20" s="211"/>
      <c r="EU20" s="211"/>
      <c r="EV20" s="211"/>
      <c r="EW20" s="211"/>
      <c r="EX20" s="211"/>
      <c r="EY20" s="211"/>
      <c r="EZ20" s="211"/>
    </row>
    <row r="21" spans="1:156" s="228" customFormat="1" ht="23.25" customHeight="1" x14ac:dyDescent="0.2">
      <c r="A21" s="248"/>
      <c r="B21" s="263"/>
      <c r="C21" s="214"/>
      <c r="D21" s="324" t="str">
        <f t="shared" si="0"/>
        <v/>
      </c>
      <c r="E21" s="150" t="str">
        <f t="shared" si="59"/>
        <v/>
      </c>
      <c r="F21" s="214"/>
      <c r="G21" s="214"/>
      <c r="H21" s="214"/>
      <c r="I21" s="220"/>
      <c r="J21" s="214"/>
      <c r="K21" s="255"/>
      <c r="L21" s="268"/>
      <c r="M21" s="214"/>
      <c r="N21" s="215"/>
      <c r="O21" s="218"/>
      <c r="P21" s="216"/>
      <c r="Q21" s="217"/>
      <c r="R21" s="215"/>
      <c r="S21" s="219"/>
      <c r="T21" s="217"/>
      <c r="U21" s="215"/>
      <c r="V21" s="219"/>
      <c r="W21" s="217"/>
      <c r="X21" s="215"/>
      <c r="Y21" s="219"/>
      <c r="Z21" s="217"/>
      <c r="AA21" s="214"/>
      <c r="AB21" s="215"/>
      <c r="AC21" s="218"/>
      <c r="AD21" s="216"/>
      <c r="AE21" s="217"/>
      <c r="AF21" s="214"/>
      <c r="AG21" s="215"/>
      <c r="AH21" s="218"/>
      <c r="AI21" s="216"/>
      <c r="AJ21" s="217"/>
      <c r="AK21" s="214"/>
      <c r="AL21" s="215"/>
      <c r="AM21" s="218"/>
      <c r="AN21" s="216"/>
      <c r="AO21" s="217"/>
      <c r="AP21" s="214"/>
      <c r="AQ21" s="215"/>
      <c r="AR21" s="218"/>
      <c r="AS21" s="216"/>
      <c r="AT21" s="217"/>
      <c r="AU21" s="214"/>
      <c r="AV21" s="215"/>
      <c r="AW21" s="218"/>
      <c r="AX21" s="216"/>
      <c r="AY21" s="217"/>
      <c r="AZ21" s="214"/>
      <c r="BA21" s="215"/>
      <c r="BB21" s="218"/>
      <c r="BC21" s="216"/>
      <c r="BD21" s="213"/>
      <c r="BE21" s="214"/>
      <c r="BF21" s="214"/>
      <c r="BG21" s="215"/>
      <c r="BH21" s="218"/>
      <c r="BI21" s="216"/>
      <c r="BJ21" s="213"/>
      <c r="BK21" s="221"/>
      <c r="BL21" s="222">
        <f t="shared" si="1"/>
        <v>0</v>
      </c>
      <c r="BM21" s="223">
        <f t="shared" si="2"/>
        <v>0</v>
      </c>
      <c r="BN21" s="223">
        <f t="shared" si="3"/>
        <v>0</v>
      </c>
      <c r="BO21" s="223">
        <f t="shared" si="4"/>
        <v>0</v>
      </c>
      <c r="BP21" s="223">
        <f t="shared" si="5"/>
        <v>0</v>
      </c>
      <c r="BQ21" s="223">
        <f t="shared" si="6"/>
        <v>0</v>
      </c>
      <c r="BR21" s="224">
        <f t="shared" si="7"/>
        <v>0</v>
      </c>
      <c r="BS21" s="224">
        <f t="shared" si="8"/>
        <v>0</v>
      </c>
      <c r="BT21" s="223">
        <f t="shared" si="9"/>
        <v>0</v>
      </c>
      <c r="BU21" s="223">
        <f t="shared" si="10"/>
        <v>0</v>
      </c>
      <c r="BV21" s="223">
        <f t="shared" si="11"/>
        <v>0</v>
      </c>
      <c r="BW21" s="223">
        <f t="shared" si="12"/>
        <v>0</v>
      </c>
      <c r="BX21" s="223">
        <f t="shared" si="13"/>
        <v>0</v>
      </c>
      <c r="BY21" s="223">
        <f t="shared" si="14"/>
        <v>0</v>
      </c>
      <c r="BZ21" s="223">
        <f t="shared" si="15"/>
        <v>0</v>
      </c>
      <c r="CA21" s="223">
        <f t="shared" si="16"/>
        <v>0</v>
      </c>
      <c r="CB21" s="208">
        <f t="shared" si="48"/>
        <v>0</v>
      </c>
      <c r="CC21" s="223">
        <f t="shared" si="17"/>
        <v>0</v>
      </c>
      <c r="CD21" s="223">
        <f t="shared" si="18"/>
        <v>0</v>
      </c>
      <c r="CE21" s="224">
        <f t="shared" si="49"/>
        <v>0</v>
      </c>
      <c r="CF21" s="224">
        <f t="shared" si="19"/>
        <v>0</v>
      </c>
      <c r="CG21" s="224">
        <f t="shared" si="20"/>
        <v>0</v>
      </c>
      <c r="CH21" s="224">
        <f t="shared" si="21"/>
        <v>0</v>
      </c>
      <c r="CI21" s="224">
        <f t="shared" si="22"/>
        <v>0</v>
      </c>
      <c r="CJ21" s="224">
        <f t="shared" si="23"/>
        <v>0</v>
      </c>
      <c r="CK21" s="224">
        <f t="shared" si="24"/>
        <v>0</v>
      </c>
      <c r="CL21" s="224">
        <f t="shared" si="25"/>
        <v>0</v>
      </c>
      <c r="CM21" s="224">
        <f t="shared" si="26"/>
        <v>0</v>
      </c>
      <c r="CN21" s="224">
        <f t="shared" si="50"/>
        <v>0</v>
      </c>
      <c r="CO21" s="224">
        <f t="shared" si="27"/>
        <v>0</v>
      </c>
      <c r="CP21" s="224">
        <f t="shared" si="51"/>
        <v>0</v>
      </c>
      <c r="CQ21" s="224">
        <f t="shared" si="52"/>
        <v>0</v>
      </c>
      <c r="CR21" s="224" t="str">
        <f t="shared" si="53"/>
        <v/>
      </c>
      <c r="CS21" s="224" t="str">
        <f t="shared" si="28"/>
        <v xml:space="preserve"> </v>
      </c>
      <c r="CT21" s="224" t="str">
        <f t="shared" si="29"/>
        <v/>
      </c>
      <c r="CU21" s="224" t="str">
        <f t="shared" si="30"/>
        <v/>
      </c>
      <c r="CV21" s="224" t="str">
        <f t="shared" si="31"/>
        <v/>
      </c>
      <c r="CW21" s="224" t="str">
        <f t="shared" si="32"/>
        <v/>
      </c>
      <c r="CX21" s="224" t="str">
        <f t="shared" si="33"/>
        <v/>
      </c>
      <c r="CY21" s="224" t="str">
        <f t="shared" si="54"/>
        <v/>
      </c>
      <c r="CZ21" s="224" t="str">
        <f t="shared" si="34"/>
        <v/>
      </c>
      <c r="DA21" s="224" t="str">
        <f t="shared" si="55"/>
        <v/>
      </c>
      <c r="DB21" s="224" t="str">
        <f t="shared" si="35"/>
        <v/>
      </c>
      <c r="DC21" s="224" t="str">
        <f t="shared" si="36"/>
        <v/>
      </c>
      <c r="DD21" s="224" t="str">
        <f t="shared" si="56"/>
        <v/>
      </c>
      <c r="DE21" s="224" t="str">
        <f t="shared" si="37"/>
        <v/>
      </c>
      <c r="DF21" s="224" t="str">
        <f t="shared" si="38"/>
        <v/>
      </c>
      <c r="DG21" s="224" t="str">
        <f t="shared" si="57"/>
        <v/>
      </c>
      <c r="DH21" s="225" t="str">
        <f t="shared" si="39"/>
        <v/>
      </c>
      <c r="DI21" s="224" t="str">
        <f t="shared" si="60"/>
        <v/>
      </c>
      <c r="DJ21" s="224" t="str">
        <f t="shared" si="61"/>
        <v/>
      </c>
      <c r="DK21" s="306">
        <f t="shared" si="62"/>
        <v>0</v>
      </c>
      <c r="DL21" s="306">
        <f t="shared" si="63"/>
        <v>0</v>
      </c>
      <c r="DM21" s="306">
        <f t="shared" si="64"/>
        <v>0</v>
      </c>
      <c r="DN21" s="220"/>
      <c r="DO21" s="224" t="str">
        <f t="shared" si="65"/>
        <v/>
      </c>
      <c r="DP21" s="224" t="str">
        <f t="shared" si="66"/>
        <v/>
      </c>
      <c r="DQ21" s="307"/>
      <c r="DR21" s="227">
        <f t="shared" si="45"/>
        <v>0</v>
      </c>
      <c r="DS21" s="227">
        <f t="shared" si="46"/>
        <v>0</v>
      </c>
      <c r="DT21" s="227">
        <f t="shared" si="47"/>
        <v>0</v>
      </c>
      <c r="DU21" s="226"/>
      <c r="DV21" s="226"/>
      <c r="DW21" s="226"/>
      <c r="DX21" s="226"/>
      <c r="DY21" s="226"/>
      <c r="DZ21" s="226"/>
      <c r="EA21" s="226"/>
      <c r="EB21" s="226"/>
      <c r="EC21" s="226"/>
      <c r="ED21" s="226"/>
      <c r="EE21" s="226"/>
      <c r="EF21" s="226"/>
      <c r="EG21" s="226"/>
      <c r="EH21" s="226"/>
      <c r="EI21" s="226"/>
      <c r="EJ21" s="226"/>
      <c r="EK21" s="226"/>
      <c r="EL21" s="226"/>
      <c r="EM21" s="226"/>
      <c r="EN21" s="226"/>
      <c r="EO21" s="226"/>
      <c r="EP21" s="226"/>
      <c r="EQ21" s="226"/>
      <c r="ER21" s="226"/>
      <c r="ES21" s="226"/>
      <c r="ET21" s="226"/>
      <c r="EU21" s="226"/>
      <c r="EV21" s="226"/>
      <c r="EW21" s="226"/>
      <c r="EX21" s="226"/>
      <c r="EY21" s="226"/>
      <c r="EZ21" s="226"/>
    </row>
    <row r="22" spans="1:156" s="212" customFormat="1" ht="23.25" customHeight="1" x14ac:dyDescent="0.2">
      <c r="A22" s="249"/>
      <c r="B22" s="264"/>
      <c r="C22" s="230"/>
      <c r="D22" s="325" t="str">
        <f t="shared" si="0"/>
        <v/>
      </c>
      <c r="E22" s="265" t="str">
        <f t="shared" si="59"/>
        <v/>
      </c>
      <c r="F22" s="230"/>
      <c r="G22" s="230"/>
      <c r="H22" s="230"/>
      <c r="I22" s="200"/>
      <c r="J22" s="230"/>
      <c r="K22" s="254"/>
      <c r="L22" s="269"/>
      <c r="M22" s="230"/>
      <c r="N22" s="231"/>
      <c r="O22" s="232"/>
      <c r="P22" s="205"/>
      <c r="Q22" s="203"/>
      <c r="R22" s="231"/>
      <c r="S22" s="233"/>
      <c r="T22" s="203"/>
      <c r="U22" s="231"/>
      <c r="V22" s="233"/>
      <c r="W22" s="203"/>
      <c r="X22" s="231"/>
      <c r="Y22" s="233"/>
      <c r="Z22" s="203"/>
      <c r="AA22" s="230"/>
      <c r="AB22" s="231"/>
      <c r="AC22" s="232"/>
      <c r="AD22" s="205"/>
      <c r="AE22" s="203"/>
      <c r="AF22" s="230"/>
      <c r="AG22" s="231"/>
      <c r="AH22" s="232"/>
      <c r="AI22" s="205"/>
      <c r="AJ22" s="203"/>
      <c r="AK22" s="230"/>
      <c r="AL22" s="231"/>
      <c r="AM22" s="232"/>
      <c r="AN22" s="205"/>
      <c r="AO22" s="203"/>
      <c r="AP22" s="230"/>
      <c r="AQ22" s="231"/>
      <c r="AR22" s="232"/>
      <c r="AS22" s="205"/>
      <c r="AT22" s="203"/>
      <c r="AU22" s="230"/>
      <c r="AV22" s="231"/>
      <c r="AW22" s="232"/>
      <c r="AX22" s="205"/>
      <c r="AY22" s="203"/>
      <c r="AZ22" s="230"/>
      <c r="BA22" s="231"/>
      <c r="BB22" s="232"/>
      <c r="BC22" s="205"/>
      <c r="BD22" s="199"/>
      <c r="BE22" s="230"/>
      <c r="BF22" s="230"/>
      <c r="BG22" s="231"/>
      <c r="BH22" s="232"/>
      <c r="BI22" s="205"/>
      <c r="BJ22" s="229"/>
      <c r="BK22" s="234"/>
      <c r="BL22" s="207">
        <f t="shared" si="1"/>
        <v>0</v>
      </c>
      <c r="BM22" s="208">
        <f t="shared" si="2"/>
        <v>0</v>
      </c>
      <c r="BN22" s="208">
        <f t="shared" si="3"/>
        <v>0</v>
      </c>
      <c r="BO22" s="208">
        <f t="shared" si="4"/>
        <v>0</v>
      </c>
      <c r="BP22" s="208">
        <f t="shared" si="5"/>
        <v>0</v>
      </c>
      <c r="BQ22" s="208">
        <f t="shared" si="6"/>
        <v>0</v>
      </c>
      <c r="BR22" s="209">
        <f t="shared" si="7"/>
        <v>0</v>
      </c>
      <c r="BS22" s="209">
        <f t="shared" si="8"/>
        <v>0</v>
      </c>
      <c r="BT22" s="208">
        <f t="shared" si="9"/>
        <v>0</v>
      </c>
      <c r="BU22" s="208">
        <f t="shared" si="10"/>
        <v>0</v>
      </c>
      <c r="BV22" s="208">
        <f t="shared" si="11"/>
        <v>0</v>
      </c>
      <c r="BW22" s="208">
        <f t="shared" si="12"/>
        <v>0</v>
      </c>
      <c r="BX22" s="208">
        <f t="shared" si="13"/>
        <v>0</v>
      </c>
      <c r="BY22" s="208">
        <f t="shared" si="14"/>
        <v>0</v>
      </c>
      <c r="BZ22" s="208">
        <f t="shared" si="15"/>
        <v>0</v>
      </c>
      <c r="CA22" s="208">
        <f t="shared" si="16"/>
        <v>0</v>
      </c>
      <c r="CB22" s="208">
        <f t="shared" si="48"/>
        <v>0</v>
      </c>
      <c r="CC22" s="208">
        <f t="shared" si="17"/>
        <v>0</v>
      </c>
      <c r="CD22" s="208">
        <f t="shared" si="18"/>
        <v>0</v>
      </c>
      <c r="CE22" s="209">
        <f t="shared" si="49"/>
        <v>0</v>
      </c>
      <c r="CF22" s="209">
        <f t="shared" si="19"/>
        <v>0</v>
      </c>
      <c r="CG22" s="209">
        <f t="shared" si="20"/>
        <v>0</v>
      </c>
      <c r="CH22" s="209">
        <f t="shared" si="21"/>
        <v>0</v>
      </c>
      <c r="CI22" s="209">
        <f t="shared" si="22"/>
        <v>0</v>
      </c>
      <c r="CJ22" s="209">
        <f t="shared" si="23"/>
        <v>0</v>
      </c>
      <c r="CK22" s="209">
        <f t="shared" si="24"/>
        <v>0</v>
      </c>
      <c r="CL22" s="209">
        <f t="shared" si="25"/>
        <v>0</v>
      </c>
      <c r="CM22" s="209">
        <f t="shared" si="26"/>
        <v>0</v>
      </c>
      <c r="CN22" s="209">
        <f t="shared" si="50"/>
        <v>0</v>
      </c>
      <c r="CO22" s="209">
        <f t="shared" si="27"/>
        <v>0</v>
      </c>
      <c r="CP22" s="209">
        <f t="shared" si="51"/>
        <v>0</v>
      </c>
      <c r="CQ22" s="209">
        <f t="shared" si="52"/>
        <v>0</v>
      </c>
      <c r="CR22" s="209" t="str">
        <f t="shared" si="53"/>
        <v/>
      </c>
      <c r="CS22" s="209" t="str">
        <f t="shared" si="28"/>
        <v xml:space="preserve"> </v>
      </c>
      <c r="CT22" s="209" t="str">
        <f t="shared" si="29"/>
        <v/>
      </c>
      <c r="CU22" s="209" t="str">
        <f t="shared" si="30"/>
        <v/>
      </c>
      <c r="CV22" s="209" t="str">
        <f t="shared" si="31"/>
        <v/>
      </c>
      <c r="CW22" s="209" t="str">
        <f t="shared" si="32"/>
        <v/>
      </c>
      <c r="CX22" s="209" t="str">
        <f t="shared" si="33"/>
        <v/>
      </c>
      <c r="CY22" s="209" t="str">
        <f t="shared" si="54"/>
        <v/>
      </c>
      <c r="CZ22" s="209" t="str">
        <f t="shared" si="34"/>
        <v/>
      </c>
      <c r="DA22" s="209" t="str">
        <f t="shared" si="55"/>
        <v/>
      </c>
      <c r="DB22" s="209" t="str">
        <f t="shared" si="35"/>
        <v/>
      </c>
      <c r="DC22" s="209" t="str">
        <f t="shared" si="36"/>
        <v/>
      </c>
      <c r="DD22" s="209" t="str">
        <f t="shared" si="56"/>
        <v/>
      </c>
      <c r="DE22" s="209" t="str">
        <f t="shared" si="37"/>
        <v/>
      </c>
      <c r="DF22" s="209" t="str">
        <f t="shared" si="38"/>
        <v/>
      </c>
      <c r="DG22" s="209" t="str">
        <f t="shared" si="57"/>
        <v/>
      </c>
      <c r="DH22" s="210" t="str">
        <f t="shared" si="39"/>
        <v/>
      </c>
      <c r="DI22" s="272" t="str">
        <f t="shared" si="60"/>
        <v/>
      </c>
      <c r="DJ22" s="272" t="str">
        <f t="shared" si="61"/>
        <v/>
      </c>
      <c r="DK22" s="200">
        <f t="shared" si="62"/>
        <v>0</v>
      </c>
      <c r="DL22" s="200">
        <f t="shared" si="63"/>
        <v>0</v>
      </c>
      <c r="DM22" s="200">
        <f t="shared" si="64"/>
        <v>0</v>
      </c>
      <c r="DN22" s="200"/>
      <c r="DO22" s="272" t="str">
        <f t="shared" si="65"/>
        <v/>
      </c>
      <c r="DP22" s="272" t="str">
        <f t="shared" si="66"/>
        <v/>
      </c>
      <c r="DQ22" s="308"/>
      <c r="DR22" s="197">
        <f t="shared" si="45"/>
        <v>0</v>
      </c>
      <c r="DS22" s="197">
        <f t="shared" si="46"/>
        <v>0</v>
      </c>
      <c r="DT22" s="197">
        <f t="shared" si="47"/>
        <v>0</v>
      </c>
      <c r="DU22" s="211"/>
      <c r="DV22" s="211"/>
      <c r="DW22" s="211"/>
      <c r="DX22" s="211"/>
      <c r="DY22" s="211"/>
      <c r="DZ22" s="211"/>
      <c r="EA22" s="211"/>
      <c r="EB22" s="211"/>
      <c r="EC22" s="211"/>
      <c r="ED22" s="211"/>
      <c r="EE22" s="211"/>
      <c r="EF22" s="211"/>
      <c r="EG22" s="211"/>
      <c r="EH22" s="211"/>
      <c r="EI22" s="211"/>
      <c r="EJ22" s="211"/>
      <c r="EK22" s="211"/>
      <c r="EL22" s="211"/>
      <c r="EM22" s="211"/>
      <c r="EN22" s="211"/>
      <c r="EO22" s="211"/>
      <c r="EP22" s="211"/>
      <c r="EQ22" s="211"/>
      <c r="ER22" s="211"/>
      <c r="ES22" s="211"/>
      <c r="ET22" s="211"/>
      <c r="EU22" s="211"/>
      <c r="EV22" s="211"/>
      <c r="EW22" s="211"/>
      <c r="EX22" s="211"/>
      <c r="EY22" s="211"/>
      <c r="EZ22" s="211"/>
    </row>
    <row r="23" spans="1:156" s="228" customFormat="1" ht="23.25" customHeight="1" x14ac:dyDescent="0.2">
      <c r="A23" s="248"/>
      <c r="B23" s="263"/>
      <c r="C23" s="214"/>
      <c r="D23" s="324" t="str">
        <f t="shared" si="0"/>
        <v/>
      </c>
      <c r="E23" s="150" t="str">
        <f t="shared" si="59"/>
        <v/>
      </c>
      <c r="F23" s="214"/>
      <c r="G23" s="214"/>
      <c r="H23" s="214"/>
      <c r="I23" s="220"/>
      <c r="J23" s="214"/>
      <c r="K23" s="255"/>
      <c r="L23" s="268"/>
      <c r="M23" s="214"/>
      <c r="N23" s="215"/>
      <c r="O23" s="218"/>
      <c r="P23" s="216"/>
      <c r="Q23" s="217"/>
      <c r="R23" s="215"/>
      <c r="S23" s="219"/>
      <c r="T23" s="217"/>
      <c r="U23" s="215"/>
      <c r="V23" s="219"/>
      <c r="W23" s="217"/>
      <c r="X23" s="215"/>
      <c r="Y23" s="219"/>
      <c r="Z23" s="217"/>
      <c r="AA23" s="214"/>
      <c r="AB23" s="215"/>
      <c r="AC23" s="218"/>
      <c r="AD23" s="216"/>
      <c r="AE23" s="217"/>
      <c r="AF23" s="214"/>
      <c r="AG23" s="215"/>
      <c r="AH23" s="218"/>
      <c r="AI23" s="216"/>
      <c r="AJ23" s="217"/>
      <c r="AK23" s="214"/>
      <c r="AL23" s="215"/>
      <c r="AM23" s="218"/>
      <c r="AN23" s="216"/>
      <c r="AO23" s="217"/>
      <c r="AP23" s="214"/>
      <c r="AQ23" s="215"/>
      <c r="AR23" s="218"/>
      <c r="AS23" s="216"/>
      <c r="AT23" s="217"/>
      <c r="AU23" s="214"/>
      <c r="AV23" s="215"/>
      <c r="AW23" s="218"/>
      <c r="AX23" s="216"/>
      <c r="AY23" s="217"/>
      <c r="AZ23" s="214"/>
      <c r="BA23" s="215"/>
      <c r="BB23" s="218"/>
      <c r="BC23" s="216"/>
      <c r="BD23" s="213"/>
      <c r="BE23" s="214"/>
      <c r="BF23" s="214"/>
      <c r="BG23" s="215"/>
      <c r="BH23" s="218"/>
      <c r="BI23" s="216"/>
      <c r="BJ23" s="213"/>
      <c r="BK23" s="221"/>
      <c r="BL23" s="222">
        <f t="shared" si="1"/>
        <v>0</v>
      </c>
      <c r="BM23" s="223">
        <f t="shared" si="2"/>
        <v>0</v>
      </c>
      <c r="BN23" s="223">
        <f t="shared" si="3"/>
        <v>0</v>
      </c>
      <c r="BO23" s="223">
        <f t="shared" si="4"/>
        <v>0</v>
      </c>
      <c r="BP23" s="223">
        <f t="shared" si="5"/>
        <v>0</v>
      </c>
      <c r="BQ23" s="223">
        <f t="shared" si="6"/>
        <v>0</v>
      </c>
      <c r="BR23" s="224">
        <f t="shared" si="7"/>
        <v>0</v>
      </c>
      <c r="BS23" s="224">
        <f t="shared" si="8"/>
        <v>0</v>
      </c>
      <c r="BT23" s="223">
        <f t="shared" si="9"/>
        <v>0</v>
      </c>
      <c r="BU23" s="223">
        <f t="shared" si="10"/>
        <v>0</v>
      </c>
      <c r="BV23" s="223">
        <f t="shared" si="11"/>
        <v>0</v>
      </c>
      <c r="BW23" s="223">
        <f t="shared" si="12"/>
        <v>0</v>
      </c>
      <c r="BX23" s="223">
        <f t="shared" si="13"/>
        <v>0</v>
      </c>
      <c r="BY23" s="223">
        <f t="shared" si="14"/>
        <v>0</v>
      </c>
      <c r="BZ23" s="223">
        <f t="shared" si="15"/>
        <v>0</v>
      </c>
      <c r="CA23" s="223">
        <f t="shared" si="16"/>
        <v>0</v>
      </c>
      <c r="CB23" s="208">
        <f t="shared" si="48"/>
        <v>0</v>
      </c>
      <c r="CC23" s="223">
        <f t="shared" si="17"/>
        <v>0</v>
      </c>
      <c r="CD23" s="223">
        <f t="shared" si="18"/>
        <v>0</v>
      </c>
      <c r="CE23" s="224">
        <f t="shared" si="49"/>
        <v>0</v>
      </c>
      <c r="CF23" s="224">
        <f t="shared" si="19"/>
        <v>0</v>
      </c>
      <c r="CG23" s="224">
        <f t="shared" si="20"/>
        <v>0</v>
      </c>
      <c r="CH23" s="224">
        <f t="shared" si="21"/>
        <v>0</v>
      </c>
      <c r="CI23" s="224">
        <f t="shared" si="22"/>
        <v>0</v>
      </c>
      <c r="CJ23" s="224">
        <f t="shared" si="23"/>
        <v>0</v>
      </c>
      <c r="CK23" s="224">
        <f t="shared" si="24"/>
        <v>0</v>
      </c>
      <c r="CL23" s="224">
        <f t="shared" si="25"/>
        <v>0</v>
      </c>
      <c r="CM23" s="224">
        <f t="shared" si="26"/>
        <v>0</v>
      </c>
      <c r="CN23" s="224">
        <f t="shared" si="50"/>
        <v>0</v>
      </c>
      <c r="CO23" s="224">
        <f t="shared" si="27"/>
        <v>0</v>
      </c>
      <c r="CP23" s="224">
        <f t="shared" si="51"/>
        <v>0</v>
      </c>
      <c r="CQ23" s="224">
        <f t="shared" si="52"/>
        <v>0</v>
      </c>
      <c r="CR23" s="224" t="str">
        <f t="shared" si="53"/>
        <v/>
      </c>
      <c r="CS23" s="224" t="str">
        <f t="shared" si="28"/>
        <v xml:space="preserve"> </v>
      </c>
      <c r="CT23" s="224" t="str">
        <f t="shared" si="29"/>
        <v/>
      </c>
      <c r="CU23" s="224" t="str">
        <f t="shared" si="30"/>
        <v/>
      </c>
      <c r="CV23" s="224" t="str">
        <f t="shared" si="31"/>
        <v/>
      </c>
      <c r="CW23" s="224" t="str">
        <f t="shared" si="32"/>
        <v/>
      </c>
      <c r="CX23" s="224" t="str">
        <f t="shared" si="33"/>
        <v/>
      </c>
      <c r="CY23" s="224" t="str">
        <f t="shared" si="54"/>
        <v/>
      </c>
      <c r="CZ23" s="224" t="str">
        <f t="shared" si="34"/>
        <v/>
      </c>
      <c r="DA23" s="224" t="str">
        <f t="shared" si="55"/>
        <v/>
      </c>
      <c r="DB23" s="224" t="str">
        <f t="shared" si="35"/>
        <v/>
      </c>
      <c r="DC23" s="224" t="str">
        <f t="shared" si="36"/>
        <v/>
      </c>
      <c r="DD23" s="224" t="str">
        <f t="shared" si="56"/>
        <v/>
      </c>
      <c r="DE23" s="224" t="str">
        <f t="shared" si="37"/>
        <v/>
      </c>
      <c r="DF23" s="224" t="str">
        <f t="shared" si="38"/>
        <v/>
      </c>
      <c r="DG23" s="224" t="str">
        <f t="shared" si="57"/>
        <v/>
      </c>
      <c r="DH23" s="225" t="str">
        <f t="shared" si="39"/>
        <v/>
      </c>
      <c r="DI23" s="224" t="str">
        <f t="shared" si="60"/>
        <v/>
      </c>
      <c r="DJ23" s="224" t="str">
        <f t="shared" si="61"/>
        <v/>
      </c>
      <c r="DK23" s="306">
        <f t="shared" si="62"/>
        <v>0</v>
      </c>
      <c r="DL23" s="306">
        <f t="shared" si="63"/>
        <v>0</v>
      </c>
      <c r="DM23" s="306">
        <f t="shared" si="64"/>
        <v>0</v>
      </c>
      <c r="DN23" s="220"/>
      <c r="DO23" s="224" t="str">
        <f t="shared" si="65"/>
        <v/>
      </c>
      <c r="DP23" s="224" t="str">
        <f t="shared" si="66"/>
        <v/>
      </c>
      <c r="DQ23" s="307"/>
      <c r="DR23" s="227">
        <f t="shared" si="45"/>
        <v>0</v>
      </c>
      <c r="DS23" s="227">
        <f t="shared" si="46"/>
        <v>0</v>
      </c>
      <c r="DT23" s="227">
        <f t="shared" si="47"/>
        <v>0</v>
      </c>
      <c r="DU23" s="226"/>
      <c r="DV23" s="226"/>
      <c r="DW23" s="226"/>
      <c r="DX23" s="226"/>
      <c r="DY23" s="226"/>
      <c r="DZ23" s="226"/>
      <c r="EA23" s="226"/>
      <c r="EB23" s="226"/>
      <c r="EC23" s="226"/>
      <c r="ED23" s="226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226"/>
      <c r="EQ23" s="226"/>
      <c r="ER23" s="226"/>
      <c r="ES23" s="226"/>
      <c r="ET23" s="226"/>
      <c r="EU23" s="226"/>
      <c r="EV23" s="226"/>
      <c r="EW23" s="226"/>
      <c r="EX23" s="226"/>
      <c r="EY23" s="226"/>
      <c r="EZ23" s="226"/>
    </row>
    <row r="24" spans="1:156" s="212" customFormat="1" ht="23.25" customHeight="1" x14ac:dyDescent="0.2">
      <c r="A24" s="249"/>
      <c r="B24" s="264"/>
      <c r="C24" s="230"/>
      <c r="D24" s="325" t="str">
        <f t="shared" si="0"/>
        <v/>
      </c>
      <c r="E24" s="265" t="str">
        <f t="shared" si="59"/>
        <v/>
      </c>
      <c r="F24" s="230"/>
      <c r="G24" s="230"/>
      <c r="H24" s="230"/>
      <c r="I24" s="200"/>
      <c r="J24" s="230"/>
      <c r="K24" s="254"/>
      <c r="L24" s="269"/>
      <c r="M24" s="230"/>
      <c r="N24" s="231"/>
      <c r="O24" s="232"/>
      <c r="P24" s="205"/>
      <c r="Q24" s="203"/>
      <c r="R24" s="231"/>
      <c r="S24" s="233"/>
      <c r="T24" s="203"/>
      <c r="U24" s="231"/>
      <c r="V24" s="233"/>
      <c r="W24" s="203"/>
      <c r="X24" s="231"/>
      <c r="Y24" s="233"/>
      <c r="Z24" s="203"/>
      <c r="AA24" s="230"/>
      <c r="AB24" s="231"/>
      <c r="AC24" s="232"/>
      <c r="AD24" s="205"/>
      <c r="AE24" s="203"/>
      <c r="AF24" s="230"/>
      <c r="AG24" s="231"/>
      <c r="AH24" s="232"/>
      <c r="AI24" s="205"/>
      <c r="AJ24" s="203"/>
      <c r="AK24" s="230"/>
      <c r="AL24" s="231"/>
      <c r="AM24" s="232"/>
      <c r="AN24" s="205"/>
      <c r="AO24" s="203"/>
      <c r="AP24" s="230"/>
      <c r="AQ24" s="231"/>
      <c r="AR24" s="232"/>
      <c r="AS24" s="205"/>
      <c r="AT24" s="203"/>
      <c r="AU24" s="230"/>
      <c r="AV24" s="231"/>
      <c r="AW24" s="232"/>
      <c r="AX24" s="205"/>
      <c r="AY24" s="203"/>
      <c r="AZ24" s="230"/>
      <c r="BA24" s="231"/>
      <c r="BB24" s="232"/>
      <c r="BC24" s="205"/>
      <c r="BD24" s="199"/>
      <c r="BE24" s="230"/>
      <c r="BF24" s="230"/>
      <c r="BG24" s="231"/>
      <c r="BH24" s="232"/>
      <c r="BI24" s="205"/>
      <c r="BJ24" s="229"/>
      <c r="BK24" s="234"/>
      <c r="BL24" s="207">
        <f t="shared" si="1"/>
        <v>0</v>
      </c>
      <c r="BM24" s="208">
        <f t="shared" si="2"/>
        <v>0</v>
      </c>
      <c r="BN24" s="208">
        <f t="shared" si="3"/>
        <v>0</v>
      </c>
      <c r="BO24" s="208">
        <f t="shared" si="4"/>
        <v>0</v>
      </c>
      <c r="BP24" s="208">
        <f t="shared" si="5"/>
        <v>0</v>
      </c>
      <c r="BQ24" s="208">
        <f t="shared" si="6"/>
        <v>0</v>
      </c>
      <c r="BR24" s="209">
        <f t="shared" si="7"/>
        <v>0</v>
      </c>
      <c r="BS24" s="209">
        <f t="shared" si="8"/>
        <v>0</v>
      </c>
      <c r="BT24" s="208">
        <f t="shared" si="9"/>
        <v>0</v>
      </c>
      <c r="BU24" s="208">
        <f t="shared" si="10"/>
        <v>0</v>
      </c>
      <c r="BV24" s="208">
        <f t="shared" si="11"/>
        <v>0</v>
      </c>
      <c r="BW24" s="208">
        <f t="shared" si="12"/>
        <v>0</v>
      </c>
      <c r="BX24" s="208">
        <f t="shared" si="13"/>
        <v>0</v>
      </c>
      <c r="BY24" s="208">
        <f t="shared" si="14"/>
        <v>0</v>
      </c>
      <c r="BZ24" s="208">
        <f t="shared" si="15"/>
        <v>0</v>
      </c>
      <c r="CA24" s="208">
        <f t="shared" si="16"/>
        <v>0</v>
      </c>
      <c r="CB24" s="208">
        <f t="shared" si="48"/>
        <v>0</v>
      </c>
      <c r="CC24" s="208">
        <f t="shared" si="17"/>
        <v>0</v>
      </c>
      <c r="CD24" s="208">
        <f t="shared" si="18"/>
        <v>0</v>
      </c>
      <c r="CE24" s="209">
        <f t="shared" si="49"/>
        <v>0</v>
      </c>
      <c r="CF24" s="209">
        <f t="shared" si="19"/>
        <v>0</v>
      </c>
      <c r="CG24" s="209">
        <f t="shared" si="20"/>
        <v>0</v>
      </c>
      <c r="CH24" s="209">
        <f t="shared" si="21"/>
        <v>0</v>
      </c>
      <c r="CI24" s="209">
        <f t="shared" si="22"/>
        <v>0</v>
      </c>
      <c r="CJ24" s="209">
        <f t="shared" si="23"/>
        <v>0</v>
      </c>
      <c r="CK24" s="209">
        <f t="shared" si="24"/>
        <v>0</v>
      </c>
      <c r="CL24" s="209">
        <f t="shared" si="25"/>
        <v>0</v>
      </c>
      <c r="CM24" s="209">
        <f t="shared" si="26"/>
        <v>0</v>
      </c>
      <c r="CN24" s="209">
        <f t="shared" si="50"/>
        <v>0</v>
      </c>
      <c r="CO24" s="209">
        <f t="shared" si="27"/>
        <v>0</v>
      </c>
      <c r="CP24" s="209">
        <f t="shared" si="51"/>
        <v>0</v>
      </c>
      <c r="CQ24" s="209">
        <f t="shared" si="52"/>
        <v>0</v>
      </c>
      <c r="CR24" s="209" t="str">
        <f t="shared" si="53"/>
        <v/>
      </c>
      <c r="CS24" s="209" t="str">
        <f t="shared" si="28"/>
        <v xml:space="preserve"> </v>
      </c>
      <c r="CT24" s="209" t="str">
        <f t="shared" si="29"/>
        <v/>
      </c>
      <c r="CU24" s="209" t="str">
        <f t="shared" si="30"/>
        <v/>
      </c>
      <c r="CV24" s="209" t="str">
        <f t="shared" si="31"/>
        <v/>
      </c>
      <c r="CW24" s="209" t="str">
        <f t="shared" si="32"/>
        <v/>
      </c>
      <c r="CX24" s="209" t="str">
        <f t="shared" si="33"/>
        <v/>
      </c>
      <c r="CY24" s="209" t="str">
        <f t="shared" si="54"/>
        <v/>
      </c>
      <c r="CZ24" s="209" t="str">
        <f t="shared" si="34"/>
        <v/>
      </c>
      <c r="DA24" s="209" t="str">
        <f t="shared" si="55"/>
        <v/>
      </c>
      <c r="DB24" s="209" t="str">
        <f t="shared" si="35"/>
        <v/>
      </c>
      <c r="DC24" s="209" t="str">
        <f t="shared" si="36"/>
        <v/>
      </c>
      <c r="DD24" s="209" t="str">
        <f t="shared" si="56"/>
        <v/>
      </c>
      <c r="DE24" s="209" t="str">
        <f t="shared" si="37"/>
        <v/>
      </c>
      <c r="DF24" s="209" t="str">
        <f t="shared" si="38"/>
        <v/>
      </c>
      <c r="DG24" s="209" t="str">
        <f t="shared" si="57"/>
        <v/>
      </c>
      <c r="DH24" s="210" t="str">
        <f t="shared" si="39"/>
        <v/>
      </c>
      <c r="DI24" s="272" t="str">
        <f t="shared" si="60"/>
        <v/>
      </c>
      <c r="DJ24" s="272" t="str">
        <f t="shared" si="61"/>
        <v/>
      </c>
      <c r="DK24" s="200">
        <f t="shared" si="62"/>
        <v>0</v>
      </c>
      <c r="DL24" s="200">
        <f t="shared" si="63"/>
        <v>0</v>
      </c>
      <c r="DM24" s="200">
        <f t="shared" si="64"/>
        <v>0</v>
      </c>
      <c r="DN24" s="200"/>
      <c r="DO24" s="272" t="str">
        <f t="shared" si="65"/>
        <v/>
      </c>
      <c r="DP24" s="272" t="str">
        <f t="shared" si="66"/>
        <v/>
      </c>
      <c r="DQ24" s="308"/>
      <c r="DR24" s="197">
        <f t="shared" si="45"/>
        <v>0</v>
      </c>
      <c r="DS24" s="197">
        <f t="shared" si="46"/>
        <v>0</v>
      </c>
      <c r="DT24" s="197">
        <f t="shared" si="47"/>
        <v>0</v>
      </c>
      <c r="DU24" s="211"/>
      <c r="DV24" s="211"/>
      <c r="DW24" s="211"/>
      <c r="DX24" s="211"/>
      <c r="DY24" s="211"/>
      <c r="DZ24" s="211"/>
      <c r="EA24" s="211"/>
      <c r="EB24" s="211"/>
      <c r="EC24" s="211"/>
      <c r="ED24" s="211"/>
      <c r="EE24" s="211"/>
      <c r="EF24" s="211"/>
      <c r="EG24" s="211"/>
      <c r="EH24" s="211"/>
      <c r="EI24" s="211"/>
      <c r="EJ24" s="211"/>
      <c r="EK24" s="211"/>
      <c r="EL24" s="211"/>
      <c r="EM24" s="211"/>
      <c r="EN24" s="211"/>
      <c r="EO24" s="211"/>
      <c r="EP24" s="211"/>
      <c r="EQ24" s="211"/>
      <c r="ER24" s="211"/>
      <c r="ES24" s="211"/>
      <c r="ET24" s="211"/>
      <c r="EU24" s="211"/>
      <c r="EV24" s="211"/>
      <c r="EW24" s="211"/>
      <c r="EX24" s="211"/>
      <c r="EY24" s="211"/>
      <c r="EZ24" s="211"/>
    </row>
    <row r="25" spans="1:156" s="228" customFormat="1" ht="23.25" customHeight="1" x14ac:dyDescent="0.2">
      <c r="A25" s="248"/>
      <c r="B25" s="263"/>
      <c r="C25" s="214"/>
      <c r="D25" s="324" t="str">
        <f t="shared" si="0"/>
        <v/>
      </c>
      <c r="E25" s="150" t="str">
        <f t="shared" si="59"/>
        <v/>
      </c>
      <c r="F25" s="214"/>
      <c r="G25" s="214"/>
      <c r="H25" s="214"/>
      <c r="I25" s="220"/>
      <c r="J25" s="214"/>
      <c r="K25" s="255"/>
      <c r="L25" s="268"/>
      <c r="M25" s="214"/>
      <c r="N25" s="215"/>
      <c r="O25" s="218"/>
      <c r="P25" s="216"/>
      <c r="Q25" s="217"/>
      <c r="R25" s="215"/>
      <c r="S25" s="219"/>
      <c r="T25" s="217"/>
      <c r="U25" s="215"/>
      <c r="V25" s="219"/>
      <c r="W25" s="217"/>
      <c r="X25" s="215"/>
      <c r="Y25" s="219"/>
      <c r="Z25" s="217"/>
      <c r="AA25" s="214"/>
      <c r="AB25" s="215"/>
      <c r="AC25" s="218"/>
      <c r="AD25" s="216"/>
      <c r="AE25" s="217"/>
      <c r="AF25" s="214"/>
      <c r="AG25" s="215"/>
      <c r="AH25" s="218"/>
      <c r="AI25" s="216"/>
      <c r="AJ25" s="217"/>
      <c r="AK25" s="214"/>
      <c r="AL25" s="215"/>
      <c r="AM25" s="218"/>
      <c r="AN25" s="216"/>
      <c r="AO25" s="217"/>
      <c r="AP25" s="214"/>
      <c r="AQ25" s="215"/>
      <c r="AR25" s="218"/>
      <c r="AS25" s="216"/>
      <c r="AT25" s="217"/>
      <c r="AU25" s="214"/>
      <c r="AV25" s="215"/>
      <c r="AW25" s="218"/>
      <c r="AX25" s="216"/>
      <c r="AY25" s="217"/>
      <c r="AZ25" s="214"/>
      <c r="BA25" s="215"/>
      <c r="BB25" s="218"/>
      <c r="BC25" s="216"/>
      <c r="BD25" s="213"/>
      <c r="BE25" s="214"/>
      <c r="BF25" s="214"/>
      <c r="BG25" s="215"/>
      <c r="BH25" s="218"/>
      <c r="BI25" s="216"/>
      <c r="BJ25" s="213"/>
      <c r="BK25" s="221"/>
      <c r="BL25" s="222">
        <f t="shared" si="1"/>
        <v>0</v>
      </c>
      <c r="BM25" s="223">
        <f t="shared" si="2"/>
        <v>0</v>
      </c>
      <c r="BN25" s="223">
        <f t="shared" si="3"/>
        <v>0</v>
      </c>
      <c r="BO25" s="223">
        <f t="shared" si="4"/>
        <v>0</v>
      </c>
      <c r="BP25" s="223">
        <f t="shared" si="5"/>
        <v>0</v>
      </c>
      <c r="BQ25" s="223">
        <f t="shared" si="6"/>
        <v>0</v>
      </c>
      <c r="BR25" s="224">
        <f t="shared" si="7"/>
        <v>0</v>
      </c>
      <c r="BS25" s="224">
        <f t="shared" si="8"/>
        <v>0</v>
      </c>
      <c r="BT25" s="223">
        <f t="shared" si="9"/>
        <v>0</v>
      </c>
      <c r="BU25" s="223">
        <f t="shared" si="10"/>
        <v>0</v>
      </c>
      <c r="BV25" s="223">
        <f t="shared" si="11"/>
        <v>0</v>
      </c>
      <c r="BW25" s="223">
        <f t="shared" si="12"/>
        <v>0</v>
      </c>
      <c r="BX25" s="223">
        <f t="shared" si="13"/>
        <v>0</v>
      </c>
      <c r="BY25" s="223">
        <f t="shared" si="14"/>
        <v>0</v>
      </c>
      <c r="BZ25" s="223">
        <f t="shared" si="15"/>
        <v>0</v>
      </c>
      <c r="CA25" s="223">
        <f t="shared" si="16"/>
        <v>0</v>
      </c>
      <c r="CB25" s="208">
        <f t="shared" si="48"/>
        <v>0</v>
      </c>
      <c r="CC25" s="223">
        <f t="shared" si="17"/>
        <v>0</v>
      </c>
      <c r="CD25" s="223">
        <f t="shared" si="18"/>
        <v>0</v>
      </c>
      <c r="CE25" s="224">
        <f t="shared" si="49"/>
        <v>0</v>
      </c>
      <c r="CF25" s="224">
        <f t="shared" si="19"/>
        <v>0</v>
      </c>
      <c r="CG25" s="224">
        <f t="shared" si="20"/>
        <v>0</v>
      </c>
      <c r="CH25" s="224">
        <f t="shared" si="21"/>
        <v>0</v>
      </c>
      <c r="CI25" s="224">
        <f t="shared" si="22"/>
        <v>0</v>
      </c>
      <c r="CJ25" s="224">
        <f t="shared" si="23"/>
        <v>0</v>
      </c>
      <c r="CK25" s="224">
        <f t="shared" si="24"/>
        <v>0</v>
      </c>
      <c r="CL25" s="224">
        <f t="shared" si="25"/>
        <v>0</v>
      </c>
      <c r="CM25" s="224">
        <f t="shared" si="26"/>
        <v>0</v>
      </c>
      <c r="CN25" s="224">
        <f t="shared" si="50"/>
        <v>0</v>
      </c>
      <c r="CO25" s="224">
        <f t="shared" si="27"/>
        <v>0</v>
      </c>
      <c r="CP25" s="224">
        <f t="shared" si="51"/>
        <v>0</v>
      </c>
      <c r="CQ25" s="224">
        <f t="shared" si="52"/>
        <v>0</v>
      </c>
      <c r="CR25" s="224" t="str">
        <f t="shared" si="53"/>
        <v/>
      </c>
      <c r="CS25" s="224" t="str">
        <f t="shared" si="28"/>
        <v xml:space="preserve"> </v>
      </c>
      <c r="CT25" s="224" t="str">
        <f t="shared" si="29"/>
        <v/>
      </c>
      <c r="CU25" s="224" t="str">
        <f t="shared" si="30"/>
        <v/>
      </c>
      <c r="CV25" s="224" t="str">
        <f t="shared" si="31"/>
        <v/>
      </c>
      <c r="CW25" s="224" t="str">
        <f t="shared" si="32"/>
        <v/>
      </c>
      <c r="CX25" s="224" t="str">
        <f t="shared" si="33"/>
        <v/>
      </c>
      <c r="CY25" s="224" t="str">
        <f t="shared" si="54"/>
        <v/>
      </c>
      <c r="CZ25" s="224" t="str">
        <f t="shared" si="34"/>
        <v/>
      </c>
      <c r="DA25" s="224" t="str">
        <f t="shared" si="55"/>
        <v/>
      </c>
      <c r="DB25" s="224" t="str">
        <f t="shared" si="35"/>
        <v/>
      </c>
      <c r="DC25" s="224" t="str">
        <f t="shared" si="36"/>
        <v/>
      </c>
      <c r="DD25" s="224" t="str">
        <f t="shared" si="56"/>
        <v/>
      </c>
      <c r="DE25" s="224" t="str">
        <f t="shared" si="37"/>
        <v/>
      </c>
      <c r="DF25" s="224" t="str">
        <f t="shared" si="38"/>
        <v/>
      </c>
      <c r="DG25" s="224" t="str">
        <f t="shared" si="57"/>
        <v/>
      </c>
      <c r="DH25" s="225" t="str">
        <f t="shared" si="39"/>
        <v/>
      </c>
      <c r="DI25" s="224" t="str">
        <f t="shared" si="60"/>
        <v/>
      </c>
      <c r="DJ25" s="224" t="str">
        <f t="shared" si="61"/>
        <v/>
      </c>
      <c r="DK25" s="306">
        <f t="shared" si="62"/>
        <v>0</v>
      </c>
      <c r="DL25" s="306">
        <f t="shared" si="63"/>
        <v>0</v>
      </c>
      <c r="DM25" s="306">
        <f t="shared" si="64"/>
        <v>0</v>
      </c>
      <c r="DN25" s="220"/>
      <c r="DO25" s="224" t="str">
        <f t="shared" si="65"/>
        <v/>
      </c>
      <c r="DP25" s="224" t="str">
        <f t="shared" si="66"/>
        <v/>
      </c>
      <c r="DQ25" s="307"/>
      <c r="DR25" s="227">
        <f t="shared" si="45"/>
        <v>0</v>
      </c>
      <c r="DS25" s="227">
        <f t="shared" si="46"/>
        <v>0</v>
      </c>
      <c r="DT25" s="227">
        <f t="shared" si="47"/>
        <v>0</v>
      </c>
      <c r="DU25" s="226"/>
      <c r="DV25" s="226"/>
      <c r="DW25" s="226"/>
      <c r="DX25" s="226"/>
      <c r="DY25" s="226"/>
      <c r="DZ25" s="226"/>
      <c r="EA25" s="226"/>
      <c r="EB25" s="226"/>
      <c r="EC25" s="226"/>
      <c r="ED25" s="226"/>
      <c r="EE25" s="226"/>
      <c r="EF25" s="226"/>
      <c r="EG25" s="226"/>
      <c r="EH25" s="226"/>
      <c r="EI25" s="226"/>
      <c r="EJ25" s="226"/>
      <c r="EK25" s="226"/>
      <c r="EL25" s="226"/>
      <c r="EM25" s="226"/>
      <c r="EN25" s="226"/>
      <c r="EO25" s="226"/>
      <c r="EP25" s="226"/>
      <c r="EQ25" s="226"/>
      <c r="ER25" s="226"/>
      <c r="ES25" s="226"/>
      <c r="ET25" s="226"/>
      <c r="EU25" s="226"/>
      <c r="EV25" s="226"/>
      <c r="EW25" s="226"/>
      <c r="EX25" s="226"/>
      <c r="EY25" s="226"/>
      <c r="EZ25" s="226"/>
    </row>
    <row r="26" spans="1:156" s="212" customFormat="1" ht="23.25" customHeight="1" x14ac:dyDescent="0.2">
      <c r="A26" s="249"/>
      <c r="B26" s="264"/>
      <c r="C26" s="230"/>
      <c r="D26" s="325" t="str">
        <f t="shared" si="0"/>
        <v/>
      </c>
      <c r="E26" s="265" t="str">
        <f t="shared" si="59"/>
        <v/>
      </c>
      <c r="F26" s="230"/>
      <c r="G26" s="230"/>
      <c r="H26" s="230"/>
      <c r="I26" s="200"/>
      <c r="J26" s="230"/>
      <c r="K26" s="254"/>
      <c r="L26" s="269"/>
      <c r="M26" s="230"/>
      <c r="N26" s="231"/>
      <c r="O26" s="232"/>
      <c r="P26" s="205"/>
      <c r="Q26" s="203"/>
      <c r="R26" s="231"/>
      <c r="S26" s="233"/>
      <c r="T26" s="203"/>
      <c r="U26" s="231"/>
      <c r="V26" s="233"/>
      <c r="W26" s="203"/>
      <c r="X26" s="231"/>
      <c r="Y26" s="233"/>
      <c r="Z26" s="203"/>
      <c r="AA26" s="230"/>
      <c r="AB26" s="231"/>
      <c r="AC26" s="232"/>
      <c r="AD26" s="205"/>
      <c r="AE26" s="203"/>
      <c r="AF26" s="230"/>
      <c r="AG26" s="231"/>
      <c r="AH26" s="232"/>
      <c r="AI26" s="205"/>
      <c r="AJ26" s="203"/>
      <c r="AK26" s="230"/>
      <c r="AL26" s="231"/>
      <c r="AM26" s="232"/>
      <c r="AN26" s="205"/>
      <c r="AO26" s="203"/>
      <c r="AP26" s="230"/>
      <c r="AQ26" s="231"/>
      <c r="AR26" s="232"/>
      <c r="AS26" s="205"/>
      <c r="AT26" s="203"/>
      <c r="AU26" s="230"/>
      <c r="AV26" s="231"/>
      <c r="AW26" s="232"/>
      <c r="AX26" s="205"/>
      <c r="AY26" s="203"/>
      <c r="AZ26" s="230"/>
      <c r="BA26" s="231"/>
      <c r="BB26" s="232"/>
      <c r="BC26" s="205"/>
      <c r="BD26" s="199"/>
      <c r="BE26" s="230"/>
      <c r="BF26" s="230"/>
      <c r="BG26" s="231"/>
      <c r="BH26" s="232"/>
      <c r="BI26" s="205"/>
      <c r="BJ26" s="229"/>
      <c r="BK26" s="234"/>
      <c r="BL26" s="207">
        <f t="shared" si="1"/>
        <v>0</v>
      </c>
      <c r="BM26" s="208">
        <f t="shared" si="2"/>
        <v>0</v>
      </c>
      <c r="BN26" s="208">
        <f t="shared" si="3"/>
        <v>0</v>
      </c>
      <c r="BO26" s="208">
        <f t="shared" si="4"/>
        <v>0</v>
      </c>
      <c r="BP26" s="208">
        <f t="shared" si="5"/>
        <v>0</v>
      </c>
      <c r="BQ26" s="208">
        <f t="shared" si="6"/>
        <v>0</v>
      </c>
      <c r="BR26" s="209">
        <f t="shared" si="7"/>
        <v>0</v>
      </c>
      <c r="BS26" s="209">
        <f t="shared" si="8"/>
        <v>0</v>
      </c>
      <c r="BT26" s="208">
        <f t="shared" si="9"/>
        <v>0</v>
      </c>
      <c r="BU26" s="208">
        <f t="shared" si="10"/>
        <v>0</v>
      </c>
      <c r="BV26" s="208">
        <f t="shared" si="11"/>
        <v>0</v>
      </c>
      <c r="BW26" s="208">
        <f t="shared" si="12"/>
        <v>0</v>
      </c>
      <c r="BX26" s="208">
        <f t="shared" si="13"/>
        <v>0</v>
      </c>
      <c r="BY26" s="208">
        <f t="shared" si="14"/>
        <v>0</v>
      </c>
      <c r="BZ26" s="208">
        <f t="shared" si="15"/>
        <v>0</v>
      </c>
      <c r="CA26" s="208">
        <f t="shared" si="16"/>
        <v>0</v>
      </c>
      <c r="CB26" s="208">
        <f t="shared" si="48"/>
        <v>0</v>
      </c>
      <c r="CC26" s="208">
        <f t="shared" si="17"/>
        <v>0</v>
      </c>
      <c r="CD26" s="208">
        <f t="shared" si="18"/>
        <v>0</v>
      </c>
      <c r="CE26" s="209">
        <f t="shared" si="49"/>
        <v>0</v>
      </c>
      <c r="CF26" s="209">
        <f t="shared" si="19"/>
        <v>0</v>
      </c>
      <c r="CG26" s="209">
        <f t="shared" si="20"/>
        <v>0</v>
      </c>
      <c r="CH26" s="209">
        <f t="shared" si="21"/>
        <v>0</v>
      </c>
      <c r="CI26" s="209">
        <f t="shared" si="22"/>
        <v>0</v>
      </c>
      <c r="CJ26" s="209">
        <f t="shared" si="23"/>
        <v>0</v>
      </c>
      <c r="CK26" s="209">
        <f t="shared" si="24"/>
        <v>0</v>
      </c>
      <c r="CL26" s="209">
        <f t="shared" si="25"/>
        <v>0</v>
      </c>
      <c r="CM26" s="209">
        <f t="shared" si="26"/>
        <v>0</v>
      </c>
      <c r="CN26" s="209">
        <f t="shared" si="50"/>
        <v>0</v>
      </c>
      <c r="CO26" s="209">
        <f t="shared" si="27"/>
        <v>0</v>
      </c>
      <c r="CP26" s="209">
        <f t="shared" si="51"/>
        <v>0</v>
      </c>
      <c r="CQ26" s="209">
        <f t="shared" si="52"/>
        <v>0</v>
      </c>
      <c r="CR26" s="209" t="str">
        <f t="shared" si="53"/>
        <v/>
      </c>
      <c r="CS26" s="209" t="str">
        <f t="shared" si="28"/>
        <v xml:space="preserve"> </v>
      </c>
      <c r="CT26" s="209" t="str">
        <f t="shared" si="29"/>
        <v/>
      </c>
      <c r="CU26" s="209" t="str">
        <f t="shared" si="30"/>
        <v/>
      </c>
      <c r="CV26" s="209" t="str">
        <f t="shared" si="31"/>
        <v/>
      </c>
      <c r="CW26" s="209" t="str">
        <f t="shared" si="32"/>
        <v/>
      </c>
      <c r="CX26" s="209" t="str">
        <f t="shared" si="33"/>
        <v/>
      </c>
      <c r="CY26" s="209" t="str">
        <f t="shared" si="54"/>
        <v/>
      </c>
      <c r="CZ26" s="209" t="str">
        <f t="shared" si="34"/>
        <v/>
      </c>
      <c r="DA26" s="209" t="str">
        <f t="shared" si="55"/>
        <v/>
      </c>
      <c r="DB26" s="209" t="str">
        <f t="shared" si="35"/>
        <v/>
      </c>
      <c r="DC26" s="209" t="str">
        <f t="shared" si="36"/>
        <v/>
      </c>
      <c r="DD26" s="209" t="str">
        <f t="shared" si="56"/>
        <v/>
      </c>
      <c r="DE26" s="209" t="str">
        <f t="shared" si="37"/>
        <v/>
      </c>
      <c r="DF26" s="209" t="str">
        <f t="shared" si="38"/>
        <v/>
      </c>
      <c r="DG26" s="209" t="str">
        <f t="shared" si="57"/>
        <v/>
      </c>
      <c r="DH26" s="210" t="str">
        <f t="shared" si="39"/>
        <v/>
      </c>
      <c r="DI26" s="272" t="str">
        <f t="shared" si="60"/>
        <v/>
      </c>
      <c r="DJ26" s="272" t="str">
        <f t="shared" si="61"/>
        <v/>
      </c>
      <c r="DK26" s="200">
        <f t="shared" si="62"/>
        <v>0</v>
      </c>
      <c r="DL26" s="200">
        <f t="shared" si="63"/>
        <v>0</v>
      </c>
      <c r="DM26" s="200">
        <f t="shared" si="64"/>
        <v>0</v>
      </c>
      <c r="DN26" s="200"/>
      <c r="DO26" s="272" t="str">
        <f t="shared" si="65"/>
        <v/>
      </c>
      <c r="DP26" s="272" t="str">
        <f t="shared" si="66"/>
        <v/>
      </c>
      <c r="DQ26" s="308"/>
      <c r="DR26" s="197">
        <f t="shared" si="45"/>
        <v>0</v>
      </c>
      <c r="DS26" s="197">
        <f t="shared" si="46"/>
        <v>0</v>
      </c>
      <c r="DT26" s="197">
        <f t="shared" si="47"/>
        <v>0</v>
      </c>
      <c r="DU26" s="211"/>
      <c r="DV26" s="211"/>
      <c r="DW26" s="211"/>
      <c r="DX26" s="211"/>
      <c r="DY26" s="211"/>
      <c r="DZ26" s="211"/>
      <c r="EA26" s="211"/>
      <c r="EB26" s="211"/>
      <c r="EC26" s="211"/>
      <c r="ED26" s="211"/>
      <c r="EE26" s="211"/>
      <c r="EF26" s="211"/>
      <c r="EG26" s="211"/>
      <c r="EH26" s="211"/>
      <c r="EI26" s="211"/>
      <c r="EJ26" s="211"/>
      <c r="EK26" s="211"/>
      <c r="EL26" s="211"/>
      <c r="EM26" s="211"/>
      <c r="EN26" s="211"/>
      <c r="EO26" s="211"/>
      <c r="EP26" s="211"/>
      <c r="EQ26" s="211"/>
      <c r="ER26" s="211"/>
      <c r="ES26" s="211"/>
      <c r="ET26" s="211"/>
      <c r="EU26" s="211"/>
      <c r="EV26" s="211"/>
      <c r="EW26" s="211"/>
      <c r="EX26" s="211"/>
      <c r="EY26" s="211"/>
      <c r="EZ26" s="211"/>
    </row>
    <row r="27" spans="1:156" s="228" customFormat="1" ht="23.25" customHeight="1" x14ac:dyDescent="0.2">
      <c r="A27" s="248"/>
      <c r="B27" s="263"/>
      <c r="C27" s="214"/>
      <c r="D27" s="324" t="str">
        <f t="shared" si="0"/>
        <v/>
      </c>
      <c r="E27" s="150" t="str">
        <f t="shared" si="59"/>
        <v/>
      </c>
      <c r="F27" s="214"/>
      <c r="G27" s="214"/>
      <c r="H27" s="214"/>
      <c r="I27" s="220"/>
      <c r="J27" s="214"/>
      <c r="K27" s="255"/>
      <c r="L27" s="268"/>
      <c r="M27" s="214"/>
      <c r="N27" s="215"/>
      <c r="O27" s="218"/>
      <c r="P27" s="216"/>
      <c r="Q27" s="217"/>
      <c r="R27" s="215"/>
      <c r="S27" s="219"/>
      <c r="T27" s="217"/>
      <c r="U27" s="215"/>
      <c r="V27" s="219"/>
      <c r="W27" s="217"/>
      <c r="X27" s="215"/>
      <c r="Y27" s="219"/>
      <c r="Z27" s="217"/>
      <c r="AA27" s="214"/>
      <c r="AB27" s="215"/>
      <c r="AC27" s="218"/>
      <c r="AD27" s="216"/>
      <c r="AE27" s="217"/>
      <c r="AF27" s="214"/>
      <c r="AG27" s="215"/>
      <c r="AH27" s="218"/>
      <c r="AI27" s="216"/>
      <c r="AJ27" s="217"/>
      <c r="AK27" s="214"/>
      <c r="AL27" s="215"/>
      <c r="AM27" s="218"/>
      <c r="AN27" s="216"/>
      <c r="AO27" s="217"/>
      <c r="AP27" s="214"/>
      <c r="AQ27" s="215"/>
      <c r="AR27" s="218"/>
      <c r="AS27" s="216"/>
      <c r="AT27" s="217"/>
      <c r="AU27" s="214"/>
      <c r="AV27" s="215"/>
      <c r="AW27" s="218"/>
      <c r="AX27" s="216"/>
      <c r="AY27" s="217"/>
      <c r="AZ27" s="214"/>
      <c r="BA27" s="215"/>
      <c r="BB27" s="218"/>
      <c r="BC27" s="216"/>
      <c r="BD27" s="213"/>
      <c r="BE27" s="214"/>
      <c r="BF27" s="214"/>
      <c r="BG27" s="215"/>
      <c r="BH27" s="218"/>
      <c r="BI27" s="216"/>
      <c r="BJ27" s="213"/>
      <c r="BK27" s="221"/>
      <c r="BL27" s="222">
        <f t="shared" si="1"/>
        <v>0</v>
      </c>
      <c r="BM27" s="223">
        <f t="shared" si="2"/>
        <v>0</v>
      </c>
      <c r="BN27" s="223">
        <f t="shared" si="3"/>
        <v>0</v>
      </c>
      <c r="BO27" s="223">
        <f t="shared" si="4"/>
        <v>0</v>
      </c>
      <c r="BP27" s="223">
        <f t="shared" si="5"/>
        <v>0</v>
      </c>
      <c r="BQ27" s="223">
        <f t="shared" si="6"/>
        <v>0</v>
      </c>
      <c r="BR27" s="224">
        <f t="shared" si="7"/>
        <v>0</v>
      </c>
      <c r="BS27" s="224">
        <f t="shared" si="8"/>
        <v>0</v>
      </c>
      <c r="BT27" s="223">
        <f t="shared" si="9"/>
        <v>0</v>
      </c>
      <c r="BU27" s="223">
        <f t="shared" si="10"/>
        <v>0</v>
      </c>
      <c r="BV27" s="223">
        <f t="shared" si="11"/>
        <v>0</v>
      </c>
      <c r="BW27" s="223">
        <f t="shared" si="12"/>
        <v>0</v>
      </c>
      <c r="BX27" s="223">
        <f t="shared" si="13"/>
        <v>0</v>
      </c>
      <c r="BY27" s="223">
        <f t="shared" si="14"/>
        <v>0</v>
      </c>
      <c r="BZ27" s="223">
        <f t="shared" si="15"/>
        <v>0</v>
      </c>
      <c r="CA27" s="223">
        <f t="shared" si="16"/>
        <v>0</v>
      </c>
      <c r="CB27" s="208">
        <f t="shared" si="48"/>
        <v>0</v>
      </c>
      <c r="CC27" s="223">
        <f t="shared" si="17"/>
        <v>0</v>
      </c>
      <c r="CD27" s="223">
        <f t="shared" si="18"/>
        <v>0</v>
      </c>
      <c r="CE27" s="224">
        <f t="shared" si="49"/>
        <v>0</v>
      </c>
      <c r="CF27" s="224">
        <f t="shared" si="19"/>
        <v>0</v>
      </c>
      <c r="CG27" s="224">
        <f t="shared" si="20"/>
        <v>0</v>
      </c>
      <c r="CH27" s="224">
        <f t="shared" si="21"/>
        <v>0</v>
      </c>
      <c r="CI27" s="224">
        <f t="shared" si="22"/>
        <v>0</v>
      </c>
      <c r="CJ27" s="224">
        <f t="shared" si="23"/>
        <v>0</v>
      </c>
      <c r="CK27" s="224">
        <f t="shared" si="24"/>
        <v>0</v>
      </c>
      <c r="CL27" s="224">
        <f t="shared" si="25"/>
        <v>0</v>
      </c>
      <c r="CM27" s="224">
        <f t="shared" si="26"/>
        <v>0</v>
      </c>
      <c r="CN27" s="224">
        <f t="shared" si="50"/>
        <v>0</v>
      </c>
      <c r="CO27" s="224">
        <f t="shared" si="27"/>
        <v>0</v>
      </c>
      <c r="CP27" s="224">
        <f t="shared" si="51"/>
        <v>0</v>
      </c>
      <c r="CQ27" s="224">
        <f t="shared" si="52"/>
        <v>0</v>
      </c>
      <c r="CR27" s="224" t="str">
        <f t="shared" si="53"/>
        <v/>
      </c>
      <c r="CS27" s="224" t="str">
        <f t="shared" si="28"/>
        <v xml:space="preserve"> </v>
      </c>
      <c r="CT27" s="224" t="str">
        <f t="shared" si="29"/>
        <v/>
      </c>
      <c r="CU27" s="224" t="str">
        <f t="shared" si="30"/>
        <v/>
      </c>
      <c r="CV27" s="224" t="str">
        <f t="shared" si="31"/>
        <v/>
      </c>
      <c r="CW27" s="224" t="str">
        <f t="shared" si="32"/>
        <v/>
      </c>
      <c r="CX27" s="224" t="str">
        <f t="shared" si="33"/>
        <v/>
      </c>
      <c r="CY27" s="224" t="str">
        <f t="shared" si="54"/>
        <v/>
      </c>
      <c r="CZ27" s="224" t="str">
        <f t="shared" si="34"/>
        <v/>
      </c>
      <c r="DA27" s="224" t="str">
        <f t="shared" si="55"/>
        <v/>
      </c>
      <c r="DB27" s="224" t="str">
        <f t="shared" si="35"/>
        <v/>
      </c>
      <c r="DC27" s="224" t="str">
        <f t="shared" si="36"/>
        <v/>
      </c>
      <c r="DD27" s="224" t="str">
        <f t="shared" si="56"/>
        <v/>
      </c>
      <c r="DE27" s="224" t="str">
        <f t="shared" si="37"/>
        <v/>
      </c>
      <c r="DF27" s="224" t="str">
        <f t="shared" si="38"/>
        <v/>
      </c>
      <c r="DG27" s="224" t="str">
        <f t="shared" si="57"/>
        <v/>
      </c>
      <c r="DH27" s="225" t="str">
        <f t="shared" si="39"/>
        <v/>
      </c>
      <c r="DI27" s="224" t="str">
        <f t="shared" si="60"/>
        <v/>
      </c>
      <c r="DJ27" s="224" t="str">
        <f t="shared" si="61"/>
        <v/>
      </c>
      <c r="DK27" s="306">
        <f t="shared" si="62"/>
        <v>0</v>
      </c>
      <c r="DL27" s="306">
        <f t="shared" si="63"/>
        <v>0</v>
      </c>
      <c r="DM27" s="306">
        <f t="shared" si="64"/>
        <v>0</v>
      </c>
      <c r="DN27" s="220"/>
      <c r="DO27" s="224" t="str">
        <f t="shared" si="65"/>
        <v/>
      </c>
      <c r="DP27" s="224" t="str">
        <f t="shared" si="66"/>
        <v/>
      </c>
      <c r="DQ27" s="307"/>
      <c r="DR27" s="227">
        <f t="shared" si="45"/>
        <v>0</v>
      </c>
      <c r="DS27" s="227">
        <f t="shared" si="46"/>
        <v>0</v>
      </c>
      <c r="DT27" s="227">
        <f t="shared" si="47"/>
        <v>0</v>
      </c>
      <c r="DU27" s="226"/>
      <c r="DV27" s="226"/>
      <c r="DW27" s="226"/>
      <c r="DX27" s="226"/>
      <c r="DY27" s="226"/>
      <c r="DZ27" s="226"/>
      <c r="EA27" s="226"/>
      <c r="EB27" s="226"/>
      <c r="EC27" s="226"/>
      <c r="ED27" s="226"/>
      <c r="EE27" s="226"/>
      <c r="EF27" s="226"/>
      <c r="EG27" s="226"/>
      <c r="EH27" s="226"/>
      <c r="EI27" s="226"/>
      <c r="EJ27" s="226"/>
      <c r="EK27" s="226"/>
      <c r="EL27" s="226"/>
      <c r="EM27" s="226"/>
      <c r="EN27" s="226"/>
      <c r="EO27" s="226"/>
      <c r="EP27" s="226"/>
      <c r="EQ27" s="226"/>
      <c r="ER27" s="226"/>
      <c r="ES27" s="226"/>
      <c r="ET27" s="226"/>
      <c r="EU27" s="226"/>
      <c r="EV27" s="226"/>
      <c r="EW27" s="226"/>
      <c r="EX27" s="226"/>
      <c r="EY27" s="226"/>
      <c r="EZ27" s="226"/>
    </row>
    <row r="28" spans="1:156" s="212" customFormat="1" ht="23.25" customHeight="1" x14ac:dyDescent="0.2">
      <c r="A28" s="249"/>
      <c r="B28" s="264"/>
      <c r="C28" s="230"/>
      <c r="D28" s="325" t="str">
        <f t="shared" si="0"/>
        <v/>
      </c>
      <c r="E28" s="265" t="str">
        <f t="shared" si="59"/>
        <v/>
      </c>
      <c r="F28" s="230"/>
      <c r="G28" s="230"/>
      <c r="H28" s="230"/>
      <c r="I28" s="200"/>
      <c r="J28" s="230"/>
      <c r="K28" s="254"/>
      <c r="L28" s="269"/>
      <c r="M28" s="230"/>
      <c r="N28" s="231"/>
      <c r="O28" s="232"/>
      <c r="P28" s="205"/>
      <c r="Q28" s="203"/>
      <c r="R28" s="231"/>
      <c r="S28" s="233"/>
      <c r="T28" s="203"/>
      <c r="U28" s="231"/>
      <c r="V28" s="233"/>
      <c r="W28" s="203"/>
      <c r="X28" s="231"/>
      <c r="Y28" s="233"/>
      <c r="Z28" s="203"/>
      <c r="AA28" s="230"/>
      <c r="AB28" s="231"/>
      <c r="AC28" s="232"/>
      <c r="AD28" s="205"/>
      <c r="AE28" s="203"/>
      <c r="AF28" s="230"/>
      <c r="AG28" s="231"/>
      <c r="AH28" s="232"/>
      <c r="AI28" s="205"/>
      <c r="AJ28" s="203"/>
      <c r="AK28" s="230"/>
      <c r="AL28" s="231"/>
      <c r="AM28" s="232"/>
      <c r="AN28" s="205"/>
      <c r="AO28" s="203"/>
      <c r="AP28" s="230"/>
      <c r="AQ28" s="231"/>
      <c r="AR28" s="232"/>
      <c r="AS28" s="205"/>
      <c r="AT28" s="203"/>
      <c r="AU28" s="230"/>
      <c r="AV28" s="231"/>
      <c r="AW28" s="232"/>
      <c r="AX28" s="205"/>
      <c r="AY28" s="203"/>
      <c r="AZ28" s="230"/>
      <c r="BA28" s="231"/>
      <c r="BB28" s="232"/>
      <c r="BC28" s="205"/>
      <c r="BD28" s="199"/>
      <c r="BE28" s="230"/>
      <c r="BF28" s="230"/>
      <c r="BG28" s="231"/>
      <c r="BH28" s="232"/>
      <c r="BI28" s="205"/>
      <c r="BJ28" s="229"/>
      <c r="BK28" s="234"/>
      <c r="BL28" s="207">
        <f t="shared" si="1"/>
        <v>0</v>
      </c>
      <c r="BM28" s="208">
        <f t="shared" si="2"/>
        <v>0</v>
      </c>
      <c r="BN28" s="208">
        <f t="shared" si="3"/>
        <v>0</v>
      </c>
      <c r="BO28" s="208">
        <f t="shared" si="4"/>
        <v>0</v>
      </c>
      <c r="BP28" s="208">
        <f t="shared" si="5"/>
        <v>0</v>
      </c>
      <c r="BQ28" s="208">
        <f t="shared" si="6"/>
        <v>0</v>
      </c>
      <c r="BR28" s="209">
        <f t="shared" si="7"/>
        <v>0</v>
      </c>
      <c r="BS28" s="209">
        <f t="shared" si="8"/>
        <v>0</v>
      </c>
      <c r="BT28" s="208">
        <f t="shared" si="9"/>
        <v>0</v>
      </c>
      <c r="BU28" s="208">
        <f t="shared" si="10"/>
        <v>0</v>
      </c>
      <c r="BV28" s="208">
        <f t="shared" si="11"/>
        <v>0</v>
      </c>
      <c r="BW28" s="208">
        <f t="shared" si="12"/>
        <v>0</v>
      </c>
      <c r="BX28" s="208">
        <f t="shared" si="13"/>
        <v>0</v>
      </c>
      <c r="BY28" s="208">
        <f t="shared" si="14"/>
        <v>0</v>
      </c>
      <c r="BZ28" s="208">
        <f t="shared" si="15"/>
        <v>0</v>
      </c>
      <c r="CA28" s="208">
        <f t="shared" si="16"/>
        <v>0</v>
      </c>
      <c r="CB28" s="208">
        <f t="shared" si="48"/>
        <v>0</v>
      </c>
      <c r="CC28" s="208">
        <f t="shared" si="17"/>
        <v>0</v>
      </c>
      <c r="CD28" s="208">
        <f t="shared" si="18"/>
        <v>0</v>
      </c>
      <c r="CE28" s="209">
        <f t="shared" si="49"/>
        <v>0</v>
      </c>
      <c r="CF28" s="209">
        <f t="shared" si="19"/>
        <v>0</v>
      </c>
      <c r="CG28" s="209">
        <f t="shared" si="20"/>
        <v>0</v>
      </c>
      <c r="CH28" s="209">
        <f t="shared" si="21"/>
        <v>0</v>
      </c>
      <c r="CI28" s="209">
        <f t="shared" si="22"/>
        <v>0</v>
      </c>
      <c r="CJ28" s="209">
        <f t="shared" si="23"/>
        <v>0</v>
      </c>
      <c r="CK28" s="209">
        <f t="shared" si="24"/>
        <v>0</v>
      </c>
      <c r="CL28" s="209">
        <f t="shared" si="25"/>
        <v>0</v>
      </c>
      <c r="CM28" s="209">
        <f t="shared" si="26"/>
        <v>0</v>
      </c>
      <c r="CN28" s="209">
        <f t="shared" si="50"/>
        <v>0</v>
      </c>
      <c r="CO28" s="209">
        <f t="shared" si="27"/>
        <v>0</v>
      </c>
      <c r="CP28" s="209">
        <f t="shared" si="51"/>
        <v>0</v>
      </c>
      <c r="CQ28" s="209">
        <f t="shared" si="52"/>
        <v>0</v>
      </c>
      <c r="CR28" s="209" t="str">
        <f t="shared" si="53"/>
        <v/>
      </c>
      <c r="CS28" s="209" t="str">
        <f t="shared" si="28"/>
        <v xml:space="preserve"> </v>
      </c>
      <c r="CT28" s="209" t="str">
        <f t="shared" si="29"/>
        <v/>
      </c>
      <c r="CU28" s="209" t="str">
        <f t="shared" si="30"/>
        <v/>
      </c>
      <c r="CV28" s="209" t="str">
        <f t="shared" si="31"/>
        <v/>
      </c>
      <c r="CW28" s="209" t="str">
        <f t="shared" si="32"/>
        <v/>
      </c>
      <c r="CX28" s="209" t="str">
        <f t="shared" si="33"/>
        <v/>
      </c>
      <c r="CY28" s="209" t="str">
        <f t="shared" si="54"/>
        <v/>
      </c>
      <c r="CZ28" s="209" t="str">
        <f t="shared" si="34"/>
        <v/>
      </c>
      <c r="DA28" s="209" t="str">
        <f t="shared" si="55"/>
        <v/>
      </c>
      <c r="DB28" s="209" t="str">
        <f t="shared" si="35"/>
        <v/>
      </c>
      <c r="DC28" s="209" t="str">
        <f t="shared" si="36"/>
        <v/>
      </c>
      <c r="DD28" s="209" t="str">
        <f t="shared" si="56"/>
        <v/>
      </c>
      <c r="DE28" s="209" t="str">
        <f t="shared" si="37"/>
        <v/>
      </c>
      <c r="DF28" s="209" t="str">
        <f t="shared" si="38"/>
        <v/>
      </c>
      <c r="DG28" s="209" t="str">
        <f t="shared" si="57"/>
        <v/>
      </c>
      <c r="DH28" s="210" t="str">
        <f t="shared" si="39"/>
        <v/>
      </c>
      <c r="DI28" s="272" t="str">
        <f t="shared" si="60"/>
        <v/>
      </c>
      <c r="DJ28" s="272" t="str">
        <f t="shared" si="61"/>
        <v/>
      </c>
      <c r="DK28" s="200">
        <f t="shared" si="62"/>
        <v>0</v>
      </c>
      <c r="DL28" s="200">
        <f t="shared" si="63"/>
        <v>0</v>
      </c>
      <c r="DM28" s="200">
        <f t="shared" si="64"/>
        <v>0</v>
      </c>
      <c r="DN28" s="200"/>
      <c r="DO28" s="272" t="str">
        <f t="shared" si="65"/>
        <v/>
      </c>
      <c r="DP28" s="272" t="str">
        <f t="shared" si="66"/>
        <v/>
      </c>
      <c r="DQ28" s="308"/>
      <c r="DR28" s="197">
        <f t="shared" si="45"/>
        <v>0</v>
      </c>
      <c r="DS28" s="197">
        <f t="shared" si="46"/>
        <v>0</v>
      </c>
      <c r="DT28" s="197">
        <f t="shared" si="47"/>
        <v>0</v>
      </c>
      <c r="DU28" s="211"/>
      <c r="DV28" s="211"/>
      <c r="DW28" s="211"/>
      <c r="DX28" s="211"/>
      <c r="DY28" s="211"/>
      <c r="DZ28" s="211"/>
      <c r="EA28" s="211"/>
      <c r="EB28" s="211"/>
      <c r="EC28" s="211"/>
      <c r="ED28" s="211"/>
      <c r="EE28" s="211"/>
      <c r="EF28" s="211"/>
      <c r="EG28" s="211"/>
      <c r="EH28" s="211"/>
      <c r="EI28" s="211"/>
      <c r="EJ28" s="211"/>
      <c r="EK28" s="211"/>
      <c r="EL28" s="211"/>
      <c r="EM28" s="211"/>
      <c r="EN28" s="211"/>
      <c r="EO28" s="211"/>
      <c r="EP28" s="211"/>
      <c r="EQ28" s="211"/>
      <c r="ER28" s="211"/>
      <c r="ES28" s="211"/>
      <c r="ET28" s="211"/>
      <c r="EU28" s="211"/>
      <c r="EV28" s="211"/>
      <c r="EW28" s="211"/>
      <c r="EX28" s="211"/>
      <c r="EY28" s="211"/>
      <c r="EZ28" s="211"/>
    </row>
    <row r="29" spans="1:156" s="228" customFormat="1" ht="23.25" customHeight="1" x14ac:dyDescent="0.2">
      <c r="A29" s="248"/>
      <c r="B29" s="263"/>
      <c r="C29" s="214"/>
      <c r="D29" s="324" t="str">
        <f t="shared" si="0"/>
        <v/>
      </c>
      <c r="E29" s="150" t="str">
        <f t="shared" si="59"/>
        <v/>
      </c>
      <c r="F29" s="214"/>
      <c r="G29" s="214"/>
      <c r="H29" s="214"/>
      <c r="I29" s="220"/>
      <c r="J29" s="214"/>
      <c r="K29" s="255"/>
      <c r="L29" s="268"/>
      <c r="M29" s="214"/>
      <c r="N29" s="215"/>
      <c r="O29" s="218"/>
      <c r="P29" s="216"/>
      <c r="Q29" s="217"/>
      <c r="R29" s="215"/>
      <c r="S29" s="219"/>
      <c r="T29" s="217"/>
      <c r="U29" s="215"/>
      <c r="V29" s="219"/>
      <c r="W29" s="217"/>
      <c r="X29" s="215"/>
      <c r="Y29" s="219"/>
      <c r="Z29" s="217"/>
      <c r="AA29" s="214"/>
      <c r="AB29" s="215"/>
      <c r="AC29" s="218"/>
      <c r="AD29" s="216"/>
      <c r="AE29" s="217"/>
      <c r="AF29" s="214"/>
      <c r="AG29" s="215"/>
      <c r="AH29" s="218"/>
      <c r="AI29" s="216"/>
      <c r="AJ29" s="217"/>
      <c r="AK29" s="214"/>
      <c r="AL29" s="215"/>
      <c r="AM29" s="218"/>
      <c r="AN29" s="216"/>
      <c r="AO29" s="217"/>
      <c r="AP29" s="214"/>
      <c r="AQ29" s="215"/>
      <c r="AR29" s="218"/>
      <c r="AS29" s="216"/>
      <c r="AT29" s="217"/>
      <c r="AU29" s="214"/>
      <c r="AV29" s="215"/>
      <c r="AW29" s="218"/>
      <c r="AX29" s="216"/>
      <c r="AY29" s="217"/>
      <c r="AZ29" s="214"/>
      <c r="BA29" s="215"/>
      <c r="BB29" s="218"/>
      <c r="BC29" s="216"/>
      <c r="BD29" s="213"/>
      <c r="BE29" s="214"/>
      <c r="BF29" s="214"/>
      <c r="BG29" s="215"/>
      <c r="BH29" s="218"/>
      <c r="BI29" s="216"/>
      <c r="BJ29" s="213"/>
      <c r="BK29" s="221"/>
      <c r="BL29" s="222">
        <f t="shared" si="1"/>
        <v>0</v>
      </c>
      <c r="BM29" s="223">
        <f t="shared" si="2"/>
        <v>0</v>
      </c>
      <c r="BN29" s="223">
        <f t="shared" si="3"/>
        <v>0</v>
      </c>
      <c r="BO29" s="223">
        <f t="shared" si="4"/>
        <v>0</v>
      </c>
      <c r="BP29" s="223">
        <f t="shared" si="5"/>
        <v>0</v>
      </c>
      <c r="BQ29" s="223">
        <f t="shared" si="6"/>
        <v>0</v>
      </c>
      <c r="BR29" s="224">
        <f t="shared" si="7"/>
        <v>0</v>
      </c>
      <c r="BS29" s="224">
        <f t="shared" si="8"/>
        <v>0</v>
      </c>
      <c r="BT29" s="223">
        <f t="shared" si="9"/>
        <v>0</v>
      </c>
      <c r="BU29" s="223">
        <f t="shared" si="10"/>
        <v>0</v>
      </c>
      <c r="BV29" s="223">
        <f t="shared" si="11"/>
        <v>0</v>
      </c>
      <c r="BW29" s="223">
        <f t="shared" si="12"/>
        <v>0</v>
      </c>
      <c r="BX29" s="223">
        <f t="shared" si="13"/>
        <v>0</v>
      </c>
      <c r="BY29" s="223">
        <f t="shared" si="14"/>
        <v>0</v>
      </c>
      <c r="BZ29" s="223">
        <f t="shared" si="15"/>
        <v>0</v>
      </c>
      <c r="CA29" s="223">
        <f t="shared" si="16"/>
        <v>0</v>
      </c>
      <c r="CB29" s="208">
        <f t="shared" si="48"/>
        <v>0</v>
      </c>
      <c r="CC29" s="223">
        <f t="shared" si="17"/>
        <v>0</v>
      </c>
      <c r="CD29" s="223">
        <f t="shared" si="18"/>
        <v>0</v>
      </c>
      <c r="CE29" s="224">
        <f t="shared" si="49"/>
        <v>0</v>
      </c>
      <c r="CF29" s="224">
        <f t="shared" si="19"/>
        <v>0</v>
      </c>
      <c r="CG29" s="224">
        <f t="shared" si="20"/>
        <v>0</v>
      </c>
      <c r="CH29" s="224">
        <f t="shared" si="21"/>
        <v>0</v>
      </c>
      <c r="CI29" s="224">
        <f t="shared" si="22"/>
        <v>0</v>
      </c>
      <c r="CJ29" s="224">
        <f t="shared" si="23"/>
        <v>0</v>
      </c>
      <c r="CK29" s="224">
        <f t="shared" si="24"/>
        <v>0</v>
      </c>
      <c r="CL29" s="224">
        <f t="shared" si="25"/>
        <v>0</v>
      </c>
      <c r="CM29" s="224">
        <f t="shared" si="26"/>
        <v>0</v>
      </c>
      <c r="CN29" s="224">
        <f t="shared" si="50"/>
        <v>0</v>
      </c>
      <c r="CO29" s="224">
        <f t="shared" si="27"/>
        <v>0</v>
      </c>
      <c r="CP29" s="224">
        <f t="shared" si="51"/>
        <v>0</v>
      </c>
      <c r="CQ29" s="224">
        <f t="shared" si="52"/>
        <v>0</v>
      </c>
      <c r="CR29" s="224" t="str">
        <f t="shared" si="53"/>
        <v/>
      </c>
      <c r="CS29" s="224" t="str">
        <f t="shared" si="28"/>
        <v xml:space="preserve"> </v>
      </c>
      <c r="CT29" s="224" t="str">
        <f t="shared" si="29"/>
        <v/>
      </c>
      <c r="CU29" s="224" t="str">
        <f t="shared" si="30"/>
        <v/>
      </c>
      <c r="CV29" s="224" t="str">
        <f t="shared" si="31"/>
        <v/>
      </c>
      <c r="CW29" s="224" t="str">
        <f t="shared" si="32"/>
        <v/>
      </c>
      <c r="CX29" s="224" t="str">
        <f t="shared" si="33"/>
        <v/>
      </c>
      <c r="CY29" s="224" t="str">
        <f t="shared" si="54"/>
        <v/>
      </c>
      <c r="CZ29" s="224" t="str">
        <f t="shared" si="34"/>
        <v/>
      </c>
      <c r="DA29" s="224" t="str">
        <f t="shared" si="55"/>
        <v/>
      </c>
      <c r="DB29" s="224" t="str">
        <f t="shared" si="35"/>
        <v/>
      </c>
      <c r="DC29" s="224" t="str">
        <f t="shared" si="36"/>
        <v/>
      </c>
      <c r="DD29" s="224" t="str">
        <f t="shared" si="56"/>
        <v/>
      </c>
      <c r="DE29" s="224" t="str">
        <f t="shared" si="37"/>
        <v/>
      </c>
      <c r="DF29" s="224" t="str">
        <f t="shared" si="38"/>
        <v/>
      </c>
      <c r="DG29" s="224" t="str">
        <f t="shared" si="57"/>
        <v/>
      </c>
      <c r="DH29" s="225" t="str">
        <f t="shared" si="39"/>
        <v/>
      </c>
      <c r="DI29" s="224" t="str">
        <f t="shared" si="60"/>
        <v/>
      </c>
      <c r="DJ29" s="224" t="str">
        <f t="shared" si="61"/>
        <v/>
      </c>
      <c r="DK29" s="306">
        <f t="shared" si="62"/>
        <v>0</v>
      </c>
      <c r="DL29" s="306">
        <f t="shared" si="63"/>
        <v>0</v>
      </c>
      <c r="DM29" s="306">
        <f t="shared" si="64"/>
        <v>0</v>
      </c>
      <c r="DN29" s="220"/>
      <c r="DO29" s="224" t="str">
        <f t="shared" si="65"/>
        <v/>
      </c>
      <c r="DP29" s="224" t="str">
        <f t="shared" si="66"/>
        <v/>
      </c>
      <c r="DQ29" s="307"/>
      <c r="DR29" s="227">
        <f t="shared" si="45"/>
        <v>0</v>
      </c>
      <c r="DS29" s="227">
        <f t="shared" si="46"/>
        <v>0</v>
      </c>
      <c r="DT29" s="227">
        <f t="shared" si="47"/>
        <v>0</v>
      </c>
      <c r="DU29" s="226"/>
      <c r="DV29" s="226"/>
      <c r="DW29" s="226"/>
      <c r="DX29" s="226"/>
      <c r="DY29" s="226"/>
      <c r="DZ29" s="226"/>
      <c r="EA29" s="226"/>
      <c r="EB29" s="226"/>
      <c r="EC29" s="226"/>
      <c r="ED29" s="226"/>
      <c r="EE29" s="226"/>
      <c r="EF29" s="226"/>
      <c r="EG29" s="226"/>
      <c r="EH29" s="226"/>
      <c r="EI29" s="226"/>
      <c r="EJ29" s="226"/>
      <c r="EK29" s="226"/>
      <c r="EL29" s="226"/>
      <c r="EM29" s="226"/>
      <c r="EN29" s="226"/>
      <c r="EO29" s="226"/>
      <c r="EP29" s="226"/>
      <c r="EQ29" s="226"/>
      <c r="ER29" s="226"/>
      <c r="ES29" s="226"/>
      <c r="ET29" s="226"/>
      <c r="EU29" s="226"/>
      <c r="EV29" s="226"/>
      <c r="EW29" s="226"/>
      <c r="EX29" s="226"/>
      <c r="EY29" s="226"/>
      <c r="EZ29" s="226"/>
    </row>
    <row r="30" spans="1:156" s="212" customFormat="1" ht="23.25" customHeight="1" x14ac:dyDescent="0.2">
      <c r="A30" s="249"/>
      <c r="B30" s="264"/>
      <c r="C30" s="230"/>
      <c r="D30" s="325" t="str">
        <f t="shared" si="0"/>
        <v/>
      </c>
      <c r="E30" s="265" t="str">
        <f t="shared" si="59"/>
        <v/>
      </c>
      <c r="F30" s="230"/>
      <c r="G30" s="230"/>
      <c r="H30" s="230"/>
      <c r="I30" s="200"/>
      <c r="J30" s="230"/>
      <c r="K30" s="254"/>
      <c r="L30" s="269"/>
      <c r="M30" s="230"/>
      <c r="N30" s="231"/>
      <c r="O30" s="232"/>
      <c r="P30" s="205"/>
      <c r="Q30" s="203"/>
      <c r="R30" s="231"/>
      <c r="S30" s="233"/>
      <c r="T30" s="203"/>
      <c r="U30" s="231"/>
      <c r="V30" s="233"/>
      <c r="W30" s="203"/>
      <c r="X30" s="231"/>
      <c r="Y30" s="233"/>
      <c r="Z30" s="203"/>
      <c r="AA30" s="230"/>
      <c r="AB30" s="231"/>
      <c r="AC30" s="232"/>
      <c r="AD30" s="205"/>
      <c r="AE30" s="203"/>
      <c r="AF30" s="230"/>
      <c r="AG30" s="231"/>
      <c r="AH30" s="232"/>
      <c r="AI30" s="205"/>
      <c r="AJ30" s="203"/>
      <c r="AK30" s="230"/>
      <c r="AL30" s="231"/>
      <c r="AM30" s="232"/>
      <c r="AN30" s="205"/>
      <c r="AO30" s="203"/>
      <c r="AP30" s="230"/>
      <c r="AQ30" s="231"/>
      <c r="AR30" s="232"/>
      <c r="AS30" s="205"/>
      <c r="AT30" s="203"/>
      <c r="AU30" s="230"/>
      <c r="AV30" s="231"/>
      <c r="AW30" s="232"/>
      <c r="AX30" s="205"/>
      <c r="AY30" s="203"/>
      <c r="AZ30" s="230"/>
      <c r="BA30" s="231"/>
      <c r="BB30" s="232"/>
      <c r="BC30" s="205"/>
      <c r="BD30" s="199"/>
      <c r="BE30" s="230"/>
      <c r="BF30" s="230"/>
      <c r="BG30" s="231"/>
      <c r="BH30" s="232"/>
      <c r="BI30" s="205"/>
      <c r="BJ30" s="229"/>
      <c r="BK30" s="234"/>
      <c r="BL30" s="207">
        <f t="shared" si="1"/>
        <v>0</v>
      </c>
      <c r="BM30" s="208">
        <f t="shared" si="2"/>
        <v>0</v>
      </c>
      <c r="BN30" s="208">
        <f t="shared" si="3"/>
        <v>0</v>
      </c>
      <c r="BO30" s="208">
        <f t="shared" si="4"/>
        <v>0</v>
      </c>
      <c r="BP30" s="208">
        <f t="shared" si="5"/>
        <v>0</v>
      </c>
      <c r="BQ30" s="208">
        <f t="shared" si="6"/>
        <v>0</v>
      </c>
      <c r="BR30" s="209">
        <f t="shared" si="7"/>
        <v>0</v>
      </c>
      <c r="BS30" s="209">
        <f t="shared" si="8"/>
        <v>0</v>
      </c>
      <c r="BT30" s="208">
        <f t="shared" si="9"/>
        <v>0</v>
      </c>
      <c r="BU30" s="208">
        <f t="shared" si="10"/>
        <v>0</v>
      </c>
      <c r="BV30" s="208">
        <f t="shared" si="11"/>
        <v>0</v>
      </c>
      <c r="BW30" s="208">
        <f t="shared" si="12"/>
        <v>0</v>
      </c>
      <c r="BX30" s="208">
        <f t="shared" si="13"/>
        <v>0</v>
      </c>
      <c r="BY30" s="208">
        <f t="shared" si="14"/>
        <v>0</v>
      </c>
      <c r="BZ30" s="208">
        <f t="shared" si="15"/>
        <v>0</v>
      </c>
      <c r="CA30" s="208">
        <f t="shared" si="16"/>
        <v>0</v>
      </c>
      <c r="CB30" s="208">
        <f t="shared" si="48"/>
        <v>0</v>
      </c>
      <c r="CC30" s="208">
        <f t="shared" si="17"/>
        <v>0</v>
      </c>
      <c r="CD30" s="208">
        <f t="shared" si="18"/>
        <v>0</v>
      </c>
      <c r="CE30" s="209">
        <f t="shared" si="49"/>
        <v>0</v>
      </c>
      <c r="CF30" s="209">
        <f t="shared" si="19"/>
        <v>0</v>
      </c>
      <c r="CG30" s="209">
        <f t="shared" si="20"/>
        <v>0</v>
      </c>
      <c r="CH30" s="209">
        <f t="shared" si="21"/>
        <v>0</v>
      </c>
      <c r="CI30" s="209">
        <f t="shared" si="22"/>
        <v>0</v>
      </c>
      <c r="CJ30" s="209">
        <f t="shared" si="23"/>
        <v>0</v>
      </c>
      <c r="CK30" s="209">
        <f t="shared" si="24"/>
        <v>0</v>
      </c>
      <c r="CL30" s="209">
        <f t="shared" si="25"/>
        <v>0</v>
      </c>
      <c r="CM30" s="209">
        <f t="shared" si="26"/>
        <v>0</v>
      </c>
      <c r="CN30" s="209">
        <f t="shared" si="50"/>
        <v>0</v>
      </c>
      <c r="CO30" s="209">
        <f t="shared" si="27"/>
        <v>0</v>
      </c>
      <c r="CP30" s="209">
        <f t="shared" si="51"/>
        <v>0</v>
      </c>
      <c r="CQ30" s="209">
        <f t="shared" si="52"/>
        <v>0</v>
      </c>
      <c r="CR30" s="209" t="str">
        <f t="shared" si="53"/>
        <v/>
      </c>
      <c r="CS30" s="209" t="str">
        <f t="shared" si="28"/>
        <v xml:space="preserve"> </v>
      </c>
      <c r="CT30" s="209" t="str">
        <f t="shared" si="29"/>
        <v/>
      </c>
      <c r="CU30" s="209" t="str">
        <f t="shared" si="30"/>
        <v/>
      </c>
      <c r="CV30" s="209" t="str">
        <f t="shared" si="31"/>
        <v/>
      </c>
      <c r="CW30" s="209" t="str">
        <f t="shared" si="32"/>
        <v/>
      </c>
      <c r="CX30" s="209" t="str">
        <f t="shared" si="33"/>
        <v/>
      </c>
      <c r="CY30" s="209" t="str">
        <f t="shared" si="54"/>
        <v/>
      </c>
      <c r="CZ30" s="209" t="str">
        <f t="shared" si="34"/>
        <v/>
      </c>
      <c r="DA30" s="209" t="str">
        <f t="shared" si="55"/>
        <v/>
      </c>
      <c r="DB30" s="209" t="str">
        <f t="shared" si="35"/>
        <v/>
      </c>
      <c r="DC30" s="209" t="str">
        <f t="shared" si="36"/>
        <v/>
      </c>
      <c r="DD30" s="209" t="str">
        <f t="shared" si="56"/>
        <v/>
      </c>
      <c r="DE30" s="209" t="str">
        <f t="shared" si="37"/>
        <v/>
      </c>
      <c r="DF30" s="209" t="str">
        <f t="shared" si="38"/>
        <v/>
      </c>
      <c r="DG30" s="209" t="str">
        <f t="shared" si="57"/>
        <v/>
      </c>
      <c r="DH30" s="210" t="str">
        <f t="shared" si="39"/>
        <v/>
      </c>
      <c r="DI30" s="272" t="str">
        <f t="shared" si="60"/>
        <v/>
      </c>
      <c r="DJ30" s="272" t="str">
        <f t="shared" si="61"/>
        <v/>
      </c>
      <c r="DK30" s="200">
        <f t="shared" si="62"/>
        <v>0</v>
      </c>
      <c r="DL30" s="200">
        <f t="shared" si="63"/>
        <v>0</v>
      </c>
      <c r="DM30" s="200">
        <f t="shared" si="64"/>
        <v>0</v>
      </c>
      <c r="DN30" s="200"/>
      <c r="DO30" s="272" t="str">
        <f t="shared" si="65"/>
        <v/>
      </c>
      <c r="DP30" s="272" t="str">
        <f t="shared" si="66"/>
        <v/>
      </c>
      <c r="DQ30" s="308"/>
      <c r="DR30" s="197">
        <f t="shared" si="45"/>
        <v>0</v>
      </c>
      <c r="DS30" s="197">
        <f t="shared" si="46"/>
        <v>0</v>
      </c>
      <c r="DT30" s="197">
        <f t="shared" si="47"/>
        <v>0</v>
      </c>
      <c r="DU30" s="211"/>
      <c r="DV30" s="211"/>
      <c r="DW30" s="211"/>
      <c r="DX30" s="211"/>
      <c r="DY30" s="211"/>
      <c r="DZ30" s="211"/>
      <c r="EA30" s="211"/>
      <c r="EB30" s="211"/>
      <c r="EC30" s="211"/>
      <c r="ED30" s="211"/>
      <c r="EE30" s="211"/>
      <c r="EF30" s="211"/>
      <c r="EG30" s="211"/>
      <c r="EH30" s="211"/>
      <c r="EI30" s="211"/>
      <c r="EJ30" s="211"/>
      <c r="EK30" s="211"/>
      <c r="EL30" s="211"/>
      <c r="EM30" s="211"/>
      <c r="EN30" s="211"/>
      <c r="EO30" s="211"/>
      <c r="EP30" s="211"/>
      <c r="EQ30" s="211"/>
      <c r="ER30" s="211"/>
      <c r="ES30" s="211"/>
      <c r="ET30" s="211"/>
      <c r="EU30" s="211"/>
      <c r="EV30" s="211"/>
      <c r="EW30" s="211"/>
      <c r="EX30" s="211"/>
      <c r="EY30" s="211"/>
      <c r="EZ30" s="211"/>
    </row>
    <row r="31" spans="1:156" s="228" customFormat="1" ht="23.25" customHeight="1" x14ac:dyDescent="0.2">
      <c r="A31" s="248"/>
      <c r="B31" s="263"/>
      <c r="C31" s="214"/>
      <c r="D31" s="324" t="str">
        <f t="shared" si="0"/>
        <v/>
      </c>
      <c r="E31" s="150" t="str">
        <f t="shared" si="59"/>
        <v/>
      </c>
      <c r="F31" s="214"/>
      <c r="G31" s="214"/>
      <c r="H31" s="214"/>
      <c r="I31" s="220"/>
      <c r="J31" s="214"/>
      <c r="K31" s="255"/>
      <c r="L31" s="268"/>
      <c r="M31" s="214"/>
      <c r="N31" s="215"/>
      <c r="O31" s="218"/>
      <c r="P31" s="216"/>
      <c r="Q31" s="217"/>
      <c r="R31" s="215"/>
      <c r="S31" s="219"/>
      <c r="T31" s="217"/>
      <c r="U31" s="215"/>
      <c r="V31" s="219"/>
      <c r="W31" s="217"/>
      <c r="X31" s="215"/>
      <c r="Y31" s="219"/>
      <c r="Z31" s="217"/>
      <c r="AA31" s="214"/>
      <c r="AB31" s="215"/>
      <c r="AC31" s="218"/>
      <c r="AD31" s="216"/>
      <c r="AE31" s="217"/>
      <c r="AF31" s="214"/>
      <c r="AG31" s="215"/>
      <c r="AH31" s="218"/>
      <c r="AI31" s="216"/>
      <c r="AJ31" s="217"/>
      <c r="AK31" s="214"/>
      <c r="AL31" s="215"/>
      <c r="AM31" s="218"/>
      <c r="AN31" s="216"/>
      <c r="AO31" s="217"/>
      <c r="AP31" s="214"/>
      <c r="AQ31" s="215"/>
      <c r="AR31" s="218"/>
      <c r="AS31" s="216"/>
      <c r="AT31" s="217"/>
      <c r="AU31" s="214"/>
      <c r="AV31" s="215"/>
      <c r="AW31" s="218"/>
      <c r="AX31" s="216"/>
      <c r="AY31" s="217"/>
      <c r="AZ31" s="214"/>
      <c r="BA31" s="215"/>
      <c r="BB31" s="218"/>
      <c r="BC31" s="216"/>
      <c r="BD31" s="213"/>
      <c r="BE31" s="214"/>
      <c r="BF31" s="214"/>
      <c r="BG31" s="215"/>
      <c r="BH31" s="218"/>
      <c r="BI31" s="216"/>
      <c r="BJ31" s="213"/>
      <c r="BK31" s="221"/>
      <c r="BL31" s="222">
        <f t="shared" si="1"/>
        <v>0</v>
      </c>
      <c r="BM31" s="223">
        <f t="shared" si="2"/>
        <v>0</v>
      </c>
      <c r="BN31" s="223">
        <f t="shared" si="3"/>
        <v>0</v>
      </c>
      <c r="BO31" s="223">
        <f t="shared" si="4"/>
        <v>0</v>
      </c>
      <c r="BP31" s="223">
        <f t="shared" si="5"/>
        <v>0</v>
      </c>
      <c r="BQ31" s="223">
        <f t="shared" si="6"/>
        <v>0</v>
      </c>
      <c r="BR31" s="224">
        <f t="shared" si="7"/>
        <v>0</v>
      </c>
      <c r="BS31" s="224">
        <f t="shared" si="8"/>
        <v>0</v>
      </c>
      <c r="BT31" s="223">
        <f t="shared" si="9"/>
        <v>0</v>
      </c>
      <c r="BU31" s="223">
        <f t="shared" si="10"/>
        <v>0</v>
      </c>
      <c r="BV31" s="223">
        <f t="shared" si="11"/>
        <v>0</v>
      </c>
      <c r="BW31" s="223">
        <f t="shared" si="12"/>
        <v>0</v>
      </c>
      <c r="BX31" s="223">
        <f t="shared" si="13"/>
        <v>0</v>
      </c>
      <c r="BY31" s="223">
        <f t="shared" si="14"/>
        <v>0</v>
      </c>
      <c r="BZ31" s="223">
        <f t="shared" si="15"/>
        <v>0</v>
      </c>
      <c r="CA31" s="223">
        <f t="shared" si="16"/>
        <v>0</v>
      </c>
      <c r="CB31" s="208">
        <f t="shared" si="48"/>
        <v>0</v>
      </c>
      <c r="CC31" s="223">
        <f t="shared" si="17"/>
        <v>0</v>
      </c>
      <c r="CD31" s="223">
        <f t="shared" si="18"/>
        <v>0</v>
      </c>
      <c r="CE31" s="224">
        <f t="shared" si="49"/>
        <v>0</v>
      </c>
      <c r="CF31" s="224">
        <f t="shared" si="19"/>
        <v>0</v>
      </c>
      <c r="CG31" s="224">
        <f t="shared" si="20"/>
        <v>0</v>
      </c>
      <c r="CH31" s="224">
        <f t="shared" si="21"/>
        <v>0</v>
      </c>
      <c r="CI31" s="224">
        <f t="shared" si="22"/>
        <v>0</v>
      </c>
      <c r="CJ31" s="224">
        <f t="shared" si="23"/>
        <v>0</v>
      </c>
      <c r="CK31" s="224">
        <f t="shared" si="24"/>
        <v>0</v>
      </c>
      <c r="CL31" s="224">
        <f t="shared" si="25"/>
        <v>0</v>
      </c>
      <c r="CM31" s="224">
        <f t="shared" si="26"/>
        <v>0</v>
      </c>
      <c r="CN31" s="224">
        <f t="shared" si="50"/>
        <v>0</v>
      </c>
      <c r="CO31" s="224">
        <f t="shared" si="27"/>
        <v>0</v>
      </c>
      <c r="CP31" s="224">
        <f t="shared" si="51"/>
        <v>0</v>
      </c>
      <c r="CQ31" s="224">
        <f t="shared" si="52"/>
        <v>0</v>
      </c>
      <c r="CR31" s="224" t="str">
        <f t="shared" si="53"/>
        <v/>
      </c>
      <c r="CS31" s="224" t="str">
        <f t="shared" si="28"/>
        <v xml:space="preserve"> </v>
      </c>
      <c r="CT31" s="224" t="str">
        <f t="shared" si="29"/>
        <v/>
      </c>
      <c r="CU31" s="224" t="str">
        <f t="shared" si="30"/>
        <v/>
      </c>
      <c r="CV31" s="224" t="str">
        <f t="shared" si="31"/>
        <v/>
      </c>
      <c r="CW31" s="224" t="str">
        <f t="shared" si="32"/>
        <v/>
      </c>
      <c r="CX31" s="224" t="str">
        <f t="shared" si="33"/>
        <v/>
      </c>
      <c r="CY31" s="224" t="str">
        <f t="shared" si="54"/>
        <v/>
      </c>
      <c r="CZ31" s="224" t="str">
        <f t="shared" si="34"/>
        <v/>
      </c>
      <c r="DA31" s="224" t="str">
        <f t="shared" si="55"/>
        <v/>
      </c>
      <c r="DB31" s="224" t="str">
        <f t="shared" si="35"/>
        <v/>
      </c>
      <c r="DC31" s="224" t="str">
        <f t="shared" si="36"/>
        <v/>
      </c>
      <c r="DD31" s="224" t="str">
        <f t="shared" si="56"/>
        <v/>
      </c>
      <c r="DE31" s="224" t="str">
        <f t="shared" si="37"/>
        <v/>
      </c>
      <c r="DF31" s="224" t="str">
        <f t="shared" si="38"/>
        <v/>
      </c>
      <c r="DG31" s="224" t="str">
        <f t="shared" si="57"/>
        <v/>
      </c>
      <c r="DH31" s="225" t="str">
        <f t="shared" si="39"/>
        <v/>
      </c>
      <c r="DI31" s="224" t="str">
        <f t="shared" si="60"/>
        <v/>
      </c>
      <c r="DJ31" s="224" t="str">
        <f t="shared" si="61"/>
        <v/>
      </c>
      <c r="DK31" s="306">
        <f t="shared" si="62"/>
        <v>0</v>
      </c>
      <c r="DL31" s="306">
        <f t="shared" si="63"/>
        <v>0</v>
      </c>
      <c r="DM31" s="306">
        <f t="shared" si="64"/>
        <v>0</v>
      </c>
      <c r="DN31" s="220"/>
      <c r="DO31" s="224" t="str">
        <f t="shared" si="65"/>
        <v/>
      </c>
      <c r="DP31" s="224" t="str">
        <f t="shared" si="66"/>
        <v/>
      </c>
      <c r="DQ31" s="307"/>
      <c r="DR31" s="227">
        <f t="shared" si="45"/>
        <v>0</v>
      </c>
      <c r="DS31" s="227">
        <f t="shared" si="46"/>
        <v>0</v>
      </c>
      <c r="DT31" s="227">
        <f t="shared" si="47"/>
        <v>0</v>
      </c>
      <c r="DU31" s="226"/>
      <c r="DV31" s="226"/>
      <c r="DW31" s="226"/>
      <c r="DX31" s="226"/>
      <c r="DY31" s="226"/>
      <c r="DZ31" s="226"/>
      <c r="EA31" s="226"/>
      <c r="EB31" s="226"/>
      <c r="EC31" s="226"/>
      <c r="ED31" s="226"/>
      <c r="EE31" s="226"/>
      <c r="EF31" s="226"/>
      <c r="EG31" s="226"/>
      <c r="EH31" s="226"/>
      <c r="EI31" s="226"/>
      <c r="EJ31" s="226"/>
      <c r="EK31" s="226"/>
      <c r="EL31" s="226"/>
      <c r="EM31" s="226"/>
      <c r="EN31" s="226"/>
      <c r="EO31" s="226"/>
      <c r="EP31" s="226"/>
      <c r="EQ31" s="226"/>
      <c r="ER31" s="226"/>
      <c r="ES31" s="226"/>
      <c r="ET31" s="226"/>
      <c r="EU31" s="226"/>
      <c r="EV31" s="226"/>
      <c r="EW31" s="226"/>
      <c r="EX31" s="226"/>
      <c r="EY31" s="226"/>
      <c r="EZ31" s="226"/>
    </row>
    <row r="32" spans="1:156" s="212" customFormat="1" ht="23.25" customHeight="1" x14ac:dyDescent="0.2">
      <c r="A32" s="249"/>
      <c r="B32" s="264"/>
      <c r="C32" s="230"/>
      <c r="D32" s="325" t="str">
        <f t="shared" si="0"/>
        <v/>
      </c>
      <c r="E32" s="265" t="str">
        <f t="shared" si="59"/>
        <v/>
      </c>
      <c r="F32" s="230"/>
      <c r="G32" s="230"/>
      <c r="H32" s="230"/>
      <c r="I32" s="200"/>
      <c r="J32" s="230"/>
      <c r="K32" s="254"/>
      <c r="L32" s="269"/>
      <c r="M32" s="230"/>
      <c r="N32" s="231"/>
      <c r="O32" s="232"/>
      <c r="P32" s="205"/>
      <c r="Q32" s="203"/>
      <c r="R32" s="231"/>
      <c r="S32" s="233"/>
      <c r="T32" s="203"/>
      <c r="U32" s="231"/>
      <c r="V32" s="233"/>
      <c r="W32" s="203"/>
      <c r="X32" s="231"/>
      <c r="Y32" s="233"/>
      <c r="Z32" s="203"/>
      <c r="AA32" s="230"/>
      <c r="AB32" s="231"/>
      <c r="AC32" s="232"/>
      <c r="AD32" s="205"/>
      <c r="AE32" s="203"/>
      <c r="AF32" s="230"/>
      <c r="AG32" s="231"/>
      <c r="AH32" s="232"/>
      <c r="AI32" s="205"/>
      <c r="AJ32" s="203"/>
      <c r="AK32" s="230"/>
      <c r="AL32" s="231"/>
      <c r="AM32" s="232"/>
      <c r="AN32" s="205"/>
      <c r="AO32" s="203"/>
      <c r="AP32" s="230"/>
      <c r="AQ32" s="231"/>
      <c r="AR32" s="232"/>
      <c r="AS32" s="205"/>
      <c r="AT32" s="203"/>
      <c r="AU32" s="230"/>
      <c r="AV32" s="231"/>
      <c r="AW32" s="232"/>
      <c r="AX32" s="205"/>
      <c r="AY32" s="203"/>
      <c r="AZ32" s="230"/>
      <c r="BA32" s="231"/>
      <c r="BB32" s="232"/>
      <c r="BC32" s="205"/>
      <c r="BD32" s="199"/>
      <c r="BE32" s="230"/>
      <c r="BF32" s="230"/>
      <c r="BG32" s="231"/>
      <c r="BH32" s="232"/>
      <c r="BI32" s="205"/>
      <c r="BJ32" s="229"/>
      <c r="BK32" s="234"/>
      <c r="BL32" s="207">
        <f t="shared" si="1"/>
        <v>0</v>
      </c>
      <c r="BM32" s="208">
        <f t="shared" si="2"/>
        <v>0</v>
      </c>
      <c r="BN32" s="208">
        <f t="shared" si="3"/>
        <v>0</v>
      </c>
      <c r="BO32" s="208">
        <f t="shared" si="4"/>
        <v>0</v>
      </c>
      <c r="BP32" s="208">
        <f t="shared" si="5"/>
        <v>0</v>
      </c>
      <c r="BQ32" s="208">
        <f t="shared" si="6"/>
        <v>0</v>
      </c>
      <c r="BR32" s="209">
        <f t="shared" si="7"/>
        <v>0</v>
      </c>
      <c r="BS32" s="209">
        <f t="shared" si="8"/>
        <v>0</v>
      </c>
      <c r="BT32" s="208">
        <f t="shared" si="9"/>
        <v>0</v>
      </c>
      <c r="BU32" s="208">
        <f t="shared" si="10"/>
        <v>0</v>
      </c>
      <c r="BV32" s="208">
        <f t="shared" si="11"/>
        <v>0</v>
      </c>
      <c r="BW32" s="208">
        <f t="shared" si="12"/>
        <v>0</v>
      </c>
      <c r="BX32" s="208">
        <f t="shared" si="13"/>
        <v>0</v>
      </c>
      <c r="BY32" s="208">
        <f t="shared" si="14"/>
        <v>0</v>
      </c>
      <c r="BZ32" s="208">
        <f t="shared" si="15"/>
        <v>0</v>
      </c>
      <c r="CA32" s="208">
        <f t="shared" si="16"/>
        <v>0</v>
      </c>
      <c r="CB32" s="208">
        <f t="shared" si="48"/>
        <v>0</v>
      </c>
      <c r="CC32" s="208">
        <f t="shared" si="17"/>
        <v>0</v>
      </c>
      <c r="CD32" s="208">
        <f t="shared" si="18"/>
        <v>0</v>
      </c>
      <c r="CE32" s="209">
        <f t="shared" si="49"/>
        <v>0</v>
      </c>
      <c r="CF32" s="209">
        <f t="shared" si="19"/>
        <v>0</v>
      </c>
      <c r="CG32" s="209">
        <f t="shared" si="20"/>
        <v>0</v>
      </c>
      <c r="CH32" s="209">
        <f t="shared" si="21"/>
        <v>0</v>
      </c>
      <c r="CI32" s="209">
        <f t="shared" si="22"/>
        <v>0</v>
      </c>
      <c r="CJ32" s="209">
        <f t="shared" si="23"/>
        <v>0</v>
      </c>
      <c r="CK32" s="209">
        <f t="shared" si="24"/>
        <v>0</v>
      </c>
      <c r="CL32" s="209">
        <f t="shared" si="25"/>
        <v>0</v>
      </c>
      <c r="CM32" s="209">
        <f t="shared" si="26"/>
        <v>0</v>
      </c>
      <c r="CN32" s="209">
        <f t="shared" si="50"/>
        <v>0</v>
      </c>
      <c r="CO32" s="209">
        <f t="shared" si="27"/>
        <v>0</v>
      </c>
      <c r="CP32" s="209">
        <f t="shared" si="51"/>
        <v>0</v>
      </c>
      <c r="CQ32" s="209">
        <f t="shared" si="52"/>
        <v>0</v>
      </c>
      <c r="CR32" s="209" t="str">
        <f t="shared" si="53"/>
        <v/>
      </c>
      <c r="CS32" s="209" t="str">
        <f t="shared" si="28"/>
        <v xml:space="preserve"> </v>
      </c>
      <c r="CT32" s="209" t="str">
        <f t="shared" si="29"/>
        <v/>
      </c>
      <c r="CU32" s="209" t="str">
        <f t="shared" si="30"/>
        <v/>
      </c>
      <c r="CV32" s="209" t="str">
        <f t="shared" si="31"/>
        <v/>
      </c>
      <c r="CW32" s="209" t="str">
        <f t="shared" si="32"/>
        <v/>
      </c>
      <c r="CX32" s="209" t="str">
        <f t="shared" si="33"/>
        <v/>
      </c>
      <c r="CY32" s="209" t="str">
        <f t="shared" si="54"/>
        <v/>
      </c>
      <c r="CZ32" s="209" t="str">
        <f t="shared" si="34"/>
        <v/>
      </c>
      <c r="DA32" s="209" t="str">
        <f t="shared" si="55"/>
        <v/>
      </c>
      <c r="DB32" s="209" t="str">
        <f t="shared" si="35"/>
        <v/>
      </c>
      <c r="DC32" s="209" t="str">
        <f t="shared" si="36"/>
        <v/>
      </c>
      <c r="DD32" s="209" t="str">
        <f t="shared" si="56"/>
        <v/>
      </c>
      <c r="DE32" s="209" t="str">
        <f t="shared" si="37"/>
        <v/>
      </c>
      <c r="DF32" s="209" t="str">
        <f t="shared" si="38"/>
        <v/>
      </c>
      <c r="DG32" s="209" t="str">
        <f t="shared" si="57"/>
        <v/>
      </c>
      <c r="DH32" s="210" t="str">
        <f t="shared" si="39"/>
        <v/>
      </c>
      <c r="DI32" s="272" t="str">
        <f t="shared" si="60"/>
        <v/>
      </c>
      <c r="DJ32" s="272" t="str">
        <f t="shared" si="61"/>
        <v/>
      </c>
      <c r="DK32" s="200">
        <f t="shared" si="62"/>
        <v>0</v>
      </c>
      <c r="DL32" s="200">
        <f t="shared" si="63"/>
        <v>0</v>
      </c>
      <c r="DM32" s="200">
        <f t="shared" si="64"/>
        <v>0</v>
      </c>
      <c r="DN32" s="200"/>
      <c r="DO32" s="272" t="str">
        <f t="shared" si="65"/>
        <v/>
      </c>
      <c r="DP32" s="272" t="str">
        <f t="shared" si="66"/>
        <v/>
      </c>
      <c r="DQ32" s="308"/>
      <c r="DR32" s="197">
        <f t="shared" si="45"/>
        <v>0</v>
      </c>
      <c r="DS32" s="197">
        <f t="shared" si="46"/>
        <v>0</v>
      </c>
      <c r="DT32" s="197">
        <f t="shared" si="47"/>
        <v>0</v>
      </c>
      <c r="DU32" s="211"/>
      <c r="DV32" s="211"/>
      <c r="DW32" s="211"/>
      <c r="DX32" s="211"/>
      <c r="DY32" s="211"/>
      <c r="DZ32" s="211"/>
      <c r="EA32" s="211"/>
      <c r="EB32" s="211"/>
      <c r="EC32" s="211"/>
      <c r="ED32" s="211"/>
      <c r="EE32" s="211"/>
      <c r="EF32" s="211"/>
      <c r="EG32" s="211"/>
      <c r="EH32" s="211"/>
      <c r="EI32" s="211"/>
      <c r="EJ32" s="211"/>
      <c r="EK32" s="211"/>
      <c r="EL32" s="211"/>
      <c r="EM32" s="211"/>
      <c r="EN32" s="211"/>
      <c r="EO32" s="211"/>
      <c r="EP32" s="211"/>
      <c r="EQ32" s="211"/>
      <c r="ER32" s="211"/>
      <c r="ES32" s="211"/>
      <c r="ET32" s="211"/>
      <c r="EU32" s="211"/>
      <c r="EV32" s="211"/>
      <c r="EW32" s="211"/>
      <c r="EX32" s="211"/>
      <c r="EY32" s="211"/>
      <c r="EZ32" s="211"/>
    </row>
    <row r="33" spans="1:156" s="228" customFormat="1" ht="23.25" customHeight="1" x14ac:dyDescent="0.2">
      <c r="A33" s="248"/>
      <c r="B33" s="263"/>
      <c r="C33" s="214"/>
      <c r="D33" s="324" t="str">
        <f t="shared" si="0"/>
        <v/>
      </c>
      <c r="E33" s="150" t="str">
        <f t="shared" si="59"/>
        <v/>
      </c>
      <c r="F33" s="214"/>
      <c r="G33" s="214"/>
      <c r="H33" s="214"/>
      <c r="I33" s="220"/>
      <c r="J33" s="214"/>
      <c r="K33" s="255"/>
      <c r="L33" s="268"/>
      <c r="M33" s="214"/>
      <c r="N33" s="215"/>
      <c r="O33" s="218"/>
      <c r="P33" s="216"/>
      <c r="Q33" s="217"/>
      <c r="R33" s="215"/>
      <c r="S33" s="219"/>
      <c r="T33" s="217"/>
      <c r="U33" s="215"/>
      <c r="V33" s="219"/>
      <c r="W33" s="217"/>
      <c r="X33" s="215"/>
      <c r="Y33" s="219"/>
      <c r="Z33" s="217"/>
      <c r="AA33" s="214"/>
      <c r="AB33" s="215"/>
      <c r="AC33" s="218"/>
      <c r="AD33" s="216"/>
      <c r="AE33" s="217"/>
      <c r="AF33" s="214"/>
      <c r="AG33" s="215"/>
      <c r="AH33" s="218"/>
      <c r="AI33" s="216"/>
      <c r="AJ33" s="217"/>
      <c r="AK33" s="214"/>
      <c r="AL33" s="215"/>
      <c r="AM33" s="218"/>
      <c r="AN33" s="216"/>
      <c r="AO33" s="217"/>
      <c r="AP33" s="214"/>
      <c r="AQ33" s="215"/>
      <c r="AR33" s="218"/>
      <c r="AS33" s="216"/>
      <c r="AT33" s="217"/>
      <c r="AU33" s="214"/>
      <c r="AV33" s="215"/>
      <c r="AW33" s="218"/>
      <c r="AX33" s="216"/>
      <c r="AY33" s="217"/>
      <c r="AZ33" s="214"/>
      <c r="BA33" s="215"/>
      <c r="BB33" s="218"/>
      <c r="BC33" s="216"/>
      <c r="BD33" s="213"/>
      <c r="BE33" s="214"/>
      <c r="BF33" s="214"/>
      <c r="BG33" s="215"/>
      <c r="BH33" s="218"/>
      <c r="BI33" s="216"/>
      <c r="BJ33" s="213"/>
      <c r="BK33" s="221"/>
      <c r="BL33" s="222">
        <f t="shared" si="1"/>
        <v>0</v>
      </c>
      <c r="BM33" s="223">
        <f t="shared" si="2"/>
        <v>0</v>
      </c>
      <c r="BN33" s="223">
        <f t="shared" si="3"/>
        <v>0</v>
      </c>
      <c r="BO33" s="223">
        <f t="shared" si="4"/>
        <v>0</v>
      </c>
      <c r="BP33" s="223">
        <f t="shared" si="5"/>
        <v>0</v>
      </c>
      <c r="BQ33" s="223">
        <f t="shared" si="6"/>
        <v>0</v>
      </c>
      <c r="BR33" s="224">
        <f t="shared" si="7"/>
        <v>0</v>
      </c>
      <c r="BS33" s="224">
        <f t="shared" si="8"/>
        <v>0</v>
      </c>
      <c r="BT33" s="223">
        <f t="shared" si="9"/>
        <v>0</v>
      </c>
      <c r="BU33" s="223">
        <f t="shared" si="10"/>
        <v>0</v>
      </c>
      <c r="BV33" s="223">
        <f t="shared" si="11"/>
        <v>0</v>
      </c>
      <c r="BW33" s="223">
        <f t="shared" si="12"/>
        <v>0</v>
      </c>
      <c r="BX33" s="223">
        <f t="shared" si="13"/>
        <v>0</v>
      </c>
      <c r="BY33" s="223">
        <f t="shared" si="14"/>
        <v>0</v>
      </c>
      <c r="BZ33" s="223">
        <f t="shared" si="15"/>
        <v>0</v>
      </c>
      <c r="CA33" s="223">
        <f t="shared" si="16"/>
        <v>0</v>
      </c>
      <c r="CB33" s="208">
        <f t="shared" si="48"/>
        <v>0</v>
      </c>
      <c r="CC33" s="223">
        <f t="shared" si="17"/>
        <v>0</v>
      </c>
      <c r="CD33" s="223">
        <f t="shared" si="18"/>
        <v>0</v>
      </c>
      <c r="CE33" s="224">
        <f t="shared" si="49"/>
        <v>0</v>
      </c>
      <c r="CF33" s="224">
        <f t="shared" si="19"/>
        <v>0</v>
      </c>
      <c r="CG33" s="224">
        <f t="shared" si="20"/>
        <v>0</v>
      </c>
      <c r="CH33" s="224">
        <f t="shared" si="21"/>
        <v>0</v>
      </c>
      <c r="CI33" s="224">
        <f t="shared" si="22"/>
        <v>0</v>
      </c>
      <c r="CJ33" s="224">
        <f t="shared" si="23"/>
        <v>0</v>
      </c>
      <c r="CK33" s="224">
        <f t="shared" si="24"/>
        <v>0</v>
      </c>
      <c r="CL33" s="224">
        <f t="shared" si="25"/>
        <v>0</v>
      </c>
      <c r="CM33" s="224">
        <f t="shared" si="26"/>
        <v>0</v>
      </c>
      <c r="CN33" s="224">
        <f t="shared" si="50"/>
        <v>0</v>
      </c>
      <c r="CO33" s="224">
        <f t="shared" si="27"/>
        <v>0</v>
      </c>
      <c r="CP33" s="224">
        <f t="shared" si="51"/>
        <v>0</v>
      </c>
      <c r="CQ33" s="224">
        <f t="shared" si="52"/>
        <v>0</v>
      </c>
      <c r="CR33" s="224" t="str">
        <f t="shared" si="53"/>
        <v/>
      </c>
      <c r="CS33" s="224" t="str">
        <f t="shared" si="28"/>
        <v xml:space="preserve"> </v>
      </c>
      <c r="CT33" s="224" t="str">
        <f t="shared" si="29"/>
        <v/>
      </c>
      <c r="CU33" s="224" t="str">
        <f t="shared" si="30"/>
        <v/>
      </c>
      <c r="CV33" s="224" t="str">
        <f t="shared" si="31"/>
        <v/>
      </c>
      <c r="CW33" s="224" t="str">
        <f t="shared" si="32"/>
        <v/>
      </c>
      <c r="CX33" s="224" t="str">
        <f t="shared" si="33"/>
        <v/>
      </c>
      <c r="CY33" s="224" t="str">
        <f t="shared" si="54"/>
        <v/>
      </c>
      <c r="CZ33" s="224" t="str">
        <f t="shared" si="34"/>
        <v/>
      </c>
      <c r="DA33" s="224" t="str">
        <f t="shared" si="55"/>
        <v/>
      </c>
      <c r="DB33" s="224" t="str">
        <f t="shared" si="35"/>
        <v/>
      </c>
      <c r="DC33" s="224" t="str">
        <f t="shared" si="36"/>
        <v/>
      </c>
      <c r="DD33" s="224" t="str">
        <f t="shared" si="56"/>
        <v/>
      </c>
      <c r="DE33" s="224" t="str">
        <f t="shared" si="37"/>
        <v/>
      </c>
      <c r="DF33" s="224" t="str">
        <f t="shared" si="38"/>
        <v/>
      </c>
      <c r="DG33" s="224" t="str">
        <f t="shared" si="57"/>
        <v/>
      </c>
      <c r="DH33" s="225" t="str">
        <f t="shared" si="39"/>
        <v/>
      </c>
      <c r="DI33" s="224" t="str">
        <f t="shared" si="60"/>
        <v/>
      </c>
      <c r="DJ33" s="224" t="str">
        <f t="shared" si="61"/>
        <v/>
      </c>
      <c r="DK33" s="306">
        <f t="shared" si="62"/>
        <v>0</v>
      </c>
      <c r="DL33" s="306">
        <f t="shared" si="63"/>
        <v>0</v>
      </c>
      <c r="DM33" s="306">
        <f t="shared" si="64"/>
        <v>0</v>
      </c>
      <c r="DN33" s="220"/>
      <c r="DO33" s="224" t="str">
        <f t="shared" si="65"/>
        <v/>
      </c>
      <c r="DP33" s="224" t="str">
        <f t="shared" si="66"/>
        <v/>
      </c>
      <c r="DQ33" s="307"/>
      <c r="DR33" s="227">
        <f t="shared" si="45"/>
        <v>0</v>
      </c>
      <c r="DS33" s="227">
        <f t="shared" si="46"/>
        <v>0</v>
      </c>
      <c r="DT33" s="227">
        <f t="shared" si="47"/>
        <v>0</v>
      </c>
      <c r="DU33" s="226"/>
      <c r="DV33" s="226"/>
      <c r="DW33" s="226"/>
      <c r="DX33" s="226"/>
      <c r="DY33" s="226"/>
      <c r="DZ33" s="226"/>
      <c r="EA33" s="226"/>
      <c r="EB33" s="226"/>
      <c r="EC33" s="226"/>
      <c r="ED33" s="226"/>
      <c r="EE33" s="226"/>
      <c r="EF33" s="226"/>
      <c r="EG33" s="226"/>
      <c r="EH33" s="226"/>
      <c r="EI33" s="226"/>
      <c r="EJ33" s="226"/>
      <c r="EK33" s="226"/>
      <c r="EL33" s="226"/>
      <c r="EM33" s="226"/>
      <c r="EN33" s="226"/>
      <c r="EO33" s="226"/>
      <c r="EP33" s="226"/>
      <c r="EQ33" s="226"/>
      <c r="ER33" s="226"/>
      <c r="ES33" s="226"/>
      <c r="ET33" s="226"/>
      <c r="EU33" s="226"/>
      <c r="EV33" s="226"/>
      <c r="EW33" s="226"/>
      <c r="EX33" s="226"/>
      <c r="EY33" s="226"/>
      <c r="EZ33" s="226"/>
    </row>
    <row r="34" spans="1:156" s="212" customFormat="1" ht="23.25" customHeight="1" x14ac:dyDescent="0.2">
      <c r="A34" s="249"/>
      <c r="B34" s="264"/>
      <c r="C34" s="230"/>
      <c r="D34" s="325" t="str">
        <f t="shared" si="0"/>
        <v/>
      </c>
      <c r="E34" s="265" t="str">
        <f t="shared" si="59"/>
        <v/>
      </c>
      <c r="F34" s="230"/>
      <c r="G34" s="230"/>
      <c r="H34" s="230"/>
      <c r="I34" s="200"/>
      <c r="J34" s="230"/>
      <c r="K34" s="254"/>
      <c r="L34" s="269"/>
      <c r="M34" s="230"/>
      <c r="N34" s="231"/>
      <c r="O34" s="232"/>
      <c r="P34" s="205"/>
      <c r="Q34" s="203"/>
      <c r="R34" s="231"/>
      <c r="S34" s="233"/>
      <c r="T34" s="203"/>
      <c r="U34" s="231"/>
      <c r="V34" s="233"/>
      <c r="W34" s="203"/>
      <c r="X34" s="231"/>
      <c r="Y34" s="233"/>
      <c r="Z34" s="203"/>
      <c r="AA34" s="230"/>
      <c r="AB34" s="231"/>
      <c r="AC34" s="232"/>
      <c r="AD34" s="205"/>
      <c r="AE34" s="203"/>
      <c r="AF34" s="230"/>
      <c r="AG34" s="231"/>
      <c r="AH34" s="232"/>
      <c r="AI34" s="205"/>
      <c r="AJ34" s="203"/>
      <c r="AK34" s="230"/>
      <c r="AL34" s="231"/>
      <c r="AM34" s="232"/>
      <c r="AN34" s="205"/>
      <c r="AO34" s="203"/>
      <c r="AP34" s="230"/>
      <c r="AQ34" s="231"/>
      <c r="AR34" s="232"/>
      <c r="AS34" s="205"/>
      <c r="AT34" s="203"/>
      <c r="AU34" s="230"/>
      <c r="AV34" s="231"/>
      <c r="AW34" s="232"/>
      <c r="AX34" s="205"/>
      <c r="AY34" s="203"/>
      <c r="AZ34" s="230"/>
      <c r="BA34" s="231"/>
      <c r="BB34" s="232"/>
      <c r="BC34" s="205"/>
      <c r="BD34" s="199"/>
      <c r="BE34" s="230"/>
      <c r="BF34" s="230"/>
      <c r="BG34" s="231"/>
      <c r="BH34" s="232"/>
      <c r="BI34" s="205"/>
      <c r="BJ34" s="229"/>
      <c r="BK34" s="234"/>
      <c r="BL34" s="207">
        <f t="shared" si="1"/>
        <v>0</v>
      </c>
      <c r="BM34" s="208">
        <f t="shared" si="2"/>
        <v>0</v>
      </c>
      <c r="BN34" s="208">
        <f t="shared" si="3"/>
        <v>0</v>
      </c>
      <c r="BO34" s="208">
        <f t="shared" si="4"/>
        <v>0</v>
      </c>
      <c r="BP34" s="208">
        <f t="shared" si="5"/>
        <v>0</v>
      </c>
      <c r="BQ34" s="208">
        <f t="shared" si="6"/>
        <v>0</v>
      </c>
      <c r="BR34" s="209">
        <f t="shared" si="7"/>
        <v>0</v>
      </c>
      <c r="BS34" s="209">
        <f t="shared" si="8"/>
        <v>0</v>
      </c>
      <c r="BT34" s="208">
        <f t="shared" si="9"/>
        <v>0</v>
      </c>
      <c r="BU34" s="208">
        <f t="shared" si="10"/>
        <v>0</v>
      </c>
      <c r="BV34" s="208">
        <f t="shared" si="11"/>
        <v>0</v>
      </c>
      <c r="BW34" s="208">
        <f t="shared" si="12"/>
        <v>0</v>
      </c>
      <c r="BX34" s="208">
        <f t="shared" si="13"/>
        <v>0</v>
      </c>
      <c r="BY34" s="208">
        <f t="shared" si="14"/>
        <v>0</v>
      </c>
      <c r="BZ34" s="208">
        <f t="shared" si="15"/>
        <v>0</v>
      </c>
      <c r="CA34" s="208">
        <f t="shared" si="16"/>
        <v>0</v>
      </c>
      <c r="CB34" s="208">
        <f t="shared" si="48"/>
        <v>0</v>
      </c>
      <c r="CC34" s="208">
        <f t="shared" si="17"/>
        <v>0</v>
      </c>
      <c r="CD34" s="208">
        <f t="shared" si="18"/>
        <v>0</v>
      </c>
      <c r="CE34" s="209">
        <f t="shared" si="49"/>
        <v>0</v>
      </c>
      <c r="CF34" s="209">
        <f t="shared" si="19"/>
        <v>0</v>
      </c>
      <c r="CG34" s="209">
        <f t="shared" si="20"/>
        <v>0</v>
      </c>
      <c r="CH34" s="209">
        <f t="shared" si="21"/>
        <v>0</v>
      </c>
      <c r="CI34" s="209">
        <f t="shared" si="22"/>
        <v>0</v>
      </c>
      <c r="CJ34" s="209">
        <f t="shared" si="23"/>
        <v>0</v>
      </c>
      <c r="CK34" s="209">
        <f t="shared" si="24"/>
        <v>0</v>
      </c>
      <c r="CL34" s="209">
        <f t="shared" si="25"/>
        <v>0</v>
      </c>
      <c r="CM34" s="209">
        <f t="shared" si="26"/>
        <v>0</v>
      </c>
      <c r="CN34" s="209">
        <f t="shared" si="50"/>
        <v>0</v>
      </c>
      <c r="CO34" s="209">
        <f t="shared" si="27"/>
        <v>0</v>
      </c>
      <c r="CP34" s="209">
        <f t="shared" si="51"/>
        <v>0</v>
      </c>
      <c r="CQ34" s="209">
        <f t="shared" si="52"/>
        <v>0</v>
      </c>
      <c r="CR34" s="209" t="str">
        <f t="shared" si="53"/>
        <v/>
      </c>
      <c r="CS34" s="209" t="str">
        <f t="shared" si="28"/>
        <v xml:space="preserve"> </v>
      </c>
      <c r="CT34" s="209" t="str">
        <f t="shared" si="29"/>
        <v/>
      </c>
      <c r="CU34" s="209" t="str">
        <f t="shared" si="30"/>
        <v/>
      </c>
      <c r="CV34" s="209" t="str">
        <f t="shared" si="31"/>
        <v/>
      </c>
      <c r="CW34" s="209" t="str">
        <f t="shared" si="32"/>
        <v/>
      </c>
      <c r="CX34" s="209" t="str">
        <f t="shared" si="33"/>
        <v/>
      </c>
      <c r="CY34" s="209" t="str">
        <f t="shared" si="54"/>
        <v/>
      </c>
      <c r="CZ34" s="209" t="str">
        <f t="shared" si="34"/>
        <v/>
      </c>
      <c r="DA34" s="209" t="str">
        <f t="shared" si="55"/>
        <v/>
      </c>
      <c r="DB34" s="209" t="str">
        <f t="shared" si="35"/>
        <v/>
      </c>
      <c r="DC34" s="209" t="str">
        <f t="shared" si="36"/>
        <v/>
      </c>
      <c r="DD34" s="209" t="str">
        <f t="shared" si="56"/>
        <v/>
      </c>
      <c r="DE34" s="209" t="str">
        <f t="shared" si="37"/>
        <v/>
      </c>
      <c r="DF34" s="209" t="str">
        <f t="shared" si="38"/>
        <v/>
      </c>
      <c r="DG34" s="209" t="str">
        <f t="shared" si="57"/>
        <v/>
      </c>
      <c r="DH34" s="210" t="str">
        <f t="shared" si="39"/>
        <v/>
      </c>
      <c r="DI34" s="272" t="str">
        <f t="shared" si="60"/>
        <v/>
      </c>
      <c r="DJ34" s="272" t="str">
        <f t="shared" si="61"/>
        <v/>
      </c>
      <c r="DK34" s="200">
        <f t="shared" si="62"/>
        <v>0</v>
      </c>
      <c r="DL34" s="200">
        <f t="shared" si="63"/>
        <v>0</v>
      </c>
      <c r="DM34" s="200">
        <f t="shared" si="64"/>
        <v>0</v>
      </c>
      <c r="DN34" s="200"/>
      <c r="DO34" s="272" t="str">
        <f t="shared" si="65"/>
        <v/>
      </c>
      <c r="DP34" s="272" t="str">
        <f t="shared" si="66"/>
        <v/>
      </c>
      <c r="DQ34" s="308"/>
      <c r="DR34" s="197">
        <f t="shared" si="45"/>
        <v>0</v>
      </c>
      <c r="DS34" s="197">
        <f t="shared" si="46"/>
        <v>0</v>
      </c>
      <c r="DT34" s="197">
        <f t="shared" si="47"/>
        <v>0</v>
      </c>
      <c r="DU34" s="211"/>
      <c r="DV34" s="211"/>
      <c r="DW34" s="211"/>
      <c r="DX34" s="211"/>
      <c r="DY34" s="211"/>
      <c r="DZ34" s="211"/>
      <c r="EA34" s="211"/>
      <c r="EB34" s="211"/>
      <c r="EC34" s="211"/>
      <c r="ED34" s="211"/>
      <c r="EE34" s="211"/>
      <c r="EF34" s="211"/>
      <c r="EG34" s="211"/>
      <c r="EH34" s="211"/>
      <c r="EI34" s="211"/>
      <c r="EJ34" s="211"/>
      <c r="EK34" s="211"/>
      <c r="EL34" s="211"/>
      <c r="EM34" s="211"/>
      <c r="EN34" s="211"/>
      <c r="EO34" s="211"/>
      <c r="EP34" s="211"/>
      <c r="EQ34" s="211"/>
      <c r="ER34" s="211"/>
      <c r="ES34" s="211"/>
      <c r="ET34" s="211"/>
      <c r="EU34" s="211"/>
      <c r="EV34" s="211"/>
      <c r="EW34" s="211"/>
      <c r="EX34" s="211"/>
      <c r="EY34" s="211"/>
      <c r="EZ34" s="211"/>
    </row>
    <row r="35" spans="1:156" s="228" customFormat="1" ht="23.25" customHeight="1" x14ac:dyDescent="0.2">
      <c r="A35" s="248"/>
      <c r="B35" s="263"/>
      <c r="C35" s="214"/>
      <c r="D35" s="324" t="str">
        <f t="shared" si="0"/>
        <v/>
      </c>
      <c r="E35" s="150" t="str">
        <f t="shared" si="59"/>
        <v/>
      </c>
      <c r="F35" s="214"/>
      <c r="G35" s="214"/>
      <c r="H35" s="214"/>
      <c r="I35" s="220"/>
      <c r="J35" s="214"/>
      <c r="K35" s="255"/>
      <c r="L35" s="268"/>
      <c r="M35" s="214"/>
      <c r="N35" s="215"/>
      <c r="O35" s="218"/>
      <c r="P35" s="216"/>
      <c r="Q35" s="217"/>
      <c r="R35" s="215"/>
      <c r="S35" s="219"/>
      <c r="T35" s="217"/>
      <c r="U35" s="215"/>
      <c r="V35" s="219"/>
      <c r="W35" s="217"/>
      <c r="X35" s="215"/>
      <c r="Y35" s="219"/>
      <c r="Z35" s="217"/>
      <c r="AA35" s="214"/>
      <c r="AB35" s="215"/>
      <c r="AC35" s="218"/>
      <c r="AD35" s="216"/>
      <c r="AE35" s="217"/>
      <c r="AF35" s="214"/>
      <c r="AG35" s="215"/>
      <c r="AH35" s="218"/>
      <c r="AI35" s="216"/>
      <c r="AJ35" s="217"/>
      <c r="AK35" s="214"/>
      <c r="AL35" s="215"/>
      <c r="AM35" s="218"/>
      <c r="AN35" s="216"/>
      <c r="AO35" s="217"/>
      <c r="AP35" s="214"/>
      <c r="AQ35" s="215"/>
      <c r="AR35" s="218"/>
      <c r="AS35" s="216"/>
      <c r="AT35" s="217"/>
      <c r="AU35" s="214"/>
      <c r="AV35" s="215"/>
      <c r="AW35" s="218"/>
      <c r="AX35" s="216"/>
      <c r="AY35" s="217"/>
      <c r="AZ35" s="214"/>
      <c r="BA35" s="215"/>
      <c r="BB35" s="218"/>
      <c r="BC35" s="216"/>
      <c r="BD35" s="213"/>
      <c r="BE35" s="214"/>
      <c r="BF35" s="214"/>
      <c r="BG35" s="215"/>
      <c r="BH35" s="218"/>
      <c r="BI35" s="216"/>
      <c r="BJ35" s="213"/>
      <c r="BK35" s="221"/>
      <c r="BL35" s="222">
        <f t="shared" si="1"/>
        <v>0</v>
      </c>
      <c r="BM35" s="223">
        <f t="shared" si="2"/>
        <v>0</v>
      </c>
      <c r="BN35" s="223">
        <f t="shared" si="3"/>
        <v>0</v>
      </c>
      <c r="BO35" s="223">
        <f t="shared" si="4"/>
        <v>0</v>
      </c>
      <c r="BP35" s="223">
        <f t="shared" si="5"/>
        <v>0</v>
      </c>
      <c r="BQ35" s="223">
        <f t="shared" si="6"/>
        <v>0</v>
      </c>
      <c r="BR35" s="224">
        <f t="shared" si="7"/>
        <v>0</v>
      </c>
      <c r="BS35" s="224">
        <f t="shared" si="8"/>
        <v>0</v>
      </c>
      <c r="BT35" s="223">
        <f t="shared" si="9"/>
        <v>0</v>
      </c>
      <c r="BU35" s="223">
        <f t="shared" si="10"/>
        <v>0</v>
      </c>
      <c r="BV35" s="223">
        <f t="shared" si="11"/>
        <v>0</v>
      </c>
      <c r="BW35" s="223">
        <f t="shared" si="12"/>
        <v>0</v>
      </c>
      <c r="BX35" s="223">
        <f t="shared" si="13"/>
        <v>0</v>
      </c>
      <c r="BY35" s="223">
        <f t="shared" si="14"/>
        <v>0</v>
      </c>
      <c r="BZ35" s="223">
        <f t="shared" si="15"/>
        <v>0</v>
      </c>
      <c r="CA35" s="223">
        <f t="shared" si="16"/>
        <v>0</v>
      </c>
      <c r="CB35" s="208">
        <f t="shared" si="48"/>
        <v>0</v>
      </c>
      <c r="CC35" s="223">
        <f t="shared" si="17"/>
        <v>0</v>
      </c>
      <c r="CD35" s="223">
        <f t="shared" si="18"/>
        <v>0</v>
      </c>
      <c r="CE35" s="224">
        <f t="shared" si="49"/>
        <v>0</v>
      </c>
      <c r="CF35" s="224">
        <f t="shared" si="19"/>
        <v>0</v>
      </c>
      <c r="CG35" s="224">
        <f t="shared" si="20"/>
        <v>0</v>
      </c>
      <c r="CH35" s="224">
        <f t="shared" si="21"/>
        <v>0</v>
      </c>
      <c r="CI35" s="224">
        <f t="shared" si="22"/>
        <v>0</v>
      </c>
      <c r="CJ35" s="224">
        <f t="shared" si="23"/>
        <v>0</v>
      </c>
      <c r="CK35" s="224">
        <f t="shared" si="24"/>
        <v>0</v>
      </c>
      <c r="CL35" s="224">
        <f t="shared" si="25"/>
        <v>0</v>
      </c>
      <c r="CM35" s="224">
        <f t="shared" si="26"/>
        <v>0</v>
      </c>
      <c r="CN35" s="224">
        <f t="shared" si="50"/>
        <v>0</v>
      </c>
      <c r="CO35" s="224">
        <f t="shared" si="27"/>
        <v>0</v>
      </c>
      <c r="CP35" s="224">
        <f t="shared" si="51"/>
        <v>0</v>
      </c>
      <c r="CQ35" s="224">
        <f t="shared" si="52"/>
        <v>0</v>
      </c>
      <c r="CR35" s="224" t="str">
        <f t="shared" si="53"/>
        <v/>
      </c>
      <c r="CS35" s="224" t="str">
        <f t="shared" si="28"/>
        <v xml:space="preserve"> </v>
      </c>
      <c r="CT35" s="224" t="str">
        <f t="shared" si="29"/>
        <v/>
      </c>
      <c r="CU35" s="224" t="str">
        <f t="shared" si="30"/>
        <v/>
      </c>
      <c r="CV35" s="224" t="str">
        <f t="shared" si="31"/>
        <v/>
      </c>
      <c r="CW35" s="224" t="str">
        <f t="shared" si="32"/>
        <v/>
      </c>
      <c r="CX35" s="224" t="str">
        <f t="shared" si="33"/>
        <v/>
      </c>
      <c r="CY35" s="224" t="str">
        <f t="shared" si="54"/>
        <v/>
      </c>
      <c r="CZ35" s="224" t="str">
        <f t="shared" si="34"/>
        <v/>
      </c>
      <c r="DA35" s="224" t="str">
        <f t="shared" si="55"/>
        <v/>
      </c>
      <c r="DB35" s="224" t="str">
        <f t="shared" si="35"/>
        <v/>
      </c>
      <c r="DC35" s="224" t="str">
        <f t="shared" si="36"/>
        <v/>
      </c>
      <c r="DD35" s="224" t="str">
        <f t="shared" si="56"/>
        <v/>
      </c>
      <c r="DE35" s="224" t="str">
        <f t="shared" si="37"/>
        <v/>
      </c>
      <c r="DF35" s="224" t="str">
        <f t="shared" si="38"/>
        <v/>
      </c>
      <c r="DG35" s="224" t="str">
        <f t="shared" si="57"/>
        <v/>
      </c>
      <c r="DH35" s="225" t="str">
        <f t="shared" si="39"/>
        <v/>
      </c>
      <c r="DI35" s="224" t="str">
        <f t="shared" si="60"/>
        <v/>
      </c>
      <c r="DJ35" s="224" t="str">
        <f t="shared" si="61"/>
        <v/>
      </c>
      <c r="DK35" s="306">
        <f t="shared" si="62"/>
        <v>0</v>
      </c>
      <c r="DL35" s="306">
        <f t="shared" si="63"/>
        <v>0</v>
      </c>
      <c r="DM35" s="306">
        <f t="shared" si="64"/>
        <v>0</v>
      </c>
      <c r="DN35" s="220"/>
      <c r="DO35" s="224" t="str">
        <f t="shared" si="65"/>
        <v/>
      </c>
      <c r="DP35" s="224" t="str">
        <f t="shared" si="66"/>
        <v/>
      </c>
      <c r="DQ35" s="307"/>
      <c r="DR35" s="227">
        <f t="shared" si="45"/>
        <v>0</v>
      </c>
      <c r="DS35" s="227">
        <f t="shared" si="46"/>
        <v>0</v>
      </c>
      <c r="DT35" s="227">
        <f t="shared" si="47"/>
        <v>0</v>
      </c>
      <c r="DU35" s="226"/>
      <c r="DV35" s="226"/>
      <c r="DW35" s="226"/>
      <c r="DX35" s="226"/>
      <c r="DY35" s="226"/>
      <c r="DZ35" s="226"/>
      <c r="EA35" s="226"/>
      <c r="EB35" s="226"/>
      <c r="EC35" s="226"/>
      <c r="ED35" s="226"/>
      <c r="EE35" s="226"/>
      <c r="EF35" s="226"/>
      <c r="EG35" s="226"/>
      <c r="EH35" s="226"/>
      <c r="EI35" s="226"/>
      <c r="EJ35" s="226"/>
      <c r="EK35" s="226"/>
      <c r="EL35" s="226"/>
      <c r="EM35" s="226"/>
      <c r="EN35" s="226"/>
      <c r="EO35" s="226"/>
      <c r="EP35" s="226"/>
      <c r="EQ35" s="226"/>
      <c r="ER35" s="226"/>
      <c r="ES35" s="226"/>
      <c r="ET35" s="226"/>
      <c r="EU35" s="226"/>
      <c r="EV35" s="226"/>
      <c r="EW35" s="226"/>
      <c r="EX35" s="226"/>
      <c r="EY35" s="226"/>
      <c r="EZ35" s="226"/>
    </row>
    <row r="36" spans="1:156" s="212" customFormat="1" ht="23.25" customHeight="1" x14ac:dyDescent="0.2">
      <c r="A36" s="249"/>
      <c r="B36" s="264"/>
      <c r="C36" s="230"/>
      <c r="D36" s="325" t="str">
        <f t="shared" si="0"/>
        <v/>
      </c>
      <c r="E36" s="265" t="str">
        <f t="shared" si="59"/>
        <v/>
      </c>
      <c r="F36" s="230"/>
      <c r="G36" s="230"/>
      <c r="H36" s="230"/>
      <c r="I36" s="200"/>
      <c r="J36" s="230"/>
      <c r="K36" s="254"/>
      <c r="L36" s="269"/>
      <c r="M36" s="230"/>
      <c r="N36" s="231"/>
      <c r="O36" s="232"/>
      <c r="P36" s="205"/>
      <c r="Q36" s="203"/>
      <c r="R36" s="231"/>
      <c r="S36" s="233"/>
      <c r="T36" s="203"/>
      <c r="U36" s="231"/>
      <c r="V36" s="233"/>
      <c r="W36" s="203"/>
      <c r="X36" s="231"/>
      <c r="Y36" s="233"/>
      <c r="Z36" s="203"/>
      <c r="AA36" s="230"/>
      <c r="AB36" s="231"/>
      <c r="AC36" s="232"/>
      <c r="AD36" s="205"/>
      <c r="AE36" s="203"/>
      <c r="AF36" s="230"/>
      <c r="AG36" s="231"/>
      <c r="AH36" s="232"/>
      <c r="AI36" s="205"/>
      <c r="AJ36" s="203"/>
      <c r="AK36" s="230"/>
      <c r="AL36" s="231"/>
      <c r="AM36" s="232"/>
      <c r="AN36" s="205"/>
      <c r="AO36" s="203"/>
      <c r="AP36" s="230"/>
      <c r="AQ36" s="231"/>
      <c r="AR36" s="232"/>
      <c r="AS36" s="205"/>
      <c r="AT36" s="203"/>
      <c r="AU36" s="230"/>
      <c r="AV36" s="231"/>
      <c r="AW36" s="232"/>
      <c r="AX36" s="205"/>
      <c r="AY36" s="203"/>
      <c r="AZ36" s="230"/>
      <c r="BA36" s="231"/>
      <c r="BB36" s="232"/>
      <c r="BC36" s="205"/>
      <c r="BD36" s="199"/>
      <c r="BE36" s="230"/>
      <c r="BF36" s="230"/>
      <c r="BG36" s="231"/>
      <c r="BH36" s="232"/>
      <c r="BI36" s="205"/>
      <c r="BJ36" s="229"/>
      <c r="BK36" s="234"/>
      <c r="BL36" s="207">
        <f t="shared" si="1"/>
        <v>0</v>
      </c>
      <c r="BM36" s="208">
        <f t="shared" si="2"/>
        <v>0</v>
      </c>
      <c r="BN36" s="208">
        <f t="shared" si="3"/>
        <v>0</v>
      </c>
      <c r="BO36" s="208">
        <f t="shared" si="4"/>
        <v>0</v>
      </c>
      <c r="BP36" s="208">
        <f t="shared" si="5"/>
        <v>0</v>
      </c>
      <c r="BQ36" s="208">
        <f t="shared" si="6"/>
        <v>0</v>
      </c>
      <c r="BR36" s="209">
        <f t="shared" si="7"/>
        <v>0</v>
      </c>
      <c r="BS36" s="209">
        <f t="shared" si="8"/>
        <v>0</v>
      </c>
      <c r="BT36" s="208">
        <f t="shared" si="9"/>
        <v>0</v>
      </c>
      <c r="BU36" s="208">
        <f t="shared" si="10"/>
        <v>0</v>
      </c>
      <c r="BV36" s="208">
        <f t="shared" si="11"/>
        <v>0</v>
      </c>
      <c r="BW36" s="208">
        <f t="shared" si="12"/>
        <v>0</v>
      </c>
      <c r="BX36" s="208">
        <f t="shared" si="13"/>
        <v>0</v>
      </c>
      <c r="BY36" s="208">
        <f t="shared" si="14"/>
        <v>0</v>
      </c>
      <c r="BZ36" s="208">
        <f t="shared" si="15"/>
        <v>0</v>
      </c>
      <c r="CA36" s="208">
        <f t="shared" si="16"/>
        <v>0</v>
      </c>
      <c r="CB36" s="208">
        <f t="shared" si="48"/>
        <v>0</v>
      </c>
      <c r="CC36" s="208">
        <f t="shared" si="17"/>
        <v>0</v>
      </c>
      <c r="CD36" s="208">
        <f t="shared" si="18"/>
        <v>0</v>
      </c>
      <c r="CE36" s="209">
        <f t="shared" si="49"/>
        <v>0</v>
      </c>
      <c r="CF36" s="209">
        <f t="shared" si="19"/>
        <v>0</v>
      </c>
      <c r="CG36" s="209">
        <f t="shared" si="20"/>
        <v>0</v>
      </c>
      <c r="CH36" s="209">
        <f t="shared" si="21"/>
        <v>0</v>
      </c>
      <c r="CI36" s="209">
        <f t="shared" si="22"/>
        <v>0</v>
      </c>
      <c r="CJ36" s="209">
        <f t="shared" si="23"/>
        <v>0</v>
      </c>
      <c r="CK36" s="209">
        <f t="shared" si="24"/>
        <v>0</v>
      </c>
      <c r="CL36" s="209">
        <f t="shared" si="25"/>
        <v>0</v>
      </c>
      <c r="CM36" s="209">
        <f t="shared" si="26"/>
        <v>0</v>
      </c>
      <c r="CN36" s="209">
        <f t="shared" si="50"/>
        <v>0</v>
      </c>
      <c r="CO36" s="209">
        <f t="shared" si="27"/>
        <v>0</v>
      </c>
      <c r="CP36" s="209">
        <f t="shared" si="51"/>
        <v>0</v>
      </c>
      <c r="CQ36" s="209">
        <f t="shared" si="52"/>
        <v>0</v>
      </c>
      <c r="CR36" s="209" t="str">
        <f t="shared" si="53"/>
        <v/>
      </c>
      <c r="CS36" s="209" t="str">
        <f t="shared" si="28"/>
        <v xml:space="preserve"> </v>
      </c>
      <c r="CT36" s="209" t="str">
        <f t="shared" si="29"/>
        <v/>
      </c>
      <c r="CU36" s="209" t="str">
        <f t="shared" si="30"/>
        <v/>
      </c>
      <c r="CV36" s="209" t="str">
        <f t="shared" si="31"/>
        <v/>
      </c>
      <c r="CW36" s="209" t="str">
        <f t="shared" si="32"/>
        <v/>
      </c>
      <c r="CX36" s="209" t="str">
        <f t="shared" si="33"/>
        <v/>
      </c>
      <c r="CY36" s="209" t="str">
        <f t="shared" si="54"/>
        <v/>
      </c>
      <c r="CZ36" s="209" t="str">
        <f t="shared" si="34"/>
        <v/>
      </c>
      <c r="DA36" s="209" t="str">
        <f t="shared" si="55"/>
        <v/>
      </c>
      <c r="DB36" s="209" t="str">
        <f t="shared" si="35"/>
        <v/>
      </c>
      <c r="DC36" s="209" t="str">
        <f t="shared" si="36"/>
        <v/>
      </c>
      <c r="DD36" s="209" t="str">
        <f t="shared" si="56"/>
        <v/>
      </c>
      <c r="DE36" s="209" t="str">
        <f t="shared" si="37"/>
        <v/>
      </c>
      <c r="DF36" s="209" t="str">
        <f t="shared" si="38"/>
        <v/>
      </c>
      <c r="DG36" s="209" t="str">
        <f t="shared" si="57"/>
        <v/>
      </c>
      <c r="DH36" s="210" t="str">
        <f t="shared" si="39"/>
        <v/>
      </c>
      <c r="DI36" s="272" t="str">
        <f t="shared" si="60"/>
        <v/>
      </c>
      <c r="DJ36" s="272" t="str">
        <f t="shared" si="61"/>
        <v/>
      </c>
      <c r="DK36" s="200">
        <f t="shared" si="62"/>
        <v>0</v>
      </c>
      <c r="DL36" s="200">
        <f t="shared" si="63"/>
        <v>0</v>
      </c>
      <c r="DM36" s="200">
        <f t="shared" si="64"/>
        <v>0</v>
      </c>
      <c r="DN36" s="200"/>
      <c r="DO36" s="272" t="str">
        <f t="shared" si="65"/>
        <v/>
      </c>
      <c r="DP36" s="272" t="str">
        <f t="shared" si="66"/>
        <v/>
      </c>
      <c r="DQ36" s="308"/>
      <c r="DR36" s="197">
        <f t="shared" si="45"/>
        <v>0</v>
      </c>
      <c r="DS36" s="197">
        <f t="shared" si="46"/>
        <v>0</v>
      </c>
      <c r="DT36" s="197">
        <f t="shared" si="47"/>
        <v>0</v>
      </c>
      <c r="DU36" s="211"/>
      <c r="DV36" s="211"/>
      <c r="DW36" s="211"/>
      <c r="DX36" s="211"/>
      <c r="DY36" s="211"/>
      <c r="DZ36" s="211"/>
      <c r="EA36" s="211"/>
      <c r="EB36" s="211"/>
      <c r="EC36" s="211"/>
      <c r="ED36" s="211"/>
      <c r="EE36" s="211"/>
      <c r="EF36" s="211"/>
      <c r="EG36" s="211"/>
      <c r="EH36" s="211"/>
      <c r="EI36" s="211"/>
      <c r="EJ36" s="211"/>
      <c r="EK36" s="211"/>
      <c r="EL36" s="211"/>
      <c r="EM36" s="211"/>
      <c r="EN36" s="211"/>
      <c r="EO36" s="211"/>
      <c r="EP36" s="211"/>
      <c r="EQ36" s="211"/>
      <c r="ER36" s="211"/>
      <c r="ES36" s="211"/>
      <c r="ET36" s="211"/>
      <c r="EU36" s="211"/>
      <c r="EV36" s="211"/>
      <c r="EW36" s="211"/>
      <c r="EX36" s="211"/>
      <c r="EY36" s="211"/>
      <c r="EZ36" s="211"/>
    </row>
    <row r="37" spans="1:156" s="228" customFormat="1" ht="23.25" customHeight="1" x14ac:dyDescent="0.2">
      <c r="A37" s="248"/>
      <c r="B37" s="263"/>
      <c r="C37" s="214"/>
      <c r="D37" s="324" t="str">
        <f t="shared" si="0"/>
        <v/>
      </c>
      <c r="E37" s="150" t="str">
        <f t="shared" si="59"/>
        <v/>
      </c>
      <c r="F37" s="214"/>
      <c r="G37" s="214"/>
      <c r="H37" s="214"/>
      <c r="I37" s="220"/>
      <c r="J37" s="214"/>
      <c r="K37" s="255"/>
      <c r="L37" s="268"/>
      <c r="M37" s="214"/>
      <c r="N37" s="215"/>
      <c r="O37" s="218"/>
      <c r="P37" s="216"/>
      <c r="Q37" s="217"/>
      <c r="R37" s="215"/>
      <c r="S37" s="219"/>
      <c r="T37" s="217"/>
      <c r="U37" s="215"/>
      <c r="V37" s="219"/>
      <c r="W37" s="217"/>
      <c r="X37" s="215"/>
      <c r="Y37" s="219"/>
      <c r="Z37" s="217"/>
      <c r="AA37" s="214"/>
      <c r="AB37" s="215"/>
      <c r="AC37" s="218"/>
      <c r="AD37" s="216"/>
      <c r="AE37" s="217"/>
      <c r="AF37" s="214"/>
      <c r="AG37" s="215"/>
      <c r="AH37" s="218"/>
      <c r="AI37" s="216"/>
      <c r="AJ37" s="217"/>
      <c r="AK37" s="214"/>
      <c r="AL37" s="215"/>
      <c r="AM37" s="218"/>
      <c r="AN37" s="216"/>
      <c r="AO37" s="217"/>
      <c r="AP37" s="214"/>
      <c r="AQ37" s="215"/>
      <c r="AR37" s="218"/>
      <c r="AS37" s="216"/>
      <c r="AT37" s="217"/>
      <c r="AU37" s="214"/>
      <c r="AV37" s="215"/>
      <c r="AW37" s="218"/>
      <c r="AX37" s="216"/>
      <c r="AY37" s="217"/>
      <c r="AZ37" s="214"/>
      <c r="BA37" s="215"/>
      <c r="BB37" s="218"/>
      <c r="BC37" s="216"/>
      <c r="BD37" s="213"/>
      <c r="BE37" s="214"/>
      <c r="BF37" s="214"/>
      <c r="BG37" s="215"/>
      <c r="BH37" s="218"/>
      <c r="BI37" s="216"/>
      <c r="BJ37" s="213"/>
      <c r="BK37" s="221"/>
      <c r="BL37" s="222">
        <f t="shared" si="1"/>
        <v>0</v>
      </c>
      <c r="BM37" s="223">
        <f t="shared" si="2"/>
        <v>0</v>
      </c>
      <c r="BN37" s="223">
        <f t="shared" si="3"/>
        <v>0</v>
      </c>
      <c r="BO37" s="223">
        <f t="shared" si="4"/>
        <v>0</v>
      </c>
      <c r="BP37" s="223">
        <f t="shared" si="5"/>
        <v>0</v>
      </c>
      <c r="BQ37" s="223">
        <f t="shared" si="6"/>
        <v>0</v>
      </c>
      <c r="BR37" s="224">
        <f t="shared" si="7"/>
        <v>0</v>
      </c>
      <c r="BS37" s="224">
        <f t="shared" si="8"/>
        <v>0</v>
      </c>
      <c r="BT37" s="223">
        <f t="shared" si="9"/>
        <v>0</v>
      </c>
      <c r="BU37" s="223">
        <f t="shared" si="10"/>
        <v>0</v>
      </c>
      <c r="BV37" s="223">
        <f t="shared" si="11"/>
        <v>0</v>
      </c>
      <c r="BW37" s="223">
        <f t="shared" si="12"/>
        <v>0</v>
      </c>
      <c r="BX37" s="223">
        <f t="shared" si="13"/>
        <v>0</v>
      </c>
      <c r="BY37" s="223">
        <f t="shared" si="14"/>
        <v>0</v>
      </c>
      <c r="BZ37" s="223">
        <f t="shared" si="15"/>
        <v>0</v>
      </c>
      <c r="CA37" s="223">
        <f t="shared" si="16"/>
        <v>0</v>
      </c>
      <c r="CB37" s="208">
        <f t="shared" si="48"/>
        <v>0</v>
      </c>
      <c r="CC37" s="223">
        <f t="shared" si="17"/>
        <v>0</v>
      </c>
      <c r="CD37" s="223">
        <f t="shared" si="18"/>
        <v>0</v>
      </c>
      <c r="CE37" s="224">
        <f t="shared" si="49"/>
        <v>0</v>
      </c>
      <c r="CF37" s="224">
        <f t="shared" si="19"/>
        <v>0</v>
      </c>
      <c r="CG37" s="224">
        <f t="shared" si="20"/>
        <v>0</v>
      </c>
      <c r="CH37" s="224">
        <f t="shared" si="21"/>
        <v>0</v>
      </c>
      <c r="CI37" s="224">
        <f t="shared" si="22"/>
        <v>0</v>
      </c>
      <c r="CJ37" s="224">
        <f t="shared" si="23"/>
        <v>0</v>
      </c>
      <c r="CK37" s="224">
        <f t="shared" si="24"/>
        <v>0</v>
      </c>
      <c r="CL37" s="224">
        <f t="shared" si="25"/>
        <v>0</v>
      </c>
      <c r="CM37" s="224">
        <f t="shared" si="26"/>
        <v>0</v>
      </c>
      <c r="CN37" s="224">
        <f t="shared" si="50"/>
        <v>0</v>
      </c>
      <c r="CO37" s="224">
        <f t="shared" si="27"/>
        <v>0</v>
      </c>
      <c r="CP37" s="224">
        <f t="shared" si="51"/>
        <v>0</v>
      </c>
      <c r="CQ37" s="224">
        <f t="shared" si="52"/>
        <v>0</v>
      </c>
      <c r="CR37" s="224" t="str">
        <f t="shared" si="53"/>
        <v/>
      </c>
      <c r="CS37" s="224" t="str">
        <f t="shared" si="28"/>
        <v xml:space="preserve"> </v>
      </c>
      <c r="CT37" s="224" t="str">
        <f t="shared" si="29"/>
        <v/>
      </c>
      <c r="CU37" s="224" t="str">
        <f t="shared" si="30"/>
        <v/>
      </c>
      <c r="CV37" s="224" t="str">
        <f t="shared" si="31"/>
        <v/>
      </c>
      <c r="CW37" s="224" t="str">
        <f t="shared" si="32"/>
        <v/>
      </c>
      <c r="CX37" s="224" t="str">
        <f t="shared" si="33"/>
        <v/>
      </c>
      <c r="CY37" s="224" t="str">
        <f t="shared" si="54"/>
        <v/>
      </c>
      <c r="CZ37" s="224" t="str">
        <f t="shared" si="34"/>
        <v/>
      </c>
      <c r="DA37" s="224" t="str">
        <f t="shared" si="55"/>
        <v/>
      </c>
      <c r="DB37" s="224" t="str">
        <f t="shared" si="35"/>
        <v/>
      </c>
      <c r="DC37" s="224" t="str">
        <f t="shared" si="36"/>
        <v/>
      </c>
      <c r="DD37" s="224" t="str">
        <f t="shared" si="56"/>
        <v/>
      </c>
      <c r="DE37" s="224" t="str">
        <f t="shared" si="37"/>
        <v/>
      </c>
      <c r="DF37" s="224" t="str">
        <f t="shared" si="38"/>
        <v/>
      </c>
      <c r="DG37" s="224" t="str">
        <f t="shared" si="57"/>
        <v/>
      </c>
      <c r="DH37" s="225" t="str">
        <f t="shared" si="39"/>
        <v/>
      </c>
      <c r="DI37" s="224" t="str">
        <f t="shared" si="60"/>
        <v/>
      </c>
      <c r="DJ37" s="224" t="str">
        <f t="shared" si="61"/>
        <v/>
      </c>
      <c r="DK37" s="306">
        <f t="shared" si="62"/>
        <v>0</v>
      </c>
      <c r="DL37" s="306">
        <f t="shared" si="63"/>
        <v>0</v>
      </c>
      <c r="DM37" s="306">
        <f t="shared" si="64"/>
        <v>0</v>
      </c>
      <c r="DN37" s="220"/>
      <c r="DO37" s="224" t="str">
        <f t="shared" si="65"/>
        <v/>
      </c>
      <c r="DP37" s="224" t="str">
        <f t="shared" si="66"/>
        <v/>
      </c>
      <c r="DQ37" s="307"/>
      <c r="DR37" s="227">
        <f t="shared" si="45"/>
        <v>0</v>
      </c>
      <c r="DS37" s="227">
        <f t="shared" si="46"/>
        <v>0</v>
      </c>
      <c r="DT37" s="227">
        <f t="shared" si="47"/>
        <v>0</v>
      </c>
      <c r="DU37" s="226"/>
      <c r="DV37" s="226"/>
      <c r="DW37" s="226"/>
      <c r="DX37" s="226"/>
      <c r="DY37" s="226"/>
      <c r="DZ37" s="226"/>
      <c r="EA37" s="226"/>
      <c r="EB37" s="226"/>
      <c r="EC37" s="226"/>
      <c r="ED37" s="226"/>
      <c r="EE37" s="226"/>
      <c r="EF37" s="226"/>
      <c r="EG37" s="226"/>
      <c r="EH37" s="226"/>
      <c r="EI37" s="226"/>
      <c r="EJ37" s="226"/>
      <c r="EK37" s="226"/>
      <c r="EL37" s="226"/>
      <c r="EM37" s="226"/>
      <c r="EN37" s="226"/>
      <c r="EO37" s="226"/>
      <c r="EP37" s="226"/>
      <c r="EQ37" s="226"/>
      <c r="ER37" s="226"/>
      <c r="ES37" s="226"/>
      <c r="ET37" s="226"/>
      <c r="EU37" s="226"/>
      <c r="EV37" s="226"/>
      <c r="EW37" s="226"/>
      <c r="EX37" s="226"/>
      <c r="EY37" s="226"/>
      <c r="EZ37" s="226"/>
    </row>
    <row r="38" spans="1:156" s="212" customFormat="1" ht="23.25" customHeight="1" x14ac:dyDescent="0.2">
      <c r="A38" s="249"/>
      <c r="B38" s="264"/>
      <c r="C38" s="230"/>
      <c r="D38" s="325" t="str">
        <f t="shared" si="0"/>
        <v/>
      </c>
      <c r="E38" s="265" t="str">
        <f t="shared" si="59"/>
        <v/>
      </c>
      <c r="F38" s="230"/>
      <c r="G38" s="230"/>
      <c r="H38" s="230"/>
      <c r="I38" s="200"/>
      <c r="J38" s="230"/>
      <c r="K38" s="254"/>
      <c r="L38" s="269"/>
      <c r="M38" s="230"/>
      <c r="N38" s="231"/>
      <c r="O38" s="232"/>
      <c r="P38" s="205"/>
      <c r="Q38" s="203"/>
      <c r="R38" s="231"/>
      <c r="S38" s="233"/>
      <c r="T38" s="203"/>
      <c r="U38" s="231"/>
      <c r="V38" s="233"/>
      <c r="W38" s="203"/>
      <c r="X38" s="231"/>
      <c r="Y38" s="233"/>
      <c r="Z38" s="203"/>
      <c r="AA38" s="230"/>
      <c r="AB38" s="231"/>
      <c r="AC38" s="232"/>
      <c r="AD38" s="205"/>
      <c r="AE38" s="203"/>
      <c r="AF38" s="230"/>
      <c r="AG38" s="231"/>
      <c r="AH38" s="232"/>
      <c r="AI38" s="205"/>
      <c r="AJ38" s="203"/>
      <c r="AK38" s="230"/>
      <c r="AL38" s="231"/>
      <c r="AM38" s="232"/>
      <c r="AN38" s="205"/>
      <c r="AO38" s="203"/>
      <c r="AP38" s="230"/>
      <c r="AQ38" s="231"/>
      <c r="AR38" s="232"/>
      <c r="AS38" s="205"/>
      <c r="AT38" s="203"/>
      <c r="AU38" s="230"/>
      <c r="AV38" s="231"/>
      <c r="AW38" s="232"/>
      <c r="AX38" s="205"/>
      <c r="AY38" s="203"/>
      <c r="AZ38" s="230"/>
      <c r="BA38" s="231"/>
      <c r="BB38" s="232"/>
      <c r="BC38" s="205"/>
      <c r="BD38" s="199"/>
      <c r="BE38" s="230"/>
      <c r="BF38" s="230"/>
      <c r="BG38" s="231"/>
      <c r="BH38" s="232"/>
      <c r="BI38" s="205"/>
      <c r="BJ38" s="229"/>
      <c r="BK38" s="234"/>
      <c r="BL38" s="207">
        <f t="shared" si="1"/>
        <v>0</v>
      </c>
      <c r="BM38" s="208">
        <f t="shared" si="2"/>
        <v>0</v>
      </c>
      <c r="BN38" s="208">
        <f t="shared" si="3"/>
        <v>0</v>
      </c>
      <c r="BO38" s="208">
        <f t="shared" si="4"/>
        <v>0</v>
      </c>
      <c r="BP38" s="208">
        <f t="shared" si="5"/>
        <v>0</v>
      </c>
      <c r="BQ38" s="208">
        <f t="shared" si="6"/>
        <v>0</v>
      </c>
      <c r="BR38" s="209">
        <f t="shared" si="7"/>
        <v>0</v>
      </c>
      <c r="BS38" s="209">
        <f t="shared" si="8"/>
        <v>0</v>
      </c>
      <c r="BT38" s="208">
        <f t="shared" si="9"/>
        <v>0</v>
      </c>
      <c r="BU38" s="208">
        <f t="shared" si="10"/>
        <v>0</v>
      </c>
      <c r="BV38" s="208">
        <f t="shared" si="11"/>
        <v>0</v>
      </c>
      <c r="BW38" s="208">
        <f t="shared" si="12"/>
        <v>0</v>
      </c>
      <c r="BX38" s="208">
        <f t="shared" si="13"/>
        <v>0</v>
      </c>
      <c r="BY38" s="208">
        <f t="shared" si="14"/>
        <v>0</v>
      </c>
      <c r="BZ38" s="208">
        <f t="shared" si="15"/>
        <v>0</v>
      </c>
      <c r="CA38" s="208">
        <f t="shared" si="16"/>
        <v>0</v>
      </c>
      <c r="CB38" s="208">
        <f t="shared" si="48"/>
        <v>0</v>
      </c>
      <c r="CC38" s="208">
        <f t="shared" si="17"/>
        <v>0</v>
      </c>
      <c r="CD38" s="208">
        <f t="shared" si="18"/>
        <v>0</v>
      </c>
      <c r="CE38" s="209">
        <f t="shared" si="49"/>
        <v>0</v>
      </c>
      <c r="CF38" s="209">
        <f t="shared" si="19"/>
        <v>0</v>
      </c>
      <c r="CG38" s="209">
        <f t="shared" si="20"/>
        <v>0</v>
      </c>
      <c r="CH38" s="209">
        <f t="shared" si="21"/>
        <v>0</v>
      </c>
      <c r="CI38" s="209">
        <f t="shared" si="22"/>
        <v>0</v>
      </c>
      <c r="CJ38" s="209">
        <f t="shared" si="23"/>
        <v>0</v>
      </c>
      <c r="CK38" s="209">
        <f t="shared" si="24"/>
        <v>0</v>
      </c>
      <c r="CL38" s="209">
        <f t="shared" si="25"/>
        <v>0</v>
      </c>
      <c r="CM38" s="209">
        <f t="shared" si="26"/>
        <v>0</v>
      </c>
      <c r="CN38" s="209">
        <f t="shared" si="50"/>
        <v>0</v>
      </c>
      <c r="CO38" s="209">
        <f t="shared" si="27"/>
        <v>0</v>
      </c>
      <c r="CP38" s="209">
        <f t="shared" si="51"/>
        <v>0</v>
      </c>
      <c r="CQ38" s="209">
        <f t="shared" si="52"/>
        <v>0</v>
      </c>
      <c r="CR38" s="209" t="str">
        <f t="shared" si="53"/>
        <v/>
      </c>
      <c r="CS38" s="209" t="str">
        <f t="shared" si="28"/>
        <v xml:space="preserve"> </v>
      </c>
      <c r="CT38" s="209" t="str">
        <f t="shared" si="29"/>
        <v/>
      </c>
      <c r="CU38" s="209" t="str">
        <f t="shared" si="30"/>
        <v/>
      </c>
      <c r="CV38" s="209" t="str">
        <f t="shared" si="31"/>
        <v/>
      </c>
      <c r="CW38" s="209" t="str">
        <f t="shared" si="32"/>
        <v/>
      </c>
      <c r="CX38" s="209" t="str">
        <f t="shared" si="33"/>
        <v/>
      </c>
      <c r="CY38" s="209" t="str">
        <f t="shared" si="54"/>
        <v/>
      </c>
      <c r="CZ38" s="209" t="str">
        <f t="shared" si="34"/>
        <v/>
      </c>
      <c r="DA38" s="209" t="str">
        <f t="shared" si="55"/>
        <v/>
      </c>
      <c r="DB38" s="209" t="str">
        <f t="shared" si="35"/>
        <v/>
      </c>
      <c r="DC38" s="209" t="str">
        <f t="shared" si="36"/>
        <v/>
      </c>
      <c r="DD38" s="209" t="str">
        <f t="shared" si="56"/>
        <v/>
      </c>
      <c r="DE38" s="209" t="str">
        <f t="shared" si="37"/>
        <v/>
      </c>
      <c r="DF38" s="209" t="str">
        <f t="shared" si="38"/>
        <v/>
      </c>
      <c r="DG38" s="209" t="str">
        <f t="shared" si="57"/>
        <v/>
      </c>
      <c r="DH38" s="210" t="str">
        <f t="shared" si="39"/>
        <v/>
      </c>
      <c r="DI38" s="272" t="str">
        <f t="shared" si="60"/>
        <v/>
      </c>
      <c r="DJ38" s="272" t="str">
        <f t="shared" si="61"/>
        <v/>
      </c>
      <c r="DK38" s="200">
        <f t="shared" si="62"/>
        <v>0</v>
      </c>
      <c r="DL38" s="200">
        <f t="shared" si="63"/>
        <v>0</v>
      </c>
      <c r="DM38" s="200">
        <f t="shared" si="64"/>
        <v>0</v>
      </c>
      <c r="DN38" s="200"/>
      <c r="DO38" s="272" t="str">
        <f t="shared" si="65"/>
        <v/>
      </c>
      <c r="DP38" s="272" t="str">
        <f t="shared" si="66"/>
        <v/>
      </c>
      <c r="DQ38" s="308"/>
      <c r="DR38" s="197">
        <f t="shared" si="45"/>
        <v>0</v>
      </c>
      <c r="DS38" s="197">
        <f t="shared" si="46"/>
        <v>0</v>
      </c>
      <c r="DT38" s="197">
        <f t="shared" si="47"/>
        <v>0</v>
      </c>
      <c r="DU38" s="211"/>
      <c r="DV38" s="211"/>
      <c r="DW38" s="211"/>
      <c r="DX38" s="211"/>
      <c r="DY38" s="211"/>
      <c r="DZ38" s="211"/>
      <c r="EA38" s="211"/>
      <c r="EB38" s="211"/>
      <c r="EC38" s="211"/>
      <c r="ED38" s="211"/>
      <c r="EE38" s="211"/>
      <c r="EF38" s="211"/>
      <c r="EG38" s="211"/>
      <c r="EH38" s="211"/>
      <c r="EI38" s="211"/>
      <c r="EJ38" s="211"/>
      <c r="EK38" s="211"/>
      <c r="EL38" s="211"/>
      <c r="EM38" s="211"/>
      <c r="EN38" s="211"/>
      <c r="EO38" s="211"/>
      <c r="EP38" s="211"/>
      <c r="EQ38" s="211"/>
      <c r="ER38" s="211"/>
      <c r="ES38" s="211"/>
      <c r="ET38" s="211"/>
      <c r="EU38" s="211"/>
      <c r="EV38" s="211"/>
      <c r="EW38" s="211"/>
      <c r="EX38" s="211"/>
      <c r="EY38" s="211"/>
      <c r="EZ38" s="211"/>
    </row>
    <row r="39" spans="1:156" s="228" customFormat="1" ht="23.25" customHeight="1" x14ac:dyDescent="0.2">
      <c r="A39" s="248"/>
      <c r="B39" s="263"/>
      <c r="C39" s="214"/>
      <c r="D39" s="324" t="str">
        <f t="shared" si="0"/>
        <v/>
      </c>
      <c r="E39" s="150" t="str">
        <f t="shared" si="59"/>
        <v/>
      </c>
      <c r="F39" s="214"/>
      <c r="G39" s="214"/>
      <c r="H39" s="214"/>
      <c r="I39" s="220"/>
      <c r="J39" s="214"/>
      <c r="K39" s="255"/>
      <c r="L39" s="268"/>
      <c r="M39" s="214"/>
      <c r="N39" s="215"/>
      <c r="O39" s="218"/>
      <c r="P39" s="216"/>
      <c r="Q39" s="217"/>
      <c r="R39" s="215"/>
      <c r="S39" s="219"/>
      <c r="T39" s="217"/>
      <c r="U39" s="215"/>
      <c r="V39" s="219"/>
      <c r="W39" s="217"/>
      <c r="X39" s="215"/>
      <c r="Y39" s="219"/>
      <c r="Z39" s="217"/>
      <c r="AA39" s="214"/>
      <c r="AB39" s="215"/>
      <c r="AC39" s="218"/>
      <c r="AD39" s="216"/>
      <c r="AE39" s="217"/>
      <c r="AF39" s="214"/>
      <c r="AG39" s="215"/>
      <c r="AH39" s="218"/>
      <c r="AI39" s="216"/>
      <c r="AJ39" s="217"/>
      <c r="AK39" s="214"/>
      <c r="AL39" s="215"/>
      <c r="AM39" s="218"/>
      <c r="AN39" s="216"/>
      <c r="AO39" s="217"/>
      <c r="AP39" s="214"/>
      <c r="AQ39" s="215"/>
      <c r="AR39" s="218"/>
      <c r="AS39" s="216"/>
      <c r="AT39" s="217"/>
      <c r="AU39" s="214"/>
      <c r="AV39" s="215"/>
      <c r="AW39" s="218"/>
      <c r="AX39" s="216"/>
      <c r="AY39" s="217"/>
      <c r="AZ39" s="214"/>
      <c r="BA39" s="215"/>
      <c r="BB39" s="218"/>
      <c r="BC39" s="216"/>
      <c r="BD39" s="213"/>
      <c r="BE39" s="214"/>
      <c r="BF39" s="214"/>
      <c r="BG39" s="215"/>
      <c r="BH39" s="218"/>
      <c r="BI39" s="216"/>
      <c r="BJ39" s="213"/>
      <c r="BK39" s="221"/>
      <c r="BL39" s="222">
        <f t="shared" si="1"/>
        <v>0</v>
      </c>
      <c r="BM39" s="223">
        <f t="shared" si="2"/>
        <v>0</v>
      </c>
      <c r="BN39" s="223">
        <f t="shared" si="3"/>
        <v>0</v>
      </c>
      <c r="BO39" s="223">
        <f t="shared" si="4"/>
        <v>0</v>
      </c>
      <c r="BP39" s="223">
        <f t="shared" si="5"/>
        <v>0</v>
      </c>
      <c r="BQ39" s="223">
        <f t="shared" si="6"/>
        <v>0</v>
      </c>
      <c r="BR39" s="224">
        <f t="shared" si="7"/>
        <v>0</v>
      </c>
      <c r="BS39" s="224">
        <f t="shared" si="8"/>
        <v>0</v>
      </c>
      <c r="BT39" s="223">
        <f t="shared" si="9"/>
        <v>0</v>
      </c>
      <c r="BU39" s="223">
        <f t="shared" si="10"/>
        <v>0</v>
      </c>
      <c r="BV39" s="223">
        <f t="shared" si="11"/>
        <v>0</v>
      </c>
      <c r="BW39" s="223">
        <f t="shared" si="12"/>
        <v>0</v>
      </c>
      <c r="BX39" s="223">
        <f t="shared" si="13"/>
        <v>0</v>
      </c>
      <c r="BY39" s="223">
        <f t="shared" si="14"/>
        <v>0</v>
      </c>
      <c r="BZ39" s="223">
        <f t="shared" si="15"/>
        <v>0</v>
      </c>
      <c r="CA39" s="223">
        <f t="shared" si="16"/>
        <v>0</v>
      </c>
      <c r="CB39" s="208">
        <f t="shared" si="48"/>
        <v>0</v>
      </c>
      <c r="CC39" s="223">
        <f t="shared" si="17"/>
        <v>0</v>
      </c>
      <c r="CD39" s="223">
        <f t="shared" si="18"/>
        <v>0</v>
      </c>
      <c r="CE39" s="224">
        <f t="shared" si="49"/>
        <v>0</v>
      </c>
      <c r="CF39" s="224">
        <f t="shared" si="19"/>
        <v>0</v>
      </c>
      <c r="CG39" s="224">
        <f t="shared" si="20"/>
        <v>0</v>
      </c>
      <c r="CH39" s="224">
        <f t="shared" si="21"/>
        <v>0</v>
      </c>
      <c r="CI39" s="224">
        <f t="shared" si="22"/>
        <v>0</v>
      </c>
      <c r="CJ39" s="224">
        <f t="shared" si="23"/>
        <v>0</v>
      </c>
      <c r="CK39" s="224">
        <f t="shared" si="24"/>
        <v>0</v>
      </c>
      <c r="CL39" s="224">
        <f t="shared" si="25"/>
        <v>0</v>
      </c>
      <c r="CM39" s="224">
        <f t="shared" si="26"/>
        <v>0</v>
      </c>
      <c r="CN39" s="224">
        <f t="shared" si="50"/>
        <v>0</v>
      </c>
      <c r="CO39" s="224">
        <f t="shared" si="27"/>
        <v>0</v>
      </c>
      <c r="CP39" s="224">
        <f t="shared" si="51"/>
        <v>0</v>
      </c>
      <c r="CQ39" s="224">
        <f t="shared" si="52"/>
        <v>0</v>
      </c>
      <c r="CR39" s="224" t="str">
        <f t="shared" si="53"/>
        <v/>
      </c>
      <c r="CS39" s="224" t="str">
        <f t="shared" si="28"/>
        <v xml:space="preserve"> </v>
      </c>
      <c r="CT39" s="224" t="str">
        <f t="shared" si="29"/>
        <v/>
      </c>
      <c r="CU39" s="224" t="str">
        <f t="shared" si="30"/>
        <v/>
      </c>
      <c r="CV39" s="224" t="str">
        <f t="shared" si="31"/>
        <v/>
      </c>
      <c r="CW39" s="224" t="str">
        <f t="shared" si="32"/>
        <v/>
      </c>
      <c r="CX39" s="224" t="str">
        <f t="shared" si="33"/>
        <v/>
      </c>
      <c r="CY39" s="224" t="str">
        <f t="shared" si="54"/>
        <v/>
      </c>
      <c r="CZ39" s="224" t="str">
        <f t="shared" si="34"/>
        <v/>
      </c>
      <c r="DA39" s="224" t="str">
        <f t="shared" si="55"/>
        <v/>
      </c>
      <c r="DB39" s="224" t="str">
        <f t="shared" si="35"/>
        <v/>
      </c>
      <c r="DC39" s="224" t="str">
        <f t="shared" si="36"/>
        <v/>
      </c>
      <c r="DD39" s="224" t="str">
        <f t="shared" si="56"/>
        <v/>
      </c>
      <c r="DE39" s="224" t="str">
        <f t="shared" si="37"/>
        <v/>
      </c>
      <c r="DF39" s="224" t="str">
        <f t="shared" si="38"/>
        <v/>
      </c>
      <c r="DG39" s="224" t="str">
        <f t="shared" si="57"/>
        <v/>
      </c>
      <c r="DH39" s="225" t="str">
        <f t="shared" si="39"/>
        <v/>
      </c>
      <c r="DI39" s="224" t="str">
        <f t="shared" si="60"/>
        <v/>
      </c>
      <c r="DJ39" s="224" t="str">
        <f t="shared" si="61"/>
        <v/>
      </c>
      <c r="DK39" s="306">
        <f t="shared" si="62"/>
        <v>0</v>
      </c>
      <c r="DL39" s="306">
        <f t="shared" si="63"/>
        <v>0</v>
      </c>
      <c r="DM39" s="306">
        <f t="shared" si="64"/>
        <v>0</v>
      </c>
      <c r="DN39" s="220"/>
      <c r="DO39" s="224" t="str">
        <f t="shared" si="65"/>
        <v/>
      </c>
      <c r="DP39" s="224" t="str">
        <f t="shared" si="66"/>
        <v/>
      </c>
      <c r="DQ39" s="307"/>
      <c r="DR39" s="227">
        <f t="shared" si="45"/>
        <v>0</v>
      </c>
      <c r="DS39" s="227">
        <f t="shared" si="46"/>
        <v>0</v>
      </c>
      <c r="DT39" s="227">
        <f t="shared" si="47"/>
        <v>0</v>
      </c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J39" s="226"/>
      <c r="EK39" s="226"/>
      <c r="EL39" s="226"/>
      <c r="EM39" s="226"/>
      <c r="EN39" s="226"/>
      <c r="EO39" s="226"/>
      <c r="EP39" s="226"/>
      <c r="EQ39" s="226"/>
      <c r="ER39" s="226"/>
      <c r="ES39" s="226"/>
      <c r="ET39" s="226"/>
      <c r="EU39" s="226"/>
      <c r="EV39" s="226"/>
      <c r="EW39" s="226"/>
      <c r="EX39" s="226"/>
      <c r="EY39" s="226"/>
      <c r="EZ39" s="226"/>
    </row>
    <row r="40" spans="1:156" s="212" customFormat="1" ht="23.25" customHeight="1" x14ac:dyDescent="0.2">
      <c r="A40" s="249"/>
      <c r="B40" s="264"/>
      <c r="C40" s="230"/>
      <c r="D40" s="325" t="str">
        <f t="shared" si="0"/>
        <v/>
      </c>
      <c r="E40" s="265" t="str">
        <f t="shared" si="59"/>
        <v/>
      </c>
      <c r="F40" s="230"/>
      <c r="G40" s="230"/>
      <c r="H40" s="230"/>
      <c r="I40" s="200"/>
      <c r="J40" s="230"/>
      <c r="K40" s="254"/>
      <c r="L40" s="269"/>
      <c r="M40" s="230"/>
      <c r="N40" s="231"/>
      <c r="O40" s="232"/>
      <c r="P40" s="205"/>
      <c r="Q40" s="203"/>
      <c r="R40" s="231"/>
      <c r="S40" s="233"/>
      <c r="T40" s="203"/>
      <c r="U40" s="231"/>
      <c r="V40" s="233"/>
      <c r="W40" s="203"/>
      <c r="X40" s="231"/>
      <c r="Y40" s="233"/>
      <c r="Z40" s="203"/>
      <c r="AA40" s="230"/>
      <c r="AB40" s="231"/>
      <c r="AC40" s="232"/>
      <c r="AD40" s="205"/>
      <c r="AE40" s="203"/>
      <c r="AF40" s="230"/>
      <c r="AG40" s="231"/>
      <c r="AH40" s="232"/>
      <c r="AI40" s="205"/>
      <c r="AJ40" s="203"/>
      <c r="AK40" s="230"/>
      <c r="AL40" s="231"/>
      <c r="AM40" s="232"/>
      <c r="AN40" s="205"/>
      <c r="AO40" s="203"/>
      <c r="AP40" s="230"/>
      <c r="AQ40" s="231"/>
      <c r="AR40" s="232"/>
      <c r="AS40" s="205"/>
      <c r="AT40" s="203"/>
      <c r="AU40" s="230"/>
      <c r="AV40" s="231"/>
      <c r="AW40" s="232"/>
      <c r="AX40" s="205"/>
      <c r="AY40" s="203"/>
      <c r="AZ40" s="230"/>
      <c r="BA40" s="231"/>
      <c r="BB40" s="232"/>
      <c r="BC40" s="205"/>
      <c r="BD40" s="199"/>
      <c r="BE40" s="230"/>
      <c r="BF40" s="230"/>
      <c r="BG40" s="231"/>
      <c r="BH40" s="232"/>
      <c r="BI40" s="205"/>
      <c r="BJ40" s="229"/>
      <c r="BK40" s="234"/>
      <c r="BL40" s="207">
        <f t="shared" si="1"/>
        <v>0</v>
      </c>
      <c r="BM40" s="208">
        <f t="shared" si="2"/>
        <v>0</v>
      </c>
      <c r="BN40" s="208">
        <f t="shared" si="3"/>
        <v>0</v>
      </c>
      <c r="BO40" s="208">
        <f t="shared" si="4"/>
        <v>0</v>
      </c>
      <c r="BP40" s="208">
        <f t="shared" si="5"/>
        <v>0</v>
      </c>
      <c r="BQ40" s="208">
        <f t="shared" si="6"/>
        <v>0</v>
      </c>
      <c r="BR40" s="209">
        <f t="shared" si="7"/>
        <v>0</v>
      </c>
      <c r="BS40" s="209">
        <f t="shared" si="8"/>
        <v>0</v>
      </c>
      <c r="BT40" s="208">
        <f t="shared" si="9"/>
        <v>0</v>
      </c>
      <c r="BU40" s="208">
        <f t="shared" si="10"/>
        <v>0</v>
      </c>
      <c r="BV40" s="208">
        <f t="shared" si="11"/>
        <v>0</v>
      </c>
      <c r="BW40" s="208">
        <f t="shared" si="12"/>
        <v>0</v>
      </c>
      <c r="BX40" s="208">
        <f t="shared" si="13"/>
        <v>0</v>
      </c>
      <c r="BY40" s="208">
        <f t="shared" si="14"/>
        <v>0</v>
      </c>
      <c r="BZ40" s="208">
        <f t="shared" si="15"/>
        <v>0</v>
      </c>
      <c r="CA40" s="208">
        <f t="shared" si="16"/>
        <v>0</v>
      </c>
      <c r="CB40" s="208">
        <f t="shared" si="48"/>
        <v>0</v>
      </c>
      <c r="CC40" s="208">
        <f t="shared" si="17"/>
        <v>0</v>
      </c>
      <c r="CD40" s="208">
        <f t="shared" si="18"/>
        <v>0</v>
      </c>
      <c r="CE40" s="209">
        <f t="shared" si="49"/>
        <v>0</v>
      </c>
      <c r="CF40" s="209">
        <f t="shared" si="19"/>
        <v>0</v>
      </c>
      <c r="CG40" s="209">
        <f t="shared" si="20"/>
        <v>0</v>
      </c>
      <c r="CH40" s="209">
        <f t="shared" si="21"/>
        <v>0</v>
      </c>
      <c r="CI40" s="209">
        <f t="shared" si="22"/>
        <v>0</v>
      </c>
      <c r="CJ40" s="209">
        <f t="shared" si="23"/>
        <v>0</v>
      </c>
      <c r="CK40" s="209">
        <f t="shared" si="24"/>
        <v>0</v>
      </c>
      <c r="CL40" s="209">
        <f t="shared" si="25"/>
        <v>0</v>
      </c>
      <c r="CM40" s="209">
        <f t="shared" si="26"/>
        <v>0</v>
      </c>
      <c r="CN40" s="209">
        <f t="shared" si="50"/>
        <v>0</v>
      </c>
      <c r="CO40" s="209">
        <f t="shared" si="27"/>
        <v>0</v>
      </c>
      <c r="CP40" s="209">
        <f t="shared" si="51"/>
        <v>0</v>
      </c>
      <c r="CQ40" s="209">
        <f t="shared" si="52"/>
        <v>0</v>
      </c>
      <c r="CR40" s="209" t="str">
        <f t="shared" si="53"/>
        <v/>
      </c>
      <c r="CS40" s="209" t="str">
        <f t="shared" si="28"/>
        <v xml:space="preserve"> </v>
      </c>
      <c r="CT40" s="209" t="str">
        <f t="shared" si="29"/>
        <v/>
      </c>
      <c r="CU40" s="209" t="str">
        <f t="shared" si="30"/>
        <v/>
      </c>
      <c r="CV40" s="209" t="str">
        <f t="shared" si="31"/>
        <v/>
      </c>
      <c r="CW40" s="209" t="str">
        <f t="shared" si="32"/>
        <v/>
      </c>
      <c r="CX40" s="209" t="str">
        <f t="shared" si="33"/>
        <v/>
      </c>
      <c r="CY40" s="209" t="str">
        <f t="shared" si="54"/>
        <v/>
      </c>
      <c r="CZ40" s="209" t="str">
        <f t="shared" si="34"/>
        <v/>
      </c>
      <c r="DA40" s="209" t="str">
        <f t="shared" si="55"/>
        <v/>
      </c>
      <c r="DB40" s="209" t="str">
        <f t="shared" si="35"/>
        <v/>
      </c>
      <c r="DC40" s="209" t="str">
        <f t="shared" si="36"/>
        <v/>
      </c>
      <c r="DD40" s="209" t="str">
        <f t="shared" si="56"/>
        <v/>
      </c>
      <c r="DE40" s="209" t="str">
        <f t="shared" si="37"/>
        <v/>
      </c>
      <c r="DF40" s="209" t="str">
        <f t="shared" si="38"/>
        <v/>
      </c>
      <c r="DG40" s="209" t="str">
        <f t="shared" si="57"/>
        <v/>
      </c>
      <c r="DH40" s="210" t="str">
        <f t="shared" si="39"/>
        <v/>
      </c>
      <c r="DI40" s="272" t="str">
        <f t="shared" si="60"/>
        <v/>
      </c>
      <c r="DJ40" s="272" t="str">
        <f t="shared" si="61"/>
        <v/>
      </c>
      <c r="DK40" s="200">
        <f t="shared" si="62"/>
        <v>0</v>
      </c>
      <c r="DL40" s="200">
        <f t="shared" si="63"/>
        <v>0</v>
      </c>
      <c r="DM40" s="200">
        <f t="shared" si="64"/>
        <v>0</v>
      </c>
      <c r="DN40" s="200"/>
      <c r="DO40" s="272" t="str">
        <f t="shared" si="65"/>
        <v/>
      </c>
      <c r="DP40" s="272" t="str">
        <f t="shared" si="66"/>
        <v/>
      </c>
      <c r="DQ40" s="308"/>
      <c r="DR40" s="197">
        <f t="shared" si="45"/>
        <v>0</v>
      </c>
      <c r="DS40" s="197">
        <f t="shared" si="46"/>
        <v>0</v>
      </c>
      <c r="DT40" s="197">
        <f t="shared" si="47"/>
        <v>0</v>
      </c>
      <c r="DU40" s="211"/>
      <c r="DV40" s="211"/>
      <c r="DW40" s="211"/>
      <c r="DX40" s="211"/>
      <c r="DY40" s="211"/>
      <c r="DZ40" s="211"/>
      <c r="EA40" s="211"/>
      <c r="EB40" s="211"/>
      <c r="EC40" s="211"/>
      <c r="ED40" s="211"/>
      <c r="EE40" s="211"/>
      <c r="EF40" s="211"/>
      <c r="EG40" s="211"/>
      <c r="EH40" s="211"/>
      <c r="EI40" s="211"/>
      <c r="EJ40" s="211"/>
      <c r="EK40" s="211"/>
      <c r="EL40" s="211"/>
      <c r="EM40" s="211"/>
      <c r="EN40" s="211"/>
      <c r="EO40" s="211"/>
      <c r="EP40" s="211"/>
      <c r="EQ40" s="211"/>
      <c r="ER40" s="211"/>
      <c r="ES40" s="211"/>
      <c r="ET40" s="211"/>
      <c r="EU40" s="211"/>
      <c r="EV40" s="211"/>
      <c r="EW40" s="211"/>
      <c r="EX40" s="211"/>
      <c r="EY40" s="211"/>
      <c r="EZ40" s="211"/>
    </row>
    <row r="41" spans="1:156" s="228" customFormat="1" ht="23.25" customHeight="1" x14ac:dyDescent="0.2">
      <c r="A41" s="248"/>
      <c r="B41" s="263"/>
      <c r="C41" s="214"/>
      <c r="D41" s="324" t="str">
        <f t="shared" si="0"/>
        <v/>
      </c>
      <c r="E41" s="150" t="str">
        <f t="shared" si="59"/>
        <v/>
      </c>
      <c r="F41" s="214"/>
      <c r="G41" s="214"/>
      <c r="H41" s="214"/>
      <c r="I41" s="220"/>
      <c r="J41" s="214"/>
      <c r="K41" s="255"/>
      <c r="L41" s="268"/>
      <c r="M41" s="214"/>
      <c r="N41" s="215"/>
      <c r="O41" s="218"/>
      <c r="P41" s="216"/>
      <c r="Q41" s="217"/>
      <c r="R41" s="215"/>
      <c r="S41" s="219"/>
      <c r="T41" s="217"/>
      <c r="U41" s="215"/>
      <c r="V41" s="219"/>
      <c r="W41" s="217"/>
      <c r="X41" s="215"/>
      <c r="Y41" s="219"/>
      <c r="Z41" s="217"/>
      <c r="AA41" s="214"/>
      <c r="AB41" s="215"/>
      <c r="AC41" s="218"/>
      <c r="AD41" s="216"/>
      <c r="AE41" s="217"/>
      <c r="AF41" s="214"/>
      <c r="AG41" s="215"/>
      <c r="AH41" s="218"/>
      <c r="AI41" s="216"/>
      <c r="AJ41" s="217"/>
      <c r="AK41" s="214"/>
      <c r="AL41" s="215"/>
      <c r="AM41" s="218"/>
      <c r="AN41" s="216"/>
      <c r="AO41" s="217"/>
      <c r="AP41" s="214"/>
      <c r="AQ41" s="215"/>
      <c r="AR41" s="218"/>
      <c r="AS41" s="216"/>
      <c r="AT41" s="217"/>
      <c r="AU41" s="214"/>
      <c r="AV41" s="215"/>
      <c r="AW41" s="218"/>
      <c r="AX41" s="216"/>
      <c r="AY41" s="217"/>
      <c r="AZ41" s="214"/>
      <c r="BA41" s="215"/>
      <c r="BB41" s="218"/>
      <c r="BC41" s="216"/>
      <c r="BD41" s="213"/>
      <c r="BE41" s="214"/>
      <c r="BF41" s="214"/>
      <c r="BG41" s="215"/>
      <c r="BH41" s="218"/>
      <c r="BI41" s="216"/>
      <c r="BJ41" s="213"/>
      <c r="BK41" s="221"/>
      <c r="BL41" s="222">
        <f t="shared" si="1"/>
        <v>0</v>
      </c>
      <c r="BM41" s="223">
        <f t="shared" si="2"/>
        <v>0</v>
      </c>
      <c r="BN41" s="223">
        <f t="shared" si="3"/>
        <v>0</v>
      </c>
      <c r="BO41" s="223">
        <f t="shared" si="4"/>
        <v>0</v>
      </c>
      <c r="BP41" s="223">
        <f t="shared" si="5"/>
        <v>0</v>
      </c>
      <c r="BQ41" s="223">
        <f t="shared" si="6"/>
        <v>0</v>
      </c>
      <c r="BR41" s="224">
        <f t="shared" si="7"/>
        <v>0</v>
      </c>
      <c r="BS41" s="224">
        <f t="shared" si="8"/>
        <v>0</v>
      </c>
      <c r="BT41" s="223">
        <f t="shared" si="9"/>
        <v>0</v>
      </c>
      <c r="BU41" s="223">
        <f t="shared" si="10"/>
        <v>0</v>
      </c>
      <c r="BV41" s="223">
        <f t="shared" si="11"/>
        <v>0</v>
      </c>
      <c r="BW41" s="223">
        <f t="shared" si="12"/>
        <v>0</v>
      </c>
      <c r="BX41" s="223">
        <f t="shared" si="13"/>
        <v>0</v>
      </c>
      <c r="BY41" s="223">
        <f t="shared" si="14"/>
        <v>0</v>
      </c>
      <c r="BZ41" s="223">
        <f t="shared" si="15"/>
        <v>0</v>
      </c>
      <c r="CA41" s="223">
        <f t="shared" si="16"/>
        <v>0</v>
      </c>
      <c r="CB41" s="208">
        <f t="shared" si="48"/>
        <v>0</v>
      </c>
      <c r="CC41" s="223">
        <f t="shared" si="17"/>
        <v>0</v>
      </c>
      <c r="CD41" s="223">
        <f t="shared" si="18"/>
        <v>0</v>
      </c>
      <c r="CE41" s="224">
        <f t="shared" si="49"/>
        <v>0</v>
      </c>
      <c r="CF41" s="224">
        <f t="shared" si="19"/>
        <v>0</v>
      </c>
      <c r="CG41" s="224">
        <f t="shared" si="20"/>
        <v>0</v>
      </c>
      <c r="CH41" s="224">
        <f t="shared" si="21"/>
        <v>0</v>
      </c>
      <c r="CI41" s="224">
        <f t="shared" si="22"/>
        <v>0</v>
      </c>
      <c r="CJ41" s="224">
        <f t="shared" si="23"/>
        <v>0</v>
      </c>
      <c r="CK41" s="224">
        <f t="shared" si="24"/>
        <v>0</v>
      </c>
      <c r="CL41" s="224">
        <f t="shared" si="25"/>
        <v>0</v>
      </c>
      <c r="CM41" s="224">
        <f t="shared" si="26"/>
        <v>0</v>
      </c>
      <c r="CN41" s="224">
        <f t="shared" si="50"/>
        <v>0</v>
      </c>
      <c r="CO41" s="224">
        <f t="shared" si="27"/>
        <v>0</v>
      </c>
      <c r="CP41" s="224">
        <f t="shared" si="51"/>
        <v>0</v>
      </c>
      <c r="CQ41" s="224">
        <f t="shared" si="52"/>
        <v>0</v>
      </c>
      <c r="CR41" s="224" t="str">
        <f t="shared" si="53"/>
        <v/>
      </c>
      <c r="CS41" s="224" t="str">
        <f t="shared" si="28"/>
        <v xml:space="preserve"> </v>
      </c>
      <c r="CT41" s="224" t="str">
        <f t="shared" si="29"/>
        <v/>
      </c>
      <c r="CU41" s="224" t="str">
        <f t="shared" si="30"/>
        <v/>
      </c>
      <c r="CV41" s="224" t="str">
        <f t="shared" si="31"/>
        <v/>
      </c>
      <c r="CW41" s="224" t="str">
        <f t="shared" si="32"/>
        <v/>
      </c>
      <c r="CX41" s="224" t="str">
        <f t="shared" si="33"/>
        <v/>
      </c>
      <c r="CY41" s="224" t="str">
        <f t="shared" si="54"/>
        <v/>
      </c>
      <c r="CZ41" s="224" t="str">
        <f t="shared" si="34"/>
        <v/>
      </c>
      <c r="DA41" s="224" t="str">
        <f t="shared" si="55"/>
        <v/>
      </c>
      <c r="DB41" s="224" t="str">
        <f t="shared" si="35"/>
        <v/>
      </c>
      <c r="DC41" s="224" t="str">
        <f t="shared" si="36"/>
        <v/>
      </c>
      <c r="DD41" s="224" t="str">
        <f t="shared" si="56"/>
        <v/>
      </c>
      <c r="DE41" s="224" t="str">
        <f t="shared" si="37"/>
        <v/>
      </c>
      <c r="DF41" s="224" t="str">
        <f t="shared" si="38"/>
        <v/>
      </c>
      <c r="DG41" s="224" t="str">
        <f t="shared" si="57"/>
        <v/>
      </c>
      <c r="DH41" s="225" t="str">
        <f t="shared" si="39"/>
        <v/>
      </c>
      <c r="DI41" s="224" t="str">
        <f t="shared" si="60"/>
        <v/>
      </c>
      <c r="DJ41" s="224" t="str">
        <f t="shared" si="61"/>
        <v/>
      </c>
      <c r="DK41" s="306">
        <f t="shared" si="62"/>
        <v>0</v>
      </c>
      <c r="DL41" s="306">
        <f t="shared" si="63"/>
        <v>0</v>
      </c>
      <c r="DM41" s="306">
        <f t="shared" si="64"/>
        <v>0</v>
      </c>
      <c r="DN41" s="220"/>
      <c r="DO41" s="224" t="str">
        <f t="shared" si="65"/>
        <v/>
      </c>
      <c r="DP41" s="224" t="str">
        <f t="shared" si="66"/>
        <v/>
      </c>
      <c r="DQ41" s="307"/>
      <c r="DR41" s="227">
        <f t="shared" si="45"/>
        <v>0</v>
      </c>
      <c r="DS41" s="227">
        <f t="shared" si="46"/>
        <v>0</v>
      </c>
      <c r="DT41" s="227">
        <f t="shared" si="47"/>
        <v>0</v>
      </c>
      <c r="DU41" s="226"/>
      <c r="DV41" s="226"/>
      <c r="DW41" s="226"/>
      <c r="DX41" s="226"/>
      <c r="DY41" s="226"/>
      <c r="DZ41" s="226"/>
      <c r="EA41" s="226"/>
      <c r="EB41" s="226"/>
      <c r="EC41" s="226"/>
      <c r="ED41" s="226"/>
      <c r="EE41" s="226"/>
      <c r="EF41" s="226"/>
      <c r="EG41" s="226"/>
      <c r="EH41" s="226"/>
      <c r="EI41" s="226"/>
      <c r="EJ41" s="226"/>
      <c r="EK41" s="226"/>
      <c r="EL41" s="226"/>
      <c r="EM41" s="226"/>
      <c r="EN41" s="226"/>
      <c r="EO41" s="226"/>
      <c r="EP41" s="226"/>
      <c r="EQ41" s="226"/>
      <c r="ER41" s="226"/>
      <c r="ES41" s="226"/>
      <c r="ET41" s="226"/>
      <c r="EU41" s="226"/>
      <c r="EV41" s="226"/>
      <c r="EW41" s="226"/>
      <c r="EX41" s="226"/>
      <c r="EY41" s="226"/>
      <c r="EZ41" s="226"/>
    </row>
    <row r="42" spans="1:156" s="212" customFormat="1" ht="23.25" customHeight="1" x14ac:dyDescent="0.2">
      <c r="A42" s="249"/>
      <c r="B42" s="264"/>
      <c r="C42" s="230"/>
      <c r="D42" s="325" t="str">
        <f t="shared" si="0"/>
        <v/>
      </c>
      <c r="E42" s="265" t="str">
        <f t="shared" si="59"/>
        <v/>
      </c>
      <c r="F42" s="230"/>
      <c r="G42" s="230"/>
      <c r="H42" s="230"/>
      <c r="I42" s="200"/>
      <c r="J42" s="230"/>
      <c r="K42" s="254"/>
      <c r="L42" s="269"/>
      <c r="M42" s="230"/>
      <c r="N42" s="231"/>
      <c r="O42" s="232"/>
      <c r="P42" s="205"/>
      <c r="Q42" s="203"/>
      <c r="R42" s="231"/>
      <c r="S42" s="233"/>
      <c r="T42" s="203"/>
      <c r="U42" s="231"/>
      <c r="V42" s="233"/>
      <c r="W42" s="203"/>
      <c r="X42" s="231"/>
      <c r="Y42" s="233"/>
      <c r="Z42" s="203"/>
      <c r="AA42" s="230"/>
      <c r="AB42" s="231"/>
      <c r="AC42" s="232"/>
      <c r="AD42" s="205"/>
      <c r="AE42" s="203"/>
      <c r="AF42" s="230"/>
      <c r="AG42" s="231"/>
      <c r="AH42" s="232"/>
      <c r="AI42" s="205"/>
      <c r="AJ42" s="203"/>
      <c r="AK42" s="230"/>
      <c r="AL42" s="231"/>
      <c r="AM42" s="232"/>
      <c r="AN42" s="205"/>
      <c r="AO42" s="203"/>
      <c r="AP42" s="230"/>
      <c r="AQ42" s="231"/>
      <c r="AR42" s="232"/>
      <c r="AS42" s="205"/>
      <c r="AT42" s="203"/>
      <c r="AU42" s="230"/>
      <c r="AV42" s="231"/>
      <c r="AW42" s="232"/>
      <c r="AX42" s="205"/>
      <c r="AY42" s="203"/>
      <c r="AZ42" s="230"/>
      <c r="BA42" s="231"/>
      <c r="BB42" s="232"/>
      <c r="BC42" s="205"/>
      <c r="BD42" s="199"/>
      <c r="BE42" s="230"/>
      <c r="BF42" s="230"/>
      <c r="BG42" s="231"/>
      <c r="BH42" s="232"/>
      <c r="BI42" s="205"/>
      <c r="BJ42" s="229"/>
      <c r="BK42" s="234"/>
      <c r="BL42" s="207">
        <f t="shared" si="1"/>
        <v>0</v>
      </c>
      <c r="BM42" s="208">
        <f t="shared" si="2"/>
        <v>0</v>
      </c>
      <c r="BN42" s="208">
        <f t="shared" si="3"/>
        <v>0</v>
      </c>
      <c r="BO42" s="208">
        <f t="shared" si="4"/>
        <v>0</v>
      </c>
      <c r="BP42" s="208">
        <f t="shared" si="5"/>
        <v>0</v>
      </c>
      <c r="BQ42" s="208">
        <f t="shared" si="6"/>
        <v>0</v>
      </c>
      <c r="BR42" s="209">
        <f t="shared" si="7"/>
        <v>0</v>
      </c>
      <c r="BS42" s="209">
        <f t="shared" si="8"/>
        <v>0</v>
      </c>
      <c r="BT42" s="208">
        <f t="shared" si="9"/>
        <v>0</v>
      </c>
      <c r="BU42" s="208">
        <f t="shared" si="10"/>
        <v>0</v>
      </c>
      <c r="BV42" s="208">
        <f t="shared" si="11"/>
        <v>0</v>
      </c>
      <c r="BW42" s="208">
        <f t="shared" si="12"/>
        <v>0</v>
      </c>
      <c r="BX42" s="208">
        <f t="shared" si="13"/>
        <v>0</v>
      </c>
      <c r="BY42" s="208">
        <f t="shared" si="14"/>
        <v>0</v>
      </c>
      <c r="BZ42" s="208">
        <f t="shared" si="15"/>
        <v>0</v>
      </c>
      <c r="CA42" s="208">
        <f t="shared" si="16"/>
        <v>0</v>
      </c>
      <c r="CB42" s="208">
        <f t="shared" si="48"/>
        <v>0</v>
      </c>
      <c r="CC42" s="208">
        <f t="shared" si="17"/>
        <v>0</v>
      </c>
      <c r="CD42" s="208">
        <f t="shared" si="18"/>
        <v>0</v>
      </c>
      <c r="CE42" s="209">
        <f t="shared" si="49"/>
        <v>0</v>
      </c>
      <c r="CF42" s="209">
        <f t="shared" si="19"/>
        <v>0</v>
      </c>
      <c r="CG42" s="209">
        <f t="shared" si="20"/>
        <v>0</v>
      </c>
      <c r="CH42" s="209">
        <f t="shared" si="21"/>
        <v>0</v>
      </c>
      <c r="CI42" s="209">
        <f t="shared" si="22"/>
        <v>0</v>
      </c>
      <c r="CJ42" s="209">
        <f t="shared" si="23"/>
        <v>0</v>
      </c>
      <c r="CK42" s="209">
        <f t="shared" si="24"/>
        <v>0</v>
      </c>
      <c r="CL42" s="209">
        <f t="shared" si="25"/>
        <v>0</v>
      </c>
      <c r="CM42" s="209">
        <f t="shared" si="26"/>
        <v>0</v>
      </c>
      <c r="CN42" s="209">
        <f t="shared" si="50"/>
        <v>0</v>
      </c>
      <c r="CO42" s="209">
        <f t="shared" si="27"/>
        <v>0</v>
      </c>
      <c r="CP42" s="209">
        <f t="shared" si="51"/>
        <v>0</v>
      </c>
      <c r="CQ42" s="209">
        <f t="shared" si="52"/>
        <v>0</v>
      </c>
      <c r="CR42" s="209" t="str">
        <f t="shared" si="53"/>
        <v/>
      </c>
      <c r="CS42" s="209" t="str">
        <f t="shared" si="28"/>
        <v xml:space="preserve"> </v>
      </c>
      <c r="CT42" s="209" t="str">
        <f t="shared" si="29"/>
        <v/>
      </c>
      <c r="CU42" s="209" t="str">
        <f t="shared" si="30"/>
        <v/>
      </c>
      <c r="CV42" s="209" t="str">
        <f t="shared" si="31"/>
        <v/>
      </c>
      <c r="CW42" s="209" t="str">
        <f t="shared" si="32"/>
        <v/>
      </c>
      <c r="CX42" s="209" t="str">
        <f t="shared" si="33"/>
        <v/>
      </c>
      <c r="CY42" s="209" t="str">
        <f t="shared" si="54"/>
        <v/>
      </c>
      <c r="CZ42" s="209" t="str">
        <f t="shared" si="34"/>
        <v/>
      </c>
      <c r="DA42" s="209" t="str">
        <f t="shared" si="55"/>
        <v/>
      </c>
      <c r="DB42" s="209" t="str">
        <f t="shared" si="35"/>
        <v/>
      </c>
      <c r="DC42" s="209" t="str">
        <f t="shared" si="36"/>
        <v/>
      </c>
      <c r="DD42" s="209" t="str">
        <f t="shared" si="56"/>
        <v/>
      </c>
      <c r="DE42" s="209" t="str">
        <f t="shared" si="37"/>
        <v/>
      </c>
      <c r="DF42" s="209" t="str">
        <f t="shared" si="38"/>
        <v/>
      </c>
      <c r="DG42" s="209" t="str">
        <f t="shared" si="57"/>
        <v/>
      </c>
      <c r="DH42" s="210" t="str">
        <f t="shared" si="39"/>
        <v/>
      </c>
      <c r="DI42" s="272" t="str">
        <f t="shared" si="60"/>
        <v/>
      </c>
      <c r="DJ42" s="272" t="str">
        <f t="shared" si="61"/>
        <v/>
      </c>
      <c r="DK42" s="200">
        <f t="shared" si="62"/>
        <v>0</v>
      </c>
      <c r="DL42" s="200">
        <f t="shared" si="63"/>
        <v>0</v>
      </c>
      <c r="DM42" s="200">
        <f t="shared" si="64"/>
        <v>0</v>
      </c>
      <c r="DN42" s="200"/>
      <c r="DO42" s="272" t="str">
        <f t="shared" si="65"/>
        <v/>
      </c>
      <c r="DP42" s="272" t="str">
        <f t="shared" si="66"/>
        <v/>
      </c>
      <c r="DQ42" s="308"/>
      <c r="DR42" s="197">
        <f t="shared" si="45"/>
        <v>0</v>
      </c>
      <c r="DS42" s="197">
        <f t="shared" si="46"/>
        <v>0</v>
      </c>
      <c r="DT42" s="197">
        <f t="shared" si="47"/>
        <v>0</v>
      </c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  <c r="EK42" s="211"/>
      <c r="EL42" s="211"/>
      <c r="EM42" s="211"/>
      <c r="EN42" s="211"/>
      <c r="EO42" s="211"/>
      <c r="EP42" s="211"/>
      <c r="EQ42" s="211"/>
      <c r="ER42" s="211"/>
      <c r="ES42" s="211"/>
      <c r="ET42" s="211"/>
      <c r="EU42" s="211"/>
      <c r="EV42" s="211"/>
      <c r="EW42" s="211"/>
      <c r="EX42" s="211"/>
      <c r="EY42" s="211"/>
      <c r="EZ42" s="211"/>
    </row>
    <row r="43" spans="1:156" s="228" customFormat="1" ht="23.25" customHeight="1" x14ac:dyDescent="0.2">
      <c r="A43" s="248"/>
      <c r="B43" s="263"/>
      <c r="C43" s="214"/>
      <c r="D43" s="324" t="str">
        <f t="shared" si="0"/>
        <v/>
      </c>
      <c r="E43" s="150" t="str">
        <f t="shared" si="59"/>
        <v/>
      </c>
      <c r="F43" s="214"/>
      <c r="G43" s="214"/>
      <c r="H43" s="214"/>
      <c r="I43" s="220"/>
      <c r="J43" s="214"/>
      <c r="K43" s="255"/>
      <c r="L43" s="268"/>
      <c r="M43" s="214"/>
      <c r="N43" s="215"/>
      <c r="O43" s="218"/>
      <c r="P43" s="216"/>
      <c r="Q43" s="217"/>
      <c r="R43" s="215"/>
      <c r="S43" s="219"/>
      <c r="T43" s="217"/>
      <c r="U43" s="215"/>
      <c r="V43" s="219"/>
      <c r="W43" s="217"/>
      <c r="X43" s="215"/>
      <c r="Y43" s="219"/>
      <c r="Z43" s="217"/>
      <c r="AA43" s="214"/>
      <c r="AB43" s="215"/>
      <c r="AC43" s="218"/>
      <c r="AD43" s="216"/>
      <c r="AE43" s="217"/>
      <c r="AF43" s="214"/>
      <c r="AG43" s="215"/>
      <c r="AH43" s="218"/>
      <c r="AI43" s="216"/>
      <c r="AJ43" s="217"/>
      <c r="AK43" s="214"/>
      <c r="AL43" s="215"/>
      <c r="AM43" s="218"/>
      <c r="AN43" s="216"/>
      <c r="AO43" s="217"/>
      <c r="AP43" s="214"/>
      <c r="AQ43" s="215"/>
      <c r="AR43" s="218"/>
      <c r="AS43" s="216"/>
      <c r="AT43" s="217"/>
      <c r="AU43" s="214"/>
      <c r="AV43" s="215"/>
      <c r="AW43" s="218"/>
      <c r="AX43" s="216"/>
      <c r="AY43" s="217"/>
      <c r="AZ43" s="214"/>
      <c r="BA43" s="215"/>
      <c r="BB43" s="218"/>
      <c r="BC43" s="216"/>
      <c r="BD43" s="213"/>
      <c r="BE43" s="214"/>
      <c r="BF43" s="214"/>
      <c r="BG43" s="215"/>
      <c r="BH43" s="218"/>
      <c r="BI43" s="216"/>
      <c r="BJ43" s="213"/>
      <c r="BK43" s="221"/>
      <c r="BL43" s="222">
        <f t="shared" si="1"/>
        <v>0</v>
      </c>
      <c r="BM43" s="223">
        <f t="shared" si="2"/>
        <v>0</v>
      </c>
      <c r="BN43" s="223">
        <f t="shared" si="3"/>
        <v>0</v>
      </c>
      <c r="BO43" s="223">
        <f t="shared" si="4"/>
        <v>0</v>
      </c>
      <c r="BP43" s="223">
        <f t="shared" si="5"/>
        <v>0</v>
      </c>
      <c r="BQ43" s="223">
        <f t="shared" si="6"/>
        <v>0</v>
      </c>
      <c r="BR43" s="224">
        <f t="shared" si="7"/>
        <v>0</v>
      </c>
      <c r="BS43" s="224">
        <f t="shared" si="8"/>
        <v>0</v>
      </c>
      <c r="BT43" s="223">
        <f t="shared" si="9"/>
        <v>0</v>
      </c>
      <c r="BU43" s="223">
        <f t="shared" si="10"/>
        <v>0</v>
      </c>
      <c r="BV43" s="223">
        <f t="shared" si="11"/>
        <v>0</v>
      </c>
      <c r="BW43" s="223">
        <f t="shared" si="12"/>
        <v>0</v>
      </c>
      <c r="BX43" s="223">
        <f t="shared" si="13"/>
        <v>0</v>
      </c>
      <c r="BY43" s="223">
        <f t="shared" si="14"/>
        <v>0</v>
      </c>
      <c r="BZ43" s="223">
        <f t="shared" si="15"/>
        <v>0</v>
      </c>
      <c r="CA43" s="223">
        <f t="shared" si="16"/>
        <v>0</v>
      </c>
      <c r="CB43" s="208">
        <f t="shared" si="48"/>
        <v>0</v>
      </c>
      <c r="CC43" s="223">
        <f t="shared" si="17"/>
        <v>0</v>
      </c>
      <c r="CD43" s="223">
        <f t="shared" si="18"/>
        <v>0</v>
      </c>
      <c r="CE43" s="224">
        <f t="shared" si="49"/>
        <v>0</v>
      </c>
      <c r="CF43" s="224">
        <f t="shared" si="19"/>
        <v>0</v>
      </c>
      <c r="CG43" s="224">
        <f t="shared" si="20"/>
        <v>0</v>
      </c>
      <c r="CH43" s="224">
        <f t="shared" si="21"/>
        <v>0</v>
      </c>
      <c r="CI43" s="224">
        <f t="shared" si="22"/>
        <v>0</v>
      </c>
      <c r="CJ43" s="224">
        <f t="shared" si="23"/>
        <v>0</v>
      </c>
      <c r="CK43" s="224">
        <f t="shared" si="24"/>
        <v>0</v>
      </c>
      <c r="CL43" s="224">
        <f t="shared" si="25"/>
        <v>0</v>
      </c>
      <c r="CM43" s="224">
        <f t="shared" si="26"/>
        <v>0</v>
      </c>
      <c r="CN43" s="224">
        <f t="shared" si="50"/>
        <v>0</v>
      </c>
      <c r="CO43" s="224">
        <f t="shared" si="27"/>
        <v>0</v>
      </c>
      <c r="CP43" s="224">
        <f t="shared" si="51"/>
        <v>0</v>
      </c>
      <c r="CQ43" s="224">
        <f t="shared" si="52"/>
        <v>0</v>
      </c>
      <c r="CR43" s="224" t="str">
        <f t="shared" si="53"/>
        <v/>
      </c>
      <c r="CS43" s="224" t="str">
        <f t="shared" si="28"/>
        <v xml:space="preserve"> </v>
      </c>
      <c r="CT43" s="224" t="str">
        <f t="shared" si="29"/>
        <v/>
      </c>
      <c r="CU43" s="224" t="str">
        <f t="shared" si="30"/>
        <v/>
      </c>
      <c r="CV43" s="224" t="str">
        <f t="shared" si="31"/>
        <v/>
      </c>
      <c r="CW43" s="224" t="str">
        <f t="shared" si="32"/>
        <v/>
      </c>
      <c r="CX43" s="224" t="str">
        <f t="shared" si="33"/>
        <v/>
      </c>
      <c r="CY43" s="224" t="str">
        <f t="shared" si="54"/>
        <v/>
      </c>
      <c r="CZ43" s="224" t="str">
        <f t="shared" si="34"/>
        <v/>
      </c>
      <c r="DA43" s="224" t="str">
        <f t="shared" si="55"/>
        <v/>
      </c>
      <c r="DB43" s="224" t="str">
        <f t="shared" si="35"/>
        <v/>
      </c>
      <c r="DC43" s="224" t="str">
        <f t="shared" si="36"/>
        <v/>
      </c>
      <c r="DD43" s="224" t="str">
        <f t="shared" si="56"/>
        <v/>
      </c>
      <c r="DE43" s="224" t="str">
        <f t="shared" si="37"/>
        <v/>
      </c>
      <c r="DF43" s="224" t="str">
        <f t="shared" si="38"/>
        <v/>
      </c>
      <c r="DG43" s="224" t="str">
        <f t="shared" si="57"/>
        <v/>
      </c>
      <c r="DH43" s="225" t="str">
        <f t="shared" si="39"/>
        <v/>
      </c>
      <c r="DI43" s="224" t="str">
        <f t="shared" si="60"/>
        <v/>
      </c>
      <c r="DJ43" s="224" t="str">
        <f t="shared" si="61"/>
        <v/>
      </c>
      <c r="DK43" s="306">
        <f t="shared" si="62"/>
        <v>0</v>
      </c>
      <c r="DL43" s="306">
        <f t="shared" si="63"/>
        <v>0</v>
      </c>
      <c r="DM43" s="306">
        <f t="shared" si="64"/>
        <v>0</v>
      </c>
      <c r="DN43" s="220"/>
      <c r="DO43" s="224" t="str">
        <f t="shared" si="65"/>
        <v/>
      </c>
      <c r="DP43" s="224" t="str">
        <f t="shared" si="66"/>
        <v/>
      </c>
      <c r="DQ43" s="307"/>
      <c r="DR43" s="227">
        <f t="shared" si="45"/>
        <v>0</v>
      </c>
      <c r="DS43" s="227">
        <f t="shared" si="46"/>
        <v>0</v>
      </c>
      <c r="DT43" s="227">
        <f t="shared" si="47"/>
        <v>0</v>
      </c>
      <c r="DU43" s="226"/>
      <c r="DV43" s="226"/>
      <c r="DW43" s="226"/>
      <c r="DX43" s="226"/>
      <c r="DY43" s="226"/>
      <c r="DZ43" s="226"/>
      <c r="EA43" s="226"/>
      <c r="EB43" s="226"/>
      <c r="EC43" s="226"/>
      <c r="ED43" s="226"/>
      <c r="EE43" s="226"/>
      <c r="EF43" s="226"/>
      <c r="EG43" s="226"/>
      <c r="EH43" s="226"/>
      <c r="EI43" s="226"/>
      <c r="EJ43" s="226"/>
      <c r="EK43" s="226"/>
      <c r="EL43" s="226"/>
      <c r="EM43" s="226"/>
      <c r="EN43" s="226"/>
      <c r="EO43" s="226"/>
      <c r="EP43" s="226"/>
      <c r="EQ43" s="226"/>
      <c r="ER43" s="226"/>
      <c r="ES43" s="226"/>
      <c r="ET43" s="226"/>
      <c r="EU43" s="226"/>
      <c r="EV43" s="226"/>
      <c r="EW43" s="226"/>
      <c r="EX43" s="226"/>
      <c r="EY43" s="226"/>
      <c r="EZ43" s="226"/>
    </row>
    <row r="44" spans="1:156" s="212" customFormat="1" ht="23.25" customHeight="1" x14ac:dyDescent="0.2">
      <c r="A44" s="249"/>
      <c r="B44" s="264"/>
      <c r="C44" s="230"/>
      <c r="D44" s="325" t="str">
        <f t="shared" si="0"/>
        <v/>
      </c>
      <c r="E44" s="265" t="str">
        <f t="shared" si="59"/>
        <v/>
      </c>
      <c r="F44" s="230"/>
      <c r="G44" s="230"/>
      <c r="H44" s="230"/>
      <c r="I44" s="200"/>
      <c r="J44" s="230"/>
      <c r="K44" s="254"/>
      <c r="L44" s="269"/>
      <c r="M44" s="230"/>
      <c r="N44" s="231"/>
      <c r="O44" s="232"/>
      <c r="P44" s="205"/>
      <c r="Q44" s="203"/>
      <c r="R44" s="231"/>
      <c r="S44" s="233"/>
      <c r="T44" s="203"/>
      <c r="U44" s="231"/>
      <c r="V44" s="233"/>
      <c r="W44" s="203"/>
      <c r="X44" s="231"/>
      <c r="Y44" s="233"/>
      <c r="Z44" s="203"/>
      <c r="AA44" s="230"/>
      <c r="AB44" s="231"/>
      <c r="AC44" s="232"/>
      <c r="AD44" s="205"/>
      <c r="AE44" s="203"/>
      <c r="AF44" s="230"/>
      <c r="AG44" s="231"/>
      <c r="AH44" s="232"/>
      <c r="AI44" s="205"/>
      <c r="AJ44" s="203"/>
      <c r="AK44" s="230"/>
      <c r="AL44" s="231"/>
      <c r="AM44" s="232"/>
      <c r="AN44" s="205"/>
      <c r="AO44" s="203"/>
      <c r="AP44" s="230"/>
      <c r="AQ44" s="231"/>
      <c r="AR44" s="232"/>
      <c r="AS44" s="205"/>
      <c r="AT44" s="203"/>
      <c r="AU44" s="230"/>
      <c r="AV44" s="231"/>
      <c r="AW44" s="232"/>
      <c r="AX44" s="205"/>
      <c r="AY44" s="203"/>
      <c r="AZ44" s="230"/>
      <c r="BA44" s="231"/>
      <c r="BB44" s="232"/>
      <c r="BC44" s="205"/>
      <c r="BD44" s="199"/>
      <c r="BE44" s="230"/>
      <c r="BF44" s="230"/>
      <c r="BG44" s="231"/>
      <c r="BH44" s="232"/>
      <c r="BI44" s="205"/>
      <c r="BJ44" s="229"/>
      <c r="BK44" s="234"/>
      <c r="BL44" s="207">
        <f t="shared" si="1"/>
        <v>0</v>
      </c>
      <c r="BM44" s="208">
        <f t="shared" si="2"/>
        <v>0</v>
      </c>
      <c r="BN44" s="208">
        <f t="shared" si="3"/>
        <v>0</v>
      </c>
      <c r="BO44" s="208">
        <f t="shared" si="4"/>
        <v>0</v>
      </c>
      <c r="BP44" s="208">
        <f t="shared" si="5"/>
        <v>0</v>
      </c>
      <c r="BQ44" s="208">
        <f t="shared" si="6"/>
        <v>0</v>
      </c>
      <c r="BR44" s="209">
        <f t="shared" si="7"/>
        <v>0</v>
      </c>
      <c r="BS44" s="209">
        <f t="shared" si="8"/>
        <v>0</v>
      </c>
      <c r="BT44" s="208">
        <f t="shared" si="9"/>
        <v>0</v>
      </c>
      <c r="BU44" s="208">
        <f t="shared" si="10"/>
        <v>0</v>
      </c>
      <c r="BV44" s="208">
        <f t="shared" si="11"/>
        <v>0</v>
      </c>
      <c r="BW44" s="208">
        <f t="shared" si="12"/>
        <v>0</v>
      </c>
      <c r="BX44" s="208">
        <f t="shared" si="13"/>
        <v>0</v>
      </c>
      <c r="BY44" s="208">
        <f t="shared" si="14"/>
        <v>0</v>
      </c>
      <c r="BZ44" s="208">
        <f t="shared" si="15"/>
        <v>0</v>
      </c>
      <c r="CA44" s="208">
        <f t="shared" si="16"/>
        <v>0</v>
      </c>
      <c r="CB44" s="208">
        <f t="shared" si="48"/>
        <v>0</v>
      </c>
      <c r="CC44" s="208">
        <f t="shared" si="17"/>
        <v>0</v>
      </c>
      <c r="CD44" s="208">
        <f t="shared" si="18"/>
        <v>0</v>
      </c>
      <c r="CE44" s="209">
        <f t="shared" si="49"/>
        <v>0</v>
      </c>
      <c r="CF44" s="209">
        <f t="shared" si="19"/>
        <v>0</v>
      </c>
      <c r="CG44" s="209">
        <f t="shared" si="20"/>
        <v>0</v>
      </c>
      <c r="CH44" s="209">
        <f t="shared" si="21"/>
        <v>0</v>
      </c>
      <c r="CI44" s="209">
        <f t="shared" si="22"/>
        <v>0</v>
      </c>
      <c r="CJ44" s="209">
        <f t="shared" si="23"/>
        <v>0</v>
      </c>
      <c r="CK44" s="209">
        <f t="shared" si="24"/>
        <v>0</v>
      </c>
      <c r="CL44" s="209">
        <f t="shared" si="25"/>
        <v>0</v>
      </c>
      <c r="CM44" s="209">
        <f t="shared" si="26"/>
        <v>0</v>
      </c>
      <c r="CN44" s="209">
        <f t="shared" si="50"/>
        <v>0</v>
      </c>
      <c r="CO44" s="209">
        <f t="shared" si="27"/>
        <v>0</v>
      </c>
      <c r="CP44" s="209">
        <f t="shared" si="51"/>
        <v>0</v>
      </c>
      <c r="CQ44" s="209">
        <f t="shared" si="52"/>
        <v>0</v>
      </c>
      <c r="CR44" s="209" t="str">
        <f t="shared" si="53"/>
        <v/>
      </c>
      <c r="CS44" s="209" t="str">
        <f t="shared" si="28"/>
        <v xml:space="preserve"> </v>
      </c>
      <c r="CT44" s="209" t="str">
        <f t="shared" si="29"/>
        <v/>
      </c>
      <c r="CU44" s="209" t="str">
        <f t="shared" si="30"/>
        <v/>
      </c>
      <c r="CV44" s="209" t="str">
        <f t="shared" si="31"/>
        <v/>
      </c>
      <c r="CW44" s="209" t="str">
        <f t="shared" si="32"/>
        <v/>
      </c>
      <c r="CX44" s="209" t="str">
        <f t="shared" si="33"/>
        <v/>
      </c>
      <c r="CY44" s="209" t="str">
        <f t="shared" si="54"/>
        <v/>
      </c>
      <c r="CZ44" s="209" t="str">
        <f t="shared" si="34"/>
        <v/>
      </c>
      <c r="DA44" s="209" t="str">
        <f t="shared" si="55"/>
        <v/>
      </c>
      <c r="DB44" s="209" t="str">
        <f t="shared" si="35"/>
        <v/>
      </c>
      <c r="DC44" s="209" t="str">
        <f t="shared" si="36"/>
        <v/>
      </c>
      <c r="DD44" s="209" t="str">
        <f t="shared" si="56"/>
        <v/>
      </c>
      <c r="DE44" s="209" t="str">
        <f t="shared" si="37"/>
        <v/>
      </c>
      <c r="DF44" s="209" t="str">
        <f t="shared" si="38"/>
        <v/>
      </c>
      <c r="DG44" s="209" t="str">
        <f t="shared" si="57"/>
        <v/>
      </c>
      <c r="DH44" s="210" t="str">
        <f t="shared" si="39"/>
        <v/>
      </c>
      <c r="DI44" s="272" t="str">
        <f t="shared" si="60"/>
        <v/>
      </c>
      <c r="DJ44" s="272" t="str">
        <f t="shared" si="61"/>
        <v/>
      </c>
      <c r="DK44" s="200">
        <f t="shared" si="62"/>
        <v>0</v>
      </c>
      <c r="DL44" s="200">
        <f t="shared" si="63"/>
        <v>0</v>
      </c>
      <c r="DM44" s="200">
        <f t="shared" si="64"/>
        <v>0</v>
      </c>
      <c r="DN44" s="200"/>
      <c r="DO44" s="272" t="str">
        <f t="shared" si="65"/>
        <v/>
      </c>
      <c r="DP44" s="272" t="str">
        <f t="shared" si="66"/>
        <v/>
      </c>
      <c r="DQ44" s="308"/>
      <c r="DR44" s="197">
        <f t="shared" si="45"/>
        <v>0</v>
      </c>
      <c r="DS44" s="197">
        <f t="shared" si="46"/>
        <v>0</v>
      </c>
      <c r="DT44" s="197">
        <f t="shared" si="47"/>
        <v>0</v>
      </c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  <c r="EK44" s="211"/>
      <c r="EL44" s="211"/>
      <c r="EM44" s="211"/>
      <c r="EN44" s="211"/>
      <c r="EO44" s="211"/>
      <c r="EP44" s="211"/>
      <c r="EQ44" s="211"/>
      <c r="ER44" s="211"/>
      <c r="ES44" s="211"/>
      <c r="ET44" s="211"/>
      <c r="EU44" s="211"/>
      <c r="EV44" s="211"/>
      <c r="EW44" s="211"/>
      <c r="EX44" s="211"/>
      <c r="EY44" s="211"/>
      <c r="EZ44" s="211"/>
    </row>
    <row r="45" spans="1:156" s="228" customFormat="1" ht="23.25" customHeight="1" x14ac:dyDescent="0.2">
      <c r="A45" s="248"/>
      <c r="B45" s="263"/>
      <c r="C45" s="214"/>
      <c r="D45" s="324" t="str">
        <f t="shared" si="0"/>
        <v/>
      </c>
      <c r="E45" s="150" t="str">
        <f t="shared" si="59"/>
        <v/>
      </c>
      <c r="F45" s="214"/>
      <c r="G45" s="214"/>
      <c r="H45" s="214"/>
      <c r="I45" s="220"/>
      <c r="J45" s="214"/>
      <c r="K45" s="255"/>
      <c r="L45" s="268"/>
      <c r="M45" s="214"/>
      <c r="N45" s="215"/>
      <c r="O45" s="218"/>
      <c r="P45" s="216"/>
      <c r="Q45" s="217"/>
      <c r="R45" s="215"/>
      <c r="S45" s="219"/>
      <c r="T45" s="217"/>
      <c r="U45" s="215"/>
      <c r="V45" s="219"/>
      <c r="W45" s="217"/>
      <c r="X45" s="215"/>
      <c r="Y45" s="219"/>
      <c r="Z45" s="217"/>
      <c r="AA45" s="214"/>
      <c r="AB45" s="215"/>
      <c r="AC45" s="218"/>
      <c r="AD45" s="216"/>
      <c r="AE45" s="217"/>
      <c r="AF45" s="214"/>
      <c r="AG45" s="215"/>
      <c r="AH45" s="218"/>
      <c r="AI45" s="216"/>
      <c r="AJ45" s="217"/>
      <c r="AK45" s="214"/>
      <c r="AL45" s="215"/>
      <c r="AM45" s="218"/>
      <c r="AN45" s="216"/>
      <c r="AO45" s="217"/>
      <c r="AP45" s="214"/>
      <c r="AQ45" s="215"/>
      <c r="AR45" s="218"/>
      <c r="AS45" s="216"/>
      <c r="AT45" s="217"/>
      <c r="AU45" s="214"/>
      <c r="AV45" s="215"/>
      <c r="AW45" s="218"/>
      <c r="AX45" s="216"/>
      <c r="AY45" s="217"/>
      <c r="AZ45" s="214"/>
      <c r="BA45" s="215"/>
      <c r="BB45" s="218"/>
      <c r="BC45" s="216"/>
      <c r="BD45" s="213"/>
      <c r="BE45" s="214"/>
      <c r="BF45" s="214"/>
      <c r="BG45" s="215"/>
      <c r="BH45" s="218"/>
      <c r="BI45" s="216"/>
      <c r="BJ45" s="213"/>
      <c r="BK45" s="221"/>
      <c r="BL45" s="222">
        <f t="shared" si="1"/>
        <v>0</v>
      </c>
      <c r="BM45" s="223">
        <f t="shared" si="2"/>
        <v>0</v>
      </c>
      <c r="BN45" s="223">
        <f t="shared" si="3"/>
        <v>0</v>
      </c>
      <c r="BO45" s="223">
        <f t="shared" si="4"/>
        <v>0</v>
      </c>
      <c r="BP45" s="223">
        <f t="shared" si="5"/>
        <v>0</v>
      </c>
      <c r="BQ45" s="223">
        <f t="shared" si="6"/>
        <v>0</v>
      </c>
      <c r="BR45" s="224">
        <f t="shared" si="7"/>
        <v>0</v>
      </c>
      <c r="BS45" s="224">
        <f t="shared" si="8"/>
        <v>0</v>
      </c>
      <c r="BT45" s="223">
        <f t="shared" si="9"/>
        <v>0</v>
      </c>
      <c r="BU45" s="223">
        <f t="shared" si="10"/>
        <v>0</v>
      </c>
      <c r="BV45" s="223">
        <f t="shared" si="11"/>
        <v>0</v>
      </c>
      <c r="BW45" s="223">
        <f t="shared" si="12"/>
        <v>0</v>
      </c>
      <c r="BX45" s="223">
        <f t="shared" si="13"/>
        <v>0</v>
      </c>
      <c r="BY45" s="223">
        <f t="shared" si="14"/>
        <v>0</v>
      </c>
      <c r="BZ45" s="223">
        <f t="shared" si="15"/>
        <v>0</v>
      </c>
      <c r="CA45" s="223">
        <f t="shared" si="16"/>
        <v>0</v>
      </c>
      <c r="CB45" s="208">
        <f t="shared" si="48"/>
        <v>0</v>
      </c>
      <c r="CC45" s="223">
        <f t="shared" si="17"/>
        <v>0</v>
      </c>
      <c r="CD45" s="223">
        <f t="shared" si="18"/>
        <v>0</v>
      </c>
      <c r="CE45" s="224">
        <f t="shared" si="49"/>
        <v>0</v>
      </c>
      <c r="CF45" s="224">
        <f t="shared" si="19"/>
        <v>0</v>
      </c>
      <c r="CG45" s="224">
        <f t="shared" si="20"/>
        <v>0</v>
      </c>
      <c r="CH45" s="224">
        <f t="shared" si="21"/>
        <v>0</v>
      </c>
      <c r="CI45" s="224">
        <f t="shared" si="22"/>
        <v>0</v>
      </c>
      <c r="CJ45" s="224">
        <f t="shared" si="23"/>
        <v>0</v>
      </c>
      <c r="CK45" s="224">
        <f t="shared" si="24"/>
        <v>0</v>
      </c>
      <c r="CL45" s="224">
        <f t="shared" si="25"/>
        <v>0</v>
      </c>
      <c r="CM45" s="224">
        <f t="shared" si="26"/>
        <v>0</v>
      </c>
      <c r="CN45" s="224">
        <f t="shared" si="50"/>
        <v>0</v>
      </c>
      <c r="CO45" s="224">
        <f t="shared" si="27"/>
        <v>0</v>
      </c>
      <c r="CP45" s="224">
        <f t="shared" si="51"/>
        <v>0</v>
      </c>
      <c r="CQ45" s="224">
        <f t="shared" si="52"/>
        <v>0</v>
      </c>
      <c r="CR45" s="224" t="str">
        <f t="shared" si="53"/>
        <v/>
      </c>
      <c r="CS45" s="224" t="str">
        <f t="shared" si="28"/>
        <v xml:space="preserve"> </v>
      </c>
      <c r="CT45" s="224" t="str">
        <f t="shared" si="29"/>
        <v/>
      </c>
      <c r="CU45" s="224" t="str">
        <f t="shared" si="30"/>
        <v/>
      </c>
      <c r="CV45" s="224" t="str">
        <f t="shared" si="31"/>
        <v/>
      </c>
      <c r="CW45" s="224" t="str">
        <f t="shared" si="32"/>
        <v/>
      </c>
      <c r="CX45" s="224" t="str">
        <f t="shared" si="33"/>
        <v/>
      </c>
      <c r="CY45" s="224" t="str">
        <f t="shared" si="54"/>
        <v/>
      </c>
      <c r="CZ45" s="224" t="str">
        <f t="shared" si="34"/>
        <v/>
      </c>
      <c r="DA45" s="224" t="str">
        <f t="shared" si="55"/>
        <v/>
      </c>
      <c r="DB45" s="224" t="str">
        <f t="shared" si="35"/>
        <v/>
      </c>
      <c r="DC45" s="224" t="str">
        <f t="shared" si="36"/>
        <v/>
      </c>
      <c r="DD45" s="224" t="str">
        <f t="shared" si="56"/>
        <v/>
      </c>
      <c r="DE45" s="224" t="str">
        <f t="shared" si="37"/>
        <v/>
      </c>
      <c r="DF45" s="224" t="str">
        <f t="shared" si="38"/>
        <v/>
      </c>
      <c r="DG45" s="224" t="str">
        <f t="shared" si="57"/>
        <v/>
      </c>
      <c r="DH45" s="225" t="str">
        <f t="shared" si="39"/>
        <v/>
      </c>
      <c r="DI45" s="224" t="str">
        <f t="shared" si="60"/>
        <v/>
      </c>
      <c r="DJ45" s="224" t="str">
        <f t="shared" si="61"/>
        <v/>
      </c>
      <c r="DK45" s="306">
        <f t="shared" si="62"/>
        <v>0</v>
      </c>
      <c r="DL45" s="306">
        <f t="shared" si="63"/>
        <v>0</v>
      </c>
      <c r="DM45" s="306">
        <f t="shared" si="64"/>
        <v>0</v>
      </c>
      <c r="DN45" s="220"/>
      <c r="DO45" s="224" t="str">
        <f t="shared" si="65"/>
        <v/>
      </c>
      <c r="DP45" s="224" t="str">
        <f t="shared" si="66"/>
        <v/>
      </c>
      <c r="DQ45" s="307"/>
      <c r="DR45" s="227">
        <f t="shared" si="45"/>
        <v>0</v>
      </c>
      <c r="DS45" s="227">
        <f t="shared" si="46"/>
        <v>0</v>
      </c>
      <c r="DT45" s="227">
        <f t="shared" si="47"/>
        <v>0</v>
      </c>
      <c r="DU45" s="226"/>
      <c r="DV45" s="226"/>
      <c r="DW45" s="226"/>
      <c r="DX45" s="226"/>
      <c r="DY45" s="226"/>
      <c r="DZ45" s="226"/>
      <c r="EA45" s="226"/>
      <c r="EB45" s="226"/>
      <c r="EC45" s="226"/>
      <c r="ED45" s="226"/>
      <c r="EE45" s="226"/>
      <c r="EF45" s="226"/>
      <c r="EG45" s="226"/>
      <c r="EH45" s="226"/>
      <c r="EI45" s="226"/>
      <c r="EJ45" s="226"/>
      <c r="EK45" s="226"/>
      <c r="EL45" s="226"/>
      <c r="EM45" s="226"/>
      <c r="EN45" s="226"/>
      <c r="EO45" s="226"/>
      <c r="EP45" s="226"/>
      <c r="EQ45" s="226"/>
      <c r="ER45" s="226"/>
      <c r="ES45" s="226"/>
      <c r="ET45" s="226"/>
      <c r="EU45" s="226"/>
      <c r="EV45" s="226"/>
      <c r="EW45" s="226"/>
      <c r="EX45" s="226"/>
      <c r="EY45" s="226"/>
      <c r="EZ45" s="226"/>
    </row>
    <row r="46" spans="1:156" s="212" customFormat="1" ht="23.25" customHeight="1" x14ac:dyDescent="0.2">
      <c r="A46" s="249"/>
      <c r="B46" s="264"/>
      <c r="C46" s="230"/>
      <c r="D46" s="325" t="str">
        <f t="shared" si="0"/>
        <v/>
      </c>
      <c r="E46" s="265" t="str">
        <f t="shared" si="59"/>
        <v/>
      </c>
      <c r="F46" s="230"/>
      <c r="G46" s="230"/>
      <c r="H46" s="230"/>
      <c r="I46" s="200"/>
      <c r="J46" s="230"/>
      <c r="K46" s="254"/>
      <c r="L46" s="269"/>
      <c r="M46" s="230"/>
      <c r="N46" s="231"/>
      <c r="O46" s="232"/>
      <c r="P46" s="205"/>
      <c r="Q46" s="203"/>
      <c r="R46" s="231"/>
      <c r="S46" s="233"/>
      <c r="T46" s="203"/>
      <c r="U46" s="231"/>
      <c r="V46" s="233"/>
      <c r="W46" s="203"/>
      <c r="X46" s="231"/>
      <c r="Y46" s="233"/>
      <c r="Z46" s="203"/>
      <c r="AA46" s="230"/>
      <c r="AB46" s="231"/>
      <c r="AC46" s="232"/>
      <c r="AD46" s="205"/>
      <c r="AE46" s="203"/>
      <c r="AF46" s="230"/>
      <c r="AG46" s="231"/>
      <c r="AH46" s="232"/>
      <c r="AI46" s="205"/>
      <c r="AJ46" s="203"/>
      <c r="AK46" s="230"/>
      <c r="AL46" s="231"/>
      <c r="AM46" s="232"/>
      <c r="AN46" s="205"/>
      <c r="AO46" s="203"/>
      <c r="AP46" s="230"/>
      <c r="AQ46" s="231"/>
      <c r="AR46" s="232"/>
      <c r="AS46" s="205"/>
      <c r="AT46" s="203"/>
      <c r="AU46" s="230"/>
      <c r="AV46" s="231"/>
      <c r="AW46" s="232"/>
      <c r="AX46" s="205"/>
      <c r="AY46" s="203"/>
      <c r="AZ46" s="230"/>
      <c r="BA46" s="231"/>
      <c r="BB46" s="232"/>
      <c r="BC46" s="205"/>
      <c r="BD46" s="199"/>
      <c r="BE46" s="230"/>
      <c r="BF46" s="230"/>
      <c r="BG46" s="231"/>
      <c r="BH46" s="232"/>
      <c r="BI46" s="205"/>
      <c r="BJ46" s="229"/>
      <c r="BK46" s="234"/>
      <c r="BL46" s="207">
        <f t="shared" si="1"/>
        <v>0</v>
      </c>
      <c r="BM46" s="208">
        <f t="shared" si="2"/>
        <v>0</v>
      </c>
      <c r="BN46" s="208">
        <f t="shared" si="3"/>
        <v>0</v>
      </c>
      <c r="BO46" s="208">
        <f t="shared" si="4"/>
        <v>0</v>
      </c>
      <c r="BP46" s="208">
        <f t="shared" si="5"/>
        <v>0</v>
      </c>
      <c r="BQ46" s="208">
        <f t="shared" si="6"/>
        <v>0</v>
      </c>
      <c r="BR46" s="209">
        <f t="shared" si="7"/>
        <v>0</v>
      </c>
      <c r="BS46" s="209">
        <f t="shared" si="8"/>
        <v>0</v>
      </c>
      <c r="BT46" s="208">
        <f t="shared" si="9"/>
        <v>0</v>
      </c>
      <c r="BU46" s="208">
        <f t="shared" si="10"/>
        <v>0</v>
      </c>
      <c r="BV46" s="208">
        <f t="shared" si="11"/>
        <v>0</v>
      </c>
      <c r="BW46" s="208">
        <f t="shared" si="12"/>
        <v>0</v>
      </c>
      <c r="BX46" s="208">
        <f t="shared" si="13"/>
        <v>0</v>
      </c>
      <c r="BY46" s="208">
        <f t="shared" si="14"/>
        <v>0</v>
      </c>
      <c r="BZ46" s="208">
        <f t="shared" si="15"/>
        <v>0</v>
      </c>
      <c r="CA46" s="208">
        <f t="shared" si="16"/>
        <v>0</v>
      </c>
      <c r="CB46" s="208">
        <f t="shared" si="48"/>
        <v>0</v>
      </c>
      <c r="CC46" s="208">
        <f t="shared" si="17"/>
        <v>0</v>
      </c>
      <c r="CD46" s="208">
        <f t="shared" si="18"/>
        <v>0</v>
      </c>
      <c r="CE46" s="209">
        <f t="shared" si="49"/>
        <v>0</v>
      </c>
      <c r="CF46" s="209">
        <f t="shared" si="19"/>
        <v>0</v>
      </c>
      <c r="CG46" s="209">
        <f t="shared" si="20"/>
        <v>0</v>
      </c>
      <c r="CH46" s="209">
        <f t="shared" si="21"/>
        <v>0</v>
      </c>
      <c r="CI46" s="209">
        <f t="shared" si="22"/>
        <v>0</v>
      </c>
      <c r="CJ46" s="209">
        <f t="shared" si="23"/>
        <v>0</v>
      </c>
      <c r="CK46" s="209">
        <f t="shared" si="24"/>
        <v>0</v>
      </c>
      <c r="CL46" s="209">
        <f t="shared" si="25"/>
        <v>0</v>
      </c>
      <c r="CM46" s="209">
        <f t="shared" si="26"/>
        <v>0</v>
      </c>
      <c r="CN46" s="209">
        <f t="shared" si="50"/>
        <v>0</v>
      </c>
      <c r="CO46" s="209">
        <f t="shared" si="27"/>
        <v>0</v>
      </c>
      <c r="CP46" s="209">
        <f t="shared" si="51"/>
        <v>0</v>
      </c>
      <c r="CQ46" s="209">
        <f t="shared" si="52"/>
        <v>0</v>
      </c>
      <c r="CR46" s="209" t="str">
        <f t="shared" si="53"/>
        <v/>
      </c>
      <c r="CS46" s="209" t="str">
        <f t="shared" si="28"/>
        <v xml:space="preserve"> </v>
      </c>
      <c r="CT46" s="209" t="str">
        <f t="shared" si="29"/>
        <v/>
      </c>
      <c r="CU46" s="209" t="str">
        <f t="shared" si="30"/>
        <v/>
      </c>
      <c r="CV46" s="209" t="str">
        <f t="shared" si="31"/>
        <v/>
      </c>
      <c r="CW46" s="209" t="str">
        <f t="shared" si="32"/>
        <v/>
      </c>
      <c r="CX46" s="209" t="str">
        <f t="shared" si="33"/>
        <v/>
      </c>
      <c r="CY46" s="209" t="str">
        <f t="shared" si="54"/>
        <v/>
      </c>
      <c r="CZ46" s="209" t="str">
        <f t="shared" si="34"/>
        <v/>
      </c>
      <c r="DA46" s="209" t="str">
        <f t="shared" si="55"/>
        <v/>
      </c>
      <c r="DB46" s="209" t="str">
        <f t="shared" si="35"/>
        <v/>
      </c>
      <c r="DC46" s="209" t="str">
        <f t="shared" si="36"/>
        <v/>
      </c>
      <c r="DD46" s="209" t="str">
        <f t="shared" si="56"/>
        <v/>
      </c>
      <c r="DE46" s="209" t="str">
        <f t="shared" si="37"/>
        <v/>
      </c>
      <c r="DF46" s="209" t="str">
        <f t="shared" si="38"/>
        <v/>
      </c>
      <c r="DG46" s="209" t="str">
        <f t="shared" si="57"/>
        <v/>
      </c>
      <c r="DH46" s="210" t="str">
        <f t="shared" si="39"/>
        <v/>
      </c>
      <c r="DI46" s="272" t="str">
        <f t="shared" si="60"/>
        <v/>
      </c>
      <c r="DJ46" s="272" t="str">
        <f t="shared" si="61"/>
        <v/>
      </c>
      <c r="DK46" s="200">
        <f t="shared" si="62"/>
        <v>0</v>
      </c>
      <c r="DL46" s="200">
        <f t="shared" si="63"/>
        <v>0</v>
      </c>
      <c r="DM46" s="200">
        <f t="shared" si="64"/>
        <v>0</v>
      </c>
      <c r="DN46" s="200"/>
      <c r="DO46" s="272" t="str">
        <f t="shared" si="65"/>
        <v/>
      </c>
      <c r="DP46" s="272" t="str">
        <f t="shared" si="66"/>
        <v/>
      </c>
      <c r="DQ46" s="308"/>
      <c r="DR46" s="197">
        <f t="shared" si="45"/>
        <v>0</v>
      </c>
      <c r="DS46" s="197">
        <f t="shared" si="46"/>
        <v>0</v>
      </c>
      <c r="DT46" s="197">
        <f t="shared" si="47"/>
        <v>0</v>
      </c>
      <c r="DU46" s="211"/>
      <c r="DV46" s="211"/>
      <c r="DW46" s="211"/>
      <c r="DX46" s="211"/>
      <c r="DY46" s="211"/>
      <c r="DZ46" s="211"/>
      <c r="EA46" s="211"/>
      <c r="EB46" s="211"/>
      <c r="EC46" s="211"/>
      <c r="ED46" s="211"/>
      <c r="EE46" s="211"/>
      <c r="EF46" s="211"/>
      <c r="EG46" s="211"/>
      <c r="EH46" s="211"/>
      <c r="EI46" s="211"/>
      <c r="EJ46" s="211"/>
      <c r="EK46" s="211"/>
      <c r="EL46" s="211"/>
      <c r="EM46" s="211"/>
      <c r="EN46" s="211"/>
      <c r="EO46" s="211"/>
      <c r="EP46" s="211"/>
      <c r="EQ46" s="211"/>
      <c r="ER46" s="211"/>
      <c r="ES46" s="211"/>
      <c r="ET46" s="211"/>
      <c r="EU46" s="211"/>
      <c r="EV46" s="211"/>
      <c r="EW46" s="211"/>
      <c r="EX46" s="211"/>
      <c r="EY46" s="211"/>
      <c r="EZ46" s="211"/>
    </row>
    <row r="47" spans="1:156" s="228" customFormat="1" ht="23.25" customHeight="1" x14ac:dyDescent="0.2">
      <c r="A47" s="248"/>
      <c r="B47" s="263"/>
      <c r="C47" s="214"/>
      <c r="D47" s="324" t="str">
        <f t="shared" si="0"/>
        <v/>
      </c>
      <c r="E47" s="150" t="str">
        <f t="shared" si="59"/>
        <v/>
      </c>
      <c r="F47" s="214"/>
      <c r="G47" s="214"/>
      <c r="H47" s="214"/>
      <c r="I47" s="220"/>
      <c r="J47" s="214"/>
      <c r="K47" s="255"/>
      <c r="L47" s="268"/>
      <c r="M47" s="214"/>
      <c r="N47" s="215"/>
      <c r="O47" s="218"/>
      <c r="P47" s="216"/>
      <c r="Q47" s="217"/>
      <c r="R47" s="215"/>
      <c r="S47" s="219"/>
      <c r="T47" s="217"/>
      <c r="U47" s="215"/>
      <c r="V47" s="219"/>
      <c r="W47" s="217"/>
      <c r="X47" s="215"/>
      <c r="Y47" s="219"/>
      <c r="Z47" s="217"/>
      <c r="AA47" s="214"/>
      <c r="AB47" s="215"/>
      <c r="AC47" s="218"/>
      <c r="AD47" s="216"/>
      <c r="AE47" s="217"/>
      <c r="AF47" s="214"/>
      <c r="AG47" s="215"/>
      <c r="AH47" s="218"/>
      <c r="AI47" s="216"/>
      <c r="AJ47" s="217"/>
      <c r="AK47" s="214"/>
      <c r="AL47" s="215"/>
      <c r="AM47" s="218"/>
      <c r="AN47" s="216"/>
      <c r="AO47" s="217"/>
      <c r="AP47" s="214"/>
      <c r="AQ47" s="215"/>
      <c r="AR47" s="218"/>
      <c r="AS47" s="216"/>
      <c r="AT47" s="217"/>
      <c r="AU47" s="214"/>
      <c r="AV47" s="215"/>
      <c r="AW47" s="218"/>
      <c r="AX47" s="216"/>
      <c r="AY47" s="217"/>
      <c r="AZ47" s="214"/>
      <c r="BA47" s="215"/>
      <c r="BB47" s="218"/>
      <c r="BC47" s="216"/>
      <c r="BD47" s="213"/>
      <c r="BE47" s="214"/>
      <c r="BF47" s="214"/>
      <c r="BG47" s="215"/>
      <c r="BH47" s="218"/>
      <c r="BI47" s="216"/>
      <c r="BJ47" s="213"/>
      <c r="BK47" s="221"/>
      <c r="BL47" s="222">
        <f t="shared" si="1"/>
        <v>0</v>
      </c>
      <c r="BM47" s="223">
        <f t="shared" si="2"/>
        <v>0</v>
      </c>
      <c r="BN47" s="223">
        <f t="shared" si="3"/>
        <v>0</v>
      </c>
      <c r="BO47" s="223">
        <f t="shared" si="4"/>
        <v>0</v>
      </c>
      <c r="BP47" s="223">
        <f t="shared" si="5"/>
        <v>0</v>
      </c>
      <c r="BQ47" s="223">
        <f t="shared" si="6"/>
        <v>0</v>
      </c>
      <c r="BR47" s="224">
        <f t="shared" si="7"/>
        <v>0</v>
      </c>
      <c r="BS47" s="224">
        <f t="shared" si="8"/>
        <v>0</v>
      </c>
      <c r="BT47" s="223">
        <f t="shared" si="9"/>
        <v>0</v>
      </c>
      <c r="BU47" s="223">
        <f t="shared" si="10"/>
        <v>0</v>
      </c>
      <c r="BV47" s="223">
        <f t="shared" si="11"/>
        <v>0</v>
      </c>
      <c r="BW47" s="223">
        <f t="shared" si="12"/>
        <v>0</v>
      </c>
      <c r="BX47" s="223">
        <f t="shared" si="13"/>
        <v>0</v>
      </c>
      <c r="BY47" s="223">
        <f t="shared" si="14"/>
        <v>0</v>
      </c>
      <c r="BZ47" s="223">
        <f t="shared" si="15"/>
        <v>0</v>
      </c>
      <c r="CA47" s="223">
        <f t="shared" si="16"/>
        <v>0</v>
      </c>
      <c r="CB47" s="208">
        <f t="shared" si="48"/>
        <v>0</v>
      </c>
      <c r="CC47" s="223">
        <f t="shared" si="17"/>
        <v>0</v>
      </c>
      <c r="CD47" s="223">
        <f t="shared" si="18"/>
        <v>0</v>
      </c>
      <c r="CE47" s="224">
        <f t="shared" si="49"/>
        <v>0</v>
      </c>
      <c r="CF47" s="224">
        <f t="shared" si="19"/>
        <v>0</v>
      </c>
      <c r="CG47" s="224">
        <f t="shared" si="20"/>
        <v>0</v>
      </c>
      <c r="CH47" s="224">
        <f t="shared" si="21"/>
        <v>0</v>
      </c>
      <c r="CI47" s="224">
        <f t="shared" si="22"/>
        <v>0</v>
      </c>
      <c r="CJ47" s="224">
        <f t="shared" si="23"/>
        <v>0</v>
      </c>
      <c r="CK47" s="224">
        <f t="shared" si="24"/>
        <v>0</v>
      </c>
      <c r="CL47" s="224">
        <f t="shared" si="25"/>
        <v>0</v>
      </c>
      <c r="CM47" s="224">
        <f t="shared" si="26"/>
        <v>0</v>
      </c>
      <c r="CN47" s="224">
        <f t="shared" si="50"/>
        <v>0</v>
      </c>
      <c r="CO47" s="224">
        <f t="shared" si="27"/>
        <v>0</v>
      </c>
      <c r="CP47" s="224">
        <f t="shared" si="51"/>
        <v>0</v>
      </c>
      <c r="CQ47" s="224">
        <f t="shared" si="52"/>
        <v>0</v>
      </c>
      <c r="CR47" s="224" t="str">
        <f t="shared" si="53"/>
        <v/>
      </c>
      <c r="CS47" s="224" t="str">
        <f t="shared" si="28"/>
        <v xml:space="preserve"> </v>
      </c>
      <c r="CT47" s="224" t="str">
        <f t="shared" si="29"/>
        <v/>
      </c>
      <c r="CU47" s="224" t="str">
        <f t="shared" si="30"/>
        <v/>
      </c>
      <c r="CV47" s="224" t="str">
        <f t="shared" si="31"/>
        <v/>
      </c>
      <c r="CW47" s="224" t="str">
        <f t="shared" si="32"/>
        <v/>
      </c>
      <c r="CX47" s="224" t="str">
        <f t="shared" si="33"/>
        <v/>
      </c>
      <c r="CY47" s="224" t="str">
        <f t="shared" si="54"/>
        <v/>
      </c>
      <c r="CZ47" s="224" t="str">
        <f t="shared" si="34"/>
        <v/>
      </c>
      <c r="DA47" s="224" t="str">
        <f t="shared" si="55"/>
        <v/>
      </c>
      <c r="DB47" s="224" t="str">
        <f t="shared" si="35"/>
        <v/>
      </c>
      <c r="DC47" s="224" t="str">
        <f t="shared" si="36"/>
        <v/>
      </c>
      <c r="DD47" s="224" t="str">
        <f t="shared" si="56"/>
        <v/>
      </c>
      <c r="DE47" s="224" t="str">
        <f t="shared" si="37"/>
        <v/>
      </c>
      <c r="DF47" s="224" t="str">
        <f t="shared" si="38"/>
        <v/>
      </c>
      <c r="DG47" s="224" t="str">
        <f t="shared" si="57"/>
        <v/>
      </c>
      <c r="DH47" s="225" t="str">
        <f t="shared" si="39"/>
        <v/>
      </c>
      <c r="DI47" s="224" t="str">
        <f t="shared" si="60"/>
        <v/>
      </c>
      <c r="DJ47" s="224" t="str">
        <f t="shared" si="61"/>
        <v/>
      </c>
      <c r="DK47" s="306">
        <f t="shared" si="62"/>
        <v>0</v>
      </c>
      <c r="DL47" s="306">
        <f t="shared" si="63"/>
        <v>0</v>
      </c>
      <c r="DM47" s="306">
        <f t="shared" si="64"/>
        <v>0</v>
      </c>
      <c r="DN47" s="220"/>
      <c r="DO47" s="224" t="str">
        <f t="shared" si="65"/>
        <v/>
      </c>
      <c r="DP47" s="224" t="str">
        <f t="shared" si="66"/>
        <v/>
      </c>
      <c r="DQ47" s="307"/>
      <c r="DR47" s="227">
        <f t="shared" si="45"/>
        <v>0</v>
      </c>
      <c r="DS47" s="227">
        <f t="shared" si="46"/>
        <v>0</v>
      </c>
      <c r="DT47" s="227">
        <f t="shared" si="47"/>
        <v>0</v>
      </c>
      <c r="DU47" s="226"/>
      <c r="DV47" s="226"/>
      <c r="DW47" s="226"/>
      <c r="DX47" s="226"/>
      <c r="DY47" s="226"/>
      <c r="DZ47" s="226"/>
      <c r="EA47" s="226"/>
      <c r="EB47" s="226"/>
      <c r="EC47" s="226"/>
      <c r="ED47" s="226"/>
      <c r="EE47" s="226"/>
      <c r="EF47" s="226"/>
      <c r="EG47" s="226"/>
      <c r="EH47" s="226"/>
      <c r="EI47" s="226"/>
      <c r="EJ47" s="226"/>
      <c r="EK47" s="226"/>
      <c r="EL47" s="226"/>
      <c r="EM47" s="226"/>
      <c r="EN47" s="226"/>
      <c r="EO47" s="226"/>
      <c r="EP47" s="226"/>
      <c r="EQ47" s="226"/>
      <c r="ER47" s="226"/>
      <c r="ES47" s="226"/>
      <c r="ET47" s="226"/>
      <c r="EU47" s="226"/>
      <c r="EV47" s="226"/>
      <c r="EW47" s="226"/>
      <c r="EX47" s="226"/>
      <c r="EY47" s="226"/>
      <c r="EZ47" s="226"/>
    </row>
    <row r="48" spans="1:156" s="212" customFormat="1" ht="23.25" customHeight="1" x14ac:dyDescent="0.2">
      <c r="A48" s="249"/>
      <c r="B48" s="264"/>
      <c r="C48" s="230"/>
      <c r="D48" s="325" t="str">
        <f t="shared" si="0"/>
        <v/>
      </c>
      <c r="E48" s="265" t="str">
        <f t="shared" si="59"/>
        <v/>
      </c>
      <c r="F48" s="230"/>
      <c r="G48" s="230"/>
      <c r="H48" s="230"/>
      <c r="I48" s="200"/>
      <c r="J48" s="230"/>
      <c r="K48" s="254"/>
      <c r="L48" s="269"/>
      <c r="M48" s="230"/>
      <c r="N48" s="231"/>
      <c r="O48" s="232"/>
      <c r="P48" s="205"/>
      <c r="Q48" s="203"/>
      <c r="R48" s="231"/>
      <c r="S48" s="233"/>
      <c r="T48" s="203"/>
      <c r="U48" s="231"/>
      <c r="V48" s="233"/>
      <c r="W48" s="203"/>
      <c r="X48" s="231"/>
      <c r="Y48" s="233"/>
      <c r="Z48" s="203"/>
      <c r="AA48" s="230"/>
      <c r="AB48" s="231"/>
      <c r="AC48" s="232"/>
      <c r="AD48" s="205"/>
      <c r="AE48" s="203"/>
      <c r="AF48" s="230"/>
      <c r="AG48" s="231"/>
      <c r="AH48" s="232"/>
      <c r="AI48" s="205"/>
      <c r="AJ48" s="203"/>
      <c r="AK48" s="230"/>
      <c r="AL48" s="231"/>
      <c r="AM48" s="232"/>
      <c r="AN48" s="205"/>
      <c r="AO48" s="203"/>
      <c r="AP48" s="230"/>
      <c r="AQ48" s="231"/>
      <c r="AR48" s="232"/>
      <c r="AS48" s="205"/>
      <c r="AT48" s="203"/>
      <c r="AU48" s="230"/>
      <c r="AV48" s="231"/>
      <c r="AW48" s="232"/>
      <c r="AX48" s="205"/>
      <c r="AY48" s="203"/>
      <c r="AZ48" s="230"/>
      <c r="BA48" s="231"/>
      <c r="BB48" s="232"/>
      <c r="BC48" s="205"/>
      <c r="BD48" s="199"/>
      <c r="BE48" s="230"/>
      <c r="BF48" s="230"/>
      <c r="BG48" s="231"/>
      <c r="BH48" s="232"/>
      <c r="BI48" s="205"/>
      <c r="BJ48" s="229"/>
      <c r="BK48" s="234"/>
      <c r="BL48" s="207">
        <f t="shared" si="1"/>
        <v>0</v>
      </c>
      <c r="BM48" s="208">
        <f t="shared" si="2"/>
        <v>0</v>
      </c>
      <c r="BN48" s="208">
        <f t="shared" si="3"/>
        <v>0</v>
      </c>
      <c r="BO48" s="208">
        <f t="shared" si="4"/>
        <v>0</v>
      </c>
      <c r="BP48" s="208">
        <f t="shared" si="5"/>
        <v>0</v>
      </c>
      <c r="BQ48" s="208">
        <f t="shared" si="6"/>
        <v>0</v>
      </c>
      <c r="BR48" s="209">
        <f t="shared" si="7"/>
        <v>0</v>
      </c>
      <c r="BS48" s="209">
        <f t="shared" si="8"/>
        <v>0</v>
      </c>
      <c r="BT48" s="208">
        <f t="shared" si="9"/>
        <v>0</v>
      </c>
      <c r="BU48" s="208">
        <f t="shared" si="10"/>
        <v>0</v>
      </c>
      <c r="BV48" s="208">
        <f t="shared" si="11"/>
        <v>0</v>
      </c>
      <c r="BW48" s="208">
        <f t="shared" si="12"/>
        <v>0</v>
      </c>
      <c r="BX48" s="208">
        <f t="shared" si="13"/>
        <v>0</v>
      </c>
      <c r="BY48" s="208">
        <f t="shared" si="14"/>
        <v>0</v>
      </c>
      <c r="BZ48" s="208">
        <f t="shared" si="15"/>
        <v>0</v>
      </c>
      <c r="CA48" s="208">
        <f t="shared" si="16"/>
        <v>0</v>
      </c>
      <c r="CB48" s="208">
        <f t="shared" si="48"/>
        <v>0</v>
      </c>
      <c r="CC48" s="208">
        <f t="shared" si="17"/>
        <v>0</v>
      </c>
      <c r="CD48" s="208">
        <f t="shared" si="18"/>
        <v>0</v>
      </c>
      <c r="CE48" s="209">
        <f t="shared" si="49"/>
        <v>0</v>
      </c>
      <c r="CF48" s="209">
        <f t="shared" si="19"/>
        <v>0</v>
      </c>
      <c r="CG48" s="209">
        <f t="shared" si="20"/>
        <v>0</v>
      </c>
      <c r="CH48" s="209">
        <f t="shared" si="21"/>
        <v>0</v>
      </c>
      <c r="CI48" s="209">
        <f t="shared" si="22"/>
        <v>0</v>
      </c>
      <c r="CJ48" s="209">
        <f t="shared" si="23"/>
        <v>0</v>
      </c>
      <c r="CK48" s="209">
        <f t="shared" si="24"/>
        <v>0</v>
      </c>
      <c r="CL48" s="209">
        <f t="shared" si="25"/>
        <v>0</v>
      </c>
      <c r="CM48" s="209">
        <f t="shared" si="26"/>
        <v>0</v>
      </c>
      <c r="CN48" s="209">
        <f t="shared" si="50"/>
        <v>0</v>
      </c>
      <c r="CO48" s="209">
        <f t="shared" si="27"/>
        <v>0</v>
      </c>
      <c r="CP48" s="209">
        <f t="shared" si="51"/>
        <v>0</v>
      </c>
      <c r="CQ48" s="209">
        <f t="shared" si="52"/>
        <v>0</v>
      </c>
      <c r="CR48" s="209" t="str">
        <f t="shared" si="53"/>
        <v/>
      </c>
      <c r="CS48" s="209" t="str">
        <f t="shared" si="28"/>
        <v xml:space="preserve"> </v>
      </c>
      <c r="CT48" s="209" t="str">
        <f t="shared" si="29"/>
        <v/>
      </c>
      <c r="CU48" s="209" t="str">
        <f t="shared" si="30"/>
        <v/>
      </c>
      <c r="CV48" s="209" t="str">
        <f t="shared" si="31"/>
        <v/>
      </c>
      <c r="CW48" s="209" t="str">
        <f t="shared" si="32"/>
        <v/>
      </c>
      <c r="CX48" s="209" t="str">
        <f t="shared" si="33"/>
        <v/>
      </c>
      <c r="CY48" s="209" t="str">
        <f t="shared" si="54"/>
        <v/>
      </c>
      <c r="CZ48" s="209" t="str">
        <f t="shared" si="34"/>
        <v/>
      </c>
      <c r="DA48" s="209" t="str">
        <f t="shared" si="55"/>
        <v/>
      </c>
      <c r="DB48" s="209" t="str">
        <f t="shared" si="35"/>
        <v/>
      </c>
      <c r="DC48" s="209" t="str">
        <f t="shared" si="36"/>
        <v/>
      </c>
      <c r="DD48" s="209" t="str">
        <f t="shared" si="56"/>
        <v/>
      </c>
      <c r="DE48" s="209" t="str">
        <f t="shared" si="37"/>
        <v/>
      </c>
      <c r="DF48" s="209" t="str">
        <f t="shared" si="38"/>
        <v/>
      </c>
      <c r="DG48" s="209" t="str">
        <f t="shared" si="57"/>
        <v/>
      </c>
      <c r="DH48" s="210" t="str">
        <f t="shared" si="39"/>
        <v/>
      </c>
      <c r="DI48" s="272" t="str">
        <f t="shared" si="60"/>
        <v/>
      </c>
      <c r="DJ48" s="272" t="str">
        <f t="shared" si="61"/>
        <v/>
      </c>
      <c r="DK48" s="200">
        <f t="shared" si="62"/>
        <v>0</v>
      </c>
      <c r="DL48" s="200">
        <f t="shared" si="63"/>
        <v>0</v>
      </c>
      <c r="DM48" s="200">
        <f t="shared" si="64"/>
        <v>0</v>
      </c>
      <c r="DN48" s="200"/>
      <c r="DO48" s="272" t="str">
        <f t="shared" si="65"/>
        <v/>
      </c>
      <c r="DP48" s="272" t="str">
        <f t="shared" si="66"/>
        <v/>
      </c>
      <c r="DQ48" s="308"/>
      <c r="DR48" s="197">
        <f t="shared" si="45"/>
        <v>0</v>
      </c>
      <c r="DS48" s="197">
        <f t="shared" si="46"/>
        <v>0</v>
      </c>
      <c r="DT48" s="197">
        <f t="shared" si="47"/>
        <v>0</v>
      </c>
      <c r="DU48" s="211"/>
      <c r="DV48" s="211"/>
      <c r="DW48" s="211"/>
      <c r="DX48" s="211"/>
      <c r="DY48" s="211"/>
      <c r="DZ48" s="211"/>
      <c r="EA48" s="211"/>
      <c r="EB48" s="211"/>
      <c r="EC48" s="211"/>
      <c r="ED48" s="211"/>
      <c r="EE48" s="211"/>
      <c r="EF48" s="211"/>
      <c r="EG48" s="211"/>
      <c r="EH48" s="211"/>
      <c r="EI48" s="211"/>
      <c r="EJ48" s="211"/>
      <c r="EK48" s="211"/>
      <c r="EL48" s="211"/>
      <c r="EM48" s="211"/>
      <c r="EN48" s="211"/>
      <c r="EO48" s="211"/>
      <c r="EP48" s="211"/>
      <c r="EQ48" s="211"/>
      <c r="ER48" s="211"/>
      <c r="ES48" s="211"/>
      <c r="ET48" s="211"/>
      <c r="EU48" s="211"/>
      <c r="EV48" s="211"/>
      <c r="EW48" s="211"/>
      <c r="EX48" s="211"/>
      <c r="EY48" s="211"/>
      <c r="EZ48" s="211"/>
    </row>
    <row r="49" spans="1:156" s="228" customFormat="1" ht="23.25" customHeight="1" x14ac:dyDescent="0.2">
      <c r="A49" s="248"/>
      <c r="B49" s="263"/>
      <c r="C49" s="214"/>
      <c r="D49" s="324" t="str">
        <f t="shared" si="0"/>
        <v/>
      </c>
      <c r="E49" s="150" t="str">
        <f t="shared" si="59"/>
        <v/>
      </c>
      <c r="F49" s="214"/>
      <c r="G49" s="214"/>
      <c r="H49" s="214"/>
      <c r="I49" s="220"/>
      <c r="J49" s="214"/>
      <c r="K49" s="255"/>
      <c r="L49" s="268"/>
      <c r="M49" s="214"/>
      <c r="N49" s="215"/>
      <c r="O49" s="218"/>
      <c r="P49" s="216"/>
      <c r="Q49" s="217"/>
      <c r="R49" s="215"/>
      <c r="S49" s="219"/>
      <c r="T49" s="217"/>
      <c r="U49" s="215"/>
      <c r="V49" s="219"/>
      <c r="W49" s="217"/>
      <c r="X49" s="215"/>
      <c r="Y49" s="219"/>
      <c r="Z49" s="217"/>
      <c r="AA49" s="214"/>
      <c r="AB49" s="215"/>
      <c r="AC49" s="218"/>
      <c r="AD49" s="216"/>
      <c r="AE49" s="217"/>
      <c r="AF49" s="214"/>
      <c r="AG49" s="215"/>
      <c r="AH49" s="218"/>
      <c r="AI49" s="216"/>
      <c r="AJ49" s="217"/>
      <c r="AK49" s="214"/>
      <c r="AL49" s="215"/>
      <c r="AM49" s="218"/>
      <c r="AN49" s="216"/>
      <c r="AO49" s="217"/>
      <c r="AP49" s="214"/>
      <c r="AQ49" s="215"/>
      <c r="AR49" s="218"/>
      <c r="AS49" s="216"/>
      <c r="AT49" s="217"/>
      <c r="AU49" s="214"/>
      <c r="AV49" s="215"/>
      <c r="AW49" s="218"/>
      <c r="AX49" s="216"/>
      <c r="AY49" s="217"/>
      <c r="AZ49" s="214"/>
      <c r="BA49" s="215"/>
      <c r="BB49" s="218"/>
      <c r="BC49" s="216"/>
      <c r="BD49" s="213"/>
      <c r="BE49" s="214"/>
      <c r="BF49" s="214"/>
      <c r="BG49" s="215"/>
      <c r="BH49" s="218"/>
      <c r="BI49" s="216"/>
      <c r="BJ49" s="213"/>
      <c r="BK49" s="221"/>
      <c r="BL49" s="222">
        <f t="shared" si="1"/>
        <v>0</v>
      </c>
      <c r="BM49" s="223">
        <f t="shared" si="2"/>
        <v>0</v>
      </c>
      <c r="BN49" s="223">
        <f t="shared" si="3"/>
        <v>0</v>
      </c>
      <c r="BO49" s="223">
        <f t="shared" si="4"/>
        <v>0</v>
      </c>
      <c r="BP49" s="223">
        <f t="shared" si="5"/>
        <v>0</v>
      </c>
      <c r="BQ49" s="223">
        <f t="shared" si="6"/>
        <v>0</v>
      </c>
      <c r="BR49" s="224">
        <f t="shared" si="7"/>
        <v>0</v>
      </c>
      <c r="BS49" s="224">
        <f t="shared" si="8"/>
        <v>0</v>
      </c>
      <c r="BT49" s="223">
        <f t="shared" si="9"/>
        <v>0</v>
      </c>
      <c r="BU49" s="223">
        <f t="shared" si="10"/>
        <v>0</v>
      </c>
      <c r="BV49" s="223">
        <f t="shared" si="11"/>
        <v>0</v>
      </c>
      <c r="BW49" s="223">
        <f t="shared" si="12"/>
        <v>0</v>
      </c>
      <c r="BX49" s="223">
        <f t="shared" si="13"/>
        <v>0</v>
      </c>
      <c r="BY49" s="223">
        <f t="shared" si="14"/>
        <v>0</v>
      </c>
      <c r="BZ49" s="223">
        <f t="shared" si="15"/>
        <v>0</v>
      </c>
      <c r="CA49" s="223">
        <f t="shared" si="16"/>
        <v>0</v>
      </c>
      <c r="CB49" s="208">
        <f t="shared" si="48"/>
        <v>0</v>
      </c>
      <c r="CC49" s="223">
        <f t="shared" si="17"/>
        <v>0</v>
      </c>
      <c r="CD49" s="223">
        <f t="shared" si="18"/>
        <v>0</v>
      </c>
      <c r="CE49" s="224">
        <f t="shared" si="49"/>
        <v>0</v>
      </c>
      <c r="CF49" s="224">
        <f t="shared" si="19"/>
        <v>0</v>
      </c>
      <c r="CG49" s="224">
        <f t="shared" si="20"/>
        <v>0</v>
      </c>
      <c r="CH49" s="224">
        <f t="shared" si="21"/>
        <v>0</v>
      </c>
      <c r="CI49" s="224">
        <f t="shared" si="22"/>
        <v>0</v>
      </c>
      <c r="CJ49" s="224">
        <f t="shared" si="23"/>
        <v>0</v>
      </c>
      <c r="CK49" s="224">
        <f t="shared" si="24"/>
        <v>0</v>
      </c>
      <c r="CL49" s="224">
        <f t="shared" si="25"/>
        <v>0</v>
      </c>
      <c r="CM49" s="224">
        <f t="shared" si="26"/>
        <v>0</v>
      </c>
      <c r="CN49" s="224">
        <f t="shared" si="50"/>
        <v>0</v>
      </c>
      <c r="CO49" s="224">
        <f t="shared" si="27"/>
        <v>0</v>
      </c>
      <c r="CP49" s="224">
        <f t="shared" si="51"/>
        <v>0</v>
      </c>
      <c r="CQ49" s="224">
        <f t="shared" si="52"/>
        <v>0</v>
      </c>
      <c r="CR49" s="224" t="str">
        <f t="shared" si="53"/>
        <v/>
      </c>
      <c r="CS49" s="224" t="str">
        <f t="shared" si="28"/>
        <v xml:space="preserve"> </v>
      </c>
      <c r="CT49" s="224" t="str">
        <f t="shared" si="29"/>
        <v/>
      </c>
      <c r="CU49" s="224" t="str">
        <f t="shared" si="30"/>
        <v/>
      </c>
      <c r="CV49" s="224" t="str">
        <f t="shared" si="31"/>
        <v/>
      </c>
      <c r="CW49" s="224" t="str">
        <f t="shared" si="32"/>
        <v/>
      </c>
      <c r="CX49" s="224" t="str">
        <f t="shared" si="33"/>
        <v/>
      </c>
      <c r="CY49" s="224" t="str">
        <f t="shared" si="54"/>
        <v/>
      </c>
      <c r="CZ49" s="224" t="str">
        <f t="shared" si="34"/>
        <v/>
      </c>
      <c r="DA49" s="224" t="str">
        <f t="shared" si="55"/>
        <v/>
      </c>
      <c r="DB49" s="224" t="str">
        <f t="shared" si="35"/>
        <v/>
      </c>
      <c r="DC49" s="224" t="str">
        <f t="shared" si="36"/>
        <v/>
      </c>
      <c r="DD49" s="224" t="str">
        <f t="shared" si="56"/>
        <v/>
      </c>
      <c r="DE49" s="224" t="str">
        <f t="shared" si="37"/>
        <v/>
      </c>
      <c r="DF49" s="224" t="str">
        <f t="shared" si="38"/>
        <v/>
      </c>
      <c r="DG49" s="224" t="str">
        <f t="shared" si="57"/>
        <v/>
      </c>
      <c r="DH49" s="225" t="str">
        <f t="shared" si="39"/>
        <v/>
      </c>
      <c r="DI49" s="224" t="str">
        <f t="shared" si="60"/>
        <v/>
      </c>
      <c r="DJ49" s="224" t="str">
        <f t="shared" si="61"/>
        <v/>
      </c>
      <c r="DK49" s="306">
        <f t="shared" si="62"/>
        <v>0</v>
      </c>
      <c r="DL49" s="306">
        <f t="shared" si="63"/>
        <v>0</v>
      </c>
      <c r="DM49" s="306">
        <f t="shared" si="64"/>
        <v>0</v>
      </c>
      <c r="DN49" s="220"/>
      <c r="DO49" s="224" t="str">
        <f t="shared" si="65"/>
        <v/>
      </c>
      <c r="DP49" s="224" t="str">
        <f t="shared" si="66"/>
        <v/>
      </c>
      <c r="DQ49" s="307"/>
      <c r="DR49" s="227">
        <f t="shared" si="45"/>
        <v>0</v>
      </c>
      <c r="DS49" s="227">
        <f t="shared" si="46"/>
        <v>0</v>
      </c>
      <c r="DT49" s="227">
        <f t="shared" si="47"/>
        <v>0</v>
      </c>
      <c r="DU49" s="226"/>
      <c r="DV49" s="226"/>
      <c r="DW49" s="226"/>
      <c r="DX49" s="226"/>
      <c r="DY49" s="226"/>
      <c r="DZ49" s="226"/>
      <c r="EA49" s="226"/>
      <c r="EB49" s="226"/>
      <c r="EC49" s="226"/>
      <c r="ED49" s="226"/>
      <c r="EE49" s="226"/>
      <c r="EF49" s="226"/>
      <c r="EG49" s="226"/>
      <c r="EH49" s="226"/>
      <c r="EI49" s="226"/>
      <c r="EJ49" s="226"/>
      <c r="EK49" s="226"/>
      <c r="EL49" s="226"/>
      <c r="EM49" s="226"/>
      <c r="EN49" s="226"/>
      <c r="EO49" s="226"/>
      <c r="EP49" s="226"/>
      <c r="EQ49" s="226"/>
      <c r="ER49" s="226"/>
      <c r="ES49" s="226"/>
      <c r="ET49" s="226"/>
      <c r="EU49" s="226"/>
      <c r="EV49" s="226"/>
      <c r="EW49" s="226"/>
      <c r="EX49" s="226"/>
      <c r="EY49" s="226"/>
      <c r="EZ49" s="226"/>
    </row>
    <row r="50" spans="1:156" s="212" customFormat="1" ht="23.25" customHeight="1" x14ac:dyDescent="0.2">
      <c r="A50" s="249"/>
      <c r="B50" s="264"/>
      <c r="C50" s="230"/>
      <c r="D50" s="325" t="str">
        <f t="shared" si="0"/>
        <v/>
      </c>
      <c r="E50" s="265" t="str">
        <f t="shared" si="59"/>
        <v/>
      </c>
      <c r="F50" s="230"/>
      <c r="G50" s="230"/>
      <c r="H50" s="230"/>
      <c r="I50" s="200"/>
      <c r="J50" s="230"/>
      <c r="K50" s="254"/>
      <c r="L50" s="269"/>
      <c r="M50" s="230"/>
      <c r="N50" s="231"/>
      <c r="O50" s="232"/>
      <c r="P50" s="205"/>
      <c r="Q50" s="203"/>
      <c r="R50" s="231"/>
      <c r="S50" s="233"/>
      <c r="T50" s="203"/>
      <c r="U50" s="231"/>
      <c r="V50" s="233"/>
      <c r="W50" s="203"/>
      <c r="X50" s="231"/>
      <c r="Y50" s="233"/>
      <c r="Z50" s="203"/>
      <c r="AA50" s="230"/>
      <c r="AB50" s="231"/>
      <c r="AC50" s="232"/>
      <c r="AD50" s="205"/>
      <c r="AE50" s="203"/>
      <c r="AF50" s="230"/>
      <c r="AG50" s="231"/>
      <c r="AH50" s="232"/>
      <c r="AI50" s="205"/>
      <c r="AJ50" s="203"/>
      <c r="AK50" s="230"/>
      <c r="AL50" s="231"/>
      <c r="AM50" s="232"/>
      <c r="AN50" s="205"/>
      <c r="AO50" s="203"/>
      <c r="AP50" s="230"/>
      <c r="AQ50" s="231"/>
      <c r="AR50" s="232"/>
      <c r="AS50" s="205"/>
      <c r="AT50" s="203"/>
      <c r="AU50" s="230"/>
      <c r="AV50" s="231"/>
      <c r="AW50" s="232"/>
      <c r="AX50" s="205"/>
      <c r="AY50" s="203"/>
      <c r="AZ50" s="230"/>
      <c r="BA50" s="231"/>
      <c r="BB50" s="232"/>
      <c r="BC50" s="205"/>
      <c r="BD50" s="199"/>
      <c r="BE50" s="230"/>
      <c r="BF50" s="230"/>
      <c r="BG50" s="231"/>
      <c r="BH50" s="232"/>
      <c r="BI50" s="205"/>
      <c r="BJ50" s="229"/>
      <c r="BK50" s="234"/>
      <c r="BL50" s="207">
        <f t="shared" si="1"/>
        <v>0</v>
      </c>
      <c r="BM50" s="208">
        <f t="shared" si="2"/>
        <v>0</v>
      </c>
      <c r="BN50" s="208">
        <f t="shared" si="3"/>
        <v>0</v>
      </c>
      <c r="BO50" s="208">
        <f t="shared" si="4"/>
        <v>0</v>
      </c>
      <c r="BP50" s="208">
        <f t="shared" si="5"/>
        <v>0</v>
      </c>
      <c r="BQ50" s="208">
        <f t="shared" si="6"/>
        <v>0</v>
      </c>
      <c r="BR50" s="209">
        <f t="shared" si="7"/>
        <v>0</v>
      </c>
      <c r="BS50" s="209">
        <f t="shared" si="8"/>
        <v>0</v>
      </c>
      <c r="BT50" s="208">
        <f t="shared" si="9"/>
        <v>0</v>
      </c>
      <c r="BU50" s="208">
        <f t="shared" si="10"/>
        <v>0</v>
      </c>
      <c r="BV50" s="208">
        <f t="shared" si="11"/>
        <v>0</v>
      </c>
      <c r="BW50" s="208">
        <f t="shared" si="12"/>
        <v>0</v>
      </c>
      <c r="BX50" s="208">
        <f t="shared" si="13"/>
        <v>0</v>
      </c>
      <c r="BY50" s="208">
        <f t="shared" si="14"/>
        <v>0</v>
      </c>
      <c r="BZ50" s="208">
        <f t="shared" si="15"/>
        <v>0</v>
      </c>
      <c r="CA50" s="208">
        <f t="shared" si="16"/>
        <v>0</v>
      </c>
      <c r="CB50" s="208">
        <f t="shared" si="48"/>
        <v>0</v>
      </c>
      <c r="CC50" s="208">
        <f t="shared" si="17"/>
        <v>0</v>
      </c>
      <c r="CD50" s="208">
        <f t="shared" si="18"/>
        <v>0</v>
      </c>
      <c r="CE50" s="209">
        <f t="shared" si="49"/>
        <v>0</v>
      </c>
      <c r="CF50" s="209">
        <f t="shared" si="19"/>
        <v>0</v>
      </c>
      <c r="CG50" s="209">
        <f t="shared" si="20"/>
        <v>0</v>
      </c>
      <c r="CH50" s="209">
        <f t="shared" si="21"/>
        <v>0</v>
      </c>
      <c r="CI50" s="209">
        <f t="shared" si="22"/>
        <v>0</v>
      </c>
      <c r="CJ50" s="209">
        <f t="shared" si="23"/>
        <v>0</v>
      </c>
      <c r="CK50" s="209">
        <f t="shared" si="24"/>
        <v>0</v>
      </c>
      <c r="CL50" s="209">
        <f t="shared" si="25"/>
        <v>0</v>
      </c>
      <c r="CM50" s="209">
        <f t="shared" si="26"/>
        <v>0</v>
      </c>
      <c r="CN50" s="209">
        <f t="shared" si="50"/>
        <v>0</v>
      </c>
      <c r="CO50" s="209">
        <f t="shared" si="27"/>
        <v>0</v>
      </c>
      <c r="CP50" s="209">
        <f t="shared" si="51"/>
        <v>0</v>
      </c>
      <c r="CQ50" s="209">
        <f t="shared" si="52"/>
        <v>0</v>
      </c>
      <c r="CR50" s="209" t="str">
        <f t="shared" si="53"/>
        <v/>
      </c>
      <c r="CS50" s="209" t="str">
        <f t="shared" si="28"/>
        <v xml:space="preserve"> </v>
      </c>
      <c r="CT50" s="209" t="str">
        <f t="shared" si="29"/>
        <v/>
      </c>
      <c r="CU50" s="209" t="str">
        <f t="shared" si="30"/>
        <v/>
      </c>
      <c r="CV50" s="209" t="str">
        <f t="shared" si="31"/>
        <v/>
      </c>
      <c r="CW50" s="209" t="str">
        <f t="shared" si="32"/>
        <v/>
      </c>
      <c r="CX50" s="209" t="str">
        <f t="shared" si="33"/>
        <v/>
      </c>
      <c r="CY50" s="209" t="str">
        <f t="shared" si="54"/>
        <v/>
      </c>
      <c r="CZ50" s="209" t="str">
        <f t="shared" si="34"/>
        <v/>
      </c>
      <c r="DA50" s="209" t="str">
        <f t="shared" si="55"/>
        <v/>
      </c>
      <c r="DB50" s="209" t="str">
        <f t="shared" si="35"/>
        <v/>
      </c>
      <c r="DC50" s="209" t="str">
        <f t="shared" si="36"/>
        <v/>
      </c>
      <c r="DD50" s="209" t="str">
        <f t="shared" si="56"/>
        <v/>
      </c>
      <c r="DE50" s="209" t="str">
        <f t="shared" si="37"/>
        <v/>
      </c>
      <c r="DF50" s="209" t="str">
        <f t="shared" si="38"/>
        <v/>
      </c>
      <c r="DG50" s="209" t="str">
        <f t="shared" si="57"/>
        <v/>
      </c>
      <c r="DH50" s="210" t="str">
        <f t="shared" si="39"/>
        <v/>
      </c>
      <c r="DI50" s="272" t="str">
        <f t="shared" si="60"/>
        <v/>
      </c>
      <c r="DJ50" s="272" t="str">
        <f t="shared" si="61"/>
        <v/>
      </c>
      <c r="DK50" s="200">
        <f t="shared" si="62"/>
        <v>0</v>
      </c>
      <c r="DL50" s="200">
        <f t="shared" si="63"/>
        <v>0</v>
      </c>
      <c r="DM50" s="200">
        <f t="shared" si="64"/>
        <v>0</v>
      </c>
      <c r="DN50" s="200"/>
      <c r="DO50" s="272" t="str">
        <f t="shared" si="65"/>
        <v/>
      </c>
      <c r="DP50" s="272" t="str">
        <f t="shared" si="66"/>
        <v/>
      </c>
      <c r="DQ50" s="308"/>
      <c r="DR50" s="197">
        <f t="shared" si="45"/>
        <v>0</v>
      </c>
      <c r="DS50" s="197">
        <f t="shared" si="46"/>
        <v>0</v>
      </c>
      <c r="DT50" s="197">
        <f t="shared" si="47"/>
        <v>0</v>
      </c>
      <c r="DU50" s="211"/>
      <c r="DV50" s="211"/>
      <c r="DW50" s="211"/>
      <c r="DX50" s="211"/>
      <c r="DY50" s="211"/>
      <c r="DZ50" s="211"/>
      <c r="EA50" s="211"/>
      <c r="EB50" s="211"/>
      <c r="EC50" s="211"/>
      <c r="ED50" s="211"/>
      <c r="EE50" s="211"/>
      <c r="EF50" s="211"/>
      <c r="EG50" s="211"/>
      <c r="EH50" s="211"/>
      <c r="EI50" s="211"/>
      <c r="EJ50" s="211"/>
      <c r="EK50" s="211"/>
      <c r="EL50" s="211"/>
      <c r="EM50" s="211"/>
      <c r="EN50" s="211"/>
      <c r="EO50" s="211"/>
      <c r="EP50" s="211"/>
      <c r="EQ50" s="211"/>
      <c r="ER50" s="211"/>
      <c r="ES50" s="211"/>
      <c r="ET50" s="211"/>
      <c r="EU50" s="211"/>
      <c r="EV50" s="211"/>
      <c r="EW50" s="211"/>
      <c r="EX50" s="211"/>
      <c r="EY50" s="211"/>
      <c r="EZ50" s="211"/>
    </row>
    <row r="51" spans="1:156" s="228" customFormat="1" ht="23.25" customHeight="1" x14ac:dyDescent="0.2">
      <c r="A51" s="248"/>
      <c r="B51" s="263"/>
      <c r="C51" s="214"/>
      <c r="D51" s="324" t="str">
        <f t="shared" si="0"/>
        <v/>
      </c>
      <c r="E51" s="150" t="str">
        <f t="shared" si="59"/>
        <v/>
      </c>
      <c r="F51" s="214"/>
      <c r="G51" s="214"/>
      <c r="H51" s="214"/>
      <c r="I51" s="220"/>
      <c r="J51" s="214"/>
      <c r="K51" s="255"/>
      <c r="L51" s="268"/>
      <c r="M51" s="214"/>
      <c r="N51" s="215"/>
      <c r="O51" s="218"/>
      <c r="P51" s="216"/>
      <c r="Q51" s="217"/>
      <c r="R51" s="215"/>
      <c r="S51" s="219"/>
      <c r="T51" s="217"/>
      <c r="U51" s="215"/>
      <c r="V51" s="219"/>
      <c r="W51" s="217"/>
      <c r="X51" s="215"/>
      <c r="Y51" s="219"/>
      <c r="Z51" s="217"/>
      <c r="AA51" s="214"/>
      <c r="AB51" s="215"/>
      <c r="AC51" s="218"/>
      <c r="AD51" s="216"/>
      <c r="AE51" s="217"/>
      <c r="AF51" s="214"/>
      <c r="AG51" s="215"/>
      <c r="AH51" s="218"/>
      <c r="AI51" s="216"/>
      <c r="AJ51" s="217"/>
      <c r="AK51" s="214"/>
      <c r="AL51" s="215"/>
      <c r="AM51" s="218"/>
      <c r="AN51" s="216"/>
      <c r="AO51" s="217"/>
      <c r="AP51" s="214"/>
      <c r="AQ51" s="215"/>
      <c r="AR51" s="218"/>
      <c r="AS51" s="216"/>
      <c r="AT51" s="217"/>
      <c r="AU51" s="214"/>
      <c r="AV51" s="215"/>
      <c r="AW51" s="218"/>
      <c r="AX51" s="216"/>
      <c r="AY51" s="217"/>
      <c r="AZ51" s="214"/>
      <c r="BA51" s="215"/>
      <c r="BB51" s="218"/>
      <c r="BC51" s="216"/>
      <c r="BD51" s="213"/>
      <c r="BE51" s="214"/>
      <c r="BF51" s="214"/>
      <c r="BG51" s="215"/>
      <c r="BH51" s="218"/>
      <c r="BI51" s="216"/>
      <c r="BJ51" s="213"/>
      <c r="BK51" s="221"/>
      <c r="BL51" s="222">
        <f t="shared" si="1"/>
        <v>0</v>
      </c>
      <c r="BM51" s="223">
        <f t="shared" si="2"/>
        <v>0</v>
      </c>
      <c r="BN51" s="223">
        <f t="shared" si="3"/>
        <v>0</v>
      </c>
      <c r="BO51" s="223">
        <f t="shared" si="4"/>
        <v>0</v>
      </c>
      <c r="BP51" s="223">
        <f t="shared" si="5"/>
        <v>0</v>
      </c>
      <c r="BQ51" s="223">
        <f t="shared" si="6"/>
        <v>0</v>
      </c>
      <c r="BR51" s="224">
        <f t="shared" si="7"/>
        <v>0</v>
      </c>
      <c r="BS51" s="224">
        <f t="shared" si="8"/>
        <v>0</v>
      </c>
      <c r="BT51" s="223">
        <f t="shared" si="9"/>
        <v>0</v>
      </c>
      <c r="BU51" s="223">
        <f t="shared" si="10"/>
        <v>0</v>
      </c>
      <c r="BV51" s="223">
        <f t="shared" si="11"/>
        <v>0</v>
      </c>
      <c r="BW51" s="223">
        <f t="shared" si="12"/>
        <v>0</v>
      </c>
      <c r="BX51" s="223">
        <f t="shared" si="13"/>
        <v>0</v>
      </c>
      <c r="BY51" s="223">
        <f t="shared" si="14"/>
        <v>0</v>
      </c>
      <c r="BZ51" s="223">
        <f t="shared" si="15"/>
        <v>0</v>
      </c>
      <c r="CA51" s="223">
        <f t="shared" si="16"/>
        <v>0</v>
      </c>
      <c r="CB51" s="208">
        <f t="shared" si="48"/>
        <v>0</v>
      </c>
      <c r="CC51" s="223">
        <f t="shared" si="17"/>
        <v>0</v>
      </c>
      <c r="CD51" s="223">
        <f t="shared" si="18"/>
        <v>0</v>
      </c>
      <c r="CE51" s="224">
        <f t="shared" si="49"/>
        <v>0</v>
      </c>
      <c r="CF51" s="224">
        <f t="shared" si="19"/>
        <v>0</v>
      </c>
      <c r="CG51" s="224">
        <f t="shared" si="20"/>
        <v>0</v>
      </c>
      <c r="CH51" s="224">
        <f t="shared" si="21"/>
        <v>0</v>
      </c>
      <c r="CI51" s="224">
        <f t="shared" si="22"/>
        <v>0</v>
      </c>
      <c r="CJ51" s="224">
        <f t="shared" si="23"/>
        <v>0</v>
      </c>
      <c r="CK51" s="224">
        <f t="shared" si="24"/>
        <v>0</v>
      </c>
      <c r="CL51" s="224">
        <f t="shared" si="25"/>
        <v>0</v>
      </c>
      <c r="CM51" s="224">
        <f t="shared" si="26"/>
        <v>0</v>
      </c>
      <c r="CN51" s="224">
        <f t="shared" si="50"/>
        <v>0</v>
      </c>
      <c r="CO51" s="224">
        <f t="shared" si="27"/>
        <v>0</v>
      </c>
      <c r="CP51" s="224">
        <f t="shared" si="51"/>
        <v>0</v>
      </c>
      <c r="CQ51" s="224">
        <f t="shared" si="52"/>
        <v>0</v>
      </c>
      <c r="CR51" s="224" t="str">
        <f t="shared" si="53"/>
        <v/>
      </c>
      <c r="CS51" s="224" t="str">
        <f t="shared" si="28"/>
        <v xml:space="preserve"> </v>
      </c>
      <c r="CT51" s="224" t="str">
        <f t="shared" si="29"/>
        <v/>
      </c>
      <c r="CU51" s="224" t="str">
        <f t="shared" si="30"/>
        <v/>
      </c>
      <c r="CV51" s="224" t="str">
        <f t="shared" si="31"/>
        <v/>
      </c>
      <c r="CW51" s="224" t="str">
        <f t="shared" si="32"/>
        <v/>
      </c>
      <c r="CX51" s="224" t="str">
        <f t="shared" si="33"/>
        <v/>
      </c>
      <c r="CY51" s="224" t="str">
        <f t="shared" si="54"/>
        <v/>
      </c>
      <c r="CZ51" s="224" t="str">
        <f t="shared" si="34"/>
        <v/>
      </c>
      <c r="DA51" s="224" t="str">
        <f t="shared" si="55"/>
        <v/>
      </c>
      <c r="DB51" s="224" t="str">
        <f t="shared" si="35"/>
        <v/>
      </c>
      <c r="DC51" s="224" t="str">
        <f t="shared" si="36"/>
        <v/>
      </c>
      <c r="DD51" s="224" t="str">
        <f t="shared" si="56"/>
        <v/>
      </c>
      <c r="DE51" s="224" t="str">
        <f t="shared" si="37"/>
        <v/>
      </c>
      <c r="DF51" s="224" t="str">
        <f t="shared" si="38"/>
        <v/>
      </c>
      <c r="DG51" s="224" t="str">
        <f t="shared" si="57"/>
        <v/>
      </c>
      <c r="DH51" s="225" t="str">
        <f t="shared" si="39"/>
        <v/>
      </c>
      <c r="DI51" s="224" t="str">
        <f t="shared" si="60"/>
        <v/>
      </c>
      <c r="DJ51" s="224" t="str">
        <f t="shared" si="61"/>
        <v/>
      </c>
      <c r="DK51" s="306">
        <f t="shared" si="62"/>
        <v>0</v>
      </c>
      <c r="DL51" s="306">
        <f t="shared" si="63"/>
        <v>0</v>
      </c>
      <c r="DM51" s="306">
        <f t="shared" si="64"/>
        <v>0</v>
      </c>
      <c r="DN51" s="220"/>
      <c r="DO51" s="224" t="str">
        <f t="shared" si="65"/>
        <v/>
      </c>
      <c r="DP51" s="224" t="str">
        <f t="shared" si="66"/>
        <v/>
      </c>
      <c r="DQ51" s="307"/>
      <c r="DR51" s="227">
        <f t="shared" si="45"/>
        <v>0</v>
      </c>
      <c r="DS51" s="227">
        <f t="shared" si="46"/>
        <v>0</v>
      </c>
      <c r="DT51" s="227">
        <f t="shared" si="47"/>
        <v>0</v>
      </c>
      <c r="DU51" s="226"/>
      <c r="DV51" s="226"/>
      <c r="DW51" s="226"/>
      <c r="DX51" s="226"/>
      <c r="DY51" s="226"/>
      <c r="DZ51" s="226"/>
      <c r="EA51" s="226"/>
      <c r="EB51" s="226"/>
      <c r="EC51" s="226"/>
      <c r="ED51" s="226"/>
      <c r="EE51" s="226"/>
      <c r="EF51" s="226"/>
      <c r="EG51" s="226"/>
      <c r="EH51" s="226"/>
      <c r="EI51" s="226"/>
      <c r="EJ51" s="226"/>
      <c r="EK51" s="226"/>
      <c r="EL51" s="226"/>
      <c r="EM51" s="226"/>
      <c r="EN51" s="226"/>
      <c r="EO51" s="226"/>
      <c r="EP51" s="226"/>
      <c r="EQ51" s="226"/>
      <c r="ER51" s="226"/>
      <c r="ES51" s="226"/>
      <c r="ET51" s="226"/>
      <c r="EU51" s="226"/>
      <c r="EV51" s="226"/>
      <c r="EW51" s="226"/>
      <c r="EX51" s="226"/>
      <c r="EY51" s="226"/>
      <c r="EZ51" s="226"/>
    </row>
    <row r="52" spans="1:156" s="212" customFormat="1" ht="23.25" customHeight="1" x14ac:dyDescent="0.2">
      <c r="A52" s="249"/>
      <c r="B52" s="264"/>
      <c r="C52" s="230"/>
      <c r="D52" s="325" t="str">
        <f t="shared" si="0"/>
        <v/>
      </c>
      <c r="E52" s="265" t="str">
        <f t="shared" si="59"/>
        <v/>
      </c>
      <c r="F52" s="230"/>
      <c r="G52" s="230"/>
      <c r="H52" s="230"/>
      <c r="I52" s="200"/>
      <c r="J52" s="230"/>
      <c r="K52" s="254"/>
      <c r="L52" s="269"/>
      <c r="M52" s="230"/>
      <c r="N52" s="231"/>
      <c r="O52" s="232"/>
      <c r="P52" s="205"/>
      <c r="Q52" s="203"/>
      <c r="R52" s="231"/>
      <c r="S52" s="233"/>
      <c r="T52" s="203"/>
      <c r="U52" s="231"/>
      <c r="V52" s="233"/>
      <c r="W52" s="203"/>
      <c r="X52" s="231"/>
      <c r="Y52" s="233"/>
      <c r="Z52" s="203"/>
      <c r="AA52" s="230"/>
      <c r="AB52" s="231"/>
      <c r="AC52" s="232"/>
      <c r="AD52" s="205"/>
      <c r="AE52" s="203"/>
      <c r="AF52" s="230"/>
      <c r="AG52" s="231"/>
      <c r="AH52" s="232"/>
      <c r="AI52" s="205"/>
      <c r="AJ52" s="203"/>
      <c r="AK52" s="230"/>
      <c r="AL52" s="231"/>
      <c r="AM52" s="232"/>
      <c r="AN52" s="205"/>
      <c r="AO52" s="203"/>
      <c r="AP52" s="230"/>
      <c r="AQ52" s="231"/>
      <c r="AR52" s="232"/>
      <c r="AS52" s="205"/>
      <c r="AT52" s="203"/>
      <c r="AU52" s="230"/>
      <c r="AV52" s="231"/>
      <c r="AW52" s="232"/>
      <c r="AX52" s="205"/>
      <c r="AY52" s="203"/>
      <c r="AZ52" s="230"/>
      <c r="BA52" s="231"/>
      <c r="BB52" s="232"/>
      <c r="BC52" s="205"/>
      <c r="BD52" s="199"/>
      <c r="BE52" s="230"/>
      <c r="BF52" s="230"/>
      <c r="BG52" s="231"/>
      <c r="BH52" s="232"/>
      <c r="BI52" s="205"/>
      <c r="BJ52" s="229"/>
      <c r="BK52" s="234"/>
      <c r="BL52" s="207">
        <f t="shared" si="1"/>
        <v>0</v>
      </c>
      <c r="BM52" s="208">
        <f t="shared" si="2"/>
        <v>0</v>
      </c>
      <c r="BN52" s="208">
        <f t="shared" si="3"/>
        <v>0</v>
      </c>
      <c r="BO52" s="208">
        <f t="shared" si="4"/>
        <v>0</v>
      </c>
      <c r="BP52" s="208">
        <f t="shared" si="5"/>
        <v>0</v>
      </c>
      <c r="BQ52" s="208">
        <f t="shared" si="6"/>
        <v>0</v>
      </c>
      <c r="BR52" s="209">
        <f t="shared" si="7"/>
        <v>0</v>
      </c>
      <c r="BS52" s="209">
        <f t="shared" si="8"/>
        <v>0</v>
      </c>
      <c r="BT52" s="208">
        <f t="shared" si="9"/>
        <v>0</v>
      </c>
      <c r="BU52" s="208">
        <f t="shared" si="10"/>
        <v>0</v>
      </c>
      <c r="BV52" s="208">
        <f t="shared" si="11"/>
        <v>0</v>
      </c>
      <c r="BW52" s="208">
        <f t="shared" si="12"/>
        <v>0</v>
      </c>
      <c r="BX52" s="208">
        <f t="shared" si="13"/>
        <v>0</v>
      </c>
      <c r="BY52" s="208">
        <f t="shared" si="14"/>
        <v>0</v>
      </c>
      <c r="BZ52" s="208">
        <f t="shared" si="15"/>
        <v>0</v>
      </c>
      <c r="CA52" s="208">
        <f t="shared" si="16"/>
        <v>0</v>
      </c>
      <c r="CB52" s="208">
        <f t="shared" si="48"/>
        <v>0</v>
      </c>
      <c r="CC52" s="208">
        <f t="shared" si="17"/>
        <v>0</v>
      </c>
      <c r="CD52" s="208">
        <f t="shared" si="18"/>
        <v>0</v>
      </c>
      <c r="CE52" s="209">
        <f t="shared" si="49"/>
        <v>0</v>
      </c>
      <c r="CF52" s="209">
        <f t="shared" si="19"/>
        <v>0</v>
      </c>
      <c r="CG52" s="209">
        <f t="shared" si="20"/>
        <v>0</v>
      </c>
      <c r="CH52" s="209">
        <f t="shared" si="21"/>
        <v>0</v>
      </c>
      <c r="CI52" s="209">
        <f t="shared" si="22"/>
        <v>0</v>
      </c>
      <c r="CJ52" s="209">
        <f t="shared" si="23"/>
        <v>0</v>
      </c>
      <c r="CK52" s="209">
        <f t="shared" si="24"/>
        <v>0</v>
      </c>
      <c r="CL52" s="209">
        <f t="shared" si="25"/>
        <v>0</v>
      </c>
      <c r="CM52" s="209">
        <f t="shared" si="26"/>
        <v>0</v>
      </c>
      <c r="CN52" s="209">
        <f t="shared" si="50"/>
        <v>0</v>
      </c>
      <c r="CO52" s="209">
        <f t="shared" si="27"/>
        <v>0</v>
      </c>
      <c r="CP52" s="209">
        <f t="shared" si="51"/>
        <v>0</v>
      </c>
      <c r="CQ52" s="209">
        <f t="shared" si="52"/>
        <v>0</v>
      </c>
      <c r="CR52" s="209" t="str">
        <f t="shared" si="53"/>
        <v/>
      </c>
      <c r="CS52" s="209" t="str">
        <f t="shared" si="28"/>
        <v xml:space="preserve"> </v>
      </c>
      <c r="CT52" s="209" t="str">
        <f t="shared" si="29"/>
        <v/>
      </c>
      <c r="CU52" s="209" t="str">
        <f t="shared" si="30"/>
        <v/>
      </c>
      <c r="CV52" s="209" t="str">
        <f t="shared" si="31"/>
        <v/>
      </c>
      <c r="CW52" s="209" t="str">
        <f t="shared" si="32"/>
        <v/>
      </c>
      <c r="CX52" s="209" t="str">
        <f t="shared" si="33"/>
        <v/>
      </c>
      <c r="CY52" s="209" t="str">
        <f t="shared" si="54"/>
        <v/>
      </c>
      <c r="CZ52" s="209" t="str">
        <f t="shared" si="34"/>
        <v/>
      </c>
      <c r="DA52" s="209" t="str">
        <f t="shared" si="55"/>
        <v/>
      </c>
      <c r="DB52" s="209" t="str">
        <f t="shared" si="35"/>
        <v/>
      </c>
      <c r="DC52" s="209" t="str">
        <f t="shared" si="36"/>
        <v/>
      </c>
      <c r="DD52" s="209" t="str">
        <f t="shared" si="56"/>
        <v/>
      </c>
      <c r="DE52" s="209" t="str">
        <f t="shared" si="37"/>
        <v/>
      </c>
      <c r="DF52" s="209" t="str">
        <f t="shared" si="38"/>
        <v/>
      </c>
      <c r="DG52" s="209" t="str">
        <f t="shared" si="57"/>
        <v/>
      </c>
      <c r="DH52" s="210" t="str">
        <f t="shared" si="39"/>
        <v/>
      </c>
      <c r="DI52" s="272" t="str">
        <f t="shared" si="60"/>
        <v/>
      </c>
      <c r="DJ52" s="272" t="str">
        <f t="shared" si="61"/>
        <v/>
      </c>
      <c r="DK52" s="200">
        <f t="shared" si="62"/>
        <v>0</v>
      </c>
      <c r="DL52" s="200">
        <f t="shared" si="63"/>
        <v>0</v>
      </c>
      <c r="DM52" s="200">
        <f t="shared" si="64"/>
        <v>0</v>
      </c>
      <c r="DN52" s="200"/>
      <c r="DO52" s="272" t="str">
        <f t="shared" si="65"/>
        <v/>
      </c>
      <c r="DP52" s="272" t="str">
        <f t="shared" si="66"/>
        <v/>
      </c>
      <c r="DQ52" s="308"/>
      <c r="DR52" s="197">
        <f t="shared" si="45"/>
        <v>0</v>
      </c>
      <c r="DS52" s="197">
        <f t="shared" si="46"/>
        <v>0</v>
      </c>
      <c r="DT52" s="197">
        <f t="shared" si="47"/>
        <v>0</v>
      </c>
      <c r="DU52" s="211"/>
      <c r="DV52" s="211"/>
      <c r="DW52" s="211"/>
      <c r="DX52" s="211"/>
      <c r="DY52" s="211"/>
      <c r="DZ52" s="211"/>
      <c r="EA52" s="211"/>
      <c r="EB52" s="211"/>
      <c r="EC52" s="211"/>
      <c r="ED52" s="211"/>
      <c r="EE52" s="211"/>
      <c r="EF52" s="211"/>
      <c r="EG52" s="211"/>
      <c r="EH52" s="211"/>
      <c r="EI52" s="211"/>
      <c r="EJ52" s="211"/>
      <c r="EK52" s="211"/>
      <c r="EL52" s="211"/>
      <c r="EM52" s="211"/>
      <c r="EN52" s="211"/>
      <c r="EO52" s="211"/>
      <c r="EP52" s="211"/>
      <c r="EQ52" s="211"/>
      <c r="ER52" s="211"/>
      <c r="ES52" s="211"/>
      <c r="ET52" s="211"/>
      <c r="EU52" s="211"/>
      <c r="EV52" s="211"/>
      <c r="EW52" s="211"/>
      <c r="EX52" s="211"/>
      <c r="EY52" s="211"/>
      <c r="EZ52" s="211"/>
    </row>
    <row r="53" spans="1:156" s="228" customFormat="1" ht="23.25" customHeight="1" x14ac:dyDescent="0.2">
      <c r="A53" s="248"/>
      <c r="B53" s="263"/>
      <c r="C53" s="214"/>
      <c r="D53" s="324" t="str">
        <f t="shared" si="0"/>
        <v/>
      </c>
      <c r="E53" s="150" t="str">
        <f t="shared" si="59"/>
        <v/>
      </c>
      <c r="F53" s="214"/>
      <c r="G53" s="214"/>
      <c r="H53" s="214"/>
      <c r="I53" s="220"/>
      <c r="J53" s="214"/>
      <c r="K53" s="255"/>
      <c r="L53" s="268"/>
      <c r="M53" s="214"/>
      <c r="N53" s="215"/>
      <c r="O53" s="218"/>
      <c r="P53" s="216"/>
      <c r="Q53" s="217"/>
      <c r="R53" s="215"/>
      <c r="S53" s="219"/>
      <c r="T53" s="217"/>
      <c r="U53" s="215"/>
      <c r="V53" s="219"/>
      <c r="W53" s="217"/>
      <c r="X53" s="215"/>
      <c r="Y53" s="219"/>
      <c r="Z53" s="217"/>
      <c r="AA53" s="214"/>
      <c r="AB53" s="215"/>
      <c r="AC53" s="218"/>
      <c r="AD53" s="216"/>
      <c r="AE53" s="217"/>
      <c r="AF53" s="214"/>
      <c r="AG53" s="215"/>
      <c r="AH53" s="218"/>
      <c r="AI53" s="216"/>
      <c r="AJ53" s="217"/>
      <c r="AK53" s="214"/>
      <c r="AL53" s="215"/>
      <c r="AM53" s="218"/>
      <c r="AN53" s="216"/>
      <c r="AO53" s="217"/>
      <c r="AP53" s="214"/>
      <c r="AQ53" s="215"/>
      <c r="AR53" s="218"/>
      <c r="AS53" s="216"/>
      <c r="AT53" s="217"/>
      <c r="AU53" s="214"/>
      <c r="AV53" s="215"/>
      <c r="AW53" s="218"/>
      <c r="AX53" s="216"/>
      <c r="AY53" s="217"/>
      <c r="AZ53" s="214"/>
      <c r="BA53" s="215"/>
      <c r="BB53" s="218"/>
      <c r="BC53" s="216"/>
      <c r="BD53" s="213"/>
      <c r="BE53" s="214"/>
      <c r="BF53" s="214"/>
      <c r="BG53" s="215"/>
      <c r="BH53" s="218"/>
      <c r="BI53" s="216"/>
      <c r="BJ53" s="213"/>
      <c r="BK53" s="221"/>
      <c r="BL53" s="222">
        <f t="shared" si="1"/>
        <v>0</v>
      </c>
      <c r="BM53" s="223">
        <f t="shared" si="2"/>
        <v>0</v>
      </c>
      <c r="BN53" s="223">
        <f t="shared" si="3"/>
        <v>0</v>
      </c>
      <c r="BO53" s="223">
        <f t="shared" si="4"/>
        <v>0</v>
      </c>
      <c r="BP53" s="223">
        <f t="shared" si="5"/>
        <v>0</v>
      </c>
      <c r="BQ53" s="223">
        <f t="shared" si="6"/>
        <v>0</v>
      </c>
      <c r="BR53" s="224">
        <f t="shared" si="7"/>
        <v>0</v>
      </c>
      <c r="BS53" s="224">
        <f t="shared" si="8"/>
        <v>0</v>
      </c>
      <c r="BT53" s="223">
        <f t="shared" si="9"/>
        <v>0</v>
      </c>
      <c r="BU53" s="223">
        <f t="shared" si="10"/>
        <v>0</v>
      </c>
      <c r="BV53" s="223">
        <f t="shared" si="11"/>
        <v>0</v>
      </c>
      <c r="BW53" s="223">
        <f t="shared" si="12"/>
        <v>0</v>
      </c>
      <c r="BX53" s="223">
        <f t="shared" si="13"/>
        <v>0</v>
      </c>
      <c r="BY53" s="223">
        <f t="shared" si="14"/>
        <v>0</v>
      </c>
      <c r="BZ53" s="223">
        <f t="shared" si="15"/>
        <v>0</v>
      </c>
      <c r="CA53" s="223">
        <f t="shared" si="16"/>
        <v>0</v>
      </c>
      <c r="CB53" s="208">
        <f t="shared" si="48"/>
        <v>0</v>
      </c>
      <c r="CC53" s="223">
        <f t="shared" si="17"/>
        <v>0</v>
      </c>
      <c r="CD53" s="223">
        <f t="shared" si="18"/>
        <v>0</v>
      </c>
      <c r="CE53" s="224">
        <f t="shared" si="49"/>
        <v>0</v>
      </c>
      <c r="CF53" s="224">
        <f t="shared" si="19"/>
        <v>0</v>
      </c>
      <c r="CG53" s="224">
        <f t="shared" si="20"/>
        <v>0</v>
      </c>
      <c r="CH53" s="224">
        <f t="shared" si="21"/>
        <v>0</v>
      </c>
      <c r="CI53" s="224">
        <f t="shared" si="22"/>
        <v>0</v>
      </c>
      <c r="CJ53" s="224">
        <f t="shared" si="23"/>
        <v>0</v>
      </c>
      <c r="CK53" s="224">
        <f t="shared" si="24"/>
        <v>0</v>
      </c>
      <c r="CL53" s="224">
        <f t="shared" si="25"/>
        <v>0</v>
      </c>
      <c r="CM53" s="224">
        <f t="shared" si="26"/>
        <v>0</v>
      </c>
      <c r="CN53" s="224">
        <f t="shared" si="50"/>
        <v>0</v>
      </c>
      <c r="CO53" s="224">
        <f t="shared" si="27"/>
        <v>0</v>
      </c>
      <c r="CP53" s="224">
        <f t="shared" si="51"/>
        <v>0</v>
      </c>
      <c r="CQ53" s="224">
        <f t="shared" si="52"/>
        <v>0</v>
      </c>
      <c r="CR53" s="224" t="str">
        <f t="shared" si="53"/>
        <v/>
      </c>
      <c r="CS53" s="224" t="str">
        <f t="shared" si="28"/>
        <v xml:space="preserve"> </v>
      </c>
      <c r="CT53" s="224" t="str">
        <f t="shared" si="29"/>
        <v/>
      </c>
      <c r="CU53" s="224" t="str">
        <f t="shared" si="30"/>
        <v/>
      </c>
      <c r="CV53" s="224" t="str">
        <f t="shared" si="31"/>
        <v/>
      </c>
      <c r="CW53" s="224" t="str">
        <f t="shared" si="32"/>
        <v/>
      </c>
      <c r="CX53" s="224" t="str">
        <f t="shared" si="33"/>
        <v/>
      </c>
      <c r="CY53" s="224" t="str">
        <f t="shared" si="54"/>
        <v/>
      </c>
      <c r="CZ53" s="224" t="str">
        <f t="shared" si="34"/>
        <v/>
      </c>
      <c r="DA53" s="224" t="str">
        <f t="shared" si="55"/>
        <v/>
      </c>
      <c r="DB53" s="224" t="str">
        <f t="shared" si="35"/>
        <v/>
      </c>
      <c r="DC53" s="224" t="str">
        <f t="shared" si="36"/>
        <v/>
      </c>
      <c r="DD53" s="224" t="str">
        <f t="shared" si="56"/>
        <v/>
      </c>
      <c r="DE53" s="224" t="str">
        <f t="shared" si="37"/>
        <v/>
      </c>
      <c r="DF53" s="224" t="str">
        <f t="shared" si="38"/>
        <v/>
      </c>
      <c r="DG53" s="224" t="str">
        <f t="shared" si="57"/>
        <v/>
      </c>
      <c r="DH53" s="225" t="str">
        <f t="shared" si="39"/>
        <v/>
      </c>
      <c r="DI53" s="224" t="str">
        <f t="shared" si="60"/>
        <v/>
      </c>
      <c r="DJ53" s="224" t="str">
        <f t="shared" si="61"/>
        <v/>
      </c>
      <c r="DK53" s="306">
        <f t="shared" si="62"/>
        <v>0</v>
      </c>
      <c r="DL53" s="306">
        <f t="shared" si="63"/>
        <v>0</v>
      </c>
      <c r="DM53" s="306">
        <f t="shared" si="64"/>
        <v>0</v>
      </c>
      <c r="DN53" s="220"/>
      <c r="DO53" s="224" t="str">
        <f t="shared" si="65"/>
        <v/>
      </c>
      <c r="DP53" s="224" t="str">
        <f t="shared" si="66"/>
        <v/>
      </c>
      <c r="DQ53" s="307"/>
      <c r="DR53" s="227">
        <f t="shared" si="45"/>
        <v>0</v>
      </c>
      <c r="DS53" s="227">
        <f t="shared" si="46"/>
        <v>0</v>
      </c>
      <c r="DT53" s="227">
        <f t="shared" si="47"/>
        <v>0</v>
      </c>
      <c r="DU53" s="226"/>
      <c r="DV53" s="226"/>
      <c r="DW53" s="226"/>
      <c r="DX53" s="226"/>
      <c r="DY53" s="226"/>
      <c r="DZ53" s="226"/>
      <c r="EA53" s="226"/>
      <c r="EB53" s="226"/>
      <c r="EC53" s="226"/>
      <c r="ED53" s="226"/>
      <c r="EE53" s="226"/>
      <c r="EF53" s="226"/>
      <c r="EG53" s="226"/>
      <c r="EH53" s="226"/>
      <c r="EI53" s="226"/>
      <c r="EJ53" s="226"/>
      <c r="EK53" s="226"/>
      <c r="EL53" s="226"/>
      <c r="EM53" s="226"/>
      <c r="EN53" s="226"/>
      <c r="EO53" s="226"/>
      <c r="EP53" s="226"/>
      <c r="EQ53" s="226"/>
      <c r="ER53" s="226"/>
      <c r="ES53" s="226"/>
      <c r="ET53" s="226"/>
      <c r="EU53" s="226"/>
      <c r="EV53" s="226"/>
      <c r="EW53" s="226"/>
      <c r="EX53" s="226"/>
      <c r="EY53" s="226"/>
      <c r="EZ53" s="226"/>
    </row>
    <row r="54" spans="1:156" s="212" customFormat="1" ht="23.25" customHeight="1" x14ac:dyDescent="0.2">
      <c r="A54" s="249"/>
      <c r="B54" s="264"/>
      <c r="C54" s="230"/>
      <c r="D54" s="325" t="str">
        <f t="shared" si="0"/>
        <v/>
      </c>
      <c r="E54" s="265" t="str">
        <f t="shared" si="59"/>
        <v/>
      </c>
      <c r="F54" s="230"/>
      <c r="G54" s="230"/>
      <c r="H54" s="230"/>
      <c r="I54" s="200"/>
      <c r="J54" s="230"/>
      <c r="K54" s="254"/>
      <c r="L54" s="269"/>
      <c r="M54" s="230"/>
      <c r="N54" s="231"/>
      <c r="O54" s="232"/>
      <c r="P54" s="205"/>
      <c r="Q54" s="203"/>
      <c r="R54" s="231"/>
      <c r="S54" s="233"/>
      <c r="T54" s="203"/>
      <c r="U54" s="231"/>
      <c r="V54" s="233"/>
      <c r="W54" s="203"/>
      <c r="X54" s="231"/>
      <c r="Y54" s="233"/>
      <c r="Z54" s="203"/>
      <c r="AA54" s="230"/>
      <c r="AB54" s="231"/>
      <c r="AC54" s="232"/>
      <c r="AD54" s="205"/>
      <c r="AE54" s="203"/>
      <c r="AF54" s="230"/>
      <c r="AG54" s="231"/>
      <c r="AH54" s="232"/>
      <c r="AI54" s="205"/>
      <c r="AJ54" s="203"/>
      <c r="AK54" s="230"/>
      <c r="AL54" s="231"/>
      <c r="AM54" s="232"/>
      <c r="AN54" s="205"/>
      <c r="AO54" s="203"/>
      <c r="AP54" s="230"/>
      <c r="AQ54" s="231"/>
      <c r="AR54" s="232"/>
      <c r="AS54" s="205"/>
      <c r="AT54" s="203"/>
      <c r="AU54" s="230"/>
      <c r="AV54" s="231"/>
      <c r="AW54" s="232"/>
      <c r="AX54" s="205"/>
      <c r="AY54" s="203"/>
      <c r="AZ54" s="230"/>
      <c r="BA54" s="231"/>
      <c r="BB54" s="232"/>
      <c r="BC54" s="205"/>
      <c r="BD54" s="199"/>
      <c r="BE54" s="230"/>
      <c r="BF54" s="230"/>
      <c r="BG54" s="231"/>
      <c r="BH54" s="232"/>
      <c r="BI54" s="205"/>
      <c r="BJ54" s="229"/>
      <c r="BK54" s="234"/>
      <c r="BL54" s="207">
        <f t="shared" si="1"/>
        <v>0</v>
      </c>
      <c r="BM54" s="208">
        <f t="shared" si="2"/>
        <v>0</v>
      </c>
      <c r="BN54" s="208">
        <f t="shared" si="3"/>
        <v>0</v>
      </c>
      <c r="BO54" s="208">
        <f t="shared" si="4"/>
        <v>0</v>
      </c>
      <c r="BP54" s="208">
        <f t="shared" si="5"/>
        <v>0</v>
      </c>
      <c r="BQ54" s="208">
        <f t="shared" si="6"/>
        <v>0</v>
      </c>
      <c r="BR54" s="209">
        <f t="shared" si="7"/>
        <v>0</v>
      </c>
      <c r="BS54" s="209">
        <f t="shared" si="8"/>
        <v>0</v>
      </c>
      <c r="BT54" s="208">
        <f t="shared" si="9"/>
        <v>0</v>
      </c>
      <c r="BU54" s="208">
        <f t="shared" si="10"/>
        <v>0</v>
      </c>
      <c r="BV54" s="208">
        <f t="shared" si="11"/>
        <v>0</v>
      </c>
      <c r="BW54" s="208">
        <f t="shared" si="12"/>
        <v>0</v>
      </c>
      <c r="BX54" s="208">
        <f t="shared" si="13"/>
        <v>0</v>
      </c>
      <c r="BY54" s="208">
        <f t="shared" si="14"/>
        <v>0</v>
      </c>
      <c r="BZ54" s="208">
        <f t="shared" si="15"/>
        <v>0</v>
      </c>
      <c r="CA54" s="208">
        <f t="shared" si="16"/>
        <v>0</v>
      </c>
      <c r="CB54" s="208">
        <f t="shared" si="48"/>
        <v>0</v>
      </c>
      <c r="CC54" s="208">
        <f t="shared" si="17"/>
        <v>0</v>
      </c>
      <c r="CD54" s="208">
        <f t="shared" si="18"/>
        <v>0</v>
      </c>
      <c r="CE54" s="209">
        <f t="shared" si="49"/>
        <v>0</v>
      </c>
      <c r="CF54" s="209">
        <f t="shared" si="19"/>
        <v>0</v>
      </c>
      <c r="CG54" s="209">
        <f t="shared" si="20"/>
        <v>0</v>
      </c>
      <c r="CH54" s="209">
        <f t="shared" si="21"/>
        <v>0</v>
      </c>
      <c r="CI54" s="209">
        <f t="shared" si="22"/>
        <v>0</v>
      </c>
      <c r="CJ54" s="209">
        <f t="shared" si="23"/>
        <v>0</v>
      </c>
      <c r="CK54" s="209">
        <f t="shared" si="24"/>
        <v>0</v>
      </c>
      <c r="CL54" s="209">
        <f t="shared" si="25"/>
        <v>0</v>
      </c>
      <c r="CM54" s="209">
        <f t="shared" si="26"/>
        <v>0</v>
      </c>
      <c r="CN54" s="209">
        <f t="shared" si="50"/>
        <v>0</v>
      </c>
      <c r="CO54" s="209">
        <f t="shared" si="27"/>
        <v>0</v>
      </c>
      <c r="CP54" s="209">
        <f t="shared" si="51"/>
        <v>0</v>
      </c>
      <c r="CQ54" s="209">
        <f t="shared" si="52"/>
        <v>0</v>
      </c>
      <c r="CR54" s="209" t="str">
        <f t="shared" si="53"/>
        <v/>
      </c>
      <c r="CS54" s="209" t="str">
        <f t="shared" si="28"/>
        <v xml:space="preserve"> </v>
      </c>
      <c r="CT54" s="209" t="str">
        <f t="shared" si="29"/>
        <v/>
      </c>
      <c r="CU54" s="209" t="str">
        <f t="shared" si="30"/>
        <v/>
      </c>
      <c r="CV54" s="209" t="str">
        <f t="shared" si="31"/>
        <v/>
      </c>
      <c r="CW54" s="209" t="str">
        <f t="shared" si="32"/>
        <v/>
      </c>
      <c r="CX54" s="209" t="str">
        <f t="shared" si="33"/>
        <v/>
      </c>
      <c r="CY54" s="209" t="str">
        <f t="shared" si="54"/>
        <v/>
      </c>
      <c r="CZ54" s="209" t="str">
        <f t="shared" si="34"/>
        <v/>
      </c>
      <c r="DA54" s="209" t="str">
        <f t="shared" si="55"/>
        <v/>
      </c>
      <c r="DB54" s="209" t="str">
        <f t="shared" si="35"/>
        <v/>
      </c>
      <c r="DC54" s="209" t="str">
        <f t="shared" si="36"/>
        <v/>
      </c>
      <c r="DD54" s="209" t="str">
        <f t="shared" si="56"/>
        <v/>
      </c>
      <c r="DE54" s="209" t="str">
        <f t="shared" si="37"/>
        <v/>
      </c>
      <c r="DF54" s="209" t="str">
        <f t="shared" si="38"/>
        <v/>
      </c>
      <c r="DG54" s="209" t="str">
        <f t="shared" si="57"/>
        <v/>
      </c>
      <c r="DH54" s="210" t="str">
        <f t="shared" si="39"/>
        <v/>
      </c>
      <c r="DI54" s="272" t="str">
        <f t="shared" si="60"/>
        <v/>
      </c>
      <c r="DJ54" s="272" t="str">
        <f t="shared" si="61"/>
        <v/>
      </c>
      <c r="DK54" s="200">
        <f t="shared" si="62"/>
        <v>0</v>
      </c>
      <c r="DL54" s="200">
        <f t="shared" si="63"/>
        <v>0</v>
      </c>
      <c r="DM54" s="200">
        <f t="shared" si="64"/>
        <v>0</v>
      </c>
      <c r="DN54" s="200"/>
      <c r="DO54" s="272" t="str">
        <f t="shared" si="65"/>
        <v/>
      </c>
      <c r="DP54" s="272" t="str">
        <f t="shared" si="66"/>
        <v/>
      </c>
      <c r="DQ54" s="308"/>
      <c r="DR54" s="197">
        <f t="shared" si="45"/>
        <v>0</v>
      </c>
      <c r="DS54" s="197">
        <f t="shared" si="46"/>
        <v>0</v>
      </c>
      <c r="DT54" s="197">
        <f t="shared" si="47"/>
        <v>0</v>
      </c>
      <c r="DU54" s="211"/>
      <c r="DV54" s="211"/>
      <c r="DW54" s="211"/>
      <c r="DX54" s="211"/>
      <c r="DY54" s="211"/>
      <c r="DZ54" s="211"/>
      <c r="EA54" s="211"/>
      <c r="EB54" s="211"/>
      <c r="EC54" s="211"/>
      <c r="ED54" s="211"/>
      <c r="EE54" s="211"/>
      <c r="EF54" s="211"/>
      <c r="EG54" s="211"/>
      <c r="EH54" s="211"/>
      <c r="EI54" s="211"/>
      <c r="EJ54" s="211"/>
      <c r="EK54" s="211"/>
      <c r="EL54" s="211"/>
      <c r="EM54" s="211"/>
      <c r="EN54" s="211"/>
      <c r="EO54" s="211"/>
      <c r="EP54" s="211"/>
      <c r="EQ54" s="211"/>
      <c r="ER54" s="211"/>
      <c r="ES54" s="211"/>
      <c r="ET54" s="211"/>
      <c r="EU54" s="211"/>
      <c r="EV54" s="211"/>
      <c r="EW54" s="211"/>
      <c r="EX54" s="211"/>
      <c r="EY54" s="211"/>
      <c r="EZ54" s="211"/>
    </row>
    <row r="55" spans="1:156" s="228" customFormat="1" ht="23.25" customHeight="1" x14ac:dyDescent="0.2">
      <c r="A55" s="248"/>
      <c r="B55" s="263"/>
      <c r="C55" s="214"/>
      <c r="D55" s="324" t="str">
        <f t="shared" si="0"/>
        <v/>
      </c>
      <c r="E55" s="150" t="str">
        <f t="shared" si="59"/>
        <v/>
      </c>
      <c r="F55" s="214"/>
      <c r="G55" s="214"/>
      <c r="H55" s="214"/>
      <c r="I55" s="220"/>
      <c r="J55" s="214"/>
      <c r="K55" s="255"/>
      <c r="L55" s="268"/>
      <c r="M55" s="214"/>
      <c r="N55" s="215"/>
      <c r="O55" s="218"/>
      <c r="P55" s="216"/>
      <c r="Q55" s="217"/>
      <c r="R55" s="215"/>
      <c r="S55" s="219"/>
      <c r="T55" s="217"/>
      <c r="U55" s="215"/>
      <c r="V55" s="219"/>
      <c r="W55" s="217"/>
      <c r="X55" s="215"/>
      <c r="Y55" s="219"/>
      <c r="Z55" s="217"/>
      <c r="AA55" s="214"/>
      <c r="AB55" s="215"/>
      <c r="AC55" s="218"/>
      <c r="AD55" s="216"/>
      <c r="AE55" s="217"/>
      <c r="AF55" s="214"/>
      <c r="AG55" s="215"/>
      <c r="AH55" s="218"/>
      <c r="AI55" s="216"/>
      <c r="AJ55" s="217"/>
      <c r="AK55" s="214"/>
      <c r="AL55" s="215"/>
      <c r="AM55" s="218"/>
      <c r="AN55" s="216"/>
      <c r="AO55" s="217"/>
      <c r="AP55" s="214"/>
      <c r="AQ55" s="215"/>
      <c r="AR55" s="218"/>
      <c r="AS55" s="216"/>
      <c r="AT55" s="217"/>
      <c r="AU55" s="214"/>
      <c r="AV55" s="215"/>
      <c r="AW55" s="218"/>
      <c r="AX55" s="216"/>
      <c r="AY55" s="217"/>
      <c r="AZ55" s="214"/>
      <c r="BA55" s="215"/>
      <c r="BB55" s="218"/>
      <c r="BC55" s="216"/>
      <c r="BD55" s="213"/>
      <c r="BE55" s="214"/>
      <c r="BF55" s="214"/>
      <c r="BG55" s="215"/>
      <c r="BH55" s="218"/>
      <c r="BI55" s="216"/>
      <c r="BJ55" s="213"/>
      <c r="BK55" s="221"/>
      <c r="BL55" s="222">
        <f t="shared" si="1"/>
        <v>0</v>
      </c>
      <c r="BM55" s="223">
        <f t="shared" si="2"/>
        <v>0</v>
      </c>
      <c r="BN55" s="223">
        <f t="shared" si="3"/>
        <v>0</v>
      </c>
      <c r="BO55" s="223">
        <f t="shared" si="4"/>
        <v>0</v>
      </c>
      <c r="BP55" s="223">
        <f t="shared" si="5"/>
        <v>0</v>
      </c>
      <c r="BQ55" s="223">
        <f t="shared" si="6"/>
        <v>0</v>
      </c>
      <c r="BR55" s="224">
        <f t="shared" si="7"/>
        <v>0</v>
      </c>
      <c r="BS55" s="224">
        <f t="shared" si="8"/>
        <v>0</v>
      </c>
      <c r="BT55" s="223">
        <f t="shared" si="9"/>
        <v>0</v>
      </c>
      <c r="BU55" s="223">
        <f t="shared" si="10"/>
        <v>0</v>
      </c>
      <c r="BV55" s="223">
        <f t="shared" si="11"/>
        <v>0</v>
      </c>
      <c r="BW55" s="223">
        <f t="shared" si="12"/>
        <v>0</v>
      </c>
      <c r="BX55" s="223">
        <f t="shared" si="13"/>
        <v>0</v>
      </c>
      <c r="BY55" s="223">
        <f t="shared" si="14"/>
        <v>0</v>
      </c>
      <c r="BZ55" s="223">
        <f t="shared" si="15"/>
        <v>0</v>
      </c>
      <c r="CA55" s="223">
        <f t="shared" si="16"/>
        <v>0</v>
      </c>
      <c r="CB55" s="208">
        <f t="shared" si="48"/>
        <v>0</v>
      </c>
      <c r="CC55" s="223">
        <f t="shared" si="17"/>
        <v>0</v>
      </c>
      <c r="CD55" s="223">
        <f t="shared" si="18"/>
        <v>0</v>
      </c>
      <c r="CE55" s="224">
        <f t="shared" si="49"/>
        <v>0</v>
      </c>
      <c r="CF55" s="224">
        <f t="shared" si="19"/>
        <v>0</v>
      </c>
      <c r="CG55" s="224">
        <f t="shared" si="20"/>
        <v>0</v>
      </c>
      <c r="CH55" s="224">
        <f t="shared" si="21"/>
        <v>0</v>
      </c>
      <c r="CI55" s="224">
        <f t="shared" si="22"/>
        <v>0</v>
      </c>
      <c r="CJ55" s="224">
        <f t="shared" si="23"/>
        <v>0</v>
      </c>
      <c r="CK55" s="224">
        <f t="shared" si="24"/>
        <v>0</v>
      </c>
      <c r="CL55" s="224">
        <f t="shared" si="25"/>
        <v>0</v>
      </c>
      <c r="CM55" s="224">
        <f t="shared" si="26"/>
        <v>0</v>
      </c>
      <c r="CN55" s="224">
        <f t="shared" si="50"/>
        <v>0</v>
      </c>
      <c r="CO55" s="224">
        <f t="shared" si="27"/>
        <v>0</v>
      </c>
      <c r="CP55" s="224">
        <f t="shared" si="51"/>
        <v>0</v>
      </c>
      <c r="CQ55" s="224">
        <f t="shared" si="52"/>
        <v>0</v>
      </c>
      <c r="CR55" s="224" t="str">
        <f t="shared" si="53"/>
        <v/>
      </c>
      <c r="CS55" s="224" t="str">
        <f t="shared" si="28"/>
        <v xml:space="preserve"> </v>
      </c>
      <c r="CT55" s="224" t="str">
        <f t="shared" si="29"/>
        <v/>
      </c>
      <c r="CU55" s="224" t="str">
        <f t="shared" si="30"/>
        <v/>
      </c>
      <c r="CV55" s="224" t="str">
        <f t="shared" si="31"/>
        <v/>
      </c>
      <c r="CW55" s="224" t="str">
        <f t="shared" si="32"/>
        <v/>
      </c>
      <c r="CX55" s="224" t="str">
        <f t="shared" si="33"/>
        <v/>
      </c>
      <c r="CY55" s="224" t="str">
        <f t="shared" si="54"/>
        <v/>
      </c>
      <c r="CZ55" s="224" t="str">
        <f t="shared" si="34"/>
        <v/>
      </c>
      <c r="DA55" s="224" t="str">
        <f t="shared" si="55"/>
        <v/>
      </c>
      <c r="DB55" s="224" t="str">
        <f t="shared" si="35"/>
        <v/>
      </c>
      <c r="DC55" s="224" t="str">
        <f t="shared" si="36"/>
        <v/>
      </c>
      <c r="DD55" s="224" t="str">
        <f t="shared" si="56"/>
        <v/>
      </c>
      <c r="DE55" s="224" t="str">
        <f t="shared" si="37"/>
        <v/>
      </c>
      <c r="DF55" s="224" t="str">
        <f t="shared" si="38"/>
        <v/>
      </c>
      <c r="DG55" s="224" t="str">
        <f t="shared" si="57"/>
        <v/>
      </c>
      <c r="DH55" s="225" t="str">
        <f t="shared" si="39"/>
        <v/>
      </c>
      <c r="DI55" s="224" t="str">
        <f t="shared" si="60"/>
        <v/>
      </c>
      <c r="DJ55" s="224" t="str">
        <f t="shared" si="61"/>
        <v/>
      </c>
      <c r="DK55" s="306">
        <f t="shared" si="62"/>
        <v>0</v>
      </c>
      <c r="DL55" s="306">
        <f t="shared" si="63"/>
        <v>0</v>
      </c>
      <c r="DM55" s="306">
        <f t="shared" si="64"/>
        <v>0</v>
      </c>
      <c r="DN55" s="220"/>
      <c r="DO55" s="224" t="str">
        <f t="shared" si="65"/>
        <v/>
      </c>
      <c r="DP55" s="224" t="str">
        <f t="shared" si="66"/>
        <v/>
      </c>
      <c r="DQ55" s="307"/>
      <c r="DR55" s="227">
        <f t="shared" si="45"/>
        <v>0</v>
      </c>
      <c r="DS55" s="227">
        <f t="shared" si="46"/>
        <v>0</v>
      </c>
      <c r="DT55" s="227">
        <f t="shared" si="47"/>
        <v>0</v>
      </c>
      <c r="DU55" s="226"/>
      <c r="DV55" s="226"/>
      <c r="DW55" s="226"/>
      <c r="DX55" s="226"/>
      <c r="DY55" s="226"/>
      <c r="DZ55" s="226"/>
      <c r="EA55" s="226"/>
      <c r="EB55" s="226"/>
      <c r="EC55" s="226"/>
      <c r="ED55" s="226"/>
      <c r="EE55" s="226"/>
      <c r="EF55" s="226"/>
      <c r="EG55" s="226"/>
      <c r="EH55" s="226"/>
      <c r="EI55" s="226"/>
      <c r="EJ55" s="226"/>
      <c r="EK55" s="226"/>
      <c r="EL55" s="226"/>
      <c r="EM55" s="226"/>
      <c r="EN55" s="226"/>
      <c r="EO55" s="226"/>
      <c r="EP55" s="226"/>
      <c r="EQ55" s="226"/>
      <c r="ER55" s="226"/>
      <c r="ES55" s="226"/>
      <c r="ET55" s="226"/>
      <c r="EU55" s="226"/>
      <c r="EV55" s="226"/>
      <c r="EW55" s="226"/>
      <c r="EX55" s="226"/>
      <c r="EY55" s="226"/>
      <c r="EZ55" s="226"/>
    </row>
    <row r="56" spans="1:156" s="212" customFormat="1" ht="23.25" customHeight="1" x14ac:dyDescent="0.2">
      <c r="A56" s="249"/>
      <c r="B56" s="264"/>
      <c r="C56" s="230"/>
      <c r="D56" s="325" t="str">
        <f t="shared" si="0"/>
        <v/>
      </c>
      <c r="E56" s="265" t="str">
        <f t="shared" si="59"/>
        <v/>
      </c>
      <c r="F56" s="230"/>
      <c r="G56" s="230"/>
      <c r="H56" s="230"/>
      <c r="I56" s="200"/>
      <c r="J56" s="230"/>
      <c r="K56" s="254"/>
      <c r="L56" s="269"/>
      <c r="M56" s="230"/>
      <c r="N56" s="231"/>
      <c r="O56" s="232"/>
      <c r="P56" s="205"/>
      <c r="Q56" s="203"/>
      <c r="R56" s="231"/>
      <c r="S56" s="233"/>
      <c r="T56" s="203"/>
      <c r="U56" s="231"/>
      <c r="V56" s="233"/>
      <c r="W56" s="203"/>
      <c r="X56" s="231"/>
      <c r="Y56" s="233"/>
      <c r="Z56" s="203"/>
      <c r="AA56" s="230"/>
      <c r="AB56" s="231"/>
      <c r="AC56" s="232"/>
      <c r="AD56" s="205"/>
      <c r="AE56" s="203"/>
      <c r="AF56" s="230"/>
      <c r="AG56" s="231"/>
      <c r="AH56" s="232"/>
      <c r="AI56" s="205"/>
      <c r="AJ56" s="203"/>
      <c r="AK56" s="230"/>
      <c r="AL56" s="231"/>
      <c r="AM56" s="232"/>
      <c r="AN56" s="205"/>
      <c r="AO56" s="203"/>
      <c r="AP56" s="230"/>
      <c r="AQ56" s="231"/>
      <c r="AR56" s="232"/>
      <c r="AS56" s="205"/>
      <c r="AT56" s="203"/>
      <c r="AU56" s="230"/>
      <c r="AV56" s="231"/>
      <c r="AW56" s="232"/>
      <c r="AX56" s="205"/>
      <c r="AY56" s="203"/>
      <c r="AZ56" s="230"/>
      <c r="BA56" s="231"/>
      <c r="BB56" s="232"/>
      <c r="BC56" s="205"/>
      <c r="BD56" s="199"/>
      <c r="BE56" s="230"/>
      <c r="BF56" s="230"/>
      <c r="BG56" s="231"/>
      <c r="BH56" s="232"/>
      <c r="BI56" s="205"/>
      <c r="BJ56" s="229"/>
      <c r="BK56" s="234"/>
      <c r="BL56" s="207">
        <f t="shared" si="1"/>
        <v>0</v>
      </c>
      <c r="BM56" s="208">
        <f t="shared" si="2"/>
        <v>0</v>
      </c>
      <c r="BN56" s="208">
        <f t="shared" si="3"/>
        <v>0</v>
      </c>
      <c r="BO56" s="208">
        <f t="shared" si="4"/>
        <v>0</v>
      </c>
      <c r="BP56" s="208">
        <f t="shared" si="5"/>
        <v>0</v>
      </c>
      <c r="BQ56" s="208">
        <f t="shared" si="6"/>
        <v>0</v>
      </c>
      <c r="BR56" s="209">
        <f t="shared" si="7"/>
        <v>0</v>
      </c>
      <c r="BS56" s="209">
        <f t="shared" si="8"/>
        <v>0</v>
      </c>
      <c r="BT56" s="208">
        <f t="shared" si="9"/>
        <v>0</v>
      </c>
      <c r="BU56" s="208">
        <f t="shared" si="10"/>
        <v>0</v>
      </c>
      <c r="BV56" s="208">
        <f t="shared" si="11"/>
        <v>0</v>
      </c>
      <c r="BW56" s="208">
        <f t="shared" si="12"/>
        <v>0</v>
      </c>
      <c r="BX56" s="208">
        <f t="shared" si="13"/>
        <v>0</v>
      </c>
      <c r="BY56" s="208">
        <f t="shared" si="14"/>
        <v>0</v>
      </c>
      <c r="BZ56" s="208">
        <f t="shared" si="15"/>
        <v>0</v>
      </c>
      <c r="CA56" s="208">
        <f t="shared" si="16"/>
        <v>0</v>
      </c>
      <c r="CB56" s="208">
        <f t="shared" si="48"/>
        <v>0</v>
      </c>
      <c r="CC56" s="208">
        <f t="shared" si="17"/>
        <v>0</v>
      </c>
      <c r="CD56" s="208">
        <f t="shared" si="18"/>
        <v>0</v>
      </c>
      <c r="CE56" s="209">
        <f t="shared" si="49"/>
        <v>0</v>
      </c>
      <c r="CF56" s="209">
        <f t="shared" si="19"/>
        <v>0</v>
      </c>
      <c r="CG56" s="209">
        <f t="shared" si="20"/>
        <v>0</v>
      </c>
      <c r="CH56" s="209">
        <f t="shared" si="21"/>
        <v>0</v>
      </c>
      <c r="CI56" s="209">
        <f t="shared" si="22"/>
        <v>0</v>
      </c>
      <c r="CJ56" s="209">
        <f t="shared" si="23"/>
        <v>0</v>
      </c>
      <c r="CK56" s="209">
        <f t="shared" si="24"/>
        <v>0</v>
      </c>
      <c r="CL56" s="209">
        <f t="shared" si="25"/>
        <v>0</v>
      </c>
      <c r="CM56" s="209">
        <f t="shared" si="26"/>
        <v>0</v>
      </c>
      <c r="CN56" s="209">
        <f t="shared" si="50"/>
        <v>0</v>
      </c>
      <c r="CO56" s="209">
        <f t="shared" si="27"/>
        <v>0</v>
      </c>
      <c r="CP56" s="209">
        <f t="shared" si="51"/>
        <v>0</v>
      </c>
      <c r="CQ56" s="209">
        <f t="shared" si="52"/>
        <v>0</v>
      </c>
      <c r="CR56" s="209" t="str">
        <f t="shared" si="53"/>
        <v/>
      </c>
      <c r="CS56" s="209" t="str">
        <f t="shared" si="28"/>
        <v xml:space="preserve"> </v>
      </c>
      <c r="CT56" s="209" t="str">
        <f t="shared" si="29"/>
        <v/>
      </c>
      <c r="CU56" s="209" t="str">
        <f t="shared" si="30"/>
        <v/>
      </c>
      <c r="CV56" s="209" t="str">
        <f t="shared" si="31"/>
        <v/>
      </c>
      <c r="CW56" s="209" t="str">
        <f t="shared" si="32"/>
        <v/>
      </c>
      <c r="CX56" s="209" t="str">
        <f t="shared" si="33"/>
        <v/>
      </c>
      <c r="CY56" s="209" t="str">
        <f t="shared" si="54"/>
        <v/>
      </c>
      <c r="CZ56" s="209" t="str">
        <f t="shared" si="34"/>
        <v/>
      </c>
      <c r="DA56" s="209" t="str">
        <f t="shared" si="55"/>
        <v/>
      </c>
      <c r="DB56" s="209" t="str">
        <f t="shared" si="35"/>
        <v/>
      </c>
      <c r="DC56" s="209" t="str">
        <f t="shared" si="36"/>
        <v/>
      </c>
      <c r="DD56" s="209" t="str">
        <f t="shared" si="56"/>
        <v/>
      </c>
      <c r="DE56" s="209" t="str">
        <f t="shared" si="37"/>
        <v/>
      </c>
      <c r="DF56" s="209" t="str">
        <f t="shared" si="38"/>
        <v/>
      </c>
      <c r="DG56" s="209" t="str">
        <f t="shared" si="57"/>
        <v/>
      </c>
      <c r="DH56" s="210" t="str">
        <f t="shared" si="39"/>
        <v/>
      </c>
      <c r="DI56" s="272" t="str">
        <f t="shared" si="60"/>
        <v/>
      </c>
      <c r="DJ56" s="272" t="str">
        <f t="shared" si="61"/>
        <v/>
      </c>
      <c r="DK56" s="200">
        <f t="shared" si="62"/>
        <v>0</v>
      </c>
      <c r="DL56" s="200">
        <f t="shared" si="63"/>
        <v>0</v>
      </c>
      <c r="DM56" s="200">
        <f t="shared" si="64"/>
        <v>0</v>
      </c>
      <c r="DN56" s="200"/>
      <c r="DO56" s="272" t="str">
        <f t="shared" si="65"/>
        <v/>
      </c>
      <c r="DP56" s="272" t="str">
        <f t="shared" si="66"/>
        <v/>
      </c>
      <c r="DQ56" s="308"/>
      <c r="DR56" s="197">
        <f t="shared" si="45"/>
        <v>0</v>
      </c>
      <c r="DS56" s="197">
        <f t="shared" si="46"/>
        <v>0</v>
      </c>
      <c r="DT56" s="197">
        <f t="shared" si="47"/>
        <v>0</v>
      </c>
      <c r="DU56" s="211"/>
      <c r="DV56" s="211"/>
      <c r="DW56" s="211"/>
      <c r="DX56" s="211"/>
      <c r="DY56" s="211"/>
      <c r="DZ56" s="211"/>
      <c r="EA56" s="211"/>
      <c r="EB56" s="211"/>
      <c r="EC56" s="211"/>
      <c r="ED56" s="211"/>
      <c r="EE56" s="211"/>
      <c r="EF56" s="211"/>
      <c r="EG56" s="211"/>
      <c r="EH56" s="211"/>
      <c r="EI56" s="211"/>
      <c r="EJ56" s="211"/>
      <c r="EK56" s="211"/>
      <c r="EL56" s="211"/>
      <c r="EM56" s="211"/>
      <c r="EN56" s="211"/>
      <c r="EO56" s="211"/>
      <c r="EP56" s="211"/>
      <c r="EQ56" s="211"/>
      <c r="ER56" s="211"/>
      <c r="ES56" s="211"/>
      <c r="ET56" s="211"/>
      <c r="EU56" s="211"/>
      <c r="EV56" s="211"/>
      <c r="EW56" s="211"/>
      <c r="EX56" s="211"/>
      <c r="EY56" s="211"/>
      <c r="EZ56" s="211"/>
    </row>
    <row r="57" spans="1:156" s="228" customFormat="1" ht="23.25" customHeight="1" x14ac:dyDescent="0.2">
      <c r="A57" s="248"/>
      <c r="B57" s="263"/>
      <c r="C57" s="214"/>
      <c r="D57" s="324" t="str">
        <f t="shared" si="0"/>
        <v/>
      </c>
      <c r="E57" s="150" t="str">
        <f t="shared" si="59"/>
        <v/>
      </c>
      <c r="F57" s="214"/>
      <c r="G57" s="214"/>
      <c r="H57" s="214"/>
      <c r="I57" s="220"/>
      <c r="J57" s="214"/>
      <c r="K57" s="255"/>
      <c r="L57" s="268"/>
      <c r="M57" s="214"/>
      <c r="N57" s="215"/>
      <c r="O57" s="218"/>
      <c r="P57" s="216"/>
      <c r="Q57" s="217"/>
      <c r="R57" s="215"/>
      <c r="S57" s="219"/>
      <c r="T57" s="217"/>
      <c r="U57" s="215"/>
      <c r="V57" s="219"/>
      <c r="W57" s="217"/>
      <c r="X57" s="215"/>
      <c r="Y57" s="219"/>
      <c r="Z57" s="217"/>
      <c r="AA57" s="214"/>
      <c r="AB57" s="215"/>
      <c r="AC57" s="218"/>
      <c r="AD57" s="216"/>
      <c r="AE57" s="217"/>
      <c r="AF57" s="214"/>
      <c r="AG57" s="215"/>
      <c r="AH57" s="218"/>
      <c r="AI57" s="216"/>
      <c r="AJ57" s="217"/>
      <c r="AK57" s="214"/>
      <c r="AL57" s="215"/>
      <c r="AM57" s="218"/>
      <c r="AN57" s="216"/>
      <c r="AO57" s="217"/>
      <c r="AP57" s="214"/>
      <c r="AQ57" s="215"/>
      <c r="AR57" s="218"/>
      <c r="AS57" s="216"/>
      <c r="AT57" s="217"/>
      <c r="AU57" s="214"/>
      <c r="AV57" s="215"/>
      <c r="AW57" s="218"/>
      <c r="AX57" s="216"/>
      <c r="AY57" s="217"/>
      <c r="AZ57" s="214"/>
      <c r="BA57" s="215"/>
      <c r="BB57" s="218"/>
      <c r="BC57" s="216"/>
      <c r="BD57" s="213"/>
      <c r="BE57" s="214"/>
      <c r="BF57" s="214"/>
      <c r="BG57" s="215"/>
      <c r="BH57" s="218"/>
      <c r="BI57" s="216"/>
      <c r="BJ57" s="213"/>
      <c r="BK57" s="221"/>
      <c r="BL57" s="222">
        <f t="shared" si="1"/>
        <v>0</v>
      </c>
      <c r="BM57" s="223">
        <f t="shared" si="2"/>
        <v>0</v>
      </c>
      <c r="BN57" s="223">
        <f t="shared" si="3"/>
        <v>0</v>
      </c>
      <c r="BO57" s="223">
        <f t="shared" si="4"/>
        <v>0</v>
      </c>
      <c r="BP57" s="223">
        <f t="shared" si="5"/>
        <v>0</v>
      </c>
      <c r="BQ57" s="223">
        <f t="shared" si="6"/>
        <v>0</v>
      </c>
      <c r="BR57" s="224">
        <f t="shared" si="7"/>
        <v>0</v>
      </c>
      <c r="BS57" s="224">
        <f t="shared" si="8"/>
        <v>0</v>
      </c>
      <c r="BT57" s="223">
        <f t="shared" si="9"/>
        <v>0</v>
      </c>
      <c r="BU57" s="223">
        <f t="shared" si="10"/>
        <v>0</v>
      </c>
      <c r="BV57" s="223">
        <f t="shared" si="11"/>
        <v>0</v>
      </c>
      <c r="BW57" s="223">
        <f t="shared" si="12"/>
        <v>0</v>
      </c>
      <c r="BX57" s="223">
        <f t="shared" si="13"/>
        <v>0</v>
      </c>
      <c r="BY57" s="223">
        <f t="shared" si="14"/>
        <v>0</v>
      </c>
      <c r="BZ57" s="223">
        <f t="shared" si="15"/>
        <v>0</v>
      </c>
      <c r="CA57" s="223">
        <f t="shared" si="16"/>
        <v>0</v>
      </c>
      <c r="CB57" s="208">
        <f t="shared" si="48"/>
        <v>0</v>
      </c>
      <c r="CC57" s="223">
        <f t="shared" si="17"/>
        <v>0</v>
      </c>
      <c r="CD57" s="223">
        <f t="shared" si="18"/>
        <v>0</v>
      </c>
      <c r="CE57" s="224">
        <f t="shared" si="49"/>
        <v>0</v>
      </c>
      <c r="CF57" s="224">
        <f t="shared" si="19"/>
        <v>0</v>
      </c>
      <c r="CG57" s="224">
        <f t="shared" si="20"/>
        <v>0</v>
      </c>
      <c r="CH57" s="224">
        <f t="shared" si="21"/>
        <v>0</v>
      </c>
      <c r="CI57" s="224">
        <f t="shared" si="22"/>
        <v>0</v>
      </c>
      <c r="CJ57" s="224">
        <f t="shared" si="23"/>
        <v>0</v>
      </c>
      <c r="CK57" s="224">
        <f t="shared" si="24"/>
        <v>0</v>
      </c>
      <c r="CL57" s="224">
        <f t="shared" si="25"/>
        <v>0</v>
      </c>
      <c r="CM57" s="224">
        <f t="shared" si="26"/>
        <v>0</v>
      </c>
      <c r="CN57" s="224">
        <f t="shared" si="50"/>
        <v>0</v>
      </c>
      <c r="CO57" s="224">
        <f t="shared" si="27"/>
        <v>0</v>
      </c>
      <c r="CP57" s="224">
        <f t="shared" si="51"/>
        <v>0</v>
      </c>
      <c r="CQ57" s="224">
        <f t="shared" si="52"/>
        <v>0</v>
      </c>
      <c r="CR57" s="224" t="str">
        <f t="shared" si="53"/>
        <v/>
      </c>
      <c r="CS57" s="224" t="str">
        <f t="shared" si="28"/>
        <v xml:space="preserve"> </v>
      </c>
      <c r="CT57" s="224" t="str">
        <f t="shared" si="29"/>
        <v/>
      </c>
      <c r="CU57" s="224" t="str">
        <f t="shared" si="30"/>
        <v/>
      </c>
      <c r="CV57" s="224" t="str">
        <f t="shared" si="31"/>
        <v/>
      </c>
      <c r="CW57" s="224" t="str">
        <f t="shared" si="32"/>
        <v/>
      </c>
      <c r="CX57" s="224" t="str">
        <f t="shared" si="33"/>
        <v/>
      </c>
      <c r="CY57" s="224" t="str">
        <f t="shared" si="54"/>
        <v/>
      </c>
      <c r="CZ57" s="224" t="str">
        <f t="shared" si="34"/>
        <v/>
      </c>
      <c r="DA57" s="224" t="str">
        <f t="shared" si="55"/>
        <v/>
      </c>
      <c r="DB57" s="224" t="str">
        <f t="shared" si="35"/>
        <v/>
      </c>
      <c r="DC57" s="224" t="str">
        <f t="shared" si="36"/>
        <v/>
      </c>
      <c r="DD57" s="224" t="str">
        <f t="shared" si="56"/>
        <v/>
      </c>
      <c r="DE57" s="224" t="str">
        <f t="shared" si="37"/>
        <v/>
      </c>
      <c r="DF57" s="224" t="str">
        <f t="shared" si="38"/>
        <v/>
      </c>
      <c r="DG57" s="224" t="str">
        <f t="shared" si="57"/>
        <v/>
      </c>
      <c r="DH57" s="225" t="str">
        <f t="shared" si="39"/>
        <v/>
      </c>
      <c r="DI57" s="224" t="str">
        <f t="shared" si="60"/>
        <v/>
      </c>
      <c r="DJ57" s="224" t="str">
        <f t="shared" si="61"/>
        <v/>
      </c>
      <c r="DK57" s="306">
        <f t="shared" si="62"/>
        <v>0</v>
      </c>
      <c r="DL57" s="306">
        <f t="shared" si="63"/>
        <v>0</v>
      </c>
      <c r="DM57" s="306">
        <f t="shared" si="64"/>
        <v>0</v>
      </c>
      <c r="DN57" s="220"/>
      <c r="DO57" s="224" t="str">
        <f t="shared" si="65"/>
        <v/>
      </c>
      <c r="DP57" s="224" t="str">
        <f t="shared" si="66"/>
        <v/>
      </c>
      <c r="DQ57" s="307"/>
      <c r="DR57" s="227">
        <f t="shared" si="45"/>
        <v>0</v>
      </c>
      <c r="DS57" s="227">
        <f t="shared" si="46"/>
        <v>0</v>
      </c>
      <c r="DT57" s="227">
        <f t="shared" si="47"/>
        <v>0</v>
      </c>
      <c r="DU57" s="226"/>
      <c r="DV57" s="226"/>
      <c r="DW57" s="226"/>
      <c r="DX57" s="226"/>
      <c r="DY57" s="226"/>
      <c r="DZ57" s="226"/>
      <c r="EA57" s="226"/>
      <c r="EB57" s="226"/>
      <c r="EC57" s="226"/>
      <c r="ED57" s="226"/>
      <c r="EE57" s="226"/>
      <c r="EF57" s="226"/>
      <c r="EG57" s="226"/>
      <c r="EH57" s="226"/>
      <c r="EI57" s="226"/>
      <c r="EJ57" s="226"/>
      <c r="EK57" s="226"/>
      <c r="EL57" s="226"/>
      <c r="EM57" s="226"/>
      <c r="EN57" s="226"/>
      <c r="EO57" s="226"/>
      <c r="EP57" s="226"/>
      <c r="EQ57" s="226"/>
      <c r="ER57" s="226"/>
      <c r="ES57" s="226"/>
      <c r="ET57" s="226"/>
      <c r="EU57" s="226"/>
      <c r="EV57" s="226"/>
      <c r="EW57" s="226"/>
      <c r="EX57" s="226"/>
      <c r="EY57" s="226"/>
      <c r="EZ57" s="226"/>
    </row>
    <row r="58" spans="1:156" s="212" customFormat="1" ht="23.25" customHeight="1" x14ac:dyDescent="0.2">
      <c r="A58" s="249"/>
      <c r="B58" s="264"/>
      <c r="C58" s="230"/>
      <c r="D58" s="325" t="str">
        <f t="shared" si="0"/>
        <v/>
      </c>
      <c r="E58" s="265" t="str">
        <f t="shared" si="59"/>
        <v/>
      </c>
      <c r="F58" s="230"/>
      <c r="G58" s="230"/>
      <c r="H58" s="230"/>
      <c r="I58" s="200"/>
      <c r="J58" s="230"/>
      <c r="K58" s="254"/>
      <c r="L58" s="269"/>
      <c r="M58" s="230"/>
      <c r="N58" s="231"/>
      <c r="O58" s="232"/>
      <c r="P58" s="205"/>
      <c r="Q58" s="203"/>
      <c r="R58" s="231"/>
      <c r="S58" s="233"/>
      <c r="T58" s="203"/>
      <c r="U58" s="231"/>
      <c r="V58" s="233"/>
      <c r="W58" s="203"/>
      <c r="X58" s="231"/>
      <c r="Y58" s="233"/>
      <c r="Z58" s="203"/>
      <c r="AA58" s="230"/>
      <c r="AB58" s="231"/>
      <c r="AC58" s="232"/>
      <c r="AD58" s="205"/>
      <c r="AE58" s="203"/>
      <c r="AF58" s="230"/>
      <c r="AG58" s="231"/>
      <c r="AH58" s="232"/>
      <c r="AI58" s="205"/>
      <c r="AJ58" s="203"/>
      <c r="AK58" s="230"/>
      <c r="AL58" s="231"/>
      <c r="AM58" s="232"/>
      <c r="AN58" s="205"/>
      <c r="AO58" s="203"/>
      <c r="AP58" s="230"/>
      <c r="AQ58" s="231"/>
      <c r="AR58" s="232"/>
      <c r="AS58" s="205"/>
      <c r="AT58" s="203"/>
      <c r="AU58" s="230"/>
      <c r="AV58" s="231"/>
      <c r="AW58" s="232"/>
      <c r="AX58" s="205"/>
      <c r="AY58" s="203"/>
      <c r="AZ58" s="230"/>
      <c r="BA58" s="231"/>
      <c r="BB58" s="232"/>
      <c r="BC58" s="205"/>
      <c r="BD58" s="199"/>
      <c r="BE58" s="230"/>
      <c r="BF58" s="230"/>
      <c r="BG58" s="231"/>
      <c r="BH58" s="232"/>
      <c r="BI58" s="205"/>
      <c r="BJ58" s="229"/>
      <c r="BK58" s="234"/>
      <c r="BL58" s="207">
        <f t="shared" si="1"/>
        <v>0</v>
      </c>
      <c r="BM58" s="208">
        <f t="shared" si="2"/>
        <v>0</v>
      </c>
      <c r="BN58" s="208">
        <f t="shared" si="3"/>
        <v>0</v>
      </c>
      <c r="BO58" s="208">
        <f t="shared" si="4"/>
        <v>0</v>
      </c>
      <c r="BP58" s="208">
        <f t="shared" si="5"/>
        <v>0</v>
      </c>
      <c r="BQ58" s="208">
        <f t="shared" si="6"/>
        <v>0</v>
      </c>
      <c r="BR58" s="209">
        <f t="shared" si="7"/>
        <v>0</v>
      </c>
      <c r="BS58" s="209">
        <f t="shared" si="8"/>
        <v>0</v>
      </c>
      <c r="BT58" s="208">
        <f t="shared" si="9"/>
        <v>0</v>
      </c>
      <c r="BU58" s="208">
        <f t="shared" si="10"/>
        <v>0</v>
      </c>
      <c r="BV58" s="208">
        <f t="shared" si="11"/>
        <v>0</v>
      </c>
      <c r="BW58" s="208">
        <f t="shared" si="12"/>
        <v>0</v>
      </c>
      <c r="BX58" s="208">
        <f t="shared" si="13"/>
        <v>0</v>
      </c>
      <c r="BY58" s="208">
        <f t="shared" si="14"/>
        <v>0</v>
      </c>
      <c r="BZ58" s="208">
        <f t="shared" si="15"/>
        <v>0</v>
      </c>
      <c r="CA58" s="208">
        <f t="shared" si="16"/>
        <v>0</v>
      </c>
      <c r="CB58" s="208">
        <f t="shared" si="48"/>
        <v>0</v>
      </c>
      <c r="CC58" s="208">
        <f t="shared" si="17"/>
        <v>0</v>
      </c>
      <c r="CD58" s="208">
        <f t="shared" si="18"/>
        <v>0</v>
      </c>
      <c r="CE58" s="209">
        <f t="shared" si="49"/>
        <v>0</v>
      </c>
      <c r="CF58" s="209">
        <f t="shared" si="19"/>
        <v>0</v>
      </c>
      <c r="CG58" s="209">
        <f t="shared" si="20"/>
        <v>0</v>
      </c>
      <c r="CH58" s="209">
        <f t="shared" si="21"/>
        <v>0</v>
      </c>
      <c r="CI58" s="209">
        <f t="shared" si="22"/>
        <v>0</v>
      </c>
      <c r="CJ58" s="209">
        <f t="shared" si="23"/>
        <v>0</v>
      </c>
      <c r="CK58" s="209">
        <f t="shared" si="24"/>
        <v>0</v>
      </c>
      <c r="CL58" s="209">
        <f t="shared" si="25"/>
        <v>0</v>
      </c>
      <c r="CM58" s="209">
        <f t="shared" si="26"/>
        <v>0</v>
      </c>
      <c r="CN58" s="209">
        <f t="shared" si="50"/>
        <v>0</v>
      </c>
      <c r="CO58" s="209">
        <f t="shared" si="27"/>
        <v>0</v>
      </c>
      <c r="CP58" s="209">
        <f t="shared" si="51"/>
        <v>0</v>
      </c>
      <c r="CQ58" s="209">
        <f t="shared" si="52"/>
        <v>0</v>
      </c>
      <c r="CR58" s="209" t="str">
        <f t="shared" si="53"/>
        <v/>
      </c>
      <c r="CS58" s="209" t="str">
        <f t="shared" si="28"/>
        <v xml:space="preserve"> </v>
      </c>
      <c r="CT58" s="209" t="str">
        <f t="shared" si="29"/>
        <v/>
      </c>
      <c r="CU58" s="209" t="str">
        <f t="shared" si="30"/>
        <v/>
      </c>
      <c r="CV58" s="209" t="str">
        <f t="shared" si="31"/>
        <v/>
      </c>
      <c r="CW58" s="209" t="str">
        <f t="shared" si="32"/>
        <v/>
      </c>
      <c r="CX58" s="209" t="str">
        <f t="shared" si="33"/>
        <v/>
      </c>
      <c r="CY58" s="209" t="str">
        <f t="shared" si="54"/>
        <v/>
      </c>
      <c r="CZ58" s="209" t="str">
        <f t="shared" si="34"/>
        <v/>
      </c>
      <c r="DA58" s="209" t="str">
        <f t="shared" si="55"/>
        <v/>
      </c>
      <c r="DB58" s="209" t="str">
        <f t="shared" si="35"/>
        <v/>
      </c>
      <c r="DC58" s="209" t="str">
        <f t="shared" si="36"/>
        <v/>
      </c>
      <c r="DD58" s="209" t="str">
        <f t="shared" si="56"/>
        <v/>
      </c>
      <c r="DE58" s="209" t="str">
        <f t="shared" si="37"/>
        <v/>
      </c>
      <c r="DF58" s="209" t="str">
        <f t="shared" si="38"/>
        <v/>
      </c>
      <c r="DG58" s="209" t="str">
        <f t="shared" si="57"/>
        <v/>
      </c>
      <c r="DH58" s="210" t="str">
        <f t="shared" si="39"/>
        <v/>
      </c>
      <c r="DI58" s="272" t="str">
        <f t="shared" si="60"/>
        <v/>
      </c>
      <c r="DJ58" s="272" t="str">
        <f t="shared" si="61"/>
        <v/>
      </c>
      <c r="DK58" s="200">
        <f t="shared" si="62"/>
        <v>0</v>
      </c>
      <c r="DL58" s="200">
        <f t="shared" si="63"/>
        <v>0</v>
      </c>
      <c r="DM58" s="200">
        <f t="shared" si="64"/>
        <v>0</v>
      </c>
      <c r="DN58" s="200"/>
      <c r="DO58" s="272" t="str">
        <f t="shared" si="65"/>
        <v/>
      </c>
      <c r="DP58" s="272" t="str">
        <f t="shared" si="66"/>
        <v/>
      </c>
      <c r="DQ58" s="308"/>
      <c r="DR58" s="197">
        <f t="shared" si="45"/>
        <v>0</v>
      </c>
      <c r="DS58" s="197">
        <f t="shared" si="46"/>
        <v>0</v>
      </c>
      <c r="DT58" s="197">
        <f t="shared" si="47"/>
        <v>0</v>
      </c>
      <c r="DU58" s="211"/>
      <c r="DV58" s="211"/>
      <c r="DW58" s="211"/>
      <c r="DX58" s="211"/>
      <c r="DY58" s="211"/>
      <c r="DZ58" s="211"/>
      <c r="EA58" s="211"/>
      <c r="EB58" s="211"/>
      <c r="EC58" s="211"/>
      <c r="ED58" s="211"/>
      <c r="EE58" s="211"/>
      <c r="EF58" s="211"/>
      <c r="EG58" s="211"/>
      <c r="EH58" s="211"/>
      <c r="EI58" s="211"/>
      <c r="EJ58" s="211"/>
      <c r="EK58" s="211"/>
      <c r="EL58" s="211"/>
      <c r="EM58" s="211"/>
      <c r="EN58" s="211"/>
      <c r="EO58" s="211"/>
      <c r="EP58" s="211"/>
      <c r="EQ58" s="211"/>
      <c r="ER58" s="211"/>
      <c r="ES58" s="211"/>
      <c r="ET58" s="211"/>
      <c r="EU58" s="211"/>
      <c r="EV58" s="211"/>
      <c r="EW58" s="211"/>
      <c r="EX58" s="211"/>
      <c r="EY58" s="211"/>
      <c r="EZ58" s="211"/>
    </row>
    <row r="59" spans="1:156" s="228" customFormat="1" ht="23.25" customHeight="1" x14ac:dyDescent="0.2">
      <c r="A59" s="248"/>
      <c r="B59" s="263"/>
      <c r="C59" s="214"/>
      <c r="D59" s="324" t="str">
        <f t="shared" si="0"/>
        <v/>
      </c>
      <c r="E59" s="150" t="str">
        <f t="shared" si="59"/>
        <v/>
      </c>
      <c r="F59" s="214"/>
      <c r="G59" s="214"/>
      <c r="H59" s="214"/>
      <c r="I59" s="220"/>
      <c r="J59" s="214"/>
      <c r="K59" s="255"/>
      <c r="L59" s="268"/>
      <c r="M59" s="214"/>
      <c r="N59" s="215"/>
      <c r="O59" s="218"/>
      <c r="P59" s="216"/>
      <c r="Q59" s="217"/>
      <c r="R59" s="215"/>
      <c r="S59" s="219"/>
      <c r="T59" s="217"/>
      <c r="U59" s="215"/>
      <c r="V59" s="219"/>
      <c r="W59" s="217"/>
      <c r="X59" s="215"/>
      <c r="Y59" s="219"/>
      <c r="Z59" s="217"/>
      <c r="AA59" s="214"/>
      <c r="AB59" s="215"/>
      <c r="AC59" s="218"/>
      <c r="AD59" s="216"/>
      <c r="AE59" s="217"/>
      <c r="AF59" s="214"/>
      <c r="AG59" s="215"/>
      <c r="AH59" s="218"/>
      <c r="AI59" s="216"/>
      <c r="AJ59" s="217"/>
      <c r="AK59" s="214"/>
      <c r="AL59" s="215"/>
      <c r="AM59" s="218"/>
      <c r="AN59" s="216"/>
      <c r="AO59" s="217"/>
      <c r="AP59" s="214"/>
      <c r="AQ59" s="215"/>
      <c r="AR59" s="218"/>
      <c r="AS59" s="216"/>
      <c r="AT59" s="217"/>
      <c r="AU59" s="214"/>
      <c r="AV59" s="215"/>
      <c r="AW59" s="218"/>
      <c r="AX59" s="216"/>
      <c r="AY59" s="217"/>
      <c r="AZ59" s="214"/>
      <c r="BA59" s="215"/>
      <c r="BB59" s="218"/>
      <c r="BC59" s="216"/>
      <c r="BD59" s="213"/>
      <c r="BE59" s="214"/>
      <c r="BF59" s="214"/>
      <c r="BG59" s="215"/>
      <c r="BH59" s="218"/>
      <c r="BI59" s="216"/>
      <c r="BJ59" s="213"/>
      <c r="BK59" s="221"/>
      <c r="BL59" s="222">
        <f t="shared" si="1"/>
        <v>0</v>
      </c>
      <c r="BM59" s="223">
        <f t="shared" si="2"/>
        <v>0</v>
      </c>
      <c r="BN59" s="223">
        <f t="shared" si="3"/>
        <v>0</v>
      </c>
      <c r="BO59" s="223">
        <f t="shared" si="4"/>
        <v>0</v>
      </c>
      <c r="BP59" s="223">
        <f t="shared" si="5"/>
        <v>0</v>
      </c>
      <c r="BQ59" s="223">
        <f t="shared" si="6"/>
        <v>0</v>
      </c>
      <c r="BR59" s="224">
        <f t="shared" si="7"/>
        <v>0</v>
      </c>
      <c r="BS59" s="224">
        <f t="shared" si="8"/>
        <v>0</v>
      </c>
      <c r="BT59" s="223">
        <f t="shared" si="9"/>
        <v>0</v>
      </c>
      <c r="BU59" s="223">
        <f t="shared" si="10"/>
        <v>0</v>
      </c>
      <c r="BV59" s="223">
        <f t="shared" si="11"/>
        <v>0</v>
      </c>
      <c r="BW59" s="223">
        <f t="shared" si="12"/>
        <v>0</v>
      </c>
      <c r="BX59" s="223">
        <f t="shared" si="13"/>
        <v>0</v>
      </c>
      <c r="BY59" s="223">
        <f t="shared" si="14"/>
        <v>0</v>
      </c>
      <c r="BZ59" s="223">
        <f t="shared" si="15"/>
        <v>0</v>
      </c>
      <c r="CA59" s="223">
        <f t="shared" si="16"/>
        <v>0</v>
      </c>
      <c r="CB59" s="208">
        <f t="shared" si="48"/>
        <v>0</v>
      </c>
      <c r="CC59" s="223">
        <f t="shared" si="17"/>
        <v>0</v>
      </c>
      <c r="CD59" s="223">
        <f t="shared" si="18"/>
        <v>0</v>
      </c>
      <c r="CE59" s="224">
        <f t="shared" si="49"/>
        <v>0</v>
      </c>
      <c r="CF59" s="224">
        <f t="shared" si="19"/>
        <v>0</v>
      </c>
      <c r="CG59" s="224">
        <f t="shared" si="20"/>
        <v>0</v>
      </c>
      <c r="CH59" s="224">
        <f t="shared" si="21"/>
        <v>0</v>
      </c>
      <c r="CI59" s="224">
        <f t="shared" si="22"/>
        <v>0</v>
      </c>
      <c r="CJ59" s="224">
        <f t="shared" si="23"/>
        <v>0</v>
      </c>
      <c r="CK59" s="224">
        <f t="shared" si="24"/>
        <v>0</v>
      </c>
      <c r="CL59" s="224">
        <f t="shared" si="25"/>
        <v>0</v>
      </c>
      <c r="CM59" s="224">
        <f t="shared" si="26"/>
        <v>0</v>
      </c>
      <c r="CN59" s="224">
        <f t="shared" si="50"/>
        <v>0</v>
      </c>
      <c r="CO59" s="224">
        <f t="shared" si="27"/>
        <v>0</v>
      </c>
      <c r="CP59" s="224">
        <f t="shared" si="51"/>
        <v>0</v>
      </c>
      <c r="CQ59" s="224">
        <f t="shared" si="52"/>
        <v>0</v>
      </c>
      <c r="CR59" s="224" t="str">
        <f t="shared" si="53"/>
        <v/>
      </c>
      <c r="CS59" s="224" t="str">
        <f t="shared" si="28"/>
        <v xml:space="preserve"> </v>
      </c>
      <c r="CT59" s="224" t="str">
        <f t="shared" si="29"/>
        <v/>
      </c>
      <c r="CU59" s="224" t="str">
        <f t="shared" si="30"/>
        <v/>
      </c>
      <c r="CV59" s="224" t="str">
        <f t="shared" si="31"/>
        <v/>
      </c>
      <c r="CW59" s="224" t="str">
        <f t="shared" si="32"/>
        <v/>
      </c>
      <c r="CX59" s="224" t="str">
        <f t="shared" si="33"/>
        <v/>
      </c>
      <c r="CY59" s="224" t="str">
        <f t="shared" si="54"/>
        <v/>
      </c>
      <c r="CZ59" s="224" t="str">
        <f t="shared" si="34"/>
        <v/>
      </c>
      <c r="DA59" s="224" t="str">
        <f t="shared" si="55"/>
        <v/>
      </c>
      <c r="DB59" s="224" t="str">
        <f t="shared" si="35"/>
        <v/>
      </c>
      <c r="DC59" s="224" t="str">
        <f t="shared" si="36"/>
        <v/>
      </c>
      <c r="DD59" s="224" t="str">
        <f t="shared" si="56"/>
        <v/>
      </c>
      <c r="DE59" s="224" t="str">
        <f t="shared" si="37"/>
        <v/>
      </c>
      <c r="DF59" s="224" t="str">
        <f t="shared" si="38"/>
        <v/>
      </c>
      <c r="DG59" s="224" t="str">
        <f t="shared" si="57"/>
        <v/>
      </c>
      <c r="DH59" s="225" t="str">
        <f t="shared" si="39"/>
        <v/>
      </c>
      <c r="DI59" s="224" t="str">
        <f t="shared" si="60"/>
        <v/>
      </c>
      <c r="DJ59" s="224" t="str">
        <f t="shared" si="61"/>
        <v/>
      </c>
      <c r="DK59" s="306">
        <f t="shared" si="62"/>
        <v>0</v>
      </c>
      <c r="DL59" s="306">
        <f t="shared" si="63"/>
        <v>0</v>
      </c>
      <c r="DM59" s="306">
        <f t="shared" si="64"/>
        <v>0</v>
      </c>
      <c r="DN59" s="220"/>
      <c r="DO59" s="224" t="str">
        <f t="shared" si="65"/>
        <v/>
      </c>
      <c r="DP59" s="224" t="str">
        <f t="shared" si="66"/>
        <v/>
      </c>
      <c r="DQ59" s="307"/>
      <c r="DR59" s="227">
        <f t="shared" si="45"/>
        <v>0</v>
      </c>
      <c r="DS59" s="227">
        <f t="shared" si="46"/>
        <v>0</v>
      </c>
      <c r="DT59" s="227">
        <f t="shared" si="47"/>
        <v>0</v>
      </c>
      <c r="DU59" s="226"/>
      <c r="DV59" s="226"/>
      <c r="DW59" s="226"/>
      <c r="DX59" s="226"/>
      <c r="DY59" s="226"/>
      <c r="DZ59" s="226"/>
      <c r="EA59" s="226"/>
      <c r="EB59" s="226"/>
      <c r="EC59" s="226"/>
      <c r="ED59" s="226"/>
      <c r="EE59" s="226"/>
      <c r="EF59" s="226"/>
      <c r="EG59" s="226"/>
      <c r="EH59" s="226"/>
      <c r="EI59" s="226"/>
      <c r="EJ59" s="226"/>
      <c r="EK59" s="226"/>
      <c r="EL59" s="226"/>
      <c r="EM59" s="226"/>
      <c r="EN59" s="226"/>
      <c r="EO59" s="226"/>
      <c r="EP59" s="226"/>
      <c r="EQ59" s="226"/>
      <c r="ER59" s="226"/>
      <c r="ES59" s="226"/>
      <c r="ET59" s="226"/>
      <c r="EU59" s="226"/>
      <c r="EV59" s="226"/>
      <c r="EW59" s="226"/>
      <c r="EX59" s="226"/>
      <c r="EY59" s="226"/>
      <c r="EZ59" s="226"/>
    </row>
    <row r="60" spans="1:156" s="212" customFormat="1" ht="23.25" customHeight="1" x14ac:dyDescent="0.2">
      <c r="A60" s="249"/>
      <c r="B60" s="264"/>
      <c r="C60" s="230"/>
      <c r="D60" s="325" t="str">
        <f t="shared" si="0"/>
        <v/>
      </c>
      <c r="E60" s="265" t="str">
        <f t="shared" si="59"/>
        <v/>
      </c>
      <c r="F60" s="230"/>
      <c r="G60" s="230"/>
      <c r="H60" s="230"/>
      <c r="I60" s="200"/>
      <c r="J60" s="230"/>
      <c r="K60" s="254"/>
      <c r="L60" s="269"/>
      <c r="M60" s="230"/>
      <c r="N60" s="231"/>
      <c r="O60" s="232"/>
      <c r="P60" s="205"/>
      <c r="Q60" s="203"/>
      <c r="R60" s="231"/>
      <c r="S60" s="233"/>
      <c r="T60" s="203"/>
      <c r="U60" s="231"/>
      <c r="V60" s="233"/>
      <c r="W60" s="203"/>
      <c r="X60" s="231"/>
      <c r="Y60" s="233"/>
      <c r="Z60" s="203"/>
      <c r="AA60" s="230"/>
      <c r="AB60" s="231"/>
      <c r="AC60" s="232"/>
      <c r="AD60" s="205"/>
      <c r="AE60" s="203"/>
      <c r="AF60" s="230"/>
      <c r="AG60" s="231"/>
      <c r="AH60" s="232"/>
      <c r="AI60" s="205"/>
      <c r="AJ60" s="203"/>
      <c r="AK60" s="230"/>
      <c r="AL60" s="231"/>
      <c r="AM60" s="232"/>
      <c r="AN60" s="205"/>
      <c r="AO60" s="203"/>
      <c r="AP60" s="230"/>
      <c r="AQ60" s="231"/>
      <c r="AR60" s="232"/>
      <c r="AS60" s="205"/>
      <c r="AT60" s="203"/>
      <c r="AU60" s="230"/>
      <c r="AV60" s="231"/>
      <c r="AW60" s="232"/>
      <c r="AX60" s="205"/>
      <c r="AY60" s="203"/>
      <c r="AZ60" s="230"/>
      <c r="BA60" s="231"/>
      <c r="BB60" s="232"/>
      <c r="BC60" s="205"/>
      <c r="BD60" s="199"/>
      <c r="BE60" s="230"/>
      <c r="BF60" s="230"/>
      <c r="BG60" s="231"/>
      <c r="BH60" s="232"/>
      <c r="BI60" s="205"/>
      <c r="BJ60" s="229"/>
      <c r="BK60" s="234"/>
      <c r="BL60" s="207">
        <f t="shared" si="1"/>
        <v>0</v>
      </c>
      <c r="BM60" s="208">
        <f t="shared" si="2"/>
        <v>0</v>
      </c>
      <c r="BN60" s="208">
        <f t="shared" si="3"/>
        <v>0</v>
      </c>
      <c r="BO60" s="208">
        <f t="shared" si="4"/>
        <v>0</v>
      </c>
      <c r="BP60" s="208">
        <f t="shared" si="5"/>
        <v>0</v>
      </c>
      <c r="BQ60" s="208">
        <f t="shared" si="6"/>
        <v>0</v>
      </c>
      <c r="BR60" s="209">
        <f t="shared" si="7"/>
        <v>0</v>
      </c>
      <c r="BS60" s="209">
        <f t="shared" si="8"/>
        <v>0</v>
      </c>
      <c r="BT60" s="208">
        <f t="shared" si="9"/>
        <v>0</v>
      </c>
      <c r="BU60" s="208">
        <f t="shared" si="10"/>
        <v>0</v>
      </c>
      <c r="BV60" s="208">
        <f t="shared" si="11"/>
        <v>0</v>
      </c>
      <c r="BW60" s="208">
        <f t="shared" si="12"/>
        <v>0</v>
      </c>
      <c r="BX60" s="208">
        <f t="shared" si="13"/>
        <v>0</v>
      </c>
      <c r="BY60" s="208">
        <f t="shared" si="14"/>
        <v>0</v>
      </c>
      <c r="BZ60" s="208">
        <f t="shared" si="15"/>
        <v>0</v>
      </c>
      <c r="CA60" s="208">
        <f t="shared" si="16"/>
        <v>0</v>
      </c>
      <c r="CB60" s="208">
        <f t="shared" si="48"/>
        <v>0</v>
      </c>
      <c r="CC60" s="208">
        <f t="shared" si="17"/>
        <v>0</v>
      </c>
      <c r="CD60" s="208">
        <f t="shared" si="18"/>
        <v>0</v>
      </c>
      <c r="CE60" s="209">
        <f t="shared" si="49"/>
        <v>0</v>
      </c>
      <c r="CF60" s="209">
        <f t="shared" si="19"/>
        <v>0</v>
      </c>
      <c r="CG60" s="209">
        <f t="shared" si="20"/>
        <v>0</v>
      </c>
      <c r="CH60" s="209">
        <f t="shared" si="21"/>
        <v>0</v>
      </c>
      <c r="CI60" s="209">
        <f t="shared" si="22"/>
        <v>0</v>
      </c>
      <c r="CJ60" s="209">
        <f t="shared" si="23"/>
        <v>0</v>
      </c>
      <c r="CK60" s="209">
        <f t="shared" si="24"/>
        <v>0</v>
      </c>
      <c r="CL60" s="209">
        <f t="shared" si="25"/>
        <v>0</v>
      </c>
      <c r="CM60" s="209">
        <f t="shared" si="26"/>
        <v>0</v>
      </c>
      <c r="CN60" s="209">
        <f t="shared" si="50"/>
        <v>0</v>
      </c>
      <c r="CO60" s="209">
        <f t="shared" si="27"/>
        <v>0</v>
      </c>
      <c r="CP60" s="209">
        <f t="shared" si="51"/>
        <v>0</v>
      </c>
      <c r="CQ60" s="209">
        <f t="shared" si="52"/>
        <v>0</v>
      </c>
      <c r="CR60" s="209" t="str">
        <f t="shared" si="53"/>
        <v/>
      </c>
      <c r="CS60" s="209" t="str">
        <f t="shared" si="28"/>
        <v xml:space="preserve"> </v>
      </c>
      <c r="CT60" s="209" t="str">
        <f t="shared" si="29"/>
        <v/>
      </c>
      <c r="CU60" s="209" t="str">
        <f t="shared" si="30"/>
        <v/>
      </c>
      <c r="CV60" s="209" t="str">
        <f t="shared" si="31"/>
        <v/>
      </c>
      <c r="CW60" s="209" t="str">
        <f t="shared" si="32"/>
        <v/>
      </c>
      <c r="CX60" s="209" t="str">
        <f t="shared" si="33"/>
        <v/>
      </c>
      <c r="CY60" s="209" t="str">
        <f t="shared" si="54"/>
        <v/>
      </c>
      <c r="CZ60" s="209" t="str">
        <f t="shared" si="34"/>
        <v/>
      </c>
      <c r="DA60" s="209" t="str">
        <f t="shared" si="55"/>
        <v/>
      </c>
      <c r="DB60" s="209" t="str">
        <f t="shared" si="35"/>
        <v/>
      </c>
      <c r="DC60" s="209" t="str">
        <f t="shared" si="36"/>
        <v/>
      </c>
      <c r="DD60" s="209" t="str">
        <f t="shared" si="56"/>
        <v/>
      </c>
      <c r="DE60" s="209" t="str">
        <f t="shared" si="37"/>
        <v/>
      </c>
      <c r="DF60" s="209" t="str">
        <f t="shared" si="38"/>
        <v/>
      </c>
      <c r="DG60" s="209" t="str">
        <f t="shared" si="57"/>
        <v/>
      </c>
      <c r="DH60" s="210" t="str">
        <f t="shared" si="39"/>
        <v/>
      </c>
      <c r="DI60" s="272" t="str">
        <f t="shared" si="60"/>
        <v/>
      </c>
      <c r="DJ60" s="272" t="str">
        <f t="shared" si="61"/>
        <v/>
      </c>
      <c r="DK60" s="200">
        <f t="shared" si="62"/>
        <v>0</v>
      </c>
      <c r="DL60" s="200">
        <f t="shared" si="63"/>
        <v>0</v>
      </c>
      <c r="DM60" s="200">
        <f t="shared" si="64"/>
        <v>0</v>
      </c>
      <c r="DN60" s="200"/>
      <c r="DO60" s="272" t="str">
        <f t="shared" si="65"/>
        <v/>
      </c>
      <c r="DP60" s="272" t="str">
        <f t="shared" si="66"/>
        <v/>
      </c>
      <c r="DQ60" s="308"/>
      <c r="DR60" s="197">
        <f t="shared" si="45"/>
        <v>0</v>
      </c>
      <c r="DS60" s="197">
        <f t="shared" si="46"/>
        <v>0</v>
      </c>
      <c r="DT60" s="197">
        <f t="shared" si="47"/>
        <v>0</v>
      </c>
      <c r="DU60" s="211"/>
      <c r="DV60" s="211"/>
      <c r="DW60" s="211"/>
      <c r="DX60" s="211"/>
      <c r="DY60" s="211"/>
      <c r="DZ60" s="211"/>
      <c r="EA60" s="211"/>
      <c r="EB60" s="211"/>
      <c r="EC60" s="211"/>
      <c r="ED60" s="211"/>
      <c r="EE60" s="211"/>
      <c r="EF60" s="211"/>
      <c r="EG60" s="211"/>
      <c r="EH60" s="211"/>
      <c r="EI60" s="211"/>
      <c r="EJ60" s="211"/>
      <c r="EK60" s="211"/>
      <c r="EL60" s="211"/>
      <c r="EM60" s="211"/>
      <c r="EN60" s="211"/>
      <c r="EO60" s="211"/>
      <c r="EP60" s="211"/>
      <c r="EQ60" s="211"/>
      <c r="ER60" s="211"/>
      <c r="ES60" s="211"/>
      <c r="ET60" s="211"/>
      <c r="EU60" s="211"/>
      <c r="EV60" s="211"/>
      <c r="EW60" s="211"/>
      <c r="EX60" s="211"/>
      <c r="EY60" s="211"/>
      <c r="EZ60" s="211"/>
    </row>
    <row r="61" spans="1:156" s="228" customFormat="1" ht="23.25" customHeight="1" x14ac:dyDescent="0.2">
      <c r="A61" s="248"/>
      <c r="B61" s="263"/>
      <c r="C61" s="214"/>
      <c r="D61" s="324" t="str">
        <f t="shared" si="0"/>
        <v/>
      </c>
      <c r="E61" s="150" t="str">
        <f t="shared" si="59"/>
        <v/>
      </c>
      <c r="F61" s="214"/>
      <c r="G61" s="214"/>
      <c r="H61" s="214"/>
      <c r="I61" s="220"/>
      <c r="J61" s="214"/>
      <c r="K61" s="255"/>
      <c r="L61" s="268"/>
      <c r="M61" s="214"/>
      <c r="N61" s="215"/>
      <c r="O61" s="218"/>
      <c r="P61" s="216"/>
      <c r="Q61" s="217"/>
      <c r="R61" s="215"/>
      <c r="S61" s="219"/>
      <c r="T61" s="217"/>
      <c r="U61" s="215"/>
      <c r="V61" s="219"/>
      <c r="W61" s="217"/>
      <c r="X61" s="215"/>
      <c r="Y61" s="219"/>
      <c r="Z61" s="217"/>
      <c r="AA61" s="214"/>
      <c r="AB61" s="215"/>
      <c r="AC61" s="218"/>
      <c r="AD61" s="216"/>
      <c r="AE61" s="217"/>
      <c r="AF61" s="214"/>
      <c r="AG61" s="215"/>
      <c r="AH61" s="218"/>
      <c r="AI61" s="216"/>
      <c r="AJ61" s="217"/>
      <c r="AK61" s="214"/>
      <c r="AL61" s="215"/>
      <c r="AM61" s="218"/>
      <c r="AN61" s="216"/>
      <c r="AO61" s="217"/>
      <c r="AP61" s="214"/>
      <c r="AQ61" s="215"/>
      <c r="AR61" s="218"/>
      <c r="AS61" s="216"/>
      <c r="AT61" s="217"/>
      <c r="AU61" s="214"/>
      <c r="AV61" s="215"/>
      <c r="AW61" s="218"/>
      <c r="AX61" s="216"/>
      <c r="AY61" s="217"/>
      <c r="AZ61" s="214"/>
      <c r="BA61" s="215"/>
      <c r="BB61" s="218"/>
      <c r="BC61" s="216"/>
      <c r="BD61" s="213"/>
      <c r="BE61" s="214"/>
      <c r="BF61" s="214"/>
      <c r="BG61" s="215"/>
      <c r="BH61" s="218"/>
      <c r="BI61" s="216"/>
      <c r="BJ61" s="213"/>
      <c r="BK61" s="221"/>
      <c r="BL61" s="222">
        <f t="shared" si="1"/>
        <v>0</v>
      </c>
      <c r="BM61" s="223">
        <f t="shared" si="2"/>
        <v>0</v>
      </c>
      <c r="BN61" s="223">
        <f t="shared" si="3"/>
        <v>0</v>
      </c>
      <c r="BO61" s="223">
        <f t="shared" si="4"/>
        <v>0</v>
      </c>
      <c r="BP61" s="223">
        <f t="shared" si="5"/>
        <v>0</v>
      </c>
      <c r="BQ61" s="223">
        <f t="shared" si="6"/>
        <v>0</v>
      </c>
      <c r="BR61" s="224">
        <f t="shared" si="7"/>
        <v>0</v>
      </c>
      <c r="BS61" s="224">
        <f t="shared" si="8"/>
        <v>0</v>
      </c>
      <c r="BT61" s="223">
        <f t="shared" si="9"/>
        <v>0</v>
      </c>
      <c r="BU61" s="223">
        <f t="shared" si="10"/>
        <v>0</v>
      </c>
      <c r="BV61" s="223">
        <f t="shared" si="11"/>
        <v>0</v>
      </c>
      <c r="BW61" s="223">
        <f t="shared" si="12"/>
        <v>0</v>
      </c>
      <c r="BX61" s="223">
        <f t="shared" si="13"/>
        <v>0</v>
      </c>
      <c r="BY61" s="223">
        <f t="shared" si="14"/>
        <v>0</v>
      </c>
      <c r="BZ61" s="223">
        <f t="shared" si="15"/>
        <v>0</v>
      </c>
      <c r="CA61" s="223">
        <f t="shared" si="16"/>
        <v>0</v>
      </c>
      <c r="CB61" s="208">
        <f t="shared" si="48"/>
        <v>0</v>
      </c>
      <c r="CC61" s="223">
        <f t="shared" si="17"/>
        <v>0</v>
      </c>
      <c r="CD61" s="223">
        <f t="shared" si="18"/>
        <v>0</v>
      </c>
      <c r="CE61" s="224">
        <f t="shared" si="49"/>
        <v>0</v>
      </c>
      <c r="CF61" s="224">
        <f t="shared" si="19"/>
        <v>0</v>
      </c>
      <c r="CG61" s="224">
        <f t="shared" si="20"/>
        <v>0</v>
      </c>
      <c r="CH61" s="224">
        <f t="shared" si="21"/>
        <v>0</v>
      </c>
      <c r="CI61" s="224">
        <f t="shared" si="22"/>
        <v>0</v>
      </c>
      <c r="CJ61" s="224">
        <f t="shared" si="23"/>
        <v>0</v>
      </c>
      <c r="CK61" s="224">
        <f t="shared" si="24"/>
        <v>0</v>
      </c>
      <c r="CL61" s="224">
        <f t="shared" si="25"/>
        <v>0</v>
      </c>
      <c r="CM61" s="224">
        <f t="shared" si="26"/>
        <v>0</v>
      </c>
      <c r="CN61" s="224">
        <f t="shared" si="50"/>
        <v>0</v>
      </c>
      <c r="CO61" s="224">
        <f t="shared" si="27"/>
        <v>0</v>
      </c>
      <c r="CP61" s="224">
        <f t="shared" si="51"/>
        <v>0</v>
      </c>
      <c r="CQ61" s="224">
        <f t="shared" si="52"/>
        <v>0</v>
      </c>
      <c r="CR61" s="224" t="str">
        <f t="shared" si="53"/>
        <v/>
      </c>
      <c r="CS61" s="224" t="str">
        <f t="shared" si="28"/>
        <v xml:space="preserve"> </v>
      </c>
      <c r="CT61" s="224" t="str">
        <f t="shared" si="29"/>
        <v/>
      </c>
      <c r="CU61" s="224" t="str">
        <f t="shared" si="30"/>
        <v/>
      </c>
      <c r="CV61" s="224" t="str">
        <f t="shared" si="31"/>
        <v/>
      </c>
      <c r="CW61" s="224" t="str">
        <f t="shared" si="32"/>
        <v/>
      </c>
      <c r="CX61" s="224" t="str">
        <f t="shared" si="33"/>
        <v/>
      </c>
      <c r="CY61" s="224" t="str">
        <f t="shared" si="54"/>
        <v/>
      </c>
      <c r="CZ61" s="224" t="str">
        <f t="shared" si="34"/>
        <v/>
      </c>
      <c r="DA61" s="224" t="str">
        <f t="shared" si="55"/>
        <v/>
      </c>
      <c r="DB61" s="224" t="str">
        <f t="shared" si="35"/>
        <v/>
      </c>
      <c r="DC61" s="224" t="str">
        <f t="shared" si="36"/>
        <v/>
      </c>
      <c r="DD61" s="224" t="str">
        <f t="shared" si="56"/>
        <v/>
      </c>
      <c r="DE61" s="224" t="str">
        <f t="shared" si="37"/>
        <v/>
      </c>
      <c r="DF61" s="224" t="str">
        <f t="shared" si="38"/>
        <v/>
      </c>
      <c r="DG61" s="224" t="str">
        <f t="shared" si="57"/>
        <v/>
      </c>
      <c r="DH61" s="225" t="str">
        <f t="shared" si="39"/>
        <v/>
      </c>
      <c r="DI61" s="224" t="str">
        <f t="shared" si="60"/>
        <v/>
      </c>
      <c r="DJ61" s="224" t="str">
        <f t="shared" si="61"/>
        <v/>
      </c>
      <c r="DK61" s="306">
        <f t="shared" si="62"/>
        <v>0</v>
      </c>
      <c r="DL61" s="306">
        <f t="shared" si="63"/>
        <v>0</v>
      </c>
      <c r="DM61" s="306">
        <f t="shared" si="64"/>
        <v>0</v>
      </c>
      <c r="DN61" s="220"/>
      <c r="DO61" s="224" t="str">
        <f t="shared" si="65"/>
        <v/>
      </c>
      <c r="DP61" s="224" t="str">
        <f t="shared" si="66"/>
        <v/>
      </c>
      <c r="DQ61" s="307"/>
      <c r="DR61" s="227">
        <f t="shared" si="45"/>
        <v>0</v>
      </c>
      <c r="DS61" s="227">
        <f t="shared" si="46"/>
        <v>0</v>
      </c>
      <c r="DT61" s="227">
        <f t="shared" si="47"/>
        <v>0</v>
      </c>
      <c r="DU61" s="226"/>
      <c r="DV61" s="226"/>
      <c r="DW61" s="226"/>
      <c r="DX61" s="226"/>
      <c r="DY61" s="226"/>
      <c r="DZ61" s="226"/>
      <c r="EA61" s="226"/>
      <c r="EB61" s="226"/>
      <c r="EC61" s="226"/>
      <c r="ED61" s="226"/>
      <c r="EE61" s="226"/>
      <c r="EF61" s="226"/>
      <c r="EG61" s="226"/>
      <c r="EH61" s="226"/>
      <c r="EI61" s="226"/>
      <c r="EJ61" s="226"/>
      <c r="EK61" s="226"/>
      <c r="EL61" s="226"/>
      <c r="EM61" s="226"/>
      <c r="EN61" s="226"/>
      <c r="EO61" s="226"/>
      <c r="EP61" s="226"/>
      <c r="EQ61" s="226"/>
      <c r="ER61" s="226"/>
      <c r="ES61" s="226"/>
      <c r="ET61" s="226"/>
      <c r="EU61" s="226"/>
      <c r="EV61" s="226"/>
      <c r="EW61" s="226"/>
      <c r="EX61" s="226"/>
      <c r="EY61" s="226"/>
      <c r="EZ61" s="226"/>
    </row>
    <row r="62" spans="1:156" s="212" customFormat="1" ht="23.25" customHeight="1" x14ac:dyDescent="0.2">
      <c r="A62" s="249"/>
      <c r="B62" s="264"/>
      <c r="C62" s="230"/>
      <c r="D62" s="325" t="str">
        <f t="shared" si="0"/>
        <v/>
      </c>
      <c r="E62" s="265" t="str">
        <f t="shared" si="59"/>
        <v/>
      </c>
      <c r="F62" s="230"/>
      <c r="G62" s="230"/>
      <c r="H62" s="230"/>
      <c r="I62" s="200"/>
      <c r="J62" s="230"/>
      <c r="K62" s="254"/>
      <c r="L62" s="269"/>
      <c r="M62" s="230"/>
      <c r="N62" s="231"/>
      <c r="O62" s="232"/>
      <c r="P62" s="205"/>
      <c r="Q62" s="203"/>
      <c r="R62" s="231"/>
      <c r="S62" s="233"/>
      <c r="T62" s="203"/>
      <c r="U62" s="231"/>
      <c r="V62" s="233"/>
      <c r="W62" s="203"/>
      <c r="X62" s="231"/>
      <c r="Y62" s="233"/>
      <c r="Z62" s="203"/>
      <c r="AA62" s="230"/>
      <c r="AB62" s="231"/>
      <c r="AC62" s="232"/>
      <c r="AD62" s="205"/>
      <c r="AE62" s="203"/>
      <c r="AF62" s="230"/>
      <c r="AG62" s="231"/>
      <c r="AH62" s="232"/>
      <c r="AI62" s="205"/>
      <c r="AJ62" s="203"/>
      <c r="AK62" s="230"/>
      <c r="AL62" s="231"/>
      <c r="AM62" s="232"/>
      <c r="AN62" s="205"/>
      <c r="AO62" s="203"/>
      <c r="AP62" s="230"/>
      <c r="AQ62" s="231"/>
      <c r="AR62" s="232"/>
      <c r="AS62" s="205"/>
      <c r="AT62" s="203"/>
      <c r="AU62" s="230"/>
      <c r="AV62" s="231"/>
      <c r="AW62" s="232"/>
      <c r="AX62" s="205"/>
      <c r="AY62" s="203"/>
      <c r="AZ62" s="230"/>
      <c r="BA62" s="231"/>
      <c r="BB62" s="232"/>
      <c r="BC62" s="205"/>
      <c r="BD62" s="199"/>
      <c r="BE62" s="230"/>
      <c r="BF62" s="230"/>
      <c r="BG62" s="231"/>
      <c r="BH62" s="232"/>
      <c r="BI62" s="205"/>
      <c r="BJ62" s="229"/>
      <c r="BK62" s="234"/>
      <c r="BL62" s="207">
        <f t="shared" si="1"/>
        <v>0</v>
      </c>
      <c r="BM62" s="208">
        <f t="shared" si="2"/>
        <v>0</v>
      </c>
      <c r="BN62" s="208">
        <f t="shared" si="3"/>
        <v>0</v>
      </c>
      <c r="BO62" s="208">
        <f t="shared" si="4"/>
        <v>0</v>
      </c>
      <c r="BP62" s="208">
        <f t="shared" si="5"/>
        <v>0</v>
      </c>
      <c r="BQ62" s="208">
        <f t="shared" si="6"/>
        <v>0</v>
      </c>
      <c r="BR62" s="209">
        <f t="shared" si="7"/>
        <v>0</v>
      </c>
      <c r="BS62" s="209">
        <f t="shared" si="8"/>
        <v>0</v>
      </c>
      <c r="BT62" s="208">
        <f t="shared" si="9"/>
        <v>0</v>
      </c>
      <c r="BU62" s="208">
        <f t="shared" si="10"/>
        <v>0</v>
      </c>
      <c r="BV62" s="208">
        <f t="shared" si="11"/>
        <v>0</v>
      </c>
      <c r="BW62" s="208">
        <f t="shared" si="12"/>
        <v>0</v>
      </c>
      <c r="BX62" s="208">
        <f t="shared" si="13"/>
        <v>0</v>
      </c>
      <c r="BY62" s="208">
        <f t="shared" si="14"/>
        <v>0</v>
      </c>
      <c r="BZ62" s="208">
        <f t="shared" si="15"/>
        <v>0</v>
      </c>
      <c r="CA62" s="208">
        <f t="shared" si="16"/>
        <v>0</v>
      </c>
      <c r="CB62" s="208">
        <f t="shared" si="48"/>
        <v>0</v>
      </c>
      <c r="CC62" s="208">
        <f t="shared" si="17"/>
        <v>0</v>
      </c>
      <c r="CD62" s="208">
        <f t="shared" si="18"/>
        <v>0</v>
      </c>
      <c r="CE62" s="209">
        <f t="shared" si="49"/>
        <v>0</v>
      </c>
      <c r="CF62" s="209">
        <f t="shared" si="19"/>
        <v>0</v>
      </c>
      <c r="CG62" s="209">
        <f t="shared" si="20"/>
        <v>0</v>
      </c>
      <c r="CH62" s="209">
        <f t="shared" si="21"/>
        <v>0</v>
      </c>
      <c r="CI62" s="209">
        <f t="shared" si="22"/>
        <v>0</v>
      </c>
      <c r="CJ62" s="209">
        <f t="shared" si="23"/>
        <v>0</v>
      </c>
      <c r="CK62" s="209">
        <f t="shared" si="24"/>
        <v>0</v>
      </c>
      <c r="CL62" s="209">
        <f t="shared" si="25"/>
        <v>0</v>
      </c>
      <c r="CM62" s="209">
        <f t="shared" si="26"/>
        <v>0</v>
      </c>
      <c r="CN62" s="209">
        <f t="shared" si="50"/>
        <v>0</v>
      </c>
      <c r="CO62" s="209">
        <f t="shared" si="27"/>
        <v>0</v>
      </c>
      <c r="CP62" s="209">
        <f t="shared" si="51"/>
        <v>0</v>
      </c>
      <c r="CQ62" s="209">
        <f t="shared" si="52"/>
        <v>0</v>
      </c>
      <c r="CR62" s="209" t="str">
        <f t="shared" si="53"/>
        <v/>
      </c>
      <c r="CS62" s="209" t="str">
        <f t="shared" si="28"/>
        <v xml:space="preserve"> </v>
      </c>
      <c r="CT62" s="209" t="str">
        <f t="shared" si="29"/>
        <v/>
      </c>
      <c r="CU62" s="209" t="str">
        <f t="shared" si="30"/>
        <v/>
      </c>
      <c r="CV62" s="209" t="str">
        <f t="shared" si="31"/>
        <v/>
      </c>
      <c r="CW62" s="209" t="str">
        <f t="shared" si="32"/>
        <v/>
      </c>
      <c r="CX62" s="209" t="str">
        <f t="shared" si="33"/>
        <v/>
      </c>
      <c r="CY62" s="209" t="str">
        <f t="shared" si="54"/>
        <v/>
      </c>
      <c r="CZ62" s="209" t="str">
        <f t="shared" si="34"/>
        <v/>
      </c>
      <c r="DA62" s="209" t="str">
        <f t="shared" si="55"/>
        <v/>
      </c>
      <c r="DB62" s="209" t="str">
        <f t="shared" si="35"/>
        <v/>
      </c>
      <c r="DC62" s="209" t="str">
        <f t="shared" si="36"/>
        <v/>
      </c>
      <c r="DD62" s="209" t="str">
        <f t="shared" si="56"/>
        <v/>
      </c>
      <c r="DE62" s="209" t="str">
        <f t="shared" si="37"/>
        <v/>
      </c>
      <c r="DF62" s="209" t="str">
        <f t="shared" si="38"/>
        <v/>
      </c>
      <c r="DG62" s="209" t="str">
        <f t="shared" si="57"/>
        <v/>
      </c>
      <c r="DH62" s="210" t="str">
        <f t="shared" si="39"/>
        <v/>
      </c>
      <c r="DI62" s="272" t="str">
        <f t="shared" si="60"/>
        <v/>
      </c>
      <c r="DJ62" s="272" t="str">
        <f t="shared" si="61"/>
        <v/>
      </c>
      <c r="DK62" s="200">
        <f t="shared" si="62"/>
        <v>0</v>
      </c>
      <c r="DL62" s="200">
        <f t="shared" si="63"/>
        <v>0</v>
      </c>
      <c r="DM62" s="200">
        <f t="shared" si="64"/>
        <v>0</v>
      </c>
      <c r="DN62" s="200"/>
      <c r="DO62" s="272" t="str">
        <f t="shared" si="65"/>
        <v/>
      </c>
      <c r="DP62" s="272" t="str">
        <f t="shared" si="66"/>
        <v/>
      </c>
      <c r="DQ62" s="308"/>
      <c r="DR62" s="197">
        <f t="shared" si="45"/>
        <v>0</v>
      </c>
      <c r="DS62" s="197">
        <f t="shared" si="46"/>
        <v>0</v>
      </c>
      <c r="DT62" s="197">
        <f t="shared" si="47"/>
        <v>0</v>
      </c>
      <c r="DU62" s="211"/>
      <c r="DV62" s="211"/>
      <c r="DW62" s="211"/>
      <c r="DX62" s="211"/>
      <c r="DY62" s="211"/>
      <c r="DZ62" s="211"/>
      <c r="EA62" s="211"/>
      <c r="EB62" s="211"/>
      <c r="EC62" s="211"/>
      <c r="ED62" s="211"/>
      <c r="EE62" s="211"/>
      <c r="EF62" s="211"/>
      <c r="EG62" s="211"/>
      <c r="EH62" s="211"/>
      <c r="EI62" s="211"/>
      <c r="EJ62" s="211"/>
      <c r="EK62" s="211"/>
      <c r="EL62" s="211"/>
      <c r="EM62" s="211"/>
      <c r="EN62" s="211"/>
      <c r="EO62" s="211"/>
      <c r="EP62" s="211"/>
      <c r="EQ62" s="211"/>
      <c r="ER62" s="211"/>
      <c r="ES62" s="211"/>
      <c r="ET62" s="211"/>
      <c r="EU62" s="211"/>
      <c r="EV62" s="211"/>
      <c r="EW62" s="211"/>
      <c r="EX62" s="211"/>
      <c r="EY62" s="211"/>
      <c r="EZ62" s="211"/>
    </row>
    <row r="63" spans="1:156" s="228" customFormat="1" ht="23.25" customHeight="1" x14ac:dyDescent="0.2">
      <c r="A63" s="248"/>
      <c r="B63" s="263"/>
      <c r="C63" s="214"/>
      <c r="D63" s="324" t="str">
        <f t="shared" si="0"/>
        <v/>
      </c>
      <c r="E63" s="150" t="str">
        <f t="shared" si="59"/>
        <v/>
      </c>
      <c r="F63" s="214"/>
      <c r="G63" s="214"/>
      <c r="H63" s="214"/>
      <c r="I63" s="220"/>
      <c r="J63" s="214"/>
      <c r="K63" s="255"/>
      <c r="L63" s="268"/>
      <c r="M63" s="214"/>
      <c r="N63" s="215"/>
      <c r="O63" s="218"/>
      <c r="P63" s="216"/>
      <c r="Q63" s="217"/>
      <c r="R63" s="215"/>
      <c r="S63" s="219"/>
      <c r="T63" s="217"/>
      <c r="U63" s="215"/>
      <c r="V63" s="219"/>
      <c r="W63" s="217"/>
      <c r="X63" s="215"/>
      <c r="Y63" s="219"/>
      <c r="Z63" s="217"/>
      <c r="AA63" s="214"/>
      <c r="AB63" s="215"/>
      <c r="AC63" s="218"/>
      <c r="AD63" s="216"/>
      <c r="AE63" s="217"/>
      <c r="AF63" s="214"/>
      <c r="AG63" s="215"/>
      <c r="AH63" s="218"/>
      <c r="AI63" s="216"/>
      <c r="AJ63" s="217"/>
      <c r="AK63" s="214"/>
      <c r="AL63" s="215"/>
      <c r="AM63" s="218"/>
      <c r="AN63" s="216"/>
      <c r="AO63" s="217"/>
      <c r="AP63" s="214"/>
      <c r="AQ63" s="215"/>
      <c r="AR63" s="218"/>
      <c r="AS63" s="216"/>
      <c r="AT63" s="217"/>
      <c r="AU63" s="214"/>
      <c r="AV63" s="215"/>
      <c r="AW63" s="218"/>
      <c r="AX63" s="216"/>
      <c r="AY63" s="217"/>
      <c r="AZ63" s="214"/>
      <c r="BA63" s="215"/>
      <c r="BB63" s="218"/>
      <c r="BC63" s="216"/>
      <c r="BD63" s="213"/>
      <c r="BE63" s="214"/>
      <c r="BF63" s="214"/>
      <c r="BG63" s="215"/>
      <c r="BH63" s="218"/>
      <c r="BI63" s="216"/>
      <c r="BJ63" s="213"/>
      <c r="BK63" s="221"/>
      <c r="BL63" s="222">
        <f t="shared" si="1"/>
        <v>0</v>
      </c>
      <c r="BM63" s="223">
        <f t="shared" si="2"/>
        <v>0</v>
      </c>
      <c r="BN63" s="223">
        <f t="shared" si="3"/>
        <v>0</v>
      </c>
      <c r="BO63" s="223">
        <f t="shared" si="4"/>
        <v>0</v>
      </c>
      <c r="BP63" s="223">
        <f t="shared" si="5"/>
        <v>0</v>
      </c>
      <c r="BQ63" s="223">
        <f t="shared" si="6"/>
        <v>0</v>
      </c>
      <c r="BR63" s="224">
        <f t="shared" si="7"/>
        <v>0</v>
      </c>
      <c r="BS63" s="224">
        <f t="shared" si="8"/>
        <v>0</v>
      </c>
      <c r="BT63" s="223">
        <f t="shared" si="9"/>
        <v>0</v>
      </c>
      <c r="BU63" s="223">
        <f t="shared" si="10"/>
        <v>0</v>
      </c>
      <c r="BV63" s="223">
        <f t="shared" si="11"/>
        <v>0</v>
      </c>
      <c r="BW63" s="223">
        <f t="shared" si="12"/>
        <v>0</v>
      </c>
      <c r="BX63" s="223">
        <f t="shared" si="13"/>
        <v>0</v>
      </c>
      <c r="BY63" s="223">
        <f t="shared" si="14"/>
        <v>0</v>
      </c>
      <c r="BZ63" s="223">
        <f t="shared" si="15"/>
        <v>0</v>
      </c>
      <c r="CA63" s="223">
        <f t="shared" si="16"/>
        <v>0</v>
      </c>
      <c r="CB63" s="208">
        <f t="shared" si="48"/>
        <v>0</v>
      </c>
      <c r="CC63" s="223">
        <f t="shared" si="17"/>
        <v>0</v>
      </c>
      <c r="CD63" s="223">
        <f t="shared" si="18"/>
        <v>0</v>
      </c>
      <c r="CE63" s="224">
        <f t="shared" si="49"/>
        <v>0</v>
      </c>
      <c r="CF63" s="224">
        <f t="shared" si="19"/>
        <v>0</v>
      </c>
      <c r="CG63" s="224">
        <f t="shared" si="20"/>
        <v>0</v>
      </c>
      <c r="CH63" s="224">
        <f t="shared" si="21"/>
        <v>0</v>
      </c>
      <c r="CI63" s="224">
        <f t="shared" si="22"/>
        <v>0</v>
      </c>
      <c r="CJ63" s="224">
        <f t="shared" si="23"/>
        <v>0</v>
      </c>
      <c r="CK63" s="224">
        <f t="shared" si="24"/>
        <v>0</v>
      </c>
      <c r="CL63" s="224">
        <f t="shared" si="25"/>
        <v>0</v>
      </c>
      <c r="CM63" s="224">
        <f t="shared" si="26"/>
        <v>0</v>
      </c>
      <c r="CN63" s="224">
        <f t="shared" si="50"/>
        <v>0</v>
      </c>
      <c r="CO63" s="224">
        <f t="shared" si="27"/>
        <v>0</v>
      </c>
      <c r="CP63" s="224">
        <f t="shared" si="51"/>
        <v>0</v>
      </c>
      <c r="CQ63" s="224">
        <f t="shared" si="52"/>
        <v>0</v>
      </c>
      <c r="CR63" s="224" t="str">
        <f t="shared" si="53"/>
        <v/>
      </c>
      <c r="CS63" s="224" t="str">
        <f t="shared" si="28"/>
        <v xml:space="preserve"> </v>
      </c>
      <c r="CT63" s="224" t="str">
        <f t="shared" si="29"/>
        <v/>
      </c>
      <c r="CU63" s="224" t="str">
        <f t="shared" si="30"/>
        <v/>
      </c>
      <c r="CV63" s="224" t="str">
        <f t="shared" si="31"/>
        <v/>
      </c>
      <c r="CW63" s="224" t="str">
        <f t="shared" si="32"/>
        <v/>
      </c>
      <c r="CX63" s="224" t="str">
        <f t="shared" si="33"/>
        <v/>
      </c>
      <c r="CY63" s="224" t="str">
        <f t="shared" si="54"/>
        <v/>
      </c>
      <c r="CZ63" s="224" t="str">
        <f t="shared" si="34"/>
        <v/>
      </c>
      <c r="DA63" s="224" t="str">
        <f t="shared" si="55"/>
        <v/>
      </c>
      <c r="DB63" s="224" t="str">
        <f t="shared" si="35"/>
        <v/>
      </c>
      <c r="DC63" s="224" t="str">
        <f t="shared" si="36"/>
        <v/>
      </c>
      <c r="DD63" s="224" t="str">
        <f t="shared" si="56"/>
        <v/>
      </c>
      <c r="DE63" s="224" t="str">
        <f t="shared" si="37"/>
        <v/>
      </c>
      <c r="DF63" s="224" t="str">
        <f t="shared" si="38"/>
        <v/>
      </c>
      <c r="DG63" s="224" t="str">
        <f t="shared" si="57"/>
        <v/>
      </c>
      <c r="DH63" s="225" t="str">
        <f t="shared" si="39"/>
        <v/>
      </c>
      <c r="DI63" s="224" t="str">
        <f t="shared" si="60"/>
        <v/>
      </c>
      <c r="DJ63" s="224" t="str">
        <f t="shared" si="61"/>
        <v/>
      </c>
      <c r="DK63" s="306">
        <f t="shared" si="62"/>
        <v>0</v>
      </c>
      <c r="DL63" s="306">
        <f t="shared" si="63"/>
        <v>0</v>
      </c>
      <c r="DM63" s="306">
        <f t="shared" si="64"/>
        <v>0</v>
      </c>
      <c r="DN63" s="220"/>
      <c r="DO63" s="224" t="str">
        <f t="shared" si="65"/>
        <v/>
      </c>
      <c r="DP63" s="224" t="str">
        <f t="shared" si="66"/>
        <v/>
      </c>
      <c r="DQ63" s="307"/>
      <c r="DR63" s="227">
        <f t="shared" si="45"/>
        <v>0</v>
      </c>
      <c r="DS63" s="227">
        <f t="shared" si="46"/>
        <v>0</v>
      </c>
      <c r="DT63" s="227">
        <f t="shared" si="47"/>
        <v>0</v>
      </c>
      <c r="DU63" s="226"/>
      <c r="DV63" s="226"/>
      <c r="DW63" s="226"/>
      <c r="DX63" s="226"/>
      <c r="DY63" s="226"/>
      <c r="DZ63" s="226"/>
      <c r="EA63" s="226"/>
      <c r="EB63" s="226"/>
      <c r="EC63" s="226"/>
      <c r="ED63" s="226"/>
      <c r="EE63" s="226"/>
      <c r="EF63" s="226"/>
      <c r="EG63" s="226"/>
      <c r="EH63" s="226"/>
      <c r="EI63" s="226"/>
      <c r="EJ63" s="226"/>
      <c r="EK63" s="226"/>
      <c r="EL63" s="226"/>
      <c r="EM63" s="226"/>
      <c r="EN63" s="226"/>
      <c r="EO63" s="226"/>
      <c r="EP63" s="226"/>
      <c r="EQ63" s="226"/>
      <c r="ER63" s="226"/>
      <c r="ES63" s="226"/>
      <c r="ET63" s="226"/>
      <c r="EU63" s="226"/>
      <c r="EV63" s="226"/>
      <c r="EW63" s="226"/>
      <c r="EX63" s="226"/>
      <c r="EY63" s="226"/>
      <c r="EZ63" s="226"/>
    </row>
    <row r="64" spans="1:156" s="212" customFormat="1" ht="23.25" customHeight="1" x14ac:dyDescent="0.2">
      <c r="A64" s="249"/>
      <c r="B64" s="264"/>
      <c r="C64" s="230"/>
      <c r="D64" s="325" t="str">
        <f t="shared" si="0"/>
        <v/>
      </c>
      <c r="E64" s="265" t="str">
        <f t="shared" si="59"/>
        <v/>
      </c>
      <c r="F64" s="230"/>
      <c r="G64" s="230"/>
      <c r="H64" s="230"/>
      <c r="I64" s="200"/>
      <c r="J64" s="230"/>
      <c r="K64" s="254"/>
      <c r="L64" s="269"/>
      <c r="M64" s="230"/>
      <c r="N64" s="231"/>
      <c r="O64" s="232"/>
      <c r="P64" s="205"/>
      <c r="Q64" s="203"/>
      <c r="R64" s="231"/>
      <c r="S64" s="233"/>
      <c r="T64" s="203"/>
      <c r="U64" s="231"/>
      <c r="V64" s="233"/>
      <c r="W64" s="203"/>
      <c r="X64" s="231"/>
      <c r="Y64" s="233"/>
      <c r="Z64" s="203"/>
      <c r="AA64" s="230"/>
      <c r="AB64" s="231"/>
      <c r="AC64" s="232"/>
      <c r="AD64" s="205"/>
      <c r="AE64" s="203"/>
      <c r="AF64" s="230"/>
      <c r="AG64" s="231"/>
      <c r="AH64" s="232"/>
      <c r="AI64" s="205"/>
      <c r="AJ64" s="203"/>
      <c r="AK64" s="230"/>
      <c r="AL64" s="231"/>
      <c r="AM64" s="232"/>
      <c r="AN64" s="205"/>
      <c r="AO64" s="203"/>
      <c r="AP64" s="230"/>
      <c r="AQ64" s="231"/>
      <c r="AR64" s="232"/>
      <c r="AS64" s="205"/>
      <c r="AT64" s="203"/>
      <c r="AU64" s="230"/>
      <c r="AV64" s="231"/>
      <c r="AW64" s="232"/>
      <c r="AX64" s="205"/>
      <c r="AY64" s="203"/>
      <c r="AZ64" s="230"/>
      <c r="BA64" s="231"/>
      <c r="BB64" s="232"/>
      <c r="BC64" s="205"/>
      <c r="BD64" s="199"/>
      <c r="BE64" s="230"/>
      <c r="BF64" s="230"/>
      <c r="BG64" s="231"/>
      <c r="BH64" s="232"/>
      <c r="BI64" s="205"/>
      <c r="BJ64" s="229"/>
      <c r="BK64" s="234"/>
      <c r="BL64" s="207">
        <f t="shared" si="1"/>
        <v>0</v>
      </c>
      <c r="BM64" s="208">
        <f t="shared" si="2"/>
        <v>0</v>
      </c>
      <c r="BN64" s="208">
        <f t="shared" si="3"/>
        <v>0</v>
      </c>
      <c r="BO64" s="208">
        <f t="shared" si="4"/>
        <v>0</v>
      </c>
      <c r="BP64" s="208">
        <f t="shared" si="5"/>
        <v>0</v>
      </c>
      <c r="BQ64" s="208">
        <f t="shared" si="6"/>
        <v>0</v>
      </c>
      <c r="BR64" s="209">
        <f t="shared" si="7"/>
        <v>0</v>
      </c>
      <c r="BS64" s="209">
        <f t="shared" si="8"/>
        <v>0</v>
      </c>
      <c r="BT64" s="208">
        <f t="shared" si="9"/>
        <v>0</v>
      </c>
      <c r="BU64" s="208">
        <f t="shared" si="10"/>
        <v>0</v>
      </c>
      <c r="BV64" s="208">
        <f t="shared" si="11"/>
        <v>0</v>
      </c>
      <c r="BW64" s="208">
        <f t="shared" si="12"/>
        <v>0</v>
      </c>
      <c r="BX64" s="208">
        <f t="shared" si="13"/>
        <v>0</v>
      </c>
      <c r="BY64" s="208">
        <f t="shared" si="14"/>
        <v>0</v>
      </c>
      <c r="BZ64" s="208">
        <f t="shared" si="15"/>
        <v>0</v>
      </c>
      <c r="CA64" s="208">
        <f t="shared" si="16"/>
        <v>0</v>
      </c>
      <c r="CB64" s="208">
        <f t="shared" si="48"/>
        <v>0</v>
      </c>
      <c r="CC64" s="208">
        <f t="shared" si="17"/>
        <v>0</v>
      </c>
      <c r="CD64" s="208">
        <f t="shared" si="18"/>
        <v>0</v>
      </c>
      <c r="CE64" s="209">
        <f t="shared" si="49"/>
        <v>0</v>
      </c>
      <c r="CF64" s="209">
        <f t="shared" si="19"/>
        <v>0</v>
      </c>
      <c r="CG64" s="209">
        <f t="shared" si="20"/>
        <v>0</v>
      </c>
      <c r="CH64" s="209">
        <f t="shared" si="21"/>
        <v>0</v>
      </c>
      <c r="CI64" s="209">
        <f t="shared" si="22"/>
        <v>0</v>
      </c>
      <c r="CJ64" s="209">
        <f t="shared" si="23"/>
        <v>0</v>
      </c>
      <c r="CK64" s="209">
        <f t="shared" si="24"/>
        <v>0</v>
      </c>
      <c r="CL64" s="209">
        <f t="shared" si="25"/>
        <v>0</v>
      </c>
      <c r="CM64" s="209">
        <f t="shared" si="26"/>
        <v>0</v>
      </c>
      <c r="CN64" s="209">
        <f t="shared" si="50"/>
        <v>0</v>
      </c>
      <c r="CO64" s="209">
        <f t="shared" si="27"/>
        <v>0</v>
      </c>
      <c r="CP64" s="209">
        <f t="shared" si="51"/>
        <v>0</v>
      </c>
      <c r="CQ64" s="209">
        <f t="shared" si="52"/>
        <v>0</v>
      </c>
      <c r="CR64" s="209" t="str">
        <f t="shared" si="53"/>
        <v/>
      </c>
      <c r="CS64" s="209" t="str">
        <f t="shared" si="28"/>
        <v xml:space="preserve"> </v>
      </c>
      <c r="CT64" s="209" t="str">
        <f t="shared" si="29"/>
        <v/>
      </c>
      <c r="CU64" s="209" t="str">
        <f t="shared" si="30"/>
        <v/>
      </c>
      <c r="CV64" s="209" t="str">
        <f t="shared" si="31"/>
        <v/>
      </c>
      <c r="CW64" s="209" t="str">
        <f t="shared" si="32"/>
        <v/>
      </c>
      <c r="CX64" s="209" t="str">
        <f t="shared" si="33"/>
        <v/>
      </c>
      <c r="CY64" s="209" t="str">
        <f t="shared" si="54"/>
        <v/>
      </c>
      <c r="CZ64" s="209" t="str">
        <f t="shared" si="34"/>
        <v/>
      </c>
      <c r="DA64" s="209" t="str">
        <f t="shared" si="55"/>
        <v/>
      </c>
      <c r="DB64" s="209" t="str">
        <f t="shared" si="35"/>
        <v/>
      </c>
      <c r="DC64" s="209" t="str">
        <f t="shared" si="36"/>
        <v/>
      </c>
      <c r="DD64" s="209" t="str">
        <f t="shared" si="56"/>
        <v/>
      </c>
      <c r="DE64" s="209" t="str">
        <f t="shared" si="37"/>
        <v/>
      </c>
      <c r="DF64" s="209" t="str">
        <f t="shared" si="38"/>
        <v/>
      </c>
      <c r="DG64" s="209" t="str">
        <f t="shared" si="57"/>
        <v/>
      </c>
      <c r="DH64" s="210" t="str">
        <f t="shared" si="39"/>
        <v/>
      </c>
      <c r="DI64" s="272" t="str">
        <f t="shared" si="60"/>
        <v/>
      </c>
      <c r="DJ64" s="272" t="str">
        <f t="shared" si="61"/>
        <v/>
      </c>
      <c r="DK64" s="200">
        <f t="shared" si="62"/>
        <v>0</v>
      </c>
      <c r="DL64" s="200">
        <f t="shared" si="63"/>
        <v>0</v>
      </c>
      <c r="DM64" s="200">
        <f t="shared" si="64"/>
        <v>0</v>
      </c>
      <c r="DN64" s="200"/>
      <c r="DO64" s="272" t="str">
        <f t="shared" si="65"/>
        <v/>
      </c>
      <c r="DP64" s="272" t="str">
        <f t="shared" si="66"/>
        <v/>
      </c>
      <c r="DQ64" s="308"/>
      <c r="DR64" s="197">
        <f t="shared" si="45"/>
        <v>0</v>
      </c>
      <c r="DS64" s="197">
        <f t="shared" si="46"/>
        <v>0</v>
      </c>
      <c r="DT64" s="197">
        <f t="shared" si="47"/>
        <v>0</v>
      </c>
      <c r="DU64" s="211"/>
      <c r="DV64" s="211"/>
      <c r="DW64" s="211"/>
      <c r="DX64" s="211"/>
      <c r="DY64" s="211"/>
      <c r="DZ64" s="211"/>
      <c r="EA64" s="211"/>
      <c r="EB64" s="211"/>
      <c r="EC64" s="211"/>
      <c r="ED64" s="211"/>
      <c r="EE64" s="211"/>
      <c r="EF64" s="211"/>
      <c r="EG64" s="211"/>
      <c r="EH64" s="211"/>
      <c r="EI64" s="211"/>
      <c r="EJ64" s="211"/>
      <c r="EK64" s="211"/>
      <c r="EL64" s="211"/>
      <c r="EM64" s="211"/>
      <c r="EN64" s="211"/>
      <c r="EO64" s="211"/>
      <c r="EP64" s="211"/>
      <c r="EQ64" s="211"/>
      <c r="ER64" s="211"/>
      <c r="ES64" s="211"/>
      <c r="ET64" s="211"/>
      <c r="EU64" s="211"/>
      <c r="EV64" s="211"/>
      <c r="EW64" s="211"/>
      <c r="EX64" s="211"/>
      <c r="EY64" s="211"/>
      <c r="EZ64" s="211"/>
    </row>
    <row r="65" spans="1:156" s="228" customFormat="1" ht="23.25" customHeight="1" x14ac:dyDescent="0.2">
      <c r="A65" s="248"/>
      <c r="B65" s="263"/>
      <c r="C65" s="214"/>
      <c r="D65" s="324" t="str">
        <f t="shared" si="0"/>
        <v/>
      </c>
      <c r="E65" s="150" t="str">
        <f t="shared" si="59"/>
        <v/>
      </c>
      <c r="F65" s="214"/>
      <c r="G65" s="214"/>
      <c r="H65" s="214"/>
      <c r="I65" s="220"/>
      <c r="J65" s="214"/>
      <c r="K65" s="255"/>
      <c r="L65" s="268"/>
      <c r="M65" s="214"/>
      <c r="N65" s="215"/>
      <c r="O65" s="218"/>
      <c r="P65" s="216"/>
      <c r="Q65" s="217"/>
      <c r="R65" s="215"/>
      <c r="S65" s="219"/>
      <c r="T65" s="217"/>
      <c r="U65" s="215"/>
      <c r="V65" s="219"/>
      <c r="W65" s="217"/>
      <c r="X65" s="215"/>
      <c r="Y65" s="219"/>
      <c r="Z65" s="217"/>
      <c r="AA65" s="214"/>
      <c r="AB65" s="215"/>
      <c r="AC65" s="218"/>
      <c r="AD65" s="216"/>
      <c r="AE65" s="217"/>
      <c r="AF65" s="214"/>
      <c r="AG65" s="215"/>
      <c r="AH65" s="218"/>
      <c r="AI65" s="216"/>
      <c r="AJ65" s="217"/>
      <c r="AK65" s="214"/>
      <c r="AL65" s="215"/>
      <c r="AM65" s="218"/>
      <c r="AN65" s="216"/>
      <c r="AO65" s="217"/>
      <c r="AP65" s="214"/>
      <c r="AQ65" s="215"/>
      <c r="AR65" s="218"/>
      <c r="AS65" s="216"/>
      <c r="AT65" s="217"/>
      <c r="AU65" s="214"/>
      <c r="AV65" s="215"/>
      <c r="AW65" s="218"/>
      <c r="AX65" s="216"/>
      <c r="AY65" s="217"/>
      <c r="AZ65" s="214"/>
      <c r="BA65" s="215"/>
      <c r="BB65" s="218"/>
      <c r="BC65" s="216"/>
      <c r="BD65" s="213"/>
      <c r="BE65" s="214"/>
      <c r="BF65" s="214"/>
      <c r="BG65" s="215"/>
      <c r="BH65" s="218"/>
      <c r="BI65" s="216"/>
      <c r="BJ65" s="213"/>
      <c r="BK65" s="221"/>
      <c r="BL65" s="222">
        <f t="shared" si="1"/>
        <v>0</v>
      </c>
      <c r="BM65" s="223">
        <f t="shared" si="2"/>
        <v>0</v>
      </c>
      <c r="BN65" s="223">
        <f t="shared" si="3"/>
        <v>0</v>
      </c>
      <c r="BO65" s="223">
        <f t="shared" si="4"/>
        <v>0</v>
      </c>
      <c r="BP65" s="223">
        <f t="shared" si="5"/>
        <v>0</v>
      </c>
      <c r="BQ65" s="223">
        <f t="shared" si="6"/>
        <v>0</v>
      </c>
      <c r="BR65" s="224">
        <f t="shared" si="7"/>
        <v>0</v>
      </c>
      <c r="BS65" s="224">
        <f t="shared" si="8"/>
        <v>0</v>
      </c>
      <c r="BT65" s="223">
        <f t="shared" si="9"/>
        <v>0</v>
      </c>
      <c r="BU65" s="223">
        <f t="shared" si="10"/>
        <v>0</v>
      </c>
      <c r="BV65" s="223">
        <f t="shared" si="11"/>
        <v>0</v>
      </c>
      <c r="BW65" s="223">
        <f t="shared" si="12"/>
        <v>0</v>
      </c>
      <c r="BX65" s="223">
        <f t="shared" si="13"/>
        <v>0</v>
      </c>
      <c r="BY65" s="223">
        <f t="shared" si="14"/>
        <v>0</v>
      </c>
      <c r="BZ65" s="223">
        <f t="shared" si="15"/>
        <v>0</v>
      </c>
      <c r="CA65" s="223">
        <f t="shared" si="16"/>
        <v>0</v>
      </c>
      <c r="CB65" s="208">
        <f t="shared" si="48"/>
        <v>0</v>
      </c>
      <c r="CC65" s="223">
        <f t="shared" si="17"/>
        <v>0</v>
      </c>
      <c r="CD65" s="223">
        <f t="shared" si="18"/>
        <v>0</v>
      </c>
      <c r="CE65" s="224">
        <f t="shared" si="49"/>
        <v>0</v>
      </c>
      <c r="CF65" s="224">
        <f t="shared" si="19"/>
        <v>0</v>
      </c>
      <c r="CG65" s="224">
        <f t="shared" si="20"/>
        <v>0</v>
      </c>
      <c r="CH65" s="224">
        <f t="shared" si="21"/>
        <v>0</v>
      </c>
      <c r="CI65" s="224">
        <f t="shared" si="22"/>
        <v>0</v>
      </c>
      <c r="CJ65" s="224">
        <f t="shared" si="23"/>
        <v>0</v>
      </c>
      <c r="CK65" s="224">
        <f t="shared" si="24"/>
        <v>0</v>
      </c>
      <c r="CL65" s="224">
        <f t="shared" si="25"/>
        <v>0</v>
      </c>
      <c r="CM65" s="224">
        <f t="shared" si="26"/>
        <v>0</v>
      </c>
      <c r="CN65" s="224">
        <f t="shared" si="50"/>
        <v>0</v>
      </c>
      <c r="CO65" s="224">
        <f t="shared" si="27"/>
        <v>0</v>
      </c>
      <c r="CP65" s="224">
        <f t="shared" si="51"/>
        <v>0</v>
      </c>
      <c r="CQ65" s="224">
        <f t="shared" si="52"/>
        <v>0</v>
      </c>
      <c r="CR65" s="224" t="str">
        <f t="shared" si="53"/>
        <v/>
      </c>
      <c r="CS65" s="224" t="str">
        <f t="shared" si="28"/>
        <v xml:space="preserve"> </v>
      </c>
      <c r="CT65" s="224" t="str">
        <f t="shared" si="29"/>
        <v/>
      </c>
      <c r="CU65" s="224" t="str">
        <f t="shared" si="30"/>
        <v/>
      </c>
      <c r="CV65" s="224" t="str">
        <f t="shared" si="31"/>
        <v/>
      </c>
      <c r="CW65" s="224" t="str">
        <f t="shared" si="32"/>
        <v/>
      </c>
      <c r="CX65" s="224" t="str">
        <f t="shared" si="33"/>
        <v/>
      </c>
      <c r="CY65" s="224" t="str">
        <f t="shared" si="54"/>
        <v/>
      </c>
      <c r="CZ65" s="224" t="str">
        <f t="shared" si="34"/>
        <v/>
      </c>
      <c r="DA65" s="224" t="str">
        <f t="shared" si="55"/>
        <v/>
      </c>
      <c r="DB65" s="224" t="str">
        <f t="shared" si="35"/>
        <v/>
      </c>
      <c r="DC65" s="224" t="str">
        <f t="shared" si="36"/>
        <v/>
      </c>
      <c r="DD65" s="224" t="str">
        <f t="shared" si="56"/>
        <v/>
      </c>
      <c r="DE65" s="224" t="str">
        <f t="shared" si="37"/>
        <v/>
      </c>
      <c r="DF65" s="224" t="str">
        <f t="shared" si="38"/>
        <v/>
      </c>
      <c r="DG65" s="224" t="str">
        <f t="shared" si="57"/>
        <v/>
      </c>
      <c r="DH65" s="225" t="str">
        <f t="shared" si="39"/>
        <v/>
      </c>
      <c r="DI65" s="224" t="str">
        <f t="shared" si="60"/>
        <v/>
      </c>
      <c r="DJ65" s="224" t="str">
        <f t="shared" si="61"/>
        <v/>
      </c>
      <c r="DK65" s="306">
        <f t="shared" si="62"/>
        <v>0</v>
      </c>
      <c r="DL65" s="306">
        <f t="shared" si="63"/>
        <v>0</v>
      </c>
      <c r="DM65" s="306">
        <f t="shared" si="64"/>
        <v>0</v>
      </c>
      <c r="DN65" s="220"/>
      <c r="DO65" s="224" t="str">
        <f t="shared" si="65"/>
        <v/>
      </c>
      <c r="DP65" s="224" t="str">
        <f t="shared" si="66"/>
        <v/>
      </c>
      <c r="DQ65" s="307"/>
      <c r="DR65" s="227">
        <f t="shared" si="45"/>
        <v>0</v>
      </c>
      <c r="DS65" s="227">
        <f t="shared" si="46"/>
        <v>0</v>
      </c>
      <c r="DT65" s="227">
        <f t="shared" si="47"/>
        <v>0</v>
      </c>
      <c r="DU65" s="226"/>
      <c r="DV65" s="226"/>
      <c r="DW65" s="226"/>
      <c r="DX65" s="226"/>
      <c r="DY65" s="226"/>
      <c r="DZ65" s="226"/>
      <c r="EA65" s="226"/>
      <c r="EB65" s="226"/>
      <c r="EC65" s="226"/>
      <c r="ED65" s="226"/>
      <c r="EE65" s="226"/>
      <c r="EF65" s="226"/>
      <c r="EG65" s="226"/>
      <c r="EH65" s="226"/>
      <c r="EI65" s="226"/>
      <c r="EJ65" s="226"/>
      <c r="EK65" s="226"/>
      <c r="EL65" s="226"/>
      <c r="EM65" s="226"/>
      <c r="EN65" s="226"/>
      <c r="EO65" s="226"/>
      <c r="EP65" s="226"/>
      <c r="EQ65" s="226"/>
      <c r="ER65" s="226"/>
      <c r="ES65" s="226"/>
      <c r="ET65" s="226"/>
      <c r="EU65" s="226"/>
      <c r="EV65" s="226"/>
      <c r="EW65" s="226"/>
      <c r="EX65" s="226"/>
      <c r="EY65" s="226"/>
      <c r="EZ65" s="226"/>
    </row>
    <row r="66" spans="1:156" s="212" customFormat="1" ht="23.25" customHeight="1" x14ac:dyDescent="0.2">
      <c r="A66" s="249"/>
      <c r="B66" s="264"/>
      <c r="C66" s="230"/>
      <c r="D66" s="325" t="str">
        <f t="shared" si="0"/>
        <v/>
      </c>
      <c r="E66" s="265" t="str">
        <f t="shared" si="59"/>
        <v/>
      </c>
      <c r="F66" s="230"/>
      <c r="G66" s="230"/>
      <c r="H66" s="230"/>
      <c r="I66" s="200"/>
      <c r="J66" s="230"/>
      <c r="K66" s="254"/>
      <c r="L66" s="269"/>
      <c r="M66" s="230"/>
      <c r="N66" s="231"/>
      <c r="O66" s="232"/>
      <c r="P66" s="205"/>
      <c r="Q66" s="203"/>
      <c r="R66" s="231"/>
      <c r="S66" s="233"/>
      <c r="T66" s="203"/>
      <c r="U66" s="231"/>
      <c r="V66" s="233"/>
      <c r="W66" s="203"/>
      <c r="X66" s="231"/>
      <c r="Y66" s="233"/>
      <c r="Z66" s="203"/>
      <c r="AA66" s="230"/>
      <c r="AB66" s="231"/>
      <c r="AC66" s="232"/>
      <c r="AD66" s="205"/>
      <c r="AE66" s="203"/>
      <c r="AF66" s="230"/>
      <c r="AG66" s="231"/>
      <c r="AH66" s="232"/>
      <c r="AI66" s="205"/>
      <c r="AJ66" s="203"/>
      <c r="AK66" s="230"/>
      <c r="AL66" s="231"/>
      <c r="AM66" s="232"/>
      <c r="AN66" s="205"/>
      <c r="AO66" s="203"/>
      <c r="AP66" s="230"/>
      <c r="AQ66" s="231"/>
      <c r="AR66" s="232"/>
      <c r="AS66" s="205"/>
      <c r="AT66" s="203"/>
      <c r="AU66" s="230"/>
      <c r="AV66" s="231"/>
      <c r="AW66" s="232"/>
      <c r="AX66" s="205"/>
      <c r="AY66" s="203"/>
      <c r="AZ66" s="230"/>
      <c r="BA66" s="231"/>
      <c r="BB66" s="232"/>
      <c r="BC66" s="205"/>
      <c r="BD66" s="199"/>
      <c r="BE66" s="230"/>
      <c r="BF66" s="230"/>
      <c r="BG66" s="231"/>
      <c r="BH66" s="232"/>
      <c r="BI66" s="205"/>
      <c r="BJ66" s="229"/>
      <c r="BK66" s="234"/>
      <c r="BL66" s="207">
        <f t="shared" si="1"/>
        <v>0</v>
      </c>
      <c r="BM66" s="208">
        <f t="shared" si="2"/>
        <v>0</v>
      </c>
      <c r="BN66" s="208">
        <f t="shared" si="3"/>
        <v>0</v>
      </c>
      <c r="BO66" s="208">
        <f t="shared" si="4"/>
        <v>0</v>
      </c>
      <c r="BP66" s="208">
        <f t="shared" si="5"/>
        <v>0</v>
      </c>
      <c r="BQ66" s="208">
        <f t="shared" si="6"/>
        <v>0</v>
      </c>
      <c r="BR66" s="209">
        <f t="shared" si="7"/>
        <v>0</v>
      </c>
      <c r="BS66" s="209">
        <f t="shared" si="8"/>
        <v>0</v>
      </c>
      <c r="BT66" s="208">
        <f t="shared" si="9"/>
        <v>0</v>
      </c>
      <c r="BU66" s="208">
        <f t="shared" si="10"/>
        <v>0</v>
      </c>
      <c r="BV66" s="208">
        <f t="shared" si="11"/>
        <v>0</v>
      </c>
      <c r="BW66" s="208">
        <f t="shared" si="12"/>
        <v>0</v>
      </c>
      <c r="BX66" s="208">
        <f t="shared" si="13"/>
        <v>0</v>
      </c>
      <c r="BY66" s="208">
        <f t="shared" si="14"/>
        <v>0</v>
      </c>
      <c r="BZ66" s="208">
        <f t="shared" si="15"/>
        <v>0</v>
      </c>
      <c r="CA66" s="208">
        <f t="shared" si="16"/>
        <v>0</v>
      </c>
      <c r="CB66" s="208">
        <f t="shared" si="48"/>
        <v>0</v>
      </c>
      <c r="CC66" s="208">
        <f t="shared" si="17"/>
        <v>0</v>
      </c>
      <c r="CD66" s="208">
        <f t="shared" si="18"/>
        <v>0</v>
      </c>
      <c r="CE66" s="209">
        <f t="shared" si="49"/>
        <v>0</v>
      </c>
      <c r="CF66" s="209">
        <f t="shared" si="19"/>
        <v>0</v>
      </c>
      <c r="CG66" s="209">
        <f t="shared" si="20"/>
        <v>0</v>
      </c>
      <c r="CH66" s="209">
        <f t="shared" si="21"/>
        <v>0</v>
      </c>
      <c r="CI66" s="209">
        <f t="shared" si="22"/>
        <v>0</v>
      </c>
      <c r="CJ66" s="209">
        <f t="shared" si="23"/>
        <v>0</v>
      </c>
      <c r="CK66" s="209">
        <f t="shared" si="24"/>
        <v>0</v>
      </c>
      <c r="CL66" s="209">
        <f t="shared" si="25"/>
        <v>0</v>
      </c>
      <c r="CM66" s="209">
        <f t="shared" si="26"/>
        <v>0</v>
      </c>
      <c r="CN66" s="209">
        <f t="shared" si="50"/>
        <v>0</v>
      </c>
      <c r="CO66" s="209">
        <f t="shared" si="27"/>
        <v>0</v>
      </c>
      <c r="CP66" s="209">
        <f t="shared" si="51"/>
        <v>0</v>
      </c>
      <c r="CQ66" s="209">
        <f t="shared" si="52"/>
        <v>0</v>
      </c>
      <c r="CR66" s="209" t="str">
        <f t="shared" si="53"/>
        <v/>
      </c>
      <c r="CS66" s="209" t="str">
        <f t="shared" si="28"/>
        <v xml:space="preserve"> </v>
      </c>
      <c r="CT66" s="209" t="str">
        <f t="shared" si="29"/>
        <v/>
      </c>
      <c r="CU66" s="209" t="str">
        <f t="shared" si="30"/>
        <v/>
      </c>
      <c r="CV66" s="209" t="str">
        <f t="shared" si="31"/>
        <v/>
      </c>
      <c r="CW66" s="209" t="str">
        <f t="shared" si="32"/>
        <v/>
      </c>
      <c r="CX66" s="209" t="str">
        <f t="shared" si="33"/>
        <v/>
      </c>
      <c r="CY66" s="209" t="str">
        <f t="shared" si="54"/>
        <v/>
      </c>
      <c r="CZ66" s="209" t="str">
        <f t="shared" si="34"/>
        <v/>
      </c>
      <c r="DA66" s="209" t="str">
        <f t="shared" si="55"/>
        <v/>
      </c>
      <c r="DB66" s="209" t="str">
        <f t="shared" si="35"/>
        <v/>
      </c>
      <c r="DC66" s="209" t="str">
        <f t="shared" si="36"/>
        <v/>
      </c>
      <c r="DD66" s="209" t="str">
        <f t="shared" si="56"/>
        <v/>
      </c>
      <c r="DE66" s="209" t="str">
        <f t="shared" si="37"/>
        <v/>
      </c>
      <c r="DF66" s="209" t="str">
        <f t="shared" si="38"/>
        <v/>
      </c>
      <c r="DG66" s="209" t="str">
        <f t="shared" si="57"/>
        <v/>
      </c>
      <c r="DH66" s="210" t="str">
        <f t="shared" si="39"/>
        <v/>
      </c>
      <c r="DI66" s="272" t="str">
        <f t="shared" si="60"/>
        <v/>
      </c>
      <c r="DJ66" s="272" t="str">
        <f t="shared" si="61"/>
        <v/>
      </c>
      <c r="DK66" s="200">
        <f t="shared" si="62"/>
        <v>0</v>
      </c>
      <c r="DL66" s="200">
        <f t="shared" si="63"/>
        <v>0</v>
      </c>
      <c r="DM66" s="200">
        <f t="shared" si="64"/>
        <v>0</v>
      </c>
      <c r="DN66" s="200"/>
      <c r="DO66" s="272" t="str">
        <f t="shared" si="65"/>
        <v/>
      </c>
      <c r="DP66" s="272" t="str">
        <f t="shared" si="66"/>
        <v/>
      </c>
      <c r="DQ66" s="308"/>
      <c r="DR66" s="197">
        <f t="shared" si="45"/>
        <v>0</v>
      </c>
      <c r="DS66" s="197">
        <f t="shared" si="46"/>
        <v>0</v>
      </c>
      <c r="DT66" s="197">
        <f t="shared" si="47"/>
        <v>0</v>
      </c>
      <c r="DU66" s="211"/>
      <c r="DV66" s="211"/>
      <c r="DW66" s="211"/>
      <c r="DX66" s="211"/>
      <c r="DY66" s="211"/>
      <c r="DZ66" s="211"/>
      <c r="EA66" s="211"/>
      <c r="EB66" s="211"/>
      <c r="EC66" s="211"/>
      <c r="ED66" s="211"/>
      <c r="EE66" s="211"/>
      <c r="EF66" s="211"/>
      <c r="EG66" s="211"/>
      <c r="EH66" s="211"/>
      <c r="EI66" s="211"/>
      <c r="EJ66" s="211"/>
      <c r="EK66" s="211"/>
      <c r="EL66" s="211"/>
      <c r="EM66" s="211"/>
      <c r="EN66" s="211"/>
      <c r="EO66" s="211"/>
      <c r="EP66" s="211"/>
      <c r="EQ66" s="211"/>
      <c r="ER66" s="211"/>
      <c r="ES66" s="211"/>
      <c r="ET66" s="211"/>
      <c r="EU66" s="211"/>
      <c r="EV66" s="211"/>
      <c r="EW66" s="211"/>
      <c r="EX66" s="211"/>
      <c r="EY66" s="211"/>
      <c r="EZ66" s="211"/>
    </row>
    <row r="67" spans="1:156" s="228" customFormat="1" ht="23.25" customHeight="1" x14ac:dyDescent="0.2">
      <c r="A67" s="248"/>
      <c r="B67" s="263"/>
      <c r="C67" s="214"/>
      <c r="D67" s="324" t="str">
        <f t="shared" si="0"/>
        <v/>
      </c>
      <c r="E67" s="150" t="str">
        <f t="shared" si="59"/>
        <v/>
      </c>
      <c r="F67" s="214"/>
      <c r="G67" s="214"/>
      <c r="H67" s="214"/>
      <c r="I67" s="220"/>
      <c r="J67" s="214"/>
      <c r="K67" s="255"/>
      <c r="L67" s="268"/>
      <c r="M67" s="214"/>
      <c r="N67" s="215"/>
      <c r="O67" s="218"/>
      <c r="P67" s="216"/>
      <c r="Q67" s="217"/>
      <c r="R67" s="215"/>
      <c r="S67" s="219"/>
      <c r="T67" s="217"/>
      <c r="U67" s="215"/>
      <c r="V67" s="219"/>
      <c r="W67" s="217"/>
      <c r="X67" s="215"/>
      <c r="Y67" s="219"/>
      <c r="Z67" s="217"/>
      <c r="AA67" s="214"/>
      <c r="AB67" s="215"/>
      <c r="AC67" s="218"/>
      <c r="AD67" s="216"/>
      <c r="AE67" s="217"/>
      <c r="AF67" s="214"/>
      <c r="AG67" s="215"/>
      <c r="AH67" s="218"/>
      <c r="AI67" s="216"/>
      <c r="AJ67" s="217"/>
      <c r="AK67" s="214"/>
      <c r="AL67" s="215"/>
      <c r="AM67" s="218"/>
      <c r="AN67" s="216"/>
      <c r="AO67" s="217"/>
      <c r="AP67" s="214"/>
      <c r="AQ67" s="215"/>
      <c r="AR67" s="218"/>
      <c r="AS67" s="216"/>
      <c r="AT67" s="217"/>
      <c r="AU67" s="214"/>
      <c r="AV67" s="215"/>
      <c r="AW67" s="218"/>
      <c r="AX67" s="216"/>
      <c r="AY67" s="217"/>
      <c r="AZ67" s="214"/>
      <c r="BA67" s="215"/>
      <c r="BB67" s="218"/>
      <c r="BC67" s="216"/>
      <c r="BD67" s="213"/>
      <c r="BE67" s="214"/>
      <c r="BF67" s="214"/>
      <c r="BG67" s="215"/>
      <c r="BH67" s="218"/>
      <c r="BI67" s="216"/>
      <c r="BJ67" s="213"/>
      <c r="BK67" s="221"/>
      <c r="BL67" s="222">
        <f t="shared" si="1"/>
        <v>0</v>
      </c>
      <c r="BM67" s="223">
        <f t="shared" si="2"/>
        <v>0</v>
      </c>
      <c r="BN67" s="223">
        <f t="shared" si="3"/>
        <v>0</v>
      </c>
      <c r="BO67" s="223">
        <f t="shared" si="4"/>
        <v>0</v>
      </c>
      <c r="BP67" s="223">
        <f t="shared" si="5"/>
        <v>0</v>
      </c>
      <c r="BQ67" s="223">
        <f t="shared" si="6"/>
        <v>0</v>
      </c>
      <c r="BR67" s="224">
        <f t="shared" si="7"/>
        <v>0</v>
      </c>
      <c r="BS67" s="224">
        <f t="shared" si="8"/>
        <v>0</v>
      </c>
      <c r="BT67" s="223">
        <f t="shared" si="9"/>
        <v>0</v>
      </c>
      <c r="BU67" s="223">
        <f t="shared" si="10"/>
        <v>0</v>
      </c>
      <c r="BV67" s="223">
        <f t="shared" si="11"/>
        <v>0</v>
      </c>
      <c r="BW67" s="223">
        <f t="shared" si="12"/>
        <v>0</v>
      </c>
      <c r="BX67" s="223">
        <f t="shared" si="13"/>
        <v>0</v>
      </c>
      <c r="BY67" s="223">
        <f t="shared" si="14"/>
        <v>0</v>
      </c>
      <c r="BZ67" s="223">
        <f t="shared" si="15"/>
        <v>0</v>
      </c>
      <c r="CA67" s="223">
        <f t="shared" si="16"/>
        <v>0</v>
      </c>
      <c r="CB67" s="208">
        <f t="shared" si="48"/>
        <v>0</v>
      </c>
      <c r="CC67" s="223">
        <f t="shared" si="17"/>
        <v>0</v>
      </c>
      <c r="CD67" s="223">
        <f t="shared" si="18"/>
        <v>0</v>
      </c>
      <c r="CE67" s="224">
        <f t="shared" si="49"/>
        <v>0</v>
      </c>
      <c r="CF67" s="224">
        <f t="shared" si="19"/>
        <v>0</v>
      </c>
      <c r="CG67" s="224">
        <f t="shared" si="20"/>
        <v>0</v>
      </c>
      <c r="CH67" s="224">
        <f t="shared" si="21"/>
        <v>0</v>
      </c>
      <c r="CI67" s="224">
        <f t="shared" si="22"/>
        <v>0</v>
      </c>
      <c r="CJ67" s="224">
        <f t="shared" si="23"/>
        <v>0</v>
      </c>
      <c r="CK67" s="224">
        <f t="shared" si="24"/>
        <v>0</v>
      </c>
      <c r="CL67" s="224">
        <f t="shared" si="25"/>
        <v>0</v>
      </c>
      <c r="CM67" s="224">
        <f t="shared" si="26"/>
        <v>0</v>
      </c>
      <c r="CN67" s="224">
        <f t="shared" si="50"/>
        <v>0</v>
      </c>
      <c r="CO67" s="224">
        <f t="shared" si="27"/>
        <v>0</v>
      </c>
      <c r="CP67" s="224">
        <f t="shared" si="51"/>
        <v>0</v>
      </c>
      <c r="CQ67" s="224">
        <f t="shared" si="52"/>
        <v>0</v>
      </c>
      <c r="CR67" s="224" t="str">
        <f t="shared" si="53"/>
        <v/>
      </c>
      <c r="CS67" s="224" t="str">
        <f t="shared" si="28"/>
        <v xml:space="preserve"> </v>
      </c>
      <c r="CT67" s="224" t="str">
        <f t="shared" si="29"/>
        <v/>
      </c>
      <c r="CU67" s="224" t="str">
        <f t="shared" si="30"/>
        <v/>
      </c>
      <c r="CV67" s="224" t="str">
        <f t="shared" si="31"/>
        <v/>
      </c>
      <c r="CW67" s="224" t="str">
        <f t="shared" si="32"/>
        <v/>
      </c>
      <c r="CX67" s="224" t="str">
        <f t="shared" si="33"/>
        <v/>
      </c>
      <c r="CY67" s="224" t="str">
        <f t="shared" si="54"/>
        <v/>
      </c>
      <c r="CZ67" s="224" t="str">
        <f t="shared" si="34"/>
        <v/>
      </c>
      <c r="DA67" s="224" t="str">
        <f t="shared" si="55"/>
        <v/>
      </c>
      <c r="DB67" s="224" t="str">
        <f t="shared" si="35"/>
        <v/>
      </c>
      <c r="DC67" s="224" t="str">
        <f t="shared" si="36"/>
        <v/>
      </c>
      <c r="DD67" s="224" t="str">
        <f t="shared" si="56"/>
        <v/>
      </c>
      <c r="DE67" s="224" t="str">
        <f t="shared" si="37"/>
        <v/>
      </c>
      <c r="DF67" s="224" t="str">
        <f t="shared" si="38"/>
        <v/>
      </c>
      <c r="DG67" s="224" t="str">
        <f t="shared" si="57"/>
        <v/>
      </c>
      <c r="DH67" s="225" t="str">
        <f t="shared" si="39"/>
        <v/>
      </c>
      <c r="DI67" s="224" t="str">
        <f t="shared" si="60"/>
        <v/>
      </c>
      <c r="DJ67" s="224" t="str">
        <f t="shared" si="61"/>
        <v/>
      </c>
      <c r="DK67" s="306">
        <f t="shared" si="62"/>
        <v>0</v>
      </c>
      <c r="DL67" s="306">
        <f t="shared" si="63"/>
        <v>0</v>
      </c>
      <c r="DM67" s="306">
        <f t="shared" si="64"/>
        <v>0</v>
      </c>
      <c r="DN67" s="220"/>
      <c r="DO67" s="224" t="str">
        <f t="shared" si="65"/>
        <v/>
      </c>
      <c r="DP67" s="224" t="str">
        <f t="shared" si="66"/>
        <v/>
      </c>
      <c r="DQ67" s="307"/>
      <c r="DR67" s="227">
        <f t="shared" si="45"/>
        <v>0</v>
      </c>
      <c r="DS67" s="227">
        <f t="shared" si="46"/>
        <v>0</v>
      </c>
      <c r="DT67" s="227">
        <f t="shared" si="47"/>
        <v>0</v>
      </c>
      <c r="DU67" s="226"/>
      <c r="DV67" s="226"/>
      <c r="DW67" s="226"/>
      <c r="DX67" s="226"/>
      <c r="DY67" s="226"/>
      <c r="DZ67" s="226"/>
      <c r="EA67" s="226"/>
      <c r="EB67" s="226"/>
      <c r="EC67" s="226"/>
      <c r="ED67" s="226"/>
      <c r="EE67" s="226"/>
      <c r="EF67" s="226"/>
      <c r="EG67" s="226"/>
      <c r="EH67" s="226"/>
      <c r="EI67" s="226"/>
      <c r="EJ67" s="226"/>
      <c r="EK67" s="226"/>
      <c r="EL67" s="226"/>
      <c r="EM67" s="226"/>
      <c r="EN67" s="226"/>
      <c r="EO67" s="226"/>
      <c r="EP67" s="226"/>
      <c r="EQ67" s="226"/>
      <c r="ER67" s="226"/>
      <c r="ES67" s="226"/>
      <c r="ET67" s="226"/>
      <c r="EU67" s="226"/>
      <c r="EV67" s="226"/>
      <c r="EW67" s="226"/>
      <c r="EX67" s="226"/>
      <c r="EY67" s="226"/>
      <c r="EZ67" s="226"/>
    </row>
    <row r="68" spans="1:156" s="212" customFormat="1" ht="23.25" customHeight="1" x14ac:dyDescent="0.2">
      <c r="A68" s="249"/>
      <c r="B68" s="264"/>
      <c r="C68" s="230"/>
      <c r="D68" s="325" t="str">
        <f t="shared" ref="D68:D131" si="67">IF(C68="","",C68/12)</f>
        <v/>
      </c>
      <c r="E68" s="265" t="str">
        <f t="shared" si="59"/>
        <v/>
      </c>
      <c r="F68" s="230"/>
      <c r="G68" s="230"/>
      <c r="H68" s="230"/>
      <c r="I68" s="200"/>
      <c r="J68" s="230"/>
      <c r="K68" s="254"/>
      <c r="L68" s="269"/>
      <c r="M68" s="230"/>
      <c r="N68" s="231"/>
      <c r="O68" s="232"/>
      <c r="P68" s="205"/>
      <c r="Q68" s="203"/>
      <c r="R68" s="231"/>
      <c r="S68" s="233"/>
      <c r="T68" s="203"/>
      <c r="U68" s="231"/>
      <c r="V68" s="233"/>
      <c r="W68" s="203"/>
      <c r="X68" s="231"/>
      <c r="Y68" s="233"/>
      <c r="Z68" s="203"/>
      <c r="AA68" s="230"/>
      <c r="AB68" s="231"/>
      <c r="AC68" s="232"/>
      <c r="AD68" s="205"/>
      <c r="AE68" s="203"/>
      <c r="AF68" s="230"/>
      <c r="AG68" s="231"/>
      <c r="AH68" s="232"/>
      <c r="AI68" s="205"/>
      <c r="AJ68" s="203"/>
      <c r="AK68" s="230"/>
      <c r="AL68" s="231"/>
      <c r="AM68" s="232"/>
      <c r="AN68" s="205"/>
      <c r="AO68" s="203"/>
      <c r="AP68" s="230"/>
      <c r="AQ68" s="231"/>
      <c r="AR68" s="232"/>
      <c r="AS68" s="205"/>
      <c r="AT68" s="203"/>
      <c r="AU68" s="230"/>
      <c r="AV68" s="231"/>
      <c r="AW68" s="232"/>
      <c r="AX68" s="205"/>
      <c r="AY68" s="203"/>
      <c r="AZ68" s="230"/>
      <c r="BA68" s="231"/>
      <c r="BB68" s="232"/>
      <c r="BC68" s="205"/>
      <c r="BD68" s="199"/>
      <c r="BE68" s="230"/>
      <c r="BF68" s="230"/>
      <c r="BG68" s="231"/>
      <c r="BH68" s="232"/>
      <c r="BI68" s="205"/>
      <c r="BJ68" s="229"/>
      <c r="BK68" s="234"/>
      <c r="BL68" s="207">
        <f t="shared" ref="BL68:BL131" si="68">IF(AND(Q68="O",S68&gt;0),1,0)</f>
        <v>0</v>
      </c>
      <c r="BM68" s="208">
        <f t="shared" ref="BM68:BM131" si="69">IF(O68&lt;&gt;"",IF(V68&gt;O68,1,0),0)</f>
        <v>0</v>
      </c>
      <c r="BN68" s="208">
        <f t="shared" ref="BN68:BN131" si="70">IF(AND(T68="O",V68&gt;0),1,0)</f>
        <v>0</v>
      </c>
      <c r="BO68" s="208">
        <f t="shared" ref="BO68:BO131" si="71">IF(O68&lt;&gt;"",IF(Y68&gt;=(0.25*O68),1,0),0)</f>
        <v>0</v>
      </c>
      <c r="BP68" s="208">
        <f t="shared" ref="BP68:BP131" si="72">IF((Y68&gt;0),IF( (X68&gt;=37.5),1,0),0)</f>
        <v>0</v>
      </c>
      <c r="BQ68" s="208">
        <f t="shared" ref="BQ68:BQ131" si="73">IF(AND(W68="O",Y68&gt;0),1,0)</f>
        <v>0</v>
      </c>
      <c r="BR68" s="209">
        <f t="shared" ref="BR68:BR131" si="74">IF(ROUNDUP((BQ68+BP68+BO68+BN68+BM68+BL68)/6,0)=1,1,0)</f>
        <v>0</v>
      </c>
      <c r="BS68" s="209">
        <f t="shared" ref="BS68:BS131" si="75">IF(AND(OR(BD68="Jour4",BD68="Jour5",BD68="Jour6"),BH68&gt;0),IF(OR(BE68="O",BF68="O",BG68&gt;=37.5),1,0),0)</f>
        <v>0</v>
      </c>
      <c r="BT68" s="208">
        <f t="shared" ref="BT68:BT131" si="76">IF((AC68&gt;0),IF(OR(Z68="O",AA68="O",AB68&gt;=37.5),1,0),0)</f>
        <v>0</v>
      </c>
      <c r="BU68" s="208">
        <f t="shared" ref="BU68:BU131" si="77">IF(AND(OR(BD68="Jour8",BD68="Jour9",BD68="Jour10",BD68="Jour11",BD68="Jour12",BD68="Jour13"),BH68&gt;0),IF(OR(BE68="O",BF68="O",BG68&gt;=37.5),1,0),0)</f>
        <v>0</v>
      </c>
      <c r="BV68" s="208">
        <f t="shared" ref="BV68:BV131" si="78">IF((AH68&gt;0),IF(OR(AE68="O",AF68="O",AG68&gt;=37.5),1,0),0)</f>
        <v>0</v>
      </c>
      <c r="BW68" s="208">
        <f t="shared" ref="BW68:BW131" si="79">IF(AND(OR(BD68="Jour15",BD68="Jour16",BD68="Jour17",BD68="Jour18",BD68="Jour19",BD68="Jour20"),BH68&gt;0),IF(OR(BE68="O",BF68="O",BG68&gt;=37.5),1,0),0)</f>
        <v>0</v>
      </c>
      <c r="BX68" s="208">
        <f t="shared" ref="BX68:BX131" si="80">IF((AM68&gt;0),IF(OR(AJ68="O",AK68="O",AL68&gt;=37.5),1,0),0)</f>
        <v>0</v>
      </c>
      <c r="BY68" s="208">
        <f t="shared" ref="BY68:BY131" si="81">IF(AND(OR(BD68="Jour22",BD68="Jour23",BD68="Jour24",BD68="Jour25",BD68="Jour26",BD68="Jour27"),BH68&gt;0),IF(OR(BE68="O",BF68="O",BG68&gt;=37.5),1,0),0)</f>
        <v>0</v>
      </c>
      <c r="BZ68" s="208">
        <f t="shared" ref="BZ68:BZ131" si="82">IF((AR68&gt;0),IF(OR(AO68="O",AP68="O",AQ68&gt;=37.5),1,0),0)</f>
        <v>0</v>
      </c>
      <c r="CA68" s="208">
        <f t="shared" ref="CA68:CA131" si="83">IF(AND(OR(BD68="Jour29",BD68="Jour30",BD68="Jour31",BD68="Jour32",BD68="Jour33",BD68="Jour34"),BH68&gt;0),IF(OR(BE68="O",BF68="O",BG68&gt;=37.5),1,0),0)</f>
        <v>0</v>
      </c>
      <c r="CB68" s="208">
        <f t="shared" si="48"/>
        <v>0</v>
      </c>
      <c r="CC68" s="208">
        <f t="shared" ref="CC68:CC131" si="84">IF(AND(OR(BD68="Jour36",BD68="Jour37",BD68="Jour38",BD68="Jour39",BD68="Jour40",BD68="Jour41"),BH68&gt;0),IF(OR(BE68="O",BF68="O",BG68&gt;=37.5),1,0),0)</f>
        <v>0</v>
      </c>
      <c r="CD68" s="208">
        <f t="shared" ref="CD68:CD131" si="85">IF((BB68&gt;0),IF(OR(AY68="O",AZ68="O",BA68&gt;=37.5),1,0),0)</f>
        <v>0</v>
      </c>
      <c r="CE68" s="209">
        <f t="shared" si="49"/>
        <v>0</v>
      </c>
      <c r="CF68" s="209">
        <f t="shared" ref="CF68:CF131" si="86">IF((AC68&gt;0),IF((AB68&lt;37.5),1,0),0)</f>
        <v>0</v>
      </c>
      <c r="CG68" s="209">
        <f t="shared" ref="CG68:CG131" si="87">IF(AND(OR(BD68="Jour8",BD68="Jour9",BD68="Jour10",BD68="Jour11",BD68="Jour12",BD68="Jour13"),BH68&gt;0),IF((BG68&lt;37.5),1,0),0)</f>
        <v>0</v>
      </c>
      <c r="CH68" s="209">
        <f t="shared" ref="CH68:CH131" si="88">IF((AH68&gt;0),IF((AG68&lt;37.5),1,0),0)</f>
        <v>0</v>
      </c>
      <c r="CI68" s="209">
        <f t="shared" ref="CI68:CI131" si="89">IF(AND(OR(BD68="Jour15",BD68="Jour16",BD68="Jour17",BD68="Jour18",BD68="Jour19",BD68="Jour20"),BH68&gt;0),IF((BG68&lt;37.5),1,0),0)</f>
        <v>0</v>
      </c>
      <c r="CJ68" s="209">
        <f t="shared" ref="CJ68:CJ131" si="90">IF((AM68&gt;0),IF((AL68&lt;37.5),1,0),0)</f>
        <v>0</v>
      </c>
      <c r="CK68" s="209">
        <f t="shared" ref="CK68:CK131" si="91">IF(AND(OR(BD68="Jour22",BD68="Jour23",BD68="Jour24",BD68="Jour25",BD68="Jour26",BD68="Jour27"),BH68&gt;0),IF((BG68&lt;37.5),1,0),0)</f>
        <v>0</v>
      </c>
      <c r="CL68" s="209">
        <f t="shared" ref="CL68:CL131" si="92">IF((AR68&gt;0),IF( (AQ68&lt;37.5),1,0),0)</f>
        <v>0</v>
      </c>
      <c r="CM68" s="209">
        <f t="shared" ref="CM68:CM131" si="93">IF(AND(OR(BD68="Jour29",BD68="Jour303",BD68="Jour31",BD68="Jour32",BD68="Jour33",BD68="Jour34"),BH68&gt;0),IF((BG68&lt;37.5),1,0),0)</f>
        <v>0</v>
      </c>
      <c r="CN68" s="209">
        <f t="shared" si="50"/>
        <v>0</v>
      </c>
      <c r="CO68" s="209">
        <f t="shared" ref="CO68:CO131" si="94">IF(AND(OR(BD68="Jour36",BD68="Jour37",BD68="Jour38",BD68="Jour39",BD68="Jour40",BD68="Jour41"),BH68&gt;0),IF((BG68&lt;37.5),1,0),0)</f>
        <v>0</v>
      </c>
      <c r="CP68" s="209">
        <f t="shared" si="51"/>
        <v>0</v>
      </c>
      <c r="CQ68" s="209">
        <f t="shared" si="52"/>
        <v>0</v>
      </c>
      <c r="CR68" s="209" t="str">
        <f t="shared" si="53"/>
        <v/>
      </c>
      <c r="CS68" s="209" t="str">
        <f t="shared" ref="CS68:CS131" si="95">IF(BL68&gt;0,"Jour1",IF(OR(BM68&gt;0,BN68&gt;0),"Jour2",IF(OR(BO68&gt;0,BP68&gt;0,BQ68&gt;0),"Jour3",IF(AND(BS68&gt;0,BD68="Jour4"),"Jour4",IF(AND(BS68&gt;0,BD68="Jour5"),"Jour5",IF(AND(BS68&gt;0,BD68="Jour6"),"Jour6",IF(OR(BT68&gt;0,CF68&gt;0),"Jour7"," ")))))))</f>
        <v xml:space="preserve"> </v>
      </c>
      <c r="CT68" s="209" t="str">
        <f t="shared" ref="CT68:CT131" si="96">IF(AND(OR(BU68&gt;0,CG68&gt;0),BD68="Jour8"),"Jour8",IF(AND(OR(BU68&gt;0,CG68&gt;0),BD68="Jour9"),"Jour9",IF(AND(OR(BU68&gt;0,CG68&gt;0),BD68="Jour10"),"Jour10",IF(AND(OR(BU68&gt;0,CG68&gt;0),BD68="Jour11"),"Jour11",IF(AND(OR(BU68&gt;0,CG68&gt;0),BD68="Jour12"),"Jour12",IF(AND(OR(BU68&gt;0,CG68&gt;0),BD68="Jour13"),"Jour13",IF(OR(BV68&gt;0,CH68&gt;0),"Jour14","")))))))</f>
        <v/>
      </c>
      <c r="CU68" s="209" t="str">
        <f t="shared" ref="CU68:CU131" si="97">IF(AND(OR(BW68&gt;0,CI68&gt;0),BD68="Jour15"),"Jour15",IF(AND(OR(BW68&gt;0,CI68&gt;0),BD68="Jour16"),"Jour16",IF(AND(OR(BW68&gt;0,CI68&gt;0),BD68="Jour17"),"Jour17",IF(AND(OR(BW68&gt;0,CI68&gt;0),BD68="Jour18"),"Jour18",IF(AND(OR(BW68&gt;0,CI68&gt;0),BD68="Jour19"),"Jour19",IF(AND(OR(BW68&gt;0,CI68&gt;0),BD68="Jour20"),"Jour20",IF(OR(BX68&gt;0,CJ68&gt;0),"Jour21","")))))))</f>
        <v/>
      </c>
      <c r="CV68" s="209" t="str">
        <f t="shared" ref="CV68:CV131" si="98">IF(AND(OR(BY68&gt;0,CK68&gt;0),BD68="Jour22"),"Jour22",IF(AND(OR(BY68&gt;0,CK68&gt;0),BD68="Jour23"),"Jour23",IF(AND(OR(BY68&gt;0,CK68&gt;0),BD68="Jour24"),"Jour24",IF(AND(OR(BY68&gt;0,CK68&gt;0),BD68="Jour25"),"Jour25",IF(AND(OR(BY68&gt;0,CK68&gt;0),BD68="Jour26"),"Jour26",IF(AND(OR(BY68&gt;0,CK68&gt;0),BD68="Jour27"),"Jour27",IF(OR(BZ68&gt;0,CL68&gt;0),"Jour28","")))))))</f>
        <v/>
      </c>
      <c r="CW68" s="209" t="str">
        <f t="shared" ref="CW68:CW131" si="99">IF(AND(OR(CA77&gt;0,CM68&gt;0),BD68="Jour29"),"Jour29",IF(AND(OR(CA68&gt;0,CM68&gt;0),BD68="Jour30"),"Jour30",IF(AND(OR(CA68&gt;0,CM68&gt;0),BD68="Jour31"),"Jour31",IF(AND(OR(CA68&gt;0,CM68&gt;0),BD68="Jour32"),"Jour32",IF(AND(OR(CA68&gt;0,CM68&gt;0),BD68="Jour33"),"Jour33",IF(AND(OR(CA68&gt;0,CM68&gt;0),BD68="Jour34"),"Jour34",IF(OR(CB68&gt;0,CN68&gt;0),"Jour35","")))))))</f>
        <v/>
      </c>
      <c r="CX68" s="209" t="str">
        <f t="shared" ref="CX68:CX131" si="100">IF(AND(OR(CC68&gt;0,CO68&gt;0),BD68="Jour36"),"Jour36",IF(AND(OR(CC68&gt;0,CO68&gt;0),BD68="Jour37"),"Jour37",IF(AND(OR(CC68&gt;0,CO68&gt;0),BD68="Jour38"),"Jour38",IF(AND(OR(CC68&gt;0,CO68&gt;0),BD68="Jour39"),"Jour39",IF(AND(OR(CC68&gt;0,CO68&gt;0),BD68="Jour40"),"Jour40",IF(AND(OR(CC68&gt;0,CO68&gt;0),BD68="Jour41"),"Jour41",IF(OR(CD68&gt;0,CP68&gt;0),"Jour42","")))))))</f>
        <v/>
      </c>
      <c r="CY68" s="209" t="str">
        <f t="shared" si="54"/>
        <v/>
      </c>
      <c r="CZ68" s="209" t="str">
        <f t="shared" ref="CZ68:CZ131" si="101">IF(CR68=1,"Jour42","")</f>
        <v/>
      </c>
      <c r="DA68" s="209" t="str">
        <f t="shared" si="55"/>
        <v/>
      </c>
      <c r="DB68" s="209" t="str">
        <f t="shared" ref="DB68:DB131" si="102">IF(OR(DO68="ETP",DO68="ECT",DO68="EPT"),DP68,"")</f>
        <v/>
      </c>
      <c r="DC68" s="209" t="str">
        <f t="shared" ref="DC68:DC131" si="103">IF((BJ68&lt;&gt;""),BJ68,IF(BK68&lt;&gt;"",BK68,IF(DO68="RET",DP68,"")))</f>
        <v/>
      </c>
      <c r="DD68" s="209" t="str">
        <f t="shared" si="56"/>
        <v/>
      </c>
      <c r="DE68" s="209" t="str">
        <f t="shared" ref="DE68:DE131" si="104">IF(Y68&lt;&gt;"",1,"")</f>
        <v/>
      </c>
      <c r="DF68" s="209" t="str">
        <f t="shared" ref="DF68:DF131" si="105">IF(F68="m",1,"")</f>
        <v/>
      </c>
      <c r="DG68" s="209" t="str">
        <f t="shared" si="57"/>
        <v/>
      </c>
      <c r="DH68" s="210" t="str">
        <f t="shared" ref="DH68:DH131" si="106">D68</f>
        <v/>
      </c>
      <c r="DI68" s="272" t="str">
        <f t="shared" si="60"/>
        <v/>
      </c>
      <c r="DJ68" s="272" t="str">
        <f t="shared" si="61"/>
        <v/>
      </c>
      <c r="DK68" s="200">
        <f t="shared" si="62"/>
        <v>0</v>
      </c>
      <c r="DL68" s="200">
        <f t="shared" si="63"/>
        <v>0</v>
      </c>
      <c r="DM68" s="200">
        <f t="shared" si="64"/>
        <v>0</v>
      </c>
      <c r="DN68" s="200"/>
      <c r="DO68" s="272" t="str">
        <f t="shared" si="65"/>
        <v/>
      </c>
      <c r="DP68" s="272" t="str">
        <f t="shared" si="66"/>
        <v/>
      </c>
      <c r="DQ68" s="308"/>
      <c r="DR68" s="197">
        <f t="shared" ref="DR68:DR131" si="107">IF(AND(DO68="", A68&lt;&gt;""),1,0)</f>
        <v>0</v>
      </c>
      <c r="DS68" s="197">
        <f t="shared" ref="DS68:DS131" si="108">IF(OR(DO68="PDV",DO68="RET"),1,0)</f>
        <v>0</v>
      </c>
      <c r="DT68" s="197">
        <f t="shared" ref="DT68:DT131" si="109">IF(OR(DO68="EPT",DO68="ECT", DO68="ETP"),(1),(0))</f>
        <v>0</v>
      </c>
      <c r="DU68" s="211"/>
      <c r="DV68" s="211"/>
      <c r="DW68" s="211"/>
      <c r="DX68" s="211"/>
      <c r="DY68" s="211"/>
      <c r="DZ68" s="211"/>
      <c r="EA68" s="211"/>
      <c r="EB68" s="211"/>
      <c r="EC68" s="211"/>
      <c r="ED68" s="211"/>
      <c r="EE68" s="211"/>
      <c r="EF68" s="211"/>
      <c r="EG68" s="211"/>
      <c r="EH68" s="211"/>
      <c r="EI68" s="211"/>
      <c r="EJ68" s="211"/>
      <c r="EK68" s="211"/>
      <c r="EL68" s="211"/>
      <c r="EM68" s="211"/>
      <c r="EN68" s="211"/>
      <c r="EO68" s="211"/>
      <c r="EP68" s="211"/>
      <c r="EQ68" s="211"/>
      <c r="ER68" s="211"/>
      <c r="ES68" s="211"/>
      <c r="ET68" s="211"/>
      <c r="EU68" s="211"/>
      <c r="EV68" s="211"/>
      <c r="EW68" s="211"/>
      <c r="EX68" s="211"/>
      <c r="EY68" s="211"/>
      <c r="EZ68" s="211"/>
    </row>
    <row r="69" spans="1:156" s="228" customFormat="1" ht="23.25" customHeight="1" x14ac:dyDescent="0.2">
      <c r="A69" s="248"/>
      <c r="B69" s="263"/>
      <c r="C69" s="214"/>
      <c r="D69" s="324" t="str">
        <f t="shared" si="67"/>
        <v/>
      </c>
      <c r="E69" s="150" t="str">
        <f t="shared" si="59"/>
        <v/>
      </c>
      <c r="F69" s="214"/>
      <c r="G69" s="214"/>
      <c r="H69" s="214"/>
      <c r="I69" s="220"/>
      <c r="J69" s="214"/>
      <c r="K69" s="255"/>
      <c r="L69" s="268"/>
      <c r="M69" s="214"/>
      <c r="N69" s="215"/>
      <c r="O69" s="218"/>
      <c r="P69" s="216"/>
      <c r="Q69" s="217"/>
      <c r="R69" s="215"/>
      <c r="S69" s="219"/>
      <c r="T69" s="217"/>
      <c r="U69" s="215"/>
      <c r="V69" s="219"/>
      <c r="W69" s="217"/>
      <c r="X69" s="215"/>
      <c r="Y69" s="219"/>
      <c r="Z69" s="217"/>
      <c r="AA69" s="214"/>
      <c r="AB69" s="215"/>
      <c r="AC69" s="218"/>
      <c r="AD69" s="216"/>
      <c r="AE69" s="217"/>
      <c r="AF69" s="214"/>
      <c r="AG69" s="215"/>
      <c r="AH69" s="218"/>
      <c r="AI69" s="216"/>
      <c r="AJ69" s="217"/>
      <c r="AK69" s="214"/>
      <c r="AL69" s="215"/>
      <c r="AM69" s="218"/>
      <c r="AN69" s="216"/>
      <c r="AO69" s="217"/>
      <c r="AP69" s="214"/>
      <c r="AQ69" s="215"/>
      <c r="AR69" s="218"/>
      <c r="AS69" s="216"/>
      <c r="AT69" s="217"/>
      <c r="AU69" s="214"/>
      <c r="AV69" s="215"/>
      <c r="AW69" s="218"/>
      <c r="AX69" s="216"/>
      <c r="AY69" s="217"/>
      <c r="AZ69" s="214"/>
      <c r="BA69" s="215"/>
      <c r="BB69" s="218"/>
      <c r="BC69" s="216"/>
      <c r="BD69" s="213"/>
      <c r="BE69" s="214"/>
      <c r="BF69" s="214"/>
      <c r="BG69" s="215"/>
      <c r="BH69" s="218"/>
      <c r="BI69" s="216"/>
      <c r="BJ69" s="213"/>
      <c r="BK69" s="221"/>
      <c r="BL69" s="222">
        <f t="shared" si="68"/>
        <v>0</v>
      </c>
      <c r="BM69" s="223">
        <f t="shared" si="69"/>
        <v>0</v>
      </c>
      <c r="BN69" s="223">
        <f t="shared" si="70"/>
        <v>0</v>
      </c>
      <c r="BO69" s="223">
        <f t="shared" si="71"/>
        <v>0</v>
      </c>
      <c r="BP69" s="223">
        <f t="shared" si="72"/>
        <v>0</v>
      </c>
      <c r="BQ69" s="223">
        <f t="shared" si="73"/>
        <v>0</v>
      </c>
      <c r="BR69" s="224">
        <f t="shared" si="74"/>
        <v>0</v>
      </c>
      <c r="BS69" s="224">
        <f t="shared" si="75"/>
        <v>0</v>
      </c>
      <c r="BT69" s="223">
        <f t="shared" si="76"/>
        <v>0</v>
      </c>
      <c r="BU69" s="223">
        <f t="shared" si="77"/>
        <v>0</v>
      </c>
      <c r="BV69" s="223">
        <f t="shared" si="78"/>
        <v>0</v>
      </c>
      <c r="BW69" s="223">
        <f t="shared" si="79"/>
        <v>0</v>
      </c>
      <c r="BX69" s="223">
        <f t="shared" si="80"/>
        <v>0</v>
      </c>
      <c r="BY69" s="223">
        <f t="shared" si="81"/>
        <v>0</v>
      </c>
      <c r="BZ69" s="223">
        <f t="shared" si="82"/>
        <v>0</v>
      </c>
      <c r="CA69" s="223">
        <f t="shared" si="83"/>
        <v>0</v>
      </c>
      <c r="CB69" s="208">
        <f t="shared" ref="CB69:CB132" si="110">IF((AW69&gt;0),IF(OR(AT69="O",AU69="O",AV69&gt;=37.5),1,0),0)</f>
        <v>0</v>
      </c>
      <c r="CC69" s="223">
        <f t="shared" si="84"/>
        <v>0</v>
      </c>
      <c r="CD69" s="223">
        <f t="shared" si="85"/>
        <v>0</v>
      </c>
      <c r="CE69" s="224">
        <f t="shared" ref="CE69:CE132" si="111">IF(BR69=0,ROUNDUP((BS69+BT69+BU69+BV69+BW69+BX69+BY69+BZ69+CA69+CB69+CC69+CD69)/12,0),0)</f>
        <v>0</v>
      </c>
      <c r="CF69" s="224">
        <f t="shared" si="86"/>
        <v>0</v>
      </c>
      <c r="CG69" s="224">
        <f t="shared" si="87"/>
        <v>0</v>
      </c>
      <c r="CH69" s="224">
        <f t="shared" si="88"/>
        <v>0</v>
      </c>
      <c r="CI69" s="224">
        <f t="shared" si="89"/>
        <v>0</v>
      </c>
      <c r="CJ69" s="224">
        <f t="shared" si="90"/>
        <v>0</v>
      </c>
      <c r="CK69" s="224">
        <f t="shared" si="91"/>
        <v>0</v>
      </c>
      <c r="CL69" s="224">
        <f t="shared" si="92"/>
        <v>0</v>
      </c>
      <c r="CM69" s="224">
        <f t="shared" si="93"/>
        <v>0</v>
      </c>
      <c r="CN69" s="224">
        <f t="shared" ref="CN69:CN132" si="112">IF((AW69&gt;0),IF( (AV69&lt;37.5),1,0),0)</f>
        <v>0</v>
      </c>
      <c r="CO69" s="224">
        <f t="shared" si="94"/>
        <v>0</v>
      </c>
      <c r="CP69" s="224">
        <f t="shared" ref="CP69:CP132" si="113">IF((BB69&gt;0),IF( (BA69&lt;37.5),1,0),0)</f>
        <v>0</v>
      </c>
      <c r="CQ69" s="224">
        <f t="shared" ref="CQ69:CQ132" si="114">IF(BR69=0,ROUNDUP((CF69+CG69+CH69+CI69+CJ69+CK69+CL69+CM69+CN69+CO69+CP69)/11,0),0)</f>
        <v>0</v>
      </c>
      <c r="CR69" s="224" t="str">
        <f t="shared" ref="CR69:CR132" si="115">IF(BB69&lt;&gt;"",IF(BJ69="",IF(BK69="",1-((BR69+CE69+CQ69)),0),0),"")</f>
        <v/>
      </c>
      <c r="CS69" s="224" t="str">
        <f t="shared" si="95"/>
        <v xml:space="preserve"> </v>
      </c>
      <c r="CT69" s="224" t="str">
        <f t="shared" si="96"/>
        <v/>
      </c>
      <c r="CU69" s="224" t="str">
        <f t="shared" si="97"/>
        <v/>
      </c>
      <c r="CV69" s="224" t="str">
        <f t="shared" si="98"/>
        <v/>
      </c>
      <c r="CW69" s="224" t="str">
        <f t="shared" si="99"/>
        <v/>
      </c>
      <c r="CX69" s="224" t="str">
        <f t="shared" si="100"/>
        <v/>
      </c>
      <c r="CY69" s="224" t="str">
        <f t="shared" ref="CY69:CY132" si="116">IF(CS69&lt;&gt;" ",CS69,IF(CT69&lt;&gt;"",CT69,IF(CU69&lt;&gt;"",CU69,IF(CV69&lt;&gt;"",CV69,IF(CW69&lt;&gt;"",CW69,IF(CX69&lt;&gt;"",CX69,""))))))</f>
        <v/>
      </c>
      <c r="CZ69" s="224" t="str">
        <f t="shared" si="101"/>
        <v/>
      </c>
      <c r="DA69" s="224" t="str">
        <f t="shared" ref="DA69:DA132" si="117">IF((BJ69&lt;&gt;""),BJ69,IF(BK69&lt;&gt;"",BK69,""))</f>
        <v/>
      </c>
      <c r="DB69" s="224" t="str">
        <f t="shared" si="102"/>
        <v/>
      </c>
      <c r="DC69" s="224" t="str">
        <f t="shared" si="103"/>
        <v/>
      </c>
      <c r="DD69" s="224" t="str">
        <f t="shared" ref="DD69:DD132" si="118">IF(Y69&gt;0,1,"")</f>
        <v/>
      </c>
      <c r="DE69" s="224" t="str">
        <f t="shared" si="104"/>
        <v/>
      </c>
      <c r="DF69" s="224" t="str">
        <f t="shared" si="105"/>
        <v/>
      </c>
      <c r="DG69" s="224" t="str">
        <f t="shared" ref="DG69:DG132" si="119">IF(F69="F",1,"")</f>
        <v/>
      </c>
      <c r="DH69" s="225" t="str">
        <f t="shared" si="106"/>
        <v/>
      </c>
      <c r="DI69" s="224" t="str">
        <f t="shared" si="60"/>
        <v/>
      </c>
      <c r="DJ69" s="224" t="str">
        <f t="shared" si="61"/>
        <v/>
      </c>
      <c r="DK69" s="306">
        <f t="shared" si="62"/>
        <v>0</v>
      </c>
      <c r="DL69" s="306">
        <f t="shared" si="63"/>
        <v>0</v>
      </c>
      <c r="DM69" s="306">
        <f t="shared" si="64"/>
        <v>0</v>
      </c>
      <c r="DN69" s="220"/>
      <c r="DO69" s="224" t="str">
        <f t="shared" si="65"/>
        <v/>
      </c>
      <c r="DP69" s="224" t="str">
        <f t="shared" si="66"/>
        <v/>
      </c>
      <c r="DQ69" s="307"/>
      <c r="DR69" s="227">
        <f t="shared" si="107"/>
        <v>0</v>
      </c>
      <c r="DS69" s="227">
        <f t="shared" si="108"/>
        <v>0</v>
      </c>
      <c r="DT69" s="227">
        <f t="shared" si="109"/>
        <v>0</v>
      </c>
      <c r="DU69" s="226"/>
      <c r="DV69" s="226"/>
      <c r="DW69" s="226"/>
      <c r="DX69" s="226"/>
      <c r="DY69" s="226"/>
      <c r="DZ69" s="226"/>
      <c r="EA69" s="226"/>
      <c r="EB69" s="226"/>
      <c r="EC69" s="226"/>
      <c r="ED69" s="226"/>
      <c r="EE69" s="226"/>
      <c r="EF69" s="226"/>
      <c r="EG69" s="226"/>
      <c r="EH69" s="226"/>
      <c r="EI69" s="226"/>
      <c r="EJ69" s="226"/>
      <c r="EK69" s="226"/>
      <c r="EL69" s="226"/>
      <c r="EM69" s="226"/>
      <c r="EN69" s="226"/>
      <c r="EO69" s="226"/>
      <c r="EP69" s="226"/>
      <c r="EQ69" s="226"/>
      <c r="ER69" s="226"/>
      <c r="ES69" s="226"/>
      <c r="ET69" s="226"/>
      <c r="EU69" s="226"/>
      <c r="EV69" s="226"/>
      <c r="EW69" s="226"/>
      <c r="EX69" s="226"/>
      <c r="EY69" s="226"/>
      <c r="EZ69" s="226"/>
    </row>
    <row r="70" spans="1:156" s="212" customFormat="1" ht="23.25" customHeight="1" x14ac:dyDescent="0.2">
      <c r="A70" s="249"/>
      <c r="B70" s="264"/>
      <c r="C70" s="230"/>
      <c r="D70" s="325" t="str">
        <f t="shared" si="67"/>
        <v/>
      </c>
      <c r="E70" s="265" t="str">
        <f t="shared" ref="E70:E133" si="120">IF(D70&lt;&gt;"",IF(D70&lt;5,"moins de 5",IF(D70&lt;15,"5-15","adulte")),"")</f>
        <v/>
      </c>
      <c r="F70" s="230"/>
      <c r="G70" s="230"/>
      <c r="H70" s="230"/>
      <c r="I70" s="200"/>
      <c r="J70" s="230"/>
      <c r="K70" s="254"/>
      <c r="L70" s="269"/>
      <c r="M70" s="230"/>
      <c r="N70" s="231"/>
      <c r="O70" s="232"/>
      <c r="P70" s="205"/>
      <c r="Q70" s="203"/>
      <c r="R70" s="231"/>
      <c r="S70" s="233"/>
      <c r="T70" s="203"/>
      <c r="U70" s="231"/>
      <c r="V70" s="233"/>
      <c r="W70" s="203"/>
      <c r="X70" s="231"/>
      <c r="Y70" s="233"/>
      <c r="Z70" s="203"/>
      <c r="AA70" s="230"/>
      <c r="AB70" s="231"/>
      <c r="AC70" s="232"/>
      <c r="AD70" s="205"/>
      <c r="AE70" s="203"/>
      <c r="AF70" s="230"/>
      <c r="AG70" s="231"/>
      <c r="AH70" s="232"/>
      <c r="AI70" s="205"/>
      <c r="AJ70" s="203"/>
      <c r="AK70" s="230"/>
      <c r="AL70" s="231"/>
      <c r="AM70" s="232"/>
      <c r="AN70" s="205"/>
      <c r="AO70" s="203"/>
      <c r="AP70" s="230"/>
      <c r="AQ70" s="231"/>
      <c r="AR70" s="232"/>
      <c r="AS70" s="205"/>
      <c r="AT70" s="203"/>
      <c r="AU70" s="230"/>
      <c r="AV70" s="231"/>
      <c r="AW70" s="232"/>
      <c r="AX70" s="205"/>
      <c r="AY70" s="203"/>
      <c r="AZ70" s="230"/>
      <c r="BA70" s="231"/>
      <c r="BB70" s="232"/>
      <c r="BC70" s="205"/>
      <c r="BD70" s="199"/>
      <c r="BE70" s="230"/>
      <c r="BF70" s="230"/>
      <c r="BG70" s="231"/>
      <c r="BH70" s="232"/>
      <c r="BI70" s="205"/>
      <c r="BJ70" s="229"/>
      <c r="BK70" s="234"/>
      <c r="BL70" s="207">
        <f t="shared" si="68"/>
        <v>0</v>
      </c>
      <c r="BM70" s="208">
        <f t="shared" si="69"/>
        <v>0</v>
      </c>
      <c r="BN70" s="208">
        <f t="shared" si="70"/>
        <v>0</v>
      </c>
      <c r="BO70" s="208">
        <f t="shared" si="71"/>
        <v>0</v>
      </c>
      <c r="BP70" s="208">
        <f t="shared" si="72"/>
        <v>0</v>
      </c>
      <c r="BQ70" s="208">
        <f t="shared" si="73"/>
        <v>0</v>
      </c>
      <c r="BR70" s="209">
        <f t="shared" si="74"/>
        <v>0</v>
      </c>
      <c r="BS70" s="209">
        <f t="shared" si="75"/>
        <v>0</v>
      </c>
      <c r="BT70" s="208">
        <f t="shared" si="76"/>
        <v>0</v>
      </c>
      <c r="BU70" s="208">
        <f t="shared" si="77"/>
        <v>0</v>
      </c>
      <c r="BV70" s="208">
        <f t="shared" si="78"/>
        <v>0</v>
      </c>
      <c r="BW70" s="208">
        <f t="shared" si="79"/>
        <v>0</v>
      </c>
      <c r="BX70" s="208">
        <f t="shared" si="80"/>
        <v>0</v>
      </c>
      <c r="BY70" s="208">
        <f t="shared" si="81"/>
        <v>0</v>
      </c>
      <c r="BZ70" s="208">
        <f t="shared" si="82"/>
        <v>0</v>
      </c>
      <c r="CA70" s="208">
        <f t="shared" si="83"/>
        <v>0</v>
      </c>
      <c r="CB70" s="208">
        <f t="shared" si="110"/>
        <v>0</v>
      </c>
      <c r="CC70" s="208">
        <f t="shared" si="84"/>
        <v>0</v>
      </c>
      <c r="CD70" s="208">
        <f t="shared" si="85"/>
        <v>0</v>
      </c>
      <c r="CE70" s="209">
        <f t="shared" si="111"/>
        <v>0</v>
      </c>
      <c r="CF70" s="209">
        <f t="shared" si="86"/>
        <v>0</v>
      </c>
      <c r="CG70" s="209">
        <f t="shared" si="87"/>
        <v>0</v>
      </c>
      <c r="CH70" s="209">
        <f t="shared" si="88"/>
        <v>0</v>
      </c>
      <c r="CI70" s="209">
        <f t="shared" si="89"/>
        <v>0</v>
      </c>
      <c r="CJ70" s="209">
        <f t="shared" si="90"/>
        <v>0</v>
      </c>
      <c r="CK70" s="209">
        <f t="shared" si="91"/>
        <v>0</v>
      </c>
      <c r="CL70" s="209">
        <f t="shared" si="92"/>
        <v>0</v>
      </c>
      <c r="CM70" s="209">
        <f t="shared" si="93"/>
        <v>0</v>
      </c>
      <c r="CN70" s="209">
        <f t="shared" si="112"/>
        <v>0</v>
      </c>
      <c r="CO70" s="209">
        <f t="shared" si="94"/>
        <v>0</v>
      </c>
      <c r="CP70" s="209">
        <f t="shared" si="113"/>
        <v>0</v>
      </c>
      <c r="CQ70" s="209">
        <f t="shared" si="114"/>
        <v>0</v>
      </c>
      <c r="CR70" s="209" t="str">
        <f t="shared" si="115"/>
        <v/>
      </c>
      <c r="CS70" s="209" t="str">
        <f t="shared" si="95"/>
        <v xml:space="preserve"> </v>
      </c>
      <c r="CT70" s="209" t="str">
        <f t="shared" si="96"/>
        <v/>
      </c>
      <c r="CU70" s="209" t="str">
        <f t="shared" si="97"/>
        <v/>
      </c>
      <c r="CV70" s="209" t="str">
        <f t="shared" si="98"/>
        <v/>
      </c>
      <c r="CW70" s="209" t="str">
        <f t="shared" si="99"/>
        <v/>
      </c>
      <c r="CX70" s="209" t="str">
        <f t="shared" si="100"/>
        <v/>
      </c>
      <c r="CY70" s="209" t="str">
        <f t="shared" si="116"/>
        <v/>
      </c>
      <c r="CZ70" s="209" t="str">
        <f t="shared" si="101"/>
        <v/>
      </c>
      <c r="DA70" s="209" t="str">
        <f t="shared" si="117"/>
        <v/>
      </c>
      <c r="DB70" s="209" t="str">
        <f t="shared" si="102"/>
        <v/>
      </c>
      <c r="DC70" s="209" t="str">
        <f t="shared" si="103"/>
        <v/>
      </c>
      <c r="DD70" s="209" t="str">
        <f t="shared" si="118"/>
        <v/>
      </c>
      <c r="DE70" s="209" t="str">
        <f t="shared" si="104"/>
        <v/>
      </c>
      <c r="DF70" s="209" t="str">
        <f t="shared" si="105"/>
        <v/>
      </c>
      <c r="DG70" s="209" t="str">
        <f t="shared" si="119"/>
        <v/>
      </c>
      <c r="DH70" s="210" t="str">
        <f t="shared" si="106"/>
        <v/>
      </c>
      <c r="DI70" s="272" t="str">
        <f t="shared" si="60"/>
        <v/>
      </c>
      <c r="DJ70" s="272" t="str">
        <f t="shared" si="61"/>
        <v/>
      </c>
      <c r="DK70" s="200">
        <f t="shared" si="62"/>
        <v>0</v>
      </c>
      <c r="DL70" s="200">
        <f t="shared" si="63"/>
        <v>0</v>
      </c>
      <c r="DM70" s="200">
        <f t="shared" si="64"/>
        <v>0</v>
      </c>
      <c r="DN70" s="200"/>
      <c r="DO70" s="272" t="str">
        <f t="shared" si="65"/>
        <v/>
      </c>
      <c r="DP70" s="272" t="str">
        <f t="shared" si="66"/>
        <v/>
      </c>
      <c r="DQ70" s="308"/>
      <c r="DR70" s="197">
        <f t="shared" si="107"/>
        <v>0</v>
      </c>
      <c r="DS70" s="197">
        <f t="shared" si="108"/>
        <v>0</v>
      </c>
      <c r="DT70" s="197">
        <f t="shared" si="109"/>
        <v>0</v>
      </c>
      <c r="DU70" s="211"/>
      <c r="DV70" s="211"/>
      <c r="DW70" s="211"/>
      <c r="DX70" s="211"/>
      <c r="DY70" s="211"/>
      <c r="DZ70" s="211"/>
      <c r="EA70" s="211"/>
      <c r="EB70" s="211"/>
      <c r="EC70" s="211"/>
      <c r="ED70" s="211"/>
      <c r="EE70" s="211"/>
      <c r="EF70" s="211"/>
      <c r="EG70" s="211"/>
      <c r="EH70" s="211"/>
      <c r="EI70" s="211"/>
      <c r="EJ70" s="211"/>
      <c r="EK70" s="211"/>
      <c r="EL70" s="211"/>
      <c r="EM70" s="211"/>
      <c r="EN70" s="211"/>
      <c r="EO70" s="211"/>
      <c r="EP70" s="211"/>
      <c r="EQ70" s="211"/>
      <c r="ER70" s="211"/>
      <c r="ES70" s="211"/>
      <c r="ET70" s="211"/>
      <c r="EU70" s="211"/>
      <c r="EV70" s="211"/>
      <c r="EW70" s="211"/>
      <c r="EX70" s="211"/>
      <c r="EY70" s="211"/>
      <c r="EZ70" s="211"/>
    </row>
    <row r="71" spans="1:156" s="228" customFormat="1" ht="23.25" customHeight="1" x14ac:dyDescent="0.2">
      <c r="A71" s="248"/>
      <c r="B71" s="263"/>
      <c r="C71" s="214"/>
      <c r="D71" s="324" t="str">
        <f t="shared" si="67"/>
        <v/>
      </c>
      <c r="E71" s="150" t="str">
        <f t="shared" si="120"/>
        <v/>
      </c>
      <c r="F71" s="214"/>
      <c r="G71" s="214"/>
      <c r="H71" s="214"/>
      <c r="I71" s="220"/>
      <c r="J71" s="214"/>
      <c r="K71" s="255"/>
      <c r="L71" s="268"/>
      <c r="M71" s="214"/>
      <c r="N71" s="215"/>
      <c r="O71" s="218"/>
      <c r="P71" s="216"/>
      <c r="Q71" s="217"/>
      <c r="R71" s="215"/>
      <c r="S71" s="219"/>
      <c r="T71" s="217"/>
      <c r="U71" s="215"/>
      <c r="V71" s="219"/>
      <c r="W71" s="217"/>
      <c r="X71" s="215"/>
      <c r="Y71" s="219"/>
      <c r="Z71" s="217"/>
      <c r="AA71" s="214"/>
      <c r="AB71" s="215"/>
      <c r="AC71" s="218"/>
      <c r="AD71" s="216"/>
      <c r="AE71" s="217"/>
      <c r="AF71" s="214"/>
      <c r="AG71" s="215"/>
      <c r="AH71" s="218"/>
      <c r="AI71" s="216"/>
      <c r="AJ71" s="217"/>
      <c r="AK71" s="214"/>
      <c r="AL71" s="215"/>
      <c r="AM71" s="218"/>
      <c r="AN71" s="216"/>
      <c r="AO71" s="217"/>
      <c r="AP71" s="214"/>
      <c r="AQ71" s="215"/>
      <c r="AR71" s="218"/>
      <c r="AS71" s="216"/>
      <c r="AT71" s="217"/>
      <c r="AU71" s="214"/>
      <c r="AV71" s="215"/>
      <c r="AW71" s="218"/>
      <c r="AX71" s="216"/>
      <c r="AY71" s="217"/>
      <c r="AZ71" s="214"/>
      <c r="BA71" s="215"/>
      <c r="BB71" s="218"/>
      <c r="BC71" s="216"/>
      <c r="BD71" s="213"/>
      <c r="BE71" s="214"/>
      <c r="BF71" s="214"/>
      <c r="BG71" s="215"/>
      <c r="BH71" s="218"/>
      <c r="BI71" s="216"/>
      <c r="BJ71" s="213"/>
      <c r="BK71" s="221"/>
      <c r="BL71" s="222">
        <f t="shared" si="68"/>
        <v>0</v>
      </c>
      <c r="BM71" s="223">
        <f t="shared" si="69"/>
        <v>0</v>
      </c>
      <c r="BN71" s="223">
        <f t="shared" si="70"/>
        <v>0</v>
      </c>
      <c r="BO71" s="223">
        <f t="shared" si="71"/>
        <v>0</v>
      </c>
      <c r="BP71" s="223">
        <f t="shared" si="72"/>
        <v>0</v>
      </c>
      <c r="BQ71" s="223">
        <f t="shared" si="73"/>
        <v>0</v>
      </c>
      <c r="BR71" s="224">
        <f t="shared" si="74"/>
        <v>0</v>
      </c>
      <c r="BS71" s="224">
        <f t="shared" si="75"/>
        <v>0</v>
      </c>
      <c r="BT71" s="223">
        <f t="shared" si="76"/>
        <v>0</v>
      </c>
      <c r="BU71" s="223">
        <f t="shared" si="77"/>
        <v>0</v>
      </c>
      <c r="BV71" s="223">
        <f t="shared" si="78"/>
        <v>0</v>
      </c>
      <c r="BW71" s="223">
        <f t="shared" si="79"/>
        <v>0</v>
      </c>
      <c r="BX71" s="223">
        <f t="shared" si="80"/>
        <v>0</v>
      </c>
      <c r="BY71" s="223">
        <f t="shared" si="81"/>
        <v>0</v>
      </c>
      <c r="BZ71" s="223">
        <f t="shared" si="82"/>
        <v>0</v>
      </c>
      <c r="CA71" s="223">
        <f t="shared" si="83"/>
        <v>0</v>
      </c>
      <c r="CB71" s="208">
        <f t="shared" si="110"/>
        <v>0</v>
      </c>
      <c r="CC71" s="223">
        <f t="shared" si="84"/>
        <v>0</v>
      </c>
      <c r="CD71" s="223">
        <f t="shared" si="85"/>
        <v>0</v>
      </c>
      <c r="CE71" s="224">
        <f t="shared" si="111"/>
        <v>0</v>
      </c>
      <c r="CF71" s="224">
        <f t="shared" si="86"/>
        <v>0</v>
      </c>
      <c r="CG71" s="224">
        <f t="shared" si="87"/>
        <v>0</v>
      </c>
      <c r="CH71" s="224">
        <f t="shared" si="88"/>
        <v>0</v>
      </c>
      <c r="CI71" s="224">
        <f t="shared" si="89"/>
        <v>0</v>
      </c>
      <c r="CJ71" s="224">
        <f t="shared" si="90"/>
        <v>0</v>
      </c>
      <c r="CK71" s="224">
        <f t="shared" si="91"/>
        <v>0</v>
      </c>
      <c r="CL71" s="224">
        <f t="shared" si="92"/>
        <v>0</v>
      </c>
      <c r="CM71" s="224">
        <f t="shared" si="93"/>
        <v>0</v>
      </c>
      <c r="CN71" s="224">
        <f t="shared" si="112"/>
        <v>0</v>
      </c>
      <c r="CO71" s="224">
        <f t="shared" si="94"/>
        <v>0</v>
      </c>
      <c r="CP71" s="224">
        <f t="shared" si="113"/>
        <v>0</v>
      </c>
      <c r="CQ71" s="224">
        <f t="shared" si="114"/>
        <v>0</v>
      </c>
      <c r="CR71" s="224" t="str">
        <f t="shared" si="115"/>
        <v/>
      </c>
      <c r="CS71" s="224" t="str">
        <f t="shared" si="95"/>
        <v xml:space="preserve"> </v>
      </c>
      <c r="CT71" s="224" t="str">
        <f t="shared" si="96"/>
        <v/>
      </c>
      <c r="CU71" s="224" t="str">
        <f t="shared" si="97"/>
        <v/>
      </c>
      <c r="CV71" s="224" t="str">
        <f t="shared" si="98"/>
        <v/>
      </c>
      <c r="CW71" s="224" t="str">
        <f t="shared" si="99"/>
        <v/>
      </c>
      <c r="CX71" s="224" t="str">
        <f t="shared" si="100"/>
        <v/>
      </c>
      <c r="CY71" s="224" t="str">
        <f t="shared" si="116"/>
        <v/>
      </c>
      <c r="CZ71" s="224" t="str">
        <f t="shared" si="101"/>
        <v/>
      </c>
      <c r="DA71" s="224" t="str">
        <f t="shared" si="117"/>
        <v/>
      </c>
      <c r="DB71" s="224" t="str">
        <f t="shared" si="102"/>
        <v/>
      </c>
      <c r="DC71" s="224" t="str">
        <f t="shared" si="103"/>
        <v/>
      </c>
      <c r="DD71" s="224" t="str">
        <f t="shared" si="118"/>
        <v/>
      </c>
      <c r="DE71" s="224" t="str">
        <f t="shared" si="104"/>
        <v/>
      </c>
      <c r="DF71" s="224" t="str">
        <f t="shared" si="105"/>
        <v/>
      </c>
      <c r="DG71" s="224" t="str">
        <f t="shared" si="119"/>
        <v/>
      </c>
      <c r="DH71" s="225" t="str">
        <f t="shared" si="106"/>
        <v/>
      </c>
      <c r="DI71" s="224" t="str">
        <f t="shared" si="60"/>
        <v/>
      </c>
      <c r="DJ71" s="224" t="str">
        <f t="shared" si="61"/>
        <v/>
      </c>
      <c r="DK71" s="306">
        <f t="shared" si="62"/>
        <v>0</v>
      </c>
      <c r="DL71" s="306">
        <f t="shared" si="63"/>
        <v>0</v>
      </c>
      <c r="DM71" s="306">
        <f t="shared" si="64"/>
        <v>0</v>
      </c>
      <c r="DN71" s="220"/>
      <c r="DO71" s="224" t="str">
        <f t="shared" si="65"/>
        <v/>
      </c>
      <c r="DP71" s="224" t="str">
        <f t="shared" si="66"/>
        <v/>
      </c>
      <c r="DQ71" s="307"/>
      <c r="DR71" s="227">
        <f t="shared" si="107"/>
        <v>0</v>
      </c>
      <c r="DS71" s="227">
        <f t="shared" si="108"/>
        <v>0</v>
      </c>
      <c r="DT71" s="227">
        <f t="shared" si="109"/>
        <v>0</v>
      </c>
      <c r="DU71" s="226"/>
      <c r="DV71" s="226"/>
      <c r="DW71" s="226"/>
      <c r="DX71" s="226"/>
      <c r="DY71" s="226"/>
      <c r="DZ71" s="226"/>
      <c r="EA71" s="226"/>
      <c r="EB71" s="226"/>
      <c r="EC71" s="226"/>
      <c r="ED71" s="226"/>
      <c r="EE71" s="226"/>
      <c r="EF71" s="226"/>
      <c r="EG71" s="226"/>
      <c r="EH71" s="226"/>
      <c r="EI71" s="226"/>
      <c r="EJ71" s="226"/>
      <c r="EK71" s="226"/>
      <c r="EL71" s="226"/>
      <c r="EM71" s="226"/>
      <c r="EN71" s="226"/>
      <c r="EO71" s="226"/>
      <c r="EP71" s="226"/>
      <c r="EQ71" s="226"/>
      <c r="ER71" s="226"/>
      <c r="ES71" s="226"/>
      <c r="ET71" s="226"/>
      <c r="EU71" s="226"/>
      <c r="EV71" s="226"/>
      <c r="EW71" s="226"/>
      <c r="EX71" s="226"/>
      <c r="EY71" s="226"/>
      <c r="EZ71" s="226"/>
    </row>
    <row r="72" spans="1:156" s="212" customFormat="1" ht="23.25" customHeight="1" x14ac:dyDescent="0.2">
      <c r="A72" s="249"/>
      <c r="B72" s="264"/>
      <c r="C72" s="230"/>
      <c r="D72" s="325" t="str">
        <f t="shared" si="67"/>
        <v/>
      </c>
      <c r="E72" s="265" t="str">
        <f t="shared" si="120"/>
        <v/>
      </c>
      <c r="F72" s="230"/>
      <c r="G72" s="230"/>
      <c r="H72" s="230"/>
      <c r="I72" s="200"/>
      <c r="J72" s="230"/>
      <c r="K72" s="254"/>
      <c r="L72" s="269"/>
      <c r="M72" s="230"/>
      <c r="N72" s="231"/>
      <c r="O72" s="232"/>
      <c r="P72" s="205"/>
      <c r="Q72" s="203"/>
      <c r="R72" s="231"/>
      <c r="S72" s="233"/>
      <c r="T72" s="203"/>
      <c r="U72" s="231"/>
      <c r="V72" s="233"/>
      <c r="W72" s="203"/>
      <c r="X72" s="231"/>
      <c r="Y72" s="233"/>
      <c r="Z72" s="203"/>
      <c r="AA72" s="230"/>
      <c r="AB72" s="231"/>
      <c r="AC72" s="232"/>
      <c r="AD72" s="205"/>
      <c r="AE72" s="203"/>
      <c r="AF72" s="230"/>
      <c r="AG72" s="231"/>
      <c r="AH72" s="232"/>
      <c r="AI72" s="205"/>
      <c r="AJ72" s="203"/>
      <c r="AK72" s="230"/>
      <c r="AL72" s="231"/>
      <c r="AM72" s="232"/>
      <c r="AN72" s="205"/>
      <c r="AO72" s="203"/>
      <c r="AP72" s="230"/>
      <c r="AQ72" s="231"/>
      <c r="AR72" s="232"/>
      <c r="AS72" s="205"/>
      <c r="AT72" s="203"/>
      <c r="AU72" s="230"/>
      <c r="AV72" s="231"/>
      <c r="AW72" s="232"/>
      <c r="AX72" s="205"/>
      <c r="AY72" s="203"/>
      <c r="AZ72" s="230"/>
      <c r="BA72" s="231"/>
      <c r="BB72" s="232"/>
      <c r="BC72" s="205"/>
      <c r="BD72" s="199"/>
      <c r="BE72" s="230"/>
      <c r="BF72" s="230"/>
      <c r="BG72" s="231"/>
      <c r="BH72" s="232"/>
      <c r="BI72" s="205"/>
      <c r="BJ72" s="229"/>
      <c r="BK72" s="234"/>
      <c r="BL72" s="207">
        <f t="shared" si="68"/>
        <v>0</v>
      </c>
      <c r="BM72" s="208">
        <f t="shared" si="69"/>
        <v>0</v>
      </c>
      <c r="BN72" s="208">
        <f t="shared" si="70"/>
        <v>0</v>
      </c>
      <c r="BO72" s="208">
        <f t="shared" si="71"/>
        <v>0</v>
      </c>
      <c r="BP72" s="208">
        <f t="shared" si="72"/>
        <v>0</v>
      </c>
      <c r="BQ72" s="208">
        <f t="shared" si="73"/>
        <v>0</v>
      </c>
      <c r="BR72" s="209">
        <f t="shared" si="74"/>
        <v>0</v>
      </c>
      <c r="BS72" s="209">
        <f t="shared" si="75"/>
        <v>0</v>
      </c>
      <c r="BT72" s="208">
        <f t="shared" si="76"/>
        <v>0</v>
      </c>
      <c r="BU72" s="208">
        <f t="shared" si="77"/>
        <v>0</v>
      </c>
      <c r="BV72" s="208">
        <f t="shared" si="78"/>
        <v>0</v>
      </c>
      <c r="BW72" s="208">
        <f t="shared" si="79"/>
        <v>0</v>
      </c>
      <c r="BX72" s="208">
        <f t="shared" si="80"/>
        <v>0</v>
      </c>
      <c r="BY72" s="208">
        <f t="shared" si="81"/>
        <v>0</v>
      </c>
      <c r="BZ72" s="208">
        <f t="shared" si="82"/>
        <v>0</v>
      </c>
      <c r="CA72" s="208">
        <f t="shared" si="83"/>
        <v>0</v>
      </c>
      <c r="CB72" s="208">
        <f t="shared" si="110"/>
        <v>0</v>
      </c>
      <c r="CC72" s="208">
        <f t="shared" si="84"/>
        <v>0</v>
      </c>
      <c r="CD72" s="208">
        <f t="shared" si="85"/>
        <v>0</v>
      </c>
      <c r="CE72" s="209">
        <f t="shared" si="111"/>
        <v>0</v>
      </c>
      <c r="CF72" s="209">
        <f t="shared" si="86"/>
        <v>0</v>
      </c>
      <c r="CG72" s="209">
        <f t="shared" si="87"/>
        <v>0</v>
      </c>
      <c r="CH72" s="209">
        <f t="shared" si="88"/>
        <v>0</v>
      </c>
      <c r="CI72" s="209">
        <f t="shared" si="89"/>
        <v>0</v>
      </c>
      <c r="CJ72" s="209">
        <f t="shared" si="90"/>
        <v>0</v>
      </c>
      <c r="CK72" s="209">
        <f t="shared" si="91"/>
        <v>0</v>
      </c>
      <c r="CL72" s="209">
        <f t="shared" si="92"/>
        <v>0</v>
      </c>
      <c r="CM72" s="209">
        <f t="shared" si="93"/>
        <v>0</v>
      </c>
      <c r="CN72" s="209">
        <f t="shared" si="112"/>
        <v>0</v>
      </c>
      <c r="CO72" s="209">
        <f t="shared" si="94"/>
        <v>0</v>
      </c>
      <c r="CP72" s="209">
        <f t="shared" si="113"/>
        <v>0</v>
      </c>
      <c r="CQ72" s="209">
        <f t="shared" si="114"/>
        <v>0</v>
      </c>
      <c r="CR72" s="209" t="str">
        <f t="shared" si="115"/>
        <v/>
      </c>
      <c r="CS72" s="209" t="str">
        <f t="shared" si="95"/>
        <v xml:space="preserve"> </v>
      </c>
      <c r="CT72" s="209" t="str">
        <f t="shared" si="96"/>
        <v/>
      </c>
      <c r="CU72" s="209" t="str">
        <f t="shared" si="97"/>
        <v/>
      </c>
      <c r="CV72" s="209" t="str">
        <f t="shared" si="98"/>
        <v/>
      </c>
      <c r="CW72" s="209" t="str">
        <f t="shared" si="99"/>
        <v/>
      </c>
      <c r="CX72" s="209" t="str">
        <f t="shared" si="100"/>
        <v/>
      </c>
      <c r="CY72" s="209" t="str">
        <f t="shared" si="116"/>
        <v/>
      </c>
      <c r="CZ72" s="209" t="str">
        <f t="shared" si="101"/>
        <v/>
      </c>
      <c r="DA72" s="209" t="str">
        <f t="shared" si="117"/>
        <v/>
      </c>
      <c r="DB72" s="209" t="str">
        <f t="shared" si="102"/>
        <v/>
      </c>
      <c r="DC72" s="209" t="str">
        <f t="shared" si="103"/>
        <v/>
      </c>
      <c r="DD72" s="209" t="str">
        <f t="shared" si="118"/>
        <v/>
      </c>
      <c r="DE72" s="209" t="str">
        <f t="shared" si="104"/>
        <v/>
      </c>
      <c r="DF72" s="209" t="str">
        <f t="shared" si="105"/>
        <v/>
      </c>
      <c r="DG72" s="209" t="str">
        <f t="shared" si="119"/>
        <v/>
      </c>
      <c r="DH72" s="210" t="str">
        <f t="shared" si="106"/>
        <v/>
      </c>
      <c r="DI72" s="272" t="str">
        <f t="shared" ref="DI72:DI135" si="121">IF(BR72=1,"ETP",IF(CE72=1,"ECT",IF(CQ72=1,"EPT",IF(CR72=1,"RCPA",IF(BJ72&lt;&gt;"","PDV",IF(BK72&lt;&gt;"","RET",""))))))</f>
        <v/>
      </c>
      <c r="DJ72" s="272" t="str">
        <f t="shared" ref="DJ72:DJ135" si="122">IF(CY72&lt;&gt;"",CY72,IF(CZ72&lt;&gt;"",CZ72,IF(DA72&lt;&gt;"",DA72,"")))</f>
        <v/>
      </c>
      <c r="DK72" s="200">
        <f t="shared" ref="DK72:DK135" si="123">IF(CY72&lt;&gt;"",CY72,0)</f>
        <v>0</v>
      </c>
      <c r="DL72" s="200">
        <f t="shared" ref="DL72:DL135" si="124">IF(CZ72&lt;&gt;"",CZ72,0)</f>
        <v>0</v>
      </c>
      <c r="DM72" s="200">
        <f t="shared" ref="DM72:DM135" si="125">IF(DA72&lt;&gt;"", DA72,0)</f>
        <v>0</v>
      </c>
      <c r="DN72" s="200"/>
      <c r="DO72" s="272" t="str">
        <f t="shared" ref="DO72:DO135" si="126">IF(OR(DI72="RCPA",DI72="ETP",DI72="PDV",DI72="RET"),DI72,IF(AND(DI72="ECT",OR(DJ72="Jour4",DJ72="Jour5",DJ72="Jour6")),DI72,IF(AND(OR(DI72="ECT",DI72="EPT"),OR(DN72="Pf réinfection",DN72="autre espèce",DN72="mixte with Pf réinfection")),"RET",IF(AND(OR(DI72="ECT",DI72="EPT"),OR(DN72="Pf recrudescence",DN72="mixte with Pf recrudescence")),DI72,IF(AND(OR(DI72="ECT",DI72="EPT"),OR(DN72="",DN72="inconnu")),"","")))))</f>
        <v/>
      </c>
      <c r="DP72" s="272" t="str">
        <f t="shared" ref="DP72:DP135" si="127">IF((DO72&lt;&gt;""),DJ72,IF(DO72="","",""))</f>
        <v/>
      </c>
      <c r="DQ72" s="308"/>
      <c r="DR72" s="197">
        <f t="shared" si="107"/>
        <v>0</v>
      </c>
      <c r="DS72" s="197">
        <f t="shared" si="108"/>
        <v>0</v>
      </c>
      <c r="DT72" s="197">
        <f t="shared" si="109"/>
        <v>0</v>
      </c>
      <c r="DU72" s="211"/>
      <c r="DV72" s="211"/>
      <c r="DW72" s="211"/>
      <c r="DX72" s="211"/>
      <c r="DY72" s="211"/>
      <c r="DZ72" s="211"/>
      <c r="EA72" s="211"/>
      <c r="EB72" s="211"/>
      <c r="EC72" s="211"/>
      <c r="ED72" s="211"/>
      <c r="EE72" s="211"/>
      <c r="EF72" s="211"/>
      <c r="EG72" s="211"/>
      <c r="EH72" s="211"/>
      <c r="EI72" s="211"/>
      <c r="EJ72" s="211"/>
      <c r="EK72" s="211"/>
      <c r="EL72" s="211"/>
      <c r="EM72" s="211"/>
      <c r="EN72" s="211"/>
      <c r="EO72" s="211"/>
      <c r="EP72" s="211"/>
      <c r="EQ72" s="211"/>
      <c r="ER72" s="211"/>
      <c r="ES72" s="211"/>
      <c r="ET72" s="211"/>
      <c r="EU72" s="211"/>
      <c r="EV72" s="211"/>
      <c r="EW72" s="211"/>
      <c r="EX72" s="211"/>
      <c r="EY72" s="211"/>
      <c r="EZ72" s="211"/>
    </row>
    <row r="73" spans="1:156" s="228" customFormat="1" ht="23.25" customHeight="1" x14ac:dyDescent="0.2">
      <c r="A73" s="248"/>
      <c r="B73" s="263"/>
      <c r="C73" s="214"/>
      <c r="D73" s="324" t="str">
        <f t="shared" si="67"/>
        <v/>
      </c>
      <c r="E73" s="150" t="str">
        <f t="shared" si="120"/>
        <v/>
      </c>
      <c r="F73" s="214"/>
      <c r="G73" s="214"/>
      <c r="H73" s="214"/>
      <c r="I73" s="220"/>
      <c r="J73" s="214"/>
      <c r="K73" s="255"/>
      <c r="L73" s="268"/>
      <c r="M73" s="214"/>
      <c r="N73" s="215"/>
      <c r="O73" s="218"/>
      <c r="P73" s="216"/>
      <c r="Q73" s="217"/>
      <c r="R73" s="215"/>
      <c r="S73" s="219"/>
      <c r="T73" s="217"/>
      <c r="U73" s="215"/>
      <c r="V73" s="219"/>
      <c r="W73" s="217"/>
      <c r="X73" s="215"/>
      <c r="Y73" s="219"/>
      <c r="Z73" s="217"/>
      <c r="AA73" s="214"/>
      <c r="AB73" s="215"/>
      <c r="AC73" s="218"/>
      <c r="AD73" s="216"/>
      <c r="AE73" s="217"/>
      <c r="AF73" s="214"/>
      <c r="AG73" s="215"/>
      <c r="AH73" s="218"/>
      <c r="AI73" s="216"/>
      <c r="AJ73" s="217"/>
      <c r="AK73" s="214"/>
      <c r="AL73" s="215"/>
      <c r="AM73" s="218"/>
      <c r="AN73" s="216"/>
      <c r="AO73" s="217"/>
      <c r="AP73" s="214"/>
      <c r="AQ73" s="215"/>
      <c r="AR73" s="218"/>
      <c r="AS73" s="216"/>
      <c r="AT73" s="217"/>
      <c r="AU73" s="214"/>
      <c r="AV73" s="215"/>
      <c r="AW73" s="218"/>
      <c r="AX73" s="216"/>
      <c r="AY73" s="217"/>
      <c r="AZ73" s="214"/>
      <c r="BA73" s="215"/>
      <c r="BB73" s="218"/>
      <c r="BC73" s="216"/>
      <c r="BD73" s="213"/>
      <c r="BE73" s="214"/>
      <c r="BF73" s="214"/>
      <c r="BG73" s="215"/>
      <c r="BH73" s="218"/>
      <c r="BI73" s="216"/>
      <c r="BJ73" s="213"/>
      <c r="BK73" s="221"/>
      <c r="BL73" s="222">
        <f t="shared" si="68"/>
        <v>0</v>
      </c>
      <c r="BM73" s="223">
        <f t="shared" si="69"/>
        <v>0</v>
      </c>
      <c r="BN73" s="223">
        <f t="shared" si="70"/>
        <v>0</v>
      </c>
      <c r="BO73" s="223">
        <f t="shared" si="71"/>
        <v>0</v>
      </c>
      <c r="BP73" s="223">
        <f t="shared" si="72"/>
        <v>0</v>
      </c>
      <c r="BQ73" s="223">
        <f t="shared" si="73"/>
        <v>0</v>
      </c>
      <c r="BR73" s="224">
        <f t="shared" si="74"/>
        <v>0</v>
      </c>
      <c r="BS73" s="224">
        <f t="shared" si="75"/>
        <v>0</v>
      </c>
      <c r="BT73" s="223">
        <f t="shared" si="76"/>
        <v>0</v>
      </c>
      <c r="BU73" s="223">
        <f t="shared" si="77"/>
        <v>0</v>
      </c>
      <c r="BV73" s="223">
        <f t="shared" si="78"/>
        <v>0</v>
      </c>
      <c r="BW73" s="223">
        <f t="shared" si="79"/>
        <v>0</v>
      </c>
      <c r="BX73" s="223">
        <f t="shared" si="80"/>
        <v>0</v>
      </c>
      <c r="BY73" s="223">
        <f t="shared" si="81"/>
        <v>0</v>
      </c>
      <c r="BZ73" s="223">
        <f t="shared" si="82"/>
        <v>0</v>
      </c>
      <c r="CA73" s="223">
        <f t="shared" si="83"/>
        <v>0</v>
      </c>
      <c r="CB73" s="208">
        <f t="shared" si="110"/>
        <v>0</v>
      </c>
      <c r="CC73" s="223">
        <f t="shared" si="84"/>
        <v>0</v>
      </c>
      <c r="CD73" s="223">
        <f t="shared" si="85"/>
        <v>0</v>
      </c>
      <c r="CE73" s="224">
        <f t="shared" si="111"/>
        <v>0</v>
      </c>
      <c r="CF73" s="224">
        <f t="shared" si="86"/>
        <v>0</v>
      </c>
      <c r="CG73" s="224">
        <f t="shared" si="87"/>
        <v>0</v>
      </c>
      <c r="CH73" s="224">
        <f t="shared" si="88"/>
        <v>0</v>
      </c>
      <c r="CI73" s="224">
        <f t="shared" si="89"/>
        <v>0</v>
      </c>
      <c r="CJ73" s="224">
        <f t="shared" si="90"/>
        <v>0</v>
      </c>
      <c r="CK73" s="224">
        <f t="shared" si="91"/>
        <v>0</v>
      </c>
      <c r="CL73" s="224">
        <f t="shared" si="92"/>
        <v>0</v>
      </c>
      <c r="CM73" s="224">
        <f t="shared" si="93"/>
        <v>0</v>
      </c>
      <c r="CN73" s="224">
        <f t="shared" si="112"/>
        <v>0</v>
      </c>
      <c r="CO73" s="224">
        <f t="shared" si="94"/>
        <v>0</v>
      </c>
      <c r="CP73" s="224">
        <f t="shared" si="113"/>
        <v>0</v>
      </c>
      <c r="CQ73" s="224">
        <f t="shared" si="114"/>
        <v>0</v>
      </c>
      <c r="CR73" s="224" t="str">
        <f t="shared" si="115"/>
        <v/>
      </c>
      <c r="CS73" s="224" t="str">
        <f t="shared" si="95"/>
        <v xml:space="preserve"> </v>
      </c>
      <c r="CT73" s="224" t="str">
        <f t="shared" si="96"/>
        <v/>
      </c>
      <c r="CU73" s="224" t="str">
        <f t="shared" si="97"/>
        <v/>
      </c>
      <c r="CV73" s="224" t="str">
        <f t="shared" si="98"/>
        <v/>
      </c>
      <c r="CW73" s="224" t="str">
        <f t="shared" si="99"/>
        <v/>
      </c>
      <c r="CX73" s="224" t="str">
        <f t="shared" si="100"/>
        <v/>
      </c>
      <c r="CY73" s="224" t="str">
        <f t="shared" si="116"/>
        <v/>
      </c>
      <c r="CZ73" s="224" t="str">
        <f t="shared" si="101"/>
        <v/>
      </c>
      <c r="DA73" s="224" t="str">
        <f t="shared" si="117"/>
        <v/>
      </c>
      <c r="DB73" s="224" t="str">
        <f t="shared" si="102"/>
        <v/>
      </c>
      <c r="DC73" s="224" t="str">
        <f t="shared" si="103"/>
        <v/>
      </c>
      <c r="DD73" s="224" t="str">
        <f t="shared" si="118"/>
        <v/>
      </c>
      <c r="DE73" s="224" t="str">
        <f t="shared" si="104"/>
        <v/>
      </c>
      <c r="DF73" s="224" t="str">
        <f t="shared" si="105"/>
        <v/>
      </c>
      <c r="DG73" s="224" t="str">
        <f t="shared" si="119"/>
        <v/>
      </c>
      <c r="DH73" s="225" t="str">
        <f t="shared" si="106"/>
        <v/>
      </c>
      <c r="DI73" s="224" t="str">
        <f t="shared" si="121"/>
        <v/>
      </c>
      <c r="DJ73" s="224" t="str">
        <f t="shared" si="122"/>
        <v/>
      </c>
      <c r="DK73" s="306">
        <f t="shared" si="123"/>
        <v>0</v>
      </c>
      <c r="DL73" s="306">
        <f t="shared" si="124"/>
        <v>0</v>
      </c>
      <c r="DM73" s="306">
        <f t="shared" si="125"/>
        <v>0</v>
      </c>
      <c r="DN73" s="220"/>
      <c r="DO73" s="224" t="str">
        <f t="shared" si="126"/>
        <v/>
      </c>
      <c r="DP73" s="224" t="str">
        <f t="shared" si="127"/>
        <v/>
      </c>
      <c r="DQ73" s="307"/>
      <c r="DR73" s="227">
        <f t="shared" si="107"/>
        <v>0</v>
      </c>
      <c r="DS73" s="227">
        <f t="shared" si="108"/>
        <v>0</v>
      </c>
      <c r="DT73" s="227">
        <f t="shared" si="109"/>
        <v>0</v>
      </c>
      <c r="DU73" s="226"/>
      <c r="DV73" s="226"/>
      <c r="DW73" s="226"/>
      <c r="DX73" s="226"/>
      <c r="DY73" s="226"/>
      <c r="DZ73" s="226"/>
      <c r="EA73" s="226"/>
      <c r="EB73" s="226"/>
      <c r="EC73" s="226"/>
      <c r="ED73" s="226"/>
      <c r="EE73" s="226"/>
      <c r="EF73" s="226"/>
      <c r="EG73" s="226"/>
      <c r="EH73" s="226"/>
      <c r="EI73" s="226"/>
      <c r="EJ73" s="226"/>
      <c r="EK73" s="226"/>
      <c r="EL73" s="226"/>
      <c r="EM73" s="226"/>
      <c r="EN73" s="226"/>
      <c r="EO73" s="226"/>
      <c r="EP73" s="226"/>
      <c r="EQ73" s="226"/>
      <c r="ER73" s="226"/>
      <c r="ES73" s="226"/>
      <c r="ET73" s="226"/>
      <c r="EU73" s="226"/>
      <c r="EV73" s="226"/>
      <c r="EW73" s="226"/>
      <c r="EX73" s="226"/>
      <c r="EY73" s="226"/>
      <c r="EZ73" s="226"/>
    </row>
    <row r="74" spans="1:156" s="212" customFormat="1" ht="23.25" customHeight="1" x14ac:dyDescent="0.2">
      <c r="A74" s="249"/>
      <c r="B74" s="264"/>
      <c r="C74" s="230"/>
      <c r="D74" s="325" t="str">
        <f t="shared" si="67"/>
        <v/>
      </c>
      <c r="E74" s="265" t="str">
        <f t="shared" si="120"/>
        <v/>
      </c>
      <c r="F74" s="230"/>
      <c r="G74" s="230"/>
      <c r="H74" s="230"/>
      <c r="I74" s="200"/>
      <c r="J74" s="230"/>
      <c r="K74" s="254"/>
      <c r="L74" s="269"/>
      <c r="M74" s="230"/>
      <c r="N74" s="231"/>
      <c r="O74" s="232"/>
      <c r="P74" s="205"/>
      <c r="Q74" s="203"/>
      <c r="R74" s="231"/>
      <c r="S74" s="233"/>
      <c r="T74" s="203"/>
      <c r="U74" s="231"/>
      <c r="V74" s="233"/>
      <c r="W74" s="203"/>
      <c r="X74" s="231"/>
      <c r="Y74" s="233"/>
      <c r="Z74" s="203"/>
      <c r="AA74" s="230"/>
      <c r="AB74" s="231"/>
      <c r="AC74" s="232"/>
      <c r="AD74" s="205"/>
      <c r="AE74" s="203"/>
      <c r="AF74" s="230"/>
      <c r="AG74" s="231"/>
      <c r="AH74" s="232"/>
      <c r="AI74" s="205"/>
      <c r="AJ74" s="203"/>
      <c r="AK74" s="230"/>
      <c r="AL74" s="231"/>
      <c r="AM74" s="232"/>
      <c r="AN74" s="205"/>
      <c r="AO74" s="203"/>
      <c r="AP74" s="230"/>
      <c r="AQ74" s="231"/>
      <c r="AR74" s="232"/>
      <c r="AS74" s="205"/>
      <c r="AT74" s="203"/>
      <c r="AU74" s="230"/>
      <c r="AV74" s="231"/>
      <c r="AW74" s="232"/>
      <c r="AX74" s="205"/>
      <c r="AY74" s="203"/>
      <c r="AZ74" s="230"/>
      <c r="BA74" s="231"/>
      <c r="BB74" s="232"/>
      <c r="BC74" s="205"/>
      <c r="BD74" s="199"/>
      <c r="BE74" s="230"/>
      <c r="BF74" s="230"/>
      <c r="BG74" s="231"/>
      <c r="BH74" s="232"/>
      <c r="BI74" s="205"/>
      <c r="BJ74" s="229"/>
      <c r="BK74" s="234"/>
      <c r="BL74" s="207">
        <f t="shared" si="68"/>
        <v>0</v>
      </c>
      <c r="BM74" s="208">
        <f t="shared" si="69"/>
        <v>0</v>
      </c>
      <c r="BN74" s="208">
        <f t="shared" si="70"/>
        <v>0</v>
      </c>
      <c r="BO74" s="208">
        <f t="shared" si="71"/>
        <v>0</v>
      </c>
      <c r="BP74" s="208">
        <f t="shared" si="72"/>
        <v>0</v>
      </c>
      <c r="BQ74" s="208">
        <f t="shared" si="73"/>
        <v>0</v>
      </c>
      <c r="BR74" s="209">
        <f t="shared" si="74"/>
        <v>0</v>
      </c>
      <c r="BS74" s="209">
        <f t="shared" si="75"/>
        <v>0</v>
      </c>
      <c r="BT74" s="208">
        <f t="shared" si="76"/>
        <v>0</v>
      </c>
      <c r="BU74" s="208">
        <f t="shared" si="77"/>
        <v>0</v>
      </c>
      <c r="BV74" s="208">
        <f t="shared" si="78"/>
        <v>0</v>
      </c>
      <c r="BW74" s="208">
        <f t="shared" si="79"/>
        <v>0</v>
      </c>
      <c r="BX74" s="208">
        <f t="shared" si="80"/>
        <v>0</v>
      </c>
      <c r="BY74" s="208">
        <f t="shared" si="81"/>
        <v>0</v>
      </c>
      <c r="BZ74" s="208">
        <f t="shared" si="82"/>
        <v>0</v>
      </c>
      <c r="CA74" s="208">
        <f t="shared" si="83"/>
        <v>0</v>
      </c>
      <c r="CB74" s="208">
        <f t="shared" si="110"/>
        <v>0</v>
      </c>
      <c r="CC74" s="208">
        <f t="shared" si="84"/>
        <v>0</v>
      </c>
      <c r="CD74" s="208">
        <f t="shared" si="85"/>
        <v>0</v>
      </c>
      <c r="CE74" s="209">
        <f t="shared" si="111"/>
        <v>0</v>
      </c>
      <c r="CF74" s="209">
        <f t="shared" si="86"/>
        <v>0</v>
      </c>
      <c r="CG74" s="209">
        <f t="shared" si="87"/>
        <v>0</v>
      </c>
      <c r="CH74" s="209">
        <f t="shared" si="88"/>
        <v>0</v>
      </c>
      <c r="CI74" s="209">
        <f t="shared" si="89"/>
        <v>0</v>
      </c>
      <c r="CJ74" s="209">
        <f t="shared" si="90"/>
        <v>0</v>
      </c>
      <c r="CK74" s="209">
        <f t="shared" si="91"/>
        <v>0</v>
      </c>
      <c r="CL74" s="209">
        <f t="shared" si="92"/>
        <v>0</v>
      </c>
      <c r="CM74" s="209">
        <f t="shared" si="93"/>
        <v>0</v>
      </c>
      <c r="CN74" s="209">
        <f t="shared" si="112"/>
        <v>0</v>
      </c>
      <c r="CO74" s="209">
        <f t="shared" si="94"/>
        <v>0</v>
      </c>
      <c r="CP74" s="209">
        <f t="shared" si="113"/>
        <v>0</v>
      </c>
      <c r="CQ74" s="209">
        <f t="shared" si="114"/>
        <v>0</v>
      </c>
      <c r="CR74" s="209" t="str">
        <f t="shared" si="115"/>
        <v/>
      </c>
      <c r="CS74" s="209" t="str">
        <f t="shared" si="95"/>
        <v xml:space="preserve"> </v>
      </c>
      <c r="CT74" s="209" t="str">
        <f t="shared" si="96"/>
        <v/>
      </c>
      <c r="CU74" s="209" t="str">
        <f t="shared" si="97"/>
        <v/>
      </c>
      <c r="CV74" s="209" t="str">
        <f t="shared" si="98"/>
        <v/>
      </c>
      <c r="CW74" s="209" t="str">
        <f t="shared" si="99"/>
        <v/>
      </c>
      <c r="CX74" s="209" t="str">
        <f t="shared" si="100"/>
        <v/>
      </c>
      <c r="CY74" s="209" t="str">
        <f t="shared" si="116"/>
        <v/>
      </c>
      <c r="CZ74" s="209" t="str">
        <f t="shared" si="101"/>
        <v/>
      </c>
      <c r="DA74" s="209" t="str">
        <f t="shared" si="117"/>
        <v/>
      </c>
      <c r="DB74" s="209" t="str">
        <f t="shared" si="102"/>
        <v/>
      </c>
      <c r="DC74" s="209" t="str">
        <f t="shared" si="103"/>
        <v/>
      </c>
      <c r="DD74" s="209" t="str">
        <f t="shared" si="118"/>
        <v/>
      </c>
      <c r="DE74" s="209" t="str">
        <f t="shared" si="104"/>
        <v/>
      </c>
      <c r="DF74" s="209" t="str">
        <f t="shared" si="105"/>
        <v/>
      </c>
      <c r="DG74" s="209" t="str">
        <f t="shared" si="119"/>
        <v/>
      </c>
      <c r="DH74" s="210" t="str">
        <f t="shared" si="106"/>
        <v/>
      </c>
      <c r="DI74" s="272" t="str">
        <f t="shared" si="121"/>
        <v/>
      </c>
      <c r="DJ74" s="272" t="str">
        <f t="shared" si="122"/>
        <v/>
      </c>
      <c r="DK74" s="200">
        <f t="shared" si="123"/>
        <v>0</v>
      </c>
      <c r="DL74" s="200">
        <f t="shared" si="124"/>
        <v>0</v>
      </c>
      <c r="DM74" s="200">
        <f t="shared" si="125"/>
        <v>0</v>
      </c>
      <c r="DN74" s="200"/>
      <c r="DO74" s="272" t="str">
        <f t="shared" si="126"/>
        <v/>
      </c>
      <c r="DP74" s="272" t="str">
        <f t="shared" si="127"/>
        <v/>
      </c>
      <c r="DQ74" s="308"/>
      <c r="DR74" s="197">
        <f t="shared" si="107"/>
        <v>0</v>
      </c>
      <c r="DS74" s="197">
        <f t="shared" si="108"/>
        <v>0</v>
      </c>
      <c r="DT74" s="197">
        <f t="shared" si="109"/>
        <v>0</v>
      </c>
      <c r="DU74" s="211"/>
      <c r="DV74" s="211"/>
      <c r="DW74" s="211"/>
      <c r="DX74" s="211"/>
      <c r="DY74" s="211"/>
      <c r="DZ74" s="211"/>
      <c r="EA74" s="211"/>
      <c r="EB74" s="211"/>
      <c r="EC74" s="211"/>
      <c r="ED74" s="211"/>
      <c r="EE74" s="211"/>
      <c r="EF74" s="211"/>
      <c r="EG74" s="211"/>
      <c r="EH74" s="211"/>
      <c r="EI74" s="211"/>
      <c r="EJ74" s="211"/>
      <c r="EK74" s="211"/>
      <c r="EL74" s="211"/>
      <c r="EM74" s="211"/>
      <c r="EN74" s="211"/>
      <c r="EO74" s="211"/>
      <c r="EP74" s="211"/>
      <c r="EQ74" s="211"/>
      <c r="ER74" s="211"/>
      <c r="ES74" s="211"/>
      <c r="ET74" s="211"/>
      <c r="EU74" s="211"/>
      <c r="EV74" s="211"/>
      <c r="EW74" s="211"/>
      <c r="EX74" s="211"/>
      <c r="EY74" s="211"/>
      <c r="EZ74" s="211"/>
    </row>
    <row r="75" spans="1:156" s="228" customFormat="1" ht="23.25" customHeight="1" x14ac:dyDescent="0.2">
      <c r="A75" s="248"/>
      <c r="B75" s="263"/>
      <c r="C75" s="214"/>
      <c r="D75" s="324" t="str">
        <f t="shared" si="67"/>
        <v/>
      </c>
      <c r="E75" s="150" t="str">
        <f t="shared" si="120"/>
        <v/>
      </c>
      <c r="F75" s="214"/>
      <c r="G75" s="214"/>
      <c r="H75" s="214"/>
      <c r="I75" s="220"/>
      <c r="J75" s="214"/>
      <c r="K75" s="255"/>
      <c r="L75" s="268"/>
      <c r="M75" s="214"/>
      <c r="N75" s="215"/>
      <c r="O75" s="218"/>
      <c r="P75" s="216"/>
      <c r="Q75" s="217"/>
      <c r="R75" s="215"/>
      <c r="S75" s="219"/>
      <c r="T75" s="217"/>
      <c r="U75" s="215"/>
      <c r="V75" s="219"/>
      <c r="W75" s="217"/>
      <c r="X75" s="215"/>
      <c r="Y75" s="219"/>
      <c r="Z75" s="217"/>
      <c r="AA75" s="214"/>
      <c r="AB75" s="215"/>
      <c r="AC75" s="218"/>
      <c r="AD75" s="216"/>
      <c r="AE75" s="217"/>
      <c r="AF75" s="214"/>
      <c r="AG75" s="215"/>
      <c r="AH75" s="218"/>
      <c r="AI75" s="216"/>
      <c r="AJ75" s="217"/>
      <c r="AK75" s="214"/>
      <c r="AL75" s="215"/>
      <c r="AM75" s="218"/>
      <c r="AN75" s="216"/>
      <c r="AO75" s="217"/>
      <c r="AP75" s="214"/>
      <c r="AQ75" s="215"/>
      <c r="AR75" s="218"/>
      <c r="AS75" s="216"/>
      <c r="AT75" s="217"/>
      <c r="AU75" s="214"/>
      <c r="AV75" s="215"/>
      <c r="AW75" s="218"/>
      <c r="AX75" s="216"/>
      <c r="AY75" s="217"/>
      <c r="AZ75" s="214"/>
      <c r="BA75" s="215"/>
      <c r="BB75" s="218"/>
      <c r="BC75" s="216"/>
      <c r="BD75" s="213"/>
      <c r="BE75" s="214"/>
      <c r="BF75" s="214"/>
      <c r="BG75" s="215"/>
      <c r="BH75" s="218"/>
      <c r="BI75" s="216"/>
      <c r="BJ75" s="213"/>
      <c r="BK75" s="221"/>
      <c r="BL75" s="222">
        <f t="shared" si="68"/>
        <v>0</v>
      </c>
      <c r="BM75" s="223">
        <f t="shared" si="69"/>
        <v>0</v>
      </c>
      <c r="BN75" s="223">
        <f t="shared" si="70"/>
        <v>0</v>
      </c>
      <c r="BO75" s="223">
        <f t="shared" si="71"/>
        <v>0</v>
      </c>
      <c r="BP75" s="223">
        <f t="shared" si="72"/>
        <v>0</v>
      </c>
      <c r="BQ75" s="223">
        <f t="shared" si="73"/>
        <v>0</v>
      </c>
      <c r="BR75" s="224">
        <f t="shared" si="74"/>
        <v>0</v>
      </c>
      <c r="BS75" s="224">
        <f t="shared" si="75"/>
        <v>0</v>
      </c>
      <c r="BT75" s="223">
        <f t="shared" si="76"/>
        <v>0</v>
      </c>
      <c r="BU75" s="223">
        <f t="shared" si="77"/>
        <v>0</v>
      </c>
      <c r="BV75" s="223">
        <f t="shared" si="78"/>
        <v>0</v>
      </c>
      <c r="BW75" s="223">
        <f t="shared" si="79"/>
        <v>0</v>
      </c>
      <c r="BX75" s="223">
        <f t="shared" si="80"/>
        <v>0</v>
      </c>
      <c r="BY75" s="223">
        <f t="shared" si="81"/>
        <v>0</v>
      </c>
      <c r="BZ75" s="223">
        <f t="shared" si="82"/>
        <v>0</v>
      </c>
      <c r="CA75" s="223">
        <f t="shared" si="83"/>
        <v>0</v>
      </c>
      <c r="CB75" s="208">
        <f t="shared" si="110"/>
        <v>0</v>
      </c>
      <c r="CC75" s="223">
        <f t="shared" si="84"/>
        <v>0</v>
      </c>
      <c r="CD75" s="223">
        <f t="shared" si="85"/>
        <v>0</v>
      </c>
      <c r="CE75" s="224">
        <f t="shared" si="111"/>
        <v>0</v>
      </c>
      <c r="CF75" s="224">
        <f t="shared" si="86"/>
        <v>0</v>
      </c>
      <c r="CG75" s="224">
        <f t="shared" si="87"/>
        <v>0</v>
      </c>
      <c r="CH75" s="224">
        <f t="shared" si="88"/>
        <v>0</v>
      </c>
      <c r="CI75" s="224">
        <f t="shared" si="89"/>
        <v>0</v>
      </c>
      <c r="CJ75" s="224">
        <f t="shared" si="90"/>
        <v>0</v>
      </c>
      <c r="CK75" s="224">
        <f t="shared" si="91"/>
        <v>0</v>
      </c>
      <c r="CL75" s="224">
        <f t="shared" si="92"/>
        <v>0</v>
      </c>
      <c r="CM75" s="224">
        <f t="shared" si="93"/>
        <v>0</v>
      </c>
      <c r="CN75" s="224">
        <f t="shared" si="112"/>
        <v>0</v>
      </c>
      <c r="CO75" s="224">
        <f t="shared" si="94"/>
        <v>0</v>
      </c>
      <c r="CP75" s="224">
        <f t="shared" si="113"/>
        <v>0</v>
      </c>
      <c r="CQ75" s="224">
        <f t="shared" si="114"/>
        <v>0</v>
      </c>
      <c r="CR75" s="224" t="str">
        <f t="shared" si="115"/>
        <v/>
      </c>
      <c r="CS75" s="224" t="str">
        <f t="shared" si="95"/>
        <v xml:space="preserve"> </v>
      </c>
      <c r="CT75" s="224" t="str">
        <f t="shared" si="96"/>
        <v/>
      </c>
      <c r="CU75" s="224" t="str">
        <f t="shared" si="97"/>
        <v/>
      </c>
      <c r="CV75" s="224" t="str">
        <f t="shared" si="98"/>
        <v/>
      </c>
      <c r="CW75" s="224" t="str">
        <f t="shared" si="99"/>
        <v/>
      </c>
      <c r="CX75" s="224" t="str">
        <f t="shared" si="100"/>
        <v/>
      </c>
      <c r="CY75" s="224" t="str">
        <f t="shared" si="116"/>
        <v/>
      </c>
      <c r="CZ75" s="224" t="str">
        <f t="shared" si="101"/>
        <v/>
      </c>
      <c r="DA75" s="224" t="str">
        <f t="shared" si="117"/>
        <v/>
      </c>
      <c r="DB75" s="224" t="str">
        <f t="shared" si="102"/>
        <v/>
      </c>
      <c r="DC75" s="224" t="str">
        <f t="shared" si="103"/>
        <v/>
      </c>
      <c r="DD75" s="224" t="str">
        <f t="shared" si="118"/>
        <v/>
      </c>
      <c r="DE75" s="224" t="str">
        <f t="shared" si="104"/>
        <v/>
      </c>
      <c r="DF75" s="224" t="str">
        <f t="shared" si="105"/>
        <v/>
      </c>
      <c r="DG75" s="224" t="str">
        <f t="shared" si="119"/>
        <v/>
      </c>
      <c r="DH75" s="225" t="str">
        <f t="shared" si="106"/>
        <v/>
      </c>
      <c r="DI75" s="224" t="str">
        <f t="shared" si="121"/>
        <v/>
      </c>
      <c r="DJ75" s="224" t="str">
        <f t="shared" si="122"/>
        <v/>
      </c>
      <c r="DK75" s="306">
        <f t="shared" si="123"/>
        <v>0</v>
      </c>
      <c r="DL75" s="306">
        <f t="shared" si="124"/>
        <v>0</v>
      </c>
      <c r="DM75" s="306">
        <f t="shared" si="125"/>
        <v>0</v>
      </c>
      <c r="DN75" s="220"/>
      <c r="DO75" s="224" t="str">
        <f t="shared" si="126"/>
        <v/>
      </c>
      <c r="DP75" s="224" t="str">
        <f t="shared" si="127"/>
        <v/>
      </c>
      <c r="DQ75" s="307"/>
      <c r="DR75" s="227">
        <f t="shared" si="107"/>
        <v>0</v>
      </c>
      <c r="DS75" s="227">
        <f t="shared" si="108"/>
        <v>0</v>
      </c>
      <c r="DT75" s="227">
        <f t="shared" si="109"/>
        <v>0</v>
      </c>
      <c r="DU75" s="226"/>
      <c r="DV75" s="226"/>
      <c r="DW75" s="226"/>
      <c r="DX75" s="226"/>
      <c r="DY75" s="226"/>
      <c r="DZ75" s="226"/>
      <c r="EA75" s="226"/>
      <c r="EB75" s="226"/>
      <c r="EC75" s="226"/>
      <c r="ED75" s="226"/>
      <c r="EE75" s="226"/>
      <c r="EF75" s="226"/>
      <c r="EG75" s="226"/>
      <c r="EH75" s="226"/>
      <c r="EI75" s="226"/>
      <c r="EJ75" s="226"/>
      <c r="EK75" s="226"/>
      <c r="EL75" s="226"/>
      <c r="EM75" s="226"/>
      <c r="EN75" s="226"/>
      <c r="EO75" s="226"/>
      <c r="EP75" s="226"/>
      <c r="EQ75" s="226"/>
      <c r="ER75" s="226"/>
      <c r="ES75" s="226"/>
      <c r="ET75" s="226"/>
      <c r="EU75" s="226"/>
      <c r="EV75" s="226"/>
      <c r="EW75" s="226"/>
      <c r="EX75" s="226"/>
      <c r="EY75" s="226"/>
      <c r="EZ75" s="226"/>
    </row>
    <row r="76" spans="1:156" s="212" customFormat="1" ht="23.25" customHeight="1" x14ac:dyDescent="0.2">
      <c r="A76" s="249"/>
      <c r="B76" s="264"/>
      <c r="C76" s="230"/>
      <c r="D76" s="325" t="str">
        <f t="shared" si="67"/>
        <v/>
      </c>
      <c r="E76" s="265" t="str">
        <f t="shared" si="120"/>
        <v/>
      </c>
      <c r="F76" s="230"/>
      <c r="G76" s="230"/>
      <c r="H76" s="230"/>
      <c r="I76" s="200"/>
      <c r="J76" s="230"/>
      <c r="K76" s="254"/>
      <c r="L76" s="269"/>
      <c r="M76" s="230"/>
      <c r="N76" s="231"/>
      <c r="O76" s="232"/>
      <c r="P76" s="205"/>
      <c r="Q76" s="203"/>
      <c r="R76" s="231"/>
      <c r="S76" s="233"/>
      <c r="T76" s="203"/>
      <c r="U76" s="231"/>
      <c r="V76" s="233"/>
      <c r="W76" s="203"/>
      <c r="X76" s="231"/>
      <c r="Y76" s="233"/>
      <c r="Z76" s="203"/>
      <c r="AA76" s="230"/>
      <c r="AB76" s="231"/>
      <c r="AC76" s="232"/>
      <c r="AD76" s="205"/>
      <c r="AE76" s="203"/>
      <c r="AF76" s="230"/>
      <c r="AG76" s="231"/>
      <c r="AH76" s="232"/>
      <c r="AI76" s="205"/>
      <c r="AJ76" s="203"/>
      <c r="AK76" s="230"/>
      <c r="AL76" s="231"/>
      <c r="AM76" s="232"/>
      <c r="AN76" s="205"/>
      <c r="AO76" s="203"/>
      <c r="AP76" s="230"/>
      <c r="AQ76" s="231"/>
      <c r="AR76" s="232"/>
      <c r="AS76" s="205"/>
      <c r="AT76" s="203"/>
      <c r="AU76" s="230"/>
      <c r="AV76" s="231"/>
      <c r="AW76" s="232"/>
      <c r="AX76" s="205"/>
      <c r="AY76" s="203"/>
      <c r="AZ76" s="230"/>
      <c r="BA76" s="231"/>
      <c r="BB76" s="232"/>
      <c r="BC76" s="205"/>
      <c r="BD76" s="199"/>
      <c r="BE76" s="230"/>
      <c r="BF76" s="230"/>
      <c r="BG76" s="231"/>
      <c r="BH76" s="232"/>
      <c r="BI76" s="205"/>
      <c r="BJ76" s="229"/>
      <c r="BK76" s="234"/>
      <c r="BL76" s="207">
        <f t="shared" si="68"/>
        <v>0</v>
      </c>
      <c r="BM76" s="208">
        <f t="shared" si="69"/>
        <v>0</v>
      </c>
      <c r="BN76" s="208">
        <f t="shared" si="70"/>
        <v>0</v>
      </c>
      <c r="BO76" s="208">
        <f t="shared" si="71"/>
        <v>0</v>
      </c>
      <c r="BP76" s="208">
        <f t="shared" si="72"/>
        <v>0</v>
      </c>
      <c r="BQ76" s="208">
        <f t="shared" si="73"/>
        <v>0</v>
      </c>
      <c r="BR76" s="209">
        <f t="shared" si="74"/>
        <v>0</v>
      </c>
      <c r="BS76" s="209">
        <f t="shared" si="75"/>
        <v>0</v>
      </c>
      <c r="BT76" s="208">
        <f t="shared" si="76"/>
        <v>0</v>
      </c>
      <c r="BU76" s="208">
        <f t="shared" si="77"/>
        <v>0</v>
      </c>
      <c r="BV76" s="208">
        <f t="shared" si="78"/>
        <v>0</v>
      </c>
      <c r="BW76" s="208">
        <f t="shared" si="79"/>
        <v>0</v>
      </c>
      <c r="BX76" s="208">
        <f t="shared" si="80"/>
        <v>0</v>
      </c>
      <c r="BY76" s="208">
        <f t="shared" si="81"/>
        <v>0</v>
      </c>
      <c r="BZ76" s="208">
        <f t="shared" si="82"/>
        <v>0</v>
      </c>
      <c r="CA76" s="208">
        <f t="shared" si="83"/>
        <v>0</v>
      </c>
      <c r="CB76" s="208">
        <f t="shared" si="110"/>
        <v>0</v>
      </c>
      <c r="CC76" s="208">
        <f t="shared" si="84"/>
        <v>0</v>
      </c>
      <c r="CD76" s="208">
        <f t="shared" si="85"/>
        <v>0</v>
      </c>
      <c r="CE76" s="209">
        <f t="shared" si="111"/>
        <v>0</v>
      </c>
      <c r="CF76" s="209">
        <f t="shared" si="86"/>
        <v>0</v>
      </c>
      <c r="CG76" s="209">
        <f t="shared" si="87"/>
        <v>0</v>
      </c>
      <c r="CH76" s="209">
        <f t="shared" si="88"/>
        <v>0</v>
      </c>
      <c r="CI76" s="209">
        <f t="shared" si="89"/>
        <v>0</v>
      </c>
      <c r="CJ76" s="209">
        <f t="shared" si="90"/>
        <v>0</v>
      </c>
      <c r="CK76" s="209">
        <f t="shared" si="91"/>
        <v>0</v>
      </c>
      <c r="CL76" s="209">
        <f t="shared" si="92"/>
        <v>0</v>
      </c>
      <c r="CM76" s="209">
        <f t="shared" si="93"/>
        <v>0</v>
      </c>
      <c r="CN76" s="209">
        <f t="shared" si="112"/>
        <v>0</v>
      </c>
      <c r="CO76" s="209">
        <f t="shared" si="94"/>
        <v>0</v>
      </c>
      <c r="CP76" s="209">
        <f t="shared" si="113"/>
        <v>0</v>
      </c>
      <c r="CQ76" s="209">
        <f t="shared" si="114"/>
        <v>0</v>
      </c>
      <c r="CR76" s="209" t="str">
        <f t="shared" si="115"/>
        <v/>
      </c>
      <c r="CS76" s="209" t="str">
        <f t="shared" si="95"/>
        <v xml:space="preserve"> </v>
      </c>
      <c r="CT76" s="209" t="str">
        <f t="shared" si="96"/>
        <v/>
      </c>
      <c r="CU76" s="209" t="str">
        <f t="shared" si="97"/>
        <v/>
      </c>
      <c r="CV76" s="209" t="str">
        <f t="shared" si="98"/>
        <v/>
      </c>
      <c r="CW76" s="209" t="str">
        <f t="shared" si="99"/>
        <v/>
      </c>
      <c r="CX76" s="209" t="str">
        <f t="shared" si="100"/>
        <v/>
      </c>
      <c r="CY76" s="209" t="str">
        <f t="shared" si="116"/>
        <v/>
      </c>
      <c r="CZ76" s="209" t="str">
        <f t="shared" si="101"/>
        <v/>
      </c>
      <c r="DA76" s="209" t="str">
        <f t="shared" si="117"/>
        <v/>
      </c>
      <c r="DB76" s="209" t="str">
        <f t="shared" si="102"/>
        <v/>
      </c>
      <c r="DC76" s="209" t="str">
        <f t="shared" si="103"/>
        <v/>
      </c>
      <c r="DD76" s="209" t="str">
        <f t="shared" si="118"/>
        <v/>
      </c>
      <c r="DE76" s="209" t="str">
        <f t="shared" si="104"/>
        <v/>
      </c>
      <c r="DF76" s="209" t="str">
        <f t="shared" si="105"/>
        <v/>
      </c>
      <c r="DG76" s="209" t="str">
        <f t="shared" si="119"/>
        <v/>
      </c>
      <c r="DH76" s="210" t="str">
        <f t="shared" si="106"/>
        <v/>
      </c>
      <c r="DI76" s="272" t="str">
        <f t="shared" si="121"/>
        <v/>
      </c>
      <c r="DJ76" s="272" t="str">
        <f t="shared" si="122"/>
        <v/>
      </c>
      <c r="DK76" s="200">
        <f t="shared" si="123"/>
        <v>0</v>
      </c>
      <c r="DL76" s="200">
        <f t="shared" si="124"/>
        <v>0</v>
      </c>
      <c r="DM76" s="200">
        <f t="shared" si="125"/>
        <v>0</v>
      </c>
      <c r="DN76" s="200"/>
      <c r="DO76" s="272" t="str">
        <f t="shared" si="126"/>
        <v/>
      </c>
      <c r="DP76" s="272" t="str">
        <f t="shared" si="127"/>
        <v/>
      </c>
      <c r="DQ76" s="308"/>
      <c r="DR76" s="197">
        <f t="shared" si="107"/>
        <v>0</v>
      </c>
      <c r="DS76" s="197">
        <f t="shared" si="108"/>
        <v>0</v>
      </c>
      <c r="DT76" s="197">
        <f t="shared" si="109"/>
        <v>0</v>
      </c>
      <c r="DU76" s="211"/>
      <c r="DV76" s="211"/>
      <c r="DW76" s="211"/>
      <c r="DX76" s="211"/>
      <c r="DY76" s="211"/>
      <c r="DZ76" s="211"/>
      <c r="EA76" s="211"/>
      <c r="EB76" s="211"/>
      <c r="EC76" s="211"/>
      <c r="ED76" s="211"/>
      <c r="EE76" s="211"/>
      <c r="EF76" s="211"/>
      <c r="EG76" s="211"/>
      <c r="EH76" s="211"/>
      <c r="EI76" s="211"/>
      <c r="EJ76" s="211"/>
      <c r="EK76" s="211"/>
      <c r="EL76" s="211"/>
      <c r="EM76" s="211"/>
      <c r="EN76" s="211"/>
      <c r="EO76" s="211"/>
      <c r="EP76" s="211"/>
      <c r="EQ76" s="211"/>
      <c r="ER76" s="211"/>
      <c r="ES76" s="211"/>
      <c r="ET76" s="211"/>
      <c r="EU76" s="211"/>
      <c r="EV76" s="211"/>
      <c r="EW76" s="211"/>
      <c r="EX76" s="211"/>
      <c r="EY76" s="211"/>
      <c r="EZ76" s="211"/>
    </row>
    <row r="77" spans="1:156" s="228" customFormat="1" ht="23.25" customHeight="1" x14ac:dyDescent="0.2">
      <c r="A77" s="248"/>
      <c r="B77" s="263"/>
      <c r="C77" s="214"/>
      <c r="D77" s="324" t="str">
        <f t="shared" si="67"/>
        <v/>
      </c>
      <c r="E77" s="150" t="str">
        <f t="shared" si="120"/>
        <v/>
      </c>
      <c r="F77" s="214"/>
      <c r="G77" s="214"/>
      <c r="H77" s="214"/>
      <c r="I77" s="220"/>
      <c r="J77" s="214"/>
      <c r="K77" s="255"/>
      <c r="L77" s="268"/>
      <c r="M77" s="214"/>
      <c r="N77" s="215"/>
      <c r="O77" s="218"/>
      <c r="P77" s="216"/>
      <c r="Q77" s="217"/>
      <c r="R77" s="215"/>
      <c r="S77" s="219"/>
      <c r="T77" s="217"/>
      <c r="U77" s="215"/>
      <c r="V77" s="219"/>
      <c r="W77" s="217"/>
      <c r="X77" s="215"/>
      <c r="Y77" s="219"/>
      <c r="Z77" s="217"/>
      <c r="AA77" s="214"/>
      <c r="AB77" s="215"/>
      <c r="AC77" s="218"/>
      <c r="AD77" s="216"/>
      <c r="AE77" s="217"/>
      <c r="AF77" s="214"/>
      <c r="AG77" s="215"/>
      <c r="AH77" s="218"/>
      <c r="AI77" s="216"/>
      <c r="AJ77" s="217"/>
      <c r="AK77" s="214"/>
      <c r="AL77" s="215"/>
      <c r="AM77" s="218"/>
      <c r="AN77" s="216"/>
      <c r="AO77" s="217"/>
      <c r="AP77" s="214"/>
      <c r="AQ77" s="215"/>
      <c r="AR77" s="218"/>
      <c r="AS77" s="216"/>
      <c r="AT77" s="217"/>
      <c r="AU77" s="214"/>
      <c r="AV77" s="215"/>
      <c r="AW77" s="218"/>
      <c r="AX77" s="216"/>
      <c r="AY77" s="217"/>
      <c r="AZ77" s="214"/>
      <c r="BA77" s="215"/>
      <c r="BB77" s="218"/>
      <c r="BC77" s="216"/>
      <c r="BD77" s="213"/>
      <c r="BE77" s="214"/>
      <c r="BF77" s="214"/>
      <c r="BG77" s="215"/>
      <c r="BH77" s="218"/>
      <c r="BI77" s="216"/>
      <c r="BJ77" s="213"/>
      <c r="BK77" s="221"/>
      <c r="BL77" s="222">
        <f t="shared" si="68"/>
        <v>0</v>
      </c>
      <c r="BM77" s="223">
        <f t="shared" si="69"/>
        <v>0</v>
      </c>
      <c r="BN77" s="223">
        <f t="shared" si="70"/>
        <v>0</v>
      </c>
      <c r="BO77" s="223">
        <f t="shared" si="71"/>
        <v>0</v>
      </c>
      <c r="BP77" s="223">
        <f t="shared" si="72"/>
        <v>0</v>
      </c>
      <c r="BQ77" s="223">
        <f t="shared" si="73"/>
        <v>0</v>
      </c>
      <c r="BR77" s="224">
        <f t="shared" si="74"/>
        <v>0</v>
      </c>
      <c r="BS77" s="224">
        <f t="shared" si="75"/>
        <v>0</v>
      </c>
      <c r="BT77" s="223">
        <f t="shared" si="76"/>
        <v>0</v>
      </c>
      <c r="BU77" s="223">
        <f t="shared" si="77"/>
        <v>0</v>
      </c>
      <c r="BV77" s="223">
        <f t="shared" si="78"/>
        <v>0</v>
      </c>
      <c r="BW77" s="223">
        <f t="shared" si="79"/>
        <v>0</v>
      </c>
      <c r="BX77" s="223">
        <f t="shared" si="80"/>
        <v>0</v>
      </c>
      <c r="BY77" s="223">
        <f t="shared" si="81"/>
        <v>0</v>
      </c>
      <c r="BZ77" s="223">
        <f t="shared" si="82"/>
        <v>0</v>
      </c>
      <c r="CA77" s="223">
        <f t="shared" si="83"/>
        <v>0</v>
      </c>
      <c r="CB77" s="208">
        <f t="shared" si="110"/>
        <v>0</v>
      </c>
      <c r="CC77" s="223">
        <f t="shared" si="84"/>
        <v>0</v>
      </c>
      <c r="CD77" s="223">
        <f t="shared" si="85"/>
        <v>0</v>
      </c>
      <c r="CE77" s="224">
        <f t="shared" si="111"/>
        <v>0</v>
      </c>
      <c r="CF77" s="224">
        <f t="shared" si="86"/>
        <v>0</v>
      </c>
      <c r="CG77" s="224">
        <f t="shared" si="87"/>
        <v>0</v>
      </c>
      <c r="CH77" s="224">
        <f t="shared" si="88"/>
        <v>0</v>
      </c>
      <c r="CI77" s="224">
        <f t="shared" si="89"/>
        <v>0</v>
      </c>
      <c r="CJ77" s="224">
        <f t="shared" si="90"/>
        <v>0</v>
      </c>
      <c r="CK77" s="224">
        <f t="shared" si="91"/>
        <v>0</v>
      </c>
      <c r="CL77" s="224">
        <f t="shared" si="92"/>
        <v>0</v>
      </c>
      <c r="CM77" s="224">
        <f t="shared" si="93"/>
        <v>0</v>
      </c>
      <c r="CN77" s="224">
        <f t="shared" si="112"/>
        <v>0</v>
      </c>
      <c r="CO77" s="224">
        <f t="shared" si="94"/>
        <v>0</v>
      </c>
      <c r="CP77" s="224">
        <f t="shared" si="113"/>
        <v>0</v>
      </c>
      <c r="CQ77" s="224">
        <f t="shared" si="114"/>
        <v>0</v>
      </c>
      <c r="CR77" s="224" t="str">
        <f t="shared" si="115"/>
        <v/>
      </c>
      <c r="CS77" s="224" t="str">
        <f t="shared" si="95"/>
        <v xml:space="preserve"> </v>
      </c>
      <c r="CT77" s="224" t="str">
        <f t="shared" si="96"/>
        <v/>
      </c>
      <c r="CU77" s="224" t="str">
        <f t="shared" si="97"/>
        <v/>
      </c>
      <c r="CV77" s="224" t="str">
        <f t="shared" si="98"/>
        <v/>
      </c>
      <c r="CW77" s="224" t="str">
        <f t="shared" si="99"/>
        <v/>
      </c>
      <c r="CX77" s="224" t="str">
        <f t="shared" si="100"/>
        <v/>
      </c>
      <c r="CY77" s="224" t="str">
        <f t="shared" si="116"/>
        <v/>
      </c>
      <c r="CZ77" s="224" t="str">
        <f t="shared" si="101"/>
        <v/>
      </c>
      <c r="DA77" s="224" t="str">
        <f t="shared" si="117"/>
        <v/>
      </c>
      <c r="DB77" s="224" t="str">
        <f t="shared" si="102"/>
        <v/>
      </c>
      <c r="DC77" s="224" t="str">
        <f t="shared" si="103"/>
        <v/>
      </c>
      <c r="DD77" s="224" t="str">
        <f t="shared" si="118"/>
        <v/>
      </c>
      <c r="DE77" s="224" t="str">
        <f t="shared" si="104"/>
        <v/>
      </c>
      <c r="DF77" s="224" t="str">
        <f t="shared" si="105"/>
        <v/>
      </c>
      <c r="DG77" s="224" t="str">
        <f t="shared" si="119"/>
        <v/>
      </c>
      <c r="DH77" s="225" t="str">
        <f t="shared" si="106"/>
        <v/>
      </c>
      <c r="DI77" s="224" t="str">
        <f t="shared" si="121"/>
        <v/>
      </c>
      <c r="DJ77" s="224" t="str">
        <f t="shared" si="122"/>
        <v/>
      </c>
      <c r="DK77" s="306">
        <f t="shared" si="123"/>
        <v>0</v>
      </c>
      <c r="DL77" s="306">
        <f t="shared" si="124"/>
        <v>0</v>
      </c>
      <c r="DM77" s="306">
        <f t="shared" si="125"/>
        <v>0</v>
      </c>
      <c r="DN77" s="220"/>
      <c r="DO77" s="224" t="str">
        <f t="shared" si="126"/>
        <v/>
      </c>
      <c r="DP77" s="224" t="str">
        <f t="shared" si="127"/>
        <v/>
      </c>
      <c r="DQ77" s="307"/>
      <c r="DR77" s="227">
        <f t="shared" si="107"/>
        <v>0</v>
      </c>
      <c r="DS77" s="227">
        <f t="shared" si="108"/>
        <v>0</v>
      </c>
      <c r="DT77" s="227">
        <f t="shared" si="109"/>
        <v>0</v>
      </c>
      <c r="DU77" s="226"/>
      <c r="DV77" s="226"/>
      <c r="DW77" s="226"/>
      <c r="DX77" s="226"/>
      <c r="DY77" s="226"/>
      <c r="DZ77" s="226"/>
      <c r="EA77" s="226"/>
      <c r="EB77" s="226"/>
      <c r="EC77" s="226"/>
      <c r="ED77" s="226"/>
      <c r="EE77" s="226"/>
      <c r="EF77" s="226"/>
      <c r="EG77" s="226"/>
      <c r="EH77" s="226"/>
      <c r="EI77" s="226"/>
      <c r="EJ77" s="226"/>
      <c r="EK77" s="226"/>
      <c r="EL77" s="226"/>
      <c r="EM77" s="226"/>
      <c r="EN77" s="226"/>
      <c r="EO77" s="226"/>
      <c r="EP77" s="226"/>
      <c r="EQ77" s="226"/>
      <c r="ER77" s="226"/>
      <c r="ES77" s="226"/>
      <c r="ET77" s="226"/>
      <c r="EU77" s="226"/>
      <c r="EV77" s="226"/>
      <c r="EW77" s="226"/>
      <c r="EX77" s="226"/>
      <c r="EY77" s="226"/>
      <c r="EZ77" s="226"/>
    </row>
    <row r="78" spans="1:156" s="212" customFormat="1" ht="23.25" customHeight="1" x14ac:dyDescent="0.2">
      <c r="A78" s="249"/>
      <c r="B78" s="264"/>
      <c r="C78" s="230"/>
      <c r="D78" s="325" t="str">
        <f t="shared" si="67"/>
        <v/>
      </c>
      <c r="E78" s="265" t="str">
        <f t="shared" si="120"/>
        <v/>
      </c>
      <c r="F78" s="230"/>
      <c r="G78" s="230"/>
      <c r="H78" s="230"/>
      <c r="I78" s="200"/>
      <c r="J78" s="230"/>
      <c r="K78" s="254"/>
      <c r="L78" s="269"/>
      <c r="M78" s="230"/>
      <c r="N78" s="231"/>
      <c r="O78" s="232"/>
      <c r="P78" s="205"/>
      <c r="Q78" s="203"/>
      <c r="R78" s="231"/>
      <c r="S78" s="233"/>
      <c r="T78" s="203"/>
      <c r="U78" s="231"/>
      <c r="V78" s="233"/>
      <c r="W78" s="203"/>
      <c r="X78" s="231"/>
      <c r="Y78" s="233"/>
      <c r="Z78" s="203"/>
      <c r="AA78" s="230"/>
      <c r="AB78" s="231"/>
      <c r="AC78" s="232"/>
      <c r="AD78" s="205"/>
      <c r="AE78" s="203"/>
      <c r="AF78" s="230"/>
      <c r="AG78" s="231"/>
      <c r="AH78" s="232"/>
      <c r="AI78" s="205"/>
      <c r="AJ78" s="203"/>
      <c r="AK78" s="230"/>
      <c r="AL78" s="231"/>
      <c r="AM78" s="232"/>
      <c r="AN78" s="205"/>
      <c r="AO78" s="203"/>
      <c r="AP78" s="230"/>
      <c r="AQ78" s="231"/>
      <c r="AR78" s="232"/>
      <c r="AS78" s="205"/>
      <c r="AT78" s="203"/>
      <c r="AU78" s="230"/>
      <c r="AV78" s="231"/>
      <c r="AW78" s="232"/>
      <c r="AX78" s="205"/>
      <c r="AY78" s="203"/>
      <c r="AZ78" s="230"/>
      <c r="BA78" s="231"/>
      <c r="BB78" s="232"/>
      <c r="BC78" s="205"/>
      <c r="BD78" s="199"/>
      <c r="BE78" s="230"/>
      <c r="BF78" s="230"/>
      <c r="BG78" s="231"/>
      <c r="BH78" s="232"/>
      <c r="BI78" s="205"/>
      <c r="BJ78" s="229"/>
      <c r="BK78" s="234"/>
      <c r="BL78" s="207">
        <f t="shared" si="68"/>
        <v>0</v>
      </c>
      <c r="BM78" s="208">
        <f t="shared" si="69"/>
        <v>0</v>
      </c>
      <c r="BN78" s="208">
        <f t="shared" si="70"/>
        <v>0</v>
      </c>
      <c r="BO78" s="208">
        <f t="shared" si="71"/>
        <v>0</v>
      </c>
      <c r="BP78" s="208">
        <f t="shared" si="72"/>
        <v>0</v>
      </c>
      <c r="BQ78" s="208">
        <f t="shared" si="73"/>
        <v>0</v>
      </c>
      <c r="BR78" s="209">
        <f t="shared" si="74"/>
        <v>0</v>
      </c>
      <c r="BS78" s="209">
        <f t="shared" si="75"/>
        <v>0</v>
      </c>
      <c r="BT78" s="208">
        <f t="shared" si="76"/>
        <v>0</v>
      </c>
      <c r="BU78" s="208">
        <f t="shared" si="77"/>
        <v>0</v>
      </c>
      <c r="BV78" s="208">
        <f t="shared" si="78"/>
        <v>0</v>
      </c>
      <c r="BW78" s="208">
        <f t="shared" si="79"/>
        <v>0</v>
      </c>
      <c r="BX78" s="208">
        <f t="shared" si="80"/>
        <v>0</v>
      </c>
      <c r="BY78" s="208">
        <f t="shared" si="81"/>
        <v>0</v>
      </c>
      <c r="BZ78" s="208">
        <f t="shared" si="82"/>
        <v>0</v>
      </c>
      <c r="CA78" s="208">
        <f t="shared" si="83"/>
        <v>0</v>
      </c>
      <c r="CB78" s="208">
        <f t="shared" si="110"/>
        <v>0</v>
      </c>
      <c r="CC78" s="208">
        <f t="shared" si="84"/>
        <v>0</v>
      </c>
      <c r="CD78" s="208">
        <f t="shared" si="85"/>
        <v>0</v>
      </c>
      <c r="CE78" s="209">
        <f t="shared" si="111"/>
        <v>0</v>
      </c>
      <c r="CF78" s="209">
        <f t="shared" si="86"/>
        <v>0</v>
      </c>
      <c r="CG78" s="209">
        <f t="shared" si="87"/>
        <v>0</v>
      </c>
      <c r="CH78" s="209">
        <f t="shared" si="88"/>
        <v>0</v>
      </c>
      <c r="CI78" s="209">
        <f t="shared" si="89"/>
        <v>0</v>
      </c>
      <c r="CJ78" s="209">
        <f t="shared" si="90"/>
        <v>0</v>
      </c>
      <c r="CK78" s="209">
        <f t="shared" si="91"/>
        <v>0</v>
      </c>
      <c r="CL78" s="209">
        <f t="shared" si="92"/>
        <v>0</v>
      </c>
      <c r="CM78" s="209">
        <f t="shared" si="93"/>
        <v>0</v>
      </c>
      <c r="CN78" s="209">
        <f t="shared" si="112"/>
        <v>0</v>
      </c>
      <c r="CO78" s="209">
        <f t="shared" si="94"/>
        <v>0</v>
      </c>
      <c r="CP78" s="209">
        <f t="shared" si="113"/>
        <v>0</v>
      </c>
      <c r="CQ78" s="209">
        <f t="shared" si="114"/>
        <v>0</v>
      </c>
      <c r="CR78" s="209" t="str">
        <f t="shared" si="115"/>
        <v/>
      </c>
      <c r="CS78" s="209" t="str">
        <f t="shared" si="95"/>
        <v xml:space="preserve"> </v>
      </c>
      <c r="CT78" s="209" t="str">
        <f t="shared" si="96"/>
        <v/>
      </c>
      <c r="CU78" s="209" t="str">
        <f t="shared" si="97"/>
        <v/>
      </c>
      <c r="CV78" s="209" t="str">
        <f t="shared" si="98"/>
        <v/>
      </c>
      <c r="CW78" s="209" t="str">
        <f t="shared" si="99"/>
        <v/>
      </c>
      <c r="CX78" s="209" t="str">
        <f t="shared" si="100"/>
        <v/>
      </c>
      <c r="CY78" s="209" t="str">
        <f t="shared" si="116"/>
        <v/>
      </c>
      <c r="CZ78" s="209" t="str">
        <f t="shared" si="101"/>
        <v/>
      </c>
      <c r="DA78" s="209" t="str">
        <f t="shared" si="117"/>
        <v/>
      </c>
      <c r="DB78" s="209" t="str">
        <f t="shared" si="102"/>
        <v/>
      </c>
      <c r="DC78" s="209" t="str">
        <f t="shared" si="103"/>
        <v/>
      </c>
      <c r="DD78" s="209" t="str">
        <f t="shared" si="118"/>
        <v/>
      </c>
      <c r="DE78" s="209" t="str">
        <f t="shared" si="104"/>
        <v/>
      </c>
      <c r="DF78" s="209" t="str">
        <f t="shared" si="105"/>
        <v/>
      </c>
      <c r="DG78" s="209" t="str">
        <f t="shared" si="119"/>
        <v/>
      </c>
      <c r="DH78" s="210" t="str">
        <f t="shared" si="106"/>
        <v/>
      </c>
      <c r="DI78" s="272" t="str">
        <f t="shared" si="121"/>
        <v/>
      </c>
      <c r="DJ78" s="272" t="str">
        <f t="shared" si="122"/>
        <v/>
      </c>
      <c r="DK78" s="200">
        <f t="shared" si="123"/>
        <v>0</v>
      </c>
      <c r="DL78" s="200">
        <f t="shared" si="124"/>
        <v>0</v>
      </c>
      <c r="DM78" s="200">
        <f t="shared" si="125"/>
        <v>0</v>
      </c>
      <c r="DN78" s="200"/>
      <c r="DO78" s="272" t="str">
        <f t="shared" si="126"/>
        <v/>
      </c>
      <c r="DP78" s="272" t="str">
        <f t="shared" si="127"/>
        <v/>
      </c>
      <c r="DQ78" s="308"/>
      <c r="DR78" s="197">
        <f t="shared" si="107"/>
        <v>0</v>
      </c>
      <c r="DS78" s="197">
        <f t="shared" si="108"/>
        <v>0</v>
      </c>
      <c r="DT78" s="197">
        <f t="shared" si="109"/>
        <v>0</v>
      </c>
      <c r="DU78" s="211"/>
      <c r="DV78" s="211"/>
      <c r="DW78" s="211"/>
      <c r="DX78" s="211"/>
      <c r="DY78" s="211"/>
      <c r="DZ78" s="211"/>
      <c r="EA78" s="211"/>
      <c r="EB78" s="211"/>
      <c r="EC78" s="211"/>
      <c r="ED78" s="211"/>
      <c r="EE78" s="211"/>
      <c r="EF78" s="211"/>
      <c r="EG78" s="211"/>
      <c r="EH78" s="211"/>
      <c r="EI78" s="211"/>
      <c r="EJ78" s="211"/>
      <c r="EK78" s="211"/>
      <c r="EL78" s="211"/>
      <c r="EM78" s="211"/>
      <c r="EN78" s="211"/>
      <c r="EO78" s="211"/>
      <c r="EP78" s="211"/>
      <c r="EQ78" s="211"/>
      <c r="ER78" s="211"/>
      <c r="ES78" s="211"/>
      <c r="ET78" s="211"/>
      <c r="EU78" s="211"/>
      <c r="EV78" s="211"/>
      <c r="EW78" s="211"/>
      <c r="EX78" s="211"/>
      <c r="EY78" s="211"/>
      <c r="EZ78" s="211"/>
    </row>
    <row r="79" spans="1:156" s="228" customFormat="1" ht="23.25" customHeight="1" x14ac:dyDescent="0.2">
      <c r="A79" s="248"/>
      <c r="B79" s="263"/>
      <c r="C79" s="214"/>
      <c r="D79" s="324" t="str">
        <f t="shared" si="67"/>
        <v/>
      </c>
      <c r="E79" s="150" t="str">
        <f t="shared" si="120"/>
        <v/>
      </c>
      <c r="F79" s="214"/>
      <c r="G79" s="214"/>
      <c r="H79" s="214"/>
      <c r="I79" s="220"/>
      <c r="J79" s="214"/>
      <c r="K79" s="255"/>
      <c r="L79" s="268"/>
      <c r="M79" s="214"/>
      <c r="N79" s="215"/>
      <c r="O79" s="218"/>
      <c r="P79" s="216"/>
      <c r="Q79" s="217"/>
      <c r="R79" s="215"/>
      <c r="S79" s="219"/>
      <c r="T79" s="217"/>
      <c r="U79" s="215"/>
      <c r="V79" s="219"/>
      <c r="W79" s="217"/>
      <c r="X79" s="215"/>
      <c r="Y79" s="219"/>
      <c r="Z79" s="217"/>
      <c r="AA79" s="214"/>
      <c r="AB79" s="215"/>
      <c r="AC79" s="218"/>
      <c r="AD79" s="216"/>
      <c r="AE79" s="217"/>
      <c r="AF79" s="214"/>
      <c r="AG79" s="215"/>
      <c r="AH79" s="218"/>
      <c r="AI79" s="216"/>
      <c r="AJ79" s="217"/>
      <c r="AK79" s="214"/>
      <c r="AL79" s="215"/>
      <c r="AM79" s="218"/>
      <c r="AN79" s="216"/>
      <c r="AO79" s="217"/>
      <c r="AP79" s="214"/>
      <c r="AQ79" s="215"/>
      <c r="AR79" s="218"/>
      <c r="AS79" s="216"/>
      <c r="AT79" s="217"/>
      <c r="AU79" s="214"/>
      <c r="AV79" s="215"/>
      <c r="AW79" s="218"/>
      <c r="AX79" s="216"/>
      <c r="AY79" s="217"/>
      <c r="AZ79" s="214"/>
      <c r="BA79" s="215"/>
      <c r="BB79" s="218"/>
      <c r="BC79" s="216"/>
      <c r="BD79" s="213"/>
      <c r="BE79" s="214"/>
      <c r="BF79" s="214"/>
      <c r="BG79" s="215"/>
      <c r="BH79" s="218"/>
      <c r="BI79" s="216"/>
      <c r="BJ79" s="213"/>
      <c r="BK79" s="221"/>
      <c r="BL79" s="222">
        <f t="shared" si="68"/>
        <v>0</v>
      </c>
      <c r="BM79" s="223">
        <f t="shared" si="69"/>
        <v>0</v>
      </c>
      <c r="BN79" s="223">
        <f t="shared" si="70"/>
        <v>0</v>
      </c>
      <c r="BO79" s="223">
        <f t="shared" si="71"/>
        <v>0</v>
      </c>
      <c r="BP79" s="223">
        <f t="shared" si="72"/>
        <v>0</v>
      </c>
      <c r="BQ79" s="223">
        <f t="shared" si="73"/>
        <v>0</v>
      </c>
      <c r="BR79" s="224">
        <f t="shared" si="74"/>
        <v>0</v>
      </c>
      <c r="BS79" s="224">
        <f t="shared" si="75"/>
        <v>0</v>
      </c>
      <c r="BT79" s="223">
        <f t="shared" si="76"/>
        <v>0</v>
      </c>
      <c r="BU79" s="223">
        <f t="shared" si="77"/>
        <v>0</v>
      </c>
      <c r="BV79" s="223">
        <f t="shared" si="78"/>
        <v>0</v>
      </c>
      <c r="BW79" s="223">
        <f t="shared" si="79"/>
        <v>0</v>
      </c>
      <c r="BX79" s="223">
        <f t="shared" si="80"/>
        <v>0</v>
      </c>
      <c r="BY79" s="223">
        <f t="shared" si="81"/>
        <v>0</v>
      </c>
      <c r="BZ79" s="223">
        <f t="shared" si="82"/>
        <v>0</v>
      </c>
      <c r="CA79" s="223">
        <f t="shared" si="83"/>
        <v>0</v>
      </c>
      <c r="CB79" s="208">
        <f t="shared" si="110"/>
        <v>0</v>
      </c>
      <c r="CC79" s="223">
        <f t="shared" si="84"/>
        <v>0</v>
      </c>
      <c r="CD79" s="223">
        <f t="shared" si="85"/>
        <v>0</v>
      </c>
      <c r="CE79" s="224">
        <f t="shared" si="111"/>
        <v>0</v>
      </c>
      <c r="CF79" s="224">
        <f t="shared" si="86"/>
        <v>0</v>
      </c>
      <c r="CG79" s="224">
        <f t="shared" si="87"/>
        <v>0</v>
      </c>
      <c r="CH79" s="224">
        <f t="shared" si="88"/>
        <v>0</v>
      </c>
      <c r="CI79" s="224">
        <f t="shared" si="89"/>
        <v>0</v>
      </c>
      <c r="CJ79" s="224">
        <f t="shared" si="90"/>
        <v>0</v>
      </c>
      <c r="CK79" s="224">
        <f t="shared" si="91"/>
        <v>0</v>
      </c>
      <c r="CL79" s="224">
        <f t="shared" si="92"/>
        <v>0</v>
      </c>
      <c r="CM79" s="224">
        <f t="shared" si="93"/>
        <v>0</v>
      </c>
      <c r="CN79" s="224">
        <f t="shared" si="112"/>
        <v>0</v>
      </c>
      <c r="CO79" s="224">
        <f t="shared" si="94"/>
        <v>0</v>
      </c>
      <c r="CP79" s="224">
        <f t="shared" si="113"/>
        <v>0</v>
      </c>
      <c r="CQ79" s="224">
        <f t="shared" si="114"/>
        <v>0</v>
      </c>
      <c r="CR79" s="224" t="str">
        <f t="shared" si="115"/>
        <v/>
      </c>
      <c r="CS79" s="224" t="str">
        <f t="shared" si="95"/>
        <v xml:space="preserve"> </v>
      </c>
      <c r="CT79" s="224" t="str">
        <f t="shared" si="96"/>
        <v/>
      </c>
      <c r="CU79" s="224" t="str">
        <f t="shared" si="97"/>
        <v/>
      </c>
      <c r="CV79" s="224" t="str">
        <f t="shared" si="98"/>
        <v/>
      </c>
      <c r="CW79" s="224" t="str">
        <f t="shared" si="99"/>
        <v/>
      </c>
      <c r="CX79" s="224" t="str">
        <f t="shared" si="100"/>
        <v/>
      </c>
      <c r="CY79" s="224" t="str">
        <f t="shared" si="116"/>
        <v/>
      </c>
      <c r="CZ79" s="224" t="str">
        <f t="shared" si="101"/>
        <v/>
      </c>
      <c r="DA79" s="224" t="str">
        <f t="shared" si="117"/>
        <v/>
      </c>
      <c r="DB79" s="224" t="str">
        <f t="shared" si="102"/>
        <v/>
      </c>
      <c r="DC79" s="224" t="str">
        <f t="shared" si="103"/>
        <v/>
      </c>
      <c r="DD79" s="224" t="str">
        <f t="shared" si="118"/>
        <v/>
      </c>
      <c r="DE79" s="224" t="str">
        <f t="shared" si="104"/>
        <v/>
      </c>
      <c r="DF79" s="224" t="str">
        <f t="shared" si="105"/>
        <v/>
      </c>
      <c r="DG79" s="224" t="str">
        <f t="shared" si="119"/>
        <v/>
      </c>
      <c r="DH79" s="225" t="str">
        <f t="shared" si="106"/>
        <v/>
      </c>
      <c r="DI79" s="224" t="str">
        <f t="shared" si="121"/>
        <v/>
      </c>
      <c r="DJ79" s="224" t="str">
        <f t="shared" si="122"/>
        <v/>
      </c>
      <c r="DK79" s="306">
        <f t="shared" si="123"/>
        <v>0</v>
      </c>
      <c r="DL79" s="306">
        <f t="shared" si="124"/>
        <v>0</v>
      </c>
      <c r="DM79" s="306">
        <f t="shared" si="125"/>
        <v>0</v>
      </c>
      <c r="DN79" s="220"/>
      <c r="DO79" s="224" t="str">
        <f t="shared" si="126"/>
        <v/>
      </c>
      <c r="DP79" s="224" t="str">
        <f t="shared" si="127"/>
        <v/>
      </c>
      <c r="DQ79" s="307"/>
      <c r="DR79" s="227">
        <f t="shared" si="107"/>
        <v>0</v>
      </c>
      <c r="DS79" s="227">
        <f t="shared" si="108"/>
        <v>0</v>
      </c>
      <c r="DT79" s="227">
        <f t="shared" si="109"/>
        <v>0</v>
      </c>
      <c r="DU79" s="226"/>
      <c r="DV79" s="226"/>
      <c r="DW79" s="226"/>
      <c r="DX79" s="226"/>
      <c r="DY79" s="226"/>
      <c r="DZ79" s="226"/>
      <c r="EA79" s="226"/>
      <c r="EB79" s="226"/>
      <c r="EC79" s="226"/>
      <c r="ED79" s="226"/>
      <c r="EE79" s="226"/>
      <c r="EF79" s="226"/>
      <c r="EG79" s="226"/>
      <c r="EH79" s="226"/>
      <c r="EI79" s="226"/>
      <c r="EJ79" s="226"/>
      <c r="EK79" s="226"/>
      <c r="EL79" s="226"/>
      <c r="EM79" s="226"/>
      <c r="EN79" s="226"/>
      <c r="EO79" s="226"/>
      <c r="EP79" s="226"/>
      <c r="EQ79" s="226"/>
      <c r="ER79" s="226"/>
      <c r="ES79" s="226"/>
      <c r="ET79" s="226"/>
      <c r="EU79" s="226"/>
      <c r="EV79" s="226"/>
      <c r="EW79" s="226"/>
      <c r="EX79" s="226"/>
      <c r="EY79" s="226"/>
      <c r="EZ79" s="226"/>
    </row>
    <row r="80" spans="1:156" s="212" customFormat="1" ht="23.25" customHeight="1" x14ac:dyDescent="0.2">
      <c r="A80" s="249"/>
      <c r="B80" s="264"/>
      <c r="C80" s="230"/>
      <c r="D80" s="325" t="str">
        <f t="shared" si="67"/>
        <v/>
      </c>
      <c r="E80" s="265" t="str">
        <f t="shared" si="120"/>
        <v/>
      </c>
      <c r="F80" s="230"/>
      <c r="G80" s="230"/>
      <c r="H80" s="230"/>
      <c r="I80" s="200"/>
      <c r="J80" s="230"/>
      <c r="K80" s="254"/>
      <c r="L80" s="269"/>
      <c r="M80" s="230"/>
      <c r="N80" s="231"/>
      <c r="O80" s="232"/>
      <c r="P80" s="205"/>
      <c r="Q80" s="203"/>
      <c r="R80" s="231"/>
      <c r="S80" s="233"/>
      <c r="T80" s="203"/>
      <c r="U80" s="231"/>
      <c r="V80" s="233"/>
      <c r="W80" s="203"/>
      <c r="X80" s="231"/>
      <c r="Y80" s="233"/>
      <c r="Z80" s="203"/>
      <c r="AA80" s="230"/>
      <c r="AB80" s="231"/>
      <c r="AC80" s="232"/>
      <c r="AD80" s="205"/>
      <c r="AE80" s="203"/>
      <c r="AF80" s="230"/>
      <c r="AG80" s="231"/>
      <c r="AH80" s="232"/>
      <c r="AI80" s="205"/>
      <c r="AJ80" s="203"/>
      <c r="AK80" s="230"/>
      <c r="AL80" s="231"/>
      <c r="AM80" s="232"/>
      <c r="AN80" s="205"/>
      <c r="AO80" s="203"/>
      <c r="AP80" s="230"/>
      <c r="AQ80" s="231"/>
      <c r="AR80" s="232"/>
      <c r="AS80" s="205"/>
      <c r="AT80" s="203"/>
      <c r="AU80" s="230"/>
      <c r="AV80" s="231"/>
      <c r="AW80" s="232"/>
      <c r="AX80" s="205"/>
      <c r="AY80" s="203"/>
      <c r="AZ80" s="230"/>
      <c r="BA80" s="231"/>
      <c r="BB80" s="232"/>
      <c r="BC80" s="205"/>
      <c r="BD80" s="199"/>
      <c r="BE80" s="230"/>
      <c r="BF80" s="230"/>
      <c r="BG80" s="231"/>
      <c r="BH80" s="232"/>
      <c r="BI80" s="205"/>
      <c r="BJ80" s="229"/>
      <c r="BK80" s="234"/>
      <c r="BL80" s="207">
        <f t="shared" si="68"/>
        <v>0</v>
      </c>
      <c r="BM80" s="208">
        <f t="shared" si="69"/>
        <v>0</v>
      </c>
      <c r="BN80" s="208">
        <f t="shared" si="70"/>
        <v>0</v>
      </c>
      <c r="BO80" s="208">
        <f t="shared" si="71"/>
        <v>0</v>
      </c>
      <c r="BP80" s="208">
        <f t="shared" si="72"/>
        <v>0</v>
      </c>
      <c r="BQ80" s="208">
        <f t="shared" si="73"/>
        <v>0</v>
      </c>
      <c r="BR80" s="209">
        <f t="shared" si="74"/>
        <v>0</v>
      </c>
      <c r="BS80" s="209">
        <f t="shared" si="75"/>
        <v>0</v>
      </c>
      <c r="BT80" s="208">
        <f t="shared" si="76"/>
        <v>0</v>
      </c>
      <c r="BU80" s="208">
        <f t="shared" si="77"/>
        <v>0</v>
      </c>
      <c r="BV80" s="208">
        <f t="shared" si="78"/>
        <v>0</v>
      </c>
      <c r="BW80" s="208">
        <f t="shared" si="79"/>
        <v>0</v>
      </c>
      <c r="BX80" s="208">
        <f t="shared" si="80"/>
        <v>0</v>
      </c>
      <c r="BY80" s="208">
        <f t="shared" si="81"/>
        <v>0</v>
      </c>
      <c r="BZ80" s="208">
        <f t="shared" si="82"/>
        <v>0</v>
      </c>
      <c r="CA80" s="208">
        <f t="shared" si="83"/>
        <v>0</v>
      </c>
      <c r="CB80" s="208">
        <f t="shared" si="110"/>
        <v>0</v>
      </c>
      <c r="CC80" s="208">
        <f t="shared" si="84"/>
        <v>0</v>
      </c>
      <c r="CD80" s="208">
        <f t="shared" si="85"/>
        <v>0</v>
      </c>
      <c r="CE80" s="209">
        <f t="shared" si="111"/>
        <v>0</v>
      </c>
      <c r="CF80" s="209">
        <f t="shared" si="86"/>
        <v>0</v>
      </c>
      <c r="CG80" s="209">
        <f t="shared" si="87"/>
        <v>0</v>
      </c>
      <c r="CH80" s="209">
        <f t="shared" si="88"/>
        <v>0</v>
      </c>
      <c r="CI80" s="209">
        <f t="shared" si="89"/>
        <v>0</v>
      </c>
      <c r="CJ80" s="209">
        <f t="shared" si="90"/>
        <v>0</v>
      </c>
      <c r="CK80" s="209">
        <f t="shared" si="91"/>
        <v>0</v>
      </c>
      <c r="CL80" s="209">
        <f t="shared" si="92"/>
        <v>0</v>
      </c>
      <c r="CM80" s="209">
        <f t="shared" si="93"/>
        <v>0</v>
      </c>
      <c r="CN80" s="209">
        <f t="shared" si="112"/>
        <v>0</v>
      </c>
      <c r="CO80" s="209">
        <f t="shared" si="94"/>
        <v>0</v>
      </c>
      <c r="CP80" s="209">
        <f t="shared" si="113"/>
        <v>0</v>
      </c>
      <c r="CQ80" s="209">
        <f t="shared" si="114"/>
        <v>0</v>
      </c>
      <c r="CR80" s="209" t="str">
        <f t="shared" si="115"/>
        <v/>
      </c>
      <c r="CS80" s="209" t="str">
        <f t="shared" si="95"/>
        <v xml:space="preserve"> </v>
      </c>
      <c r="CT80" s="209" t="str">
        <f t="shared" si="96"/>
        <v/>
      </c>
      <c r="CU80" s="209" t="str">
        <f t="shared" si="97"/>
        <v/>
      </c>
      <c r="CV80" s="209" t="str">
        <f t="shared" si="98"/>
        <v/>
      </c>
      <c r="CW80" s="209" t="str">
        <f t="shared" si="99"/>
        <v/>
      </c>
      <c r="CX80" s="209" t="str">
        <f t="shared" si="100"/>
        <v/>
      </c>
      <c r="CY80" s="209" t="str">
        <f t="shared" si="116"/>
        <v/>
      </c>
      <c r="CZ80" s="209" t="str">
        <f t="shared" si="101"/>
        <v/>
      </c>
      <c r="DA80" s="209" t="str">
        <f t="shared" si="117"/>
        <v/>
      </c>
      <c r="DB80" s="209" t="str">
        <f t="shared" si="102"/>
        <v/>
      </c>
      <c r="DC80" s="209" t="str">
        <f t="shared" si="103"/>
        <v/>
      </c>
      <c r="DD80" s="209" t="str">
        <f t="shared" si="118"/>
        <v/>
      </c>
      <c r="DE80" s="209" t="str">
        <f t="shared" si="104"/>
        <v/>
      </c>
      <c r="DF80" s="209" t="str">
        <f t="shared" si="105"/>
        <v/>
      </c>
      <c r="DG80" s="209" t="str">
        <f t="shared" si="119"/>
        <v/>
      </c>
      <c r="DH80" s="210" t="str">
        <f t="shared" si="106"/>
        <v/>
      </c>
      <c r="DI80" s="272" t="str">
        <f t="shared" si="121"/>
        <v/>
      </c>
      <c r="DJ80" s="272" t="str">
        <f t="shared" si="122"/>
        <v/>
      </c>
      <c r="DK80" s="200">
        <f t="shared" si="123"/>
        <v>0</v>
      </c>
      <c r="DL80" s="200">
        <f t="shared" si="124"/>
        <v>0</v>
      </c>
      <c r="DM80" s="200">
        <f t="shared" si="125"/>
        <v>0</v>
      </c>
      <c r="DN80" s="200"/>
      <c r="DO80" s="272" t="str">
        <f t="shared" si="126"/>
        <v/>
      </c>
      <c r="DP80" s="272" t="str">
        <f t="shared" si="127"/>
        <v/>
      </c>
      <c r="DQ80" s="308"/>
      <c r="DR80" s="197">
        <f t="shared" si="107"/>
        <v>0</v>
      </c>
      <c r="DS80" s="197">
        <f t="shared" si="108"/>
        <v>0</v>
      </c>
      <c r="DT80" s="197">
        <f t="shared" si="109"/>
        <v>0</v>
      </c>
      <c r="DU80" s="211"/>
      <c r="DV80" s="211"/>
      <c r="DW80" s="211"/>
      <c r="DX80" s="211"/>
      <c r="DY80" s="211"/>
      <c r="DZ80" s="211"/>
      <c r="EA80" s="211"/>
      <c r="EB80" s="211"/>
      <c r="EC80" s="211"/>
      <c r="ED80" s="211"/>
      <c r="EE80" s="211"/>
      <c r="EF80" s="211"/>
      <c r="EG80" s="211"/>
      <c r="EH80" s="211"/>
      <c r="EI80" s="211"/>
      <c r="EJ80" s="211"/>
      <c r="EK80" s="211"/>
      <c r="EL80" s="211"/>
      <c r="EM80" s="211"/>
      <c r="EN80" s="211"/>
      <c r="EO80" s="211"/>
      <c r="EP80" s="211"/>
      <c r="EQ80" s="211"/>
      <c r="ER80" s="211"/>
      <c r="ES80" s="211"/>
      <c r="ET80" s="211"/>
      <c r="EU80" s="211"/>
      <c r="EV80" s="211"/>
      <c r="EW80" s="211"/>
      <c r="EX80" s="211"/>
      <c r="EY80" s="211"/>
      <c r="EZ80" s="211"/>
    </row>
    <row r="81" spans="1:156" s="228" customFormat="1" ht="23.25" customHeight="1" x14ac:dyDescent="0.2">
      <c r="A81" s="248"/>
      <c r="B81" s="263"/>
      <c r="C81" s="214"/>
      <c r="D81" s="324" t="str">
        <f t="shared" si="67"/>
        <v/>
      </c>
      <c r="E81" s="150" t="str">
        <f t="shared" si="120"/>
        <v/>
      </c>
      <c r="F81" s="214"/>
      <c r="G81" s="214"/>
      <c r="H81" s="214"/>
      <c r="I81" s="220"/>
      <c r="J81" s="214"/>
      <c r="K81" s="255"/>
      <c r="L81" s="268"/>
      <c r="M81" s="214"/>
      <c r="N81" s="215"/>
      <c r="O81" s="218"/>
      <c r="P81" s="216"/>
      <c r="Q81" s="217"/>
      <c r="R81" s="215"/>
      <c r="S81" s="219"/>
      <c r="T81" s="217"/>
      <c r="U81" s="215"/>
      <c r="V81" s="219"/>
      <c r="W81" s="217"/>
      <c r="X81" s="215"/>
      <c r="Y81" s="219"/>
      <c r="Z81" s="217"/>
      <c r="AA81" s="214"/>
      <c r="AB81" s="215"/>
      <c r="AC81" s="218"/>
      <c r="AD81" s="216"/>
      <c r="AE81" s="217"/>
      <c r="AF81" s="214"/>
      <c r="AG81" s="215"/>
      <c r="AH81" s="218"/>
      <c r="AI81" s="216"/>
      <c r="AJ81" s="217"/>
      <c r="AK81" s="214"/>
      <c r="AL81" s="215"/>
      <c r="AM81" s="218"/>
      <c r="AN81" s="216"/>
      <c r="AO81" s="217"/>
      <c r="AP81" s="214"/>
      <c r="AQ81" s="215"/>
      <c r="AR81" s="218"/>
      <c r="AS81" s="216"/>
      <c r="AT81" s="217"/>
      <c r="AU81" s="214"/>
      <c r="AV81" s="215"/>
      <c r="AW81" s="218"/>
      <c r="AX81" s="216"/>
      <c r="AY81" s="217"/>
      <c r="AZ81" s="214"/>
      <c r="BA81" s="215"/>
      <c r="BB81" s="218"/>
      <c r="BC81" s="216"/>
      <c r="BD81" s="213"/>
      <c r="BE81" s="214"/>
      <c r="BF81" s="214"/>
      <c r="BG81" s="215"/>
      <c r="BH81" s="218"/>
      <c r="BI81" s="216"/>
      <c r="BJ81" s="213"/>
      <c r="BK81" s="221"/>
      <c r="BL81" s="222">
        <f t="shared" si="68"/>
        <v>0</v>
      </c>
      <c r="BM81" s="223">
        <f t="shared" si="69"/>
        <v>0</v>
      </c>
      <c r="BN81" s="223">
        <f t="shared" si="70"/>
        <v>0</v>
      </c>
      <c r="BO81" s="223">
        <f t="shared" si="71"/>
        <v>0</v>
      </c>
      <c r="BP81" s="223">
        <f t="shared" si="72"/>
        <v>0</v>
      </c>
      <c r="BQ81" s="223">
        <f t="shared" si="73"/>
        <v>0</v>
      </c>
      <c r="BR81" s="224">
        <f t="shared" si="74"/>
        <v>0</v>
      </c>
      <c r="BS81" s="224">
        <f t="shared" si="75"/>
        <v>0</v>
      </c>
      <c r="BT81" s="223">
        <f t="shared" si="76"/>
        <v>0</v>
      </c>
      <c r="BU81" s="223">
        <f t="shared" si="77"/>
        <v>0</v>
      </c>
      <c r="BV81" s="223">
        <f t="shared" si="78"/>
        <v>0</v>
      </c>
      <c r="BW81" s="223">
        <f t="shared" si="79"/>
        <v>0</v>
      </c>
      <c r="BX81" s="223">
        <f t="shared" si="80"/>
        <v>0</v>
      </c>
      <c r="BY81" s="223">
        <f t="shared" si="81"/>
        <v>0</v>
      </c>
      <c r="BZ81" s="223">
        <f t="shared" si="82"/>
        <v>0</v>
      </c>
      <c r="CA81" s="223">
        <f t="shared" si="83"/>
        <v>0</v>
      </c>
      <c r="CB81" s="208">
        <f t="shared" si="110"/>
        <v>0</v>
      </c>
      <c r="CC81" s="223">
        <f t="shared" si="84"/>
        <v>0</v>
      </c>
      <c r="CD81" s="223">
        <f t="shared" si="85"/>
        <v>0</v>
      </c>
      <c r="CE81" s="224">
        <f t="shared" si="111"/>
        <v>0</v>
      </c>
      <c r="CF81" s="224">
        <f t="shared" si="86"/>
        <v>0</v>
      </c>
      <c r="CG81" s="224">
        <f t="shared" si="87"/>
        <v>0</v>
      </c>
      <c r="CH81" s="224">
        <f t="shared" si="88"/>
        <v>0</v>
      </c>
      <c r="CI81" s="224">
        <f t="shared" si="89"/>
        <v>0</v>
      </c>
      <c r="CJ81" s="224">
        <f t="shared" si="90"/>
        <v>0</v>
      </c>
      <c r="CK81" s="224">
        <f t="shared" si="91"/>
        <v>0</v>
      </c>
      <c r="CL81" s="224">
        <f t="shared" si="92"/>
        <v>0</v>
      </c>
      <c r="CM81" s="224">
        <f t="shared" si="93"/>
        <v>0</v>
      </c>
      <c r="CN81" s="224">
        <f t="shared" si="112"/>
        <v>0</v>
      </c>
      <c r="CO81" s="224">
        <f t="shared" si="94"/>
        <v>0</v>
      </c>
      <c r="CP81" s="224">
        <f t="shared" si="113"/>
        <v>0</v>
      </c>
      <c r="CQ81" s="224">
        <f t="shared" si="114"/>
        <v>0</v>
      </c>
      <c r="CR81" s="224" t="str">
        <f t="shared" si="115"/>
        <v/>
      </c>
      <c r="CS81" s="224" t="str">
        <f t="shared" si="95"/>
        <v xml:space="preserve"> </v>
      </c>
      <c r="CT81" s="224" t="str">
        <f t="shared" si="96"/>
        <v/>
      </c>
      <c r="CU81" s="224" t="str">
        <f t="shared" si="97"/>
        <v/>
      </c>
      <c r="CV81" s="224" t="str">
        <f t="shared" si="98"/>
        <v/>
      </c>
      <c r="CW81" s="224" t="str">
        <f t="shared" si="99"/>
        <v/>
      </c>
      <c r="CX81" s="224" t="str">
        <f t="shared" si="100"/>
        <v/>
      </c>
      <c r="CY81" s="224" t="str">
        <f t="shared" si="116"/>
        <v/>
      </c>
      <c r="CZ81" s="224" t="str">
        <f t="shared" si="101"/>
        <v/>
      </c>
      <c r="DA81" s="224" t="str">
        <f t="shared" si="117"/>
        <v/>
      </c>
      <c r="DB81" s="224" t="str">
        <f t="shared" si="102"/>
        <v/>
      </c>
      <c r="DC81" s="224" t="str">
        <f t="shared" si="103"/>
        <v/>
      </c>
      <c r="DD81" s="224" t="str">
        <f t="shared" si="118"/>
        <v/>
      </c>
      <c r="DE81" s="224" t="str">
        <f t="shared" si="104"/>
        <v/>
      </c>
      <c r="DF81" s="224" t="str">
        <f t="shared" si="105"/>
        <v/>
      </c>
      <c r="DG81" s="224" t="str">
        <f t="shared" si="119"/>
        <v/>
      </c>
      <c r="DH81" s="225" t="str">
        <f t="shared" si="106"/>
        <v/>
      </c>
      <c r="DI81" s="224" t="str">
        <f t="shared" si="121"/>
        <v/>
      </c>
      <c r="DJ81" s="224" t="str">
        <f t="shared" si="122"/>
        <v/>
      </c>
      <c r="DK81" s="306">
        <f t="shared" si="123"/>
        <v>0</v>
      </c>
      <c r="DL81" s="306">
        <f t="shared" si="124"/>
        <v>0</v>
      </c>
      <c r="DM81" s="306">
        <f t="shared" si="125"/>
        <v>0</v>
      </c>
      <c r="DN81" s="220"/>
      <c r="DO81" s="224" t="str">
        <f t="shared" si="126"/>
        <v/>
      </c>
      <c r="DP81" s="224" t="str">
        <f t="shared" si="127"/>
        <v/>
      </c>
      <c r="DQ81" s="307"/>
      <c r="DR81" s="227">
        <f t="shared" si="107"/>
        <v>0</v>
      </c>
      <c r="DS81" s="227">
        <f t="shared" si="108"/>
        <v>0</v>
      </c>
      <c r="DT81" s="227">
        <f t="shared" si="109"/>
        <v>0</v>
      </c>
      <c r="DU81" s="226"/>
      <c r="DV81" s="226"/>
      <c r="DW81" s="226"/>
      <c r="DX81" s="226"/>
      <c r="DY81" s="226"/>
      <c r="DZ81" s="226"/>
      <c r="EA81" s="226"/>
      <c r="EB81" s="226"/>
      <c r="EC81" s="226"/>
      <c r="ED81" s="226"/>
      <c r="EE81" s="226"/>
      <c r="EF81" s="226"/>
      <c r="EG81" s="226"/>
      <c r="EH81" s="226"/>
      <c r="EI81" s="226"/>
      <c r="EJ81" s="226"/>
      <c r="EK81" s="226"/>
      <c r="EL81" s="226"/>
      <c r="EM81" s="226"/>
      <c r="EN81" s="226"/>
      <c r="EO81" s="226"/>
      <c r="EP81" s="226"/>
      <c r="EQ81" s="226"/>
      <c r="ER81" s="226"/>
      <c r="ES81" s="226"/>
      <c r="ET81" s="226"/>
      <c r="EU81" s="226"/>
      <c r="EV81" s="226"/>
      <c r="EW81" s="226"/>
      <c r="EX81" s="226"/>
      <c r="EY81" s="226"/>
      <c r="EZ81" s="226"/>
    </row>
    <row r="82" spans="1:156" s="212" customFormat="1" ht="23.25" customHeight="1" x14ac:dyDescent="0.2">
      <c r="A82" s="249"/>
      <c r="B82" s="264"/>
      <c r="C82" s="230"/>
      <c r="D82" s="325" t="str">
        <f t="shared" si="67"/>
        <v/>
      </c>
      <c r="E82" s="265" t="str">
        <f t="shared" si="120"/>
        <v/>
      </c>
      <c r="F82" s="230"/>
      <c r="G82" s="230"/>
      <c r="H82" s="230"/>
      <c r="I82" s="200"/>
      <c r="J82" s="230"/>
      <c r="K82" s="254"/>
      <c r="L82" s="269"/>
      <c r="M82" s="230"/>
      <c r="N82" s="231"/>
      <c r="O82" s="232"/>
      <c r="P82" s="205"/>
      <c r="Q82" s="203"/>
      <c r="R82" s="231"/>
      <c r="S82" s="233"/>
      <c r="T82" s="203"/>
      <c r="U82" s="231"/>
      <c r="V82" s="233"/>
      <c r="W82" s="203"/>
      <c r="X82" s="231"/>
      <c r="Y82" s="233"/>
      <c r="Z82" s="203"/>
      <c r="AA82" s="230"/>
      <c r="AB82" s="231"/>
      <c r="AC82" s="232"/>
      <c r="AD82" s="205"/>
      <c r="AE82" s="203"/>
      <c r="AF82" s="230"/>
      <c r="AG82" s="231"/>
      <c r="AH82" s="232"/>
      <c r="AI82" s="205"/>
      <c r="AJ82" s="203"/>
      <c r="AK82" s="230"/>
      <c r="AL82" s="231"/>
      <c r="AM82" s="232"/>
      <c r="AN82" s="205"/>
      <c r="AO82" s="203"/>
      <c r="AP82" s="230"/>
      <c r="AQ82" s="231"/>
      <c r="AR82" s="232"/>
      <c r="AS82" s="205"/>
      <c r="AT82" s="203"/>
      <c r="AU82" s="230"/>
      <c r="AV82" s="231"/>
      <c r="AW82" s="232"/>
      <c r="AX82" s="205"/>
      <c r="AY82" s="203"/>
      <c r="AZ82" s="230"/>
      <c r="BA82" s="231"/>
      <c r="BB82" s="232"/>
      <c r="BC82" s="205"/>
      <c r="BD82" s="199"/>
      <c r="BE82" s="230"/>
      <c r="BF82" s="230"/>
      <c r="BG82" s="231"/>
      <c r="BH82" s="232"/>
      <c r="BI82" s="205"/>
      <c r="BJ82" s="229"/>
      <c r="BK82" s="234"/>
      <c r="BL82" s="207">
        <f t="shared" si="68"/>
        <v>0</v>
      </c>
      <c r="BM82" s="208">
        <f t="shared" si="69"/>
        <v>0</v>
      </c>
      <c r="BN82" s="208">
        <f t="shared" si="70"/>
        <v>0</v>
      </c>
      <c r="BO82" s="208">
        <f t="shared" si="71"/>
        <v>0</v>
      </c>
      <c r="BP82" s="208">
        <f t="shared" si="72"/>
        <v>0</v>
      </c>
      <c r="BQ82" s="208">
        <f t="shared" si="73"/>
        <v>0</v>
      </c>
      <c r="BR82" s="209">
        <f t="shared" si="74"/>
        <v>0</v>
      </c>
      <c r="BS82" s="209">
        <f t="shared" si="75"/>
        <v>0</v>
      </c>
      <c r="BT82" s="208">
        <f t="shared" si="76"/>
        <v>0</v>
      </c>
      <c r="BU82" s="208">
        <f t="shared" si="77"/>
        <v>0</v>
      </c>
      <c r="BV82" s="208">
        <f t="shared" si="78"/>
        <v>0</v>
      </c>
      <c r="BW82" s="208">
        <f t="shared" si="79"/>
        <v>0</v>
      </c>
      <c r="BX82" s="208">
        <f t="shared" si="80"/>
        <v>0</v>
      </c>
      <c r="BY82" s="208">
        <f t="shared" si="81"/>
        <v>0</v>
      </c>
      <c r="BZ82" s="208">
        <f t="shared" si="82"/>
        <v>0</v>
      </c>
      <c r="CA82" s="208">
        <f t="shared" si="83"/>
        <v>0</v>
      </c>
      <c r="CB82" s="208">
        <f t="shared" si="110"/>
        <v>0</v>
      </c>
      <c r="CC82" s="208">
        <f t="shared" si="84"/>
        <v>0</v>
      </c>
      <c r="CD82" s="208">
        <f t="shared" si="85"/>
        <v>0</v>
      </c>
      <c r="CE82" s="209">
        <f t="shared" si="111"/>
        <v>0</v>
      </c>
      <c r="CF82" s="209">
        <f t="shared" si="86"/>
        <v>0</v>
      </c>
      <c r="CG82" s="209">
        <f t="shared" si="87"/>
        <v>0</v>
      </c>
      <c r="CH82" s="209">
        <f t="shared" si="88"/>
        <v>0</v>
      </c>
      <c r="CI82" s="209">
        <f t="shared" si="89"/>
        <v>0</v>
      </c>
      <c r="CJ82" s="209">
        <f t="shared" si="90"/>
        <v>0</v>
      </c>
      <c r="CK82" s="209">
        <f t="shared" si="91"/>
        <v>0</v>
      </c>
      <c r="CL82" s="209">
        <f t="shared" si="92"/>
        <v>0</v>
      </c>
      <c r="CM82" s="209">
        <f t="shared" si="93"/>
        <v>0</v>
      </c>
      <c r="CN82" s="209">
        <f t="shared" si="112"/>
        <v>0</v>
      </c>
      <c r="CO82" s="209">
        <f t="shared" si="94"/>
        <v>0</v>
      </c>
      <c r="CP82" s="209">
        <f t="shared" si="113"/>
        <v>0</v>
      </c>
      <c r="CQ82" s="209">
        <f t="shared" si="114"/>
        <v>0</v>
      </c>
      <c r="CR82" s="209" t="str">
        <f t="shared" si="115"/>
        <v/>
      </c>
      <c r="CS82" s="209" t="str">
        <f t="shared" si="95"/>
        <v xml:space="preserve"> </v>
      </c>
      <c r="CT82" s="209" t="str">
        <f t="shared" si="96"/>
        <v/>
      </c>
      <c r="CU82" s="209" t="str">
        <f t="shared" si="97"/>
        <v/>
      </c>
      <c r="CV82" s="209" t="str">
        <f t="shared" si="98"/>
        <v/>
      </c>
      <c r="CW82" s="209" t="str">
        <f t="shared" si="99"/>
        <v/>
      </c>
      <c r="CX82" s="209" t="str">
        <f t="shared" si="100"/>
        <v/>
      </c>
      <c r="CY82" s="209" t="str">
        <f t="shared" si="116"/>
        <v/>
      </c>
      <c r="CZ82" s="209" t="str">
        <f t="shared" si="101"/>
        <v/>
      </c>
      <c r="DA82" s="209" t="str">
        <f t="shared" si="117"/>
        <v/>
      </c>
      <c r="DB82" s="209" t="str">
        <f t="shared" si="102"/>
        <v/>
      </c>
      <c r="DC82" s="209" t="str">
        <f t="shared" si="103"/>
        <v/>
      </c>
      <c r="DD82" s="209" t="str">
        <f t="shared" si="118"/>
        <v/>
      </c>
      <c r="DE82" s="209" t="str">
        <f t="shared" si="104"/>
        <v/>
      </c>
      <c r="DF82" s="209" t="str">
        <f t="shared" si="105"/>
        <v/>
      </c>
      <c r="DG82" s="209" t="str">
        <f t="shared" si="119"/>
        <v/>
      </c>
      <c r="DH82" s="210" t="str">
        <f t="shared" si="106"/>
        <v/>
      </c>
      <c r="DI82" s="272" t="str">
        <f t="shared" si="121"/>
        <v/>
      </c>
      <c r="DJ82" s="272" t="str">
        <f t="shared" si="122"/>
        <v/>
      </c>
      <c r="DK82" s="200">
        <f t="shared" si="123"/>
        <v>0</v>
      </c>
      <c r="DL82" s="200">
        <f t="shared" si="124"/>
        <v>0</v>
      </c>
      <c r="DM82" s="200">
        <f t="shared" si="125"/>
        <v>0</v>
      </c>
      <c r="DN82" s="200"/>
      <c r="DO82" s="272" t="str">
        <f t="shared" si="126"/>
        <v/>
      </c>
      <c r="DP82" s="272" t="str">
        <f t="shared" si="127"/>
        <v/>
      </c>
      <c r="DQ82" s="308"/>
      <c r="DR82" s="197">
        <f t="shared" si="107"/>
        <v>0</v>
      </c>
      <c r="DS82" s="197">
        <f t="shared" si="108"/>
        <v>0</v>
      </c>
      <c r="DT82" s="197">
        <f t="shared" si="109"/>
        <v>0</v>
      </c>
      <c r="DU82" s="211"/>
      <c r="DV82" s="211"/>
      <c r="DW82" s="211"/>
      <c r="DX82" s="211"/>
      <c r="DY82" s="211"/>
      <c r="DZ82" s="211"/>
      <c r="EA82" s="211"/>
      <c r="EB82" s="211"/>
      <c r="EC82" s="211"/>
      <c r="ED82" s="211"/>
      <c r="EE82" s="211"/>
      <c r="EF82" s="211"/>
      <c r="EG82" s="211"/>
      <c r="EH82" s="211"/>
      <c r="EI82" s="211"/>
      <c r="EJ82" s="211"/>
      <c r="EK82" s="211"/>
      <c r="EL82" s="211"/>
      <c r="EM82" s="211"/>
      <c r="EN82" s="211"/>
      <c r="EO82" s="211"/>
      <c r="EP82" s="211"/>
      <c r="EQ82" s="211"/>
      <c r="ER82" s="211"/>
      <c r="ES82" s="211"/>
      <c r="ET82" s="211"/>
      <c r="EU82" s="211"/>
      <c r="EV82" s="211"/>
      <c r="EW82" s="211"/>
      <c r="EX82" s="211"/>
      <c r="EY82" s="211"/>
      <c r="EZ82" s="211"/>
    </row>
    <row r="83" spans="1:156" s="228" customFormat="1" ht="23.25" customHeight="1" x14ac:dyDescent="0.2">
      <c r="A83" s="248"/>
      <c r="B83" s="263"/>
      <c r="C83" s="214"/>
      <c r="D83" s="324" t="str">
        <f t="shared" si="67"/>
        <v/>
      </c>
      <c r="E83" s="150" t="str">
        <f t="shared" si="120"/>
        <v/>
      </c>
      <c r="F83" s="214"/>
      <c r="G83" s="214"/>
      <c r="H83" s="214"/>
      <c r="I83" s="220"/>
      <c r="J83" s="214"/>
      <c r="K83" s="255"/>
      <c r="L83" s="268"/>
      <c r="M83" s="214"/>
      <c r="N83" s="215"/>
      <c r="O83" s="218"/>
      <c r="P83" s="216"/>
      <c r="Q83" s="217"/>
      <c r="R83" s="215"/>
      <c r="S83" s="219"/>
      <c r="T83" s="217"/>
      <c r="U83" s="215"/>
      <c r="V83" s="219"/>
      <c r="W83" s="217"/>
      <c r="X83" s="215"/>
      <c r="Y83" s="219"/>
      <c r="Z83" s="217"/>
      <c r="AA83" s="214"/>
      <c r="AB83" s="215"/>
      <c r="AC83" s="218"/>
      <c r="AD83" s="216"/>
      <c r="AE83" s="217"/>
      <c r="AF83" s="214"/>
      <c r="AG83" s="215"/>
      <c r="AH83" s="218"/>
      <c r="AI83" s="216"/>
      <c r="AJ83" s="217"/>
      <c r="AK83" s="214"/>
      <c r="AL83" s="215"/>
      <c r="AM83" s="218"/>
      <c r="AN83" s="216"/>
      <c r="AO83" s="217"/>
      <c r="AP83" s="214"/>
      <c r="AQ83" s="215"/>
      <c r="AR83" s="218"/>
      <c r="AS83" s="216"/>
      <c r="AT83" s="217"/>
      <c r="AU83" s="214"/>
      <c r="AV83" s="215"/>
      <c r="AW83" s="218"/>
      <c r="AX83" s="216"/>
      <c r="AY83" s="217"/>
      <c r="AZ83" s="214"/>
      <c r="BA83" s="215"/>
      <c r="BB83" s="218"/>
      <c r="BC83" s="216"/>
      <c r="BD83" s="213"/>
      <c r="BE83" s="214"/>
      <c r="BF83" s="214"/>
      <c r="BG83" s="215"/>
      <c r="BH83" s="218"/>
      <c r="BI83" s="216"/>
      <c r="BJ83" s="213"/>
      <c r="BK83" s="221"/>
      <c r="BL83" s="222">
        <f t="shared" si="68"/>
        <v>0</v>
      </c>
      <c r="BM83" s="223">
        <f t="shared" si="69"/>
        <v>0</v>
      </c>
      <c r="BN83" s="223">
        <f t="shared" si="70"/>
        <v>0</v>
      </c>
      <c r="BO83" s="223">
        <f t="shared" si="71"/>
        <v>0</v>
      </c>
      <c r="BP83" s="223">
        <f t="shared" si="72"/>
        <v>0</v>
      </c>
      <c r="BQ83" s="223">
        <f t="shared" si="73"/>
        <v>0</v>
      </c>
      <c r="BR83" s="224">
        <f t="shared" si="74"/>
        <v>0</v>
      </c>
      <c r="BS83" s="224">
        <f t="shared" si="75"/>
        <v>0</v>
      </c>
      <c r="BT83" s="223">
        <f t="shared" si="76"/>
        <v>0</v>
      </c>
      <c r="BU83" s="223">
        <f t="shared" si="77"/>
        <v>0</v>
      </c>
      <c r="BV83" s="223">
        <f t="shared" si="78"/>
        <v>0</v>
      </c>
      <c r="BW83" s="223">
        <f t="shared" si="79"/>
        <v>0</v>
      </c>
      <c r="BX83" s="223">
        <f t="shared" si="80"/>
        <v>0</v>
      </c>
      <c r="BY83" s="223">
        <f t="shared" si="81"/>
        <v>0</v>
      </c>
      <c r="BZ83" s="223">
        <f t="shared" si="82"/>
        <v>0</v>
      </c>
      <c r="CA83" s="223">
        <f t="shared" si="83"/>
        <v>0</v>
      </c>
      <c r="CB83" s="208">
        <f t="shared" si="110"/>
        <v>0</v>
      </c>
      <c r="CC83" s="223">
        <f t="shared" si="84"/>
        <v>0</v>
      </c>
      <c r="CD83" s="223">
        <f t="shared" si="85"/>
        <v>0</v>
      </c>
      <c r="CE83" s="224">
        <f t="shared" si="111"/>
        <v>0</v>
      </c>
      <c r="CF83" s="224">
        <f t="shared" si="86"/>
        <v>0</v>
      </c>
      <c r="CG83" s="224">
        <f t="shared" si="87"/>
        <v>0</v>
      </c>
      <c r="CH83" s="224">
        <f t="shared" si="88"/>
        <v>0</v>
      </c>
      <c r="CI83" s="224">
        <f t="shared" si="89"/>
        <v>0</v>
      </c>
      <c r="CJ83" s="224">
        <f t="shared" si="90"/>
        <v>0</v>
      </c>
      <c r="CK83" s="224">
        <f t="shared" si="91"/>
        <v>0</v>
      </c>
      <c r="CL83" s="224">
        <f t="shared" si="92"/>
        <v>0</v>
      </c>
      <c r="CM83" s="224">
        <f t="shared" si="93"/>
        <v>0</v>
      </c>
      <c r="CN83" s="224">
        <f t="shared" si="112"/>
        <v>0</v>
      </c>
      <c r="CO83" s="224">
        <f t="shared" si="94"/>
        <v>0</v>
      </c>
      <c r="CP83" s="224">
        <f t="shared" si="113"/>
        <v>0</v>
      </c>
      <c r="CQ83" s="224">
        <f t="shared" si="114"/>
        <v>0</v>
      </c>
      <c r="CR83" s="224" t="str">
        <f t="shared" si="115"/>
        <v/>
      </c>
      <c r="CS83" s="224" t="str">
        <f t="shared" si="95"/>
        <v xml:space="preserve"> </v>
      </c>
      <c r="CT83" s="224" t="str">
        <f t="shared" si="96"/>
        <v/>
      </c>
      <c r="CU83" s="224" t="str">
        <f t="shared" si="97"/>
        <v/>
      </c>
      <c r="CV83" s="224" t="str">
        <f t="shared" si="98"/>
        <v/>
      </c>
      <c r="CW83" s="224" t="str">
        <f t="shared" si="99"/>
        <v/>
      </c>
      <c r="CX83" s="224" t="str">
        <f t="shared" si="100"/>
        <v/>
      </c>
      <c r="CY83" s="224" t="str">
        <f t="shared" si="116"/>
        <v/>
      </c>
      <c r="CZ83" s="224" t="str">
        <f t="shared" si="101"/>
        <v/>
      </c>
      <c r="DA83" s="224" t="str">
        <f t="shared" si="117"/>
        <v/>
      </c>
      <c r="DB83" s="224" t="str">
        <f t="shared" si="102"/>
        <v/>
      </c>
      <c r="DC83" s="224" t="str">
        <f t="shared" si="103"/>
        <v/>
      </c>
      <c r="DD83" s="224" t="str">
        <f t="shared" si="118"/>
        <v/>
      </c>
      <c r="DE83" s="224" t="str">
        <f t="shared" si="104"/>
        <v/>
      </c>
      <c r="DF83" s="224" t="str">
        <f t="shared" si="105"/>
        <v/>
      </c>
      <c r="DG83" s="224" t="str">
        <f t="shared" si="119"/>
        <v/>
      </c>
      <c r="DH83" s="225" t="str">
        <f t="shared" si="106"/>
        <v/>
      </c>
      <c r="DI83" s="224" t="str">
        <f t="shared" si="121"/>
        <v/>
      </c>
      <c r="DJ83" s="224" t="str">
        <f t="shared" si="122"/>
        <v/>
      </c>
      <c r="DK83" s="306">
        <f t="shared" si="123"/>
        <v>0</v>
      </c>
      <c r="DL83" s="306">
        <f t="shared" si="124"/>
        <v>0</v>
      </c>
      <c r="DM83" s="306">
        <f t="shared" si="125"/>
        <v>0</v>
      </c>
      <c r="DN83" s="220"/>
      <c r="DO83" s="224" t="str">
        <f t="shared" si="126"/>
        <v/>
      </c>
      <c r="DP83" s="224" t="str">
        <f t="shared" si="127"/>
        <v/>
      </c>
      <c r="DQ83" s="307"/>
      <c r="DR83" s="227">
        <f t="shared" si="107"/>
        <v>0</v>
      </c>
      <c r="DS83" s="227">
        <f t="shared" si="108"/>
        <v>0</v>
      </c>
      <c r="DT83" s="227">
        <f t="shared" si="109"/>
        <v>0</v>
      </c>
      <c r="DU83" s="226"/>
      <c r="DV83" s="226"/>
      <c r="DW83" s="226"/>
      <c r="DX83" s="226"/>
      <c r="DY83" s="226"/>
      <c r="DZ83" s="226"/>
      <c r="EA83" s="226"/>
      <c r="EB83" s="226"/>
      <c r="EC83" s="226"/>
      <c r="ED83" s="226"/>
      <c r="EE83" s="226"/>
      <c r="EF83" s="226"/>
      <c r="EG83" s="226"/>
      <c r="EH83" s="226"/>
      <c r="EI83" s="226"/>
      <c r="EJ83" s="226"/>
      <c r="EK83" s="226"/>
      <c r="EL83" s="226"/>
      <c r="EM83" s="226"/>
      <c r="EN83" s="226"/>
      <c r="EO83" s="226"/>
      <c r="EP83" s="226"/>
      <c r="EQ83" s="226"/>
      <c r="ER83" s="226"/>
      <c r="ES83" s="226"/>
      <c r="ET83" s="226"/>
      <c r="EU83" s="226"/>
      <c r="EV83" s="226"/>
      <c r="EW83" s="226"/>
      <c r="EX83" s="226"/>
      <c r="EY83" s="226"/>
      <c r="EZ83" s="226"/>
    </row>
    <row r="84" spans="1:156" s="212" customFormat="1" ht="23.25" customHeight="1" x14ac:dyDescent="0.2">
      <c r="A84" s="249"/>
      <c r="B84" s="264"/>
      <c r="C84" s="230"/>
      <c r="D84" s="325" t="str">
        <f t="shared" si="67"/>
        <v/>
      </c>
      <c r="E84" s="265" t="str">
        <f t="shared" si="120"/>
        <v/>
      </c>
      <c r="F84" s="230"/>
      <c r="G84" s="230"/>
      <c r="H84" s="230"/>
      <c r="I84" s="200"/>
      <c r="J84" s="230"/>
      <c r="K84" s="254"/>
      <c r="L84" s="269"/>
      <c r="M84" s="230"/>
      <c r="N84" s="231"/>
      <c r="O84" s="232"/>
      <c r="P84" s="205"/>
      <c r="Q84" s="203"/>
      <c r="R84" s="231"/>
      <c r="S84" s="233"/>
      <c r="T84" s="203"/>
      <c r="U84" s="231"/>
      <c r="V84" s="233"/>
      <c r="W84" s="203"/>
      <c r="X84" s="231"/>
      <c r="Y84" s="233"/>
      <c r="Z84" s="203"/>
      <c r="AA84" s="230"/>
      <c r="AB84" s="231"/>
      <c r="AC84" s="232"/>
      <c r="AD84" s="205"/>
      <c r="AE84" s="203"/>
      <c r="AF84" s="230"/>
      <c r="AG84" s="231"/>
      <c r="AH84" s="232"/>
      <c r="AI84" s="205"/>
      <c r="AJ84" s="203"/>
      <c r="AK84" s="230"/>
      <c r="AL84" s="231"/>
      <c r="AM84" s="232"/>
      <c r="AN84" s="205"/>
      <c r="AO84" s="203"/>
      <c r="AP84" s="230"/>
      <c r="AQ84" s="231"/>
      <c r="AR84" s="232"/>
      <c r="AS84" s="205"/>
      <c r="AT84" s="203"/>
      <c r="AU84" s="230"/>
      <c r="AV84" s="231"/>
      <c r="AW84" s="232"/>
      <c r="AX84" s="205"/>
      <c r="AY84" s="203"/>
      <c r="AZ84" s="230"/>
      <c r="BA84" s="231"/>
      <c r="BB84" s="232"/>
      <c r="BC84" s="205"/>
      <c r="BD84" s="199"/>
      <c r="BE84" s="230"/>
      <c r="BF84" s="230"/>
      <c r="BG84" s="231"/>
      <c r="BH84" s="232"/>
      <c r="BI84" s="205"/>
      <c r="BJ84" s="229"/>
      <c r="BK84" s="234"/>
      <c r="BL84" s="207">
        <f t="shared" si="68"/>
        <v>0</v>
      </c>
      <c r="BM84" s="208">
        <f t="shared" si="69"/>
        <v>0</v>
      </c>
      <c r="BN84" s="208">
        <f t="shared" si="70"/>
        <v>0</v>
      </c>
      <c r="BO84" s="208">
        <f t="shared" si="71"/>
        <v>0</v>
      </c>
      <c r="BP84" s="208">
        <f t="shared" si="72"/>
        <v>0</v>
      </c>
      <c r="BQ84" s="208">
        <f t="shared" si="73"/>
        <v>0</v>
      </c>
      <c r="BR84" s="209">
        <f t="shared" si="74"/>
        <v>0</v>
      </c>
      <c r="BS84" s="209">
        <f t="shared" si="75"/>
        <v>0</v>
      </c>
      <c r="BT84" s="208">
        <f t="shared" si="76"/>
        <v>0</v>
      </c>
      <c r="BU84" s="208">
        <f t="shared" si="77"/>
        <v>0</v>
      </c>
      <c r="BV84" s="208">
        <f t="shared" si="78"/>
        <v>0</v>
      </c>
      <c r="BW84" s="208">
        <f t="shared" si="79"/>
        <v>0</v>
      </c>
      <c r="BX84" s="208">
        <f t="shared" si="80"/>
        <v>0</v>
      </c>
      <c r="BY84" s="208">
        <f t="shared" si="81"/>
        <v>0</v>
      </c>
      <c r="BZ84" s="208">
        <f t="shared" si="82"/>
        <v>0</v>
      </c>
      <c r="CA84" s="208">
        <f t="shared" si="83"/>
        <v>0</v>
      </c>
      <c r="CB84" s="208">
        <f t="shared" si="110"/>
        <v>0</v>
      </c>
      <c r="CC84" s="208">
        <f t="shared" si="84"/>
        <v>0</v>
      </c>
      <c r="CD84" s="208">
        <f t="shared" si="85"/>
        <v>0</v>
      </c>
      <c r="CE84" s="209">
        <f t="shared" si="111"/>
        <v>0</v>
      </c>
      <c r="CF84" s="209">
        <f t="shared" si="86"/>
        <v>0</v>
      </c>
      <c r="CG84" s="209">
        <f t="shared" si="87"/>
        <v>0</v>
      </c>
      <c r="CH84" s="209">
        <f t="shared" si="88"/>
        <v>0</v>
      </c>
      <c r="CI84" s="209">
        <f t="shared" si="89"/>
        <v>0</v>
      </c>
      <c r="CJ84" s="209">
        <f t="shared" si="90"/>
        <v>0</v>
      </c>
      <c r="CK84" s="209">
        <f t="shared" si="91"/>
        <v>0</v>
      </c>
      <c r="CL84" s="209">
        <f t="shared" si="92"/>
        <v>0</v>
      </c>
      <c r="CM84" s="209">
        <f t="shared" si="93"/>
        <v>0</v>
      </c>
      <c r="CN84" s="209">
        <f t="shared" si="112"/>
        <v>0</v>
      </c>
      <c r="CO84" s="209">
        <f t="shared" si="94"/>
        <v>0</v>
      </c>
      <c r="CP84" s="209">
        <f t="shared" si="113"/>
        <v>0</v>
      </c>
      <c r="CQ84" s="209">
        <f t="shared" si="114"/>
        <v>0</v>
      </c>
      <c r="CR84" s="209" t="str">
        <f t="shared" si="115"/>
        <v/>
      </c>
      <c r="CS84" s="209" t="str">
        <f t="shared" si="95"/>
        <v xml:space="preserve"> </v>
      </c>
      <c r="CT84" s="209" t="str">
        <f t="shared" si="96"/>
        <v/>
      </c>
      <c r="CU84" s="209" t="str">
        <f t="shared" si="97"/>
        <v/>
      </c>
      <c r="CV84" s="209" t="str">
        <f t="shared" si="98"/>
        <v/>
      </c>
      <c r="CW84" s="209" t="str">
        <f t="shared" si="99"/>
        <v/>
      </c>
      <c r="CX84" s="209" t="str">
        <f t="shared" si="100"/>
        <v/>
      </c>
      <c r="CY84" s="209" t="str">
        <f t="shared" si="116"/>
        <v/>
      </c>
      <c r="CZ84" s="209" t="str">
        <f t="shared" si="101"/>
        <v/>
      </c>
      <c r="DA84" s="209" t="str">
        <f t="shared" si="117"/>
        <v/>
      </c>
      <c r="DB84" s="209" t="str">
        <f t="shared" si="102"/>
        <v/>
      </c>
      <c r="DC84" s="209" t="str">
        <f t="shared" si="103"/>
        <v/>
      </c>
      <c r="DD84" s="209" t="str">
        <f t="shared" si="118"/>
        <v/>
      </c>
      <c r="DE84" s="209" t="str">
        <f t="shared" si="104"/>
        <v/>
      </c>
      <c r="DF84" s="209" t="str">
        <f t="shared" si="105"/>
        <v/>
      </c>
      <c r="DG84" s="209" t="str">
        <f t="shared" si="119"/>
        <v/>
      </c>
      <c r="DH84" s="210" t="str">
        <f t="shared" si="106"/>
        <v/>
      </c>
      <c r="DI84" s="272" t="str">
        <f t="shared" si="121"/>
        <v/>
      </c>
      <c r="DJ84" s="272" t="str">
        <f t="shared" si="122"/>
        <v/>
      </c>
      <c r="DK84" s="200">
        <f t="shared" si="123"/>
        <v>0</v>
      </c>
      <c r="DL84" s="200">
        <f t="shared" si="124"/>
        <v>0</v>
      </c>
      <c r="DM84" s="200">
        <f t="shared" si="125"/>
        <v>0</v>
      </c>
      <c r="DN84" s="200"/>
      <c r="DO84" s="272" t="str">
        <f t="shared" si="126"/>
        <v/>
      </c>
      <c r="DP84" s="272" t="str">
        <f t="shared" si="127"/>
        <v/>
      </c>
      <c r="DQ84" s="308"/>
      <c r="DR84" s="197">
        <f t="shared" si="107"/>
        <v>0</v>
      </c>
      <c r="DS84" s="197">
        <f t="shared" si="108"/>
        <v>0</v>
      </c>
      <c r="DT84" s="197">
        <f t="shared" si="109"/>
        <v>0</v>
      </c>
      <c r="DU84" s="211"/>
      <c r="DV84" s="211"/>
      <c r="DW84" s="211"/>
      <c r="DX84" s="211"/>
      <c r="DY84" s="211"/>
      <c r="DZ84" s="211"/>
      <c r="EA84" s="211"/>
      <c r="EB84" s="211"/>
      <c r="EC84" s="211"/>
      <c r="ED84" s="211"/>
      <c r="EE84" s="211"/>
      <c r="EF84" s="211"/>
      <c r="EG84" s="211"/>
      <c r="EH84" s="211"/>
      <c r="EI84" s="211"/>
      <c r="EJ84" s="211"/>
      <c r="EK84" s="211"/>
      <c r="EL84" s="211"/>
      <c r="EM84" s="211"/>
      <c r="EN84" s="211"/>
      <c r="EO84" s="211"/>
      <c r="EP84" s="211"/>
      <c r="EQ84" s="211"/>
      <c r="ER84" s="211"/>
      <c r="ES84" s="211"/>
      <c r="ET84" s="211"/>
      <c r="EU84" s="211"/>
      <c r="EV84" s="211"/>
      <c r="EW84" s="211"/>
      <c r="EX84" s="211"/>
      <c r="EY84" s="211"/>
      <c r="EZ84" s="211"/>
    </row>
    <row r="85" spans="1:156" s="228" customFormat="1" ht="23.25" customHeight="1" x14ac:dyDescent="0.2">
      <c r="A85" s="248"/>
      <c r="B85" s="263"/>
      <c r="C85" s="214"/>
      <c r="D85" s="324" t="str">
        <f t="shared" si="67"/>
        <v/>
      </c>
      <c r="E85" s="150" t="str">
        <f t="shared" si="120"/>
        <v/>
      </c>
      <c r="F85" s="214"/>
      <c r="G85" s="214"/>
      <c r="H85" s="214"/>
      <c r="I85" s="220"/>
      <c r="J85" s="214"/>
      <c r="K85" s="255"/>
      <c r="L85" s="268"/>
      <c r="M85" s="214"/>
      <c r="N85" s="215"/>
      <c r="O85" s="218"/>
      <c r="P85" s="216"/>
      <c r="Q85" s="217"/>
      <c r="R85" s="215"/>
      <c r="S85" s="219"/>
      <c r="T85" s="217"/>
      <c r="U85" s="215"/>
      <c r="V85" s="219"/>
      <c r="W85" s="217"/>
      <c r="X85" s="215"/>
      <c r="Y85" s="219"/>
      <c r="Z85" s="217"/>
      <c r="AA85" s="214"/>
      <c r="AB85" s="215"/>
      <c r="AC85" s="218"/>
      <c r="AD85" s="216"/>
      <c r="AE85" s="217"/>
      <c r="AF85" s="214"/>
      <c r="AG85" s="215"/>
      <c r="AH85" s="218"/>
      <c r="AI85" s="216"/>
      <c r="AJ85" s="217"/>
      <c r="AK85" s="214"/>
      <c r="AL85" s="215"/>
      <c r="AM85" s="218"/>
      <c r="AN85" s="216"/>
      <c r="AO85" s="217"/>
      <c r="AP85" s="214"/>
      <c r="AQ85" s="215"/>
      <c r="AR85" s="218"/>
      <c r="AS85" s="216"/>
      <c r="AT85" s="217"/>
      <c r="AU85" s="214"/>
      <c r="AV85" s="215"/>
      <c r="AW85" s="218"/>
      <c r="AX85" s="216"/>
      <c r="AY85" s="217"/>
      <c r="AZ85" s="214"/>
      <c r="BA85" s="215"/>
      <c r="BB85" s="218"/>
      <c r="BC85" s="216"/>
      <c r="BD85" s="213"/>
      <c r="BE85" s="214"/>
      <c r="BF85" s="214"/>
      <c r="BG85" s="215"/>
      <c r="BH85" s="218"/>
      <c r="BI85" s="216"/>
      <c r="BJ85" s="213"/>
      <c r="BK85" s="221"/>
      <c r="BL85" s="222">
        <f t="shared" si="68"/>
        <v>0</v>
      </c>
      <c r="BM85" s="223">
        <f t="shared" si="69"/>
        <v>0</v>
      </c>
      <c r="BN85" s="223">
        <f t="shared" si="70"/>
        <v>0</v>
      </c>
      <c r="BO85" s="223">
        <f t="shared" si="71"/>
        <v>0</v>
      </c>
      <c r="BP85" s="223">
        <f t="shared" si="72"/>
        <v>0</v>
      </c>
      <c r="BQ85" s="223">
        <f t="shared" si="73"/>
        <v>0</v>
      </c>
      <c r="BR85" s="224">
        <f t="shared" si="74"/>
        <v>0</v>
      </c>
      <c r="BS85" s="224">
        <f t="shared" si="75"/>
        <v>0</v>
      </c>
      <c r="BT85" s="223">
        <f t="shared" si="76"/>
        <v>0</v>
      </c>
      <c r="BU85" s="223">
        <f t="shared" si="77"/>
        <v>0</v>
      </c>
      <c r="BV85" s="223">
        <f t="shared" si="78"/>
        <v>0</v>
      </c>
      <c r="BW85" s="223">
        <f t="shared" si="79"/>
        <v>0</v>
      </c>
      <c r="BX85" s="223">
        <f t="shared" si="80"/>
        <v>0</v>
      </c>
      <c r="BY85" s="223">
        <f t="shared" si="81"/>
        <v>0</v>
      </c>
      <c r="BZ85" s="223">
        <f t="shared" si="82"/>
        <v>0</v>
      </c>
      <c r="CA85" s="223">
        <f t="shared" si="83"/>
        <v>0</v>
      </c>
      <c r="CB85" s="208">
        <f t="shared" si="110"/>
        <v>0</v>
      </c>
      <c r="CC85" s="223">
        <f t="shared" si="84"/>
        <v>0</v>
      </c>
      <c r="CD85" s="223">
        <f t="shared" si="85"/>
        <v>0</v>
      </c>
      <c r="CE85" s="224">
        <f t="shared" si="111"/>
        <v>0</v>
      </c>
      <c r="CF85" s="224">
        <f t="shared" si="86"/>
        <v>0</v>
      </c>
      <c r="CG85" s="224">
        <f t="shared" si="87"/>
        <v>0</v>
      </c>
      <c r="CH85" s="224">
        <f t="shared" si="88"/>
        <v>0</v>
      </c>
      <c r="CI85" s="224">
        <f t="shared" si="89"/>
        <v>0</v>
      </c>
      <c r="CJ85" s="224">
        <f t="shared" si="90"/>
        <v>0</v>
      </c>
      <c r="CK85" s="224">
        <f t="shared" si="91"/>
        <v>0</v>
      </c>
      <c r="CL85" s="224">
        <f t="shared" si="92"/>
        <v>0</v>
      </c>
      <c r="CM85" s="224">
        <f t="shared" si="93"/>
        <v>0</v>
      </c>
      <c r="CN85" s="224">
        <f t="shared" si="112"/>
        <v>0</v>
      </c>
      <c r="CO85" s="224">
        <f t="shared" si="94"/>
        <v>0</v>
      </c>
      <c r="CP85" s="224">
        <f t="shared" si="113"/>
        <v>0</v>
      </c>
      <c r="CQ85" s="224">
        <f t="shared" si="114"/>
        <v>0</v>
      </c>
      <c r="CR85" s="224" t="str">
        <f t="shared" si="115"/>
        <v/>
      </c>
      <c r="CS85" s="224" t="str">
        <f t="shared" si="95"/>
        <v xml:space="preserve"> </v>
      </c>
      <c r="CT85" s="224" t="str">
        <f t="shared" si="96"/>
        <v/>
      </c>
      <c r="CU85" s="224" t="str">
        <f t="shared" si="97"/>
        <v/>
      </c>
      <c r="CV85" s="224" t="str">
        <f t="shared" si="98"/>
        <v/>
      </c>
      <c r="CW85" s="224" t="str">
        <f t="shared" si="99"/>
        <v/>
      </c>
      <c r="CX85" s="224" t="str">
        <f t="shared" si="100"/>
        <v/>
      </c>
      <c r="CY85" s="224" t="str">
        <f t="shared" si="116"/>
        <v/>
      </c>
      <c r="CZ85" s="224" t="str">
        <f t="shared" si="101"/>
        <v/>
      </c>
      <c r="DA85" s="224" t="str">
        <f t="shared" si="117"/>
        <v/>
      </c>
      <c r="DB85" s="224" t="str">
        <f t="shared" si="102"/>
        <v/>
      </c>
      <c r="DC85" s="224" t="str">
        <f t="shared" si="103"/>
        <v/>
      </c>
      <c r="DD85" s="224" t="str">
        <f t="shared" si="118"/>
        <v/>
      </c>
      <c r="DE85" s="224" t="str">
        <f t="shared" si="104"/>
        <v/>
      </c>
      <c r="DF85" s="224" t="str">
        <f t="shared" si="105"/>
        <v/>
      </c>
      <c r="DG85" s="224" t="str">
        <f t="shared" si="119"/>
        <v/>
      </c>
      <c r="DH85" s="225" t="str">
        <f t="shared" si="106"/>
        <v/>
      </c>
      <c r="DI85" s="224" t="str">
        <f t="shared" si="121"/>
        <v/>
      </c>
      <c r="DJ85" s="224" t="str">
        <f t="shared" si="122"/>
        <v/>
      </c>
      <c r="DK85" s="306">
        <f t="shared" si="123"/>
        <v>0</v>
      </c>
      <c r="DL85" s="306">
        <f t="shared" si="124"/>
        <v>0</v>
      </c>
      <c r="DM85" s="306">
        <f t="shared" si="125"/>
        <v>0</v>
      </c>
      <c r="DN85" s="220"/>
      <c r="DO85" s="224" t="str">
        <f t="shared" si="126"/>
        <v/>
      </c>
      <c r="DP85" s="224" t="str">
        <f t="shared" si="127"/>
        <v/>
      </c>
      <c r="DQ85" s="307"/>
      <c r="DR85" s="227">
        <f t="shared" si="107"/>
        <v>0</v>
      </c>
      <c r="DS85" s="227">
        <f t="shared" si="108"/>
        <v>0</v>
      </c>
      <c r="DT85" s="227">
        <f t="shared" si="109"/>
        <v>0</v>
      </c>
      <c r="DU85" s="226"/>
      <c r="DV85" s="226"/>
      <c r="DW85" s="226"/>
      <c r="DX85" s="226"/>
      <c r="DY85" s="226"/>
      <c r="DZ85" s="226"/>
      <c r="EA85" s="226"/>
      <c r="EB85" s="226"/>
      <c r="EC85" s="226"/>
      <c r="ED85" s="226"/>
      <c r="EE85" s="226"/>
      <c r="EF85" s="226"/>
      <c r="EG85" s="226"/>
      <c r="EH85" s="226"/>
      <c r="EI85" s="226"/>
      <c r="EJ85" s="226"/>
      <c r="EK85" s="226"/>
      <c r="EL85" s="226"/>
      <c r="EM85" s="226"/>
      <c r="EN85" s="226"/>
      <c r="EO85" s="226"/>
      <c r="EP85" s="226"/>
      <c r="EQ85" s="226"/>
      <c r="ER85" s="226"/>
      <c r="ES85" s="226"/>
      <c r="ET85" s="226"/>
      <c r="EU85" s="226"/>
      <c r="EV85" s="226"/>
      <c r="EW85" s="226"/>
      <c r="EX85" s="226"/>
      <c r="EY85" s="226"/>
      <c r="EZ85" s="226"/>
    </row>
    <row r="86" spans="1:156" s="212" customFormat="1" ht="23.25" customHeight="1" x14ac:dyDescent="0.2">
      <c r="A86" s="249"/>
      <c r="B86" s="264"/>
      <c r="C86" s="230"/>
      <c r="D86" s="325" t="str">
        <f t="shared" si="67"/>
        <v/>
      </c>
      <c r="E86" s="265" t="str">
        <f t="shared" si="120"/>
        <v/>
      </c>
      <c r="F86" s="230"/>
      <c r="G86" s="230"/>
      <c r="H86" s="230"/>
      <c r="I86" s="200"/>
      <c r="J86" s="230"/>
      <c r="K86" s="254"/>
      <c r="L86" s="269"/>
      <c r="M86" s="230"/>
      <c r="N86" s="231"/>
      <c r="O86" s="232"/>
      <c r="P86" s="205"/>
      <c r="Q86" s="203"/>
      <c r="R86" s="231"/>
      <c r="S86" s="233"/>
      <c r="T86" s="203"/>
      <c r="U86" s="231"/>
      <c r="V86" s="233"/>
      <c r="W86" s="203"/>
      <c r="X86" s="231"/>
      <c r="Y86" s="233"/>
      <c r="Z86" s="203"/>
      <c r="AA86" s="230"/>
      <c r="AB86" s="231"/>
      <c r="AC86" s="232"/>
      <c r="AD86" s="205"/>
      <c r="AE86" s="203"/>
      <c r="AF86" s="230"/>
      <c r="AG86" s="231"/>
      <c r="AH86" s="232"/>
      <c r="AI86" s="205"/>
      <c r="AJ86" s="203"/>
      <c r="AK86" s="230"/>
      <c r="AL86" s="231"/>
      <c r="AM86" s="232"/>
      <c r="AN86" s="205"/>
      <c r="AO86" s="203"/>
      <c r="AP86" s="230"/>
      <c r="AQ86" s="231"/>
      <c r="AR86" s="232"/>
      <c r="AS86" s="205"/>
      <c r="AT86" s="203"/>
      <c r="AU86" s="230"/>
      <c r="AV86" s="231"/>
      <c r="AW86" s="232"/>
      <c r="AX86" s="205"/>
      <c r="AY86" s="203"/>
      <c r="AZ86" s="230"/>
      <c r="BA86" s="231"/>
      <c r="BB86" s="232"/>
      <c r="BC86" s="205"/>
      <c r="BD86" s="199"/>
      <c r="BE86" s="230"/>
      <c r="BF86" s="230"/>
      <c r="BG86" s="231"/>
      <c r="BH86" s="232"/>
      <c r="BI86" s="205"/>
      <c r="BJ86" s="229"/>
      <c r="BK86" s="234"/>
      <c r="BL86" s="207">
        <f t="shared" si="68"/>
        <v>0</v>
      </c>
      <c r="BM86" s="208">
        <f t="shared" si="69"/>
        <v>0</v>
      </c>
      <c r="BN86" s="208">
        <f t="shared" si="70"/>
        <v>0</v>
      </c>
      <c r="BO86" s="208">
        <f t="shared" si="71"/>
        <v>0</v>
      </c>
      <c r="BP86" s="208">
        <f t="shared" si="72"/>
        <v>0</v>
      </c>
      <c r="BQ86" s="208">
        <f t="shared" si="73"/>
        <v>0</v>
      </c>
      <c r="BR86" s="209">
        <f t="shared" si="74"/>
        <v>0</v>
      </c>
      <c r="BS86" s="209">
        <f t="shared" si="75"/>
        <v>0</v>
      </c>
      <c r="BT86" s="208">
        <f t="shared" si="76"/>
        <v>0</v>
      </c>
      <c r="BU86" s="208">
        <f t="shared" si="77"/>
        <v>0</v>
      </c>
      <c r="BV86" s="208">
        <f t="shared" si="78"/>
        <v>0</v>
      </c>
      <c r="BW86" s="208">
        <f t="shared" si="79"/>
        <v>0</v>
      </c>
      <c r="BX86" s="208">
        <f t="shared" si="80"/>
        <v>0</v>
      </c>
      <c r="BY86" s="208">
        <f t="shared" si="81"/>
        <v>0</v>
      </c>
      <c r="BZ86" s="208">
        <f t="shared" si="82"/>
        <v>0</v>
      </c>
      <c r="CA86" s="208">
        <f t="shared" si="83"/>
        <v>0</v>
      </c>
      <c r="CB86" s="208">
        <f t="shared" si="110"/>
        <v>0</v>
      </c>
      <c r="CC86" s="208">
        <f t="shared" si="84"/>
        <v>0</v>
      </c>
      <c r="CD86" s="208">
        <f t="shared" si="85"/>
        <v>0</v>
      </c>
      <c r="CE86" s="209">
        <f t="shared" si="111"/>
        <v>0</v>
      </c>
      <c r="CF86" s="209">
        <f t="shared" si="86"/>
        <v>0</v>
      </c>
      <c r="CG86" s="209">
        <f t="shared" si="87"/>
        <v>0</v>
      </c>
      <c r="CH86" s="209">
        <f t="shared" si="88"/>
        <v>0</v>
      </c>
      <c r="CI86" s="209">
        <f t="shared" si="89"/>
        <v>0</v>
      </c>
      <c r="CJ86" s="209">
        <f t="shared" si="90"/>
        <v>0</v>
      </c>
      <c r="CK86" s="209">
        <f t="shared" si="91"/>
        <v>0</v>
      </c>
      <c r="CL86" s="209">
        <f t="shared" si="92"/>
        <v>0</v>
      </c>
      <c r="CM86" s="209">
        <f t="shared" si="93"/>
        <v>0</v>
      </c>
      <c r="CN86" s="209">
        <f t="shared" si="112"/>
        <v>0</v>
      </c>
      <c r="CO86" s="209">
        <f t="shared" si="94"/>
        <v>0</v>
      </c>
      <c r="CP86" s="209">
        <f t="shared" si="113"/>
        <v>0</v>
      </c>
      <c r="CQ86" s="209">
        <f t="shared" si="114"/>
        <v>0</v>
      </c>
      <c r="CR86" s="209" t="str">
        <f t="shared" si="115"/>
        <v/>
      </c>
      <c r="CS86" s="209" t="str">
        <f t="shared" si="95"/>
        <v xml:space="preserve"> </v>
      </c>
      <c r="CT86" s="209" t="str">
        <f t="shared" si="96"/>
        <v/>
      </c>
      <c r="CU86" s="209" t="str">
        <f t="shared" si="97"/>
        <v/>
      </c>
      <c r="CV86" s="209" t="str">
        <f t="shared" si="98"/>
        <v/>
      </c>
      <c r="CW86" s="209" t="str">
        <f t="shared" si="99"/>
        <v/>
      </c>
      <c r="CX86" s="209" t="str">
        <f t="shared" si="100"/>
        <v/>
      </c>
      <c r="CY86" s="209" t="str">
        <f t="shared" si="116"/>
        <v/>
      </c>
      <c r="CZ86" s="209" t="str">
        <f t="shared" si="101"/>
        <v/>
      </c>
      <c r="DA86" s="209" t="str">
        <f t="shared" si="117"/>
        <v/>
      </c>
      <c r="DB86" s="209" t="str">
        <f t="shared" si="102"/>
        <v/>
      </c>
      <c r="DC86" s="209" t="str">
        <f t="shared" si="103"/>
        <v/>
      </c>
      <c r="DD86" s="209" t="str">
        <f t="shared" si="118"/>
        <v/>
      </c>
      <c r="DE86" s="209" t="str">
        <f t="shared" si="104"/>
        <v/>
      </c>
      <c r="DF86" s="209" t="str">
        <f t="shared" si="105"/>
        <v/>
      </c>
      <c r="DG86" s="209" t="str">
        <f t="shared" si="119"/>
        <v/>
      </c>
      <c r="DH86" s="210" t="str">
        <f t="shared" si="106"/>
        <v/>
      </c>
      <c r="DI86" s="272" t="str">
        <f t="shared" si="121"/>
        <v/>
      </c>
      <c r="DJ86" s="272" t="str">
        <f t="shared" si="122"/>
        <v/>
      </c>
      <c r="DK86" s="200">
        <f t="shared" si="123"/>
        <v>0</v>
      </c>
      <c r="DL86" s="200">
        <f t="shared" si="124"/>
        <v>0</v>
      </c>
      <c r="DM86" s="200">
        <f t="shared" si="125"/>
        <v>0</v>
      </c>
      <c r="DN86" s="200"/>
      <c r="DO86" s="272" t="str">
        <f t="shared" si="126"/>
        <v/>
      </c>
      <c r="DP86" s="272" t="str">
        <f t="shared" si="127"/>
        <v/>
      </c>
      <c r="DQ86" s="308"/>
      <c r="DR86" s="197">
        <f t="shared" si="107"/>
        <v>0</v>
      </c>
      <c r="DS86" s="197">
        <f t="shared" si="108"/>
        <v>0</v>
      </c>
      <c r="DT86" s="197">
        <f t="shared" si="109"/>
        <v>0</v>
      </c>
      <c r="DU86" s="211"/>
      <c r="DV86" s="211"/>
      <c r="DW86" s="211"/>
      <c r="DX86" s="211"/>
      <c r="DY86" s="211"/>
      <c r="DZ86" s="211"/>
      <c r="EA86" s="211"/>
      <c r="EB86" s="211"/>
      <c r="EC86" s="211"/>
      <c r="ED86" s="211"/>
      <c r="EE86" s="211"/>
      <c r="EF86" s="211"/>
      <c r="EG86" s="211"/>
      <c r="EH86" s="211"/>
      <c r="EI86" s="211"/>
      <c r="EJ86" s="211"/>
      <c r="EK86" s="211"/>
      <c r="EL86" s="211"/>
      <c r="EM86" s="211"/>
      <c r="EN86" s="211"/>
      <c r="EO86" s="211"/>
      <c r="EP86" s="211"/>
      <c r="EQ86" s="211"/>
      <c r="ER86" s="211"/>
      <c r="ES86" s="211"/>
      <c r="ET86" s="211"/>
      <c r="EU86" s="211"/>
      <c r="EV86" s="211"/>
      <c r="EW86" s="211"/>
      <c r="EX86" s="211"/>
      <c r="EY86" s="211"/>
      <c r="EZ86" s="211"/>
    </row>
    <row r="87" spans="1:156" s="228" customFormat="1" ht="23.25" customHeight="1" x14ac:dyDescent="0.2">
      <c r="A87" s="248"/>
      <c r="B87" s="263"/>
      <c r="C87" s="214"/>
      <c r="D87" s="324" t="str">
        <f t="shared" si="67"/>
        <v/>
      </c>
      <c r="E87" s="150" t="str">
        <f t="shared" si="120"/>
        <v/>
      </c>
      <c r="F87" s="214"/>
      <c r="G87" s="214"/>
      <c r="H87" s="214"/>
      <c r="I87" s="220"/>
      <c r="J87" s="214"/>
      <c r="K87" s="255"/>
      <c r="L87" s="268"/>
      <c r="M87" s="214"/>
      <c r="N87" s="215"/>
      <c r="O87" s="218"/>
      <c r="P87" s="216"/>
      <c r="Q87" s="217"/>
      <c r="R87" s="215"/>
      <c r="S87" s="219"/>
      <c r="T87" s="217"/>
      <c r="U87" s="215"/>
      <c r="V87" s="219"/>
      <c r="W87" s="217"/>
      <c r="X87" s="215"/>
      <c r="Y87" s="219"/>
      <c r="Z87" s="217"/>
      <c r="AA87" s="214"/>
      <c r="AB87" s="215"/>
      <c r="AC87" s="218"/>
      <c r="AD87" s="216"/>
      <c r="AE87" s="217"/>
      <c r="AF87" s="214"/>
      <c r="AG87" s="215"/>
      <c r="AH87" s="218"/>
      <c r="AI87" s="216"/>
      <c r="AJ87" s="217"/>
      <c r="AK87" s="214"/>
      <c r="AL87" s="215"/>
      <c r="AM87" s="218"/>
      <c r="AN87" s="216"/>
      <c r="AO87" s="217"/>
      <c r="AP87" s="214"/>
      <c r="AQ87" s="215"/>
      <c r="AR87" s="218"/>
      <c r="AS87" s="216"/>
      <c r="AT87" s="217"/>
      <c r="AU87" s="214"/>
      <c r="AV87" s="215"/>
      <c r="AW87" s="218"/>
      <c r="AX87" s="216"/>
      <c r="AY87" s="217"/>
      <c r="AZ87" s="214"/>
      <c r="BA87" s="215"/>
      <c r="BB87" s="218"/>
      <c r="BC87" s="216"/>
      <c r="BD87" s="213"/>
      <c r="BE87" s="214"/>
      <c r="BF87" s="214"/>
      <c r="BG87" s="215"/>
      <c r="BH87" s="218"/>
      <c r="BI87" s="216"/>
      <c r="BJ87" s="213"/>
      <c r="BK87" s="221"/>
      <c r="BL87" s="222">
        <f t="shared" si="68"/>
        <v>0</v>
      </c>
      <c r="BM87" s="223">
        <f t="shared" si="69"/>
        <v>0</v>
      </c>
      <c r="BN87" s="223">
        <f t="shared" si="70"/>
        <v>0</v>
      </c>
      <c r="BO87" s="223">
        <f t="shared" si="71"/>
        <v>0</v>
      </c>
      <c r="BP87" s="223">
        <f t="shared" si="72"/>
        <v>0</v>
      </c>
      <c r="BQ87" s="223">
        <f t="shared" si="73"/>
        <v>0</v>
      </c>
      <c r="BR87" s="224">
        <f t="shared" si="74"/>
        <v>0</v>
      </c>
      <c r="BS87" s="224">
        <f t="shared" si="75"/>
        <v>0</v>
      </c>
      <c r="BT87" s="223">
        <f t="shared" si="76"/>
        <v>0</v>
      </c>
      <c r="BU87" s="223">
        <f t="shared" si="77"/>
        <v>0</v>
      </c>
      <c r="BV87" s="223">
        <f t="shared" si="78"/>
        <v>0</v>
      </c>
      <c r="BW87" s="223">
        <f t="shared" si="79"/>
        <v>0</v>
      </c>
      <c r="BX87" s="223">
        <f t="shared" si="80"/>
        <v>0</v>
      </c>
      <c r="BY87" s="223">
        <f t="shared" si="81"/>
        <v>0</v>
      </c>
      <c r="BZ87" s="223">
        <f t="shared" si="82"/>
        <v>0</v>
      </c>
      <c r="CA87" s="223">
        <f t="shared" si="83"/>
        <v>0</v>
      </c>
      <c r="CB87" s="208">
        <f t="shared" si="110"/>
        <v>0</v>
      </c>
      <c r="CC87" s="223">
        <f t="shared" si="84"/>
        <v>0</v>
      </c>
      <c r="CD87" s="223">
        <f t="shared" si="85"/>
        <v>0</v>
      </c>
      <c r="CE87" s="224">
        <f t="shared" si="111"/>
        <v>0</v>
      </c>
      <c r="CF87" s="224">
        <f t="shared" si="86"/>
        <v>0</v>
      </c>
      <c r="CG87" s="224">
        <f t="shared" si="87"/>
        <v>0</v>
      </c>
      <c r="CH87" s="224">
        <f t="shared" si="88"/>
        <v>0</v>
      </c>
      <c r="CI87" s="224">
        <f t="shared" si="89"/>
        <v>0</v>
      </c>
      <c r="CJ87" s="224">
        <f t="shared" si="90"/>
        <v>0</v>
      </c>
      <c r="CK87" s="224">
        <f t="shared" si="91"/>
        <v>0</v>
      </c>
      <c r="CL87" s="224">
        <f t="shared" si="92"/>
        <v>0</v>
      </c>
      <c r="CM87" s="224">
        <f t="shared" si="93"/>
        <v>0</v>
      </c>
      <c r="CN87" s="224">
        <f t="shared" si="112"/>
        <v>0</v>
      </c>
      <c r="CO87" s="224">
        <f t="shared" si="94"/>
        <v>0</v>
      </c>
      <c r="CP87" s="224">
        <f t="shared" si="113"/>
        <v>0</v>
      </c>
      <c r="CQ87" s="224">
        <f t="shared" si="114"/>
        <v>0</v>
      </c>
      <c r="CR87" s="224" t="str">
        <f t="shared" si="115"/>
        <v/>
      </c>
      <c r="CS87" s="224" t="str">
        <f t="shared" si="95"/>
        <v xml:space="preserve"> </v>
      </c>
      <c r="CT87" s="224" t="str">
        <f t="shared" si="96"/>
        <v/>
      </c>
      <c r="CU87" s="224" t="str">
        <f t="shared" si="97"/>
        <v/>
      </c>
      <c r="CV87" s="224" t="str">
        <f t="shared" si="98"/>
        <v/>
      </c>
      <c r="CW87" s="224" t="str">
        <f t="shared" si="99"/>
        <v/>
      </c>
      <c r="CX87" s="224" t="str">
        <f t="shared" si="100"/>
        <v/>
      </c>
      <c r="CY87" s="224" t="str">
        <f t="shared" si="116"/>
        <v/>
      </c>
      <c r="CZ87" s="224" t="str">
        <f t="shared" si="101"/>
        <v/>
      </c>
      <c r="DA87" s="224" t="str">
        <f t="shared" si="117"/>
        <v/>
      </c>
      <c r="DB87" s="224" t="str">
        <f t="shared" si="102"/>
        <v/>
      </c>
      <c r="DC87" s="224" t="str">
        <f t="shared" si="103"/>
        <v/>
      </c>
      <c r="DD87" s="224" t="str">
        <f t="shared" si="118"/>
        <v/>
      </c>
      <c r="DE87" s="224" t="str">
        <f t="shared" si="104"/>
        <v/>
      </c>
      <c r="DF87" s="224" t="str">
        <f t="shared" si="105"/>
        <v/>
      </c>
      <c r="DG87" s="224" t="str">
        <f t="shared" si="119"/>
        <v/>
      </c>
      <c r="DH87" s="225" t="str">
        <f t="shared" si="106"/>
        <v/>
      </c>
      <c r="DI87" s="224" t="str">
        <f t="shared" si="121"/>
        <v/>
      </c>
      <c r="DJ87" s="224" t="str">
        <f t="shared" si="122"/>
        <v/>
      </c>
      <c r="DK87" s="306">
        <f t="shared" si="123"/>
        <v>0</v>
      </c>
      <c r="DL87" s="306">
        <f t="shared" si="124"/>
        <v>0</v>
      </c>
      <c r="DM87" s="306">
        <f t="shared" si="125"/>
        <v>0</v>
      </c>
      <c r="DN87" s="220"/>
      <c r="DO87" s="224" t="str">
        <f t="shared" si="126"/>
        <v/>
      </c>
      <c r="DP87" s="224" t="str">
        <f t="shared" si="127"/>
        <v/>
      </c>
      <c r="DQ87" s="307"/>
      <c r="DR87" s="227">
        <f t="shared" si="107"/>
        <v>0</v>
      </c>
      <c r="DS87" s="227">
        <f t="shared" si="108"/>
        <v>0</v>
      </c>
      <c r="DT87" s="227">
        <f t="shared" si="109"/>
        <v>0</v>
      </c>
      <c r="DU87" s="226"/>
      <c r="DV87" s="226"/>
      <c r="DW87" s="226"/>
      <c r="DX87" s="226"/>
      <c r="DY87" s="226"/>
      <c r="DZ87" s="226"/>
      <c r="EA87" s="226"/>
      <c r="EB87" s="226"/>
      <c r="EC87" s="226"/>
      <c r="ED87" s="226"/>
      <c r="EE87" s="226"/>
      <c r="EF87" s="226"/>
      <c r="EG87" s="226"/>
      <c r="EH87" s="226"/>
      <c r="EI87" s="226"/>
      <c r="EJ87" s="226"/>
      <c r="EK87" s="226"/>
      <c r="EL87" s="226"/>
      <c r="EM87" s="226"/>
      <c r="EN87" s="226"/>
      <c r="EO87" s="226"/>
      <c r="EP87" s="226"/>
      <c r="EQ87" s="226"/>
      <c r="ER87" s="226"/>
      <c r="ES87" s="226"/>
      <c r="ET87" s="226"/>
      <c r="EU87" s="226"/>
      <c r="EV87" s="226"/>
      <c r="EW87" s="226"/>
      <c r="EX87" s="226"/>
      <c r="EY87" s="226"/>
      <c r="EZ87" s="226"/>
    </row>
    <row r="88" spans="1:156" s="212" customFormat="1" ht="23.25" customHeight="1" x14ac:dyDescent="0.2">
      <c r="A88" s="249"/>
      <c r="B88" s="264"/>
      <c r="C88" s="230"/>
      <c r="D88" s="325" t="str">
        <f t="shared" si="67"/>
        <v/>
      </c>
      <c r="E88" s="265" t="str">
        <f t="shared" si="120"/>
        <v/>
      </c>
      <c r="F88" s="230"/>
      <c r="G88" s="230"/>
      <c r="H88" s="230"/>
      <c r="I88" s="200"/>
      <c r="J88" s="230"/>
      <c r="K88" s="254"/>
      <c r="L88" s="269"/>
      <c r="M88" s="230"/>
      <c r="N88" s="231"/>
      <c r="O88" s="232"/>
      <c r="P88" s="205"/>
      <c r="Q88" s="203"/>
      <c r="R88" s="231"/>
      <c r="S88" s="233"/>
      <c r="T88" s="203"/>
      <c r="U88" s="231"/>
      <c r="V88" s="233"/>
      <c r="W88" s="203"/>
      <c r="X88" s="231"/>
      <c r="Y88" s="233"/>
      <c r="Z88" s="203"/>
      <c r="AA88" s="230"/>
      <c r="AB88" s="231"/>
      <c r="AC88" s="232"/>
      <c r="AD88" s="205"/>
      <c r="AE88" s="203"/>
      <c r="AF88" s="230"/>
      <c r="AG88" s="231"/>
      <c r="AH88" s="232"/>
      <c r="AI88" s="205"/>
      <c r="AJ88" s="203"/>
      <c r="AK88" s="230"/>
      <c r="AL88" s="231"/>
      <c r="AM88" s="232"/>
      <c r="AN88" s="205"/>
      <c r="AO88" s="203"/>
      <c r="AP88" s="230"/>
      <c r="AQ88" s="231"/>
      <c r="AR88" s="232"/>
      <c r="AS88" s="205"/>
      <c r="AT88" s="203"/>
      <c r="AU88" s="230"/>
      <c r="AV88" s="231"/>
      <c r="AW88" s="232"/>
      <c r="AX88" s="205"/>
      <c r="AY88" s="203"/>
      <c r="AZ88" s="230"/>
      <c r="BA88" s="231"/>
      <c r="BB88" s="232"/>
      <c r="BC88" s="205"/>
      <c r="BD88" s="199"/>
      <c r="BE88" s="230"/>
      <c r="BF88" s="230"/>
      <c r="BG88" s="231"/>
      <c r="BH88" s="232"/>
      <c r="BI88" s="205"/>
      <c r="BJ88" s="229"/>
      <c r="BK88" s="234"/>
      <c r="BL88" s="207">
        <f t="shared" si="68"/>
        <v>0</v>
      </c>
      <c r="BM88" s="208">
        <f t="shared" si="69"/>
        <v>0</v>
      </c>
      <c r="BN88" s="208">
        <f t="shared" si="70"/>
        <v>0</v>
      </c>
      <c r="BO88" s="208">
        <f t="shared" si="71"/>
        <v>0</v>
      </c>
      <c r="BP88" s="208">
        <f t="shared" si="72"/>
        <v>0</v>
      </c>
      <c r="BQ88" s="208">
        <f t="shared" si="73"/>
        <v>0</v>
      </c>
      <c r="BR88" s="209">
        <f t="shared" si="74"/>
        <v>0</v>
      </c>
      <c r="BS88" s="209">
        <f t="shared" si="75"/>
        <v>0</v>
      </c>
      <c r="BT88" s="208">
        <f t="shared" si="76"/>
        <v>0</v>
      </c>
      <c r="BU88" s="208">
        <f t="shared" si="77"/>
        <v>0</v>
      </c>
      <c r="BV88" s="208">
        <f t="shared" si="78"/>
        <v>0</v>
      </c>
      <c r="BW88" s="208">
        <f t="shared" si="79"/>
        <v>0</v>
      </c>
      <c r="BX88" s="208">
        <f t="shared" si="80"/>
        <v>0</v>
      </c>
      <c r="BY88" s="208">
        <f t="shared" si="81"/>
        <v>0</v>
      </c>
      <c r="BZ88" s="208">
        <f t="shared" si="82"/>
        <v>0</v>
      </c>
      <c r="CA88" s="208">
        <f t="shared" si="83"/>
        <v>0</v>
      </c>
      <c r="CB88" s="208">
        <f t="shared" si="110"/>
        <v>0</v>
      </c>
      <c r="CC88" s="208">
        <f t="shared" si="84"/>
        <v>0</v>
      </c>
      <c r="CD88" s="208">
        <f t="shared" si="85"/>
        <v>0</v>
      </c>
      <c r="CE88" s="209">
        <f t="shared" si="111"/>
        <v>0</v>
      </c>
      <c r="CF88" s="209">
        <f t="shared" si="86"/>
        <v>0</v>
      </c>
      <c r="CG88" s="209">
        <f t="shared" si="87"/>
        <v>0</v>
      </c>
      <c r="CH88" s="209">
        <f t="shared" si="88"/>
        <v>0</v>
      </c>
      <c r="CI88" s="209">
        <f t="shared" si="89"/>
        <v>0</v>
      </c>
      <c r="CJ88" s="209">
        <f t="shared" si="90"/>
        <v>0</v>
      </c>
      <c r="CK88" s="209">
        <f t="shared" si="91"/>
        <v>0</v>
      </c>
      <c r="CL88" s="209">
        <f t="shared" si="92"/>
        <v>0</v>
      </c>
      <c r="CM88" s="209">
        <f t="shared" si="93"/>
        <v>0</v>
      </c>
      <c r="CN88" s="209">
        <f t="shared" si="112"/>
        <v>0</v>
      </c>
      <c r="CO88" s="209">
        <f t="shared" si="94"/>
        <v>0</v>
      </c>
      <c r="CP88" s="209">
        <f t="shared" si="113"/>
        <v>0</v>
      </c>
      <c r="CQ88" s="209">
        <f t="shared" si="114"/>
        <v>0</v>
      </c>
      <c r="CR88" s="209" t="str">
        <f t="shared" si="115"/>
        <v/>
      </c>
      <c r="CS88" s="209" t="str">
        <f t="shared" si="95"/>
        <v xml:space="preserve"> </v>
      </c>
      <c r="CT88" s="209" t="str">
        <f t="shared" si="96"/>
        <v/>
      </c>
      <c r="CU88" s="209" t="str">
        <f t="shared" si="97"/>
        <v/>
      </c>
      <c r="CV88" s="209" t="str">
        <f t="shared" si="98"/>
        <v/>
      </c>
      <c r="CW88" s="209" t="str">
        <f t="shared" si="99"/>
        <v/>
      </c>
      <c r="CX88" s="209" t="str">
        <f t="shared" si="100"/>
        <v/>
      </c>
      <c r="CY88" s="209" t="str">
        <f t="shared" si="116"/>
        <v/>
      </c>
      <c r="CZ88" s="209" t="str">
        <f t="shared" si="101"/>
        <v/>
      </c>
      <c r="DA88" s="209" t="str">
        <f t="shared" si="117"/>
        <v/>
      </c>
      <c r="DB88" s="209" t="str">
        <f t="shared" si="102"/>
        <v/>
      </c>
      <c r="DC88" s="209" t="str">
        <f t="shared" si="103"/>
        <v/>
      </c>
      <c r="DD88" s="209" t="str">
        <f t="shared" si="118"/>
        <v/>
      </c>
      <c r="DE88" s="209" t="str">
        <f t="shared" si="104"/>
        <v/>
      </c>
      <c r="DF88" s="209" t="str">
        <f t="shared" si="105"/>
        <v/>
      </c>
      <c r="DG88" s="209" t="str">
        <f t="shared" si="119"/>
        <v/>
      </c>
      <c r="DH88" s="210" t="str">
        <f t="shared" si="106"/>
        <v/>
      </c>
      <c r="DI88" s="272" t="str">
        <f t="shared" si="121"/>
        <v/>
      </c>
      <c r="DJ88" s="272" t="str">
        <f t="shared" si="122"/>
        <v/>
      </c>
      <c r="DK88" s="200">
        <f t="shared" si="123"/>
        <v>0</v>
      </c>
      <c r="DL88" s="200">
        <f t="shared" si="124"/>
        <v>0</v>
      </c>
      <c r="DM88" s="200">
        <f t="shared" si="125"/>
        <v>0</v>
      </c>
      <c r="DN88" s="200"/>
      <c r="DO88" s="272" t="str">
        <f t="shared" si="126"/>
        <v/>
      </c>
      <c r="DP88" s="272" t="str">
        <f t="shared" si="127"/>
        <v/>
      </c>
      <c r="DQ88" s="308"/>
      <c r="DR88" s="197">
        <f t="shared" si="107"/>
        <v>0</v>
      </c>
      <c r="DS88" s="197">
        <f t="shared" si="108"/>
        <v>0</v>
      </c>
      <c r="DT88" s="197">
        <f t="shared" si="109"/>
        <v>0</v>
      </c>
      <c r="DU88" s="211"/>
      <c r="DV88" s="211"/>
      <c r="DW88" s="211"/>
      <c r="DX88" s="211"/>
      <c r="DY88" s="211"/>
      <c r="DZ88" s="211"/>
      <c r="EA88" s="211"/>
      <c r="EB88" s="211"/>
      <c r="EC88" s="211"/>
      <c r="ED88" s="211"/>
      <c r="EE88" s="211"/>
      <c r="EF88" s="211"/>
      <c r="EG88" s="211"/>
      <c r="EH88" s="211"/>
      <c r="EI88" s="211"/>
      <c r="EJ88" s="211"/>
      <c r="EK88" s="211"/>
      <c r="EL88" s="211"/>
      <c r="EM88" s="211"/>
      <c r="EN88" s="211"/>
      <c r="EO88" s="211"/>
      <c r="EP88" s="211"/>
      <c r="EQ88" s="211"/>
      <c r="ER88" s="211"/>
      <c r="ES88" s="211"/>
      <c r="ET88" s="211"/>
      <c r="EU88" s="211"/>
      <c r="EV88" s="211"/>
      <c r="EW88" s="211"/>
      <c r="EX88" s="211"/>
      <c r="EY88" s="211"/>
      <c r="EZ88" s="211"/>
    </row>
    <row r="89" spans="1:156" s="228" customFormat="1" ht="23.25" customHeight="1" x14ac:dyDescent="0.2">
      <c r="A89" s="248"/>
      <c r="B89" s="263"/>
      <c r="C89" s="214"/>
      <c r="D89" s="324" t="str">
        <f t="shared" si="67"/>
        <v/>
      </c>
      <c r="E89" s="150" t="str">
        <f t="shared" si="120"/>
        <v/>
      </c>
      <c r="F89" s="214"/>
      <c r="G89" s="214"/>
      <c r="H89" s="214"/>
      <c r="I89" s="220"/>
      <c r="J89" s="214"/>
      <c r="K89" s="255"/>
      <c r="L89" s="268"/>
      <c r="M89" s="214"/>
      <c r="N89" s="215"/>
      <c r="O89" s="218"/>
      <c r="P89" s="216"/>
      <c r="Q89" s="217"/>
      <c r="R89" s="215"/>
      <c r="S89" s="219"/>
      <c r="T89" s="217"/>
      <c r="U89" s="215"/>
      <c r="V89" s="219"/>
      <c r="W89" s="217"/>
      <c r="X89" s="215"/>
      <c r="Y89" s="219"/>
      <c r="Z89" s="217"/>
      <c r="AA89" s="214"/>
      <c r="AB89" s="215"/>
      <c r="AC89" s="218"/>
      <c r="AD89" s="216"/>
      <c r="AE89" s="217"/>
      <c r="AF89" s="214"/>
      <c r="AG89" s="215"/>
      <c r="AH89" s="218"/>
      <c r="AI89" s="216"/>
      <c r="AJ89" s="217"/>
      <c r="AK89" s="214"/>
      <c r="AL89" s="215"/>
      <c r="AM89" s="218"/>
      <c r="AN89" s="216"/>
      <c r="AO89" s="217"/>
      <c r="AP89" s="214"/>
      <c r="AQ89" s="215"/>
      <c r="AR89" s="218"/>
      <c r="AS89" s="216"/>
      <c r="AT89" s="217"/>
      <c r="AU89" s="214"/>
      <c r="AV89" s="215"/>
      <c r="AW89" s="218"/>
      <c r="AX89" s="216"/>
      <c r="AY89" s="217"/>
      <c r="AZ89" s="214"/>
      <c r="BA89" s="215"/>
      <c r="BB89" s="218"/>
      <c r="BC89" s="216"/>
      <c r="BD89" s="213"/>
      <c r="BE89" s="214"/>
      <c r="BF89" s="214"/>
      <c r="BG89" s="215"/>
      <c r="BH89" s="218"/>
      <c r="BI89" s="216"/>
      <c r="BJ89" s="213"/>
      <c r="BK89" s="221"/>
      <c r="BL89" s="222">
        <f t="shared" si="68"/>
        <v>0</v>
      </c>
      <c r="BM89" s="223">
        <f t="shared" si="69"/>
        <v>0</v>
      </c>
      <c r="BN89" s="223">
        <f t="shared" si="70"/>
        <v>0</v>
      </c>
      <c r="BO89" s="223">
        <f t="shared" si="71"/>
        <v>0</v>
      </c>
      <c r="BP89" s="223">
        <f t="shared" si="72"/>
        <v>0</v>
      </c>
      <c r="BQ89" s="223">
        <f t="shared" si="73"/>
        <v>0</v>
      </c>
      <c r="BR89" s="224">
        <f t="shared" si="74"/>
        <v>0</v>
      </c>
      <c r="BS89" s="224">
        <f t="shared" si="75"/>
        <v>0</v>
      </c>
      <c r="BT89" s="223">
        <f t="shared" si="76"/>
        <v>0</v>
      </c>
      <c r="BU89" s="223">
        <f t="shared" si="77"/>
        <v>0</v>
      </c>
      <c r="BV89" s="223">
        <f t="shared" si="78"/>
        <v>0</v>
      </c>
      <c r="BW89" s="223">
        <f t="shared" si="79"/>
        <v>0</v>
      </c>
      <c r="BX89" s="223">
        <f t="shared" si="80"/>
        <v>0</v>
      </c>
      <c r="BY89" s="223">
        <f t="shared" si="81"/>
        <v>0</v>
      </c>
      <c r="BZ89" s="223">
        <f t="shared" si="82"/>
        <v>0</v>
      </c>
      <c r="CA89" s="223">
        <f t="shared" si="83"/>
        <v>0</v>
      </c>
      <c r="CB89" s="208">
        <f t="shared" si="110"/>
        <v>0</v>
      </c>
      <c r="CC89" s="223">
        <f t="shared" si="84"/>
        <v>0</v>
      </c>
      <c r="CD89" s="223">
        <f t="shared" si="85"/>
        <v>0</v>
      </c>
      <c r="CE89" s="224">
        <f t="shared" si="111"/>
        <v>0</v>
      </c>
      <c r="CF89" s="224">
        <f t="shared" si="86"/>
        <v>0</v>
      </c>
      <c r="CG89" s="224">
        <f t="shared" si="87"/>
        <v>0</v>
      </c>
      <c r="CH89" s="224">
        <f t="shared" si="88"/>
        <v>0</v>
      </c>
      <c r="CI89" s="224">
        <f t="shared" si="89"/>
        <v>0</v>
      </c>
      <c r="CJ89" s="224">
        <f t="shared" si="90"/>
        <v>0</v>
      </c>
      <c r="CK89" s="224">
        <f t="shared" si="91"/>
        <v>0</v>
      </c>
      <c r="CL89" s="224">
        <f t="shared" si="92"/>
        <v>0</v>
      </c>
      <c r="CM89" s="224">
        <f t="shared" si="93"/>
        <v>0</v>
      </c>
      <c r="CN89" s="224">
        <f t="shared" si="112"/>
        <v>0</v>
      </c>
      <c r="CO89" s="224">
        <f t="shared" si="94"/>
        <v>0</v>
      </c>
      <c r="CP89" s="224">
        <f t="shared" si="113"/>
        <v>0</v>
      </c>
      <c r="CQ89" s="224">
        <f t="shared" si="114"/>
        <v>0</v>
      </c>
      <c r="CR89" s="224" t="str">
        <f t="shared" si="115"/>
        <v/>
      </c>
      <c r="CS89" s="224" t="str">
        <f t="shared" si="95"/>
        <v xml:space="preserve"> </v>
      </c>
      <c r="CT89" s="224" t="str">
        <f t="shared" si="96"/>
        <v/>
      </c>
      <c r="CU89" s="224" t="str">
        <f t="shared" si="97"/>
        <v/>
      </c>
      <c r="CV89" s="224" t="str">
        <f t="shared" si="98"/>
        <v/>
      </c>
      <c r="CW89" s="224" t="str">
        <f t="shared" si="99"/>
        <v/>
      </c>
      <c r="CX89" s="224" t="str">
        <f t="shared" si="100"/>
        <v/>
      </c>
      <c r="CY89" s="224" t="str">
        <f t="shared" si="116"/>
        <v/>
      </c>
      <c r="CZ89" s="224" t="str">
        <f t="shared" si="101"/>
        <v/>
      </c>
      <c r="DA89" s="224" t="str">
        <f t="shared" si="117"/>
        <v/>
      </c>
      <c r="DB89" s="224" t="str">
        <f t="shared" si="102"/>
        <v/>
      </c>
      <c r="DC89" s="224" t="str">
        <f t="shared" si="103"/>
        <v/>
      </c>
      <c r="DD89" s="224" t="str">
        <f t="shared" si="118"/>
        <v/>
      </c>
      <c r="DE89" s="224" t="str">
        <f t="shared" si="104"/>
        <v/>
      </c>
      <c r="DF89" s="224" t="str">
        <f t="shared" si="105"/>
        <v/>
      </c>
      <c r="DG89" s="224" t="str">
        <f t="shared" si="119"/>
        <v/>
      </c>
      <c r="DH89" s="225" t="str">
        <f t="shared" si="106"/>
        <v/>
      </c>
      <c r="DI89" s="224" t="str">
        <f t="shared" si="121"/>
        <v/>
      </c>
      <c r="DJ89" s="224" t="str">
        <f t="shared" si="122"/>
        <v/>
      </c>
      <c r="DK89" s="306">
        <f t="shared" si="123"/>
        <v>0</v>
      </c>
      <c r="DL89" s="306">
        <f t="shared" si="124"/>
        <v>0</v>
      </c>
      <c r="DM89" s="306">
        <f t="shared" si="125"/>
        <v>0</v>
      </c>
      <c r="DN89" s="220"/>
      <c r="DO89" s="224" t="str">
        <f t="shared" si="126"/>
        <v/>
      </c>
      <c r="DP89" s="224" t="str">
        <f t="shared" si="127"/>
        <v/>
      </c>
      <c r="DQ89" s="307"/>
      <c r="DR89" s="227">
        <f t="shared" si="107"/>
        <v>0</v>
      </c>
      <c r="DS89" s="227">
        <f t="shared" si="108"/>
        <v>0</v>
      </c>
      <c r="DT89" s="227">
        <f t="shared" si="109"/>
        <v>0</v>
      </c>
      <c r="DU89" s="226"/>
      <c r="DV89" s="226"/>
      <c r="DW89" s="226"/>
      <c r="DX89" s="226"/>
      <c r="DY89" s="226"/>
      <c r="DZ89" s="226"/>
      <c r="EA89" s="226"/>
      <c r="EB89" s="226"/>
      <c r="EC89" s="226"/>
      <c r="ED89" s="226"/>
      <c r="EE89" s="226"/>
      <c r="EF89" s="226"/>
      <c r="EG89" s="226"/>
      <c r="EH89" s="226"/>
      <c r="EI89" s="226"/>
      <c r="EJ89" s="226"/>
      <c r="EK89" s="226"/>
      <c r="EL89" s="226"/>
      <c r="EM89" s="226"/>
      <c r="EN89" s="226"/>
      <c r="EO89" s="226"/>
      <c r="EP89" s="226"/>
      <c r="EQ89" s="226"/>
      <c r="ER89" s="226"/>
      <c r="ES89" s="226"/>
      <c r="ET89" s="226"/>
      <c r="EU89" s="226"/>
      <c r="EV89" s="226"/>
      <c r="EW89" s="226"/>
      <c r="EX89" s="226"/>
      <c r="EY89" s="226"/>
      <c r="EZ89" s="226"/>
    </row>
    <row r="90" spans="1:156" s="212" customFormat="1" ht="23.25" customHeight="1" x14ac:dyDescent="0.2">
      <c r="A90" s="249"/>
      <c r="B90" s="264"/>
      <c r="C90" s="230"/>
      <c r="D90" s="325" t="str">
        <f t="shared" si="67"/>
        <v/>
      </c>
      <c r="E90" s="265" t="str">
        <f t="shared" si="120"/>
        <v/>
      </c>
      <c r="F90" s="230"/>
      <c r="G90" s="230"/>
      <c r="H90" s="230"/>
      <c r="I90" s="200"/>
      <c r="J90" s="230"/>
      <c r="K90" s="254"/>
      <c r="L90" s="269"/>
      <c r="M90" s="230"/>
      <c r="N90" s="231"/>
      <c r="O90" s="232"/>
      <c r="P90" s="205"/>
      <c r="Q90" s="203"/>
      <c r="R90" s="231"/>
      <c r="S90" s="233"/>
      <c r="T90" s="203"/>
      <c r="U90" s="231"/>
      <c r="V90" s="233"/>
      <c r="W90" s="203"/>
      <c r="X90" s="231"/>
      <c r="Y90" s="233"/>
      <c r="Z90" s="203"/>
      <c r="AA90" s="230"/>
      <c r="AB90" s="231"/>
      <c r="AC90" s="232"/>
      <c r="AD90" s="205"/>
      <c r="AE90" s="203"/>
      <c r="AF90" s="230"/>
      <c r="AG90" s="231"/>
      <c r="AH90" s="232"/>
      <c r="AI90" s="205"/>
      <c r="AJ90" s="203"/>
      <c r="AK90" s="230"/>
      <c r="AL90" s="231"/>
      <c r="AM90" s="232"/>
      <c r="AN90" s="205"/>
      <c r="AO90" s="203"/>
      <c r="AP90" s="230"/>
      <c r="AQ90" s="231"/>
      <c r="AR90" s="232"/>
      <c r="AS90" s="205"/>
      <c r="AT90" s="203"/>
      <c r="AU90" s="230"/>
      <c r="AV90" s="231"/>
      <c r="AW90" s="232"/>
      <c r="AX90" s="205"/>
      <c r="AY90" s="203"/>
      <c r="AZ90" s="230"/>
      <c r="BA90" s="231"/>
      <c r="BB90" s="232"/>
      <c r="BC90" s="205"/>
      <c r="BD90" s="199"/>
      <c r="BE90" s="230"/>
      <c r="BF90" s="230"/>
      <c r="BG90" s="231"/>
      <c r="BH90" s="232"/>
      <c r="BI90" s="205"/>
      <c r="BJ90" s="229"/>
      <c r="BK90" s="234"/>
      <c r="BL90" s="207">
        <f t="shared" si="68"/>
        <v>0</v>
      </c>
      <c r="BM90" s="208">
        <f t="shared" si="69"/>
        <v>0</v>
      </c>
      <c r="BN90" s="208">
        <f t="shared" si="70"/>
        <v>0</v>
      </c>
      <c r="BO90" s="208">
        <f t="shared" si="71"/>
        <v>0</v>
      </c>
      <c r="BP90" s="208">
        <f t="shared" si="72"/>
        <v>0</v>
      </c>
      <c r="BQ90" s="208">
        <f t="shared" si="73"/>
        <v>0</v>
      </c>
      <c r="BR90" s="209">
        <f t="shared" si="74"/>
        <v>0</v>
      </c>
      <c r="BS90" s="209">
        <f t="shared" si="75"/>
        <v>0</v>
      </c>
      <c r="BT90" s="208">
        <f t="shared" si="76"/>
        <v>0</v>
      </c>
      <c r="BU90" s="208">
        <f t="shared" si="77"/>
        <v>0</v>
      </c>
      <c r="BV90" s="208">
        <f t="shared" si="78"/>
        <v>0</v>
      </c>
      <c r="BW90" s="208">
        <f t="shared" si="79"/>
        <v>0</v>
      </c>
      <c r="BX90" s="208">
        <f t="shared" si="80"/>
        <v>0</v>
      </c>
      <c r="BY90" s="208">
        <f t="shared" si="81"/>
        <v>0</v>
      </c>
      <c r="BZ90" s="208">
        <f t="shared" si="82"/>
        <v>0</v>
      </c>
      <c r="CA90" s="208">
        <f t="shared" si="83"/>
        <v>0</v>
      </c>
      <c r="CB90" s="208">
        <f t="shared" si="110"/>
        <v>0</v>
      </c>
      <c r="CC90" s="208">
        <f t="shared" si="84"/>
        <v>0</v>
      </c>
      <c r="CD90" s="208">
        <f t="shared" si="85"/>
        <v>0</v>
      </c>
      <c r="CE90" s="209">
        <f t="shared" si="111"/>
        <v>0</v>
      </c>
      <c r="CF90" s="209">
        <f t="shared" si="86"/>
        <v>0</v>
      </c>
      <c r="CG90" s="209">
        <f t="shared" si="87"/>
        <v>0</v>
      </c>
      <c r="CH90" s="209">
        <f t="shared" si="88"/>
        <v>0</v>
      </c>
      <c r="CI90" s="209">
        <f t="shared" si="89"/>
        <v>0</v>
      </c>
      <c r="CJ90" s="209">
        <f t="shared" si="90"/>
        <v>0</v>
      </c>
      <c r="CK90" s="209">
        <f t="shared" si="91"/>
        <v>0</v>
      </c>
      <c r="CL90" s="209">
        <f t="shared" si="92"/>
        <v>0</v>
      </c>
      <c r="CM90" s="209">
        <f t="shared" si="93"/>
        <v>0</v>
      </c>
      <c r="CN90" s="209">
        <f t="shared" si="112"/>
        <v>0</v>
      </c>
      <c r="CO90" s="209">
        <f t="shared" si="94"/>
        <v>0</v>
      </c>
      <c r="CP90" s="209">
        <f t="shared" si="113"/>
        <v>0</v>
      </c>
      <c r="CQ90" s="209">
        <f t="shared" si="114"/>
        <v>0</v>
      </c>
      <c r="CR90" s="209" t="str">
        <f t="shared" si="115"/>
        <v/>
      </c>
      <c r="CS90" s="209" t="str">
        <f t="shared" si="95"/>
        <v xml:space="preserve"> </v>
      </c>
      <c r="CT90" s="209" t="str">
        <f t="shared" si="96"/>
        <v/>
      </c>
      <c r="CU90" s="209" t="str">
        <f t="shared" si="97"/>
        <v/>
      </c>
      <c r="CV90" s="209" t="str">
        <f t="shared" si="98"/>
        <v/>
      </c>
      <c r="CW90" s="209" t="str">
        <f t="shared" si="99"/>
        <v/>
      </c>
      <c r="CX90" s="209" t="str">
        <f t="shared" si="100"/>
        <v/>
      </c>
      <c r="CY90" s="209" t="str">
        <f t="shared" si="116"/>
        <v/>
      </c>
      <c r="CZ90" s="209" t="str">
        <f t="shared" si="101"/>
        <v/>
      </c>
      <c r="DA90" s="209" t="str">
        <f t="shared" si="117"/>
        <v/>
      </c>
      <c r="DB90" s="209" t="str">
        <f t="shared" si="102"/>
        <v/>
      </c>
      <c r="DC90" s="209" t="str">
        <f t="shared" si="103"/>
        <v/>
      </c>
      <c r="DD90" s="209" t="str">
        <f t="shared" si="118"/>
        <v/>
      </c>
      <c r="DE90" s="209" t="str">
        <f t="shared" si="104"/>
        <v/>
      </c>
      <c r="DF90" s="209" t="str">
        <f t="shared" si="105"/>
        <v/>
      </c>
      <c r="DG90" s="209" t="str">
        <f t="shared" si="119"/>
        <v/>
      </c>
      <c r="DH90" s="210" t="str">
        <f t="shared" si="106"/>
        <v/>
      </c>
      <c r="DI90" s="272" t="str">
        <f t="shared" si="121"/>
        <v/>
      </c>
      <c r="DJ90" s="272" t="str">
        <f t="shared" si="122"/>
        <v/>
      </c>
      <c r="DK90" s="200">
        <f t="shared" si="123"/>
        <v>0</v>
      </c>
      <c r="DL90" s="200">
        <f t="shared" si="124"/>
        <v>0</v>
      </c>
      <c r="DM90" s="200">
        <f t="shared" si="125"/>
        <v>0</v>
      </c>
      <c r="DN90" s="200"/>
      <c r="DO90" s="272" t="str">
        <f t="shared" si="126"/>
        <v/>
      </c>
      <c r="DP90" s="272" t="str">
        <f t="shared" si="127"/>
        <v/>
      </c>
      <c r="DQ90" s="308"/>
      <c r="DR90" s="197">
        <f t="shared" si="107"/>
        <v>0</v>
      </c>
      <c r="DS90" s="197">
        <f t="shared" si="108"/>
        <v>0</v>
      </c>
      <c r="DT90" s="197">
        <f t="shared" si="109"/>
        <v>0</v>
      </c>
      <c r="DU90" s="211"/>
      <c r="DV90" s="211"/>
      <c r="DW90" s="211"/>
      <c r="DX90" s="211"/>
      <c r="DY90" s="211"/>
      <c r="DZ90" s="211"/>
      <c r="EA90" s="211"/>
      <c r="EB90" s="211"/>
      <c r="EC90" s="211"/>
      <c r="ED90" s="211"/>
      <c r="EE90" s="211"/>
      <c r="EF90" s="211"/>
      <c r="EG90" s="211"/>
      <c r="EH90" s="211"/>
      <c r="EI90" s="211"/>
      <c r="EJ90" s="211"/>
      <c r="EK90" s="211"/>
      <c r="EL90" s="211"/>
      <c r="EM90" s="211"/>
      <c r="EN90" s="211"/>
      <c r="EO90" s="211"/>
      <c r="EP90" s="211"/>
      <c r="EQ90" s="211"/>
      <c r="ER90" s="211"/>
      <c r="ES90" s="211"/>
      <c r="ET90" s="211"/>
      <c r="EU90" s="211"/>
      <c r="EV90" s="211"/>
      <c r="EW90" s="211"/>
      <c r="EX90" s="211"/>
      <c r="EY90" s="211"/>
      <c r="EZ90" s="211"/>
    </row>
    <row r="91" spans="1:156" s="228" customFormat="1" ht="23.25" customHeight="1" x14ac:dyDescent="0.2">
      <c r="A91" s="248"/>
      <c r="B91" s="263"/>
      <c r="C91" s="214"/>
      <c r="D91" s="324" t="str">
        <f t="shared" si="67"/>
        <v/>
      </c>
      <c r="E91" s="150" t="str">
        <f t="shared" si="120"/>
        <v/>
      </c>
      <c r="F91" s="214"/>
      <c r="G91" s="214"/>
      <c r="H91" s="214"/>
      <c r="I91" s="220"/>
      <c r="J91" s="214"/>
      <c r="K91" s="255"/>
      <c r="L91" s="268"/>
      <c r="M91" s="214"/>
      <c r="N91" s="215"/>
      <c r="O91" s="218"/>
      <c r="P91" s="216"/>
      <c r="Q91" s="217"/>
      <c r="R91" s="215"/>
      <c r="S91" s="219"/>
      <c r="T91" s="217"/>
      <c r="U91" s="215"/>
      <c r="V91" s="219"/>
      <c r="W91" s="217"/>
      <c r="X91" s="215"/>
      <c r="Y91" s="219"/>
      <c r="Z91" s="217"/>
      <c r="AA91" s="214"/>
      <c r="AB91" s="215"/>
      <c r="AC91" s="218"/>
      <c r="AD91" s="216"/>
      <c r="AE91" s="217"/>
      <c r="AF91" s="214"/>
      <c r="AG91" s="215"/>
      <c r="AH91" s="218"/>
      <c r="AI91" s="216"/>
      <c r="AJ91" s="217"/>
      <c r="AK91" s="214"/>
      <c r="AL91" s="215"/>
      <c r="AM91" s="218"/>
      <c r="AN91" s="216"/>
      <c r="AO91" s="217"/>
      <c r="AP91" s="214"/>
      <c r="AQ91" s="215"/>
      <c r="AR91" s="218"/>
      <c r="AS91" s="216"/>
      <c r="AT91" s="217"/>
      <c r="AU91" s="214"/>
      <c r="AV91" s="215"/>
      <c r="AW91" s="218"/>
      <c r="AX91" s="216"/>
      <c r="AY91" s="217"/>
      <c r="AZ91" s="214"/>
      <c r="BA91" s="215"/>
      <c r="BB91" s="218"/>
      <c r="BC91" s="216"/>
      <c r="BD91" s="213"/>
      <c r="BE91" s="214"/>
      <c r="BF91" s="214"/>
      <c r="BG91" s="215"/>
      <c r="BH91" s="218"/>
      <c r="BI91" s="216"/>
      <c r="BJ91" s="213"/>
      <c r="BK91" s="221"/>
      <c r="BL91" s="222">
        <f t="shared" si="68"/>
        <v>0</v>
      </c>
      <c r="BM91" s="223">
        <f t="shared" si="69"/>
        <v>0</v>
      </c>
      <c r="BN91" s="223">
        <f t="shared" si="70"/>
        <v>0</v>
      </c>
      <c r="BO91" s="223">
        <f t="shared" si="71"/>
        <v>0</v>
      </c>
      <c r="BP91" s="223">
        <f t="shared" si="72"/>
        <v>0</v>
      </c>
      <c r="BQ91" s="223">
        <f t="shared" si="73"/>
        <v>0</v>
      </c>
      <c r="BR91" s="224">
        <f t="shared" si="74"/>
        <v>0</v>
      </c>
      <c r="BS91" s="224">
        <f t="shared" si="75"/>
        <v>0</v>
      </c>
      <c r="BT91" s="223">
        <f t="shared" si="76"/>
        <v>0</v>
      </c>
      <c r="BU91" s="223">
        <f t="shared" si="77"/>
        <v>0</v>
      </c>
      <c r="BV91" s="223">
        <f t="shared" si="78"/>
        <v>0</v>
      </c>
      <c r="BW91" s="223">
        <f t="shared" si="79"/>
        <v>0</v>
      </c>
      <c r="BX91" s="223">
        <f t="shared" si="80"/>
        <v>0</v>
      </c>
      <c r="BY91" s="223">
        <f t="shared" si="81"/>
        <v>0</v>
      </c>
      <c r="BZ91" s="223">
        <f t="shared" si="82"/>
        <v>0</v>
      </c>
      <c r="CA91" s="223">
        <f t="shared" si="83"/>
        <v>0</v>
      </c>
      <c r="CB91" s="208">
        <f t="shared" si="110"/>
        <v>0</v>
      </c>
      <c r="CC91" s="223">
        <f t="shared" si="84"/>
        <v>0</v>
      </c>
      <c r="CD91" s="223">
        <f t="shared" si="85"/>
        <v>0</v>
      </c>
      <c r="CE91" s="224">
        <f t="shared" si="111"/>
        <v>0</v>
      </c>
      <c r="CF91" s="224">
        <f t="shared" si="86"/>
        <v>0</v>
      </c>
      <c r="CG91" s="224">
        <f t="shared" si="87"/>
        <v>0</v>
      </c>
      <c r="CH91" s="224">
        <f t="shared" si="88"/>
        <v>0</v>
      </c>
      <c r="CI91" s="224">
        <f t="shared" si="89"/>
        <v>0</v>
      </c>
      <c r="CJ91" s="224">
        <f t="shared" si="90"/>
        <v>0</v>
      </c>
      <c r="CK91" s="224">
        <f t="shared" si="91"/>
        <v>0</v>
      </c>
      <c r="CL91" s="224">
        <f t="shared" si="92"/>
        <v>0</v>
      </c>
      <c r="CM91" s="224">
        <f t="shared" si="93"/>
        <v>0</v>
      </c>
      <c r="CN91" s="224">
        <f t="shared" si="112"/>
        <v>0</v>
      </c>
      <c r="CO91" s="224">
        <f t="shared" si="94"/>
        <v>0</v>
      </c>
      <c r="CP91" s="224">
        <f t="shared" si="113"/>
        <v>0</v>
      </c>
      <c r="CQ91" s="224">
        <f t="shared" si="114"/>
        <v>0</v>
      </c>
      <c r="CR91" s="224" t="str">
        <f t="shared" si="115"/>
        <v/>
      </c>
      <c r="CS91" s="224" t="str">
        <f t="shared" si="95"/>
        <v xml:space="preserve"> </v>
      </c>
      <c r="CT91" s="224" t="str">
        <f t="shared" si="96"/>
        <v/>
      </c>
      <c r="CU91" s="224" t="str">
        <f t="shared" si="97"/>
        <v/>
      </c>
      <c r="CV91" s="224" t="str">
        <f t="shared" si="98"/>
        <v/>
      </c>
      <c r="CW91" s="224" t="str">
        <f t="shared" si="99"/>
        <v/>
      </c>
      <c r="CX91" s="224" t="str">
        <f t="shared" si="100"/>
        <v/>
      </c>
      <c r="CY91" s="224" t="str">
        <f t="shared" si="116"/>
        <v/>
      </c>
      <c r="CZ91" s="224" t="str">
        <f t="shared" si="101"/>
        <v/>
      </c>
      <c r="DA91" s="224" t="str">
        <f t="shared" si="117"/>
        <v/>
      </c>
      <c r="DB91" s="224" t="str">
        <f t="shared" si="102"/>
        <v/>
      </c>
      <c r="DC91" s="224" t="str">
        <f t="shared" si="103"/>
        <v/>
      </c>
      <c r="DD91" s="224" t="str">
        <f t="shared" si="118"/>
        <v/>
      </c>
      <c r="DE91" s="224" t="str">
        <f t="shared" si="104"/>
        <v/>
      </c>
      <c r="DF91" s="224" t="str">
        <f t="shared" si="105"/>
        <v/>
      </c>
      <c r="DG91" s="224" t="str">
        <f t="shared" si="119"/>
        <v/>
      </c>
      <c r="DH91" s="225" t="str">
        <f t="shared" si="106"/>
        <v/>
      </c>
      <c r="DI91" s="224" t="str">
        <f t="shared" si="121"/>
        <v/>
      </c>
      <c r="DJ91" s="224" t="str">
        <f t="shared" si="122"/>
        <v/>
      </c>
      <c r="DK91" s="306">
        <f t="shared" si="123"/>
        <v>0</v>
      </c>
      <c r="DL91" s="306">
        <f t="shared" si="124"/>
        <v>0</v>
      </c>
      <c r="DM91" s="306">
        <f t="shared" si="125"/>
        <v>0</v>
      </c>
      <c r="DN91" s="220"/>
      <c r="DO91" s="224" t="str">
        <f t="shared" si="126"/>
        <v/>
      </c>
      <c r="DP91" s="224" t="str">
        <f t="shared" si="127"/>
        <v/>
      </c>
      <c r="DQ91" s="307"/>
      <c r="DR91" s="227">
        <f t="shared" si="107"/>
        <v>0</v>
      </c>
      <c r="DS91" s="227">
        <f t="shared" si="108"/>
        <v>0</v>
      </c>
      <c r="DT91" s="227">
        <f t="shared" si="109"/>
        <v>0</v>
      </c>
      <c r="DU91" s="226"/>
      <c r="DV91" s="226"/>
      <c r="DW91" s="226"/>
      <c r="DX91" s="226"/>
      <c r="DY91" s="226"/>
      <c r="DZ91" s="226"/>
      <c r="EA91" s="226"/>
      <c r="EB91" s="226"/>
      <c r="EC91" s="226"/>
      <c r="ED91" s="226"/>
      <c r="EE91" s="226"/>
      <c r="EF91" s="226"/>
      <c r="EG91" s="226"/>
      <c r="EH91" s="226"/>
      <c r="EI91" s="226"/>
      <c r="EJ91" s="226"/>
      <c r="EK91" s="226"/>
      <c r="EL91" s="226"/>
      <c r="EM91" s="226"/>
      <c r="EN91" s="226"/>
      <c r="EO91" s="226"/>
      <c r="EP91" s="226"/>
      <c r="EQ91" s="226"/>
      <c r="ER91" s="226"/>
      <c r="ES91" s="226"/>
      <c r="ET91" s="226"/>
      <c r="EU91" s="226"/>
      <c r="EV91" s="226"/>
      <c r="EW91" s="226"/>
      <c r="EX91" s="226"/>
      <c r="EY91" s="226"/>
      <c r="EZ91" s="226"/>
    </row>
    <row r="92" spans="1:156" s="212" customFormat="1" ht="23.25" customHeight="1" x14ac:dyDescent="0.2">
      <c r="A92" s="249"/>
      <c r="B92" s="264"/>
      <c r="C92" s="230"/>
      <c r="D92" s="325" t="str">
        <f t="shared" si="67"/>
        <v/>
      </c>
      <c r="E92" s="265" t="str">
        <f t="shared" si="120"/>
        <v/>
      </c>
      <c r="F92" s="230"/>
      <c r="G92" s="230"/>
      <c r="H92" s="230"/>
      <c r="I92" s="200"/>
      <c r="J92" s="230"/>
      <c r="K92" s="254"/>
      <c r="L92" s="269"/>
      <c r="M92" s="230"/>
      <c r="N92" s="231"/>
      <c r="O92" s="232"/>
      <c r="P92" s="205"/>
      <c r="Q92" s="203"/>
      <c r="R92" s="231"/>
      <c r="S92" s="233"/>
      <c r="T92" s="203"/>
      <c r="U92" s="231"/>
      <c r="V92" s="233"/>
      <c r="W92" s="203"/>
      <c r="X92" s="231"/>
      <c r="Y92" s="233"/>
      <c r="Z92" s="203"/>
      <c r="AA92" s="230"/>
      <c r="AB92" s="231"/>
      <c r="AC92" s="232"/>
      <c r="AD92" s="205"/>
      <c r="AE92" s="203"/>
      <c r="AF92" s="230"/>
      <c r="AG92" s="231"/>
      <c r="AH92" s="232"/>
      <c r="AI92" s="205"/>
      <c r="AJ92" s="203"/>
      <c r="AK92" s="230"/>
      <c r="AL92" s="231"/>
      <c r="AM92" s="232"/>
      <c r="AN92" s="205"/>
      <c r="AO92" s="203"/>
      <c r="AP92" s="230"/>
      <c r="AQ92" s="231"/>
      <c r="AR92" s="232"/>
      <c r="AS92" s="205"/>
      <c r="AT92" s="203"/>
      <c r="AU92" s="230"/>
      <c r="AV92" s="231"/>
      <c r="AW92" s="232"/>
      <c r="AX92" s="205"/>
      <c r="AY92" s="203"/>
      <c r="AZ92" s="230"/>
      <c r="BA92" s="231"/>
      <c r="BB92" s="232"/>
      <c r="BC92" s="205"/>
      <c r="BD92" s="199"/>
      <c r="BE92" s="230"/>
      <c r="BF92" s="230"/>
      <c r="BG92" s="231"/>
      <c r="BH92" s="232"/>
      <c r="BI92" s="205"/>
      <c r="BJ92" s="229"/>
      <c r="BK92" s="234"/>
      <c r="BL92" s="207">
        <f t="shared" si="68"/>
        <v>0</v>
      </c>
      <c r="BM92" s="208">
        <f t="shared" si="69"/>
        <v>0</v>
      </c>
      <c r="BN92" s="208">
        <f t="shared" si="70"/>
        <v>0</v>
      </c>
      <c r="BO92" s="208">
        <f t="shared" si="71"/>
        <v>0</v>
      </c>
      <c r="BP92" s="208">
        <f t="shared" si="72"/>
        <v>0</v>
      </c>
      <c r="BQ92" s="208">
        <f t="shared" si="73"/>
        <v>0</v>
      </c>
      <c r="BR92" s="209">
        <f t="shared" si="74"/>
        <v>0</v>
      </c>
      <c r="BS92" s="209">
        <f t="shared" si="75"/>
        <v>0</v>
      </c>
      <c r="BT92" s="208">
        <f t="shared" si="76"/>
        <v>0</v>
      </c>
      <c r="BU92" s="208">
        <f t="shared" si="77"/>
        <v>0</v>
      </c>
      <c r="BV92" s="208">
        <f t="shared" si="78"/>
        <v>0</v>
      </c>
      <c r="BW92" s="208">
        <f t="shared" si="79"/>
        <v>0</v>
      </c>
      <c r="BX92" s="208">
        <f t="shared" si="80"/>
        <v>0</v>
      </c>
      <c r="BY92" s="208">
        <f t="shared" si="81"/>
        <v>0</v>
      </c>
      <c r="BZ92" s="208">
        <f t="shared" si="82"/>
        <v>0</v>
      </c>
      <c r="CA92" s="208">
        <f t="shared" si="83"/>
        <v>0</v>
      </c>
      <c r="CB92" s="208">
        <f t="shared" si="110"/>
        <v>0</v>
      </c>
      <c r="CC92" s="208">
        <f t="shared" si="84"/>
        <v>0</v>
      </c>
      <c r="CD92" s="208">
        <f t="shared" si="85"/>
        <v>0</v>
      </c>
      <c r="CE92" s="209">
        <f t="shared" si="111"/>
        <v>0</v>
      </c>
      <c r="CF92" s="209">
        <f t="shared" si="86"/>
        <v>0</v>
      </c>
      <c r="CG92" s="209">
        <f t="shared" si="87"/>
        <v>0</v>
      </c>
      <c r="CH92" s="209">
        <f t="shared" si="88"/>
        <v>0</v>
      </c>
      <c r="CI92" s="209">
        <f t="shared" si="89"/>
        <v>0</v>
      </c>
      <c r="CJ92" s="209">
        <f t="shared" si="90"/>
        <v>0</v>
      </c>
      <c r="CK92" s="209">
        <f t="shared" si="91"/>
        <v>0</v>
      </c>
      <c r="CL92" s="209">
        <f t="shared" si="92"/>
        <v>0</v>
      </c>
      <c r="CM92" s="209">
        <f t="shared" si="93"/>
        <v>0</v>
      </c>
      <c r="CN92" s="209">
        <f t="shared" si="112"/>
        <v>0</v>
      </c>
      <c r="CO92" s="209">
        <f t="shared" si="94"/>
        <v>0</v>
      </c>
      <c r="CP92" s="209">
        <f t="shared" si="113"/>
        <v>0</v>
      </c>
      <c r="CQ92" s="209">
        <f t="shared" si="114"/>
        <v>0</v>
      </c>
      <c r="CR92" s="209" t="str">
        <f t="shared" si="115"/>
        <v/>
      </c>
      <c r="CS92" s="209" t="str">
        <f t="shared" si="95"/>
        <v xml:space="preserve"> </v>
      </c>
      <c r="CT92" s="209" t="str">
        <f t="shared" si="96"/>
        <v/>
      </c>
      <c r="CU92" s="209" t="str">
        <f t="shared" si="97"/>
        <v/>
      </c>
      <c r="CV92" s="209" t="str">
        <f t="shared" si="98"/>
        <v/>
      </c>
      <c r="CW92" s="209" t="str">
        <f t="shared" si="99"/>
        <v/>
      </c>
      <c r="CX92" s="209" t="str">
        <f t="shared" si="100"/>
        <v/>
      </c>
      <c r="CY92" s="209" t="str">
        <f t="shared" si="116"/>
        <v/>
      </c>
      <c r="CZ92" s="209" t="str">
        <f t="shared" si="101"/>
        <v/>
      </c>
      <c r="DA92" s="209" t="str">
        <f t="shared" si="117"/>
        <v/>
      </c>
      <c r="DB92" s="209" t="str">
        <f t="shared" si="102"/>
        <v/>
      </c>
      <c r="DC92" s="209" t="str">
        <f t="shared" si="103"/>
        <v/>
      </c>
      <c r="DD92" s="209" t="str">
        <f t="shared" si="118"/>
        <v/>
      </c>
      <c r="DE92" s="209" t="str">
        <f t="shared" si="104"/>
        <v/>
      </c>
      <c r="DF92" s="209" t="str">
        <f t="shared" si="105"/>
        <v/>
      </c>
      <c r="DG92" s="209" t="str">
        <f t="shared" si="119"/>
        <v/>
      </c>
      <c r="DH92" s="210" t="str">
        <f t="shared" si="106"/>
        <v/>
      </c>
      <c r="DI92" s="272" t="str">
        <f t="shared" si="121"/>
        <v/>
      </c>
      <c r="DJ92" s="272" t="str">
        <f t="shared" si="122"/>
        <v/>
      </c>
      <c r="DK92" s="200">
        <f t="shared" si="123"/>
        <v>0</v>
      </c>
      <c r="DL92" s="200">
        <f t="shared" si="124"/>
        <v>0</v>
      </c>
      <c r="DM92" s="200">
        <f t="shared" si="125"/>
        <v>0</v>
      </c>
      <c r="DN92" s="200"/>
      <c r="DO92" s="272" t="str">
        <f t="shared" si="126"/>
        <v/>
      </c>
      <c r="DP92" s="272" t="str">
        <f t="shared" si="127"/>
        <v/>
      </c>
      <c r="DQ92" s="308"/>
      <c r="DR92" s="197">
        <f t="shared" si="107"/>
        <v>0</v>
      </c>
      <c r="DS92" s="197">
        <f t="shared" si="108"/>
        <v>0</v>
      </c>
      <c r="DT92" s="197">
        <f t="shared" si="109"/>
        <v>0</v>
      </c>
      <c r="DU92" s="211"/>
      <c r="DV92" s="211"/>
      <c r="DW92" s="211"/>
      <c r="DX92" s="211"/>
      <c r="DY92" s="211"/>
      <c r="DZ92" s="211"/>
      <c r="EA92" s="211"/>
      <c r="EB92" s="211"/>
      <c r="EC92" s="211"/>
      <c r="ED92" s="211"/>
      <c r="EE92" s="211"/>
      <c r="EF92" s="211"/>
      <c r="EG92" s="211"/>
      <c r="EH92" s="211"/>
      <c r="EI92" s="211"/>
      <c r="EJ92" s="211"/>
      <c r="EK92" s="211"/>
      <c r="EL92" s="211"/>
      <c r="EM92" s="211"/>
      <c r="EN92" s="211"/>
      <c r="EO92" s="211"/>
      <c r="EP92" s="211"/>
      <c r="EQ92" s="211"/>
      <c r="ER92" s="211"/>
      <c r="ES92" s="211"/>
      <c r="ET92" s="211"/>
      <c r="EU92" s="211"/>
      <c r="EV92" s="211"/>
      <c r="EW92" s="211"/>
      <c r="EX92" s="211"/>
      <c r="EY92" s="211"/>
      <c r="EZ92" s="211"/>
    </row>
    <row r="93" spans="1:156" s="228" customFormat="1" ht="23.25" customHeight="1" x14ac:dyDescent="0.2">
      <c r="A93" s="248"/>
      <c r="B93" s="263"/>
      <c r="C93" s="214"/>
      <c r="D93" s="324" t="str">
        <f t="shared" si="67"/>
        <v/>
      </c>
      <c r="E93" s="150" t="str">
        <f t="shared" si="120"/>
        <v/>
      </c>
      <c r="F93" s="214"/>
      <c r="G93" s="214"/>
      <c r="H93" s="214"/>
      <c r="I93" s="220"/>
      <c r="J93" s="214"/>
      <c r="K93" s="255"/>
      <c r="L93" s="268"/>
      <c r="M93" s="214"/>
      <c r="N93" s="215"/>
      <c r="O93" s="218"/>
      <c r="P93" s="216"/>
      <c r="Q93" s="217"/>
      <c r="R93" s="215"/>
      <c r="S93" s="219"/>
      <c r="T93" s="217"/>
      <c r="U93" s="215"/>
      <c r="V93" s="219"/>
      <c r="W93" s="217"/>
      <c r="X93" s="215"/>
      <c r="Y93" s="219"/>
      <c r="Z93" s="217"/>
      <c r="AA93" s="214"/>
      <c r="AB93" s="215"/>
      <c r="AC93" s="218"/>
      <c r="AD93" s="216"/>
      <c r="AE93" s="217"/>
      <c r="AF93" s="214"/>
      <c r="AG93" s="215"/>
      <c r="AH93" s="218"/>
      <c r="AI93" s="216"/>
      <c r="AJ93" s="217"/>
      <c r="AK93" s="214"/>
      <c r="AL93" s="215"/>
      <c r="AM93" s="218"/>
      <c r="AN93" s="216"/>
      <c r="AO93" s="217"/>
      <c r="AP93" s="214"/>
      <c r="AQ93" s="215"/>
      <c r="AR93" s="218"/>
      <c r="AS93" s="216"/>
      <c r="AT93" s="217"/>
      <c r="AU93" s="214"/>
      <c r="AV93" s="215"/>
      <c r="AW93" s="218"/>
      <c r="AX93" s="216"/>
      <c r="AY93" s="217"/>
      <c r="AZ93" s="214"/>
      <c r="BA93" s="215"/>
      <c r="BB93" s="218"/>
      <c r="BC93" s="216"/>
      <c r="BD93" s="213"/>
      <c r="BE93" s="214"/>
      <c r="BF93" s="214"/>
      <c r="BG93" s="215"/>
      <c r="BH93" s="218"/>
      <c r="BI93" s="216"/>
      <c r="BJ93" s="213"/>
      <c r="BK93" s="221"/>
      <c r="BL93" s="222">
        <f t="shared" si="68"/>
        <v>0</v>
      </c>
      <c r="BM93" s="223">
        <f t="shared" si="69"/>
        <v>0</v>
      </c>
      <c r="BN93" s="223">
        <f t="shared" si="70"/>
        <v>0</v>
      </c>
      <c r="BO93" s="223">
        <f t="shared" si="71"/>
        <v>0</v>
      </c>
      <c r="BP93" s="223">
        <f t="shared" si="72"/>
        <v>0</v>
      </c>
      <c r="BQ93" s="223">
        <f t="shared" si="73"/>
        <v>0</v>
      </c>
      <c r="BR93" s="224">
        <f t="shared" si="74"/>
        <v>0</v>
      </c>
      <c r="BS93" s="224">
        <f t="shared" si="75"/>
        <v>0</v>
      </c>
      <c r="BT93" s="223">
        <f t="shared" si="76"/>
        <v>0</v>
      </c>
      <c r="BU93" s="223">
        <f t="shared" si="77"/>
        <v>0</v>
      </c>
      <c r="BV93" s="223">
        <f t="shared" si="78"/>
        <v>0</v>
      </c>
      <c r="BW93" s="223">
        <f t="shared" si="79"/>
        <v>0</v>
      </c>
      <c r="BX93" s="223">
        <f t="shared" si="80"/>
        <v>0</v>
      </c>
      <c r="BY93" s="223">
        <f t="shared" si="81"/>
        <v>0</v>
      </c>
      <c r="BZ93" s="223">
        <f t="shared" si="82"/>
        <v>0</v>
      </c>
      <c r="CA93" s="223">
        <f t="shared" si="83"/>
        <v>0</v>
      </c>
      <c r="CB93" s="208">
        <f t="shared" si="110"/>
        <v>0</v>
      </c>
      <c r="CC93" s="223">
        <f t="shared" si="84"/>
        <v>0</v>
      </c>
      <c r="CD93" s="223">
        <f t="shared" si="85"/>
        <v>0</v>
      </c>
      <c r="CE93" s="224">
        <f t="shared" si="111"/>
        <v>0</v>
      </c>
      <c r="CF93" s="224">
        <f t="shared" si="86"/>
        <v>0</v>
      </c>
      <c r="CG93" s="224">
        <f t="shared" si="87"/>
        <v>0</v>
      </c>
      <c r="CH93" s="224">
        <f t="shared" si="88"/>
        <v>0</v>
      </c>
      <c r="CI93" s="224">
        <f t="shared" si="89"/>
        <v>0</v>
      </c>
      <c r="CJ93" s="224">
        <f t="shared" si="90"/>
        <v>0</v>
      </c>
      <c r="CK93" s="224">
        <f t="shared" si="91"/>
        <v>0</v>
      </c>
      <c r="CL93" s="224">
        <f t="shared" si="92"/>
        <v>0</v>
      </c>
      <c r="CM93" s="224">
        <f t="shared" si="93"/>
        <v>0</v>
      </c>
      <c r="CN93" s="224">
        <f t="shared" si="112"/>
        <v>0</v>
      </c>
      <c r="CO93" s="224">
        <f t="shared" si="94"/>
        <v>0</v>
      </c>
      <c r="CP93" s="224">
        <f t="shared" si="113"/>
        <v>0</v>
      </c>
      <c r="CQ93" s="224">
        <f t="shared" si="114"/>
        <v>0</v>
      </c>
      <c r="CR93" s="224" t="str">
        <f t="shared" si="115"/>
        <v/>
      </c>
      <c r="CS93" s="224" t="str">
        <f t="shared" si="95"/>
        <v xml:space="preserve"> </v>
      </c>
      <c r="CT93" s="224" t="str">
        <f t="shared" si="96"/>
        <v/>
      </c>
      <c r="CU93" s="224" t="str">
        <f t="shared" si="97"/>
        <v/>
      </c>
      <c r="CV93" s="224" t="str">
        <f t="shared" si="98"/>
        <v/>
      </c>
      <c r="CW93" s="224" t="str">
        <f t="shared" si="99"/>
        <v/>
      </c>
      <c r="CX93" s="224" t="str">
        <f t="shared" si="100"/>
        <v/>
      </c>
      <c r="CY93" s="224" t="str">
        <f t="shared" si="116"/>
        <v/>
      </c>
      <c r="CZ93" s="224" t="str">
        <f t="shared" si="101"/>
        <v/>
      </c>
      <c r="DA93" s="224" t="str">
        <f t="shared" si="117"/>
        <v/>
      </c>
      <c r="DB93" s="224" t="str">
        <f t="shared" si="102"/>
        <v/>
      </c>
      <c r="DC93" s="224" t="str">
        <f t="shared" si="103"/>
        <v/>
      </c>
      <c r="DD93" s="224" t="str">
        <f t="shared" si="118"/>
        <v/>
      </c>
      <c r="DE93" s="224" t="str">
        <f t="shared" si="104"/>
        <v/>
      </c>
      <c r="DF93" s="224" t="str">
        <f t="shared" si="105"/>
        <v/>
      </c>
      <c r="DG93" s="224" t="str">
        <f t="shared" si="119"/>
        <v/>
      </c>
      <c r="DH93" s="225" t="str">
        <f t="shared" si="106"/>
        <v/>
      </c>
      <c r="DI93" s="224" t="str">
        <f t="shared" si="121"/>
        <v/>
      </c>
      <c r="DJ93" s="224" t="str">
        <f t="shared" si="122"/>
        <v/>
      </c>
      <c r="DK93" s="306">
        <f t="shared" si="123"/>
        <v>0</v>
      </c>
      <c r="DL93" s="306">
        <f t="shared" si="124"/>
        <v>0</v>
      </c>
      <c r="DM93" s="306">
        <f t="shared" si="125"/>
        <v>0</v>
      </c>
      <c r="DN93" s="220"/>
      <c r="DO93" s="224" t="str">
        <f t="shared" si="126"/>
        <v/>
      </c>
      <c r="DP93" s="224" t="str">
        <f t="shared" si="127"/>
        <v/>
      </c>
      <c r="DQ93" s="307"/>
      <c r="DR93" s="227">
        <f t="shared" si="107"/>
        <v>0</v>
      </c>
      <c r="DS93" s="227">
        <f t="shared" si="108"/>
        <v>0</v>
      </c>
      <c r="DT93" s="227">
        <f t="shared" si="109"/>
        <v>0</v>
      </c>
      <c r="DU93" s="226"/>
      <c r="DV93" s="226"/>
      <c r="DW93" s="226"/>
      <c r="DX93" s="226"/>
      <c r="DY93" s="226"/>
      <c r="DZ93" s="226"/>
      <c r="EA93" s="226"/>
      <c r="EB93" s="226"/>
      <c r="EC93" s="226"/>
      <c r="ED93" s="226"/>
      <c r="EE93" s="226"/>
      <c r="EF93" s="226"/>
      <c r="EG93" s="226"/>
      <c r="EH93" s="226"/>
      <c r="EI93" s="226"/>
      <c r="EJ93" s="226"/>
      <c r="EK93" s="226"/>
      <c r="EL93" s="226"/>
      <c r="EM93" s="226"/>
      <c r="EN93" s="226"/>
      <c r="EO93" s="226"/>
      <c r="EP93" s="226"/>
      <c r="EQ93" s="226"/>
      <c r="ER93" s="226"/>
      <c r="ES93" s="226"/>
      <c r="ET93" s="226"/>
      <c r="EU93" s="226"/>
      <c r="EV93" s="226"/>
      <c r="EW93" s="226"/>
      <c r="EX93" s="226"/>
      <c r="EY93" s="226"/>
      <c r="EZ93" s="226"/>
    </row>
    <row r="94" spans="1:156" s="212" customFormat="1" ht="23.25" customHeight="1" x14ac:dyDescent="0.2">
      <c r="A94" s="249"/>
      <c r="B94" s="264"/>
      <c r="C94" s="230"/>
      <c r="D94" s="325" t="str">
        <f t="shared" si="67"/>
        <v/>
      </c>
      <c r="E94" s="265" t="str">
        <f t="shared" si="120"/>
        <v/>
      </c>
      <c r="F94" s="230"/>
      <c r="G94" s="230"/>
      <c r="H94" s="230"/>
      <c r="I94" s="200"/>
      <c r="J94" s="230"/>
      <c r="K94" s="254"/>
      <c r="L94" s="269"/>
      <c r="M94" s="230"/>
      <c r="N94" s="231"/>
      <c r="O94" s="232"/>
      <c r="P94" s="205"/>
      <c r="Q94" s="203"/>
      <c r="R94" s="231"/>
      <c r="S94" s="233"/>
      <c r="T94" s="203"/>
      <c r="U94" s="231"/>
      <c r="V94" s="233"/>
      <c r="W94" s="203"/>
      <c r="X94" s="231"/>
      <c r="Y94" s="233"/>
      <c r="Z94" s="203"/>
      <c r="AA94" s="230"/>
      <c r="AB94" s="231"/>
      <c r="AC94" s="232"/>
      <c r="AD94" s="205"/>
      <c r="AE94" s="203"/>
      <c r="AF94" s="230"/>
      <c r="AG94" s="231"/>
      <c r="AH94" s="232"/>
      <c r="AI94" s="205"/>
      <c r="AJ94" s="203"/>
      <c r="AK94" s="230"/>
      <c r="AL94" s="231"/>
      <c r="AM94" s="232"/>
      <c r="AN94" s="205"/>
      <c r="AO94" s="203"/>
      <c r="AP94" s="230"/>
      <c r="AQ94" s="231"/>
      <c r="AR94" s="232"/>
      <c r="AS94" s="205"/>
      <c r="AT94" s="203"/>
      <c r="AU94" s="230"/>
      <c r="AV94" s="231"/>
      <c r="AW94" s="232"/>
      <c r="AX94" s="205"/>
      <c r="AY94" s="203"/>
      <c r="AZ94" s="230"/>
      <c r="BA94" s="231"/>
      <c r="BB94" s="232"/>
      <c r="BC94" s="205"/>
      <c r="BD94" s="199"/>
      <c r="BE94" s="230"/>
      <c r="BF94" s="230"/>
      <c r="BG94" s="231"/>
      <c r="BH94" s="232"/>
      <c r="BI94" s="205"/>
      <c r="BJ94" s="229"/>
      <c r="BK94" s="234"/>
      <c r="BL94" s="207">
        <f t="shared" si="68"/>
        <v>0</v>
      </c>
      <c r="BM94" s="208">
        <f t="shared" si="69"/>
        <v>0</v>
      </c>
      <c r="BN94" s="208">
        <f t="shared" si="70"/>
        <v>0</v>
      </c>
      <c r="BO94" s="208">
        <f t="shared" si="71"/>
        <v>0</v>
      </c>
      <c r="BP94" s="208">
        <f t="shared" si="72"/>
        <v>0</v>
      </c>
      <c r="BQ94" s="208">
        <f t="shared" si="73"/>
        <v>0</v>
      </c>
      <c r="BR94" s="209">
        <f t="shared" si="74"/>
        <v>0</v>
      </c>
      <c r="BS94" s="209">
        <f t="shared" si="75"/>
        <v>0</v>
      </c>
      <c r="BT94" s="208">
        <f t="shared" si="76"/>
        <v>0</v>
      </c>
      <c r="BU94" s="208">
        <f t="shared" si="77"/>
        <v>0</v>
      </c>
      <c r="BV94" s="208">
        <f t="shared" si="78"/>
        <v>0</v>
      </c>
      <c r="BW94" s="208">
        <f t="shared" si="79"/>
        <v>0</v>
      </c>
      <c r="BX94" s="208">
        <f t="shared" si="80"/>
        <v>0</v>
      </c>
      <c r="BY94" s="208">
        <f t="shared" si="81"/>
        <v>0</v>
      </c>
      <c r="BZ94" s="208">
        <f t="shared" si="82"/>
        <v>0</v>
      </c>
      <c r="CA94" s="208">
        <f t="shared" si="83"/>
        <v>0</v>
      </c>
      <c r="CB94" s="208">
        <f t="shared" si="110"/>
        <v>0</v>
      </c>
      <c r="CC94" s="208">
        <f t="shared" si="84"/>
        <v>0</v>
      </c>
      <c r="CD94" s="208">
        <f t="shared" si="85"/>
        <v>0</v>
      </c>
      <c r="CE94" s="209">
        <f t="shared" si="111"/>
        <v>0</v>
      </c>
      <c r="CF94" s="209">
        <f t="shared" si="86"/>
        <v>0</v>
      </c>
      <c r="CG94" s="209">
        <f t="shared" si="87"/>
        <v>0</v>
      </c>
      <c r="CH94" s="209">
        <f t="shared" si="88"/>
        <v>0</v>
      </c>
      <c r="CI94" s="209">
        <f t="shared" si="89"/>
        <v>0</v>
      </c>
      <c r="CJ94" s="209">
        <f t="shared" si="90"/>
        <v>0</v>
      </c>
      <c r="CK94" s="209">
        <f t="shared" si="91"/>
        <v>0</v>
      </c>
      <c r="CL94" s="209">
        <f t="shared" si="92"/>
        <v>0</v>
      </c>
      <c r="CM94" s="209">
        <f t="shared" si="93"/>
        <v>0</v>
      </c>
      <c r="CN94" s="209">
        <f t="shared" si="112"/>
        <v>0</v>
      </c>
      <c r="CO94" s="209">
        <f t="shared" si="94"/>
        <v>0</v>
      </c>
      <c r="CP94" s="209">
        <f t="shared" si="113"/>
        <v>0</v>
      </c>
      <c r="CQ94" s="209">
        <f t="shared" si="114"/>
        <v>0</v>
      </c>
      <c r="CR94" s="209" t="str">
        <f t="shared" si="115"/>
        <v/>
      </c>
      <c r="CS94" s="209" t="str">
        <f t="shared" si="95"/>
        <v xml:space="preserve"> </v>
      </c>
      <c r="CT94" s="209" t="str">
        <f t="shared" si="96"/>
        <v/>
      </c>
      <c r="CU94" s="209" t="str">
        <f t="shared" si="97"/>
        <v/>
      </c>
      <c r="CV94" s="209" t="str">
        <f t="shared" si="98"/>
        <v/>
      </c>
      <c r="CW94" s="209" t="str">
        <f t="shared" si="99"/>
        <v/>
      </c>
      <c r="CX94" s="209" t="str">
        <f t="shared" si="100"/>
        <v/>
      </c>
      <c r="CY94" s="209" t="str">
        <f t="shared" si="116"/>
        <v/>
      </c>
      <c r="CZ94" s="209" t="str">
        <f t="shared" si="101"/>
        <v/>
      </c>
      <c r="DA94" s="209" t="str">
        <f t="shared" si="117"/>
        <v/>
      </c>
      <c r="DB94" s="209" t="str">
        <f t="shared" si="102"/>
        <v/>
      </c>
      <c r="DC94" s="209" t="str">
        <f t="shared" si="103"/>
        <v/>
      </c>
      <c r="DD94" s="209" t="str">
        <f t="shared" si="118"/>
        <v/>
      </c>
      <c r="DE94" s="209" t="str">
        <f t="shared" si="104"/>
        <v/>
      </c>
      <c r="DF94" s="209" t="str">
        <f t="shared" si="105"/>
        <v/>
      </c>
      <c r="DG94" s="209" t="str">
        <f t="shared" si="119"/>
        <v/>
      </c>
      <c r="DH94" s="210" t="str">
        <f t="shared" si="106"/>
        <v/>
      </c>
      <c r="DI94" s="272" t="str">
        <f t="shared" si="121"/>
        <v/>
      </c>
      <c r="DJ94" s="272" t="str">
        <f t="shared" si="122"/>
        <v/>
      </c>
      <c r="DK94" s="200">
        <f t="shared" si="123"/>
        <v>0</v>
      </c>
      <c r="DL94" s="200">
        <f t="shared" si="124"/>
        <v>0</v>
      </c>
      <c r="DM94" s="200">
        <f t="shared" si="125"/>
        <v>0</v>
      </c>
      <c r="DN94" s="200"/>
      <c r="DO94" s="272" t="str">
        <f t="shared" si="126"/>
        <v/>
      </c>
      <c r="DP94" s="272" t="str">
        <f t="shared" si="127"/>
        <v/>
      </c>
      <c r="DQ94" s="308"/>
      <c r="DR94" s="197">
        <f t="shared" si="107"/>
        <v>0</v>
      </c>
      <c r="DS94" s="197">
        <f t="shared" si="108"/>
        <v>0</v>
      </c>
      <c r="DT94" s="197">
        <f t="shared" si="109"/>
        <v>0</v>
      </c>
      <c r="DU94" s="211"/>
      <c r="DV94" s="211"/>
      <c r="DW94" s="211"/>
      <c r="DX94" s="211"/>
      <c r="DY94" s="211"/>
      <c r="DZ94" s="211"/>
      <c r="EA94" s="211"/>
      <c r="EB94" s="211"/>
      <c r="EC94" s="211"/>
      <c r="ED94" s="211"/>
      <c r="EE94" s="211"/>
      <c r="EF94" s="211"/>
      <c r="EG94" s="211"/>
      <c r="EH94" s="211"/>
      <c r="EI94" s="211"/>
      <c r="EJ94" s="211"/>
      <c r="EK94" s="211"/>
      <c r="EL94" s="211"/>
      <c r="EM94" s="211"/>
      <c r="EN94" s="211"/>
      <c r="EO94" s="211"/>
      <c r="EP94" s="211"/>
      <c r="EQ94" s="211"/>
      <c r="ER94" s="211"/>
      <c r="ES94" s="211"/>
      <c r="ET94" s="211"/>
      <c r="EU94" s="211"/>
      <c r="EV94" s="211"/>
      <c r="EW94" s="211"/>
      <c r="EX94" s="211"/>
      <c r="EY94" s="211"/>
      <c r="EZ94" s="211"/>
    </row>
    <row r="95" spans="1:156" s="228" customFormat="1" ht="23.25" customHeight="1" x14ac:dyDescent="0.2">
      <c r="A95" s="248"/>
      <c r="B95" s="263"/>
      <c r="C95" s="214"/>
      <c r="D95" s="324" t="str">
        <f t="shared" si="67"/>
        <v/>
      </c>
      <c r="E95" s="150" t="str">
        <f t="shared" si="120"/>
        <v/>
      </c>
      <c r="F95" s="214"/>
      <c r="G95" s="214"/>
      <c r="H95" s="214"/>
      <c r="I95" s="220"/>
      <c r="J95" s="214"/>
      <c r="K95" s="255"/>
      <c r="L95" s="268"/>
      <c r="M95" s="214"/>
      <c r="N95" s="215"/>
      <c r="O95" s="218"/>
      <c r="P95" s="216"/>
      <c r="Q95" s="217"/>
      <c r="R95" s="215"/>
      <c r="S95" s="219"/>
      <c r="T95" s="217"/>
      <c r="U95" s="215"/>
      <c r="V95" s="219"/>
      <c r="W95" s="217"/>
      <c r="X95" s="215"/>
      <c r="Y95" s="219"/>
      <c r="Z95" s="217"/>
      <c r="AA95" s="214"/>
      <c r="AB95" s="215"/>
      <c r="AC95" s="218"/>
      <c r="AD95" s="216"/>
      <c r="AE95" s="217"/>
      <c r="AF95" s="214"/>
      <c r="AG95" s="215"/>
      <c r="AH95" s="218"/>
      <c r="AI95" s="216"/>
      <c r="AJ95" s="217"/>
      <c r="AK95" s="214"/>
      <c r="AL95" s="215"/>
      <c r="AM95" s="218"/>
      <c r="AN95" s="216"/>
      <c r="AO95" s="217"/>
      <c r="AP95" s="214"/>
      <c r="AQ95" s="215"/>
      <c r="AR95" s="218"/>
      <c r="AS95" s="216"/>
      <c r="AT95" s="217"/>
      <c r="AU95" s="214"/>
      <c r="AV95" s="215"/>
      <c r="AW95" s="218"/>
      <c r="AX95" s="216"/>
      <c r="AY95" s="217"/>
      <c r="AZ95" s="214"/>
      <c r="BA95" s="215"/>
      <c r="BB95" s="218"/>
      <c r="BC95" s="216"/>
      <c r="BD95" s="213"/>
      <c r="BE95" s="214"/>
      <c r="BF95" s="214"/>
      <c r="BG95" s="215"/>
      <c r="BH95" s="218"/>
      <c r="BI95" s="216"/>
      <c r="BJ95" s="213"/>
      <c r="BK95" s="221"/>
      <c r="BL95" s="222">
        <f t="shared" si="68"/>
        <v>0</v>
      </c>
      <c r="BM95" s="223">
        <f t="shared" si="69"/>
        <v>0</v>
      </c>
      <c r="BN95" s="223">
        <f t="shared" si="70"/>
        <v>0</v>
      </c>
      <c r="BO95" s="223">
        <f t="shared" si="71"/>
        <v>0</v>
      </c>
      <c r="BP95" s="223">
        <f t="shared" si="72"/>
        <v>0</v>
      </c>
      <c r="BQ95" s="223">
        <f t="shared" si="73"/>
        <v>0</v>
      </c>
      <c r="BR95" s="224">
        <f t="shared" si="74"/>
        <v>0</v>
      </c>
      <c r="BS95" s="224">
        <f t="shared" si="75"/>
        <v>0</v>
      </c>
      <c r="BT95" s="223">
        <f t="shared" si="76"/>
        <v>0</v>
      </c>
      <c r="BU95" s="223">
        <f t="shared" si="77"/>
        <v>0</v>
      </c>
      <c r="BV95" s="223">
        <f t="shared" si="78"/>
        <v>0</v>
      </c>
      <c r="BW95" s="223">
        <f t="shared" si="79"/>
        <v>0</v>
      </c>
      <c r="BX95" s="223">
        <f t="shared" si="80"/>
        <v>0</v>
      </c>
      <c r="BY95" s="223">
        <f t="shared" si="81"/>
        <v>0</v>
      </c>
      <c r="BZ95" s="223">
        <f t="shared" si="82"/>
        <v>0</v>
      </c>
      <c r="CA95" s="223">
        <f t="shared" si="83"/>
        <v>0</v>
      </c>
      <c r="CB95" s="208">
        <f t="shared" si="110"/>
        <v>0</v>
      </c>
      <c r="CC95" s="223">
        <f t="shared" si="84"/>
        <v>0</v>
      </c>
      <c r="CD95" s="223">
        <f t="shared" si="85"/>
        <v>0</v>
      </c>
      <c r="CE95" s="224">
        <f t="shared" si="111"/>
        <v>0</v>
      </c>
      <c r="CF95" s="224">
        <f t="shared" si="86"/>
        <v>0</v>
      </c>
      <c r="CG95" s="224">
        <f t="shared" si="87"/>
        <v>0</v>
      </c>
      <c r="CH95" s="224">
        <f t="shared" si="88"/>
        <v>0</v>
      </c>
      <c r="CI95" s="224">
        <f t="shared" si="89"/>
        <v>0</v>
      </c>
      <c r="CJ95" s="224">
        <f t="shared" si="90"/>
        <v>0</v>
      </c>
      <c r="CK95" s="224">
        <f t="shared" si="91"/>
        <v>0</v>
      </c>
      <c r="CL95" s="224">
        <f t="shared" si="92"/>
        <v>0</v>
      </c>
      <c r="CM95" s="224">
        <f t="shared" si="93"/>
        <v>0</v>
      </c>
      <c r="CN95" s="224">
        <f t="shared" si="112"/>
        <v>0</v>
      </c>
      <c r="CO95" s="224">
        <f t="shared" si="94"/>
        <v>0</v>
      </c>
      <c r="CP95" s="224">
        <f t="shared" si="113"/>
        <v>0</v>
      </c>
      <c r="CQ95" s="224">
        <f t="shared" si="114"/>
        <v>0</v>
      </c>
      <c r="CR95" s="224" t="str">
        <f t="shared" si="115"/>
        <v/>
      </c>
      <c r="CS95" s="224" t="str">
        <f t="shared" si="95"/>
        <v xml:space="preserve"> </v>
      </c>
      <c r="CT95" s="224" t="str">
        <f t="shared" si="96"/>
        <v/>
      </c>
      <c r="CU95" s="224" t="str">
        <f t="shared" si="97"/>
        <v/>
      </c>
      <c r="CV95" s="224" t="str">
        <f t="shared" si="98"/>
        <v/>
      </c>
      <c r="CW95" s="224" t="str">
        <f t="shared" si="99"/>
        <v/>
      </c>
      <c r="CX95" s="224" t="str">
        <f t="shared" si="100"/>
        <v/>
      </c>
      <c r="CY95" s="224" t="str">
        <f t="shared" si="116"/>
        <v/>
      </c>
      <c r="CZ95" s="224" t="str">
        <f t="shared" si="101"/>
        <v/>
      </c>
      <c r="DA95" s="224" t="str">
        <f t="shared" si="117"/>
        <v/>
      </c>
      <c r="DB95" s="224" t="str">
        <f t="shared" si="102"/>
        <v/>
      </c>
      <c r="DC95" s="224" t="str">
        <f t="shared" si="103"/>
        <v/>
      </c>
      <c r="DD95" s="224" t="str">
        <f t="shared" si="118"/>
        <v/>
      </c>
      <c r="DE95" s="224" t="str">
        <f t="shared" si="104"/>
        <v/>
      </c>
      <c r="DF95" s="224" t="str">
        <f t="shared" si="105"/>
        <v/>
      </c>
      <c r="DG95" s="224" t="str">
        <f t="shared" si="119"/>
        <v/>
      </c>
      <c r="DH95" s="225" t="str">
        <f t="shared" si="106"/>
        <v/>
      </c>
      <c r="DI95" s="224" t="str">
        <f t="shared" si="121"/>
        <v/>
      </c>
      <c r="DJ95" s="224" t="str">
        <f t="shared" si="122"/>
        <v/>
      </c>
      <c r="DK95" s="306">
        <f t="shared" si="123"/>
        <v>0</v>
      </c>
      <c r="DL95" s="306">
        <f t="shared" si="124"/>
        <v>0</v>
      </c>
      <c r="DM95" s="306">
        <f t="shared" si="125"/>
        <v>0</v>
      </c>
      <c r="DN95" s="220"/>
      <c r="DO95" s="224" t="str">
        <f t="shared" si="126"/>
        <v/>
      </c>
      <c r="DP95" s="224" t="str">
        <f t="shared" si="127"/>
        <v/>
      </c>
      <c r="DQ95" s="307"/>
      <c r="DR95" s="227">
        <f t="shared" si="107"/>
        <v>0</v>
      </c>
      <c r="DS95" s="227">
        <f t="shared" si="108"/>
        <v>0</v>
      </c>
      <c r="DT95" s="227">
        <f t="shared" si="109"/>
        <v>0</v>
      </c>
      <c r="DU95" s="226"/>
      <c r="DV95" s="226"/>
      <c r="DW95" s="226"/>
      <c r="DX95" s="226"/>
      <c r="DY95" s="226"/>
      <c r="DZ95" s="226"/>
      <c r="EA95" s="226"/>
      <c r="EB95" s="226"/>
      <c r="EC95" s="226"/>
      <c r="ED95" s="226"/>
      <c r="EE95" s="226"/>
      <c r="EF95" s="226"/>
      <c r="EG95" s="226"/>
      <c r="EH95" s="226"/>
      <c r="EI95" s="226"/>
      <c r="EJ95" s="226"/>
      <c r="EK95" s="226"/>
      <c r="EL95" s="226"/>
      <c r="EM95" s="226"/>
      <c r="EN95" s="226"/>
      <c r="EO95" s="226"/>
      <c r="EP95" s="226"/>
      <c r="EQ95" s="226"/>
      <c r="ER95" s="226"/>
      <c r="ES95" s="226"/>
      <c r="ET95" s="226"/>
      <c r="EU95" s="226"/>
      <c r="EV95" s="226"/>
      <c r="EW95" s="226"/>
      <c r="EX95" s="226"/>
      <c r="EY95" s="226"/>
      <c r="EZ95" s="226"/>
    </row>
    <row r="96" spans="1:156" s="212" customFormat="1" ht="23.25" customHeight="1" x14ac:dyDescent="0.2">
      <c r="A96" s="249"/>
      <c r="B96" s="264"/>
      <c r="C96" s="230"/>
      <c r="D96" s="325" t="str">
        <f t="shared" si="67"/>
        <v/>
      </c>
      <c r="E96" s="265" t="str">
        <f t="shared" si="120"/>
        <v/>
      </c>
      <c r="F96" s="230"/>
      <c r="G96" s="230"/>
      <c r="H96" s="230"/>
      <c r="I96" s="200"/>
      <c r="J96" s="230"/>
      <c r="K96" s="254"/>
      <c r="L96" s="269"/>
      <c r="M96" s="230"/>
      <c r="N96" s="231"/>
      <c r="O96" s="232"/>
      <c r="P96" s="205"/>
      <c r="Q96" s="203"/>
      <c r="R96" s="231"/>
      <c r="S96" s="233"/>
      <c r="T96" s="203"/>
      <c r="U96" s="231"/>
      <c r="V96" s="233"/>
      <c r="W96" s="203"/>
      <c r="X96" s="231"/>
      <c r="Y96" s="233"/>
      <c r="Z96" s="203"/>
      <c r="AA96" s="230"/>
      <c r="AB96" s="231"/>
      <c r="AC96" s="232"/>
      <c r="AD96" s="205"/>
      <c r="AE96" s="203"/>
      <c r="AF96" s="230"/>
      <c r="AG96" s="231"/>
      <c r="AH96" s="232"/>
      <c r="AI96" s="205"/>
      <c r="AJ96" s="203"/>
      <c r="AK96" s="230"/>
      <c r="AL96" s="231"/>
      <c r="AM96" s="232"/>
      <c r="AN96" s="205"/>
      <c r="AO96" s="203"/>
      <c r="AP96" s="230"/>
      <c r="AQ96" s="231"/>
      <c r="AR96" s="232"/>
      <c r="AS96" s="205"/>
      <c r="AT96" s="203"/>
      <c r="AU96" s="230"/>
      <c r="AV96" s="231"/>
      <c r="AW96" s="232"/>
      <c r="AX96" s="205"/>
      <c r="AY96" s="203"/>
      <c r="AZ96" s="230"/>
      <c r="BA96" s="231"/>
      <c r="BB96" s="232"/>
      <c r="BC96" s="205"/>
      <c r="BD96" s="199"/>
      <c r="BE96" s="230"/>
      <c r="BF96" s="230"/>
      <c r="BG96" s="231"/>
      <c r="BH96" s="232"/>
      <c r="BI96" s="205"/>
      <c r="BJ96" s="229"/>
      <c r="BK96" s="234"/>
      <c r="BL96" s="207">
        <f t="shared" si="68"/>
        <v>0</v>
      </c>
      <c r="BM96" s="208">
        <f t="shared" si="69"/>
        <v>0</v>
      </c>
      <c r="BN96" s="208">
        <f t="shared" si="70"/>
        <v>0</v>
      </c>
      <c r="BO96" s="208">
        <f t="shared" si="71"/>
        <v>0</v>
      </c>
      <c r="BP96" s="208">
        <f t="shared" si="72"/>
        <v>0</v>
      </c>
      <c r="BQ96" s="208">
        <f t="shared" si="73"/>
        <v>0</v>
      </c>
      <c r="BR96" s="209">
        <f t="shared" si="74"/>
        <v>0</v>
      </c>
      <c r="BS96" s="209">
        <f t="shared" si="75"/>
        <v>0</v>
      </c>
      <c r="BT96" s="208">
        <f t="shared" si="76"/>
        <v>0</v>
      </c>
      <c r="BU96" s="208">
        <f t="shared" si="77"/>
        <v>0</v>
      </c>
      <c r="BV96" s="208">
        <f t="shared" si="78"/>
        <v>0</v>
      </c>
      <c r="BW96" s="208">
        <f t="shared" si="79"/>
        <v>0</v>
      </c>
      <c r="BX96" s="208">
        <f t="shared" si="80"/>
        <v>0</v>
      </c>
      <c r="BY96" s="208">
        <f t="shared" si="81"/>
        <v>0</v>
      </c>
      <c r="BZ96" s="208">
        <f t="shared" si="82"/>
        <v>0</v>
      </c>
      <c r="CA96" s="208">
        <f t="shared" si="83"/>
        <v>0</v>
      </c>
      <c r="CB96" s="208">
        <f t="shared" si="110"/>
        <v>0</v>
      </c>
      <c r="CC96" s="208">
        <f t="shared" si="84"/>
        <v>0</v>
      </c>
      <c r="CD96" s="208">
        <f t="shared" si="85"/>
        <v>0</v>
      </c>
      <c r="CE96" s="209">
        <f t="shared" si="111"/>
        <v>0</v>
      </c>
      <c r="CF96" s="209">
        <f t="shared" si="86"/>
        <v>0</v>
      </c>
      <c r="CG96" s="209">
        <f t="shared" si="87"/>
        <v>0</v>
      </c>
      <c r="CH96" s="209">
        <f t="shared" si="88"/>
        <v>0</v>
      </c>
      <c r="CI96" s="209">
        <f t="shared" si="89"/>
        <v>0</v>
      </c>
      <c r="CJ96" s="209">
        <f t="shared" si="90"/>
        <v>0</v>
      </c>
      <c r="CK96" s="209">
        <f t="shared" si="91"/>
        <v>0</v>
      </c>
      <c r="CL96" s="209">
        <f t="shared" si="92"/>
        <v>0</v>
      </c>
      <c r="CM96" s="209">
        <f t="shared" si="93"/>
        <v>0</v>
      </c>
      <c r="CN96" s="209">
        <f t="shared" si="112"/>
        <v>0</v>
      </c>
      <c r="CO96" s="209">
        <f t="shared" si="94"/>
        <v>0</v>
      </c>
      <c r="CP96" s="209">
        <f t="shared" si="113"/>
        <v>0</v>
      </c>
      <c r="CQ96" s="209">
        <f t="shared" si="114"/>
        <v>0</v>
      </c>
      <c r="CR96" s="209" t="str">
        <f t="shared" si="115"/>
        <v/>
      </c>
      <c r="CS96" s="209" t="str">
        <f t="shared" si="95"/>
        <v xml:space="preserve"> </v>
      </c>
      <c r="CT96" s="209" t="str">
        <f t="shared" si="96"/>
        <v/>
      </c>
      <c r="CU96" s="209" t="str">
        <f t="shared" si="97"/>
        <v/>
      </c>
      <c r="CV96" s="209" t="str">
        <f t="shared" si="98"/>
        <v/>
      </c>
      <c r="CW96" s="209" t="str">
        <f t="shared" si="99"/>
        <v/>
      </c>
      <c r="CX96" s="209" t="str">
        <f t="shared" si="100"/>
        <v/>
      </c>
      <c r="CY96" s="209" t="str">
        <f t="shared" si="116"/>
        <v/>
      </c>
      <c r="CZ96" s="209" t="str">
        <f t="shared" si="101"/>
        <v/>
      </c>
      <c r="DA96" s="209" t="str">
        <f t="shared" si="117"/>
        <v/>
      </c>
      <c r="DB96" s="209" t="str">
        <f t="shared" si="102"/>
        <v/>
      </c>
      <c r="DC96" s="209" t="str">
        <f t="shared" si="103"/>
        <v/>
      </c>
      <c r="DD96" s="209" t="str">
        <f t="shared" si="118"/>
        <v/>
      </c>
      <c r="DE96" s="209" t="str">
        <f t="shared" si="104"/>
        <v/>
      </c>
      <c r="DF96" s="209" t="str">
        <f t="shared" si="105"/>
        <v/>
      </c>
      <c r="DG96" s="209" t="str">
        <f t="shared" si="119"/>
        <v/>
      </c>
      <c r="DH96" s="210" t="str">
        <f t="shared" si="106"/>
        <v/>
      </c>
      <c r="DI96" s="272" t="str">
        <f t="shared" si="121"/>
        <v/>
      </c>
      <c r="DJ96" s="272" t="str">
        <f t="shared" si="122"/>
        <v/>
      </c>
      <c r="DK96" s="200">
        <f t="shared" si="123"/>
        <v>0</v>
      </c>
      <c r="DL96" s="200">
        <f t="shared" si="124"/>
        <v>0</v>
      </c>
      <c r="DM96" s="200">
        <f t="shared" si="125"/>
        <v>0</v>
      </c>
      <c r="DN96" s="200"/>
      <c r="DO96" s="272" t="str">
        <f t="shared" si="126"/>
        <v/>
      </c>
      <c r="DP96" s="272" t="str">
        <f t="shared" si="127"/>
        <v/>
      </c>
      <c r="DQ96" s="308"/>
      <c r="DR96" s="197">
        <f t="shared" si="107"/>
        <v>0</v>
      </c>
      <c r="DS96" s="197">
        <f t="shared" si="108"/>
        <v>0</v>
      </c>
      <c r="DT96" s="197">
        <f t="shared" si="109"/>
        <v>0</v>
      </c>
      <c r="DU96" s="211"/>
      <c r="DV96" s="211"/>
      <c r="DW96" s="211"/>
      <c r="DX96" s="211"/>
      <c r="DY96" s="211"/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/>
      <c r="ER96" s="211"/>
      <c r="ES96" s="211"/>
      <c r="ET96" s="211"/>
      <c r="EU96" s="211"/>
      <c r="EV96" s="211"/>
      <c r="EW96" s="211"/>
      <c r="EX96" s="211"/>
      <c r="EY96" s="211"/>
      <c r="EZ96" s="211"/>
    </row>
    <row r="97" spans="1:156" s="228" customFormat="1" ht="23.25" customHeight="1" x14ac:dyDescent="0.2">
      <c r="A97" s="248"/>
      <c r="B97" s="263"/>
      <c r="C97" s="214"/>
      <c r="D97" s="324" t="str">
        <f t="shared" si="67"/>
        <v/>
      </c>
      <c r="E97" s="150" t="str">
        <f t="shared" si="120"/>
        <v/>
      </c>
      <c r="F97" s="214"/>
      <c r="G97" s="214"/>
      <c r="H97" s="214"/>
      <c r="I97" s="220"/>
      <c r="J97" s="214"/>
      <c r="K97" s="255"/>
      <c r="L97" s="268"/>
      <c r="M97" s="214"/>
      <c r="N97" s="215"/>
      <c r="O97" s="218"/>
      <c r="P97" s="216"/>
      <c r="Q97" s="217"/>
      <c r="R97" s="215"/>
      <c r="S97" s="219"/>
      <c r="T97" s="217"/>
      <c r="U97" s="215"/>
      <c r="V97" s="219"/>
      <c r="W97" s="217"/>
      <c r="X97" s="215"/>
      <c r="Y97" s="219"/>
      <c r="Z97" s="217"/>
      <c r="AA97" s="214"/>
      <c r="AB97" s="215"/>
      <c r="AC97" s="218"/>
      <c r="AD97" s="216"/>
      <c r="AE97" s="217"/>
      <c r="AF97" s="214"/>
      <c r="AG97" s="215"/>
      <c r="AH97" s="218"/>
      <c r="AI97" s="216"/>
      <c r="AJ97" s="217"/>
      <c r="AK97" s="214"/>
      <c r="AL97" s="215"/>
      <c r="AM97" s="218"/>
      <c r="AN97" s="216"/>
      <c r="AO97" s="217"/>
      <c r="AP97" s="214"/>
      <c r="AQ97" s="215"/>
      <c r="AR97" s="218"/>
      <c r="AS97" s="216"/>
      <c r="AT97" s="217"/>
      <c r="AU97" s="214"/>
      <c r="AV97" s="215"/>
      <c r="AW97" s="218"/>
      <c r="AX97" s="216"/>
      <c r="AY97" s="217"/>
      <c r="AZ97" s="214"/>
      <c r="BA97" s="215"/>
      <c r="BB97" s="218"/>
      <c r="BC97" s="216"/>
      <c r="BD97" s="213"/>
      <c r="BE97" s="214"/>
      <c r="BF97" s="214"/>
      <c r="BG97" s="215"/>
      <c r="BH97" s="218"/>
      <c r="BI97" s="216"/>
      <c r="BJ97" s="213"/>
      <c r="BK97" s="221"/>
      <c r="BL97" s="222">
        <f t="shared" si="68"/>
        <v>0</v>
      </c>
      <c r="BM97" s="223">
        <f t="shared" si="69"/>
        <v>0</v>
      </c>
      <c r="BN97" s="223">
        <f t="shared" si="70"/>
        <v>0</v>
      </c>
      <c r="BO97" s="223">
        <f t="shared" si="71"/>
        <v>0</v>
      </c>
      <c r="BP97" s="223">
        <f t="shared" si="72"/>
        <v>0</v>
      </c>
      <c r="BQ97" s="223">
        <f t="shared" si="73"/>
        <v>0</v>
      </c>
      <c r="BR97" s="224">
        <f t="shared" si="74"/>
        <v>0</v>
      </c>
      <c r="BS97" s="224">
        <f t="shared" si="75"/>
        <v>0</v>
      </c>
      <c r="BT97" s="223">
        <f t="shared" si="76"/>
        <v>0</v>
      </c>
      <c r="BU97" s="223">
        <f t="shared" si="77"/>
        <v>0</v>
      </c>
      <c r="BV97" s="223">
        <f t="shared" si="78"/>
        <v>0</v>
      </c>
      <c r="BW97" s="223">
        <f t="shared" si="79"/>
        <v>0</v>
      </c>
      <c r="BX97" s="223">
        <f t="shared" si="80"/>
        <v>0</v>
      </c>
      <c r="BY97" s="223">
        <f t="shared" si="81"/>
        <v>0</v>
      </c>
      <c r="BZ97" s="223">
        <f t="shared" si="82"/>
        <v>0</v>
      </c>
      <c r="CA97" s="223">
        <f t="shared" si="83"/>
        <v>0</v>
      </c>
      <c r="CB97" s="208">
        <f t="shared" si="110"/>
        <v>0</v>
      </c>
      <c r="CC97" s="223">
        <f t="shared" si="84"/>
        <v>0</v>
      </c>
      <c r="CD97" s="223">
        <f t="shared" si="85"/>
        <v>0</v>
      </c>
      <c r="CE97" s="224">
        <f t="shared" si="111"/>
        <v>0</v>
      </c>
      <c r="CF97" s="224">
        <f t="shared" si="86"/>
        <v>0</v>
      </c>
      <c r="CG97" s="224">
        <f t="shared" si="87"/>
        <v>0</v>
      </c>
      <c r="CH97" s="224">
        <f t="shared" si="88"/>
        <v>0</v>
      </c>
      <c r="CI97" s="224">
        <f t="shared" si="89"/>
        <v>0</v>
      </c>
      <c r="CJ97" s="224">
        <f t="shared" si="90"/>
        <v>0</v>
      </c>
      <c r="CK97" s="224">
        <f t="shared" si="91"/>
        <v>0</v>
      </c>
      <c r="CL97" s="224">
        <f t="shared" si="92"/>
        <v>0</v>
      </c>
      <c r="CM97" s="224">
        <f t="shared" si="93"/>
        <v>0</v>
      </c>
      <c r="CN97" s="224">
        <f t="shared" si="112"/>
        <v>0</v>
      </c>
      <c r="CO97" s="224">
        <f t="shared" si="94"/>
        <v>0</v>
      </c>
      <c r="CP97" s="224">
        <f t="shared" si="113"/>
        <v>0</v>
      </c>
      <c r="CQ97" s="224">
        <f t="shared" si="114"/>
        <v>0</v>
      </c>
      <c r="CR97" s="224" t="str">
        <f t="shared" si="115"/>
        <v/>
      </c>
      <c r="CS97" s="224" t="str">
        <f t="shared" si="95"/>
        <v xml:space="preserve"> </v>
      </c>
      <c r="CT97" s="224" t="str">
        <f t="shared" si="96"/>
        <v/>
      </c>
      <c r="CU97" s="224" t="str">
        <f t="shared" si="97"/>
        <v/>
      </c>
      <c r="CV97" s="224" t="str">
        <f t="shared" si="98"/>
        <v/>
      </c>
      <c r="CW97" s="224" t="str">
        <f t="shared" si="99"/>
        <v/>
      </c>
      <c r="CX97" s="224" t="str">
        <f t="shared" si="100"/>
        <v/>
      </c>
      <c r="CY97" s="224" t="str">
        <f t="shared" si="116"/>
        <v/>
      </c>
      <c r="CZ97" s="224" t="str">
        <f t="shared" si="101"/>
        <v/>
      </c>
      <c r="DA97" s="224" t="str">
        <f t="shared" si="117"/>
        <v/>
      </c>
      <c r="DB97" s="224" t="str">
        <f t="shared" si="102"/>
        <v/>
      </c>
      <c r="DC97" s="224" t="str">
        <f t="shared" si="103"/>
        <v/>
      </c>
      <c r="DD97" s="224" t="str">
        <f t="shared" si="118"/>
        <v/>
      </c>
      <c r="DE97" s="224" t="str">
        <f t="shared" si="104"/>
        <v/>
      </c>
      <c r="DF97" s="224" t="str">
        <f t="shared" si="105"/>
        <v/>
      </c>
      <c r="DG97" s="224" t="str">
        <f t="shared" si="119"/>
        <v/>
      </c>
      <c r="DH97" s="225" t="str">
        <f t="shared" si="106"/>
        <v/>
      </c>
      <c r="DI97" s="224" t="str">
        <f t="shared" si="121"/>
        <v/>
      </c>
      <c r="DJ97" s="224" t="str">
        <f t="shared" si="122"/>
        <v/>
      </c>
      <c r="DK97" s="306">
        <f t="shared" si="123"/>
        <v>0</v>
      </c>
      <c r="DL97" s="306">
        <f t="shared" si="124"/>
        <v>0</v>
      </c>
      <c r="DM97" s="306">
        <f t="shared" si="125"/>
        <v>0</v>
      </c>
      <c r="DN97" s="220"/>
      <c r="DO97" s="224" t="str">
        <f t="shared" si="126"/>
        <v/>
      </c>
      <c r="DP97" s="224" t="str">
        <f t="shared" si="127"/>
        <v/>
      </c>
      <c r="DQ97" s="307"/>
      <c r="DR97" s="227">
        <f t="shared" si="107"/>
        <v>0</v>
      </c>
      <c r="DS97" s="227">
        <f t="shared" si="108"/>
        <v>0</v>
      </c>
      <c r="DT97" s="227">
        <f t="shared" si="109"/>
        <v>0</v>
      </c>
      <c r="DU97" s="226"/>
      <c r="DV97" s="226"/>
      <c r="DW97" s="226"/>
      <c r="DX97" s="226"/>
      <c r="DY97" s="226"/>
      <c r="DZ97" s="226"/>
      <c r="EA97" s="226"/>
      <c r="EB97" s="226"/>
      <c r="EC97" s="226"/>
      <c r="ED97" s="226"/>
      <c r="EE97" s="226"/>
      <c r="EF97" s="226"/>
      <c r="EG97" s="226"/>
      <c r="EH97" s="226"/>
      <c r="EI97" s="226"/>
      <c r="EJ97" s="226"/>
      <c r="EK97" s="226"/>
      <c r="EL97" s="226"/>
      <c r="EM97" s="226"/>
      <c r="EN97" s="226"/>
      <c r="EO97" s="226"/>
      <c r="EP97" s="226"/>
      <c r="EQ97" s="226"/>
      <c r="ER97" s="226"/>
      <c r="ES97" s="226"/>
      <c r="ET97" s="226"/>
      <c r="EU97" s="226"/>
      <c r="EV97" s="226"/>
      <c r="EW97" s="226"/>
      <c r="EX97" s="226"/>
      <c r="EY97" s="226"/>
      <c r="EZ97" s="226"/>
    </row>
    <row r="98" spans="1:156" s="212" customFormat="1" ht="23.25" customHeight="1" x14ac:dyDescent="0.2">
      <c r="A98" s="249"/>
      <c r="B98" s="264"/>
      <c r="C98" s="230"/>
      <c r="D98" s="325" t="str">
        <f t="shared" si="67"/>
        <v/>
      </c>
      <c r="E98" s="265" t="str">
        <f t="shared" si="120"/>
        <v/>
      </c>
      <c r="F98" s="230"/>
      <c r="G98" s="230"/>
      <c r="H98" s="230"/>
      <c r="I98" s="200"/>
      <c r="J98" s="230"/>
      <c r="K98" s="254"/>
      <c r="L98" s="269"/>
      <c r="M98" s="230"/>
      <c r="N98" s="231"/>
      <c r="O98" s="232"/>
      <c r="P98" s="205"/>
      <c r="Q98" s="203"/>
      <c r="R98" s="231"/>
      <c r="S98" s="233"/>
      <c r="T98" s="203"/>
      <c r="U98" s="231"/>
      <c r="V98" s="233"/>
      <c r="W98" s="203"/>
      <c r="X98" s="231"/>
      <c r="Y98" s="233"/>
      <c r="Z98" s="203"/>
      <c r="AA98" s="230"/>
      <c r="AB98" s="231"/>
      <c r="AC98" s="232"/>
      <c r="AD98" s="205"/>
      <c r="AE98" s="203"/>
      <c r="AF98" s="230"/>
      <c r="AG98" s="231"/>
      <c r="AH98" s="232"/>
      <c r="AI98" s="205"/>
      <c r="AJ98" s="203"/>
      <c r="AK98" s="230"/>
      <c r="AL98" s="231"/>
      <c r="AM98" s="232"/>
      <c r="AN98" s="205"/>
      <c r="AO98" s="203"/>
      <c r="AP98" s="230"/>
      <c r="AQ98" s="231"/>
      <c r="AR98" s="232"/>
      <c r="AS98" s="205"/>
      <c r="AT98" s="203"/>
      <c r="AU98" s="230"/>
      <c r="AV98" s="231"/>
      <c r="AW98" s="232"/>
      <c r="AX98" s="205"/>
      <c r="AY98" s="203"/>
      <c r="AZ98" s="230"/>
      <c r="BA98" s="231"/>
      <c r="BB98" s="232"/>
      <c r="BC98" s="205"/>
      <c r="BD98" s="199"/>
      <c r="BE98" s="230"/>
      <c r="BF98" s="230"/>
      <c r="BG98" s="231"/>
      <c r="BH98" s="232"/>
      <c r="BI98" s="205"/>
      <c r="BJ98" s="229"/>
      <c r="BK98" s="234"/>
      <c r="BL98" s="207">
        <f t="shared" si="68"/>
        <v>0</v>
      </c>
      <c r="BM98" s="208">
        <f t="shared" si="69"/>
        <v>0</v>
      </c>
      <c r="BN98" s="208">
        <f t="shared" si="70"/>
        <v>0</v>
      </c>
      <c r="BO98" s="208">
        <f t="shared" si="71"/>
        <v>0</v>
      </c>
      <c r="BP98" s="208">
        <f t="shared" si="72"/>
        <v>0</v>
      </c>
      <c r="BQ98" s="208">
        <f t="shared" si="73"/>
        <v>0</v>
      </c>
      <c r="BR98" s="209">
        <f t="shared" si="74"/>
        <v>0</v>
      </c>
      <c r="BS98" s="209">
        <f t="shared" si="75"/>
        <v>0</v>
      </c>
      <c r="BT98" s="208">
        <f t="shared" si="76"/>
        <v>0</v>
      </c>
      <c r="BU98" s="208">
        <f t="shared" si="77"/>
        <v>0</v>
      </c>
      <c r="BV98" s="208">
        <f t="shared" si="78"/>
        <v>0</v>
      </c>
      <c r="BW98" s="208">
        <f t="shared" si="79"/>
        <v>0</v>
      </c>
      <c r="BX98" s="208">
        <f t="shared" si="80"/>
        <v>0</v>
      </c>
      <c r="BY98" s="208">
        <f t="shared" si="81"/>
        <v>0</v>
      </c>
      <c r="BZ98" s="208">
        <f t="shared" si="82"/>
        <v>0</v>
      </c>
      <c r="CA98" s="208">
        <f t="shared" si="83"/>
        <v>0</v>
      </c>
      <c r="CB98" s="208">
        <f t="shared" si="110"/>
        <v>0</v>
      </c>
      <c r="CC98" s="208">
        <f t="shared" si="84"/>
        <v>0</v>
      </c>
      <c r="CD98" s="208">
        <f t="shared" si="85"/>
        <v>0</v>
      </c>
      <c r="CE98" s="209">
        <f t="shared" si="111"/>
        <v>0</v>
      </c>
      <c r="CF98" s="209">
        <f t="shared" si="86"/>
        <v>0</v>
      </c>
      <c r="CG98" s="209">
        <f t="shared" si="87"/>
        <v>0</v>
      </c>
      <c r="CH98" s="209">
        <f t="shared" si="88"/>
        <v>0</v>
      </c>
      <c r="CI98" s="209">
        <f t="shared" si="89"/>
        <v>0</v>
      </c>
      <c r="CJ98" s="209">
        <f t="shared" si="90"/>
        <v>0</v>
      </c>
      <c r="CK98" s="209">
        <f t="shared" si="91"/>
        <v>0</v>
      </c>
      <c r="CL98" s="209">
        <f t="shared" si="92"/>
        <v>0</v>
      </c>
      <c r="CM98" s="209">
        <f t="shared" si="93"/>
        <v>0</v>
      </c>
      <c r="CN98" s="209">
        <f t="shared" si="112"/>
        <v>0</v>
      </c>
      <c r="CO98" s="209">
        <f t="shared" si="94"/>
        <v>0</v>
      </c>
      <c r="CP98" s="209">
        <f t="shared" si="113"/>
        <v>0</v>
      </c>
      <c r="CQ98" s="209">
        <f t="shared" si="114"/>
        <v>0</v>
      </c>
      <c r="CR98" s="209" t="str">
        <f t="shared" si="115"/>
        <v/>
      </c>
      <c r="CS98" s="209" t="str">
        <f t="shared" si="95"/>
        <v xml:space="preserve"> </v>
      </c>
      <c r="CT98" s="209" t="str">
        <f t="shared" si="96"/>
        <v/>
      </c>
      <c r="CU98" s="209" t="str">
        <f t="shared" si="97"/>
        <v/>
      </c>
      <c r="CV98" s="209" t="str">
        <f t="shared" si="98"/>
        <v/>
      </c>
      <c r="CW98" s="209" t="str">
        <f t="shared" si="99"/>
        <v/>
      </c>
      <c r="CX98" s="209" t="str">
        <f t="shared" si="100"/>
        <v/>
      </c>
      <c r="CY98" s="209" t="str">
        <f t="shared" si="116"/>
        <v/>
      </c>
      <c r="CZ98" s="209" t="str">
        <f t="shared" si="101"/>
        <v/>
      </c>
      <c r="DA98" s="209" t="str">
        <f t="shared" si="117"/>
        <v/>
      </c>
      <c r="DB98" s="209" t="str">
        <f t="shared" si="102"/>
        <v/>
      </c>
      <c r="DC98" s="209" t="str">
        <f t="shared" si="103"/>
        <v/>
      </c>
      <c r="DD98" s="209" t="str">
        <f t="shared" si="118"/>
        <v/>
      </c>
      <c r="DE98" s="209" t="str">
        <f t="shared" si="104"/>
        <v/>
      </c>
      <c r="DF98" s="209" t="str">
        <f t="shared" si="105"/>
        <v/>
      </c>
      <c r="DG98" s="209" t="str">
        <f t="shared" si="119"/>
        <v/>
      </c>
      <c r="DH98" s="210" t="str">
        <f t="shared" si="106"/>
        <v/>
      </c>
      <c r="DI98" s="272" t="str">
        <f t="shared" si="121"/>
        <v/>
      </c>
      <c r="DJ98" s="272" t="str">
        <f t="shared" si="122"/>
        <v/>
      </c>
      <c r="DK98" s="200">
        <f t="shared" si="123"/>
        <v>0</v>
      </c>
      <c r="DL98" s="200">
        <f t="shared" si="124"/>
        <v>0</v>
      </c>
      <c r="DM98" s="200">
        <f t="shared" si="125"/>
        <v>0</v>
      </c>
      <c r="DN98" s="200"/>
      <c r="DO98" s="272" t="str">
        <f t="shared" si="126"/>
        <v/>
      </c>
      <c r="DP98" s="272" t="str">
        <f t="shared" si="127"/>
        <v/>
      </c>
      <c r="DQ98" s="308"/>
      <c r="DR98" s="197">
        <f t="shared" si="107"/>
        <v>0</v>
      </c>
      <c r="DS98" s="197">
        <f t="shared" si="108"/>
        <v>0</v>
      </c>
      <c r="DT98" s="197">
        <f t="shared" si="109"/>
        <v>0</v>
      </c>
      <c r="DU98" s="211"/>
      <c r="DV98" s="211"/>
      <c r="DW98" s="211"/>
      <c r="DX98" s="211"/>
      <c r="DY98" s="211"/>
      <c r="DZ98" s="211"/>
      <c r="EA98" s="211"/>
      <c r="EB98" s="211"/>
      <c r="EC98" s="211"/>
      <c r="ED98" s="211"/>
      <c r="EE98" s="211"/>
      <c r="EF98" s="211"/>
      <c r="EG98" s="211"/>
      <c r="EH98" s="211"/>
      <c r="EI98" s="211"/>
      <c r="EJ98" s="211"/>
      <c r="EK98" s="211"/>
      <c r="EL98" s="211"/>
      <c r="EM98" s="211"/>
      <c r="EN98" s="211"/>
      <c r="EO98" s="211"/>
      <c r="EP98" s="211"/>
      <c r="EQ98" s="211"/>
      <c r="ER98" s="211"/>
      <c r="ES98" s="211"/>
      <c r="ET98" s="211"/>
      <c r="EU98" s="211"/>
      <c r="EV98" s="211"/>
      <c r="EW98" s="211"/>
      <c r="EX98" s="211"/>
      <c r="EY98" s="211"/>
      <c r="EZ98" s="211"/>
    </row>
    <row r="99" spans="1:156" s="228" customFormat="1" ht="23.25" customHeight="1" x14ac:dyDescent="0.2">
      <c r="A99" s="248"/>
      <c r="B99" s="263"/>
      <c r="C99" s="214"/>
      <c r="D99" s="324" t="str">
        <f t="shared" si="67"/>
        <v/>
      </c>
      <c r="E99" s="150" t="str">
        <f t="shared" si="120"/>
        <v/>
      </c>
      <c r="F99" s="214"/>
      <c r="G99" s="214"/>
      <c r="H99" s="214"/>
      <c r="I99" s="220"/>
      <c r="J99" s="214"/>
      <c r="K99" s="255"/>
      <c r="L99" s="268"/>
      <c r="M99" s="214"/>
      <c r="N99" s="215"/>
      <c r="O99" s="218"/>
      <c r="P99" s="216"/>
      <c r="Q99" s="217"/>
      <c r="R99" s="215"/>
      <c r="S99" s="219"/>
      <c r="T99" s="217"/>
      <c r="U99" s="215"/>
      <c r="V99" s="219"/>
      <c r="W99" s="217"/>
      <c r="X99" s="215"/>
      <c r="Y99" s="219"/>
      <c r="Z99" s="217"/>
      <c r="AA99" s="214"/>
      <c r="AB99" s="215"/>
      <c r="AC99" s="218"/>
      <c r="AD99" s="216"/>
      <c r="AE99" s="217"/>
      <c r="AF99" s="214"/>
      <c r="AG99" s="215"/>
      <c r="AH99" s="218"/>
      <c r="AI99" s="216"/>
      <c r="AJ99" s="217"/>
      <c r="AK99" s="214"/>
      <c r="AL99" s="215"/>
      <c r="AM99" s="218"/>
      <c r="AN99" s="216"/>
      <c r="AO99" s="217"/>
      <c r="AP99" s="214"/>
      <c r="AQ99" s="215"/>
      <c r="AR99" s="218"/>
      <c r="AS99" s="216"/>
      <c r="AT99" s="217"/>
      <c r="AU99" s="214"/>
      <c r="AV99" s="215"/>
      <c r="AW99" s="218"/>
      <c r="AX99" s="216"/>
      <c r="AY99" s="217"/>
      <c r="AZ99" s="214"/>
      <c r="BA99" s="215"/>
      <c r="BB99" s="218"/>
      <c r="BC99" s="216"/>
      <c r="BD99" s="213"/>
      <c r="BE99" s="214"/>
      <c r="BF99" s="214"/>
      <c r="BG99" s="215"/>
      <c r="BH99" s="218"/>
      <c r="BI99" s="216"/>
      <c r="BJ99" s="213"/>
      <c r="BK99" s="221"/>
      <c r="BL99" s="222">
        <f t="shared" si="68"/>
        <v>0</v>
      </c>
      <c r="BM99" s="223">
        <f t="shared" si="69"/>
        <v>0</v>
      </c>
      <c r="BN99" s="223">
        <f t="shared" si="70"/>
        <v>0</v>
      </c>
      <c r="BO99" s="223">
        <f t="shared" si="71"/>
        <v>0</v>
      </c>
      <c r="BP99" s="223">
        <f t="shared" si="72"/>
        <v>0</v>
      </c>
      <c r="BQ99" s="223">
        <f t="shared" si="73"/>
        <v>0</v>
      </c>
      <c r="BR99" s="224">
        <f t="shared" si="74"/>
        <v>0</v>
      </c>
      <c r="BS99" s="224">
        <f t="shared" si="75"/>
        <v>0</v>
      </c>
      <c r="BT99" s="223">
        <f t="shared" si="76"/>
        <v>0</v>
      </c>
      <c r="BU99" s="223">
        <f t="shared" si="77"/>
        <v>0</v>
      </c>
      <c r="BV99" s="223">
        <f t="shared" si="78"/>
        <v>0</v>
      </c>
      <c r="BW99" s="223">
        <f t="shared" si="79"/>
        <v>0</v>
      </c>
      <c r="BX99" s="223">
        <f t="shared" si="80"/>
        <v>0</v>
      </c>
      <c r="BY99" s="223">
        <f t="shared" si="81"/>
        <v>0</v>
      </c>
      <c r="BZ99" s="223">
        <f t="shared" si="82"/>
        <v>0</v>
      </c>
      <c r="CA99" s="223">
        <f t="shared" si="83"/>
        <v>0</v>
      </c>
      <c r="CB99" s="208">
        <f t="shared" si="110"/>
        <v>0</v>
      </c>
      <c r="CC99" s="223">
        <f t="shared" si="84"/>
        <v>0</v>
      </c>
      <c r="CD99" s="223">
        <f t="shared" si="85"/>
        <v>0</v>
      </c>
      <c r="CE99" s="224">
        <f t="shared" si="111"/>
        <v>0</v>
      </c>
      <c r="CF99" s="224">
        <f t="shared" si="86"/>
        <v>0</v>
      </c>
      <c r="CG99" s="224">
        <f t="shared" si="87"/>
        <v>0</v>
      </c>
      <c r="CH99" s="224">
        <f t="shared" si="88"/>
        <v>0</v>
      </c>
      <c r="CI99" s="224">
        <f t="shared" si="89"/>
        <v>0</v>
      </c>
      <c r="CJ99" s="224">
        <f t="shared" si="90"/>
        <v>0</v>
      </c>
      <c r="CK99" s="224">
        <f t="shared" si="91"/>
        <v>0</v>
      </c>
      <c r="CL99" s="224">
        <f t="shared" si="92"/>
        <v>0</v>
      </c>
      <c r="CM99" s="224">
        <f t="shared" si="93"/>
        <v>0</v>
      </c>
      <c r="CN99" s="224">
        <f t="shared" si="112"/>
        <v>0</v>
      </c>
      <c r="CO99" s="224">
        <f t="shared" si="94"/>
        <v>0</v>
      </c>
      <c r="CP99" s="224">
        <f t="shared" si="113"/>
        <v>0</v>
      </c>
      <c r="CQ99" s="224">
        <f t="shared" si="114"/>
        <v>0</v>
      </c>
      <c r="CR99" s="224" t="str">
        <f t="shared" si="115"/>
        <v/>
      </c>
      <c r="CS99" s="224" t="str">
        <f t="shared" si="95"/>
        <v xml:space="preserve"> </v>
      </c>
      <c r="CT99" s="224" t="str">
        <f t="shared" si="96"/>
        <v/>
      </c>
      <c r="CU99" s="224" t="str">
        <f t="shared" si="97"/>
        <v/>
      </c>
      <c r="CV99" s="224" t="str">
        <f t="shared" si="98"/>
        <v/>
      </c>
      <c r="CW99" s="224" t="str">
        <f t="shared" si="99"/>
        <v/>
      </c>
      <c r="CX99" s="224" t="str">
        <f t="shared" si="100"/>
        <v/>
      </c>
      <c r="CY99" s="224" t="str">
        <f t="shared" si="116"/>
        <v/>
      </c>
      <c r="CZ99" s="224" t="str">
        <f t="shared" si="101"/>
        <v/>
      </c>
      <c r="DA99" s="224" t="str">
        <f t="shared" si="117"/>
        <v/>
      </c>
      <c r="DB99" s="224" t="str">
        <f t="shared" si="102"/>
        <v/>
      </c>
      <c r="DC99" s="224" t="str">
        <f t="shared" si="103"/>
        <v/>
      </c>
      <c r="DD99" s="224" t="str">
        <f t="shared" si="118"/>
        <v/>
      </c>
      <c r="DE99" s="224" t="str">
        <f t="shared" si="104"/>
        <v/>
      </c>
      <c r="DF99" s="224" t="str">
        <f t="shared" si="105"/>
        <v/>
      </c>
      <c r="DG99" s="224" t="str">
        <f t="shared" si="119"/>
        <v/>
      </c>
      <c r="DH99" s="225" t="str">
        <f t="shared" si="106"/>
        <v/>
      </c>
      <c r="DI99" s="224" t="str">
        <f t="shared" si="121"/>
        <v/>
      </c>
      <c r="DJ99" s="224" t="str">
        <f t="shared" si="122"/>
        <v/>
      </c>
      <c r="DK99" s="306">
        <f t="shared" si="123"/>
        <v>0</v>
      </c>
      <c r="DL99" s="306">
        <f t="shared" si="124"/>
        <v>0</v>
      </c>
      <c r="DM99" s="306">
        <f t="shared" si="125"/>
        <v>0</v>
      </c>
      <c r="DN99" s="220"/>
      <c r="DO99" s="224" t="str">
        <f t="shared" si="126"/>
        <v/>
      </c>
      <c r="DP99" s="224" t="str">
        <f t="shared" si="127"/>
        <v/>
      </c>
      <c r="DQ99" s="307"/>
      <c r="DR99" s="227">
        <f t="shared" si="107"/>
        <v>0</v>
      </c>
      <c r="DS99" s="227">
        <f t="shared" si="108"/>
        <v>0</v>
      </c>
      <c r="DT99" s="227">
        <f t="shared" si="109"/>
        <v>0</v>
      </c>
      <c r="DU99" s="226"/>
      <c r="DV99" s="226"/>
      <c r="DW99" s="226"/>
      <c r="DX99" s="226"/>
      <c r="DY99" s="226"/>
      <c r="DZ99" s="226"/>
      <c r="EA99" s="226"/>
      <c r="EB99" s="226"/>
      <c r="EC99" s="226"/>
      <c r="ED99" s="226"/>
      <c r="EE99" s="226"/>
      <c r="EF99" s="226"/>
      <c r="EG99" s="226"/>
      <c r="EH99" s="226"/>
      <c r="EI99" s="226"/>
      <c r="EJ99" s="226"/>
      <c r="EK99" s="226"/>
      <c r="EL99" s="226"/>
      <c r="EM99" s="226"/>
      <c r="EN99" s="226"/>
      <c r="EO99" s="226"/>
      <c r="EP99" s="226"/>
      <c r="EQ99" s="226"/>
      <c r="ER99" s="226"/>
      <c r="ES99" s="226"/>
      <c r="ET99" s="226"/>
      <c r="EU99" s="226"/>
      <c r="EV99" s="226"/>
      <c r="EW99" s="226"/>
      <c r="EX99" s="226"/>
      <c r="EY99" s="226"/>
      <c r="EZ99" s="226"/>
    </row>
    <row r="100" spans="1:156" s="212" customFormat="1" ht="23.25" customHeight="1" x14ac:dyDescent="0.2">
      <c r="A100" s="249"/>
      <c r="B100" s="264"/>
      <c r="C100" s="230"/>
      <c r="D100" s="325" t="str">
        <f t="shared" si="67"/>
        <v/>
      </c>
      <c r="E100" s="265" t="str">
        <f t="shared" si="120"/>
        <v/>
      </c>
      <c r="F100" s="230"/>
      <c r="G100" s="230"/>
      <c r="H100" s="230"/>
      <c r="I100" s="200"/>
      <c r="J100" s="230"/>
      <c r="K100" s="254"/>
      <c r="L100" s="269"/>
      <c r="M100" s="230"/>
      <c r="N100" s="231"/>
      <c r="O100" s="232"/>
      <c r="P100" s="205"/>
      <c r="Q100" s="203"/>
      <c r="R100" s="231"/>
      <c r="S100" s="233"/>
      <c r="T100" s="203"/>
      <c r="U100" s="231"/>
      <c r="V100" s="233"/>
      <c r="W100" s="203"/>
      <c r="X100" s="231"/>
      <c r="Y100" s="233"/>
      <c r="Z100" s="203"/>
      <c r="AA100" s="230"/>
      <c r="AB100" s="231"/>
      <c r="AC100" s="232"/>
      <c r="AD100" s="205"/>
      <c r="AE100" s="203"/>
      <c r="AF100" s="230"/>
      <c r="AG100" s="231"/>
      <c r="AH100" s="232"/>
      <c r="AI100" s="205"/>
      <c r="AJ100" s="203"/>
      <c r="AK100" s="230"/>
      <c r="AL100" s="231"/>
      <c r="AM100" s="232"/>
      <c r="AN100" s="205"/>
      <c r="AO100" s="203"/>
      <c r="AP100" s="230"/>
      <c r="AQ100" s="231"/>
      <c r="AR100" s="232"/>
      <c r="AS100" s="205"/>
      <c r="AT100" s="203"/>
      <c r="AU100" s="230"/>
      <c r="AV100" s="231"/>
      <c r="AW100" s="232"/>
      <c r="AX100" s="205"/>
      <c r="AY100" s="203"/>
      <c r="AZ100" s="230"/>
      <c r="BA100" s="231"/>
      <c r="BB100" s="232"/>
      <c r="BC100" s="205"/>
      <c r="BD100" s="199"/>
      <c r="BE100" s="230"/>
      <c r="BF100" s="230"/>
      <c r="BG100" s="231"/>
      <c r="BH100" s="232"/>
      <c r="BI100" s="205"/>
      <c r="BJ100" s="229"/>
      <c r="BK100" s="234"/>
      <c r="BL100" s="207">
        <f t="shared" si="68"/>
        <v>0</v>
      </c>
      <c r="BM100" s="208">
        <f t="shared" si="69"/>
        <v>0</v>
      </c>
      <c r="BN100" s="208">
        <f t="shared" si="70"/>
        <v>0</v>
      </c>
      <c r="BO100" s="208">
        <f t="shared" si="71"/>
        <v>0</v>
      </c>
      <c r="BP100" s="208">
        <f t="shared" si="72"/>
        <v>0</v>
      </c>
      <c r="BQ100" s="208">
        <f t="shared" si="73"/>
        <v>0</v>
      </c>
      <c r="BR100" s="209">
        <f t="shared" si="74"/>
        <v>0</v>
      </c>
      <c r="BS100" s="209">
        <f t="shared" si="75"/>
        <v>0</v>
      </c>
      <c r="BT100" s="208">
        <f t="shared" si="76"/>
        <v>0</v>
      </c>
      <c r="BU100" s="208">
        <f t="shared" si="77"/>
        <v>0</v>
      </c>
      <c r="BV100" s="208">
        <f t="shared" si="78"/>
        <v>0</v>
      </c>
      <c r="BW100" s="208">
        <f t="shared" si="79"/>
        <v>0</v>
      </c>
      <c r="BX100" s="208">
        <f t="shared" si="80"/>
        <v>0</v>
      </c>
      <c r="BY100" s="208">
        <f t="shared" si="81"/>
        <v>0</v>
      </c>
      <c r="BZ100" s="208">
        <f t="shared" si="82"/>
        <v>0</v>
      </c>
      <c r="CA100" s="208">
        <f t="shared" si="83"/>
        <v>0</v>
      </c>
      <c r="CB100" s="208">
        <f t="shared" si="110"/>
        <v>0</v>
      </c>
      <c r="CC100" s="208">
        <f t="shared" si="84"/>
        <v>0</v>
      </c>
      <c r="CD100" s="208">
        <f t="shared" si="85"/>
        <v>0</v>
      </c>
      <c r="CE100" s="209">
        <f t="shared" si="111"/>
        <v>0</v>
      </c>
      <c r="CF100" s="209">
        <f t="shared" si="86"/>
        <v>0</v>
      </c>
      <c r="CG100" s="209">
        <f t="shared" si="87"/>
        <v>0</v>
      </c>
      <c r="CH100" s="209">
        <f t="shared" si="88"/>
        <v>0</v>
      </c>
      <c r="CI100" s="209">
        <f t="shared" si="89"/>
        <v>0</v>
      </c>
      <c r="CJ100" s="209">
        <f t="shared" si="90"/>
        <v>0</v>
      </c>
      <c r="CK100" s="209">
        <f t="shared" si="91"/>
        <v>0</v>
      </c>
      <c r="CL100" s="209">
        <f t="shared" si="92"/>
        <v>0</v>
      </c>
      <c r="CM100" s="209">
        <f t="shared" si="93"/>
        <v>0</v>
      </c>
      <c r="CN100" s="209">
        <f t="shared" si="112"/>
        <v>0</v>
      </c>
      <c r="CO100" s="209">
        <f t="shared" si="94"/>
        <v>0</v>
      </c>
      <c r="CP100" s="209">
        <f t="shared" si="113"/>
        <v>0</v>
      </c>
      <c r="CQ100" s="209">
        <f t="shared" si="114"/>
        <v>0</v>
      </c>
      <c r="CR100" s="209" t="str">
        <f t="shared" si="115"/>
        <v/>
      </c>
      <c r="CS100" s="209" t="str">
        <f t="shared" si="95"/>
        <v xml:space="preserve"> </v>
      </c>
      <c r="CT100" s="209" t="str">
        <f t="shared" si="96"/>
        <v/>
      </c>
      <c r="CU100" s="209" t="str">
        <f t="shared" si="97"/>
        <v/>
      </c>
      <c r="CV100" s="209" t="str">
        <f t="shared" si="98"/>
        <v/>
      </c>
      <c r="CW100" s="209" t="str">
        <f t="shared" si="99"/>
        <v/>
      </c>
      <c r="CX100" s="209" t="str">
        <f t="shared" si="100"/>
        <v/>
      </c>
      <c r="CY100" s="209" t="str">
        <f t="shared" si="116"/>
        <v/>
      </c>
      <c r="CZ100" s="209" t="str">
        <f t="shared" si="101"/>
        <v/>
      </c>
      <c r="DA100" s="209" t="str">
        <f t="shared" si="117"/>
        <v/>
      </c>
      <c r="DB100" s="209" t="str">
        <f t="shared" si="102"/>
        <v/>
      </c>
      <c r="DC100" s="209" t="str">
        <f t="shared" si="103"/>
        <v/>
      </c>
      <c r="DD100" s="209" t="str">
        <f t="shared" si="118"/>
        <v/>
      </c>
      <c r="DE100" s="209" t="str">
        <f t="shared" si="104"/>
        <v/>
      </c>
      <c r="DF100" s="209" t="str">
        <f t="shared" si="105"/>
        <v/>
      </c>
      <c r="DG100" s="209" t="str">
        <f t="shared" si="119"/>
        <v/>
      </c>
      <c r="DH100" s="210" t="str">
        <f t="shared" si="106"/>
        <v/>
      </c>
      <c r="DI100" s="272" t="str">
        <f t="shared" si="121"/>
        <v/>
      </c>
      <c r="DJ100" s="272" t="str">
        <f t="shared" si="122"/>
        <v/>
      </c>
      <c r="DK100" s="200">
        <f t="shared" si="123"/>
        <v>0</v>
      </c>
      <c r="DL100" s="200">
        <f t="shared" si="124"/>
        <v>0</v>
      </c>
      <c r="DM100" s="200">
        <f t="shared" si="125"/>
        <v>0</v>
      </c>
      <c r="DN100" s="200"/>
      <c r="DO100" s="272" t="str">
        <f t="shared" si="126"/>
        <v/>
      </c>
      <c r="DP100" s="272" t="str">
        <f t="shared" si="127"/>
        <v/>
      </c>
      <c r="DQ100" s="308"/>
      <c r="DR100" s="197">
        <f t="shared" si="107"/>
        <v>0</v>
      </c>
      <c r="DS100" s="197">
        <f t="shared" si="108"/>
        <v>0</v>
      </c>
      <c r="DT100" s="197">
        <f t="shared" si="109"/>
        <v>0</v>
      </c>
      <c r="DU100" s="211"/>
      <c r="DV100" s="211"/>
      <c r="DW100" s="211"/>
      <c r="DX100" s="211"/>
      <c r="DY100" s="211"/>
      <c r="DZ100" s="211"/>
      <c r="EA100" s="211"/>
      <c r="EB100" s="211"/>
      <c r="EC100" s="211"/>
      <c r="ED100" s="211"/>
      <c r="EE100" s="211"/>
      <c r="EF100" s="211"/>
      <c r="EG100" s="211"/>
      <c r="EH100" s="211"/>
      <c r="EI100" s="211"/>
      <c r="EJ100" s="211"/>
      <c r="EK100" s="211"/>
      <c r="EL100" s="211"/>
      <c r="EM100" s="211"/>
      <c r="EN100" s="211"/>
      <c r="EO100" s="211"/>
      <c r="EP100" s="211"/>
      <c r="EQ100" s="211"/>
      <c r="ER100" s="211"/>
      <c r="ES100" s="211"/>
      <c r="ET100" s="211"/>
      <c r="EU100" s="211"/>
      <c r="EV100" s="211"/>
      <c r="EW100" s="211"/>
      <c r="EX100" s="211"/>
      <c r="EY100" s="211"/>
      <c r="EZ100" s="211"/>
    </row>
    <row r="101" spans="1:156" s="228" customFormat="1" ht="23.25" customHeight="1" x14ac:dyDescent="0.2">
      <c r="A101" s="248"/>
      <c r="B101" s="263"/>
      <c r="C101" s="214"/>
      <c r="D101" s="324" t="str">
        <f t="shared" si="67"/>
        <v/>
      </c>
      <c r="E101" s="150" t="str">
        <f t="shared" si="120"/>
        <v/>
      </c>
      <c r="F101" s="214"/>
      <c r="G101" s="214"/>
      <c r="H101" s="214"/>
      <c r="I101" s="220"/>
      <c r="J101" s="214"/>
      <c r="K101" s="255"/>
      <c r="L101" s="268"/>
      <c r="M101" s="214"/>
      <c r="N101" s="215"/>
      <c r="O101" s="218"/>
      <c r="P101" s="216"/>
      <c r="Q101" s="217"/>
      <c r="R101" s="215"/>
      <c r="S101" s="219"/>
      <c r="T101" s="217"/>
      <c r="U101" s="215"/>
      <c r="V101" s="219"/>
      <c r="W101" s="217"/>
      <c r="X101" s="215"/>
      <c r="Y101" s="219"/>
      <c r="Z101" s="217"/>
      <c r="AA101" s="214"/>
      <c r="AB101" s="215"/>
      <c r="AC101" s="218"/>
      <c r="AD101" s="216"/>
      <c r="AE101" s="217"/>
      <c r="AF101" s="214"/>
      <c r="AG101" s="215"/>
      <c r="AH101" s="218"/>
      <c r="AI101" s="216"/>
      <c r="AJ101" s="217"/>
      <c r="AK101" s="214"/>
      <c r="AL101" s="215"/>
      <c r="AM101" s="218"/>
      <c r="AN101" s="216"/>
      <c r="AO101" s="217"/>
      <c r="AP101" s="214"/>
      <c r="AQ101" s="215"/>
      <c r="AR101" s="218"/>
      <c r="AS101" s="216"/>
      <c r="AT101" s="217"/>
      <c r="AU101" s="214"/>
      <c r="AV101" s="215"/>
      <c r="AW101" s="218"/>
      <c r="AX101" s="216"/>
      <c r="AY101" s="217"/>
      <c r="AZ101" s="214"/>
      <c r="BA101" s="215"/>
      <c r="BB101" s="218"/>
      <c r="BC101" s="216"/>
      <c r="BD101" s="213"/>
      <c r="BE101" s="214"/>
      <c r="BF101" s="214"/>
      <c r="BG101" s="215"/>
      <c r="BH101" s="218"/>
      <c r="BI101" s="216"/>
      <c r="BJ101" s="213"/>
      <c r="BK101" s="221"/>
      <c r="BL101" s="222">
        <f t="shared" si="68"/>
        <v>0</v>
      </c>
      <c r="BM101" s="223">
        <f t="shared" si="69"/>
        <v>0</v>
      </c>
      <c r="BN101" s="223">
        <f t="shared" si="70"/>
        <v>0</v>
      </c>
      <c r="BO101" s="223">
        <f t="shared" si="71"/>
        <v>0</v>
      </c>
      <c r="BP101" s="223">
        <f t="shared" si="72"/>
        <v>0</v>
      </c>
      <c r="BQ101" s="223">
        <f t="shared" si="73"/>
        <v>0</v>
      </c>
      <c r="BR101" s="224">
        <f t="shared" si="74"/>
        <v>0</v>
      </c>
      <c r="BS101" s="224">
        <f t="shared" si="75"/>
        <v>0</v>
      </c>
      <c r="BT101" s="223">
        <f t="shared" si="76"/>
        <v>0</v>
      </c>
      <c r="BU101" s="223">
        <f t="shared" si="77"/>
        <v>0</v>
      </c>
      <c r="BV101" s="223">
        <f t="shared" si="78"/>
        <v>0</v>
      </c>
      <c r="BW101" s="223">
        <f t="shared" si="79"/>
        <v>0</v>
      </c>
      <c r="BX101" s="223">
        <f t="shared" si="80"/>
        <v>0</v>
      </c>
      <c r="BY101" s="223">
        <f t="shared" si="81"/>
        <v>0</v>
      </c>
      <c r="BZ101" s="223">
        <f t="shared" si="82"/>
        <v>0</v>
      </c>
      <c r="CA101" s="223">
        <f t="shared" si="83"/>
        <v>0</v>
      </c>
      <c r="CB101" s="208">
        <f t="shared" si="110"/>
        <v>0</v>
      </c>
      <c r="CC101" s="223">
        <f t="shared" si="84"/>
        <v>0</v>
      </c>
      <c r="CD101" s="223">
        <f t="shared" si="85"/>
        <v>0</v>
      </c>
      <c r="CE101" s="224">
        <f t="shared" si="111"/>
        <v>0</v>
      </c>
      <c r="CF101" s="224">
        <f t="shared" si="86"/>
        <v>0</v>
      </c>
      <c r="CG101" s="224">
        <f t="shared" si="87"/>
        <v>0</v>
      </c>
      <c r="CH101" s="224">
        <f t="shared" si="88"/>
        <v>0</v>
      </c>
      <c r="CI101" s="224">
        <f t="shared" si="89"/>
        <v>0</v>
      </c>
      <c r="CJ101" s="224">
        <f t="shared" si="90"/>
        <v>0</v>
      </c>
      <c r="CK101" s="224">
        <f t="shared" si="91"/>
        <v>0</v>
      </c>
      <c r="CL101" s="224">
        <f t="shared" si="92"/>
        <v>0</v>
      </c>
      <c r="CM101" s="224">
        <f t="shared" si="93"/>
        <v>0</v>
      </c>
      <c r="CN101" s="224">
        <f t="shared" si="112"/>
        <v>0</v>
      </c>
      <c r="CO101" s="224">
        <f t="shared" si="94"/>
        <v>0</v>
      </c>
      <c r="CP101" s="224">
        <f t="shared" si="113"/>
        <v>0</v>
      </c>
      <c r="CQ101" s="224">
        <f t="shared" si="114"/>
        <v>0</v>
      </c>
      <c r="CR101" s="224" t="str">
        <f t="shared" si="115"/>
        <v/>
      </c>
      <c r="CS101" s="224" t="str">
        <f t="shared" si="95"/>
        <v xml:space="preserve"> </v>
      </c>
      <c r="CT101" s="224" t="str">
        <f t="shared" si="96"/>
        <v/>
      </c>
      <c r="CU101" s="224" t="str">
        <f t="shared" si="97"/>
        <v/>
      </c>
      <c r="CV101" s="224" t="str">
        <f t="shared" si="98"/>
        <v/>
      </c>
      <c r="CW101" s="224" t="str">
        <f t="shared" si="99"/>
        <v/>
      </c>
      <c r="CX101" s="224" t="str">
        <f t="shared" si="100"/>
        <v/>
      </c>
      <c r="CY101" s="224" t="str">
        <f t="shared" si="116"/>
        <v/>
      </c>
      <c r="CZ101" s="224" t="str">
        <f t="shared" si="101"/>
        <v/>
      </c>
      <c r="DA101" s="224" t="str">
        <f t="shared" si="117"/>
        <v/>
      </c>
      <c r="DB101" s="224" t="str">
        <f t="shared" si="102"/>
        <v/>
      </c>
      <c r="DC101" s="224" t="str">
        <f t="shared" si="103"/>
        <v/>
      </c>
      <c r="DD101" s="224" t="str">
        <f t="shared" si="118"/>
        <v/>
      </c>
      <c r="DE101" s="224" t="str">
        <f t="shared" si="104"/>
        <v/>
      </c>
      <c r="DF101" s="224" t="str">
        <f t="shared" si="105"/>
        <v/>
      </c>
      <c r="DG101" s="224" t="str">
        <f t="shared" si="119"/>
        <v/>
      </c>
      <c r="DH101" s="225" t="str">
        <f t="shared" si="106"/>
        <v/>
      </c>
      <c r="DI101" s="224" t="str">
        <f t="shared" si="121"/>
        <v/>
      </c>
      <c r="DJ101" s="224" t="str">
        <f t="shared" si="122"/>
        <v/>
      </c>
      <c r="DK101" s="306">
        <f t="shared" si="123"/>
        <v>0</v>
      </c>
      <c r="DL101" s="306">
        <f t="shared" si="124"/>
        <v>0</v>
      </c>
      <c r="DM101" s="306">
        <f t="shared" si="125"/>
        <v>0</v>
      </c>
      <c r="DN101" s="220"/>
      <c r="DO101" s="224" t="str">
        <f t="shared" si="126"/>
        <v/>
      </c>
      <c r="DP101" s="224" t="str">
        <f t="shared" si="127"/>
        <v/>
      </c>
      <c r="DQ101" s="307"/>
      <c r="DR101" s="227">
        <f t="shared" si="107"/>
        <v>0</v>
      </c>
      <c r="DS101" s="227">
        <f t="shared" si="108"/>
        <v>0</v>
      </c>
      <c r="DT101" s="227">
        <f t="shared" si="109"/>
        <v>0</v>
      </c>
      <c r="DU101" s="226"/>
      <c r="DV101" s="226"/>
      <c r="DW101" s="226"/>
      <c r="DX101" s="226"/>
      <c r="DY101" s="226"/>
      <c r="DZ101" s="226"/>
      <c r="EA101" s="226"/>
      <c r="EB101" s="226"/>
      <c r="EC101" s="226"/>
      <c r="ED101" s="226"/>
      <c r="EE101" s="226"/>
      <c r="EF101" s="226"/>
      <c r="EG101" s="226"/>
      <c r="EH101" s="226"/>
      <c r="EI101" s="226"/>
      <c r="EJ101" s="226"/>
      <c r="EK101" s="226"/>
      <c r="EL101" s="226"/>
      <c r="EM101" s="226"/>
      <c r="EN101" s="226"/>
      <c r="EO101" s="226"/>
      <c r="EP101" s="226"/>
      <c r="EQ101" s="226"/>
      <c r="ER101" s="226"/>
      <c r="ES101" s="226"/>
      <c r="ET101" s="226"/>
      <c r="EU101" s="226"/>
      <c r="EV101" s="226"/>
      <c r="EW101" s="226"/>
      <c r="EX101" s="226"/>
      <c r="EY101" s="226"/>
      <c r="EZ101" s="226"/>
    </row>
    <row r="102" spans="1:156" s="212" customFormat="1" ht="23.25" customHeight="1" x14ac:dyDescent="0.2">
      <c r="A102" s="249"/>
      <c r="B102" s="264"/>
      <c r="C102" s="230"/>
      <c r="D102" s="325" t="str">
        <f t="shared" si="67"/>
        <v/>
      </c>
      <c r="E102" s="265" t="str">
        <f t="shared" si="120"/>
        <v/>
      </c>
      <c r="F102" s="230"/>
      <c r="G102" s="230"/>
      <c r="H102" s="230"/>
      <c r="I102" s="200"/>
      <c r="J102" s="230"/>
      <c r="K102" s="254"/>
      <c r="L102" s="269"/>
      <c r="M102" s="230"/>
      <c r="N102" s="231"/>
      <c r="O102" s="232"/>
      <c r="P102" s="205"/>
      <c r="Q102" s="203"/>
      <c r="R102" s="231"/>
      <c r="S102" s="233"/>
      <c r="T102" s="203"/>
      <c r="U102" s="231"/>
      <c r="V102" s="233"/>
      <c r="W102" s="203"/>
      <c r="X102" s="231"/>
      <c r="Y102" s="233"/>
      <c r="Z102" s="203"/>
      <c r="AA102" s="230"/>
      <c r="AB102" s="231"/>
      <c r="AC102" s="232"/>
      <c r="AD102" s="205"/>
      <c r="AE102" s="203"/>
      <c r="AF102" s="230"/>
      <c r="AG102" s="231"/>
      <c r="AH102" s="232"/>
      <c r="AI102" s="205"/>
      <c r="AJ102" s="203"/>
      <c r="AK102" s="230"/>
      <c r="AL102" s="231"/>
      <c r="AM102" s="232"/>
      <c r="AN102" s="205"/>
      <c r="AO102" s="203"/>
      <c r="AP102" s="230"/>
      <c r="AQ102" s="231"/>
      <c r="AR102" s="232"/>
      <c r="AS102" s="205"/>
      <c r="AT102" s="203"/>
      <c r="AU102" s="230"/>
      <c r="AV102" s="231"/>
      <c r="AW102" s="232"/>
      <c r="AX102" s="205"/>
      <c r="AY102" s="203"/>
      <c r="AZ102" s="230"/>
      <c r="BA102" s="231"/>
      <c r="BB102" s="232"/>
      <c r="BC102" s="205"/>
      <c r="BD102" s="199"/>
      <c r="BE102" s="230"/>
      <c r="BF102" s="230"/>
      <c r="BG102" s="231"/>
      <c r="BH102" s="232"/>
      <c r="BI102" s="205"/>
      <c r="BJ102" s="229"/>
      <c r="BK102" s="234"/>
      <c r="BL102" s="207">
        <f t="shared" si="68"/>
        <v>0</v>
      </c>
      <c r="BM102" s="208">
        <f t="shared" si="69"/>
        <v>0</v>
      </c>
      <c r="BN102" s="208">
        <f t="shared" si="70"/>
        <v>0</v>
      </c>
      <c r="BO102" s="208">
        <f t="shared" si="71"/>
        <v>0</v>
      </c>
      <c r="BP102" s="208">
        <f t="shared" si="72"/>
        <v>0</v>
      </c>
      <c r="BQ102" s="208">
        <f t="shared" si="73"/>
        <v>0</v>
      </c>
      <c r="BR102" s="209">
        <f t="shared" si="74"/>
        <v>0</v>
      </c>
      <c r="BS102" s="209">
        <f t="shared" si="75"/>
        <v>0</v>
      </c>
      <c r="BT102" s="208">
        <f t="shared" si="76"/>
        <v>0</v>
      </c>
      <c r="BU102" s="208">
        <f t="shared" si="77"/>
        <v>0</v>
      </c>
      <c r="BV102" s="208">
        <f t="shared" si="78"/>
        <v>0</v>
      </c>
      <c r="BW102" s="208">
        <f t="shared" si="79"/>
        <v>0</v>
      </c>
      <c r="BX102" s="208">
        <f t="shared" si="80"/>
        <v>0</v>
      </c>
      <c r="BY102" s="208">
        <f t="shared" si="81"/>
        <v>0</v>
      </c>
      <c r="BZ102" s="208">
        <f t="shared" si="82"/>
        <v>0</v>
      </c>
      <c r="CA102" s="208">
        <f t="shared" si="83"/>
        <v>0</v>
      </c>
      <c r="CB102" s="208">
        <f t="shared" si="110"/>
        <v>0</v>
      </c>
      <c r="CC102" s="208">
        <f t="shared" si="84"/>
        <v>0</v>
      </c>
      <c r="CD102" s="208">
        <f t="shared" si="85"/>
        <v>0</v>
      </c>
      <c r="CE102" s="209">
        <f t="shared" si="111"/>
        <v>0</v>
      </c>
      <c r="CF102" s="209">
        <f t="shared" si="86"/>
        <v>0</v>
      </c>
      <c r="CG102" s="209">
        <f t="shared" si="87"/>
        <v>0</v>
      </c>
      <c r="CH102" s="209">
        <f t="shared" si="88"/>
        <v>0</v>
      </c>
      <c r="CI102" s="209">
        <f t="shared" si="89"/>
        <v>0</v>
      </c>
      <c r="CJ102" s="209">
        <f t="shared" si="90"/>
        <v>0</v>
      </c>
      <c r="CK102" s="209">
        <f t="shared" si="91"/>
        <v>0</v>
      </c>
      <c r="CL102" s="209">
        <f t="shared" si="92"/>
        <v>0</v>
      </c>
      <c r="CM102" s="209">
        <f t="shared" si="93"/>
        <v>0</v>
      </c>
      <c r="CN102" s="209">
        <f t="shared" si="112"/>
        <v>0</v>
      </c>
      <c r="CO102" s="209">
        <f t="shared" si="94"/>
        <v>0</v>
      </c>
      <c r="CP102" s="209">
        <f t="shared" si="113"/>
        <v>0</v>
      </c>
      <c r="CQ102" s="209">
        <f t="shared" si="114"/>
        <v>0</v>
      </c>
      <c r="CR102" s="209" t="str">
        <f t="shared" si="115"/>
        <v/>
      </c>
      <c r="CS102" s="209" t="str">
        <f t="shared" si="95"/>
        <v xml:space="preserve"> </v>
      </c>
      <c r="CT102" s="209" t="str">
        <f t="shared" si="96"/>
        <v/>
      </c>
      <c r="CU102" s="209" t="str">
        <f t="shared" si="97"/>
        <v/>
      </c>
      <c r="CV102" s="209" t="str">
        <f t="shared" si="98"/>
        <v/>
      </c>
      <c r="CW102" s="209" t="str">
        <f t="shared" si="99"/>
        <v/>
      </c>
      <c r="CX102" s="209" t="str">
        <f t="shared" si="100"/>
        <v/>
      </c>
      <c r="CY102" s="209" t="str">
        <f t="shared" si="116"/>
        <v/>
      </c>
      <c r="CZ102" s="209" t="str">
        <f t="shared" si="101"/>
        <v/>
      </c>
      <c r="DA102" s="209" t="str">
        <f t="shared" si="117"/>
        <v/>
      </c>
      <c r="DB102" s="209" t="str">
        <f t="shared" si="102"/>
        <v/>
      </c>
      <c r="DC102" s="209" t="str">
        <f t="shared" si="103"/>
        <v/>
      </c>
      <c r="DD102" s="209" t="str">
        <f t="shared" si="118"/>
        <v/>
      </c>
      <c r="DE102" s="209" t="str">
        <f t="shared" si="104"/>
        <v/>
      </c>
      <c r="DF102" s="209" t="str">
        <f t="shared" si="105"/>
        <v/>
      </c>
      <c r="DG102" s="209" t="str">
        <f t="shared" si="119"/>
        <v/>
      </c>
      <c r="DH102" s="210" t="str">
        <f t="shared" si="106"/>
        <v/>
      </c>
      <c r="DI102" s="272" t="str">
        <f t="shared" si="121"/>
        <v/>
      </c>
      <c r="DJ102" s="272" t="str">
        <f t="shared" si="122"/>
        <v/>
      </c>
      <c r="DK102" s="200">
        <f t="shared" si="123"/>
        <v>0</v>
      </c>
      <c r="DL102" s="200">
        <f t="shared" si="124"/>
        <v>0</v>
      </c>
      <c r="DM102" s="200">
        <f t="shared" si="125"/>
        <v>0</v>
      </c>
      <c r="DN102" s="200"/>
      <c r="DO102" s="272" t="str">
        <f t="shared" si="126"/>
        <v/>
      </c>
      <c r="DP102" s="272" t="str">
        <f t="shared" si="127"/>
        <v/>
      </c>
      <c r="DQ102" s="308"/>
      <c r="DR102" s="197">
        <f t="shared" si="107"/>
        <v>0</v>
      </c>
      <c r="DS102" s="197">
        <f t="shared" si="108"/>
        <v>0</v>
      </c>
      <c r="DT102" s="197">
        <f t="shared" si="109"/>
        <v>0</v>
      </c>
      <c r="DU102" s="211"/>
      <c r="DV102" s="211"/>
      <c r="DW102" s="211"/>
      <c r="DX102" s="211"/>
      <c r="DY102" s="211"/>
      <c r="DZ102" s="211"/>
      <c r="EA102" s="211"/>
      <c r="EB102" s="211"/>
      <c r="EC102" s="211"/>
      <c r="ED102" s="211"/>
      <c r="EE102" s="211"/>
      <c r="EF102" s="211"/>
      <c r="EG102" s="211"/>
      <c r="EH102" s="211"/>
      <c r="EI102" s="211"/>
      <c r="EJ102" s="211"/>
      <c r="EK102" s="211"/>
      <c r="EL102" s="211"/>
      <c r="EM102" s="211"/>
      <c r="EN102" s="211"/>
      <c r="EO102" s="211"/>
      <c r="EP102" s="211"/>
      <c r="EQ102" s="211"/>
      <c r="ER102" s="211"/>
      <c r="ES102" s="211"/>
      <c r="ET102" s="211"/>
      <c r="EU102" s="211"/>
      <c r="EV102" s="211"/>
      <c r="EW102" s="211"/>
      <c r="EX102" s="211"/>
      <c r="EY102" s="211"/>
      <c r="EZ102" s="211"/>
    </row>
    <row r="103" spans="1:156" s="228" customFormat="1" ht="23.25" customHeight="1" x14ac:dyDescent="0.2">
      <c r="A103" s="248"/>
      <c r="B103" s="263"/>
      <c r="C103" s="214"/>
      <c r="D103" s="324" t="str">
        <f t="shared" si="67"/>
        <v/>
      </c>
      <c r="E103" s="150" t="str">
        <f t="shared" si="120"/>
        <v/>
      </c>
      <c r="F103" s="214"/>
      <c r="G103" s="214"/>
      <c r="H103" s="214"/>
      <c r="I103" s="220"/>
      <c r="J103" s="214"/>
      <c r="K103" s="255"/>
      <c r="L103" s="268"/>
      <c r="M103" s="214"/>
      <c r="N103" s="215"/>
      <c r="O103" s="218"/>
      <c r="P103" s="216"/>
      <c r="Q103" s="217"/>
      <c r="R103" s="215"/>
      <c r="S103" s="219"/>
      <c r="T103" s="217"/>
      <c r="U103" s="215"/>
      <c r="V103" s="219"/>
      <c r="W103" s="217"/>
      <c r="X103" s="215"/>
      <c r="Y103" s="219"/>
      <c r="Z103" s="217"/>
      <c r="AA103" s="214"/>
      <c r="AB103" s="215"/>
      <c r="AC103" s="218"/>
      <c r="AD103" s="216"/>
      <c r="AE103" s="217"/>
      <c r="AF103" s="214"/>
      <c r="AG103" s="215"/>
      <c r="AH103" s="218"/>
      <c r="AI103" s="216"/>
      <c r="AJ103" s="217"/>
      <c r="AK103" s="214"/>
      <c r="AL103" s="215"/>
      <c r="AM103" s="218"/>
      <c r="AN103" s="216"/>
      <c r="AO103" s="217"/>
      <c r="AP103" s="214"/>
      <c r="AQ103" s="215"/>
      <c r="AR103" s="218"/>
      <c r="AS103" s="216"/>
      <c r="AT103" s="217"/>
      <c r="AU103" s="214"/>
      <c r="AV103" s="215"/>
      <c r="AW103" s="218"/>
      <c r="AX103" s="216"/>
      <c r="AY103" s="217"/>
      <c r="AZ103" s="214"/>
      <c r="BA103" s="215"/>
      <c r="BB103" s="218"/>
      <c r="BC103" s="216"/>
      <c r="BD103" s="213"/>
      <c r="BE103" s="214"/>
      <c r="BF103" s="214"/>
      <c r="BG103" s="215"/>
      <c r="BH103" s="218"/>
      <c r="BI103" s="216"/>
      <c r="BJ103" s="213"/>
      <c r="BK103" s="221"/>
      <c r="BL103" s="222">
        <f t="shared" si="68"/>
        <v>0</v>
      </c>
      <c r="BM103" s="223">
        <f t="shared" si="69"/>
        <v>0</v>
      </c>
      <c r="BN103" s="223">
        <f t="shared" si="70"/>
        <v>0</v>
      </c>
      <c r="BO103" s="223">
        <f t="shared" si="71"/>
        <v>0</v>
      </c>
      <c r="BP103" s="223">
        <f t="shared" si="72"/>
        <v>0</v>
      </c>
      <c r="BQ103" s="223">
        <f t="shared" si="73"/>
        <v>0</v>
      </c>
      <c r="BR103" s="224">
        <f t="shared" si="74"/>
        <v>0</v>
      </c>
      <c r="BS103" s="224">
        <f t="shared" si="75"/>
        <v>0</v>
      </c>
      <c r="BT103" s="223">
        <f t="shared" si="76"/>
        <v>0</v>
      </c>
      <c r="BU103" s="223">
        <f t="shared" si="77"/>
        <v>0</v>
      </c>
      <c r="BV103" s="223">
        <f t="shared" si="78"/>
        <v>0</v>
      </c>
      <c r="BW103" s="223">
        <f t="shared" si="79"/>
        <v>0</v>
      </c>
      <c r="BX103" s="223">
        <f t="shared" si="80"/>
        <v>0</v>
      </c>
      <c r="BY103" s="223">
        <f t="shared" si="81"/>
        <v>0</v>
      </c>
      <c r="BZ103" s="223">
        <f t="shared" si="82"/>
        <v>0</v>
      </c>
      <c r="CA103" s="223">
        <f t="shared" si="83"/>
        <v>0</v>
      </c>
      <c r="CB103" s="208">
        <f t="shared" si="110"/>
        <v>0</v>
      </c>
      <c r="CC103" s="223">
        <f t="shared" si="84"/>
        <v>0</v>
      </c>
      <c r="CD103" s="223">
        <f t="shared" si="85"/>
        <v>0</v>
      </c>
      <c r="CE103" s="224">
        <f t="shared" si="111"/>
        <v>0</v>
      </c>
      <c r="CF103" s="224">
        <f t="shared" si="86"/>
        <v>0</v>
      </c>
      <c r="CG103" s="224">
        <f t="shared" si="87"/>
        <v>0</v>
      </c>
      <c r="CH103" s="224">
        <f t="shared" si="88"/>
        <v>0</v>
      </c>
      <c r="CI103" s="224">
        <f t="shared" si="89"/>
        <v>0</v>
      </c>
      <c r="CJ103" s="224">
        <f t="shared" si="90"/>
        <v>0</v>
      </c>
      <c r="CK103" s="224">
        <f t="shared" si="91"/>
        <v>0</v>
      </c>
      <c r="CL103" s="224">
        <f t="shared" si="92"/>
        <v>0</v>
      </c>
      <c r="CM103" s="224">
        <f t="shared" si="93"/>
        <v>0</v>
      </c>
      <c r="CN103" s="224">
        <f t="shared" si="112"/>
        <v>0</v>
      </c>
      <c r="CO103" s="224">
        <f t="shared" si="94"/>
        <v>0</v>
      </c>
      <c r="CP103" s="224">
        <f t="shared" si="113"/>
        <v>0</v>
      </c>
      <c r="CQ103" s="224">
        <f t="shared" si="114"/>
        <v>0</v>
      </c>
      <c r="CR103" s="224" t="str">
        <f t="shared" si="115"/>
        <v/>
      </c>
      <c r="CS103" s="224" t="str">
        <f t="shared" si="95"/>
        <v xml:space="preserve"> </v>
      </c>
      <c r="CT103" s="224" t="str">
        <f t="shared" si="96"/>
        <v/>
      </c>
      <c r="CU103" s="224" t="str">
        <f t="shared" si="97"/>
        <v/>
      </c>
      <c r="CV103" s="224" t="str">
        <f t="shared" si="98"/>
        <v/>
      </c>
      <c r="CW103" s="224" t="str">
        <f t="shared" si="99"/>
        <v/>
      </c>
      <c r="CX103" s="224" t="str">
        <f t="shared" si="100"/>
        <v/>
      </c>
      <c r="CY103" s="224" t="str">
        <f t="shared" si="116"/>
        <v/>
      </c>
      <c r="CZ103" s="224" t="str">
        <f t="shared" si="101"/>
        <v/>
      </c>
      <c r="DA103" s="224" t="str">
        <f t="shared" si="117"/>
        <v/>
      </c>
      <c r="DB103" s="224" t="str">
        <f t="shared" si="102"/>
        <v/>
      </c>
      <c r="DC103" s="224" t="str">
        <f t="shared" si="103"/>
        <v/>
      </c>
      <c r="DD103" s="224" t="str">
        <f t="shared" si="118"/>
        <v/>
      </c>
      <c r="DE103" s="224" t="str">
        <f t="shared" si="104"/>
        <v/>
      </c>
      <c r="DF103" s="224" t="str">
        <f t="shared" si="105"/>
        <v/>
      </c>
      <c r="DG103" s="224" t="str">
        <f t="shared" si="119"/>
        <v/>
      </c>
      <c r="DH103" s="225" t="str">
        <f t="shared" si="106"/>
        <v/>
      </c>
      <c r="DI103" s="224" t="str">
        <f t="shared" si="121"/>
        <v/>
      </c>
      <c r="DJ103" s="224" t="str">
        <f t="shared" si="122"/>
        <v/>
      </c>
      <c r="DK103" s="306">
        <f t="shared" si="123"/>
        <v>0</v>
      </c>
      <c r="DL103" s="306">
        <f t="shared" si="124"/>
        <v>0</v>
      </c>
      <c r="DM103" s="306">
        <f t="shared" si="125"/>
        <v>0</v>
      </c>
      <c r="DN103" s="220"/>
      <c r="DO103" s="224" t="str">
        <f t="shared" si="126"/>
        <v/>
      </c>
      <c r="DP103" s="224" t="str">
        <f t="shared" si="127"/>
        <v/>
      </c>
      <c r="DQ103" s="307"/>
      <c r="DR103" s="227">
        <f t="shared" si="107"/>
        <v>0</v>
      </c>
      <c r="DS103" s="227">
        <f t="shared" si="108"/>
        <v>0</v>
      </c>
      <c r="DT103" s="227">
        <f t="shared" si="109"/>
        <v>0</v>
      </c>
      <c r="DU103" s="226"/>
      <c r="DV103" s="226"/>
      <c r="DW103" s="226"/>
      <c r="DX103" s="226"/>
      <c r="DY103" s="226"/>
      <c r="DZ103" s="226"/>
      <c r="EA103" s="226"/>
      <c r="EB103" s="226"/>
      <c r="EC103" s="226"/>
      <c r="ED103" s="226"/>
      <c r="EE103" s="226"/>
      <c r="EF103" s="226"/>
      <c r="EG103" s="226"/>
      <c r="EH103" s="226"/>
      <c r="EI103" s="226"/>
      <c r="EJ103" s="226"/>
      <c r="EK103" s="226"/>
      <c r="EL103" s="226"/>
      <c r="EM103" s="226"/>
      <c r="EN103" s="226"/>
      <c r="EO103" s="226"/>
      <c r="EP103" s="226"/>
      <c r="EQ103" s="226"/>
      <c r="ER103" s="226"/>
      <c r="ES103" s="226"/>
      <c r="ET103" s="226"/>
      <c r="EU103" s="226"/>
      <c r="EV103" s="226"/>
      <c r="EW103" s="226"/>
      <c r="EX103" s="226"/>
      <c r="EY103" s="226"/>
      <c r="EZ103" s="226"/>
    </row>
    <row r="104" spans="1:156" s="212" customFormat="1" ht="23.25" customHeight="1" x14ac:dyDescent="0.2">
      <c r="A104" s="249"/>
      <c r="B104" s="264"/>
      <c r="C104" s="230"/>
      <c r="D104" s="325" t="str">
        <f t="shared" si="67"/>
        <v/>
      </c>
      <c r="E104" s="265" t="str">
        <f t="shared" si="120"/>
        <v/>
      </c>
      <c r="F104" s="230"/>
      <c r="G104" s="230"/>
      <c r="H104" s="230"/>
      <c r="I104" s="200"/>
      <c r="J104" s="230"/>
      <c r="K104" s="254"/>
      <c r="L104" s="269"/>
      <c r="M104" s="230"/>
      <c r="N104" s="231"/>
      <c r="O104" s="232"/>
      <c r="P104" s="205"/>
      <c r="Q104" s="203"/>
      <c r="R104" s="231"/>
      <c r="S104" s="233"/>
      <c r="T104" s="203"/>
      <c r="U104" s="231"/>
      <c r="V104" s="233"/>
      <c r="W104" s="203"/>
      <c r="X104" s="231"/>
      <c r="Y104" s="233"/>
      <c r="Z104" s="203"/>
      <c r="AA104" s="230"/>
      <c r="AB104" s="231"/>
      <c r="AC104" s="232"/>
      <c r="AD104" s="205"/>
      <c r="AE104" s="203"/>
      <c r="AF104" s="230"/>
      <c r="AG104" s="231"/>
      <c r="AH104" s="232"/>
      <c r="AI104" s="205"/>
      <c r="AJ104" s="203"/>
      <c r="AK104" s="230"/>
      <c r="AL104" s="231"/>
      <c r="AM104" s="232"/>
      <c r="AN104" s="205"/>
      <c r="AO104" s="203"/>
      <c r="AP104" s="230"/>
      <c r="AQ104" s="231"/>
      <c r="AR104" s="232"/>
      <c r="AS104" s="205"/>
      <c r="AT104" s="203"/>
      <c r="AU104" s="230"/>
      <c r="AV104" s="231"/>
      <c r="AW104" s="232"/>
      <c r="AX104" s="205"/>
      <c r="AY104" s="203"/>
      <c r="AZ104" s="230"/>
      <c r="BA104" s="231"/>
      <c r="BB104" s="232"/>
      <c r="BC104" s="205"/>
      <c r="BD104" s="199"/>
      <c r="BE104" s="230"/>
      <c r="BF104" s="230"/>
      <c r="BG104" s="231"/>
      <c r="BH104" s="232"/>
      <c r="BI104" s="205"/>
      <c r="BJ104" s="229"/>
      <c r="BK104" s="234"/>
      <c r="BL104" s="207">
        <f t="shared" si="68"/>
        <v>0</v>
      </c>
      <c r="BM104" s="208">
        <f t="shared" si="69"/>
        <v>0</v>
      </c>
      <c r="BN104" s="208">
        <f t="shared" si="70"/>
        <v>0</v>
      </c>
      <c r="BO104" s="208">
        <f t="shared" si="71"/>
        <v>0</v>
      </c>
      <c r="BP104" s="208">
        <f t="shared" si="72"/>
        <v>0</v>
      </c>
      <c r="BQ104" s="208">
        <f t="shared" si="73"/>
        <v>0</v>
      </c>
      <c r="BR104" s="209">
        <f t="shared" si="74"/>
        <v>0</v>
      </c>
      <c r="BS104" s="209">
        <f t="shared" si="75"/>
        <v>0</v>
      </c>
      <c r="BT104" s="208">
        <f t="shared" si="76"/>
        <v>0</v>
      </c>
      <c r="BU104" s="208">
        <f t="shared" si="77"/>
        <v>0</v>
      </c>
      <c r="BV104" s="208">
        <f t="shared" si="78"/>
        <v>0</v>
      </c>
      <c r="BW104" s="208">
        <f t="shared" si="79"/>
        <v>0</v>
      </c>
      <c r="BX104" s="208">
        <f t="shared" si="80"/>
        <v>0</v>
      </c>
      <c r="BY104" s="208">
        <f t="shared" si="81"/>
        <v>0</v>
      </c>
      <c r="BZ104" s="208">
        <f t="shared" si="82"/>
        <v>0</v>
      </c>
      <c r="CA104" s="208">
        <f t="shared" si="83"/>
        <v>0</v>
      </c>
      <c r="CB104" s="208">
        <f t="shared" si="110"/>
        <v>0</v>
      </c>
      <c r="CC104" s="208">
        <f t="shared" si="84"/>
        <v>0</v>
      </c>
      <c r="CD104" s="208">
        <f t="shared" si="85"/>
        <v>0</v>
      </c>
      <c r="CE104" s="209">
        <f t="shared" si="111"/>
        <v>0</v>
      </c>
      <c r="CF104" s="209">
        <f t="shared" si="86"/>
        <v>0</v>
      </c>
      <c r="CG104" s="209">
        <f t="shared" si="87"/>
        <v>0</v>
      </c>
      <c r="CH104" s="209">
        <f t="shared" si="88"/>
        <v>0</v>
      </c>
      <c r="CI104" s="209">
        <f t="shared" si="89"/>
        <v>0</v>
      </c>
      <c r="CJ104" s="209">
        <f t="shared" si="90"/>
        <v>0</v>
      </c>
      <c r="CK104" s="209">
        <f t="shared" si="91"/>
        <v>0</v>
      </c>
      <c r="CL104" s="209">
        <f t="shared" si="92"/>
        <v>0</v>
      </c>
      <c r="CM104" s="209">
        <f t="shared" si="93"/>
        <v>0</v>
      </c>
      <c r="CN104" s="209">
        <f t="shared" si="112"/>
        <v>0</v>
      </c>
      <c r="CO104" s="209">
        <f t="shared" si="94"/>
        <v>0</v>
      </c>
      <c r="CP104" s="209">
        <f t="shared" si="113"/>
        <v>0</v>
      </c>
      <c r="CQ104" s="209">
        <f t="shared" si="114"/>
        <v>0</v>
      </c>
      <c r="CR104" s="209" t="str">
        <f t="shared" si="115"/>
        <v/>
      </c>
      <c r="CS104" s="209" t="str">
        <f t="shared" si="95"/>
        <v xml:space="preserve"> </v>
      </c>
      <c r="CT104" s="209" t="str">
        <f t="shared" si="96"/>
        <v/>
      </c>
      <c r="CU104" s="209" t="str">
        <f t="shared" si="97"/>
        <v/>
      </c>
      <c r="CV104" s="209" t="str">
        <f t="shared" si="98"/>
        <v/>
      </c>
      <c r="CW104" s="209" t="str">
        <f t="shared" si="99"/>
        <v/>
      </c>
      <c r="CX104" s="209" t="str">
        <f t="shared" si="100"/>
        <v/>
      </c>
      <c r="CY104" s="209" t="str">
        <f t="shared" si="116"/>
        <v/>
      </c>
      <c r="CZ104" s="209" t="str">
        <f t="shared" si="101"/>
        <v/>
      </c>
      <c r="DA104" s="209" t="str">
        <f t="shared" si="117"/>
        <v/>
      </c>
      <c r="DB104" s="209" t="str">
        <f t="shared" si="102"/>
        <v/>
      </c>
      <c r="DC104" s="209" t="str">
        <f t="shared" si="103"/>
        <v/>
      </c>
      <c r="DD104" s="209" t="str">
        <f t="shared" si="118"/>
        <v/>
      </c>
      <c r="DE104" s="209" t="str">
        <f t="shared" si="104"/>
        <v/>
      </c>
      <c r="DF104" s="209" t="str">
        <f t="shared" si="105"/>
        <v/>
      </c>
      <c r="DG104" s="209" t="str">
        <f t="shared" si="119"/>
        <v/>
      </c>
      <c r="DH104" s="210" t="str">
        <f t="shared" si="106"/>
        <v/>
      </c>
      <c r="DI104" s="272" t="str">
        <f t="shared" si="121"/>
        <v/>
      </c>
      <c r="DJ104" s="272" t="str">
        <f t="shared" si="122"/>
        <v/>
      </c>
      <c r="DK104" s="200">
        <f t="shared" si="123"/>
        <v>0</v>
      </c>
      <c r="DL104" s="200">
        <f t="shared" si="124"/>
        <v>0</v>
      </c>
      <c r="DM104" s="200">
        <f t="shared" si="125"/>
        <v>0</v>
      </c>
      <c r="DN104" s="200"/>
      <c r="DO104" s="272" t="str">
        <f t="shared" si="126"/>
        <v/>
      </c>
      <c r="DP104" s="272" t="str">
        <f t="shared" si="127"/>
        <v/>
      </c>
      <c r="DQ104" s="308"/>
      <c r="DR104" s="197">
        <f t="shared" si="107"/>
        <v>0</v>
      </c>
      <c r="DS104" s="197">
        <f t="shared" si="108"/>
        <v>0</v>
      </c>
      <c r="DT104" s="197">
        <f t="shared" si="109"/>
        <v>0</v>
      </c>
      <c r="DU104" s="211"/>
      <c r="DV104" s="211"/>
      <c r="DW104" s="211"/>
      <c r="DX104" s="211"/>
      <c r="DY104" s="211"/>
      <c r="DZ104" s="211"/>
      <c r="EA104" s="211"/>
      <c r="EB104" s="211"/>
      <c r="EC104" s="211"/>
      <c r="ED104" s="211"/>
      <c r="EE104" s="211"/>
      <c r="EF104" s="211"/>
      <c r="EG104" s="211"/>
      <c r="EH104" s="211"/>
      <c r="EI104" s="211"/>
      <c r="EJ104" s="211"/>
      <c r="EK104" s="211"/>
      <c r="EL104" s="211"/>
      <c r="EM104" s="211"/>
      <c r="EN104" s="211"/>
      <c r="EO104" s="211"/>
      <c r="EP104" s="211"/>
      <c r="EQ104" s="211"/>
      <c r="ER104" s="211"/>
      <c r="ES104" s="211"/>
      <c r="ET104" s="211"/>
      <c r="EU104" s="211"/>
      <c r="EV104" s="211"/>
      <c r="EW104" s="211"/>
      <c r="EX104" s="211"/>
      <c r="EY104" s="211"/>
      <c r="EZ104" s="211"/>
    </row>
    <row r="105" spans="1:156" s="228" customFormat="1" ht="23.25" customHeight="1" x14ac:dyDescent="0.2">
      <c r="A105" s="248"/>
      <c r="B105" s="263"/>
      <c r="C105" s="214"/>
      <c r="D105" s="324" t="str">
        <f t="shared" si="67"/>
        <v/>
      </c>
      <c r="E105" s="150" t="str">
        <f t="shared" si="120"/>
        <v/>
      </c>
      <c r="F105" s="214"/>
      <c r="G105" s="214"/>
      <c r="H105" s="214"/>
      <c r="I105" s="220"/>
      <c r="J105" s="214"/>
      <c r="K105" s="255"/>
      <c r="L105" s="268"/>
      <c r="M105" s="214"/>
      <c r="N105" s="215"/>
      <c r="O105" s="218"/>
      <c r="P105" s="216"/>
      <c r="Q105" s="217"/>
      <c r="R105" s="215"/>
      <c r="S105" s="219"/>
      <c r="T105" s="217"/>
      <c r="U105" s="215"/>
      <c r="V105" s="219"/>
      <c r="W105" s="217"/>
      <c r="X105" s="215"/>
      <c r="Y105" s="219"/>
      <c r="Z105" s="217"/>
      <c r="AA105" s="214"/>
      <c r="AB105" s="215"/>
      <c r="AC105" s="218"/>
      <c r="AD105" s="216"/>
      <c r="AE105" s="217"/>
      <c r="AF105" s="214"/>
      <c r="AG105" s="215"/>
      <c r="AH105" s="218"/>
      <c r="AI105" s="216"/>
      <c r="AJ105" s="217"/>
      <c r="AK105" s="214"/>
      <c r="AL105" s="215"/>
      <c r="AM105" s="218"/>
      <c r="AN105" s="216"/>
      <c r="AO105" s="217"/>
      <c r="AP105" s="214"/>
      <c r="AQ105" s="215"/>
      <c r="AR105" s="218"/>
      <c r="AS105" s="216"/>
      <c r="AT105" s="217"/>
      <c r="AU105" s="214"/>
      <c r="AV105" s="215"/>
      <c r="AW105" s="218"/>
      <c r="AX105" s="216"/>
      <c r="AY105" s="217"/>
      <c r="AZ105" s="214"/>
      <c r="BA105" s="215"/>
      <c r="BB105" s="218"/>
      <c r="BC105" s="216"/>
      <c r="BD105" s="213"/>
      <c r="BE105" s="214"/>
      <c r="BF105" s="214"/>
      <c r="BG105" s="215"/>
      <c r="BH105" s="218"/>
      <c r="BI105" s="216"/>
      <c r="BJ105" s="213"/>
      <c r="BK105" s="221"/>
      <c r="BL105" s="222">
        <f t="shared" si="68"/>
        <v>0</v>
      </c>
      <c r="BM105" s="223">
        <f t="shared" si="69"/>
        <v>0</v>
      </c>
      <c r="BN105" s="223">
        <f t="shared" si="70"/>
        <v>0</v>
      </c>
      <c r="BO105" s="223">
        <f t="shared" si="71"/>
        <v>0</v>
      </c>
      <c r="BP105" s="223">
        <f t="shared" si="72"/>
        <v>0</v>
      </c>
      <c r="BQ105" s="223">
        <f t="shared" si="73"/>
        <v>0</v>
      </c>
      <c r="BR105" s="224">
        <f t="shared" si="74"/>
        <v>0</v>
      </c>
      <c r="BS105" s="224">
        <f t="shared" si="75"/>
        <v>0</v>
      </c>
      <c r="BT105" s="223">
        <f t="shared" si="76"/>
        <v>0</v>
      </c>
      <c r="BU105" s="223">
        <f t="shared" si="77"/>
        <v>0</v>
      </c>
      <c r="BV105" s="223">
        <f t="shared" si="78"/>
        <v>0</v>
      </c>
      <c r="BW105" s="223">
        <f t="shared" si="79"/>
        <v>0</v>
      </c>
      <c r="BX105" s="223">
        <f t="shared" si="80"/>
        <v>0</v>
      </c>
      <c r="BY105" s="223">
        <f t="shared" si="81"/>
        <v>0</v>
      </c>
      <c r="BZ105" s="223">
        <f t="shared" si="82"/>
        <v>0</v>
      </c>
      <c r="CA105" s="223">
        <f t="shared" si="83"/>
        <v>0</v>
      </c>
      <c r="CB105" s="208">
        <f t="shared" si="110"/>
        <v>0</v>
      </c>
      <c r="CC105" s="223">
        <f t="shared" si="84"/>
        <v>0</v>
      </c>
      <c r="CD105" s="223">
        <f t="shared" si="85"/>
        <v>0</v>
      </c>
      <c r="CE105" s="224">
        <f t="shared" si="111"/>
        <v>0</v>
      </c>
      <c r="CF105" s="224">
        <f t="shared" si="86"/>
        <v>0</v>
      </c>
      <c r="CG105" s="224">
        <f t="shared" si="87"/>
        <v>0</v>
      </c>
      <c r="CH105" s="224">
        <f t="shared" si="88"/>
        <v>0</v>
      </c>
      <c r="CI105" s="224">
        <f t="shared" si="89"/>
        <v>0</v>
      </c>
      <c r="CJ105" s="224">
        <f t="shared" si="90"/>
        <v>0</v>
      </c>
      <c r="CK105" s="224">
        <f t="shared" si="91"/>
        <v>0</v>
      </c>
      <c r="CL105" s="224">
        <f t="shared" si="92"/>
        <v>0</v>
      </c>
      <c r="CM105" s="224">
        <f t="shared" si="93"/>
        <v>0</v>
      </c>
      <c r="CN105" s="224">
        <f t="shared" si="112"/>
        <v>0</v>
      </c>
      <c r="CO105" s="224">
        <f t="shared" si="94"/>
        <v>0</v>
      </c>
      <c r="CP105" s="224">
        <f t="shared" si="113"/>
        <v>0</v>
      </c>
      <c r="CQ105" s="224">
        <f t="shared" si="114"/>
        <v>0</v>
      </c>
      <c r="CR105" s="224" t="str">
        <f t="shared" si="115"/>
        <v/>
      </c>
      <c r="CS105" s="224" t="str">
        <f t="shared" si="95"/>
        <v xml:space="preserve"> </v>
      </c>
      <c r="CT105" s="224" t="str">
        <f t="shared" si="96"/>
        <v/>
      </c>
      <c r="CU105" s="224" t="str">
        <f t="shared" si="97"/>
        <v/>
      </c>
      <c r="CV105" s="224" t="str">
        <f t="shared" si="98"/>
        <v/>
      </c>
      <c r="CW105" s="224" t="str">
        <f t="shared" si="99"/>
        <v/>
      </c>
      <c r="CX105" s="224" t="str">
        <f t="shared" si="100"/>
        <v/>
      </c>
      <c r="CY105" s="224" t="str">
        <f t="shared" si="116"/>
        <v/>
      </c>
      <c r="CZ105" s="224" t="str">
        <f t="shared" si="101"/>
        <v/>
      </c>
      <c r="DA105" s="224" t="str">
        <f t="shared" si="117"/>
        <v/>
      </c>
      <c r="DB105" s="224" t="str">
        <f t="shared" si="102"/>
        <v/>
      </c>
      <c r="DC105" s="224" t="str">
        <f t="shared" si="103"/>
        <v/>
      </c>
      <c r="DD105" s="224" t="str">
        <f t="shared" si="118"/>
        <v/>
      </c>
      <c r="DE105" s="224" t="str">
        <f t="shared" si="104"/>
        <v/>
      </c>
      <c r="DF105" s="224" t="str">
        <f t="shared" si="105"/>
        <v/>
      </c>
      <c r="DG105" s="224" t="str">
        <f t="shared" si="119"/>
        <v/>
      </c>
      <c r="DH105" s="225" t="str">
        <f t="shared" si="106"/>
        <v/>
      </c>
      <c r="DI105" s="224" t="str">
        <f t="shared" si="121"/>
        <v/>
      </c>
      <c r="DJ105" s="224" t="str">
        <f t="shared" si="122"/>
        <v/>
      </c>
      <c r="DK105" s="306">
        <f t="shared" si="123"/>
        <v>0</v>
      </c>
      <c r="DL105" s="306">
        <f t="shared" si="124"/>
        <v>0</v>
      </c>
      <c r="DM105" s="306">
        <f t="shared" si="125"/>
        <v>0</v>
      </c>
      <c r="DN105" s="220"/>
      <c r="DO105" s="224" t="str">
        <f t="shared" si="126"/>
        <v/>
      </c>
      <c r="DP105" s="224" t="str">
        <f t="shared" si="127"/>
        <v/>
      </c>
      <c r="DQ105" s="307"/>
      <c r="DR105" s="227">
        <f t="shared" si="107"/>
        <v>0</v>
      </c>
      <c r="DS105" s="227">
        <f t="shared" si="108"/>
        <v>0</v>
      </c>
      <c r="DT105" s="227">
        <f t="shared" si="109"/>
        <v>0</v>
      </c>
      <c r="DU105" s="226"/>
      <c r="DV105" s="226"/>
      <c r="DW105" s="226"/>
      <c r="DX105" s="226"/>
      <c r="DY105" s="226"/>
      <c r="DZ105" s="226"/>
      <c r="EA105" s="226"/>
      <c r="EB105" s="226"/>
      <c r="EC105" s="226"/>
      <c r="ED105" s="226"/>
      <c r="EE105" s="226"/>
      <c r="EF105" s="226"/>
      <c r="EG105" s="226"/>
      <c r="EH105" s="226"/>
      <c r="EI105" s="226"/>
      <c r="EJ105" s="226"/>
      <c r="EK105" s="226"/>
      <c r="EL105" s="226"/>
      <c r="EM105" s="226"/>
      <c r="EN105" s="226"/>
      <c r="EO105" s="226"/>
      <c r="EP105" s="226"/>
      <c r="EQ105" s="226"/>
      <c r="ER105" s="226"/>
      <c r="ES105" s="226"/>
      <c r="ET105" s="226"/>
      <c r="EU105" s="226"/>
      <c r="EV105" s="226"/>
      <c r="EW105" s="226"/>
      <c r="EX105" s="226"/>
      <c r="EY105" s="226"/>
      <c r="EZ105" s="226"/>
    </row>
    <row r="106" spans="1:156" s="212" customFormat="1" ht="23.25" customHeight="1" x14ac:dyDescent="0.2">
      <c r="A106" s="249"/>
      <c r="B106" s="264"/>
      <c r="C106" s="230"/>
      <c r="D106" s="325" t="str">
        <f t="shared" si="67"/>
        <v/>
      </c>
      <c r="E106" s="265" t="str">
        <f t="shared" si="120"/>
        <v/>
      </c>
      <c r="F106" s="230"/>
      <c r="G106" s="230"/>
      <c r="H106" s="230"/>
      <c r="I106" s="200"/>
      <c r="J106" s="230"/>
      <c r="K106" s="254"/>
      <c r="L106" s="269"/>
      <c r="M106" s="230"/>
      <c r="N106" s="231"/>
      <c r="O106" s="232"/>
      <c r="P106" s="205"/>
      <c r="Q106" s="203"/>
      <c r="R106" s="231"/>
      <c r="S106" s="233"/>
      <c r="T106" s="203"/>
      <c r="U106" s="231"/>
      <c r="V106" s="233"/>
      <c r="W106" s="203"/>
      <c r="X106" s="231"/>
      <c r="Y106" s="233"/>
      <c r="Z106" s="203"/>
      <c r="AA106" s="230"/>
      <c r="AB106" s="231"/>
      <c r="AC106" s="232"/>
      <c r="AD106" s="205"/>
      <c r="AE106" s="203"/>
      <c r="AF106" s="230"/>
      <c r="AG106" s="231"/>
      <c r="AH106" s="232"/>
      <c r="AI106" s="205"/>
      <c r="AJ106" s="203"/>
      <c r="AK106" s="230"/>
      <c r="AL106" s="231"/>
      <c r="AM106" s="232"/>
      <c r="AN106" s="205"/>
      <c r="AO106" s="203"/>
      <c r="AP106" s="230"/>
      <c r="AQ106" s="231"/>
      <c r="AR106" s="232"/>
      <c r="AS106" s="205"/>
      <c r="AT106" s="203"/>
      <c r="AU106" s="230"/>
      <c r="AV106" s="231"/>
      <c r="AW106" s="232"/>
      <c r="AX106" s="205"/>
      <c r="AY106" s="203"/>
      <c r="AZ106" s="230"/>
      <c r="BA106" s="231"/>
      <c r="BB106" s="232"/>
      <c r="BC106" s="205"/>
      <c r="BD106" s="199"/>
      <c r="BE106" s="230"/>
      <c r="BF106" s="230"/>
      <c r="BG106" s="231"/>
      <c r="BH106" s="232"/>
      <c r="BI106" s="205"/>
      <c r="BJ106" s="229"/>
      <c r="BK106" s="234"/>
      <c r="BL106" s="207">
        <f t="shared" si="68"/>
        <v>0</v>
      </c>
      <c r="BM106" s="208">
        <f t="shared" si="69"/>
        <v>0</v>
      </c>
      <c r="BN106" s="208">
        <f t="shared" si="70"/>
        <v>0</v>
      </c>
      <c r="BO106" s="208">
        <f t="shared" si="71"/>
        <v>0</v>
      </c>
      <c r="BP106" s="208">
        <f t="shared" si="72"/>
        <v>0</v>
      </c>
      <c r="BQ106" s="208">
        <f t="shared" si="73"/>
        <v>0</v>
      </c>
      <c r="BR106" s="209">
        <f t="shared" si="74"/>
        <v>0</v>
      </c>
      <c r="BS106" s="209">
        <f t="shared" si="75"/>
        <v>0</v>
      </c>
      <c r="BT106" s="208">
        <f t="shared" si="76"/>
        <v>0</v>
      </c>
      <c r="BU106" s="208">
        <f t="shared" si="77"/>
        <v>0</v>
      </c>
      <c r="BV106" s="208">
        <f t="shared" si="78"/>
        <v>0</v>
      </c>
      <c r="BW106" s="208">
        <f t="shared" si="79"/>
        <v>0</v>
      </c>
      <c r="BX106" s="208">
        <f t="shared" si="80"/>
        <v>0</v>
      </c>
      <c r="BY106" s="208">
        <f t="shared" si="81"/>
        <v>0</v>
      </c>
      <c r="BZ106" s="208">
        <f t="shared" si="82"/>
        <v>0</v>
      </c>
      <c r="CA106" s="208">
        <f t="shared" si="83"/>
        <v>0</v>
      </c>
      <c r="CB106" s="208">
        <f t="shared" si="110"/>
        <v>0</v>
      </c>
      <c r="CC106" s="208">
        <f t="shared" si="84"/>
        <v>0</v>
      </c>
      <c r="CD106" s="208">
        <f t="shared" si="85"/>
        <v>0</v>
      </c>
      <c r="CE106" s="209">
        <f t="shared" si="111"/>
        <v>0</v>
      </c>
      <c r="CF106" s="209">
        <f t="shared" si="86"/>
        <v>0</v>
      </c>
      <c r="CG106" s="209">
        <f t="shared" si="87"/>
        <v>0</v>
      </c>
      <c r="CH106" s="209">
        <f t="shared" si="88"/>
        <v>0</v>
      </c>
      <c r="CI106" s="209">
        <f t="shared" si="89"/>
        <v>0</v>
      </c>
      <c r="CJ106" s="209">
        <f t="shared" si="90"/>
        <v>0</v>
      </c>
      <c r="CK106" s="209">
        <f t="shared" si="91"/>
        <v>0</v>
      </c>
      <c r="CL106" s="209">
        <f t="shared" si="92"/>
        <v>0</v>
      </c>
      <c r="CM106" s="209">
        <f t="shared" si="93"/>
        <v>0</v>
      </c>
      <c r="CN106" s="209">
        <f t="shared" si="112"/>
        <v>0</v>
      </c>
      <c r="CO106" s="209">
        <f t="shared" si="94"/>
        <v>0</v>
      </c>
      <c r="CP106" s="209">
        <f t="shared" si="113"/>
        <v>0</v>
      </c>
      <c r="CQ106" s="209">
        <f t="shared" si="114"/>
        <v>0</v>
      </c>
      <c r="CR106" s="209" t="str">
        <f t="shared" si="115"/>
        <v/>
      </c>
      <c r="CS106" s="209" t="str">
        <f t="shared" si="95"/>
        <v xml:space="preserve"> </v>
      </c>
      <c r="CT106" s="209" t="str">
        <f t="shared" si="96"/>
        <v/>
      </c>
      <c r="CU106" s="209" t="str">
        <f t="shared" si="97"/>
        <v/>
      </c>
      <c r="CV106" s="209" t="str">
        <f t="shared" si="98"/>
        <v/>
      </c>
      <c r="CW106" s="209" t="str">
        <f t="shared" si="99"/>
        <v/>
      </c>
      <c r="CX106" s="209" t="str">
        <f t="shared" si="100"/>
        <v/>
      </c>
      <c r="CY106" s="209" t="str">
        <f t="shared" si="116"/>
        <v/>
      </c>
      <c r="CZ106" s="209" t="str">
        <f t="shared" si="101"/>
        <v/>
      </c>
      <c r="DA106" s="209" t="str">
        <f t="shared" si="117"/>
        <v/>
      </c>
      <c r="DB106" s="209" t="str">
        <f t="shared" si="102"/>
        <v/>
      </c>
      <c r="DC106" s="209" t="str">
        <f t="shared" si="103"/>
        <v/>
      </c>
      <c r="DD106" s="209" t="str">
        <f t="shared" si="118"/>
        <v/>
      </c>
      <c r="DE106" s="209" t="str">
        <f t="shared" si="104"/>
        <v/>
      </c>
      <c r="DF106" s="209" t="str">
        <f t="shared" si="105"/>
        <v/>
      </c>
      <c r="DG106" s="209" t="str">
        <f t="shared" si="119"/>
        <v/>
      </c>
      <c r="DH106" s="210" t="str">
        <f t="shared" si="106"/>
        <v/>
      </c>
      <c r="DI106" s="272" t="str">
        <f t="shared" si="121"/>
        <v/>
      </c>
      <c r="DJ106" s="272" t="str">
        <f t="shared" si="122"/>
        <v/>
      </c>
      <c r="DK106" s="200">
        <f t="shared" si="123"/>
        <v>0</v>
      </c>
      <c r="DL106" s="200">
        <f t="shared" si="124"/>
        <v>0</v>
      </c>
      <c r="DM106" s="200">
        <f t="shared" si="125"/>
        <v>0</v>
      </c>
      <c r="DN106" s="200"/>
      <c r="DO106" s="272" t="str">
        <f t="shared" si="126"/>
        <v/>
      </c>
      <c r="DP106" s="272" t="str">
        <f t="shared" si="127"/>
        <v/>
      </c>
      <c r="DQ106" s="308"/>
      <c r="DR106" s="197">
        <f t="shared" si="107"/>
        <v>0</v>
      </c>
      <c r="DS106" s="197">
        <f t="shared" si="108"/>
        <v>0</v>
      </c>
      <c r="DT106" s="197">
        <f t="shared" si="109"/>
        <v>0</v>
      </c>
      <c r="DU106" s="211"/>
      <c r="DV106" s="211"/>
      <c r="DW106" s="211"/>
      <c r="DX106" s="211"/>
      <c r="DY106" s="211"/>
      <c r="DZ106" s="211"/>
      <c r="EA106" s="211"/>
      <c r="EB106" s="211"/>
      <c r="EC106" s="211"/>
      <c r="ED106" s="211"/>
      <c r="EE106" s="211"/>
      <c r="EF106" s="211"/>
      <c r="EG106" s="211"/>
      <c r="EH106" s="211"/>
      <c r="EI106" s="211"/>
      <c r="EJ106" s="211"/>
      <c r="EK106" s="211"/>
      <c r="EL106" s="211"/>
      <c r="EM106" s="211"/>
      <c r="EN106" s="211"/>
      <c r="EO106" s="211"/>
      <c r="EP106" s="211"/>
      <c r="EQ106" s="211"/>
      <c r="ER106" s="211"/>
      <c r="ES106" s="211"/>
      <c r="ET106" s="211"/>
      <c r="EU106" s="211"/>
      <c r="EV106" s="211"/>
      <c r="EW106" s="211"/>
      <c r="EX106" s="211"/>
      <c r="EY106" s="211"/>
      <c r="EZ106" s="211"/>
    </row>
    <row r="107" spans="1:156" s="228" customFormat="1" ht="23.25" customHeight="1" x14ac:dyDescent="0.2">
      <c r="A107" s="248"/>
      <c r="B107" s="263"/>
      <c r="C107" s="214"/>
      <c r="D107" s="324" t="str">
        <f t="shared" si="67"/>
        <v/>
      </c>
      <c r="E107" s="150" t="str">
        <f t="shared" si="120"/>
        <v/>
      </c>
      <c r="F107" s="214"/>
      <c r="G107" s="214"/>
      <c r="H107" s="214"/>
      <c r="I107" s="220"/>
      <c r="J107" s="214"/>
      <c r="K107" s="255"/>
      <c r="L107" s="268"/>
      <c r="M107" s="214"/>
      <c r="N107" s="215"/>
      <c r="O107" s="218"/>
      <c r="P107" s="216"/>
      <c r="Q107" s="217"/>
      <c r="R107" s="215"/>
      <c r="S107" s="219"/>
      <c r="T107" s="217"/>
      <c r="U107" s="215"/>
      <c r="V107" s="219"/>
      <c r="W107" s="217"/>
      <c r="X107" s="215"/>
      <c r="Y107" s="219"/>
      <c r="Z107" s="217"/>
      <c r="AA107" s="214"/>
      <c r="AB107" s="215"/>
      <c r="AC107" s="218"/>
      <c r="AD107" s="216"/>
      <c r="AE107" s="217"/>
      <c r="AF107" s="214"/>
      <c r="AG107" s="215"/>
      <c r="AH107" s="218"/>
      <c r="AI107" s="216"/>
      <c r="AJ107" s="217"/>
      <c r="AK107" s="214"/>
      <c r="AL107" s="215"/>
      <c r="AM107" s="218"/>
      <c r="AN107" s="216"/>
      <c r="AO107" s="217"/>
      <c r="AP107" s="214"/>
      <c r="AQ107" s="215"/>
      <c r="AR107" s="218"/>
      <c r="AS107" s="216"/>
      <c r="AT107" s="217"/>
      <c r="AU107" s="214"/>
      <c r="AV107" s="215"/>
      <c r="AW107" s="218"/>
      <c r="AX107" s="216"/>
      <c r="AY107" s="217"/>
      <c r="AZ107" s="214"/>
      <c r="BA107" s="215"/>
      <c r="BB107" s="218"/>
      <c r="BC107" s="216"/>
      <c r="BD107" s="213"/>
      <c r="BE107" s="214"/>
      <c r="BF107" s="214"/>
      <c r="BG107" s="215"/>
      <c r="BH107" s="218"/>
      <c r="BI107" s="216"/>
      <c r="BJ107" s="213"/>
      <c r="BK107" s="221"/>
      <c r="BL107" s="222">
        <f t="shared" si="68"/>
        <v>0</v>
      </c>
      <c r="BM107" s="223">
        <f t="shared" si="69"/>
        <v>0</v>
      </c>
      <c r="BN107" s="223">
        <f t="shared" si="70"/>
        <v>0</v>
      </c>
      <c r="BO107" s="223">
        <f t="shared" si="71"/>
        <v>0</v>
      </c>
      <c r="BP107" s="223">
        <f t="shared" si="72"/>
        <v>0</v>
      </c>
      <c r="BQ107" s="223">
        <f t="shared" si="73"/>
        <v>0</v>
      </c>
      <c r="BR107" s="224">
        <f t="shared" si="74"/>
        <v>0</v>
      </c>
      <c r="BS107" s="224">
        <f t="shared" si="75"/>
        <v>0</v>
      </c>
      <c r="BT107" s="223">
        <f t="shared" si="76"/>
        <v>0</v>
      </c>
      <c r="BU107" s="223">
        <f t="shared" si="77"/>
        <v>0</v>
      </c>
      <c r="BV107" s="223">
        <f t="shared" si="78"/>
        <v>0</v>
      </c>
      <c r="BW107" s="223">
        <f t="shared" si="79"/>
        <v>0</v>
      </c>
      <c r="BX107" s="223">
        <f t="shared" si="80"/>
        <v>0</v>
      </c>
      <c r="BY107" s="223">
        <f t="shared" si="81"/>
        <v>0</v>
      </c>
      <c r="BZ107" s="223">
        <f t="shared" si="82"/>
        <v>0</v>
      </c>
      <c r="CA107" s="223">
        <f t="shared" si="83"/>
        <v>0</v>
      </c>
      <c r="CB107" s="208">
        <f t="shared" si="110"/>
        <v>0</v>
      </c>
      <c r="CC107" s="223">
        <f t="shared" si="84"/>
        <v>0</v>
      </c>
      <c r="CD107" s="223">
        <f t="shared" si="85"/>
        <v>0</v>
      </c>
      <c r="CE107" s="224">
        <f t="shared" si="111"/>
        <v>0</v>
      </c>
      <c r="CF107" s="224">
        <f t="shared" si="86"/>
        <v>0</v>
      </c>
      <c r="CG107" s="224">
        <f t="shared" si="87"/>
        <v>0</v>
      </c>
      <c r="CH107" s="224">
        <f t="shared" si="88"/>
        <v>0</v>
      </c>
      <c r="CI107" s="224">
        <f t="shared" si="89"/>
        <v>0</v>
      </c>
      <c r="CJ107" s="224">
        <f t="shared" si="90"/>
        <v>0</v>
      </c>
      <c r="CK107" s="224">
        <f t="shared" si="91"/>
        <v>0</v>
      </c>
      <c r="CL107" s="224">
        <f t="shared" si="92"/>
        <v>0</v>
      </c>
      <c r="CM107" s="224">
        <f t="shared" si="93"/>
        <v>0</v>
      </c>
      <c r="CN107" s="224">
        <f t="shared" si="112"/>
        <v>0</v>
      </c>
      <c r="CO107" s="224">
        <f t="shared" si="94"/>
        <v>0</v>
      </c>
      <c r="CP107" s="224">
        <f t="shared" si="113"/>
        <v>0</v>
      </c>
      <c r="CQ107" s="224">
        <f t="shared" si="114"/>
        <v>0</v>
      </c>
      <c r="CR107" s="224" t="str">
        <f t="shared" si="115"/>
        <v/>
      </c>
      <c r="CS107" s="224" t="str">
        <f t="shared" si="95"/>
        <v xml:space="preserve"> </v>
      </c>
      <c r="CT107" s="224" t="str">
        <f t="shared" si="96"/>
        <v/>
      </c>
      <c r="CU107" s="224" t="str">
        <f t="shared" si="97"/>
        <v/>
      </c>
      <c r="CV107" s="224" t="str">
        <f t="shared" si="98"/>
        <v/>
      </c>
      <c r="CW107" s="224" t="str">
        <f t="shared" si="99"/>
        <v/>
      </c>
      <c r="CX107" s="224" t="str">
        <f t="shared" si="100"/>
        <v/>
      </c>
      <c r="CY107" s="224" t="str">
        <f t="shared" si="116"/>
        <v/>
      </c>
      <c r="CZ107" s="224" t="str">
        <f t="shared" si="101"/>
        <v/>
      </c>
      <c r="DA107" s="224" t="str">
        <f t="shared" si="117"/>
        <v/>
      </c>
      <c r="DB107" s="224" t="str">
        <f t="shared" si="102"/>
        <v/>
      </c>
      <c r="DC107" s="224" t="str">
        <f t="shared" si="103"/>
        <v/>
      </c>
      <c r="DD107" s="224" t="str">
        <f t="shared" si="118"/>
        <v/>
      </c>
      <c r="DE107" s="224" t="str">
        <f t="shared" si="104"/>
        <v/>
      </c>
      <c r="DF107" s="224" t="str">
        <f t="shared" si="105"/>
        <v/>
      </c>
      <c r="DG107" s="224" t="str">
        <f t="shared" si="119"/>
        <v/>
      </c>
      <c r="DH107" s="225" t="str">
        <f t="shared" si="106"/>
        <v/>
      </c>
      <c r="DI107" s="224" t="str">
        <f t="shared" si="121"/>
        <v/>
      </c>
      <c r="DJ107" s="224" t="str">
        <f t="shared" si="122"/>
        <v/>
      </c>
      <c r="DK107" s="306">
        <f t="shared" si="123"/>
        <v>0</v>
      </c>
      <c r="DL107" s="306">
        <f t="shared" si="124"/>
        <v>0</v>
      </c>
      <c r="DM107" s="306">
        <f t="shared" si="125"/>
        <v>0</v>
      </c>
      <c r="DN107" s="220"/>
      <c r="DO107" s="224" t="str">
        <f t="shared" si="126"/>
        <v/>
      </c>
      <c r="DP107" s="224" t="str">
        <f t="shared" si="127"/>
        <v/>
      </c>
      <c r="DQ107" s="307"/>
      <c r="DR107" s="227">
        <f t="shared" si="107"/>
        <v>0</v>
      </c>
      <c r="DS107" s="227">
        <f t="shared" si="108"/>
        <v>0</v>
      </c>
      <c r="DT107" s="227">
        <f t="shared" si="109"/>
        <v>0</v>
      </c>
      <c r="DU107" s="226"/>
      <c r="DV107" s="226"/>
      <c r="DW107" s="226"/>
      <c r="DX107" s="226"/>
      <c r="DY107" s="226"/>
      <c r="DZ107" s="226"/>
      <c r="EA107" s="226"/>
      <c r="EB107" s="226"/>
      <c r="EC107" s="226"/>
      <c r="ED107" s="226"/>
      <c r="EE107" s="226"/>
      <c r="EF107" s="226"/>
      <c r="EG107" s="226"/>
      <c r="EH107" s="226"/>
      <c r="EI107" s="226"/>
      <c r="EJ107" s="226"/>
      <c r="EK107" s="226"/>
      <c r="EL107" s="226"/>
      <c r="EM107" s="226"/>
      <c r="EN107" s="226"/>
      <c r="EO107" s="226"/>
      <c r="EP107" s="226"/>
      <c r="EQ107" s="226"/>
      <c r="ER107" s="226"/>
      <c r="ES107" s="226"/>
      <c r="ET107" s="226"/>
      <c r="EU107" s="226"/>
      <c r="EV107" s="226"/>
      <c r="EW107" s="226"/>
      <c r="EX107" s="226"/>
      <c r="EY107" s="226"/>
      <c r="EZ107" s="226"/>
    </row>
    <row r="108" spans="1:156" s="212" customFormat="1" ht="23.25" customHeight="1" x14ac:dyDescent="0.2">
      <c r="A108" s="249"/>
      <c r="B108" s="264"/>
      <c r="C108" s="230"/>
      <c r="D108" s="325" t="str">
        <f t="shared" si="67"/>
        <v/>
      </c>
      <c r="E108" s="265" t="str">
        <f t="shared" si="120"/>
        <v/>
      </c>
      <c r="F108" s="230"/>
      <c r="G108" s="230"/>
      <c r="H108" s="230"/>
      <c r="I108" s="200"/>
      <c r="J108" s="230"/>
      <c r="K108" s="254"/>
      <c r="L108" s="269"/>
      <c r="M108" s="230"/>
      <c r="N108" s="231"/>
      <c r="O108" s="232"/>
      <c r="P108" s="205"/>
      <c r="Q108" s="203"/>
      <c r="R108" s="231"/>
      <c r="S108" s="233"/>
      <c r="T108" s="203"/>
      <c r="U108" s="231"/>
      <c r="V108" s="233"/>
      <c r="W108" s="203"/>
      <c r="X108" s="231"/>
      <c r="Y108" s="233"/>
      <c r="Z108" s="203"/>
      <c r="AA108" s="230"/>
      <c r="AB108" s="231"/>
      <c r="AC108" s="232"/>
      <c r="AD108" s="205"/>
      <c r="AE108" s="203"/>
      <c r="AF108" s="230"/>
      <c r="AG108" s="231"/>
      <c r="AH108" s="232"/>
      <c r="AI108" s="205"/>
      <c r="AJ108" s="203"/>
      <c r="AK108" s="230"/>
      <c r="AL108" s="231"/>
      <c r="AM108" s="232"/>
      <c r="AN108" s="205"/>
      <c r="AO108" s="203"/>
      <c r="AP108" s="230"/>
      <c r="AQ108" s="231"/>
      <c r="AR108" s="232"/>
      <c r="AS108" s="205"/>
      <c r="AT108" s="203"/>
      <c r="AU108" s="230"/>
      <c r="AV108" s="231"/>
      <c r="AW108" s="232"/>
      <c r="AX108" s="205"/>
      <c r="AY108" s="203"/>
      <c r="AZ108" s="230"/>
      <c r="BA108" s="231"/>
      <c r="BB108" s="232"/>
      <c r="BC108" s="205"/>
      <c r="BD108" s="199"/>
      <c r="BE108" s="230"/>
      <c r="BF108" s="230"/>
      <c r="BG108" s="231"/>
      <c r="BH108" s="232"/>
      <c r="BI108" s="205"/>
      <c r="BJ108" s="229"/>
      <c r="BK108" s="234"/>
      <c r="BL108" s="207">
        <f t="shared" si="68"/>
        <v>0</v>
      </c>
      <c r="BM108" s="208">
        <f t="shared" si="69"/>
        <v>0</v>
      </c>
      <c r="BN108" s="208">
        <f t="shared" si="70"/>
        <v>0</v>
      </c>
      <c r="BO108" s="208">
        <f t="shared" si="71"/>
        <v>0</v>
      </c>
      <c r="BP108" s="208">
        <f t="shared" si="72"/>
        <v>0</v>
      </c>
      <c r="BQ108" s="208">
        <f t="shared" si="73"/>
        <v>0</v>
      </c>
      <c r="BR108" s="209">
        <f t="shared" si="74"/>
        <v>0</v>
      </c>
      <c r="BS108" s="209">
        <f t="shared" si="75"/>
        <v>0</v>
      </c>
      <c r="BT108" s="208">
        <f t="shared" si="76"/>
        <v>0</v>
      </c>
      <c r="BU108" s="208">
        <f t="shared" si="77"/>
        <v>0</v>
      </c>
      <c r="BV108" s="208">
        <f t="shared" si="78"/>
        <v>0</v>
      </c>
      <c r="BW108" s="208">
        <f t="shared" si="79"/>
        <v>0</v>
      </c>
      <c r="BX108" s="208">
        <f t="shared" si="80"/>
        <v>0</v>
      </c>
      <c r="BY108" s="208">
        <f t="shared" si="81"/>
        <v>0</v>
      </c>
      <c r="BZ108" s="208">
        <f t="shared" si="82"/>
        <v>0</v>
      </c>
      <c r="CA108" s="208">
        <f t="shared" si="83"/>
        <v>0</v>
      </c>
      <c r="CB108" s="208">
        <f t="shared" si="110"/>
        <v>0</v>
      </c>
      <c r="CC108" s="208">
        <f t="shared" si="84"/>
        <v>0</v>
      </c>
      <c r="CD108" s="208">
        <f t="shared" si="85"/>
        <v>0</v>
      </c>
      <c r="CE108" s="209">
        <f t="shared" si="111"/>
        <v>0</v>
      </c>
      <c r="CF108" s="209">
        <f t="shared" si="86"/>
        <v>0</v>
      </c>
      <c r="CG108" s="209">
        <f t="shared" si="87"/>
        <v>0</v>
      </c>
      <c r="CH108" s="209">
        <f t="shared" si="88"/>
        <v>0</v>
      </c>
      <c r="CI108" s="209">
        <f t="shared" si="89"/>
        <v>0</v>
      </c>
      <c r="CJ108" s="209">
        <f t="shared" si="90"/>
        <v>0</v>
      </c>
      <c r="CK108" s="209">
        <f t="shared" si="91"/>
        <v>0</v>
      </c>
      <c r="CL108" s="209">
        <f t="shared" si="92"/>
        <v>0</v>
      </c>
      <c r="CM108" s="209">
        <f t="shared" si="93"/>
        <v>0</v>
      </c>
      <c r="CN108" s="209">
        <f t="shared" si="112"/>
        <v>0</v>
      </c>
      <c r="CO108" s="209">
        <f t="shared" si="94"/>
        <v>0</v>
      </c>
      <c r="CP108" s="209">
        <f t="shared" si="113"/>
        <v>0</v>
      </c>
      <c r="CQ108" s="209">
        <f t="shared" si="114"/>
        <v>0</v>
      </c>
      <c r="CR108" s="209" t="str">
        <f t="shared" si="115"/>
        <v/>
      </c>
      <c r="CS108" s="209" t="str">
        <f t="shared" si="95"/>
        <v xml:space="preserve"> </v>
      </c>
      <c r="CT108" s="209" t="str">
        <f t="shared" si="96"/>
        <v/>
      </c>
      <c r="CU108" s="209" t="str">
        <f t="shared" si="97"/>
        <v/>
      </c>
      <c r="CV108" s="209" t="str">
        <f t="shared" si="98"/>
        <v/>
      </c>
      <c r="CW108" s="209" t="str">
        <f t="shared" si="99"/>
        <v/>
      </c>
      <c r="CX108" s="209" t="str">
        <f t="shared" si="100"/>
        <v/>
      </c>
      <c r="CY108" s="209" t="str">
        <f t="shared" si="116"/>
        <v/>
      </c>
      <c r="CZ108" s="209" t="str">
        <f t="shared" si="101"/>
        <v/>
      </c>
      <c r="DA108" s="209" t="str">
        <f t="shared" si="117"/>
        <v/>
      </c>
      <c r="DB108" s="209" t="str">
        <f t="shared" si="102"/>
        <v/>
      </c>
      <c r="DC108" s="209" t="str">
        <f t="shared" si="103"/>
        <v/>
      </c>
      <c r="DD108" s="209" t="str">
        <f t="shared" si="118"/>
        <v/>
      </c>
      <c r="DE108" s="209" t="str">
        <f t="shared" si="104"/>
        <v/>
      </c>
      <c r="DF108" s="209" t="str">
        <f t="shared" si="105"/>
        <v/>
      </c>
      <c r="DG108" s="209" t="str">
        <f t="shared" si="119"/>
        <v/>
      </c>
      <c r="DH108" s="210" t="str">
        <f t="shared" si="106"/>
        <v/>
      </c>
      <c r="DI108" s="272" t="str">
        <f t="shared" si="121"/>
        <v/>
      </c>
      <c r="DJ108" s="272" t="str">
        <f t="shared" si="122"/>
        <v/>
      </c>
      <c r="DK108" s="200">
        <f t="shared" si="123"/>
        <v>0</v>
      </c>
      <c r="DL108" s="200">
        <f t="shared" si="124"/>
        <v>0</v>
      </c>
      <c r="DM108" s="200">
        <f t="shared" si="125"/>
        <v>0</v>
      </c>
      <c r="DN108" s="200"/>
      <c r="DO108" s="272" t="str">
        <f t="shared" si="126"/>
        <v/>
      </c>
      <c r="DP108" s="272" t="str">
        <f t="shared" si="127"/>
        <v/>
      </c>
      <c r="DQ108" s="308"/>
      <c r="DR108" s="197">
        <f t="shared" si="107"/>
        <v>0</v>
      </c>
      <c r="DS108" s="197">
        <f t="shared" si="108"/>
        <v>0</v>
      </c>
      <c r="DT108" s="197">
        <f t="shared" si="109"/>
        <v>0</v>
      </c>
      <c r="DU108" s="211"/>
      <c r="DV108" s="211"/>
      <c r="DW108" s="211"/>
      <c r="DX108" s="211"/>
      <c r="DY108" s="211"/>
      <c r="DZ108" s="211"/>
      <c r="EA108" s="211"/>
      <c r="EB108" s="211"/>
      <c r="EC108" s="211"/>
      <c r="ED108" s="211"/>
      <c r="EE108" s="211"/>
      <c r="EF108" s="211"/>
      <c r="EG108" s="211"/>
      <c r="EH108" s="211"/>
      <c r="EI108" s="211"/>
      <c r="EJ108" s="211"/>
      <c r="EK108" s="211"/>
      <c r="EL108" s="211"/>
      <c r="EM108" s="211"/>
      <c r="EN108" s="211"/>
      <c r="EO108" s="211"/>
      <c r="EP108" s="211"/>
      <c r="EQ108" s="211"/>
      <c r="ER108" s="211"/>
      <c r="ES108" s="211"/>
      <c r="ET108" s="211"/>
      <c r="EU108" s="211"/>
      <c r="EV108" s="211"/>
      <c r="EW108" s="211"/>
      <c r="EX108" s="211"/>
      <c r="EY108" s="211"/>
      <c r="EZ108" s="211"/>
    </row>
    <row r="109" spans="1:156" s="228" customFormat="1" ht="23.25" customHeight="1" x14ac:dyDescent="0.2">
      <c r="A109" s="248"/>
      <c r="B109" s="263"/>
      <c r="C109" s="214"/>
      <c r="D109" s="324" t="str">
        <f t="shared" si="67"/>
        <v/>
      </c>
      <c r="E109" s="150" t="str">
        <f t="shared" si="120"/>
        <v/>
      </c>
      <c r="F109" s="214"/>
      <c r="G109" s="214"/>
      <c r="H109" s="214"/>
      <c r="I109" s="220"/>
      <c r="J109" s="214"/>
      <c r="K109" s="255"/>
      <c r="L109" s="268"/>
      <c r="M109" s="214"/>
      <c r="N109" s="215"/>
      <c r="O109" s="218"/>
      <c r="P109" s="216"/>
      <c r="Q109" s="217"/>
      <c r="R109" s="215"/>
      <c r="S109" s="219"/>
      <c r="T109" s="217"/>
      <c r="U109" s="215"/>
      <c r="V109" s="219"/>
      <c r="W109" s="217"/>
      <c r="X109" s="215"/>
      <c r="Y109" s="219"/>
      <c r="Z109" s="217"/>
      <c r="AA109" s="214"/>
      <c r="AB109" s="215"/>
      <c r="AC109" s="218"/>
      <c r="AD109" s="216"/>
      <c r="AE109" s="217"/>
      <c r="AF109" s="214"/>
      <c r="AG109" s="215"/>
      <c r="AH109" s="218"/>
      <c r="AI109" s="216"/>
      <c r="AJ109" s="217"/>
      <c r="AK109" s="214"/>
      <c r="AL109" s="215"/>
      <c r="AM109" s="218"/>
      <c r="AN109" s="216"/>
      <c r="AO109" s="217"/>
      <c r="AP109" s="214"/>
      <c r="AQ109" s="215"/>
      <c r="AR109" s="218"/>
      <c r="AS109" s="216"/>
      <c r="AT109" s="217"/>
      <c r="AU109" s="214"/>
      <c r="AV109" s="215"/>
      <c r="AW109" s="218"/>
      <c r="AX109" s="216"/>
      <c r="AY109" s="217"/>
      <c r="AZ109" s="214"/>
      <c r="BA109" s="215"/>
      <c r="BB109" s="218"/>
      <c r="BC109" s="216"/>
      <c r="BD109" s="213"/>
      <c r="BE109" s="214"/>
      <c r="BF109" s="214"/>
      <c r="BG109" s="215"/>
      <c r="BH109" s="218"/>
      <c r="BI109" s="216"/>
      <c r="BJ109" s="213"/>
      <c r="BK109" s="221"/>
      <c r="BL109" s="222">
        <f t="shared" si="68"/>
        <v>0</v>
      </c>
      <c r="BM109" s="223">
        <f t="shared" si="69"/>
        <v>0</v>
      </c>
      <c r="BN109" s="223">
        <f t="shared" si="70"/>
        <v>0</v>
      </c>
      <c r="BO109" s="223">
        <f t="shared" si="71"/>
        <v>0</v>
      </c>
      <c r="BP109" s="223">
        <f t="shared" si="72"/>
        <v>0</v>
      </c>
      <c r="BQ109" s="223">
        <f t="shared" si="73"/>
        <v>0</v>
      </c>
      <c r="BR109" s="224">
        <f t="shared" si="74"/>
        <v>0</v>
      </c>
      <c r="BS109" s="224">
        <f t="shared" si="75"/>
        <v>0</v>
      </c>
      <c r="BT109" s="223">
        <f t="shared" si="76"/>
        <v>0</v>
      </c>
      <c r="BU109" s="223">
        <f t="shared" si="77"/>
        <v>0</v>
      </c>
      <c r="BV109" s="223">
        <f t="shared" si="78"/>
        <v>0</v>
      </c>
      <c r="BW109" s="223">
        <f t="shared" si="79"/>
        <v>0</v>
      </c>
      <c r="BX109" s="223">
        <f t="shared" si="80"/>
        <v>0</v>
      </c>
      <c r="BY109" s="223">
        <f t="shared" si="81"/>
        <v>0</v>
      </c>
      <c r="BZ109" s="223">
        <f t="shared" si="82"/>
        <v>0</v>
      </c>
      <c r="CA109" s="223">
        <f t="shared" si="83"/>
        <v>0</v>
      </c>
      <c r="CB109" s="208">
        <f t="shared" si="110"/>
        <v>0</v>
      </c>
      <c r="CC109" s="223">
        <f t="shared" si="84"/>
        <v>0</v>
      </c>
      <c r="CD109" s="223">
        <f t="shared" si="85"/>
        <v>0</v>
      </c>
      <c r="CE109" s="224">
        <f t="shared" si="111"/>
        <v>0</v>
      </c>
      <c r="CF109" s="224">
        <f t="shared" si="86"/>
        <v>0</v>
      </c>
      <c r="CG109" s="224">
        <f t="shared" si="87"/>
        <v>0</v>
      </c>
      <c r="CH109" s="224">
        <f t="shared" si="88"/>
        <v>0</v>
      </c>
      <c r="CI109" s="224">
        <f t="shared" si="89"/>
        <v>0</v>
      </c>
      <c r="CJ109" s="224">
        <f t="shared" si="90"/>
        <v>0</v>
      </c>
      <c r="CK109" s="224">
        <f t="shared" si="91"/>
        <v>0</v>
      </c>
      <c r="CL109" s="224">
        <f t="shared" si="92"/>
        <v>0</v>
      </c>
      <c r="CM109" s="224">
        <f t="shared" si="93"/>
        <v>0</v>
      </c>
      <c r="CN109" s="224">
        <f t="shared" si="112"/>
        <v>0</v>
      </c>
      <c r="CO109" s="224">
        <f t="shared" si="94"/>
        <v>0</v>
      </c>
      <c r="CP109" s="224">
        <f t="shared" si="113"/>
        <v>0</v>
      </c>
      <c r="CQ109" s="224">
        <f t="shared" si="114"/>
        <v>0</v>
      </c>
      <c r="CR109" s="224" t="str">
        <f t="shared" si="115"/>
        <v/>
      </c>
      <c r="CS109" s="224" t="str">
        <f t="shared" si="95"/>
        <v xml:space="preserve"> </v>
      </c>
      <c r="CT109" s="224" t="str">
        <f t="shared" si="96"/>
        <v/>
      </c>
      <c r="CU109" s="224" t="str">
        <f t="shared" si="97"/>
        <v/>
      </c>
      <c r="CV109" s="224" t="str">
        <f t="shared" si="98"/>
        <v/>
      </c>
      <c r="CW109" s="224" t="str">
        <f t="shared" si="99"/>
        <v/>
      </c>
      <c r="CX109" s="224" t="str">
        <f t="shared" si="100"/>
        <v/>
      </c>
      <c r="CY109" s="224" t="str">
        <f t="shared" si="116"/>
        <v/>
      </c>
      <c r="CZ109" s="224" t="str">
        <f t="shared" si="101"/>
        <v/>
      </c>
      <c r="DA109" s="224" t="str">
        <f t="shared" si="117"/>
        <v/>
      </c>
      <c r="DB109" s="224" t="str">
        <f t="shared" si="102"/>
        <v/>
      </c>
      <c r="DC109" s="224" t="str">
        <f t="shared" si="103"/>
        <v/>
      </c>
      <c r="DD109" s="224" t="str">
        <f t="shared" si="118"/>
        <v/>
      </c>
      <c r="DE109" s="224" t="str">
        <f t="shared" si="104"/>
        <v/>
      </c>
      <c r="DF109" s="224" t="str">
        <f t="shared" si="105"/>
        <v/>
      </c>
      <c r="DG109" s="224" t="str">
        <f t="shared" si="119"/>
        <v/>
      </c>
      <c r="DH109" s="225" t="str">
        <f t="shared" si="106"/>
        <v/>
      </c>
      <c r="DI109" s="224" t="str">
        <f t="shared" si="121"/>
        <v/>
      </c>
      <c r="DJ109" s="224" t="str">
        <f t="shared" si="122"/>
        <v/>
      </c>
      <c r="DK109" s="306">
        <f t="shared" si="123"/>
        <v>0</v>
      </c>
      <c r="DL109" s="306">
        <f t="shared" si="124"/>
        <v>0</v>
      </c>
      <c r="DM109" s="306">
        <f t="shared" si="125"/>
        <v>0</v>
      </c>
      <c r="DN109" s="220"/>
      <c r="DO109" s="224" t="str">
        <f t="shared" si="126"/>
        <v/>
      </c>
      <c r="DP109" s="224" t="str">
        <f t="shared" si="127"/>
        <v/>
      </c>
      <c r="DQ109" s="307"/>
      <c r="DR109" s="227">
        <f t="shared" si="107"/>
        <v>0</v>
      </c>
      <c r="DS109" s="227">
        <f t="shared" si="108"/>
        <v>0</v>
      </c>
      <c r="DT109" s="227">
        <f t="shared" si="109"/>
        <v>0</v>
      </c>
      <c r="DU109" s="226"/>
      <c r="DV109" s="226"/>
      <c r="DW109" s="226"/>
      <c r="DX109" s="226"/>
      <c r="DY109" s="226"/>
      <c r="DZ109" s="226"/>
      <c r="EA109" s="226"/>
      <c r="EB109" s="226"/>
      <c r="EC109" s="226"/>
      <c r="ED109" s="226"/>
      <c r="EE109" s="226"/>
      <c r="EF109" s="226"/>
      <c r="EG109" s="226"/>
      <c r="EH109" s="226"/>
      <c r="EI109" s="226"/>
      <c r="EJ109" s="226"/>
      <c r="EK109" s="226"/>
      <c r="EL109" s="226"/>
      <c r="EM109" s="226"/>
      <c r="EN109" s="226"/>
      <c r="EO109" s="226"/>
      <c r="EP109" s="226"/>
      <c r="EQ109" s="226"/>
      <c r="ER109" s="226"/>
      <c r="ES109" s="226"/>
      <c r="ET109" s="226"/>
      <c r="EU109" s="226"/>
      <c r="EV109" s="226"/>
      <c r="EW109" s="226"/>
      <c r="EX109" s="226"/>
      <c r="EY109" s="226"/>
      <c r="EZ109" s="226"/>
    </row>
    <row r="110" spans="1:156" s="212" customFormat="1" ht="23.25" customHeight="1" x14ac:dyDescent="0.2">
      <c r="A110" s="249"/>
      <c r="B110" s="264"/>
      <c r="C110" s="230"/>
      <c r="D110" s="325" t="str">
        <f t="shared" si="67"/>
        <v/>
      </c>
      <c r="E110" s="265" t="str">
        <f t="shared" si="120"/>
        <v/>
      </c>
      <c r="F110" s="230"/>
      <c r="G110" s="230"/>
      <c r="H110" s="230"/>
      <c r="I110" s="200"/>
      <c r="J110" s="230"/>
      <c r="K110" s="254"/>
      <c r="L110" s="269"/>
      <c r="M110" s="230"/>
      <c r="N110" s="231"/>
      <c r="O110" s="232"/>
      <c r="P110" s="205"/>
      <c r="Q110" s="203"/>
      <c r="R110" s="231"/>
      <c r="S110" s="233"/>
      <c r="T110" s="203"/>
      <c r="U110" s="231"/>
      <c r="V110" s="233"/>
      <c r="W110" s="203"/>
      <c r="X110" s="231"/>
      <c r="Y110" s="233"/>
      <c r="Z110" s="203"/>
      <c r="AA110" s="230"/>
      <c r="AB110" s="231"/>
      <c r="AC110" s="232"/>
      <c r="AD110" s="205"/>
      <c r="AE110" s="203"/>
      <c r="AF110" s="230"/>
      <c r="AG110" s="231"/>
      <c r="AH110" s="232"/>
      <c r="AI110" s="205"/>
      <c r="AJ110" s="203"/>
      <c r="AK110" s="230"/>
      <c r="AL110" s="231"/>
      <c r="AM110" s="232"/>
      <c r="AN110" s="205"/>
      <c r="AO110" s="203"/>
      <c r="AP110" s="230"/>
      <c r="AQ110" s="231"/>
      <c r="AR110" s="232"/>
      <c r="AS110" s="205"/>
      <c r="AT110" s="203"/>
      <c r="AU110" s="230"/>
      <c r="AV110" s="231"/>
      <c r="AW110" s="232"/>
      <c r="AX110" s="205"/>
      <c r="AY110" s="203"/>
      <c r="AZ110" s="230"/>
      <c r="BA110" s="231"/>
      <c r="BB110" s="232"/>
      <c r="BC110" s="205"/>
      <c r="BD110" s="199"/>
      <c r="BE110" s="230"/>
      <c r="BF110" s="230"/>
      <c r="BG110" s="231"/>
      <c r="BH110" s="232"/>
      <c r="BI110" s="205"/>
      <c r="BJ110" s="229"/>
      <c r="BK110" s="234"/>
      <c r="BL110" s="207">
        <f t="shared" si="68"/>
        <v>0</v>
      </c>
      <c r="BM110" s="208">
        <f t="shared" si="69"/>
        <v>0</v>
      </c>
      <c r="BN110" s="208">
        <f t="shared" si="70"/>
        <v>0</v>
      </c>
      <c r="BO110" s="208">
        <f t="shared" si="71"/>
        <v>0</v>
      </c>
      <c r="BP110" s="208">
        <f t="shared" si="72"/>
        <v>0</v>
      </c>
      <c r="BQ110" s="208">
        <f t="shared" si="73"/>
        <v>0</v>
      </c>
      <c r="BR110" s="209">
        <f t="shared" si="74"/>
        <v>0</v>
      </c>
      <c r="BS110" s="209">
        <f t="shared" si="75"/>
        <v>0</v>
      </c>
      <c r="BT110" s="208">
        <f t="shared" si="76"/>
        <v>0</v>
      </c>
      <c r="BU110" s="208">
        <f t="shared" si="77"/>
        <v>0</v>
      </c>
      <c r="BV110" s="208">
        <f t="shared" si="78"/>
        <v>0</v>
      </c>
      <c r="BW110" s="208">
        <f t="shared" si="79"/>
        <v>0</v>
      </c>
      <c r="BX110" s="208">
        <f t="shared" si="80"/>
        <v>0</v>
      </c>
      <c r="BY110" s="208">
        <f t="shared" si="81"/>
        <v>0</v>
      </c>
      <c r="BZ110" s="208">
        <f t="shared" si="82"/>
        <v>0</v>
      </c>
      <c r="CA110" s="208">
        <f t="shared" si="83"/>
        <v>0</v>
      </c>
      <c r="CB110" s="208">
        <f t="shared" si="110"/>
        <v>0</v>
      </c>
      <c r="CC110" s="208">
        <f t="shared" si="84"/>
        <v>0</v>
      </c>
      <c r="CD110" s="208">
        <f t="shared" si="85"/>
        <v>0</v>
      </c>
      <c r="CE110" s="209">
        <f t="shared" si="111"/>
        <v>0</v>
      </c>
      <c r="CF110" s="209">
        <f t="shared" si="86"/>
        <v>0</v>
      </c>
      <c r="CG110" s="209">
        <f t="shared" si="87"/>
        <v>0</v>
      </c>
      <c r="CH110" s="209">
        <f t="shared" si="88"/>
        <v>0</v>
      </c>
      <c r="CI110" s="209">
        <f t="shared" si="89"/>
        <v>0</v>
      </c>
      <c r="CJ110" s="209">
        <f t="shared" si="90"/>
        <v>0</v>
      </c>
      <c r="CK110" s="209">
        <f t="shared" si="91"/>
        <v>0</v>
      </c>
      <c r="CL110" s="209">
        <f t="shared" si="92"/>
        <v>0</v>
      </c>
      <c r="CM110" s="209">
        <f t="shared" si="93"/>
        <v>0</v>
      </c>
      <c r="CN110" s="209">
        <f t="shared" si="112"/>
        <v>0</v>
      </c>
      <c r="CO110" s="209">
        <f t="shared" si="94"/>
        <v>0</v>
      </c>
      <c r="CP110" s="209">
        <f t="shared" si="113"/>
        <v>0</v>
      </c>
      <c r="CQ110" s="209">
        <f t="shared" si="114"/>
        <v>0</v>
      </c>
      <c r="CR110" s="209" t="str">
        <f t="shared" si="115"/>
        <v/>
      </c>
      <c r="CS110" s="209" t="str">
        <f t="shared" si="95"/>
        <v xml:space="preserve"> </v>
      </c>
      <c r="CT110" s="209" t="str">
        <f t="shared" si="96"/>
        <v/>
      </c>
      <c r="CU110" s="209" t="str">
        <f t="shared" si="97"/>
        <v/>
      </c>
      <c r="CV110" s="209" t="str">
        <f t="shared" si="98"/>
        <v/>
      </c>
      <c r="CW110" s="209" t="str">
        <f t="shared" si="99"/>
        <v/>
      </c>
      <c r="CX110" s="209" t="str">
        <f t="shared" si="100"/>
        <v/>
      </c>
      <c r="CY110" s="209" t="str">
        <f t="shared" si="116"/>
        <v/>
      </c>
      <c r="CZ110" s="209" t="str">
        <f t="shared" si="101"/>
        <v/>
      </c>
      <c r="DA110" s="209" t="str">
        <f t="shared" si="117"/>
        <v/>
      </c>
      <c r="DB110" s="209" t="str">
        <f t="shared" si="102"/>
        <v/>
      </c>
      <c r="DC110" s="209" t="str">
        <f t="shared" si="103"/>
        <v/>
      </c>
      <c r="DD110" s="209" t="str">
        <f t="shared" si="118"/>
        <v/>
      </c>
      <c r="DE110" s="209" t="str">
        <f t="shared" si="104"/>
        <v/>
      </c>
      <c r="DF110" s="209" t="str">
        <f t="shared" si="105"/>
        <v/>
      </c>
      <c r="DG110" s="209" t="str">
        <f t="shared" si="119"/>
        <v/>
      </c>
      <c r="DH110" s="210" t="str">
        <f t="shared" si="106"/>
        <v/>
      </c>
      <c r="DI110" s="272" t="str">
        <f t="shared" si="121"/>
        <v/>
      </c>
      <c r="DJ110" s="272" t="str">
        <f t="shared" si="122"/>
        <v/>
      </c>
      <c r="DK110" s="200">
        <f t="shared" si="123"/>
        <v>0</v>
      </c>
      <c r="DL110" s="200">
        <f t="shared" si="124"/>
        <v>0</v>
      </c>
      <c r="DM110" s="200">
        <f t="shared" si="125"/>
        <v>0</v>
      </c>
      <c r="DN110" s="200"/>
      <c r="DO110" s="272" t="str">
        <f t="shared" si="126"/>
        <v/>
      </c>
      <c r="DP110" s="272" t="str">
        <f t="shared" si="127"/>
        <v/>
      </c>
      <c r="DQ110" s="308"/>
      <c r="DR110" s="197">
        <f t="shared" si="107"/>
        <v>0</v>
      </c>
      <c r="DS110" s="197">
        <f t="shared" si="108"/>
        <v>0</v>
      </c>
      <c r="DT110" s="197">
        <f t="shared" si="109"/>
        <v>0</v>
      </c>
      <c r="DU110" s="211"/>
      <c r="DV110" s="211"/>
      <c r="DW110" s="211"/>
      <c r="DX110" s="211"/>
      <c r="DY110" s="211"/>
      <c r="DZ110" s="211"/>
      <c r="EA110" s="211"/>
      <c r="EB110" s="211"/>
      <c r="EC110" s="211"/>
      <c r="ED110" s="211"/>
      <c r="EE110" s="211"/>
      <c r="EF110" s="211"/>
      <c r="EG110" s="211"/>
      <c r="EH110" s="211"/>
      <c r="EI110" s="211"/>
      <c r="EJ110" s="211"/>
      <c r="EK110" s="211"/>
      <c r="EL110" s="211"/>
      <c r="EM110" s="211"/>
      <c r="EN110" s="211"/>
      <c r="EO110" s="211"/>
      <c r="EP110" s="211"/>
      <c r="EQ110" s="211"/>
      <c r="ER110" s="211"/>
      <c r="ES110" s="211"/>
      <c r="ET110" s="211"/>
      <c r="EU110" s="211"/>
      <c r="EV110" s="211"/>
      <c r="EW110" s="211"/>
      <c r="EX110" s="211"/>
      <c r="EY110" s="211"/>
      <c r="EZ110" s="211"/>
    </row>
    <row r="111" spans="1:156" s="228" customFormat="1" ht="23.25" customHeight="1" x14ac:dyDescent="0.2">
      <c r="A111" s="248"/>
      <c r="B111" s="263"/>
      <c r="C111" s="214"/>
      <c r="D111" s="324" t="str">
        <f t="shared" si="67"/>
        <v/>
      </c>
      <c r="E111" s="150" t="str">
        <f t="shared" si="120"/>
        <v/>
      </c>
      <c r="F111" s="214"/>
      <c r="G111" s="214"/>
      <c r="H111" s="214"/>
      <c r="I111" s="220"/>
      <c r="J111" s="214"/>
      <c r="K111" s="255"/>
      <c r="L111" s="268"/>
      <c r="M111" s="214"/>
      <c r="N111" s="215"/>
      <c r="O111" s="218"/>
      <c r="P111" s="216"/>
      <c r="Q111" s="217"/>
      <c r="R111" s="215"/>
      <c r="S111" s="219"/>
      <c r="T111" s="217"/>
      <c r="U111" s="215"/>
      <c r="V111" s="219"/>
      <c r="W111" s="217"/>
      <c r="X111" s="215"/>
      <c r="Y111" s="219"/>
      <c r="Z111" s="217"/>
      <c r="AA111" s="214"/>
      <c r="AB111" s="215"/>
      <c r="AC111" s="218"/>
      <c r="AD111" s="216"/>
      <c r="AE111" s="217"/>
      <c r="AF111" s="214"/>
      <c r="AG111" s="215"/>
      <c r="AH111" s="218"/>
      <c r="AI111" s="216"/>
      <c r="AJ111" s="217"/>
      <c r="AK111" s="214"/>
      <c r="AL111" s="215"/>
      <c r="AM111" s="218"/>
      <c r="AN111" s="216"/>
      <c r="AO111" s="217"/>
      <c r="AP111" s="214"/>
      <c r="AQ111" s="215"/>
      <c r="AR111" s="218"/>
      <c r="AS111" s="216"/>
      <c r="AT111" s="217"/>
      <c r="AU111" s="214"/>
      <c r="AV111" s="215"/>
      <c r="AW111" s="218"/>
      <c r="AX111" s="216"/>
      <c r="AY111" s="217"/>
      <c r="AZ111" s="214"/>
      <c r="BA111" s="215"/>
      <c r="BB111" s="218"/>
      <c r="BC111" s="216"/>
      <c r="BD111" s="213"/>
      <c r="BE111" s="214"/>
      <c r="BF111" s="214"/>
      <c r="BG111" s="215"/>
      <c r="BH111" s="218"/>
      <c r="BI111" s="216"/>
      <c r="BJ111" s="213"/>
      <c r="BK111" s="221"/>
      <c r="BL111" s="222">
        <f t="shared" si="68"/>
        <v>0</v>
      </c>
      <c r="BM111" s="223">
        <f t="shared" si="69"/>
        <v>0</v>
      </c>
      <c r="BN111" s="223">
        <f t="shared" si="70"/>
        <v>0</v>
      </c>
      <c r="BO111" s="223">
        <f t="shared" si="71"/>
        <v>0</v>
      </c>
      <c r="BP111" s="223">
        <f t="shared" si="72"/>
        <v>0</v>
      </c>
      <c r="BQ111" s="223">
        <f t="shared" si="73"/>
        <v>0</v>
      </c>
      <c r="BR111" s="224">
        <f t="shared" si="74"/>
        <v>0</v>
      </c>
      <c r="BS111" s="224">
        <f t="shared" si="75"/>
        <v>0</v>
      </c>
      <c r="BT111" s="223">
        <f t="shared" si="76"/>
        <v>0</v>
      </c>
      <c r="BU111" s="223">
        <f t="shared" si="77"/>
        <v>0</v>
      </c>
      <c r="BV111" s="223">
        <f t="shared" si="78"/>
        <v>0</v>
      </c>
      <c r="BW111" s="223">
        <f t="shared" si="79"/>
        <v>0</v>
      </c>
      <c r="BX111" s="223">
        <f t="shared" si="80"/>
        <v>0</v>
      </c>
      <c r="BY111" s="223">
        <f t="shared" si="81"/>
        <v>0</v>
      </c>
      <c r="BZ111" s="223">
        <f t="shared" si="82"/>
        <v>0</v>
      </c>
      <c r="CA111" s="223">
        <f t="shared" si="83"/>
        <v>0</v>
      </c>
      <c r="CB111" s="208">
        <f t="shared" si="110"/>
        <v>0</v>
      </c>
      <c r="CC111" s="223">
        <f t="shared" si="84"/>
        <v>0</v>
      </c>
      <c r="CD111" s="223">
        <f t="shared" si="85"/>
        <v>0</v>
      </c>
      <c r="CE111" s="224">
        <f t="shared" si="111"/>
        <v>0</v>
      </c>
      <c r="CF111" s="224">
        <f t="shared" si="86"/>
        <v>0</v>
      </c>
      <c r="CG111" s="224">
        <f t="shared" si="87"/>
        <v>0</v>
      </c>
      <c r="CH111" s="224">
        <f t="shared" si="88"/>
        <v>0</v>
      </c>
      <c r="CI111" s="224">
        <f t="shared" si="89"/>
        <v>0</v>
      </c>
      <c r="CJ111" s="224">
        <f t="shared" si="90"/>
        <v>0</v>
      </c>
      <c r="CK111" s="224">
        <f t="shared" si="91"/>
        <v>0</v>
      </c>
      <c r="CL111" s="224">
        <f t="shared" si="92"/>
        <v>0</v>
      </c>
      <c r="CM111" s="224">
        <f t="shared" si="93"/>
        <v>0</v>
      </c>
      <c r="CN111" s="224">
        <f t="shared" si="112"/>
        <v>0</v>
      </c>
      <c r="CO111" s="224">
        <f t="shared" si="94"/>
        <v>0</v>
      </c>
      <c r="CP111" s="224">
        <f t="shared" si="113"/>
        <v>0</v>
      </c>
      <c r="CQ111" s="224">
        <f t="shared" si="114"/>
        <v>0</v>
      </c>
      <c r="CR111" s="224" t="str">
        <f t="shared" si="115"/>
        <v/>
      </c>
      <c r="CS111" s="224" t="str">
        <f t="shared" si="95"/>
        <v xml:space="preserve"> </v>
      </c>
      <c r="CT111" s="224" t="str">
        <f t="shared" si="96"/>
        <v/>
      </c>
      <c r="CU111" s="224" t="str">
        <f t="shared" si="97"/>
        <v/>
      </c>
      <c r="CV111" s="224" t="str">
        <f t="shared" si="98"/>
        <v/>
      </c>
      <c r="CW111" s="224" t="str">
        <f t="shared" si="99"/>
        <v/>
      </c>
      <c r="CX111" s="224" t="str">
        <f t="shared" si="100"/>
        <v/>
      </c>
      <c r="CY111" s="224" t="str">
        <f t="shared" si="116"/>
        <v/>
      </c>
      <c r="CZ111" s="224" t="str">
        <f t="shared" si="101"/>
        <v/>
      </c>
      <c r="DA111" s="224" t="str">
        <f t="shared" si="117"/>
        <v/>
      </c>
      <c r="DB111" s="224" t="str">
        <f t="shared" si="102"/>
        <v/>
      </c>
      <c r="DC111" s="224" t="str">
        <f t="shared" si="103"/>
        <v/>
      </c>
      <c r="DD111" s="224" t="str">
        <f t="shared" si="118"/>
        <v/>
      </c>
      <c r="DE111" s="224" t="str">
        <f t="shared" si="104"/>
        <v/>
      </c>
      <c r="DF111" s="224" t="str">
        <f t="shared" si="105"/>
        <v/>
      </c>
      <c r="DG111" s="224" t="str">
        <f t="shared" si="119"/>
        <v/>
      </c>
      <c r="DH111" s="225" t="str">
        <f t="shared" si="106"/>
        <v/>
      </c>
      <c r="DI111" s="224" t="str">
        <f t="shared" si="121"/>
        <v/>
      </c>
      <c r="DJ111" s="224" t="str">
        <f t="shared" si="122"/>
        <v/>
      </c>
      <c r="DK111" s="306">
        <f t="shared" si="123"/>
        <v>0</v>
      </c>
      <c r="DL111" s="306">
        <f t="shared" si="124"/>
        <v>0</v>
      </c>
      <c r="DM111" s="306">
        <f t="shared" si="125"/>
        <v>0</v>
      </c>
      <c r="DN111" s="220"/>
      <c r="DO111" s="224" t="str">
        <f t="shared" si="126"/>
        <v/>
      </c>
      <c r="DP111" s="224" t="str">
        <f t="shared" si="127"/>
        <v/>
      </c>
      <c r="DQ111" s="307"/>
      <c r="DR111" s="227">
        <f t="shared" si="107"/>
        <v>0</v>
      </c>
      <c r="DS111" s="227">
        <f t="shared" si="108"/>
        <v>0</v>
      </c>
      <c r="DT111" s="227">
        <f t="shared" si="109"/>
        <v>0</v>
      </c>
      <c r="DU111" s="226"/>
      <c r="DV111" s="226"/>
      <c r="DW111" s="226"/>
      <c r="DX111" s="226"/>
      <c r="DY111" s="226"/>
      <c r="DZ111" s="226"/>
      <c r="EA111" s="226"/>
      <c r="EB111" s="226"/>
      <c r="EC111" s="226"/>
      <c r="ED111" s="226"/>
      <c r="EE111" s="226"/>
      <c r="EF111" s="226"/>
      <c r="EG111" s="226"/>
      <c r="EH111" s="226"/>
      <c r="EI111" s="226"/>
      <c r="EJ111" s="226"/>
      <c r="EK111" s="226"/>
      <c r="EL111" s="226"/>
      <c r="EM111" s="226"/>
      <c r="EN111" s="226"/>
      <c r="EO111" s="226"/>
      <c r="EP111" s="226"/>
      <c r="EQ111" s="226"/>
      <c r="ER111" s="226"/>
      <c r="ES111" s="226"/>
      <c r="ET111" s="226"/>
      <c r="EU111" s="226"/>
      <c r="EV111" s="226"/>
      <c r="EW111" s="226"/>
      <c r="EX111" s="226"/>
      <c r="EY111" s="226"/>
      <c r="EZ111" s="226"/>
    </row>
    <row r="112" spans="1:156" s="212" customFormat="1" ht="23.25" customHeight="1" x14ac:dyDescent="0.2">
      <c r="A112" s="249"/>
      <c r="B112" s="264"/>
      <c r="C112" s="230"/>
      <c r="D112" s="325" t="str">
        <f t="shared" si="67"/>
        <v/>
      </c>
      <c r="E112" s="265" t="str">
        <f t="shared" si="120"/>
        <v/>
      </c>
      <c r="F112" s="230"/>
      <c r="G112" s="230"/>
      <c r="H112" s="230"/>
      <c r="I112" s="200"/>
      <c r="J112" s="230"/>
      <c r="K112" s="254"/>
      <c r="L112" s="269"/>
      <c r="M112" s="230"/>
      <c r="N112" s="231"/>
      <c r="O112" s="232"/>
      <c r="P112" s="205"/>
      <c r="Q112" s="203"/>
      <c r="R112" s="231"/>
      <c r="S112" s="233"/>
      <c r="T112" s="203"/>
      <c r="U112" s="231"/>
      <c r="V112" s="233"/>
      <c r="W112" s="203"/>
      <c r="X112" s="231"/>
      <c r="Y112" s="233"/>
      <c r="Z112" s="203"/>
      <c r="AA112" s="230"/>
      <c r="AB112" s="231"/>
      <c r="AC112" s="232"/>
      <c r="AD112" s="205"/>
      <c r="AE112" s="203"/>
      <c r="AF112" s="230"/>
      <c r="AG112" s="231"/>
      <c r="AH112" s="232"/>
      <c r="AI112" s="205"/>
      <c r="AJ112" s="203"/>
      <c r="AK112" s="230"/>
      <c r="AL112" s="231"/>
      <c r="AM112" s="232"/>
      <c r="AN112" s="205"/>
      <c r="AO112" s="203"/>
      <c r="AP112" s="230"/>
      <c r="AQ112" s="231"/>
      <c r="AR112" s="232"/>
      <c r="AS112" s="205"/>
      <c r="AT112" s="203"/>
      <c r="AU112" s="230"/>
      <c r="AV112" s="231"/>
      <c r="AW112" s="232"/>
      <c r="AX112" s="205"/>
      <c r="AY112" s="203"/>
      <c r="AZ112" s="230"/>
      <c r="BA112" s="231"/>
      <c r="BB112" s="232"/>
      <c r="BC112" s="205"/>
      <c r="BD112" s="199"/>
      <c r="BE112" s="230"/>
      <c r="BF112" s="230"/>
      <c r="BG112" s="231"/>
      <c r="BH112" s="232"/>
      <c r="BI112" s="205"/>
      <c r="BJ112" s="229"/>
      <c r="BK112" s="234"/>
      <c r="BL112" s="207">
        <f t="shared" si="68"/>
        <v>0</v>
      </c>
      <c r="BM112" s="208">
        <f t="shared" si="69"/>
        <v>0</v>
      </c>
      <c r="BN112" s="208">
        <f t="shared" si="70"/>
        <v>0</v>
      </c>
      <c r="BO112" s="208">
        <f t="shared" si="71"/>
        <v>0</v>
      </c>
      <c r="BP112" s="208">
        <f t="shared" si="72"/>
        <v>0</v>
      </c>
      <c r="BQ112" s="208">
        <f t="shared" si="73"/>
        <v>0</v>
      </c>
      <c r="BR112" s="209">
        <f t="shared" si="74"/>
        <v>0</v>
      </c>
      <c r="BS112" s="209">
        <f t="shared" si="75"/>
        <v>0</v>
      </c>
      <c r="BT112" s="208">
        <f t="shared" si="76"/>
        <v>0</v>
      </c>
      <c r="BU112" s="208">
        <f t="shared" si="77"/>
        <v>0</v>
      </c>
      <c r="BV112" s="208">
        <f t="shared" si="78"/>
        <v>0</v>
      </c>
      <c r="BW112" s="208">
        <f t="shared" si="79"/>
        <v>0</v>
      </c>
      <c r="BX112" s="208">
        <f t="shared" si="80"/>
        <v>0</v>
      </c>
      <c r="BY112" s="208">
        <f t="shared" si="81"/>
        <v>0</v>
      </c>
      <c r="BZ112" s="208">
        <f t="shared" si="82"/>
        <v>0</v>
      </c>
      <c r="CA112" s="208">
        <f t="shared" si="83"/>
        <v>0</v>
      </c>
      <c r="CB112" s="208">
        <f t="shared" si="110"/>
        <v>0</v>
      </c>
      <c r="CC112" s="208">
        <f t="shared" si="84"/>
        <v>0</v>
      </c>
      <c r="CD112" s="208">
        <f t="shared" si="85"/>
        <v>0</v>
      </c>
      <c r="CE112" s="209">
        <f t="shared" si="111"/>
        <v>0</v>
      </c>
      <c r="CF112" s="209">
        <f t="shared" si="86"/>
        <v>0</v>
      </c>
      <c r="CG112" s="209">
        <f t="shared" si="87"/>
        <v>0</v>
      </c>
      <c r="CH112" s="209">
        <f t="shared" si="88"/>
        <v>0</v>
      </c>
      <c r="CI112" s="209">
        <f t="shared" si="89"/>
        <v>0</v>
      </c>
      <c r="CJ112" s="209">
        <f t="shared" si="90"/>
        <v>0</v>
      </c>
      <c r="CK112" s="209">
        <f t="shared" si="91"/>
        <v>0</v>
      </c>
      <c r="CL112" s="209">
        <f t="shared" si="92"/>
        <v>0</v>
      </c>
      <c r="CM112" s="209">
        <f t="shared" si="93"/>
        <v>0</v>
      </c>
      <c r="CN112" s="209">
        <f t="shared" si="112"/>
        <v>0</v>
      </c>
      <c r="CO112" s="209">
        <f t="shared" si="94"/>
        <v>0</v>
      </c>
      <c r="CP112" s="209">
        <f t="shared" si="113"/>
        <v>0</v>
      </c>
      <c r="CQ112" s="209">
        <f t="shared" si="114"/>
        <v>0</v>
      </c>
      <c r="CR112" s="209" t="str">
        <f t="shared" si="115"/>
        <v/>
      </c>
      <c r="CS112" s="209" t="str">
        <f t="shared" si="95"/>
        <v xml:space="preserve"> </v>
      </c>
      <c r="CT112" s="209" t="str">
        <f t="shared" si="96"/>
        <v/>
      </c>
      <c r="CU112" s="209" t="str">
        <f t="shared" si="97"/>
        <v/>
      </c>
      <c r="CV112" s="209" t="str">
        <f t="shared" si="98"/>
        <v/>
      </c>
      <c r="CW112" s="209" t="str">
        <f t="shared" si="99"/>
        <v/>
      </c>
      <c r="CX112" s="209" t="str">
        <f t="shared" si="100"/>
        <v/>
      </c>
      <c r="CY112" s="209" t="str">
        <f t="shared" si="116"/>
        <v/>
      </c>
      <c r="CZ112" s="209" t="str">
        <f t="shared" si="101"/>
        <v/>
      </c>
      <c r="DA112" s="209" t="str">
        <f t="shared" si="117"/>
        <v/>
      </c>
      <c r="DB112" s="209" t="str">
        <f t="shared" si="102"/>
        <v/>
      </c>
      <c r="DC112" s="209" t="str">
        <f t="shared" si="103"/>
        <v/>
      </c>
      <c r="DD112" s="209" t="str">
        <f t="shared" si="118"/>
        <v/>
      </c>
      <c r="DE112" s="209" t="str">
        <f t="shared" si="104"/>
        <v/>
      </c>
      <c r="DF112" s="209" t="str">
        <f t="shared" si="105"/>
        <v/>
      </c>
      <c r="DG112" s="209" t="str">
        <f t="shared" si="119"/>
        <v/>
      </c>
      <c r="DH112" s="210" t="str">
        <f t="shared" si="106"/>
        <v/>
      </c>
      <c r="DI112" s="272" t="str">
        <f t="shared" si="121"/>
        <v/>
      </c>
      <c r="DJ112" s="272" t="str">
        <f t="shared" si="122"/>
        <v/>
      </c>
      <c r="DK112" s="200">
        <f t="shared" si="123"/>
        <v>0</v>
      </c>
      <c r="DL112" s="200">
        <f t="shared" si="124"/>
        <v>0</v>
      </c>
      <c r="DM112" s="200">
        <f t="shared" si="125"/>
        <v>0</v>
      </c>
      <c r="DN112" s="200"/>
      <c r="DO112" s="272" t="str">
        <f t="shared" si="126"/>
        <v/>
      </c>
      <c r="DP112" s="272" t="str">
        <f t="shared" si="127"/>
        <v/>
      </c>
      <c r="DQ112" s="308"/>
      <c r="DR112" s="197">
        <f t="shared" si="107"/>
        <v>0</v>
      </c>
      <c r="DS112" s="197">
        <f t="shared" si="108"/>
        <v>0</v>
      </c>
      <c r="DT112" s="197">
        <f t="shared" si="109"/>
        <v>0</v>
      </c>
      <c r="DU112" s="211"/>
      <c r="DV112" s="211"/>
      <c r="DW112" s="211"/>
      <c r="DX112" s="211"/>
      <c r="DY112" s="211"/>
      <c r="DZ112" s="211"/>
      <c r="EA112" s="211"/>
      <c r="EB112" s="211"/>
      <c r="EC112" s="211"/>
      <c r="ED112" s="211"/>
      <c r="EE112" s="211"/>
      <c r="EF112" s="211"/>
      <c r="EG112" s="211"/>
      <c r="EH112" s="211"/>
      <c r="EI112" s="211"/>
      <c r="EJ112" s="211"/>
      <c r="EK112" s="211"/>
      <c r="EL112" s="211"/>
      <c r="EM112" s="211"/>
      <c r="EN112" s="211"/>
      <c r="EO112" s="211"/>
      <c r="EP112" s="211"/>
      <c r="EQ112" s="211"/>
      <c r="ER112" s="211"/>
      <c r="ES112" s="211"/>
      <c r="ET112" s="211"/>
      <c r="EU112" s="211"/>
      <c r="EV112" s="211"/>
      <c r="EW112" s="211"/>
      <c r="EX112" s="211"/>
      <c r="EY112" s="211"/>
      <c r="EZ112" s="211"/>
    </row>
    <row r="113" spans="1:156" s="228" customFormat="1" ht="23.25" customHeight="1" x14ac:dyDescent="0.2">
      <c r="A113" s="248"/>
      <c r="B113" s="263"/>
      <c r="C113" s="214"/>
      <c r="D113" s="324" t="str">
        <f t="shared" si="67"/>
        <v/>
      </c>
      <c r="E113" s="150" t="str">
        <f t="shared" si="120"/>
        <v/>
      </c>
      <c r="F113" s="214"/>
      <c r="G113" s="214"/>
      <c r="H113" s="214"/>
      <c r="I113" s="220"/>
      <c r="J113" s="214"/>
      <c r="K113" s="255"/>
      <c r="L113" s="268"/>
      <c r="M113" s="214"/>
      <c r="N113" s="215"/>
      <c r="O113" s="218"/>
      <c r="P113" s="216"/>
      <c r="Q113" s="217"/>
      <c r="R113" s="215"/>
      <c r="S113" s="219"/>
      <c r="T113" s="217"/>
      <c r="U113" s="215"/>
      <c r="V113" s="219"/>
      <c r="W113" s="217"/>
      <c r="X113" s="215"/>
      <c r="Y113" s="219"/>
      <c r="Z113" s="217"/>
      <c r="AA113" s="214"/>
      <c r="AB113" s="215"/>
      <c r="AC113" s="218"/>
      <c r="AD113" s="216"/>
      <c r="AE113" s="217"/>
      <c r="AF113" s="214"/>
      <c r="AG113" s="215"/>
      <c r="AH113" s="218"/>
      <c r="AI113" s="216"/>
      <c r="AJ113" s="217"/>
      <c r="AK113" s="214"/>
      <c r="AL113" s="215"/>
      <c r="AM113" s="218"/>
      <c r="AN113" s="216"/>
      <c r="AO113" s="217"/>
      <c r="AP113" s="214"/>
      <c r="AQ113" s="215"/>
      <c r="AR113" s="218"/>
      <c r="AS113" s="216"/>
      <c r="AT113" s="217"/>
      <c r="AU113" s="214"/>
      <c r="AV113" s="215"/>
      <c r="AW113" s="218"/>
      <c r="AX113" s="216"/>
      <c r="AY113" s="217"/>
      <c r="AZ113" s="214"/>
      <c r="BA113" s="215"/>
      <c r="BB113" s="218"/>
      <c r="BC113" s="216"/>
      <c r="BD113" s="213"/>
      <c r="BE113" s="214"/>
      <c r="BF113" s="214"/>
      <c r="BG113" s="215"/>
      <c r="BH113" s="218"/>
      <c r="BI113" s="216"/>
      <c r="BJ113" s="213"/>
      <c r="BK113" s="221"/>
      <c r="BL113" s="222">
        <f t="shared" si="68"/>
        <v>0</v>
      </c>
      <c r="BM113" s="223">
        <f t="shared" si="69"/>
        <v>0</v>
      </c>
      <c r="BN113" s="223">
        <f t="shared" si="70"/>
        <v>0</v>
      </c>
      <c r="BO113" s="223">
        <f t="shared" si="71"/>
        <v>0</v>
      </c>
      <c r="BP113" s="223">
        <f t="shared" si="72"/>
        <v>0</v>
      </c>
      <c r="BQ113" s="223">
        <f t="shared" si="73"/>
        <v>0</v>
      </c>
      <c r="BR113" s="224">
        <f t="shared" si="74"/>
        <v>0</v>
      </c>
      <c r="BS113" s="224">
        <f t="shared" si="75"/>
        <v>0</v>
      </c>
      <c r="BT113" s="223">
        <f t="shared" si="76"/>
        <v>0</v>
      </c>
      <c r="BU113" s="223">
        <f t="shared" si="77"/>
        <v>0</v>
      </c>
      <c r="BV113" s="223">
        <f t="shared" si="78"/>
        <v>0</v>
      </c>
      <c r="BW113" s="223">
        <f t="shared" si="79"/>
        <v>0</v>
      </c>
      <c r="BX113" s="223">
        <f t="shared" si="80"/>
        <v>0</v>
      </c>
      <c r="BY113" s="223">
        <f t="shared" si="81"/>
        <v>0</v>
      </c>
      <c r="BZ113" s="223">
        <f t="shared" si="82"/>
        <v>0</v>
      </c>
      <c r="CA113" s="223">
        <f t="shared" si="83"/>
        <v>0</v>
      </c>
      <c r="CB113" s="208">
        <f t="shared" si="110"/>
        <v>0</v>
      </c>
      <c r="CC113" s="223">
        <f t="shared" si="84"/>
        <v>0</v>
      </c>
      <c r="CD113" s="223">
        <f t="shared" si="85"/>
        <v>0</v>
      </c>
      <c r="CE113" s="224">
        <f t="shared" si="111"/>
        <v>0</v>
      </c>
      <c r="CF113" s="224">
        <f t="shared" si="86"/>
        <v>0</v>
      </c>
      <c r="CG113" s="224">
        <f t="shared" si="87"/>
        <v>0</v>
      </c>
      <c r="CH113" s="224">
        <f t="shared" si="88"/>
        <v>0</v>
      </c>
      <c r="CI113" s="224">
        <f t="shared" si="89"/>
        <v>0</v>
      </c>
      <c r="CJ113" s="224">
        <f t="shared" si="90"/>
        <v>0</v>
      </c>
      <c r="CK113" s="224">
        <f t="shared" si="91"/>
        <v>0</v>
      </c>
      <c r="CL113" s="224">
        <f t="shared" si="92"/>
        <v>0</v>
      </c>
      <c r="CM113" s="224">
        <f t="shared" si="93"/>
        <v>0</v>
      </c>
      <c r="CN113" s="224">
        <f t="shared" si="112"/>
        <v>0</v>
      </c>
      <c r="CO113" s="224">
        <f t="shared" si="94"/>
        <v>0</v>
      </c>
      <c r="CP113" s="224">
        <f t="shared" si="113"/>
        <v>0</v>
      </c>
      <c r="CQ113" s="224">
        <f t="shared" si="114"/>
        <v>0</v>
      </c>
      <c r="CR113" s="224" t="str">
        <f t="shared" si="115"/>
        <v/>
      </c>
      <c r="CS113" s="224" t="str">
        <f t="shared" si="95"/>
        <v xml:space="preserve"> </v>
      </c>
      <c r="CT113" s="224" t="str">
        <f t="shared" si="96"/>
        <v/>
      </c>
      <c r="CU113" s="224" t="str">
        <f t="shared" si="97"/>
        <v/>
      </c>
      <c r="CV113" s="224" t="str">
        <f t="shared" si="98"/>
        <v/>
      </c>
      <c r="CW113" s="224" t="str">
        <f t="shared" si="99"/>
        <v/>
      </c>
      <c r="CX113" s="224" t="str">
        <f t="shared" si="100"/>
        <v/>
      </c>
      <c r="CY113" s="224" t="str">
        <f t="shared" si="116"/>
        <v/>
      </c>
      <c r="CZ113" s="224" t="str">
        <f t="shared" si="101"/>
        <v/>
      </c>
      <c r="DA113" s="224" t="str">
        <f t="shared" si="117"/>
        <v/>
      </c>
      <c r="DB113" s="224" t="str">
        <f t="shared" si="102"/>
        <v/>
      </c>
      <c r="DC113" s="224" t="str">
        <f t="shared" si="103"/>
        <v/>
      </c>
      <c r="DD113" s="224" t="str">
        <f t="shared" si="118"/>
        <v/>
      </c>
      <c r="DE113" s="224" t="str">
        <f t="shared" si="104"/>
        <v/>
      </c>
      <c r="DF113" s="224" t="str">
        <f t="shared" si="105"/>
        <v/>
      </c>
      <c r="DG113" s="224" t="str">
        <f t="shared" si="119"/>
        <v/>
      </c>
      <c r="DH113" s="225" t="str">
        <f t="shared" si="106"/>
        <v/>
      </c>
      <c r="DI113" s="224" t="str">
        <f t="shared" si="121"/>
        <v/>
      </c>
      <c r="DJ113" s="224" t="str">
        <f t="shared" si="122"/>
        <v/>
      </c>
      <c r="DK113" s="306">
        <f t="shared" si="123"/>
        <v>0</v>
      </c>
      <c r="DL113" s="306">
        <f t="shared" si="124"/>
        <v>0</v>
      </c>
      <c r="DM113" s="306">
        <f t="shared" si="125"/>
        <v>0</v>
      </c>
      <c r="DN113" s="220"/>
      <c r="DO113" s="224" t="str">
        <f t="shared" si="126"/>
        <v/>
      </c>
      <c r="DP113" s="224" t="str">
        <f t="shared" si="127"/>
        <v/>
      </c>
      <c r="DQ113" s="307"/>
      <c r="DR113" s="227">
        <f t="shared" si="107"/>
        <v>0</v>
      </c>
      <c r="DS113" s="227">
        <f t="shared" si="108"/>
        <v>0</v>
      </c>
      <c r="DT113" s="227">
        <f t="shared" si="109"/>
        <v>0</v>
      </c>
      <c r="DU113" s="226"/>
      <c r="DV113" s="226"/>
      <c r="DW113" s="226"/>
      <c r="DX113" s="226"/>
      <c r="DY113" s="226"/>
      <c r="DZ113" s="226"/>
      <c r="EA113" s="226"/>
      <c r="EB113" s="226"/>
      <c r="EC113" s="226"/>
      <c r="ED113" s="226"/>
      <c r="EE113" s="226"/>
      <c r="EF113" s="226"/>
      <c r="EG113" s="226"/>
      <c r="EH113" s="226"/>
      <c r="EI113" s="226"/>
      <c r="EJ113" s="226"/>
      <c r="EK113" s="226"/>
      <c r="EL113" s="226"/>
      <c r="EM113" s="226"/>
      <c r="EN113" s="226"/>
      <c r="EO113" s="226"/>
      <c r="EP113" s="226"/>
      <c r="EQ113" s="226"/>
      <c r="ER113" s="226"/>
      <c r="ES113" s="226"/>
      <c r="ET113" s="226"/>
      <c r="EU113" s="226"/>
      <c r="EV113" s="226"/>
      <c r="EW113" s="226"/>
      <c r="EX113" s="226"/>
      <c r="EY113" s="226"/>
      <c r="EZ113" s="226"/>
    </row>
    <row r="114" spans="1:156" s="212" customFormat="1" ht="23.25" customHeight="1" x14ac:dyDescent="0.2">
      <c r="A114" s="249"/>
      <c r="B114" s="264"/>
      <c r="C114" s="230"/>
      <c r="D114" s="325" t="str">
        <f t="shared" si="67"/>
        <v/>
      </c>
      <c r="E114" s="265" t="str">
        <f t="shared" si="120"/>
        <v/>
      </c>
      <c r="F114" s="230"/>
      <c r="G114" s="230"/>
      <c r="H114" s="230"/>
      <c r="I114" s="200"/>
      <c r="J114" s="230"/>
      <c r="K114" s="254"/>
      <c r="L114" s="269"/>
      <c r="M114" s="230"/>
      <c r="N114" s="231"/>
      <c r="O114" s="232"/>
      <c r="P114" s="205"/>
      <c r="Q114" s="203"/>
      <c r="R114" s="231"/>
      <c r="S114" s="233"/>
      <c r="T114" s="203"/>
      <c r="U114" s="231"/>
      <c r="V114" s="233"/>
      <c r="W114" s="203"/>
      <c r="X114" s="231"/>
      <c r="Y114" s="233"/>
      <c r="Z114" s="203"/>
      <c r="AA114" s="230"/>
      <c r="AB114" s="231"/>
      <c r="AC114" s="232"/>
      <c r="AD114" s="205"/>
      <c r="AE114" s="203"/>
      <c r="AF114" s="230"/>
      <c r="AG114" s="231"/>
      <c r="AH114" s="232"/>
      <c r="AI114" s="205"/>
      <c r="AJ114" s="203"/>
      <c r="AK114" s="230"/>
      <c r="AL114" s="231"/>
      <c r="AM114" s="232"/>
      <c r="AN114" s="205"/>
      <c r="AO114" s="203"/>
      <c r="AP114" s="230"/>
      <c r="AQ114" s="231"/>
      <c r="AR114" s="232"/>
      <c r="AS114" s="205"/>
      <c r="AT114" s="203"/>
      <c r="AU114" s="230"/>
      <c r="AV114" s="231"/>
      <c r="AW114" s="232"/>
      <c r="AX114" s="205"/>
      <c r="AY114" s="203"/>
      <c r="AZ114" s="230"/>
      <c r="BA114" s="231"/>
      <c r="BB114" s="232"/>
      <c r="BC114" s="205"/>
      <c r="BD114" s="199"/>
      <c r="BE114" s="230"/>
      <c r="BF114" s="230"/>
      <c r="BG114" s="231"/>
      <c r="BH114" s="232"/>
      <c r="BI114" s="205"/>
      <c r="BJ114" s="229"/>
      <c r="BK114" s="234"/>
      <c r="BL114" s="207">
        <f t="shared" si="68"/>
        <v>0</v>
      </c>
      <c r="BM114" s="208">
        <f t="shared" si="69"/>
        <v>0</v>
      </c>
      <c r="BN114" s="208">
        <f t="shared" si="70"/>
        <v>0</v>
      </c>
      <c r="BO114" s="208">
        <f t="shared" si="71"/>
        <v>0</v>
      </c>
      <c r="BP114" s="208">
        <f t="shared" si="72"/>
        <v>0</v>
      </c>
      <c r="BQ114" s="208">
        <f t="shared" si="73"/>
        <v>0</v>
      </c>
      <c r="BR114" s="209">
        <f t="shared" si="74"/>
        <v>0</v>
      </c>
      <c r="BS114" s="209">
        <f t="shared" si="75"/>
        <v>0</v>
      </c>
      <c r="BT114" s="208">
        <f t="shared" si="76"/>
        <v>0</v>
      </c>
      <c r="BU114" s="208">
        <f t="shared" si="77"/>
        <v>0</v>
      </c>
      <c r="BV114" s="208">
        <f t="shared" si="78"/>
        <v>0</v>
      </c>
      <c r="BW114" s="208">
        <f t="shared" si="79"/>
        <v>0</v>
      </c>
      <c r="BX114" s="208">
        <f t="shared" si="80"/>
        <v>0</v>
      </c>
      <c r="BY114" s="208">
        <f t="shared" si="81"/>
        <v>0</v>
      </c>
      <c r="BZ114" s="208">
        <f t="shared" si="82"/>
        <v>0</v>
      </c>
      <c r="CA114" s="208">
        <f t="shared" si="83"/>
        <v>0</v>
      </c>
      <c r="CB114" s="208">
        <f t="shared" si="110"/>
        <v>0</v>
      </c>
      <c r="CC114" s="208">
        <f t="shared" si="84"/>
        <v>0</v>
      </c>
      <c r="CD114" s="208">
        <f t="shared" si="85"/>
        <v>0</v>
      </c>
      <c r="CE114" s="209">
        <f t="shared" si="111"/>
        <v>0</v>
      </c>
      <c r="CF114" s="209">
        <f t="shared" si="86"/>
        <v>0</v>
      </c>
      <c r="CG114" s="209">
        <f t="shared" si="87"/>
        <v>0</v>
      </c>
      <c r="CH114" s="209">
        <f t="shared" si="88"/>
        <v>0</v>
      </c>
      <c r="CI114" s="209">
        <f t="shared" si="89"/>
        <v>0</v>
      </c>
      <c r="CJ114" s="209">
        <f t="shared" si="90"/>
        <v>0</v>
      </c>
      <c r="CK114" s="209">
        <f t="shared" si="91"/>
        <v>0</v>
      </c>
      <c r="CL114" s="209">
        <f t="shared" si="92"/>
        <v>0</v>
      </c>
      <c r="CM114" s="209">
        <f t="shared" si="93"/>
        <v>0</v>
      </c>
      <c r="CN114" s="209">
        <f t="shared" si="112"/>
        <v>0</v>
      </c>
      <c r="CO114" s="209">
        <f t="shared" si="94"/>
        <v>0</v>
      </c>
      <c r="CP114" s="209">
        <f t="shared" si="113"/>
        <v>0</v>
      </c>
      <c r="CQ114" s="209">
        <f t="shared" si="114"/>
        <v>0</v>
      </c>
      <c r="CR114" s="209" t="str">
        <f t="shared" si="115"/>
        <v/>
      </c>
      <c r="CS114" s="209" t="str">
        <f t="shared" si="95"/>
        <v xml:space="preserve"> </v>
      </c>
      <c r="CT114" s="209" t="str">
        <f t="shared" si="96"/>
        <v/>
      </c>
      <c r="CU114" s="209" t="str">
        <f t="shared" si="97"/>
        <v/>
      </c>
      <c r="CV114" s="209" t="str">
        <f t="shared" si="98"/>
        <v/>
      </c>
      <c r="CW114" s="209" t="str">
        <f t="shared" si="99"/>
        <v/>
      </c>
      <c r="CX114" s="209" t="str">
        <f t="shared" si="100"/>
        <v/>
      </c>
      <c r="CY114" s="209" t="str">
        <f t="shared" si="116"/>
        <v/>
      </c>
      <c r="CZ114" s="209" t="str">
        <f t="shared" si="101"/>
        <v/>
      </c>
      <c r="DA114" s="209" t="str">
        <f t="shared" si="117"/>
        <v/>
      </c>
      <c r="DB114" s="209" t="str">
        <f t="shared" si="102"/>
        <v/>
      </c>
      <c r="DC114" s="209" t="str">
        <f t="shared" si="103"/>
        <v/>
      </c>
      <c r="DD114" s="209" t="str">
        <f t="shared" si="118"/>
        <v/>
      </c>
      <c r="DE114" s="209" t="str">
        <f t="shared" si="104"/>
        <v/>
      </c>
      <c r="DF114" s="209" t="str">
        <f t="shared" si="105"/>
        <v/>
      </c>
      <c r="DG114" s="209" t="str">
        <f t="shared" si="119"/>
        <v/>
      </c>
      <c r="DH114" s="210" t="str">
        <f t="shared" si="106"/>
        <v/>
      </c>
      <c r="DI114" s="272" t="str">
        <f t="shared" si="121"/>
        <v/>
      </c>
      <c r="DJ114" s="272" t="str">
        <f t="shared" si="122"/>
        <v/>
      </c>
      <c r="DK114" s="200">
        <f t="shared" si="123"/>
        <v>0</v>
      </c>
      <c r="DL114" s="200">
        <f t="shared" si="124"/>
        <v>0</v>
      </c>
      <c r="DM114" s="200">
        <f t="shared" si="125"/>
        <v>0</v>
      </c>
      <c r="DN114" s="200"/>
      <c r="DO114" s="272" t="str">
        <f t="shared" si="126"/>
        <v/>
      </c>
      <c r="DP114" s="272" t="str">
        <f t="shared" si="127"/>
        <v/>
      </c>
      <c r="DQ114" s="308"/>
      <c r="DR114" s="197">
        <f t="shared" si="107"/>
        <v>0</v>
      </c>
      <c r="DS114" s="197">
        <f t="shared" si="108"/>
        <v>0</v>
      </c>
      <c r="DT114" s="197">
        <f t="shared" si="109"/>
        <v>0</v>
      </c>
      <c r="DU114" s="211"/>
      <c r="DV114" s="211"/>
      <c r="DW114" s="211"/>
      <c r="DX114" s="211"/>
      <c r="DY114" s="211"/>
      <c r="DZ114" s="211"/>
      <c r="EA114" s="211"/>
      <c r="EB114" s="211"/>
      <c r="EC114" s="211"/>
      <c r="ED114" s="211"/>
      <c r="EE114" s="211"/>
      <c r="EF114" s="211"/>
      <c r="EG114" s="211"/>
      <c r="EH114" s="211"/>
      <c r="EI114" s="211"/>
      <c r="EJ114" s="211"/>
      <c r="EK114" s="211"/>
      <c r="EL114" s="211"/>
      <c r="EM114" s="211"/>
      <c r="EN114" s="211"/>
      <c r="EO114" s="211"/>
      <c r="EP114" s="211"/>
      <c r="EQ114" s="211"/>
      <c r="ER114" s="211"/>
      <c r="ES114" s="211"/>
      <c r="ET114" s="211"/>
      <c r="EU114" s="211"/>
      <c r="EV114" s="211"/>
      <c r="EW114" s="211"/>
      <c r="EX114" s="211"/>
      <c r="EY114" s="211"/>
      <c r="EZ114" s="211"/>
    </row>
    <row r="115" spans="1:156" s="228" customFormat="1" ht="23.25" customHeight="1" x14ac:dyDescent="0.2">
      <c r="A115" s="248"/>
      <c r="B115" s="263"/>
      <c r="C115" s="214"/>
      <c r="D115" s="324" t="str">
        <f t="shared" si="67"/>
        <v/>
      </c>
      <c r="E115" s="150" t="str">
        <f t="shared" si="120"/>
        <v/>
      </c>
      <c r="F115" s="214"/>
      <c r="G115" s="214"/>
      <c r="H115" s="214"/>
      <c r="I115" s="220"/>
      <c r="J115" s="214"/>
      <c r="K115" s="255"/>
      <c r="L115" s="268"/>
      <c r="M115" s="214"/>
      <c r="N115" s="215"/>
      <c r="O115" s="218"/>
      <c r="P115" s="216"/>
      <c r="Q115" s="217"/>
      <c r="R115" s="215"/>
      <c r="S115" s="219"/>
      <c r="T115" s="217"/>
      <c r="U115" s="215"/>
      <c r="V115" s="219"/>
      <c r="W115" s="217"/>
      <c r="X115" s="215"/>
      <c r="Y115" s="219"/>
      <c r="Z115" s="217"/>
      <c r="AA115" s="214"/>
      <c r="AB115" s="215"/>
      <c r="AC115" s="218"/>
      <c r="AD115" s="216"/>
      <c r="AE115" s="217"/>
      <c r="AF115" s="214"/>
      <c r="AG115" s="215"/>
      <c r="AH115" s="218"/>
      <c r="AI115" s="216"/>
      <c r="AJ115" s="217"/>
      <c r="AK115" s="214"/>
      <c r="AL115" s="215"/>
      <c r="AM115" s="218"/>
      <c r="AN115" s="216"/>
      <c r="AO115" s="217"/>
      <c r="AP115" s="214"/>
      <c r="AQ115" s="215"/>
      <c r="AR115" s="218"/>
      <c r="AS115" s="216"/>
      <c r="AT115" s="217"/>
      <c r="AU115" s="214"/>
      <c r="AV115" s="215"/>
      <c r="AW115" s="218"/>
      <c r="AX115" s="216"/>
      <c r="AY115" s="217"/>
      <c r="AZ115" s="214"/>
      <c r="BA115" s="215"/>
      <c r="BB115" s="218"/>
      <c r="BC115" s="216"/>
      <c r="BD115" s="213"/>
      <c r="BE115" s="214"/>
      <c r="BF115" s="214"/>
      <c r="BG115" s="215"/>
      <c r="BH115" s="218"/>
      <c r="BI115" s="216"/>
      <c r="BJ115" s="213"/>
      <c r="BK115" s="221"/>
      <c r="BL115" s="222">
        <f t="shared" si="68"/>
        <v>0</v>
      </c>
      <c r="BM115" s="223">
        <f t="shared" si="69"/>
        <v>0</v>
      </c>
      <c r="BN115" s="223">
        <f t="shared" si="70"/>
        <v>0</v>
      </c>
      <c r="BO115" s="223">
        <f t="shared" si="71"/>
        <v>0</v>
      </c>
      <c r="BP115" s="223">
        <f t="shared" si="72"/>
        <v>0</v>
      </c>
      <c r="BQ115" s="223">
        <f t="shared" si="73"/>
        <v>0</v>
      </c>
      <c r="BR115" s="224">
        <f t="shared" si="74"/>
        <v>0</v>
      </c>
      <c r="BS115" s="224">
        <f t="shared" si="75"/>
        <v>0</v>
      </c>
      <c r="BT115" s="223">
        <f t="shared" si="76"/>
        <v>0</v>
      </c>
      <c r="BU115" s="223">
        <f t="shared" si="77"/>
        <v>0</v>
      </c>
      <c r="BV115" s="223">
        <f t="shared" si="78"/>
        <v>0</v>
      </c>
      <c r="BW115" s="223">
        <f t="shared" si="79"/>
        <v>0</v>
      </c>
      <c r="BX115" s="223">
        <f t="shared" si="80"/>
        <v>0</v>
      </c>
      <c r="BY115" s="223">
        <f t="shared" si="81"/>
        <v>0</v>
      </c>
      <c r="BZ115" s="223">
        <f t="shared" si="82"/>
        <v>0</v>
      </c>
      <c r="CA115" s="223">
        <f t="shared" si="83"/>
        <v>0</v>
      </c>
      <c r="CB115" s="208">
        <f t="shared" si="110"/>
        <v>0</v>
      </c>
      <c r="CC115" s="223">
        <f t="shared" si="84"/>
        <v>0</v>
      </c>
      <c r="CD115" s="223">
        <f t="shared" si="85"/>
        <v>0</v>
      </c>
      <c r="CE115" s="224">
        <f t="shared" si="111"/>
        <v>0</v>
      </c>
      <c r="CF115" s="224">
        <f t="shared" si="86"/>
        <v>0</v>
      </c>
      <c r="CG115" s="224">
        <f t="shared" si="87"/>
        <v>0</v>
      </c>
      <c r="CH115" s="224">
        <f t="shared" si="88"/>
        <v>0</v>
      </c>
      <c r="CI115" s="224">
        <f t="shared" si="89"/>
        <v>0</v>
      </c>
      <c r="CJ115" s="224">
        <f t="shared" si="90"/>
        <v>0</v>
      </c>
      <c r="CK115" s="224">
        <f t="shared" si="91"/>
        <v>0</v>
      </c>
      <c r="CL115" s="224">
        <f t="shared" si="92"/>
        <v>0</v>
      </c>
      <c r="CM115" s="224">
        <f t="shared" si="93"/>
        <v>0</v>
      </c>
      <c r="CN115" s="224">
        <f t="shared" si="112"/>
        <v>0</v>
      </c>
      <c r="CO115" s="224">
        <f t="shared" si="94"/>
        <v>0</v>
      </c>
      <c r="CP115" s="224">
        <f t="shared" si="113"/>
        <v>0</v>
      </c>
      <c r="CQ115" s="224">
        <f t="shared" si="114"/>
        <v>0</v>
      </c>
      <c r="CR115" s="224" t="str">
        <f t="shared" si="115"/>
        <v/>
      </c>
      <c r="CS115" s="224" t="str">
        <f t="shared" si="95"/>
        <v xml:space="preserve"> </v>
      </c>
      <c r="CT115" s="224" t="str">
        <f t="shared" si="96"/>
        <v/>
      </c>
      <c r="CU115" s="224" t="str">
        <f t="shared" si="97"/>
        <v/>
      </c>
      <c r="CV115" s="224" t="str">
        <f t="shared" si="98"/>
        <v/>
      </c>
      <c r="CW115" s="224" t="str">
        <f t="shared" si="99"/>
        <v/>
      </c>
      <c r="CX115" s="224" t="str">
        <f t="shared" si="100"/>
        <v/>
      </c>
      <c r="CY115" s="224" t="str">
        <f t="shared" si="116"/>
        <v/>
      </c>
      <c r="CZ115" s="224" t="str">
        <f t="shared" si="101"/>
        <v/>
      </c>
      <c r="DA115" s="224" t="str">
        <f t="shared" si="117"/>
        <v/>
      </c>
      <c r="DB115" s="224" t="str">
        <f t="shared" si="102"/>
        <v/>
      </c>
      <c r="DC115" s="224" t="str">
        <f t="shared" si="103"/>
        <v/>
      </c>
      <c r="DD115" s="224" t="str">
        <f t="shared" si="118"/>
        <v/>
      </c>
      <c r="DE115" s="224" t="str">
        <f t="shared" si="104"/>
        <v/>
      </c>
      <c r="DF115" s="224" t="str">
        <f t="shared" si="105"/>
        <v/>
      </c>
      <c r="DG115" s="224" t="str">
        <f t="shared" si="119"/>
        <v/>
      </c>
      <c r="DH115" s="225" t="str">
        <f t="shared" si="106"/>
        <v/>
      </c>
      <c r="DI115" s="224" t="str">
        <f t="shared" si="121"/>
        <v/>
      </c>
      <c r="DJ115" s="224" t="str">
        <f t="shared" si="122"/>
        <v/>
      </c>
      <c r="DK115" s="306">
        <f t="shared" si="123"/>
        <v>0</v>
      </c>
      <c r="DL115" s="306">
        <f t="shared" si="124"/>
        <v>0</v>
      </c>
      <c r="DM115" s="306">
        <f t="shared" si="125"/>
        <v>0</v>
      </c>
      <c r="DN115" s="220"/>
      <c r="DO115" s="224" t="str">
        <f t="shared" si="126"/>
        <v/>
      </c>
      <c r="DP115" s="224" t="str">
        <f t="shared" si="127"/>
        <v/>
      </c>
      <c r="DQ115" s="307"/>
      <c r="DR115" s="227">
        <f t="shared" si="107"/>
        <v>0</v>
      </c>
      <c r="DS115" s="227">
        <f t="shared" si="108"/>
        <v>0</v>
      </c>
      <c r="DT115" s="227">
        <f t="shared" si="109"/>
        <v>0</v>
      </c>
      <c r="DU115" s="226"/>
      <c r="DV115" s="226"/>
      <c r="DW115" s="226"/>
      <c r="DX115" s="226"/>
      <c r="DY115" s="226"/>
      <c r="DZ115" s="226"/>
      <c r="EA115" s="226"/>
      <c r="EB115" s="226"/>
      <c r="EC115" s="226"/>
      <c r="ED115" s="226"/>
      <c r="EE115" s="226"/>
      <c r="EF115" s="226"/>
      <c r="EG115" s="226"/>
      <c r="EH115" s="226"/>
      <c r="EI115" s="226"/>
      <c r="EJ115" s="226"/>
      <c r="EK115" s="226"/>
      <c r="EL115" s="226"/>
      <c r="EM115" s="226"/>
      <c r="EN115" s="226"/>
      <c r="EO115" s="226"/>
      <c r="EP115" s="226"/>
      <c r="EQ115" s="226"/>
      <c r="ER115" s="226"/>
      <c r="ES115" s="226"/>
      <c r="ET115" s="226"/>
      <c r="EU115" s="226"/>
      <c r="EV115" s="226"/>
      <c r="EW115" s="226"/>
      <c r="EX115" s="226"/>
      <c r="EY115" s="226"/>
      <c r="EZ115" s="226"/>
    </row>
    <row r="116" spans="1:156" ht="23.25" customHeight="1" x14ac:dyDescent="0.2">
      <c r="A116" s="249"/>
      <c r="B116" s="264"/>
      <c r="C116" s="230"/>
      <c r="D116" s="325" t="str">
        <f t="shared" si="67"/>
        <v/>
      </c>
      <c r="E116" s="265" t="str">
        <f t="shared" si="120"/>
        <v/>
      </c>
      <c r="F116" s="230"/>
      <c r="G116" s="230"/>
      <c r="H116" s="230"/>
      <c r="I116" s="200"/>
      <c r="J116" s="230"/>
      <c r="K116" s="254"/>
      <c r="L116" s="269"/>
      <c r="M116" s="230"/>
      <c r="N116" s="231"/>
      <c r="O116" s="232"/>
      <c r="P116" s="205"/>
      <c r="Q116" s="203"/>
      <c r="R116" s="231"/>
      <c r="S116" s="233"/>
      <c r="T116" s="203"/>
      <c r="U116" s="231"/>
      <c r="V116" s="233"/>
      <c r="W116" s="203"/>
      <c r="X116" s="231"/>
      <c r="Y116" s="233"/>
      <c r="Z116" s="203"/>
      <c r="AA116" s="230"/>
      <c r="AB116" s="231"/>
      <c r="AC116" s="232"/>
      <c r="AD116" s="205"/>
      <c r="AE116" s="203"/>
      <c r="AF116" s="230"/>
      <c r="AG116" s="231"/>
      <c r="AH116" s="232"/>
      <c r="AI116" s="205"/>
      <c r="AJ116" s="203"/>
      <c r="AK116" s="230"/>
      <c r="AL116" s="231"/>
      <c r="AM116" s="232"/>
      <c r="AN116" s="205"/>
      <c r="AO116" s="203"/>
      <c r="AP116" s="230"/>
      <c r="AQ116" s="231"/>
      <c r="AR116" s="232"/>
      <c r="AS116" s="205"/>
      <c r="AT116" s="203"/>
      <c r="AU116" s="230"/>
      <c r="AV116" s="231"/>
      <c r="AW116" s="232"/>
      <c r="AX116" s="205"/>
      <c r="AY116" s="203"/>
      <c r="AZ116" s="230"/>
      <c r="BA116" s="231"/>
      <c r="BB116" s="232"/>
      <c r="BC116" s="205"/>
      <c r="BD116" s="199"/>
      <c r="BE116" s="230"/>
      <c r="BF116" s="230"/>
      <c r="BG116" s="231"/>
      <c r="BH116" s="232"/>
      <c r="BI116" s="205"/>
      <c r="BJ116" s="229"/>
      <c r="BK116" s="234"/>
      <c r="BL116" s="207">
        <f t="shared" si="68"/>
        <v>0</v>
      </c>
      <c r="BM116" s="208">
        <f t="shared" si="69"/>
        <v>0</v>
      </c>
      <c r="BN116" s="208">
        <f t="shared" si="70"/>
        <v>0</v>
      </c>
      <c r="BO116" s="208">
        <f t="shared" si="71"/>
        <v>0</v>
      </c>
      <c r="BP116" s="208">
        <f t="shared" si="72"/>
        <v>0</v>
      </c>
      <c r="BQ116" s="208">
        <f t="shared" si="73"/>
        <v>0</v>
      </c>
      <c r="BR116" s="209">
        <f t="shared" si="74"/>
        <v>0</v>
      </c>
      <c r="BS116" s="209">
        <f t="shared" si="75"/>
        <v>0</v>
      </c>
      <c r="BT116" s="208">
        <f t="shared" si="76"/>
        <v>0</v>
      </c>
      <c r="BU116" s="208">
        <f t="shared" si="77"/>
        <v>0</v>
      </c>
      <c r="BV116" s="208">
        <f t="shared" si="78"/>
        <v>0</v>
      </c>
      <c r="BW116" s="208">
        <f t="shared" si="79"/>
        <v>0</v>
      </c>
      <c r="BX116" s="208">
        <f t="shared" si="80"/>
        <v>0</v>
      </c>
      <c r="BY116" s="208">
        <f t="shared" si="81"/>
        <v>0</v>
      </c>
      <c r="BZ116" s="208">
        <f t="shared" si="82"/>
        <v>0</v>
      </c>
      <c r="CA116" s="208">
        <f t="shared" si="83"/>
        <v>0</v>
      </c>
      <c r="CB116" s="208">
        <f t="shared" si="110"/>
        <v>0</v>
      </c>
      <c r="CC116" s="208">
        <f t="shared" si="84"/>
        <v>0</v>
      </c>
      <c r="CD116" s="208">
        <f t="shared" si="85"/>
        <v>0</v>
      </c>
      <c r="CE116" s="209">
        <f t="shared" si="111"/>
        <v>0</v>
      </c>
      <c r="CF116" s="209">
        <f t="shared" si="86"/>
        <v>0</v>
      </c>
      <c r="CG116" s="209">
        <f t="shared" si="87"/>
        <v>0</v>
      </c>
      <c r="CH116" s="209">
        <f t="shared" si="88"/>
        <v>0</v>
      </c>
      <c r="CI116" s="209">
        <f t="shared" si="89"/>
        <v>0</v>
      </c>
      <c r="CJ116" s="209">
        <f t="shared" si="90"/>
        <v>0</v>
      </c>
      <c r="CK116" s="209">
        <f t="shared" si="91"/>
        <v>0</v>
      </c>
      <c r="CL116" s="209">
        <f t="shared" si="92"/>
        <v>0</v>
      </c>
      <c r="CM116" s="209">
        <f t="shared" si="93"/>
        <v>0</v>
      </c>
      <c r="CN116" s="209">
        <f t="shared" si="112"/>
        <v>0</v>
      </c>
      <c r="CO116" s="209">
        <f t="shared" si="94"/>
        <v>0</v>
      </c>
      <c r="CP116" s="209">
        <f t="shared" si="113"/>
        <v>0</v>
      </c>
      <c r="CQ116" s="209">
        <f t="shared" si="114"/>
        <v>0</v>
      </c>
      <c r="CR116" s="209" t="str">
        <f t="shared" si="115"/>
        <v/>
      </c>
      <c r="CS116" s="209" t="str">
        <f t="shared" si="95"/>
        <v xml:space="preserve"> </v>
      </c>
      <c r="CT116" s="209" t="str">
        <f t="shared" si="96"/>
        <v/>
      </c>
      <c r="CU116" s="209" t="str">
        <f t="shared" si="97"/>
        <v/>
      </c>
      <c r="CV116" s="209" t="str">
        <f t="shared" si="98"/>
        <v/>
      </c>
      <c r="CW116" s="209" t="str">
        <f t="shared" si="99"/>
        <v/>
      </c>
      <c r="CX116" s="209" t="str">
        <f t="shared" si="100"/>
        <v/>
      </c>
      <c r="CY116" s="209" t="str">
        <f t="shared" si="116"/>
        <v/>
      </c>
      <c r="CZ116" s="209" t="str">
        <f t="shared" si="101"/>
        <v/>
      </c>
      <c r="DA116" s="209" t="str">
        <f t="shared" si="117"/>
        <v/>
      </c>
      <c r="DB116" s="209" t="str">
        <f t="shared" si="102"/>
        <v/>
      </c>
      <c r="DC116" s="209" t="str">
        <f t="shared" si="103"/>
        <v/>
      </c>
      <c r="DD116" s="209" t="str">
        <f t="shared" si="118"/>
        <v/>
      </c>
      <c r="DE116" s="209" t="str">
        <f t="shared" si="104"/>
        <v/>
      </c>
      <c r="DF116" s="209" t="str">
        <f t="shared" si="105"/>
        <v/>
      </c>
      <c r="DG116" s="209" t="str">
        <f t="shared" si="119"/>
        <v/>
      </c>
      <c r="DH116" s="210" t="str">
        <f t="shared" si="106"/>
        <v/>
      </c>
      <c r="DI116" s="272" t="str">
        <f t="shared" si="121"/>
        <v/>
      </c>
      <c r="DJ116" s="272" t="str">
        <f t="shared" si="122"/>
        <v/>
      </c>
      <c r="DK116" s="200">
        <f t="shared" si="123"/>
        <v>0</v>
      </c>
      <c r="DL116" s="200">
        <f t="shared" si="124"/>
        <v>0</v>
      </c>
      <c r="DM116" s="200">
        <f t="shared" si="125"/>
        <v>0</v>
      </c>
      <c r="DN116" s="200"/>
      <c r="DO116" s="272" t="str">
        <f t="shared" si="126"/>
        <v/>
      </c>
      <c r="DP116" s="272" t="str">
        <f t="shared" si="127"/>
        <v/>
      </c>
      <c r="DQ116" s="308"/>
      <c r="DR116" s="197">
        <f t="shared" si="107"/>
        <v>0</v>
      </c>
      <c r="DS116" s="197">
        <f t="shared" si="108"/>
        <v>0</v>
      </c>
      <c r="DT116" s="197">
        <f t="shared" si="109"/>
        <v>0</v>
      </c>
    </row>
    <row r="117" spans="1:156" s="256" customFormat="1" ht="23.25" customHeight="1" x14ac:dyDescent="0.2">
      <c r="A117" s="248"/>
      <c r="B117" s="263"/>
      <c r="C117" s="214"/>
      <c r="D117" s="324" t="str">
        <f t="shared" si="67"/>
        <v/>
      </c>
      <c r="E117" s="150" t="str">
        <f t="shared" si="120"/>
        <v/>
      </c>
      <c r="F117" s="214"/>
      <c r="G117" s="214"/>
      <c r="H117" s="214"/>
      <c r="I117" s="220"/>
      <c r="J117" s="214"/>
      <c r="K117" s="255"/>
      <c r="L117" s="268"/>
      <c r="M117" s="214"/>
      <c r="N117" s="215"/>
      <c r="O117" s="218"/>
      <c r="P117" s="216"/>
      <c r="Q117" s="217"/>
      <c r="R117" s="215"/>
      <c r="S117" s="219"/>
      <c r="T117" s="217"/>
      <c r="U117" s="215"/>
      <c r="V117" s="219"/>
      <c r="W117" s="217"/>
      <c r="X117" s="215"/>
      <c r="Y117" s="219"/>
      <c r="Z117" s="217"/>
      <c r="AA117" s="214"/>
      <c r="AB117" s="215"/>
      <c r="AC117" s="218"/>
      <c r="AD117" s="216"/>
      <c r="AE117" s="217"/>
      <c r="AF117" s="214"/>
      <c r="AG117" s="215"/>
      <c r="AH117" s="218"/>
      <c r="AI117" s="216"/>
      <c r="AJ117" s="217"/>
      <c r="AK117" s="214"/>
      <c r="AL117" s="215"/>
      <c r="AM117" s="218"/>
      <c r="AN117" s="216"/>
      <c r="AO117" s="217"/>
      <c r="AP117" s="214"/>
      <c r="AQ117" s="215"/>
      <c r="AR117" s="218"/>
      <c r="AS117" s="216"/>
      <c r="AT117" s="217"/>
      <c r="AU117" s="214"/>
      <c r="AV117" s="215"/>
      <c r="AW117" s="218"/>
      <c r="AX117" s="216"/>
      <c r="AY117" s="217"/>
      <c r="AZ117" s="214"/>
      <c r="BA117" s="215"/>
      <c r="BB117" s="218"/>
      <c r="BC117" s="216"/>
      <c r="BD117" s="213"/>
      <c r="BE117" s="214"/>
      <c r="BF117" s="214"/>
      <c r="BG117" s="215"/>
      <c r="BH117" s="218"/>
      <c r="BI117" s="216"/>
      <c r="BJ117" s="213"/>
      <c r="BK117" s="221"/>
      <c r="BL117" s="222">
        <f t="shared" si="68"/>
        <v>0</v>
      </c>
      <c r="BM117" s="223">
        <f t="shared" si="69"/>
        <v>0</v>
      </c>
      <c r="BN117" s="223">
        <f t="shared" si="70"/>
        <v>0</v>
      </c>
      <c r="BO117" s="223">
        <f t="shared" si="71"/>
        <v>0</v>
      </c>
      <c r="BP117" s="223">
        <f t="shared" si="72"/>
        <v>0</v>
      </c>
      <c r="BQ117" s="223">
        <f t="shared" si="73"/>
        <v>0</v>
      </c>
      <c r="BR117" s="224">
        <f t="shared" si="74"/>
        <v>0</v>
      </c>
      <c r="BS117" s="224">
        <f t="shared" si="75"/>
        <v>0</v>
      </c>
      <c r="BT117" s="223">
        <f t="shared" si="76"/>
        <v>0</v>
      </c>
      <c r="BU117" s="223">
        <f t="shared" si="77"/>
        <v>0</v>
      </c>
      <c r="BV117" s="223">
        <f t="shared" si="78"/>
        <v>0</v>
      </c>
      <c r="BW117" s="223">
        <f t="shared" si="79"/>
        <v>0</v>
      </c>
      <c r="BX117" s="223">
        <f t="shared" si="80"/>
        <v>0</v>
      </c>
      <c r="BY117" s="223">
        <f t="shared" si="81"/>
        <v>0</v>
      </c>
      <c r="BZ117" s="223">
        <f t="shared" si="82"/>
        <v>0</v>
      </c>
      <c r="CA117" s="223">
        <f t="shared" si="83"/>
        <v>0</v>
      </c>
      <c r="CB117" s="208">
        <f t="shared" si="110"/>
        <v>0</v>
      </c>
      <c r="CC117" s="223">
        <f t="shared" si="84"/>
        <v>0</v>
      </c>
      <c r="CD117" s="223">
        <f t="shared" si="85"/>
        <v>0</v>
      </c>
      <c r="CE117" s="224">
        <f t="shared" si="111"/>
        <v>0</v>
      </c>
      <c r="CF117" s="224">
        <f t="shared" si="86"/>
        <v>0</v>
      </c>
      <c r="CG117" s="224">
        <f t="shared" si="87"/>
        <v>0</v>
      </c>
      <c r="CH117" s="224">
        <f t="shared" si="88"/>
        <v>0</v>
      </c>
      <c r="CI117" s="224">
        <f t="shared" si="89"/>
        <v>0</v>
      </c>
      <c r="CJ117" s="224">
        <f t="shared" si="90"/>
        <v>0</v>
      </c>
      <c r="CK117" s="224">
        <f t="shared" si="91"/>
        <v>0</v>
      </c>
      <c r="CL117" s="224">
        <f t="shared" si="92"/>
        <v>0</v>
      </c>
      <c r="CM117" s="224">
        <f t="shared" si="93"/>
        <v>0</v>
      </c>
      <c r="CN117" s="224">
        <f t="shared" si="112"/>
        <v>0</v>
      </c>
      <c r="CO117" s="224">
        <f t="shared" si="94"/>
        <v>0</v>
      </c>
      <c r="CP117" s="224">
        <f t="shared" si="113"/>
        <v>0</v>
      </c>
      <c r="CQ117" s="224">
        <f t="shared" si="114"/>
        <v>0</v>
      </c>
      <c r="CR117" s="224" t="str">
        <f t="shared" si="115"/>
        <v/>
      </c>
      <c r="CS117" s="224" t="str">
        <f t="shared" si="95"/>
        <v xml:space="preserve"> </v>
      </c>
      <c r="CT117" s="224" t="str">
        <f t="shared" si="96"/>
        <v/>
      </c>
      <c r="CU117" s="224" t="str">
        <f t="shared" si="97"/>
        <v/>
      </c>
      <c r="CV117" s="224" t="str">
        <f t="shared" si="98"/>
        <v/>
      </c>
      <c r="CW117" s="224" t="str">
        <f t="shared" si="99"/>
        <v/>
      </c>
      <c r="CX117" s="224" t="str">
        <f t="shared" si="100"/>
        <v/>
      </c>
      <c r="CY117" s="224" t="str">
        <f t="shared" si="116"/>
        <v/>
      </c>
      <c r="CZ117" s="224" t="str">
        <f t="shared" si="101"/>
        <v/>
      </c>
      <c r="DA117" s="224" t="str">
        <f t="shared" si="117"/>
        <v/>
      </c>
      <c r="DB117" s="224" t="str">
        <f t="shared" si="102"/>
        <v/>
      </c>
      <c r="DC117" s="224" t="str">
        <f t="shared" si="103"/>
        <v/>
      </c>
      <c r="DD117" s="224" t="str">
        <f t="shared" si="118"/>
        <v/>
      </c>
      <c r="DE117" s="224" t="str">
        <f t="shared" si="104"/>
        <v/>
      </c>
      <c r="DF117" s="224" t="str">
        <f t="shared" si="105"/>
        <v/>
      </c>
      <c r="DG117" s="224" t="str">
        <f t="shared" si="119"/>
        <v/>
      </c>
      <c r="DH117" s="225" t="str">
        <f t="shared" si="106"/>
        <v/>
      </c>
      <c r="DI117" s="224" t="str">
        <f t="shared" si="121"/>
        <v/>
      </c>
      <c r="DJ117" s="224" t="str">
        <f t="shared" si="122"/>
        <v/>
      </c>
      <c r="DK117" s="306">
        <f t="shared" si="123"/>
        <v>0</v>
      </c>
      <c r="DL117" s="306">
        <f t="shared" si="124"/>
        <v>0</v>
      </c>
      <c r="DM117" s="306">
        <f t="shared" si="125"/>
        <v>0</v>
      </c>
      <c r="DN117" s="220"/>
      <c r="DO117" s="224" t="str">
        <f t="shared" si="126"/>
        <v/>
      </c>
      <c r="DP117" s="224" t="str">
        <f t="shared" si="127"/>
        <v/>
      </c>
      <c r="DQ117" s="307"/>
      <c r="DR117" s="227">
        <f t="shared" si="107"/>
        <v>0</v>
      </c>
      <c r="DS117" s="227">
        <f t="shared" si="108"/>
        <v>0</v>
      </c>
      <c r="DT117" s="227">
        <f t="shared" si="109"/>
        <v>0</v>
      </c>
      <c r="DU117" s="311"/>
      <c r="DV117" s="311"/>
      <c r="DW117" s="311"/>
      <c r="DX117" s="311"/>
      <c r="DY117" s="311"/>
      <c r="DZ117" s="311"/>
      <c r="EA117" s="311"/>
      <c r="EB117" s="311"/>
      <c r="EC117" s="311"/>
      <c r="ED117" s="311"/>
      <c r="EE117" s="311"/>
      <c r="EF117" s="311"/>
      <c r="EG117" s="311"/>
      <c r="EH117" s="311"/>
      <c r="EI117" s="311"/>
      <c r="EJ117" s="311"/>
      <c r="EK117" s="311"/>
      <c r="EL117" s="311"/>
      <c r="EM117" s="311"/>
      <c r="EN117" s="311"/>
      <c r="EO117" s="311"/>
      <c r="EP117" s="311"/>
      <c r="EQ117" s="311"/>
      <c r="ER117" s="311"/>
      <c r="ES117" s="311"/>
      <c r="ET117" s="311"/>
      <c r="EU117" s="311"/>
      <c r="EV117" s="311"/>
      <c r="EW117" s="311"/>
      <c r="EX117" s="311"/>
      <c r="EY117" s="311"/>
      <c r="EZ117" s="311"/>
    </row>
    <row r="118" spans="1:156" ht="23.25" customHeight="1" x14ac:dyDescent="0.2">
      <c r="A118" s="249"/>
      <c r="B118" s="264"/>
      <c r="C118" s="230"/>
      <c r="D118" s="325" t="str">
        <f t="shared" si="67"/>
        <v/>
      </c>
      <c r="E118" s="265" t="str">
        <f t="shared" si="120"/>
        <v/>
      </c>
      <c r="F118" s="230"/>
      <c r="G118" s="230"/>
      <c r="H118" s="230"/>
      <c r="I118" s="200"/>
      <c r="J118" s="230"/>
      <c r="K118" s="254"/>
      <c r="L118" s="269"/>
      <c r="M118" s="230"/>
      <c r="N118" s="231"/>
      <c r="O118" s="232"/>
      <c r="P118" s="205"/>
      <c r="Q118" s="203"/>
      <c r="R118" s="231"/>
      <c r="S118" s="233"/>
      <c r="T118" s="203"/>
      <c r="U118" s="231"/>
      <c r="V118" s="233"/>
      <c r="W118" s="203"/>
      <c r="X118" s="231"/>
      <c r="Y118" s="233"/>
      <c r="Z118" s="203"/>
      <c r="AA118" s="230"/>
      <c r="AB118" s="231"/>
      <c r="AC118" s="232"/>
      <c r="AD118" s="205"/>
      <c r="AE118" s="203"/>
      <c r="AF118" s="230"/>
      <c r="AG118" s="231"/>
      <c r="AH118" s="232"/>
      <c r="AI118" s="205"/>
      <c r="AJ118" s="203"/>
      <c r="AK118" s="230"/>
      <c r="AL118" s="231"/>
      <c r="AM118" s="232"/>
      <c r="AN118" s="205"/>
      <c r="AO118" s="203"/>
      <c r="AP118" s="230"/>
      <c r="AQ118" s="231"/>
      <c r="AR118" s="232"/>
      <c r="AS118" s="205"/>
      <c r="AT118" s="203"/>
      <c r="AU118" s="230"/>
      <c r="AV118" s="231"/>
      <c r="AW118" s="232"/>
      <c r="AX118" s="205"/>
      <c r="AY118" s="203"/>
      <c r="AZ118" s="230"/>
      <c r="BA118" s="231"/>
      <c r="BB118" s="232"/>
      <c r="BC118" s="205"/>
      <c r="BD118" s="199"/>
      <c r="BE118" s="230"/>
      <c r="BF118" s="230"/>
      <c r="BG118" s="231"/>
      <c r="BH118" s="232"/>
      <c r="BI118" s="205"/>
      <c r="BJ118" s="229"/>
      <c r="BK118" s="234"/>
      <c r="BL118" s="207">
        <f t="shared" si="68"/>
        <v>0</v>
      </c>
      <c r="BM118" s="208">
        <f t="shared" si="69"/>
        <v>0</v>
      </c>
      <c r="BN118" s="208">
        <f t="shared" si="70"/>
        <v>0</v>
      </c>
      <c r="BO118" s="208">
        <f t="shared" si="71"/>
        <v>0</v>
      </c>
      <c r="BP118" s="208">
        <f t="shared" si="72"/>
        <v>0</v>
      </c>
      <c r="BQ118" s="208">
        <f t="shared" si="73"/>
        <v>0</v>
      </c>
      <c r="BR118" s="209">
        <f t="shared" si="74"/>
        <v>0</v>
      </c>
      <c r="BS118" s="209">
        <f t="shared" si="75"/>
        <v>0</v>
      </c>
      <c r="BT118" s="208">
        <f t="shared" si="76"/>
        <v>0</v>
      </c>
      <c r="BU118" s="208">
        <f t="shared" si="77"/>
        <v>0</v>
      </c>
      <c r="BV118" s="208">
        <f t="shared" si="78"/>
        <v>0</v>
      </c>
      <c r="BW118" s="208">
        <f t="shared" si="79"/>
        <v>0</v>
      </c>
      <c r="BX118" s="208">
        <f t="shared" si="80"/>
        <v>0</v>
      </c>
      <c r="BY118" s="208">
        <f t="shared" si="81"/>
        <v>0</v>
      </c>
      <c r="BZ118" s="208">
        <f t="shared" si="82"/>
        <v>0</v>
      </c>
      <c r="CA118" s="208">
        <f t="shared" si="83"/>
        <v>0</v>
      </c>
      <c r="CB118" s="208">
        <f t="shared" si="110"/>
        <v>0</v>
      </c>
      <c r="CC118" s="208">
        <f t="shared" si="84"/>
        <v>0</v>
      </c>
      <c r="CD118" s="208">
        <f t="shared" si="85"/>
        <v>0</v>
      </c>
      <c r="CE118" s="209">
        <f t="shared" si="111"/>
        <v>0</v>
      </c>
      <c r="CF118" s="209">
        <f t="shared" si="86"/>
        <v>0</v>
      </c>
      <c r="CG118" s="209">
        <f t="shared" si="87"/>
        <v>0</v>
      </c>
      <c r="CH118" s="209">
        <f t="shared" si="88"/>
        <v>0</v>
      </c>
      <c r="CI118" s="209">
        <f t="shared" si="89"/>
        <v>0</v>
      </c>
      <c r="CJ118" s="209">
        <f t="shared" si="90"/>
        <v>0</v>
      </c>
      <c r="CK118" s="209">
        <f t="shared" si="91"/>
        <v>0</v>
      </c>
      <c r="CL118" s="209">
        <f t="shared" si="92"/>
        <v>0</v>
      </c>
      <c r="CM118" s="209">
        <f t="shared" si="93"/>
        <v>0</v>
      </c>
      <c r="CN118" s="209">
        <f t="shared" si="112"/>
        <v>0</v>
      </c>
      <c r="CO118" s="209">
        <f t="shared" si="94"/>
        <v>0</v>
      </c>
      <c r="CP118" s="209">
        <f t="shared" si="113"/>
        <v>0</v>
      </c>
      <c r="CQ118" s="209">
        <f t="shared" si="114"/>
        <v>0</v>
      </c>
      <c r="CR118" s="209" t="str">
        <f t="shared" si="115"/>
        <v/>
      </c>
      <c r="CS118" s="209" t="str">
        <f t="shared" si="95"/>
        <v xml:space="preserve"> </v>
      </c>
      <c r="CT118" s="209" t="str">
        <f t="shared" si="96"/>
        <v/>
      </c>
      <c r="CU118" s="209" t="str">
        <f t="shared" si="97"/>
        <v/>
      </c>
      <c r="CV118" s="209" t="str">
        <f t="shared" si="98"/>
        <v/>
      </c>
      <c r="CW118" s="209" t="str">
        <f t="shared" si="99"/>
        <v/>
      </c>
      <c r="CX118" s="209" t="str">
        <f t="shared" si="100"/>
        <v/>
      </c>
      <c r="CY118" s="209" t="str">
        <f t="shared" si="116"/>
        <v/>
      </c>
      <c r="CZ118" s="209" t="str">
        <f t="shared" si="101"/>
        <v/>
      </c>
      <c r="DA118" s="209" t="str">
        <f t="shared" si="117"/>
        <v/>
      </c>
      <c r="DB118" s="209" t="str">
        <f t="shared" si="102"/>
        <v/>
      </c>
      <c r="DC118" s="209" t="str">
        <f t="shared" si="103"/>
        <v/>
      </c>
      <c r="DD118" s="209" t="str">
        <f t="shared" si="118"/>
        <v/>
      </c>
      <c r="DE118" s="209" t="str">
        <f t="shared" si="104"/>
        <v/>
      </c>
      <c r="DF118" s="209" t="str">
        <f t="shared" si="105"/>
        <v/>
      </c>
      <c r="DG118" s="209" t="str">
        <f t="shared" si="119"/>
        <v/>
      </c>
      <c r="DH118" s="210" t="str">
        <f t="shared" si="106"/>
        <v/>
      </c>
      <c r="DI118" s="272" t="str">
        <f t="shared" si="121"/>
        <v/>
      </c>
      <c r="DJ118" s="272" t="str">
        <f t="shared" si="122"/>
        <v/>
      </c>
      <c r="DK118" s="200">
        <f t="shared" si="123"/>
        <v>0</v>
      </c>
      <c r="DL118" s="200">
        <f t="shared" si="124"/>
        <v>0</v>
      </c>
      <c r="DM118" s="200">
        <f t="shared" si="125"/>
        <v>0</v>
      </c>
      <c r="DN118" s="200"/>
      <c r="DO118" s="272" t="str">
        <f t="shared" si="126"/>
        <v/>
      </c>
      <c r="DP118" s="272" t="str">
        <f t="shared" si="127"/>
        <v/>
      </c>
      <c r="DQ118" s="308"/>
      <c r="DR118" s="197">
        <f t="shared" si="107"/>
        <v>0</v>
      </c>
      <c r="DS118" s="197">
        <f t="shared" si="108"/>
        <v>0</v>
      </c>
      <c r="DT118" s="197">
        <f t="shared" si="109"/>
        <v>0</v>
      </c>
    </row>
    <row r="119" spans="1:156" s="256" customFormat="1" ht="23.25" customHeight="1" x14ac:dyDescent="0.2">
      <c r="A119" s="248"/>
      <c r="B119" s="263"/>
      <c r="C119" s="214"/>
      <c r="D119" s="324" t="str">
        <f t="shared" si="67"/>
        <v/>
      </c>
      <c r="E119" s="150" t="str">
        <f t="shared" si="120"/>
        <v/>
      </c>
      <c r="F119" s="214"/>
      <c r="G119" s="214"/>
      <c r="H119" s="214"/>
      <c r="I119" s="220"/>
      <c r="J119" s="214"/>
      <c r="K119" s="255"/>
      <c r="L119" s="268"/>
      <c r="M119" s="214"/>
      <c r="N119" s="215"/>
      <c r="O119" s="218"/>
      <c r="P119" s="216"/>
      <c r="Q119" s="217"/>
      <c r="R119" s="215"/>
      <c r="S119" s="219"/>
      <c r="T119" s="217"/>
      <c r="U119" s="215"/>
      <c r="V119" s="219"/>
      <c r="W119" s="217"/>
      <c r="X119" s="215"/>
      <c r="Y119" s="219"/>
      <c r="Z119" s="217"/>
      <c r="AA119" s="214"/>
      <c r="AB119" s="215"/>
      <c r="AC119" s="218"/>
      <c r="AD119" s="216"/>
      <c r="AE119" s="217"/>
      <c r="AF119" s="214"/>
      <c r="AG119" s="215"/>
      <c r="AH119" s="218"/>
      <c r="AI119" s="216"/>
      <c r="AJ119" s="217"/>
      <c r="AK119" s="214"/>
      <c r="AL119" s="215"/>
      <c r="AM119" s="218"/>
      <c r="AN119" s="216"/>
      <c r="AO119" s="217"/>
      <c r="AP119" s="214"/>
      <c r="AQ119" s="215"/>
      <c r="AR119" s="218"/>
      <c r="AS119" s="216"/>
      <c r="AT119" s="217"/>
      <c r="AU119" s="214"/>
      <c r="AV119" s="215"/>
      <c r="AW119" s="218"/>
      <c r="AX119" s="216"/>
      <c r="AY119" s="217"/>
      <c r="AZ119" s="214"/>
      <c r="BA119" s="215"/>
      <c r="BB119" s="218"/>
      <c r="BC119" s="216"/>
      <c r="BD119" s="213"/>
      <c r="BE119" s="214"/>
      <c r="BF119" s="214"/>
      <c r="BG119" s="215"/>
      <c r="BH119" s="218"/>
      <c r="BI119" s="216"/>
      <c r="BJ119" s="213"/>
      <c r="BK119" s="221"/>
      <c r="BL119" s="222">
        <f t="shared" si="68"/>
        <v>0</v>
      </c>
      <c r="BM119" s="223">
        <f t="shared" si="69"/>
        <v>0</v>
      </c>
      <c r="BN119" s="223">
        <f t="shared" si="70"/>
        <v>0</v>
      </c>
      <c r="BO119" s="223">
        <f t="shared" si="71"/>
        <v>0</v>
      </c>
      <c r="BP119" s="223">
        <f t="shared" si="72"/>
        <v>0</v>
      </c>
      <c r="BQ119" s="223">
        <f t="shared" si="73"/>
        <v>0</v>
      </c>
      <c r="BR119" s="224">
        <f t="shared" si="74"/>
        <v>0</v>
      </c>
      <c r="BS119" s="224">
        <f t="shared" si="75"/>
        <v>0</v>
      </c>
      <c r="BT119" s="223">
        <f t="shared" si="76"/>
        <v>0</v>
      </c>
      <c r="BU119" s="223">
        <f t="shared" si="77"/>
        <v>0</v>
      </c>
      <c r="BV119" s="223">
        <f t="shared" si="78"/>
        <v>0</v>
      </c>
      <c r="BW119" s="223">
        <f t="shared" si="79"/>
        <v>0</v>
      </c>
      <c r="BX119" s="223">
        <f t="shared" si="80"/>
        <v>0</v>
      </c>
      <c r="BY119" s="223">
        <f t="shared" si="81"/>
        <v>0</v>
      </c>
      <c r="BZ119" s="223">
        <f t="shared" si="82"/>
        <v>0</v>
      </c>
      <c r="CA119" s="223">
        <f t="shared" si="83"/>
        <v>0</v>
      </c>
      <c r="CB119" s="208">
        <f t="shared" si="110"/>
        <v>0</v>
      </c>
      <c r="CC119" s="223">
        <f t="shared" si="84"/>
        <v>0</v>
      </c>
      <c r="CD119" s="223">
        <f t="shared" si="85"/>
        <v>0</v>
      </c>
      <c r="CE119" s="224">
        <f t="shared" si="111"/>
        <v>0</v>
      </c>
      <c r="CF119" s="224">
        <f t="shared" si="86"/>
        <v>0</v>
      </c>
      <c r="CG119" s="224">
        <f t="shared" si="87"/>
        <v>0</v>
      </c>
      <c r="CH119" s="224">
        <f t="shared" si="88"/>
        <v>0</v>
      </c>
      <c r="CI119" s="224">
        <f t="shared" si="89"/>
        <v>0</v>
      </c>
      <c r="CJ119" s="224">
        <f t="shared" si="90"/>
        <v>0</v>
      </c>
      <c r="CK119" s="224">
        <f t="shared" si="91"/>
        <v>0</v>
      </c>
      <c r="CL119" s="224">
        <f t="shared" si="92"/>
        <v>0</v>
      </c>
      <c r="CM119" s="224">
        <f t="shared" si="93"/>
        <v>0</v>
      </c>
      <c r="CN119" s="224">
        <f t="shared" si="112"/>
        <v>0</v>
      </c>
      <c r="CO119" s="224">
        <f t="shared" si="94"/>
        <v>0</v>
      </c>
      <c r="CP119" s="224">
        <f t="shared" si="113"/>
        <v>0</v>
      </c>
      <c r="CQ119" s="224">
        <f t="shared" si="114"/>
        <v>0</v>
      </c>
      <c r="CR119" s="224" t="str">
        <f t="shared" si="115"/>
        <v/>
      </c>
      <c r="CS119" s="224" t="str">
        <f t="shared" si="95"/>
        <v xml:space="preserve"> </v>
      </c>
      <c r="CT119" s="224" t="str">
        <f t="shared" si="96"/>
        <v/>
      </c>
      <c r="CU119" s="224" t="str">
        <f t="shared" si="97"/>
        <v/>
      </c>
      <c r="CV119" s="224" t="str">
        <f t="shared" si="98"/>
        <v/>
      </c>
      <c r="CW119" s="224" t="str">
        <f t="shared" si="99"/>
        <v/>
      </c>
      <c r="CX119" s="224" t="str">
        <f t="shared" si="100"/>
        <v/>
      </c>
      <c r="CY119" s="224" t="str">
        <f t="shared" si="116"/>
        <v/>
      </c>
      <c r="CZ119" s="224" t="str">
        <f t="shared" si="101"/>
        <v/>
      </c>
      <c r="DA119" s="224" t="str">
        <f t="shared" si="117"/>
        <v/>
      </c>
      <c r="DB119" s="224" t="str">
        <f t="shared" si="102"/>
        <v/>
      </c>
      <c r="DC119" s="224" t="str">
        <f t="shared" si="103"/>
        <v/>
      </c>
      <c r="DD119" s="224" t="str">
        <f t="shared" si="118"/>
        <v/>
      </c>
      <c r="DE119" s="224" t="str">
        <f t="shared" si="104"/>
        <v/>
      </c>
      <c r="DF119" s="224" t="str">
        <f t="shared" si="105"/>
        <v/>
      </c>
      <c r="DG119" s="224" t="str">
        <f t="shared" si="119"/>
        <v/>
      </c>
      <c r="DH119" s="225" t="str">
        <f t="shared" si="106"/>
        <v/>
      </c>
      <c r="DI119" s="224" t="str">
        <f t="shared" si="121"/>
        <v/>
      </c>
      <c r="DJ119" s="224" t="str">
        <f t="shared" si="122"/>
        <v/>
      </c>
      <c r="DK119" s="306">
        <f t="shared" si="123"/>
        <v>0</v>
      </c>
      <c r="DL119" s="306">
        <f t="shared" si="124"/>
        <v>0</v>
      </c>
      <c r="DM119" s="306">
        <f t="shared" si="125"/>
        <v>0</v>
      </c>
      <c r="DN119" s="220"/>
      <c r="DO119" s="224" t="str">
        <f t="shared" si="126"/>
        <v/>
      </c>
      <c r="DP119" s="224" t="str">
        <f t="shared" si="127"/>
        <v/>
      </c>
      <c r="DQ119" s="307"/>
      <c r="DR119" s="227">
        <f t="shared" si="107"/>
        <v>0</v>
      </c>
      <c r="DS119" s="227">
        <f t="shared" si="108"/>
        <v>0</v>
      </c>
      <c r="DT119" s="227">
        <f t="shared" si="109"/>
        <v>0</v>
      </c>
      <c r="DU119" s="311"/>
      <c r="DV119" s="311"/>
      <c r="DW119" s="311"/>
      <c r="DX119" s="311"/>
      <c r="DY119" s="311"/>
      <c r="DZ119" s="311"/>
      <c r="EA119" s="311"/>
      <c r="EB119" s="311"/>
      <c r="EC119" s="311"/>
      <c r="ED119" s="311"/>
      <c r="EE119" s="311"/>
      <c r="EF119" s="311"/>
      <c r="EG119" s="311"/>
      <c r="EH119" s="311"/>
      <c r="EI119" s="311"/>
      <c r="EJ119" s="311"/>
      <c r="EK119" s="311"/>
      <c r="EL119" s="311"/>
      <c r="EM119" s="311"/>
      <c r="EN119" s="311"/>
      <c r="EO119" s="311"/>
      <c r="EP119" s="311"/>
      <c r="EQ119" s="311"/>
      <c r="ER119" s="311"/>
      <c r="ES119" s="311"/>
      <c r="ET119" s="311"/>
      <c r="EU119" s="311"/>
      <c r="EV119" s="311"/>
      <c r="EW119" s="311"/>
      <c r="EX119" s="311"/>
      <c r="EY119" s="311"/>
      <c r="EZ119" s="311"/>
    </row>
    <row r="120" spans="1:156" ht="23.25" customHeight="1" x14ac:dyDescent="0.2">
      <c r="A120" s="249"/>
      <c r="B120" s="264"/>
      <c r="C120" s="230"/>
      <c r="D120" s="325" t="str">
        <f t="shared" si="67"/>
        <v/>
      </c>
      <c r="E120" s="265" t="str">
        <f t="shared" si="120"/>
        <v/>
      </c>
      <c r="F120" s="230"/>
      <c r="G120" s="230"/>
      <c r="H120" s="230"/>
      <c r="I120" s="200"/>
      <c r="J120" s="230"/>
      <c r="K120" s="254"/>
      <c r="L120" s="269"/>
      <c r="M120" s="230"/>
      <c r="N120" s="231"/>
      <c r="O120" s="232"/>
      <c r="P120" s="205"/>
      <c r="Q120" s="203"/>
      <c r="R120" s="231"/>
      <c r="S120" s="233"/>
      <c r="T120" s="203"/>
      <c r="U120" s="231"/>
      <c r="V120" s="233"/>
      <c r="W120" s="203"/>
      <c r="X120" s="231"/>
      <c r="Y120" s="233"/>
      <c r="Z120" s="203"/>
      <c r="AA120" s="230"/>
      <c r="AB120" s="231"/>
      <c r="AC120" s="232"/>
      <c r="AD120" s="205"/>
      <c r="AE120" s="203"/>
      <c r="AF120" s="230"/>
      <c r="AG120" s="231"/>
      <c r="AH120" s="232"/>
      <c r="AI120" s="205"/>
      <c r="AJ120" s="203"/>
      <c r="AK120" s="230"/>
      <c r="AL120" s="231"/>
      <c r="AM120" s="232"/>
      <c r="AN120" s="205"/>
      <c r="AO120" s="203"/>
      <c r="AP120" s="230"/>
      <c r="AQ120" s="231"/>
      <c r="AR120" s="232"/>
      <c r="AS120" s="205"/>
      <c r="AT120" s="203"/>
      <c r="AU120" s="230"/>
      <c r="AV120" s="231"/>
      <c r="AW120" s="232"/>
      <c r="AX120" s="205"/>
      <c r="AY120" s="203"/>
      <c r="AZ120" s="230"/>
      <c r="BA120" s="231"/>
      <c r="BB120" s="232"/>
      <c r="BC120" s="205"/>
      <c r="BD120" s="199"/>
      <c r="BE120" s="230"/>
      <c r="BF120" s="230"/>
      <c r="BG120" s="231"/>
      <c r="BH120" s="232"/>
      <c r="BI120" s="205"/>
      <c r="BJ120" s="229"/>
      <c r="BK120" s="234"/>
      <c r="BL120" s="207">
        <f t="shared" si="68"/>
        <v>0</v>
      </c>
      <c r="BM120" s="208">
        <f t="shared" si="69"/>
        <v>0</v>
      </c>
      <c r="BN120" s="208">
        <f t="shared" si="70"/>
        <v>0</v>
      </c>
      <c r="BO120" s="208">
        <f t="shared" si="71"/>
        <v>0</v>
      </c>
      <c r="BP120" s="208">
        <f t="shared" si="72"/>
        <v>0</v>
      </c>
      <c r="BQ120" s="208">
        <f t="shared" si="73"/>
        <v>0</v>
      </c>
      <c r="BR120" s="209">
        <f t="shared" si="74"/>
        <v>0</v>
      </c>
      <c r="BS120" s="209">
        <f t="shared" si="75"/>
        <v>0</v>
      </c>
      <c r="BT120" s="208">
        <f t="shared" si="76"/>
        <v>0</v>
      </c>
      <c r="BU120" s="208">
        <f t="shared" si="77"/>
        <v>0</v>
      </c>
      <c r="BV120" s="208">
        <f t="shared" si="78"/>
        <v>0</v>
      </c>
      <c r="BW120" s="208">
        <f t="shared" si="79"/>
        <v>0</v>
      </c>
      <c r="BX120" s="208">
        <f t="shared" si="80"/>
        <v>0</v>
      </c>
      <c r="BY120" s="208">
        <f t="shared" si="81"/>
        <v>0</v>
      </c>
      <c r="BZ120" s="208">
        <f t="shared" si="82"/>
        <v>0</v>
      </c>
      <c r="CA120" s="208">
        <f t="shared" si="83"/>
        <v>0</v>
      </c>
      <c r="CB120" s="208">
        <f t="shared" si="110"/>
        <v>0</v>
      </c>
      <c r="CC120" s="208">
        <f t="shared" si="84"/>
        <v>0</v>
      </c>
      <c r="CD120" s="208">
        <f t="shared" si="85"/>
        <v>0</v>
      </c>
      <c r="CE120" s="209">
        <f t="shared" si="111"/>
        <v>0</v>
      </c>
      <c r="CF120" s="209">
        <f t="shared" si="86"/>
        <v>0</v>
      </c>
      <c r="CG120" s="209">
        <f t="shared" si="87"/>
        <v>0</v>
      </c>
      <c r="CH120" s="209">
        <f t="shared" si="88"/>
        <v>0</v>
      </c>
      <c r="CI120" s="209">
        <f t="shared" si="89"/>
        <v>0</v>
      </c>
      <c r="CJ120" s="209">
        <f t="shared" si="90"/>
        <v>0</v>
      </c>
      <c r="CK120" s="209">
        <f t="shared" si="91"/>
        <v>0</v>
      </c>
      <c r="CL120" s="209">
        <f t="shared" si="92"/>
        <v>0</v>
      </c>
      <c r="CM120" s="209">
        <f t="shared" si="93"/>
        <v>0</v>
      </c>
      <c r="CN120" s="209">
        <f t="shared" si="112"/>
        <v>0</v>
      </c>
      <c r="CO120" s="209">
        <f t="shared" si="94"/>
        <v>0</v>
      </c>
      <c r="CP120" s="209">
        <f t="shared" si="113"/>
        <v>0</v>
      </c>
      <c r="CQ120" s="209">
        <f t="shared" si="114"/>
        <v>0</v>
      </c>
      <c r="CR120" s="209" t="str">
        <f t="shared" si="115"/>
        <v/>
      </c>
      <c r="CS120" s="209" t="str">
        <f t="shared" si="95"/>
        <v xml:space="preserve"> </v>
      </c>
      <c r="CT120" s="209" t="str">
        <f t="shared" si="96"/>
        <v/>
      </c>
      <c r="CU120" s="209" t="str">
        <f t="shared" si="97"/>
        <v/>
      </c>
      <c r="CV120" s="209" t="str">
        <f t="shared" si="98"/>
        <v/>
      </c>
      <c r="CW120" s="209" t="str">
        <f t="shared" si="99"/>
        <v/>
      </c>
      <c r="CX120" s="209" t="str">
        <f t="shared" si="100"/>
        <v/>
      </c>
      <c r="CY120" s="209" t="str">
        <f t="shared" si="116"/>
        <v/>
      </c>
      <c r="CZ120" s="209" t="str">
        <f t="shared" si="101"/>
        <v/>
      </c>
      <c r="DA120" s="209" t="str">
        <f t="shared" si="117"/>
        <v/>
      </c>
      <c r="DB120" s="209" t="str">
        <f t="shared" si="102"/>
        <v/>
      </c>
      <c r="DC120" s="209" t="str">
        <f t="shared" si="103"/>
        <v/>
      </c>
      <c r="DD120" s="209" t="str">
        <f t="shared" si="118"/>
        <v/>
      </c>
      <c r="DE120" s="209" t="str">
        <f t="shared" si="104"/>
        <v/>
      </c>
      <c r="DF120" s="209" t="str">
        <f t="shared" si="105"/>
        <v/>
      </c>
      <c r="DG120" s="209" t="str">
        <f t="shared" si="119"/>
        <v/>
      </c>
      <c r="DH120" s="210" t="str">
        <f t="shared" si="106"/>
        <v/>
      </c>
      <c r="DI120" s="272" t="str">
        <f t="shared" si="121"/>
        <v/>
      </c>
      <c r="DJ120" s="272" t="str">
        <f t="shared" si="122"/>
        <v/>
      </c>
      <c r="DK120" s="200">
        <f t="shared" si="123"/>
        <v>0</v>
      </c>
      <c r="DL120" s="200">
        <f t="shared" si="124"/>
        <v>0</v>
      </c>
      <c r="DM120" s="200">
        <f t="shared" si="125"/>
        <v>0</v>
      </c>
      <c r="DN120" s="200"/>
      <c r="DO120" s="272" t="str">
        <f t="shared" si="126"/>
        <v/>
      </c>
      <c r="DP120" s="272" t="str">
        <f t="shared" si="127"/>
        <v/>
      </c>
      <c r="DQ120" s="308"/>
      <c r="DR120" s="197">
        <f t="shared" si="107"/>
        <v>0</v>
      </c>
      <c r="DS120" s="197">
        <f t="shared" si="108"/>
        <v>0</v>
      </c>
      <c r="DT120" s="197">
        <f t="shared" si="109"/>
        <v>0</v>
      </c>
    </row>
    <row r="121" spans="1:156" s="256" customFormat="1" ht="23.25" customHeight="1" x14ac:dyDescent="0.2">
      <c r="A121" s="248"/>
      <c r="B121" s="263"/>
      <c r="C121" s="214"/>
      <c r="D121" s="324" t="str">
        <f t="shared" si="67"/>
        <v/>
      </c>
      <c r="E121" s="150" t="str">
        <f t="shared" si="120"/>
        <v/>
      </c>
      <c r="F121" s="214"/>
      <c r="G121" s="214"/>
      <c r="H121" s="214"/>
      <c r="I121" s="220"/>
      <c r="J121" s="214"/>
      <c r="K121" s="255"/>
      <c r="L121" s="268"/>
      <c r="M121" s="214"/>
      <c r="N121" s="215"/>
      <c r="O121" s="218"/>
      <c r="P121" s="216"/>
      <c r="Q121" s="217"/>
      <c r="R121" s="215"/>
      <c r="S121" s="219"/>
      <c r="T121" s="217"/>
      <c r="U121" s="215"/>
      <c r="V121" s="219"/>
      <c r="W121" s="217"/>
      <c r="X121" s="215"/>
      <c r="Y121" s="219"/>
      <c r="Z121" s="217"/>
      <c r="AA121" s="214"/>
      <c r="AB121" s="215"/>
      <c r="AC121" s="218"/>
      <c r="AD121" s="216"/>
      <c r="AE121" s="217"/>
      <c r="AF121" s="214"/>
      <c r="AG121" s="215"/>
      <c r="AH121" s="218"/>
      <c r="AI121" s="216"/>
      <c r="AJ121" s="217"/>
      <c r="AK121" s="214"/>
      <c r="AL121" s="215"/>
      <c r="AM121" s="218"/>
      <c r="AN121" s="216"/>
      <c r="AO121" s="217"/>
      <c r="AP121" s="214"/>
      <c r="AQ121" s="215"/>
      <c r="AR121" s="218"/>
      <c r="AS121" s="216"/>
      <c r="AT121" s="217"/>
      <c r="AU121" s="214"/>
      <c r="AV121" s="215"/>
      <c r="AW121" s="218"/>
      <c r="AX121" s="216"/>
      <c r="AY121" s="217"/>
      <c r="AZ121" s="214"/>
      <c r="BA121" s="215"/>
      <c r="BB121" s="218"/>
      <c r="BC121" s="216"/>
      <c r="BD121" s="213"/>
      <c r="BE121" s="214"/>
      <c r="BF121" s="214"/>
      <c r="BG121" s="215"/>
      <c r="BH121" s="218"/>
      <c r="BI121" s="216"/>
      <c r="BJ121" s="213"/>
      <c r="BK121" s="221"/>
      <c r="BL121" s="222">
        <f t="shared" si="68"/>
        <v>0</v>
      </c>
      <c r="BM121" s="223">
        <f t="shared" si="69"/>
        <v>0</v>
      </c>
      <c r="BN121" s="223">
        <f t="shared" si="70"/>
        <v>0</v>
      </c>
      <c r="BO121" s="223">
        <f t="shared" si="71"/>
        <v>0</v>
      </c>
      <c r="BP121" s="223">
        <f t="shared" si="72"/>
        <v>0</v>
      </c>
      <c r="BQ121" s="223">
        <f t="shared" si="73"/>
        <v>0</v>
      </c>
      <c r="BR121" s="224">
        <f t="shared" si="74"/>
        <v>0</v>
      </c>
      <c r="BS121" s="224">
        <f t="shared" si="75"/>
        <v>0</v>
      </c>
      <c r="BT121" s="223">
        <f t="shared" si="76"/>
        <v>0</v>
      </c>
      <c r="BU121" s="223">
        <f t="shared" si="77"/>
        <v>0</v>
      </c>
      <c r="BV121" s="223">
        <f t="shared" si="78"/>
        <v>0</v>
      </c>
      <c r="BW121" s="223">
        <f t="shared" si="79"/>
        <v>0</v>
      </c>
      <c r="BX121" s="223">
        <f t="shared" si="80"/>
        <v>0</v>
      </c>
      <c r="BY121" s="223">
        <f t="shared" si="81"/>
        <v>0</v>
      </c>
      <c r="BZ121" s="223">
        <f t="shared" si="82"/>
        <v>0</v>
      </c>
      <c r="CA121" s="223">
        <f t="shared" si="83"/>
        <v>0</v>
      </c>
      <c r="CB121" s="208">
        <f t="shared" si="110"/>
        <v>0</v>
      </c>
      <c r="CC121" s="223">
        <f t="shared" si="84"/>
        <v>0</v>
      </c>
      <c r="CD121" s="223">
        <f t="shared" si="85"/>
        <v>0</v>
      </c>
      <c r="CE121" s="224">
        <f t="shared" si="111"/>
        <v>0</v>
      </c>
      <c r="CF121" s="224">
        <f t="shared" si="86"/>
        <v>0</v>
      </c>
      <c r="CG121" s="224">
        <f t="shared" si="87"/>
        <v>0</v>
      </c>
      <c r="CH121" s="224">
        <f t="shared" si="88"/>
        <v>0</v>
      </c>
      <c r="CI121" s="224">
        <f t="shared" si="89"/>
        <v>0</v>
      </c>
      <c r="CJ121" s="224">
        <f t="shared" si="90"/>
        <v>0</v>
      </c>
      <c r="CK121" s="224">
        <f t="shared" si="91"/>
        <v>0</v>
      </c>
      <c r="CL121" s="224">
        <f t="shared" si="92"/>
        <v>0</v>
      </c>
      <c r="CM121" s="224">
        <f t="shared" si="93"/>
        <v>0</v>
      </c>
      <c r="CN121" s="224">
        <f t="shared" si="112"/>
        <v>0</v>
      </c>
      <c r="CO121" s="224">
        <f t="shared" si="94"/>
        <v>0</v>
      </c>
      <c r="CP121" s="224">
        <f t="shared" si="113"/>
        <v>0</v>
      </c>
      <c r="CQ121" s="224">
        <f t="shared" si="114"/>
        <v>0</v>
      </c>
      <c r="CR121" s="224" t="str">
        <f t="shared" si="115"/>
        <v/>
      </c>
      <c r="CS121" s="224" t="str">
        <f t="shared" si="95"/>
        <v xml:space="preserve"> </v>
      </c>
      <c r="CT121" s="224" t="str">
        <f t="shared" si="96"/>
        <v/>
      </c>
      <c r="CU121" s="224" t="str">
        <f t="shared" si="97"/>
        <v/>
      </c>
      <c r="CV121" s="224" t="str">
        <f t="shared" si="98"/>
        <v/>
      </c>
      <c r="CW121" s="224" t="str">
        <f t="shared" si="99"/>
        <v/>
      </c>
      <c r="CX121" s="224" t="str">
        <f t="shared" si="100"/>
        <v/>
      </c>
      <c r="CY121" s="224" t="str">
        <f t="shared" si="116"/>
        <v/>
      </c>
      <c r="CZ121" s="224" t="str">
        <f t="shared" si="101"/>
        <v/>
      </c>
      <c r="DA121" s="224" t="str">
        <f t="shared" si="117"/>
        <v/>
      </c>
      <c r="DB121" s="224" t="str">
        <f t="shared" si="102"/>
        <v/>
      </c>
      <c r="DC121" s="224" t="str">
        <f t="shared" si="103"/>
        <v/>
      </c>
      <c r="DD121" s="224" t="str">
        <f t="shared" si="118"/>
        <v/>
      </c>
      <c r="DE121" s="224" t="str">
        <f t="shared" si="104"/>
        <v/>
      </c>
      <c r="DF121" s="224" t="str">
        <f t="shared" si="105"/>
        <v/>
      </c>
      <c r="DG121" s="224" t="str">
        <f t="shared" si="119"/>
        <v/>
      </c>
      <c r="DH121" s="225" t="str">
        <f t="shared" si="106"/>
        <v/>
      </c>
      <c r="DI121" s="224" t="str">
        <f t="shared" si="121"/>
        <v/>
      </c>
      <c r="DJ121" s="224" t="str">
        <f t="shared" si="122"/>
        <v/>
      </c>
      <c r="DK121" s="306">
        <f t="shared" si="123"/>
        <v>0</v>
      </c>
      <c r="DL121" s="306">
        <f t="shared" si="124"/>
        <v>0</v>
      </c>
      <c r="DM121" s="306">
        <f t="shared" si="125"/>
        <v>0</v>
      </c>
      <c r="DN121" s="220"/>
      <c r="DO121" s="224" t="str">
        <f t="shared" si="126"/>
        <v/>
      </c>
      <c r="DP121" s="224" t="str">
        <f t="shared" si="127"/>
        <v/>
      </c>
      <c r="DQ121" s="307"/>
      <c r="DR121" s="227">
        <f t="shared" si="107"/>
        <v>0</v>
      </c>
      <c r="DS121" s="227">
        <f t="shared" si="108"/>
        <v>0</v>
      </c>
      <c r="DT121" s="227">
        <f t="shared" si="109"/>
        <v>0</v>
      </c>
      <c r="DU121" s="311"/>
      <c r="DV121" s="311"/>
      <c r="DW121" s="311"/>
      <c r="DX121" s="311"/>
      <c r="DY121" s="311"/>
      <c r="DZ121" s="311"/>
      <c r="EA121" s="311"/>
      <c r="EB121" s="311"/>
      <c r="EC121" s="311"/>
      <c r="ED121" s="311"/>
      <c r="EE121" s="311"/>
      <c r="EF121" s="311"/>
      <c r="EG121" s="311"/>
      <c r="EH121" s="311"/>
      <c r="EI121" s="311"/>
      <c r="EJ121" s="311"/>
      <c r="EK121" s="311"/>
      <c r="EL121" s="311"/>
      <c r="EM121" s="311"/>
      <c r="EN121" s="311"/>
      <c r="EO121" s="311"/>
      <c r="EP121" s="311"/>
      <c r="EQ121" s="311"/>
      <c r="ER121" s="311"/>
      <c r="ES121" s="311"/>
      <c r="ET121" s="311"/>
      <c r="EU121" s="311"/>
      <c r="EV121" s="311"/>
      <c r="EW121" s="311"/>
      <c r="EX121" s="311"/>
      <c r="EY121" s="311"/>
      <c r="EZ121" s="311"/>
    </row>
    <row r="122" spans="1:156" ht="23.25" customHeight="1" x14ac:dyDescent="0.2">
      <c r="A122" s="249"/>
      <c r="B122" s="264"/>
      <c r="C122" s="230"/>
      <c r="D122" s="325" t="str">
        <f t="shared" si="67"/>
        <v/>
      </c>
      <c r="E122" s="265" t="str">
        <f t="shared" si="120"/>
        <v/>
      </c>
      <c r="F122" s="230"/>
      <c r="G122" s="230"/>
      <c r="H122" s="230"/>
      <c r="I122" s="200"/>
      <c r="J122" s="230"/>
      <c r="K122" s="254"/>
      <c r="L122" s="269"/>
      <c r="M122" s="230"/>
      <c r="N122" s="231"/>
      <c r="O122" s="232"/>
      <c r="P122" s="205"/>
      <c r="Q122" s="203"/>
      <c r="R122" s="231"/>
      <c r="S122" s="233"/>
      <c r="T122" s="203"/>
      <c r="U122" s="231"/>
      <c r="V122" s="233"/>
      <c r="W122" s="203"/>
      <c r="X122" s="231"/>
      <c r="Y122" s="233"/>
      <c r="Z122" s="203"/>
      <c r="AA122" s="230"/>
      <c r="AB122" s="231"/>
      <c r="AC122" s="232"/>
      <c r="AD122" s="205"/>
      <c r="AE122" s="203"/>
      <c r="AF122" s="230"/>
      <c r="AG122" s="231"/>
      <c r="AH122" s="232"/>
      <c r="AI122" s="205"/>
      <c r="AJ122" s="203"/>
      <c r="AK122" s="230"/>
      <c r="AL122" s="231"/>
      <c r="AM122" s="232"/>
      <c r="AN122" s="205"/>
      <c r="AO122" s="203"/>
      <c r="AP122" s="230"/>
      <c r="AQ122" s="231"/>
      <c r="AR122" s="232"/>
      <c r="AS122" s="205"/>
      <c r="AT122" s="203"/>
      <c r="AU122" s="230"/>
      <c r="AV122" s="231"/>
      <c r="AW122" s="232"/>
      <c r="AX122" s="205"/>
      <c r="AY122" s="203"/>
      <c r="AZ122" s="230"/>
      <c r="BA122" s="231"/>
      <c r="BB122" s="232"/>
      <c r="BC122" s="205"/>
      <c r="BD122" s="199"/>
      <c r="BE122" s="230"/>
      <c r="BF122" s="230"/>
      <c r="BG122" s="231"/>
      <c r="BH122" s="232"/>
      <c r="BI122" s="205"/>
      <c r="BJ122" s="229"/>
      <c r="BK122" s="234"/>
      <c r="BL122" s="207">
        <f t="shared" si="68"/>
        <v>0</v>
      </c>
      <c r="BM122" s="208">
        <f t="shared" si="69"/>
        <v>0</v>
      </c>
      <c r="BN122" s="208">
        <f t="shared" si="70"/>
        <v>0</v>
      </c>
      <c r="BO122" s="208">
        <f t="shared" si="71"/>
        <v>0</v>
      </c>
      <c r="BP122" s="208">
        <f t="shared" si="72"/>
        <v>0</v>
      </c>
      <c r="BQ122" s="208">
        <f t="shared" si="73"/>
        <v>0</v>
      </c>
      <c r="BR122" s="209">
        <f t="shared" si="74"/>
        <v>0</v>
      </c>
      <c r="BS122" s="209">
        <f t="shared" si="75"/>
        <v>0</v>
      </c>
      <c r="BT122" s="208">
        <f t="shared" si="76"/>
        <v>0</v>
      </c>
      <c r="BU122" s="208">
        <f t="shared" si="77"/>
        <v>0</v>
      </c>
      <c r="BV122" s="208">
        <f t="shared" si="78"/>
        <v>0</v>
      </c>
      <c r="BW122" s="208">
        <f t="shared" si="79"/>
        <v>0</v>
      </c>
      <c r="BX122" s="208">
        <f t="shared" si="80"/>
        <v>0</v>
      </c>
      <c r="BY122" s="208">
        <f t="shared" si="81"/>
        <v>0</v>
      </c>
      <c r="BZ122" s="208">
        <f t="shared" si="82"/>
        <v>0</v>
      </c>
      <c r="CA122" s="208">
        <f t="shared" si="83"/>
        <v>0</v>
      </c>
      <c r="CB122" s="208">
        <f t="shared" si="110"/>
        <v>0</v>
      </c>
      <c r="CC122" s="208">
        <f t="shared" si="84"/>
        <v>0</v>
      </c>
      <c r="CD122" s="208">
        <f t="shared" si="85"/>
        <v>0</v>
      </c>
      <c r="CE122" s="209">
        <f t="shared" si="111"/>
        <v>0</v>
      </c>
      <c r="CF122" s="209">
        <f t="shared" si="86"/>
        <v>0</v>
      </c>
      <c r="CG122" s="209">
        <f t="shared" si="87"/>
        <v>0</v>
      </c>
      <c r="CH122" s="209">
        <f t="shared" si="88"/>
        <v>0</v>
      </c>
      <c r="CI122" s="209">
        <f t="shared" si="89"/>
        <v>0</v>
      </c>
      <c r="CJ122" s="209">
        <f t="shared" si="90"/>
        <v>0</v>
      </c>
      <c r="CK122" s="209">
        <f t="shared" si="91"/>
        <v>0</v>
      </c>
      <c r="CL122" s="209">
        <f t="shared" si="92"/>
        <v>0</v>
      </c>
      <c r="CM122" s="209">
        <f t="shared" si="93"/>
        <v>0</v>
      </c>
      <c r="CN122" s="209">
        <f t="shared" si="112"/>
        <v>0</v>
      </c>
      <c r="CO122" s="209">
        <f t="shared" si="94"/>
        <v>0</v>
      </c>
      <c r="CP122" s="209">
        <f t="shared" si="113"/>
        <v>0</v>
      </c>
      <c r="CQ122" s="209">
        <f t="shared" si="114"/>
        <v>0</v>
      </c>
      <c r="CR122" s="209" t="str">
        <f t="shared" si="115"/>
        <v/>
      </c>
      <c r="CS122" s="209" t="str">
        <f t="shared" si="95"/>
        <v xml:space="preserve"> </v>
      </c>
      <c r="CT122" s="209" t="str">
        <f t="shared" si="96"/>
        <v/>
      </c>
      <c r="CU122" s="209" t="str">
        <f t="shared" si="97"/>
        <v/>
      </c>
      <c r="CV122" s="209" t="str">
        <f t="shared" si="98"/>
        <v/>
      </c>
      <c r="CW122" s="209" t="str">
        <f t="shared" si="99"/>
        <v/>
      </c>
      <c r="CX122" s="209" t="str">
        <f t="shared" si="100"/>
        <v/>
      </c>
      <c r="CY122" s="209" t="str">
        <f t="shared" si="116"/>
        <v/>
      </c>
      <c r="CZ122" s="209" t="str">
        <f t="shared" si="101"/>
        <v/>
      </c>
      <c r="DA122" s="209" t="str">
        <f t="shared" si="117"/>
        <v/>
      </c>
      <c r="DB122" s="209" t="str">
        <f t="shared" si="102"/>
        <v/>
      </c>
      <c r="DC122" s="209" t="str">
        <f t="shared" si="103"/>
        <v/>
      </c>
      <c r="DD122" s="209" t="str">
        <f t="shared" si="118"/>
        <v/>
      </c>
      <c r="DE122" s="209" t="str">
        <f t="shared" si="104"/>
        <v/>
      </c>
      <c r="DF122" s="209" t="str">
        <f t="shared" si="105"/>
        <v/>
      </c>
      <c r="DG122" s="209" t="str">
        <f t="shared" si="119"/>
        <v/>
      </c>
      <c r="DH122" s="210" t="str">
        <f t="shared" si="106"/>
        <v/>
      </c>
      <c r="DI122" s="272" t="str">
        <f t="shared" si="121"/>
        <v/>
      </c>
      <c r="DJ122" s="272" t="str">
        <f t="shared" si="122"/>
        <v/>
      </c>
      <c r="DK122" s="200">
        <f t="shared" si="123"/>
        <v>0</v>
      </c>
      <c r="DL122" s="200">
        <f t="shared" si="124"/>
        <v>0</v>
      </c>
      <c r="DM122" s="200">
        <f t="shared" si="125"/>
        <v>0</v>
      </c>
      <c r="DN122" s="200"/>
      <c r="DO122" s="272" t="str">
        <f t="shared" si="126"/>
        <v/>
      </c>
      <c r="DP122" s="272" t="str">
        <f t="shared" si="127"/>
        <v/>
      </c>
      <c r="DQ122" s="308"/>
      <c r="DR122" s="197">
        <f t="shared" si="107"/>
        <v>0</v>
      </c>
      <c r="DS122" s="197">
        <f t="shared" si="108"/>
        <v>0</v>
      </c>
      <c r="DT122" s="197">
        <f t="shared" si="109"/>
        <v>0</v>
      </c>
    </row>
    <row r="123" spans="1:156" s="256" customFormat="1" ht="23.25" customHeight="1" x14ac:dyDescent="0.2">
      <c r="A123" s="248"/>
      <c r="B123" s="263"/>
      <c r="C123" s="214"/>
      <c r="D123" s="324" t="str">
        <f t="shared" si="67"/>
        <v/>
      </c>
      <c r="E123" s="150" t="str">
        <f t="shared" si="120"/>
        <v/>
      </c>
      <c r="F123" s="214"/>
      <c r="G123" s="214"/>
      <c r="H123" s="214"/>
      <c r="I123" s="220"/>
      <c r="J123" s="214"/>
      <c r="K123" s="255"/>
      <c r="L123" s="268"/>
      <c r="M123" s="214"/>
      <c r="N123" s="215"/>
      <c r="O123" s="218"/>
      <c r="P123" s="216"/>
      <c r="Q123" s="217"/>
      <c r="R123" s="215"/>
      <c r="S123" s="219"/>
      <c r="T123" s="217"/>
      <c r="U123" s="215"/>
      <c r="V123" s="219"/>
      <c r="W123" s="217"/>
      <c r="X123" s="215"/>
      <c r="Y123" s="219"/>
      <c r="Z123" s="217"/>
      <c r="AA123" s="214"/>
      <c r="AB123" s="215"/>
      <c r="AC123" s="218"/>
      <c r="AD123" s="216"/>
      <c r="AE123" s="217"/>
      <c r="AF123" s="214"/>
      <c r="AG123" s="215"/>
      <c r="AH123" s="218"/>
      <c r="AI123" s="216"/>
      <c r="AJ123" s="217"/>
      <c r="AK123" s="214"/>
      <c r="AL123" s="215"/>
      <c r="AM123" s="218"/>
      <c r="AN123" s="216"/>
      <c r="AO123" s="217"/>
      <c r="AP123" s="214"/>
      <c r="AQ123" s="215"/>
      <c r="AR123" s="218"/>
      <c r="AS123" s="216"/>
      <c r="AT123" s="217"/>
      <c r="AU123" s="214"/>
      <c r="AV123" s="215"/>
      <c r="AW123" s="218"/>
      <c r="AX123" s="216"/>
      <c r="AY123" s="217"/>
      <c r="AZ123" s="214"/>
      <c r="BA123" s="215"/>
      <c r="BB123" s="218"/>
      <c r="BC123" s="216"/>
      <c r="BD123" s="213"/>
      <c r="BE123" s="214"/>
      <c r="BF123" s="214"/>
      <c r="BG123" s="215"/>
      <c r="BH123" s="218"/>
      <c r="BI123" s="216"/>
      <c r="BJ123" s="213"/>
      <c r="BK123" s="221"/>
      <c r="BL123" s="222">
        <f t="shared" si="68"/>
        <v>0</v>
      </c>
      <c r="BM123" s="223">
        <f t="shared" si="69"/>
        <v>0</v>
      </c>
      <c r="BN123" s="223">
        <f t="shared" si="70"/>
        <v>0</v>
      </c>
      <c r="BO123" s="223">
        <f t="shared" si="71"/>
        <v>0</v>
      </c>
      <c r="BP123" s="223">
        <f t="shared" si="72"/>
        <v>0</v>
      </c>
      <c r="BQ123" s="223">
        <f t="shared" si="73"/>
        <v>0</v>
      </c>
      <c r="BR123" s="224">
        <f t="shared" si="74"/>
        <v>0</v>
      </c>
      <c r="BS123" s="224">
        <f t="shared" si="75"/>
        <v>0</v>
      </c>
      <c r="BT123" s="223">
        <f t="shared" si="76"/>
        <v>0</v>
      </c>
      <c r="BU123" s="223">
        <f t="shared" si="77"/>
        <v>0</v>
      </c>
      <c r="BV123" s="223">
        <f t="shared" si="78"/>
        <v>0</v>
      </c>
      <c r="BW123" s="223">
        <f t="shared" si="79"/>
        <v>0</v>
      </c>
      <c r="BX123" s="223">
        <f t="shared" si="80"/>
        <v>0</v>
      </c>
      <c r="BY123" s="223">
        <f t="shared" si="81"/>
        <v>0</v>
      </c>
      <c r="BZ123" s="223">
        <f t="shared" si="82"/>
        <v>0</v>
      </c>
      <c r="CA123" s="223">
        <f t="shared" si="83"/>
        <v>0</v>
      </c>
      <c r="CB123" s="208">
        <f t="shared" si="110"/>
        <v>0</v>
      </c>
      <c r="CC123" s="223">
        <f t="shared" si="84"/>
        <v>0</v>
      </c>
      <c r="CD123" s="223">
        <f t="shared" si="85"/>
        <v>0</v>
      </c>
      <c r="CE123" s="224">
        <f t="shared" si="111"/>
        <v>0</v>
      </c>
      <c r="CF123" s="224">
        <f t="shared" si="86"/>
        <v>0</v>
      </c>
      <c r="CG123" s="224">
        <f t="shared" si="87"/>
        <v>0</v>
      </c>
      <c r="CH123" s="224">
        <f t="shared" si="88"/>
        <v>0</v>
      </c>
      <c r="CI123" s="224">
        <f t="shared" si="89"/>
        <v>0</v>
      </c>
      <c r="CJ123" s="224">
        <f t="shared" si="90"/>
        <v>0</v>
      </c>
      <c r="CK123" s="224">
        <f t="shared" si="91"/>
        <v>0</v>
      </c>
      <c r="CL123" s="224">
        <f t="shared" si="92"/>
        <v>0</v>
      </c>
      <c r="CM123" s="224">
        <f t="shared" si="93"/>
        <v>0</v>
      </c>
      <c r="CN123" s="224">
        <f t="shared" si="112"/>
        <v>0</v>
      </c>
      <c r="CO123" s="224">
        <f t="shared" si="94"/>
        <v>0</v>
      </c>
      <c r="CP123" s="224">
        <f t="shared" si="113"/>
        <v>0</v>
      </c>
      <c r="CQ123" s="224">
        <f t="shared" si="114"/>
        <v>0</v>
      </c>
      <c r="CR123" s="224" t="str">
        <f t="shared" si="115"/>
        <v/>
      </c>
      <c r="CS123" s="224" t="str">
        <f t="shared" si="95"/>
        <v xml:space="preserve"> </v>
      </c>
      <c r="CT123" s="224" t="str">
        <f t="shared" si="96"/>
        <v/>
      </c>
      <c r="CU123" s="224" t="str">
        <f t="shared" si="97"/>
        <v/>
      </c>
      <c r="CV123" s="224" t="str">
        <f t="shared" si="98"/>
        <v/>
      </c>
      <c r="CW123" s="224" t="str">
        <f t="shared" si="99"/>
        <v/>
      </c>
      <c r="CX123" s="224" t="str">
        <f t="shared" si="100"/>
        <v/>
      </c>
      <c r="CY123" s="224" t="str">
        <f t="shared" si="116"/>
        <v/>
      </c>
      <c r="CZ123" s="224" t="str">
        <f t="shared" si="101"/>
        <v/>
      </c>
      <c r="DA123" s="224" t="str">
        <f t="shared" si="117"/>
        <v/>
      </c>
      <c r="DB123" s="224" t="str">
        <f t="shared" si="102"/>
        <v/>
      </c>
      <c r="DC123" s="224" t="str">
        <f t="shared" si="103"/>
        <v/>
      </c>
      <c r="DD123" s="224" t="str">
        <f t="shared" si="118"/>
        <v/>
      </c>
      <c r="DE123" s="224" t="str">
        <f t="shared" si="104"/>
        <v/>
      </c>
      <c r="DF123" s="224" t="str">
        <f t="shared" si="105"/>
        <v/>
      </c>
      <c r="DG123" s="224" t="str">
        <f t="shared" si="119"/>
        <v/>
      </c>
      <c r="DH123" s="225" t="str">
        <f t="shared" si="106"/>
        <v/>
      </c>
      <c r="DI123" s="224" t="str">
        <f t="shared" si="121"/>
        <v/>
      </c>
      <c r="DJ123" s="224" t="str">
        <f t="shared" si="122"/>
        <v/>
      </c>
      <c r="DK123" s="306">
        <f t="shared" si="123"/>
        <v>0</v>
      </c>
      <c r="DL123" s="306">
        <f t="shared" si="124"/>
        <v>0</v>
      </c>
      <c r="DM123" s="306">
        <f t="shared" si="125"/>
        <v>0</v>
      </c>
      <c r="DN123" s="220"/>
      <c r="DO123" s="224" t="str">
        <f t="shared" si="126"/>
        <v/>
      </c>
      <c r="DP123" s="224" t="str">
        <f t="shared" si="127"/>
        <v/>
      </c>
      <c r="DQ123" s="307"/>
      <c r="DR123" s="227">
        <f t="shared" si="107"/>
        <v>0</v>
      </c>
      <c r="DS123" s="227">
        <f t="shared" si="108"/>
        <v>0</v>
      </c>
      <c r="DT123" s="227">
        <f t="shared" si="109"/>
        <v>0</v>
      </c>
      <c r="DU123" s="311"/>
      <c r="DV123" s="311"/>
      <c r="DW123" s="311"/>
      <c r="DX123" s="311"/>
      <c r="DY123" s="311"/>
      <c r="DZ123" s="311"/>
      <c r="EA123" s="311"/>
      <c r="EB123" s="311"/>
      <c r="EC123" s="311"/>
      <c r="ED123" s="311"/>
      <c r="EE123" s="311"/>
      <c r="EF123" s="311"/>
      <c r="EG123" s="311"/>
      <c r="EH123" s="311"/>
      <c r="EI123" s="311"/>
      <c r="EJ123" s="311"/>
      <c r="EK123" s="311"/>
      <c r="EL123" s="311"/>
      <c r="EM123" s="311"/>
      <c r="EN123" s="311"/>
      <c r="EO123" s="311"/>
      <c r="EP123" s="311"/>
      <c r="EQ123" s="311"/>
      <c r="ER123" s="311"/>
      <c r="ES123" s="311"/>
      <c r="ET123" s="311"/>
      <c r="EU123" s="311"/>
      <c r="EV123" s="311"/>
      <c r="EW123" s="311"/>
      <c r="EX123" s="311"/>
      <c r="EY123" s="311"/>
      <c r="EZ123" s="311"/>
    </row>
    <row r="124" spans="1:156" ht="23.25" customHeight="1" x14ac:dyDescent="0.2">
      <c r="A124" s="249"/>
      <c r="B124" s="264"/>
      <c r="C124" s="230"/>
      <c r="D124" s="325" t="str">
        <f t="shared" si="67"/>
        <v/>
      </c>
      <c r="E124" s="265" t="str">
        <f t="shared" si="120"/>
        <v/>
      </c>
      <c r="F124" s="230"/>
      <c r="G124" s="230"/>
      <c r="H124" s="230"/>
      <c r="I124" s="200"/>
      <c r="J124" s="230"/>
      <c r="K124" s="254"/>
      <c r="L124" s="269"/>
      <c r="M124" s="230"/>
      <c r="N124" s="231"/>
      <c r="O124" s="232"/>
      <c r="P124" s="205"/>
      <c r="Q124" s="203"/>
      <c r="R124" s="231"/>
      <c r="S124" s="233"/>
      <c r="T124" s="203"/>
      <c r="U124" s="231"/>
      <c r="V124" s="233"/>
      <c r="W124" s="203"/>
      <c r="X124" s="231"/>
      <c r="Y124" s="233"/>
      <c r="Z124" s="203"/>
      <c r="AA124" s="230"/>
      <c r="AB124" s="231"/>
      <c r="AC124" s="232"/>
      <c r="AD124" s="205"/>
      <c r="AE124" s="203"/>
      <c r="AF124" s="230"/>
      <c r="AG124" s="231"/>
      <c r="AH124" s="232"/>
      <c r="AI124" s="205"/>
      <c r="AJ124" s="203"/>
      <c r="AK124" s="230"/>
      <c r="AL124" s="231"/>
      <c r="AM124" s="232"/>
      <c r="AN124" s="205"/>
      <c r="AO124" s="203"/>
      <c r="AP124" s="230"/>
      <c r="AQ124" s="231"/>
      <c r="AR124" s="232"/>
      <c r="AS124" s="205"/>
      <c r="AT124" s="203"/>
      <c r="AU124" s="230"/>
      <c r="AV124" s="231"/>
      <c r="AW124" s="232"/>
      <c r="AX124" s="205"/>
      <c r="AY124" s="203"/>
      <c r="AZ124" s="230"/>
      <c r="BA124" s="231"/>
      <c r="BB124" s="232"/>
      <c r="BC124" s="205"/>
      <c r="BD124" s="199"/>
      <c r="BE124" s="230"/>
      <c r="BF124" s="230"/>
      <c r="BG124" s="231"/>
      <c r="BH124" s="232"/>
      <c r="BI124" s="205"/>
      <c r="BJ124" s="229"/>
      <c r="BK124" s="234"/>
      <c r="BL124" s="207">
        <f t="shared" si="68"/>
        <v>0</v>
      </c>
      <c r="BM124" s="208">
        <f t="shared" si="69"/>
        <v>0</v>
      </c>
      <c r="BN124" s="208">
        <f t="shared" si="70"/>
        <v>0</v>
      </c>
      <c r="BO124" s="208">
        <f t="shared" si="71"/>
        <v>0</v>
      </c>
      <c r="BP124" s="208">
        <f t="shared" si="72"/>
        <v>0</v>
      </c>
      <c r="BQ124" s="208">
        <f t="shared" si="73"/>
        <v>0</v>
      </c>
      <c r="BR124" s="209">
        <f t="shared" si="74"/>
        <v>0</v>
      </c>
      <c r="BS124" s="209">
        <f t="shared" si="75"/>
        <v>0</v>
      </c>
      <c r="BT124" s="208">
        <f t="shared" si="76"/>
        <v>0</v>
      </c>
      <c r="BU124" s="208">
        <f t="shared" si="77"/>
        <v>0</v>
      </c>
      <c r="BV124" s="208">
        <f t="shared" si="78"/>
        <v>0</v>
      </c>
      <c r="BW124" s="208">
        <f t="shared" si="79"/>
        <v>0</v>
      </c>
      <c r="BX124" s="208">
        <f t="shared" si="80"/>
        <v>0</v>
      </c>
      <c r="BY124" s="208">
        <f t="shared" si="81"/>
        <v>0</v>
      </c>
      <c r="BZ124" s="208">
        <f t="shared" si="82"/>
        <v>0</v>
      </c>
      <c r="CA124" s="208">
        <f t="shared" si="83"/>
        <v>0</v>
      </c>
      <c r="CB124" s="208">
        <f t="shared" si="110"/>
        <v>0</v>
      </c>
      <c r="CC124" s="208">
        <f t="shared" si="84"/>
        <v>0</v>
      </c>
      <c r="CD124" s="208">
        <f t="shared" si="85"/>
        <v>0</v>
      </c>
      <c r="CE124" s="209">
        <f t="shared" si="111"/>
        <v>0</v>
      </c>
      <c r="CF124" s="209">
        <f t="shared" si="86"/>
        <v>0</v>
      </c>
      <c r="CG124" s="209">
        <f t="shared" si="87"/>
        <v>0</v>
      </c>
      <c r="CH124" s="209">
        <f t="shared" si="88"/>
        <v>0</v>
      </c>
      <c r="CI124" s="209">
        <f t="shared" si="89"/>
        <v>0</v>
      </c>
      <c r="CJ124" s="209">
        <f t="shared" si="90"/>
        <v>0</v>
      </c>
      <c r="CK124" s="209">
        <f t="shared" si="91"/>
        <v>0</v>
      </c>
      <c r="CL124" s="209">
        <f t="shared" si="92"/>
        <v>0</v>
      </c>
      <c r="CM124" s="209">
        <f t="shared" si="93"/>
        <v>0</v>
      </c>
      <c r="CN124" s="209">
        <f t="shared" si="112"/>
        <v>0</v>
      </c>
      <c r="CO124" s="209">
        <f t="shared" si="94"/>
        <v>0</v>
      </c>
      <c r="CP124" s="209">
        <f t="shared" si="113"/>
        <v>0</v>
      </c>
      <c r="CQ124" s="209">
        <f t="shared" si="114"/>
        <v>0</v>
      </c>
      <c r="CR124" s="209" t="str">
        <f t="shared" si="115"/>
        <v/>
      </c>
      <c r="CS124" s="209" t="str">
        <f t="shared" si="95"/>
        <v xml:space="preserve"> </v>
      </c>
      <c r="CT124" s="209" t="str">
        <f t="shared" si="96"/>
        <v/>
      </c>
      <c r="CU124" s="209" t="str">
        <f t="shared" si="97"/>
        <v/>
      </c>
      <c r="CV124" s="209" t="str">
        <f t="shared" si="98"/>
        <v/>
      </c>
      <c r="CW124" s="209" t="str">
        <f t="shared" si="99"/>
        <v/>
      </c>
      <c r="CX124" s="209" t="str">
        <f t="shared" si="100"/>
        <v/>
      </c>
      <c r="CY124" s="209" t="str">
        <f t="shared" si="116"/>
        <v/>
      </c>
      <c r="CZ124" s="209" t="str">
        <f t="shared" si="101"/>
        <v/>
      </c>
      <c r="DA124" s="209" t="str">
        <f t="shared" si="117"/>
        <v/>
      </c>
      <c r="DB124" s="209" t="str">
        <f t="shared" si="102"/>
        <v/>
      </c>
      <c r="DC124" s="209" t="str">
        <f t="shared" si="103"/>
        <v/>
      </c>
      <c r="DD124" s="209" t="str">
        <f t="shared" si="118"/>
        <v/>
      </c>
      <c r="DE124" s="209" t="str">
        <f t="shared" si="104"/>
        <v/>
      </c>
      <c r="DF124" s="209" t="str">
        <f t="shared" si="105"/>
        <v/>
      </c>
      <c r="DG124" s="209" t="str">
        <f t="shared" si="119"/>
        <v/>
      </c>
      <c r="DH124" s="210" t="str">
        <f t="shared" si="106"/>
        <v/>
      </c>
      <c r="DI124" s="272" t="str">
        <f t="shared" si="121"/>
        <v/>
      </c>
      <c r="DJ124" s="272" t="str">
        <f t="shared" si="122"/>
        <v/>
      </c>
      <c r="DK124" s="200">
        <f t="shared" si="123"/>
        <v>0</v>
      </c>
      <c r="DL124" s="200">
        <f t="shared" si="124"/>
        <v>0</v>
      </c>
      <c r="DM124" s="200">
        <f t="shared" si="125"/>
        <v>0</v>
      </c>
      <c r="DN124" s="200"/>
      <c r="DO124" s="272" t="str">
        <f t="shared" si="126"/>
        <v/>
      </c>
      <c r="DP124" s="272" t="str">
        <f t="shared" si="127"/>
        <v/>
      </c>
      <c r="DQ124" s="308"/>
      <c r="DR124" s="197">
        <f t="shared" si="107"/>
        <v>0</v>
      </c>
      <c r="DS124" s="197">
        <f t="shared" si="108"/>
        <v>0</v>
      </c>
      <c r="DT124" s="197">
        <f t="shared" si="109"/>
        <v>0</v>
      </c>
    </row>
    <row r="125" spans="1:156" s="256" customFormat="1" ht="23.25" customHeight="1" x14ac:dyDescent="0.2">
      <c r="A125" s="248"/>
      <c r="B125" s="263"/>
      <c r="C125" s="214"/>
      <c r="D125" s="324" t="str">
        <f t="shared" si="67"/>
        <v/>
      </c>
      <c r="E125" s="150" t="str">
        <f t="shared" si="120"/>
        <v/>
      </c>
      <c r="F125" s="214"/>
      <c r="G125" s="214"/>
      <c r="H125" s="214"/>
      <c r="I125" s="220"/>
      <c r="J125" s="214"/>
      <c r="K125" s="255"/>
      <c r="L125" s="268"/>
      <c r="M125" s="214"/>
      <c r="N125" s="215"/>
      <c r="O125" s="218"/>
      <c r="P125" s="216"/>
      <c r="Q125" s="217"/>
      <c r="R125" s="215"/>
      <c r="S125" s="219"/>
      <c r="T125" s="217"/>
      <c r="U125" s="215"/>
      <c r="V125" s="219"/>
      <c r="W125" s="217"/>
      <c r="X125" s="215"/>
      <c r="Y125" s="219"/>
      <c r="Z125" s="217"/>
      <c r="AA125" s="214"/>
      <c r="AB125" s="215"/>
      <c r="AC125" s="218"/>
      <c r="AD125" s="216"/>
      <c r="AE125" s="217"/>
      <c r="AF125" s="214"/>
      <c r="AG125" s="215"/>
      <c r="AH125" s="218"/>
      <c r="AI125" s="216"/>
      <c r="AJ125" s="217"/>
      <c r="AK125" s="214"/>
      <c r="AL125" s="215"/>
      <c r="AM125" s="218"/>
      <c r="AN125" s="216"/>
      <c r="AO125" s="217"/>
      <c r="AP125" s="214"/>
      <c r="AQ125" s="215"/>
      <c r="AR125" s="218"/>
      <c r="AS125" s="216"/>
      <c r="AT125" s="217"/>
      <c r="AU125" s="214"/>
      <c r="AV125" s="215"/>
      <c r="AW125" s="218"/>
      <c r="AX125" s="216"/>
      <c r="AY125" s="217"/>
      <c r="AZ125" s="214"/>
      <c r="BA125" s="215"/>
      <c r="BB125" s="218"/>
      <c r="BC125" s="216"/>
      <c r="BD125" s="213"/>
      <c r="BE125" s="214"/>
      <c r="BF125" s="214"/>
      <c r="BG125" s="215"/>
      <c r="BH125" s="218"/>
      <c r="BI125" s="216"/>
      <c r="BJ125" s="213"/>
      <c r="BK125" s="221"/>
      <c r="BL125" s="222">
        <f t="shared" si="68"/>
        <v>0</v>
      </c>
      <c r="BM125" s="223">
        <f t="shared" si="69"/>
        <v>0</v>
      </c>
      <c r="BN125" s="223">
        <f t="shared" si="70"/>
        <v>0</v>
      </c>
      <c r="BO125" s="223">
        <f t="shared" si="71"/>
        <v>0</v>
      </c>
      <c r="BP125" s="223">
        <f t="shared" si="72"/>
        <v>0</v>
      </c>
      <c r="BQ125" s="223">
        <f t="shared" si="73"/>
        <v>0</v>
      </c>
      <c r="BR125" s="224">
        <f t="shared" si="74"/>
        <v>0</v>
      </c>
      <c r="BS125" s="224">
        <f t="shared" si="75"/>
        <v>0</v>
      </c>
      <c r="BT125" s="223">
        <f t="shared" si="76"/>
        <v>0</v>
      </c>
      <c r="BU125" s="223">
        <f t="shared" si="77"/>
        <v>0</v>
      </c>
      <c r="BV125" s="223">
        <f t="shared" si="78"/>
        <v>0</v>
      </c>
      <c r="BW125" s="223">
        <f t="shared" si="79"/>
        <v>0</v>
      </c>
      <c r="BX125" s="223">
        <f t="shared" si="80"/>
        <v>0</v>
      </c>
      <c r="BY125" s="223">
        <f t="shared" si="81"/>
        <v>0</v>
      </c>
      <c r="BZ125" s="223">
        <f t="shared" si="82"/>
        <v>0</v>
      </c>
      <c r="CA125" s="223">
        <f t="shared" si="83"/>
        <v>0</v>
      </c>
      <c r="CB125" s="208">
        <f t="shared" si="110"/>
        <v>0</v>
      </c>
      <c r="CC125" s="223">
        <f t="shared" si="84"/>
        <v>0</v>
      </c>
      <c r="CD125" s="223">
        <f t="shared" si="85"/>
        <v>0</v>
      </c>
      <c r="CE125" s="224">
        <f t="shared" si="111"/>
        <v>0</v>
      </c>
      <c r="CF125" s="224">
        <f t="shared" si="86"/>
        <v>0</v>
      </c>
      <c r="CG125" s="224">
        <f t="shared" si="87"/>
        <v>0</v>
      </c>
      <c r="CH125" s="224">
        <f t="shared" si="88"/>
        <v>0</v>
      </c>
      <c r="CI125" s="224">
        <f t="shared" si="89"/>
        <v>0</v>
      </c>
      <c r="CJ125" s="224">
        <f t="shared" si="90"/>
        <v>0</v>
      </c>
      <c r="CK125" s="224">
        <f t="shared" si="91"/>
        <v>0</v>
      </c>
      <c r="CL125" s="224">
        <f t="shared" si="92"/>
        <v>0</v>
      </c>
      <c r="CM125" s="224">
        <f t="shared" si="93"/>
        <v>0</v>
      </c>
      <c r="CN125" s="224">
        <f t="shared" si="112"/>
        <v>0</v>
      </c>
      <c r="CO125" s="224">
        <f t="shared" si="94"/>
        <v>0</v>
      </c>
      <c r="CP125" s="224">
        <f t="shared" si="113"/>
        <v>0</v>
      </c>
      <c r="CQ125" s="224">
        <f t="shared" si="114"/>
        <v>0</v>
      </c>
      <c r="CR125" s="224" t="str">
        <f t="shared" si="115"/>
        <v/>
      </c>
      <c r="CS125" s="224" t="str">
        <f t="shared" si="95"/>
        <v xml:space="preserve"> </v>
      </c>
      <c r="CT125" s="224" t="str">
        <f t="shared" si="96"/>
        <v/>
      </c>
      <c r="CU125" s="224" t="str">
        <f t="shared" si="97"/>
        <v/>
      </c>
      <c r="CV125" s="224" t="str">
        <f t="shared" si="98"/>
        <v/>
      </c>
      <c r="CW125" s="224" t="str">
        <f t="shared" si="99"/>
        <v/>
      </c>
      <c r="CX125" s="224" t="str">
        <f t="shared" si="100"/>
        <v/>
      </c>
      <c r="CY125" s="224" t="str">
        <f t="shared" si="116"/>
        <v/>
      </c>
      <c r="CZ125" s="224" t="str">
        <f t="shared" si="101"/>
        <v/>
      </c>
      <c r="DA125" s="224" t="str">
        <f t="shared" si="117"/>
        <v/>
      </c>
      <c r="DB125" s="224" t="str">
        <f t="shared" si="102"/>
        <v/>
      </c>
      <c r="DC125" s="224" t="str">
        <f t="shared" si="103"/>
        <v/>
      </c>
      <c r="DD125" s="224" t="str">
        <f t="shared" si="118"/>
        <v/>
      </c>
      <c r="DE125" s="224" t="str">
        <f t="shared" si="104"/>
        <v/>
      </c>
      <c r="DF125" s="224" t="str">
        <f t="shared" si="105"/>
        <v/>
      </c>
      <c r="DG125" s="224" t="str">
        <f t="shared" si="119"/>
        <v/>
      </c>
      <c r="DH125" s="225" t="str">
        <f t="shared" si="106"/>
        <v/>
      </c>
      <c r="DI125" s="224" t="str">
        <f t="shared" si="121"/>
        <v/>
      </c>
      <c r="DJ125" s="224" t="str">
        <f t="shared" si="122"/>
        <v/>
      </c>
      <c r="DK125" s="306">
        <f t="shared" si="123"/>
        <v>0</v>
      </c>
      <c r="DL125" s="306">
        <f t="shared" si="124"/>
        <v>0</v>
      </c>
      <c r="DM125" s="306">
        <f t="shared" si="125"/>
        <v>0</v>
      </c>
      <c r="DN125" s="220"/>
      <c r="DO125" s="224" t="str">
        <f t="shared" si="126"/>
        <v/>
      </c>
      <c r="DP125" s="224" t="str">
        <f t="shared" si="127"/>
        <v/>
      </c>
      <c r="DQ125" s="307"/>
      <c r="DR125" s="227">
        <f t="shared" si="107"/>
        <v>0</v>
      </c>
      <c r="DS125" s="227">
        <f t="shared" si="108"/>
        <v>0</v>
      </c>
      <c r="DT125" s="227">
        <f t="shared" si="109"/>
        <v>0</v>
      </c>
      <c r="DU125" s="311"/>
      <c r="DV125" s="311"/>
      <c r="DW125" s="311"/>
      <c r="DX125" s="311"/>
      <c r="DY125" s="311"/>
      <c r="DZ125" s="311"/>
      <c r="EA125" s="311"/>
      <c r="EB125" s="311"/>
      <c r="EC125" s="311"/>
      <c r="ED125" s="311"/>
      <c r="EE125" s="311"/>
      <c r="EF125" s="311"/>
      <c r="EG125" s="311"/>
      <c r="EH125" s="311"/>
      <c r="EI125" s="311"/>
      <c r="EJ125" s="311"/>
      <c r="EK125" s="311"/>
      <c r="EL125" s="311"/>
      <c r="EM125" s="311"/>
      <c r="EN125" s="311"/>
      <c r="EO125" s="311"/>
      <c r="EP125" s="311"/>
      <c r="EQ125" s="311"/>
      <c r="ER125" s="311"/>
      <c r="ES125" s="311"/>
      <c r="ET125" s="311"/>
      <c r="EU125" s="311"/>
      <c r="EV125" s="311"/>
      <c r="EW125" s="311"/>
      <c r="EX125" s="311"/>
      <c r="EY125" s="311"/>
      <c r="EZ125" s="311"/>
    </row>
    <row r="126" spans="1:156" ht="23.25" customHeight="1" x14ac:dyDescent="0.2">
      <c r="A126" s="249"/>
      <c r="B126" s="264"/>
      <c r="C126" s="230"/>
      <c r="D126" s="325" t="str">
        <f t="shared" si="67"/>
        <v/>
      </c>
      <c r="E126" s="265" t="str">
        <f t="shared" si="120"/>
        <v/>
      </c>
      <c r="F126" s="230"/>
      <c r="G126" s="230"/>
      <c r="H126" s="230"/>
      <c r="I126" s="200"/>
      <c r="J126" s="230"/>
      <c r="K126" s="254"/>
      <c r="L126" s="269"/>
      <c r="M126" s="230"/>
      <c r="N126" s="231"/>
      <c r="O126" s="232"/>
      <c r="P126" s="205"/>
      <c r="Q126" s="203"/>
      <c r="R126" s="231"/>
      <c r="S126" s="233"/>
      <c r="T126" s="203"/>
      <c r="U126" s="231"/>
      <c r="V126" s="233"/>
      <c r="W126" s="203"/>
      <c r="X126" s="231"/>
      <c r="Y126" s="233"/>
      <c r="Z126" s="203"/>
      <c r="AA126" s="230"/>
      <c r="AB126" s="231"/>
      <c r="AC126" s="232"/>
      <c r="AD126" s="205"/>
      <c r="AE126" s="203"/>
      <c r="AF126" s="230"/>
      <c r="AG126" s="231"/>
      <c r="AH126" s="232"/>
      <c r="AI126" s="205"/>
      <c r="AJ126" s="203"/>
      <c r="AK126" s="230"/>
      <c r="AL126" s="231"/>
      <c r="AM126" s="232"/>
      <c r="AN126" s="205"/>
      <c r="AO126" s="203"/>
      <c r="AP126" s="230"/>
      <c r="AQ126" s="231"/>
      <c r="AR126" s="232"/>
      <c r="AS126" s="205"/>
      <c r="AT126" s="203"/>
      <c r="AU126" s="230"/>
      <c r="AV126" s="231"/>
      <c r="AW126" s="232"/>
      <c r="AX126" s="205"/>
      <c r="AY126" s="203"/>
      <c r="AZ126" s="230"/>
      <c r="BA126" s="231"/>
      <c r="BB126" s="232"/>
      <c r="BC126" s="205"/>
      <c r="BD126" s="199"/>
      <c r="BE126" s="230"/>
      <c r="BF126" s="230"/>
      <c r="BG126" s="231"/>
      <c r="BH126" s="232"/>
      <c r="BI126" s="205"/>
      <c r="BJ126" s="229"/>
      <c r="BK126" s="234"/>
      <c r="BL126" s="207">
        <f t="shared" si="68"/>
        <v>0</v>
      </c>
      <c r="BM126" s="208">
        <f t="shared" si="69"/>
        <v>0</v>
      </c>
      <c r="BN126" s="208">
        <f t="shared" si="70"/>
        <v>0</v>
      </c>
      <c r="BO126" s="208">
        <f t="shared" si="71"/>
        <v>0</v>
      </c>
      <c r="BP126" s="208">
        <f t="shared" si="72"/>
        <v>0</v>
      </c>
      <c r="BQ126" s="208">
        <f t="shared" si="73"/>
        <v>0</v>
      </c>
      <c r="BR126" s="209">
        <f t="shared" si="74"/>
        <v>0</v>
      </c>
      <c r="BS126" s="209">
        <f t="shared" si="75"/>
        <v>0</v>
      </c>
      <c r="BT126" s="208">
        <f t="shared" si="76"/>
        <v>0</v>
      </c>
      <c r="BU126" s="208">
        <f t="shared" si="77"/>
        <v>0</v>
      </c>
      <c r="BV126" s="208">
        <f t="shared" si="78"/>
        <v>0</v>
      </c>
      <c r="BW126" s="208">
        <f t="shared" si="79"/>
        <v>0</v>
      </c>
      <c r="BX126" s="208">
        <f t="shared" si="80"/>
        <v>0</v>
      </c>
      <c r="BY126" s="208">
        <f t="shared" si="81"/>
        <v>0</v>
      </c>
      <c r="BZ126" s="208">
        <f t="shared" si="82"/>
        <v>0</v>
      </c>
      <c r="CA126" s="208">
        <f t="shared" si="83"/>
        <v>0</v>
      </c>
      <c r="CB126" s="208">
        <f t="shared" si="110"/>
        <v>0</v>
      </c>
      <c r="CC126" s="208">
        <f t="shared" si="84"/>
        <v>0</v>
      </c>
      <c r="CD126" s="208">
        <f t="shared" si="85"/>
        <v>0</v>
      </c>
      <c r="CE126" s="209">
        <f t="shared" si="111"/>
        <v>0</v>
      </c>
      <c r="CF126" s="209">
        <f t="shared" si="86"/>
        <v>0</v>
      </c>
      <c r="CG126" s="209">
        <f t="shared" si="87"/>
        <v>0</v>
      </c>
      <c r="CH126" s="209">
        <f t="shared" si="88"/>
        <v>0</v>
      </c>
      <c r="CI126" s="209">
        <f t="shared" si="89"/>
        <v>0</v>
      </c>
      <c r="CJ126" s="209">
        <f t="shared" si="90"/>
        <v>0</v>
      </c>
      <c r="CK126" s="209">
        <f t="shared" si="91"/>
        <v>0</v>
      </c>
      <c r="CL126" s="209">
        <f t="shared" si="92"/>
        <v>0</v>
      </c>
      <c r="CM126" s="209">
        <f t="shared" si="93"/>
        <v>0</v>
      </c>
      <c r="CN126" s="209">
        <f t="shared" si="112"/>
        <v>0</v>
      </c>
      <c r="CO126" s="209">
        <f t="shared" si="94"/>
        <v>0</v>
      </c>
      <c r="CP126" s="209">
        <f t="shared" si="113"/>
        <v>0</v>
      </c>
      <c r="CQ126" s="209">
        <f t="shared" si="114"/>
        <v>0</v>
      </c>
      <c r="CR126" s="209" t="str">
        <f t="shared" si="115"/>
        <v/>
      </c>
      <c r="CS126" s="209" t="str">
        <f t="shared" si="95"/>
        <v xml:space="preserve"> </v>
      </c>
      <c r="CT126" s="209" t="str">
        <f t="shared" si="96"/>
        <v/>
      </c>
      <c r="CU126" s="209" t="str">
        <f t="shared" si="97"/>
        <v/>
      </c>
      <c r="CV126" s="209" t="str">
        <f t="shared" si="98"/>
        <v/>
      </c>
      <c r="CW126" s="209" t="str">
        <f t="shared" si="99"/>
        <v/>
      </c>
      <c r="CX126" s="209" t="str">
        <f t="shared" si="100"/>
        <v/>
      </c>
      <c r="CY126" s="209" t="str">
        <f t="shared" si="116"/>
        <v/>
      </c>
      <c r="CZ126" s="209" t="str">
        <f t="shared" si="101"/>
        <v/>
      </c>
      <c r="DA126" s="209" t="str">
        <f t="shared" si="117"/>
        <v/>
      </c>
      <c r="DB126" s="209" t="str">
        <f t="shared" si="102"/>
        <v/>
      </c>
      <c r="DC126" s="209" t="str">
        <f t="shared" si="103"/>
        <v/>
      </c>
      <c r="DD126" s="209" t="str">
        <f t="shared" si="118"/>
        <v/>
      </c>
      <c r="DE126" s="209" t="str">
        <f t="shared" si="104"/>
        <v/>
      </c>
      <c r="DF126" s="209" t="str">
        <f t="shared" si="105"/>
        <v/>
      </c>
      <c r="DG126" s="209" t="str">
        <f t="shared" si="119"/>
        <v/>
      </c>
      <c r="DH126" s="210" t="str">
        <f t="shared" si="106"/>
        <v/>
      </c>
      <c r="DI126" s="272" t="str">
        <f t="shared" si="121"/>
        <v/>
      </c>
      <c r="DJ126" s="272" t="str">
        <f t="shared" si="122"/>
        <v/>
      </c>
      <c r="DK126" s="200">
        <f t="shared" si="123"/>
        <v>0</v>
      </c>
      <c r="DL126" s="200">
        <f t="shared" si="124"/>
        <v>0</v>
      </c>
      <c r="DM126" s="200">
        <f t="shared" si="125"/>
        <v>0</v>
      </c>
      <c r="DN126" s="200"/>
      <c r="DO126" s="272" t="str">
        <f t="shared" si="126"/>
        <v/>
      </c>
      <c r="DP126" s="272" t="str">
        <f t="shared" si="127"/>
        <v/>
      </c>
      <c r="DQ126" s="308"/>
      <c r="DR126" s="197">
        <f t="shared" si="107"/>
        <v>0</v>
      </c>
      <c r="DS126" s="197">
        <f t="shared" si="108"/>
        <v>0</v>
      </c>
      <c r="DT126" s="197">
        <f t="shared" si="109"/>
        <v>0</v>
      </c>
    </row>
    <row r="127" spans="1:156" s="256" customFormat="1" ht="23.25" customHeight="1" x14ac:dyDescent="0.2">
      <c r="A127" s="248"/>
      <c r="B127" s="263"/>
      <c r="C127" s="214"/>
      <c r="D127" s="324" t="str">
        <f t="shared" si="67"/>
        <v/>
      </c>
      <c r="E127" s="150" t="str">
        <f t="shared" si="120"/>
        <v/>
      </c>
      <c r="F127" s="214"/>
      <c r="G127" s="214"/>
      <c r="H127" s="214"/>
      <c r="I127" s="220"/>
      <c r="J127" s="214"/>
      <c r="K127" s="255"/>
      <c r="L127" s="268"/>
      <c r="M127" s="214"/>
      <c r="N127" s="215"/>
      <c r="O127" s="218"/>
      <c r="P127" s="216"/>
      <c r="Q127" s="217"/>
      <c r="R127" s="215"/>
      <c r="S127" s="219"/>
      <c r="T127" s="217"/>
      <c r="U127" s="215"/>
      <c r="V127" s="219"/>
      <c r="W127" s="217"/>
      <c r="X127" s="215"/>
      <c r="Y127" s="219"/>
      <c r="Z127" s="217"/>
      <c r="AA127" s="214"/>
      <c r="AB127" s="215"/>
      <c r="AC127" s="218"/>
      <c r="AD127" s="216"/>
      <c r="AE127" s="217"/>
      <c r="AF127" s="214"/>
      <c r="AG127" s="215"/>
      <c r="AH127" s="218"/>
      <c r="AI127" s="216"/>
      <c r="AJ127" s="217"/>
      <c r="AK127" s="214"/>
      <c r="AL127" s="215"/>
      <c r="AM127" s="218"/>
      <c r="AN127" s="216"/>
      <c r="AO127" s="217"/>
      <c r="AP127" s="214"/>
      <c r="AQ127" s="215"/>
      <c r="AR127" s="218"/>
      <c r="AS127" s="216"/>
      <c r="AT127" s="217"/>
      <c r="AU127" s="214"/>
      <c r="AV127" s="215"/>
      <c r="AW127" s="218"/>
      <c r="AX127" s="216"/>
      <c r="AY127" s="217"/>
      <c r="AZ127" s="214"/>
      <c r="BA127" s="215"/>
      <c r="BB127" s="218"/>
      <c r="BC127" s="216"/>
      <c r="BD127" s="213"/>
      <c r="BE127" s="214"/>
      <c r="BF127" s="214"/>
      <c r="BG127" s="215"/>
      <c r="BH127" s="218"/>
      <c r="BI127" s="216"/>
      <c r="BJ127" s="213"/>
      <c r="BK127" s="221"/>
      <c r="BL127" s="222">
        <f t="shared" si="68"/>
        <v>0</v>
      </c>
      <c r="BM127" s="223">
        <f t="shared" si="69"/>
        <v>0</v>
      </c>
      <c r="BN127" s="223">
        <f t="shared" si="70"/>
        <v>0</v>
      </c>
      <c r="BO127" s="223">
        <f t="shared" si="71"/>
        <v>0</v>
      </c>
      <c r="BP127" s="223">
        <f t="shared" si="72"/>
        <v>0</v>
      </c>
      <c r="BQ127" s="223">
        <f t="shared" si="73"/>
        <v>0</v>
      </c>
      <c r="BR127" s="224">
        <f t="shared" si="74"/>
        <v>0</v>
      </c>
      <c r="BS127" s="224">
        <f t="shared" si="75"/>
        <v>0</v>
      </c>
      <c r="BT127" s="223">
        <f t="shared" si="76"/>
        <v>0</v>
      </c>
      <c r="BU127" s="223">
        <f t="shared" si="77"/>
        <v>0</v>
      </c>
      <c r="BV127" s="223">
        <f t="shared" si="78"/>
        <v>0</v>
      </c>
      <c r="BW127" s="223">
        <f t="shared" si="79"/>
        <v>0</v>
      </c>
      <c r="BX127" s="223">
        <f t="shared" si="80"/>
        <v>0</v>
      </c>
      <c r="BY127" s="223">
        <f t="shared" si="81"/>
        <v>0</v>
      </c>
      <c r="BZ127" s="223">
        <f t="shared" si="82"/>
        <v>0</v>
      </c>
      <c r="CA127" s="223">
        <f t="shared" si="83"/>
        <v>0</v>
      </c>
      <c r="CB127" s="208">
        <f t="shared" si="110"/>
        <v>0</v>
      </c>
      <c r="CC127" s="223">
        <f t="shared" si="84"/>
        <v>0</v>
      </c>
      <c r="CD127" s="223">
        <f t="shared" si="85"/>
        <v>0</v>
      </c>
      <c r="CE127" s="224">
        <f t="shared" si="111"/>
        <v>0</v>
      </c>
      <c r="CF127" s="224">
        <f t="shared" si="86"/>
        <v>0</v>
      </c>
      <c r="CG127" s="224">
        <f t="shared" si="87"/>
        <v>0</v>
      </c>
      <c r="CH127" s="224">
        <f t="shared" si="88"/>
        <v>0</v>
      </c>
      <c r="CI127" s="224">
        <f t="shared" si="89"/>
        <v>0</v>
      </c>
      <c r="CJ127" s="224">
        <f t="shared" si="90"/>
        <v>0</v>
      </c>
      <c r="CK127" s="224">
        <f t="shared" si="91"/>
        <v>0</v>
      </c>
      <c r="CL127" s="224">
        <f t="shared" si="92"/>
        <v>0</v>
      </c>
      <c r="CM127" s="224">
        <f t="shared" si="93"/>
        <v>0</v>
      </c>
      <c r="CN127" s="224">
        <f t="shared" si="112"/>
        <v>0</v>
      </c>
      <c r="CO127" s="224">
        <f t="shared" si="94"/>
        <v>0</v>
      </c>
      <c r="CP127" s="224">
        <f t="shared" si="113"/>
        <v>0</v>
      </c>
      <c r="CQ127" s="224">
        <f t="shared" si="114"/>
        <v>0</v>
      </c>
      <c r="CR127" s="224" t="str">
        <f t="shared" si="115"/>
        <v/>
      </c>
      <c r="CS127" s="224" t="str">
        <f t="shared" si="95"/>
        <v xml:space="preserve"> </v>
      </c>
      <c r="CT127" s="224" t="str">
        <f t="shared" si="96"/>
        <v/>
      </c>
      <c r="CU127" s="224" t="str">
        <f t="shared" si="97"/>
        <v/>
      </c>
      <c r="CV127" s="224" t="str">
        <f t="shared" si="98"/>
        <v/>
      </c>
      <c r="CW127" s="224" t="str">
        <f t="shared" si="99"/>
        <v/>
      </c>
      <c r="CX127" s="224" t="str">
        <f t="shared" si="100"/>
        <v/>
      </c>
      <c r="CY127" s="224" t="str">
        <f t="shared" si="116"/>
        <v/>
      </c>
      <c r="CZ127" s="224" t="str">
        <f t="shared" si="101"/>
        <v/>
      </c>
      <c r="DA127" s="224" t="str">
        <f t="shared" si="117"/>
        <v/>
      </c>
      <c r="DB127" s="224" t="str">
        <f t="shared" si="102"/>
        <v/>
      </c>
      <c r="DC127" s="224" t="str">
        <f t="shared" si="103"/>
        <v/>
      </c>
      <c r="DD127" s="224" t="str">
        <f t="shared" si="118"/>
        <v/>
      </c>
      <c r="DE127" s="224" t="str">
        <f t="shared" si="104"/>
        <v/>
      </c>
      <c r="DF127" s="224" t="str">
        <f t="shared" si="105"/>
        <v/>
      </c>
      <c r="DG127" s="224" t="str">
        <f t="shared" si="119"/>
        <v/>
      </c>
      <c r="DH127" s="225" t="str">
        <f t="shared" si="106"/>
        <v/>
      </c>
      <c r="DI127" s="224" t="str">
        <f t="shared" si="121"/>
        <v/>
      </c>
      <c r="DJ127" s="224" t="str">
        <f t="shared" si="122"/>
        <v/>
      </c>
      <c r="DK127" s="306">
        <f t="shared" si="123"/>
        <v>0</v>
      </c>
      <c r="DL127" s="306">
        <f t="shared" si="124"/>
        <v>0</v>
      </c>
      <c r="DM127" s="306">
        <f t="shared" si="125"/>
        <v>0</v>
      </c>
      <c r="DN127" s="220"/>
      <c r="DO127" s="224" t="str">
        <f t="shared" si="126"/>
        <v/>
      </c>
      <c r="DP127" s="224" t="str">
        <f t="shared" si="127"/>
        <v/>
      </c>
      <c r="DQ127" s="307"/>
      <c r="DR127" s="227">
        <f t="shared" si="107"/>
        <v>0</v>
      </c>
      <c r="DS127" s="227">
        <f t="shared" si="108"/>
        <v>0</v>
      </c>
      <c r="DT127" s="227">
        <f t="shared" si="109"/>
        <v>0</v>
      </c>
      <c r="DU127" s="311"/>
      <c r="DV127" s="311"/>
      <c r="DW127" s="311"/>
      <c r="DX127" s="311"/>
      <c r="DY127" s="311"/>
      <c r="DZ127" s="311"/>
      <c r="EA127" s="311"/>
      <c r="EB127" s="311"/>
      <c r="EC127" s="311"/>
      <c r="ED127" s="311"/>
      <c r="EE127" s="311"/>
      <c r="EF127" s="311"/>
      <c r="EG127" s="311"/>
      <c r="EH127" s="311"/>
      <c r="EI127" s="311"/>
      <c r="EJ127" s="311"/>
      <c r="EK127" s="311"/>
      <c r="EL127" s="311"/>
      <c r="EM127" s="311"/>
      <c r="EN127" s="311"/>
      <c r="EO127" s="311"/>
      <c r="EP127" s="311"/>
      <c r="EQ127" s="311"/>
      <c r="ER127" s="311"/>
      <c r="ES127" s="311"/>
      <c r="ET127" s="311"/>
      <c r="EU127" s="311"/>
      <c r="EV127" s="311"/>
      <c r="EW127" s="311"/>
      <c r="EX127" s="311"/>
      <c r="EY127" s="311"/>
      <c r="EZ127" s="311"/>
    </row>
    <row r="128" spans="1:156" ht="23.25" customHeight="1" x14ac:dyDescent="0.2">
      <c r="A128" s="249"/>
      <c r="B128" s="264"/>
      <c r="C128" s="230"/>
      <c r="D128" s="325" t="str">
        <f t="shared" si="67"/>
        <v/>
      </c>
      <c r="E128" s="265" t="str">
        <f t="shared" si="120"/>
        <v/>
      </c>
      <c r="F128" s="230"/>
      <c r="G128" s="230"/>
      <c r="H128" s="230"/>
      <c r="I128" s="200"/>
      <c r="J128" s="230"/>
      <c r="K128" s="254"/>
      <c r="L128" s="269"/>
      <c r="M128" s="230"/>
      <c r="N128" s="231"/>
      <c r="O128" s="232"/>
      <c r="P128" s="205"/>
      <c r="Q128" s="203"/>
      <c r="R128" s="231"/>
      <c r="S128" s="233"/>
      <c r="T128" s="203"/>
      <c r="U128" s="231"/>
      <c r="V128" s="233"/>
      <c r="W128" s="203"/>
      <c r="X128" s="231"/>
      <c r="Y128" s="233"/>
      <c r="Z128" s="203"/>
      <c r="AA128" s="230"/>
      <c r="AB128" s="231"/>
      <c r="AC128" s="232"/>
      <c r="AD128" s="205"/>
      <c r="AE128" s="203"/>
      <c r="AF128" s="230"/>
      <c r="AG128" s="231"/>
      <c r="AH128" s="232"/>
      <c r="AI128" s="205"/>
      <c r="AJ128" s="203"/>
      <c r="AK128" s="230"/>
      <c r="AL128" s="231"/>
      <c r="AM128" s="232"/>
      <c r="AN128" s="205"/>
      <c r="AO128" s="203"/>
      <c r="AP128" s="230"/>
      <c r="AQ128" s="231"/>
      <c r="AR128" s="232"/>
      <c r="AS128" s="205"/>
      <c r="AT128" s="203"/>
      <c r="AU128" s="230"/>
      <c r="AV128" s="231"/>
      <c r="AW128" s="232"/>
      <c r="AX128" s="205"/>
      <c r="AY128" s="203"/>
      <c r="AZ128" s="230"/>
      <c r="BA128" s="231"/>
      <c r="BB128" s="232"/>
      <c r="BC128" s="205"/>
      <c r="BD128" s="199"/>
      <c r="BE128" s="230"/>
      <c r="BF128" s="230"/>
      <c r="BG128" s="231"/>
      <c r="BH128" s="232"/>
      <c r="BI128" s="205"/>
      <c r="BJ128" s="229"/>
      <c r="BK128" s="234"/>
      <c r="BL128" s="207">
        <f t="shared" si="68"/>
        <v>0</v>
      </c>
      <c r="BM128" s="208">
        <f t="shared" si="69"/>
        <v>0</v>
      </c>
      <c r="BN128" s="208">
        <f t="shared" si="70"/>
        <v>0</v>
      </c>
      <c r="BO128" s="208">
        <f t="shared" si="71"/>
        <v>0</v>
      </c>
      <c r="BP128" s="208">
        <f t="shared" si="72"/>
        <v>0</v>
      </c>
      <c r="BQ128" s="208">
        <f t="shared" si="73"/>
        <v>0</v>
      </c>
      <c r="BR128" s="209">
        <f t="shared" si="74"/>
        <v>0</v>
      </c>
      <c r="BS128" s="209">
        <f t="shared" si="75"/>
        <v>0</v>
      </c>
      <c r="BT128" s="208">
        <f t="shared" si="76"/>
        <v>0</v>
      </c>
      <c r="BU128" s="208">
        <f t="shared" si="77"/>
        <v>0</v>
      </c>
      <c r="BV128" s="208">
        <f t="shared" si="78"/>
        <v>0</v>
      </c>
      <c r="BW128" s="208">
        <f t="shared" si="79"/>
        <v>0</v>
      </c>
      <c r="BX128" s="208">
        <f t="shared" si="80"/>
        <v>0</v>
      </c>
      <c r="BY128" s="208">
        <f t="shared" si="81"/>
        <v>0</v>
      </c>
      <c r="BZ128" s="208">
        <f t="shared" si="82"/>
        <v>0</v>
      </c>
      <c r="CA128" s="208">
        <f t="shared" si="83"/>
        <v>0</v>
      </c>
      <c r="CB128" s="208">
        <f t="shared" si="110"/>
        <v>0</v>
      </c>
      <c r="CC128" s="208">
        <f t="shared" si="84"/>
        <v>0</v>
      </c>
      <c r="CD128" s="208">
        <f t="shared" si="85"/>
        <v>0</v>
      </c>
      <c r="CE128" s="209">
        <f t="shared" si="111"/>
        <v>0</v>
      </c>
      <c r="CF128" s="209">
        <f t="shared" si="86"/>
        <v>0</v>
      </c>
      <c r="CG128" s="209">
        <f t="shared" si="87"/>
        <v>0</v>
      </c>
      <c r="CH128" s="209">
        <f t="shared" si="88"/>
        <v>0</v>
      </c>
      <c r="CI128" s="209">
        <f t="shared" si="89"/>
        <v>0</v>
      </c>
      <c r="CJ128" s="209">
        <f t="shared" si="90"/>
        <v>0</v>
      </c>
      <c r="CK128" s="209">
        <f t="shared" si="91"/>
        <v>0</v>
      </c>
      <c r="CL128" s="209">
        <f t="shared" si="92"/>
        <v>0</v>
      </c>
      <c r="CM128" s="209">
        <f t="shared" si="93"/>
        <v>0</v>
      </c>
      <c r="CN128" s="209">
        <f t="shared" si="112"/>
        <v>0</v>
      </c>
      <c r="CO128" s="209">
        <f t="shared" si="94"/>
        <v>0</v>
      </c>
      <c r="CP128" s="209">
        <f t="shared" si="113"/>
        <v>0</v>
      </c>
      <c r="CQ128" s="209">
        <f t="shared" si="114"/>
        <v>0</v>
      </c>
      <c r="CR128" s="209" t="str">
        <f t="shared" si="115"/>
        <v/>
      </c>
      <c r="CS128" s="209" t="str">
        <f t="shared" si="95"/>
        <v xml:space="preserve"> </v>
      </c>
      <c r="CT128" s="209" t="str">
        <f t="shared" si="96"/>
        <v/>
      </c>
      <c r="CU128" s="209" t="str">
        <f t="shared" si="97"/>
        <v/>
      </c>
      <c r="CV128" s="209" t="str">
        <f t="shared" si="98"/>
        <v/>
      </c>
      <c r="CW128" s="209" t="str">
        <f t="shared" si="99"/>
        <v/>
      </c>
      <c r="CX128" s="209" t="str">
        <f t="shared" si="100"/>
        <v/>
      </c>
      <c r="CY128" s="209" t="str">
        <f t="shared" si="116"/>
        <v/>
      </c>
      <c r="CZ128" s="209" t="str">
        <f t="shared" si="101"/>
        <v/>
      </c>
      <c r="DA128" s="209" t="str">
        <f t="shared" si="117"/>
        <v/>
      </c>
      <c r="DB128" s="209" t="str">
        <f t="shared" si="102"/>
        <v/>
      </c>
      <c r="DC128" s="209" t="str">
        <f t="shared" si="103"/>
        <v/>
      </c>
      <c r="DD128" s="209" t="str">
        <f t="shared" si="118"/>
        <v/>
      </c>
      <c r="DE128" s="209" t="str">
        <f t="shared" si="104"/>
        <v/>
      </c>
      <c r="DF128" s="209" t="str">
        <f t="shared" si="105"/>
        <v/>
      </c>
      <c r="DG128" s="209" t="str">
        <f t="shared" si="119"/>
        <v/>
      </c>
      <c r="DH128" s="210" t="str">
        <f t="shared" si="106"/>
        <v/>
      </c>
      <c r="DI128" s="272" t="str">
        <f t="shared" si="121"/>
        <v/>
      </c>
      <c r="DJ128" s="272" t="str">
        <f t="shared" si="122"/>
        <v/>
      </c>
      <c r="DK128" s="200">
        <f t="shared" si="123"/>
        <v>0</v>
      </c>
      <c r="DL128" s="200">
        <f t="shared" si="124"/>
        <v>0</v>
      </c>
      <c r="DM128" s="200">
        <f t="shared" si="125"/>
        <v>0</v>
      </c>
      <c r="DN128" s="200"/>
      <c r="DO128" s="272" t="str">
        <f t="shared" si="126"/>
        <v/>
      </c>
      <c r="DP128" s="272" t="str">
        <f t="shared" si="127"/>
        <v/>
      </c>
      <c r="DQ128" s="308"/>
      <c r="DR128" s="197">
        <f t="shared" si="107"/>
        <v>0</v>
      </c>
      <c r="DS128" s="197">
        <f t="shared" si="108"/>
        <v>0</v>
      </c>
      <c r="DT128" s="197">
        <f t="shared" si="109"/>
        <v>0</v>
      </c>
    </row>
    <row r="129" spans="1:156" s="256" customFormat="1" ht="23.25" customHeight="1" x14ac:dyDescent="0.2">
      <c r="A129" s="248"/>
      <c r="B129" s="263"/>
      <c r="C129" s="214"/>
      <c r="D129" s="324" t="str">
        <f t="shared" si="67"/>
        <v/>
      </c>
      <c r="E129" s="150" t="str">
        <f t="shared" si="120"/>
        <v/>
      </c>
      <c r="F129" s="214"/>
      <c r="G129" s="214"/>
      <c r="H129" s="214"/>
      <c r="I129" s="220"/>
      <c r="J129" s="214"/>
      <c r="K129" s="255"/>
      <c r="L129" s="268"/>
      <c r="M129" s="214"/>
      <c r="N129" s="215"/>
      <c r="O129" s="218"/>
      <c r="P129" s="216"/>
      <c r="Q129" s="217"/>
      <c r="R129" s="215"/>
      <c r="S129" s="219"/>
      <c r="T129" s="217"/>
      <c r="U129" s="215"/>
      <c r="V129" s="219"/>
      <c r="W129" s="217"/>
      <c r="X129" s="215"/>
      <c r="Y129" s="219"/>
      <c r="Z129" s="217"/>
      <c r="AA129" s="214"/>
      <c r="AB129" s="215"/>
      <c r="AC129" s="218"/>
      <c r="AD129" s="216"/>
      <c r="AE129" s="217"/>
      <c r="AF129" s="214"/>
      <c r="AG129" s="215"/>
      <c r="AH129" s="218"/>
      <c r="AI129" s="216"/>
      <c r="AJ129" s="217"/>
      <c r="AK129" s="214"/>
      <c r="AL129" s="215"/>
      <c r="AM129" s="218"/>
      <c r="AN129" s="216"/>
      <c r="AO129" s="217"/>
      <c r="AP129" s="214"/>
      <c r="AQ129" s="215"/>
      <c r="AR129" s="218"/>
      <c r="AS129" s="216"/>
      <c r="AT129" s="217"/>
      <c r="AU129" s="214"/>
      <c r="AV129" s="215"/>
      <c r="AW129" s="218"/>
      <c r="AX129" s="216"/>
      <c r="AY129" s="217"/>
      <c r="AZ129" s="214"/>
      <c r="BA129" s="215"/>
      <c r="BB129" s="218"/>
      <c r="BC129" s="216"/>
      <c r="BD129" s="213"/>
      <c r="BE129" s="214"/>
      <c r="BF129" s="214"/>
      <c r="BG129" s="215"/>
      <c r="BH129" s="218"/>
      <c r="BI129" s="216"/>
      <c r="BJ129" s="213"/>
      <c r="BK129" s="221"/>
      <c r="BL129" s="222">
        <f t="shared" si="68"/>
        <v>0</v>
      </c>
      <c r="BM129" s="223">
        <f t="shared" si="69"/>
        <v>0</v>
      </c>
      <c r="BN129" s="223">
        <f t="shared" si="70"/>
        <v>0</v>
      </c>
      <c r="BO129" s="223">
        <f t="shared" si="71"/>
        <v>0</v>
      </c>
      <c r="BP129" s="223">
        <f t="shared" si="72"/>
        <v>0</v>
      </c>
      <c r="BQ129" s="223">
        <f t="shared" si="73"/>
        <v>0</v>
      </c>
      <c r="BR129" s="224">
        <f t="shared" si="74"/>
        <v>0</v>
      </c>
      <c r="BS129" s="224">
        <f t="shared" si="75"/>
        <v>0</v>
      </c>
      <c r="BT129" s="223">
        <f t="shared" si="76"/>
        <v>0</v>
      </c>
      <c r="BU129" s="223">
        <f t="shared" si="77"/>
        <v>0</v>
      </c>
      <c r="BV129" s="223">
        <f t="shared" si="78"/>
        <v>0</v>
      </c>
      <c r="BW129" s="223">
        <f t="shared" si="79"/>
        <v>0</v>
      </c>
      <c r="BX129" s="223">
        <f t="shared" si="80"/>
        <v>0</v>
      </c>
      <c r="BY129" s="223">
        <f t="shared" si="81"/>
        <v>0</v>
      </c>
      <c r="BZ129" s="223">
        <f t="shared" si="82"/>
        <v>0</v>
      </c>
      <c r="CA129" s="223">
        <f t="shared" si="83"/>
        <v>0</v>
      </c>
      <c r="CB129" s="208">
        <f t="shared" si="110"/>
        <v>0</v>
      </c>
      <c r="CC129" s="223">
        <f t="shared" si="84"/>
        <v>0</v>
      </c>
      <c r="CD129" s="223">
        <f t="shared" si="85"/>
        <v>0</v>
      </c>
      <c r="CE129" s="224">
        <f t="shared" si="111"/>
        <v>0</v>
      </c>
      <c r="CF129" s="224">
        <f t="shared" si="86"/>
        <v>0</v>
      </c>
      <c r="CG129" s="224">
        <f t="shared" si="87"/>
        <v>0</v>
      </c>
      <c r="CH129" s="224">
        <f t="shared" si="88"/>
        <v>0</v>
      </c>
      <c r="CI129" s="224">
        <f t="shared" si="89"/>
        <v>0</v>
      </c>
      <c r="CJ129" s="224">
        <f t="shared" si="90"/>
        <v>0</v>
      </c>
      <c r="CK129" s="224">
        <f t="shared" si="91"/>
        <v>0</v>
      </c>
      <c r="CL129" s="224">
        <f t="shared" si="92"/>
        <v>0</v>
      </c>
      <c r="CM129" s="224">
        <f t="shared" si="93"/>
        <v>0</v>
      </c>
      <c r="CN129" s="224">
        <f t="shared" si="112"/>
        <v>0</v>
      </c>
      <c r="CO129" s="224">
        <f t="shared" si="94"/>
        <v>0</v>
      </c>
      <c r="CP129" s="224">
        <f t="shared" si="113"/>
        <v>0</v>
      </c>
      <c r="CQ129" s="224">
        <f t="shared" si="114"/>
        <v>0</v>
      </c>
      <c r="CR129" s="224" t="str">
        <f t="shared" si="115"/>
        <v/>
      </c>
      <c r="CS129" s="224" t="str">
        <f t="shared" si="95"/>
        <v xml:space="preserve"> </v>
      </c>
      <c r="CT129" s="224" t="str">
        <f t="shared" si="96"/>
        <v/>
      </c>
      <c r="CU129" s="224" t="str">
        <f t="shared" si="97"/>
        <v/>
      </c>
      <c r="CV129" s="224" t="str">
        <f t="shared" si="98"/>
        <v/>
      </c>
      <c r="CW129" s="224" t="str">
        <f t="shared" si="99"/>
        <v/>
      </c>
      <c r="CX129" s="224" t="str">
        <f t="shared" si="100"/>
        <v/>
      </c>
      <c r="CY129" s="224" t="str">
        <f t="shared" si="116"/>
        <v/>
      </c>
      <c r="CZ129" s="224" t="str">
        <f t="shared" si="101"/>
        <v/>
      </c>
      <c r="DA129" s="224" t="str">
        <f t="shared" si="117"/>
        <v/>
      </c>
      <c r="DB129" s="224" t="str">
        <f t="shared" si="102"/>
        <v/>
      </c>
      <c r="DC129" s="224" t="str">
        <f t="shared" si="103"/>
        <v/>
      </c>
      <c r="DD129" s="224" t="str">
        <f t="shared" si="118"/>
        <v/>
      </c>
      <c r="DE129" s="224" t="str">
        <f t="shared" si="104"/>
        <v/>
      </c>
      <c r="DF129" s="224" t="str">
        <f t="shared" si="105"/>
        <v/>
      </c>
      <c r="DG129" s="224" t="str">
        <f t="shared" si="119"/>
        <v/>
      </c>
      <c r="DH129" s="225" t="str">
        <f t="shared" si="106"/>
        <v/>
      </c>
      <c r="DI129" s="224" t="str">
        <f t="shared" si="121"/>
        <v/>
      </c>
      <c r="DJ129" s="224" t="str">
        <f t="shared" si="122"/>
        <v/>
      </c>
      <c r="DK129" s="306">
        <f t="shared" si="123"/>
        <v>0</v>
      </c>
      <c r="DL129" s="306">
        <f t="shared" si="124"/>
        <v>0</v>
      </c>
      <c r="DM129" s="306">
        <f t="shared" si="125"/>
        <v>0</v>
      </c>
      <c r="DN129" s="220"/>
      <c r="DO129" s="224" t="str">
        <f t="shared" si="126"/>
        <v/>
      </c>
      <c r="DP129" s="224" t="str">
        <f t="shared" si="127"/>
        <v/>
      </c>
      <c r="DQ129" s="307"/>
      <c r="DR129" s="227">
        <f t="shared" si="107"/>
        <v>0</v>
      </c>
      <c r="DS129" s="227">
        <f t="shared" si="108"/>
        <v>0</v>
      </c>
      <c r="DT129" s="227">
        <f t="shared" si="109"/>
        <v>0</v>
      </c>
      <c r="DU129" s="311"/>
      <c r="DV129" s="311"/>
      <c r="DW129" s="311"/>
      <c r="DX129" s="311"/>
      <c r="DY129" s="311"/>
      <c r="DZ129" s="311"/>
      <c r="EA129" s="311"/>
      <c r="EB129" s="311"/>
      <c r="EC129" s="311"/>
      <c r="ED129" s="311"/>
      <c r="EE129" s="311"/>
      <c r="EF129" s="311"/>
      <c r="EG129" s="311"/>
      <c r="EH129" s="311"/>
      <c r="EI129" s="311"/>
      <c r="EJ129" s="311"/>
      <c r="EK129" s="311"/>
      <c r="EL129" s="311"/>
      <c r="EM129" s="311"/>
      <c r="EN129" s="311"/>
      <c r="EO129" s="311"/>
      <c r="EP129" s="311"/>
      <c r="EQ129" s="311"/>
      <c r="ER129" s="311"/>
      <c r="ES129" s="311"/>
      <c r="ET129" s="311"/>
      <c r="EU129" s="311"/>
      <c r="EV129" s="311"/>
      <c r="EW129" s="311"/>
      <c r="EX129" s="311"/>
      <c r="EY129" s="311"/>
      <c r="EZ129" s="311"/>
    </row>
    <row r="130" spans="1:156" ht="23.25" customHeight="1" x14ac:dyDescent="0.2">
      <c r="A130" s="249"/>
      <c r="B130" s="264"/>
      <c r="C130" s="230"/>
      <c r="D130" s="325" t="str">
        <f t="shared" si="67"/>
        <v/>
      </c>
      <c r="E130" s="265" t="str">
        <f t="shared" si="120"/>
        <v/>
      </c>
      <c r="F130" s="230"/>
      <c r="G130" s="230"/>
      <c r="H130" s="230"/>
      <c r="I130" s="200"/>
      <c r="J130" s="230"/>
      <c r="K130" s="254"/>
      <c r="L130" s="269"/>
      <c r="M130" s="230"/>
      <c r="N130" s="231"/>
      <c r="O130" s="232"/>
      <c r="P130" s="205"/>
      <c r="Q130" s="203"/>
      <c r="R130" s="231"/>
      <c r="S130" s="233"/>
      <c r="T130" s="203"/>
      <c r="U130" s="231"/>
      <c r="V130" s="233"/>
      <c r="W130" s="203"/>
      <c r="X130" s="231"/>
      <c r="Y130" s="233"/>
      <c r="Z130" s="203"/>
      <c r="AA130" s="230"/>
      <c r="AB130" s="231"/>
      <c r="AC130" s="232"/>
      <c r="AD130" s="205"/>
      <c r="AE130" s="203"/>
      <c r="AF130" s="230"/>
      <c r="AG130" s="231"/>
      <c r="AH130" s="232"/>
      <c r="AI130" s="205"/>
      <c r="AJ130" s="203"/>
      <c r="AK130" s="230"/>
      <c r="AL130" s="231"/>
      <c r="AM130" s="232"/>
      <c r="AN130" s="205"/>
      <c r="AO130" s="203"/>
      <c r="AP130" s="230"/>
      <c r="AQ130" s="231"/>
      <c r="AR130" s="232"/>
      <c r="AS130" s="205"/>
      <c r="AT130" s="203"/>
      <c r="AU130" s="230"/>
      <c r="AV130" s="231"/>
      <c r="AW130" s="232"/>
      <c r="AX130" s="205"/>
      <c r="AY130" s="203"/>
      <c r="AZ130" s="230"/>
      <c r="BA130" s="231"/>
      <c r="BB130" s="232"/>
      <c r="BC130" s="205"/>
      <c r="BD130" s="199"/>
      <c r="BE130" s="230"/>
      <c r="BF130" s="230"/>
      <c r="BG130" s="231"/>
      <c r="BH130" s="232"/>
      <c r="BI130" s="205"/>
      <c r="BJ130" s="229"/>
      <c r="BK130" s="234"/>
      <c r="BL130" s="207">
        <f t="shared" si="68"/>
        <v>0</v>
      </c>
      <c r="BM130" s="208">
        <f t="shared" si="69"/>
        <v>0</v>
      </c>
      <c r="BN130" s="208">
        <f t="shared" si="70"/>
        <v>0</v>
      </c>
      <c r="BO130" s="208">
        <f t="shared" si="71"/>
        <v>0</v>
      </c>
      <c r="BP130" s="208">
        <f t="shared" si="72"/>
        <v>0</v>
      </c>
      <c r="BQ130" s="208">
        <f t="shared" si="73"/>
        <v>0</v>
      </c>
      <c r="BR130" s="209">
        <f t="shared" si="74"/>
        <v>0</v>
      </c>
      <c r="BS130" s="209">
        <f t="shared" si="75"/>
        <v>0</v>
      </c>
      <c r="BT130" s="208">
        <f t="shared" si="76"/>
        <v>0</v>
      </c>
      <c r="BU130" s="208">
        <f t="shared" si="77"/>
        <v>0</v>
      </c>
      <c r="BV130" s="208">
        <f t="shared" si="78"/>
        <v>0</v>
      </c>
      <c r="BW130" s="208">
        <f t="shared" si="79"/>
        <v>0</v>
      </c>
      <c r="BX130" s="208">
        <f t="shared" si="80"/>
        <v>0</v>
      </c>
      <c r="BY130" s="208">
        <f t="shared" si="81"/>
        <v>0</v>
      </c>
      <c r="BZ130" s="208">
        <f t="shared" si="82"/>
        <v>0</v>
      </c>
      <c r="CA130" s="208">
        <f t="shared" si="83"/>
        <v>0</v>
      </c>
      <c r="CB130" s="208">
        <f t="shared" si="110"/>
        <v>0</v>
      </c>
      <c r="CC130" s="208">
        <f t="shared" si="84"/>
        <v>0</v>
      </c>
      <c r="CD130" s="208">
        <f t="shared" si="85"/>
        <v>0</v>
      </c>
      <c r="CE130" s="209">
        <f t="shared" si="111"/>
        <v>0</v>
      </c>
      <c r="CF130" s="209">
        <f t="shared" si="86"/>
        <v>0</v>
      </c>
      <c r="CG130" s="209">
        <f t="shared" si="87"/>
        <v>0</v>
      </c>
      <c r="CH130" s="209">
        <f t="shared" si="88"/>
        <v>0</v>
      </c>
      <c r="CI130" s="209">
        <f t="shared" si="89"/>
        <v>0</v>
      </c>
      <c r="CJ130" s="209">
        <f t="shared" si="90"/>
        <v>0</v>
      </c>
      <c r="CK130" s="209">
        <f t="shared" si="91"/>
        <v>0</v>
      </c>
      <c r="CL130" s="209">
        <f t="shared" si="92"/>
        <v>0</v>
      </c>
      <c r="CM130" s="209">
        <f t="shared" si="93"/>
        <v>0</v>
      </c>
      <c r="CN130" s="209">
        <f t="shared" si="112"/>
        <v>0</v>
      </c>
      <c r="CO130" s="209">
        <f t="shared" si="94"/>
        <v>0</v>
      </c>
      <c r="CP130" s="209">
        <f t="shared" si="113"/>
        <v>0</v>
      </c>
      <c r="CQ130" s="209">
        <f t="shared" si="114"/>
        <v>0</v>
      </c>
      <c r="CR130" s="209" t="str">
        <f t="shared" si="115"/>
        <v/>
      </c>
      <c r="CS130" s="209" t="str">
        <f t="shared" si="95"/>
        <v xml:space="preserve"> </v>
      </c>
      <c r="CT130" s="209" t="str">
        <f t="shared" si="96"/>
        <v/>
      </c>
      <c r="CU130" s="209" t="str">
        <f t="shared" si="97"/>
        <v/>
      </c>
      <c r="CV130" s="209" t="str">
        <f t="shared" si="98"/>
        <v/>
      </c>
      <c r="CW130" s="209" t="str">
        <f t="shared" si="99"/>
        <v/>
      </c>
      <c r="CX130" s="209" t="str">
        <f t="shared" si="100"/>
        <v/>
      </c>
      <c r="CY130" s="209" t="str">
        <f t="shared" si="116"/>
        <v/>
      </c>
      <c r="CZ130" s="209" t="str">
        <f t="shared" si="101"/>
        <v/>
      </c>
      <c r="DA130" s="209" t="str">
        <f t="shared" si="117"/>
        <v/>
      </c>
      <c r="DB130" s="209" t="str">
        <f t="shared" si="102"/>
        <v/>
      </c>
      <c r="DC130" s="209" t="str">
        <f t="shared" si="103"/>
        <v/>
      </c>
      <c r="DD130" s="209" t="str">
        <f t="shared" si="118"/>
        <v/>
      </c>
      <c r="DE130" s="209" t="str">
        <f t="shared" si="104"/>
        <v/>
      </c>
      <c r="DF130" s="209" t="str">
        <f t="shared" si="105"/>
        <v/>
      </c>
      <c r="DG130" s="209" t="str">
        <f t="shared" si="119"/>
        <v/>
      </c>
      <c r="DH130" s="210" t="str">
        <f t="shared" si="106"/>
        <v/>
      </c>
      <c r="DI130" s="272" t="str">
        <f t="shared" si="121"/>
        <v/>
      </c>
      <c r="DJ130" s="272" t="str">
        <f t="shared" si="122"/>
        <v/>
      </c>
      <c r="DK130" s="200">
        <f t="shared" si="123"/>
        <v>0</v>
      </c>
      <c r="DL130" s="200">
        <f t="shared" si="124"/>
        <v>0</v>
      </c>
      <c r="DM130" s="200">
        <f t="shared" si="125"/>
        <v>0</v>
      </c>
      <c r="DN130" s="200"/>
      <c r="DO130" s="272" t="str">
        <f t="shared" si="126"/>
        <v/>
      </c>
      <c r="DP130" s="272" t="str">
        <f t="shared" si="127"/>
        <v/>
      </c>
      <c r="DQ130" s="308"/>
      <c r="DR130" s="197">
        <f t="shared" si="107"/>
        <v>0</v>
      </c>
      <c r="DS130" s="197">
        <f t="shared" si="108"/>
        <v>0</v>
      </c>
      <c r="DT130" s="197">
        <f t="shared" si="109"/>
        <v>0</v>
      </c>
    </row>
    <row r="131" spans="1:156" s="256" customFormat="1" ht="23.25" customHeight="1" x14ac:dyDescent="0.2">
      <c r="A131" s="248"/>
      <c r="B131" s="263"/>
      <c r="C131" s="214"/>
      <c r="D131" s="324" t="str">
        <f t="shared" si="67"/>
        <v/>
      </c>
      <c r="E131" s="150" t="str">
        <f t="shared" si="120"/>
        <v/>
      </c>
      <c r="F131" s="214"/>
      <c r="G131" s="214"/>
      <c r="H131" s="214"/>
      <c r="I131" s="220"/>
      <c r="J131" s="214"/>
      <c r="K131" s="255"/>
      <c r="L131" s="268"/>
      <c r="M131" s="214"/>
      <c r="N131" s="215"/>
      <c r="O131" s="218"/>
      <c r="P131" s="216"/>
      <c r="Q131" s="217"/>
      <c r="R131" s="215"/>
      <c r="S131" s="219"/>
      <c r="T131" s="217"/>
      <c r="U131" s="215"/>
      <c r="V131" s="219"/>
      <c r="W131" s="217"/>
      <c r="X131" s="215"/>
      <c r="Y131" s="219"/>
      <c r="Z131" s="217"/>
      <c r="AA131" s="214"/>
      <c r="AB131" s="215"/>
      <c r="AC131" s="218"/>
      <c r="AD131" s="216"/>
      <c r="AE131" s="217"/>
      <c r="AF131" s="214"/>
      <c r="AG131" s="215"/>
      <c r="AH131" s="218"/>
      <c r="AI131" s="216"/>
      <c r="AJ131" s="217"/>
      <c r="AK131" s="214"/>
      <c r="AL131" s="215"/>
      <c r="AM131" s="218"/>
      <c r="AN131" s="216"/>
      <c r="AO131" s="217"/>
      <c r="AP131" s="214"/>
      <c r="AQ131" s="215"/>
      <c r="AR131" s="218"/>
      <c r="AS131" s="216"/>
      <c r="AT131" s="217"/>
      <c r="AU131" s="214"/>
      <c r="AV131" s="215"/>
      <c r="AW131" s="218"/>
      <c r="AX131" s="216"/>
      <c r="AY131" s="217"/>
      <c r="AZ131" s="214"/>
      <c r="BA131" s="215"/>
      <c r="BB131" s="218"/>
      <c r="BC131" s="216"/>
      <c r="BD131" s="213"/>
      <c r="BE131" s="214"/>
      <c r="BF131" s="214"/>
      <c r="BG131" s="215"/>
      <c r="BH131" s="218"/>
      <c r="BI131" s="216"/>
      <c r="BJ131" s="213"/>
      <c r="BK131" s="221"/>
      <c r="BL131" s="222">
        <f t="shared" si="68"/>
        <v>0</v>
      </c>
      <c r="BM131" s="223">
        <f t="shared" si="69"/>
        <v>0</v>
      </c>
      <c r="BN131" s="223">
        <f t="shared" si="70"/>
        <v>0</v>
      </c>
      <c r="BO131" s="223">
        <f t="shared" si="71"/>
        <v>0</v>
      </c>
      <c r="BP131" s="223">
        <f t="shared" si="72"/>
        <v>0</v>
      </c>
      <c r="BQ131" s="223">
        <f t="shared" si="73"/>
        <v>0</v>
      </c>
      <c r="BR131" s="224">
        <f t="shared" si="74"/>
        <v>0</v>
      </c>
      <c r="BS131" s="224">
        <f t="shared" si="75"/>
        <v>0</v>
      </c>
      <c r="BT131" s="223">
        <f t="shared" si="76"/>
        <v>0</v>
      </c>
      <c r="BU131" s="223">
        <f t="shared" si="77"/>
        <v>0</v>
      </c>
      <c r="BV131" s="223">
        <f t="shared" si="78"/>
        <v>0</v>
      </c>
      <c r="BW131" s="223">
        <f t="shared" si="79"/>
        <v>0</v>
      </c>
      <c r="BX131" s="223">
        <f t="shared" si="80"/>
        <v>0</v>
      </c>
      <c r="BY131" s="223">
        <f t="shared" si="81"/>
        <v>0</v>
      </c>
      <c r="BZ131" s="223">
        <f t="shared" si="82"/>
        <v>0</v>
      </c>
      <c r="CA131" s="223">
        <f t="shared" si="83"/>
        <v>0</v>
      </c>
      <c r="CB131" s="208">
        <f t="shared" si="110"/>
        <v>0</v>
      </c>
      <c r="CC131" s="223">
        <f t="shared" si="84"/>
        <v>0</v>
      </c>
      <c r="CD131" s="223">
        <f t="shared" si="85"/>
        <v>0</v>
      </c>
      <c r="CE131" s="224">
        <f t="shared" si="111"/>
        <v>0</v>
      </c>
      <c r="CF131" s="224">
        <f t="shared" si="86"/>
        <v>0</v>
      </c>
      <c r="CG131" s="224">
        <f t="shared" si="87"/>
        <v>0</v>
      </c>
      <c r="CH131" s="224">
        <f t="shared" si="88"/>
        <v>0</v>
      </c>
      <c r="CI131" s="224">
        <f t="shared" si="89"/>
        <v>0</v>
      </c>
      <c r="CJ131" s="224">
        <f t="shared" si="90"/>
        <v>0</v>
      </c>
      <c r="CK131" s="224">
        <f t="shared" si="91"/>
        <v>0</v>
      </c>
      <c r="CL131" s="224">
        <f t="shared" si="92"/>
        <v>0</v>
      </c>
      <c r="CM131" s="224">
        <f t="shared" si="93"/>
        <v>0</v>
      </c>
      <c r="CN131" s="224">
        <f t="shared" si="112"/>
        <v>0</v>
      </c>
      <c r="CO131" s="224">
        <f t="shared" si="94"/>
        <v>0</v>
      </c>
      <c r="CP131" s="224">
        <f t="shared" si="113"/>
        <v>0</v>
      </c>
      <c r="CQ131" s="224">
        <f t="shared" si="114"/>
        <v>0</v>
      </c>
      <c r="CR131" s="224" t="str">
        <f t="shared" si="115"/>
        <v/>
      </c>
      <c r="CS131" s="224" t="str">
        <f t="shared" si="95"/>
        <v xml:space="preserve"> </v>
      </c>
      <c r="CT131" s="224" t="str">
        <f t="shared" si="96"/>
        <v/>
      </c>
      <c r="CU131" s="224" t="str">
        <f t="shared" si="97"/>
        <v/>
      </c>
      <c r="CV131" s="224" t="str">
        <f t="shared" si="98"/>
        <v/>
      </c>
      <c r="CW131" s="224" t="str">
        <f t="shared" si="99"/>
        <v/>
      </c>
      <c r="CX131" s="224" t="str">
        <f t="shared" si="100"/>
        <v/>
      </c>
      <c r="CY131" s="224" t="str">
        <f t="shared" si="116"/>
        <v/>
      </c>
      <c r="CZ131" s="224" t="str">
        <f t="shared" si="101"/>
        <v/>
      </c>
      <c r="DA131" s="224" t="str">
        <f t="shared" si="117"/>
        <v/>
      </c>
      <c r="DB131" s="224" t="str">
        <f t="shared" si="102"/>
        <v/>
      </c>
      <c r="DC131" s="224" t="str">
        <f t="shared" si="103"/>
        <v/>
      </c>
      <c r="DD131" s="224" t="str">
        <f t="shared" si="118"/>
        <v/>
      </c>
      <c r="DE131" s="224" t="str">
        <f t="shared" si="104"/>
        <v/>
      </c>
      <c r="DF131" s="224" t="str">
        <f t="shared" si="105"/>
        <v/>
      </c>
      <c r="DG131" s="224" t="str">
        <f t="shared" si="119"/>
        <v/>
      </c>
      <c r="DH131" s="225" t="str">
        <f t="shared" si="106"/>
        <v/>
      </c>
      <c r="DI131" s="224" t="str">
        <f t="shared" si="121"/>
        <v/>
      </c>
      <c r="DJ131" s="224" t="str">
        <f t="shared" si="122"/>
        <v/>
      </c>
      <c r="DK131" s="306">
        <f t="shared" si="123"/>
        <v>0</v>
      </c>
      <c r="DL131" s="306">
        <f t="shared" si="124"/>
        <v>0</v>
      </c>
      <c r="DM131" s="306">
        <f t="shared" si="125"/>
        <v>0</v>
      </c>
      <c r="DN131" s="220"/>
      <c r="DO131" s="224" t="str">
        <f t="shared" si="126"/>
        <v/>
      </c>
      <c r="DP131" s="224" t="str">
        <f t="shared" si="127"/>
        <v/>
      </c>
      <c r="DQ131" s="307"/>
      <c r="DR131" s="227">
        <f t="shared" si="107"/>
        <v>0</v>
      </c>
      <c r="DS131" s="227">
        <f t="shared" si="108"/>
        <v>0</v>
      </c>
      <c r="DT131" s="227">
        <f t="shared" si="109"/>
        <v>0</v>
      </c>
      <c r="DU131" s="311"/>
      <c r="DV131" s="311"/>
      <c r="DW131" s="311"/>
      <c r="DX131" s="311"/>
      <c r="DY131" s="311"/>
      <c r="DZ131" s="311"/>
      <c r="EA131" s="311"/>
      <c r="EB131" s="311"/>
      <c r="EC131" s="311"/>
      <c r="ED131" s="311"/>
      <c r="EE131" s="311"/>
      <c r="EF131" s="311"/>
      <c r="EG131" s="311"/>
      <c r="EH131" s="311"/>
      <c r="EI131" s="311"/>
      <c r="EJ131" s="311"/>
      <c r="EK131" s="311"/>
      <c r="EL131" s="311"/>
      <c r="EM131" s="311"/>
      <c r="EN131" s="311"/>
      <c r="EO131" s="311"/>
      <c r="EP131" s="311"/>
      <c r="EQ131" s="311"/>
      <c r="ER131" s="311"/>
      <c r="ES131" s="311"/>
      <c r="ET131" s="311"/>
      <c r="EU131" s="311"/>
      <c r="EV131" s="311"/>
      <c r="EW131" s="311"/>
      <c r="EX131" s="311"/>
      <c r="EY131" s="311"/>
      <c r="EZ131" s="311"/>
    </row>
    <row r="132" spans="1:156" ht="23.25" customHeight="1" x14ac:dyDescent="0.2">
      <c r="A132" s="249"/>
      <c r="B132" s="264"/>
      <c r="C132" s="230"/>
      <c r="D132" s="325" t="str">
        <f t="shared" ref="D132:D195" si="128">IF(C132="","",C132/12)</f>
        <v/>
      </c>
      <c r="E132" s="265" t="str">
        <f t="shared" si="120"/>
        <v/>
      </c>
      <c r="F132" s="230"/>
      <c r="G132" s="230"/>
      <c r="H132" s="230"/>
      <c r="I132" s="200"/>
      <c r="J132" s="230"/>
      <c r="K132" s="254"/>
      <c r="L132" s="269"/>
      <c r="M132" s="230"/>
      <c r="N132" s="231"/>
      <c r="O132" s="232"/>
      <c r="P132" s="205"/>
      <c r="Q132" s="203"/>
      <c r="R132" s="231"/>
      <c r="S132" s="233"/>
      <c r="T132" s="203"/>
      <c r="U132" s="231"/>
      <c r="V132" s="233"/>
      <c r="W132" s="203"/>
      <c r="X132" s="231"/>
      <c r="Y132" s="233"/>
      <c r="Z132" s="203"/>
      <c r="AA132" s="230"/>
      <c r="AB132" s="231"/>
      <c r="AC132" s="232"/>
      <c r="AD132" s="205"/>
      <c r="AE132" s="203"/>
      <c r="AF132" s="230"/>
      <c r="AG132" s="231"/>
      <c r="AH132" s="232"/>
      <c r="AI132" s="205"/>
      <c r="AJ132" s="203"/>
      <c r="AK132" s="230"/>
      <c r="AL132" s="231"/>
      <c r="AM132" s="232"/>
      <c r="AN132" s="205"/>
      <c r="AO132" s="203"/>
      <c r="AP132" s="230"/>
      <c r="AQ132" s="231"/>
      <c r="AR132" s="232"/>
      <c r="AS132" s="205"/>
      <c r="AT132" s="203"/>
      <c r="AU132" s="230"/>
      <c r="AV132" s="231"/>
      <c r="AW132" s="232"/>
      <c r="AX132" s="205"/>
      <c r="AY132" s="203"/>
      <c r="AZ132" s="230"/>
      <c r="BA132" s="231"/>
      <c r="BB132" s="232"/>
      <c r="BC132" s="205"/>
      <c r="BD132" s="199"/>
      <c r="BE132" s="230"/>
      <c r="BF132" s="230"/>
      <c r="BG132" s="231"/>
      <c r="BH132" s="232"/>
      <c r="BI132" s="205"/>
      <c r="BJ132" s="229"/>
      <c r="BK132" s="234"/>
      <c r="BL132" s="207">
        <f t="shared" ref="BL132:BL195" si="129">IF(AND(Q132="O",S132&gt;0),1,0)</f>
        <v>0</v>
      </c>
      <c r="BM132" s="208">
        <f t="shared" ref="BM132:BM195" si="130">IF(O132&lt;&gt;"",IF(V132&gt;O132,1,0),0)</f>
        <v>0</v>
      </c>
      <c r="BN132" s="208">
        <f t="shared" ref="BN132:BN195" si="131">IF(AND(T132="O",V132&gt;0),1,0)</f>
        <v>0</v>
      </c>
      <c r="BO132" s="208">
        <f t="shared" ref="BO132:BO195" si="132">IF(O132&lt;&gt;"",IF(Y132&gt;=(0.25*O132),1,0),0)</f>
        <v>0</v>
      </c>
      <c r="BP132" s="208">
        <f t="shared" ref="BP132:BP195" si="133">IF((Y132&gt;0),IF( (X132&gt;=37.5),1,0),0)</f>
        <v>0</v>
      </c>
      <c r="BQ132" s="208">
        <f t="shared" ref="BQ132:BQ195" si="134">IF(AND(W132="O",Y132&gt;0),1,0)</f>
        <v>0</v>
      </c>
      <c r="BR132" s="209">
        <f t="shared" ref="BR132:BR195" si="135">IF(ROUNDUP((BQ132+BP132+BO132+BN132+BM132+BL132)/6,0)=1,1,0)</f>
        <v>0</v>
      </c>
      <c r="BS132" s="209">
        <f t="shared" ref="BS132:BS195" si="136">IF(AND(OR(BD132="Jour4",BD132="Jour5",BD132="Jour6"),BH132&gt;0),IF(OR(BE132="O",BF132="O",BG132&gt;=37.5),1,0),0)</f>
        <v>0</v>
      </c>
      <c r="BT132" s="208">
        <f t="shared" ref="BT132:BT195" si="137">IF((AC132&gt;0),IF(OR(Z132="O",AA132="O",AB132&gt;=37.5),1,0),0)</f>
        <v>0</v>
      </c>
      <c r="BU132" s="208">
        <f t="shared" ref="BU132:BU195" si="138">IF(AND(OR(BD132="Jour8",BD132="Jour9",BD132="Jour10",BD132="Jour11",BD132="Jour12",BD132="Jour13"),BH132&gt;0),IF(OR(BE132="O",BF132="O",BG132&gt;=37.5),1,0),0)</f>
        <v>0</v>
      </c>
      <c r="BV132" s="208">
        <f t="shared" ref="BV132:BV195" si="139">IF((AH132&gt;0),IF(OR(AE132="O",AF132="O",AG132&gt;=37.5),1,0),0)</f>
        <v>0</v>
      </c>
      <c r="BW132" s="208">
        <f t="shared" ref="BW132:BW195" si="140">IF(AND(OR(BD132="Jour15",BD132="Jour16",BD132="Jour17",BD132="Jour18",BD132="Jour19",BD132="Jour20"),BH132&gt;0),IF(OR(BE132="O",BF132="O",BG132&gt;=37.5),1,0),0)</f>
        <v>0</v>
      </c>
      <c r="BX132" s="208">
        <f t="shared" ref="BX132:BX195" si="141">IF((AM132&gt;0),IF(OR(AJ132="O",AK132="O",AL132&gt;=37.5),1,0),0)</f>
        <v>0</v>
      </c>
      <c r="BY132" s="208">
        <f t="shared" ref="BY132:BY195" si="142">IF(AND(OR(BD132="Jour22",BD132="Jour23",BD132="Jour24",BD132="Jour25",BD132="Jour26",BD132="Jour27"),BH132&gt;0),IF(OR(BE132="O",BF132="O",BG132&gt;=37.5),1,0),0)</f>
        <v>0</v>
      </c>
      <c r="BZ132" s="208">
        <f t="shared" ref="BZ132:BZ195" si="143">IF((AR132&gt;0),IF(OR(AO132="O",AP132="O",AQ132&gt;=37.5),1,0),0)</f>
        <v>0</v>
      </c>
      <c r="CA132" s="208">
        <f t="shared" ref="CA132:CA195" si="144">IF(AND(OR(BD132="Jour29",BD132="Jour30",BD132="Jour31",BD132="Jour32",BD132="Jour33",BD132="Jour34"),BH132&gt;0),IF(OR(BE132="O",BF132="O",BG132&gt;=37.5),1,0),0)</f>
        <v>0</v>
      </c>
      <c r="CB132" s="208">
        <f t="shared" si="110"/>
        <v>0</v>
      </c>
      <c r="CC132" s="208">
        <f t="shared" ref="CC132:CC195" si="145">IF(AND(OR(BD132="Jour36",BD132="Jour37",BD132="Jour38",BD132="Jour39",BD132="Jour40",BD132="Jour41"),BH132&gt;0),IF(OR(BE132="O",BF132="O",BG132&gt;=37.5),1,0),0)</f>
        <v>0</v>
      </c>
      <c r="CD132" s="208">
        <f t="shared" ref="CD132:CD195" si="146">IF((BB132&gt;0),IF(OR(AY132="O",AZ132="O",BA132&gt;=37.5),1,0),0)</f>
        <v>0</v>
      </c>
      <c r="CE132" s="209">
        <f t="shared" si="111"/>
        <v>0</v>
      </c>
      <c r="CF132" s="209">
        <f t="shared" ref="CF132:CF195" si="147">IF((AC132&gt;0),IF((AB132&lt;37.5),1,0),0)</f>
        <v>0</v>
      </c>
      <c r="CG132" s="209">
        <f t="shared" ref="CG132:CG195" si="148">IF(AND(OR(BD132="Jour8",BD132="Jour9",BD132="Jour10",BD132="Jour11",BD132="Jour12",BD132="Jour13"),BH132&gt;0),IF((BG132&lt;37.5),1,0),0)</f>
        <v>0</v>
      </c>
      <c r="CH132" s="209">
        <f t="shared" ref="CH132:CH195" si="149">IF((AH132&gt;0),IF((AG132&lt;37.5),1,0),0)</f>
        <v>0</v>
      </c>
      <c r="CI132" s="209">
        <f t="shared" ref="CI132:CI195" si="150">IF(AND(OR(BD132="Jour15",BD132="Jour16",BD132="Jour17",BD132="Jour18",BD132="Jour19",BD132="Jour20"),BH132&gt;0),IF((BG132&lt;37.5),1,0),0)</f>
        <v>0</v>
      </c>
      <c r="CJ132" s="209">
        <f t="shared" ref="CJ132:CJ195" si="151">IF((AM132&gt;0),IF((AL132&lt;37.5),1,0),0)</f>
        <v>0</v>
      </c>
      <c r="CK132" s="209">
        <f t="shared" ref="CK132:CK195" si="152">IF(AND(OR(BD132="Jour22",BD132="Jour23",BD132="Jour24",BD132="Jour25",BD132="Jour26",BD132="Jour27"),BH132&gt;0),IF((BG132&lt;37.5),1,0),0)</f>
        <v>0</v>
      </c>
      <c r="CL132" s="209">
        <f t="shared" ref="CL132:CL195" si="153">IF((AR132&gt;0),IF( (AQ132&lt;37.5),1,0),0)</f>
        <v>0</v>
      </c>
      <c r="CM132" s="209">
        <f t="shared" ref="CM132:CM195" si="154">IF(AND(OR(BD132="Jour29",BD132="Jour303",BD132="Jour31",BD132="Jour32",BD132="Jour33",BD132="Jour34"),BH132&gt;0),IF((BG132&lt;37.5),1,0),0)</f>
        <v>0</v>
      </c>
      <c r="CN132" s="209">
        <f t="shared" si="112"/>
        <v>0</v>
      </c>
      <c r="CO132" s="209">
        <f t="shared" ref="CO132:CO195" si="155">IF(AND(OR(BD132="Jour36",BD132="Jour37",BD132="Jour38",BD132="Jour39",BD132="Jour40",BD132="Jour41"),BH132&gt;0),IF((BG132&lt;37.5),1,0),0)</f>
        <v>0</v>
      </c>
      <c r="CP132" s="209">
        <f t="shared" si="113"/>
        <v>0</v>
      </c>
      <c r="CQ132" s="209">
        <f t="shared" si="114"/>
        <v>0</v>
      </c>
      <c r="CR132" s="209" t="str">
        <f t="shared" si="115"/>
        <v/>
      </c>
      <c r="CS132" s="209" t="str">
        <f t="shared" ref="CS132:CS195" si="156">IF(BL132&gt;0,"Jour1",IF(OR(BM132&gt;0,BN132&gt;0),"Jour2",IF(OR(BO132&gt;0,BP132&gt;0,BQ132&gt;0),"Jour3",IF(AND(BS132&gt;0,BD132="Jour4"),"Jour4",IF(AND(BS132&gt;0,BD132="Jour5"),"Jour5",IF(AND(BS132&gt;0,BD132="Jour6"),"Jour6",IF(OR(BT132&gt;0,CF132&gt;0),"Jour7"," ")))))))</f>
        <v xml:space="preserve"> </v>
      </c>
      <c r="CT132" s="209" t="str">
        <f t="shared" ref="CT132:CT195" si="157">IF(AND(OR(BU132&gt;0,CG132&gt;0),BD132="Jour8"),"Jour8",IF(AND(OR(BU132&gt;0,CG132&gt;0),BD132="Jour9"),"Jour9",IF(AND(OR(BU132&gt;0,CG132&gt;0),BD132="Jour10"),"Jour10",IF(AND(OR(BU132&gt;0,CG132&gt;0),BD132="Jour11"),"Jour11",IF(AND(OR(BU132&gt;0,CG132&gt;0),BD132="Jour12"),"Jour12",IF(AND(OR(BU132&gt;0,CG132&gt;0),BD132="Jour13"),"Jour13",IF(OR(BV132&gt;0,CH132&gt;0),"Jour14","")))))))</f>
        <v/>
      </c>
      <c r="CU132" s="209" t="str">
        <f t="shared" ref="CU132:CU195" si="158">IF(AND(OR(BW132&gt;0,CI132&gt;0),BD132="Jour15"),"Jour15",IF(AND(OR(BW132&gt;0,CI132&gt;0),BD132="Jour16"),"Jour16",IF(AND(OR(BW132&gt;0,CI132&gt;0),BD132="Jour17"),"Jour17",IF(AND(OR(BW132&gt;0,CI132&gt;0),BD132="Jour18"),"Jour18",IF(AND(OR(BW132&gt;0,CI132&gt;0),BD132="Jour19"),"Jour19",IF(AND(OR(BW132&gt;0,CI132&gt;0),BD132="Jour20"),"Jour20",IF(OR(BX132&gt;0,CJ132&gt;0),"Jour21","")))))))</f>
        <v/>
      </c>
      <c r="CV132" s="209" t="str">
        <f t="shared" ref="CV132:CV195" si="159">IF(AND(OR(BY132&gt;0,CK132&gt;0),BD132="Jour22"),"Jour22",IF(AND(OR(BY132&gt;0,CK132&gt;0),BD132="Jour23"),"Jour23",IF(AND(OR(BY132&gt;0,CK132&gt;0),BD132="Jour24"),"Jour24",IF(AND(OR(BY132&gt;0,CK132&gt;0),BD132="Jour25"),"Jour25",IF(AND(OR(BY132&gt;0,CK132&gt;0),BD132="Jour26"),"Jour26",IF(AND(OR(BY132&gt;0,CK132&gt;0),BD132="Jour27"),"Jour27",IF(OR(BZ132&gt;0,CL132&gt;0),"Jour28","")))))))</f>
        <v/>
      </c>
      <c r="CW132" s="209" t="str">
        <f t="shared" ref="CW132:CW195" si="160">IF(AND(OR(CA141&gt;0,CM132&gt;0),BD132="Jour29"),"Jour29",IF(AND(OR(CA132&gt;0,CM132&gt;0),BD132="Jour30"),"Jour30",IF(AND(OR(CA132&gt;0,CM132&gt;0),BD132="Jour31"),"Jour31",IF(AND(OR(CA132&gt;0,CM132&gt;0),BD132="Jour32"),"Jour32",IF(AND(OR(CA132&gt;0,CM132&gt;0),BD132="Jour33"),"Jour33",IF(AND(OR(CA132&gt;0,CM132&gt;0),BD132="Jour34"),"Jour34",IF(OR(CB132&gt;0,CN132&gt;0),"Jour35","")))))))</f>
        <v/>
      </c>
      <c r="CX132" s="209" t="str">
        <f t="shared" ref="CX132:CX195" si="161">IF(AND(OR(CC132&gt;0,CO132&gt;0),BD132="Jour36"),"Jour36",IF(AND(OR(CC132&gt;0,CO132&gt;0),BD132="Jour37"),"Jour37",IF(AND(OR(CC132&gt;0,CO132&gt;0),BD132="Jour38"),"Jour38",IF(AND(OR(CC132&gt;0,CO132&gt;0),BD132="Jour39"),"Jour39",IF(AND(OR(CC132&gt;0,CO132&gt;0),BD132="Jour40"),"Jour40",IF(AND(OR(CC132&gt;0,CO132&gt;0),BD132="Jour41"),"Jour41",IF(OR(CD132&gt;0,CP132&gt;0),"Jour42","")))))))</f>
        <v/>
      </c>
      <c r="CY132" s="209" t="str">
        <f t="shared" si="116"/>
        <v/>
      </c>
      <c r="CZ132" s="209" t="str">
        <f t="shared" ref="CZ132:CZ195" si="162">IF(CR132=1,"Jour42","")</f>
        <v/>
      </c>
      <c r="DA132" s="209" t="str">
        <f t="shared" si="117"/>
        <v/>
      </c>
      <c r="DB132" s="209" t="str">
        <f t="shared" ref="DB132:DB195" si="163">IF(OR(DO132="ETP",DO132="ECT",DO132="EPT"),DP132,"")</f>
        <v/>
      </c>
      <c r="DC132" s="209" t="str">
        <f t="shared" ref="DC132:DC195" si="164">IF((BJ132&lt;&gt;""),BJ132,IF(BK132&lt;&gt;"",BK132,IF(DO132="RET",DP132,"")))</f>
        <v/>
      </c>
      <c r="DD132" s="209" t="str">
        <f t="shared" si="118"/>
        <v/>
      </c>
      <c r="DE132" s="209" t="str">
        <f t="shared" ref="DE132:DE195" si="165">IF(Y132&lt;&gt;"",1,"")</f>
        <v/>
      </c>
      <c r="DF132" s="209" t="str">
        <f t="shared" ref="DF132:DF195" si="166">IF(F132="m",1,"")</f>
        <v/>
      </c>
      <c r="DG132" s="209" t="str">
        <f t="shared" si="119"/>
        <v/>
      </c>
      <c r="DH132" s="210" t="str">
        <f t="shared" ref="DH132:DH195" si="167">D132</f>
        <v/>
      </c>
      <c r="DI132" s="272" t="str">
        <f t="shared" si="121"/>
        <v/>
      </c>
      <c r="DJ132" s="272" t="str">
        <f t="shared" si="122"/>
        <v/>
      </c>
      <c r="DK132" s="200">
        <f t="shared" si="123"/>
        <v>0</v>
      </c>
      <c r="DL132" s="200">
        <f t="shared" si="124"/>
        <v>0</v>
      </c>
      <c r="DM132" s="200">
        <f t="shared" si="125"/>
        <v>0</v>
      </c>
      <c r="DN132" s="200"/>
      <c r="DO132" s="272" t="str">
        <f t="shared" si="126"/>
        <v/>
      </c>
      <c r="DP132" s="272" t="str">
        <f t="shared" si="127"/>
        <v/>
      </c>
      <c r="DQ132" s="308"/>
      <c r="DR132" s="197">
        <f t="shared" ref="DR132:DR195" si="168">IF(AND(DO132="", A132&lt;&gt;""),1,0)</f>
        <v>0</v>
      </c>
      <c r="DS132" s="197">
        <f t="shared" ref="DS132:DS195" si="169">IF(OR(DO132="PDV",DO132="RET"),1,0)</f>
        <v>0</v>
      </c>
      <c r="DT132" s="197">
        <f t="shared" ref="DT132:DT195" si="170">IF(OR(DO132="EPT",DO132="ECT", DO132="ETP"),(1),(0))</f>
        <v>0</v>
      </c>
    </row>
    <row r="133" spans="1:156" s="256" customFormat="1" ht="23.25" customHeight="1" x14ac:dyDescent="0.2">
      <c r="A133" s="248"/>
      <c r="B133" s="263"/>
      <c r="C133" s="214"/>
      <c r="D133" s="324" t="str">
        <f t="shared" si="128"/>
        <v/>
      </c>
      <c r="E133" s="150" t="str">
        <f t="shared" si="120"/>
        <v/>
      </c>
      <c r="F133" s="214"/>
      <c r="G133" s="214"/>
      <c r="H133" s="214"/>
      <c r="I133" s="220"/>
      <c r="J133" s="214"/>
      <c r="K133" s="255"/>
      <c r="L133" s="268"/>
      <c r="M133" s="214"/>
      <c r="N133" s="215"/>
      <c r="O133" s="218"/>
      <c r="P133" s="216"/>
      <c r="Q133" s="217"/>
      <c r="R133" s="215"/>
      <c r="S133" s="219"/>
      <c r="T133" s="217"/>
      <c r="U133" s="215"/>
      <c r="V133" s="219"/>
      <c r="W133" s="217"/>
      <c r="X133" s="215"/>
      <c r="Y133" s="219"/>
      <c r="Z133" s="217"/>
      <c r="AA133" s="214"/>
      <c r="AB133" s="215"/>
      <c r="AC133" s="218"/>
      <c r="AD133" s="216"/>
      <c r="AE133" s="217"/>
      <c r="AF133" s="214"/>
      <c r="AG133" s="215"/>
      <c r="AH133" s="218"/>
      <c r="AI133" s="216"/>
      <c r="AJ133" s="217"/>
      <c r="AK133" s="214"/>
      <c r="AL133" s="215"/>
      <c r="AM133" s="218"/>
      <c r="AN133" s="216"/>
      <c r="AO133" s="217"/>
      <c r="AP133" s="214"/>
      <c r="AQ133" s="215"/>
      <c r="AR133" s="218"/>
      <c r="AS133" s="216"/>
      <c r="AT133" s="217"/>
      <c r="AU133" s="214"/>
      <c r="AV133" s="215"/>
      <c r="AW133" s="218"/>
      <c r="AX133" s="216"/>
      <c r="AY133" s="217"/>
      <c r="AZ133" s="214"/>
      <c r="BA133" s="215"/>
      <c r="BB133" s="218"/>
      <c r="BC133" s="216"/>
      <c r="BD133" s="213"/>
      <c r="BE133" s="214"/>
      <c r="BF133" s="214"/>
      <c r="BG133" s="215"/>
      <c r="BH133" s="218"/>
      <c r="BI133" s="216"/>
      <c r="BJ133" s="213"/>
      <c r="BK133" s="221"/>
      <c r="BL133" s="222">
        <f t="shared" si="129"/>
        <v>0</v>
      </c>
      <c r="BM133" s="223">
        <f t="shared" si="130"/>
        <v>0</v>
      </c>
      <c r="BN133" s="223">
        <f t="shared" si="131"/>
        <v>0</v>
      </c>
      <c r="BO133" s="223">
        <f t="shared" si="132"/>
        <v>0</v>
      </c>
      <c r="BP133" s="223">
        <f t="shared" si="133"/>
        <v>0</v>
      </c>
      <c r="BQ133" s="223">
        <f t="shared" si="134"/>
        <v>0</v>
      </c>
      <c r="BR133" s="224">
        <f t="shared" si="135"/>
        <v>0</v>
      </c>
      <c r="BS133" s="224">
        <f t="shared" si="136"/>
        <v>0</v>
      </c>
      <c r="BT133" s="223">
        <f t="shared" si="137"/>
        <v>0</v>
      </c>
      <c r="BU133" s="223">
        <f t="shared" si="138"/>
        <v>0</v>
      </c>
      <c r="BV133" s="223">
        <f t="shared" si="139"/>
        <v>0</v>
      </c>
      <c r="BW133" s="223">
        <f t="shared" si="140"/>
        <v>0</v>
      </c>
      <c r="BX133" s="223">
        <f t="shared" si="141"/>
        <v>0</v>
      </c>
      <c r="BY133" s="223">
        <f t="shared" si="142"/>
        <v>0</v>
      </c>
      <c r="BZ133" s="223">
        <f t="shared" si="143"/>
        <v>0</v>
      </c>
      <c r="CA133" s="223">
        <f t="shared" si="144"/>
        <v>0</v>
      </c>
      <c r="CB133" s="208">
        <f t="shared" ref="CB133:CB196" si="171">IF((AW133&gt;0),IF(OR(AT133="O",AU133="O",AV133&gt;=37.5),1,0),0)</f>
        <v>0</v>
      </c>
      <c r="CC133" s="223">
        <f t="shared" si="145"/>
        <v>0</v>
      </c>
      <c r="CD133" s="223">
        <f t="shared" si="146"/>
        <v>0</v>
      </c>
      <c r="CE133" s="224">
        <f t="shared" ref="CE133:CE196" si="172">IF(BR133=0,ROUNDUP((BS133+BT133+BU133+BV133+BW133+BX133+BY133+BZ133+CA133+CB133+CC133+CD133)/12,0),0)</f>
        <v>0</v>
      </c>
      <c r="CF133" s="224">
        <f t="shared" si="147"/>
        <v>0</v>
      </c>
      <c r="CG133" s="224">
        <f t="shared" si="148"/>
        <v>0</v>
      </c>
      <c r="CH133" s="224">
        <f t="shared" si="149"/>
        <v>0</v>
      </c>
      <c r="CI133" s="224">
        <f t="shared" si="150"/>
        <v>0</v>
      </c>
      <c r="CJ133" s="224">
        <f t="shared" si="151"/>
        <v>0</v>
      </c>
      <c r="CK133" s="224">
        <f t="shared" si="152"/>
        <v>0</v>
      </c>
      <c r="CL133" s="224">
        <f t="shared" si="153"/>
        <v>0</v>
      </c>
      <c r="CM133" s="224">
        <f t="shared" si="154"/>
        <v>0</v>
      </c>
      <c r="CN133" s="224">
        <f t="shared" ref="CN133:CN196" si="173">IF((AW133&gt;0),IF( (AV133&lt;37.5),1,0),0)</f>
        <v>0</v>
      </c>
      <c r="CO133" s="224">
        <f t="shared" si="155"/>
        <v>0</v>
      </c>
      <c r="CP133" s="224">
        <f t="shared" ref="CP133:CP196" si="174">IF((BB133&gt;0),IF( (BA133&lt;37.5),1,0),0)</f>
        <v>0</v>
      </c>
      <c r="CQ133" s="224">
        <f t="shared" ref="CQ133:CQ196" si="175">IF(BR133=0,ROUNDUP((CF133+CG133+CH133+CI133+CJ133+CK133+CL133+CM133+CN133+CO133+CP133)/11,0),0)</f>
        <v>0</v>
      </c>
      <c r="CR133" s="224" t="str">
        <f t="shared" ref="CR133:CR196" si="176">IF(BB133&lt;&gt;"",IF(BJ133="",IF(BK133="",1-((BR133+CE133+CQ133)),0),0),"")</f>
        <v/>
      </c>
      <c r="CS133" s="224" t="str">
        <f t="shared" si="156"/>
        <v xml:space="preserve"> </v>
      </c>
      <c r="CT133" s="224" t="str">
        <f t="shared" si="157"/>
        <v/>
      </c>
      <c r="CU133" s="224" t="str">
        <f t="shared" si="158"/>
        <v/>
      </c>
      <c r="CV133" s="224" t="str">
        <f t="shared" si="159"/>
        <v/>
      </c>
      <c r="CW133" s="224" t="str">
        <f t="shared" si="160"/>
        <v/>
      </c>
      <c r="CX133" s="224" t="str">
        <f t="shared" si="161"/>
        <v/>
      </c>
      <c r="CY133" s="224" t="str">
        <f t="shared" ref="CY133:CY196" si="177">IF(CS133&lt;&gt;" ",CS133,IF(CT133&lt;&gt;"",CT133,IF(CU133&lt;&gt;"",CU133,IF(CV133&lt;&gt;"",CV133,IF(CW133&lt;&gt;"",CW133,IF(CX133&lt;&gt;"",CX133,""))))))</f>
        <v/>
      </c>
      <c r="CZ133" s="224" t="str">
        <f t="shared" si="162"/>
        <v/>
      </c>
      <c r="DA133" s="224" t="str">
        <f t="shared" ref="DA133:DA196" si="178">IF((BJ133&lt;&gt;""),BJ133,IF(BK133&lt;&gt;"",BK133,""))</f>
        <v/>
      </c>
      <c r="DB133" s="224" t="str">
        <f t="shared" si="163"/>
        <v/>
      </c>
      <c r="DC133" s="224" t="str">
        <f t="shared" si="164"/>
        <v/>
      </c>
      <c r="DD133" s="224" t="str">
        <f t="shared" ref="DD133:DD196" si="179">IF(Y133&gt;0,1,"")</f>
        <v/>
      </c>
      <c r="DE133" s="224" t="str">
        <f t="shared" si="165"/>
        <v/>
      </c>
      <c r="DF133" s="224" t="str">
        <f t="shared" si="166"/>
        <v/>
      </c>
      <c r="DG133" s="224" t="str">
        <f t="shared" ref="DG133:DG196" si="180">IF(F133="F",1,"")</f>
        <v/>
      </c>
      <c r="DH133" s="225" t="str">
        <f t="shared" si="167"/>
        <v/>
      </c>
      <c r="DI133" s="224" t="str">
        <f t="shared" si="121"/>
        <v/>
      </c>
      <c r="DJ133" s="224" t="str">
        <f t="shared" si="122"/>
        <v/>
      </c>
      <c r="DK133" s="306">
        <f t="shared" si="123"/>
        <v>0</v>
      </c>
      <c r="DL133" s="306">
        <f t="shared" si="124"/>
        <v>0</v>
      </c>
      <c r="DM133" s="306">
        <f t="shared" si="125"/>
        <v>0</v>
      </c>
      <c r="DN133" s="220"/>
      <c r="DO133" s="224" t="str">
        <f t="shared" si="126"/>
        <v/>
      </c>
      <c r="DP133" s="224" t="str">
        <f t="shared" si="127"/>
        <v/>
      </c>
      <c r="DQ133" s="307"/>
      <c r="DR133" s="227">
        <f t="shared" si="168"/>
        <v>0</v>
      </c>
      <c r="DS133" s="227">
        <f t="shared" si="169"/>
        <v>0</v>
      </c>
      <c r="DT133" s="227">
        <f t="shared" si="170"/>
        <v>0</v>
      </c>
      <c r="DU133" s="311"/>
      <c r="DV133" s="311"/>
      <c r="DW133" s="311"/>
      <c r="DX133" s="311"/>
      <c r="DY133" s="311"/>
      <c r="DZ133" s="311"/>
      <c r="EA133" s="311"/>
      <c r="EB133" s="311"/>
      <c r="EC133" s="311"/>
      <c r="ED133" s="311"/>
      <c r="EE133" s="311"/>
      <c r="EF133" s="311"/>
      <c r="EG133" s="311"/>
      <c r="EH133" s="311"/>
      <c r="EI133" s="311"/>
      <c r="EJ133" s="311"/>
      <c r="EK133" s="311"/>
      <c r="EL133" s="311"/>
      <c r="EM133" s="311"/>
      <c r="EN133" s="311"/>
      <c r="EO133" s="311"/>
      <c r="EP133" s="311"/>
      <c r="EQ133" s="311"/>
      <c r="ER133" s="311"/>
      <c r="ES133" s="311"/>
      <c r="ET133" s="311"/>
      <c r="EU133" s="311"/>
      <c r="EV133" s="311"/>
      <c r="EW133" s="311"/>
      <c r="EX133" s="311"/>
      <c r="EY133" s="311"/>
      <c r="EZ133" s="311"/>
    </row>
    <row r="134" spans="1:156" ht="23.25" customHeight="1" x14ac:dyDescent="0.2">
      <c r="A134" s="249"/>
      <c r="B134" s="264"/>
      <c r="C134" s="230"/>
      <c r="D134" s="325" t="str">
        <f t="shared" si="128"/>
        <v/>
      </c>
      <c r="E134" s="265" t="str">
        <f t="shared" ref="E134:E197" si="181">IF(D134&lt;&gt;"",IF(D134&lt;5,"moins de 5",IF(D134&lt;15,"5-15","adulte")),"")</f>
        <v/>
      </c>
      <c r="F134" s="230"/>
      <c r="G134" s="230"/>
      <c r="H134" s="230"/>
      <c r="I134" s="200"/>
      <c r="J134" s="230"/>
      <c r="K134" s="254"/>
      <c r="L134" s="269"/>
      <c r="M134" s="230"/>
      <c r="N134" s="231"/>
      <c r="O134" s="232"/>
      <c r="P134" s="205"/>
      <c r="Q134" s="203"/>
      <c r="R134" s="231"/>
      <c r="S134" s="233"/>
      <c r="T134" s="203"/>
      <c r="U134" s="231"/>
      <c r="V134" s="233"/>
      <c r="W134" s="203"/>
      <c r="X134" s="231"/>
      <c r="Y134" s="233"/>
      <c r="Z134" s="203"/>
      <c r="AA134" s="230"/>
      <c r="AB134" s="231"/>
      <c r="AC134" s="232"/>
      <c r="AD134" s="205"/>
      <c r="AE134" s="203"/>
      <c r="AF134" s="230"/>
      <c r="AG134" s="231"/>
      <c r="AH134" s="232"/>
      <c r="AI134" s="205"/>
      <c r="AJ134" s="203"/>
      <c r="AK134" s="230"/>
      <c r="AL134" s="231"/>
      <c r="AM134" s="232"/>
      <c r="AN134" s="205"/>
      <c r="AO134" s="203"/>
      <c r="AP134" s="230"/>
      <c r="AQ134" s="231"/>
      <c r="AR134" s="232"/>
      <c r="AS134" s="205"/>
      <c r="AT134" s="203"/>
      <c r="AU134" s="230"/>
      <c r="AV134" s="231"/>
      <c r="AW134" s="232"/>
      <c r="AX134" s="205"/>
      <c r="AY134" s="203"/>
      <c r="AZ134" s="230"/>
      <c r="BA134" s="231"/>
      <c r="BB134" s="232"/>
      <c r="BC134" s="205"/>
      <c r="BD134" s="199"/>
      <c r="BE134" s="230"/>
      <c r="BF134" s="230"/>
      <c r="BG134" s="231"/>
      <c r="BH134" s="232"/>
      <c r="BI134" s="205"/>
      <c r="BJ134" s="229"/>
      <c r="BK134" s="234"/>
      <c r="BL134" s="207">
        <f t="shared" si="129"/>
        <v>0</v>
      </c>
      <c r="BM134" s="208">
        <f t="shared" si="130"/>
        <v>0</v>
      </c>
      <c r="BN134" s="208">
        <f t="shared" si="131"/>
        <v>0</v>
      </c>
      <c r="BO134" s="208">
        <f t="shared" si="132"/>
        <v>0</v>
      </c>
      <c r="BP134" s="208">
        <f t="shared" si="133"/>
        <v>0</v>
      </c>
      <c r="BQ134" s="208">
        <f t="shared" si="134"/>
        <v>0</v>
      </c>
      <c r="BR134" s="209">
        <f t="shared" si="135"/>
        <v>0</v>
      </c>
      <c r="BS134" s="209">
        <f t="shared" si="136"/>
        <v>0</v>
      </c>
      <c r="BT134" s="208">
        <f t="shared" si="137"/>
        <v>0</v>
      </c>
      <c r="BU134" s="208">
        <f t="shared" si="138"/>
        <v>0</v>
      </c>
      <c r="BV134" s="208">
        <f t="shared" si="139"/>
        <v>0</v>
      </c>
      <c r="BW134" s="208">
        <f t="shared" si="140"/>
        <v>0</v>
      </c>
      <c r="BX134" s="208">
        <f t="shared" si="141"/>
        <v>0</v>
      </c>
      <c r="BY134" s="208">
        <f t="shared" si="142"/>
        <v>0</v>
      </c>
      <c r="BZ134" s="208">
        <f t="shared" si="143"/>
        <v>0</v>
      </c>
      <c r="CA134" s="208">
        <f t="shared" si="144"/>
        <v>0</v>
      </c>
      <c r="CB134" s="208">
        <f t="shared" si="171"/>
        <v>0</v>
      </c>
      <c r="CC134" s="208">
        <f t="shared" si="145"/>
        <v>0</v>
      </c>
      <c r="CD134" s="208">
        <f t="shared" si="146"/>
        <v>0</v>
      </c>
      <c r="CE134" s="209">
        <f t="shared" si="172"/>
        <v>0</v>
      </c>
      <c r="CF134" s="209">
        <f t="shared" si="147"/>
        <v>0</v>
      </c>
      <c r="CG134" s="209">
        <f t="shared" si="148"/>
        <v>0</v>
      </c>
      <c r="CH134" s="209">
        <f t="shared" si="149"/>
        <v>0</v>
      </c>
      <c r="CI134" s="209">
        <f t="shared" si="150"/>
        <v>0</v>
      </c>
      <c r="CJ134" s="209">
        <f t="shared" si="151"/>
        <v>0</v>
      </c>
      <c r="CK134" s="209">
        <f t="shared" si="152"/>
        <v>0</v>
      </c>
      <c r="CL134" s="209">
        <f t="shared" si="153"/>
        <v>0</v>
      </c>
      <c r="CM134" s="209">
        <f t="shared" si="154"/>
        <v>0</v>
      </c>
      <c r="CN134" s="209">
        <f t="shared" si="173"/>
        <v>0</v>
      </c>
      <c r="CO134" s="209">
        <f t="shared" si="155"/>
        <v>0</v>
      </c>
      <c r="CP134" s="209">
        <f t="shared" si="174"/>
        <v>0</v>
      </c>
      <c r="CQ134" s="209">
        <f t="shared" si="175"/>
        <v>0</v>
      </c>
      <c r="CR134" s="209" t="str">
        <f t="shared" si="176"/>
        <v/>
      </c>
      <c r="CS134" s="209" t="str">
        <f t="shared" si="156"/>
        <v xml:space="preserve"> </v>
      </c>
      <c r="CT134" s="209" t="str">
        <f t="shared" si="157"/>
        <v/>
      </c>
      <c r="CU134" s="209" t="str">
        <f t="shared" si="158"/>
        <v/>
      </c>
      <c r="CV134" s="209" t="str">
        <f t="shared" si="159"/>
        <v/>
      </c>
      <c r="CW134" s="209" t="str">
        <f t="shared" si="160"/>
        <v/>
      </c>
      <c r="CX134" s="209" t="str">
        <f t="shared" si="161"/>
        <v/>
      </c>
      <c r="CY134" s="209" t="str">
        <f t="shared" si="177"/>
        <v/>
      </c>
      <c r="CZ134" s="209" t="str">
        <f t="shared" si="162"/>
        <v/>
      </c>
      <c r="DA134" s="209" t="str">
        <f t="shared" si="178"/>
        <v/>
      </c>
      <c r="DB134" s="209" t="str">
        <f t="shared" si="163"/>
        <v/>
      </c>
      <c r="DC134" s="209" t="str">
        <f t="shared" si="164"/>
        <v/>
      </c>
      <c r="DD134" s="209" t="str">
        <f t="shared" si="179"/>
        <v/>
      </c>
      <c r="DE134" s="209" t="str">
        <f t="shared" si="165"/>
        <v/>
      </c>
      <c r="DF134" s="209" t="str">
        <f t="shared" si="166"/>
        <v/>
      </c>
      <c r="DG134" s="209" t="str">
        <f t="shared" si="180"/>
        <v/>
      </c>
      <c r="DH134" s="210" t="str">
        <f t="shared" si="167"/>
        <v/>
      </c>
      <c r="DI134" s="272" t="str">
        <f t="shared" si="121"/>
        <v/>
      </c>
      <c r="DJ134" s="272" t="str">
        <f t="shared" si="122"/>
        <v/>
      </c>
      <c r="DK134" s="200">
        <f t="shared" si="123"/>
        <v>0</v>
      </c>
      <c r="DL134" s="200">
        <f t="shared" si="124"/>
        <v>0</v>
      </c>
      <c r="DM134" s="200">
        <f t="shared" si="125"/>
        <v>0</v>
      </c>
      <c r="DN134" s="200"/>
      <c r="DO134" s="272" t="str">
        <f t="shared" si="126"/>
        <v/>
      </c>
      <c r="DP134" s="272" t="str">
        <f t="shared" si="127"/>
        <v/>
      </c>
      <c r="DQ134" s="308"/>
      <c r="DR134" s="197">
        <f t="shared" si="168"/>
        <v>0</v>
      </c>
      <c r="DS134" s="197">
        <f t="shared" si="169"/>
        <v>0</v>
      </c>
      <c r="DT134" s="197">
        <f t="shared" si="170"/>
        <v>0</v>
      </c>
    </row>
    <row r="135" spans="1:156" s="256" customFormat="1" ht="23.25" customHeight="1" x14ac:dyDescent="0.2">
      <c r="A135" s="248"/>
      <c r="B135" s="263"/>
      <c r="C135" s="214"/>
      <c r="D135" s="324" t="str">
        <f t="shared" si="128"/>
        <v/>
      </c>
      <c r="E135" s="150" t="str">
        <f t="shared" si="181"/>
        <v/>
      </c>
      <c r="F135" s="214"/>
      <c r="G135" s="214"/>
      <c r="H135" s="214"/>
      <c r="I135" s="220"/>
      <c r="J135" s="214"/>
      <c r="K135" s="255"/>
      <c r="L135" s="268"/>
      <c r="M135" s="214"/>
      <c r="N135" s="215"/>
      <c r="O135" s="218"/>
      <c r="P135" s="216"/>
      <c r="Q135" s="217"/>
      <c r="R135" s="215"/>
      <c r="S135" s="219"/>
      <c r="T135" s="217"/>
      <c r="U135" s="215"/>
      <c r="V135" s="219"/>
      <c r="W135" s="217"/>
      <c r="X135" s="215"/>
      <c r="Y135" s="219"/>
      <c r="Z135" s="217"/>
      <c r="AA135" s="214"/>
      <c r="AB135" s="215"/>
      <c r="AC135" s="218"/>
      <c r="AD135" s="216"/>
      <c r="AE135" s="217"/>
      <c r="AF135" s="214"/>
      <c r="AG135" s="215"/>
      <c r="AH135" s="218"/>
      <c r="AI135" s="216"/>
      <c r="AJ135" s="217"/>
      <c r="AK135" s="214"/>
      <c r="AL135" s="215"/>
      <c r="AM135" s="218"/>
      <c r="AN135" s="216"/>
      <c r="AO135" s="217"/>
      <c r="AP135" s="214"/>
      <c r="AQ135" s="215"/>
      <c r="AR135" s="218"/>
      <c r="AS135" s="216"/>
      <c r="AT135" s="217"/>
      <c r="AU135" s="214"/>
      <c r="AV135" s="215"/>
      <c r="AW135" s="218"/>
      <c r="AX135" s="216"/>
      <c r="AY135" s="217"/>
      <c r="AZ135" s="214"/>
      <c r="BA135" s="215"/>
      <c r="BB135" s="218"/>
      <c r="BC135" s="216"/>
      <c r="BD135" s="213"/>
      <c r="BE135" s="214"/>
      <c r="BF135" s="214"/>
      <c r="BG135" s="215"/>
      <c r="BH135" s="218"/>
      <c r="BI135" s="216"/>
      <c r="BJ135" s="213"/>
      <c r="BK135" s="221"/>
      <c r="BL135" s="222">
        <f t="shared" si="129"/>
        <v>0</v>
      </c>
      <c r="BM135" s="223">
        <f t="shared" si="130"/>
        <v>0</v>
      </c>
      <c r="BN135" s="223">
        <f t="shared" si="131"/>
        <v>0</v>
      </c>
      <c r="BO135" s="223">
        <f t="shared" si="132"/>
        <v>0</v>
      </c>
      <c r="BP135" s="223">
        <f t="shared" si="133"/>
        <v>0</v>
      </c>
      <c r="BQ135" s="223">
        <f t="shared" si="134"/>
        <v>0</v>
      </c>
      <c r="BR135" s="224">
        <f t="shared" si="135"/>
        <v>0</v>
      </c>
      <c r="BS135" s="224">
        <f t="shared" si="136"/>
        <v>0</v>
      </c>
      <c r="BT135" s="223">
        <f t="shared" si="137"/>
        <v>0</v>
      </c>
      <c r="BU135" s="223">
        <f t="shared" si="138"/>
        <v>0</v>
      </c>
      <c r="BV135" s="223">
        <f t="shared" si="139"/>
        <v>0</v>
      </c>
      <c r="BW135" s="223">
        <f t="shared" si="140"/>
        <v>0</v>
      </c>
      <c r="BX135" s="223">
        <f t="shared" si="141"/>
        <v>0</v>
      </c>
      <c r="BY135" s="223">
        <f t="shared" si="142"/>
        <v>0</v>
      </c>
      <c r="BZ135" s="223">
        <f t="shared" si="143"/>
        <v>0</v>
      </c>
      <c r="CA135" s="223">
        <f t="shared" si="144"/>
        <v>0</v>
      </c>
      <c r="CB135" s="208">
        <f t="shared" si="171"/>
        <v>0</v>
      </c>
      <c r="CC135" s="223">
        <f t="shared" si="145"/>
        <v>0</v>
      </c>
      <c r="CD135" s="223">
        <f t="shared" si="146"/>
        <v>0</v>
      </c>
      <c r="CE135" s="224">
        <f t="shared" si="172"/>
        <v>0</v>
      </c>
      <c r="CF135" s="224">
        <f t="shared" si="147"/>
        <v>0</v>
      </c>
      <c r="CG135" s="224">
        <f t="shared" si="148"/>
        <v>0</v>
      </c>
      <c r="CH135" s="224">
        <f t="shared" si="149"/>
        <v>0</v>
      </c>
      <c r="CI135" s="224">
        <f t="shared" si="150"/>
        <v>0</v>
      </c>
      <c r="CJ135" s="224">
        <f t="shared" si="151"/>
        <v>0</v>
      </c>
      <c r="CK135" s="224">
        <f t="shared" si="152"/>
        <v>0</v>
      </c>
      <c r="CL135" s="224">
        <f t="shared" si="153"/>
        <v>0</v>
      </c>
      <c r="CM135" s="224">
        <f t="shared" si="154"/>
        <v>0</v>
      </c>
      <c r="CN135" s="224">
        <f t="shared" si="173"/>
        <v>0</v>
      </c>
      <c r="CO135" s="224">
        <f t="shared" si="155"/>
        <v>0</v>
      </c>
      <c r="CP135" s="224">
        <f t="shared" si="174"/>
        <v>0</v>
      </c>
      <c r="CQ135" s="224">
        <f t="shared" si="175"/>
        <v>0</v>
      </c>
      <c r="CR135" s="224" t="str">
        <f t="shared" si="176"/>
        <v/>
      </c>
      <c r="CS135" s="224" t="str">
        <f t="shared" si="156"/>
        <v xml:space="preserve"> </v>
      </c>
      <c r="CT135" s="224" t="str">
        <f t="shared" si="157"/>
        <v/>
      </c>
      <c r="CU135" s="224" t="str">
        <f t="shared" si="158"/>
        <v/>
      </c>
      <c r="CV135" s="224" t="str">
        <f t="shared" si="159"/>
        <v/>
      </c>
      <c r="CW135" s="224" t="str">
        <f t="shared" si="160"/>
        <v/>
      </c>
      <c r="CX135" s="224" t="str">
        <f t="shared" si="161"/>
        <v/>
      </c>
      <c r="CY135" s="224" t="str">
        <f t="shared" si="177"/>
        <v/>
      </c>
      <c r="CZ135" s="224" t="str">
        <f t="shared" si="162"/>
        <v/>
      </c>
      <c r="DA135" s="224" t="str">
        <f t="shared" si="178"/>
        <v/>
      </c>
      <c r="DB135" s="224" t="str">
        <f t="shared" si="163"/>
        <v/>
      </c>
      <c r="DC135" s="224" t="str">
        <f t="shared" si="164"/>
        <v/>
      </c>
      <c r="DD135" s="224" t="str">
        <f t="shared" si="179"/>
        <v/>
      </c>
      <c r="DE135" s="224" t="str">
        <f t="shared" si="165"/>
        <v/>
      </c>
      <c r="DF135" s="224" t="str">
        <f t="shared" si="166"/>
        <v/>
      </c>
      <c r="DG135" s="224" t="str">
        <f t="shared" si="180"/>
        <v/>
      </c>
      <c r="DH135" s="225" t="str">
        <f t="shared" si="167"/>
        <v/>
      </c>
      <c r="DI135" s="224" t="str">
        <f t="shared" si="121"/>
        <v/>
      </c>
      <c r="DJ135" s="224" t="str">
        <f t="shared" si="122"/>
        <v/>
      </c>
      <c r="DK135" s="306">
        <f t="shared" si="123"/>
        <v>0</v>
      </c>
      <c r="DL135" s="306">
        <f t="shared" si="124"/>
        <v>0</v>
      </c>
      <c r="DM135" s="306">
        <f t="shared" si="125"/>
        <v>0</v>
      </c>
      <c r="DN135" s="220"/>
      <c r="DO135" s="224" t="str">
        <f t="shared" si="126"/>
        <v/>
      </c>
      <c r="DP135" s="224" t="str">
        <f t="shared" si="127"/>
        <v/>
      </c>
      <c r="DQ135" s="307"/>
      <c r="DR135" s="227">
        <f t="shared" si="168"/>
        <v>0</v>
      </c>
      <c r="DS135" s="227">
        <f t="shared" si="169"/>
        <v>0</v>
      </c>
      <c r="DT135" s="227">
        <f t="shared" si="170"/>
        <v>0</v>
      </c>
      <c r="DU135" s="311"/>
      <c r="DV135" s="311"/>
      <c r="DW135" s="311"/>
      <c r="DX135" s="311"/>
      <c r="DY135" s="311"/>
      <c r="DZ135" s="311"/>
      <c r="EA135" s="311"/>
      <c r="EB135" s="311"/>
      <c r="EC135" s="311"/>
      <c r="ED135" s="311"/>
      <c r="EE135" s="311"/>
      <c r="EF135" s="311"/>
      <c r="EG135" s="311"/>
      <c r="EH135" s="311"/>
      <c r="EI135" s="311"/>
      <c r="EJ135" s="311"/>
      <c r="EK135" s="311"/>
      <c r="EL135" s="311"/>
      <c r="EM135" s="311"/>
      <c r="EN135" s="311"/>
      <c r="EO135" s="311"/>
      <c r="EP135" s="311"/>
      <c r="EQ135" s="311"/>
      <c r="ER135" s="311"/>
      <c r="ES135" s="311"/>
      <c r="ET135" s="311"/>
      <c r="EU135" s="311"/>
      <c r="EV135" s="311"/>
      <c r="EW135" s="311"/>
      <c r="EX135" s="311"/>
      <c r="EY135" s="311"/>
      <c r="EZ135" s="311"/>
    </row>
    <row r="136" spans="1:156" ht="23.25" customHeight="1" x14ac:dyDescent="0.2">
      <c r="A136" s="249"/>
      <c r="B136" s="264"/>
      <c r="C136" s="230"/>
      <c r="D136" s="325" t="str">
        <f t="shared" si="128"/>
        <v/>
      </c>
      <c r="E136" s="265" t="str">
        <f t="shared" si="181"/>
        <v/>
      </c>
      <c r="F136" s="230"/>
      <c r="G136" s="230"/>
      <c r="H136" s="230"/>
      <c r="I136" s="200"/>
      <c r="J136" s="230"/>
      <c r="K136" s="254"/>
      <c r="L136" s="269"/>
      <c r="M136" s="230"/>
      <c r="N136" s="231"/>
      <c r="O136" s="232"/>
      <c r="P136" s="205"/>
      <c r="Q136" s="203"/>
      <c r="R136" s="231"/>
      <c r="S136" s="233"/>
      <c r="T136" s="203"/>
      <c r="U136" s="231"/>
      <c r="V136" s="233"/>
      <c r="W136" s="203"/>
      <c r="X136" s="231"/>
      <c r="Y136" s="233"/>
      <c r="Z136" s="203"/>
      <c r="AA136" s="230"/>
      <c r="AB136" s="231"/>
      <c r="AC136" s="232"/>
      <c r="AD136" s="205"/>
      <c r="AE136" s="203"/>
      <c r="AF136" s="230"/>
      <c r="AG136" s="231"/>
      <c r="AH136" s="232"/>
      <c r="AI136" s="205"/>
      <c r="AJ136" s="203"/>
      <c r="AK136" s="230"/>
      <c r="AL136" s="231"/>
      <c r="AM136" s="232"/>
      <c r="AN136" s="205"/>
      <c r="AO136" s="203"/>
      <c r="AP136" s="230"/>
      <c r="AQ136" s="231"/>
      <c r="AR136" s="232"/>
      <c r="AS136" s="205"/>
      <c r="AT136" s="203"/>
      <c r="AU136" s="230"/>
      <c r="AV136" s="231"/>
      <c r="AW136" s="232"/>
      <c r="AX136" s="205"/>
      <c r="AY136" s="203"/>
      <c r="AZ136" s="230"/>
      <c r="BA136" s="231"/>
      <c r="BB136" s="232"/>
      <c r="BC136" s="205"/>
      <c r="BD136" s="199"/>
      <c r="BE136" s="230"/>
      <c r="BF136" s="230"/>
      <c r="BG136" s="231"/>
      <c r="BH136" s="232"/>
      <c r="BI136" s="205"/>
      <c r="BJ136" s="229"/>
      <c r="BK136" s="234"/>
      <c r="BL136" s="207">
        <f t="shared" si="129"/>
        <v>0</v>
      </c>
      <c r="BM136" s="208">
        <f t="shared" si="130"/>
        <v>0</v>
      </c>
      <c r="BN136" s="208">
        <f t="shared" si="131"/>
        <v>0</v>
      </c>
      <c r="BO136" s="208">
        <f t="shared" si="132"/>
        <v>0</v>
      </c>
      <c r="BP136" s="208">
        <f t="shared" si="133"/>
        <v>0</v>
      </c>
      <c r="BQ136" s="208">
        <f t="shared" si="134"/>
        <v>0</v>
      </c>
      <c r="BR136" s="209">
        <f t="shared" si="135"/>
        <v>0</v>
      </c>
      <c r="BS136" s="209">
        <f t="shared" si="136"/>
        <v>0</v>
      </c>
      <c r="BT136" s="208">
        <f t="shared" si="137"/>
        <v>0</v>
      </c>
      <c r="BU136" s="208">
        <f t="shared" si="138"/>
        <v>0</v>
      </c>
      <c r="BV136" s="208">
        <f t="shared" si="139"/>
        <v>0</v>
      </c>
      <c r="BW136" s="208">
        <f t="shared" si="140"/>
        <v>0</v>
      </c>
      <c r="BX136" s="208">
        <f t="shared" si="141"/>
        <v>0</v>
      </c>
      <c r="BY136" s="208">
        <f t="shared" si="142"/>
        <v>0</v>
      </c>
      <c r="BZ136" s="208">
        <f t="shared" si="143"/>
        <v>0</v>
      </c>
      <c r="CA136" s="208">
        <f t="shared" si="144"/>
        <v>0</v>
      </c>
      <c r="CB136" s="208">
        <f t="shared" si="171"/>
        <v>0</v>
      </c>
      <c r="CC136" s="208">
        <f t="shared" si="145"/>
        <v>0</v>
      </c>
      <c r="CD136" s="208">
        <f t="shared" si="146"/>
        <v>0</v>
      </c>
      <c r="CE136" s="209">
        <f t="shared" si="172"/>
        <v>0</v>
      </c>
      <c r="CF136" s="209">
        <f t="shared" si="147"/>
        <v>0</v>
      </c>
      <c r="CG136" s="209">
        <f t="shared" si="148"/>
        <v>0</v>
      </c>
      <c r="CH136" s="209">
        <f t="shared" si="149"/>
        <v>0</v>
      </c>
      <c r="CI136" s="209">
        <f t="shared" si="150"/>
        <v>0</v>
      </c>
      <c r="CJ136" s="209">
        <f t="shared" si="151"/>
        <v>0</v>
      </c>
      <c r="CK136" s="209">
        <f t="shared" si="152"/>
        <v>0</v>
      </c>
      <c r="CL136" s="209">
        <f t="shared" si="153"/>
        <v>0</v>
      </c>
      <c r="CM136" s="209">
        <f t="shared" si="154"/>
        <v>0</v>
      </c>
      <c r="CN136" s="209">
        <f t="shared" si="173"/>
        <v>0</v>
      </c>
      <c r="CO136" s="209">
        <f t="shared" si="155"/>
        <v>0</v>
      </c>
      <c r="CP136" s="209">
        <f t="shared" si="174"/>
        <v>0</v>
      </c>
      <c r="CQ136" s="209">
        <f t="shared" si="175"/>
        <v>0</v>
      </c>
      <c r="CR136" s="209" t="str">
        <f t="shared" si="176"/>
        <v/>
      </c>
      <c r="CS136" s="209" t="str">
        <f t="shared" si="156"/>
        <v xml:space="preserve"> </v>
      </c>
      <c r="CT136" s="209" t="str">
        <f t="shared" si="157"/>
        <v/>
      </c>
      <c r="CU136" s="209" t="str">
        <f t="shared" si="158"/>
        <v/>
      </c>
      <c r="CV136" s="209" t="str">
        <f t="shared" si="159"/>
        <v/>
      </c>
      <c r="CW136" s="209" t="str">
        <f t="shared" si="160"/>
        <v/>
      </c>
      <c r="CX136" s="209" t="str">
        <f t="shared" si="161"/>
        <v/>
      </c>
      <c r="CY136" s="209" t="str">
        <f t="shared" si="177"/>
        <v/>
      </c>
      <c r="CZ136" s="209" t="str">
        <f t="shared" si="162"/>
        <v/>
      </c>
      <c r="DA136" s="209" t="str">
        <f t="shared" si="178"/>
        <v/>
      </c>
      <c r="DB136" s="209" t="str">
        <f t="shared" si="163"/>
        <v/>
      </c>
      <c r="DC136" s="209" t="str">
        <f t="shared" si="164"/>
        <v/>
      </c>
      <c r="DD136" s="209" t="str">
        <f t="shared" si="179"/>
        <v/>
      </c>
      <c r="DE136" s="209" t="str">
        <f t="shared" si="165"/>
        <v/>
      </c>
      <c r="DF136" s="209" t="str">
        <f t="shared" si="166"/>
        <v/>
      </c>
      <c r="DG136" s="209" t="str">
        <f t="shared" si="180"/>
        <v/>
      </c>
      <c r="DH136" s="210" t="str">
        <f t="shared" si="167"/>
        <v/>
      </c>
      <c r="DI136" s="272" t="str">
        <f t="shared" ref="DI136:DI199" si="182">IF(BR136=1,"ETP",IF(CE136=1,"ECT",IF(CQ136=1,"EPT",IF(CR136=1,"RCPA",IF(BJ136&lt;&gt;"","PDV",IF(BK136&lt;&gt;"","RET",""))))))</f>
        <v/>
      </c>
      <c r="DJ136" s="272" t="str">
        <f t="shared" ref="DJ136:DJ199" si="183">IF(CY136&lt;&gt;"",CY136,IF(CZ136&lt;&gt;"",CZ136,IF(DA136&lt;&gt;"",DA136,"")))</f>
        <v/>
      </c>
      <c r="DK136" s="200">
        <f t="shared" ref="DK136:DK199" si="184">IF(CY136&lt;&gt;"",CY136,0)</f>
        <v>0</v>
      </c>
      <c r="DL136" s="200">
        <f t="shared" ref="DL136:DL199" si="185">IF(CZ136&lt;&gt;"",CZ136,0)</f>
        <v>0</v>
      </c>
      <c r="DM136" s="200">
        <f t="shared" ref="DM136:DM199" si="186">IF(DA136&lt;&gt;"", DA136,0)</f>
        <v>0</v>
      </c>
      <c r="DN136" s="200"/>
      <c r="DO136" s="272" t="str">
        <f t="shared" ref="DO136:DO199" si="187">IF(OR(DI136="RCPA",DI136="ETP",DI136="PDV",DI136="RET"),DI136,IF(AND(DI136="ECT",OR(DJ136="Jour4",DJ136="Jour5",DJ136="Jour6")),DI136,IF(AND(OR(DI136="ECT",DI136="EPT"),OR(DN136="Pf réinfection",DN136="autre espèce",DN136="mixte with Pf réinfection")),"RET",IF(AND(OR(DI136="ECT",DI136="EPT"),OR(DN136="Pf recrudescence",DN136="mixte with Pf recrudescence")),DI136,IF(AND(OR(DI136="ECT",DI136="EPT"),OR(DN136="",DN136="inconnu")),"","")))))</f>
        <v/>
      </c>
      <c r="DP136" s="272" t="str">
        <f t="shared" ref="DP136:DP199" si="188">IF((DO136&lt;&gt;""),DJ136,IF(DO136="","",""))</f>
        <v/>
      </c>
      <c r="DQ136" s="308"/>
      <c r="DR136" s="197">
        <f t="shared" si="168"/>
        <v>0</v>
      </c>
      <c r="DS136" s="197">
        <f t="shared" si="169"/>
        <v>0</v>
      </c>
      <c r="DT136" s="197">
        <f t="shared" si="170"/>
        <v>0</v>
      </c>
    </row>
    <row r="137" spans="1:156" s="256" customFormat="1" ht="23.25" customHeight="1" x14ac:dyDescent="0.2">
      <c r="A137" s="248"/>
      <c r="B137" s="263"/>
      <c r="C137" s="214"/>
      <c r="D137" s="324" t="str">
        <f t="shared" si="128"/>
        <v/>
      </c>
      <c r="E137" s="150" t="str">
        <f t="shared" si="181"/>
        <v/>
      </c>
      <c r="F137" s="214"/>
      <c r="G137" s="214"/>
      <c r="H137" s="214"/>
      <c r="I137" s="220"/>
      <c r="J137" s="214"/>
      <c r="K137" s="255"/>
      <c r="L137" s="268"/>
      <c r="M137" s="214"/>
      <c r="N137" s="215"/>
      <c r="O137" s="218"/>
      <c r="P137" s="216"/>
      <c r="Q137" s="217"/>
      <c r="R137" s="215"/>
      <c r="S137" s="219"/>
      <c r="T137" s="217"/>
      <c r="U137" s="215"/>
      <c r="V137" s="219"/>
      <c r="W137" s="217"/>
      <c r="X137" s="215"/>
      <c r="Y137" s="219"/>
      <c r="Z137" s="217"/>
      <c r="AA137" s="214"/>
      <c r="AB137" s="215"/>
      <c r="AC137" s="218"/>
      <c r="AD137" s="216"/>
      <c r="AE137" s="217"/>
      <c r="AF137" s="214"/>
      <c r="AG137" s="215"/>
      <c r="AH137" s="218"/>
      <c r="AI137" s="216"/>
      <c r="AJ137" s="217"/>
      <c r="AK137" s="214"/>
      <c r="AL137" s="215"/>
      <c r="AM137" s="218"/>
      <c r="AN137" s="216"/>
      <c r="AO137" s="217"/>
      <c r="AP137" s="214"/>
      <c r="AQ137" s="215"/>
      <c r="AR137" s="218"/>
      <c r="AS137" s="216"/>
      <c r="AT137" s="217"/>
      <c r="AU137" s="214"/>
      <c r="AV137" s="215"/>
      <c r="AW137" s="218"/>
      <c r="AX137" s="216"/>
      <c r="AY137" s="217"/>
      <c r="AZ137" s="214"/>
      <c r="BA137" s="215"/>
      <c r="BB137" s="218"/>
      <c r="BC137" s="216"/>
      <c r="BD137" s="213"/>
      <c r="BE137" s="214"/>
      <c r="BF137" s="214"/>
      <c r="BG137" s="215"/>
      <c r="BH137" s="218"/>
      <c r="BI137" s="216"/>
      <c r="BJ137" s="213"/>
      <c r="BK137" s="221"/>
      <c r="BL137" s="222">
        <f t="shared" si="129"/>
        <v>0</v>
      </c>
      <c r="BM137" s="223">
        <f t="shared" si="130"/>
        <v>0</v>
      </c>
      <c r="BN137" s="223">
        <f t="shared" si="131"/>
        <v>0</v>
      </c>
      <c r="BO137" s="223">
        <f t="shared" si="132"/>
        <v>0</v>
      </c>
      <c r="BP137" s="223">
        <f t="shared" si="133"/>
        <v>0</v>
      </c>
      <c r="BQ137" s="223">
        <f t="shared" si="134"/>
        <v>0</v>
      </c>
      <c r="BR137" s="224">
        <f t="shared" si="135"/>
        <v>0</v>
      </c>
      <c r="BS137" s="224">
        <f t="shared" si="136"/>
        <v>0</v>
      </c>
      <c r="BT137" s="223">
        <f t="shared" si="137"/>
        <v>0</v>
      </c>
      <c r="BU137" s="223">
        <f t="shared" si="138"/>
        <v>0</v>
      </c>
      <c r="BV137" s="223">
        <f t="shared" si="139"/>
        <v>0</v>
      </c>
      <c r="BW137" s="223">
        <f t="shared" si="140"/>
        <v>0</v>
      </c>
      <c r="BX137" s="223">
        <f t="shared" si="141"/>
        <v>0</v>
      </c>
      <c r="BY137" s="223">
        <f t="shared" si="142"/>
        <v>0</v>
      </c>
      <c r="BZ137" s="223">
        <f t="shared" si="143"/>
        <v>0</v>
      </c>
      <c r="CA137" s="223">
        <f t="shared" si="144"/>
        <v>0</v>
      </c>
      <c r="CB137" s="208">
        <f t="shared" si="171"/>
        <v>0</v>
      </c>
      <c r="CC137" s="223">
        <f t="shared" si="145"/>
        <v>0</v>
      </c>
      <c r="CD137" s="223">
        <f t="shared" si="146"/>
        <v>0</v>
      </c>
      <c r="CE137" s="224">
        <f t="shared" si="172"/>
        <v>0</v>
      </c>
      <c r="CF137" s="224">
        <f t="shared" si="147"/>
        <v>0</v>
      </c>
      <c r="CG137" s="224">
        <f t="shared" si="148"/>
        <v>0</v>
      </c>
      <c r="CH137" s="224">
        <f t="shared" si="149"/>
        <v>0</v>
      </c>
      <c r="CI137" s="224">
        <f t="shared" si="150"/>
        <v>0</v>
      </c>
      <c r="CJ137" s="224">
        <f t="shared" si="151"/>
        <v>0</v>
      </c>
      <c r="CK137" s="224">
        <f t="shared" si="152"/>
        <v>0</v>
      </c>
      <c r="CL137" s="224">
        <f t="shared" si="153"/>
        <v>0</v>
      </c>
      <c r="CM137" s="224">
        <f t="shared" si="154"/>
        <v>0</v>
      </c>
      <c r="CN137" s="224">
        <f t="shared" si="173"/>
        <v>0</v>
      </c>
      <c r="CO137" s="224">
        <f t="shared" si="155"/>
        <v>0</v>
      </c>
      <c r="CP137" s="224">
        <f t="shared" si="174"/>
        <v>0</v>
      </c>
      <c r="CQ137" s="224">
        <f t="shared" si="175"/>
        <v>0</v>
      </c>
      <c r="CR137" s="224" t="str">
        <f t="shared" si="176"/>
        <v/>
      </c>
      <c r="CS137" s="224" t="str">
        <f t="shared" si="156"/>
        <v xml:space="preserve"> </v>
      </c>
      <c r="CT137" s="224" t="str">
        <f t="shared" si="157"/>
        <v/>
      </c>
      <c r="CU137" s="224" t="str">
        <f t="shared" si="158"/>
        <v/>
      </c>
      <c r="CV137" s="224" t="str">
        <f t="shared" si="159"/>
        <v/>
      </c>
      <c r="CW137" s="224" t="str">
        <f t="shared" si="160"/>
        <v/>
      </c>
      <c r="CX137" s="224" t="str">
        <f t="shared" si="161"/>
        <v/>
      </c>
      <c r="CY137" s="224" t="str">
        <f t="shared" si="177"/>
        <v/>
      </c>
      <c r="CZ137" s="224" t="str">
        <f t="shared" si="162"/>
        <v/>
      </c>
      <c r="DA137" s="224" t="str">
        <f t="shared" si="178"/>
        <v/>
      </c>
      <c r="DB137" s="224" t="str">
        <f t="shared" si="163"/>
        <v/>
      </c>
      <c r="DC137" s="224" t="str">
        <f t="shared" si="164"/>
        <v/>
      </c>
      <c r="DD137" s="224" t="str">
        <f t="shared" si="179"/>
        <v/>
      </c>
      <c r="DE137" s="224" t="str">
        <f t="shared" si="165"/>
        <v/>
      </c>
      <c r="DF137" s="224" t="str">
        <f t="shared" si="166"/>
        <v/>
      </c>
      <c r="DG137" s="224" t="str">
        <f t="shared" si="180"/>
        <v/>
      </c>
      <c r="DH137" s="225" t="str">
        <f t="shared" si="167"/>
        <v/>
      </c>
      <c r="DI137" s="224" t="str">
        <f t="shared" si="182"/>
        <v/>
      </c>
      <c r="DJ137" s="224" t="str">
        <f t="shared" si="183"/>
        <v/>
      </c>
      <c r="DK137" s="306">
        <f t="shared" si="184"/>
        <v>0</v>
      </c>
      <c r="DL137" s="306">
        <f t="shared" si="185"/>
        <v>0</v>
      </c>
      <c r="DM137" s="306">
        <f t="shared" si="186"/>
        <v>0</v>
      </c>
      <c r="DN137" s="220"/>
      <c r="DO137" s="224" t="str">
        <f t="shared" si="187"/>
        <v/>
      </c>
      <c r="DP137" s="224" t="str">
        <f t="shared" si="188"/>
        <v/>
      </c>
      <c r="DQ137" s="307"/>
      <c r="DR137" s="227">
        <f t="shared" si="168"/>
        <v>0</v>
      </c>
      <c r="DS137" s="227">
        <f t="shared" si="169"/>
        <v>0</v>
      </c>
      <c r="DT137" s="227">
        <f t="shared" si="170"/>
        <v>0</v>
      </c>
      <c r="DU137" s="311"/>
      <c r="DV137" s="311"/>
      <c r="DW137" s="311"/>
      <c r="DX137" s="311"/>
      <c r="DY137" s="311"/>
      <c r="DZ137" s="311"/>
      <c r="EA137" s="311"/>
      <c r="EB137" s="311"/>
      <c r="EC137" s="311"/>
      <c r="ED137" s="311"/>
      <c r="EE137" s="311"/>
      <c r="EF137" s="311"/>
      <c r="EG137" s="311"/>
      <c r="EH137" s="311"/>
      <c r="EI137" s="311"/>
      <c r="EJ137" s="311"/>
      <c r="EK137" s="311"/>
      <c r="EL137" s="311"/>
      <c r="EM137" s="311"/>
      <c r="EN137" s="311"/>
      <c r="EO137" s="311"/>
      <c r="EP137" s="311"/>
      <c r="EQ137" s="311"/>
      <c r="ER137" s="311"/>
      <c r="ES137" s="311"/>
      <c r="ET137" s="311"/>
      <c r="EU137" s="311"/>
      <c r="EV137" s="311"/>
      <c r="EW137" s="311"/>
      <c r="EX137" s="311"/>
      <c r="EY137" s="311"/>
      <c r="EZ137" s="311"/>
    </row>
    <row r="138" spans="1:156" ht="23.25" customHeight="1" x14ac:dyDescent="0.2">
      <c r="A138" s="249"/>
      <c r="B138" s="264"/>
      <c r="C138" s="230"/>
      <c r="D138" s="325" t="str">
        <f t="shared" si="128"/>
        <v/>
      </c>
      <c r="E138" s="265" t="str">
        <f t="shared" si="181"/>
        <v/>
      </c>
      <c r="F138" s="230"/>
      <c r="G138" s="230"/>
      <c r="H138" s="230"/>
      <c r="I138" s="200"/>
      <c r="J138" s="230"/>
      <c r="K138" s="254"/>
      <c r="L138" s="269"/>
      <c r="M138" s="230"/>
      <c r="N138" s="231"/>
      <c r="O138" s="232"/>
      <c r="P138" s="205"/>
      <c r="Q138" s="203"/>
      <c r="R138" s="231"/>
      <c r="S138" s="233"/>
      <c r="T138" s="203"/>
      <c r="U138" s="231"/>
      <c r="V138" s="233"/>
      <c r="W138" s="203"/>
      <c r="X138" s="231"/>
      <c r="Y138" s="233"/>
      <c r="Z138" s="203"/>
      <c r="AA138" s="230"/>
      <c r="AB138" s="231"/>
      <c r="AC138" s="232"/>
      <c r="AD138" s="205"/>
      <c r="AE138" s="203"/>
      <c r="AF138" s="230"/>
      <c r="AG138" s="231"/>
      <c r="AH138" s="232"/>
      <c r="AI138" s="205"/>
      <c r="AJ138" s="203"/>
      <c r="AK138" s="230"/>
      <c r="AL138" s="231"/>
      <c r="AM138" s="232"/>
      <c r="AN138" s="205"/>
      <c r="AO138" s="203"/>
      <c r="AP138" s="230"/>
      <c r="AQ138" s="231"/>
      <c r="AR138" s="232"/>
      <c r="AS138" s="205"/>
      <c r="AT138" s="203"/>
      <c r="AU138" s="230"/>
      <c r="AV138" s="231"/>
      <c r="AW138" s="232"/>
      <c r="AX138" s="205"/>
      <c r="AY138" s="203"/>
      <c r="AZ138" s="230"/>
      <c r="BA138" s="231"/>
      <c r="BB138" s="232"/>
      <c r="BC138" s="205"/>
      <c r="BD138" s="199"/>
      <c r="BE138" s="230"/>
      <c r="BF138" s="230"/>
      <c r="BG138" s="231"/>
      <c r="BH138" s="232"/>
      <c r="BI138" s="205"/>
      <c r="BJ138" s="229"/>
      <c r="BK138" s="234"/>
      <c r="BL138" s="207">
        <f t="shared" si="129"/>
        <v>0</v>
      </c>
      <c r="BM138" s="208">
        <f t="shared" si="130"/>
        <v>0</v>
      </c>
      <c r="BN138" s="208">
        <f t="shared" si="131"/>
        <v>0</v>
      </c>
      <c r="BO138" s="208">
        <f t="shared" si="132"/>
        <v>0</v>
      </c>
      <c r="BP138" s="208">
        <f t="shared" si="133"/>
        <v>0</v>
      </c>
      <c r="BQ138" s="208">
        <f t="shared" si="134"/>
        <v>0</v>
      </c>
      <c r="BR138" s="209">
        <f t="shared" si="135"/>
        <v>0</v>
      </c>
      <c r="BS138" s="209">
        <f t="shared" si="136"/>
        <v>0</v>
      </c>
      <c r="BT138" s="208">
        <f t="shared" si="137"/>
        <v>0</v>
      </c>
      <c r="BU138" s="208">
        <f t="shared" si="138"/>
        <v>0</v>
      </c>
      <c r="BV138" s="208">
        <f t="shared" si="139"/>
        <v>0</v>
      </c>
      <c r="BW138" s="208">
        <f t="shared" si="140"/>
        <v>0</v>
      </c>
      <c r="BX138" s="208">
        <f t="shared" si="141"/>
        <v>0</v>
      </c>
      <c r="BY138" s="208">
        <f t="shared" si="142"/>
        <v>0</v>
      </c>
      <c r="BZ138" s="208">
        <f t="shared" si="143"/>
        <v>0</v>
      </c>
      <c r="CA138" s="208">
        <f t="shared" si="144"/>
        <v>0</v>
      </c>
      <c r="CB138" s="208">
        <f t="shared" si="171"/>
        <v>0</v>
      </c>
      <c r="CC138" s="208">
        <f t="shared" si="145"/>
        <v>0</v>
      </c>
      <c r="CD138" s="208">
        <f t="shared" si="146"/>
        <v>0</v>
      </c>
      <c r="CE138" s="209">
        <f t="shared" si="172"/>
        <v>0</v>
      </c>
      <c r="CF138" s="209">
        <f t="shared" si="147"/>
        <v>0</v>
      </c>
      <c r="CG138" s="209">
        <f t="shared" si="148"/>
        <v>0</v>
      </c>
      <c r="CH138" s="209">
        <f t="shared" si="149"/>
        <v>0</v>
      </c>
      <c r="CI138" s="209">
        <f t="shared" si="150"/>
        <v>0</v>
      </c>
      <c r="CJ138" s="209">
        <f t="shared" si="151"/>
        <v>0</v>
      </c>
      <c r="CK138" s="209">
        <f t="shared" si="152"/>
        <v>0</v>
      </c>
      <c r="CL138" s="209">
        <f t="shared" si="153"/>
        <v>0</v>
      </c>
      <c r="CM138" s="209">
        <f t="shared" si="154"/>
        <v>0</v>
      </c>
      <c r="CN138" s="209">
        <f t="shared" si="173"/>
        <v>0</v>
      </c>
      <c r="CO138" s="209">
        <f t="shared" si="155"/>
        <v>0</v>
      </c>
      <c r="CP138" s="209">
        <f t="shared" si="174"/>
        <v>0</v>
      </c>
      <c r="CQ138" s="209">
        <f t="shared" si="175"/>
        <v>0</v>
      </c>
      <c r="CR138" s="209" t="str">
        <f t="shared" si="176"/>
        <v/>
      </c>
      <c r="CS138" s="209" t="str">
        <f t="shared" si="156"/>
        <v xml:space="preserve"> </v>
      </c>
      <c r="CT138" s="209" t="str">
        <f t="shared" si="157"/>
        <v/>
      </c>
      <c r="CU138" s="209" t="str">
        <f t="shared" si="158"/>
        <v/>
      </c>
      <c r="CV138" s="209" t="str">
        <f t="shared" si="159"/>
        <v/>
      </c>
      <c r="CW138" s="209" t="str">
        <f t="shared" si="160"/>
        <v/>
      </c>
      <c r="CX138" s="209" t="str">
        <f t="shared" si="161"/>
        <v/>
      </c>
      <c r="CY138" s="209" t="str">
        <f t="shared" si="177"/>
        <v/>
      </c>
      <c r="CZ138" s="209" t="str">
        <f t="shared" si="162"/>
        <v/>
      </c>
      <c r="DA138" s="209" t="str">
        <f t="shared" si="178"/>
        <v/>
      </c>
      <c r="DB138" s="209" t="str">
        <f t="shared" si="163"/>
        <v/>
      </c>
      <c r="DC138" s="209" t="str">
        <f t="shared" si="164"/>
        <v/>
      </c>
      <c r="DD138" s="209" t="str">
        <f t="shared" si="179"/>
        <v/>
      </c>
      <c r="DE138" s="209" t="str">
        <f t="shared" si="165"/>
        <v/>
      </c>
      <c r="DF138" s="209" t="str">
        <f t="shared" si="166"/>
        <v/>
      </c>
      <c r="DG138" s="209" t="str">
        <f t="shared" si="180"/>
        <v/>
      </c>
      <c r="DH138" s="210" t="str">
        <f t="shared" si="167"/>
        <v/>
      </c>
      <c r="DI138" s="272" t="str">
        <f t="shared" si="182"/>
        <v/>
      </c>
      <c r="DJ138" s="272" t="str">
        <f t="shared" si="183"/>
        <v/>
      </c>
      <c r="DK138" s="200">
        <f t="shared" si="184"/>
        <v>0</v>
      </c>
      <c r="DL138" s="200">
        <f t="shared" si="185"/>
        <v>0</v>
      </c>
      <c r="DM138" s="200">
        <f t="shared" si="186"/>
        <v>0</v>
      </c>
      <c r="DN138" s="200"/>
      <c r="DO138" s="272" t="str">
        <f t="shared" si="187"/>
        <v/>
      </c>
      <c r="DP138" s="272" t="str">
        <f t="shared" si="188"/>
        <v/>
      </c>
      <c r="DQ138" s="308"/>
      <c r="DR138" s="197">
        <f t="shared" si="168"/>
        <v>0</v>
      </c>
      <c r="DS138" s="197">
        <f t="shared" si="169"/>
        <v>0</v>
      </c>
      <c r="DT138" s="197">
        <f t="shared" si="170"/>
        <v>0</v>
      </c>
    </row>
    <row r="139" spans="1:156" s="256" customFormat="1" ht="23.25" customHeight="1" x14ac:dyDescent="0.2">
      <c r="A139" s="248"/>
      <c r="B139" s="263"/>
      <c r="C139" s="214"/>
      <c r="D139" s="324" t="str">
        <f t="shared" si="128"/>
        <v/>
      </c>
      <c r="E139" s="150" t="str">
        <f t="shared" si="181"/>
        <v/>
      </c>
      <c r="F139" s="214"/>
      <c r="G139" s="214"/>
      <c r="H139" s="214"/>
      <c r="I139" s="220"/>
      <c r="J139" s="214"/>
      <c r="K139" s="255"/>
      <c r="L139" s="268"/>
      <c r="M139" s="214"/>
      <c r="N139" s="215"/>
      <c r="O139" s="218"/>
      <c r="P139" s="216"/>
      <c r="Q139" s="217"/>
      <c r="R139" s="215"/>
      <c r="S139" s="219"/>
      <c r="T139" s="217"/>
      <c r="U139" s="215"/>
      <c r="V139" s="219"/>
      <c r="W139" s="217"/>
      <c r="X139" s="215"/>
      <c r="Y139" s="219"/>
      <c r="Z139" s="217"/>
      <c r="AA139" s="214"/>
      <c r="AB139" s="215"/>
      <c r="AC139" s="218"/>
      <c r="AD139" s="216"/>
      <c r="AE139" s="217"/>
      <c r="AF139" s="214"/>
      <c r="AG139" s="215"/>
      <c r="AH139" s="218"/>
      <c r="AI139" s="216"/>
      <c r="AJ139" s="217"/>
      <c r="AK139" s="214"/>
      <c r="AL139" s="215"/>
      <c r="AM139" s="218"/>
      <c r="AN139" s="216"/>
      <c r="AO139" s="217"/>
      <c r="AP139" s="214"/>
      <c r="AQ139" s="215"/>
      <c r="AR139" s="218"/>
      <c r="AS139" s="216"/>
      <c r="AT139" s="217"/>
      <c r="AU139" s="214"/>
      <c r="AV139" s="215"/>
      <c r="AW139" s="218"/>
      <c r="AX139" s="216"/>
      <c r="AY139" s="217"/>
      <c r="AZ139" s="214"/>
      <c r="BA139" s="215"/>
      <c r="BB139" s="218"/>
      <c r="BC139" s="216"/>
      <c r="BD139" s="213"/>
      <c r="BE139" s="214"/>
      <c r="BF139" s="214"/>
      <c r="BG139" s="215"/>
      <c r="BH139" s="218"/>
      <c r="BI139" s="216"/>
      <c r="BJ139" s="213"/>
      <c r="BK139" s="221"/>
      <c r="BL139" s="222">
        <f t="shared" si="129"/>
        <v>0</v>
      </c>
      <c r="BM139" s="223">
        <f t="shared" si="130"/>
        <v>0</v>
      </c>
      <c r="BN139" s="223">
        <f t="shared" si="131"/>
        <v>0</v>
      </c>
      <c r="BO139" s="223">
        <f t="shared" si="132"/>
        <v>0</v>
      </c>
      <c r="BP139" s="223">
        <f t="shared" si="133"/>
        <v>0</v>
      </c>
      <c r="BQ139" s="223">
        <f t="shared" si="134"/>
        <v>0</v>
      </c>
      <c r="BR139" s="224">
        <f t="shared" si="135"/>
        <v>0</v>
      </c>
      <c r="BS139" s="224">
        <f t="shared" si="136"/>
        <v>0</v>
      </c>
      <c r="BT139" s="223">
        <f t="shared" si="137"/>
        <v>0</v>
      </c>
      <c r="BU139" s="223">
        <f t="shared" si="138"/>
        <v>0</v>
      </c>
      <c r="BV139" s="223">
        <f t="shared" si="139"/>
        <v>0</v>
      </c>
      <c r="BW139" s="223">
        <f t="shared" si="140"/>
        <v>0</v>
      </c>
      <c r="BX139" s="223">
        <f t="shared" si="141"/>
        <v>0</v>
      </c>
      <c r="BY139" s="223">
        <f t="shared" si="142"/>
        <v>0</v>
      </c>
      <c r="BZ139" s="223">
        <f t="shared" si="143"/>
        <v>0</v>
      </c>
      <c r="CA139" s="223">
        <f t="shared" si="144"/>
        <v>0</v>
      </c>
      <c r="CB139" s="208">
        <f t="shared" si="171"/>
        <v>0</v>
      </c>
      <c r="CC139" s="223">
        <f t="shared" si="145"/>
        <v>0</v>
      </c>
      <c r="CD139" s="223">
        <f t="shared" si="146"/>
        <v>0</v>
      </c>
      <c r="CE139" s="224">
        <f t="shared" si="172"/>
        <v>0</v>
      </c>
      <c r="CF139" s="224">
        <f t="shared" si="147"/>
        <v>0</v>
      </c>
      <c r="CG139" s="224">
        <f t="shared" si="148"/>
        <v>0</v>
      </c>
      <c r="CH139" s="224">
        <f t="shared" si="149"/>
        <v>0</v>
      </c>
      <c r="CI139" s="224">
        <f t="shared" si="150"/>
        <v>0</v>
      </c>
      <c r="CJ139" s="224">
        <f t="shared" si="151"/>
        <v>0</v>
      </c>
      <c r="CK139" s="224">
        <f t="shared" si="152"/>
        <v>0</v>
      </c>
      <c r="CL139" s="224">
        <f t="shared" si="153"/>
        <v>0</v>
      </c>
      <c r="CM139" s="224">
        <f t="shared" si="154"/>
        <v>0</v>
      </c>
      <c r="CN139" s="224">
        <f t="shared" si="173"/>
        <v>0</v>
      </c>
      <c r="CO139" s="224">
        <f t="shared" si="155"/>
        <v>0</v>
      </c>
      <c r="CP139" s="224">
        <f t="shared" si="174"/>
        <v>0</v>
      </c>
      <c r="CQ139" s="224">
        <f t="shared" si="175"/>
        <v>0</v>
      </c>
      <c r="CR139" s="224" t="str">
        <f t="shared" si="176"/>
        <v/>
      </c>
      <c r="CS139" s="224" t="str">
        <f t="shared" si="156"/>
        <v xml:space="preserve"> </v>
      </c>
      <c r="CT139" s="224" t="str">
        <f t="shared" si="157"/>
        <v/>
      </c>
      <c r="CU139" s="224" t="str">
        <f t="shared" si="158"/>
        <v/>
      </c>
      <c r="CV139" s="224" t="str">
        <f t="shared" si="159"/>
        <v/>
      </c>
      <c r="CW139" s="224" t="str">
        <f t="shared" si="160"/>
        <v/>
      </c>
      <c r="CX139" s="224" t="str">
        <f t="shared" si="161"/>
        <v/>
      </c>
      <c r="CY139" s="224" t="str">
        <f t="shared" si="177"/>
        <v/>
      </c>
      <c r="CZ139" s="224" t="str">
        <f t="shared" si="162"/>
        <v/>
      </c>
      <c r="DA139" s="224" t="str">
        <f t="shared" si="178"/>
        <v/>
      </c>
      <c r="DB139" s="224" t="str">
        <f t="shared" si="163"/>
        <v/>
      </c>
      <c r="DC139" s="224" t="str">
        <f t="shared" si="164"/>
        <v/>
      </c>
      <c r="DD139" s="224" t="str">
        <f t="shared" si="179"/>
        <v/>
      </c>
      <c r="DE139" s="224" t="str">
        <f t="shared" si="165"/>
        <v/>
      </c>
      <c r="DF139" s="224" t="str">
        <f t="shared" si="166"/>
        <v/>
      </c>
      <c r="DG139" s="224" t="str">
        <f t="shared" si="180"/>
        <v/>
      </c>
      <c r="DH139" s="225" t="str">
        <f t="shared" si="167"/>
        <v/>
      </c>
      <c r="DI139" s="224" t="str">
        <f t="shared" si="182"/>
        <v/>
      </c>
      <c r="DJ139" s="224" t="str">
        <f t="shared" si="183"/>
        <v/>
      </c>
      <c r="DK139" s="306">
        <f t="shared" si="184"/>
        <v>0</v>
      </c>
      <c r="DL139" s="306">
        <f t="shared" si="185"/>
        <v>0</v>
      </c>
      <c r="DM139" s="306">
        <f t="shared" si="186"/>
        <v>0</v>
      </c>
      <c r="DN139" s="220"/>
      <c r="DO139" s="224" t="str">
        <f t="shared" si="187"/>
        <v/>
      </c>
      <c r="DP139" s="224" t="str">
        <f t="shared" si="188"/>
        <v/>
      </c>
      <c r="DQ139" s="307"/>
      <c r="DR139" s="227">
        <f t="shared" si="168"/>
        <v>0</v>
      </c>
      <c r="DS139" s="227">
        <f t="shared" si="169"/>
        <v>0</v>
      </c>
      <c r="DT139" s="227">
        <f t="shared" si="170"/>
        <v>0</v>
      </c>
      <c r="DU139" s="311"/>
      <c r="DV139" s="311"/>
      <c r="DW139" s="311"/>
      <c r="DX139" s="311"/>
      <c r="DY139" s="311"/>
      <c r="DZ139" s="311"/>
      <c r="EA139" s="311"/>
      <c r="EB139" s="311"/>
      <c r="EC139" s="311"/>
      <c r="ED139" s="311"/>
      <c r="EE139" s="311"/>
      <c r="EF139" s="311"/>
      <c r="EG139" s="311"/>
      <c r="EH139" s="311"/>
      <c r="EI139" s="311"/>
      <c r="EJ139" s="311"/>
      <c r="EK139" s="311"/>
      <c r="EL139" s="311"/>
      <c r="EM139" s="311"/>
      <c r="EN139" s="311"/>
      <c r="EO139" s="311"/>
      <c r="EP139" s="311"/>
      <c r="EQ139" s="311"/>
      <c r="ER139" s="311"/>
      <c r="ES139" s="311"/>
      <c r="ET139" s="311"/>
      <c r="EU139" s="311"/>
      <c r="EV139" s="311"/>
      <c r="EW139" s="311"/>
      <c r="EX139" s="311"/>
      <c r="EY139" s="311"/>
      <c r="EZ139" s="311"/>
    </row>
    <row r="140" spans="1:156" ht="23.25" customHeight="1" x14ac:dyDescent="0.2">
      <c r="A140" s="249"/>
      <c r="B140" s="264"/>
      <c r="C140" s="230"/>
      <c r="D140" s="325" t="str">
        <f t="shared" si="128"/>
        <v/>
      </c>
      <c r="E140" s="265" t="str">
        <f t="shared" si="181"/>
        <v/>
      </c>
      <c r="F140" s="230"/>
      <c r="G140" s="230"/>
      <c r="H140" s="230"/>
      <c r="I140" s="200"/>
      <c r="J140" s="230"/>
      <c r="K140" s="254"/>
      <c r="L140" s="269"/>
      <c r="M140" s="230"/>
      <c r="N140" s="231"/>
      <c r="O140" s="232"/>
      <c r="P140" s="205"/>
      <c r="Q140" s="203"/>
      <c r="R140" s="231"/>
      <c r="S140" s="233"/>
      <c r="T140" s="203"/>
      <c r="U140" s="231"/>
      <c r="V140" s="233"/>
      <c r="W140" s="203"/>
      <c r="X140" s="231"/>
      <c r="Y140" s="233"/>
      <c r="Z140" s="203"/>
      <c r="AA140" s="230"/>
      <c r="AB140" s="231"/>
      <c r="AC140" s="232"/>
      <c r="AD140" s="205"/>
      <c r="AE140" s="203"/>
      <c r="AF140" s="230"/>
      <c r="AG140" s="231"/>
      <c r="AH140" s="232"/>
      <c r="AI140" s="205"/>
      <c r="AJ140" s="203"/>
      <c r="AK140" s="230"/>
      <c r="AL140" s="231"/>
      <c r="AM140" s="232"/>
      <c r="AN140" s="205"/>
      <c r="AO140" s="203"/>
      <c r="AP140" s="230"/>
      <c r="AQ140" s="231"/>
      <c r="AR140" s="232"/>
      <c r="AS140" s="205"/>
      <c r="AT140" s="203"/>
      <c r="AU140" s="230"/>
      <c r="AV140" s="231"/>
      <c r="AW140" s="232"/>
      <c r="AX140" s="205"/>
      <c r="AY140" s="203"/>
      <c r="AZ140" s="230"/>
      <c r="BA140" s="231"/>
      <c r="BB140" s="232"/>
      <c r="BC140" s="205"/>
      <c r="BD140" s="199"/>
      <c r="BE140" s="230"/>
      <c r="BF140" s="230"/>
      <c r="BG140" s="231"/>
      <c r="BH140" s="232"/>
      <c r="BI140" s="205"/>
      <c r="BJ140" s="229"/>
      <c r="BK140" s="234"/>
      <c r="BL140" s="207">
        <f t="shared" si="129"/>
        <v>0</v>
      </c>
      <c r="BM140" s="208">
        <f t="shared" si="130"/>
        <v>0</v>
      </c>
      <c r="BN140" s="208">
        <f t="shared" si="131"/>
        <v>0</v>
      </c>
      <c r="BO140" s="208">
        <f t="shared" si="132"/>
        <v>0</v>
      </c>
      <c r="BP140" s="208">
        <f t="shared" si="133"/>
        <v>0</v>
      </c>
      <c r="BQ140" s="208">
        <f t="shared" si="134"/>
        <v>0</v>
      </c>
      <c r="BR140" s="209">
        <f t="shared" si="135"/>
        <v>0</v>
      </c>
      <c r="BS140" s="209">
        <f t="shared" si="136"/>
        <v>0</v>
      </c>
      <c r="BT140" s="208">
        <f t="shared" si="137"/>
        <v>0</v>
      </c>
      <c r="BU140" s="208">
        <f t="shared" si="138"/>
        <v>0</v>
      </c>
      <c r="BV140" s="208">
        <f t="shared" si="139"/>
        <v>0</v>
      </c>
      <c r="BW140" s="208">
        <f t="shared" si="140"/>
        <v>0</v>
      </c>
      <c r="BX140" s="208">
        <f t="shared" si="141"/>
        <v>0</v>
      </c>
      <c r="BY140" s="208">
        <f t="shared" si="142"/>
        <v>0</v>
      </c>
      <c r="BZ140" s="208">
        <f t="shared" si="143"/>
        <v>0</v>
      </c>
      <c r="CA140" s="208">
        <f t="shared" si="144"/>
        <v>0</v>
      </c>
      <c r="CB140" s="208">
        <f t="shared" si="171"/>
        <v>0</v>
      </c>
      <c r="CC140" s="208">
        <f t="shared" si="145"/>
        <v>0</v>
      </c>
      <c r="CD140" s="208">
        <f t="shared" si="146"/>
        <v>0</v>
      </c>
      <c r="CE140" s="209">
        <f t="shared" si="172"/>
        <v>0</v>
      </c>
      <c r="CF140" s="209">
        <f t="shared" si="147"/>
        <v>0</v>
      </c>
      <c r="CG140" s="209">
        <f t="shared" si="148"/>
        <v>0</v>
      </c>
      <c r="CH140" s="209">
        <f t="shared" si="149"/>
        <v>0</v>
      </c>
      <c r="CI140" s="209">
        <f t="shared" si="150"/>
        <v>0</v>
      </c>
      <c r="CJ140" s="209">
        <f t="shared" si="151"/>
        <v>0</v>
      </c>
      <c r="CK140" s="209">
        <f t="shared" si="152"/>
        <v>0</v>
      </c>
      <c r="CL140" s="209">
        <f t="shared" si="153"/>
        <v>0</v>
      </c>
      <c r="CM140" s="209">
        <f t="shared" si="154"/>
        <v>0</v>
      </c>
      <c r="CN140" s="209">
        <f t="shared" si="173"/>
        <v>0</v>
      </c>
      <c r="CO140" s="209">
        <f t="shared" si="155"/>
        <v>0</v>
      </c>
      <c r="CP140" s="209">
        <f t="shared" si="174"/>
        <v>0</v>
      </c>
      <c r="CQ140" s="209">
        <f t="shared" si="175"/>
        <v>0</v>
      </c>
      <c r="CR140" s="209" t="str">
        <f t="shared" si="176"/>
        <v/>
      </c>
      <c r="CS140" s="209" t="str">
        <f t="shared" si="156"/>
        <v xml:space="preserve"> </v>
      </c>
      <c r="CT140" s="209" t="str">
        <f t="shared" si="157"/>
        <v/>
      </c>
      <c r="CU140" s="209" t="str">
        <f t="shared" si="158"/>
        <v/>
      </c>
      <c r="CV140" s="209" t="str">
        <f t="shared" si="159"/>
        <v/>
      </c>
      <c r="CW140" s="209" t="str">
        <f t="shared" si="160"/>
        <v/>
      </c>
      <c r="CX140" s="209" t="str">
        <f t="shared" si="161"/>
        <v/>
      </c>
      <c r="CY140" s="209" t="str">
        <f t="shared" si="177"/>
        <v/>
      </c>
      <c r="CZ140" s="209" t="str">
        <f t="shared" si="162"/>
        <v/>
      </c>
      <c r="DA140" s="209" t="str">
        <f t="shared" si="178"/>
        <v/>
      </c>
      <c r="DB140" s="209" t="str">
        <f t="shared" si="163"/>
        <v/>
      </c>
      <c r="DC140" s="209" t="str">
        <f t="shared" si="164"/>
        <v/>
      </c>
      <c r="DD140" s="209" t="str">
        <f t="shared" si="179"/>
        <v/>
      </c>
      <c r="DE140" s="209" t="str">
        <f t="shared" si="165"/>
        <v/>
      </c>
      <c r="DF140" s="209" t="str">
        <f t="shared" si="166"/>
        <v/>
      </c>
      <c r="DG140" s="209" t="str">
        <f t="shared" si="180"/>
        <v/>
      </c>
      <c r="DH140" s="210" t="str">
        <f t="shared" si="167"/>
        <v/>
      </c>
      <c r="DI140" s="272" t="str">
        <f t="shared" si="182"/>
        <v/>
      </c>
      <c r="DJ140" s="272" t="str">
        <f t="shared" si="183"/>
        <v/>
      </c>
      <c r="DK140" s="200">
        <f t="shared" si="184"/>
        <v>0</v>
      </c>
      <c r="DL140" s="200">
        <f t="shared" si="185"/>
        <v>0</v>
      </c>
      <c r="DM140" s="200">
        <f t="shared" si="186"/>
        <v>0</v>
      </c>
      <c r="DN140" s="200"/>
      <c r="DO140" s="272" t="str">
        <f t="shared" si="187"/>
        <v/>
      </c>
      <c r="DP140" s="272" t="str">
        <f t="shared" si="188"/>
        <v/>
      </c>
      <c r="DQ140" s="308"/>
      <c r="DR140" s="197">
        <f t="shared" si="168"/>
        <v>0</v>
      </c>
      <c r="DS140" s="197">
        <f t="shared" si="169"/>
        <v>0</v>
      </c>
      <c r="DT140" s="197">
        <f t="shared" si="170"/>
        <v>0</v>
      </c>
    </row>
    <row r="141" spans="1:156" s="256" customFormat="1" ht="23.25" customHeight="1" x14ac:dyDescent="0.2">
      <c r="A141" s="248"/>
      <c r="B141" s="263"/>
      <c r="C141" s="214"/>
      <c r="D141" s="324" t="str">
        <f t="shared" si="128"/>
        <v/>
      </c>
      <c r="E141" s="150" t="str">
        <f t="shared" si="181"/>
        <v/>
      </c>
      <c r="F141" s="214"/>
      <c r="G141" s="214"/>
      <c r="H141" s="214"/>
      <c r="I141" s="220"/>
      <c r="J141" s="214"/>
      <c r="K141" s="255"/>
      <c r="L141" s="268"/>
      <c r="M141" s="214"/>
      <c r="N141" s="215"/>
      <c r="O141" s="218"/>
      <c r="P141" s="216"/>
      <c r="Q141" s="217"/>
      <c r="R141" s="215"/>
      <c r="S141" s="219"/>
      <c r="T141" s="217"/>
      <c r="U141" s="215"/>
      <c r="V141" s="219"/>
      <c r="W141" s="217"/>
      <c r="X141" s="215"/>
      <c r="Y141" s="219"/>
      <c r="Z141" s="217"/>
      <c r="AA141" s="214"/>
      <c r="AB141" s="215"/>
      <c r="AC141" s="218"/>
      <c r="AD141" s="216"/>
      <c r="AE141" s="217"/>
      <c r="AF141" s="214"/>
      <c r="AG141" s="215"/>
      <c r="AH141" s="218"/>
      <c r="AI141" s="216"/>
      <c r="AJ141" s="217"/>
      <c r="AK141" s="214"/>
      <c r="AL141" s="215"/>
      <c r="AM141" s="218"/>
      <c r="AN141" s="216"/>
      <c r="AO141" s="217"/>
      <c r="AP141" s="214"/>
      <c r="AQ141" s="215"/>
      <c r="AR141" s="218"/>
      <c r="AS141" s="216"/>
      <c r="AT141" s="217"/>
      <c r="AU141" s="214"/>
      <c r="AV141" s="215"/>
      <c r="AW141" s="218"/>
      <c r="AX141" s="216"/>
      <c r="AY141" s="217"/>
      <c r="AZ141" s="214"/>
      <c r="BA141" s="215"/>
      <c r="BB141" s="218"/>
      <c r="BC141" s="216"/>
      <c r="BD141" s="213"/>
      <c r="BE141" s="214"/>
      <c r="BF141" s="214"/>
      <c r="BG141" s="215"/>
      <c r="BH141" s="218"/>
      <c r="BI141" s="216"/>
      <c r="BJ141" s="213"/>
      <c r="BK141" s="221"/>
      <c r="BL141" s="222">
        <f t="shared" si="129"/>
        <v>0</v>
      </c>
      <c r="BM141" s="223">
        <f t="shared" si="130"/>
        <v>0</v>
      </c>
      <c r="BN141" s="223">
        <f t="shared" si="131"/>
        <v>0</v>
      </c>
      <c r="BO141" s="223">
        <f t="shared" si="132"/>
        <v>0</v>
      </c>
      <c r="BP141" s="223">
        <f t="shared" si="133"/>
        <v>0</v>
      </c>
      <c r="BQ141" s="223">
        <f t="shared" si="134"/>
        <v>0</v>
      </c>
      <c r="BR141" s="224">
        <f t="shared" si="135"/>
        <v>0</v>
      </c>
      <c r="BS141" s="224">
        <f t="shared" si="136"/>
        <v>0</v>
      </c>
      <c r="BT141" s="223">
        <f t="shared" si="137"/>
        <v>0</v>
      </c>
      <c r="BU141" s="223">
        <f t="shared" si="138"/>
        <v>0</v>
      </c>
      <c r="BV141" s="223">
        <f t="shared" si="139"/>
        <v>0</v>
      </c>
      <c r="BW141" s="223">
        <f t="shared" si="140"/>
        <v>0</v>
      </c>
      <c r="BX141" s="223">
        <f t="shared" si="141"/>
        <v>0</v>
      </c>
      <c r="BY141" s="223">
        <f t="shared" si="142"/>
        <v>0</v>
      </c>
      <c r="BZ141" s="223">
        <f t="shared" si="143"/>
        <v>0</v>
      </c>
      <c r="CA141" s="223">
        <f t="shared" si="144"/>
        <v>0</v>
      </c>
      <c r="CB141" s="208">
        <f t="shared" si="171"/>
        <v>0</v>
      </c>
      <c r="CC141" s="223">
        <f t="shared" si="145"/>
        <v>0</v>
      </c>
      <c r="CD141" s="223">
        <f t="shared" si="146"/>
        <v>0</v>
      </c>
      <c r="CE141" s="224">
        <f t="shared" si="172"/>
        <v>0</v>
      </c>
      <c r="CF141" s="224">
        <f t="shared" si="147"/>
        <v>0</v>
      </c>
      <c r="CG141" s="224">
        <f t="shared" si="148"/>
        <v>0</v>
      </c>
      <c r="CH141" s="224">
        <f t="shared" si="149"/>
        <v>0</v>
      </c>
      <c r="CI141" s="224">
        <f t="shared" si="150"/>
        <v>0</v>
      </c>
      <c r="CJ141" s="224">
        <f t="shared" si="151"/>
        <v>0</v>
      </c>
      <c r="CK141" s="224">
        <f t="shared" si="152"/>
        <v>0</v>
      </c>
      <c r="CL141" s="224">
        <f t="shared" si="153"/>
        <v>0</v>
      </c>
      <c r="CM141" s="224">
        <f t="shared" si="154"/>
        <v>0</v>
      </c>
      <c r="CN141" s="224">
        <f t="shared" si="173"/>
        <v>0</v>
      </c>
      <c r="CO141" s="224">
        <f t="shared" si="155"/>
        <v>0</v>
      </c>
      <c r="CP141" s="224">
        <f t="shared" si="174"/>
        <v>0</v>
      </c>
      <c r="CQ141" s="224">
        <f t="shared" si="175"/>
        <v>0</v>
      </c>
      <c r="CR141" s="224" t="str">
        <f t="shared" si="176"/>
        <v/>
      </c>
      <c r="CS141" s="224" t="str">
        <f t="shared" si="156"/>
        <v xml:space="preserve"> </v>
      </c>
      <c r="CT141" s="224" t="str">
        <f t="shared" si="157"/>
        <v/>
      </c>
      <c r="CU141" s="224" t="str">
        <f t="shared" si="158"/>
        <v/>
      </c>
      <c r="CV141" s="224" t="str">
        <f t="shared" si="159"/>
        <v/>
      </c>
      <c r="CW141" s="224" t="str">
        <f t="shared" si="160"/>
        <v/>
      </c>
      <c r="CX141" s="224" t="str">
        <f t="shared" si="161"/>
        <v/>
      </c>
      <c r="CY141" s="224" t="str">
        <f t="shared" si="177"/>
        <v/>
      </c>
      <c r="CZ141" s="224" t="str">
        <f t="shared" si="162"/>
        <v/>
      </c>
      <c r="DA141" s="224" t="str">
        <f t="shared" si="178"/>
        <v/>
      </c>
      <c r="DB141" s="224" t="str">
        <f t="shared" si="163"/>
        <v/>
      </c>
      <c r="DC141" s="224" t="str">
        <f t="shared" si="164"/>
        <v/>
      </c>
      <c r="DD141" s="224" t="str">
        <f t="shared" si="179"/>
        <v/>
      </c>
      <c r="DE141" s="224" t="str">
        <f t="shared" si="165"/>
        <v/>
      </c>
      <c r="DF141" s="224" t="str">
        <f t="shared" si="166"/>
        <v/>
      </c>
      <c r="DG141" s="224" t="str">
        <f t="shared" si="180"/>
        <v/>
      </c>
      <c r="DH141" s="225" t="str">
        <f t="shared" si="167"/>
        <v/>
      </c>
      <c r="DI141" s="224" t="str">
        <f t="shared" si="182"/>
        <v/>
      </c>
      <c r="DJ141" s="224" t="str">
        <f t="shared" si="183"/>
        <v/>
      </c>
      <c r="DK141" s="306">
        <f t="shared" si="184"/>
        <v>0</v>
      </c>
      <c r="DL141" s="306">
        <f t="shared" si="185"/>
        <v>0</v>
      </c>
      <c r="DM141" s="306">
        <f t="shared" si="186"/>
        <v>0</v>
      </c>
      <c r="DN141" s="220"/>
      <c r="DO141" s="224" t="str">
        <f t="shared" si="187"/>
        <v/>
      </c>
      <c r="DP141" s="224" t="str">
        <f t="shared" si="188"/>
        <v/>
      </c>
      <c r="DQ141" s="307"/>
      <c r="DR141" s="227">
        <f t="shared" si="168"/>
        <v>0</v>
      </c>
      <c r="DS141" s="227">
        <f t="shared" si="169"/>
        <v>0</v>
      </c>
      <c r="DT141" s="227">
        <f t="shared" si="170"/>
        <v>0</v>
      </c>
      <c r="DU141" s="311"/>
      <c r="DV141" s="311"/>
      <c r="DW141" s="311"/>
      <c r="DX141" s="311"/>
      <c r="DY141" s="311"/>
      <c r="DZ141" s="311"/>
      <c r="EA141" s="311"/>
      <c r="EB141" s="311"/>
      <c r="EC141" s="311"/>
      <c r="ED141" s="311"/>
      <c r="EE141" s="311"/>
      <c r="EF141" s="311"/>
      <c r="EG141" s="311"/>
      <c r="EH141" s="311"/>
      <c r="EI141" s="311"/>
      <c r="EJ141" s="311"/>
      <c r="EK141" s="311"/>
      <c r="EL141" s="311"/>
      <c r="EM141" s="311"/>
      <c r="EN141" s="311"/>
      <c r="EO141" s="311"/>
      <c r="EP141" s="311"/>
      <c r="EQ141" s="311"/>
      <c r="ER141" s="311"/>
      <c r="ES141" s="311"/>
      <c r="ET141" s="311"/>
      <c r="EU141" s="311"/>
      <c r="EV141" s="311"/>
      <c r="EW141" s="311"/>
      <c r="EX141" s="311"/>
      <c r="EY141" s="311"/>
      <c r="EZ141" s="311"/>
    </row>
    <row r="142" spans="1:156" ht="23.25" customHeight="1" x14ac:dyDescent="0.2">
      <c r="A142" s="249"/>
      <c r="B142" s="264"/>
      <c r="C142" s="230"/>
      <c r="D142" s="325" t="str">
        <f t="shared" si="128"/>
        <v/>
      </c>
      <c r="E142" s="265" t="str">
        <f t="shared" si="181"/>
        <v/>
      </c>
      <c r="F142" s="230"/>
      <c r="G142" s="230"/>
      <c r="H142" s="230"/>
      <c r="I142" s="200"/>
      <c r="J142" s="230"/>
      <c r="K142" s="254"/>
      <c r="L142" s="269"/>
      <c r="M142" s="230"/>
      <c r="N142" s="231"/>
      <c r="O142" s="232"/>
      <c r="P142" s="205"/>
      <c r="Q142" s="203"/>
      <c r="R142" s="231"/>
      <c r="S142" s="233"/>
      <c r="T142" s="203"/>
      <c r="U142" s="231"/>
      <c r="V142" s="233"/>
      <c r="W142" s="203"/>
      <c r="X142" s="231"/>
      <c r="Y142" s="233"/>
      <c r="Z142" s="203"/>
      <c r="AA142" s="230"/>
      <c r="AB142" s="231"/>
      <c r="AC142" s="232"/>
      <c r="AD142" s="205"/>
      <c r="AE142" s="203"/>
      <c r="AF142" s="230"/>
      <c r="AG142" s="231"/>
      <c r="AH142" s="232"/>
      <c r="AI142" s="205"/>
      <c r="AJ142" s="203"/>
      <c r="AK142" s="230"/>
      <c r="AL142" s="231"/>
      <c r="AM142" s="232"/>
      <c r="AN142" s="205"/>
      <c r="AO142" s="203"/>
      <c r="AP142" s="230"/>
      <c r="AQ142" s="231"/>
      <c r="AR142" s="232"/>
      <c r="AS142" s="205"/>
      <c r="AT142" s="203"/>
      <c r="AU142" s="230"/>
      <c r="AV142" s="231"/>
      <c r="AW142" s="232"/>
      <c r="AX142" s="205"/>
      <c r="AY142" s="203"/>
      <c r="AZ142" s="230"/>
      <c r="BA142" s="231"/>
      <c r="BB142" s="232"/>
      <c r="BC142" s="205"/>
      <c r="BD142" s="199"/>
      <c r="BE142" s="230"/>
      <c r="BF142" s="230"/>
      <c r="BG142" s="231"/>
      <c r="BH142" s="232"/>
      <c r="BI142" s="205"/>
      <c r="BJ142" s="229"/>
      <c r="BK142" s="234"/>
      <c r="BL142" s="207">
        <f t="shared" si="129"/>
        <v>0</v>
      </c>
      <c r="BM142" s="208">
        <f t="shared" si="130"/>
        <v>0</v>
      </c>
      <c r="BN142" s="208">
        <f t="shared" si="131"/>
        <v>0</v>
      </c>
      <c r="BO142" s="208">
        <f t="shared" si="132"/>
        <v>0</v>
      </c>
      <c r="BP142" s="208">
        <f t="shared" si="133"/>
        <v>0</v>
      </c>
      <c r="BQ142" s="208">
        <f t="shared" si="134"/>
        <v>0</v>
      </c>
      <c r="BR142" s="209">
        <f t="shared" si="135"/>
        <v>0</v>
      </c>
      <c r="BS142" s="209">
        <f t="shared" si="136"/>
        <v>0</v>
      </c>
      <c r="BT142" s="208">
        <f t="shared" si="137"/>
        <v>0</v>
      </c>
      <c r="BU142" s="208">
        <f t="shared" si="138"/>
        <v>0</v>
      </c>
      <c r="BV142" s="208">
        <f t="shared" si="139"/>
        <v>0</v>
      </c>
      <c r="BW142" s="208">
        <f t="shared" si="140"/>
        <v>0</v>
      </c>
      <c r="BX142" s="208">
        <f t="shared" si="141"/>
        <v>0</v>
      </c>
      <c r="BY142" s="208">
        <f t="shared" si="142"/>
        <v>0</v>
      </c>
      <c r="BZ142" s="208">
        <f t="shared" si="143"/>
        <v>0</v>
      </c>
      <c r="CA142" s="208">
        <f t="shared" si="144"/>
        <v>0</v>
      </c>
      <c r="CB142" s="208">
        <f t="shared" si="171"/>
        <v>0</v>
      </c>
      <c r="CC142" s="208">
        <f t="shared" si="145"/>
        <v>0</v>
      </c>
      <c r="CD142" s="208">
        <f t="shared" si="146"/>
        <v>0</v>
      </c>
      <c r="CE142" s="209">
        <f t="shared" si="172"/>
        <v>0</v>
      </c>
      <c r="CF142" s="209">
        <f t="shared" si="147"/>
        <v>0</v>
      </c>
      <c r="CG142" s="209">
        <f t="shared" si="148"/>
        <v>0</v>
      </c>
      <c r="CH142" s="209">
        <f t="shared" si="149"/>
        <v>0</v>
      </c>
      <c r="CI142" s="209">
        <f t="shared" si="150"/>
        <v>0</v>
      </c>
      <c r="CJ142" s="209">
        <f t="shared" si="151"/>
        <v>0</v>
      </c>
      <c r="CK142" s="209">
        <f t="shared" si="152"/>
        <v>0</v>
      </c>
      <c r="CL142" s="209">
        <f t="shared" si="153"/>
        <v>0</v>
      </c>
      <c r="CM142" s="209">
        <f t="shared" si="154"/>
        <v>0</v>
      </c>
      <c r="CN142" s="209">
        <f t="shared" si="173"/>
        <v>0</v>
      </c>
      <c r="CO142" s="209">
        <f t="shared" si="155"/>
        <v>0</v>
      </c>
      <c r="CP142" s="209">
        <f t="shared" si="174"/>
        <v>0</v>
      </c>
      <c r="CQ142" s="209">
        <f t="shared" si="175"/>
        <v>0</v>
      </c>
      <c r="CR142" s="209" t="str">
        <f t="shared" si="176"/>
        <v/>
      </c>
      <c r="CS142" s="209" t="str">
        <f t="shared" si="156"/>
        <v xml:space="preserve"> </v>
      </c>
      <c r="CT142" s="209" t="str">
        <f t="shared" si="157"/>
        <v/>
      </c>
      <c r="CU142" s="209" t="str">
        <f t="shared" si="158"/>
        <v/>
      </c>
      <c r="CV142" s="209" t="str">
        <f t="shared" si="159"/>
        <v/>
      </c>
      <c r="CW142" s="209" t="str">
        <f t="shared" si="160"/>
        <v/>
      </c>
      <c r="CX142" s="209" t="str">
        <f t="shared" si="161"/>
        <v/>
      </c>
      <c r="CY142" s="209" t="str">
        <f t="shared" si="177"/>
        <v/>
      </c>
      <c r="CZ142" s="209" t="str">
        <f t="shared" si="162"/>
        <v/>
      </c>
      <c r="DA142" s="209" t="str">
        <f t="shared" si="178"/>
        <v/>
      </c>
      <c r="DB142" s="209" t="str">
        <f t="shared" si="163"/>
        <v/>
      </c>
      <c r="DC142" s="209" t="str">
        <f t="shared" si="164"/>
        <v/>
      </c>
      <c r="DD142" s="209" t="str">
        <f t="shared" si="179"/>
        <v/>
      </c>
      <c r="DE142" s="209" t="str">
        <f t="shared" si="165"/>
        <v/>
      </c>
      <c r="DF142" s="209" t="str">
        <f t="shared" si="166"/>
        <v/>
      </c>
      <c r="DG142" s="209" t="str">
        <f t="shared" si="180"/>
        <v/>
      </c>
      <c r="DH142" s="210" t="str">
        <f t="shared" si="167"/>
        <v/>
      </c>
      <c r="DI142" s="272" t="str">
        <f t="shared" si="182"/>
        <v/>
      </c>
      <c r="DJ142" s="272" t="str">
        <f t="shared" si="183"/>
        <v/>
      </c>
      <c r="DK142" s="200">
        <f t="shared" si="184"/>
        <v>0</v>
      </c>
      <c r="DL142" s="200">
        <f t="shared" si="185"/>
        <v>0</v>
      </c>
      <c r="DM142" s="200">
        <f t="shared" si="186"/>
        <v>0</v>
      </c>
      <c r="DN142" s="200"/>
      <c r="DO142" s="272" t="str">
        <f t="shared" si="187"/>
        <v/>
      </c>
      <c r="DP142" s="272" t="str">
        <f t="shared" si="188"/>
        <v/>
      </c>
      <c r="DQ142" s="308"/>
      <c r="DR142" s="197">
        <f t="shared" si="168"/>
        <v>0</v>
      </c>
      <c r="DS142" s="197">
        <f t="shared" si="169"/>
        <v>0</v>
      </c>
      <c r="DT142" s="197">
        <f t="shared" si="170"/>
        <v>0</v>
      </c>
    </row>
    <row r="143" spans="1:156" s="256" customFormat="1" ht="23.25" customHeight="1" x14ac:dyDescent="0.2">
      <c r="A143" s="248"/>
      <c r="B143" s="263"/>
      <c r="C143" s="214"/>
      <c r="D143" s="324" t="str">
        <f t="shared" si="128"/>
        <v/>
      </c>
      <c r="E143" s="150" t="str">
        <f t="shared" si="181"/>
        <v/>
      </c>
      <c r="F143" s="214"/>
      <c r="G143" s="214"/>
      <c r="H143" s="214"/>
      <c r="I143" s="220"/>
      <c r="J143" s="214"/>
      <c r="K143" s="255"/>
      <c r="L143" s="268"/>
      <c r="M143" s="214"/>
      <c r="N143" s="215"/>
      <c r="O143" s="218"/>
      <c r="P143" s="216"/>
      <c r="Q143" s="217"/>
      <c r="R143" s="215"/>
      <c r="S143" s="219"/>
      <c r="T143" s="217"/>
      <c r="U143" s="215"/>
      <c r="V143" s="219"/>
      <c r="W143" s="217"/>
      <c r="X143" s="215"/>
      <c r="Y143" s="219"/>
      <c r="Z143" s="217"/>
      <c r="AA143" s="214"/>
      <c r="AB143" s="215"/>
      <c r="AC143" s="218"/>
      <c r="AD143" s="216"/>
      <c r="AE143" s="217"/>
      <c r="AF143" s="214"/>
      <c r="AG143" s="215"/>
      <c r="AH143" s="218"/>
      <c r="AI143" s="216"/>
      <c r="AJ143" s="217"/>
      <c r="AK143" s="214"/>
      <c r="AL143" s="215"/>
      <c r="AM143" s="218"/>
      <c r="AN143" s="216"/>
      <c r="AO143" s="217"/>
      <c r="AP143" s="214"/>
      <c r="AQ143" s="215"/>
      <c r="AR143" s="218"/>
      <c r="AS143" s="216"/>
      <c r="AT143" s="217"/>
      <c r="AU143" s="214"/>
      <c r="AV143" s="215"/>
      <c r="AW143" s="218"/>
      <c r="AX143" s="216"/>
      <c r="AY143" s="217"/>
      <c r="AZ143" s="214"/>
      <c r="BA143" s="215"/>
      <c r="BB143" s="218"/>
      <c r="BC143" s="216"/>
      <c r="BD143" s="213"/>
      <c r="BE143" s="214"/>
      <c r="BF143" s="214"/>
      <c r="BG143" s="215"/>
      <c r="BH143" s="218"/>
      <c r="BI143" s="216"/>
      <c r="BJ143" s="213"/>
      <c r="BK143" s="221"/>
      <c r="BL143" s="222">
        <f t="shared" si="129"/>
        <v>0</v>
      </c>
      <c r="BM143" s="223">
        <f t="shared" si="130"/>
        <v>0</v>
      </c>
      <c r="BN143" s="223">
        <f t="shared" si="131"/>
        <v>0</v>
      </c>
      <c r="BO143" s="223">
        <f t="shared" si="132"/>
        <v>0</v>
      </c>
      <c r="BP143" s="223">
        <f t="shared" si="133"/>
        <v>0</v>
      </c>
      <c r="BQ143" s="223">
        <f t="shared" si="134"/>
        <v>0</v>
      </c>
      <c r="BR143" s="224">
        <f t="shared" si="135"/>
        <v>0</v>
      </c>
      <c r="BS143" s="224">
        <f t="shared" si="136"/>
        <v>0</v>
      </c>
      <c r="BT143" s="223">
        <f t="shared" si="137"/>
        <v>0</v>
      </c>
      <c r="BU143" s="223">
        <f t="shared" si="138"/>
        <v>0</v>
      </c>
      <c r="BV143" s="223">
        <f t="shared" si="139"/>
        <v>0</v>
      </c>
      <c r="BW143" s="223">
        <f t="shared" si="140"/>
        <v>0</v>
      </c>
      <c r="BX143" s="223">
        <f t="shared" si="141"/>
        <v>0</v>
      </c>
      <c r="BY143" s="223">
        <f t="shared" si="142"/>
        <v>0</v>
      </c>
      <c r="BZ143" s="223">
        <f t="shared" si="143"/>
        <v>0</v>
      </c>
      <c r="CA143" s="223">
        <f t="shared" si="144"/>
        <v>0</v>
      </c>
      <c r="CB143" s="208">
        <f t="shared" si="171"/>
        <v>0</v>
      </c>
      <c r="CC143" s="223">
        <f t="shared" si="145"/>
        <v>0</v>
      </c>
      <c r="CD143" s="223">
        <f t="shared" si="146"/>
        <v>0</v>
      </c>
      <c r="CE143" s="224">
        <f t="shared" si="172"/>
        <v>0</v>
      </c>
      <c r="CF143" s="224">
        <f t="shared" si="147"/>
        <v>0</v>
      </c>
      <c r="CG143" s="224">
        <f t="shared" si="148"/>
        <v>0</v>
      </c>
      <c r="CH143" s="224">
        <f t="shared" si="149"/>
        <v>0</v>
      </c>
      <c r="CI143" s="224">
        <f t="shared" si="150"/>
        <v>0</v>
      </c>
      <c r="CJ143" s="224">
        <f t="shared" si="151"/>
        <v>0</v>
      </c>
      <c r="CK143" s="224">
        <f t="shared" si="152"/>
        <v>0</v>
      </c>
      <c r="CL143" s="224">
        <f t="shared" si="153"/>
        <v>0</v>
      </c>
      <c r="CM143" s="224">
        <f t="shared" si="154"/>
        <v>0</v>
      </c>
      <c r="CN143" s="224">
        <f t="shared" si="173"/>
        <v>0</v>
      </c>
      <c r="CO143" s="224">
        <f t="shared" si="155"/>
        <v>0</v>
      </c>
      <c r="CP143" s="224">
        <f t="shared" si="174"/>
        <v>0</v>
      </c>
      <c r="CQ143" s="224">
        <f t="shared" si="175"/>
        <v>0</v>
      </c>
      <c r="CR143" s="224" t="str">
        <f t="shared" si="176"/>
        <v/>
      </c>
      <c r="CS143" s="224" t="str">
        <f t="shared" si="156"/>
        <v xml:space="preserve"> </v>
      </c>
      <c r="CT143" s="224" t="str">
        <f t="shared" si="157"/>
        <v/>
      </c>
      <c r="CU143" s="224" t="str">
        <f t="shared" si="158"/>
        <v/>
      </c>
      <c r="CV143" s="224" t="str">
        <f t="shared" si="159"/>
        <v/>
      </c>
      <c r="CW143" s="224" t="str">
        <f t="shared" si="160"/>
        <v/>
      </c>
      <c r="CX143" s="224" t="str">
        <f t="shared" si="161"/>
        <v/>
      </c>
      <c r="CY143" s="224" t="str">
        <f t="shared" si="177"/>
        <v/>
      </c>
      <c r="CZ143" s="224" t="str">
        <f t="shared" si="162"/>
        <v/>
      </c>
      <c r="DA143" s="224" t="str">
        <f t="shared" si="178"/>
        <v/>
      </c>
      <c r="DB143" s="224" t="str">
        <f t="shared" si="163"/>
        <v/>
      </c>
      <c r="DC143" s="224" t="str">
        <f t="shared" si="164"/>
        <v/>
      </c>
      <c r="DD143" s="224" t="str">
        <f t="shared" si="179"/>
        <v/>
      </c>
      <c r="DE143" s="224" t="str">
        <f t="shared" si="165"/>
        <v/>
      </c>
      <c r="DF143" s="224" t="str">
        <f t="shared" si="166"/>
        <v/>
      </c>
      <c r="DG143" s="224" t="str">
        <f t="shared" si="180"/>
        <v/>
      </c>
      <c r="DH143" s="225" t="str">
        <f t="shared" si="167"/>
        <v/>
      </c>
      <c r="DI143" s="224" t="str">
        <f t="shared" si="182"/>
        <v/>
      </c>
      <c r="DJ143" s="224" t="str">
        <f t="shared" si="183"/>
        <v/>
      </c>
      <c r="DK143" s="306">
        <f t="shared" si="184"/>
        <v>0</v>
      </c>
      <c r="DL143" s="306">
        <f t="shared" si="185"/>
        <v>0</v>
      </c>
      <c r="DM143" s="306">
        <f t="shared" si="186"/>
        <v>0</v>
      </c>
      <c r="DN143" s="220"/>
      <c r="DO143" s="224" t="str">
        <f t="shared" si="187"/>
        <v/>
      </c>
      <c r="DP143" s="224" t="str">
        <f t="shared" si="188"/>
        <v/>
      </c>
      <c r="DQ143" s="307"/>
      <c r="DR143" s="227">
        <f t="shared" si="168"/>
        <v>0</v>
      </c>
      <c r="DS143" s="227">
        <f t="shared" si="169"/>
        <v>0</v>
      </c>
      <c r="DT143" s="227">
        <f t="shared" si="170"/>
        <v>0</v>
      </c>
      <c r="DU143" s="311"/>
      <c r="DV143" s="311"/>
      <c r="DW143" s="311"/>
      <c r="DX143" s="311"/>
      <c r="DY143" s="311"/>
      <c r="DZ143" s="311"/>
      <c r="EA143" s="311"/>
      <c r="EB143" s="311"/>
      <c r="EC143" s="311"/>
      <c r="ED143" s="311"/>
      <c r="EE143" s="311"/>
      <c r="EF143" s="311"/>
      <c r="EG143" s="311"/>
      <c r="EH143" s="311"/>
      <c r="EI143" s="311"/>
      <c r="EJ143" s="311"/>
      <c r="EK143" s="311"/>
      <c r="EL143" s="311"/>
      <c r="EM143" s="311"/>
      <c r="EN143" s="311"/>
      <c r="EO143" s="311"/>
      <c r="EP143" s="311"/>
      <c r="EQ143" s="311"/>
      <c r="ER143" s="311"/>
      <c r="ES143" s="311"/>
      <c r="ET143" s="311"/>
      <c r="EU143" s="311"/>
      <c r="EV143" s="311"/>
      <c r="EW143" s="311"/>
      <c r="EX143" s="311"/>
      <c r="EY143" s="311"/>
      <c r="EZ143" s="311"/>
    </row>
    <row r="144" spans="1:156" ht="23.25" customHeight="1" x14ac:dyDescent="0.2">
      <c r="A144" s="249"/>
      <c r="B144" s="264"/>
      <c r="C144" s="230"/>
      <c r="D144" s="325" t="str">
        <f t="shared" si="128"/>
        <v/>
      </c>
      <c r="E144" s="265" t="str">
        <f t="shared" si="181"/>
        <v/>
      </c>
      <c r="F144" s="230"/>
      <c r="G144" s="230"/>
      <c r="H144" s="230"/>
      <c r="I144" s="200"/>
      <c r="J144" s="230"/>
      <c r="K144" s="254"/>
      <c r="L144" s="269"/>
      <c r="M144" s="230"/>
      <c r="N144" s="231"/>
      <c r="O144" s="232"/>
      <c r="P144" s="205"/>
      <c r="Q144" s="203"/>
      <c r="R144" s="231"/>
      <c r="S144" s="233"/>
      <c r="T144" s="203"/>
      <c r="U144" s="231"/>
      <c r="V144" s="233"/>
      <c r="W144" s="203"/>
      <c r="X144" s="231"/>
      <c r="Y144" s="233"/>
      <c r="Z144" s="203"/>
      <c r="AA144" s="230"/>
      <c r="AB144" s="231"/>
      <c r="AC144" s="232"/>
      <c r="AD144" s="205"/>
      <c r="AE144" s="203"/>
      <c r="AF144" s="230"/>
      <c r="AG144" s="231"/>
      <c r="AH144" s="232"/>
      <c r="AI144" s="205"/>
      <c r="AJ144" s="203"/>
      <c r="AK144" s="230"/>
      <c r="AL144" s="231"/>
      <c r="AM144" s="232"/>
      <c r="AN144" s="205"/>
      <c r="AO144" s="203"/>
      <c r="AP144" s="230"/>
      <c r="AQ144" s="231"/>
      <c r="AR144" s="232"/>
      <c r="AS144" s="205"/>
      <c r="AT144" s="203"/>
      <c r="AU144" s="230"/>
      <c r="AV144" s="231"/>
      <c r="AW144" s="232"/>
      <c r="AX144" s="205"/>
      <c r="AY144" s="203"/>
      <c r="AZ144" s="230"/>
      <c r="BA144" s="231"/>
      <c r="BB144" s="232"/>
      <c r="BC144" s="205"/>
      <c r="BD144" s="199"/>
      <c r="BE144" s="230"/>
      <c r="BF144" s="230"/>
      <c r="BG144" s="231"/>
      <c r="BH144" s="232"/>
      <c r="BI144" s="205"/>
      <c r="BJ144" s="229"/>
      <c r="BK144" s="234"/>
      <c r="BL144" s="207">
        <f t="shared" si="129"/>
        <v>0</v>
      </c>
      <c r="BM144" s="208">
        <f t="shared" si="130"/>
        <v>0</v>
      </c>
      <c r="BN144" s="208">
        <f t="shared" si="131"/>
        <v>0</v>
      </c>
      <c r="BO144" s="208">
        <f t="shared" si="132"/>
        <v>0</v>
      </c>
      <c r="BP144" s="208">
        <f t="shared" si="133"/>
        <v>0</v>
      </c>
      <c r="BQ144" s="208">
        <f t="shared" si="134"/>
        <v>0</v>
      </c>
      <c r="BR144" s="209">
        <f t="shared" si="135"/>
        <v>0</v>
      </c>
      <c r="BS144" s="209">
        <f t="shared" si="136"/>
        <v>0</v>
      </c>
      <c r="BT144" s="208">
        <f t="shared" si="137"/>
        <v>0</v>
      </c>
      <c r="BU144" s="208">
        <f t="shared" si="138"/>
        <v>0</v>
      </c>
      <c r="BV144" s="208">
        <f t="shared" si="139"/>
        <v>0</v>
      </c>
      <c r="BW144" s="208">
        <f t="shared" si="140"/>
        <v>0</v>
      </c>
      <c r="BX144" s="208">
        <f t="shared" si="141"/>
        <v>0</v>
      </c>
      <c r="BY144" s="208">
        <f t="shared" si="142"/>
        <v>0</v>
      </c>
      <c r="BZ144" s="208">
        <f t="shared" si="143"/>
        <v>0</v>
      </c>
      <c r="CA144" s="208">
        <f t="shared" si="144"/>
        <v>0</v>
      </c>
      <c r="CB144" s="208">
        <f t="shared" si="171"/>
        <v>0</v>
      </c>
      <c r="CC144" s="208">
        <f t="shared" si="145"/>
        <v>0</v>
      </c>
      <c r="CD144" s="208">
        <f t="shared" si="146"/>
        <v>0</v>
      </c>
      <c r="CE144" s="209">
        <f t="shared" si="172"/>
        <v>0</v>
      </c>
      <c r="CF144" s="209">
        <f t="shared" si="147"/>
        <v>0</v>
      </c>
      <c r="CG144" s="209">
        <f t="shared" si="148"/>
        <v>0</v>
      </c>
      <c r="CH144" s="209">
        <f t="shared" si="149"/>
        <v>0</v>
      </c>
      <c r="CI144" s="209">
        <f t="shared" si="150"/>
        <v>0</v>
      </c>
      <c r="CJ144" s="209">
        <f t="shared" si="151"/>
        <v>0</v>
      </c>
      <c r="CK144" s="209">
        <f t="shared" si="152"/>
        <v>0</v>
      </c>
      <c r="CL144" s="209">
        <f t="shared" si="153"/>
        <v>0</v>
      </c>
      <c r="CM144" s="209">
        <f t="shared" si="154"/>
        <v>0</v>
      </c>
      <c r="CN144" s="209">
        <f t="shared" si="173"/>
        <v>0</v>
      </c>
      <c r="CO144" s="209">
        <f t="shared" si="155"/>
        <v>0</v>
      </c>
      <c r="CP144" s="209">
        <f t="shared" si="174"/>
        <v>0</v>
      </c>
      <c r="CQ144" s="209">
        <f t="shared" si="175"/>
        <v>0</v>
      </c>
      <c r="CR144" s="209" t="str">
        <f t="shared" si="176"/>
        <v/>
      </c>
      <c r="CS144" s="209" t="str">
        <f t="shared" si="156"/>
        <v xml:space="preserve"> </v>
      </c>
      <c r="CT144" s="209" t="str">
        <f t="shared" si="157"/>
        <v/>
      </c>
      <c r="CU144" s="209" t="str">
        <f t="shared" si="158"/>
        <v/>
      </c>
      <c r="CV144" s="209" t="str">
        <f t="shared" si="159"/>
        <v/>
      </c>
      <c r="CW144" s="209" t="str">
        <f t="shared" si="160"/>
        <v/>
      </c>
      <c r="CX144" s="209" t="str">
        <f t="shared" si="161"/>
        <v/>
      </c>
      <c r="CY144" s="209" t="str">
        <f t="shared" si="177"/>
        <v/>
      </c>
      <c r="CZ144" s="209" t="str">
        <f t="shared" si="162"/>
        <v/>
      </c>
      <c r="DA144" s="209" t="str">
        <f t="shared" si="178"/>
        <v/>
      </c>
      <c r="DB144" s="209" t="str">
        <f t="shared" si="163"/>
        <v/>
      </c>
      <c r="DC144" s="209" t="str">
        <f t="shared" si="164"/>
        <v/>
      </c>
      <c r="DD144" s="209" t="str">
        <f t="shared" si="179"/>
        <v/>
      </c>
      <c r="DE144" s="209" t="str">
        <f t="shared" si="165"/>
        <v/>
      </c>
      <c r="DF144" s="209" t="str">
        <f t="shared" si="166"/>
        <v/>
      </c>
      <c r="DG144" s="209" t="str">
        <f t="shared" si="180"/>
        <v/>
      </c>
      <c r="DH144" s="210" t="str">
        <f t="shared" si="167"/>
        <v/>
      </c>
      <c r="DI144" s="272" t="str">
        <f t="shared" si="182"/>
        <v/>
      </c>
      <c r="DJ144" s="272" t="str">
        <f t="shared" si="183"/>
        <v/>
      </c>
      <c r="DK144" s="200">
        <f t="shared" si="184"/>
        <v>0</v>
      </c>
      <c r="DL144" s="200">
        <f t="shared" si="185"/>
        <v>0</v>
      </c>
      <c r="DM144" s="200">
        <f t="shared" si="186"/>
        <v>0</v>
      </c>
      <c r="DN144" s="200"/>
      <c r="DO144" s="272" t="str">
        <f t="shared" si="187"/>
        <v/>
      </c>
      <c r="DP144" s="272" t="str">
        <f t="shared" si="188"/>
        <v/>
      </c>
      <c r="DQ144" s="308"/>
      <c r="DR144" s="197">
        <f t="shared" si="168"/>
        <v>0</v>
      </c>
      <c r="DS144" s="197">
        <f t="shared" si="169"/>
        <v>0</v>
      </c>
      <c r="DT144" s="197">
        <f t="shared" si="170"/>
        <v>0</v>
      </c>
    </row>
    <row r="145" spans="1:156" s="256" customFormat="1" ht="23.25" customHeight="1" x14ac:dyDescent="0.2">
      <c r="A145" s="248"/>
      <c r="B145" s="263"/>
      <c r="C145" s="214"/>
      <c r="D145" s="324" t="str">
        <f t="shared" si="128"/>
        <v/>
      </c>
      <c r="E145" s="150" t="str">
        <f t="shared" si="181"/>
        <v/>
      </c>
      <c r="F145" s="214"/>
      <c r="G145" s="214"/>
      <c r="H145" s="214"/>
      <c r="I145" s="220"/>
      <c r="J145" s="214"/>
      <c r="K145" s="255"/>
      <c r="L145" s="268"/>
      <c r="M145" s="214"/>
      <c r="N145" s="215"/>
      <c r="O145" s="218"/>
      <c r="P145" s="216"/>
      <c r="Q145" s="217"/>
      <c r="R145" s="215"/>
      <c r="S145" s="219"/>
      <c r="T145" s="217"/>
      <c r="U145" s="215"/>
      <c r="V145" s="219"/>
      <c r="W145" s="217"/>
      <c r="X145" s="215"/>
      <c r="Y145" s="219"/>
      <c r="Z145" s="217"/>
      <c r="AA145" s="214"/>
      <c r="AB145" s="215"/>
      <c r="AC145" s="218"/>
      <c r="AD145" s="216"/>
      <c r="AE145" s="217"/>
      <c r="AF145" s="214"/>
      <c r="AG145" s="215"/>
      <c r="AH145" s="218"/>
      <c r="AI145" s="216"/>
      <c r="AJ145" s="217"/>
      <c r="AK145" s="214"/>
      <c r="AL145" s="215"/>
      <c r="AM145" s="218"/>
      <c r="AN145" s="216"/>
      <c r="AO145" s="217"/>
      <c r="AP145" s="214"/>
      <c r="AQ145" s="215"/>
      <c r="AR145" s="218"/>
      <c r="AS145" s="216"/>
      <c r="AT145" s="217"/>
      <c r="AU145" s="214"/>
      <c r="AV145" s="215"/>
      <c r="AW145" s="218"/>
      <c r="AX145" s="216"/>
      <c r="AY145" s="217"/>
      <c r="AZ145" s="214"/>
      <c r="BA145" s="215"/>
      <c r="BB145" s="218"/>
      <c r="BC145" s="216"/>
      <c r="BD145" s="213"/>
      <c r="BE145" s="214"/>
      <c r="BF145" s="214"/>
      <c r="BG145" s="215"/>
      <c r="BH145" s="218"/>
      <c r="BI145" s="216"/>
      <c r="BJ145" s="213"/>
      <c r="BK145" s="221"/>
      <c r="BL145" s="222">
        <f t="shared" si="129"/>
        <v>0</v>
      </c>
      <c r="BM145" s="223">
        <f t="shared" si="130"/>
        <v>0</v>
      </c>
      <c r="BN145" s="223">
        <f t="shared" si="131"/>
        <v>0</v>
      </c>
      <c r="BO145" s="223">
        <f t="shared" si="132"/>
        <v>0</v>
      </c>
      <c r="BP145" s="223">
        <f t="shared" si="133"/>
        <v>0</v>
      </c>
      <c r="BQ145" s="223">
        <f t="shared" si="134"/>
        <v>0</v>
      </c>
      <c r="BR145" s="224">
        <f t="shared" si="135"/>
        <v>0</v>
      </c>
      <c r="BS145" s="224">
        <f t="shared" si="136"/>
        <v>0</v>
      </c>
      <c r="BT145" s="223">
        <f t="shared" si="137"/>
        <v>0</v>
      </c>
      <c r="BU145" s="223">
        <f t="shared" si="138"/>
        <v>0</v>
      </c>
      <c r="BV145" s="223">
        <f t="shared" si="139"/>
        <v>0</v>
      </c>
      <c r="BW145" s="223">
        <f t="shared" si="140"/>
        <v>0</v>
      </c>
      <c r="BX145" s="223">
        <f t="shared" si="141"/>
        <v>0</v>
      </c>
      <c r="BY145" s="223">
        <f t="shared" si="142"/>
        <v>0</v>
      </c>
      <c r="BZ145" s="223">
        <f t="shared" si="143"/>
        <v>0</v>
      </c>
      <c r="CA145" s="223">
        <f t="shared" si="144"/>
        <v>0</v>
      </c>
      <c r="CB145" s="208">
        <f t="shared" si="171"/>
        <v>0</v>
      </c>
      <c r="CC145" s="223">
        <f t="shared" si="145"/>
        <v>0</v>
      </c>
      <c r="CD145" s="223">
        <f t="shared" si="146"/>
        <v>0</v>
      </c>
      <c r="CE145" s="224">
        <f t="shared" si="172"/>
        <v>0</v>
      </c>
      <c r="CF145" s="224">
        <f t="shared" si="147"/>
        <v>0</v>
      </c>
      <c r="CG145" s="224">
        <f t="shared" si="148"/>
        <v>0</v>
      </c>
      <c r="CH145" s="224">
        <f t="shared" si="149"/>
        <v>0</v>
      </c>
      <c r="CI145" s="224">
        <f t="shared" si="150"/>
        <v>0</v>
      </c>
      <c r="CJ145" s="224">
        <f t="shared" si="151"/>
        <v>0</v>
      </c>
      <c r="CK145" s="224">
        <f t="shared" si="152"/>
        <v>0</v>
      </c>
      <c r="CL145" s="224">
        <f t="shared" si="153"/>
        <v>0</v>
      </c>
      <c r="CM145" s="224">
        <f t="shared" si="154"/>
        <v>0</v>
      </c>
      <c r="CN145" s="224">
        <f t="shared" si="173"/>
        <v>0</v>
      </c>
      <c r="CO145" s="224">
        <f t="shared" si="155"/>
        <v>0</v>
      </c>
      <c r="CP145" s="224">
        <f t="shared" si="174"/>
        <v>0</v>
      </c>
      <c r="CQ145" s="224">
        <f t="shared" si="175"/>
        <v>0</v>
      </c>
      <c r="CR145" s="224" t="str">
        <f t="shared" si="176"/>
        <v/>
      </c>
      <c r="CS145" s="224" t="str">
        <f t="shared" si="156"/>
        <v xml:space="preserve"> </v>
      </c>
      <c r="CT145" s="224" t="str">
        <f t="shared" si="157"/>
        <v/>
      </c>
      <c r="CU145" s="224" t="str">
        <f t="shared" si="158"/>
        <v/>
      </c>
      <c r="CV145" s="224" t="str">
        <f t="shared" si="159"/>
        <v/>
      </c>
      <c r="CW145" s="224" t="str">
        <f t="shared" si="160"/>
        <v/>
      </c>
      <c r="CX145" s="224" t="str">
        <f t="shared" si="161"/>
        <v/>
      </c>
      <c r="CY145" s="224" t="str">
        <f t="shared" si="177"/>
        <v/>
      </c>
      <c r="CZ145" s="224" t="str">
        <f t="shared" si="162"/>
        <v/>
      </c>
      <c r="DA145" s="224" t="str">
        <f t="shared" si="178"/>
        <v/>
      </c>
      <c r="DB145" s="224" t="str">
        <f t="shared" si="163"/>
        <v/>
      </c>
      <c r="DC145" s="224" t="str">
        <f t="shared" si="164"/>
        <v/>
      </c>
      <c r="DD145" s="224" t="str">
        <f t="shared" si="179"/>
        <v/>
      </c>
      <c r="DE145" s="224" t="str">
        <f t="shared" si="165"/>
        <v/>
      </c>
      <c r="DF145" s="224" t="str">
        <f t="shared" si="166"/>
        <v/>
      </c>
      <c r="DG145" s="224" t="str">
        <f t="shared" si="180"/>
        <v/>
      </c>
      <c r="DH145" s="225" t="str">
        <f t="shared" si="167"/>
        <v/>
      </c>
      <c r="DI145" s="224" t="str">
        <f t="shared" si="182"/>
        <v/>
      </c>
      <c r="DJ145" s="224" t="str">
        <f t="shared" si="183"/>
        <v/>
      </c>
      <c r="DK145" s="306">
        <f t="shared" si="184"/>
        <v>0</v>
      </c>
      <c r="DL145" s="306">
        <f t="shared" si="185"/>
        <v>0</v>
      </c>
      <c r="DM145" s="306">
        <f t="shared" si="186"/>
        <v>0</v>
      </c>
      <c r="DN145" s="220"/>
      <c r="DO145" s="224" t="str">
        <f t="shared" si="187"/>
        <v/>
      </c>
      <c r="DP145" s="224" t="str">
        <f t="shared" si="188"/>
        <v/>
      </c>
      <c r="DQ145" s="307"/>
      <c r="DR145" s="227">
        <f t="shared" si="168"/>
        <v>0</v>
      </c>
      <c r="DS145" s="227">
        <f t="shared" si="169"/>
        <v>0</v>
      </c>
      <c r="DT145" s="227">
        <f t="shared" si="170"/>
        <v>0</v>
      </c>
      <c r="DU145" s="311"/>
      <c r="DV145" s="311"/>
      <c r="DW145" s="311"/>
      <c r="DX145" s="311"/>
      <c r="DY145" s="311"/>
      <c r="DZ145" s="311"/>
      <c r="EA145" s="311"/>
      <c r="EB145" s="311"/>
      <c r="EC145" s="311"/>
      <c r="ED145" s="311"/>
      <c r="EE145" s="311"/>
      <c r="EF145" s="311"/>
      <c r="EG145" s="311"/>
      <c r="EH145" s="311"/>
      <c r="EI145" s="311"/>
      <c r="EJ145" s="311"/>
      <c r="EK145" s="311"/>
      <c r="EL145" s="311"/>
      <c r="EM145" s="311"/>
      <c r="EN145" s="311"/>
      <c r="EO145" s="311"/>
      <c r="EP145" s="311"/>
      <c r="EQ145" s="311"/>
      <c r="ER145" s="311"/>
      <c r="ES145" s="311"/>
      <c r="ET145" s="311"/>
      <c r="EU145" s="311"/>
      <c r="EV145" s="311"/>
      <c r="EW145" s="311"/>
      <c r="EX145" s="311"/>
      <c r="EY145" s="311"/>
      <c r="EZ145" s="311"/>
    </row>
    <row r="146" spans="1:156" ht="23.25" customHeight="1" x14ac:dyDescent="0.2">
      <c r="A146" s="249"/>
      <c r="B146" s="264"/>
      <c r="C146" s="230"/>
      <c r="D146" s="325" t="str">
        <f t="shared" si="128"/>
        <v/>
      </c>
      <c r="E146" s="265" t="str">
        <f t="shared" si="181"/>
        <v/>
      </c>
      <c r="F146" s="230"/>
      <c r="G146" s="230"/>
      <c r="H146" s="230"/>
      <c r="I146" s="200"/>
      <c r="J146" s="230"/>
      <c r="K146" s="254"/>
      <c r="L146" s="269"/>
      <c r="M146" s="230"/>
      <c r="N146" s="231"/>
      <c r="O146" s="232"/>
      <c r="P146" s="205"/>
      <c r="Q146" s="203"/>
      <c r="R146" s="231"/>
      <c r="S146" s="233"/>
      <c r="T146" s="203"/>
      <c r="U146" s="231"/>
      <c r="V146" s="233"/>
      <c r="W146" s="203"/>
      <c r="X146" s="231"/>
      <c r="Y146" s="233"/>
      <c r="Z146" s="203"/>
      <c r="AA146" s="230"/>
      <c r="AB146" s="231"/>
      <c r="AC146" s="232"/>
      <c r="AD146" s="205"/>
      <c r="AE146" s="203"/>
      <c r="AF146" s="230"/>
      <c r="AG146" s="231"/>
      <c r="AH146" s="232"/>
      <c r="AI146" s="205"/>
      <c r="AJ146" s="203"/>
      <c r="AK146" s="230"/>
      <c r="AL146" s="231"/>
      <c r="AM146" s="232"/>
      <c r="AN146" s="205"/>
      <c r="AO146" s="203"/>
      <c r="AP146" s="230"/>
      <c r="AQ146" s="231"/>
      <c r="AR146" s="232"/>
      <c r="AS146" s="205"/>
      <c r="AT146" s="203"/>
      <c r="AU146" s="230"/>
      <c r="AV146" s="231"/>
      <c r="AW146" s="232"/>
      <c r="AX146" s="205"/>
      <c r="AY146" s="203"/>
      <c r="AZ146" s="230"/>
      <c r="BA146" s="231"/>
      <c r="BB146" s="232"/>
      <c r="BC146" s="205"/>
      <c r="BD146" s="199"/>
      <c r="BE146" s="230"/>
      <c r="BF146" s="230"/>
      <c r="BG146" s="231"/>
      <c r="BH146" s="232"/>
      <c r="BI146" s="205"/>
      <c r="BJ146" s="229"/>
      <c r="BK146" s="234"/>
      <c r="BL146" s="207">
        <f t="shared" si="129"/>
        <v>0</v>
      </c>
      <c r="BM146" s="208">
        <f t="shared" si="130"/>
        <v>0</v>
      </c>
      <c r="BN146" s="208">
        <f t="shared" si="131"/>
        <v>0</v>
      </c>
      <c r="BO146" s="208">
        <f t="shared" si="132"/>
        <v>0</v>
      </c>
      <c r="BP146" s="208">
        <f t="shared" si="133"/>
        <v>0</v>
      </c>
      <c r="BQ146" s="208">
        <f t="shared" si="134"/>
        <v>0</v>
      </c>
      <c r="BR146" s="209">
        <f t="shared" si="135"/>
        <v>0</v>
      </c>
      <c r="BS146" s="209">
        <f t="shared" si="136"/>
        <v>0</v>
      </c>
      <c r="BT146" s="208">
        <f t="shared" si="137"/>
        <v>0</v>
      </c>
      <c r="BU146" s="208">
        <f t="shared" si="138"/>
        <v>0</v>
      </c>
      <c r="BV146" s="208">
        <f t="shared" si="139"/>
        <v>0</v>
      </c>
      <c r="BW146" s="208">
        <f t="shared" si="140"/>
        <v>0</v>
      </c>
      <c r="BX146" s="208">
        <f t="shared" si="141"/>
        <v>0</v>
      </c>
      <c r="BY146" s="208">
        <f t="shared" si="142"/>
        <v>0</v>
      </c>
      <c r="BZ146" s="208">
        <f t="shared" si="143"/>
        <v>0</v>
      </c>
      <c r="CA146" s="208">
        <f t="shared" si="144"/>
        <v>0</v>
      </c>
      <c r="CB146" s="208">
        <f t="shared" si="171"/>
        <v>0</v>
      </c>
      <c r="CC146" s="208">
        <f t="shared" si="145"/>
        <v>0</v>
      </c>
      <c r="CD146" s="208">
        <f t="shared" si="146"/>
        <v>0</v>
      </c>
      <c r="CE146" s="209">
        <f t="shared" si="172"/>
        <v>0</v>
      </c>
      <c r="CF146" s="209">
        <f t="shared" si="147"/>
        <v>0</v>
      </c>
      <c r="CG146" s="209">
        <f t="shared" si="148"/>
        <v>0</v>
      </c>
      <c r="CH146" s="209">
        <f t="shared" si="149"/>
        <v>0</v>
      </c>
      <c r="CI146" s="209">
        <f t="shared" si="150"/>
        <v>0</v>
      </c>
      <c r="CJ146" s="209">
        <f t="shared" si="151"/>
        <v>0</v>
      </c>
      <c r="CK146" s="209">
        <f t="shared" si="152"/>
        <v>0</v>
      </c>
      <c r="CL146" s="209">
        <f t="shared" si="153"/>
        <v>0</v>
      </c>
      <c r="CM146" s="209">
        <f t="shared" si="154"/>
        <v>0</v>
      </c>
      <c r="CN146" s="209">
        <f t="shared" si="173"/>
        <v>0</v>
      </c>
      <c r="CO146" s="209">
        <f t="shared" si="155"/>
        <v>0</v>
      </c>
      <c r="CP146" s="209">
        <f t="shared" si="174"/>
        <v>0</v>
      </c>
      <c r="CQ146" s="209">
        <f t="shared" si="175"/>
        <v>0</v>
      </c>
      <c r="CR146" s="209" t="str">
        <f t="shared" si="176"/>
        <v/>
      </c>
      <c r="CS146" s="209" t="str">
        <f t="shared" si="156"/>
        <v xml:space="preserve"> </v>
      </c>
      <c r="CT146" s="209" t="str">
        <f t="shared" si="157"/>
        <v/>
      </c>
      <c r="CU146" s="209" t="str">
        <f t="shared" si="158"/>
        <v/>
      </c>
      <c r="CV146" s="209" t="str">
        <f t="shared" si="159"/>
        <v/>
      </c>
      <c r="CW146" s="209" t="str">
        <f t="shared" si="160"/>
        <v/>
      </c>
      <c r="CX146" s="209" t="str">
        <f t="shared" si="161"/>
        <v/>
      </c>
      <c r="CY146" s="209" t="str">
        <f t="shared" si="177"/>
        <v/>
      </c>
      <c r="CZ146" s="209" t="str">
        <f t="shared" si="162"/>
        <v/>
      </c>
      <c r="DA146" s="209" t="str">
        <f t="shared" si="178"/>
        <v/>
      </c>
      <c r="DB146" s="209" t="str">
        <f t="shared" si="163"/>
        <v/>
      </c>
      <c r="DC146" s="209" t="str">
        <f t="shared" si="164"/>
        <v/>
      </c>
      <c r="DD146" s="209" t="str">
        <f t="shared" si="179"/>
        <v/>
      </c>
      <c r="DE146" s="209" t="str">
        <f t="shared" si="165"/>
        <v/>
      </c>
      <c r="DF146" s="209" t="str">
        <f t="shared" si="166"/>
        <v/>
      </c>
      <c r="DG146" s="209" t="str">
        <f t="shared" si="180"/>
        <v/>
      </c>
      <c r="DH146" s="210" t="str">
        <f t="shared" si="167"/>
        <v/>
      </c>
      <c r="DI146" s="272" t="str">
        <f t="shared" si="182"/>
        <v/>
      </c>
      <c r="DJ146" s="272" t="str">
        <f t="shared" si="183"/>
        <v/>
      </c>
      <c r="DK146" s="200">
        <f t="shared" si="184"/>
        <v>0</v>
      </c>
      <c r="DL146" s="200">
        <f t="shared" si="185"/>
        <v>0</v>
      </c>
      <c r="DM146" s="200">
        <f t="shared" si="186"/>
        <v>0</v>
      </c>
      <c r="DN146" s="200"/>
      <c r="DO146" s="272" t="str">
        <f t="shared" si="187"/>
        <v/>
      </c>
      <c r="DP146" s="272" t="str">
        <f t="shared" si="188"/>
        <v/>
      </c>
      <c r="DQ146" s="308"/>
      <c r="DR146" s="197">
        <f t="shared" si="168"/>
        <v>0</v>
      </c>
      <c r="DS146" s="197">
        <f t="shared" si="169"/>
        <v>0</v>
      </c>
      <c r="DT146" s="197">
        <f t="shared" si="170"/>
        <v>0</v>
      </c>
    </row>
    <row r="147" spans="1:156" s="256" customFormat="1" ht="23.25" customHeight="1" x14ac:dyDescent="0.2">
      <c r="A147" s="248"/>
      <c r="B147" s="263"/>
      <c r="C147" s="214"/>
      <c r="D147" s="324" t="str">
        <f t="shared" si="128"/>
        <v/>
      </c>
      <c r="E147" s="150" t="str">
        <f t="shared" si="181"/>
        <v/>
      </c>
      <c r="F147" s="214"/>
      <c r="G147" s="214"/>
      <c r="H147" s="214"/>
      <c r="I147" s="220"/>
      <c r="J147" s="214"/>
      <c r="K147" s="255"/>
      <c r="L147" s="268"/>
      <c r="M147" s="214"/>
      <c r="N147" s="215"/>
      <c r="O147" s="218"/>
      <c r="P147" s="216"/>
      <c r="Q147" s="217"/>
      <c r="R147" s="215"/>
      <c r="S147" s="219"/>
      <c r="T147" s="217"/>
      <c r="U147" s="215"/>
      <c r="V147" s="219"/>
      <c r="W147" s="217"/>
      <c r="X147" s="215"/>
      <c r="Y147" s="219"/>
      <c r="Z147" s="217"/>
      <c r="AA147" s="214"/>
      <c r="AB147" s="215"/>
      <c r="AC147" s="218"/>
      <c r="AD147" s="216"/>
      <c r="AE147" s="217"/>
      <c r="AF147" s="214"/>
      <c r="AG147" s="215"/>
      <c r="AH147" s="218"/>
      <c r="AI147" s="216"/>
      <c r="AJ147" s="217"/>
      <c r="AK147" s="214"/>
      <c r="AL147" s="215"/>
      <c r="AM147" s="218"/>
      <c r="AN147" s="216"/>
      <c r="AO147" s="217"/>
      <c r="AP147" s="214"/>
      <c r="AQ147" s="215"/>
      <c r="AR147" s="218"/>
      <c r="AS147" s="216"/>
      <c r="AT147" s="217"/>
      <c r="AU147" s="214"/>
      <c r="AV147" s="215"/>
      <c r="AW147" s="218"/>
      <c r="AX147" s="216"/>
      <c r="AY147" s="217"/>
      <c r="AZ147" s="214"/>
      <c r="BA147" s="215"/>
      <c r="BB147" s="218"/>
      <c r="BC147" s="216"/>
      <c r="BD147" s="213"/>
      <c r="BE147" s="214"/>
      <c r="BF147" s="214"/>
      <c r="BG147" s="215"/>
      <c r="BH147" s="218"/>
      <c r="BI147" s="216"/>
      <c r="BJ147" s="213"/>
      <c r="BK147" s="221"/>
      <c r="BL147" s="222">
        <f t="shared" si="129"/>
        <v>0</v>
      </c>
      <c r="BM147" s="223">
        <f t="shared" si="130"/>
        <v>0</v>
      </c>
      <c r="BN147" s="223">
        <f t="shared" si="131"/>
        <v>0</v>
      </c>
      <c r="BO147" s="223">
        <f t="shared" si="132"/>
        <v>0</v>
      </c>
      <c r="BP147" s="223">
        <f t="shared" si="133"/>
        <v>0</v>
      </c>
      <c r="BQ147" s="223">
        <f t="shared" si="134"/>
        <v>0</v>
      </c>
      <c r="BR147" s="224">
        <f t="shared" si="135"/>
        <v>0</v>
      </c>
      <c r="BS147" s="224">
        <f t="shared" si="136"/>
        <v>0</v>
      </c>
      <c r="BT147" s="223">
        <f t="shared" si="137"/>
        <v>0</v>
      </c>
      <c r="BU147" s="223">
        <f t="shared" si="138"/>
        <v>0</v>
      </c>
      <c r="BV147" s="223">
        <f t="shared" si="139"/>
        <v>0</v>
      </c>
      <c r="BW147" s="223">
        <f t="shared" si="140"/>
        <v>0</v>
      </c>
      <c r="BX147" s="223">
        <f t="shared" si="141"/>
        <v>0</v>
      </c>
      <c r="BY147" s="223">
        <f t="shared" si="142"/>
        <v>0</v>
      </c>
      <c r="BZ147" s="223">
        <f t="shared" si="143"/>
        <v>0</v>
      </c>
      <c r="CA147" s="223">
        <f t="shared" si="144"/>
        <v>0</v>
      </c>
      <c r="CB147" s="208">
        <f t="shared" si="171"/>
        <v>0</v>
      </c>
      <c r="CC147" s="223">
        <f t="shared" si="145"/>
        <v>0</v>
      </c>
      <c r="CD147" s="223">
        <f t="shared" si="146"/>
        <v>0</v>
      </c>
      <c r="CE147" s="224">
        <f t="shared" si="172"/>
        <v>0</v>
      </c>
      <c r="CF147" s="224">
        <f t="shared" si="147"/>
        <v>0</v>
      </c>
      <c r="CG147" s="224">
        <f t="shared" si="148"/>
        <v>0</v>
      </c>
      <c r="CH147" s="224">
        <f t="shared" si="149"/>
        <v>0</v>
      </c>
      <c r="CI147" s="224">
        <f t="shared" si="150"/>
        <v>0</v>
      </c>
      <c r="CJ147" s="224">
        <f t="shared" si="151"/>
        <v>0</v>
      </c>
      <c r="CK147" s="224">
        <f t="shared" si="152"/>
        <v>0</v>
      </c>
      <c r="CL147" s="224">
        <f t="shared" si="153"/>
        <v>0</v>
      </c>
      <c r="CM147" s="224">
        <f t="shared" si="154"/>
        <v>0</v>
      </c>
      <c r="CN147" s="224">
        <f t="shared" si="173"/>
        <v>0</v>
      </c>
      <c r="CO147" s="224">
        <f t="shared" si="155"/>
        <v>0</v>
      </c>
      <c r="CP147" s="224">
        <f t="shared" si="174"/>
        <v>0</v>
      </c>
      <c r="CQ147" s="224">
        <f t="shared" si="175"/>
        <v>0</v>
      </c>
      <c r="CR147" s="224" t="str">
        <f t="shared" si="176"/>
        <v/>
      </c>
      <c r="CS147" s="224" t="str">
        <f t="shared" si="156"/>
        <v xml:space="preserve"> </v>
      </c>
      <c r="CT147" s="224" t="str">
        <f t="shared" si="157"/>
        <v/>
      </c>
      <c r="CU147" s="224" t="str">
        <f t="shared" si="158"/>
        <v/>
      </c>
      <c r="CV147" s="224" t="str">
        <f t="shared" si="159"/>
        <v/>
      </c>
      <c r="CW147" s="224" t="str">
        <f t="shared" si="160"/>
        <v/>
      </c>
      <c r="CX147" s="224" t="str">
        <f t="shared" si="161"/>
        <v/>
      </c>
      <c r="CY147" s="224" t="str">
        <f t="shared" si="177"/>
        <v/>
      </c>
      <c r="CZ147" s="224" t="str">
        <f t="shared" si="162"/>
        <v/>
      </c>
      <c r="DA147" s="224" t="str">
        <f t="shared" si="178"/>
        <v/>
      </c>
      <c r="DB147" s="224" t="str">
        <f t="shared" si="163"/>
        <v/>
      </c>
      <c r="DC147" s="224" t="str">
        <f t="shared" si="164"/>
        <v/>
      </c>
      <c r="DD147" s="224" t="str">
        <f t="shared" si="179"/>
        <v/>
      </c>
      <c r="DE147" s="224" t="str">
        <f t="shared" si="165"/>
        <v/>
      </c>
      <c r="DF147" s="224" t="str">
        <f t="shared" si="166"/>
        <v/>
      </c>
      <c r="DG147" s="224" t="str">
        <f t="shared" si="180"/>
        <v/>
      </c>
      <c r="DH147" s="225" t="str">
        <f t="shared" si="167"/>
        <v/>
      </c>
      <c r="DI147" s="224" t="str">
        <f t="shared" si="182"/>
        <v/>
      </c>
      <c r="DJ147" s="224" t="str">
        <f t="shared" si="183"/>
        <v/>
      </c>
      <c r="DK147" s="306">
        <f t="shared" si="184"/>
        <v>0</v>
      </c>
      <c r="DL147" s="306">
        <f t="shared" si="185"/>
        <v>0</v>
      </c>
      <c r="DM147" s="306">
        <f t="shared" si="186"/>
        <v>0</v>
      </c>
      <c r="DN147" s="220"/>
      <c r="DO147" s="224" t="str">
        <f t="shared" si="187"/>
        <v/>
      </c>
      <c r="DP147" s="224" t="str">
        <f t="shared" si="188"/>
        <v/>
      </c>
      <c r="DQ147" s="307"/>
      <c r="DR147" s="227">
        <f t="shared" si="168"/>
        <v>0</v>
      </c>
      <c r="DS147" s="227">
        <f t="shared" si="169"/>
        <v>0</v>
      </c>
      <c r="DT147" s="227">
        <f t="shared" si="170"/>
        <v>0</v>
      </c>
      <c r="DU147" s="311"/>
      <c r="DV147" s="311"/>
      <c r="DW147" s="311"/>
      <c r="DX147" s="311"/>
      <c r="DY147" s="311"/>
      <c r="DZ147" s="311"/>
      <c r="EA147" s="311"/>
      <c r="EB147" s="311"/>
      <c r="EC147" s="311"/>
      <c r="ED147" s="311"/>
      <c r="EE147" s="311"/>
      <c r="EF147" s="311"/>
      <c r="EG147" s="311"/>
      <c r="EH147" s="311"/>
      <c r="EI147" s="311"/>
      <c r="EJ147" s="311"/>
      <c r="EK147" s="311"/>
      <c r="EL147" s="311"/>
      <c r="EM147" s="311"/>
      <c r="EN147" s="311"/>
      <c r="EO147" s="311"/>
      <c r="EP147" s="311"/>
      <c r="EQ147" s="311"/>
      <c r="ER147" s="311"/>
      <c r="ES147" s="311"/>
      <c r="ET147" s="311"/>
      <c r="EU147" s="311"/>
      <c r="EV147" s="311"/>
      <c r="EW147" s="311"/>
      <c r="EX147" s="311"/>
      <c r="EY147" s="311"/>
      <c r="EZ147" s="311"/>
    </row>
    <row r="148" spans="1:156" ht="23.25" customHeight="1" x14ac:dyDescent="0.2">
      <c r="A148" s="249"/>
      <c r="B148" s="264"/>
      <c r="C148" s="230"/>
      <c r="D148" s="325" t="str">
        <f t="shared" si="128"/>
        <v/>
      </c>
      <c r="E148" s="265" t="str">
        <f t="shared" si="181"/>
        <v/>
      </c>
      <c r="F148" s="230"/>
      <c r="G148" s="230"/>
      <c r="H148" s="230"/>
      <c r="I148" s="200"/>
      <c r="J148" s="230"/>
      <c r="K148" s="254"/>
      <c r="L148" s="269"/>
      <c r="M148" s="230"/>
      <c r="N148" s="231"/>
      <c r="O148" s="232"/>
      <c r="P148" s="205"/>
      <c r="Q148" s="203"/>
      <c r="R148" s="231"/>
      <c r="S148" s="233"/>
      <c r="T148" s="203"/>
      <c r="U148" s="231"/>
      <c r="V148" s="233"/>
      <c r="W148" s="203"/>
      <c r="X148" s="231"/>
      <c r="Y148" s="233"/>
      <c r="Z148" s="203"/>
      <c r="AA148" s="230"/>
      <c r="AB148" s="231"/>
      <c r="AC148" s="232"/>
      <c r="AD148" s="205"/>
      <c r="AE148" s="203"/>
      <c r="AF148" s="230"/>
      <c r="AG148" s="231"/>
      <c r="AH148" s="232"/>
      <c r="AI148" s="205"/>
      <c r="AJ148" s="203"/>
      <c r="AK148" s="230"/>
      <c r="AL148" s="231"/>
      <c r="AM148" s="232"/>
      <c r="AN148" s="205"/>
      <c r="AO148" s="203"/>
      <c r="AP148" s="230"/>
      <c r="AQ148" s="231"/>
      <c r="AR148" s="232"/>
      <c r="AS148" s="205"/>
      <c r="AT148" s="203"/>
      <c r="AU148" s="230"/>
      <c r="AV148" s="231"/>
      <c r="AW148" s="232"/>
      <c r="AX148" s="205"/>
      <c r="AY148" s="203"/>
      <c r="AZ148" s="230"/>
      <c r="BA148" s="231"/>
      <c r="BB148" s="232"/>
      <c r="BC148" s="205"/>
      <c r="BD148" s="199"/>
      <c r="BE148" s="230"/>
      <c r="BF148" s="230"/>
      <c r="BG148" s="231"/>
      <c r="BH148" s="232"/>
      <c r="BI148" s="205"/>
      <c r="BJ148" s="229"/>
      <c r="BK148" s="234"/>
      <c r="BL148" s="207">
        <f t="shared" si="129"/>
        <v>0</v>
      </c>
      <c r="BM148" s="208">
        <f t="shared" si="130"/>
        <v>0</v>
      </c>
      <c r="BN148" s="208">
        <f t="shared" si="131"/>
        <v>0</v>
      </c>
      <c r="BO148" s="208">
        <f t="shared" si="132"/>
        <v>0</v>
      </c>
      <c r="BP148" s="208">
        <f t="shared" si="133"/>
        <v>0</v>
      </c>
      <c r="BQ148" s="208">
        <f t="shared" si="134"/>
        <v>0</v>
      </c>
      <c r="BR148" s="209">
        <f t="shared" si="135"/>
        <v>0</v>
      </c>
      <c r="BS148" s="209">
        <f t="shared" si="136"/>
        <v>0</v>
      </c>
      <c r="BT148" s="208">
        <f t="shared" si="137"/>
        <v>0</v>
      </c>
      <c r="BU148" s="208">
        <f t="shared" si="138"/>
        <v>0</v>
      </c>
      <c r="BV148" s="208">
        <f t="shared" si="139"/>
        <v>0</v>
      </c>
      <c r="BW148" s="208">
        <f t="shared" si="140"/>
        <v>0</v>
      </c>
      <c r="BX148" s="208">
        <f t="shared" si="141"/>
        <v>0</v>
      </c>
      <c r="BY148" s="208">
        <f t="shared" si="142"/>
        <v>0</v>
      </c>
      <c r="BZ148" s="208">
        <f t="shared" si="143"/>
        <v>0</v>
      </c>
      <c r="CA148" s="208">
        <f t="shared" si="144"/>
        <v>0</v>
      </c>
      <c r="CB148" s="208">
        <f t="shared" si="171"/>
        <v>0</v>
      </c>
      <c r="CC148" s="208">
        <f t="shared" si="145"/>
        <v>0</v>
      </c>
      <c r="CD148" s="208">
        <f t="shared" si="146"/>
        <v>0</v>
      </c>
      <c r="CE148" s="209">
        <f t="shared" si="172"/>
        <v>0</v>
      </c>
      <c r="CF148" s="209">
        <f t="shared" si="147"/>
        <v>0</v>
      </c>
      <c r="CG148" s="209">
        <f t="shared" si="148"/>
        <v>0</v>
      </c>
      <c r="CH148" s="209">
        <f t="shared" si="149"/>
        <v>0</v>
      </c>
      <c r="CI148" s="209">
        <f t="shared" si="150"/>
        <v>0</v>
      </c>
      <c r="CJ148" s="209">
        <f t="shared" si="151"/>
        <v>0</v>
      </c>
      <c r="CK148" s="209">
        <f t="shared" si="152"/>
        <v>0</v>
      </c>
      <c r="CL148" s="209">
        <f t="shared" si="153"/>
        <v>0</v>
      </c>
      <c r="CM148" s="209">
        <f t="shared" si="154"/>
        <v>0</v>
      </c>
      <c r="CN148" s="209">
        <f t="shared" si="173"/>
        <v>0</v>
      </c>
      <c r="CO148" s="209">
        <f t="shared" si="155"/>
        <v>0</v>
      </c>
      <c r="CP148" s="209">
        <f t="shared" si="174"/>
        <v>0</v>
      </c>
      <c r="CQ148" s="209">
        <f t="shared" si="175"/>
        <v>0</v>
      </c>
      <c r="CR148" s="209" t="str">
        <f t="shared" si="176"/>
        <v/>
      </c>
      <c r="CS148" s="209" t="str">
        <f t="shared" si="156"/>
        <v xml:space="preserve"> </v>
      </c>
      <c r="CT148" s="209" t="str">
        <f t="shared" si="157"/>
        <v/>
      </c>
      <c r="CU148" s="209" t="str">
        <f t="shared" si="158"/>
        <v/>
      </c>
      <c r="CV148" s="209" t="str">
        <f t="shared" si="159"/>
        <v/>
      </c>
      <c r="CW148" s="209" t="str">
        <f t="shared" si="160"/>
        <v/>
      </c>
      <c r="CX148" s="209" t="str">
        <f t="shared" si="161"/>
        <v/>
      </c>
      <c r="CY148" s="209" t="str">
        <f t="shared" si="177"/>
        <v/>
      </c>
      <c r="CZ148" s="209" t="str">
        <f t="shared" si="162"/>
        <v/>
      </c>
      <c r="DA148" s="209" t="str">
        <f t="shared" si="178"/>
        <v/>
      </c>
      <c r="DB148" s="209" t="str">
        <f t="shared" si="163"/>
        <v/>
      </c>
      <c r="DC148" s="209" t="str">
        <f t="shared" si="164"/>
        <v/>
      </c>
      <c r="DD148" s="209" t="str">
        <f t="shared" si="179"/>
        <v/>
      </c>
      <c r="DE148" s="209" t="str">
        <f t="shared" si="165"/>
        <v/>
      </c>
      <c r="DF148" s="209" t="str">
        <f t="shared" si="166"/>
        <v/>
      </c>
      <c r="DG148" s="209" t="str">
        <f t="shared" si="180"/>
        <v/>
      </c>
      <c r="DH148" s="210" t="str">
        <f t="shared" si="167"/>
        <v/>
      </c>
      <c r="DI148" s="272" t="str">
        <f t="shared" si="182"/>
        <v/>
      </c>
      <c r="DJ148" s="272" t="str">
        <f t="shared" si="183"/>
        <v/>
      </c>
      <c r="DK148" s="200">
        <f t="shared" si="184"/>
        <v>0</v>
      </c>
      <c r="DL148" s="200">
        <f t="shared" si="185"/>
        <v>0</v>
      </c>
      <c r="DM148" s="200">
        <f t="shared" si="186"/>
        <v>0</v>
      </c>
      <c r="DN148" s="200"/>
      <c r="DO148" s="272" t="str">
        <f t="shared" si="187"/>
        <v/>
      </c>
      <c r="DP148" s="272" t="str">
        <f t="shared" si="188"/>
        <v/>
      </c>
      <c r="DQ148" s="308"/>
      <c r="DR148" s="197">
        <f t="shared" si="168"/>
        <v>0</v>
      </c>
      <c r="DS148" s="197">
        <f t="shared" si="169"/>
        <v>0</v>
      </c>
      <c r="DT148" s="197">
        <f t="shared" si="170"/>
        <v>0</v>
      </c>
    </row>
    <row r="149" spans="1:156" s="256" customFormat="1" ht="23.25" customHeight="1" x14ac:dyDescent="0.2">
      <c r="A149" s="248"/>
      <c r="B149" s="263"/>
      <c r="C149" s="214"/>
      <c r="D149" s="324" t="str">
        <f t="shared" si="128"/>
        <v/>
      </c>
      <c r="E149" s="150" t="str">
        <f t="shared" si="181"/>
        <v/>
      </c>
      <c r="F149" s="214"/>
      <c r="G149" s="214"/>
      <c r="H149" s="214"/>
      <c r="I149" s="220"/>
      <c r="J149" s="214"/>
      <c r="K149" s="255"/>
      <c r="L149" s="268"/>
      <c r="M149" s="214"/>
      <c r="N149" s="215"/>
      <c r="O149" s="218"/>
      <c r="P149" s="216"/>
      <c r="Q149" s="217"/>
      <c r="R149" s="215"/>
      <c r="S149" s="219"/>
      <c r="T149" s="217"/>
      <c r="U149" s="215"/>
      <c r="V149" s="219"/>
      <c r="W149" s="217"/>
      <c r="X149" s="215"/>
      <c r="Y149" s="219"/>
      <c r="Z149" s="217"/>
      <c r="AA149" s="214"/>
      <c r="AB149" s="215"/>
      <c r="AC149" s="218"/>
      <c r="AD149" s="216"/>
      <c r="AE149" s="217"/>
      <c r="AF149" s="214"/>
      <c r="AG149" s="215"/>
      <c r="AH149" s="218"/>
      <c r="AI149" s="216"/>
      <c r="AJ149" s="217"/>
      <c r="AK149" s="214"/>
      <c r="AL149" s="215"/>
      <c r="AM149" s="218"/>
      <c r="AN149" s="216"/>
      <c r="AO149" s="217"/>
      <c r="AP149" s="214"/>
      <c r="AQ149" s="215"/>
      <c r="AR149" s="218"/>
      <c r="AS149" s="216"/>
      <c r="AT149" s="217"/>
      <c r="AU149" s="214"/>
      <c r="AV149" s="215"/>
      <c r="AW149" s="218"/>
      <c r="AX149" s="216"/>
      <c r="AY149" s="217"/>
      <c r="AZ149" s="214"/>
      <c r="BA149" s="215"/>
      <c r="BB149" s="218"/>
      <c r="BC149" s="216"/>
      <c r="BD149" s="213"/>
      <c r="BE149" s="214"/>
      <c r="BF149" s="214"/>
      <c r="BG149" s="215"/>
      <c r="BH149" s="218"/>
      <c r="BI149" s="216"/>
      <c r="BJ149" s="213"/>
      <c r="BK149" s="221"/>
      <c r="BL149" s="222">
        <f t="shared" si="129"/>
        <v>0</v>
      </c>
      <c r="BM149" s="223">
        <f t="shared" si="130"/>
        <v>0</v>
      </c>
      <c r="BN149" s="223">
        <f t="shared" si="131"/>
        <v>0</v>
      </c>
      <c r="BO149" s="223">
        <f t="shared" si="132"/>
        <v>0</v>
      </c>
      <c r="BP149" s="223">
        <f t="shared" si="133"/>
        <v>0</v>
      </c>
      <c r="BQ149" s="223">
        <f t="shared" si="134"/>
        <v>0</v>
      </c>
      <c r="BR149" s="224">
        <f t="shared" si="135"/>
        <v>0</v>
      </c>
      <c r="BS149" s="224">
        <f t="shared" si="136"/>
        <v>0</v>
      </c>
      <c r="BT149" s="223">
        <f t="shared" si="137"/>
        <v>0</v>
      </c>
      <c r="BU149" s="223">
        <f t="shared" si="138"/>
        <v>0</v>
      </c>
      <c r="BV149" s="223">
        <f t="shared" si="139"/>
        <v>0</v>
      </c>
      <c r="BW149" s="223">
        <f t="shared" si="140"/>
        <v>0</v>
      </c>
      <c r="BX149" s="223">
        <f t="shared" si="141"/>
        <v>0</v>
      </c>
      <c r="BY149" s="223">
        <f t="shared" si="142"/>
        <v>0</v>
      </c>
      <c r="BZ149" s="223">
        <f t="shared" si="143"/>
        <v>0</v>
      </c>
      <c r="CA149" s="223">
        <f t="shared" si="144"/>
        <v>0</v>
      </c>
      <c r="CB149" s="208">
        <f t="shared" si="171"/>
        <v>0</v>
      </c>
      <c r="CC149" s="223">
        <f t="shared" si="145"/>
        <v>0</v>
      </c>
      <c r="CD149" s="223">
        <f t="shared" si="146"/>
        <v>0</v>
      </c>
      <c r="CE149" s="224">
        <f t="shared" si="172"/>
        <v>0</v>
      </c>
      <c r="CF149" s="224">
        <f t="shared" si="147"/>
        <v>0</v>
      </c>
      <c r="CG149" s="224">
        <f t="shared" si="148"/>
        <v>0</v>
      </c>
      <c r="CH149" s="224">
        <f t="shared" si="149"/>
        <v>0</v>
      </c>
      <c r="CI149" s="224">
        <f t="shared" si="150"/>
        <v>0</v>
      </c>
      <c r="CJ149" s="224">
        <f t="shared" si="151"/>
        <v>0</v>
      </c>
      <c r="CK149" s="224">
        <f t="shared" si="152"/>
        <v>0</v>
      </c>
      <c r="CL149" s="224">
        <f t="shared" si="153"/>
        <v>0</v>
      </c>
      <c r="CM149" s="224">
        <f t="shared" si="154"/>
        <v>0</v>
      </c>
      <c r="CN149" s="224">
        <f t="shared" si="173"/>
        <v>0</v>
      </c>
      <c r="CO149" s="224">
        <f t="shared" si="155"/>
        <v>0</v>
      </c>
      <c r="CP149" s="224">
        <f t="shared" si="174"/>
        <v>0</v>
      </c>
      <c r="CQ149" s="224">
        <f t="shared" si="175"/>
        <v>0</v>
      </c>
      <c r="CR149" s="224" t="str">
        <f t="shared" si="176"/>
        <v/>
      </c>
      <c r="CS149" s="224" t="str">
        <f t="shared" si="156"/>
        <v xml:space="preserve"> </v>
      </c>
      <c r="CT149" s="224" t="str">
        <f t="shared" si="157"/>
        <v/>
      </c>
      <c r="CU149" s="224" t="str">
        <f t="shared" si="158"/>
        <v/>
      </c>
      <c r="CV149" s="224" t="str">
        <f t="shared" si="159"/>
        <v/>
      </c>
      <c r="CW149" s="224" t="str">
        <f t="shared" si="160"/>
        <v/>
      </c>
      <c r="CX149" s="224" t="str">
        <f t="shared" si="161"/>
        <v/>
      </c>
      <c r="CY149" s="224" t="str">
        <f t="shared" si="177"/>
        <v/>
      </c>
      <c r="CZ149" s="224" t="str">
        <f t="shared" si="162"/>
        <v/>
      </c>
      <c r="DA149" s="224" t="str">
        <f t="shared" si="178"/>
        <v/>
      </c>
      <c r="DB149" s="224" t="str">
        <f t="shared" si="163"/>
        <v/>
      </c>
      <c r="DC149" s="224" t="str">
        <f t="shared" si="164"/>
        <v/>
      </c>
      <c r="DD149" s="224" t="str">
        <f t="shared" si="179"/>
        <v/>
      </c>
      <c r="DE149" s="224" t="str">
        <f t="shared" si="165"/>
        <v/>
      </c>
      <c r="DF149" s="224" t="str">
        <f t="shared" si="166"/>
        <v/>
      </c>
      <c r="DG149" s="224" t="str">
        <f t="shared" si="180"/>
        <v/>
      </c>
      <c r="DH149" s="225" t="str">
        <f t="shared" si="167"/>
        <v/>
      </c>
      <c r="DI149" s="224" t="str">
        <f t="shared" si="182"/>
        <v/>
      </c>
      <c r="DJ149" s="224" t="str">
        <f t="shared" si="183"/>
        <v/>
      </c>
      <c r="DK149" s="306">
        <f t="shared" si="184"/>
        <v>0</v>
      </c>
      <c r="DL149" s="306">
        <f t="shared" si="185"/>
        <v>0</v>
      </c>
      <c r="DM149" s="306">
        <f t="shared" si="186"/>
        <v>0</v>
      </c>
      <c r="DN149" s="220"/>
      <c r="DO149" s="224" t="str">
        <f t="shared" si="187"/>
        <v/>
      </c>
      <c r="DP149" s="224" t="str">
        <f t="shared" si="188"/>
        <v/>
      </c>
      <c r="DQ149" s="307"/>
      <c r="DR149" s="227">
        <f t="shared" si="168"/>
        <v>0</v>
      </c>
      <c r="DS149" s="227">
        <f t="shared" si="169"/>
        <v>0</v>
      </c>
      <c r="DT149" s="227">
        <f t="shared" si="170"/>
        <v>0</v>
      </c>
      <c r="DU149" s="311"/>
      <c r="DV149" s="311"/>
      <c r="DW149" s="311"/>
      <c r="DX149" s="311"/>
      <c r="DY149" s="311"/>
      <c r="DZ149" s="311"/>
      <c r="EA149" s="311"/>
      <c r="EB149" s="311"/>
      <c r="EC149" s="311"/>
      <c r="ED149" s="311"/>
      <c r="EE149" s="311"/>
      <c r="EF149" s="311"/>
      <c r="EG149" s="311"/>
      <c r="EH149" s="311"/>
      <c r="EI149" s="311"/>
      <c r="EJ149" s="311"/>
      <c r="EK149" s="311"/>
      <c r="EL149" s="311"/>
      <c r="EM149" s="311"/>
      <c r="EN149" s="311"/>
      <c r="EO149" s="311"/>
      <c r="EP149" s="311"/>
      <c r="EQ149" s="311"/>
      <c r="ER149" s="311"/>
      <c r="ES149" s="311"/>
      <c r="ET149" s="311"/>
      <c r="EU149" s="311"/>
      <c r="EV149" s="311"/>
      <c r="EW149" s="311"/>
      <c r="EX149" s="311"/>
      <c r="EY149" s="311"/>
      <c r="EZ149" s="311"/>
    </row>
    <row r="150" spans="1:156" ht="23.25" customHeight="1" x14ac:dyDescent="0.2">
      <c r="A150" s="249"/>
      <c r="B150" s="264"/>
      <c r="C150" s="230"/>
      <c r="D150" s="325" t="str">
        <f t="shared" si="128"/>
        <v/>
      </c>
      <c r="E150" s="265" t="str">
        <f t="shared" si="181"/>
        <v/>
      </c>
      <c r="F150" s="230"/>
      <c r="G150" s="230"/>
      <c r="H150" s="230"/>
      <c r="I150" s="200"/>
      <c r="J150" s="230"/>
      <c r="K150" s="254"/>
      <c r="L150" s="269"/>
      <c r="M150" s="230"/>
      <c r="N150" s="231"/>
      <c r="O150" s="232"/>
      <c r="P150" s="205"/>
      <c r="Q150" s="203"/>
      <c r="R150" s="231"/>
      <c r="S150" s="233"/>
      <c r="T150" s="203"/>
      <c r="U150" s="231"/>
      <c r="V150" s="233"/>
      <c r="W150" s="203"/>
      <c r="X150" s="231"/>
      <c r="Y150" s="233"/>
      <c r="Z150" s="203"/>
      <c r="AA150" s="230"/>
      <c r="AB150" s="231"/>
      <c r="AC150" s="232"/>
      <c r="AD150" s="205"/>
      <c r="AE150" s="203"/>
      <c r="AF150" s="230"/>
      <c r="AG150" s="231"/>
      <c r="AH150" s="232"/>
      <c r="AI150" s="205"/>
      <c r="AJ150" s="203"/>
      <c r="AK150" s="230"/>
      <c r="AL150" s="231"/>
      <c r="AM150" s="232"/>
      <c r="AN150" s="205"/>
      <c r="AO150" s="203"/>
      <c r="AP150" s="230"/>
      <c r="AQ150" s="231"/>
      <c r="AR150" s="232"/>
      <c r="AS150" s="205"/>
      <c r="AT150" s="203"/>
      <c r="AU150" s="230"/>
      <c r="AV150" s="231"/>
      <c r="AW150" s="232"/>
      <c r="AX150" s="205"/>
      <c r="AY150" s="203"/>
      <c r="AZ150" s="230"/>
      <c r="BA150" s="231"/>
      <c r="BB150" s="232"/>
      <c r="BC150" s="205"/>
      <c r="BD150" s="199"/>
      <c r="BE150" s="230"/>
      <c r="BF150" s="230"/>
      <c r="BG150" s="231"/>
      <c r="BH150" s="232"/>
      <c r="BI150" s="205"/>
      <c r="BJ150" s="229"/>
      <c r="BK150" s="234"/>
      <c r="BL150" s="207">
        <f t="shared" si="129"/>
        <v>0</v>
      </c>
      <c r="BM150" s="208">
        <f t="shared" si="130"/>
        <v>0</v>
      </c>
      <c r="BN150" s="208">
        <f t="shared" si="131"/>
        <v>0</v>
      </c>
      <c r="BO150" s="208">
        <f t="shared" si="132"/>
        <v>0</v>
      </c>
      <c r="BP150" s="208">
        <f t="shared" si="133"/>
        <v>0</v>
      </c>
      <c r="BQ150" s="208">
        <f t="shared" si="134"/>
        <v>0</v>
      </c>
      <c r="BR150" s="209">
        <f t="shared" si="135"/>
        <v>0</v>
      </c>
      <c r="BS150" s="209">
        <f t="shared" si="136"/>
        <v>0</v>
      </c>
      <c r="BT150" s="208">
        <f t="shared" si="137"/>
        <v>0</v>
      </c>
      <c r="BU150" s="208">
        <f t="shared" si="138"/>
        <v>0</v>
      </c>
      <c r="BV150" s="208">
        <f t="shared" si="139"/>
        <v>0</v>
      </c>
      <c r="BW150" s="208">
        <f t="shared" si="140"/>
        <v>0</v>
      </c>
      <c r="BX150" s="208">
        <f t="shared" si="141"/>
        <v>0</v>
      </c>
      <c r="BY150" s="208">
        <f t="shared" si="142"/>
        <v>0</v>
      </c>
      <c r="BZ150" s="208">
        <f t="shared" si="143"/>
        <v>0</v>
      </c>
      <c r="CA150" s="208">
        <f t="shared" si="144"/>
        <v>0</v>
      </c>
      <c r="CB150" s="208">
        <f t="shared" si="171"/>
        <v>0</v>
      </c>
      <c r="CC150" s="208">
        <f t="shared" si="145"/>
        <v>0</v>
      </c>
      <c r="CD150" s="208">
        <f t="shared" si="146"/>
        <v>0</v>
      </c>
      <c r="CE150" s="209">
        <f t="shared" si="172"/>
        <v>0</v>
      </c>
      <c r="CF150" s="209">
        <f t="shared" si="147"/>
        <v>0</v>
      </c>
      <c r="CG150" s="209">
        <f t="shared" si="148"/>
        <v>0</v>
      </c>
      <c r="CH150" s="209">
        <f t="shared" si="149"/>
        <v>0</v>
      </c>
      <c r="CI150" s="209">
        <f t="shared" si="150"/>
        <v>0</v>
      </c>
      <c r="CJ150" s="209">
        <f t="shared" si="151"/>
        <v>0</v>
      </c>
      <c r="CK150" s="209">
        <f t="shared" si="152"/>
        <v>0</v>
      </c>
      <c r="CL150" s="209">
        <f t="shared" si="153"/>
        <v>0</v>
      </c>
      <c r="CM150" s="209">
        <f t="shared" si="154"/>
        <v>0</v>
      </c>
      <c r="CN150" s="209">
        <f t="shared" si="173"/>
        <v>0</v>
      </c>
      <c r="CO150" s="209">
        <f t="shared" si="155"/>
        <v>0</v>
      </c>
      <c r="CP150" s="209">
        <f t="shared" si="174"/>
        <v>0</v>
      </c>
      <c r="CQ150" s="209">
        <f t="shared" si="175"/>
        <v>0</v>
      </c>
      <c r="CR150" s="209" t="str">
        <f t="shared" si="176"/>
        <v/>
      </c>
      <c r="CS150" s="209" t="str">
        <f t="shared" si="156"/>
        <v xml:space="preserve"> </v>
      </c>
      <c r="CT150" s="209" t="str">
        <f t="shared" si="157"/>
        <v/>
      </c>
      <c r="CU150" s="209" t="str">
        <f t="shared" si="158"/>
        <v/>
      </c>
      <c r="CV150" s="209" t="str">
        <f t="shared" si="159"/>
        <v/>
      </c>
      <c r="CW150" s="209" t="str">
        <f t="shared" si="160"/>
        <v/>
      </c>
      <c r="CX150" s="209" t="str">
        <f t="shared" si="161"/>
        <v/>
      </c>
      <c r="CY150" s="209" t="str">
        <f t="shared" si="177"/>
        <v/>
      </c>
      <c r="CZ150" s="209" t="str">
        <f t="shared" si="162"/>
        <v/>
      </c>
      <c r="DA150" s="209" t="str">
        <f t="shared" si="178"/>
        <v/>
      </c>
      <c r="DB150" s="209" t="str">
        <f t="shared" si="163"/>
        <v/>
      </c>
      <c r="DC150" s="209" t="str">
        <f t="shared" si="164"/>
        <v/>
      </c>
      <c r="DD150" s="209" t="str">
        <f t="shared" si="179"/>
        <v/>
      </c>
      <c r="DE150" s="209" t="str">
        <f t="shared" si="165"/>
        <v/>
      </c>
      <c r="DF150" s="209" t="str">
        <f t="shared" si="166"/>
        <v/>
      </c>
      <c r="DG150" s="209" t="str">
        <f t="shared" si="180"/>
        <v/>
      </c>
      <c r="DH150" s="210" t="str">
        <f t="shared" si="167"/>
        <v/>
      </c>
      <c r="DI150" s="272" t="str">
        <f t="shared" si="182"/>
        <v/>
      </c>
      <c r="DJ150" s="272" t="str">
        <f t="shared" si="183"/>
        <v/>
      </c>
      <c r="DK150" s="200">
        <f t="shared" si="184"/>
        <v>0</v>
      </c>
      <c r="DL150" s="200">
        <f t="shared" si="185"/>
        <v>0</v>
      </c>
      <c r="DM150" s="200">
        <f t="shared" si="186"/>
        <v>0</v>
      </c>
      <c r="DN150" s="200"/>
      <c r="DO150" s="272" t="str">
        <f t="shared" si="187"/>
        <v/>
      </c>
      <c r="DP150" s="272" t="str">
        <f t="shared" si="188"/>
        <v/>
      </c>
      <c r="DQ150" s="308"/>
      <c r="DR150" s="197">
        <f t="shared" si="168"/>
        <v>0</v>
      </c>
      <c r="DS150" s="197">
        <f t="shared" si="169"/>
        <v>0</v>
      </c>
      <c r="DT150" s="197">
        <f t="shared" si="170"/>
        <v>0</v>
      </c>
    </row>
    <row r="151" spans="1:156" s="256" customFormat="1" ht="23.25" customHeight="1" x14ac:dyDescent="0.2">
      <c r="A151" s="248"/>
      <c r="B151" s="263"/>
      <c r="C151" s="214"/>
      <c r="D151" s="324" t="str">
        <f t="shared" si="128"/>
        <v/>
      </c>
      <c r="E151" s="150" t="str">
        <f t="shared" si="181"/>
        <v/>
      </c>
      <c r="F151" s="214"/>
      <c r="G151" s="214"/>
      <c r="H151" s="214"/>
      <c r="I151" s="220"/>
      <c r="J151" s="214"/>
      <c r="K151" s="255"/>
      <c r="L151" s="268"/>
      <c r="M151" s="214"/>
      <c r="N151" s="215"/>
      <c r="O151" s="218"/>
      <c r="P151" s="216"/>
      <c r="Q151" s="217"/>
      <c r="R151" s="215"/>
      <c r="S151" s="219"/>
      <c r="T151" s="217"/>
      <c r="U151" s="215"/>
      <c r="V151" s="219"/>
      <c r="W151" s="217"/>
      <c r="X151" s="215"/>
      <c r="Y151" s="219"/>
      <c r="Z151" s="217"/>
      <c r="AA151" s="214"/>
      <c r="AB151" s="215"/>
      <c r="AC151" s="218"/>
      <c r="AD151" s="216"/>
      <c r="AE151" s="217"/>
      <c r="AF151" s="214"/>
      <c r="AG151" s="215"/>
      <c r="AH151" s="218"/>
      <c r="AI151" s="216"/>
      <c r="AJ151" s="217"/>
      <c r="AK151" s="214"/>
      <c r="AL151" s="215"/>
      <c r="AM151" s="218"/>
      <c r="AN151" s="216"/>
      <c r="AO151" s="217"/>
      <c r="AP151" s="214"/>
      <c r="AQ151" s="215"/>
      <c r="AR151" s="218"/>
      <c r="AS151" s="216"/>
      <c r="AT151" s="217"/>
      <c r="AU151" s="214"/>
      <c r="AV151" s="215"/>
      <c r="AW151" s="218"/>
      <c r="AX151" s="216"/>
      <c r="AY151" s="217"/>
      <c r="AZ151" s="214"/>
      <c r="BA151" s="215"/>
      <c r="BB151" s="218"/>
      <c r="BC151" s="216"/>
      <c r="BD151" s="213"/>
      <c r="BE151" s="214"/>
      <c r="BF151" s="214"/>
      <c r="BG151" s="215"/>
      <c r="BH151" s="218"/>
      <c r="BI151" s="216"/>
      <c r="BJ151" s="213"/>
      <c r="BK151" s="221"/>
      <c r="BL151" s="222">
        <f t="shared" si="129"/>
        <v>0</v>
      </c>
      <c r="BM151" s="223">
        <f t="shared" si="130"/>
        <v>0</v>
      </c>
      <c r="BN151" s="223">
        <f t="shared" si="131"/>
        <v>0</v>
      </c>
      <c r="BO151" s="223">
        <f t="shared" si="132"/>
        <v>0</v>
      </c>
      <c r="BP151" s="223">
        <f t="shared" si="133"/>
        <v>0</v>
      </c>
      <c r="BQ151" s="223">
        <f t="shared" si="134"/>
        <v>0</v>
      </c>
      <c r="BR151" s="224">
        <f t="shared" si="135"/>
        <v>0</v>
      </c>
      <c r="BS151" s="224">
        <f t="shared" si="136"/>
        <v>0</v>
      </c>
      <c r="BT151" s="223">
        <f t="shared" si="137"/>
        <v>0</v>
      </c>
      <c r="BU151" s="223">
        <f t="shared" si="138"/>
        <v>0</v>
      </c>
      <c r="BV151" s="223">
        <f t="shared" si="139"/>
        <v>0</v>
      </c>
      <c r="BW151" s="223">
        <f t="shared" si="140"/>
        <v>0</v>
      </c>
      <c r="BX151" s="223">
        <f t="shared" si="141"/>
        <v>0</v>
      </c>
      <c r="BY151" s="223">
        <f t="shared" si="142"/>
        <v>0</v>
      </c>
      <c r="BZ151" s="223">
        <f t="shared" si="143"/>
        <v>0</v>
      </c>
      <c r="CA151" s="223">
        <f t="shared" si="144"/>
        <v>0</v>
      </c>
      <c r="CB151" s="208">
        <f t="shared" si="171"/>
        <v>0</v>
      </c>
      <c r="CC151" s="223">
        <f t="shared" si="145"/>
        <v>0</v>
      </c>
      <c r="CD151" s="223">
        <f t="shared" si="146"/>
        <v>0</v>
      </c>
      <c r="CE151" s="224">
        <f t="shared" si="172"/>
        <v>0</v>
      </c>
      <c r="CF151" s="224">
        <f t="shared" si="147"/>
        <v>0</v>
      </c>
      <c r="CG151" s="224">
        <f t="shared" si="148"/>
        <v>0</v>
      </c>
      <c r="CH151" s="224">
        <f t="shared" si="149"/>
        <v>0</v>
      </c>
      <c r="CI151" s="224">
        <f t="shared" si="150"/>
        <v>0</v>
      </c>
      <c r="CJ151" s="224">
        <f t="shared" si="151"/>
        <v>0</v>
      </c>
      <c r="CK151" s="224">
        <f t="shared" si="152"/>
        <v>0</v>
      </c>
      <c r="CL151" s="224">
        <f t="shared" si="153"/>
        <v>0</v>
      </c>
      <c r="CM151" s="224">
        <f t="shared" si="154"/>
        <v>0</v>
      </c>
      <c r="CN151" s="224">
        <f t="shared" si="173"/>
        <v>0</v>
      </c>
      <c r="CO151" s="224">
        <f t="shared" si="155"/>
        <v>0</v>
      </c>
      <c r="CP151" s="224">
        <f t="shared" si="174"/>
        <v>0</v>
      </c>
      <c r="CQ151" s="224">
        <f t="shared" si="175"/>
        <v>0</v>
      </c>
      <c r="CR151" s="224" t="str">
        <f t="shared" si="176"/>
        <v/>
      </c>
      <c r="CS151" s="224" t="str">
        <f t="shared" si="156"/>
        <v xml:space="preserve"> </v>
      </c>
      <c r="CT151" s="224" t="str">
        <f t="shared" si="157"/>
        <v/>
      </c>
      <c r="CU151" s="224" t="str">
        <f t="shared" si="158"/>
        <v/>
      </c>
      <c r="CV151" s="224" t="str">
        <f t="shared" si="159"/>
        <v/>
      </c>
      <c r="CW151" s="224" t="str">
        <f t="shared" si="160"/>
        <v/>
      </c>
      <c r="CX151" s="224" t="str">
        <f t="shared" si="161"/>
        <v/>
      </c>
      <c r="CY151" s="224" t="str">
        <f t="shared" si="177"/>
        <v/>
      </c>
      <c r="CZ151" s="224" t="str">
        <f t="shared" si="162"/>
        <v/>
      </c>
      <c r="DA151" s="224" t="str">
        <f t="shared" si="178"/>
        <v/>
      </c>
      <c r="DB151" s="224" t="str">
        <f t="shared" si="163"/>
        <v/>
      </c>
      <c r="DC151" s="224" t="str">
        <f t="shared" si="164"/>
        <v/>
      </c>
      <c r="DD151" s="224" t="str">
        <f t="shared" si="179"/>
        <v/>
      </c>
      <c r="DE151" s="224" t="str">
        <f t="shared" si="165"/>
        <v/>
      </c>
      <c r="DF151" s="224" t="str">
        <f t="shared" si="166"/>
        <v/>
      </c>
      <c r="DG151" s="224" t="str">
        <f t="shared" si="180"/>
        <v/>
      </c>
      <c r="DH151" s="225" t="str">
        <f t="shared" si="167"/>
        <v/>
      </c>
      <c r="DI151" s="224" t="str">
        <f t="shared" si="182"/>
        <v/>
      </c>
      <c r="DJ151" s="224" t="str">
        <f t="shared" si="183"/>
        <v/>
      </c>
      <c r="DK151" s="306">
        <f t="shared" si="184"/>
        <v>0</v>
      </c>
      <c r="DL151" s="306">
        <f t="shared" si="185"/>
        <v>0</v>
      </c>
      <c r="DM151" s="306">
        <f t="shared" si="186"/>
        <v>0</v>
      </c>
      <c r="DN151" s="220"/>
      <c r="DO151" s="224" t="str">
        <f t="shared" si="187"/>
        <v/>
      </c>
      <c r="DP151" s="224" t="str">
        <f t="shared" si="188"/>
        <v/>
      </c>
      <c r="DQ151" s="307"/>
      <c r="DR151" s="227">
        <f t="shared" si="168"/>
        <v>0</v>
      </c>
      <c r="DS151" s="227">
        <f t="shared" si="169"/>
        <v>0</v>
      </c>
      <c r="DT151" s="227">
        <f t="shared" si="170"/>
        <v>0</v>
      </c>
      <c r="DU151" s="311"/>
      <c r="DV151" s="311"/>
      <c r="DW151" s="311"/>
      <c r="DX151" s="311"/>
      <c r="DY151" s="311"/>
      <c r="DZ151" s="311"/>
      <c r="EA151" s="311"/>
      <c r="EB151" s="311"/>
      <c r="EC151" s="311"/>
      <c r="ED151" s="311"/>
      <c r="EE151" s="311"/>
      <c r="EF151" s="311"/>
      <c r="EG151" s="311"/>
      <c r="EH151" s="311"/>
      <c r="EI151" s="311"/>
      <c r="EJ151" s="311"/>
      <c r="EK151" s="311"/>
      <c r="EL151" s="311"/>
      <c r="EM151" s="311"/>
      <c r="EN151" s="311"/>
      <c r="EO151" s="311"/>
      <c r="EP151" s="311"/>
      <c r="EQ151" s="311"/>
      <c r="ER151" s="311"/>
      <c r="ES151" s="311"/>
      <c r="ET151" s="311"/>
      <c r="EU151" s="311"/>
      <c r="EV151" s="311"/>
      <c r="EW151" s="311"/>
      <c r="EX151" s="311"/>
      <c r="EY151" s="311"/>
      <c r="EZ151" s="311"/>
    </row>
    <row r="152" spans="1:156" ht="23.25" customHeight="1" x14ac:dyDescent="0.2">
      <c r="A152" s="249"/>
      <c r="B152" s="264"/>
      <c r="C152" s="230"/>
      <c r="D152" s="325" t="str">
        <f t="shared" si="128"/>
        <v/>
      </c>
      <c r="E152" s="265" t="str">
        <f t="shared" si="181"/>
        <v/>
      </c>
      <c r="F152" s="230"/>
      <c r="G152" s="230"/>
      <c r="H152" s="230"/>
      <c r="I152" s="200"/>
      <c r="J152" s="230"/>
      <c r="K152" s="254"/>
      <c r="L152" s="269"/>
      <c r="M152" s="230"/>
      <c r="N152" s="231"/>
      <c r="O152" s="232"/>
      <c r="P152" s="205"/>
      <c r="Q152" s="203"/>
      <c r="R152" s="231"/>
      <c r="S152" s="233"/>
      <c r="T152" s="203"/>
      <c r="U152" s="231"/>
      <c r="V152" s="233"/>
      <c r="W152" s="203"/>
      <c r="X152" s="231"/>
      <c r="Y152" s="233"/>
      <c r="Z152" s="203"/>
      <c r="AA152" s="230"/>
      <c r="AB152" s="231"/>
      <c r="AC152" s="232"/>
      <c r="AD152" s="205"/>
      <c r="AE152" s="203"/>
      <c r="AF152" s="230"/>
      <c r="AG152" s="231"/>
      <c r="AH152" s="232"/>
      <c r="AI152" s="205"/>
      <c r="AJ152" s="203"/>
      <c r="AK152" s="230"/>
      <c r="AL152" s="231"/>
      <c r="AM152" s="232"/>
      <c r="AN152" s="205"/>
      <c r="AO152" s="203"/>
      <c r="AP152" s="230"/>
      <c r="AQ152" s="231"/>
      <c r="AR152" s="232"/>
      <c r="AS152" s="205"/>
      <c r="AT152" s="203"/>
      <c r="AU152" s="230"/>
      <c r="AV152" s="231"/>
      <c r="AW152" s="232"/>
      <c r="AX152" s="205"/>
      <c r="AY152" s="203"/>
      <c r="AZ152" s="230"/>
      <c r="BA152" s="231"/>
      <c r="BB152" s="232"/>
      <c r="BC152" s="205"/>
      <c r="BD152" s="199"/>
      <c r="BE152" s="230"/>
      <c r="BF152" s="230"/>
      <c r="BG152" s="231"/>
      <c r="BH152" s="232"/>
      <c r="BI152" s="205"/>
      <c r="BJ152" s="229"/>
      <c r="BK152" s="234"/>
      <c r="BL152" s="207">
        <f t="shared" si="129"/>
        <v>0</v>
      </c>
      <c r="BM152" s="208">
        <f t="shared" si="130"/>
        <v>0</v>
      </c>
      <c r="BN152" s="208">
        <f t="shared" si="131"/>
        <v>0</v>
      </c>
      <c r="BO152" s="208">
        <f t="shared" si="132"/>
        <v>0</v>
      </c>
      <c r="BP152" s="208">
        <f t="shared" si="133"/>
        <v>0</v>
      </c>
      <c r="BQ152" s="208">
        <f t="shared" si="134"/>
        <v>0</v>
      </c>
      <c r="BR152" s="209">
        <f t="shared" si="135"/>
        <v>0</v>
      </c>
      <c r="BS152" s="209">
        <f t="shared" si="136"/>
        <v>0</v>
      </c>
      <c r="BT152" s="208">
        <f t="shared" si="137"/>
        <v>0</v>
      </c>
      <c r="BU152" s="208">
        <f t="shared" si="138"/>
        <v>0</v>
      </c>
      <c r="BV152" s="208">
        <f t="shared" si="139"/>
        <v>0</v>
      </c>
      <c r="BW152" s="208">
        <f t="shared" si="140"/>
        <v>0</v>
      </c>
      <c r="BX152" s="208">
        <f t="shared" si="141"/>
        <v>0</v>
      </c>
      <c r="BY152" s="208">
        <f t="shared" si="142"/>
        <v>0</v>
      </c>
      <c r="BZ152" s="208">
        <f t="shared" si="143"/>
        <v>0</v>
      </c>
      <c r="CA152" s="208">
        <f t="shared" si="144"/>
        <v>0</v>
      </c>
      <c r="CB152" s="208">
        <f t="shared" si="171"/>
        <v>0</v>
      </c>
      <c r="CC152" s="208">
        <f t="shared" si="145"/>
        <v>0</v>
      </c>
      <c r="CD152" s="208">
        <f t="shared" si="146"/>
        <v>0</v>
      </c>
      <c r="CE152" s="209">
        <f t="shared" si="172"/>
        <v>0</v>
      </c>
      <c r="CF152" s="209">
        <f t="shared" si="147"/>
        <v>0</v>
      </c>
      <c r="CG152" s="209">
        <f t="shared" si="148"/>
        <v>0</v>
      </c>
      <c r="CH152" s="209">
        <f t="shared" si="149"/>
        <v>0</v>
      </c>
      <c r="CI152" s="209">
        <f t="shared" si="150"/>
        <v>0</v>
      </c>
      <c r="CJ152" s="209">
        <f t="shared" si="151"/>
        <v>0</v>
      </c>
      <c r="CK152" s="209">
        <f t="shared" si="152"/>
        <v>0</v>
      </c>
      <c r="CL152" s="209">
        <f t="shared" si="153"/>
        <v>0</v>
      </c>
      <c r="CM152" s="209">
        <f t="shared" si="154"/>
        <v>0</v>
      </c>
      <c r="CN152" s="209">
        <f t="shared" si="173"/>
        <v>0</v>
      </c>
      <c r="CO152" s="209">
        <f t="shared" si="155"/>
        <v>0</v>
      </c>
      <c r="CP152" s="209">
        <f t="shared" si="174"/>
        <v>0</v>
      </c>
      <c r="CQ152" s="209">
        <f t="shared" si="175"/>
        <v>0</v>
      </c>
      <c r="CR152" s="209" t="str">
        <f t="shared" si="176"/>
        <v/>
      </c>
      <c r="CS152" s="209" t="str">
        <f t="shared" si="156"/>
        <v xml:space="preserve"> </v>
      </c>
      <c r="CT152" s="209" t="str">
        <f t="shared" si="157"/>
        <v/>
      </c>
      <c r="CU152" s="209" t="str">
        <f t="shared" si="158"/>
        <v/>
      </c>
      <c r="CV152" s="209" t="str">
        <f t="shared" si="159"/>
        <v/>
      </c>
      <c r="CW152" s="209" t="str">
        <f t="shared" si="160"/>
        <v/>
      </c>
      <c r="CX152" s="209" t="str">
        <f t="shared" si="161"/>
        <v/>
      </c>
      <c r="CY152" s="209" t="str">
        <f t="shared" si="177"/>
        <v/>
      </c>
      <c r="CZ152" s="209" t="str">
        <f t="shared" si="162"/>
        <v/>
      </c>
      <c r="DA152" s="209" t="str">
        <f t="shared" si="178"/>
        <v/>
      </c>
      <c r="DB152" s="209" t="str">
        <f t="shared" si="163"/>
        <v/>
      </c>
      <c r="DC152" s="209" t="str">
        <f t="shared" si="164"/>
        <v/>
      </c>
      <c r="DD152" s="209" t="str">
        <f t="shared" si="179"/>
        <v/>
      </c>
      <c r="DE152" s="209" t="str">
        <f t="shared" si="165"/>
        <v/>
      </c>
      <c r="DF152" s="209" t="str">
        <f t="shared" si="166"/>
        <v/>
      </c>
      <c r="DG152" s="209" t="str">
        <f t="shared" si="180"/>
        <v/>
      </c>
      <c r="DH152" s="210" t="str">
        <f t="shared" si="167"/>
        <v/>
      </c>
      <c r="DI152" s="272" t="str">
        <f t="shared" si="182"/>
        <v/>
      </c>
      <c r="DJ152" s="272" t="str">
        <f t="shared" si="183"/>
        <v/>
      </c>
      <c r="DK152" s="200">
        <f t="shared" si="184"/>
        <v>0</v>
      </c>
      <c r="DL152" s="200">
        <f t="shared" si="185"/>
        <v>0</v>
      </c>
      <c r="DM152" s="200">
        <f t="shared" si="186"/>
        <v>0</v>
      </c>
      <c r="DN152" s="200"/>
      <c r="DO152" s="272" t="str">
        <f t="shared" si="187"/>
        <v/>
      </c>
      <c r="DP152" s="272" t="str">
        <f t="shared" si="188"/>
        <v/>
      </c>
      <c r="DQ152" s="308"/>
      <c r="DR152" s="197">
        <f t="shared" si="168"/>
        <v>0</v>
      </c>
      <c r="DS152" s="197">
        <f t="shared" si="169"/>
        <v>0</v>
      </c>
      <c r="DT152" s="197">
        <f t="shared" si="170"/>
        <v>0</v>
      </c>
    </row>
    <row r="153" spans="1:156" s="256" customFormat="1" ht="23.25" customHeight="1" x14ac:dyDescent="0.2">
      <c r="A153" s="248"/>
      <c r="B153" s="263"/>
      <c r="C153" s="214"/>
      <c r="D153" s="324" t="str">
        <f t="shared" si="128"/>
        <v/>
      </c>
      <c r="E153" s="150" t="str">
        <f t="shared" si="181"/>
        <v/>
      </c>
      <c r="F153" s="214"/>
      <c r="G153" s="214"/>
      <c r="H153" s="214"/>
      <c r="I153" s="220"/>
      <c r="J153" s="214"/>
      <c r="K153" s="255"/>
      <c r="L153" s="268"/>
      <c r="M153" s="214"/>
      <c r="N153" s="215"/>
      <c r="O153" s="218"/>
      <c r="P153" s="216"/>
      <c r="Q153" s="217"/>
      <c r="R153" s="215"/>
      <c r="S153" s="219"/>
      <c r="T153" s="217"/>
      <c r="U153" s="215"/>
      <c r="V153" s="219"/>
      <c r="W153" s="217"/>
      <c r="X153" s="215"/>
      <c r="Y153" s="219"/>
      <c r="Z153" s="217"/>
      <c r="AA153" s="214"/>
      <c r="AB153" s="215"/>
      <c r="AC153" s="218"/>
      <c r="AD153" s="216"/>
      <c r="AE153" s="217"/>
      <c r="AF153" s="214"/>
      <c r="AG153" s="215"/>
      <c r="AH153" s="218"/>
      <c r="AI153" s="216"/>
      <c r="AJ153" s="217"/>
      <c r="AK153" s="214"/>
      <c r="AL153" s="215"/>
      <c r="AM153" s="218"/>
      <c r="AN153" s="216"/>
      <c r="AO153" s="217"/>
      <c r="AP153" s="214"/>
      <c r="AQ153" s="215"/>
      <c r="AR153" s="218"/>
      <c r="AS153" s="216"/>
      <c r="AT153" s="217"/>
      <c r="AU153" s="214"/>
      <c r="AV153" s="215"/>
      <c r="AW153" s="218"/>
      <c r="AX153" s="216"/>
      <c r="AY153" s="217"/>
      <c r="AZ153" s="214"/>
      <c r="BA153" s="215"/>
      <c r="BB153" s="218"/>
      <c r="BC153" s="216"/>
      <c r="BD153" s="213"/>
      <c r="BE153" s="214"/>
      <c r="BF153" s="214"/>
      <c r="BG153" s="215"/>
      <c r="BH153" s="218"/>
      <c r="BI153" s="216"/>
      <c r="BJ153" s="213"/>
      <c r="BK153" s="221"/>
      <c r="BL153" s="222">
        <f t="shared" si="129"/>
        <v>0</v>
      </c>
      <c r="BM153" s="223">
        <f t="shared" si="130"/>
        <v>0</v>
      </c>
      <c r="BN153" s="223">
        <f t="shared" si="131"/>
        <v>0</v>
      </c>
      <c r="BO153" s="223">
        <f t="shared" si="132"/>
        <v>0</v>
      </c>
      <c r="BP153" s="223">
        <f t="shared" si="133"/>
        <v>0</v>
      </c>
      <c r="BQ153" s="223">
        <f t="shared" si="134"/>
        <v>0</v>
      </c>
      <c r="BR153" s="224">
        <f t="shared" si="135"/>
        <v>0</v>
      </c>
      <c r="BS153" s="224">
        <f t="shared" si="136"/>
        <v>0</v>
      </c>
      <c r="BT153" s="223">
        <f t="shared" si="137"/>
        <v>0</v>
      </c>
      <c r="BU153" s="223">
        <f t="shared" si="138"/>
        <v>0</v>
      </c>
      <c r="BV153" s="223">
        <f t="shared" si="139"/>
        <v>0</v>
      </c>
      <c r="BW153" s="223">
        <f t="shared" si="140"/>
        <v>0</v>
      </c>
      <c r="BX153" s="223">
        <f t="shared" si="141"/>
        <v>0</v>
      </c>
      <c r="BY153" s="223">
        <f t="shared" si="142"/>
        <v>0</v>
      </c>
      <c r="BZ153" s="223">
        <f t="shared" si="143"/>
        <v>0</v>
      </c>
      <c r="CA153" s="223">
        <f t="shared" si="144"/>
        <v>0</v>
      </c>
      <c r="CB153" s="208">
        <f t="shared" si="171"/>
        <v>0</v>
      </c>
      <c r="CC153" s="223">
        <f t="shared" si="145"/>
        <v>0</v>
      </c>
      <c r="CD153" s="223">
        <f t="shared" si="146"/>
        <v>0</v>
      </c>
      <c r="CE153" s="224">
        <f t="shared" si="172"/>
        <v>0</v>
      </c>
      <c r="CF153" s="224">
        <f t="shared" si="147"/>
        <v>0</v>
      </c>
      <c r="CG153" s="224">
        <f t="shared" si="148"/>
        <v>0</v>
      </c>
      <c r="CH153" s="224">
        <f t="shared" si="149"/>
        <v>0</v>
      </c>
      <c r="CI153" s="224">
        <f t="shared" si="150"/>
        <v>0</v>
      </c>
      <c r="CJ153" s="224">
        <f t="shared" si="151"/>
        <v>0</v>
      </c>
      <c r="CK153" s="224">
        <f t="shared" si="152"/>
        <v>0</v>
      </c>
      <c r="CL153" s="224">
        <f t="shared" si="153"/>
        <v>0</v>
      </c>
      <c r="CM153" s="224">
        <f t="shared" si="154"/>
        <v>0</v>
      </c>
      <c r="CN153" s="224">
        <f t="shared" si="173"/>
        <v>0</v>
      </c>
      <c r="CO153" s="224">
        <f t="shared" si="155"/>
        <v>0</v>
      </c>
      <c r="CP153" s="224">
        <f t="shared" si="174"/>
        <v>0</v>
      </c>
      <c r="CQ153" s="224">
        <f t="shared" si="175"/>
        <v>0</v>
      </c>
      <c r="CR153" s="224" t="str">
        <f t="shared" si="176"/>
        <v/>
      </c>
      <c r="CS153" s="224" t="str">
        <f t="shared" si="156"/>
        <v xml:space="preserve"> </v>
      </c>
      <c r="CT153" s="224" t="str">
        <f t="shared" si="157"/>
        <v/>
      </c>
      <c r="CU153" s="224" t="str">
        <f t="shared" si="158"/>
        <v/>
      </c>
      <c r="CV153" s="224" t="str">
        <f t="shared" si="159"/>
        <v/>
      </c>
      <c r="CW153" s="224" t="str">
        <f t="shared" si="160"/>
        <v/>
      </c>
      <c r="CX153" s="224" t="str">
        <f t="shared" si="161"/>
        <v/>
      </c>
      <c r="CY153" s="224" t="str">
        <f t="shared" si="177"/>
        <v/>
      </c>
      <c r="CZ153" s="224" t="str">
        <f t="shared" si="162"/>
        <v/>
      </c>
      <c r="DA153" s="224" t="str">
        <f t="shared" si="178"/>
        <v/>
      </c>
      <c r="DB153" s="224" t="str">
        <f t="shared" si="163"/>
        <v/>
      </c>
      <c r="DC153" s="224" t="str">
        <f t="shared" si="164"/>
        <v/>
      </c>
      <c r="DD153" s="224" t="str">
        <f t="shared" si="179"/>
        <v/>
      </c>
      <c r="DE153" s="224" t="str">
        <f t="shared" si="165"/>
        <v/>
      </c>
      <c r="DF153" s="224" t="str">
        <f t="shared" si="166"/>
        <v/>
      </c>
      <c r="DG153" s="224" t="str">
        <f t="shared" si="180"/>
        <v/>
      </c>
      <c r="DH153" s="225" t="str">
        <f t="shared" si="167"/>
        <v/>
      </c>
      <c r="DI153" s="224" t="str">
        <f t="shared" si="182"/>
        <v/>
      </c>
      <c r="DJ153" s="224" t="str">
        <f t="shared" si="183"/>
        <v/>
      </c>
      <c r="DK153" s="306">
        <f t="shared" si="184"/>
        <v>0</v>
      </c>
      <c r="DL153" s="306">
        <f t="shared" si="185"/>
        <v>0</v>
      </c>
      <c r="DM153" s="306">
        <f t="shared" si="186"/>
        <v>0</v>
      </c>
      <c r="DN153" s="220"/>
      <c r="DO153" s="224" t="str">
        <f t="shared" si="187"/>
        <v/>
      </c>
      <c r="DP153" s="224" t="str">
        <f t="shared" si="188"/>
        <v/>
      </c>
      <c r="DQ153" s="307"/>
      <c r="DR153" s="227">
        <f t="shared" si="168"/>
        <v>0</v>
      </c>
      <c r="DS153" s="227">
        <f t="shared" si="169"/>
        <v>0</v>
      </c>
      <c r="DT153" s="227">
        <f t="shared" si="170"/>
        <v>0</v>
      </c>
      <c r="DU153" s="311"/>
      <c r="DV153" s="311"/>
      <c r="DW153" s="311"/>
      <c r="DX153" s="311"/>
      <c r="DY153" s="311"/>
      <c r="DZ153" s="311"/>
      <c r="EA153" s="311"/>
      <c r="EB153" s="311"/>
      <c r="EC153" s="311"/>
      <c r="ED153" s="311"/>
      <c r="EE153" s="311"/>
      <c r="EF153" s="311"/>
      <c r="EG153" s="311"/>
      <c r="EH153" s="311"/>
      <c r="EI153" s="311"/>
      <c r="EJ153" s="311"/>
      <c r="EK153" s="311"/>
      <c r="EL153" s="311"/>
      <c r="EM153" s="311"/>
      <c r="EN153" s="311"/>
      <c r="EO153" s="311"/>
      <c r="EP153" s="311"/>
      <c r="EQ153" s="311"/>
      <c r="ER153" s="311"/>
      <c r="ES153" s="311"/>
      <c r="ET153" s="311"/>
      <c r="EU153" s="311"/>
      <c r="EV153" s="311"/>
      <c r="EW153" s="311"/>
      <c r="EX153" s="311"/>
      <c r="EY153" s="311"/>
      <c r="EZ153" s="311"/>
    </row>
    <row r="154" spans="1:156" ht="23.25" customHeight="1" x14ac:dyDescent="0.2">
      <c r="A154" s="249"/>
      <c r="B154" s="264"/>
      <c r="C154" s="230"/>
      <c r="D154" s="325" t="str">
        <f t="shared" si="128"/>
        <v/>
      </c>
      <c r="E154" s="265" t="str">
        <f t="shared" si="181"/>
        <v/>
      </c>
      <c r="F154" s="230"/>
      <c r="G154" s="230"/>
      <c r="H154" s="230"/>
      <c r="I154" s="200"/>
      <c r="J154" s="230"/>
      <c r="K154" s="254"/>
      <c r="L154" s="269"/>
      <c r="M154" s="230"/>
      <c r="N154" s="231"/>
      <c r="O154" s="232"/>
      <c r="P154" s="205"/>
      <c r="Q154" s="203"/>
      <c r="R154" s="231"/>
      <c r="S154" s="233"/>
      <c r="T154" s="203"/>
      <c r="U154" s="231"/>
      <c r="V154" s="233"/>
      <c r="W154" s="203"/>
      <c r="X154" s="231"/>
      <c r="Y154" s="233"/>
      <c r="Z154" s="203"/>
      <c r="AA154" s="230"/>
      <c r="AB154" s="231"/>
      <c r="AC154" s="232"/>
      <c r="AD154" s="205"/>
      <c r="AE154" s="203"/>
      <c r="AF154" s="230"/>
      <c r="AG154" s="231"/>
      <c r="AH154" s="232"/>
      <c r="AI154" s="205"/>
      <c r="AJ154" s="203"/>
      <c r="AK154" s="230"/>
      <c r="AL154" s="231"/>
      <c r="AM154" s="232"/>
      <c r="AN154" s="205"/>
      <c r="AO154" s="203"/>
      <c r="AP154" s="230"/>
      <c r="AQ154" s="231"/>
      <c r="AR154" s="232"/>
      <c r="AS154" s="205"/>
      <c r="AT154" s="203"/>
      <c r="AU154" s="230"/>
      <c r="AV154" s="231"/>
      <c r="AW154" s="232"/>
      <c r="AX154" s="205"/>
      <c r="AY154" s="203"/>
      <c r="AZ154" s="230"/>
      <c r="BA154" s="231"/>
      <c r="BB154" s="232"/>
      <c r="BC154" s="205"/>
      <c r="BD154" s="199"/>
      <c r="BE154" s="230"/>
      <c r="BF154" s="230"/>
      <c r="BG154" s="231"/>
      <c r="BH154" s="232"/>
      <c r="BI154" s="205"/>
      <c r="BJ154" s="229"/>
      <c r="BK154" s="234"/>
      <c r="BL154" s="207">
        <f t="shared" si="129"/>
        <v>0</v>
      </c>
      <c r="BM154" s="208">
        <f t="shared" si="130"/>
        <v>0</v>
      </c>
      <c r="BN154" s="208">
        <f t="shared" si="131"/>
        <v>0</v>
      </c>
      <c r="BO154" s="208">
        <f t="shared" si="132"/>
        <v>0</v>
      </c>
      <c r="BP154" s="208">
        <f t="shared" si="133"/>
        <v>0</v>
      </c>
      <c r="BQ154" s="208">
        <f t="shared" si="134"/>
        <v>0</v>
      </c>
      <c r="BR154" s="209">
        <f t="shared" si="135"/>
        <v>0</v>
      </c>
      <c r="BS154" s="209">
        <f t="shared" si="136"/>
        <v>0</v>
      </c>
      <c r="BT154" s="208">
        <f t="shared" si="137"/>
        <v>0</v>
      </c>
      <c r="BU154" s="208">
        <f t="shared" si="138"/>
        <v>0</v>
      </c>
      <c r="BV154" s="208">
        <f t="shared" si="139"/>
        <v>0</v>
      </c>
      <c r="BW154" s="208">
        <f t="shared" si="140"/>
        <v>0</v>
      </c>
      <c r="BX154" s="208">
        <f t="shared" si="141"/>
        <v>0</v>
      </c>
      <c r="BY154" s="208">
        <f t="shared" si="142"/>
        <v>0</v>
      </c>
      <c r="BZ154" s="208">
        <f t="shared" si="143"/>
        <v>0</v>
      </c>
      <c r="CA154" s="208">
        <f t="shared" si="144"/>
        <v>0</v>
      </c>
      <c r="CB154" s="208">
        <f t="shared" si="171"/>
        <v>0</v>
      </c>
      <c r="CC154" s="208">
        <f t="shared" si="145"/>
        <v>0</v>
      </c>
      <c r="CD154" s="208">
        <f t="shared" si="146"/>
        <v>0</v>
      </c>
      <c r="CE154" s="209">
        <f t="shared" si="172"/>
        <v>0</v>
      </c>
      <c r="CF154" s="209">
        <f t="shared" si="147"/>
        <v>0</v>
      </c>
      <c r="CG154" s="209">
        <f t="shared" si="148"/>
        <v>0</v>
      </c>
      <c r="CH154" s="209">
        <f t="shared" si="149"/>
        <v>0</v>
      </c>
      <c r="CI154" s="209">
        <f t="shared" si="150"/>
        <v>0</v>
      </c>
      <c r="CJ154" s="209">
        <f t="shared" si="151"/>
        <v>0</v>
      </c>
      <c r="CK154" s="209">
        <f t="shared" si="152"/>
        <v>0</v>
      </c>
      <c r="CL154" s="209">
        <f t="shared" si="153"/>
        <v>0</v>
      </c>
      <c r="CM154" s="209">
        <f t="shared" si="154"/>
        <v>0</v>
      </c>
      <c r="CN154" s="209">
        <f t="shared" si="173"/>
        <v>0</v>
      </c>
      <c r="CO154" s="209">
        <f t="shared" si="155"/>
        <v>0</v>
      </c>
      <c r="CP154" s="209">
        <f t="shared" si="174"/>
        <v>0</v>
      </c>
      <c r="CQ154" s="209">
        <f t="shared" si="175"/>
        <v>0</v>
      </c>
      <c r="CR154" s="209" t="str">
        <f t="shared" si="176"/>
        <v/>
      </c>
      <c r="CS154" s="209" t="str">
        <f t="shared" si="156"/>
        <v xml:space="preserve"> </v>
      </c>
      <c r="CT154" s="209" t="str">
        <f t="shared" si="157"/>
        <v/>
      </c>
      <c r="CU154" s="209" t="str">
        <f t="shared" si="158"/>
        <v/>
      </c>
      <c r="CV154" s="209" t="str">
        <f t="shared" si="159"/>
        <v/>
      </c>
      <c r="CW154" s="209" t="str">
        <f t="shared" si="160"/>
        <v/>
      </c>
      <c r="CX154" s="209" t="str">
        <f t="shared" si="161"/>
        <v/>
      </c>
      <c r="CY154" s="209" t="str">
        <f t="shared" si="177"/>
        <v/>
      </c>
      <c r="CZ154" s="209" t="str">
        <f t="shared" si="162"/>
        <v/>
      </c>
      <c r="DA154" s="209" t="str">
        <f t="shared" si="178"/>
        <v/>
      </c>
      <c r="DB154" s="209" t="str">
        <f t="shared" si="163"/>
        <v/>
      </c>
      <c r="DC154" s="209" t="str">
        <f t="shared" si="164"/>
        <v/>
      </c>
      <c r="DD154" s="209" t="str">
        <f t="shared" si="179"/>
        <v/>
      </c>
      <c r="DE154" s="209" t="str">
        <f t="shared" si="165"/>
        <v/>
      </c>
      <c r="DF154" s="209" t="str">
        <f t="shared" si="166"/>
        <v/>
      </c>
      <c r="DG154" s="209" t="str">
        <f t="shared" si="180"/>
        <v/>
      </c>
      <c r="DH154" s="210" t="str">
        <f t="shared" si="167"/>
        <v/>
      </c>
      <c r="DI154" s="272" t="str">
        <f t="shared" si="182"/>
        <v/>
      </c>
      <c r="DJ154" s="272" t="str">
        <f t="shared" si="183"/>
        <v/>
      </c>
      <c r="DK154" s="200">
        <f t="shared" si="184"/>
        <v>0</v>
      </c>
      <c r="DL154" s="200">
        <f t="shared" si="185"/>
        <v>0</v>
      </c>
      <c r="DM154" s="200">
        <f t="shared" si="186"/>
        <v>0</v>
      </c>
      <c r="DN154" s="200"/>
      <c r="DO154" s="272" t="str">
        <f t="shared" si="187"/>
        <v/>
      </c>
      <c r="DP154" s="272" t="str">
        <f t="shared" si="188"/>
        <v/>
      </c>
      <c r="DQ154" s="308"/>
      <c r="DR154" s="197">
        <f t="shared" si="168"/>
        <v>0</v>
      </c>
      <c r="DS154" s="197">
        <f t="shared" si="169"/>
        <v>0</v>
      </c>
      <c r="DT154" s="197">
        <f t="shared" si="170"/>
        <v>0</v>
      </c>
    </row>
    <row r="155" spans="1:156" s="256" customFormat="1" ht="23.25" customHeight="1" x14ac:dyDescent="0.2">
      <c r="A155" s="248"/>
      <c r="B155" s="263"/>
      <c r="C155" s="214"/>
      <c r="D155" s="324" t="str">
        <f t="shared" si="128"/>
        <v/>
      </c>
      <c r="E155" s="150" t="str">
        <f t="shared" si="181"/>
        <v/>
      </c>
      <c r="F155" s="214"/>
      <c r="G155" s="214"/>
      <c r="H155" s="214"/>
      <c r="I155" s="220"/>
      <c r="J155" s="214"/>
      <c r="K155" s="255"/>
      <c r="L155" s="268"/>
      <c r="M155" s="214"/>
      <c r="N155" s="215"/>
      <c r="O155" s="218"/>
      <c r="P155" s="216"/>
      <c r="Q155" s="217"/>
      <c r="R155" s="215"/>
      <c r="S155" s="219"/>
      <c r="T155" s="217"/>
      <c r="U155" s="215"/>
      <c r="V155" s="219"/>
      <c r="W155" s="217"/>
      <c r="X155" s="215"/>
      <c r="Y155" s="219"/>
      <c r="Z155" s="217"/>
      <c r="AA155" s="214"/>
      <c r="AB155" s="215"/>
      <c r="AC155" s="218"/>
      <c r="AD155" s="216"/>
      <c r="AE155" s="217"/>
      <c r="AF155" s="214"/>
      <c r="AG155" s="215"/>
      <c r="AH155" s="218"/>
      <c r="AI155" s="216"/>
      <c r="AJ155" s="217"/>
      <c r="AK155" s="214"/>
      <c r="AL155" s="215"/>
      <c r="AM155" s="218"/>
      <c r="AN155" s="216"/>
      <c r="AO155" s="217"/>
      <c r="AP155" s="214"/>
      <c r="AQ155" s="215"/>
      <c r="AR155" s="218"/>
      <c r="AS155" s="216"/>
      <c r="AT155" s="217"/>
      <c r="AU155" s="214"/>
      <c r="AV155" s="215"/>
      <c r="AW155" s="218"/>
      <c r="AX155" s="216"/>
      <c r="AY155" s="217"/>
      <c r="AZ155" s="214"/>
      <c r="BA155" s="215"/>
      <c r="BB155" s="218"/>
      <c r="BC155" s="216"/>
      <c r="BD155" s="213"/>
      <c r="BE155" s="214"/>
      <c r="BF155" s="214"/>
      <c r="BG155" s="215"/>
      <c r="BH155" s="218"/>
      <c r="BI155" s="216"/>
      <c r="BJ155" s="213"/>
      <c r="BK155" s="221"/>
      <c r="BL155" s="222">
        <f t="shared" si="129"/>
        <v>0</v>
      </c>
      <c r="BM155" s="223">
        <f t="shared" si="130"/>
        <v>0</v>
      </c>
      <c r="BN155" s="223">
        <f t="shared" si="131"/>
        <v>0</v>
      </c>
      <c r="BO155" s="223">
        <f t="shared" si="132"/>
        <v>0</v>
      </c>
      <c r="BP155" s="223">
        <f t="shared" si="133"/>
        <v>0</v>
      </c>
      <c r="BQ155" s="223">
        <f t="shared" si="134"/>
        <v>0</v>
      </c>
      <c r="BR155" s="224">
        <f t="shared" si="135"/>
        <v>0</v>
      </c>
      <c r="BS155" s="224">
        <f t="shared" si="136"/>
        <v>0</v>
      </c>
      <c r="BT155" s="223">
        <f t="shared" si="137"/>
        <v>0</v>
      </c>
      <c r="BU155" s="223">
        <f t="shared" si="138"/>
        <v>0</v>
      </c>
      <c r="BV155" s="223">
        <f t="shared" si="139"/>
        <v>0</v>
      </c>
      <c r="BW155" s="223">
        <f t="shared" si="140"/>
        <v>0</v>
      </c>
      <c r="BX155" s="223">
        <f t="shared" si="141"/>
        <v>0</v>
      </c>
      <c r="BY155" s="223">
        <f t="shared" si="142"/>
        <v>0</v>
      </c>
      <c r="BZ155" s="223">
        <f t="shared" si="143"/>
        <v>0</v>
      </c>
      <c r="CA155" s="223">
        <f t="shared" si="144"/>
        <v>0</v>
      </c>
      <c r="CB155" s="208">
        <f t="shared" si="171"/>
        <v>0</v>
      </c>
      <c r="CC155" s="223">
        <f t="shared" si="145"/>
        <v>0</v>
      </c>
      <c r="CD155" s="223">
        <f t="shared" si="146"/>
        <v>0</v>
      </c>
      <c r="CE155" s="224">
        <f t="shared" si="172"/>
        <v>0</v>
      </c>
      <c r="CF155" s="224">
        <f t="shared" si="147"/>
        <v>0</v>
      </c>
      <c r="CG155" s="224">
        <f t="shared" si="148"/>
        <v>0</v>
      </c>
      <c r="CH155" s="224">
        <f t="shared" si="149"/>
        <v>0</v>
      </c>
      <c r="CI155" s="224">
        <f t="shared" si="150"/>
        <v>0</v>
      </c>
      <c r="CJ155" s="224">
        <f t="shared" si="151"/>
        <v>0</v>
      </c>
      <c r="CK155" s="224">
        <f t="shared" si="152"/>
        <v>0</v>
      </c>
      <c r="CL155" s="224">
        <f t="shared" si="153"/>
        <v>0</v>
      </c>
      <c r="CM155" s="224">
        <f t="shared" si="154"/>
        <v>0</v>
      </c>
      <c r="CN155" s="224">
        <f t="shared" si="173"/>
        <v>0</v>
      </c>
      <c r="CO155" s="224">
        <f t="shared" si="155"/>
        <v>0</v>
      </c>
      <c r="CP155" s="224">
        <f t="shared" si="174"/>
        <v>0</v>
      </c>
      <c r="CQ155" s="224">
        <f t="shared" si="175"/>
        <v>0</v>
      </c>
      <c r="CR155" s="224" t="str">
        <f t="shared" si="176"/>
        <v/>
      </c>
      <c r="CS155" s="224" t="str">
        <f t="shared" si="156"/>
        <v xml:space="preserve"> </v>
      </c>
      <c r="CT155" s="224" t="str">
        <f t="shared" si="157"/>
        <v/>
      </c>
      <c r="CU155" s="224" t="str">
        <f t="shared" si="158"/>
        <v/>
      </c>
      <c r="CV155" s="224" t="str">
        <f t="shared" si="159"/>
        <v/>
      </c>
      <c r="CW155" s="224" t="str">
        <f t="shared" si="160"/>
        <v/>
      </c>
      <c r="CX155" s="224" t="str">
        <f t="shared" si="161"/>
        <v/>
      </c>
      <c r="CY155" s="224" t="str">
        <f t="shared" si="177"/>
        <v/>
      </c>
      <c r="CZ155" s="224" t="str">
        <f t="shared" si="162"/>
        <v/>
      </c>
      <c r="DA155" s="224" t="str">
        <f t="shared" si="178"/>
        <v/>
      </c>
      <c r="DB155" s="224" t="str">
        <f t="shared" si="163"/>
        <v/>
      </c>
      <c r="DC155" s="224" t="str">
        <f t="shared" si="164"/>
        <v/>
      </c>
      <c r="DD155" s="224" t="str">
        <f t="shared" si="179"/>
        <v/>
      </c>
      <c r="DE155" s="224" t="str">
        <f t="shared" si="165"/>
        <v/>
      </c>
      <c r="DF155" s="224" t="str">
        <f t="shared" si="166"/>
        <v/>
      </c>
      <c r="DG155" s="224" t="str">
        <f t="shared" si="180"/>
        <v/>
      </c>
      <c r="DH155" s="225" t="str">
        <f t="shared" si="167"/>
        <v/>
      </c>
      <c r="DI155" s="224" t="str">
        <f t="shared" si="182"/>
        <v/>
      </c>
      <c r="DJ155" s="224" t="str">
        <f t="shared" si="183"/>
        <v/>
      </c>
      <c r="DK155" s="306">
        <f t="shared" si="184"/>
        <v>0</v>
      </c>
      <c r="DL155" s="306">
        <f t="shared" si="185"/>
        <v>0</v>
      </c>
      <c r="DM155" s="306">
        <f t="shared" si="186"/>
        <v>0</v>
      </c>
      <c r="DN155" s="220"/>
      <c r="DO155" s="224" t="str">
        <f t="shared" si="187"/>
        <v/>
      </c>
      <c r="DP155" s="224" t="str">
        <f t="shared" si="188"/>
        <v/>
      </c>
      <c r="DQ155" s="307"/>
      <c r="DR155" s="227">
        <f t="shared" si="168"/>
        <v>0</v>
      </c>
      <c r="DS155" s="227">
        <f t="shared" si="169"/>
        <v>0</v>
      </c>
      <c r="DT155" s="227">
        <f t="shared" si="170"/>
        <v>0</v>
      </c>
      <c r="DU155" s="311"/>
      <c r="DV155" s="311"/>
      <c r="DW155" s="311"/>
      <c r="DX155" s="311"/>
      <c r="DY155" s="311"/>
      <c r="DZ155" s="311"/>
      <c r="EA155" s="311"/>
      <c r="EB155" s="311"/>
      <c r="EC155" s="311"/>
      <c r="ED155" s="311"/>
      <c r="EE155" s="311"/>
      <c r="EF155" s="311"/>
      <c r="EG155" s="311"/>
      <c r="EH155" s="311"/>
      <c r="EI155" s="311"/>
      <c r="EJ155" s="311"/>
      <c r="EK155" s="311"/>
      <c r="EL155" s="311"/>
      <c r="EM155" s="311"/>
      <c r="EN155" s="311"/>
      <c r="EO155" s="311"/>
      <c r="EP155" s="311"/>
      <c r="EQ155" s="311"/>
      <c r="ER155" s="311"/>
      <c r="ES155" s="311"/>
      <c r="ET155" s="311"/>
      <c r="EU155" s="311"/>
      <c r="EV155" s="311"/>
      <c r="EW155" s="311"/>
      <c r="EX155" s="311"/>
      <c r="EY155" s="311"/>
      <c r="EZ155" s="311"/>
    </row>
    <row r="156" spans="1:156" ht="23.25" customHeight="1" x14ac:dyDescent="0.2">
      <c r="A156" s="249"/>
      <c r="B156" s="264"/>
      <c r="C156" s="230"/>
      <c r="D156" s="325" t="str">
        <f t="shared" si="128"/>
        <v/>
      </c>
      <c r="E156" s="265" t="str">
        <f t="shared" si="181"/>
        <v/>
      </c>
      <c r="F156" s="230"/>
      <c r="G156" s="230"/>
      <c r="H156" s="230"/>
      <c r="I156" s="200"/>
      <c r="J156" s="230"/>
      <c r="K156" s="254"/>
      <c r="L156" s="269"/>
      <c r="M156" s="230"/>
      <c r="N156" s="231"/>
      <c r="O156" s="232"/>
      <c r="P156" s="205"/>
      <c r="Q156" s="203"/>
      <c r="R156" s="231"/>
      <c r="S156" s="233"/>
      <c r="T156" s="203"/>
      <c r="U156" s="231"/>
      <c r="V156" s="233"/>
      <c r="W156" s="203"/>
      <c r="X156" s="231"/>
      <c r="Y156" s="233"/>
      <c r="Z156" s="203"/>
      <c r="AA156" s="230"/>
      <c r="AB156" s="231"/>
      <c r="AC156" s="232"/>
      <c r="AD156" s="205"/>
      <c r="AE156" s="203"/>
      <c r="AF156" s="230"/>
      <c r="AG156" s="231"/>
      <c r="AH156" s="232"/>
      <c r="AI156" s="205"/>
      <c r="AJ156" s="203"/>
      <c r="AK156" s="230"/>
      <c r="AL156" s="231"/>
      <c r="AM156" s="232"/>
      <c r="AN156" s="205"/>
      <c r="AO156" s="203"/>
      <c r="AP156" s="230"/>
      <c r="AQ156" s="231"/>
      <c r="AR156" s="232"/>
      <c r="AS156" s="205"/>
      <c r="AT156" s="203"/>
      <c r="AU156" s="230"/>
      <c r="AV156" s="231"/>
      <c r="AW156" s="232"/>
      <c r="AX156" s="205"/>
      <c r="AY156" s="203"/>
      <c r="AZ156" s="230"/>
      <c r="BA156" s="231"/>
      <c r="BB156" s="232"/>
      <c r="BC156" s="205"/>
      <c r="BD156" s="199"/>
      <c r="BE156" s="230"/>
      <c r="BF156" s="230"/>
      <c r="BG156" s="231"/>
      <c r="BH156" s="232"/>
      <c r="BI156" s="205"/>
      <c r="BJ156" s="229"/>
      <c r="BK156" s="234"/>
      <c r="BL156" s="207">
        <f t="shared" si="129"/>
        <v>0</v>
      </c>
      <c r="BM156" s="208">
        <f t="shared" si="130"/>
        <v>0</v>
      </c>
      <c r="BN156" s="208">
        <f t="shared" si="131"/>
        <v>0</v>
      </c>
      <c r="BO156" s="208">
        <f t="shared" si="132"/>
        <v>0</v>
      </c>
      <c r="BP156" s="208">
        <f t="shared" si="133"/>
        <v>0</v>
      </c>
      <c r="BQ156" s="208">
        <f t="shared" si="134"/>
        <v>0</v>
      </c>
      <c r="BR156" s="209">
        <f t="shared" si="135"/>
        <v>0</v>
      </c>
      <c r="BS156" s="209">
        <f t="shared" si="136"/>
        <v>0</v>
      </c>
      <c r="BT156" s="208">
        <f t="shared" si="137"/>
        <v>0</v>
      </c>
      <c r="BU156" s="208">
        <f t="shared" si="138"/>
        <v>0</v>
      </c>
      <c r="BV156" s="208">
        <f t="shared" si="139"/>
        <v>0</v>
      </c>
      <c r="BW156" s="208">
        <f t="shared" si="140"/>
        <v>0</v>
      </c>
      <c r="BX156" s="208">
        <f t="shared" si="141"/>
        <v>0</v>
      </c>
      <c r="BY156" s="208">
        <f t="shared" si="142"/>
        <v>0</v>
      </c>
      <c r="BZ156" s="208">
        <f t="shared" si="143"/>
        <v>0</v>
      </c>
      <c r="CA156" s="208">
        <f t="shared" si="144"/>
        <v>0</v>
      </c>
      <c r="CB156" s="208">
        <f t="shared" si="171"/>
        <v>0</v>
      </c>
      <c r="CC156" s="208">
        <f t="shared" si="145"/>
        <v>0</v>
      </c>
      <c r="CD156" s="208">
        <f t="shared" si="146"/>
        <v>0</v>
      </c>
      <c r="CE156" s="209">
        <f t="shared" si="172"/>
        <v>0</v>
      </c>
      <c r="CF156" s="209">
        <f t="shared" si="147"/>
        <v>0</v>
      </c>
      <c r="CG156" s="209">
        <f t="shared" si="148"/>
        <v>0</v>
      </c>
      <c r="CH156" s="209">
        <f t="shared" si="149"/>
        <v>0</v>
      </c>
      <c r="CI156" s="209">
        <f t="shared" si="150"/>
        <v>0</v>
      </c>
      <c r="CJ156" s="209">
        <f t="shared" si="151"/>
        <v>0</v>
      </c>
      <c r="CK156" s="209">
        <f t="shared" si="152"/>
        <v>0</v>
      </c>
      <c r="CL156" s="209">
        <f t="shared" si="153"/>
        <v>0</v>
      </c>
      <c r="CM156" s="209">
        <f t="shared" si="154"/>
        <v>0</v>
      </c>
      <c r="CN156" s="209">
        <f t="shared" si="173"/>
        <v>0</v>
      </c>
      <c r="CO156" s="209">
        <f t="shared" si="155"/>
        <v>0</v>
      </c>
      <c r="CP156" s="209">
        <f t="shared" si="174"/>
        <v>0</v>
      </c>
      <c r="CQ156" s="209">
        <f t="shared" si="175"/>
        <v>0</v>
      </c>
      <c r="CR156" s="209" t="str">
        <f t="shared" si="176"/>
        <v/>
      </c>
      <c r="CS156" s="209" t="str">
        <f t="shared" si="156"/>
        <v xml:space="preserve"> </v>
      </c>
      <c r="CT156" s="209" t="str">
        <f t="shared" si="157"/>
        <v/>
      </c>
      <c r="CU156" s="209" t="str">
        <f t="shared" si="158"/>
        <v/>
      </c>
      <c r="CV156" s="209" t="str">
        <f t="shared" si="159"/>
        <v/>
      </c>
      <c r="CW156" s="209" t="str">
        <f t="shared" si="160"/>
        <v/>
      </c>
      <c r="CX156" s="209" t="str">
        <f t="shared" si="161"/>
        <v/>
      </c>
      <c r="CY156" s="209" t="str">
        <f t="shared" si="177"/>
        <v/>
      </c>
      <c r="CZ156" s="209" t="str">
        <f t="shared" si="162"/>
        <v/>
      </c>
      <c r="DA156" s="209" t="str">
        <f t="shared" si="178"/>
        <v/>
      </c>
      <c r="DB156" s="209" t="str">
        <f t="shared" si="163"/>
        <v/>
      </c>
      <c r="DC156" s="209" t="str">
        <f t="shared" si="164"/>
        <v/>
      </c>
      <c r="DD156" s="209" t="str">
        <f t="shared" si="179"/>
        <v/>
      </c>
      <c r="DE156" s="209" t="str">
        <f t="shared" si="165"/>
        <v/>
      </c>
      <c r="DF156" s="209" t="str">
        <f t="shared" si="166"/>
        <v/>
      </c>
      <c r="DG156" s="209" t="str">
        <f t="shared" si="180"/>
        <v/>
      </c>
      <c r="DH156" s="210" t="str">
        <f t="shared" si="167"/>
        <v/>
      </c>
      <c r="DI156" s="272" t="str">
        <f t="shared" si="182"/>
        <v/>
      </c>
      <c r="DJ156" s="272" t="str">
        <f t="shared" si="183"/>
        <v/>
      </c>
      <c r="DK156" s="200">
        <f t="shared" si="184"/>
        <v>0</v>
      </c>
      <c r="DL156" s="200">
        <f t="shared" si="185"/>
        <v>0</v>
      </c>
      <c r="DM156" s="200">
        <f t="shared" si="186"/>
        <v>0</v>
      </c>
      <c r="DN156" s="200"/>
      <c r="DO156" s="272" t="str">
        <f t="shared" si="187"/>
        <v/>
      </c>
      <c r="DP156" s="272" t="str">
        <f t="shared" si="188"/>
        <v/>
      </c>
      <c r="DQ156" s="308"/>
      <c r="DR156" s="197">
        <f t="shared" si="168"/>
        <v>0</v>
      </c>
      <c r="DS156" s="197">
        <f t="shared" si="169"/>
        <v>0</v>
      </c>
      <c r="DT156" s="197">
        <f t="shared" si="170"/>
        <v>0</v>
      </c>
    </row>
    <row r="157" spans="1:156" s="256" customFormat="1" ht="23.25" customHeight="1" x14ac:dyDescent="0.2">
      <c r="A157" s="248"/>
      <c r="B157" s="263"/>
      <c r="C157" s="214"/>
      <c r="D157" s="324" t="str">
        <f t="shared" si="128"/>
        <v/>
      </c>
      <c r="E157" s="150" t="str">
        <f t="shared" si="181"/>
        <v/>
      </c>
      <c r="F157" s="214"/>
      <c r="G157" s="214"/>
      <c r="H157" s="214"/>
      <c r="I157" s="220"/>
      <c r="J157" s="214"/>
      <c r="K157" s="255"/>
      <c r="L157" s="268"/>
      <c r="M157" s="214"/>
      <c r="N157" s="215"/>
      <c r="O157" s="218"/>
      <c r="P157" s="216"/>
      <c r="Q157" s="217"/>
      <c r="R157" s="215"/>
      <c r="S157" s="219"/>
      <c r="T157" s="217"/>
      <c r="U157" s="215"/>
      <c r="V157" s="219"/>
      <c r="W157" s="217"/>
      <c r="X157" s="215"/>
      <c r="Y157" s="219"/>
      <c r="Z157" s="217"/>
      <c r="AA157" s="214"/>
      <c r="AB157" s="215"/>
      <c r="AC157" s="218"/>
      <c r="AD157" s="216"/>
      <c r="AE157" s="217"/>
      <c r="AF157" s="214"/>
      <c r="AG157" s="215"/>
      <c r="AH157" s="218"/>
      <c r="AI157" s="216"/>
      <c r="AJ157" s="217"/>
      <c r="AK157" s="214"/>
      <c r="AL157" s="215"/>
      <c r="AM157" s="218"/>
      <c r="AN157" s="216"/>
      <c r="AO157" s="217"/>
      <c r="AP157" s="214"/>
      <c r="AQ157" s="215"/>
      <c r="AR157" s="218"/>
      <c r="AS157" s="216"/>
      <c r="AT157" s="217"/>
      <c r="AU157" s="214"/>
      <c r="AV157" s="215"/>
      <c r="AW157" s="218"/>
      <c r="AX157" s="216"/>
      <c r="AY157" s="217"/>
      <c r="AZ157" s="214"/>
      <c r="BA157" s="215"/>
      <c r="BB157" s="218"/>
      <c r="BC157" s="216"/>
      <c r="BD157" s="213"/>
      <c r="BE157" s="214"/>
      <c r="BF157" s="214"/>
      <c r="BG157" s="215"/>
      <c r="BH157" s="218"/>
      <c r="BI157" s="216"/>
      <c r="BJ157" s="213"/>
      <c r="BK157" s="221"/>
      <c r="BL157" s="222">
        <f t="shared" si="129"/>
        <v>0</v>
      </c>
      <c r="BM157" s="223">
        <f t="shared" si="130"/>
        <v>0</v>
      </c>
      <c r="BN157" s="223">
        <f t="shared" si="131"/>
        <v>0</v>
      </c>
      <c r="BO157" s="223">
        <f t="shared" si="132"/>
        <v>0</v>
      </c>
      <c r="BP157" s="223">
        <f t="shared" si="133"/>
        <v>0</v>
      </c>
      <c r="BQ157" s="223">
        <f t="shared" si="134"/>
        <v>0</v>
      </c>
      <c r="BR157" s="224">
        <f t="shared" si="135"/>
        <v>0</v>
      </c>
      <c r="BS157" s="224">
        <f t="shared" si="136"/>
        <v>0</v>
      </c>
      <c r="BT157" s="223">
        <f t="shared" si="137"/>
        <v>0</v>
      </c>
      <c r="BU157" s="223">
        <f t="shared" si="138"/>
        <v>0</v>
      </c>
      <c r="BV157" s="223">
        <f t="shared" si="139"/>
        <v>0</v>
      </c>
      <c r="BW157" s="223">
        <f t="shared" si="140"/>
        <v>0</v>
      </c>
      <c r="BX157" s="223">
        <f t="shared" si="141"/>
        <v>0</v>
      </c>
      <c r="BY157" s="223">
        <f t="shared" si="142"/>
        <v>0</v>
      </c>
      <c r="BZ157" s="223">
        <f t="shared" si="143"/>
        <v>0</v>
      </c>
      <c r="CA157" s="223">
        <f t="shared" si="144"/>
        <v>0</v>
      </c>
      <c r="CB157" s="208">
        <f t="shared" si="171"/>
        <v>0</v>
      </c>
      <c r="CC157" s="223">
        <f t="shared" si="145"/>
        <v>0</v>
      </c>
      <c r="CD157" s="223">
        <f t="shared" si="146"/>
        <v>0</v>
      </c>
      <c r="CE157" s="224">
        <f t="shared" si="172"/>
        <v>0</v>
      </c>
      <c r="CF157" s="224">
        <f t="shared" si="147"/>
        <v>0</v>
      </c>
      <c r="CG157" s="224">
        <f t="shared" si="148"/>
        <v>0</v>
      </c>
      <c r="CH157" s="224">
        <f t="shared" si="149"/>
        <v>0</v>
      </c>
      <c r="CI157" s="224">
        <f t="shared" si="150"/>
        <v>0</v>
      </c>
      <c r="CJ157" s="224">
        <f t="shared" si="151"/>
        <v>0</v>
      </c>
      <c r="CK157" s="224">
        <f t="shared" si="152"/>
        <v>0</v>
      </c>
      <c r="CL157" s="224">
        <f t="shared" si="153"/>
        <v>0</v>
      </c>
      <c r="CM157" s="224">
        <f t="shared" si="154"/>
        <v>0</v>
      </c>
      <c r="CN157" s="224">
        <f t="shared" si="173"/>
        <v>0</v>
      </c>
      <c r="CO157" s="224">
        <f t="shared" si="155"/>
        <v>0</v>
      </c>
      <c r="CP157" s="224">
        <f t="shared" si="174"/>
        <v>0</v>
      </c>
      <c r="CQ157" s="224">
        <f t="shared" si="175"/>
        <v>0</v>
      </c>
      <c r="CR157" s="224" t="str">
        <f t="shared" si="176"/>
        <v/>
      </c>
      <c r="CS157" s="224" t="str">
        <f t="shared" si="156"/>
        <v xml:space="preserve"> </v>
      </c>
      <c r="CT157" s="224" t="str">
        <f t="shared" si="157"/>
        <v/>
      </c>
      <c r="CU157" s="224" t="str">
        <f t="shared" si="158"/>
        <v/>
      </c>
      <c r="CV157" s="224" t="str">
        <f t="shared" si="159"/>
        <v/>
      </c>
      <c r="CW157" s="224" t="str">
        <f t="shared" si="160"/>
        <v/>
      </c>
      <c r="CX157" s="224" t="str">
        <f t="shared" si="161"/>
        <v/>
      </c>
      <c r="CY157" s="224" t="str">
        <f t="shared" si="177"/>
        <v/>
      </c>
      <c r="CZ157" s="224" t="str">
        <f t="shared" si="162"/>
        <v/>
      </c>
      <c r="DA157" s="224" t="str">
        <f t="shared" si="178"/>
        <v/>
      </c>
      <c r="DB157" s="224" t="str">
        <f t="shared" si="163"/>
        <v/>
      </c>
      <c r="DC157" s="224" t="str">
        <f t="shared" si="164"/>
        <v/>
      </c>
      <c r="DD157" s="224" t="str">
        <f t="shared" si="179"/>
        <v/>
      </c>
      <c r="DE157" s="224" t="str">
        <f t="shared" si="165"/>
        <v/>
      </c>
      <c r="DF157" s="224" t="str">
        <f t="shared" si="166"/>
        <v/>
      </c>
      <c r="DG157" s="224" t="str">
        <f t="shared" si="180"/>
        <v/>
      </c>
      <c r="DH157" s="225" t="str">
        <f t="shared" si="167"/>
        <v/>
      </c>
      <c r="DI157" s="224" t="str">
        <f t="shared" si="182"/>
        <v/>
      </c>
      <c r="DJ157" s="224" t="str">
        <f t="shared" si="183"/>
        <v/>
      </c>
      <c r="DK157" s="306">
        <f t="shared" si="184"/>
        <v>0</v>
      </c>
      <c r="DL157" s="306">
        <f t="shared" si="185"/>
        <v>0</v>
      </c>
      <c r="DM157" s="306">
        <f t="shared" si="186"/>
        <v>0</v>
      </c>
      <c r="DN157" s="220"/>
      <c r="DO157" s="224" t="str">
        <f t="shared" si="187"/>
        <v/>
      </c>
      <c r="DP157" s="224" t="str">
        <f t="shared" si="188"/>
        <v/>
      </c>
      <c r="DQ157" s="307"/>
      <c r="DR157" s="227">
        <f t="shared" si="168"/>
        <v>0</v>
      </c>
      <c r="DS157" s="227">
        <f t="shared" si="169"/>
        <v>0</v>
      </c>
      <c r="DT157" s="227">
        <f t="shared" si="170"/>
        <v>0</v>
      </c>
      <c r="DU157" s="311"/>
      <c r="DV157" s="311"/>
      <c r="DW157" s="311"/>
      <c r="DX157" s="311"/>
      <c r="DY157" s="311"/>
      <c r="DZ157" s="311"/>
      <c r="EA157" s="311"/>
      <c r="EB157" s="311"/>
      <c r="EC157" s="311"/>
      <c r="ED157" s="311"/>
      <c r="EE157" s="311"/>
      <c r="EF157" s="311"/>
      <c r="EG157" s="311"/>
      <c r="EH157" s="311"/>
      <c r="EI157" s="311"/>
      <c r="EJ157" s="311"/>
      <c r="EK157" s="311"/>
      <c r="EL157" s="311"/>
      <c r="EM157" s="311"/>
      <c r="EN157" s="311"/>
      <c r="EO157" s="311"/>
      <c r="EP157" s="311"/>
      <c r="EQ157" s="311"/>
      <c r="ER157" s="311"/>
      <c r="ES157" s="311"/>
      <c r="ET157" s="311"/>
      <c r="EU157" s="311"/>
      <c r="EV157" s="311"/>
      <c r="EW157" s="311"/>
      <c r="EX157" s="311"/>
      <c r="EY157" s="311"/>
      <c r="EZ157" s="311"/>
    </row>
    <row r="158" spans="1:156" ht="23.25" customHeight="1" x14ac:dyDescent="0.2">
      <c r="A158" s="249"/>
      <c r="B158" s="264"/>
      <c r="C158" s="230"/>
      <c r="D158" s="325" t="str">
        <f t="shared" si="128"/>
        <v/>
      </c>
      <c r="E158" s="265" t="str">
        <f t="shared" si="181"/>
        <v/>
      </c>
      <c r="F158" s="230"/>
      <c r="G158" s="230"/>
      <c r="H158" s="230"/>
      <c r="I158" s="200"/>
      <c r="J158" s="230"/>
      <c r="K158" s="254"/>
      <c r="L158" s="269"/>
      <c r="M158" s="230"/>
      <c r="N158" s="231"/>
      <c r="O158" s="232"/>
      <c r="P158" s="205"/>
      <c r="Q158" s="203"/>
      <c r="R158" s="231"/>
      <c r="S158" s="233"/>
      <c r="T158" s="203"/>
      <c r="U158" s="231"/>
      <c r="V158" s="233"/>
      <c r="W158" s="203"/>
      <c r="X158" s="231"/>
      <c r="Y158" s="233"/>
      <c r="Z158" s="203"/>
      <c r="AA158" s="230"/>
      <c r="AB158" s="231"/>
      <c r="AC158" s="232"/>
      <c r="AD158" s="205"/>
      <c r="AE158" s="203"/>
      <c r="AF158" s="230"/>
      <c r="AG158" s="231"/>
      <c r="AH158" s="232"/>
      <c r="AI158" s="205"/>
      <c r="AJ158" s="203"/>
      <c r="AK158" s="230"/>
      <c r="AL158" s="231"/>
      <c r="AM158" s="232"/>
      <c r="AN158" s="205"/>
      <c r="AO158" s="203"/>
      <c r="AP158" s="230"/>
      <c r="AQ158" s="231"/>
      <c r="AR158" s="232"/>
      <c r="AS158" s="205"/>
      <c r="AT158" s="203"/>
      <c r="AU158" s="230"/>
      <c r="AV158" s="231"/>
      <c r="AW158" s="232"/>
      <c r="AX158" s="205"/>
      <c r="AY158" s="203"/>
      <c r="AZ158" s="230"/>
      <c r="BA158" s="231"/>
      <c r="BB158" s="232"/>
      <c r="BC158" s="205"/>
      <c r="BD158" s="199"/>
      <c r="BE158" s="230"/>
      <c r="BF158" s="230"/>
      <c r="BG158" s="231"/>
      <c r="BH158" s="232"/>
      <c r="BI158" s="205"/>
      <c r="BJ158" s="229"/>
      <c r="BK158" s="234"/>
      <c r="BL158" s="207">
        <f t="shared" si="129"/>
        <v>0</v>
      </c>
      <c r="BM158" s="208">
        <f t="shared" si="130"/>
        <v>0</v>
      </c>
      <c r="BN158" s="208">
        <f t="shared" si="131"/>
        <v>0</v>
      </c>
      <c r="BO158" s="208">
        <f t="shared" si="132"/>
        <v>0</v>
      </c>
      <c r="BP158" s="208">
        <f t="shared" si="133"/>
        <v>0</v>
      </c>
      <c r="BQ158" s="208">
        <f t="shared" si="134"/>
        <v>0</v>
      </c>
      <c r="BR158" s="209">
        <f t="shared" si="135"/>
        <v>0</v>
      </c>
      <c r="BS158" s="209">
        <f t="shared" si="136"/>
        <v>0</v>
      </c>
      <c r="BT158" s="208">
        <f t="shared" si="137"/>
        <v>0</v>
      </c>
      <c r="BU158" s="208">
        <f t="shared" si="138"/>
        <v>0</v>
      </c>
      <c r="BV158" s="208">
        <f t="shared" si="139"/>
        <v>0</v>
      </c>
      <c r="BW158" s="208">
        <f t="shared" si="140"/>
        <v>0</v>
      </c>
      <c r="BX158" s="208">
        <f t="shared" si="141"/>
        <v>0</v>
      </c>
      <c r="BY158" s="208">
        <f t="shared" si="142"/>
        <v>0</v>
      </c>
      <c r="BZ158" s="208">
        <f t="shared" si="143"/>
        <v>0</v>
      </c>
      <c r="CA158" s="208">
        <f t="shared" si="144"/>
        <v>0</v>
      </c>
      <c r="CB158" s="208">
        <f t="shared" si="171"/>
        <v>0</v>
      </c>
      <c r="CC158" s="208">
        <f t="shared" si="145"/>
        <v>0</v>
      </c>
      <c r="CD158" s="208">
        <f t="shared" si="146"/>
        <v>0</v>
      </c>
      <c r="CE158" s="209">
        <f t="shared" si="172"/>
        <v>0</v>
      </c>
      <c r="CF158" s="209">
        <f t="shared" si="147"/>
        <v>0</v>
      </c>
      <c r="CG158" s="209">
        <f t="shared" si="148"/>
        <v>0</v>
      </c>
      <c r="CH158" s="209">
        <f t="shared" si="149"/>
        <v>0</v>
      </c>
      <c r="CI158" s="209">
        <f t="shared" si="150"/>
        <v>0</v>
      </c>
      <c r="CJ158" s="209">
        <f t="shared" si="151"/>
        <v>0</v>
      </c>
      <c r="CK158" s="209">
        <f t="shared" si="152"/>
        <v>0</v>
      </c>
      <c r="CL158" s="209">
        <f t="shared" si="153"/>
        <v>0</v>
      </c>
      <c r="CM158" s="209">
        <f t="shared" si="154"/>
        <v>0</v>
      </c>
      <c r="CN158" s="209">
        <f t="shared" si="173"/>
        <v>0</v>
      </c>
      <c r="CO158" s="209">
        <f t="shared" si="155"/>
        <v>0</v>
      </c>
      <c r="CP158" s="209">
        <f t="shared" si="174"/>
        <v>0</v>
      </c>
      <c r="CQ158" s="209">
        <f t="shared" si="175"/>
        <v>0</v>
      </c>
      <c r="CR158" s="209" t="str">
        <f t="shared" si="176"/>
        <v/>
      </c>
      <c r="CS158" s="209" t="str">
        <f t="shared" si="156"/>
        <v xml:space="preserve"> </v>
      </c>
      <c r="CT158" s="209" t="str">
        <f t="shared" si="157"/>
        <v/>
      </c>
      <c r="CU158" s="209" t="str">
        <f t="shared" si="158"/>
        <v/>
      </c>
      <c r="CV158" s="209" t="str">
        <f t="shared" si="159"/>
        <v/>
      </c>
      <c r="CW158" s="209" t="str">
        <f t="shared" si="160"/>
        <v/>
      </c>
      <c r="CX158" s="209" t="str">
        <f t="shared" si="161"/>
        <v/>
      </c>
      <c r="CY158" s="209" t="str">
        <f t="shared" si="177"/>
        <v/>
      </c>
      <c r="CZ158" s="209" t="str">
        <f t="shared" si="162"/>
        <v/>
      </c>
      <c r="DA158" s="209" t="str">
        <f t="shared" si="178"/>
        <v/>
      </c>
      <c r="DB158" s="209" t="str">
        <f t="shared" si="163"/>
        <v/>
      </c>
      <c r="DC158" s="209" t="str">
        <f t="shared" si="164"/>
        <v/>
      </c>
      <c r="DD158" s="209" t="str">
        <f t="shared" si="179"/>
        <v/>
      </c>
      <c r="DE158" s="209" t="str">
        <f t="shared" si="165"/>
        <v/>
      </c>
      <c r="DF158" s="209" t="str">
        <f t="shared" si="166"/>
        <v/>
      </c>
      <c r="DG158" s="209" t="str">
        <f t="shared" si="180"/>
        <v/>
      </c>
      <c r="DH158" s="210" t="str">
        <f t="shared" si="167"/>
        <v/>
      </c>
      <c r="DI158" s="272" t="str">
        <f t="shared" si="182"/>
        <v/>
      </c>
      <c r="DJ158" s="272" t="str">
        <f t="shared" si="183"/>
        <v/>
      </c>
      <c r="DK158" s="200">
        <f t="shared" si="184"/>
        <v>0</v>
      </c>
      <c r="DL158" s="200">
        <f t="shared" si="185"/>
        <v>0</v>
      </c>
      <c r="DM158" s="200">
        <f t="shared" si="186"/>
        <v>0</v>
      </c>
      <c r="DN158" s="200"/>
      <c r="DO158" s="272" t="str">
        <f t="shared" si="187"/>
        <v/>
      </c>
      <c r="DP158" s="272" t="str">
        <f t="shared" si="188"/>
        <v/>
      </c>
      <c r="DQ158" s="308"/>
      <c r="DR158" s="197">
        <f t="shared" si="168"/>
        <v>0</v>
      </c>
      <c r="DS158" s="197">
        <f t="shared" si="169"/>
        <v>0</v>
      </c>
      <c r="DT158" s="197">
        <f t="shared" si="170"/>
        <v>0</v>
      </c>
    </row>
    <row r="159" spans="1:156" s="256" customFormat="1" ht="23.25" customHeight="1" x14ac:dyDescent="0.2">
      <c r="A159" s="248"/>
      <c r="B159" s="263"/>
      <c r="C159" s="214"/>
      <c r="D159" s="324" t="str">
        <f t="shared" si="128"/>
        <v/>
      </c>
      <c r="E159" s="150" t="str">
        <f t="shared" si="181"/>
        <v/>
      </c>
      <c r="F159" s="214"/>
      <c r="G159" s="214"/>
      <c r="H159" s="214"/>
      <c r="I159" s="220"/>
      <c r="J159" s="214"/>
      <c r="K159" s="255"/>
      <c r="L159" s="268"/>
      <c r="M159" s="214"/>
      <c r="N159" s="215"/>
      <c r="O159" s="218"/>
      <c r="P159" s="216"/>
      <c r="Q159" s="217"/>
      <c r="R159" s="215"/>
      <c r="S159" s="219"/>
      <c r="T159" s="217"/>
      <c r="U159" s="215"/>
      <c r="V159" s="219"/>
      <c r="W159" s="217"/>
      <c r="X159" s="215"/>
      <c r="Y159" s="219"/>
      <c r="Z159" s="217"/>
      <c r="AA159" s="214"/>
      <c r="AB159" s="215"/>
      <c r="AC159" s="218"/>
      <c r="AD159" s="216"/>
      <c r="AE159" s="217"/>
      <c r="AF159" s="214"/>
      <c r="AG159" s="215"/>
      <c r="AH159" s="218"/>
      <c r="AI159" s="216"/>
      <c r="AJ159" s="217"/>
      <c r="AK159" s="214"/>
      <c r="AL159" s="215"/>
      <c r="AM159" s="218"/>
      <c r="AN159" s="216"/>
      <c r="AO159" s="217"/>
      <c r="AP159" s="214"/>
      <c r="AQ159" s="215"/>
      <c r="AR159" s="218"/>
      <c r="AS159" s="216"/>
      <c r="AT159" s="217"/>
      <c r="AU159" s="214"/>
      <c r="AV159" s="215"/>
      <c r="AW159" s="218"/>
      <c r="AX159" s="216"/>
      <c r="AY159" s="217"/>
      <c r="AZ159" s="214"/>
      <c r="BA159" s="215"/>
      <c r="BB159" s="218"/>
      <c r="BC159" s="216"/>
      <c r="BD159" s="213"/>
      <c r="BE159" s="214"/>
      <c r="BF159" s="214"/>
      <c r="BG159" s="215"/>
      <c r="BH159" s="218"/>
      <c r="BI159" s="216"/>
      <c r="BJ159" s="213"/>
      <c r="BK159" s="221"/>
      <c r="BL159" s="222">
        <f t="shared" si="129"/>
        <v>0</v>
      </c>
      <c r="BM159" s="223">
        <f t="shared" si="130"/>
        <v>0</v>
      </c>
      <c r="BN159" s="223">
        <f t="shared" si="131"/>
        <v>0</v>
      </c>
      <c r="BO159" s="223">
        <f t="shared" si="132"/>
        <v>0</v>
      </c>
      <c r="BP159" s="223">
        <f t="shared" si="133"/>
        <v>0</v>
      </c>
      <c r="BQ159" s="223">
        <f t="shared" si="134"/>
        <v>0</v>
      </c>
      <c r="BR159" s="224">
        <f t="shared" si="135"/>
        <v>0</v>
      </c>
      <c r="BS159" s="224">
        <f t="shared" si="136"/>
        <v>0</v>
      </c>
      <c r="BT159" s="223">
        <f t="shared" si="137"/>
        <v>0</v>
      </c>
      <c r="BU159" s="223">
        <f t="shared" si="138"/>
        <v>0</v>
      </c>
      <c r="BV159" s="223">
        <f t="shared" si="139"/>
        <v>0</v>
      </c>
      <c r="BW159" s="223">
        <f t="shared" si="140"/>
        <v>0</v>
      </c>
      <c r="BX159" s="223">
        <f t="shared" si="141"/>
        <v>0</v>
      </c>
      <c r="BY159" s="223">
        <f t="shared" si="142"/>
        <v>0</v>
      </c>
      <c r="BZ159" s="223">
        <f t="shared" si="143"/>
        <v>0</v>
      </c>
      <c r="CA159" s="223">
        <f t="shared" si="144"/>
        <v>0</v>
      </c>
      <c r="CB159" s="208">
        <f t="shared" si="171"/>
        <v>0</v>
      </c>
      <c r="CC159" s="223">
        <f t="shared" si="145"/>
        <v>0</v>
      </c>
      <c r="CD159" s="223">
        <f t="shared" si="146"/>
        <v>0</v>
      </c>
      <c r="CE159" s="224">
        <f t="shared" si="172"/>
        <v>0</v>
      </c>
      <c r="CF159" s="224">
        <f t="shared" si="147"/>
        <v>0</v>
      </c>
      <c r="CG159" s="224">
        <f t="shared" si="148"/>
        <v>0</v>
      </c>
      <c r="CH159" s="224">
        <f t="shared" si="149"/>
        <v>0</v>
      </c>
      <c r="CI159" s="224">
        <f t="shared" si="150"/>
        <v>0</v>
      </c>
      <c r="CJ159" s="224">
        <f t="shared" si="151"/>
        <v>0</v>
      </c>
      <c r="CK159" s="224">
        <f t="shared" si="152"/>
        <v>0</v>
      </c>
      <c r="CL159" s="224">
        <f t="shared" si="153"/>
        <v>0</v>
      </c>
      <c r="CM159" s="224">
        <f t="shared" si="154"/>
        <v>0</v>
      </c>
      <c r="CN159" s="224">
        <f t="shared" si="173"/>
        <v>0</v>
      </c>
      <c r="CO159" s="224">
        <f t="shared" si="155"/>
        <v>0</v>
      </c>
      <c r="CP159" s="224">
        <f t="shared" si="174"/>
        <v>0</v>
      </c>
      <c r="CQ159" s="224">
        <f t="shared" si="175"/>
        <v>0</v>
      </c>
      <c r="CR159" s="224" t="str">
        <f t="shared" si="176"/>
        <v/>
      </c>
      <c r="CS159" s="224" t="str">
        <f t="shared" si="156"/>
        <v xml:space="preserve"> </v>
      </c>
      <c r="CT159" s="224" t="str">
        <f t="shared" si="157"/>
        <v/>
      </c>
      <c r="CU159" s="224" t="str">
        <f t="shared" si="158"/>
        <v/>
      </c>
      <c r="CV159" s="224" t="str">
        <f t="shared" si="159"/>
        <v/>
      </c>
      <c r="CW159" s="224" t="str">
        <f t="shared" si="160"/>
        <v/>
      </c>
      <c r="CX159" s="224" t="str">
        <f t="shared" si="161"/>
        <v/>
      </c>
      <c r="CY159" s="224" t="str">
        <f t="shared" si="177"/>
        <v/>
      </c>
      <c r="CZ159" s="224" t="str">
        <f t="shared" si="162"/>
        <v/>
      </c>
      <c r="DA159" s="224" t="str">
        <f t="shared" si="178"/>
        <v/>
      </c>
      <c r="DB159" s="224" t="str">
        <f t="shared" si="163"/>
        <v/>
      </c>
      <c r="DC159" s="224" t="str">
        <f t="shared" si="164"/>
        <v/>
      </c>
      <c r="DD159" s="224" t="str">
        <f t="shared" si="179"/>
        <v/>
      </c>
      <c r="DE159" s="224" t="str">
        <f t="shared" si="165"/>
        <v/>
      </c>
      <c r="DF159" s="224" t="str">
        <f t="shared" si="166"/>
        <v/>
      </c>
      <c r="DG159" s="224" t="str">
        <f t="shared" si="180"/>
        <v/>
      </c>
      <c r="DH159" s="225" t="str">
        <f t="shared" si="167"/>
        <v/>
      </c>
      <c r="DI159" s="224" t="str">
        <f t="shared" si="182"/>
        <v/>
      </c>
      <c r="DJ159" s="224" t="str">
        <f t="shared" si="183"/>
        <v/>
      </c>
      <c r="DK159" s="306">
        <f t="shared" si="184"/>
        <v>0</v>
      </c>
      <c r="DL159" s="306">
        <f t="shared" si="185"/>
        <v>0</v>
      </c>
      <c r="DM159" s="306">
        <f t="shared" si="186"/>
        <v>0</v>
      </c>
      <c r="DN159" s="220"/>
      <c r="DO159" s="224" t="str">
        <f t="shared" si="187"/>
        <v/>
      </c>
      <c r="DP159" s="224" t="str">
        <f t="shared" si="188"/>
        <v/>
      </c>
      <c r="DQ159" s="307"/>
      <c r="DR159" s="227">
        <f t="shared" si="168"/>
        <v>0</v>
      </c>
      <c r="DS159" s="227">
        <f t="shared" si="169"/>
        <v>0</v>
      </c>
      <c r="DT159" s="227">
        <f t="shared" si="170"/>
        <v>0</v>
      </c>
      <c r="DU159" s="311"/>
      <c r="DV159" s="311"/>
      <c r="DW159" s="311"/>
      <c r="DX159" s="311"/>
      <c r="DY159" s="311"/>
      <c r="DZ159" s="311"/>
      <c r="EA159" s="311"/>
      <c r="EB159" s="311"/>
      <c r="EC159" s="311"/>
      <c r="ED159" s="311"/>
      <c r="EE159" s="311"/>
      <c r="EF159" s="311"/>
      <c r="EG159" s="311"/>
      <c r="EH159" s="311"/>
      <c r="EI159" s="311"/>
      <c r="EJ159" s="311"/>
      <c r="EK159" s="311"/>
      <c r="EL159" s="311"/>
      <c r="EM159" s="311"/>
      <c r="EN159" s="311"/>
      <c r="EO159" s="311"/>
      <c r="EP159" s="311"/>
      <c r="EQ159" s="311"/>
      <c r="ER159" s="311"/>
      <c r="ES159" s="311"/>
      <c r="ET159" s="311"/>
      <c r="EU159" s="311"/>
      <c r="EV159" s="311"/>
      <c r="EW159" s="311"/>
      <c r="EX159" s="311"/>
      <c r="EY159" s="311"/>
      <c r="EZ159" s="311"/>
    </row>
    <row r="160" spans="1:156" ht="23.25" customHeight="1" x14ac:dyDescent="0.2">
      <c r="A160" s="249"/>
      <c r="B160" s="264"/>
      <c r="C160" s="230"/>
      <c r="D160" s="325" t="str">
        <f t="shared" si="128"/>
        <v/>
      </c>
      <c r="E160" s="265" t="str">
        <f t="shared" si="181"/>
        <v/>
      </c>
      <c r="F160" s="230"/>
      <c r="G160" s="230"/>
      <c r="H160" s="230"/>
      <c r="I160" s="200"/>
      <c r="J160" s="230"/>
      <c r="K160" s="254"/>
      <c r="L160" s="269"/>
      <c r="M160" s="230"/>
      <c r="N160" s="231"/>
      <c r="O160" s="232"/>
      <c r="P160" s="205"/>
      <c r="Q160" s="203"/>
      <c r="R160" s="231"/>
      <c r="S160" s="233"/>
      <c r="T160" s="203"/>
      <c r="U160" s="231"/>
      <c r="V160" s="233"/>
      <c r="W160" s="203"/>
      <c r="X160" s="231"/>
      <c r="Y160" s="233"/>
      <c r="Z160" s="203"/>
      <c r="AA160" s="230"/>
      <c r="AB160" s="231"/>
      <c r="AC160" s="232"/>
      <c r="AD160" s="205"/>
      <c r="AE160" s="203"/>
      <c r="AF160" s="230"/>
      <c r="AG160" s="231"/>
      <c r="AH160" s="232"/>
      <c r="AI160" s="205"/>
      <c r="AJ160" s="203"/>
      <c r="AK160" s="230"/>
      <c r="AL160" s="231"/>
      <c r="AM160" s="232"/>
      <c r="AN160" s="205"/>
      <c r="AO160" s="203"/>
      <c r="AP160" s="230"/>
      <c r="AQ160" s="231"/>
      <c r="AR160" s="232"/>
      <c r="AS160" s="205"/>
      <c r="AT160" s="203"/>
      <c r="AU160" s="230"/>
      <c r="AV160" s="231"/>
      <c r="AW160" s="232"/>
      <c r="AX160" s="205"/>
      <c r="AY160" s="203"/>
      <c r="AZ160" s="230"/>
      <c r="BA160" s="231"/>
      <c r="BB160" s="232"/>
      <c r="BC160" s="205"/>
      <c r="BD160" s="199"/>
      <c r="BE160" s="230"/>
      <c r="BF160" s="230"/>
      <c r="BG160" s="231"/>
      <c r="BH160" s="232"/>
      <c r="BI160" s="205"/>
      <c r="BJ160" s="229"/>
      <c r="BK160" s="234"/>
      <c r="BL160" s="207">
        <f t="shared" si="129"/>
        <v>0</v>
      </c>
      <c r="BM160" s="208">
        <f t="shared" si="130"/>
        <v>0</v>
      </c>
      <c r="BN160" s="208">
        <f t="shared" si="131"/>
        <v>0</v>
      </c>
      <c r="BO160" s="208">
        <f t="shared" si="132"/>
        <v>0</v>
      </c>
      <c r="BP160" s="208">
        <f t="shared" si="133"/>
        <v>0</v>
      </c>
      <c r="BQ160" s="208">
        <f t="shared" si="134"/>
        <v>0</v>
      </c>
      <c r="BR160" s="209">
        <f t="shared" si="135"/>
        <v>0</v>
      </c>
      <c r="BS160" s="209">
        <f t="shared" si="136"/>
        <v>0</v>
      </c>
      <c r="BT160" s="208">
        <f t="shared" si="137"/>
        <v>0</v>
      </c>
      <c r="BU160" s="208">
        <f t="shared" si="138"/>
        <v>0</v>
      </c>
      <c r="BV160" s="208">
        <f t="shared" si="139"/>
        <v>0</v>
      </c>
      <c r="BW160" s="208">
        <f t="shared" si="140"/>
        <v>0</v>
      </c>
      <c r="BX160" s="208">
        <f t="shared" si="141"/>
        <v>0</v>
      </c>
      <c r="BY160" s="208">
        <f t="shared" si="142"/>
        <v>0</v>
      </c>
      <c r="BZ160" s="208">
        <f t="shared" si="143"/>
        <v>0</v>
      </c>
      <c r="CA160" s="208">
        <f t="shared" si="144"/>
        <v>0</v>
      </c>
      <c r="CB160" s="208">
        <f t="shared" si="171"/>
        <v>0</v>
      </c>
      <c r="CC160" s="208">
        <f t="shared" si="145"/>
        <v>0</v>
      </c>
      <c r="CD160" s="208">
        <f t="shared" si="146"/>
        <v>0</v>
      </c>
      <c r="CE160" s="209">
        <f t="shared" si="172"/>
        <v>0</v>
      </c>
      <c r="CF160" s="209">
        <f t="shared" si="147"/>
        <v>0</v>
      </c>
      <c r="CG160" s="209">
        <f t="shared" si="148"/>
        <v>0</v>
      </c>
      <c r="CH160" s="209">
        <f t="shared" si="149"/>
        <v>0</v>
      </c>
      <c r="CI160" s="209">
        <f t="shared" si="150"/>
        <v>0</v>
      </c>
      <c r="CJ160" s="209">
        <f t="shared" si="151"/>
        <v>0</v>
      </c>
      <c r="CK160" s="209">
        <f t="shared" si="152"/>
        <v>0</v>
      </c>
      <c r="CL160" s="209">
        <f t="shared" si="153"/>
        <v>0</v>
      </c>
      <c r="CM160" s="209">
        <f t="shared" si="154"/>
        <v>0</v>
      </c>
      <c r="CN160" s="209">
        <f t="shared" si="173"/>
        <v>0</v>
      </c>
      <c r="CO160" s="209">
        <f t="shared" si="155"/>
        <v>0</v>
      </c>
      <c r="CP160" s="209">
        <f t="shared" si="174"/>
        <v>0</v>
      </c>
      <c r="CQ160" s="209">
        <f t="shared" si="175"/>
        <v>0</v>
      </c>
      <c r="CR160" s="209" t="str">
        <f t="shared" si="176"/>
        <v/>
      </c>
      <c r="CS160" s="209" t="str">
        <f t="shared" si="156"/>
        <v xml:space="preserve"> </v>
      </c>
      <c r="CT160" s="209" t="str">
        <f t="shared" si="157"/>
        <v/>
      </c>
      <c r="CU160" s="209" t="str">
        <f t="shared" si="158"/>
        <v/>
      </c>
      <c r="CV160" s="209" t="str">
        <f t="shared" si="159"/>
        <v/>
      </c>
      <c r="CW160" s="209" t="str">
        <f t="shared" si="160"/>
        <v/>
      </c>
      <c r="CX160" s="209" t="str">
        <f t="shared" si="161"/>
        <v/>
      </c>
      <c r="CY160" s="209" t="str">
        <f t="shared" si="177"/>
        <v/>
      </c>
      <c r="CZ160" s="209" t="str">
        <f t="shared" si="162"/>
        <v/>
      </c>
      <c r="DA160" s="209" t="str">
        <f t="shared" si="178"/>
        <v/>
      </c>
      <c r="DB160" s="209" t="str">
        <f t="shared" si="163"/>
        <v/>
      </c>
      <c r="DC160" s="209" t="str">
        <f t="shared" si="164"/>
        <v/>
      </c>
      <c r="DD160" s="209" t="str">
        <f t="shared" si="179"/>
        <v/>
      </c>
      <c r="DE160" s="209" t="str">
        <f t="shared" si="165"/>
        <v/>
      </c>
      <c r="DF160" s="209" t="str">
        <f t="shared" si="166"/>
        <v/>
      </c>
      <c r="DG160" s="209" t="str">
        <f t="shared" si="180"/>
        <v/>
      </c>
      <c r="DH160" s="210" t="str">
        <f t="shared" si="167"/>
        <v/>
      </c>
      <c r="DI160" s="272" t="str">
        <f t="shared" si="182"/>
        <v/>
      </c>
      <c r="DJ160" s="272" t="str">
        <f t="shared" si="183"/>
        <v/>
      </c>
      <c r="DK160" s="200">
        <f t="shared" si="184"/>
        <v>0</v>
      </c>
      <c r="DL160" s="200">
        <f t="shared" si="185"/>
        <v>0</v>
      </c>
      <c r="DM160" s="200">
        <f t="shared" si="186"/>
        <v>0</v>
      </c>
      <c r="DN160" s="200"/>
      <c r="DO160" s="272" t="str">
        <f t="shared" si="187"/>
        <v/>
      </c>
      <c r="DP160" s="272" t="str">
        <f t="shared" si="188"/>
        <v/>
      </c>
      <c r="DQ160" s="308"/>
      <c r="DR160" s="197">
        <f t="shared" si="168"/>
        <v>0</v>
      </c>
      <c r="DS160" s="197">
        <f t="shared" si="169"/>
        <v>0</v>
      </c>
      <c r="DT160" s="197">
        <f t="shared" si="170"/>
        <v>0</v>
      </c>
    </row>
    <row r="161" spans="1:156" s="256" customFormat="1" ht="23.25" customHeight="1" x14ac:dyDescent="0.2">
      <c r="A161" s="248"/>
      <c r="B161" s="263"/>
      <c r="C161" s="214"/>
      <c r="D161" s="324" t="str">
        <f t="shared" si="128"/>
        <v/>
      </c>
      <c r="E161" s="150" t="str">
        <f t="shared" si="181"/>
        <v/>
      </c>
      <c r="F161" s="214"/>
      <c r="G161" s="214"/>
      <c r="H161" s="214"/>
      <c r="I161" s="220"/>
      <c r="J161" s="214"/>
      <c r="K161" s="255"/>
      <c r="L161" s="268"/>
      <c r="M161" s="214"/>
      <c r="N161" s="215"/>
      <c r="O161" s="218"/>
      <c r="P161" s="216"/>
      <c r="Q161" s="217"/>
      <c r="R161" s="215"/>
      <c r="S161" s="219"/>
      <c r="T161" s="217"/>
      <c r="U161" s="215"/>
      <c r="V161" s="219"/>
      <c r="W161" s="217"/>
      <c r="X161" s="215"/>
      <c r="Y161" s="219"/>
      <c r="Z161" s="217"/>
      <c r="AA161" s="214"/>
      <c r="AB161" s="215"/>
      <c r="AC161" s="218"/>
      <c r="AD161" s="216"/>
      <c r="AE161" s="217"/>
      <c r="AF161" s="214"/>
      <c r="AG161" s="215"/>
      <c r="AH161" s="218"/>
      <c r="AI161" s="216"/>
      <c r="AJ161" s="217"/>
      <c r="AK161" s="214"/>
      <c r="AL161" s="215"/>
      <c r="AM161" s="218"/>
      <c r="AN161" s="216"/>
      <c r="AO161" s="217"/>
      <c r="AP161" s="214"/>
      <c r="AQ161" s="215"/>
      <c r="AR161" s="218"/>
      <c r="AS161" s="216"/>
      <c r="AT161" s="217"/>
      <c r="AU161" s="214"/>
      <c r="AV161" s="215"/>
      <c r="AW161" s="218"/>
      <c r="AX161" s="216"/>
      <c r="AY161" s="217"/>
      <c r="AZ161" s="214"/>
      <c r="BA161" s="215"/>
      <c r="BB161" s="218"/>
      <c r="BC161" s="216"/>
      <c r="BD161" s="213"/>
      <c r="BE161" s="214"/>
      <c r="BF161" s="214"/>
      <c r="BG161" s="215"/>
      <c r="BH161" s="218"/>
      <c r="BI161" s="216"/>
      <c r="BJ161" s="213"/>
      <c r="BK161" s="221"/>
      <c r="BL161" s="222">
        <f t="shared" si="129"/>
        <v>0</v>
      </c>
      <c r="BM161" s="223">
        <f t="shared" si="130"/>
        <v>0</v>
      </c>
      <c r="BN161" s="223">
        <f t="shared" si="131"/>
        <v>0</v>
      </c>
      <c r="BO161" s="223">
        <f t="shared" si="132"/>
        <v>0</v>
      </c>
      <c r="BP161" s="223">
        <f t="shared" si="133"/>
        <v>0</v>
      </c>
      <c r="BQ161" s="223">
        <f t="shared" si="134"/>
        <v>0</v>
      </c>
      <c r="BR161" s="224">
        <f t="shared" si="135"/>
        <v>0</v>
      </c>
      <c r="BS161" s="224">
        <f t="shared" si="136"/>
        <v>0</v>
      </c>
      <c r="BT161" s="223">
        <f t="shared" si="137"/>
        <v>0</v>
      </c>
      <c r="BU161" s="223">
        <f t="shared" si="138"/>
        <v>0</v>
      </c>
      <c r="BV161" s="223">
        <f t="shared" si="139"/>
        <v>0</v>
      </c>
      <c r="BW161" s="223">
        <f t="shared" si="140"/>
        <v>0</v>
      </c>
      <c r="BX161" s="223">
        <f t="shared" si="141"/>
        <v>0</v>
      </c>
      <c r="BY161" s="223">
        <f t="shared" si="142"/>
        <v>0</v>
      </c>
      <c r="BZ161" s="223">
        <f t="shared" si="143"/>
        <v>0</v>
      </c>
      <c r="CA161" s="223">
        <f t="shared" si="144"/>
        <v>0</v>
      </c>
      <c r="CB161" s="208">
        <f t="shared" si="171"/>
        <v>0</v>
      </c>
      <c r="CC161" s="223">
        <f t="shared" si="145"/>
        <v>0</v>
      </c>
      <c r="CD161" s="223">
        <f t="shared" si="146"/>
        <v>0</v>
      </c>
      <c r="CE161" s="224">
        <f t="shared" si="172"/>
        <v>0</v>
      </c>
      <c r="CF161" s="224">
        <f t="shared" si="147"/>
        <v>0</v>
      </c>
      <c r="CG161" s="224">
        <f t="shared" si="148"/>
        <v>0</v>
      </c>
      <c r="CH161" s="224">
        <f t="shared" si="149"/>
        <v>0</v>
      </c>
      <c r="CI161" s="224">
        <f t="shared" si="150"/>
        <v>0</v>
      </c>
      <c r="CJ161" s="224">
        <f t="shared" si="151"/>
        <v>0</v>
      </c>
      <c r="CK161" s="224">
        <f t="shared" si="152"/>
        <v>0</v>
      </c>
      <c r="CL161" s="224">
        <f t="shared" si="153"/>
        <v>0</v>
      </c>
      <c r="CM161" s="224">
        <f t="shared" si="154"/>
        <v>0</v>
      </c>
      <c r="CN161" s="224">
        <f t="shared" si="173"/>
        <v>0</v>
      </c>
      <c r="CO161" s="224">
        <f t="shared" si="155"/>
        <v>0</v>
      </c>
      <c r="CP161" s="224">
        <f t="shared" si="174"/>
        <v>0</v>
      </c>
      <c r="CQ161" s="224">
        <f t="shared" si="175"/>
        <v>0</v>
      </c>
      <c r="CR161" s="224" t="str">
        <f t="shared" si="176"/>
        <v/>
      </c>
      <c r="CS161" s="224" t="str">
        <f t="shared" si="156"/>
        <v xml:space="preserve"> </v>
      </c>
      <c r="CT161" s="224" t="str">
        <f t="shared" si="157"/>
        <v/>
      </c>
      <c r="CU161" s="224" t="str">
        <f t="shared" si="158"/>
        <v/>
      </c>
      <c r="CV161" s="224" t="str">
        <f t="shared" si="159"/>
        <v/>
      </c>
      <c r="CW161" s="224" t="str">
        <f t="shared" si="160"/>
        <v/>
      </c>
      <c r="CX161" s="224" t="str">
        <f t="shared" si="161"/>
        <v/>
      </c>
      <c r="CY161" s="224" t="str">
        <f t="shared" si="177"/>
        <v/>
      </c>
      <c r="CZ161" s="224" t="str">
        <f t="shared" si="162"/>
        <v/>
      </c>
      <c r="DA161" s="224" t="str">
        <f t="shared" si="178"/>
        <v/>
      </c>
      <c r="DB161" s="224" t="str">
        <f t="shared" si="163"/>
        <v/>
      </c>
      <c r="DC161" s="224" t="str">
        <f t="shared" si="164"/>
        <v/>
      </c>
      <c r="DD161" s="224" t="str">
        <f t="shared" si="179"/>
        <v/>
      </c>
      <c r="DE161" s="224" t="str">
        <f t="shared" si="165"/>
        <v/>
      </c>
      <c r="DF161" s="224" t="str">
        <f t="shared" si="166"/>
        <v/>
      </c>
      <c r="DG161" s="224" t="str">
        <f t="shared" si="180"/>
        <v/>
      </c>
      <c r="DH161" s="225" t="str">
        <f t="shared" si="167"/>
        <v/>
      </c>
      <c r="DI161" s="224" t="str">
        <f t="shared" si="182"/>
        <v/>
      </c>
      <c r="DJ161" s="224" t="str">
        <f t="shared" si="183"/>
        <v/>
      </c>
      <c r="DK161" s="306">
        <f t="shared" si="184"/>
        <v>0</v>
      </c>
      <c r="DL161" s="306">
        <f t="shared" si="185"/>
        <v>0</v>
      </c>
      <c r="DM161" s="306">
        <f t="shared" si="186"/>
        <v>0</v>
      </c>
      <c r="DN161" s="220"/>
      <c r="DO161" s="224" t="str">
        <f t="shared" si="187"/>
        <v/>
      </c>
      <c r="DP161" s="224" t="str">
        <f t="shared" si="188"/>
        <v/>
      </c>
      <c r="DQ161" s="307"/>
      <c r="DR161" s="227">
        <f t="shared" si="168"/>
        <v>0</v>
      </c>
      <c r="DS161" s="227">
        <f t="shared" si="169"/>
        <v>0</v>
      </c>
      <c r="DT161" s="227">
        <f t="shared" si="170"/>
        <v>0</v>
      </c>
      <c r="DU161" s="311"/>
      <c r="DV161" s="311"/>
      <c r="DW161" s="311"/>
      <c r="DX161" s="311"/>
      <c r="DY161" s="311"/>
      <c r="DZ161" s="311"/>
      <c r="EA161" s="311"/>
      <c r="EB161" s="311"/>
      <c r="EC161" s="311"/>
      <c r="ED161" s="311"/>
      <c r="EE161" s="311"/>
      <c r="EF161" s="311"/>
      <c r="EG161" s="311"/>
      <c r="EH161" s="311"/>
      <c r="EI161" s="311"/>
      <c r="EJ161" s="311"/>
      <c r="EK161" s="311"/>
      <c r="EL161" s="311"/>
      <c r="EM161" s="311"/>
      <c r="EN161" s="311"/>
      <c r="EO161" s="311"/>
      <c r="EP161" s="311"/>
      <c r="EQ161" s="311"/>
      <c r="ER161" s="311"/>
      <c r="ES161" s="311"/>
      <c r="ET161" s="311"/>
      <c r="EU161" s="311"/>
      <c r="EV161" s="311"/>
      <c r="EW161" s="311"/>
      <c r="EX161" s="311"/>
      <c r="EY161" s="311"/>
      <c r="EZ161" s="311"/>
    </row>
    <row r="162" spans="1:156" ht="23.25" customHeight="1" x14ac:dyDescent="0.2">
      <c r="A162" s="249"/>
      <c r="B162" s="264"/>
      <c r="C162" s="230"/>
      <c r="D162" s="325" t="str">
        <f t="shared" si="128"/>
        <v/>
      </c>
      <c r="E162" s="265" t="str">
        <f t="shared" si="181"/>
        <v/>
      </c>
      <c r="F162" s="230"/>
      <c r="G162" s="230"/>
      <c r="H162" s="230"/>
      <c r="I162" s="200"/>
      <c r="J162" s="230"/>
      <c r="K162" s="254"/>
      <c r="L162" s="269"/>
      <c r="M162" s="230"/>
      <c r="N162" s="231"/>
      <c r="O162" s="232"/>
      <c r="P162" s="205"/>
      <c r="Q162" s="203"/>
      <c r="R162" s="231"/>
      <c r="S162" s="233"/>
      <c r="T162" s="203"/>
      <c r="U162" s="231"/>
      <c r="V162" s="233"/>
      <c r="W162" s="203"/>
      <c r="X162" s="231"/>
      <c r="Y162" s="233"/>
      <c r="Z162" s="203"/>
      <c r="AA162" s="230"/>
      <c r="AB162" s="231"/>
      <c r="AC162" s="232"/>
      <c r="AD162" s="205"/>
      <c r="AE162" s="203"/>
      <c r="AF162" s="230"/>
      <c r="AG162" s="231"/>
      <c r="AH162" s="232"/>
      <c r="AI162" s="205"/>
      <c r="AJ162" s="203"/>
      <c r="AK162" s="230"/>
      <c r="AL162" s="231"/>
      <c r="AM162" s="232"/>
      <c r="AN162" s="205"/>
      <c r="AO162" s="203"/>
      <c r="AP162" s="230"/>
      <c r="AQ162" s="231"/>
      <c r="AR162" s="232"/>
      <c r="AS162" s="205"/>
      <c r="AT162" s="203"/>
      <c r="AU162" s="230"/>
      <c r="AV162" s="231"/>
      <c r="AW162" s="232"/>
      <c r="AX162" s="205"/>
      <c r="AY162" s="203"/>
      <c r="AZ162" s="230"/>
      <c r="BA162" s="231"/>
      <c r="BB162" s="232"/>
      <c r="BC162" s="205"/>
      <c r="BD162" s="199"/>
      <c r="BE162" s="230"/>
      <c r="BF162" s="230"/>
      <c r="BG162" s="231"/>
      <c r="BH162" s="232"/>
      <c r="BI162" s="205"/>
      <c r="BJ162" s="229"/>
      <c r="BK162" s="234"/>
      <c r="BL162" s="207">
        <f t="shared" si="129"/>
        <v>0</v>
      </c>
      <c r="BM162" s="208">
        <f t="shared" si="130"/>
        <v>0</v>
      </c>
      <c r="BN162" s="208">
        <f t="shared" si="131"/>
        <v>0</v>
      </c>
      <c r="BO162" s="208">
        <f t="shared" si="132"/>
        <v>0</v>
      </c>
      <c r="BP162" s="208">
        <f t="shared" si="133"/>
        <v>0</v>
      </c>
      <c r="BQ162" s="208">
        <f t="shared" si="134"/>
        <v>0</v>
      </c>
      <c r="BR162" s="209">
        <f t="shared" si="135"/>
        <v>0</v>
      </c>
      <c r="BS162" s="209">
        <f t="shared" si="136"/>
        <v>0</v>
      </c>
      <c r="BT162" s="208">
        <f t="shared" si="137"/>
        <v>0</v>
      </c>
      <c r="BU162" s="208">
        <f t="shared" si="138"/>
        <v>0</v>
      </c>
      <c r="BV162" s="208">
        <f t="shared" si="139"/>
        <v>0</v>
      </c>
      <c r="BW162" s="208">
        <f t="shared" si="140"/>
        <v>0</v>
      </c>
      <c r="BX162" s="208">
        <f t="shared" si="141"/>
        <v>0</v>
      </c>
      <c r="BY162" s="208">
        <f t="shared" si="142"/>
        <v>0</v>
      </c>
      <c r="BZ162" s="208">
        <f t="shared" si="143"/>
        <v>0</v>
      </c>
      <c r="CA162" s="208">
        <f t="shared" si="144"/>
        <v>0</v>
      </c>
      <c r="CB162" s="208">
        <f t="shared" si="171"/>
        <v>0</v>
      </c>
      <c r="CC162" s="208">
        <f t="shared" si="145"/>
        <v>0</v>
      </c>
      <c r="CD162" s="208">
        <f t="shared" si="146"/>
        <v>0</v>
      </c>
      <c r="CE162" s="209">
        <f t="shared" si="172"/>
        <v>0</v>
      </c>
      <c r="CF162" s="209">
        <f t="shared" si="147"/>
        <v>0</v>
      </c>
      <c r="CG162" s="209">
        <f t="shared" si="148"/>
        <v>0</v>
      </c>
      <c r="CH162" s="209">
        <f t="shared" si="149"/>
        <v>0</v>
      </c>
      <c r="CI162" s="209">
        <f t="shared" si="150"/>
        <v>0</v>
      </c>
      <c r="CJ162" s="209">
        <f t="shared" si="151"/>
        <v>0</v>
      </c>
      <c r="CK162" s="209">
        <f t="shared" si="152"/>
        <v>0</v>
      </c>
      <c r="CL162" s="209">
        <f t="shared" si="153"/>
        <v>0</v>
      </c>
      <c r="CM162" s="209">
        <f t="shared" si="154"/>
        <v>0</v>
      </c>
      <c r="CN162" s="209">
        <f t="shared" si="173"/>
        <v>0</v>
      </c>
      <c r="CO162" s="209">
        <f t="shared" si="155"/>
        <v>0</v>
      </c>
      <c r="CP162" s="209">
        <f t="shared" si="174"/>
        <v>0</v>
      </c>
      <c r="CQ162" s="209">
        <f t="shared" si="175"/>
        <v>0</v>
      </c>
      <c r="CR162" s="209" t="str">
        <f t="shared" si="176"/>
        <v/>
      </c>
      <c r="CS162" s="209" t="str">
        <f t="shared" si="156"/>
        <v xml:space="preserve"> </v>
      </c>
      <c r="CT162" s="209" t="str">
        <f t="shared" si="157"/>
        <v/>
      </c>
      <c r="CU162" s="209" t="str">
        <f t="shared" si="158"/>
        <v/>
      </c>
      <c r="CV162" s="209" t="str">
        <f t="shared" si="159"/>
        <v/>
      </c>
      <c r="CW162" s="209" t="str">
        <f t="shared" si="160"/>
        <v/>
      </c>
      <c r="CX162" s="209" t="str">
        <f t="shared" si="161"/>
        <v/>
      </c>
      <c r="CY162" s="209" t="str">
        <f t="shared" si="177"/>
        <v/>
      </c>
      <c r="CZ162" s="209" t="str">
        <f t="shared" si="162"/>
        <v/>
      </c>
      <c r="DA162" s="209" t="str">
        <f t="shared" si="178"/>
        <v/>
      </c>
      <c r="DB162" s="209" t="str">
        <f t="shared" si="163"/>
        <v/>
      </c>
      <c r="DC162" s="209" t="str">
        <f t="shared" si="164"/>
        <v/>
      </c>
      <c r="DD162" s="209" t="str">
        <f t="shared" si="179"/>
        <v/>
      </c>
      <c r="DE162" s="209" t="str">
        <f t="shared" si="165"/>
        <v/>
      </c>
      <c r="DF162" s="209" t="str">
        <f t="shared" si="166"/>
        <v/>
      </c>
      <c r="DG162" s="209" t="str">
        <f t="shared" si="180"/>
        <v/>
      </c>
      <c r="DH162" s="210" t="str">
        <f t="shared" si="167"/>
        <v/>
      </c>
      <c r="DI162" s="272" t="str">
        <f t="shared" si="182"/>
        <v/>
      </c>
      <c r="DJ162" s="272" t="str">
        <f t="shared" si="183"/>
        <v/>
      </c>
      <c r="DK162" s="200">
        <f t="shared" si="184"/>
        <v>0</v>
      </c>
      <c r="DL162" s="200">
        <f t="shared" si="185"/>
        <v>0</v>
      </c>
      <c r="DM162" s="200">
        <f t="shared" si="186"/>
        <v>0</v>
      </c>
      <c r="DN162" s="200"/>
      <c r="DO162" s="272" t="str">
        <f t="shared" si="187"/>
        <v/>
      </c>
      <c r="DP162" s="272" t="str">
        <f t="shared" si="188"/>
        <v/>
      </c>
      <c r="DQ162" s="308"/>
      <c r="DR162" s="197">
        <f t="shared" si="168"/>
        <v>0</v>
      </c>
      <c r="DS162" s="197">
        <f t="shared" si="169"/>
        <v>0</v>
      </c>
      <c r="DT162" s="197">
        <f t="shared" si="170"/>
        <v>0</v>
      </c>
    </row>
    <row r="163" spans="1:156" s="256" customFormat="1" ht="23.25" customHeight="1" x14ac:dyDescent="0.2">
      <c r="A163" s="248"/>
      <c r="B163" s="263"/>
      <c r="C163" s="214"/>
      <c r="D163" s="324" t="str">
        <f t="shared" si="128"/>
        <v/>
      </c>
      <c r="E163" s="150" t="str">
        <f t="shared" si="181"/>
        <v/>
      </c>
      <c r="F163" s="214"/>
      <c r="G163" s="214"/>
      <c r="H163" s="214"/>
      <c r="I163" s="220"/>
      <c r="J163" s="214"/>
      <c r="K163" s="255"/>
      <c r="L163" s="268"/>
      <c r="M163" s="214"/>
      <c r="N163" s="215"/>
      <c r="O163" s="218"/>
      <c r="P163" s="216"/>
      <c r="Q163" s="217"/>
      <c r="R163" s="215"/>
      <c r="S163" s="219"/>
      <c r="T163" s="217"/>
      <c r="U163" s="215"/>
      <c r="V163" s="219"/>
      <c r="W163" s="217"/>
      <c r="X163" s="215"/>
      <c r="Y163" s="219"/>
      <c r="Z163" s="217"/>
      <c r="AA163" s="214"/>
      <c r="AB163" s="215"/>
      <c r="AC163" s="218"/>
      <c r="AD163" s="216"/>
      <c r="AE163" s="217"/>
      <c r="AF163" s="214"/>
      <c r="AG163" s="215"/>
      <c r="AH163" s="218"/>
      <c r="AI163" s="216"/>
      <c r="AJ163" s="217"/>
      <c r="AK163" s="214"/>
      <c r="AL163" s="215"/>
      <c r="AM163" s="218"/>
      <c r="AN163" s="216"/>
      <c r="AO163" s="217"/>
      <c r="AP163" s="214"/>
      <c r="AQ163" s="215"/>
      <c r="AR163" s="218"/>
      <c r="AS163" s="216"/>
      <c r="AT163" s="217"/>
      <c r="AU163" s="214"/>
      <c r="AV163" s="215"/>
      <c r="AW163" s="218"/>
      <c r="AX163" s="216"/>
      <c r="AY163" s="217"/>
      <c r="AZ163" s="214"/>
      <c r="BA163" s="215"/>
      <c r="BB163" s="218"/>
      <c r="BC163" s="216"/>
      <c r="BD163" s="213"/>
      <c r="BE163" s="214"/>
      <c r="BF163" s="214"/>
      <c r="BG163" s="215"/>
      <c r="BH163" s="218"/>
      <c r="BI163" s="216"/>
      <c r="BJ163" s="213"/>
      <c r="BK163" s="221"/>
      <c r="BL163" s="222">
        <f t="shared" si="129"/>
        <v>0</v>
      </c>
      <c r="BM163" s="223">
        <f t="shared" si="130"/>
        <v>0</v>
      </c>
      <c r="BN163" s="223">
        <f t="shared" si="131"/>
        <v>0</v>
      </c>
      <c r="BO163" s="223">
        <f t="shared" si="132"/>
        <v>0</v>
      </c>
      <c r="BP163" s="223">
        <f t="shared" si="133"/>
        <v>0</v>
      </c>
      <c r="BQ163" s="223">
        <f t="shared" si="134"/>
        <v>0</v>
      </c>
      <c r="BR163" s="224">
        <f t="shared" si="135"/>
        <v>0</v>
      </c>
      <c r="BS163" s="224">
        <f t="shared" si="136"/>
        <v>0</v>
      </c>
      <c r="BT163" s="223">
        <f t="shared" si="137"/>
        <v>0</v>
      </c>
      <c r="BU163" s="223">
        <f t="shared" si="138"/>
        <v>0</v>
      </c>
      <c r="BV163" s="223">
        <f t="shared" si="139"/>
        <v>0</v>
      </c>
      <c r="BW163" s="223">
        <f t="shared" si="140"/>
        <v>0</v>
      </c>
      <c r="BX163" s="223">
        <f t="shared" si="141"/>
        <v>0</v>
      </c>
      <c r="BY163" s="223">
        <f t="shared" si="142"/>
        <v>0</v>
      </c>
      <c r="BZ163" s="223">
        <f t="shared" si="143"/>
        <v>0</v>
      </c>
      <c r="CA163" s="223">
        <f t="shared" si="144"/>
        <v>0</v>
      </c>
      <c r="CB163" s="208">
        <f t="shared" si="171"/>
        <v>0</v>
      </c>
      <c r="CC163" s="223">
        <f t="shared" si="145"/>
        <v>0</v>
      </c>
      <c r="CD163" s="223">
        <f t="shared" si="146"/>
        <v>0</v>
      </c>
      <c r="CE163" s="224">
        <f t="shared" si="172"/>
        <v>0</v>
      </c>
      <c r="CF163" s="224">
        <f t="shared" si="147"/>
        <v>0</v>
      </c>
      <c r="CG163" s="224">
        <f t="shared" si="148"/>
        <v>0</v>
      </c>
      <c r="CH163" s="224">
        <f t="shared" si="149"/>
        <v>0</v>
      </c>
      <c r="CI163" s="224">
        <f t="shared" si="150"/>
        <v>0</v>
      </c>
      <c r="CJ163" s="224">
        <f t="shared" si="151"/>
        <v>0</v>
      </c>
      <c r="CK163" s="224">
        <f t="shared" si="152"/>
        <v>0</v>
      </c>
      <c r="CL163" s="224">
        <f t="shared" si="153"/>
        <v>0</v>
      </c>
      <c r="CM163" s="224">
        <f t="shared" si="154"/>
        <v>0</v>
      </c>
      <c r="CN163" s="224">
        <f t="shared" si="173"/>
        <v>0</v>
      </c>
      <c r="CO163" s="224">
        <f t="shared" si="155"/>
        <v>0</v>
      </c>
      <c r="CP163" s="224">
        <f t="shared" si="174"/>
        <v>0</v>
      </c>
      <c r="CQ163" s="224">
        <f t="shared" si="175"/>
        <v>0</v>
      </c>
      <c r="CR163" s="224" t="str">
        <f t="shared" si="176"/>
        <v/>
      </c>
      <c r="CS163" s="224" t="str">
        <f t="shared" si="156"/>
        <v xml:space="preserve"> </v>
      </c>
      <c r="CT163" s="224" t="str">
        <f t="shared" si="157"/>
        <v/>
      </c>
      <c r="CU163" s="224" t="str">
        <f t="shared" si="158"/>
        <v/>
      </c>
      <c r="CV163" s="224" t="str">
        <f t="shared" si="159"/>
        <v/>
      </c>
      <c r="CW163" s="224" t="str">
        <f t="shared" si="160"/>
        <v/>
      </c>
      <c r="CX163" s="224" t="str">
        <f t="shared" si="161"/>
        <v/>
      </c>
      <c r="CY163" s="224" t="str">
        <f t="shared" si="177"/>
        <v/>
      </c>
      <c r="CZ163" s="224" t="str">
        <f t="shared" si="162"/>
        <v/>
      </c>
      <c r="DA163" s="224" t="str">
        <f t="shared" si="178"/>
        <v/>
      </c>
      <c r="DB163" s="224" t="str">
        <f t="shared" si="163"/>
        <v/>
      </c>
      <c r="DC163" s="224" t="str">
        <f t="shared" si="164"/>
        <v/>
      </c>
      <c r="DD163" s="224" t="str">
        <f t="shared" si="179"/>
        <v/>
      </c>
      <c r="DE163" s="224" t="str">
        <f t="shared" si="165"/>
        <v/>
      </c>
      <c r="DF163" s="224" t="str">
        <f t="shared" si="166"/>
        <v/>
      </c>
      <c r="DG163" s="224" t="str">
        <f t="shared" si="180"/>
        <v/>
      </c>
      <c r="DH163" s="225" t="str">
        <f t="shared" si="167"/>
        <v/>
      </c>
      <c r="DI163" s="224" t="str">
        <f t="shared" si="182"/>
        <v/>
      </c>
      <c r="DJ163" s="224" t="str">
        <f t="shared" si="183"/>
        <v/>
      </c>
      <c r="DK163" s="306">
        <f t="shared" si="184"/>
        <v>0</v>
      </c>
      <c r="DL163" s="306">
        <f t="shared" si="185"/>
        <v>0</v>
      </c>
      <c r="DM163" s="306">
        <f t="shared" si="186"/>
        <v>0</v>
      </c>
      <c r="DN163" s="220"/>
      <c r="DO163" s="224" t="str">
        <f t="shared" si="187"/>
        <v/>
      </c>
      <c r="DP163" s="224" t="str">
        <f t="shared" si="188"/>
        <v/>
      </c>
      <c r="DQ163" s="307"/>
      <c r="DR163" s="227">
        <f t="shared" si="168"/>
        <v>0</v>
      </c>
      <c r="DS163" s="227">
        <f t="shared" si="169"/>
        <v>0</v>
      </c>
      <c r="DT163" s="227">
        <f t="shared" si="170"/>
        <v>0</v>
      </c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</row>
    <row r="164" spans="1:156" ht="23.25" customHeight="1" x14ac:dyDescent="0.2">
      <c r="A164" s="249"/>
      <c r="B164" s="264"/>
      <c r="C164" s="230"/>
      <c r="D164" s="325" t="str">
        <f t="shared" si="128"/>
        <v/>
      </c>
      <c r="E164" s="265" t="str">
        <f t="shared" si="181"/>
        <v/>
      </c>
      <c r="F164" s="230"/>
      <c r="G164" s="230"/>
      <c r="H164" s="230"/>
      <c r="I164" s="200"/>
      <c r="J164" s="230"/>
      <c r="K164" s="254"/>
      <c r="L164" s="269"/>
      <c r="M164" s="230"/>
      <c r="N164" s="231"/>
      <c r="O164" s="232"/>
      <c r="P164" s="205"/>
      <c r="Q164" s="203"/>
      <c r="R164" s="231"/>
      <c r="S164" s="233"/>
      <c r="T164" s="203"/>
      <c r="U164" s="231"/>
      <c r="V164" s="233"/>
      <c r="W164" s="203"/>
      <c r="X164" s="231"/>
      <c r="Y164" s="233"/>
      <c r="Z164" s="203"/>
      <c r="AA164" s="230"/>
      <c r="AB164" s="231"/>
      <c r="AC164" s="232"/>
      <c r="AD164" s="205"/>
      <c r="AE164" s="203"/>
      <c r="AF164" s="230"/>
      <c r="AG164" s="231"/>
      <c r="AH164" s="232"/>
      <c r="AI164" s="205"/>
      <c r="AJ164" s="203"/>
      <c r="AK164" s="230"/>
      <c r="AL164" s="231"/>
      <c r="AM164" s="232"/>
      <c r="AN164" s="205"/>
      <c r="AO164" s="203"/>
      <c r="AP164" s="230"/>
      <c r="AQ164" s="231"/>
      <c r="AR164" s="232"/>
      <c r="AS164" s="205"/>
      <c r="AT164" s="203"/>
      <c r="AU164" s="230"/>
      <c r="AV164" s="231"/>
      <c r="AW164" s="232"/>
      <c r="AX164" s="205"/>
      <c r="AY164" s="203"/>
      <c r="AZ164" s="230"/>
      <c r="BA164" s="231"/>
      <c r="BB164" s="232"/>
      <c r="BC164" s="205"/>
      <c r="BD164" s="199"/>
      <c r="BE164" s="230"/>
      <c r="BF164" s="230"/>
      <c r="BG164" s="231"/>
      <c r="BH164" s="232"/>
      <c r="BI164" s="205"/>
      <c r="BJ164" s="229"/>
      <c r="BK164" s="234"/>
      <c r="BL164" s="207">
        <f t="shared" si="129"/>
        <v>0</v>
      </c>
      <c r="BM164" s="208">
        <f t="shared" si="130"/>
        <v>0</v>
      </c>
      <c r="BN164" s="208">
        <f t="shared" si="131"/>
        <v>0</v>
      </c>
      <c r="BO164" s="208">
        <f t="shared" si="132"/>
        <v>0</v>
      </c>
      <c r="BP164" s="208">
        <f t="shared" si="133"/>
        <v>0</v>
      </c>
      <c r="BQ164" s="208">
        <f t="shared" si="134"/>
        <v>0</v>
      </c>
      <c r="BR164" s="209">
        <f t="shared" si="135"/>
        <v>0</v>
      </c>
      <c r="BS164" s="209">
        <f t="shared" si="136"/>
        <v>0</v>
      </c>
      <c r="BT164" s="208">
        <f t="shared" si="137"/>
        <v>0</v>
      </c>
      <c r="BU164" s="208">
        <f t="shared" si="138"/>
        <v>0</v>
      </c>
      <c r="BV164" s="208">
        <f t="shared" si="139"/>
        <v>0</v>
      </c>
      <c r="BW164" s="208">
        <f t="shared" si="140"/>
        <v>0</v>
      </c>
      <c r="BX164" s="208">
        <f t="shared" si="141"/>
        <v>0</v>
      </c>
      <c r="BY164" s="208">
        <f t="shared" si="142"/>
        <v>0</v>
      </c>
      <c r="BZ164" s="208">
        <f t="shared" si="143"/>
        <v>0</v>
      </c>
      <c r="CA164" s="208">
        <f t="shared" si="144"/>
        <v>0</v>
      </c>
      <c r="CB164" s="208">
        <f t="shared" si="171"/>
        <v>0</v>
      </c>
      <c r="CC164" s="208">
        <f t="shared" si="145"/>
        <v>0</v>
      </c>
      <c r="CD164" s="208">
        <f t="shared" si="146"/>
        <v>0</v>
      </c>
      <c r="CE164" s="209">
        <f t="shared" si="172"/>
        <v>0</v>
      </c>
      <c r="CF164" s="209">
        <f t="shared" si="147"/>
        <v>0</v>
      </c>
      <c r="CG164" s="209">
        <f t="shared" si="148"/>
        <v>0</v>
      </c>
      <c r="CH164" s="209">
        <f t="shared" si="149"/>
        <v>0</v>
      </c>
      <c r="CI164" s="209">
        <f t="shared" si="150"/>
        <v>0</v>
      </c>
      <c r="CJ164" s="209">
        <f t="shared" si="151"/>
        <v>0</v>
      </c>
      <c r="CK164" s="209">
        <f t="shared" si="152"/>
        <v>0</v>
      </c>
      <c r="CL164" s="209">
        <f t="shared" si="153"/>
        <v>0</v>
      </c>
      <c r="CM164" s="209">
        <f t="shared" si="154"/>
        <v>0</v>
      </c>
      <c r="CN164" s="209">
        <f t="shared" si="173"/>
        <v>0</v>
      </c>
      <c r="CO164" s="209">
        <f t="shared" si="155"/>
        <v>0</v>
      </c>
      <c r="CP164" s="209">
        <f t="shared" si="174"/>
        <v>0</v>
      </c>
      <c r="CQ164" s="209">
        <f t="shared" si="175"/>
        <v>0</v>
      </c>
      <c r="CR164" s="209" t="str">
        <f t="shared" si="176"/>
        <v/>
      </c>
      <c r="CS164" s="209" t="str">
        <f t="shared" si="156"/>
        <v xml:space="preserve"> </v>
      </c>
      <c r="CT164" s="209" t="str">
        <f t="shared" si="157"/>
        <v/>
      </c>
      <c r="CU164" s="209" t="str">
        <f t="shared" si="158"/>
        <v/>
      </c>
      <c r="CV164" s="209" t="str">
        <f t="shared" si="159"/>
        <v/>
      </c>
      <c r="CW164" s="209" t="str">
        <f t="shared" si="160"/>
        <v/>
      </c>
      <c r="CX164" s="209" t="str">
        <f t="shared" si="161"/>
        <v/>
      </c>
      <c r="CY164" s="209" t="str">
        <f t="shared" si="177"/>
        <v/>
      </c>
      <c r="CZ164" s="209" t="str">
        <f t="shared" si="162"/>
        <v/>
      </c>
      <c r="DA164" s="209" t="str">
        <f t="shared" si="178"/>
        <v/>
      </c>
      <c r="DB164" s="209" t="str">
        <f t="shared" si="163"/>
        <v/>
      </c>
      <c r="DC164" s="209" t="str">
        <f t="shared" si="164"/>
        <v/>
      </c>
      <c r="DD164" s="209" t="str">
        <f t="shared" si="179"/>
        <v/>
      </c>
      <c r="DE164" s="209" t="str">
        <f t="shared" si="165"/>
        <v/>
      </c>
      <c r="DF164" s="209" t="str">
        <f t="shared" si="166"/>
        <v/>
      </c>
      <c r="DG164" s="209" t="str">
        <f t="shared" si="180"/>
        <v/>
      </c>
      <c r="DH164" s="210" t="str">
        <f t="shared" si="167"/>
        <v/>
      </c>
      <c r="DI164" s="272" t="str">
        <f t="shared" si="182"/>
        <v/>
      </c>
      <c r="DJ164" s="272" t="str">
        <f t="shared" si="183"/>
        <v/>
      </c>
      <c r="DK164" s="200">
        <f t="shared" si="184"/>
        <v>0</v>
      </c>
      <c r="DL164" s="200">
        <f t="shared" si="185"/>
        <v>0</v>
      </c>
      <c r="DM164" s="200">
        <f t="shared" si="186"/>
        <v>0</v>
      </c>
      <c r="DN164" s="200"/>
      <c r="DO164" s="272" t="str">
        <f t="shared" si="187"/>
        <v/>
      </c>
      <c r="DP164" s="272" t="str">
        <f t="shared" si="188"/>
        <v/>
      </c>
      <c r="DQ164" s="308"/>
      <c r="DR164" s="197">
        <f t="shared" si="168"/>
        <v>0</v>
      </c>
      <c r="DS164" s="197">
        <f t="shared" si="169"/>
        <v>0</v>
      </c>
      <c r="DT164" s="197">
        <f t="shared" si="170"/>
        <v>0</v>
      </c>
    </row>
    <row r="165" spans="1:156" s="256" customFormat="1" ht="23.25" customHeight="1" x14ac:dyDescent="0.2">
      <c r="A165" s="248"/>
      <c r="B165" s="263"/>
      <c r="C165" s="214"/>
      <c r="D165" s="324" t="str">
        <f t="shared" si="128"/>
        <v/>
      </c>
      <c r="E165" s="150" t="str">
        <f t="shared" si="181"/>
        <v/>
      </c>
      <c r="F165" s="214"/>
      <c r="G165" s="214"/>
      <c r="H165" s="214"/>
      <c r="I165" s="220"/>
      <c r="J165" s="214"/>
      <c r="K165" s="255"/>
      <c r="L165" s="268"/>
      <c r="M165" s="214"/>
      <c r="N165" s="215"/>
      <c r="O165" s="218"/>
      <c r="P165" s="216"/>
      <c r="Q165" s="217"/>
      <c r="R165" s="215"/>
      <c r="S165" s="219"/>
      <c r="T165" s="217"/>
      <c r="U165" s="215"/>
      <c r="V165" s="219"/>
      <c r="W165" s="217"/>
      <c r="X165" s="215"/>
      <c r="Y165" s="219"/>
      <c r="Z165" s="217"/>
      <c r="AA165" s="214"/>
      <c r="AB165" s="215"/>
      <c r="AC165" s="218"/>
      <c r="AD165" s="216"/>
      <c r="AE165" s="217"/>
      <c r="AF165" s="214"/>
      <c r="AG165" s="215"/>
      <c r="AH165" s="218"/>
      <c r="AI165" s="216"/>
      <c r="AJ165" s="217"/>
      <c r="AK165" s="214"/>
      <c r="AL165" s="215"/>
      <c r="AM165" s="218"/>
      <c r="AN165" s="216"/>
      <c r="AO165" s="217"/>
      <c r="AP165" s="214"/>
      <c r="AQ165" s="215"/>
      <c r="AR165" s="218"/>
      <c r="AS165" s="216"/>
      <c r="AT165" s="217"/>
      <c r="AU165" s="214"/>
      <c r="AV165" s="215"/>
      <c r="AW165" s="218"/>
      <c r="AX165" s="216"/>
      <c r="AY165" s="217"/>
      <c r="AZ165" s="214"/>
      <c r="BA165" s="215"/>
      <c r="BB165" s="218"/>
      <c r="BC165" s="216"/>
      <c r="BD165" s="213"/>
      <c r="BE165" s="214"/>
      <c r="BF165" s="214"/>
      <c r="BG165" s="215"/>
      <c r="BH165" s="218"/>
      <c r="BI165" s="216"/>
      <c r="BJ165" s="213"/>
      <c r="BK165" s="221"/>
      <c r="BL165" s="222">
        <f t="shared" si="129"/>
        <v>0</v>
      </c>
      <c r="BM165" s="223">
        <f t="shared" si="130"/>
        <v>0</v>
      </c>
      <c r="BN165" s="223">
        <f t="shared" si="131"/>
        <v>0</v>
      </c>
      <c r="BO165" s="223">
        <f t="shared" si="132"/>
        <v>0</v>
      </c>
      <c r="BP165" s="223">
        <f t="shared" si="133"/>
        <v>0</v>
      </c>
      <c r="BQ165" s="223">
        <f t="shared" si="134"/>
        <v>0</v>
      </c>
      <c r="BR165" s="224">
        <f t="shared" si="135"/>
        <v>0</v>
      </c>
      <c r="BS165" s="224">
        <f t="shared" si="136"/>
        <v>0</v>
      </c>
      <c r="BT165" s="223">
        <f t="shared" si="137"/>
        <v>0</v>
      </c>
      <c r="BU165" s="223">
        <f t="shared" si="138"/>
        <v>0</v>
      </c>
      <c r="BV165" s="223">
        <f t="shared" si="139"/>
        <v>0</v>
      </c>
      <c r="BW165" s="223">
        <f t="shared" si="140"/>
        <v>0</v>
      </c>
      <c r="BX165" s="223">
        <f t="shared" si="141"/>
        <v>0</v>
      </c>
      <c r="BY165" s="223">
        <f t="shared" si="142"/>
        <v>0</v>
      </c>
      <c r="BZ165" s="223">
        <f t="shared" si="143"/>
        <v>0</v>
      </c>
      <c r="CA165" s="223">
        <f t="shared" si="144"/>
        <v>0</v>
      </c>
      <c r="CB165" s="208">
        <f t="shared" si="171"/>
        <v>0</v>
      </c>
      <c r="CC165" s="223">
        <f t="shared" si="145"/>
        <v>0</v>
      </c>
      <c r="CD165" s="223">
        <f t="shared" si="146"/>
        <v>0</v>
      </c>
      <c r="CE165" s="224">
        <f t="shared" si="172"/>
        <v>0</v>
      </c>
      <c r="CF165" s="224">
        <f t="shared" si="147"/>
        <v>0</v>
      </c>
      <c r="CG165" s="224">
        <f t="shared" si="148"/>
        <v>0</v>
      </c>
      <c r="CH165" s="224">
        <f t="shared" si="149"/>
        <v>0</v>
      </c>
      <c r="CI165" s="224">
        <f t="shared" si="150"/>
        <v>0</v>
      </c>
      <c r="CJ165" s="224">
        <f t="shared" si="151"/>
        <v>0</v>
      </c>
      <c r="CK165" s="224">
        <f t="shared" si="152"/>
        <v>0</v>
      </c>
      <c r="CL165" s="224">
        <f t="shared" si="153"/>
        <v>0</v>
      </c>
      <c r="CM165" s="224">
        <f t="shared" si="154"/>
        <v>0</v>
      </c>
      <c r="CN165" s="224">
        <f t="shared" si="173"/>
        <v>0</v>
      </c>
      <c r="CO165" s="224">
        <f t="shared" si="155"/>
        <v>0</v>
      </c>
      <c r="CP165" s="224">
        <f t="shared" si="174"/>
        <v>0</v>
      </c>
      <c r="CQ165" s="224">
        <f t="shared" si="175"/>
        <v>0</v>
      </c>
      <c r="CR165" s="224" t="str">
        <f t="shared" si="176"/>
        <v/>
      </c>
      <c r="CS165" s="224" t="str">
        <f t="shared" si="156"/>
        <v xml:space="preserve"> </v>
      </c>
      <c r="CT165" s="224" t="str">
        <f t="shared" si="157"/>
        <v/>
      </c>
      <c r="CU165" s="224" t="str">
        <f t="shared" si="158"/>
        <v/>
      </c>
      <c r="CV165" s="224" t="str">
        <f t="shared" si="159"/>
        <v/>
      </c>
      <c r="CW165" s="224" t="str">
        <f t="shared" si="160"/>
        <v/>
      </c>
      <c r="CX165" s="224" t="str">
        <f t="shared" si="161"/>
        <v/>
      </c>
      <c r="CY165" s="224" t="str">
        <f t="shared" si="177"/>
        <v/>
      </c>
      <c r="CZ165" s="224" t="str">
        <f t="shared" si="162"/>
        <v/>
      </c>
      <c r="DA165" s="224" t="str">
        <f t="shared" si="178"/>
        <v/>
      </c>
      <c r="DB165" s="224" t="str">
        <f t="shared" si="163"/>
        <v/>
      </c>
      <c r="DC165" s="224" t="str">
        <f t="shared" si="164"/>
        <v/>
      </c>
      <c r="DD165" s="224" t="str">
        <f t="shared" si="179"/>
        <v/>
      </c>
      <c r="DE165" s="224" t="str">
        <f t="shared" si="165"/>
        <v/>
      </c>
      <c r="DF165" s="224" t="str">
        <f t="shared" si="166"/>
        <v/>
      </c>
      <c r="DG165" s="224" t="str">
        <f t="shared" si="180"/>
        <v/>
      </c>
      <c r="DH165" s="225" t="str">
        <f t="shared" si="167"/>
        <v/>
      </c>
      <c r="DI165" s="224" t="str">
        <f t="shared" si="182"/>
        <v/>
      </c>
      <c r="DJ165" s="224" t="str">
        <f t="shared" si="183"/>
        <v/>
      </c>
      <c r="DK165" s="306">
        <f t="shared" si="184"/>
        <v>0</v>
      </c>
      <c r="DL165" s="306">
        <f t="shared" si="185"/>
        <v>0</v>
      </c>
      <c r="DM165" s="306">
        <f t="shared" si="186"/>
        <v>0</v>
      </c>
      <c r="DN165" s="220"/>
      <c r="DO165" s="224" t="str">
        <f t="shared" si="187"/>
        <v/>
      </c>
      <c r="DP165" s="224" t="str">
        <f t="shared" si="188"/>
        <v/>
      </c>
      <c r="DQ165" s="307"/>
      <c r="DR165" s="227">
        <f t="shared" si="168"/>
        <v>0</v>
      </c>
      <c r="DS165" s="227">
        <f t="shared" si="169"/>
        <v>0</v>
      </c>
      <c r="DT165" s="227">
        <f t="shared" si="170"/>
        <v>0</v>
      </c>
      <c r="DU165" s="311"/>
      <c r="DV165" s="311"/>
      <c r="DW165" s="311"/>
      <c r="DX165" s="311"/>
      <c r="DY165" s="311"/>
      <c r="DZ165" s="311"/>
      <c r="EA165" s="311"/>
      <c r="EB165" s="311"/>
      <c r="EC165" s="311"/>
      <c r="ED165" s="311"/>
      <c r="EE165" s="311"/>
      <c r="EF165" s="311"/>
      <c r="EG165" s="311"/>
      <c r="EH165" s="311"/>
      <c r="EI165" s="311"/>
      <c r="EJ165" s="311"/>
      <c r="EK165" s="311"/>
      <c r="EL165" s="311"/>
      <c r="EM165" s="311"/>
      <c r="EN165" s="311"/>
      <c r="EO165" s="311"/>
      <c r="EP165" s="311"/>
      <c r="EQ165" s="311"/>
      <c r="ER165" s="311"/>
      <c r="ES165" s="311"/>
      <c r="ET165" s="311"/>
      <c r="EU165" s="311"/>
      <c r="EV165" s="311"/>
      <c r="EW165" s="311"/>
      <c r="EX165" s="311"/>
      <c r="EY165" s="311"/>
      <c r="EZ165" s="311"/>
    </row>
    <row r="166" spans="1:156" ht="23.25" customHeight="1" x14ac:dyDescent="0.2">
      <c r="A166" s="249"/>
      <c r="B166" s="264"/>
      <c r="C166" s="230"/>
      <c r="D166" s="325" t="str">
        <f t="shared" si="128"/>
        <v/>
      </c>
      <c r="E166" s="265" t="str">
        <f t="shared" si="181"/>
        <v/>
      </c>
      <c r="F166" s="230"/>
      <c r="G166" s="230"/>
      <c r="H166" s="230"/>
      <c r="I166" s="200"/>
      <c r="J166" s="230"/>
      <c r="K166" s="254"/>
      <c r="L166" s="269"/>
      <c r="M166" s="230"/>
      <c r="N166" s="231"/>
      <c r="O166" s="232"/>
      <c r="P166" s="205"/>
      <c r="Q166" s="203"/>
      <c r="R166" s="231"/>
      <c r="S166" s="233"/>
      <c r="T166" s="203"/>
      <c r="U166" s="231"/>
      <c r="V166" s="233"/>
      <c r="W166" s="203"/>
      <c r="X166" s="231"/>
      <c r="Y166" s="233"/>
      <c r="Z166" s="203"/>
      <c r="AA166" s="230"/>
      <c r="AB166" s="231"/>
      <c r="AC166" s="232"/>
      <c r="AD166" s="205"/>
      <c r="AE166" s="203"/>
      <c r="AF166" s="230"/>
      <c r="AG166" s="231"/>
      <c r="AH166" s="232"/>
      <c r="AI166" s="205"/>
      <c r="AJ166" s="203"/>
      <c r="AK166" s="230"/>
      <c r="AL166" s="231"/>
      <c r="AM166" s="232"/>
      <c r="AN166" s="205"/>
      <c r="AO166" s="203"/>
      <c r="AP166" s="230"/>
      <c r="AQ166" s="231"/>
      <c r="AR166" s="232"/>
      <c r="AS166" s="205"/>
      <c r="AT166" s="203"/>
      <c r="AU166" s="230"/>
      <c r="AV166" s="231"/>
      <c r="AW166" s="232"/>
      <c r="AX166" s="205"/>
      <c r="AY166" s="203"/>
      <c r="AZ166" s="230"/>
      <c r="BA166" s="231"/>
      <c r="BB166" s="232"/>
      <c r="BC166" s="205"/>
      <c r="BD166" s="199"/>
      <c r="BE166" s="230"/>
      <c r="BF166" s="230"/>
      <c r="BG166" s="231"/>
      <c r="BH166" s="232"/>
      <c r="BI166" s="205"/>
      <c r="BJ166" s="229"/>
      <c r="BK166" s="234"/>
      <c r="BL166" s="207">
        <f t="shared" si="129"/>
        <v>0</v>
      </c>
      <c r="BM166" s="208">
        <f t="shared" si="130"/>
        <v>0</v>
      </c>
      <c r="BN166" s="208">
        <f t="shared" si="131"/>
        <v>0</v>
      </c>
      <c r="BO166" s="208">
        <f t="shared" si="132"/>
        <v>0</v>
      </c>
      <c r="BP166" s="208">
        <f t="shared" si="133"/>
        <v>0</v>
      </c>
      <c r="BQ166" s="208">
        <f t="shared" si="134"/>
        <v>0</v>
      </c>
      <c r="BR166" s="209">
        <f t="shared" si="135"/>
        <v>0</v>
      </c>
      <c r="BS166" s="209">
        <f t="shared" si="136"/>
        <v>0</v>
      </c>
      <c r="BT166" s="208">
        <f t="shared" si="137"/>
        <v>0</v>
      </c>
      <c r="BU166" s="208">
        <f t="shared" si="138"/>
        <v>0</v>
      </c>
      <c r="BV166" s="208">
        <f t="shared" si="139"/>
        <v>0</v>
      </c>
      <c r="BW166" s="208">
        <f t="shared" si="140"/>
        <v>0</v>
      </c>
      <c r="BX166" s="208">
        <f t="shared" si="141"/>
        <v>0</v>
      </c>
      <c r="BY166" s="208">
        <f t="shared" si="142"/>
        <v>0</v>
      </c>
      <c r="BZ166" s="208">
        <f t="shared" si="143"/>
        <v>0</v>
      </c>
      <c r="CA166" s="208">
        <f t="shared" si="144"/>
        <v>0</v>
      </c>
      <c r="CB166" s="208">
        <f t="shared" si="171"/>
        <v>0</v>
      </c>
      <c r="CC166" s="208">
        <f t="shared" si="145"/>
        <v>0</v>
      </c>
      <c r="CD166" s="208">
        <f t="shared" si="146"/>
        <v>0</v>
      </c>
      <c r="CE166" s="209">
        <f t="shared" si="172"/>
        <v>0</v>
      </c>
      <c r="CF166" s="209">
        <f t="shared" si="147"/>
        <v>0</v>
      </c>
      <c r="CG166" s="209">
        <f t="shared" si="148"/>
        <v>0</v>
      </c>
      <c r="CH166" s="209">
        <f t="shared" si="149"/>
        <v>0</v>
      </c>
      <c r="CI166" s="209">
        <f t="shared" si="150"/>
        <v>0</v>
      </c>
      <c r="CJ166" s="209">
        <f t="shared" si="151"/>
        <v>0</v>
      </c>
      <c r="CK166" s="209">
        <f t="shared" si="152"/>
        <v>0</v>
      </c>
      <c r="CL166" s="209">
        <f t="shared" si="153"/>
        <v>0</v>
      </c>
      <c r="CM166" s="209">
        <f t="shared" si="154"/>
        <v>0</v>
      </c>
      <c r="CN166" s="209">
        <f t="shared" si="173"/>
        <v>0</v>
      </c>
      <c r="CO166" s="209">
        <f t="shared" si="155"/>
        <v>0</v>
      </c>
      <c r="CP166" s="209">
        <f t="shared" si="174"/>
        <v>0</v>
      </c>
      <c r="CQ166" s="209">
        <f t="shared" si="175"/>
        <v>0</v>
      </c>
      <c r="CR166" s="209" t="str">
        <f t="shared" si="176"/>
        <v/>
      </c>
      <c r="CS166" s="209" t="str">
        <f t="shared" si="156"/>
        <v xml:space="preserve"> </v>
      </c>
      <c r="CT166" s="209" t="str">
        <f t="shared" si="157"/>
        <v/>
      </c>
      <c r="CU166" s="209" t="str">
        <f t="shared" si="158"/>
        <v/>
      </c>
      <c r="CV166" s="209" t="str">
        <f t="shared" si="159"/>
        <v/>
      </c>
      <c r="CW166" s="209" t="str">
        <f t="shared" si="160"/>
        <v/>
      </c>
      <c r="CX166" s="209" t="str">
        <f t="shared" si="161"/>
        <v/>
      </c>
      <c r="CY166" s="209" t="str">
        <f t="shared" si="177"/>
        <v/>
      </c>
      <c r="CZ166" s="209" t="str">
        <f t="shared" si="162"/>
        <v/>
      </c>
      <c r="DA166" s="209" t="str">
        <f t="shared" si="178"/>
        <v/>
      </c>
      <c r="DB166" s="209" t="str">
        <f t="shared" si="163"/>
        <v/>
      </c>
      <c r="DC166" s="209" t="str">
        <f t="shared" si="164"/>
        <v/>
      </c>
      <c r="DD166" s="209" t="str">
        <f t="shared" si="179"/>
        <v/>
      </c>
      <c r="DE166" s="209" t="str">
        <f t="shared" si="165"/>
        <v/>
      </c>
      <c r="DF166" s="209" t="str">
        <f t="shared" si="166"/>
        <v/>
      </c>
      <c r="DG166" s="209" t="str">
        <f t="shared" si="180"/>
        <v/>
      </c>
      <c r="DH166" s="210" t="str">
        <f t="shared" si="167"/>
        <v/>
      </c>
      <c r="DI166" s="272" t="str">
        <f t="shared" si="182"/>
        <v/>
      </c>
      <c r="DJ166" s="272" t="str">
        <f t="shared" si="183"/>
        <v/>
      </c>
      <c r="DK166" s="200">
        <f t="shared" si="184"/>
        <v>0</v>
      </c>
      <c r="DL166" s="200">
        <f t="shared" si="185"/>
        <v>0</v>
      </c>
      <c r="DM166" s="200">
        <f t="shared" si="186"/>
        <v>0</v>
      </c>
      <c r="DN166" s="200"/>
      <c r="DO166" s="272" t="str">
        <f t="shared" si="187"/>
        <v/>
      </c>
      <c r="DP166" s="272" t="str">
        <f t="shared" si="188"/>
        <v/>
      </c>
      <c r="DQ166" s="308"/>
      <c r="DR166" s="197">
        <f t="shared" si="168"/>
        <v>0</v>
      </c>
      <c r="DS166" s="197">
        <f t="shared" si="169"/>
        <v>0</v>
      </c>
      <c r="DT166" s="197">
        <f t="shared" si="170"/>
        <v>0</v>
      </c>
    </row>
    <row r="167" spans="1:156" s="256" customFormat="1" ht="23.25" customHeight="1" x14ac:dyDescent="0.2">
      <c r="A167" s="248"/>
      <c r="B167" s="263"/>
      <c r="C167" s="214"/>
      <c r="D167" s="324" t="str">
        <f t="shared" si="128"/>
        <v/>
      </c>
      <c r="E167" s="150" t="str">
        <f t="shared" si="181"/>
        <v/>
      </c>
      <c r="F167" s="214"/>
      <c r="G167" s="214"/>
      <c r="H167" s="214"/>
      <c r="I167" s="220"/>
      <c r="J167" s="214"/>
      <c r="K167" s="255"/>
      <c r="L167" s="268"/>
      <c r="M167" s="214"/>
      <c r="N167" s="215"/>
      <c r="O167" s="218"/>
      <c r="P167" s="216"/>
      <c r="Q167" s="217"/>
      <c r="R167" s="215"/>
      <c r="S167" s="219"/>
      <c r="T167" s="217"/>
      <c r="U167" s="215"/>
      <c r="V167" s="219"/>
      <c r="W167" s="217"/>
      <c r="X167" s="215"/>
      <c r="Y167" s="219"/>
      <c r="Z167" s="217"/>
      <c r="AA167" s="214"/>
      <c r="AB167" s="215"/>
      <c r="AC167" s="218"/>
      <c r="AD167" s="216"/>
      <c r="AE167" s="217"/>
      <c r="AF167" s="214"/>
      <c r="AG167" s="215"/>
      <c r="AH167" s="218"/>
      <c r="AI167" s="216"/>
      <c r="AJ167" s="217"/>
      <c r="AK167" s="214"/>
      <c r="AL167" s="215"/>
      <c r="AM167" s="218"/>
      <c r="AN167" s="216"/>
      <c r="AO167" s="217"/>
      <c r="AP167" s="214"/>
      <c r="AQ167" s="215"/>
      <c r="AR167" s="218"/>
      <c r="AS167" s="216"/>
      <c r="AT167" s="217"/>
      <c r="AU167" s="214"/>
      <c r="AV167" s="215"/>
      <c r="AW167" s="218"/>
      <c r="AX167" s="216"/>
      <c r="AY167" s="217"/>
      <c r="AZ167" s="214"/>
      <c r="BA167" s="215"/>
      <c r="BB167" s="218"/>
      <c r="BC167" s="216"/>
      <c r="BD167" s="213"/>
      <c r="BE167" s="214"/>
      <c r="BF167" s="214"/>
      <c r="BG167" s="215"/>
      <c r="BH167" s="218"/>
      <c r="BI167" s="216"/>
      <c r="BJ167" s="213"/>
      <c r="BK167" s="221"/>
      <c r="BL167" s="222">
        <f t="shared" si="129"/>
        <v>0</v>
      </c>
      <c r="BM167" s="223">
        <f t="shared" si="130"/>
        <v>0</v>
      </c>
      <c r="BN167" s="223">
        <f t="shared" si="131"/>
        <v>0</v>
      </c>
      <c r="BO167" s="223">
        <f t="shared" si="132"/>
        <v>0</v>
      </c>
      <c r="BP167" s="223">
        <f t="shared" si="133"/>
        <v>0</v>
      </c>
      <c r="BQ167" s="223">
        <f t="shared" si="134"/>
        <v>0</v>
      </c>
      <c r="BR167" s="224">
        <f t="shared" si="135"/>
        <v>0</v>
      </c>
      <c r="BS167" s="224">
        <f t="shared" si="136"/>
        <v>0</v>
      </c>
      <c r="BT167" s="223">
        <f t="shared" si="137"/>
        <v>0</v>
      </c>
      <c r="BU167" s="223">
        <f t="shared" si="138"/>
        <v>0</v>
      </c>
      <c r="BV167" s="223">
        <f t="shared" si="139"/>
        <v>0</v>
      </c>
      <c r="BW167" s="223">
        <f t="shared" si="140"/>
        <v>0</v>
      </c>
      <c r="BX167" s="223">
        <f t="shared" si="141"/>
        <v>0</v>
      </c>
      <c r="BY167" s="223">
        <f t="shared" si="142"/>
        <v>0</v>
      </c>
      <c r="BZ167" s="223">
        <f t="shared" si="143"/>
        <v>0</v>
      </c>
      <c r="CA167" s="223">
        <f t="shared" si="144"/>
        <v>0</v>
      </c>
      <c r="CB167" s="208">
        <f t="shared" si="171"/>
        <v>0</v>
      </c>
      <c r="CC167" s="223">
        <f t="shared" si="145"/>
        <v>0</v>
      </c>
      <c r="CD167" s="223">
        <f t="shared" si="146"/>
        <v>0</v>
      </c>
      <c r="CE167" s="224">
        <f t="shared" si="172"/>
        <v>0</v>
      </c>
      <c r="CF167" s="224">
        <f t="shared" si="147"/>
        <v>0</v>
      </c>
      <c r="CG167" s="224">
        <f t="shared" si="148"/>
        <v>0</v>
      </c>
      <c r="CH167" s="224">
        <f t="shared" si="149"/>
        <v>0</v>
      </c>
      <c r="CI167" s="224">
        <f t="shared" si="150"/>
        <v>0</v>
      </c>
      <c r="CJ167" s="224">
        <f t="shared" si="151"/>
        <v>0</v>
      </c>
      <c r="CK167" s="224">
        <f t="shared" si="152"/>
        <v>0</v>
      </c>
      <c r="CL167" s="224">
        <f t="shared" si="153"/>
        <v>0</v>
      </c>
      <c r="CM167" s="224">
        <f t="shared" si="154"/>
        <v>0</v>
      </c>
      <c r="CN167" s="224">
        <f t="shared" si="173"/>
        <v>0</v>
      </c>
      <c r="CO167" s="224">
        <f t="shared" si="155"/>
        <v>0</v>
      </c>
      <c r="CP167" s="224">
        <f t="shared" si="174"/>
        <v>0</v>
      </c>
      <c r="CQ167" s="224">
        <f t="shared" si="175"/>
        <v>0</v>
      </c>
      <c r="CR167" s="224" t="str">
        <f t="shared" si="176"/>
        <v/>
      </c>
      <c r="CS167" s="224" t="str">
        <f t="shared" si="156"/>
        <v xml:space="preserve"> </v>
      </c>
      <c r="CT167" s="224" t="str">
        <f t="shared" si="157"/>
        <v/>
      </c>
      <c r="CU167" s="224" t="str">
        <f t="shared" si="158"/>
        <v/>
      </c>
      <c r="CV167" s="224" t="str">
        <f t="shared" si="159"/>
        <v/>
      </c>
      <c r="CW167" s="224" t="str">
        <f t="shared" si="160"/>
        <v/>
      </c>
      <c r="CX167" s="224" t="str">
        <f t="shared" si="161"/>
        <v/>
      </c>
      <c r="CY167" s="224" t="str">
        <f t="shared" si="177"/>
        <v/>
      </c>
      <c r="CZ167" s="224" t="str">
        <f t="shared" si="162"/>
        <v/>
      </c>
      <c r="DA167" s="224" t="str">
        <f t="shared" si="178"/>
        <v/>
      </c>
      <c r="DB167" s="224" t="str">
        <f t="shared" si="163"/>
        <v/>
      </c>
      <c r="DC167" s="224" t="str">
        <f t="shared" si="164"/>
        <v/>
      </c>
      <c r="DD167" s="224" t="str">
        <f t="shared" si="179"/>
        <v/>
      </c>
      <c r="DE167" s="224" t="str">
        <f t="shared" si="165"/>
        <v/>
      </c>
      <c r="DF167" s="224" t="str">
        <f t="shared" si="166"/>
        <v/>
      </c>
      <c r="DG167" s="224" t="str">
        <f t="shared" si="180"/>
        <v/>
      </c>
      <c r="DH167" s="225" t="str">
        <f t="shared" si="167"/>
        <v/>
      </c>
      <c r="DI167" s="224" t="str">
        <f t="shared" si="182"/>
        <v/>
      </c>
      <c r="DJ167" s="224" t="str">
        <f t="shared" si="183"/>
        <v/>
      </c>
      <c r="DK167" s="306">
        <f t="shared" si="184"/>
        <v>0</v>
      </c>
      <c r="DL167" s="306">
        <f t="shared" si="185"/>
        <v>0</v>
      </c>
      <c r="DM167" s="306">
        <f t="shared" si="186"/>
        <v>0</v>
      </c>
      <c r="DN167" s="220"/>
      <c r="DO167" s="224" t="str">
        <f t="shared" si="187"/>
        <v/>
      </c>
      <c r="DP167" s="224" t="str">
        <f t="shared" si="188"/>
        <v/>
      </c>
      <c r="DQ167" s="307"/>
      <c r="DR167" s="227">
        <f t="shared" si="168"/>
        <v>0</v>
      </c>
      <c r="DS167" s="227">
        <f t="shared" si="169"/>
        <v>0</v>
      </c>
      <c r="DT167" s="227">
        <f t="shared" si="170"/>
        <v>0</v>
      </c>
      <c r="DU167" s="311"/>
      <c r="DV167" s="311"/>
      <c r="DW167" s="311"/>
      <c r="DX167" s="311"/>
      <c r="DY167" s="311"/>
      <c r="DZ167" s="311"/>
      <c r="EA167" s="311"/>
      <c r="EB167" s="311"/>
      <c r="EC167" s="311"/>
      <c r="ED167" s="311"/>
      <c r="EE167" s="311"/>
      <c r="EF167" s="311"/>
      <c r="EG167" s="311"/>
      <c r="EH167" s="311"/>
      <c r="EI167" s="311"/>
      <c r="EJ167" s="311"/>
      <c r="EK167" s="311"/>
      <c r="EL167" s="311"/>
      <c r="EM167" s="311"/>
      <c r="EN167" s="311"/>
      <c r="EO167" s="311"/>
      <c r="EP167" s="311"/>
      <c r="EQ167" s="311"/>
      <c r="ER167" s="311"/>
      <c r="ES167" s="311"/>
      <c r="ET167" s="311"/>
      <c r="EU167" s="311"/>
      <c r="EV167" s="311"/>
      <c r="EW167" s="311"/>
      <c r="EX167" s="311"/>
      <c r="EY167" s="311"/>
      <c r="EZ167" s="311"/>
    </row>
    <row r="168" spans="1:156" ht="23.25" customHeight="1" x14ac:dyDescent="0.2">
      <c r="A168" s="249"/>
      <c r="B168" s="264"/>
      <c r="C168" s="230"/>
      <c r="D168" s="325" t="str">
        <f t="shared" si="128"/>
        <v/>
      </c>
      <c r="E168" s="265" t="str">
        <f t="shared" si="181"/>
        <v/>
      </c>
      <c r="F168" s="230"/>
      <c r="G168" s="230"/>
      <c r="H168" s="230"/>
      <c r="I168" s="200"/>
      <c r="J168" s="230"/>
      <c r="K168" s="254"/>
      <c r="L168" s="269"/>
      <c r="M168" s="230"/>
      <c r="N168" s="231"/>
      <c r="O168" s="232"/>
      <c r="P168" s="205"/>
      <c r="Q168" s="203"/>
      <c r="R168" s="231"/>
      <c r="S168" s="233"/>
      <c r="T168" s="203"/>
      <c r="U168" s="231"/>
      <c r="V168" s="233"/>
      <c r="W168" s="203"/>
      <c r="X168" s="231"/>
      <c r="Y168" s="233"/>
      <c r="Z168" s="203"/>
      <c r="AA168" s="230"/>
      <c r="AB168" s="231"/>
      <c r="AC168" s="232"/>
      <c r="AD168" s="205"/>
      <c r="AE168" s="203"/>
      <c r="AF168" s="230"/>
      <c r="AG168" s="231"/>
      <c r="AH168" s="232"/>
      <c r="AI168" s="205"/>
      <c r="AJ168" s="203"/>
      <c r="AK168" s="230"/>
      <c r="AL168" s="231"/>
      <c r="AM168" s="232"/>
      <c r="AN168" s="205"/>
      <c r="AO168" s="203"/>
      <c r="AP168" s="230"/>
      <c r="AQ168" s="231"/>
      <c r="AR168" s="232"/>
      <c r="AS168" s="205"/>
      <c r="AT168" s="203"/>
      <c r="AU168" s="230"/>
      <c r="AV168" s="231"/>
      <c r="AW168" s="232"/>
      <c r="AX168" s="205"/>
      <c r="AY168" s="203"/>
      <c r="AZ168" s="230"/>
      <c r="BA168" s="231"/>
      <c r="BB168" s="232"/>
      <c r="BC168" s="205"/>
      <c r="BD168" s="199"/>
      <c r="BE168" s="230"/>
      <c r="BF168" s="230"/>
      <c r="BG168" s="231"/>
      <c r="BH168" s="232"/>
      <c r="BI168" s="205"/>
      <c r="BJ168" s="229"/>
      <c r="BK168" s="234"/>
      <c r="BL168" s="207">
        <f t="shared" si="129"/>
        <v>0</v>
      </c>
      <c r="BM168" s="208">
        <f t="shared" si="130"/>
        <v>0</v>
      </c>
      <c r="BN168" s="208">
        <f t="shared" si="131"/>
        <v>0</v>
      </c>
      <c r="BO168" s="208">
        <f t="shared" si="132"/>
        <v>0</v>
      </c>
      <c r="BP168" s="208">
        <f t="shared" si="133"/>
        <v>0</v>
      </c>
      <c r="BQ168" s="208">
        <f t="shared" si="134"/>
        <v>0</v>
      </c>
      <c r="BR168" s="209">
        <f t="shared" si="135"/>
        <v>0</v>
      </c>
      <c r="BS168" s="209">
        <f t="shared" si="136"/>
        <v>0</v>
      </c>
      <c r="BT168" s="208">
        <f t="shared" si="137"/>
        <v>0</v>
      </c>
      <c r="BU168" s="208">
        <f t="shared" si="138"/>
        <v>0</v>
      </c>
      <c r="BV168" s="208">
        <f t="shared" si="139"/>
        <v>0</v>
      </c>
      <c r="BW168" s="208">
        <f t="shared" si="140"/>
        <v>0</v>
      </c>
      <c r="BX168" s="208">
        <f t="shared" si="141"/>
        <v>0</v>
      </c>
      <c r="BY168" s="208">
        <f t="shared" si="142"/>
        <v>0</v>
      </c>
      <c r="BZ168" s="208">
        <f t="shared" si="143"/>
        <v>0</v>
      </c>
      <c r="CA168" s="208">
        <f t="shared" si="144"/>
        <v>0</v>
      </c>
      <c r="CB168" s="208">
        <f t="shared" si="171"/>
        <v>0</v>
      </c>
      <c r="CC168" s="208">
        <f t="shared" si="145"/>
        <v>0</v>
      </c>
      <c r="CD168" s="208">
        <f t="shared" si="146"/>
        <v>0</v>
      </c>
      <c r="CE168" s="209">
        <f t="shared" si="172"/>
        <v>0</v>
      </c>
      <c r="CF168" s="209">
        <f t="shared" si="147"/>
        <v>0</v>
      </c>
      <c r="CG168" s="209">
        <f t="shared" si="148"/>
        <v>0</v>
      </c>
      <c r="CH168" s="209">
        <f t="shared" si="149"/>
        <v>0</v>
      </c>
      <c r="CI168" s="209">
        <f t="shared" si="150"/>
        <v>0</v>
      </c>
      <c r="CJ168" s="209">
        <f t="shared" si="151"/>
        <v>0</v>
      </c>
      <c r="CK168" s="209">
        <f t="shared" si="152"/>
        <v>0</v>
      </c>
      <c r="CL168" s="209">
        <f t="shared" si="153"/>
        <v>0</v>
      </c>
      <c r="CM168" s="209">
        <f t="shared" si="154"/>
        <v>0</v>
      </c>
      <c r="CN168" s="209">
        <f t="shared" si="173"/>
        <v>0</v>
      </c>
      <c r="CO168" s="209">
        <f t="shared" si="155"/>
        <v>0</v>
      </c>
      <c r="CP168" s="209">
        <f t="shared" si="174"/>
        <v>0</v>
      </c>
      <c r="CQ168" s="209">
        <f t="shared" si="175"/>
        <v>0</v>
      </c>
      <c r="CR168" s="209" t="str">
        <f t="shared" si="176"/>
        <v/>
      </c>
      <c r="CS168" s="209" t="str">
        <f t="shared" si="156"/>
        <v xml:space="preserve"> </v>
      </c>
      <c r="CT168" s="209" t="str">
        <f t="shared" si="157"/>
        <v/>
      </c>
      <c r="CU168" s="209" t="str">
        <f t="shared" si="158"/>
        <v/>
      </c>
      <c r="CV168" s="209" t="str">
        <f t="shared" si="159"/>
        <v/>
      </c>
      <c r="CW168" s="209" t="str">
        <f t="shared" si="160"/>
        <v/>
      </c>
      <c r="CX168" s="209" t="str">
        <f t="shared" si="161"/>
        <v/>
      </c>
      <c r="CY168" s="209" t="str">
        <f t="shared" si="177"/>
        <v/>
      </c>
      <c r="CZ168" s="209" t="str">
        <f t="shared" si="162"/>
        <v/>
      </c>
      <c r="DA168" s="209" t="str">
        <f t="shared" si="178"/>
        <v/>
      </c>
      <c r="DB168" s="209" t="str">
        <f t="shared" si="163"/>
        <v/>
      </c>
      <c r="DC168" s="209" t="str">
        <f t="shared" si="164"/>
        <v/>
      </c>
      <c r="DD168" s="209" t="str">
        <f t="shared" si="179"/>
        <v/>
      </c>
      <c r="DE168" s="209" t="str">
        <f t="shared" si="165"/>
        <v/>
      </c>
      <c r="DF168" s="209" t="str">
        <f t="shared" si="166"/>
        <v/>
      </c>
      <c r="DG168" s="209" t="str">
        <f t="shared" si="180"/>
        <v/>
      </c>
      <c r="DH168" s="210" t="str">
        <f t="shared" si="167"/>
        <v/>
      </c>
      <c r="DI168" s="272" t="str">
        <f t="shared" si="182"/>
        <v/>
      </c>
      <c r="DJ168" s="272" t="str">
        <f t="shared" si="183"/>
        <v/>
      </c>
      <c r="DK168" s="200">
        <f t="shared" si="184"/>
        <v>0</v>
      </c>
      <c r="DL168" s="200">
        <f t="shared" si="185"/>
        <v>0</v>
      </c>
      <c r="DM168" s="200">
        <f t="shared" si="186"/>
        <v>0</v>
      </c>
      <c r="DN168" s="200"/>
      <c r="DO168" s="272" t="str">
        <f t="shared" si="187"/>
        <v/>
      </c>
      <c r="DP168" s="272" t="str">
        <f t="shared" si="188"/>
        <v/>
      </c>
      <c r="DQ168" s="308"/>
      <c r="DR168" s="197">
        <f t="shared" si="168"/>
        <v>0</v>
      </c>
      <c r="DS168" s="197">
        <f t="shared" si="169"/>
        <v>0</v>
      </c>
      <c r="DT168" s="197">
        <f t="shared" si="170"/>
        <v>0</v>
      </c>
    </row>
    <row r="169" spans="1:156" s="256" customFormat="1" ht="23.25" customHeight="1" x14ac:dyDescent="0.2">
      <c r="A169" s="248"/>
      <c r="B169" s="263"/>
      <c r="C169" s="214"/>
      <c r="D169" s="324" t="str">
        <f t="shared" si="128"/>
        <v/>
      </c>
      <c r="E169" s="150" t="str">
        <f t="shared" si="181"/>
        <v/>
      </c>
      <c r="F169" s="214"/>
      <c r="G169" s="214"/>
      <c r="H169" s="214"/>
      <c r="I169" s="220"/>
      <c r="J169" s="214"/>
      <c r="K169" s="255"/>
      <c r="L169" s="268"/>
      <c r="M169" s="214"/>
      <c r="N169" s="215"/>
      <c r="O169" s="218"/>
      <c r="P169" s="216"/>
      <c r="Q169" s="217"/>
      <c r="R169" s="215"/>
      <c r="S169" s="219"/>
      <c r="T169" s="217"/>
      <c r="U169" s="215"/>
      <c r="V169" s="219"/>
      <c r="W169" s="217"/>
      <c r="X169" s="215"/>
      <c r="Y169" s="219"/>
      <c r="Z169" s="217"/>
      <c r="AA169" s="214"/>
      <c r="AB169" s="215"/>
      <c r="AC169" s="218"/>
      <c r="AD169" s="216"/>
      <c r="AE169" s="217"/>
      <c r="AF169" s="214"/>
      <c r="AG169" s="215"/>
      <c r="AH169" s="218"/>
      <c r="AI169" s="216"/>
      <c r="AJ169" s="217"/>
      <c r="AK169" s="214"/>
      <c r="AL169" s="215"/>
      <c r="AM169" s="218"/>
      <c r="AN169" s="216"/>
      <c r="AO169" s="217"/>
      <c r="AP169" s="214"/>
      <c r="AQ169" s="215"/>
      <c r="AR169" s="218"/>
      <c r="AS169" s="216"/>
      <c r="AT169" s="217"/>
      <c r="AU169" s="214"/>
      <c r="AV169" s="215"/>
      <c r="AW169" s="218"/>
      <c r="AX169" s="216"/>
      <c r="AY169" s="217"/>
      <c r="AZ169" s="214"/>
      <c r="BA169" s="215"/>
      <c r="BB169" s="218"/>
      <c r="BC169" s="216"/>
      <c r="BD169" s="213"/>
      <c r="BE169" s="214"/>
      <c r="BF169" s="214"/>
      <c r="BG169" s="215"/>
      <c r="BH169" s="218"/>
      <c r="BI169" s="216"/>
      <c r="BJ169" s="213"/>
      <c r="BK169" s="221"/>
      <c r="BL169" s="222">
        <f t="shared" si="129"/>
        <v>0</v>
      </c>
      <c r="BM169" s="223">
        <f t="shared" si="130"/>
        <v>0</v>
      </c>
      <c r="BN169" s="223">
        <f t="shared" si="131"/>
        <v>0</v>
      </c>
      <c r="BO169" s="223">
        <f t="shared" si="132"/>
        <v>0</v>
      </c>
      <c r="BP169" s="223">
        <f t="shared" si="133"/>
        <v>0</v>
      </c>
      <c r="BQ169" s="223">
        <f t="shared" si="134"/>
        <v>0</v>
      </c>
      <c r="BR169" s="224">
        <f t="shared" si="135"/>
        <v>0</v>
      </c>
      <c r="BS169" s="224">
        <f t="shared" si="136"/>
        <v>0</v>
      </c>
      <c r="BT169" s="223">
        <f t="shared" si="137"/>
        <v>0</v>
      </c>
      <c r="BU169" s="223">
        <f t="shared" si="138"/>
        <v>0</v>
      </c>
      <c r="BV169" s="223">
        <f t="shared" si="139"/>
        <v>0</v>
      </c>
      <c r="BW169" s="223">
        <f t="shared" si="140"/>
        <v>0</v>
      </c>
      <c r="BX169" s="223">
        <f t="shared" si="141"/>
        <v>0</v>
      </c>
      <c r="BY169" s="223">
        <f t="shared" si="142"/>
        <v>0</v>
      </c>
      <c r="BZ169" s="223">
        <f t="shared" si="143"/>
        <v>0</v>
      </c>
      <c r="CA169" s="223">
        <f t="shared" si="144"/>
        <v>0</v>
      </c>
      <c r="CB169" s="208">
        <f t="shared" si="171"/>
        <v>0</v>
      </c>
      <c r="CC169" s="223">
        <f t="shared" si="145"/>
        <v>0</v>
      </c>
      <c r="CD169" s="223">
        <f t="shared" si="146"/>
        <v>0</v>
      </c>
      <c r="CE169" s="224">
        <f t="shared" si="172"/>
        <v>0</v>
      </c>
      <c r="CF169" s="224">
        <f t="shared" si="147"/>
        <v>0</v>
      </c>
      <c r="CG169" s="224">
        <f t="shared" si="148"/>
        <v>0</v>
      </c>
      <c r="CH169" s="224">
        <f t="shared" si="149"/>
        <v>0</v>
      </c>
      <c r="CI169" s="224">
        <f t="shared" si="150"/>
        <v>0</v>
      </c>
      <c r="CJ169" s="224">
        <f t="shared" si="151"/>
        <v>0</v>
      </c>
      <c r="CK169" s="224">
        <f t="shared" si="152"/>
        <v>0</v>
      </c>
      <c r="CL169" s="224">
        <f t="shared" si="153"/>
        <v>0</v>
      </c>
      <c r="CM169" s="224">
        <f t="shared" si="154"/>
        <v>0</v>
      </c>
      <c r="CN169" s="224">
        <f t="shared" si="173"/>
        <v>0</v>
      </c>
      <c r="CO169" s="224">
        <f t="shared" si="155"/>
        <v>0</v>
      </c>
      <c r="CP169" s="224">
        <f t="shared" si="174"/>
        <v>0</v>
      </c>
      <c r="CQ169" s="224">
        <f t="shared" si="175"/>
        <v>0</v>
      </c>
      <c r="CR169" s="224" t="str">
        <f t="shared" si="176"/>
        <v/>
      </c>
      <c r="CS169" s="224" t="str">
        <f t="shared" si="156"/>
        <v xml:space="preserve"> </v>
      </c>
      <c r="CT169" s="224" t="str">
        <f t="shared" si="157"/>
        <v/>
      </c>
      <c r="CU169" s="224" t="str">
        <f t="shared" si="158"/>
        <v/>
      </c>
      <c r="CV169" s="224" t="str">
        <f t="shared" si="159"/>
        <v/>
      </c>
      <c r="CW169" s="224" t="str">
        <f t="shared" si="160"/>
        <v/>
      </c>
      <c r="CX169" s="224" t="str">
        <f t="shared" si="161"/>
        <v/>
      </c>
      <c r="CY169" s="224" t="str">
        <f t="shared" si="177"/>
        <v/>
      </c>
      <c r="CZ169" s="224" t="str">
        <f t="shared" si="162"/>
        <v/>
      </c>
      <c r="DA169" s="224" t="str">
        <f t="shared" si="178"/>
        <v/>
      </c>
      <c r="DB169" s="224" t="str">
        <f t="shared" si="163"/>
        <v/>
      </c>
      <c r="DC169" s="224" t="str">
        <f t="shared" si="164"/>
        <v/>
      </c>
      <c r="DD169" s="224" t="str">
        <f t="shared" si="179"/>
        <v/>
      </c>
      <c r="DE169" s="224" t="str">
        <f t="shared" si="165"/>
        <v/>
      </c>
      <c r="DF169" s="224" t="str">
        <f t="shared" si="166"/>
        <v/>
      </c>
      <c r="DG169" s="224" t="str">
        <f t="shared" si="180"/>
        <v/>
      </c>
      <c r="DH169" s="225" t="str">
        <f t="shared" si="167"/>
        <v/>
      </c>
      <c r="DI169" s="224" t="str">
        <f t="shared" si="182"/>
        <v/>
      </c>
      <c r="DJ169" s="224" t="str">
        <f t="shared" si="183"/>
        <v/>
      </c>
      <c r="DK169" s="306">
        <f t="shared" si="184"/>
        <v>0</v>
      </c>
      <c r="DL169" s="306">
        <f t="shared" si="185"/>
        <v>0</v>
      </c>
      <c r="DM169" s="306">
        <f t="shared" si="186"/>
        <v>0</v>
      </c>
      <c r="DN169" s="220"/>
      <c r="DO169" s="224" t="str">
        <f t="shared" si="187"/>
        <v/>
      </c>
      <c r="DP169" s="224" t="str">
        <f t="shared" si="188"/>
        <v/>
      </c>
      <c r="DQ169" s="307"/>
      <c r="DR169" s="227">
        <f t="shared" si="168"/>
        <v>0</v>
      </c>
      <c r="DS169" s="227">
        <f t="shared" si="169"/>
        <v>0</v>
      </c>
      <c r="DT169" s="227">
        <f t="shared" si="170"/>
        <v>0</v>
      </c>
      <c r="DU169" s="311"/>
      <c r="DV169" s="311"/>
      <c r="DW169" s="311"/>
      <c r="DX169" s="311"/>
      <c r="DY169" s="311"/>
      <c r="DZ169" s="311"/>
      <c r="EA169" s="311"/>
      <c r="EB169" s="311"/>
      <c r="EC169" s="311"/>
      <c r="ED169" s="311"/>
      <c r="EE169" s="311"/>
      <c r="EF169" s="311"/>
      <c r="EG169" s="311"/>
      <c r="EH169" s="311"/>
      <c r="EI169" s="311"/>
      <c r="EJ169" s="311"/>
      <c r="EK169" s="311"/>
      <c r="EL169" s="311"/>
      <c r="EM169" s="311"/>
      <c r="EN169" s="311"/>
      <c r="EO169" s="311"/>
      <c r="EP169" s="311"/>
      <c r="EQ169" s="311"/>
      <c r="ER169" s="311"/>
      <c r="ES169" s="311"/>
      <c r="ET169" s="311"/>
      <c r="EU169" s="311"/>
      <c r="EV169" s="311"/>
      <c r="EW169" s="311"/>
      <c r="EX169" s="311"/>
      <c r="EY169" s="311"/>
      <c r="EZ169" s="311"/>
    </row>
    <row r="170" spans="1:156" ht="23.25" customHeight="1" x14ac:dyDescent="0.2">
      <c r="A170" s="249"/>
      <c r="B170" s="264"/>
      <c r="C170" s="230"/>
      <c r="D170" s="325" t="str">
        <f t="shared" si="128"/>
        <v/>
      </c>
      <c r="E170" s="265" t="str">
        <f t="shared" si="181"/>
        <v/>
      </c>
      <c r="F170" s="230"/>
      <c r="G170" s="230"/>
      <c r="H170" s="230"/>
      <c r="I170" s="200"/>
      <c r="J170" s="230"/>
      <c r="K170" s="254"/>
      <c r="L170" s="269"/>
      <c r="M170" s="230"/>
      <c r="N170" s="231"/>
      <c r="O170" s="232"/>
      <c r="P170" s="205"/>
      <c r="Q170" s="203"/>
      <c r="R170" s="231"/>
      <c r="S170" s="233"/>
      <c r="T170" s="203"/>
      <c r="U170" s="231"/>
      <c r="V170" s="233"/>
      <c r="W170" s="203"/>
      <c r="X170" s="231"/>
      <c r="Y170" s="233"/>
      <c r="Z170" s="203"/>
      <c r="AA170" s="230"/>
      <c r="AB170" s="231"/>
      <c r="AC170" s="232"/>
      <c r="AD170" s="205"/>
      <c r="AE170" s="203"/>
      <c r="AF170" s="230"/>
      <c r="AG170" s="231"/>
      <c r="AH170" s="232"/>
      <c r="AI170" s="205"/>
      <c r="AJ170" s="203"/>
      <c r="AK170" s="230"/>
      <c r="AL170" s="231"/>
      <c r="AM170" s="232"/>
      <c r="AN170" s="205"/>
      <c r="AO170" s="203"/>
      <c r="AP170" s="230"/>
      <c r="AQ170" s="231"/>
      <c r="AR170" s="232"/>
      <c r="AS170" s="205"/>
      <c r="AT170" s="203"/>
      <c r="AU170" s="230"/>
      <c r="AV170" s="231"/>
      <c r="AW170" s="232"/>
      <c r="AX170" s="205"/>
      <c r="AY170" s="203"/>
      <c r="AZ170" s="230"/>
      <c r="BA170" s="231"/>
      <c r="BB170" s="232"/>
      <c r="BC170" s="205"/>
      <c r="BD170" s="199"/>
      <c r="BE170" s="230"/>
      <c r="BF170" s="230"/>
      <c r="BG170" s="231"/>
      <c r="BH170" s="232"/>
      <c r="BI170" s="205"/>
      <c r="BJ170" s="229"/>
      <c r="BK170" s="234"/>
      <c r="BL170" s="207">
        <f t="shared" si="129"/>
        <v>0</v>
      </c>
      <c r="BM170" s="208">
        <f t="shared" si="130"/>
        <v>0</v>
      </c>
      <c r="BN170" s="208">
        <f t="shared" si="131"/>
        <v>0</v>
      </c>
      <c r="BO170" s="208">
        <f t="shared" si="132"/>
        <v>0</v>
      </c>
      <c r="BP170" s="208">
        <f t="shared" si="133"/>
        <v>0</v>
      </c>
      <c r="BQ170" s="208">
        <f t="shared" si="134"/>
        <v>0</v>
      </c>
      <c r="BR170" s="209">
        <f t="shared" si="135"/>
        <v>0</v>
      </c>
      <c r="BS170" s="209">
        <f t="shared" si="136"/>
        <v>0</v>
      </c>
      <c r="BT170" s="208">
        <f t="shared" si="137"/>
        <v>0</v>
      </c>
      <c r="BU170" s="208">
        <f t="shared" si="138"/>
        <v>0</v>
      </c>
      <c r="BV170" s="208">
        <f t="shared" si="139"/>
        <v>0</v>
      </c>
      <c r="BW170" s="208">
        <f t="shared" si="140"/>
        <v>0</v>
      </c>
      <c r="BX170" s="208">
        <f t="shared" si="141"/>
        <v>0</v>
      </c>
      <c r="BY170" s="208">
        <f t="shared" si="142"/>
        <v>0</v>
      </c>
      <c r="BZ170" s="208">
        <f t="shared" si="143"/>
        <v>0</v>
      </c>
      <c r="CA170" s="208">
        <f t="shared" si="144"/>
        <v>0</v>
      </c>
      <c r="CB170" s="208">
        <f t="shared" si="171"/>
        <v>0</v>
      </c>
      <c r="CC170" s="208">
        <f t="shared" si="145"/>
        <v>0</v>
      </c>
      <c r="CD170" s="208">
        <f t="shared" si="146"/>
        <v>0</v>
      </c>
      <c r="CE170" s="209">
        <f t="shared" si="172"/>
        <v>0</v>
      </c>
      <c r="CF170" s="209">
        <f t="shared" si="147"/>
        <v>0</v>
      </c>
      <c r="CG170" s="209">
        <f t="shared" si="148"/>
        <v>0</v>
      </c>
      <c r="CH170" s="209">
        <f t="shared" si="149"/>
        <v>0</v>
      </c>
      <c r="CI170" s="209">
        <f t="shared" si="150"/>
        <v>0</v>
      </c>
      <c r="CJ170" s="209">
        <f t="shared" si="151"/>
        <v>0</v>
      </c>
      <c r="CK170" s="209">
        <f t="shared" si="152"/>
        <v>0</v>
      </c>
      <c r="CL170" s="209">
        <f t="shared" si="153"/>
        <v>0</v>
      </c>
      <c r="CM170" s="209">
        <f t="shared" si="154"/>
        <v>0</v>
      </c>
      <c r="CN170" s="209">
        <f t="shared" si="173"/>
        <v>0</v>
      </c>
      <c r="CO170" s="209">
        <f t="shared" si="155"/>
        <v>0</v>
      </c>
      <c r="CP170" s="209">
        <f t="shared" si="174"/>
        <v>0</v>
      </c>
      <c r="CQ170" s="209">
        <f t="shared" si="175"/>
        <v>0</v>
      </c>
      <c r="CR170" s="209" t="str">
        <f t="shared" si="176"/>
        <v/>
      </c>
      <c r="CS170" s="209" t="str">
        <f t="shared" si="156"/>
        <v xml:space="preserve"> </v>
      </c>
      <c r="CT170" s="209" t="str">
        <f t="shared" si="157"/>
        <v/>
      </c>
      <c r="CU170" s="209" t="str">
        <f t="shared" si="158"/>
        <v/>
      </c>
      <c r="CV170" s="209" t="str">
        <f t="shared" si="159"/>
        <v/>
      </c>
      <c r="CW170" s="209" t="str">
        <f t="shared" si="160"/>
        <v/>
      </c>
      <c r="CX170" s="209" t="str">
        <f t="shared" si="161"/>
        <v/>
      </c>
      <c r="CY170" s="209" t="str">
        <f t="shared" si="177"/>
        <v/>
      </c>
      <c r="CZ170" s="209" t="str">
        <f t="shared" si="162"/>
        <v/>
      </c>
      <c r="DA170" s="209" t="str">
        <f t="shared" si="178"/>
        <v/>
      </c>
      <c r="DB170" s="209" t="str">
        <f t="shared" si="163"/>
        <v/>
      </c>
      <c r="DC170" s="209" t="str">
        <f t="shared" si="164"/>
        <v/>
      </c>
      <c r="DD170" s="209" t="str">
        <f t="shared" si="179"/>
        <v/>
      </c>
      <c r="DE170" s="209" t="str">
        <f t="shared" si="165"/>
        <v/>
      </c>
      <c r="DF170" s="209" t="str">
        <f t="shared" si="166"/>
        <v/>
      </c>
      <c r="DG170" s="209" t="str">
        <f t="shared" si="180"/>
        <v/>
      </c>
      <c r="DH170" s="210" t="str">
        <f t="shared" si="167"/>
        <v/>
      </c>
      <c r="DI170" s="272" t="str">
        <f t="shared" si="182"/>
        <v/>
      </c>
      <c r="DJ170" s="272" t="str">
        <f t="shared" si="183"/>
        <v/>
      </c>
      <c r="DK170" s="200">
        <f t="shared" si="184"/>
        <v>0</v>
      </c>
      <c r="DL170" s="200">
        <f t="shared" si="185"/>
        <v>0</v>
      </c>
      <c r="DM170" s="200">
        <f t="shared" si="186"/>
        <v>0</v>
      </c>
      <c r="DN170" s="200"/>
      <c r="DO170" s="272" t="str">
        <f t="shared" si="187"/>
        <v/>
      </c>
      <c r="DP170" s="272" t="str">
        <f t="shared" si="188"/>
        <v/>
      </c>
      <c r="DQ170" s="308"/>
      <c r="DR170" s="197">
        <f t="shared" si="168"/>
        <v>0</v>
      </c>
      <c r="DS170" s="197">
        <f t="shared" si="169"/>
        <v>0</v>
      </c>
      <c r="DT170" s="197">
        <f t="shared" si="170"/>
        <v>0</v>
      </c>
    </row>
    <row r="171" spans="1:156" s="256" customFormat="1" ht="23.25" customHeight="1" x14ac:dyDescent="0.2">
      <c r="A171" s="248"/>
      <c r="B171" s="263"/>
      <c r="C171" s="214"/>
      <c r="D171" s="324" t="str">
        <f t="shared" si="128"/>
        <v/>
      </c>
      <c r="E171" s="150" t="str">
        <f t="shared" si="181"/>
        <v/>
      </c>
      <c r="F171" s="214"/>
      <c r="G171" s="214"/>
      <c r="H171" s="214"/>
      <c r="I171" s="220"/>
      <c r="J171" s="214"/>
      <c r="K171" s="255"/>
      <c r="L171" s="268"/>
      <c r="M171" s="214"/>
      <c r="N171" s="215"/>
      <c r="O171" s="218"/>
      <c r="P171" s="216"/>
      <c r="Q171" s="217"/>
      <c r="R171" s="215"/>
      <c r="S171" s="219"/>
      <c r="T171" s="217"/>
      <c r="U171" s="215"/>
      <c r="V171" s="219"/>
      <c r="W171" s="217"/>
      <c r="X171" s="215"/>
      <c r="Y171" s="219"/>
      <c r="Z171" s="217"/>
      <c r="AA171" s="214"/>
      <c r="AB171" s="215"/>
      <c r="AC171" s="218"/>
      <c r="AD171" s="216"/>
      <c r="AE171" s="217"/>
      <c r="AF171" s="214"/>
      <c r="AG171" s="215"/>
      <c r="AH171" s="218"/>
      <c r="AI171" s="216"/>
      <c r="AJ171" s="217"/>
      <c r="AK171" s="214"/>
      <c r="AL171" s="215"/>
      <c r="AM171" s="218"/>
      <c r="AN171" s="216"/>
      <c r="AO171" s="217"/>
      <c r="AP171" s="214"/>
      <c r="AQ171" s="215"/>
      <c r="AR171" s="218"/>
      <c r="AS171" s="216"/>
      <c r="AT171" s="217"/>
      <c r="AU171" s="214"/>
      <c r="AV171" s="215"/>
      <c r="AW171" s="218"/>
      <c r="AX171" s="216"/>
      <c r="AY171" s="217"/>
      <c r="AZ171" s="214"/>
      <c r="BA171" s="215"/>
      <c r="BB171" s="218"/>
      <c r="BC171" s="216"/>
      <c r="BD171" s="213"/>
      <c r="BE171" s="214"/>
      <c r="BF171" s="214"/>
      <c r="BG171" s="215"/>
      <c r="BH171" s="218"/>
      <c r="BI171" s="216"/>
      <c r="BJ171" s="213"/>
      <c r="BK171" s="221"/>
      <c r="BL171" s="222">
        <f t="shared" si="129"/>
        <v>0</v>
      </c>
      <c r="BM171" s="223">
        <f t="shared" si="130"/>
        <v>0</v>
      </c>
      <c r="BN171" s="223">
        <f t="shared" si="131"/>
        <v>0</v>
      </c>
      <c r="BO171" s="223">
        <f t="shared" si="132"/>
        <v>0</v>
      </c>
      <c r="BP171" s="223">
        <f t="shared" si="133"/>
        <v>0</v>
      </c>
      <c r="BQ171" s="223">
        <f t="shared" si="134"/>
        <v>0</v>
      </c>
      <c r="BR171" s="224">
        <f t="shared" si="135"/>
        <v>0</v>
      </c>
      <c r="BS171" s="224">
        <f t="shared" si="136"/>
        <v>0</v>
      </c>
      <c r="BT171" s="223">
        <f t="shared" si="137"/>
        <v>0</v>
      </c>
      <c r="BU171" s="223">
        <f t="shared" si="138"/>
        <v>0</v>
      </c>
      <c r="BV171" s="223">
        <f t="shared" si="139"/>
        <v>0</v>
      </c>
      <c r="BW171" s="223">
        <f t="shared" si="140"/>
        <v>0</v>
      </c>
      <c r="BX171" s="223">
        <f t="shared" si="141"/>
        <v>0</v>
      </c>
      <c r="BY171" s="223">
        <f t="shared" si="142"/>
        <v>0</v>
      </c>
      <c r="BZ171" s="223">
        <f t="shared" si="143"/>
        <v>0</v>
      </c>
      <c r="CA171" s="223">
        <f t="shared" si="144"/>
        <v>0</v>
      </c>
      <c r="CB171" s="208">
        <f t="shared" si="171"/>
        <v>0</v>
      </c>
      <c r="CC171" s="223">
        <f t="shared" si="145"/>
        <v>0</v>
      </c>
      <c r="CD171" s="223">
        <f t="shared" si="146"/>
        <v>0</v>
      </c>
      <c r="CE171" s="224">
        <f t="shared" si="172"/>
        <v>0</v>
      </c>
      <c r="CF171" s="224">
        <f t="shared" si="147"/>
        <v>0</v>
      </c>
      <c r="CG171" s="224">
        <f t="shared" si="148"/>
        <v>0</v>
      </c>
      <c r="CH171" s="224">
        <f t="shared" si="149"/>
        <v>0</v>
      </c>
      <c r="CI171" s="224">
        <f t="shared" si="150"/>
        <v>0</v>
      </c>
      <c r="CJ171" s="224">
        <f t="shared" si="151"/>
        <v>0</v>
      </c>
      <c r="CK171" s="224">
        <f t="shared" si="152"/>
        <v>0</v>
      </c>
      <c r="CL171" s="224">
        <f t="shared" si="153"/>
        <v>0</v>
      </c>
      <c r="CM171" s="224">
        <f t="shared" si="154"/>
        <v>0</v>
      </c>
      <c r="CN171" s="224">
        <f t="shared" si="173"/>
        <v>0</v>
      </c>
      <c r="CO171" s="224">
        <f t="shared" si="155"/>
        <v>0</v>
      </c>
      <c r="CP171" s="224">
        <f t="shared" si="174"/>
        <v>0</v>
      </c>
      <c r="CQ171" s="224">
        <f t="shared" si="175"/>
        <v>0</v>
      </c>
      <c r="CR171" s="224" t="str">
        <f t="shared" si="176"/>
        <v/>
      </c>
      <c r="CS171" s="224" t="str">
        <f t="shared" si="156"/>
        <v xml:space="preserve"> </v>
      </c>
      <c r="CT171" s="224" t="str">
        <f t="shared" si="157"/>
        <v/>
      </c>
      <c r="CU171" s="224" t="str">
        <f t="shared" si="158"/>
        <v/>
      </c>
      <c r="CV171" s="224" t="str">
        <f t="shared" si="159"/>
        <v/>
      </c>
      <c r="CW171" s="224" t="str">
        <f t="shared" si="160"/>
        <v/>
      </c>
      <c r="CX171" s="224" t="str">
        <f t="shared" si="161"/>
        <v/>
      </c>
      <c r="CY171" s="224" t="str">
        <f t="shared" si="177"/>
        <v/>
      </c>
      <c r="CZ171" s="224" t="str">
        <f t="shared" si="162"/>
        <v/>
      </c>
      <c r="DA171" s="224" t="str">
        <f t="shared" si="178"/>
        <v/>
      </c>
      <c r="DB171" s="224" t="str">
        <f t="shared" si="163"/>
        <v/>
      </c>
      <c r="DC171" s="224" t="str">
        <f t="shared" si="164"/>
        <v/>
      </c>
      <c r="DD171" s="224" t="str">
        <f t="shared" si="179"/>
        <v/>
      </c>
      <c r="DE171" s="224" t="str">
        <f t="shared" si="165"/>
        <v/>
      </c>
      <c r="DF171" s="224" t="str">
        <f t="shared" si="166"/>
        <v/>
      </c>
      <c r="DG171" s="224" t="str">
        <f t="shared" si="180"/>
        <v/>
      </c>
      <c r="DH171" s="225" t="str">
        <f t="shared" si="167"/>
        <v/>
      </c>
      <c r="DI171" s="224" t="str">
        <f t="shared" si="182"/>
        <v/>
      </c>
      <c r="DJ171" s="224" t="str">
        <f t="shared" si="183"/>
        <v/>
      </c>
      <c r="DK171" s="306">
        <f t="shared" si="184"/>
        <v>0</v>
      </c>
      <c r="DL171" s="306">
        <f t="shared" si="185"/>
        <v>0</v>
      </c>
      <c r="DM171" s="306">
        <f t="shared" si="186"/>
        <v>0</v>
      </c>
      <c r="DN171" s="220"/>
      <c r="DO171" s="224" t="str">
        <f t="shared" si="187"/>
        <v/>
      </c>
      <c r="DP171" s="224" t="str">
        <f t="shared" si="188"/>
        <v/>
      </c>
      <c r="DQ171" s="307"/>
      <c r="DR171" s="227">
        <f t="shared" si="168"/>
        <v>0</v>
      </c>
      <c r="DS171" s="227">
        <f t="shared" si="169"/>
        <v>0</v>
      </c>
      <c r="DT171" s="227">
        <f t="shared" si="170"/>
        <v>0</v>
      </c>
      <c r="DU171" s="311"/>
      <c r="DV171" s="311"/>
      <c r="DW171" s="311"/>
      <c r="DX171" s="311"/>
      <c r="DY171" s="311"/>
      <c r="DZ171" s="311"/>
      <c r="EA171" s="311"/>
      <c r="EB171" s="311"/>
      <c r="EC171" s="311"/>
      <c r="ED171" s="311"/>
      <c r="EE171" s="311"/>
      <c r="EF171" s="311"/>
      <c r="EG171" s="311"/>
      <c r="EH171" s="311"/>
      <c r="EI171" s="311"/>
      <c r="EJ171" s="311"/>
      <c r="EK171" s="311"/>
      <c r="EL171" s="311"/>
      <c r="EM171" s="311"/>
      <c r="EN171" s="311"/>
      <c r="EO171" s="311"/>
      <c r="EP171" s="311"/>
      <c r="EQ171" s="311"/>
      <c r="ER171" s="311"/>
      <c r="ES171" s="311"/>
      <c r="ET171" s="311"/>
      <c r="EU171" s="311"/>
      <c r="EV171" s="311"/>
      <c r="EW171" s="311"/>
      <c r="EX171" s="311"/>
      <c r="EY171" s="311"/>
      <c r="EZ171" s="311"/>
    </row>
    <row r="172" spans="1:156" ht="23.25" customHeight="1" x14ac:dyDescent="0.2">
      <c r="A172" s="249"/>
      <c r="B172" s="264"/>
      <c r="C172" s="230"/>
      <c r="D172" s="325" t="str">
        <f t="shared" si="128"/>
        <v/>
      </c>
      <c r="E172" s="265" t="str">
        <f t="shared" si="181"/>
        <v/>
      </c>
      <c r="F172" s="230"/>
      <c r="G172" s="230"/>
      <c r="H172" s="230"/>
      <c r="I172" s="200"/>
      <c r="J172" s="230"/>
      <c r="K172" s="254"/>
      <c r="L172" s="269"/>
      <c r="M172" s="230"/>
      <c r="N172" s="231"/>
      <c r="O172" s="232"/>
      <c r="P172" s="205"/>
      <c r="Q172" s="203"/>
      <c r="R172" s="231"/>
      <c r="S172" s="233"/>
      <c r="T172" s="203"/>
      <c r="U172" s="231"/>
      <c r="V172" s="233"/>
      <c r="W172" s="203"/>
      <c r="X172" s="231"/>
      <c r="Y172" s="233"/>
      <c r="Z172" s="203"/>
      <c r="AA172" s="230"/>
      <c r="AB172" s="231"/>
      <c r="AC172" s="232"/>
      <c r="AD172" s="205"/>
      <c r="AE172" s="203"/>
      <c r="AF172" s="230"/>
      <c r="AG172" s="231"/>
      <c r="AH172" s="232"/>
      <c r="AI172" s="205"/>
      <c r="AJ172" s="203"/>
      <c r="AK172" s="230"/>
      <c r="AL172" s="231"/>
      <c r="AM172" s="232"/>
      <c r="AN172" s="205"/>
      <c r="AO172" s="203"/>
      <c r="AP172" s="230"/>
      <c r="AQ172" s="231"/>
      <c r="AR172" s="232"/>
      <c r="AS172" s="205"/>
      <c r="AT172" s="203"/>
      <c r="AU172" s="230"/>
      <c r="AV172" s="231"/>
      <c r="AW172" s="232"/>
      <c r="AX172" s="205"/>
      <c r="AY172" s="203"/>
      <c r="AZ172" s="230"/>
      <c r="BA172" s="231"/>
      <c r="BB172" s="232"/>
      <c r="BC172" s="205"/>
      <c r="BD172" s="199"/>
      <c r="BE172" s="230"/>
      <c r="BF172" s="230"/>
      <c r="BG172" s="231"/>
      <c r="BH172" s="232"/>
      <c r="BI172" s="205"/>
      <c r="BJ172" s="229"/>
      <c r="BK172" s="234"/>
      <c r="BL172" s="207">
        <f t="shared" si="129"/>
        <v>0</v>
      </c>
      <c r="BM172" s="208">
        <f t="shared" si="130"/>
        <v>0</v>
      </c>
      <c r="BN172" s="208">
        <f t="shared" si="131"/>
        <v>0</v>
      </c>
      <c r="BO172" s="208">
        <f t="shared" si="132"/>
        <v>0</v>
      </c>
      <c r="BP172" s="208">
        <f t="shared" si="133"/>
        <v>0</v>
      </c>
      <c r="BQ172" s="208">
        <f t="shared" si="134"/>
        <v>0</v>
      </c>
      <c r="BR172" s="209">
        <f t="shared" si="135"/>
        <v>0</v>
      </c>
      <c r="BS172" s="209">
        <f t="shared" si="136"/>
        <v>0</v>
      </c>
      <c r="BT172" s="208">
        <f t="shared" si="137"/>
        <v>0</v>
      </c>
      <c r="BU172" s="208">
        <f t="shared" si="138"/>
        <v>0</v>
      </c>
      <c r="BV172" s="208">
        <f t="shared" si="139"/>
        <v>0</v>
      </c>
      <c r="BW172" s="208">
        <f t="shared" si="140"/>
        <v>0</v>
      </c>
      <c r="BX172" s="208">
        <f t="shared" si="141"/>
        <v>0</v>
      </c>
      <c r="BY172" s="208">
        <f t="shared" si="142"/>
        <v>0</v>
      </c>
      <c r="BZ172" s="208">
        <f t="shared" si="143"/>
        <v>0</v>
      </c>
      <c r="CA172" s="208">
        <f t="shared" si="144"/>
        <v>0</v>
      </c>
      <c r="CB172" s="208">
        <f t="shared" si="171"/>
        <v>0</v>
      </c>
      <c r="CC172" s="208">
        <f t="shared" si="145"/>
        <v>0</v>
      </c>
      <c r="CD172" s="208">
        <f t="shared" si="146"/>
        <v>0</v>
      </c>
      <c r="CE172" s="209">
        <f t="shared" si="172"/>
        <v>0</v>
      </c>
      <c r="CF172" s="209">
        <f t="shared" si="147"/>
        <v>0</v>
      </c>
      <c r="CG172" s="209">
        <f t="shared" si="148"/>
        <v>0</v>
      </c>
      <c r="CH172" s="209">
        <f t="shared" si="149"/>
        <v>0</v>
      </c>
      <c r="CI172" s="209">
        <f t="shared" si="150"/>
        <v>0</v>
      </c>
      <c r="CJ172" s="209">
        <f t="shared" si="151"/>
        <v>0</v>
      </c>
      <c r="CK172" s="209">
        <f t="shared" si="152"/>
        <v>0</v>
      </c>
      <c r="CL172" s="209">
        <f t="shared" si="153"/>
        <v>0</v>
      </c>
      <c r="CM172" s="209">
        <f t="shared" si="154"/>
        <v>0</v>
      </c>
      <c r="CN172" s="209">
        <f t="shared" si="173"/>
        <v>0</v>
      </c>
      <c r="CO172" s="209">
        <f t="shared" si="155"/>
        <v>0</v>
      </c>
      <c r="CP172" s="209">
        <f t="shared" si="174"/>
        <v>0</v>
      </c>
      <c r="CQ172" s="209">
        <f t="shared" si="175"/>
        <v>0</v>
      </c>
      <c r="CR172" s="209" t="str">
        <f t="shared" si="176"/>
        <v/>
      </c>
      <c r="CS172" s="209" t="str">
        <f t="shared" si="156"/>
        <v xml:space="preserve"> </v>
      </c>
      <c r="CT172" s="209" t="str">
        <f t="shared" si="157"/>
        <v/>
      </c>
      <c r="CU172" s="209" t="str">
        <f t="shared" si="158"/>
        <v/>
      </c>
      <c r="CV172" s="209" t="str">
        <f t="shared" si="159"/>
        <v/>
      </c>
      <c r="CW172" s="209" t="str">
        <f t="shared" si="160"/>
        <v/>
      </c>
      <c r="CX172" s="209" t="str">
        <f t="shared" si="161"/>
        <v/>
      </c>
      <c r="CY172" s="209" t="str">
        <f t="shared" si="177"/>
        <v/>
      </c>
      <c r="CZ172" s="209" t="str">
        <f t="shared" si="162"/>
        <v/>
      </c>
      <c r="DA172" s="209" t="str">
        <f t="shared" si="178"/>
        <v/>
      </c>
      <c r="DB172" s="209" t="str">
        <f t="shared" si="163"/>
        <v/>
      </c>
      <c r="DC172" s="209" t="str">
        <f t="shared" si="164"/>
        <v/>
      </c>
      <c r="DD172" s="209" t="str">
        <f t="shared" si="179"/>
        <v/>
      </c>
      <c r="DE172" s="209" t="str">
        <f t="shared" si="165"/>
        <v/>
      </c>
      <c r="DF172" s="209" t="str">
        <f t="shared" si="166"/>
        <v/>
      </c>
      <c r="DG172" s="209" t="str">
        <f t="shared" si="180"/>
        <v/>
      </c>
      <c r="DH172" s="210" t="str">
        <f t="shared" si="167"/>
        <v/>
      </c>
      <c r="DI172" s="272" t="str">
        <f t="shared" si="182"/>
        <v/>
      </c>
      <c r="DJ172" s="272" t="str">
        <f t="shared" si="183"/>
        <v/>
      </c>
      <c r="DK172" s="200">
        <f t="shared" si="184"/>
        <v>0</v>
      </c>
      <c r="DL172" s="200">
        <f t="shared" si="185"/>
        <v>0</v>
      </c>
      <c r="DM172" s="200">
        <f t="shared" si="186"/>
        <v>0</v>
      </c>
      <c r="DN172" s="200"/>
      <c r="DO172" s="272" t="str">
        <f t="shared" si="187"/>
        <v/>
      </c>
      <c r="DP172" s="272" t="str">
        <f t="shared" si="188"/>
        <v/>
      </c>
      <c r="DQ172" s="308"/>
      <c r="DR172" s="197">
        <f t="shared" si="168"/>
        <v>0</v>
      </c>
      <c r="DS172" s="197">
        <f t="shared" si="169"/>
        <v>0</v>
      </c>
      <c r="DT172" s="197">
        <f t="shared" si="170"/>
        <v>0</v>
      </c>
    </row>
    <row r="173" spans="1:156" s="256" customFormat="1" ht="23.25" customHeight="1" x14ac:dyDescent="0.2">
      <c r="A173" s="248"/>
      <c r="B173" s="263"/>
      <c r="C173" s="214"/>
      <c r="D173" s="324" t="str">
        <f t="shared" si="128"/>
        <v/>
      </c>
      <c r="E173" s="150" t="str">
        <f t="shared" si="181"/>
        <v/>
      </c>
      <c r="F173" s="214"/>
      <c r="G173" s="214"/>
      <c r="H173" s="214"/>
      <c r="I173" s="220"/>
      <c r="J173" s="214"/>
      <c r="K173" s="255"/>
      <c r="L173" s="268"/>
      <c r="M173" s="214"/>
      <c r="N173" s="215"/>
      <c r="O173" s="218"/>
      <c r="P173" s="216"/>
      <c r="Q173" s="217"/>
      <c r="R173" s="215"/>
      <c r="S173" s="219"/>
      <c r="T173" s="217"/>
      <c r="U173" s="215"/>
      <c r="V173" s="219"/>
      <c r="W173" s="217"/>
      <c r="X173" s="215"/>
      <c r="Y173" s="219"/>
      <c r="Z173" s="217"/>
      <c r="AA173" s="214"/>
      <c r="AB173" s="215"/>
      <c r="AC173" s="218"/>
      <c r="AD173" s="216"/>
      <c r="AE173" s="217"/>
      <c r="AF173" s="214"/>
      <c r="AG173" s="215"/>
      <c r="AH173" s="218"/>
      <c r="AI173" s="216"/>
      <c r="AJ173" s="217"/>
      <c r="AK173" s="214"/>
      <c r="AL173" s="215"/>
      <c r="AM173" s="218"/>
      <c r="AN173" s="216"/>
      <c r="AO173" s="217"/>
      <c r="AP173" s="214"/>
      <c r="AQ173" s="215"/>
      <c r="AR173" s="218"/>
      <c r="AS173" s="216"/>
      <c r="AT173" s="217"/>
      <c r="AU173" s="214"/>
      <c r="AV173" s="215"/>
      <c r="AW173" s="218"/>
      <c r="AX173" s="216"/>
      <c r="AY173" s="217"/>
      <c r="AZ173" s="214"/>
      <c r="BA173" s="215"/>
      <c r="BB173" s="218"/>
      <c r="BC173" s="216"/>
      <c r="BD173" s="213"/>
      <c r="BE173" s="214"/>
      <c r="BF173" s="214"/>
      <c r="BG173" s="215"/>
      <c r="BH173" s="218"/>
      <c r="BI173" s="216"/>
      <c r="BJ173" s="213"/>
      <c r="BK173" s="221"/>
      <c r="BL173" s="222">
        <f t="shared" si="129"/>
        <v>0</v>
      </c>
      <c r="BM173" s="223">
        <f t="shared" si="130"/>
        <v>0</v>
      </c>
      <c r="BN173" s="223">
        <f t="shared" si="131"/>
        <v>0</v>
      </c>
      <c r="BO173" s="223">
        <f t="shared" si="132"/>
        <v>0</v>
      </c>
      <c r="BP173" s="223">
        <f t="shared" si="133"/>
        <v>0</v>
      </c>
      <c r="BQ173" s="223">
        <f t="shared" si="134"/>
        <v>0</v>
      </c>
      <c r="BR173" s="224">
        <f t="shared" si="135"/>
        <v>0</v>
      </c>
      <c r="BS173" s="224">
        <f t="shared" si="136"/>
        <v>0</v>
      </c>
      <c r="BT173" s="223">
        <f t="shared" si="137"/>
        <v>0</v>
      </c>
      <c r="BU173" s="223">
        <f t="shared" si="138"/>
        <v>0</v>
      </c>
      <c r="BV173" s="223">
        <f t="shared" si="139"/>
        <v>0</v>
      </c>
      <c r="BW173" s="223">
        <f t="shared" si="140"/>
        <v>0</v>
      </c>
      <c r="BX173" s="223">
        <f t="shared" si="141"/>
        <v>0</v>
      </c>
      <c r="BY173" s="223">
        <f t="shared" si="142"/>
        <v>0</v>
      </c>
      <c r="BZ173" s="223">
        <f t="shared" si="143"/>
        <v>0</v>
      </c>
      <c r="CA173" s="223">
        <f t="shared" si="144"/>
        <v>0</v>
      </c>
      <c r="CB173" s="208">
        <f t="shared" si="171"/>
        <v>0</v>
      </c>
      <c r="CC173" s="223">
        <f t="shared" si="145"/>
        <v>0</v>
      </c>
      <c r="CD173" s="223">
        <f t="shared" si="146"/>
        <v>0</v>
      </c>
      <c r="CE173" s="224">
        <f t="shared" si="172"/>
        <v>0</v>
      </c>
      <c r="CF173" s="224">
        <f t="shared" si="147"/>
        <v>0</v>
      </c>
      <c r="CG173" s="224">
        <f t="shared" si="148"/>
        <v>0</v>
      </c>
      <c r="CH173" s="224">
        <f t="shared" si="149"/>
        <v>0</v>
      </c>
      <c r="CI173" s="224">
        <f t="shared" si="150"/>
        <v>0</v>
      </c>
      <c r="CJ173" s="224">
        <f t="shared" si="151"/>
        <v>0</v>
      </c>
      <c r="CK173" s="224">
        <f t="shared" si="152"/>
        <v>0</v>
      </c>
      <c r="CL173" s="224">
        <f t="shared" si="153"/>
        <v>0</v>
      </c>
      <c r="CM173" s="224">
        <f t="shared" si="154"/>
        <v>0</v>
      </c>
      <c r="CN173" s="224">
        <f t="shared" si="173"/>
        <v>0</v>
      </c>
      <c r="CO173" s="224">
        <f t="shared" si="155"/>
        <v>0</v>
      </c>
      <c r="CP173" s="224">
        <f t="shared" si="174"/>
        <v>0</v>
      </c>
      <c r="CQ173" s="224">
        <f t="shared" si="175"/>
        <v>0</v>
      </c>
      <c r="CR173" s="224" t="str">
        <f t="shared" si="176"/>
        <v/>
      </c>
      <c r="CS173" s="224" t="str">
        <f t="shared" si="156"/>
        <v xml:space="preserve"> </v>
      </c>
      <c r="CT173" s="224" t="str">
        <f t="shared" si="157"/>
        <v/>
      </c>
      <c r="CU173" s="224" t="str">
        <f t="shared" si="158"/>
        <v/>
      </c>
      <c r="CV173" s="224" t="str">
        <f t="shared" si="159"/>
        <v/>
      </c>
      <c r="CW173" s="224" t="str">
        <f t="shared" si="160"/>
        <v/>
      </c>
      <c r="CX173" s="224" t="str">
        <f t="shared" si="161"/>
        <v/>
      </c>
      <c r="CY173" s="224" t="str">
        <f t="shared" si="177"/>
        <v/>
      </c>
      <c r="CZ173" s="224" t="str">
        <f t="shared" si="162"/>
        <v/>
      </c>
      <c r="DA173" s="224" t="str">
        <f t="shared" si="178"/>
        <v/>
      </c>
      <c r="DB173" s="224" t="str">
        <f t="shared" si="163"/>
        <v/>
      </c>
      <c r="DC173" s="224" t="str">
        <f t="shared" si="164"/>
        <v/>
      </c>
      <c r="DD173" s="224" t="str">
        <f t="shared" si="179"/>
        <v/>
      </c>
      <c r="DE173" s="224" t="str">
        <f t="shared" si="165"/>
        <v/>
      </c>
      <c r="DF173" s="224" t="str">
        <f t="shared" si="166"/>
        <v/>
      </c>
      <c r="DG173" s="224" t="str">
        <f t="shared" si="180"/>
        <v/>
      </c>
      <c r="DH173" s="225" t="str">
        <f t="shared" si="167"/>
        <v/>
      </c>
      <c r="DI173" s="224" t="str">
        <f t="shared" si="182"/>
        <v/>
      </c>
      <c r="DJ173" s="224" t="str">
        <f t="shared" si="183"/>
        <v/>
      </c>
      <c r="DK173" s="306">
        <f t="shared" si="184"/>
        <v>0</v>
      </c>
      <c r="DL173" s="306">
        <f t="shared" si="185"/>
        <v>0</v>
      </c>
      <c r="DM173" s="306">
        <f t="shared" si="186"/>
        <v>0</v>
      </c>
      <c r="DN173" s="220"/>
      <c r="DO173" s="224" t="str">
        <f t="shared" si="187"/>
        <v/>
      </c>
      <c r="DP173" s="224" t="str">
        <f t="shared" si="188"/>
        <v/>
      </c>
      <c r="DQ173" s="307"/>
      <c r="DR173" s="227">
        <f t="shared" si="168"/>
        <v>0</v>
      </c>
      <c r="DS173" s="227">
        <f t="shared" si="169"/>
        <v>0</v>
      </c>
      <c r="DT173" s="227">
        <f t="shared" si="170"/>
        <v>0</v>
      </c>
      <c r="DU173" s="311"/>
      <c r="DV173" s="311"/>
      <c r="DW173" s="311"/>
      <c r="DX173" s="311"/>
      <c r="DY173" s="311"/>
      <c r="DZ173" s="311"/>
      <c r="EA173" s="311"/>
      <c r="EB173" s="311"/>
      <c r="EC173" s="311"/>
      <c r="ED173" s="311"/>
      <c r="EE173" s="311"/>
      <c r="EF173" s="311"/>
      <c r="EG173" s="311"/>
      <c r="EH173" s="311"/>
      <c r="EI173" s="311"/>
      <c r="EJ173" s="311"/>
      <c r="EK173" s="311"/>
      <c r="EL173" s="311"/>
      <c r="EM173" s="311"/>
      <c r="EN173" s="311"/>
      <c r="EO173" s="311"/>
      <c r="EP173" s="311"/>
      <c r="EQ173" s="311"/>
      <c r="ER173" s="311"/>
      <c r="ES173" s="311"/>
      <c r="ET173" s="311"/>
      <c r="EU173" s="311"/>
      <c r="EV173" s="311"/>
      <c r="EW173" s="311"/>
      <c r="EX173" s="311"/>
      <c r="EY173" s="311"/>
      <c r="EZ173" s="311"/>
    </row>
    <row r="174" spans="1:156" ht="23.25" customHeight="1" x14ac:dyDescent="0.2">
      <c r="A174" s="249"/>
      <c r="B174" s="264"/>
      <c r="C174" s="230"/>
      <c r="D174" s="325" t="str">
        <f t="shared" si="128"/>
        <v/>
      </c>
      <c r="E174" s="265" t="str">
        <f t="shared" si="181"/>
        <v/>
      </c>
      <c r="F174" s="230"/>
      <c r="G174" s="230"/>
      <c r="H174" s="230"/>
      <c r="I174" s="200"/>
      <c r="J174" s="230"/>
      <c r="K174" s="254"/>
      <c r="L174" s="269"/>
      <c r="M174" s="230"/>
      <c r="N174" s="231"/>
      <c r="O174" s="232"/>
      <c r="P174" s="205"/>
      <c r="Q174" s="203"/>
      <c r="R174" s="231"/>
      <c r="S174" s="233"/>
      <c r="T174" s="203"/>
      <c r="U174" s="231"/>
      <c r="V174" s="233"/>
      <c r="W174" s="203"/>
      <c r="X174" s="231"/>
      <c r="Y174" s="233"/>
      <c r="Z174" s="203"/>
      <c r="AA174" s="230"/>
      <c r="AB174" s="231"/>
      <c r="AC174" s="232"/>
      <c r="AD174" s="205"/>
      <c r="AE174" s="203"/>
      <c r="AF174" s="230"/>
      <c r="AG174" s="231"/>
      <c r="AH174" s="232"/>
      <c r="AI174" s="205"/>
      <c r="AJ174" s="203"/>
      <c r="AK174" s="230"/>
      <c r="AL174" s="231"/>
      <c r="AM174" s="232"/>
      <c r="AN174" s="205"/>
      <c r="AO174" s="203"/>
      <c r="AP174" s="230"/>
      <c r="AQ174" s="231"/>
      <c r="AR174" s="232"/>
      <c r="AS174" s="205"/>
      <c r="AT174" s="203"/>
      <c r="AU174" s="230"/>
      <c r="AV174" s="231"/>
      <c r="AW174" s="232"/>
      <c r="AX174" s="205"/>
      <c r="AY174" s="203"/>
      <c r="AZ174" s="230"/>
      <c r="BA174" s="231"/>
      <c r="BB174" s="232"/>
      <c r="BC174" s="205"/>
      <c r="BD174" s="199"/>
      <c r="BE174" s="230"/>
      <c r="BF174" s="230"/>
      <c r="BG174" s="231"/>
      <c r="BH174" s="232"/>
      <c r="BI174" s="205"/>
      <c r="BJ174" s="229"/>
      <c r="BK174" s="234"/>
      <c r="BL174" s="207">
        <f t="shared" si="129"/>
        <v>0</v>
      </c>
      <c r="BM174" s="208">
        <f t="shared" si="130"/>
        <v>0</v>
      </c>
      <c r="BN174" s="208">
        <f t="shared" si="131"/>
        <v>0</v>
      </c>
      <c r="BO174" s="208">
        <f t="shared" si="132"/>
        <v>0</v>
      </c>
      <c r="BP174" s="208">
        <f t="shared" si="133"/>
        <v>0</v>
      </c>
      <c r="BQ174" s="208">
        <f t="shared" si="134"/>
        <v>0</v>
      </c>
      <c r="BR174" s="209">
        <f t="shared" si="135"/>
        <v>0</v>
      </c>
      <c r="BS174" s="209">
        <f t="shared" si="136"/>
        <v>0</v>
      </c>
      <c r="BT174" s="208">
        <f t="shared" si="137"/>
        <v>0</v>
      </c>
      <c r="BU174" s="208">
        <f t="shared" si="138"/>
        <v>0</v>
      </c>
      <c r="BV174" s="208">
        <f t="shared" si="139"/>
        <v>0</v>
      </c>
      <c r="BW174" s="208">
        <f t="shared" si="140"/>
        <v>0</v>
      </c>
      <c r="BX174" s="208">
        <f t="shared" si="141"/>
        <v>0</v>
      </c>
      <c r="BY174" s="208">
        <f t="shared" si="142"/>
        <v>0</v>
      </c>
      <c r="BZ174" s="208">
        <f t="shared" si="143"/>
        <v>0</v>
      </c>
      <c r="CA174" s="208">
        <f t="shared" si="144"/>
        <v>0</v>
      </c>
      <c r="CB174" s="208">
        <f t="shared" si="171"/>
        <v>0</v>
      </c>
      <c r="CC174" s="208">
        <f t="shared" si="145"/>
        <v>0</v>
      </c>
      <c r="CD174" s="208">
        <f t="shared" si="146"/>
        <v>0</v>
      </c>
      <c r="CE174" s="209">
        <f t="shared" si="172"/>
        <v>0</v>
      </c>
      <c r="CF174" s="209">
        <f t="shared" si="147"/>
        <v>0</v>
      </c>
      <c r="CG174" s="209">
        <f t="shared" si="148"/>
        <v>0</v>
      </c>
      <c r="CH174" s="209">
        <f t="shared" si="149"/>
        <v>0</v>
      </c>
      <c r="CI174" s="209">
        <f t="shared" si="150"/>
        <v>0</v>
      </c>
      <c r="CJ174" s="209">
        <f t="shared" si="151"/>
        <v>0</v>
      </c>
      <c r="CK174" s="209">
        <f t="shared" si="152"/>
        <v>0</v>
      </c>
      <c r="CL174" s="209">
        <f t="shared" si="153"/>
        <v>0</v>
      </c>
      <c r="CM174" s="209">
        <f t="shared" si="154"/>
        <v>0</v>
      </c>
      <c r="CN174" s="209">
        <f t="shared" si="173"/>
        <v>0</v>
      </c>
      <c r="CO174" s="209">
        <f t="shared" si="155"/>
        <v>0</v>
      </c>
      <c r="CP174" s="209">
        <f t="shared" si="174"/>
        <v>0</v>
      </c>
      <c r="CQ174" s="209">
        <f t="shared" si="175"/>
        <v>0</v>
      </c>
      <c r="CR174" s="209" t="str">
        <f t="shared" si="176"/>
        <v/>
      </c>
      <c r="CS174" s="209" t="str">
        <f t="shared" si="156"/>
        <v xml:space="preserve"> </v>
      </c>
      <c r="CT174" s="209" t="str">
        <f t="shared" si="157"/>
        <v/>
      </c>
      <c r="CU174" s="209" t="str">
        <f t="shared" si="158"/>
        <v/>
      </c>
      <c r="CV174" s="209" t="str">
        <f t="shared" si="159"/>
        <v/>
      </c>
      <c r="CW174" s="209" t="str">
        <f t="shared" si="160"/>
        <v/>
      </c>
      <c r="CX174" s="209" t="str">
        <f t="shared" si="161"/>
        <v/>
      </c>
      <c r="CY174" s="209" t="str">
        <f t="shared" si="177"/>
        <v/>
      </c>
      <c r="CZ174" s="209" t="str">
        <f t="shared" si="162"/>
        <v/>
      </c>
      <c r="DA174" s="209" t="str">
        <f t="shared" si="178"/>
        <v/>
      </c>
      <c r="DB174" s="209" t="str">
        <f t="shared" si="163"/>
        <v/>
      </c>
      <c r="DC174" s="209" t="str">
        <f t="shared" si="164"/>
        <v/>
      </c>
      <c r="DD174" s="209" t="str">
        <f t="shared" si="179"/>
        <v/>
      </c>
      <c r="DE174" s="209" t="str">
        <f t="shared" si="165"/>
        <v/>
      </c>
      <c r="DF174" s="209" t="str">
        <f t="shared" si="166"/>
        <v/>
      </c>
      <c r="DG174" s="209" t="str">
        <f t="shared" si="180"/>
        <v/>
      </c>
      <c r="DH174" s="210" t="str">
        <f t="shared" si="167"/>
        <v/>
      </c>
      <c r="DI174" s="272" t="str">
        <f t="shared" si="182"/>
        <v/>
      </c>
      <c r="DJ174" s="272" t="str">
        <f t="shared" si="183"/>
        <v/>
      </c>
      <c r="DK174" s="200">
        <f t="shared" si="184"/>
        <v>0</v>
      </c>
      <c r="DL174" s="200">
        <f t="shared" si="185"/>
        <v>0</v>
      </c>
      <c r="DM174" s="200">
        <f t="shared" si="186"/>
        <v>0</v>
      </c>
      <c r="DN174" s="200"/>
      <c r="DO174" s="272" t="str">
        <f t="shared" si="187"/>
        <v/>
      </c>
      <c r="DP174" s="272" t="str">
        <f t="shared" si="188"/>
        <v/>
      </c>
      <c r="DQ174" s="308"/>
      <c r="DR174" s="197">
        <f t="shared" si="168"/>
        <v>0</v>
      </c>
      <c r="DS174" s="197">
        <f t="shared" si="169"/>
        <v>0</v>
      </c>
      <c r="DT174" s="197">
        <f t="shared" si="170"/>
        <v>0</v>
      </c>
    </row>
    <row r="175" spans="1:156" s="256" customFormat="1" ht="23.25" customHeight="1" x14ac:dyDescent="0.2">
      <c r="A175" s="248"/>
      <c r="B175" s="263"/>
      <c r="C175" s="214"/>
      <c r="D175" s="324" t="str">
        <f t="shared" si="128"/>
        <v/>
      </c>
      <c r="E175" s="150" t="str">
        <f t="shared" si="181"/>
        <v/>
      </c>
      <c r="F175" s="214"/>
      <c r="G175" s="214"/>
      <c r="H175" s="214"/>
      <c r="I175" s="220"/>
      <c r="J175" s="214"/>
      <c r="K175" s="255"/>
      <c r="L175" s="268"/>
      <c r="M175" s="214"/>
      <c r="N175" s="215"/>
      <c r="O175" s="218"/>
      <c r="P175" s="216"/>
      <c r="Q175" s="217"/>
      <c r="R175" s="215"/>
      <c r="S175" s="219"/>
      <c r="T175" s="217"/>
      <c r="U175" s="215"/>
      <c r="V175" s="219"/>
      <c r="W175" s="217"/>
      <c r="X175" s="215"/>
      <c r="Y175" s="219"/>
      <c r="Z175" s="217"/>
      <c r="AA175" s="214"/>
      <c r="AB175" s="215"/>
      <c r="AC175" s="218"/>
      <c r="AD175" s="216"/>
      <c r="AE175" s="217"/>
      <c r="AF175" s="214"/>
      <c r="AG175" s="215"/>
      <c r="AH175" s="218"/>
      <c r="AI175" s="216"/>
      <c r="AJ175" s="217"/>
      <c r="AK175" s="214"/>
      <c r="AL175" s="215"/>
      <c r="AM175" s="218"/>
      <c r="AN175" s="216"/>
      <c r="AO175" s="217"/>
      <c r="AP175" s="214"/>
      <c r="AQ175" s="215"/>
      <c r="AR175" s="218"/>
      <c r="AS175" s="216"/>
      <c r="AT175" s="217"/>
      <c r="AU175" s="214"/>
      <c r="AV175" s="215"/>
      <c r="AW175" s="218"/>
      <c r="AX175" s="216"/>
      <c r="AY175" s="217"/>
      <c r="AZ175" s="214"/>
      <c r="BA175" s="215"/>
      <c r="BB175" s="218"/>
      <c r="BC175" s="216"/>
      <c r="BD175" s="213"/>
      <c r="BE175" s="214"/>
      <c r="BF175" s="214"/>
      <c r="BG175" s="215"/>
      <c r="BH175" s="218"/>
      <c r="BI175" s="216"/>
      <c r="BJ175" s="213"/>
      <c r="BK175" s="221"/>
      <c r="BL175" s="222">
        <f t="shared" si="129"/>
        <v>0</v>
      </c>
      <c r="BM175" s="223">
        <f t="shared" si="130"/>
        <v>0</v>
      </c>
      <c r="BN175" s="223">
        <f t="shared" si="131"/>
        <v>0</v>
      </c>
      <c r="BO175" s="223">
        <f t="shared" si="132"/>
        <v>0</v>
      </c>
      <c r="BP175" s="223">
        <f t="shared" si="133"/>
        <v>0</v>
      </c>
      <c r="BQ175" s="223">
        <f t="shared" si="134"/>
        <v>0</v>
      </c>
      <c r="BR175" s="224">
        <f t="shared" si="135"/>
        <v>0</v>
      </c>
      <c r="BS175" s="224">
        <f t="shared" si="136"/>
        <v>0</v>
      </c>
      <c r="BT175" s="223">
        <f t="shared" si="137"/>
        <v>0</v>
      </c>
      <c r="BU175" s="223">
        <f t="shared" si="138"/>
        <v>0</v>
      </c>
      <c r="BV175" s="223">
        <f t="shared" si="139"/>
        <v>0</v>
      </c>
      <c r="BW175" s="223">
        <f t="shared" si="140"/>
        <v>0</v>
      </c>
      <c r="BX175" s="223">
        <f t="shared" si="141"/>
        <v>0</v>
      </c>
      <c r="BY175" s="223">
        <f t="shared" si="142"/>
        <v>0</v>
      </c>
      <c r="BZ175" s="223">
        <f t="shared" si="143"/>
        <v>0</v>
      </c>
      <c r="CA175" s="223">
        <f t="shared" si="144"/>
        <v>0</v>
      </c>
      <c r="CB175" s="208">
        <f t="shared" si="171"/>
        <v>0</v>
      </c>
      <c r="CC175" s="223">
        <f t="shared" si="145"/>
        <v>0</v>
      </c>
      <c r="CD175" s="223">
        <f t="shared" si="146"/>
        <v>0</v>
      </c>
      <c r="CE175" s="224">
        <f t="shared" si="172"/>
        <v>0</v>
      </c>
      <c r="CF175" s="224">
        <f t="shared" si="147"/>
        <v>0</v>
      </c>
      <c r="CG175" s="224">
        <f t="shared" si="148"/>
        <v>0</v>
      </c>
      <c r="CH175" s="224">
        <f t="shared" si="149"/>
        <v>0</v>
      </c>
      <c r="CI175" s="224">
        <f t="shared" si="150"/>
        <v>0</v>
      </c>
      <c r="CJ175" s="224">
        <f t="shared" si="151"/>
        <v>0</v>
      </c>
      <c r="CK175" s="224">
        <f t="shared" si="152"/>
        <v>0</v>
      </c>
      <c r="CL175" s="224">
        <f t="shared" si="153"/>
        <v>0</v>
      </c>
      <c r="CM175" s="224">
        <f t="shared" si="154"/>
        <v>0</v>
      </c>
      <c r="CN175" s="224">
        <f t="shared" si="173"/>
        <v>0</v>
      </c>
      <c r="CO175" s="224">
        <f t="shared" si="155"/>
        <v>0</v>
      </c>
      <c r="CP175" s="224">
        <f t="shared" si="174"/>
        <v>0</v>
      </c>
      <c r="CQ175" s="224">
        <f t="shared" si="175"/>
        <v>0</v>
      </c>
      <c r="CR175" s="224" t="str">
        <f t="shared" si="176"/>
        <v/>
      </c>
      <c r="CS175" s="224" t="str">
        <f t="shared" si="156"/>
        <v xml:space="preserve"> </v>
      </c>
      <c r="CT175" s="224" t="str">
        <f t="shared" si="157"/>
        <v/>
      </c>
      <c r="CU175" s="224" t="str">
        <f t="shared" si="158"/>
        <v/>
      </c>
      <c r="CV175" s="224" t="str">
        <f t="shared" si="159"/>
        <v/>
      </c>
      <c r="CW175" s="224" t="str">
        <f t="shared" si="160"/>
        <v/>
      </c>
      <c r="CX175" s="224" t="str">
        <f t="shared" si="161"/>
        <v/>
      </c>
      <c r="CY175" s="224" t="str">
        <f t="shared" si="177"/>
        <v/>
      </c>
      <c r="CZ175" s="224" t="str">
        <f t="shared" si="162"/>
        <v/>
      </c>
      <c r="DA175" s="224" t="str">
        <f t="shared" si="178"/>
        <v/>
      </c>
      <c r="DB175" s="224" t="str">
        <f t="shared" si="163"/>
        <v/>
      </c>
      <c r="DC175" s="224" t="str">
        <f t="shared" si="164"/>
        <v/>
      </c>
      <c r="DD175" s="224" t="str">
        <f t="shared" si="179"/>
        <v/>
      </c>
      <c r="DE175" s="224" t="str">
        <f t="shared" si="165"/>
        <v/>
      </c>
      <c r="DF175" s="224" t="str">
        <f t="shared" si="166"/>
        <v/>
      </c>
      <c r="DG175" s="224" t="str">
        <f t="shared" si="180"/>
        <v/>
      </c>
      <c r="DH175" s="225" t="str">
        <f t="shared" si="167"/>
        <v/>
      </c>
      <c r="DI175" s="224" t="str">
        <f t="shared" si="182"/>
        <v/>
      </c>
      <c r="DJ175" s="224" t="str">
        <f t="shared" si="183"/>
        <v/>
      </c>
      <c r="DK175" s="306">
        <f t="shared" si="184"/>
        <v>0</v>
      </c>
      <c r="DL175" s="306">
        <f t="shared" si="185"/>
        <v>0</v>
      </c>
      <c r="DM175" s="306">
        <f t="shared" si="186"/>
        <v>0</v>
      </c>
      <c r="DN175" s="220"/>
      <c r="DO175" s="224" t="str">
        <f t="shared" si="187"/>
        <v/>
      </c>
      <c r="DP175" s="224" t="str">
        <f t="shared" si="188"/>
        <v/>
      </c>
      <c r="DQ175" s="307"/>
      <c r="DR175" s="227">
        <f t="shared" si="168"/>
        <v>0</v>
      </c>
      <c r="DS175" s="227">
        <f t="shared" si="169"/>
        <v>0</v>
      </c>
      <c r="DT175" s="227">
        <f t="shared" si="170"/>
        <v>0</v>
      </c>
      <c r="DU175" s="311"/>
      <c r="DV175" s="311"/>
      <c r="DW175" s="311"/>
      <c r="DX175" s="311"/>
      <c r="DY175" s="311"/>
      <c r="DZ175" s="311"/>
      <c r="EA175" s="311"/>
      <c r="EB175" s="311"/>
      <c r="EC175" s="311"/>
      <c r="ED175" s="311"/>
      <c r="EE175" s="311"/>
      <c r="EF175" s="311"/>
      <c r="EG175" s="311"/>
      <c r="EH175" s="311"/>
      <c r="EI175" s="311"/>
      <c r="EJ175" s="311"/>
      <c r="EK175" s="311"/>
      <c r="EL175" s="311"/>
      <c r="EM175" s="311"/>
      <c r="EN175" s="311"/>
      <c r="EO175" s="311"/>
      <c r="EP175" s="311"/>
      <c r="EQ175" s="311"/>
      <c r="ER175" s="311"/>
      <c r="ES175" s="311"/>
      <c r="ET175" s="311"/>
      <c r="EU175" s="311"/>
      <c r="EV175" s="311"/>
      <c r="EW175" s="311"/>
      <c r="EX175" s="311"/>
      <c r="EY175" s="311"/>
      <c r="EZ175" s="311"/>
    </row>
    <row r="176" spans="1:156" ht="23.25" customHeight="1" x14ac:dyDescent="0.2">
      <c r="A176" s="249"/>
      <c r="B176" s="264"/>
      <c r="C176" s="230"/>
      <c r="D176" s="325" t="str">
        <f t="shared" si="128"/>
        <v/>
      </c>
      <c r="E176" s="265" t="str">
        <f t="shared" si="181"/>
        <v/>
      </c>
      <c r="F176" s="230"/>
      <c r="G176" s="230"/>
      <c r="H176" s="230"/>
      <c r="I176" s="200"/>
      <c r="J176" s="230"/>
      <c r="K176" s="254"/>
      <c r="L176" s="269"/>
      <c r="M176" s="230"/>
      <c r="N176" s="231"/>
      <c r="O176" s="232"/>
      <c r="P176" s="205"/>
      <c r="Q176" s="203"/>
      <c r="R176" s="231"/>
      <c r="S176" s="233"/>
      <c r="T176" s="203"/>
      <c r="U176" s="231"/>
      <c r="V176" s="233"/>
      <c r="W176" s="203"/>
      <c r="X176" s="231"/>
      <c r="Y176" s="233"/>
      <c r="Z176" s="203"/>
      <c r="AA176" s="230"/>
      <c r="AB176" s="231"/>
      <c r="AC176" s="232"/>
      <c r="AD176" s="205"/>
      <c r="AE176" s="203"/>
      <c r="AF176" s="230"/>
      <c r="AG176" s="231"/>
      <c r="AH176" s="232"/>
      <c r="AI176" s="205"/>
      <c r="AJ176" s="203"/>
      <c r="AK176" s="230"/>
      <c r="AL176" s="231"/>
      <c r="AM176" s="232"/>
      <c r="AN176" s="205"/>
      <c r="AO176" s="203"/>
      <c r="AP176" s="230"/>
      <c r="AQ176" s="231"/>
      <c r="AR176" s="232"/>
      <c r="AS176" s="205"/>
      <c r="AT176" s="203"/>
      <c r="AU176" s="230"/>
      <c r="AV176" s="231"/>
      <c r="AW176" s="232"/>
      <c r="AX176" s="205"/>
      <c r="AY176" s="203"/>
      <c r="AZ176" s="230"/>
      <c r="BA176" s="231"/>
      <c r="BB176" s="232"/>
      <c r="BC176" s="205"/>
      <c r="BD176" s="199"/>
      <c r="BE176" s="230"/>
      <c r="BF176" s="230"/>
      <c r="BG176" s="231"/>
      <c r="BH176" s="232"/>
      <c r="BI176" s="205"/>
      <c r="BJ176" s="229"/>
      <c r="BK176" s="234"/>
      <c r="BL176" s="207">
        <f t="shared" si="129"/>
        <v>0</v>
      </c>
      <c r="BM176" s="208">
        <f t="shared" si="130"/>
        <v>0</v>
      </c>
      <c r="BN176" s="208">
        <f t="shared" si="131"/>
        <v>0</v>
      </c>
      <c r="BO176" s="208">
        <f t="shared" si="132"/>
        <v>0</v>
      </c>
      <c r="BP176" s="208">
        <f t="shared" si="133"/>
        <v>0</v>
      </c>
      <c r="BQ176" s="208">
        <f t="shared" si="134"/>
        <v>0</v>
      </c>
      <c r="BR176" s="209">
        <f t="shared" si="135"/>
        <v>0</v>
      </c>
      <c r="BS176" s="209">
        <f t="shared" si="136"/>
        <v>0</v>
      </c>
      <c r="BT176" s="208">
        <f t="shared" si="137"/>
        <v>0</v>
      </c>
      <c r="BU176" s="208">
        <f t="shared" si="138"/>
        <v>0</v>
      </c>
      <c r="BV176" s="208">
        <f t="shared" si="139"/>
        <v>0</v>
      </c>
      <c r="BW176" s="208">
        <f t="shared" si="140"/>
        <v>0</v>
      </c>
      <c r="BX176" s="208">
        <f t="shared" si="141"/>
        <v>0</v>
      </c>
      <c r="BY176" s="208">
        <f t="shared" si="142"/>
        <v>0</v>
      </c>
      <c r="BZ176" s="208">
        <f t="shared" si="143"/>
        <v>0</v>
      </c>
      <c r="CA176" s="208">
        <f t="shared" si="144"/>
        <v>0</v>
      </c>
      <c r="CB176" s="208">
        <f t="shared" si="171"/>
        <v>0</v>
      </c>
      <c r="CC176" s="208">
        <f t="shared" si="145"/>
        <v>0</v>
      </c>
      <c r="CD176" s="208">
        <f t="shared" si="146"/>
        <v>0</v>
      </c>
      <c r="CE176" s="209">
        <f t="shared" si="172"/>
        <v>0</v>
      </c>
      <c r="CF176" s="209">
        <f t="shared" si="147"/>
        <v>0</v>
      </c>
      <c r="CG176" s="209">
        <f t="shared" si="148"/>
        <v>0</v>
      </c>
      <c r="CH176" s="209">
        <f t="shared" si="149"/>
        <v>0</v>
      </c>
      <c r="CI176" s="209">
        <f t="shared" si="150"/>
        <v>0</v>
      </c>
      <c r="CJ176" s="209">
        <f t="shared" si="151"/>
        <v>0</v>
      </c>
      <c r="CK176" s="209">
        <f t="shared" si="152"/>
        <v>0</v>
      </c>
      <c r="CL176" s="209">
        <f t="shared" si="153"/>
        <v>0</v>
      </c>
      <c r="CM176" s="209">
        <f t="shared" si="154"/>
        <v>0</v>
      </c>
      <c r="CN176" s="209">
        <f t="shared" si="173"/>
        <v>0</v>
      </c>
      <c r="CO176" s="209">
        <f t="shared" si="155"/>
        <v>0</v>
      </c>
      <c r="CP176" s="209">
        <f t="shared" si="174"/>
        <v>0</v>
      </c>
      <c r="CQ176" s="209">
        <f t="shared" si="175"/>
        <v>0</v>
      </c>
      <c r="CR176" s="209" t="str">
        <f t="shared" si="176"/>
        <v/>
      </c>
      <c r="CS176" s="209" t="str">
        <f t="shared" si="156"/>
        <v xml:space="preserve"> </v>
      </c>
      <c r="CT176" s="209" t="str">
        <f t="shared" si="157"/>
        <v/>
      </c>
      <c r="CU176" s="209" t="str">
        <f t="shared" si="158"/>
        <v/>
      </c>
      <c r="CV176" s="209" t="str">
        <f t="shared" si="159"/>
        <v/>
      </c>
      <c r="CW176" s="209" t="str">
        <f t="shared" si="160"/>
        <v/>
      </c>
      <c r="CX176" s="209" t="str">
        <f t="shared" si="161"/>
        <v/>
      </c>
      <c r="CY176" s="209" t="str">
        <f t="shared" si="177"/>
        <v/>
      </c>
      <c r="CZ176" s="209" t="str">
        <f t="shared" si="162"/>
        <v/>
      </c>
      <c r="DA176" s="209" t="str">
        <f t="shared" si="178"/>
        <v/>
      </c>
      <c r="DB176" s="209" t="str">
        <f t="shared" si="163"/>
        <v/>
      </c>
      <c r="DC176" s="209" t="str">
        <f t="shared" si="164"/>
        <v/>
      </c>
      <c r="DD176" s="209" t="str">
        <f t="shared" si="179"/>
        <v/>
      </c>
      <c r="DE176" s="209" t="str">
        <f t="shared" si="165"/>
        <v/>
      </c>
      <c r="DF176" s="209" t="str">
        <f t="shared" si="166"/>
        <v/>
      </c>
      <c r="DG176" s="209" t="str">
        <f t="shared" si="180"/>
        <v/>
      </c>
      <c r="DH176" s="210" t="str">
        <f t="shared" si="167"/>
        <v/>
      </c>
      <c r="DI176" s="272" t="str">
        <f t="shared" si="182"/>
        <v/>
      </c>
      <c r="DJ176" s="272" t="str">
        <f t="shared" si="183"/>
        <v/>
      </c>
      <c r="DK176" s="200">
        <f t="shared" si="184"/>
        <v>0</v>
      </c>
      <c r="DL176" s="200">
        <f t="shared" si="185"/>
        <v>0</v>
      </c>
      <c r="DM176" s="200">
        <f t="shared" si="186"/>
        <v>0</v>
      </c>
      <c r="DN176" s="200"/>
      <c r="DO176" s="272" t="str">
        <f t="shared" si="187"/>
        <v/>
      </c>
      <c r="DP176" s="272" t="str">
        <f t="shared" si="188"/>
        <v/>
      </c>
      <c r="DQ176" s="308"/>
      <c r="DR176" s="197">
        <f t="shared" si="168"/>
        <v>0</v>
      </c>
      <c r="DS176" s="197">
        <f t="shared" si="169"/>
        <v>0</v>
      </c>
      <c r="DT176" s="197">
        <f t="shared" si="170"/>
        <v>0</v>
      </c>
    </row>
    <row r="177" spans="1:156" s="256" customFormat="1" ht="23.25" customHeight="1" x14ac:dyDescent="0.2">
      <c r="A177" s="248"/>
      <c r="B177" s="263"/>
      <c r="C177" s="214"/>
      <c r="D177" s="324" t="str">
        <f t="shared" si="128"/>
        <v/>
      </c>
      <c r="E177" s="150" t="str">
        <f t="shared" si="181"/>
        <v/>
      </c>
      <c r="F177" s="214"/>
      <c r="G177" s="214"/>
      <c r="H177" s="214"/>
      <c r="I177" s="220"/>
      <c r="J177" s="214"/>
      <c r="K177" s="255"/>
      <c r="L177" s="268"/>
      <c r="M177" s="214"/>
      <c r="N177" s="215"/>
      <c r="O177" s="218"/>
      <c r="P177" s="216"/>
      <c r="Q177" s="217"/>
      <c r="R177" s="215"/>
      <c r="S177" s="219"/>
      <c r="T177" s="217"/>
      <c r="U177" s="215"/>
      <c r="V177" s="219"/>
      <c r="W177" s="217"/>
      <c r="X177" s="215"/>
      <c r="Y177" s="219"/>
      <c r="Z177" s="217"/>
      <c r="AA177" s="214"/>
      <c r="AB177" s="215"/>
      <c r="AC177" s="218"/>
      <c r="AD177" s="216"/>
      <c r="AE177" s="217"/>
      <c r="AF177" s="214"/>
      <c r="AG177" s="215"/>
      <c r="AH177" s="218"/>
      <c r="AI177" s="216"/>
      <c r="AJ177" s="217"/>
      <c r="AK177" s="214"/>
      <c r="AL177" s="215"/>
      <c r="AM177" s="218"/>
      <c r="AN177" s="216"/>
      <c r="AO177" s="217"/>
      <c r="AP177" s="214"/>
      <c r="AQ177" s="215"/>
      <c r="AR177" s="218"/>
      <c r="AS177" s="216"/>
      <c r="AT177" s="217"/>
      <c r="AU177" s="214"/>
      <c r="AV177" s="215"/>
      <c r="AW177" s="218"/>
      <c r="AX177" s="216"/>
      <c r="AY177" s="217"/>
      <c r="AZ177" s="214"/>
      <c r="BA177" s="215"/>
      <c r="BB177" s="218"/>
      <c r="BC177" s="216"/>
      <c r="BD177" s="213"/>
      <c r="BE177" s="214"/>
      <c r="BF177" s="214"/>
      <c r="BG177" s="215"/>
      <c r="BH177" s="218"/>
      <c r="BI177" s="216"/>
      <c r="BJ177" s="213"/>
      <c r="BK177" s="221"/>
      <c r="BL177" s="222">
        <f t="shared" si="129"/>
        <v>0</v>
      </c>
      <c r="BM177" s="223">
        <f t="shared" si="130"/>
        <v>0</v>
      </c>
      <c r="BN177" s="223">
        <f t="shared" si="131"/>
        <v>0</v>
      </c>
      <c r="BO177" s="223">
        <f t="shared" si="132"/>
        <v>0</v>
      </c>
      <c r="BP177" s="223">
        <f t="shared" si="133"/>
        <v>0</v>
      </c>
      <c r="BQ177" s="223">
        <f t="shared" si="134"/>
        <v>0</v>
      </c>
      <c r="BR177" s="224">
        <f t="shared" si="135"/>
        <v>0</v>
      </c>
      <c r="BS177" s="224">
        <f t="shared" si="136"/>
        <v>0</v>
      </c>
      <c r="BT177" s="223">
        <f t="shared" si="137"/>
        <v>0</v>
      </c>
      <c r="BU177" s="223">
        <f t="shared" si="138"/>
        <v>0</v>
      </c>
      <c r="BV177" s="223">
        <f t="shared" si="139"/>
        <v>0</v>
      </c>
      <c r="BW177" s="223">
        <f t="shared" si="140"/>
        <v>0</v>
      </c>
      <c r="BX177" s="223">
        <f t="shared" si="141"/>
        <v>0</v>
      </c>
      <c r="BY177" s="223">
        <f t="shared" si="142"/>
        <v>0</v>
      </c>
      <c r="BZ177" s="223">
        <f t="shared" si="143"/>
        <v>0</v>
      </c>
      <c r="CA177" s="223">
        <f t="shared" si="144"/>
        <v>0</v>
      </c>
      <c r="CB177" s="208">
        <f t="shared" si="171"/>
        <v>0</v>
      </c>
      <c r="CC177" s="223">
        <f t="shared" si="145"/>
        <v>0</v>
      </c>
      <c r="CD177" s="223">
        <f t="shared" si="146"/>
        <v>0</v>
      </c>
      <c r="CE177" s="224">
        <f t="shared" si="172"/>
        <v>0</v>
      </c>
      <c r="CF177" s="224">
        <f t="shared" si="147"/>
        <v>0</v>
      </c>
      <c r="CG177" s="224">
        <f t="shared" si="148"/>
        <v>0</v>
      </c>
      <c r="CH177" s="224">
        <f t="shared" si="149"/>
        <v>0</v>
      </c>
      <c r="CI177" s="224">
        <f t="shared" si="150"/>
        <v>0</v>
      </c>
      <c r="CJ177" s="224">
        <f t="shared" si="151"/>
        <v>0</v>
      </c>
      <c r="CK177" s="224">
        <f t="shared" si="152"/>
        <v>0</v>
      </c>
      <c r="CL177" s="224">
        <f t="shared" si="153"/>
        <v>0</v>
      </c>
      <c r="CM177" s="224">
        <f t="shared" si="154"/>
        <v>0</v>
      </c>
      <c r="CN177" s="224">
        <f t="shared" si="173"/>
        <v>0</v>
      </c>
      <c r="CO177" s="224">
        <f t="shared" si="155"/>
        <v>0</v>
      </c>
      <c r="CP177" s="224">
        <f t="shared" si="174"/>
        <v>0</v>
      </c>
      <c r="CQ177" s="224">
        <f t="shared" si="175"/>
        <v>0</v>
      </c>
      <c r="CR177" s="224" t="str">
        <f t="shared" si="176"/>
        <v/>
      </c>
      <c r="CS177" s="224" t="str">
        <f t="shared" si="156"/>
        <v xml:space="preserve"> </v>
      </c>
      <c r="CT177" s="224" t="str">
        <f t="shared" si="157"/>
        <v/>
      </c>
      <c r="CU177" s="224" t="str">
        <f t="shared" si="158"/>
        <v/>
      </c>
      <c r="CV177" s="224" t="str">
        <f t="shared" si="159"/>
        <v/>
      </c>
      <c r="CW177" s="224" t="str">
        <f t="shared" si="160"/>
        <v/>
      </c>
      <c r="CX177" s="224" t="str">
        <f t="shared" si="161"/>
        <v/>
      </c>
      <c r="CY177" s="224" t="str">
        <f t="shared" si="177"/>
        <v/>
      </c>
      <c r="CZ177" s="224" t="str">
        <f t="shared" si="162"/>
        <v/>
      </c>
      <c r="DA177" s="224" t="str">
        <f t="shared" si="178"/>
        <v/>
      </c>
      <c r="DB177" s="224" t="str">
        <f t="shared" si="163"/>
        <v/>
      </c>
      <c r="DC177" s="224" t="str">
        <f t="shared" si="164"/>
        <v/>
      </c>
      <c r="DD177" s="224" t="str">
        <f t="shared" si="179"/>
        <v/>
      </c>
      <c r="DE177" s="224" t="str">
        <f t="shared" si="165"/>
        <v/>
      </c>
      <c r="DF177" s="224" t="str">
        <f t="shared" si="166"/>
        <v/>
      </c>
      <c r="DG177" s="224" t="str">
        <f t="shared" si="180"/>
        <v/>
      </c>
      <c r="DH177" s="225" t="str">
        <f t="shared" si="167"/>
        <v/>
      </c>
      <c r="DI177" s="224" t="str">
        <f t="shared" si="182"/>
        <v/>
      </c>
      <c r="DJ177" s="224" t="str">
        <f t="shared" si="183"/>
        <v/>
      </c>
      <c r="DK177" s="306">
        <f t="shared" si="184"/>
        <v>0</v>
      </c>
      <c r="DL177" s="306">
        <f t="shared" si="185"/>
        <v>0</v>
      </c>
      <c r="DM177" s="306">
        <f t="shared" si="186"/>
        <v>0</v>
      </c>
      <c r="DN177" s="220"/>
      <c r="DO177" s="224" t="str">
        <f t="shared" si="187"/>
        <v/>
      </c>
      <c r="DP177" s="224" t="str">
        <f t="shared" si="188"/>
        <v/>
      </c>
      <c r="DQ177" s="307"/>
      <c r="DR177" s="227">
        <f t="shared" si="168"/>
        <v>0</v>
      </c>
      <c r="DS177" s="227">
        <f t="shared" si="169"/>
        <v>0</v>
      </c>
      <c r="DT177" s="227">
        <f t="shared" si="170"/>
        <v>0</v>
      </c>
      <c r="DU177" s="311"/>
      <c r="DV177" s="311"/>
      <c r="DW177" s="311"/>
      <c r="DX177" s="311"/>
      <c r="DY177" s="311"/>
      <c r="DZ177" s="311"/>
      <c r="EA177" s="311"/>
      <c r="EB177" s="311"/>
      <c r="EC177" s="311"/>
      <c r="ED177" s="311"/>
      <c r="EE177" s="311"/>
      <c r="EF177" s="311"/>
      <c r="EG177" s="311"/>
      <c r="EH177" s="311"/>
      <c r="EI177" s="311"/>
      <c r="EJ177" s="311"/>
      <c r="EK177" s="311"/>
      <c r="EL177" s="311"/>
      <c r="EM177" s="311"/>
      <c r="EN177" s="311"/>
      <c r="EO177" s="311"/>
      <c r="EP177" s="311"/>
      <c r="EQ177" s="311"/>
      <c r="ER177" s="311"/>
      <c r="ES177" s="311"/>
      <c r="ET177" s="311"/>
      <c r="EU177" s="311"/>
      <c r="EV177" s="311"/>
      <c r="EW177" s="311"/>
      <c r="EX177" s="311"/>
      <c r="EY177" s="311"/>
      <c r="EZ177" s="311"/>
    </row>
    <row r="178" spans="1:156" ht="23.25" customHeight="1" x14ac:dyDescent="0.2">
      <c r="A178" s="249"/>
      <c r="B178" s="264"/>
      <c r="C178" s="230"/>
      <c r="D178" s="325" t="str">
        <f t="shared" si="128"/>
        <v/>
      </c>
      <c r="E178" s="265" t="str">
        <f t="shared" si="181"/>
        <v/>
      </c>
      <c r="F178" s="230"/>
      <c r="G178" s="230"/>
      <c r="H178" s="230"/>
      <c r="I178" s="200"/>
      <c r="J178" s="230"/>
      <c r="K178" s="254"/>
      <c r="L178" s="269"/>
      <c r="M178" s="230"/>
      <c r="N178" s="231"/>
      <c r="O178" s="232"/>
      <c r="P178" s="205"/>
      <c r="Q178" s="203"/>
      <c r="R178" s="231"/>
      <c r="S178" s="233"/>
      <c r="T178" s="203"/>
      <c r="U178" s="231"/>
      <c r="V178" s="233"/>
      <c r="W178" s="203"/>
      <c r="X178" s="231"/>
      <c r="Y178" s="233"/>
      <c r="Z178" s="203"/>
      <c r="AA178" s="230"/>
      <c r="AB178" s="231"/>
      <c r="AC178" s="232"/>
      <c r="AD178" s="205"/>
      <c r="AE178" s="203"/>
      <c r="AF178" s="230"/>
      <c r="AG178" s="231"/>
      <c r="AH178" s="232"/>
      <c r="AI178" s="205"/>
      <c r="AJ178" s="203"/>
      <c r="AK178" s="230"/>
      <c r="AL178" s="231"/>
      <c r="AM178" s="232"/>
      <c r="AN178" s="205"/>
      <c r="AO178" s="203"/>
      <c r="AP178" s="230"/>
      <c r="AQ178" s="231"/>
      <c r="AR178" s="232"/>
      <c r="AS178" s="205"/>
      <c r="AT178" s="203"/>
      <c r="AU178" s="230"/>
      <c r="AV178" s="231"/>
      <c r="AW178" s="232"/>
      <c r="AX178" s="205"/>
      <c r="AY178" s="203"/>
      <c r="AZ178" s="230"/>
      <c r="BA178" s="231"/>
      <c r="BB178" s="232"/>
      <c r="BC178" s="205"/>
      <c r="BD178" s="199"/>
      <c r="BE178" s="230"/>
      <c r="BF178" s="230"/>
      <c r="BG178" s="231"/>
      <c r="BH178" s="232"/>
      <c r="BI178" s="205"/>
      <c r="BJ178" s="229"/>
      <c r="BK178" s="234"/>
      <c r="BL178" s="207">
        <f t="shared" si="129"/>
        <v>0</v>
      </c>
      <c r="BM178" s="208">
        <f t="shared" si="130"/>
        <v>0</v>
      </c>
      <c r="BN178" s="208">
        <f t="shared" si="131"/>
        <v>0</v>
      </c>
      <c r="BO178" s="208">
        <f t="shared" si="132"/>
        <v>0</v>
      </c>
      <c r="BP178" s="208">
        <f t="shared" si="133"/>
        <v>0</v>
      </c>
      <c r="BQ178" s="208">
        <f t="shared" si="134"/>
        <v>0</v>
      </c>
      <c r="BR178" s="209">
        <f t="shared" si="135"/>
        <v>0</v>
      </c>
      <c r="BS178" s="209">
        <f t="shared" si="136"/>
        <v>0</v>
      </c>
      <c r="BT178" s="208">
        <f t="shared" si="137"/>
        <v>0</v>
      </c>
      <c r="BU178" s="208">
        <f t="shared" si="138"/>
        <v>0</v>
      </c>
      <c r="BV178" s="208">
        <f t="shared" si="139"/>
        <v>0</v>
      </c>
      <c r="BW178" s="208">
        <f t="shared" si="140"/>
        <v>0</v>
      </c>
      <c r="BX178" s="208">
        <f t="shared" si="141"/>
        <v>0</v>
      </c>
      <c r="BY178" s="208">
        <f t="shared" si="142"/>
        <v>0</v>
      </c>
      <c r="BZ178" s="208">
        <f t="shared" si="143"/>
        <v>0</v>
      </c>
      <c r="CA178" s="208">
        <f t="shared" si="144"/>
        <v>0</v>
      </c>
      <c r="CB178" s="208">
        <f t="shared" si="171"/>
        <v>0</v>
      </c>
      <c r="CC178" s="208">
        <f t="shared" si="145"/>
        <v>0</v>
      </c>
      <c r="CD178" s="208">
        <f t="shared" si="146"/>
        <v>0</v>
      </c>
      <c r="CE178" s="209">
        <f t="shared" si="172"/>
        <v>0</v>
      </c>
      <c r="CF178" s="209">
        <f t="shared" si="147"/>
        <v>0</v>
      </c>
      <c r="CG178" s="209">
        <f t="shared" si="148"/>
        <v>0</v>
      </c>
      <c r="CH178" s="209">
        <f t="shared" si="149"/>
        <v>0</v>
      </c>
      <c r="CI178" s="209">
        <f t="shared" si="150"/>
        <v>0</v>
      </c>
      <c r="CJ178" s="209">
        <f t="shared" si="151"/>
        <v>0</v>
      </c>
      <c r="CK178" s="209">
        <f t="shared" si="152"/>
        <v>0</v>
      </c>
      <c r="CL178" s="209">
        <f t="shared" si="153"/>
        <v>0</v>
      </c>
      <c r="CM178" s="209">
        <f t="shared" si="154"/>
        <v>0</v>
      </c>
      <c r="CN178" s="209">
        <f t="shared" si="173"/>
        <v>0</v>
      </c>
      <c r="CO178" s="209">
        <f t="shared" si="155"/>
        <v>0</v>
      </c>
      <c r="CP178" s="209">
        <f t="shared" si="174"/>
        <v>0</v>
      </c>
      <c r="CQ178" s="209">
        <f t="shared" si="175"/>
        <v>0</v>
      </c>
      <c r="CR178" s="209" t="str">
        <f t="shared" si="176"/>
        <v/>
      </c>
      <c r="CS178" s="209" t="str">
        <f t="shared" si="156"/>
        <v xml:space="preserve"> </v>
      </c>
      <c r="CT178" s="209" t="str">
        <f t="shared" si="157"/>
        <v/>
      </c>
      <c r="CU178" s="209" t="str">
        <f t="shared" si="158"/>
        <v/>
      </c>
      <c r="CV178" s="209" t="str">
        <f t="shared" si="159"/>
        <v/>
      </c>
      <c r="CW178" s="209" t="str">
        <f t="shared" si="160"/>
        <v/>
      </c>
      <c r="CX178" s="209" t="str">
        <f t="shared" si="161"/>
        <v/>
      </c>
      <c r="CY178" s="209" t="str">
        <f t="shared" si="177"/>
        <v/>
      </c>
      <c r="CZ178" s="209" t="str">
        <f t="shared" si="162"/>
        <v/>
      </c>
      <c r="DA178" s="209" t="str">
        <f t="shared" si="178"/>
        <v/>
      </c>
      <c r="DB178" s="209" t="str">
        <f t="shared" si="163"/>
        <v/>
      </c>
      <c r="DC178" s="209" t="str">
        <f t="shared" si="164"/>
        <v/>
      </c>
      <c r="DD178" s="209" t="str">
        <f t="shared" si="179"/>
        <v/>
      </c>
      <c r="DE178" s="209" t="str">
        <f t="shared" si="165"/>
        <v/>
      </c>
      <c r="DF178" s="209" t="str">
        <f t="shared" si="166"/>
        <v/>
      </c>
      <c r="DG178" s="209" t="str">
        <f t="shared" si="180"/>
        <v/>
      </c>
      <c r="DH178" s="210" t="str">
        <f t="shared" si="167"/>
        <v/>
      </c>
      <c r="DI178" s="272" t="str">
        <f t="shared" si="182"/>
        <v/>
      </c>
      <c r="DJ178" s="272" t="str">
        <f t="shared" si="183"/>
        <v/>
      </c>
      <c r="DK178" s="200">
        <f t="shared" si="184"/>
        <v>0</v>
      </c>
      <c r="DL178" s="200">
        <f t="shared" si="185"/>
        <v>0</v>
      </c>
      <c r="DM178" s="200">
        <f t="shared" si="186"/>
        <v>0</v>
      </c>
      <c r="DN178" s="200"/>
      <c r="DO178" s="272" t="str">
        <f t="shared" si="187"/>
        <v/>
      </c>
      <c r="DP178" s="272" t="str">
        <f t="shared" si="188"/>
        <v/>
      </c>
      <c r="DQ178" s="308"/>
      <c r="DR178" s="197">
        <f t="shared" si="168"/>
        <v>0</v>
      </c>
      <c r="DS178" s="197">
        <f t="shared" si="169"/>
        <v>0</v>
      </c>
      <c r="DT178" s="197">
        <f t="shared" si="170"/>
        <v>0</v>
      </c>
    </row>
    <row r="179" spans="1:156" s="256" customFormat="1" ht="23.25" customHeight="1" x14ac:dyDescent="0.2">
      <c r="A179" s="248"/>
      <c r="B179" s="263"/>
      <c r="C179" s="214"/>
      <c r="D179" s="324" t="str">
        <f t="shared" si="128"/>
        <v/>
      </c>
      <c r="E179" s="150" t="str">
        <f t="shared" si="181"/>
        <v/>
      </c>
      <c r="F179" s="214"/>
      <c r="G179" s="214"/>
      <c r="H179" s="214"/>
      <c r="I179" s="220"/>
      <c r="J179" s="214"/>
      <c r="K179" s="255"/>
      <c r="L179" s="268"/>
      <c r="M179" s="214"/>
      <c r="N179" s="215"/>
      <c r="O179" s="218"/>
      <c r="P179" s="216"/>
      <c r="Q179" s="217"/>
      <c r="R179" s="215"/>
      <c r="S179" s="219"/>
      <c r="T179" s="217"/>
      <c r="U179" s="215"/>
      <c r="V179" s="219"/>
      <c r="W179" s="217"/>
      <c r="X179" s="215"/>
      <c r="Y179" s="219"/>
      <c r="Z179" s="217"/>
      <c r="AA179" s="214"/>
      <c r="AB179" s="215"/>
      <c r="AC179" s="218"/>
      <c r="AD179" s="216"/>
      <c r="AE179" s="217"/>
      <c r="AF179" s="214"/>
      <c r="AG179" s="215"/>
      <c r="AH179" s="218"/>
      <c r="AI179" s="216"/>
      <c r="AJ179" s="217"/>
      <c r="AK179" s="214"/>
      <c r="AL179" s="215"/>
      <c r="AM179" s="218"/>
      <c r="AN179" s="216"/>
      <c r="AO179" s="217"/>
      <c r="AP179" s="214"/>
      <c r="AQ179" s="215"/>
      <c r="AR179" s="218"/>
      <c r="AS179" s="216"/>
      <c r="AT179" s="217"/>
      <c r="AU179" s="214"/>
      <c r="AV179" s="215"/>
      <c r="AW179" s="218"/>
      <c r="AX179" s="216"/>
      <c r="AY179" s="217"/>
      <c r="AZ179" s="214"/>
      <c r="BA179" s="215"/>
      <c r="BB179" s="218"/>
      <c r="BC179" s="216"/>
      <c r="BD179" s="213"/>
      <c r="BE179" s="214"/>
      <c r="BF179" s="214"/>
      <c r="BG179" s="215"/>
      <c r="BH179" s="218"/>
      <c r="BI179" s="216"/>
      <c r="BJ179" s="213"/>
      <c r="BK179" s="221"/>
      <c r="BL179" s="222">
        <f t="shared" si="129"/>
        <v>0</v>
      </c>
      <c r="BM179" s="223">
        <f t="shared" si="130"/>
        <v>0</v>
      </c>
      <c r="BN179" s="223">
        <f t="shared" si="131"/>
        <v>0</v>
      </c>
      <c r="BO179" s="223">
        <f t="shared" si="132"/>
        <v>0</v>
      </c>
      <c r="BP179" s="223">
        <f t="shared" si="133"/>
        <v>0</v>
      </c>
      <c r="BQ179" s="223">
        <f t="shared" si="134"/>
        <v>0</v>
      </c>
      <c r="BR179" s="224">
        <f t="shared" si="135"/>
        <v>0</v>
      </c>
      <c r="BS179" s="224">
        <f t="shared" si="136"/>
        <v>0</v>
      </c>
      <c r="BT179" s="223">
        <f t="shared" si="137"/>
        <v>0</v>
      </c>
      <c r="BU179" s="223">
        <f t="shared" si="138"/>
        <v>0</v>
      </c>
      <c r="BV179" s="223">
        <f t="shared" si="139"/>
        <v>0</v>
      </c>
      <c r="BW179" s="223">
        <f t="shared" si="140"/>
        <v>0</v>
      </c>
      <c r="BX179" s="223">
        <f t="shared" si="141"/>
        <v>0</v>
      </c>
      <c r="BY179" s="223">
        <f t="shared" si="142"/>
        <v>0</v>
      </c>
      <c r="BZ179" s="223">
        <f t="shared" si="143"/>
        <v>0</v>
      </c>
      <c r="CA179" s="223">
        <f t="shared" si="144"/>
        <v>0</v>
      </c>
      <c r="CB179" s="208">
        <f t="shared" si="171"/>
        <v>0</v>
      </c>
      <c r="CC179" s="223">
        <f t="shared" si="145"/>
        <v>0</v>
      </c>
      <c r="CD179" s="223">
        <f t="shared" si="146"/>
        <v>0</v>
      </c>
      <c r="CE179" s="224">
        <f t="shared" si="172"/>
        <v>0</v>
      </c>
      <c r="CF179" s="224">
        <f t="shared" si="147"/>
        <v>0</v>
      </c>
      <c r="CG179" s="224">
        <f t="shared" si="148"/>
        <v>0</v>
      </c>
      <c r="CH179" s="224">
        <f t="shared" si="149"/>
        <v>0</v>
      </c>
      <c r="CI179" s="224">
        <f t="shared" si="150"/>
        <v>0</v>
      </c>
      <c r="CJ179" s="224">
        <f t="shared" si="151"/>
        <v>0</v>
      </c>
      <c r="CK179" s="224">
        <f t="shared" si="152"/>
        <v>0</v>
      </c>
      <c r="CL179" s="224">
        <f t="shared" si="153"/>
        <v>0</v>
      </c>
      <c r="CM179" s="224">
        <f t="shared" si="154"/>
        <v>0</v>
      </c>
      <c r="CN179" s="224">
        <f t="shared" si="173"/>
        <v>0</v>
      </c>
      <c r="CO179" s="224">
        <f t="shared" si="155"/>
        <v>0</v>
      </c>
      <c r="CP179" s="224">
        <f t="shared" si="174"/>
        <v>0</v>
      </c>
      <c r="CQ179" s="224">
        <f t="shared" si="175"/>
        <v>0</v>
      </c>
      <c r="CR179" s="224" t="str">
        <f t="shared" si="176"/>
        <v/>
      </c>
      <c r="CS179" s="224" t="str">
        <f t="shared" si="156"/>
        <v xml:space="preserve"> </v>
      </c>
      <c r="CT179" s="224" t="str">
        <f t="shared" si="157"/>
        <v/>
      </c>
      <c r="CU179" s="224" t="str">
        <f t="shared" si="158"/>
        <v/>
      </c>
      <c r="CV179" s="224" t="str">
        <f t="shared" si="159"/>
        <v/>
      </c>
      <c r="CW179" s="224" t="str">
        <f t="shared" si="160"/>
        <v/>
      </c>
      <c r="CX179" s="224" t="str">
        <f t="shared" si="161"/>
        <v/>
      </c>
      <c r="CY179" s="224" t="str">
        <f t="shared" si="177"/>
        <v/>
      </c>
      <c r="CZ179" s="224" t="str">
        <f t="shared" si="162"/>
        <v/>
      </c>
      <c r="DA179" s="224" t="str">
        <f t="shared" si="178"/>
        <v/>
      </c>
      <c r="DB179" s="224" t="str">
        <f t="shared" si="163"/>
        <v/>
      </c>
      <c r="DC179" s="224" t="str">
        <f t="shared" si="164"/>
        <v/>
      </c>
      <c r="DD179" s="224" t="str">
        <f t="shared" si="179"/>
        <v/>
      </c>
      <c r="DE179" s="224" t="str">
        <f t="shared" si="165"/>
        <v/>
      </c>
      <c r="DF179" s="224" t="str">
        <f t="shared" si="166"/>
        <v/>
      </c>
      <c r="DG179" s="224" t="str">
        <f t="shared" si="180"/>
        <v/>
      </c>
      <c r="DH179" s="225" t="str">
        <f t="shared" si="167"/>
        <v/>
      </c>
      <c r="DI179" s="224" t="str">
        <f t="shared" si="182"/>
        <v/>
      </c>
      <c r="DJ179" s="224" t="str">
        <f t="shared" si="183"/>
        <v/>
      </c>
      <c r="DK179" s="306">
        <f t="shared" si="184"/>
        <v>0</v>
      </c>
      <c r="DL179" s="306">
        <f t="shared" si="185"/>
        <v>0</v>
      </c>
      <c r="DM179" s="306">
        <f t="shared" si="186"/>
        <v>0</v>
      </c>
      <c r="DN179" s="220"/>
      <c r="DO179" s="224" t="str">
        <f t="shared" si="187"/>
        <v/>
      </c>
      <c r="DP179" s="224" t="str">
        <f t="shared" si="188"/>
        <v/>
      </c>
      <c r="DQ179" s="307"/>
      <c r="DR179" s="227">
        <f t="shared" si="168"/>
        <v>0</v>
      </c>
      <c r="DS179" s="227">
        <f t="shared" si="169"/>
        <v>0</v>
      </c>
      <c r="DT179" s="227">
        <f t="shared" si="170"/>
        <v>0</v>
      </c>
      <c r="DU179" s="311"/>
      <c r="DV179" s="311"/>
      <c r="DW179" s="311"/>
      <c r="DX179" s="311"/>
      <c r="DY179" s="311"/>
      <c r="DZ179" s="311"/>
      <c r="EA179" s="311"/>
      <c r="EB179" s="311"/>
      <c r="EC179" s="311"/>
      <c r="ED179" s="311"/>
      <c r="EE179" s="311"/>
      <c r="EF179" s="311"/>
      <c r="EG179" s="311"/>
      <c r="EH179" s="311"/>
      <c r="EI179" s="311"/>
      <c r="EJ179" s="311"/>
      <c r="EK179" s="311"/>
      <c r="EL179" s="311"/>
      <c r="EM179" s="311"/>
      <c r="EN179" s="311"/>
      <c r="EO179" s="311"/>
      <c r="EP179" s="311"/>
      <c r="EQ179" s="311"/>
      <c r="ER179" s="311"/>
      <c r="ES179" s="311"/>
      <c r="ET179" s="311"/>
      <c r="EU179" s="311"/>
      <c r="EV179" s="311"/>
      <c r="EW179" s="311"/>
      <c r="EX179" s="311"/>
      <c r="EY179" s="311"/>
      <c r="EZ179" s="311"/>
    </row>
    <row r="180" spans="1:156" ht="23.25" customHeight="1" x14ac:dyDescent="0.2">
      <c r="A180" s="249"/>
      <c r="B180" s="264"/>
      <c r="C180" s="230"/>
      <c r="D180" s="325" t="str">
        <f t="shared" si="128"/>
        <v/>
      </c>
      <c r="E180" s="265" t="str">
        <f t="shared" si="181"/>
        <v/>
      </c>
      <c r="F180" s="230"/>
      <c r="G180" s="230"/>
      <c r="H180" s="230"/>
      <c r="I180" s="200"/>
      <c r="J180" s="230"/>
      <c r="K180" s="254"/>
      <c r="L180" s="269"/>
      <c r="M180" s="230"/>
      <c r="N180" s="231"/>
      <c r="O180" s="232"/>
      <c r="P180" s="205"/>
      <c r="Q180" s="203"/>
      <c r="R180" s="231"/>
      <c r="S180" s="233"/>
      <c r="T180" s="203"/>
      <c r="U180" s="231"/>
      <c r="V180" s="233"/>
      <c r="W180" s="203"/>
      <c r="X180" s="231"/>
      <c r="Y180" s="233"/>
      <c r="Z180" s="203"/>
      <c r="AA180" s="230"/>
      <c r="AB180" s="231"/>
      <c r="AC180" s="232"/>
      <c r="AD180" s="205"/>
      <c r="AE180" s="203"/>
      <c r="AF180" s="230"/>
      <c r="AG180" s="231"/>
      <c r="AH180" s="232"/>
      <c r="AI180" s="205"/>
      <c r="AJ180" s="203"/>
      <c r="AK180" s="230"/>
      <c r="AL180" s="231"/>
      <c r="AM180" s="232"/>
      <c r="AN180" s="205"/>
      <c r="AO180" s="203"/>
      <c r="AP180" s="230"/>
      <c r="AQ180" s="231"/>
      <c r="AR180" s="232"/>
      <c r="AS180" s="205"/>
      <c r="AT180" s="203"/>
      <c r="AU180" s="230"/>
      <c r="AV180" s="231"/>
      <c r="AW180" s="232"/>
      <c r="AX180" s="205"/>
      <c r="AY180" s="203"/>
      <c r="AZ180" s="230"/>
      <c r="BA180" s="231"/>
      <c r="BB180" s="232"/>
      <c r="BC180" s="205"/>
      <c r="BD180" s="199"/>
      <c r="BE180" s="230"/>
      <c r="BF180" s="230"/>
      <c r="BG180" s="231"/>
      <c r="BH180" s="232"/>
      <c r="BI180" s="205"/>
      <c r="BJ180" s="229"/>
      <c r="BK180" s="234"/>
      <c r="BL180" s="207">
        <f t="shared" si="129"/>
        <v>0</v>
      </c>
      <c r="BM180" s="208">
        <f t="shared" si="130"/>
        <v>0</v>
      </c>
      <c r="BN180" s="208">
        <f t="shared" si="131"/>
        <v>0</v>
      </c>
      <c r="BO180" s="208">
        <f t="shared" si="132"/>
        <v>0</v>
      </c>
      <c r="BP180" s="208">
        <f t="shared" si="133"/>
        <v>0</v>
      </c>
      <c r="BQ180" s="208">
        <f t="shared" si="134"/>
        <v>0</v>
      </c>
      <c r="BR180" s="209">
        <f t="shared" si="135"/>
        <v>0</v>
      </c>
      <c r="BS180" s="209">
        <f t="shared" si="136"/>
        <v>0</v>
      </c>
      <c r="BT180" s="208">
        <f t="shared" si="137"/>
        <v>0</v>
      </c>
      <c r="BU180" s="208">
        <f t="shared" si="138"/>
        <v>0</v>
      </c>
      <c r="BV180" s="208">
        <f t="shared" si="139"/>
        <v>0</v>
      </c>
      <c r="BW180" s="208">
        <f t="shared" si="140"/>
        <v>0</v>
      </c>
      <c r="BX180" s="208">
        <f t="shared" si="141"/>
        <v>0</v>
      </c>
      <c r="BY180" s="208">
        <f t="shared" si="142"/>
        <v>0</v>
      </c>
      <c r="BZ180" s="208">
        <f t="shared" si="143"/>
        <v>0</v>
      </c>
      <c r="CA180" s="208">
        <f t="shared" si="144"/>
        <v>0</v>
      </c>
      <c r="CB180" s="208">
        <f t="shared" si="171"/>
        <v>0</v>
      </c>
      <c r="CC180" s="208">
        <f t="shared" si="145"/>
        <v>0</v>
      </c>
      <c r="CD180" s="208">
        <f t="shared" si="146"/>
        <v>0</v>
      </c>
      <c r="CE180" s="209">
        <f t="shared" si="172"/>
        <v>0</v>
      </c>
      <c r="CF180" s="209">
        <f t="shared" si="147"/>
        <v>0</v>
      </c>
      <c r="CG180" s="209">
        <f t="shared" si="148"/>
        <v>0</v>
      </c>
      <c r="CH180" s="209">
        <f t="shared" si="149"/>
        <v>0</v>
      </c>
      <c r="CI180" s="209">
        <f t="shared" si="150"/>
        <v>0</v>
      </c>
      <c r="CJ180" s="209">
        <f t="shared" si="151"/>
        <v>0</v>
      </c>
      <c r="CK180" s="209">
        <f t="shared" si="152"/>
        <v>0</v>
      </c>
      <c r="CL180" s="209">
        <f t="shared" si="153"/>
        <v>0</v>
      </c>
      <c r="CM180" s="209">
        <f t="shared" si="154"/>
        <v>0</v>
      </c>
      <c r="CN180" s="209">
        <f t="shared" si="173"/>
        <v>0</v>
      </c>
      <c r="CO180" s="209">
        <f t="shared" si="155"/>
        <v>0</v>
      </c>
      <c r="CP180" s="209">
        <f t="shared" si="174"/>
        <v>0</v>
      </c>
      <c r="CQ180" s="209">
        <f t="shared" si="175"/>
        <v>0</v>
      </c>
      <c r="CR180" s="209" t="str">
        <f t="shared" si="176"/>
        <v/>
      </c>
      <c r="CS180" s="209" t="str">
        <f t="shared" si="156"/>
        <v xml:space="preserve"> </v>
      </c>
      <c r="CT180" s="209" t="str">
        <f t="shared" si="157"/>
        <v/>
      </c>
      <c r="CU180" s="209" t="str">
        <f t="shared" si="158"/>
        <v/>
      </c>
      <c r="CV180" s="209" t="str">
        <f t="shared" si="159"/>
        <v/>
      </c>
      <c r="CW180" s="209" t="str">
        <f t="shared" si="160"/>
        <v/>
      </c>
      <c r="CX180" s="209" t="str">
        <f t="shared" si="161"/>
        <v/>
      </c>
      <c r="CY180" s="209" t="str">
        <f t="shared" si="177"/>
        <v/>
      </c>
      <c r="CZ180" s="209" t="str">
        <f t="shared" si="162"/>
        <v/>
      </c>
      <c r="DA180" s="209" t="str">
        <f t="shared" si="178"/>
        <v/>
      </c>
      <c r="DB180" s="209" t="str">
        <f t="shared" si="163"/>
        <v/>
      </c>
      <c r="DC180" s="209" t="str">
        <f t="shared" si="164"/>
        <v/>
      </c>
      <c r="DD180" s="209" t="str">
        <f t="shared" si="179"/>
        <v/>
      </c>
      <c r="DE180" s="209" t="str">
        <f t="shared" si="165"/>
        <v/>
      </c>
      <c r="DF180" s="209" t="str">
        <f t="shared" si="166"/>
        <v/>
      </c>
      <c r="DG180" s="209" t="str">
        <f t="shared" si="180"/>
        <v/>
      </c>
      <c r="DH180" s="210" t="str">
        <f t="shared" si="167"/>
        <v/>
      </c>
      <c r="DI180" s="272" t="str">
        <f t="shared" si="182"/>
        <v/>
      </c>
      <c r="DJ180" s="272" t="str">
        <f t="shared" si="183"/>
        <v/>
      </c>
      <c r="DK180" s="200">
        <f t="shared" si="184"/>
        <v>0</v>
      </c>
      <c r="DL180" s="200">
        <f t="shared" si="185"/>
        <v>0</v>
      </c>
      <c r="DM180" s="200">
        <f t="shared" si="186"/>
        <v>0</v>
      </c>
      <c r="DN180" s="200"/>
      <c r="DO180" s="272" t="str">
        <f t="shared" si="187"/>
        <v/>
      </c>
      <c r="DP180" s="272" t="str">
        <f t="shared" si="188"/>
        <v/>
      </c>
      <c r="DQ180" s="308"/>
      <c r="DR180" s="197">
        <f t="shared" si="168"/>
        <v>0</v>
      </c>
      <c r="DS180" s="197">
        <f t="shared" si="169"/>
        <v>0</v>
      </c>
      <c r="DT180" s="197">
        <f t="shared" si="170"/>
        <v>0</v>
      </c>
    </row>
    <row r="181" spans="1:156" s="256" customFormat="1" ht="23.25" customHeight="1" x14ac:dyDescent="0.2">
      <c r="A181" s="248"/>
      <c r="B181" s="263"/>
      <c r="C181" s="214"/>
      <c r="D181" s="324" t="str">
        <f t="shared" si="128"/>
        <v/>
      </c>
      <c r="E181" s="150" t="str">
        <f t="shared" si="181"/>
        <v/>
      </c>
      <c r="F181" s="214"/>
      <c r="G181" s="214"/>
      <c r="H181" s="214"/>
      <c r="I181" s="220"/>
      <c r="J181" s="214"/>
      <c r="K181" s="255"/>
      <c r="L181" s="268"/>
      <c r="M181" s="214"/>
      <c r="N181" s="215"/>
      <c r="O181" s="218"/>
      <c r="P181" s="216"/>
      <c r="Q181" s="217"/>
      <c r="R181" s="215"/>
      <c r="S181" s="219"/>
      <c r="T181" s="217"/>
      <c r="U181" s="215"/>
      <c r="V181" s="219"/>
      <c r="W181" s="217"/>
      <c r="X181" s="215"/>
      <c r="Y181" s="219"/>
      <c r="Z181" s="217"/>
      <c r="AA181" s="214"/>
      <c r="AB181" s="215"/>
      <c r="AC181" s="218"/>
      <c r="AD181" s="216"/>
      <c r="AE181" s="217"/>
      <c r="AF181" s="214"/>
      <c r="AG181" s="215"/>
      <c r="AH181" s="218"/>
      <c r="AI181" s="216"/>
      <c r="AJ181" s="217"/>
      <c r="AK181" s="214"/>
      <c r="AL181" s="215"/>
      <c r="AM181" s="218"/>
      <c r="AN181" s="216"/>
      <c r="AO181" s="217"/>
      <c r="AP181" s="214"/>
      <c r="AQ181" s="215"/>
      <c r="AR181" s="218"/>
      <c r="AS181" s="216"/>
      <c r="AT181" s="217"/>
      <c r="AU181" s="214"/>
      <c r="AV181" s="215"/>
      <c r="AW181" s="218"/>
      <c r="AX181" s="216"/>
      <c r="AY181" s="217"/>
      <c r="AZ181" s="214"/>
      <c r="BA181" s="215"/>
      <c r="BB181" s="218"/>
      <c r="BC181" s="216"/>
      <c r="BD181" s="213"/>
      <c r="BE181" s="214"/>
      <c r="BF181" s="214"/>
      <c r="BG181" s="215"/>
      <c r="BH181" s="218"/>
      <c r="BI181" s="216"/>
      <c r="BJ181" s="213"/>
      <c r="BK181" s="221"/>
      <c r="BL181" s="222">
        <f t="shared" si="129"/>
        <v>0</v>
      </c>
      <c r="BM181" s="223">
        <f t="shared" si="130"/>
        <v>0</v>
      </c>
      <c r="BN181" s="223">
        <f t="shared" si="131"/>
        <v>0</v>
      </c>
      <c r="BO181" s="223">
        <f t="shared" si="132"/>
        <v>0</v>
      </c>
      <c r="BP181" s="223">
        <f t="shared" si="133"/>
        <v>0</v>
      </c>
      <c r="BQ181" s="223">
        <f t="shared" si="134"/>
        <v>0</v>
      </c>
      <c r="BR181" s="224">
        <f t="shared" si="135"/>
        <v>0</v>
      </c>
      <c r="BS181" s="224">
        <f t="shared" si="136"/>
        <v>0</v>
      </c>
      <c r="BT181" s="223">
        <f t="shared" si="137"/>
        <v>0</v>
      </c>
      <c r="BU181" s="223">
        <f t="shared" si="138"/>
        <v>0</v>
      </c>
      <c r="BV181" s="223">
        <f t="shared" si="139"/>
        <v>0</v>
      </c>
      <c r="BW181" s="223">
        <f t="shared" si="140"/>
        <v>0</v>
      </c>
      <c r="BX181" s="223">
        <f t="shared" si="141"/>
        <v>0</v>
      </c>
      <c r="BY181" s="223">
        <f t="shared" si="142"/>
        <v>0</v>
      </c>
      <c r="BZ181" s="223">
        <f t="shared" si="143"/>
        <v>0</v>
      </c>
      <c r="CA181" s="223">
        <f t="shared" si="144"/>
        <v>0</v>
      </c>
      <c r="CB181" s="208">
        <f t="shared" si="171"/>
        <v>0</v>
      </c>
      <c r="CC181" s="223">
        <f t="shared" si="145"/>
        <v>0</v>
      </c>
      <c r="CD181" s="223">
        <f t="shared" si="146"/>
        <v>0</v>
      </c>
      <c r="CE181" s="224">
        <f t="shared" si="172"/>
        <v>0</v>
      </c>
      <c r="CF181" s="224">
        <f t="shared" si="147"/>
        <v>0</v>
      </c>
      <c r="CG181" s="224">
        <f t="shared" si="148"/>
        <v>0</v>
      </c>
      <c r="CH181" s="224">
        <f t="shared" si="149"/>
        <v>0</v>
      </c>
      <c r="CI181" s="224">
        <f t="shared" si="150"/>
        <v>0</v>
      </c>
      <c r="CJ181" s="224">
        <f t="shared" si="151"/>
        <v>0</v>
      </c>
      <c r="CK181" s="224">
        <f t="shared" si="152"/>
        <v>0</v>
      </c>
      <c r="CL181" s="224">
        <f t="shared" si="153"/>
        <v>0</v>
      </c>
      <c r="CM181" s="224">
        <f t="shared" si="154"/>
        <v>0</v>
      </c>
      <c r="CN181" s="224">
        <f t="shared" si="173"/>
        <v>0</v>
      </c>
      <c r="CO181" s="224">
        <f t="shared" si="155"/>
        <v>0</v>
      </c>
      <c r="CP181" s="224">
        <f t="shared" si="174"/>
        <v>0</v>
      </c>
      <c r="CQ181" s="224">
        <f t="shared" si="175"/>
        <v>0</v>
      </c>
      <c r="CR181" s="224" t="str">
        <f t="shared" si="176"/>
        <v/>
      </c>
      <c r="CS181" s="224" t="str">
        <f t="shared" si="156"/>
        <v xml:space="preserve"> </v>
      </c>
      <c r="CT181" s="224" t="str">
        <f t="shared" si="157"/>
        <v/>
      </c>
      <c r="CU181" s="224" t="str">
        <f t="shared" si="158"/>
        <v/>
      </c>
      <c r="CV181" s="224" t="str">
        <f t="shared" si="159"/>
        <v/>
      </c>
      <c r="CW181" s="224" t="str">
        <f t="shared" si="160"/>
        <v/>
      </c>
      <c r="CX181" s="224" t="str">
        <f t="shared" si="161"/>
        <v/>
      </c>
      <c r="CY181" s="224" t="str">
        <f t="shared" si="177"/>
        <v/>
      </c>
      <c r="CZ181" s="224" t="str">
        <f t="shared" si="162"/>
        <v/>
      </c>
      <c r="DA181" s="224" t="str">
        <f t="shared" si="178"/>
        <v/>
      </c>
      <c r="DB181" s="224" t="str">
        <f t="shared" si="163"/>
        <v/>
      </c>
      <c r="DC181" s="224" t="str">
        <f t="shared" si="164"/>
        <v/>
      </c>
      <c r="DD181" s="224" t="str">
        <f t="shared" si="179"/>
        <v/>
      </c>
      <c r="DE181" s="224" t="str">
        <f t="shared" si="165"/>
        <v/>
      </c>
      <c r="DF181" s="224" t="str">
        <f t="shared" si="166"/>
        <v/>
      </c>
      <c r="DG181" s="224" t="str">
        <f t="shared" si="180"/>
        <v/>
      </c>
      <c r="DH181" s="225" t="str">
        <f t="shared" si="167"/>
        <v/>
      </c>
      <c r="DI181" s="224" t="str">
        <f t="shared" si="182"/>
        <v/>
      </c>
      <c r="DJ181" s="224" t="str">
        <f t="shared" si="183"/>
        <v/>
      </c>
      <c r="DK181" s="306">
        <f t="shared" si="184"/>
        <v>0</v>
      </c>
      <c r="DL181" s="306">
        <f t="shared" si="185"/>
        <v>0</v>
      </c>
      <c r="DM181" s="306">
        <f t="shared" si="186"/>
        <v>0</v>
      </c>
      <c r="DN181" s="220"/>
      <c r="DO181" s="224" t="str">
        <f t="shared" si="187"/>
        <v/>
      </c>
      <c r="DP181" s="224" t="str">
        <f t="shared" si="188"/>
        <v/>
      </c>
      <c r="DQ181" s="307"/>
      <c r="DR181" s="227">
        <f t="shared" si="168"/>
        <v>0</v>
      </c>
      <c r="DS181" s="227">
        <f t="shared" si="169"/>
        <v>0</v>
      </c>
      <c r="DT181" s="227">
        <f t="shared" si="170"/>
        <v>0</v>
      </c>
      <c r="DU181" s="311"/>
      <c r="DV181" s="311"/>
      <c r="DW181" s="311"/>
      <c r="DX181" s="311"/>
      <c r="DY181" s="311"/>
      <c r="DZ181" s="311"/>
      <c r="EA181" s="311"/>
      <c r="EB181" s="311"/>
      <c r="EC181" s="311"/>
      <c r="ED181" s="311"/>
      <c r="EE181" s="311"/>
      <c r="EF181" s="311"/>
      <c r="EG181" s="311"/>
      <c r="EH181" s="311"/>
      <c r="EI181" s="311"/>
      <c r="EJ181" s="311"/>
      <c r="EK181" s="311"/>
      <c r="EL181" s="311"/>
      <c r="EM181" s="311"/>
      <c r="EN181" s="311"/>
      <c r="EO181" s="311"/>
      <c r="EP181" s="311"/>
      <c r="EQ181" s="311"/>
      <c r="ER181" s="311"/>
      <c r="ES181" s="311"/>
      <c r="ET181" s="311"/>
      <c r="EU181" s="311"/>
      <c r="EV181" s="311"/>
      <c r="EW181" s="311"/>
      <c r="EX181" s="311"/>
      <c r="EY181" s="311"/>
      <c r="EZ181" s="311"/>
    </row>
    <row r="182" spans="1:156" ht="23.25" customHeight="1" x14ac:dyDescent="0.2">
      <c r="A182" s="249"/>
      <c r="B182" s="264"/>
      <c r="C182" s="230"/>
      <c r="D182" s="325" t="str">
        <f t="shared" si="128"/>
        <v/>
      </c>
      <c r="E182" s="265" t="str">
        <f t="shared" si="181"/>
        <v/>
      </c>
      <c r="F182" s="230"/>
      <c r="G182" s="230"/>
      <c r="H182" s="230"/>
      <c r="I182" s="200"/>
      <c r="J182" s="230"/>
      <c r="K182" s="254"/>
      <c r="L182" s="269"/>
      <c r="M182" s="230"/>
      <c r="N182" s="231"/>
      <c r="O182" s="232"/>
      <c r="P182" s="205"/>
      <c r="Q182" s="203"/>
      <c r="R182" s="231"/>
      <c r="S182" s="233"/>
      <c r="T182" s="203"/>
      <c r="U182" s="231"/>
      <c r="V182" s="233"/>
      <c r="W182" s="203"/>
      <c r="X182" s="231"/>
      <c r="Y182" s="233"/>
      <c r="Z182" s="203"/>
      <c r="AA182" s="230"/>
      <c r="AB182" s="231"/>
      <c r="AC182" s="232"/>
      <c r="AD182" s="205"/>
      <c r="AE182" s="203"/>
      <c r="AF182" s="230"/>
      <c r="AG182" s="231"/>
      <c r="AH182" s="232"/>
      <c r="AI182" s="205"/>
      <c r="AJ182" s="203"/>
      <c r="AK182" s="230"/>
      <c r="AL182" s="231"/>
      <c r="AM182" s="232"/>
      <c r="AN182" s="205"/>
      <c r="AO182" s="203"/>
      <c r="AP182" s="230"/>
      <c r="AQ182" s="231"/>
      <c r="AR182" s="232"/>
      <c r="AS182" s="205"/>
      <c r="AT182" s="203"/>
      <c r="AU182" s="230"/>
      <c r="AV182" s="231"/>
      <c r="AW182" s="232"/>
      <c r="AX182" s="205"/>
      <c r="AY182" s="203"/>
      <c r="AZ182" s="230"/>
      <c r="BA182" s="231"/>
      <c r="BB182" s="232"/>
      <c r="BC182" s="205"/>
      <c r="BD182" s="199"/>
      <c r="BE182" s="230"/>
      <c r="BF182" s="230"/>
      <c r="BG182" s="231"/>
      <c r="BH182" s="232"/>
      <c r="BI182" s="205"/>
      <c r="BJ182" s="229"/>
      <c r="BK182" s="234"/>
      <c r="BL182" s="207">
        <f t="shared" si="129"/>
        <v>0</v>
      </c>
      <c r="BM182" s="208">
        <f t="shared" si="130"/>
        <v>0</v>
      </c>
      <c r="BN182" s="208">
        <f t="shared" si="131"/>
        <v>0</v>
      </c>
      <c r="BO182" s="208">
        <f t="shared" si="132"/>
        <v>0</v>
      </c>
      <c r="BP182" s="208">
        <f t="shared" si="133"/>
        <v>0</v>
      </c>
      <c r="BQ182" s="208">
        <f t="shared" si="134"/>
        <v>0</v>
      </c>
      <c r="BR182" s="209">
        <f t="shared" si="135"/>
        <v>0</v>
      </c>
      <c r="BS182" s="209">
        <f t="shared" si="136"/>
        <v>0</v>
      </c>
      <c r="BT182" s="208">
        <f t="shared" si="137"/>
        <v>0</v>
      </c>
      <c r="BU182" s="208">
        <f t="shared" si="138"/>
        <v>0</v>
      </c>
      <c r="BV182" s="208">
        <f t="shared" si="139"/>
        <v>0</v>
      </c>
      <c r="BW182" s="208">
        <f t="shared" si="140"/>
        <v>0</v>
      </c>
      <c r="BX182" s="208">
        <f t="shared" si="141"/>
        <v>0</v>
      </c>
      <c r="BY182" s="208">
        <f t="shared" si="142"/>
        <v>0</v>
      </c>
      <c r="BZ182" s="208">
        <f t="shared" si="143"/>
        <v>0</v>
      </c>
      <c r="CA182" s="208">
        <f t="shared" si="144"/>
        <v>0</v>
      </c>
      <c r="CB182" s="208">
        <f t="shared" si="171"/>
        <v>0</v>
      </c>
      <c r="CC182" s="208">
        <f t="shared" si="145"/>
        <v>0</v>
      </c>
      <c r="CD182" s="208">
        <f t="shared" si="146"/>
        <v>0</v>
      </c>
      <c r="CE182" s="209">
        <f t="shared" si="172"/>
        <v>0</v>
      </c>
      <c r="CF182" s="209">
        <f t="shared" si="147"/>
        <v>0</v>
      </c>
      <c r="CG182" s="209">
        <f t="shared" si="148"/>
        <v>0</v>
      </c>
      <c r="CH182" s="209">
        <f t="shared" si="149"/>
        <v>0</v>
      </c>
      <c r="CI182" s="209">
        <f t="shared" si="150"/>
        <v>0</v>
      </c>
      <c r="CJ182" s="209">
        <f t="shared" si="151"/>
        <v>0</v>
      </c>
      <c r="CK182" s="209">
        <f t="shared" si="152"/>
        <v>0</v>
      </c>
      <c r="CL182" s="209">
        <f t="shared" si="153"/>
        <v>0</v>
      </c>
      <c r="CM182" s="209">
        <f t="shared" si="154"/>
        <v>0</v>
      </c>
      <c r="CN182" s="209">
        <f t="shared" si="173"/>
        <v>0</v>
      </c>
      <c r="CO182" s="209">
        <f t="shared" si="155"/>
        <v>0</v>
      </c>
      <c r="CP182" s="209">
        <f t="shared" si="174"/>
        <v>0</v>
      </c>
      <c r="CQ182" s="209">
        <f t="shared" si="175"/>
        <v>0</v>
      </c>
      <c r="CR182" s="209" t="str">
        <f t="shared" si="176"/>
        <v/>
      </c>
      <c r="CS182" s="209" t="str">
        <f t="shared" si="156"/>
        <v xml:space="preserve"> </v>
      </c>
      <c r="CT182" s="209" t="str">
        <f t="shared" si="157"/>
        <v/>
      </c>
      <c r="CU182" s="209" t="str">
        <f t="shared" si="158"/>
        <v/>
      </c>
      <c r="CV182" s="209" t="str">
        <f t="shared" si="159"/>
        <v/>
      </c>
      <c r="CW182" s="209" t="str">
        <f t="shared" si="160"/>
        <v/>
      </c>
      <c r="CX182" s="209" t="str">
        <f t="shared" si="161"/>
        <v/>
      </c>
      <c r="CY182" s="209" t="str">
        <f t="shared" si="177"/>
        <v/>
      </c>
      <c r="CZ182" s="209" t="str">
        <f t="shared" si="162"/>
        <v/>
      </c>
      <c r="DA182" s="209" t="str">
        <f t="shared" si="178"/>
        <v/>
      </c>
      <c r="DB182" s="209" t="str">
        <f t="shared" si="163"/>
        <v/>
      </c>
      <c r="DC182" s="209" t="str">
        <f t="shared" si="164"/>
        <v/>
      </c>
      <c r="DD182" s="209" t="str">
        <f t="shared" si="179"/>
        <v/>
      </c>
      <c r="DE182" s="209" t="str">
        <f t="shared" si="165"/>
        <v/>
      </c>
      <c r="DF182" s="209" t="str">
        <f t="shared" si="166"/>
        <v/>
      </c>
      <c r="DG182" s="209" t="str">
        <f t="shared" si="180"/>
        <v/>
      </c>
      <c r="DH182" s="210" t="str">
        <f t="shared" si="167"/>
        <v/>
      </c>
      <c r="DI182" s="272" t="str">
        <f t="shared" si="182"/>
        <v/>
      </c>
      <c r="DJ182" s="272" t="str">
        <f t="shared" si="183"/>
        <v/>
      </c>
      <c r="DK182" s="200">
        <f t="shared" si="184"/>
        <v>0</v>
      </c>
      <c r="DL182" s="200">
        <f t="shared" si="185"/>
        <v>0</v>
      </c>
      <c r="DM182" s="200">
        <f t="shared" si="186"/>
        <v>0</v>
      </c>
      <c r="DN182" s="200"/>
      <c r="DO182" s="272" t="str">
        <f t="shared" si="187"/>
        <v/>
      </c>
      <c r="DP182" s="272" t="str">
        <f t="shared" si="188"/>
        <v/>
      </c>
      <c r="DQ182" s="308"/>
      <c r="DR182" s="197">
        <f t="shared" si="168"/>
        <v>0</v>
      </c>
      <c r="DS182" s="197">
        <f t="shared" si="169"/>
        <v>0</v>
      </c>
      <c r="DT182" s="197">
        <f t="shared" si="170"/>
        <v>0</v>
      </c>
    </row>
    <row r="183" spans="1:156" s="256" customFormat="1" ht="23.25" customHeight="1" x14ac:dyDescent="0.2">
      <c r="A183" s="248"/>
      <c r="B183" s="263"/>
      <c r="C183" s="214"/>
      <c r="D183" s="324" t="str">
        <f t="shared" si="128"/>
        <v/>
      </c>
      <c r="E183" s="150" t="str">
        <f t="shared" si="181"/>
        <v/>
      </c>
      <c r="F183" s="214"/>
      <c r="G183" s="214"/>
      <c r="H183" s="214"/>
      <c r="I183" s="220"/>
      <c r="J183" s="214"/>
      <c r="K183" s="255"/>
      <c r="L183" s="268"/>
      <c r="M183" s="214"/>
      <c r="N183" s="215"/>
      <c r="O183" s="218"/>
      <c r="P183" s="216"/>
      <c r="Q183" s="217"/>
      <c r="R183" s="215"/>
      <c r="S183" s="219"/>
      <c r="T183" s="217"/>
      <c r="U183" s="215"/>
      <c r="V183" s="219"/>
      <c r="W183" s="217"/>
      <c r="X183" s="215"/>
      <c r="Y183" s="219"/>
      <c r="Z183" s="217"/>
      <c r="AA183" s="214"/>
      <c r="AB183" s="215"/>
      <c r="AC183" s="218"/>
      <c r="AD183" s="216"/>
      <c r="AE183" s="217"/>
      <c r="AF183" s="214"/>
      <c r="AG183" s="215"/>
      <c r="AH183" s="218"/>
      <c r="AI183" s="216"/>
      <c r="AJ183" s="217"/>
      <c r="AK183" s="214"/>
      <c r="AL183" s="215"/>
      <c r="AM183" s="218"/>
      <c r="AN183" s="216"/>
      <c r="AO183" s="217"/>
      <c r="AP183" s="214"/>
      <c r="AQ183" s="215"/>
      <c r="AR183" s="218"/>
      <c r="AS183" s="216"/>
      <c r="AT183" s="217"/>
      <c r="AU183" s="214"/>
      <c r="AV183" s="215"/>
      <c r="AW183" s="218"/>
      <c r="AX183" s="216"/>
      <c r="AY183" s="217"/>
      <c r="AZ183" s="214"/>
      <c r="BA183" s="215"/>
      <c r="BB183" s="218"/>
      <c r="BC183" s="216"/>
      <c r="BD183" s="213"/>
      <c r="BE183" s="214"/>
      <c r="BF183" s="214"/>
      <c r="BG183" s="215"/>
      <c r="BH183" s="218"/>
      <c r="BI183" s="216"/>
      <c r="BJ183" s="213"/>
      <c r="BK183" s="221"/>
      <c r="BL183" s="222">
        <f t="shared" si="129"/>
        <v>0</v>
      </c>
      <c r="BM183" s="223">
        <f t="shared" si="130"/>
        <v>0</v>
      </c>
      <c r="BN183" s="223">
        <f t="shared" si="131"/>
        <v>0</v>
      </c>
      <c r="BO183" s="223">
        <f t="shared" si="132"/>
        <v>0</v>
      </c>
      <c r="BP183" s="223">
        <f t="shared" si="133"/>
        <v>0</v>
      </c>
      <c r="BQ183" s="223">
        <f t="shared" si="134"/>
        <v>0</v>
      </c>
      <c r="BR183" s="224">
        <f t="shared" si="135"/>
        <v>0</v>
      </c>
      <c r="BS183" s="224">
        <f t="shared" si="136"/>
        <v>0</v>
      </c>
      <c r="BT183" s="223">
        <f t="shared" si="137"/>
        <v>0</v>
      </c>
      <c r="BU183" s="223">
        <f t="shared" si="138"/>
        <v>0</v>
      </c>
      <c r="BV183" s="223">
        <f t="shared" si="139"/>
        <v>0</v>
      </c>
      <c r="BW183" s="223">
        <f t="shared" si="140"/>
        <v>0</v>
      </c>
      <c r="BX183" s="223">
        <f t="shared" si="141"/>
        <v>0</v>
      </c>
      <c r="BY183" s="223">
        <f t="shared" si="142"/>
        <v>0</v>
      </c>
      <c r="BZ183" s="223">
        <f t="shared" si="143"/>
        <v>0</v>
      </c>
      <c r="CA183" s="223">
        <f t="shared" si="144"/>
        <v>0</v>
      </c>
      <c r="CB183" s="208">
        <f t="shared" si="171"/>
        <v>0</v>
      </c>
      <c r="CC183" s="223">
        <f t="shared" si="145"/>
        <v>0</v>
      </c>
      <c r="CD183" s="223">
        <f t="shared" si="146"/>
        <v>0</v>
      </c>
      <c r="CE183" s="224">
        <f t="shared" si="172"/>
        <v>0</v>
      </c>
      <c r="CF183" s="224">
        <f t="shared" si="147"/>
        <v>0</v>
      </c>
      <c r="CG183" s="224">
        <f t="shared" si="148"/>
        <v>0</v>
      </c>
      <c r="CH183" s="224">
        <f t="shared" si="149"/>
        <v>0</v>
      </c>
      <c r="CI183" s="224">
        <f t="shared" si="150"/>
        <v>0</v>
      </c>
      <c r="CJ183" s="224">
        <f t="shared" si="151"/>
        <v>0</v>
      </c>
      <c r="CK183" s="224">
        <f t="shared" si="152"/>
        <v>0</v>
      </c>
      <c r="CL183" s="224">
        <f t="shared" si="153"/>
        <v>0</v>
      </c>
      <c r="CM183" s="224">
        <f t="shared" si="154"/>
        <v>0</v>
      </c>
      <c r="CN183" s="224">
        <f t="shared" si="173"/>
        <v>0</v>
      </c>
      <c r="CO183" s="224">
        <f t="shared" si="155"/>
        <v>0</v>
      </c>
      <c r="CP183" s="224">
        <f t="shared" si="174"/>
        <v>0</v>
      </c>
      <c r="CQ183" s="224">
        <f t="shared" si="175"/>
        <v>0</v>
      </c>
      <c r="CR183" s="224" t="str">
        <f t="shared" si="176"/>
        <v/>
      </c>
      <c r="CS183" s="224" t="str">
        <f t="shared" si="156"/>
        <v xml:space="preserve"> </v>
      </c>
      <c r="CT183" s="224" t="str">
        <f t="shared" si="157"/>
        <v/>
      </c>
      <c r="CU183" s="224" t="str">
        <f t="shared" si="158"/>
        <v/>
      </c>
      <c r="CV183" s="224" t="str">
        <f t="shared" si="159"/>
        <v/>
      </c>
      <c r="CW183" s="224" t="str">
        <f t="shared" si="160"/>
        <v/>
      </c>
      <c r="CX183" s="224" t="str">
        <f t="shared" si="161"/>
        <v/>
      </c>
      <c r="CY183" s="224" t="str">
        <f t="shared" si="177"/>
        <v/>
      </c>
      <c r="CZ183" s="224" t="str">
        <f t="shared" si="162"/>
        <v/>
      </c>
      <c r="DA183" s="224" t="str">
        <f t="shared" si="178"/>
        <v/>
      </c>
      <c r="DB183" s="224" t="str">
        <f t="shared" si="163"/>
        <v/>
      </c>
      <c r="DC183" s="224" t="str">
        <f t="shared" si="164"/>
        <v/>
      </c>
      <c r="DD183" s="224" t="str">
        <f t="shared" si="179"/>
        <v/>
      </c>
      <c r="DE183" s="224" t="str">
        <f t="shared" si="165"/>
        <v/>
      </c>
      <c r="DF183" s="224" t="str">
        <f t="shared" si="166"/>
        <v/>
      </c>
      <c r="DG183" s="224" t="str">
        <f t="shared" si="180"/>
        <v/>
      </c>
      <c r="DH183" s="225" t="str">
        <f t="shared" si="167"/>
        <v/>
      </c>
      <c r="DI183" s="224" t="str">
        <f t="shared" si="182"/>
        <v/>
      </c>
      <c r="DJ183" s="224" t="str">
        <f t="shared" si="183"/>
        <v/>
      </c>
      <c r="DK183" s="306">
        <f t="shared" si="184"/>
        <v>0</v>
      </c>
      <c r="DL183" s="306">
        <f t="shared" si="185"/>
        <v>0</v>
      </c>
      <c r="DM183" s="306">
        <f t="shared" si="186"/>
        <v>0</v>
      </c>
      <c r="DN183" s="220"/>
      <c r="DO183" s="224" t="str">
        <f t="shared" si="187"/>
        <v/>
      </c>
      <c r="DP183" s="224" t="str">
        <f t="shared" si="188"/>
        <v/>
      </c>
      <c r="DQ183" s="307"/>
      <c r="DR183" s="227">
        <f t="shared" si="168"/>
        <v>0</v>
      </c>
      <c r="DS183" s="227">
        <f t="shared" si="169"/>
        <v>0</v>
      </c>
      <c r="DT183" s="227">
        <f t="shared" si="170"/>
        <v>0</v>
      </c>
      <c r="DU183" s="311"/>
      <c r="DV183" s="311"/>
      <c r="DW183" s="311"/>
      <c r="DX183" s="311"/>
      <c r="DY183" s="311"/>
      <c r="DZ183" s="311"/>
      <c r="EA183" s="311"/>
      <c r="EB183" s="311"/>
      <c r="EC183" s="311"/>
      <c r="ED183" s="311"/>
      <c r="EE183" s="311"/>
      <c r="EF183" s="311"/>
      <c r="EG183" s="311"/>
      <c r="EH183" s="311"/>
      <c r="EI183" s="311"/>
      <c r="EJ183" s="311"/>
      <c r="EK183" s="311"/>
      <c r="EL183" s="311"/>
      <c r="EM183" s="311"/>
      <c r="EN183" s="311"/>
      <c r="EO183" s="311"/>
      <c r="EP183" s="311"/>
      <c r="EQ183" s="311"/>
      <c r="ER183" s="311"/>
      <c r="ES183" s="311"/>
      <c r="ET183" s="311"/>
      <c r="EU183" s="311"/>
      <c r="EV183" s="311"/>
      <c r="EW183" s="311"/>
      <c r="EX183" s="311"/>
      <c r="EY183" s="311"/>
      <c r="EZ183" s="311"/>
    </row>
    <row r="184" spans="1:156" ht="23.25" customHeight="1" x14ac:dyDescent="0.2">
      <c r="A184" s="249"/>
      <c r="B184" s="264"/>
      <c r="C184" s="230"/>
      <c r="D184" s="325" t="str">
        <f t="shared" si="128"/>
        <v/>
      </c>
      <c r="E184" s="265" t="str">
        <f t="shared" si="181"/>
        <v/>
      </c>
      <c r="F184" s="230"/>
      <c r="G184" s="230"/>
      <c r="H184" s="230"/>
      <c r="I184" s="200"/>
      <c r="J184" s="230"/>
      <c r="K184" s="254"/>
      <c r="L184" s="269"/>
      <c r="M184" s="230"/>
      <c r="N184" s="231"/>
      <c r="O184" s="232"/>
      <c r="P184" s="205"/>
      <c r="Q184" s="203"/>
      <c r="R184" s="231"/>
      <c r="S184" s="233"/>
      <c r="T184" s="203"/>
      <c r="U184" s="231"/>
      <c r="V184" s="233"/>
      <c r="W184" s="203"/>
      <c r="X184" s="231"/>
      <c r="Y184" s="233"/>
      <c r="Z184" s="203"/>
      <c r="AA184" s="230"/>
      <c r="AB184" s="231"/>
      <c r="AC184" s="232"/>
      <c r="AD184" s="205"/>
      <c r="AE184" s="203"/>
      <c r="AF184" s="230"/>
      <c r="AG184" s="231"/>
      <c r="AH184" s="232"/>
      <c r="AI184" s="205"/>
      <c r="AJ184" s="203"/>
      <c r="AK184" s="230"/>
      <c r="AL184" s="231"/>
      <c r="AM184" s="232"/>
      <c r="AN184" s="205"/>
      <c r="AO184" s="203"/>
      <c r="AP184" s="230"/>
      <c r="AQ184" s="231"/>
      <c r="AR184" s="232"/>
      <c r="AS184" s="205"/>
      <c r="AT184" s="203"/>
      <c r="AU184" s="230"/>
      <c r="AV184" s="231"/>
      <c r="AW184" s="232"/>
      <c r="AX184" s="205"/>
      <c r="AY184" s="203"/>
      <c r="AZ184" s="230"/>
      <c r="BA184" s="231"/>
      <c r="BB184" s="232"/>
      <c r="BC184" s="205"/>
      <c r="BD184" s="199"/>
      <c r="BE184" s="230"/>
      <c r="BF184" s="230"/>
      <c r="BG184" s="231"/>
      <c r="BH184" s="232"/>
      <c r="BI184" s="205"/>
      <c r="BJ184" s="229"/>
      <c r="BK184" s="234"/>
      <c r="BL184" s="207">
        <f t="shared" si="129"/>
        <v>0</v>
      </c>
      <c r="BM184" s="208">
        <f t="shared" si="130"/>
        <v>0</v>
      </c>
      <c r="BN184" s="208">
        <f t="shared" si="131"/>
        <v>0</v>
      </c>
      <c r="BO184" s="208">
        <f t="shared" si="132"/>
        <v>0</v>
      </c>
      <c r="BP184" s="208">
        <f t="shared" si="133"/>
        <v>0</v>
      </c>
      <c r="BQ184" s="208">
        <f t="shared" si="134"/>
        <v>0</v>
      </c>
      <c r="BR184" s="209">
        <f t="shared" si="135"/>
        <v>0</v>
      </c>
      <c r="BS184" s="209">
        <f t="shared" si="136"/>
        <v>0</v>
      </c>
      <c r="BT184" s="208">
        <f t="shared" si="137"/>
        <v>0</v>
      </c>
      <c r="BU184" s="208">
        <f t="shared" si="138"/>
        <v>0</v>
      </c>
      <c r="BV184" s="208">
        <f t="shared" si="139"/>
        <v>0</v>
      </c>
      <c r="BW184" s="208">
        <f t="shared" si="140"/>
        <v>0</v>
      </c>
      <c r="BX184" s="208">
        <f t="shared" si="141"/>
        <v>0</v>
      </c>
      <c r="BY184" s="208">
        <f t="shared" si="142"/>
        <v>0</v>
      </c>
      <c r="BZ184" s="208">
        <f t="shared" si="143"/>
        <v>0</v>
      </c>
      <c r="CA184" s="208">
        <f t="shared" si="144"/>
        <v>0</v>
      </c>
      <c r="CB184" s="208">
        <f t="shared" si="171"/>
        <v>0</v>
      </c>
      <c r="CC184" s="208">
        <f t="shared" si="145"/>
        <v>0</v>
      </c>
      <c r="CD184" s="208">
        <f t="shared" si="146"/>
        <v>0</v>
      </c>
      <c r="CE184" s="209">
        <f t="shared" si="172"/>
        <v>0</v>
      </c>
      <c r="CF184" s="209">
        <f t="shared" si="147"/>
        <v>0</v>
      </c>
      <c r="CG184" s="209">
        <f t="shared" si="148"/>
        <v>0</v>
      </c>
      <c r="CH184" s="209">
        <f t="shared" si="149"/>
        <v>0</v>
      </c>
      <c r="CI184" s="209">
        <f t="shared" si="150"/>
        <v>0</v>
      </c>
      <c r="CJ184" s="209">
        <f t="shared" si="151"/>
        <v>0</v>
      </c>
      <c r="CK184" s="209">
        <f t="shared" si="152"/>
        <v>0</v>
      </c>
      <c r="CL184" s="209">
        <f t="shared" si="153"/>
        <v>0</v>
      </c>
      <c r="CM184" s="209">
        <f t="shared" si="154"/>
        <v>0</v>
      </c>
      <c r="CN184" s="209">
        <f t="shared" si="173"/>
        <v>0</v>
      </c>
      <c r="CO184" s="209">
        <f t="shared" si="155"/>
        <v>0</v>
      </c>
      <c r="CP184" s="209">
        <f t="shared" si="174"/>
        <v>0</v>
      </c>
      <c r="CQ184" s="209">
        <f t="shared" si="175"/>
        <v>0</v>
      </c>
      <c r="CR184" s="209" t="str">
        <f t="shared" si="176"/>
        <v/>
      </c>
      <c r="CS184" s="209" t="str">
        <f t="shared" si="156"/>
        <v xml:space="preserve"> </v>
      </c>
      <c r="CT184" s="209" t="str">
        <f t="shared" si="157"/>
        <v/>
      </c>
      <c r="CU184" s="209" t="str">
        <f t="shared" si="158"/>
        <v/>
      </c>
      <c r="CV184" s="209" t="str">
        <f t="shared" si="159"/>
        <v/>
      </c>
      <c r="CW184" s="209" t="str">
        <f t="shared" si="160"/>
        <v/>
      </c>
      <c r="CX184" s="209" t="str">
        <f t="shared" si="161"/>
        <v/>
      </c>
      <c r="CY184" s="209" t="str">
        <f t="shared" si="177"/>
        <v/>
      </c>
      <c r="CZ184" s="209" t="str">
        <f t="shared" si="162"/>
        <v/>
      </c>
      <c r="DA184" s="209" t="str">
        <f t="shared" si="178"/>
        <v/>
      </c>
      <c r="DB184" s="209" t="str">
        <f t="shared" si="163"/>
        <v/>
      </c>
      <c r="DC184" s="209" t="str">
        <f t="shared" si="164"/>
        <v/>
      </c>
      <c r="DD184" s="209" t="str">
        <f t="shared" si="179"/>
        <v/>
      </c>
      <c r="DE184" s="209" t="str">
        <f t="shared" si="165"/>
        <v/>
      </c>
      <c r="DF184" s="209" t="str">
        <f t="shared" si="166"/>
        <v/>
      </c>
      <c r="DG184" s="209" t="str">
        <f t="shared" si="180"/>
        <v/>
      </c>
      <c r="DH184" s="210" t="str">
        <f t="shared" si="167"/>
        <v/>
      </c>
      <c r="DI184" s="272" t="str">
        <f t="shared" si="182"/>
        <v/>
      </c>
      <c r="DJ184" s="272" t="str">
        <f t="shared" si="183"/>
        <v/>
      </c>
      <c r="DK184" s="200">
        <f t="shared" si="184"/>
        <v>0</v>
      </c>
      <c r="DL184" s="200">
        <f t="shared" si="185"/>
        <v>0</v>
      </c>
      <c r="DM184" s="200">
        <f t="shared" si="186"/>
        <v>0</v>
      </c>
      <c r="DN184" s="200"/>
      <c r="DO184" s="272" t="str">
        <f t="shared" si="187"/>
        <v/>
      </c>
      <c r="DP184" s="272" t="str">
        <f t="shared" si="188"/>
        <v/>
      </c>
      <c r="DQ184" s="308"/>
      <c r="DR184" s="197">
        <f t="shared" si="168"/>
        <v>0</v>
      </c>
      <c r="DS184" s="197">
        <f t="shared" si="169"/>
        <v>0</v>
      </c>
      <c r="DT184" s="197">
        <f t="shared" si="170"/>
        <v>0</v>
      </c>
    </row>
    <row r="185" spans="1:156" s="256" customFormat="1" ht="23.25" customHeight="1" x14ac:dyDescent="0.2">
      <c r="A185" s="248"/>
      <c r="B185" s="263"/>
      <c r="C185" s="214"/>
      <c r="D185" s="324" t="str">
        <f t="shared" si="128"/>
        <v/>
      </c>
      <c r="E185" s="150" t="str">
        <f t="shared" si="181"/>
        <v/>
      </c>
      <c r="F185" s="214"/>
      <c r="G185" s="214"/>
      <c r="H185" s="214"/>
      <c r="I185" s="220"/>
      <c r="J185" s="214"/>
      <c r="K185" s="255"/>
      <c r="L185" s="268"/>
      <c r="M185" s="214"/>
      <c r="N185" s="215"/>
      <c r="O185" s="218"/>
      <c r="P185" s="216"/>
      <c r="Q185" s="217"/>
      <c r="R185" s="215"/>
      <c r="S185" s="219"/>
      <c r="T185" s="217"/>
      <c r="U185" s="215"/>
      <c r="V185" s="219"/>
      <c r="W185" s="217"/>
      <c r="X185" s="215"/>
      <c r="Y185" s="219"/>
      <c r="Z185" s="217"/>
      <c r="AA185" s="214"/>
      <c r="AB185" s="215"/>
      <c r="AC185" s="218"/>
      <c r="AD185" s="216"/>
      <c r="AE185" s="217"/>
      <c r="AF185" s="214"/>
      <c r="AG185" s="215"/>
      <c r="AH185" s="218"/>
      <c r="AI185" s="216"/>
      <c r="AJ185" s="217"/>
      <c r="AK185" s="214"/>
      <c r="AL185" s="215"/>
      <c r="AM185" s="218"/>
      <c r="AN185" s="216"/>
      <c r="AO185" s="217"/>
      <c r="AP185" s="214"/>
      <c r="AQ185" s="215"/>
      <c r="AR185" s="218"/>
      <c r="AS185" s="216"/>
      <c r="AT185" s="217"/>
      <c r="AU185" s="214"/>
      <c r="AV185" s="215"/>
      <c r="AW185" s="218"/>
      <c r="AX185" s="216"/>
      <c r="AY185" s="217"/>
      <c r="AZ185" s="214"/>
      <c r="BA185" s="215"/>
      <c r="BB185" s="218"/>
      <c r="BC185" s="216"/>
      <c r="BD185" s="213"/>
      <c r="BE185" s="214"/>
      <c r="BF185" s="214"/>
      <c r="BG185" s="215"/>
      <c r="BH185" s="218"/>
      <c r="BI185" s="216"/>
      <c r="BJ185" s="213"/>
      <c r="BK185" s="221"/>
      <c r="BL185" s="222">
        <f t="shared" si="129"/>
        <v>0</v>
      </c>
      <c r="BM185" s="223">
        <f t="shared" si="130"/>
        <v>0</v>
      </c>
      <c r="BN185" s="223">
        <f t="shared" si="131"/>
        <v>0</v>
      </c>
      <c r="BO185" s="223">
        <f t="shared" si="132"/>
        <v>0</v>
      </c>
      <c r="BP185" s="223">
        <f t="shared" si="133"/>
        <v>0</v>
      </c>
      <c r="BQ185" s="223">
        <f t="shared" si="134"/>
        <v>0</v>
      </c>
      <c r="BR185" s="224">
        <f t="shared" si="135"/>
        <v>0</v>
      </c>
      <c r="BS185" s="224">
        <f t="shared" si="136"/>
        <v>0</v>
      </c>
      <c r="BT185" s="223">
        <f t="shared" si="137"/>
        <v>0</v>
      </c>
      <c r="BU185" s="223">
        <f t="shared" si="138"/>
        <v>0</v>
      </c>
      <c r="BV185" s="223">
        <f t="shared" si="139"/>
        <v>0</v>
      </c>
      <c r="BW185" s="223">
        <f t="shared" si="140"/>
        <v>0</v>
      </c>
      <c r="BX185" s="223">
        <f t="shared" si="141"/>
        <v>0</v>
      </c>
      <c r="BY185" s="223">
        <f t="shared" si="142"/>
        <v>0</v>
      </c>
      <c r="BZ185" s="223">
        <f t="shared" si="143"/>
        <v>0</v>
      </c>
      <c r="CA185" s="223">
        <f t="shared" si="144"/>
        <v>0</v>
      </c>
      <c r="CB185" s="208">
        <f t="shared" si="171"/>
        <v>0</v>
      </c>
      <c r="CC185" s="223">
        <f t="shared" si="145"/>
        <v>0</v>
      </c>
      <c r="CD185" s="223">
        <f t="shared" si="146"/>
        <v>0</v>
      </c>
      <c r="CE185" s="224">
        <f t="shared" si="172"/>
        <v>0</v>
      </c>
      <c r="CF185" s="224">
        <f t="shared" si="147"/>
        <v>0</v>
      </c>
      <c r="CG185" s="224">
        <f t="shared" si="148"/>
        <v>0</v>
      </c>
      <c r="CH185" s="224">
        <f t="shared" si="149"/>
        <v>0</v>
      </c>
      <c r="CI185" s="224">
        <f t="shared" si="150"/>
        <v>0</v>
      </c>
      <c r="CJ185" s="224">
        <f t="shared" si="151"/>
        <v>0</v>
      </c>
      <c r="CK185" s="224">
        <f t="shared" si="152"/>
        <v>0</v>
      </c>
      <c r="CL185" s="224">
        <f t="shared" si="153"/>
        <v>0</v>
      </c>
      <c r="CM185" s="224">
        <f t="shared" si="154"/>
        <v>0</v>
      </c>
      <c r="CN185" s="224">
        <f t="shared" si="173"/>
        <v>0</v>
      </c>
      <c r="CO185" s="224">
        <f t="shared" si="155"/>
        <v>0</v>
      </c>
      <c r="CP185" s="224">
        <f t="shared" si="174"/>
        <v>0</v>
      </c>
      <c r="CQ185" s="224">
        <f t="shared" si="175"/>
        <v>0</v>
      </c>
      <c r="CR185" s="224" t="str">
        <f t="shared" si="176"/>
        <v/>
      </c>
      <c r="CS185" s="224" t="str">
        <f t="shared" si="156"/>
        <v xml:space="preserve"> </v>
      </c>
      <c r="CT185" s="224" t="str">
        <f t="shared" si="157"/>
        <v/>
      </c>
      <c r="CU185" s="224" t="str">
        <f t="shared" si="158"/>
        <v/>
      </c>
      <c r="CV185" s="224" t="str">
        <f t="shared" si="159"/>
        <v/>
      </c>
      <c r="CW185" s="224" t="str">
        <f t="shared" si="160"/>
        <v/>
      </c>
      <c r="CX185" s="224" t="str">
        <f t="shared" si="161"/>
        <v/>
      </c>
      <c r="CY185" s="224" t="str">
        <f t="shared" si="177"/>
        <v/>
      </c>
      <c r="CZ185" s="224" t="str">
        <f t="shared" si="162"/>
        <v/>
      </c>
      <c r="DA185" s="224" t="str">
        <f t="shared" si="178"/>
        <v/>
      </c>
      <c r="DB185" s="224" t="str">
        <f t="shared" si="163"/>
        <v/>
      </c>
      <c r="DC185" s="224" t="str">
        <f t="shared" si="164"/>
        <v/>
      </c>
      <c r="DD185" s="224" t="str">
        <f t="shared" si="179"/>
        <v/>
      </c>
      <c r="DE185" s="224" t="str">
        <f t="shared" si="165"/>
        <v/>
      </c>
      <c r="DF185" s="224" t="str">
        <f t="shared" si="166"/>
        <v/>
      </c>
      <c r="DG185" s="224" t="str">
        <f t="shared" si="180"/>
        <v/>
      </c>
      <c r="DH185" s="225" t="str">
        <f t="shared" si="167"/>
        <v/>
      </c>
      <c r="DI185" s="224" t="str">
        <f t="shared" si="182"/>
        <v/>
      </c>
      <c r="DJ185" s="224" t="str">
        <f t="shared" si="183"/>
        <v/>
      </c>
      <c r="DK185" s="306">
        <f t="shared" si="184"/>
        <v>0</v>
      </c>
      <c r="DL185" s="306">
        <f t="shared" si="185"/>
        <v>0</v>
      </c>
      <c r="DM185" s="306">
        <f t="shared" si="186"/>
        <v>0</v>
      </c>
      <c r="DN185" s="220"/>
      <c r="DO185" s="224" t="str">
        <f t="shared" si="187"/>
        <v/>
      </c>
      <c r="DP185" s="224" t="str">
        <f t="shared" si="188"/>
        <v/>
      </c>
      <c r="DQ185" s="307"/>
      <c r="DR185" s="227">
        <f t="shared" si="168"/>
        <v>0</v>
      </c>
      <c r="DS185" s="227">
        <f t="shared" si="169"/>
        <v>0</v>
      </c>
      <c r="DT185" s="227">
        <f t="shared" si="170"/>
        <v>0</v>
      </c>
      <c r="DU185" s="311"/>
      <c r="DV185" s="311"/>
      <c r="DW185" s="311"/>
      <c r="DX185" s="311"/>
      <c r="DY185" s="311"/>
      <c r="DZ185" s="311"/>
      <c r="EA185" s="311"/>
      <c r="EB185" s="311"/>
      <c r="EC185" s="311"/>
      <c r="ED185" s="311"/>
      <c r="EE185" s="311"/>
      <c r="EF185" s="311"/>
      <c r="EG185" s="311"/>
      <c r="EH185" s="311"/>
      <c r="EI185" s="311"/>
      <c r="EJ185" s="311"/>
      <c r="EK185" s="311"/>
      <c r="EL185" s="311"/>
      <c r="EM185" s="311"/>
      <c r="EN185" s="311"/>
      <c r="EO185" s="311"/>
      <c r="EP185" s="311"/>
      <c r="EQ185" s="311"/>
      <c r="ER185" s="311"/>
      <c r="ES185" s="311"/>
      <c r="ET185" s="311"/>
      <c r="EU185" s="311"/>
      <c r="EV185" s="311"/>
      <c r="EW185" s="311"/>
      <c r="EX185" s="311"/>
      <c r="EY185" s="311"/>
      <c r="EZ185" s="311"/>
    </row>
    <row r="186" spans="1:156" ht="23.25" customHeight="1" x14ac:dyDescent="0.2">
      <c r="A186" s="249"/>
      <c r="B186" s="264"/>
      <c r="C186" s="230"/>
      <c r="D186" s="325" t="str">
        <f t="shared" si="128"/>
        <v/>
      </c>
      <c r="E186" s="265" t="str">
        <f t="shared" si="181"/>
        <v/>
      </c>
      <c r="F186" s="230"/>
      <c r="G186" s="230"/>
      <c r="H186" s="230"/>
      <c r="I186" s="200"/>
      <c r="J186" s="230"/>
      <c r="K186" s="254"/>
      <c r="L186" s="269"/>
      <c r="M186" s="230"/>
      <c r="N186" s="231"/>
      <c r="O186" s="232"/>
      <c r="P186" s="205"/>
      <c r="Q186" s="203"/>
      <c r="R186" s="231"/>
      <c r="S186" s="233"/>
      <c r="T186" s="203"/>
      <c r="U186" s="231"/>
      <c r="V186" s="233"/>
      <c r="W186" s="203"/>
      <c r="X186" s="231"/>
      <c r="Y186" s="233"/>
      <c r="Z186" s="203"/>
      <c r="AA186" s="230"/>
      <c r="AB186" s="231"/>
      <c r="AC186" s="232"/>
      <c r="AD186" s="205"/>
      <c r="AE186" s="203"/>
      <c r="AF186" s="230"/>
      <c r="AG186" s="231"/>
      <c r="AH186" s="232"/>
      <c r="AI186" s="205"/>
      <c r="AJ186" s="203"/>
      <c r="AK186" s="230"/>
      <c r="AL186" s="231"/>
      <c r="AM186" s="232"/>
      <c r="AN186" s="205"/>
      <c r="AO186" s="203"/>
      <c r="AP186" s="230"/>
      <c r="AQ186" s="231"/>
      <c r="AR186" s="232"/>
      <c r="AS186" s="205"/>
      <c r="AT186" s="203"/>
      <c r="AU186" s="230"/>
      <c r="AV186" s="231"/>
      <c r="AW186" s="232"/>
      <c r="AX186" s="205"/>
      <c r="AY186" s="203"/>
      <c r="AZ186" s="230"/>
      <c r="BA186" s="231"/>
      <c r="BB186" s="232"/>
      <c r="BC186" s="205"/>
      <c r="BD186" s="199"/>
      <c r="BE186" s="230"/>
      <c r="BF186" s="230"/>
      <c r="BG186" s="231"/>
      <c r="BH186" s="232"/>
      <c r="BI186" s="205"/>
      <c r="BJ186" s="229"/>
      <c r="BK186" s="234"/>
      <c r="BL186" s="207">
        <f t="shared" si="129"/>
        <v>0</v>
      </c>
      <c r="BM186" s="208">
        <f t="shared" si="130"/>
        <v>0</v>
      </c>
      <c r="BN186" s="208">
        <f t="shared" si="131"/>
        <v>0</v>
      </c>
      <c r="BO186" s="208">
        <f t="shared" si="132"/>
        <v>0</v>
      </c>
      <c r="BP186" s="208">
        <f t="shared" si="133"/>
        <v>0</v>
      </c>
      <c r="BQ186" s="208">
        <f t="shared" si="134"/>
        <v>0</v>
      </c>
      <c r="BR186" s="209">
        <f t="shared" si="135"/>
        <v>0</v>
      </c>
      <c r="BS186" s="209">
        <f t="shared" si="136"/>
        <v>0</v>
      </c>
      <c r="BT186" s="208">
        <f t="shared" si="137"/>
        <v>0</v>
      </c>
      <c r="BU186" s="208">
        <f t="shared" si="138"/>
        <v>0</v>
      </c>
      <c r="BV186" s="208">
        <f t="shared" si="139"/>
        <v>0</v>
      </c>
      <c r="BW186" s="208">
        <f t="shared" si="140"/>
        <v>0</v>
      </c>
      <c r="BX186" s="208">
        <f t="shared" si="141"/>
        <v>0</v>
      </c>
      <c r="BY186" s="208">
        <f t="shared" si="142"/>
        <v>0</v>
      </c>
      <c r="BZ186" s="208">
        <f t="shared" si="143"/>
        <v>0</v>
      </c>
      <c r="CA186" s="208">
        <f t="shared" si="144"/>
        <v>0</v>
      </c>
      <c r="CB186" s="208">
        <f t="shared" si="171"/>
        <v>0</v>
      </c>
      <c r="CC186" s="208">
        <f t="shared" si="145"/>
        <v>0</v>
      </c>
      <c r="CD186" s="208">
        <f t="shared" si="146"/>
        <v>0</v>
      </c>
      <c r="CE186" s="209">
        <f t="shared" si="172"/>
        <v>0</v>
      </c>
      <c r="CF186" s="209">
        <f t="shared" si="147"/>
        <v>0</v>
      </c>
      <c r="CG186" s="209">
        <f t="shared" si="148"/>
        <v>0</v>
      </c>
      <c r="CH186" s="209">
        <f t="shared" si="149"/>
        <v>0</v>
      </c>
      <c r="CI186" s="209">
        <f t="shared" si="150"/>
        <v>0</v>
      </c>
      <c r="CJ186" s="209">
        <f t="shared" si="151"/>
        <v>0</v>
      </c>
      <c r="CK186" s="209">
        <f t="shared" si="152"/>
        <v>0</v>
      </c>
      <c r="CL186" s="209">
        <f t="shared" si="153"/>
        <v>0</v>
      </c>
      <c r="CM186" s="209">
        <f t="shared" si="154"/>
        <v>0</v>
      </c>
      <c r="CN186" s="209">
        <f t="shared" si="173"/>
        <v>0</v>
      </c>
      <c r="CO186" s="209">
        <f t="shared" si="155"/>
        <v>0</v>
      </c>
      <c r="CP186" s="209">
        <f t="shared" si="174"/>
        <v>0</v>
      </c>
      <c r="CQ186" s="209">
        <f t="shared" si="175"/>
        <v>0</v>
      </c>
      <c r="CR186" s="209" t="str">
        <f t="shared" si="176"/>
        <v/>
      </c>
      <c r="CS186" s="209" t="str">
        <f t="shared" si="156"/>
        <v xml:space="preserve"> </v>
      </c>
      <c r="CT186" s="209" t="str">
        <f t="shared" si="157"/>
        <v/>
      </c>
      <c r="CU186" s="209" t="str">
        <f t="shared" si="158"/>
        <v/>
      </c>
      <c r="CV186" s="209" t="str">
        <f t="shared" si="159"/>
        <v/>
      </c>
      <c r="CW186" s="209" t="str">
        <f t="shared" si="160"/>
        <v/>
      </c>
      <c r="CX186" s="209" t="str">
        <f t="shared" si="161"/>
        <v/>
      </c>
      <c r="CY186" s="209" t="str">
        <f t="shared" si="177"/>
        <v/>
      </c>
      <c r="CZ186" s="209" t="str">
        <f t="shared" si="162"/>
        <v/>
      </c>
      <c r="DA186" s="209" t="str">
        <f t="shared" si="178"/>
        <v/>
      </c>
      <c r="DB186" s="209" t="str">
        <f t="shared" si="163"/>
        <v/>
      </c>
      <c r="DC186" s="209" t="str">
        <f t="shared" si="164"/>
        <v/>
      </c>
      <c r="DD186" s="209" t="str">
        <f t="shared" si="179"/>
        <v/>
      </c>
      <c r="DE186" s="209" t="str">
        <f t="shared" si="165"/>
        <v/>
      </c>
      <c r="DF186" s="209" t="str">
        <f t="shared" si="166"/>
        <v/>
      </c>
      <c r="DG186" s="209" t="str">
        <f t="shared" si="180"/>
        <v/>
      </c>
      <c r="DH186" s="210" t="str">
        <f t="shared" si="167"/>
        <v/>
      </c>
      <c r="DI186" s="272" t="str">
        <f t="shared" si="182"/>
        <v/>
      </c>
      <c r="DJ186" s="272" t="str">
        <f t="shared" si="183"/>
        <v/>
      </c>
      <c r="DK186" s="200">
        <f t="shared" si="184"/>
        <v>0</v>
      </c>
      <c r="DL186" s="200">
        <f t="shared" si="185"/>
        <v>0</v>
      </c>
      <c r="DM186" s="200">
        <f t="shared" si="186"/>
        <v>0</v>
      </c>
      <c r="DN186" s="200"/>
      <c r="DO186" s="272" t="str">
        <f t="shared" si="187"/>
        <v/>
      </c>
      <c r="DP186" s="272" t="str">
        <f t="shared" si="188"/>
        <v/>
      </c>
      <c r="DQ186" s="308"/>
      <c r="DR186" s="197">
        <f t="shared" si="168"/>
        <v>0</v>
      </c>
      <c r="DS186" s="197">
        <f t="shared" si="169"/>
        <v>0</v>
      </c>
      <c r="DT186" s="197">
        <f t="shared" si="170"/>
        <v>0</v>
      </c>
    </row>
    <row r="187" spans="1:156" s="256" customFormat="1" ht="23.25" customHeight="1" x14ac:dyDescent="0.2">
      <c r="A187" s="248"/>
      <c r="B187" s="263"/>
      <c r="C187" s="214"/>
      <c r="D187" s="324" t="str">
        <f t="shared" si="128"/>
        <v/>
      </c>
      <c r="E187" s="150" t="str">
        <f t="shared" si="181"/>
        <v/>
      </c>
      <c r="F187" s="214"/>
      <c r="G187" s="214"/>
      <c r="H187" s="214"/>
      <c r="I187" s="220"/>
      <c r="J187" s="214"/>
      <c r="K187" s="255"/>
      <c r="L187" s="268"/>
      <c r="M187" s="214"/>
      <c r="N187" s="215"/>
      <c r="O187" s="218"/>
      <c r="P187" s="216"/>
      <c r="Q187" s="217"/>
      <c r="R187" s="215"/>
      <c r="S187" s="219"/>
      <c r="T187" s="217"/>
      <c r="U187" s="215"/>
      <c r="V187" s="219"/>
      <c r="W187" s="217"/>
      <c r="X187" s="215"/>
      <c r="Y187" s="219"/>
      <c r="Z187" s="217"/>
      <c r="AA187" s="214"/>
      <c r="AB187" s="215"/>
      <c r="AC187" s="218"/>
      <c r="AD187" s="216"/>
      <c r="AE187" s="217"/>
      <c r="AF187" s="214"/>
      <c r="AG187" s="215"/>
      <c r="AH187" s="218"/>
      <c r="AI187" s="216"/>
      <c r="AJ187" s="217"/>
      <c r="AK187" s="214"/>
      <c r="AL187" s="215"/>
      <c r="AM187" s="218"/>
      <c r="AN187" s="216"/>
      <c r="AO187" s="217"/>
      <c r="AP187" s="214"/>
      <c r="AQ187" s="215"/>
      <c r="AR187" s="218"/>
      <c r="AS187" s="216"/>
      <c r="AT187" s="217"/>
      <c r="AU187" s="214"/>
      <c r="AV187" s="215"/>
      <c r="AW187" s="218"/>
      <c r="AX187" s="216"/>
      <c r="AY187" s="217"/>
      <c r="AZ187" s="214"/>
      <c r="BA187" s="215"/>
      <c r="BB187" s="218"/>
      <c r="BC187" s="216"/>
      <c r="BD187" s="213"/>
      <c r="BE187" s="214"/>
      <c r="BF187" s="214"/>
      <c r="BG187" s="215"/>
      <c r="BH187" s="218"/>
      <c r="BI187" s="216"/>
      <c r="BJ187" s="213"/>
      <c r="BK187" s="221"/>
      <c r="BL187" s="222">
        <f t="shared" si="129"/>
        <v>0</v>
      </c>
      <c r="BM187" s="223">
        <f t="shared" si="130"/>
        <v>0</v>
      </c>
      <c r="BN187" s="223">
        <f t="shared" si="131"/>
        <v>0</v>
      </c>
      <c r="BO187" s="223">
        <f t="shared" si="132"/>
        <v>0</v>
      </c>
      <c r="BP187" s="223">
        <f t="shared" si="133"/>
        <v>0</v>
      </c>
      <c r="BQ187" s="223">
        <f t="shared" si="134"/>
        <v>0</v>
      </c>
      <c r="BR187" s="224">
        <f t="shared" si="135"/>
        <v>0</v>
      </c>
      <c r="BS187" s="224">
        <f t="shared" si="136"/>
        <v>0</v>
      </c>
      <c r="BT187" s="223">
        <f t="shared" si="137"/>
        <v>0</v>
      </c>
      <c r="BU187" s="223">
        <f t="shared" si="138"/>
        <v>0</v>
      </c>
      <c r="BV187" s="223">
        <f t="shared" si="139"/>
        <v>0</v>
      </c>
      <c r="BW187" s="223">
        <f t="shared" si="140"/>
        <v>0</v>
      </c>
      <c r="BX187" s="223">
        <f t="shared" si="141"/>
        <v>0</v>
      </c>
      <c r="BY187" s="223">
        <f t="shared" si="142"/>
        <v>0</v>
      </c>
      <c r="BZ187" s="223">
        <f t="shared" si="143"/>
        <v>0</v>
      </c>
      <c r="CA187" s="223">
        <f t="shared" si="144"/>
        <v>0</v>
      </c>
      <c r="CB187" s="208">
        <f t="shared" si="171"/>
        <v>0</v>
      </c>
      <c r="CC187" s="223">
        <f t="shared" si="145"/>
        <v>0</v>
      </c>
      <c r="CD187" s="223">
        <f t="shared" si="146"/>
        <v>0</v>
      </c>
      <c r="CE187" s="224">
        <f t="shared" si="172"/>
        <v>0</v>
      </c>
      <c r="CF187" s="224">
        <f t="shared" si="147"/>
        <v>0</v>
      </c>
      <c r="CG187" s="224">
        <f t="shared" si="148"/>
        <v>0</v>
      </c>
      <c r="CH187" s="224">
        <f t="shared" si="149"/>
        <v>0</v>
      </c>
      <c r="CI187" s="224">
        <f t="shared" si="150"/>
        <v>0</v>
      </c>
      <c r="CJ187" s="224">
        <f t="shared" si="151"/>
        <v>0</v>
      </c>
      <c r="CK187" s="224">
        <f t="shared" si="152"/>
        <v>0</v>
      </c>
      <c r="CL187" s="224">
        <f t="shared" si="153"/>
        <v>0</v>
      </c>
      <c r="CM187" s="224">
        <f t="shared" si="154"/>
        <v>0</v>
      </c>
      <c r="CN187" s="224">
        <f t="shared" si="173"/>
        <v>0</v>
      </c>
      <c r="CO187" s="224">
        <f t="shared" si="155"/>
        <v>0</v>
      </c>
      <c r="CP187" s="224">
        <f t="shared" si="174"/>
        <v>0</v>
      </c>
      <c r="CQ187" s="224">
        <f t="shared" si="175"/>
        <v>0</v>
      </c>
      <c r="CR187" s="224" t="str">
        <f t="shared" si="176"/>
        <v/>
      </c>
      <c r="CS187" s="224" t="str">
        <f t="shared" si="156"/>
        <v xml:space="preserve"> </v>
      </c>
      <c r="CT187" s="224" t="str">
        <f t="shared" si="157"/>
        <v/>
      </c>
      <c r="CU187" s="224" t="str">
        <f t="shared" si="158"/>
        <v/>
      </c>
      <c r="CV187" s="224" t="str">
        <f t="shared" si="159"/>
        <v/>
      </c>
      <c r="CW187" s="224" t="str">
        <f t="shared" si="160"/>
        <v/>
      </c>
      <c r="CX187" s="224" t="str">
        <f t="shared" si="161"/>
        <v/>
      </c>
      <c r="CY187" s="224" t="str">
        <f t="shared" si="177"/>
        <v/>
      </c>
      <c r="CZ187" s="224" t="str">
        <f t="shared" si="162"/>
        <v/>
      </c>
      <c r="DA187" s="224" t="str">
        <f t="shared" si="178"/>
        <v/>
      </c>
      <c r="DB187" s="224" t="str">
        <f t="shared" si="163"/>
        <v/>
      </c>
      <c r="DC187" s="224" t="str">
        <f t="shared" si="164"/>
        <v/>
      </c>
      <c r="DD187" s="224" t="str">
        <f t="shared" si="179"/>
        <v/>
      </c>
      <c r="DE187" s="224" t="str">
        <f t="shared" si="165"/>
        <v/>
      </c>
      <c r="DF187" s="224" t="str">
        <f t="shared" si="166"/>
        <v/>
      </c>
      <c r="DG187" s="224" t="str">
        <f t="shared" si="180"/>
        <v/>
      </c>
      <c r="DH187" s="225" t="str">
        <f t="shared" si="167"/>
        <v/>
      </c>
      <c r="DI187" s="224" t="str">
        <f t="shared" si="182"/>
        <v/>
      </c>
      <c r="DJ187" s="224" t="str">
        <f t="shared" si="183"/>
        <v/>
      </c>
      <c r="DK187" s="306">
        <f t="shared" si="184"/>
        <v>0</v>
      </c>
      <c r="DL187" s="306">
        <f t="shared" si="185"/>
        <v>0</v>
      </c>
      <c r="DM187" s="306">
        <f t="shared" si="186"/>
        <v>0</v>
      </c>
      <c r="DN187" s="220"/>
      <c r="DO187" s="224" t="str">
        <f t="shared" si="187"/>
        <v/>
      </c>
      <c r="DP187" s="224" t="str">
        <f t="shared" si="188"/>
        <v/>
      </c>
      <c r="DQ187" s="307"/>
      <c r="DR187" s="227">
        <f t="shared" si="168"/>
        <v>0</v>
      </c>
      <c r="DS187" s="227">
        <f t="shared" si="169"/>
        <v>0</v>
      </c>
      <c r="DT187" s="227">
        <f t="shared" si="170"/>
        <v>0</v>
      </c>
      <c r="DU187" s="311"/>
      <c r="DV187" s="311"/>
      <c r="DW187" s="311"/>
      <c r="DX187" s="311"/>
      <c r="DY187" s="311"/>
      <c r="DZ187" s="311"/>
      <c r="EA187" s="311"/>
      <c r="EB187" s="311"/>
      <c r="EC187" s="311"/>
      <c r="ED187" s="311"/>
      <c r="EE187" s="311"/>
      <c r="EF187" s="311"/>
      <c r="EG187" s="311"/>
      <c r="EH187" s="311"/>
      <c r="EI187" s="311"/>
      <c r="EJ187" s="311"/>
      <c r="EK187" s="311"/>
      <c r="EL187" s="311"/>
      <c r="EM187" s="311"/>
      <c r="EN187" s="311"/>
      <c r="EO187" s="311"/>
      <c r="EP187" s="311"/>
      <c r="EQ187" s="311"/>
      <c r="ER187" s="311"/>
      <c r="ES187" s="311"/>
      <c r="ET187" s="311"/>
      <c r="EU187" s="311"/>
      <c r="EV187" s="311"/>
      <c r="EW187" s="311"/>
      <c r="EX187" s="311"/>
      <c r="EY187" s="311"/>
      <c r="EZ187" s="311"/>
    </row>
    <row r="188" spans="1:156" ht="23.25" customHeight="1" x14ac:dyDescent="0.2">
      <c r="A188" s="249"/>
      <c r="B188" s="264"/>
      <c r="C188" s="230"/>
      <c r="D188" s="325" t="str">
        <f t="shared" si="128"/>
        <v/>
      </c>
      <c r="E188" s="265" t="str">
        <f t="shared" si="181"/>
        <v/>
      </c>
      <c r="F188" s="230"/>
      <c r="G188" s="230"/>
      <c r="H188" s="230"/>
      <c r="I188" s="200"/>
      <c r="J188" s="230"/>
      <c r="K188" s="254"/>
      <c r="L188" s="269"/>
      <c r="M188" s="230"/>
      <c r="N188" s="231"/>
      <c r="O188" s="232"/>
      <c r="P188" s="205"/>
      <c r="Q188" s="203"/>
      <c r="R188" s="231"/>
      <c r="S188" s="233"/>
      <c r="T188" s="203"/>
      <c r="U188" s="231"/>
      <c r="V188" s="233"/>
      <c r="W188" s="203"/>
      <c r="X188" s="231"/>
      <c r="Y188" s="233"/>
      <c r="Z188" s="203"/>
      <c r="AA188" s="230"/>
      <c r="AB188" s="231"/>
      <c r="AC188" s="232"/>
      <c r="AD188" s="205"/>
      <c r="AE188" s="203"/>
      <c r="AF188" s="230"/>
      <c r="AG188" s="231"/>
      <c r="AH188" s="232"/>
      <c r="AI188" s="205"/>
      <c r="AJ188" s="203"/>
      <c r="AK188" s="230"/>
      <c r="AL188" s="231"/>
      <c r="AM188" s="232"/>
      <c r="AN188" s="205"/>
      <c r="AO188" s="203"/>
      <c r="AP188" s="230"/>
      <c r="AQ188" s="231"/>
      <c r="AR188" s="232"/>
      <c r="AS188" s="205"/>
      <c r="AT188" s="203"/>
      <c r="AU188" s="230"/>
      <c r="AV188" s="231"/>
      <c r="AW188" s="232"/>
      <c r="AX188" s="205"/>
      <c r="AY188" s="203"/>
      <c r="AZ188" s="230"/>
      <c r="BA188" s="231"/>
      <c r="BB188" s="232"/>
      <c r="BC188" s="205"/>
      <c r="BD188" s="199"/>
      <c r="BE188" s="230"/>
      <c r="BF188" s="230"/>
      <c r="BG188" s="231"/>
      <c r="BH188" s="232"/>
      <c r="BI188" s="205"/>
      <c r="BJ188" s="229"/>
      <c r="BK188" s="234"/>
      <c r="BL188" s="207">
        <f t="shared" si="129"/>
        <v>0</v>
      </c>
      <c r="BM188" s="208">
        <f t="shared" si="130"/>
        <v>0</v>
      </c>
      <c r="BN188" s="208">
        <f t="shared" si="131"/>
        <v>0</v>
      </c>
      <c r="BO188" s="208">
        <f t="shared" si="132"/>
        <v>0</v>
      </c>
      <c r="BP188" s="208">
        <f t="shared" si="133"/>
        <v>0</v>
      </c>
      <c r="BQ188" s="208">
        <f t="shared" si="134"/>
        <v>0</v>
      </c>
      <c r="BR188" s="209">
        <f t="shared" si="135"/>
        <v>0</v>
      </c>
      <c r="BS188" s="209">
        <f t="shared" si="136"/>
        <v>0</v>
      </c>
      <c r="BT188" s="208">
        <f t="shared" si="137"/>
        <v>0</v>
      </c>
      <c r="BU188" s="208">
        <f t="shared" si="138"/>
        <v>0</v>
      </c>
      <c r="BV188" s="208">
        <f t="shared" si="139"/>
        <v>0</v>
      </c>
      <c r="BW188" s="208">
        <f t="shared" si="140"/>
        <v>0</v>
      </c>
      <c r="BX188" s="208">
        <f t="shared" si="141"/>
        <v>0</v>
      </c>
      <c r="BY188" s="208">
        <f t="shared" si="142"/>
        <v>0</v>
      </c>
      <c r="BZ188" s="208">
        <f t="shared" si="143"/>
        <v>0</v>
      </c>
      <c r="CA188" s="208">
        <f t="shared" si="144"/>
        <v>0</v>
      </c>
      <c r="CB188" s="208">
        <f t="shared" si="171"/>
        <v>0</v>
      </c>
      <c r="CC188" s="208">
        <f t="shared" si="145"/>
        <v>0</v>
      </c>
      <c r="CD188" s="208">
        <f t="shared" si="146"/>
        <v>0</v>
      </c>
      <c r="CE188" s="209">
        <f t="shared" si="172"/>
        <v>0</v>
      </c>
      <c r="CF188" s="209">
        <f t="shared" si="147"/>
        <v>0</v>
      </c>
      <c r="CG188" s="209">
        <f t="shared" si="148"/>
        <v>0</v>
      </c>
      <c r="CH188" s="209">
        <f t="shared" si="149"/>
        <v>0</v>
      </c>
      <c r="CI188" s="209">
        <f t="shared" si="150"/>
        <v>0</v>
      </c>
      <c r="CJ188" s="209">
        <f t="shared" si="151"/>
        <v>0</v>
      </c>
      <c r="CK188" s="209">
        <f t="shared" si="152"/>
        <v>0</v>
      </c>
      <c r="CL188" s="209">
        <f t="shared" si="153"/>
        <v>0</v>
      </c>
      <c r="CM188" s="209">
        <f t="shared" si="154"/>
        <v>0</v>
      </c>
      <c r="CN188" s="209">
        <f t="shared" si="173"/>
        <v>0</v>
      </c>
      <c r="CO188" s="209">
        <f t="shared" si="155"/>
        <v>0</v>
      </c>
      <c r="CP188" s="209">
        <f t="shared" si="174"/>
        <v>0</v>
      </c>
      <c r="CQ188" s="209">
        <f t="shared" si="175"/>
        <v>0</v>
      </c>
      <c r="CR188" s="209" t="str">
        <f t="shared" si="176"/>
        <v/>
      </c>
      <c r="CS188" s="209" t="str">
        <f t="shared" si="156"/>
        <v xml:space="preserve"> </v>
      </c>
      <c r="CT188" s="209" t="str">
        <f t="shared" si="157"/>
        <v/>
      </c>
      <c r="CU188" s="209" t="str">
        <f t="shared" si="158"/>
        <v/>
      </c>
      <c r="CV188" s="209" t="str">
        <f t="shared" si="159"/>
        <v/>
      </c>
      <c r="CW188" s="209" t="str">
        <f t="shared" si="160"/>
        <v/>
      </c>
      <c r="CX188" s="209" t="str">
        <f t="shared" si="161"/>
        <v/>
      </c>
      <c r="CY188" s="209" t="str">
        <f t="shared" si="177"/>
        <v/>
      </c>
      <c r="CZ188" s="209" t="str">
        <f t="shared" si="162"/>
        <v/>
      </c>
      <c r="DA188" s="209" t="str">
        <f t="shared" si="178"/>
        <v/>
      </c>
      <c r="DB188" s="209" t="str">
        <f t="shared" si="163"/>
        <v/>
      </c>
      <c r="DC188" s="209" t="str">
        <f t="shared" si="164"/>
        <v/>
      </c>
      <c r="DD188" s="209" t="str">
        <f t="shared" si="179"/>
        <v/>
      </c>
      <c r="DE188" s="209" t="str">
        <f t="shared" si="165"/>
        <v/>
      </c>
      <c r="DF188" s="209" t="str">
        <f t="shared" si="166"/>
        <v/>
      </c>
      <c r="DG188" s="209" t="str">
        <f t="shared" si="180"/>
        <v/>
      </c>
      <c r="DH188" s="210" t="str">
        <f t="shared" si="167"/>
        <v/>
      </c>
      <c r="DI188" s="272" t="str">
        <f t="shared" si="182"/>
        <v/>
      </c>
      <c r="DJ188" s="272" t="str">
        <f t="shared" si="183"/>
        <v/>
      </c>
      <c r="DK188" s="200">
        <f t="shared" si="184"/>
        <v>0</v>
      </c>
      <c r="DL188" s="200">
        <f t="shared" si="185"/>
        <v>0</v>
      </c>
      <c r="DM188" s="200">
        <f t="shared" si="186"/>
        <v>0</v>
      </c>
      <c r="DN188" s="200"/>
      <c r="DO188" s="272" t="str">
        <f t="shared" si="187"/>
        <v/>
      </c>
      <c r="DP188" s="272" t="str">
        <f t="shared" si="188"/>
        <v/>
      </c>
      <c r="DQ188" s="308"/>
      <c r="DR188" s="197">
        <f t="shared" si="168"/>
        <v>0</v>
      </c>
      <c r="DS188" s="197">
        <f t="shared" si="169"/>
        <v>0</v>
      </c>
      <c r="DT188" s="197">
        <f t="shared" si="170"/>
        <v>0</v>
      </c>
    </row>
    <row r="189" spans="1:156" s="256" customFormat="1" ht="23.25" customHeight="1" x14ac:dyDescent="0.2">
      <c r="A189" s="248"/>
      <c r="B189" s="263"/>
      <c r="C189" s="214"/>
      <c r="D189" s="324" t="str">
        <f t="shared" si="128"/>
        <v/>
      </c>
      <c r="E189" s="150" t="str">
        <f t="shared" si="181"/>
        <v/>
      </c>
      <c r="F189" s="214"/>
      <c r="G189" s="214"/>
      <c r="H189" s="214"/>
      <c r="I189" s="220"/>
      <c r="J189" s="214"/>
      <c r="K189" s="255"/>
      <c r="L189" s="268"/>
      <c r="M189" s="214"/>
      <c r="N189" s="215"/>
      <c r="O189" s="218"/>
      <c r="P189" s="216"/>
      <c r="Q189" s="217"/>
      <c r="R189" s="215"/>
      <c r="S189" s="219"/>
      <c r="T189" s="217"/>
      <c r="U189" s="215"/>
      <c r="V189" s="219"/>
      <c r="W189" s="217"/>
      <c r="X189" s="215"/>
      <c r="Y189" s="219"/>
      <c r="Z189" s="217"/>
      <c r="AA189" s="214"/>
      <c r="AB189" s="215"/>
      <c r="AC189" s="218"/>
      <c r="AD189" s="216"/>
      <c r="AE189" s="217"/>
      <c r="AF189" s="214"/>
      <c r="AG189" s="215"/>
      <c r="AH189" s="218"/>
      <c r="AI189" s="216"/>
      <c r="AJ189" s="217"/>
      <c r="AK189" s="214"/>
      <c r="AL189" s="215"/>
      <c r="AM189" s="218"/>
      <c r="AN189" s="216"/>
      <c r="AO189" s="217"/>
      <c r="AP189" s="214"/>
      <c r="AQ189" s="215"/>
      <c r="AR189" s="218"/>
      <c r="AS189" s="216"/>
      <c r="AT189" s="217"/>
      <c r="AU189" s="214"/>
      <c r="AV189" s="215"/>
      <c r="AW189" s="218"/>
      <c r="AX189" s="216"/>
      <c r="AY189" s="217"/>
      <c r="AZ189" s="214"/>
      <c r="BA189" s="215"/>
      <c r="BB189" s="218"/>
      <c r="BC189" s="216"/>
      <c r="BD189" s="213"/>
      <c r="BE189" s="214"/>
      <c r="BF189" s="214"/>
      <c r="BG189" s="215"/>
      <c r="BH189" s="218"/>
      <c r="BI189" s="216"/>
      <c r="BJ189" s="213"/>
      <c r="BK189" s="221"/>
      <c r="BL189" s="222">
        <f t="shared" si="129"/>
        <v>0</v>
      </c>
      <c r="BM189" s="223">
        <f t="shared" si="130"/>
        <v>0</v>
      </c>
      <c r="BN189" s="223">
        <f t="shared" si="131"/>
        <v>0</v>
      </c>
      <c r="BO189" s="223">
        <f t="shared" si="132"/>
        <v>0</v>
      </c>
      <c r="BP189" s="223">
        <f t="shared" si="133"/>
        <v>0</v>
      </c>
      <c r="BQ189" s="223">
        <f t="shared" si="134"/>
        <v>0</v>
      </c>
      <c r="BR189" s="224">
        <f t="shared" si="135"/>
        <v>0</v>
      </c>
      <c r="BS189" s="224">
        <f t="shared" si="136"/>
        <v>0</v>
      </c>
      <c r="BT189" s="223">
        <f t="shared" si="137"/>
        <v>0</v>
      </c>
      <c r="BU189" s="223">
        <f t="shared" si="138"/>
        <v>0</v>
      </c>
      <c r="BV189" s="223">
        <f t="shared" si="139"/>
        <v>0</v>
      </c>
      <c r="BW189" s="223">
        <f t="shared" si="140"/>
        <v>0</v>
      </c>
      <c r="BX189" s="223">
        <f t="shared" si="141"/>
        <v>0</v>
      </c>
      <c r="BY189" s="223">
        <f t="shared" si="142"/>
        <v>0</v>
      </c>
      <c r="BZ189" s="223">
        <f t="shared" si="143"/>
        <v>0</v>
      </c>
      <c r="CA189" s="223">
        <f t="shared" si="144"/>
        <v>0</v>
      </c>
      <c r="CB189" s="208">
        <f t="shared" si="171"/>
        <v>0</v>
      </c>
      <c r="CC189" s="223">
        <f t="shared" si="145"/>
        <v>0</v>
      </c>
      <c r="CD189" s="223">
        <f t="shared" si="146"/>
        <v>0</v>
      </c>
      <c r="CE189" s="224">
        <f t="shared" si="172"/>
        <v>0</v>
      </c>
      <c r="CF189" s="224">
        <f t="shared" si="147"/>
        <v>0</v>
      </c>
      <c r="CG189" s="224">
        <f t="shared" si="148"/>
        <v>0</v>
      </c>
      <c r="CH189" s="224">
        <f t="shared" si="149"/>
        <v>0</v>
      </c>
      <c r="CI189" s="224">
        <f t="shared" si="150"/>
        <v>0</v>
      </c>
      <c r="CJ189" s="224">
        <f t="shared" si="151"/>
        <v>0</v>
      </c>
      <c r="CK189" s="224">
        <f t="shared" si="152"/>
        <v>0</v>
      </c>
      <c r="CL189" s="224">
        <f t="shared" si="153"/>
        <v>0</v>
      </c>
      <c r="CM189" s="224">
        <f t="shared" si="154"/>
        <v>0</v>
      </c>
      <c r="CN189" s="224">
        <f t="shared" si="173"/>
        <v>0</v>
      </c>
      <c r="CO189" s="224">
        <f t="shared" si="155"/>
        <v>0</v>
      </c>
      <c r="CP189" s="224">
        <f t="shared" si="174"/>
        <v>0</v>
      </c>
      <c r="CQ189" s="224">
        <f t="shared" si="175"/>
        <v>0</v>
      </c>
      <c r="CR189" s="224" t="str">
        <f t="shared" si="176"/>
        <v/>
      </c>
      <c r="CS189" s="224" t="str">
        <f t="shared" si="156"/>
        <v xml:space="preserve"> </v>
      </c>
      <c r="CT189" s="224" t="str">
        <f t="shared" si="157"/>
        <v/>
      </c>
      <c r="CU189" s="224" t="str">
        <f t="shared" si="158"/>
        <v/>
      </c>
      <c r="CV189" s="224" t="str">
        <f t="shared" si="159"/>
        <v/>
      </c>
      <c r="CW189" s="224" t="str">
        <f t="shared" si="160"/>
        <v/>
      </c>
      <c r="CX189" s="224" t="str">
        <f t="shared" si="161"/>
        <v/>
      </c>
      <c r="CY189" s="224" t="str">
        <f t="shared" si="177"/>
        <v/>
      </c>
      <c r="CZ189" s="224" t="str">
        <f t="shared" si="162"/>
        <v/>
      </c>
      <c r="DA189" s="224" t="str">
        <f t="shared" si="178"/>
        <v/>
      </c>
      <c r="DB189" s="224" t="str">
        <f t="shared" si="163"/>
        <v/>
      </c>
      <c r="DC189" s="224" t="str">
        <f t="shared" si="164"/>
        <v/>
      </c>
      <c r="DD189" s="224" t="str">
        <f t="shared" si="179"/>
        <v/>
      </c>
      <c r="DE189" s="224" t="str">
        <f t="shared" si="165"/>
        <v/>
      </c>
      <c r="DF189" s="224" t="str">
        <f t="shared" si="166"/>
        <v/>
      </c>
      <c r="DG189" s="224" t="str">
        <f t="shared" si="180"/>
        <v/>
      </c>
      <c r="DH189" s="225" t="str">
        <f t="shared" si="167"/>
        <v/>
      </c>
      <c r="DI189" s="224" t="str">
        <f t="shared" si="182"/>
        <v/>
      </c>
      <c r="DJ189" s="224" t="str">
        <f t="shared" si="183"/>
        <v/>
      </c>
      <c r="DK189" s="306">
        <f t="shared" si="184"/>
        <v>0</v>
      </c>
      <c r="DL189" s="306">
        <f t="shared" si="185"/>
        <v>0</v>
      </c>
      <c r="DM189" s="306">
        <f t="shared" si="186"/>
        <v>0</v>
      </c>
      <c r="DN189" s="220"/>
      <c r="DO189" s="224" t="str">
        <f t="shared" si="187"/>
        <v/>
      </c>
      <c r="DP189" s="224" t="str">
        <f t="shared" si="188"/>
        <v/>
      </c>
      <c r="DQ189" s="307"/>
      <c r="DR189" s="227">
        <f t="shared" si="168"/>
        <v>0</v>
      </c>
      <c r="DS189" s="227">
        <f t="shared" si="169"/>
        <v>0</v>
      </c>
      <c r="DT189" s="227">
        <f t="shared" si="170"/>
        <v>0</v>
      </c>
      <c r="DU189" s="311"/>
      <c r="DV189" s="311"/>
      <c r="DW189" s="311"/>
      <c r="DX189" s="311"/>
      <c r="DY189" s="311"/>
      <c r="DZ189" s="311"/>
      <c r="EA189" s="311"/>
      <c r="EB189" s="311"/>
      <c r="EC189" s="311"/>
      <c r="ED189" s="311"/>
      <c r="EE189" s="311"/>
      <c r="EF189" s="311"/>
      <c r="EG189" s="311"/>
      <c r="EH189" s="311"/>
      <c r="EI189" s="311"/>
      <c r="EJ189" s="311"/>
      <c r="EK189" s="311"/>
      <c r="EL189" s="311"/>
      <c r="EM189" s="311"/>
      <c r="EN189" s="311"/>
      <c r="EO189" s="311"/>
      <c r="EP189" s="311"/>
      <c r="EQ189" s="311"/>
      <c r="ER189" s="311"/>
      <c r="ES189" s="311"/>
      <c r="ET189" s="311"/>
      <c r="EU189" s="311"/>
      <c r="EV189" s="311"/>
      <c r="EW189" s="311"/>
      <c r="EX189" s="311"/>
      <c r="EY189" s="311"/>
      <c r="EZ189" s="311"/>
    </row>
    <row r="190" spans="1:156" ht="23.25" customHeight="1" x14ac:dyDescent="0.2">
      <c r="A190" s="249"/>
      <c r="B190" s="264"/>
      <c r="C190" s="230"/>
      <c r="D190" s="325" t="str">
        <f t="shared" si="128"/>
        <v/>
      </c>
      <c r="E190" s="265" t="str">
        <f t="shared" si="181"/>
        <v/>
      </c>
      <c r="F190" s="230"/>
      <c r="G190" s="230"/>
      <c r="H190" s="230"/>
      <c r="I190" s="200"/>
      <c r="J190" s="230"/>
      <c r="K190" s="254"/>
      <c r="L190" s="269"/>
      <c r="M190" s="230"/>
      <c r="N190" s="231"/>
      <c r="O190" s="232"/>
      <c r="P190" s="205"/>
      <c r="Q190" s="203"/>
      <c r="R190" s="231"/>
      <c r="S190" s="233"/>
      <c r="T190" s="203"/>
      <c r="U190" s="231"/>
      <c r="V190" s="233"/>
      <c r="W190" s="203"/>
      <c r="X190" s="231"/>
      <c r="Y190" s="233"/>
      <c r="Z190" s="203"/>
      <c r="AA190" s="230"/>
      <c r="AB190" s="231"/>
      <c r="AC190" s="232"/>
      <c r="AD190" s="205"/>
      <c r="AE190" s="203"/>
      <c r="AF190" s="230"/>
      <c r="AG190" s="231"/>
      <c r="AH190" s="232"/>
      <c r="AI190" s="205"/>
      <c r="AJ190" s="203"/>
      <c r="AK190" s="230"/>
      <c r="AL190" s="231"/>
      <c r="AM190" s="232"/>
      <c r="AN190" s="205"/>
      <c r="AO190" s="203"/>
      <c r="AP190" s="230"/>
      <c r="AQ190" s="231"/>
      <c r="AR190" s="232"/>
      <c r="AS190" s="205"/>
      <c r="AT190" s="203"/>
      <c r="AU190" s="230"/>
      <c r="AV190" s="231"/>
      <c r="AW190" s="232"/>
      <c r="AX190" s="205"/>
      <c r="AY190" s="203"/>
      <c r="AZ190" s="230"/>
      <c r="BA190" s="231"/>
      <c r="BB190" s="232"/>
      <c r="BC190" s="205"/>
      <c r="BD190" s="199"/>
      <c r="BE190" s="230"/>
      <c r="BF190" s="230"/>
      <c r="BG190" s="231"/>
      <c r="BH190" s="232"/>
      <c r="BI190" s="205"/>
      <c r="BJ190" s="229"/>
      <c r="BK190" s="234"/>
      <c r="BL190" s="207">
        <f t="shared" si="129"/>
        <v>0</v>
      </c>
      <c r="BM190" s="208">
        <f t="shared" si="130"/>
        <v>0</v>
      </c>
      <c r="BN190" s="208">
        <f t="shared" si="131"/>
        <v>0</v>
      </c>
      <c r="BO190" s="208">
        <f t="shared" si="132"/>
        <v>0</v>
      </c>
      <c r="BP190" s="208">
        <f t="shared" si="133"/>
        <v>0</v>
      </c>
      <c r="BQ190" s="208">
        <f t="shared" si="134"/>
        <v>0</v>
      </c>
      <c r="BR190" s="209">
        <f t="shared" si="135"/>
        <v>0</v>
      </c>
      <c r="BS190" s="209">
        <f t="shared" si="136"/>
        <v>0</v>
      </c>
      <c r="BT190" s="208">
        <f t="shared" si="137"/>
        <v>0</v>
      </c>
      <c r="BU190" s="208">
        <f t="shared" si="138"/>
        <v>0</v>
      </c>
      <c r="BV190" s="208">
        <f t="shared" si="139"/>
        <v>0</v>
      </c>
      <c r="BW190" s="208">
        <f t="shared" si="140"/>
        <v>0</v>
      </c>
      <c r="BX190" s="208">
        <f t="shared" si="141"/>
        <v>0</v>
      </c>
      <c r="BY190" s="208">
        <f t="shared" si="142"/>
        <v>0</v>
      </c>
      <c r="BZ190" s="208">
        <f t="shared" si="143"/>
        <v>0</v>
      </c>
      <c r="CA190" s="208">
        <f t="shared" si="144"/>
        <v>0</v>
      </c>
      <c r="CB190" s="208">
        <f t="shared" si="171"/>
        <v>0</v>
      </c>
      <c r="CC190" s="208">
        <f t="shared" si="145"/>
        <v>0</v>
      </c>
      <c r="CD190" s="208">
        <f t="shared" si="146"/>
        <v>0</v>
      </c>
      <c r="CE190" s="209">
        <f t="shared" si="172"/>
        <v>0</v>
      </c>
      <c r="CF190" s="209">
        <f t="shared" si="147"/>
        <v>0</v>
      </c>
      <c r="CG190" s="209">
        <f t="shared" si="148"/>
        <v>0</v>
      </c>
      <c r="CH190" s="209">
        <f t="shared" si="149"/>
        <v>0</v>
      </c>
      <c r="CI190" s="209">
        <f t="shared" si="150"/>
        <v>0</v>
      </c>
      <c r="CJ190" s="209">
        <f t="shared" si="151"/>
        <v>0</v>
      </c>
      <c r="CK190" s="209">
        <f t="shared" si="152"/>
        <v>0</v>
      </c>
      <c r="CL190" s="209">
        <f t="shared" si="153"/>
        <v>0</v>
      </c>
      <c r="CM190" s="209">
        <f t="shared" si="154"/>
        <v>0</v>
      </c>
      <c r="CN190" s="209">
        <f t="shared" si="173"/>
        <v>0</v>
      </c>
      <c r="CO190" s="209">
        <f t="shared" si="155"/>
        <v>0</v>
      </c>
      <c r="CP190" s="209">
        <f t="shared" si="174"/>
        <v>0</v>
      </c>
      <c r="CQ190" s="209">
        <f t="shared" si="175"/>
        <v>0</v>
      </c>
      <c r="CR190" s="209" t="str">
        <f t="shared" si="176"/>
        <v/>
      </c>
      <c r="CS190" s="209" t="str">
        <f t="shared" si="156"/>
        <v xml:space="preserve"> </v>
      </c>
      <c r="CT190" s="209" t="str">
        <f t="shared" si="157"/>
        <v/>
      </c>
      <c r="CU190" s="209" t="str">
        <f t="shared" si="158"/>
        <v/>
      </c>
      <c r="CV190" s="209" t="str">
        <f t="shared" si="159"/>
        <v/>
      </c>
      <c r="CW190" s="209" t="str">
        <f t="shared" si="160"/>
        <v/>
      </c>
      <c r="CX190" s="209" t="str">
        <f t="shared" si="161"/>
        <v/>
      </c>
      <c r="CY190" s="209" t="str">
        <f t="shared" si="177"/>
        <v/>
      </c>
      <c r="CZ190" s="209" t="str">
        <f t="shared" si="162"/>
        <v/>
      </c>
      <c r="DA190" s="209" t="str">
        <f t="shared" si="178"/>
        <v/>
      </c>
      <c r="DB190" s="209" t="str">
        <f t="shared" si="163"/>
        <v/>
      </c>
      <c r="DC190" s="209" t="str">
        <f t="shared" si="164"/>
        <v/>
      </c>
      <c r="DD190" s="209" t="str">
        <f t="shared" si="179"/>
        <v/>
      </c>
      <c r="DE190" s="209" t="str">
        <f t="shared" si="165"/>
        <v/>
      </c>
      <c r="DF190" s="209" t="str">
        <f t="shared" si="166"/>
        <v/>
      </c>
      <c r="DG190" s="209" t="str">
        <f t="shared" si="180"/>
        <v/>
      </c>
      <c r="DH190" s="210" t="str">
        <f t="shared" si="167"/>
        <v/>
      </c>
      <c r="DI190" s="272" t="str">
        <f t="shared" si="182"/>
        <v/>
      </c>
      <c r="DJ190" s="272" t="str">
        <f t="shared" si="183"/>
        <v/>
      </c>
      <c r="DK190" s="200">
        <f t="shared" si="184"/>
        <v>0</v>
      </c>
      <c r="DL190" s="200">
        <f t="shared" si="185"/>
        <v>0</v>
      </c>
      <c r="DM190" s="200">
        <f t="shared" si="186"/>
        <v>0</v>
      </c>
      <c r="DN190" s="200"/>
      <c r="DO190" s="272" t="str">
        <f t="shared" si="187"/>
        <v/>
      </c>
      <c r="DP190" s="272" t="str">
        <f t="shared" si="188"/>
        <v/>
      </c>
      <c r="DQ190" s="308"/>
      <c r="DR190" s="197">
        <f t="shared" si="168"/>
        <v>0</v>
      </c>
      <c r="DS190" s="197">
        <f t="shared" si="169"/>
        <v>0</v>
      </c>
      <c r="DT190" s="197">
        <f t="shared" si="170"/>
        <v>0</v>
      </c>
    </row>
    <row r="191" spans="1:156" s="256" customFormat="1" ht="23.25" customHeight="1" x14ac:dyDescent="0.2">
      <c r="A191" s="248"/>
      <c r="B191" s="263"/>
      <c r="C191" s="214"/>
      <c r="D191" s="324" t="str">
        <f t="shared" si="128"/>
        <v/>
      </c>
      <c r="E191" s="150" t="str">
        <f t="shared" si="181"/>
        <v/>
      </c>
      <c r="F191" s="214"/>
      <c r="G191" s="214"/>
      <c r="H191" s="214"/>
      <c r="I191" s="220"/>
      <c r="J191" s="214"/>
      <c r="K191" s="255"/>
      <c r="L191" s="268"/>
      <c r="M191" s="214"/>
      <c r="N191" s="215"/>
      <c r="O191" s="218"/>
      <c r="P191" s="216"/>
      <c r="Q191" s="217"/>
      <c r="R191" s="215"/>
      <c r="S191" s="219"/>
      <c r="T191" s="217"/>
      <c r="U191" s="215"/>
      <c r="V191" s="219"/>
      <c r="W191" s="217"/>
      <c r="X191" s="215"/>
      <c r="Y191" s="219"/>
      <c r="Z191" s="217"/>
      <c r="AA191" s="214"/>
      <c r="AB191" s="215"/>
      <c r="AC191" s="218"/>
      <c r="AD191" s="216"/>
      <c r="AE191" s="217"/>
      <c r="AF191" s="214"/>
      <c r="AG191" s="215"/>
      <c r="AH191" s="218"/>
      <c r="AI191" s="216"/>
      <c r="AJ191" s="217"/>
      <c r="AK191" s="214"/>
      <c r="AL191" s="215"/>
      <c r="AM191" s="218"/>
      <c r="AN191" s="216"/>
      <c r="AO191" s="217"/>
      <c r="AP191" s="214"/>
      <c r="AQ191" s="215"/>
      <c r="AR191" s="218"/>
      <c r="AS191" s="216"/>
      <c r="AT191" s="217"/>
      <c r="AU191" s="214"/>
      <c r="AV191" s="215"/>
      <c r="AW191" s="218"/>
      <c r="AX191" s="216"/>
      <c r="AY191" s="217"/>
      <c r="AZ191" s="214"/>
      <c r="BA191" s="215"/>
      <c r="BB191" s="218"/>
      <c r="BC191" s="216"/>
      <c r="BD191" s="213"/>
      <c r="BE191" s="214"/>
      <c r="BF191" s="214"/>
      <c r="BG191" s="215"/>
      <c r="BH191" s="218"/>
      <c r="BI191" s="216"/>
      <c r="BJ191" s="213"/>
      <c r="BK191" s="221"/>
      <c r="BL191" s="222">
        <f t="shared" si="129"/>
        <v>0</v>
      </c>
      <c r="BM191" s="223">
        <f t="shared" si="130"/>
        <v>0</v>
      </c>
      <c r="BN191" s="223">
        <f t="shared" si="131"/>
        <v>0</v>
      </c>
      <c r="BO191" s="223">
        <f t="shared" si="132"/>
        <v>0</v>
      </c>
      <c r="BP191" s="223">
        <f t="shared" si="133"/>
        <v>0</v>
      </c>
      <c r="BQ191" s="223">
        <f t="shared" si="134"/>
        <v>0</v>
      </c>
      <c r="BR191" s="224">
        <f t="shared" si="135"/>
        <v>0</v>
      </c>
      <c r="BS191" s="224">
        <f t="shared" si="136"/>
        <v>0</v>
      </c>
      <c r="BT191" s="223">
        <f t="shared" si="137"/>
        <v>0</v>
      </c>
      <c r="BU191" s="223">
        <f t="shared" si="138"/>
        <v>0</v>
      </c>
      <c r="BV191" s="223">
        <f t="shared" si="139"/>
        <v>0</v>
      </c>
      <c r="BW191" s="223">
        <f t="shared" si="140"/>
        <v>0</v>
      </c>
      <c r="BX191" s="223">
        <f t="shared" si="141"/>
        <v>0</v>
      </c>
      <c r="BY191" s="223">
        <f t="shared" si="142"/>
        <v>0</v>
      </c>
      <c r="BZ191" s="223">
        <f t="shared" si="143"/>
        <v>0</v>
      </c>
      <c r="CA191" s="223">
        <f t="shared" si="144"/>
        <v>0</v>
      </c>
      <c r="CB191" s="208">
        <f t="shared" si="171"/>
        <v>0</v>
      </c>
      <c r="CC191" s="223">
        <f t="shared" si="145"/>
        <v>0</v>
      </c>
      <c r="CD191" s="223">
        <f t="shared" si="146"/>
        <v>0</v>
      </c>
      <c r="CE191" s="224">
        <f t="shared" si="172"/>
        <v>0</v>
      </c>
      <c r="CF191" s="224">
        <f t="shared" si="147"/>
        <v>0</v>
      </c>
      <c r="CG191" s="224">
        <f t="shared" si="148"/>
        <v>0</v>
      </c>
      <c r="CH191" s="224">
        <f t="shared" si="149"/>
        <v>0</v>
      </c>
      <c r="CI191" s="224">
        <f t="shared" si="150"/>
        <v>0</v>
      </c>
      <c r="CJ191" s="224">
        <f t="shared" si="151"/>
        <v>0</v>
      </c>
      <c r="CK191" s="224">
        <f t="shared" si="152"/>
        <v>0</v>
      </c>
      <c r="CL191" s="224">
        <f t="shared" si="153"/>
        <v>0</v>
      </c>
      <c r="CM191" s="224">
        <f t="shared" si="154"/>
        <v>0</v>
      </c>
      <c r="CN191" s="224">
        <f t="shared" si="173"/>
        <v>0</v>
      </c>
      <c r="CO191" s="224">
        <f t="shared" si="155"/>
        <v>0</v>
      </c>
      <c r="CP191" s="224">
        <f t="shared" si="174"/>
        <v>0</v>
      </c>
      <c r="CQ191" s="224">
        <f t="shared" si="175"/>
        <v>0</v>
      </c>
      <c r="CR191" s="224" t="str">
        <f t="shared" si="176"/>
        <v/>
      </c>
      <c r="CS191" s="224" t="str">
        <f t="shared" si="156"/>
        <v xml:space="preserve"> </v>
      </c>
      <c r="CT191" s="224" t="str">
        <f t="shared" si="157"/>
        <v/>
      </c>
      <c r="CU191" s="224" t="str">
        <f t="shared" si="158"/>
        <v/>
      </c>
      <c r="CV191" s="224" t="str">
        <f t="shared" si="159"/>
        <v/>
      </c>
      <c r="CW191" s="224" t="str">
        <f t="shared" si="160"/>
        <v/>
      </c>
      <c r="CX191" s="224" t="str">
        <f t="shared" si="161"/>
        <v/>
      </c>
      <c r="CY191" s="224" t="str">
        <f t="shared" si="177"/>
        <v/>
      </c>
      <c r="CZ191" s="224" t="str">
        <f t="shared" si="162"/>
        <v/>
      </c>
      <c r="DA191" s="224" t="str">
        <f t="shared" si="178"/>
        <v/>
      </c>
      <c r="DB191" s="224" t="str">
        <f t="shared" si="163"/>
        <v/>
      </c>
      <c r="DC191" s="224" t="str">
        <f t="shared" si="164"/>
        <v/>
      </c>
      <c r="DD191" s="224" t="str">
        <f t="shared" si="179"/>
        <v/>
      </c>
      <c r="DE191" s="224" t="str">
        <f t="shared" si="165"/>
        <v/>
      </c>
      <c r="DF191" s="224" t="str">
        <f t="shared" si="166"/>
        <v/>
      </c>
      <c r="DG191" s="224" t="str">
        <f t="shared" si="180"/>
        <v/>
      </c>
      <c r="DH191" s="225" t="str">
        <f t="shared" si="167"/>
        <v/>
      </c>
      <c r="DI191" s="224" t="str">
        <f t="shared" si="182"/>
        <v/>
      </c>
      <c r="DJ191" s="224" t="str">
        <f t="shared" si="183"/>
        <v/>
      </c>
      <c r="DK191" s="306">
        <f t="shared" si="184"/>
        <v>0</v>
      </c>
      <c r="DL191" s="306">
        <f t="shared" si="185"/>
        <v>0</v>
      </c>
      <c r="DM191" s="306">
        <f t="shared" si="186"/>
        <v>0</v>
      </c>
      <c r="DN191" s="220"/>
      <c r="DO191" s="224" t="str">
        <f t="shared" si="187"/>
        <v/>
      </c>
      <c r="DP191" s="224" t="str">
        <f t="shared" si="188"/>
        <v/>
      </c>
      <c r="DQ191" s="307"/>
      <c r="DR191" s="227">
        <f t="shared" si="168"/>
        <v>0</v>
      </c>
      <c r="DS191" s="227">
        <f t="shared" si="169"/>
        <v>0</v>
      </c>
      <c r="DT191" s="227">
        <f t="shared" si="170"/>
        <v>0</v>
      </c>
      <c r="DU191" s="311"/>
      <c r="DV191" s="311"/>
      <c r="DW191" s="311"/>
      <c r="DX191" s="311"/>
      <c r="DY191" s="311"/>
      <c r="DZ191" s="311"/>
      <c r="EA191" s="311"/>
      <c r="EB191" s="311"/>
      <c r="EC191" s="311"/>
      <c r="ED191" s="311"/>
      <c r="EE191" s="311"/>
      <c r="EF191" s="311"/>
      <c r="EG191" s="311"/>
      <c r="EH191" s="311"/>
      <c r="EI191" s="311"/>
      <c r="EJ191" s="311"/>
      <c r="EK191" s="311"/>
      <c r="EL191" s="311"/>
      <c r="EM191" s="311"/>
      <c r="EN191" s="311"/>
      <c r="EO191" s="311"/>
      <c r="EP191" s="311"/>
      <c r="EQ191" s="311"/>
      <c r="ER191" s="311"/>
      <c r="ES191" s="311"/>
      <c r="ET191" s="311"/>
      <c r="EU191" s="311"/>
      <c r="EV191" s="311"/>
      <c r="EW191" s="311"/>
      <c r="EX191" s="311"/>
      <c r="EY191" s="311"/>
      <c r="EZ191" s="311"/>
    </row>
    <row r="192" spans="1:156" ht="23.25" customHeight="1" x14ac:dyDescent="0.2">
      <c r="A192" s="249"/>
      <c r="B192" s="264"/>
      <c r="C192" s="230"/>
      <c r="D192" s="325" t="str">
        <f t="shared" si="128"/>
        <v/>
      </c>
      <c r="E192" s="265" t="str">
        <f t="shared" si="181"/>
        <v/>
      </c>
      <c r="F192" s="230"/>
      <c r="G192" s="230"/>
      <c r="H192" s="230"/>
      <c r="I192" s="200"/>
      <c r="J192" s="230"/>
      <c r="K192" s="254"/>
      <c r="L192" s="269"/>
      <c r="M192" s="230"/>
      <c r="N192" s="231"/>
      <c r="O192" s="232"/>
      <c r="P192" s="205"/>
      <c r="Q192" s="203"/>
      <c r="R192" s="231"/>
      <c r="S192" s="233"/>
      <c r="T192" s="203"/>
      <c r="U192" s="231"/>
      <c r="V192" s="233"/>
      <c r="W192" s="203"/>
      <c r="X192" s="231"/>
      <c r="Y192" s="233"/>
      <c r="Z192" s="203"/>
      <c r="AA192" s="230"/>
      <c r="AB192" s="231"/>
      <c r="AC192" s="232"/>
      <c r="AD192" s="205"/>
      <c r="AE192" s="203"/>
      <c r="AF192" s="230"/>
      <c r="AG192" s="231"/>
      <c r="AH192" s="232"/>
      <c r="AI192" s="205"/>
      <c r="AJ192" s="203"/>
      <c r="AK192" s="230"/>
      <c r="AL192" s="231"/>
      <c r="AM192" s="232"/>
      <c r="AN192" s="205"/>
      <c r="AO192" s="203"/>
      <c r="AP192" s="230"/>
      <c r="AQ192" s="231"/>
      <c r="AR192" s="232"/>
      <c r="AS192" s="205"/>
      <c r="AT192" s="203"/>
      <c r="AU192" s="230"/>
      <c r="AV192" s="231"/>
      <c r="AW192" s="232"/>
      <c r="AX192" s="205"/>
      <c r="AY192" s="203"/>
      <c r="AZ192" s="230"/>
      <c r="BA192" s="231"/>
      <c r="BB192" s="232"/>
      <c r="BC192" s="205"/>
      <c r="BD192" s="199"/>
      <c r="BE192" s="230"/>
      <c r="BF192" s="230"/>
      <c r="BG192" s="231"/>
      <c r="BH192" s="232"/>
      <c r="BI192" s="205"/>
      <c r="BJ192" s="229"/>
      <c r="BK192" s="234"/>
      <c r="BL192" s="207">
        <f t="shared" si="129"/>
        <v>0</v>
      </c>
      <c r="BM192" s="208">
        <f t="shared" si="130"/>
        <v>0</v>
      </c>
      <c r="BN192" s="208">
        <f t="shared" si="131"/>
        <v>0</v>
      </c>
      <c r="BO192" s="208">
        <f t="shared" si="132"/>
        <v>0</v>
      </c>
      <c r="BP192" s="208">
        <f t="shared" si="133"/>
        <v>0</v>
      </c>
      <c r="BQ192" s="208">
        <f t="shared" si="134"/>
        <v>0</v>
      </c>
      <c r="BR192" s="209">
        <f t="shared" si="135"/>
        <v>0</v>
      </c>
      <c r="BS192" s="209">
        <f t="shared" si="136"/>
        <v>0</v>
      </c>
      <c r="BT192" s="208">
        <f t="shared" si="137"/>
        <v>0</v>
      </c>
      <c r="BU192" s="208">
        <f t="shared" si="138"/>
        <v>0</v>
      </c>
      <c r="BV192" s="208">
        <f t="shared" si="139"/>
        <v>0</v>
      </c>
      <c r="BW192" s="208">
        <f t="shared" si="140"/>
        <v>0</v>
      </c>
      <c r="BX192" s="208">
        <f t="shared" si="141"/>
        <v>0</v>
      </c>
      <c r="BY192" s="208">
        <f t="shared" si="142"/>
        <v>0</v>
      </c>
      <c r="BZ192" s="208">
        <f t="shared" si="143"/>
        <v>0</v>
      </c>
      <c r="CA192" s="208">
        <f t="shared" si="144"/>
        <v>0</v>
      </c>
      <c r="CB192" s="208">
        <f t="shared" si="171"/>
        <v>0</v>
      </c>
      <c r="CC192" s="208">
        <f t="shared" si="145"/>
        <v>0</v>
      </c>
      <c r="CD192" s="208">
        <f t="shared" si="146"/>
        <v>0</v>
      </c>
      <c r="CE192" s="209">
        <f t="shared" si="172"/>
        <v>0</v>
      </c>
      <c r="CF192" s="209">
        <f t="shared" si="147"/>
        <v>0</v>
      </c>
      <c r="CG192" s="209">
        <f t="shared" si="148"/>
        <v>0</v>
      </c>
      <c r="CH192" s="209">
        <f t="shared" si="149"/>
        <v>0</v>
      </c>
      <c r="CI192" s="209">
        <f t="shared" si="150"/>
        <v>0</v>
      </c>
      <c r="CJ192" s="209">
        <f t="shared" si="151"/>
        <v>0</v>
      </c>
      <c r="CK192" s="209">
        <f t="shared" si="152"/>
        <v>0</v>
      </c>
      <c r="CL192" s="209">
        <f t="shared" si="153"/>
        <v>0</v>
      </c>
      <c r="CM192" s="209">
        <f t="shared" si="154"/>
        <v>0</v>
      </c>
      <c r="CN192" s="209">
        <f t="shared" si="173"/>
        <v>0</v>
      </c>
      <c r="CO192" s="209">
        <f t="shared" si="155"/>
        <v>0</v>
      </c>
      <c r="CP192" s="209">
        <f t="shared" si="174"/>
        <v>0</v>
      </c>
      <c r="CQ192" s="209">
        <f t="shared" si="175"/>
        <v>0</v>
      </c>
      <c r="CR192" s="209" t="str">
        <f t="shared" si="176"/>
        <v/>
      </c>
      <c r="CS192" s="209" t="str">
        <f t="shared" si="156"/>
        <v xml:space="preserve"> </v>
      </c>
      <c r="CT192" s="209" t="str">
        <f t="shared" si="157"/>
        <v/>
      </c>
      <c r="CU192" s="209" t="str">
        <f t="shared" si="158"/>
        <v/>
      </c>
      <c r="CV192" s="209" t="str">
        <f t="shared" si="159"/>
        <v/>
      </c>
      <c r="CW192" s="209" t="str">
        <f t="shared" si="160"/>
        <v/>
      </c>
      <c r="CX192" s="209" t="str">
        <f t="shared" si="161"/>
        <v/>
      </c>
      <c r="CY192" s="209" t="str">
        <f t="shared" si="177"/>
        <v/>
      </c>
      <c r="CZ192" s="209" t="str">
        <f t="shared" si="162"/>
        <v/>
      </c>
      <c r="DA192" s="209" t="str">
        <f t="shared" si="178"/>
        <v/>
      </c>
      <c r="DB192" s="209" t="str">
        <f t="shared" si="163"/>
        <v/>
      </c>
      <c r="DC192" s="209" t="str">
        <f t="shared" si="164"/>
        <v/>
      </c>
      <c r="DD192" s="209" t="str">
        <f t="shared" si="179"/>
        <v/>
      </c>
      <c r="DE192" s="209" t="str">
        <f t="shared" si="165"/>
        <v/>
      </c>
      <c r="DF192" s="209" t="str">
        <f t="shared" si="166"/>
        <v/>
      </c>
      <c r="DG192" s="209" t="str">
        <f t="shared" si="180"/>
        <v/>
      </c>
      <c r="DH192" s="210" t="str">
        <f t="shared" si="167"/>
        <v/>
      </c>
      <c r="DI192" s="272" t="str">
        <f t="shared" si="182"/>
        <v/>
      </c>
      <c r="DJ192" s="272" t="str">
        <f t="shared" si="183"/>
        <v/>
      </c>
      <c r="DK192" s="200">
        <f t="shared" si="184"/>
        <v>0</v>
      </c>
      <c r="DL192" s="200">
        <f t="shared" si="185"/>
        <v>0</v>
      </c>
      <c r="DM192" s="200">
        <f t="shared" si="186"/>
        <v>0</v>
      </c>
      <c r="DN192" s="200"/>
      <c r="DO192" s="272" t="str">
        <f t="shared" si="187"/>
        <v/>
      </c>
      <c r="DP192" s="272" t="str">
        <f t="shared" si="188"/>
        <v/>
      </c>
      <c r="DQ192" s="308"/>
      <c r="DR192" s="197">
        <f t="shared" si="168"/>
        <v>0</v>
      </c>
      <c r="DS192" s="197">
        <f t="shared" si="169"/>
        <v>0</v>
      </c>
      <c r="DT192" s="197">
        <f t="shared" si="170"/>
        <v>0</v>
      </c>
    </row>
    <row r="193" spans="1:156" s="256" customFormat="1" ht="23.25" customHeight="1" x14ac:dyDescent="0.2">
      <c r="A193" s="248"/>
      <c r="B193" s="263"/>
      <c r="C193" s="214"/>
      <c r="D193" s="324" t="str">
        <f t="shared" si="128"/>
        <v/>
      </c>
      <c r="E193" s="150" t="str">
        <f t="shared" si="181"/>
        <v/>
      </c>
      <c r="F193" s="214"/>
      <c r="G193" s="214"/>
      <c r="H193" s="214"/>
      <c r="I193" s="220"/>
      <c r="J193" s="214"/>
      <c r="K193" s="255"/>
      <c r="L193" s="268"/>
      <c r="M193" s="214"/>
      <c r="N193" s="215"/>
      <c r="O193" s="218"/>
      <c r="P193" s="216"/>
      <c r="Q193" s="217"/>
      <c r="R193" s="215"/>
      <c r="S193" s="219"/>
      <c r="T193" s="217"/>
      <c r="U193" s="215"/>
      <c r="V193" s="219"/>
      <c r="W193" s="217"/>
      <c r="X193" s="215"/>
      <c r="Y193" s="219"/>
      <c r="Z193" s="217"/>
      <c r="AA193" s="214"/>
      <c r="AB193" s="215"/>
      <c r="AC193" s="218"/>
      <c r="AD193" s="216"/>
      <c r="AE193" s="217"/>
      <c r="AF193" s="214"/>
      <c r="AG193" s="215"/>
      <c r="AH193" s="218"/>
      <c r="AI193" s="216"/>
      <c r="AJ193" s="217"/>
      <c r="AK193" s="214"/>
      <c r="AL193" s="215"/>
      <c r="AM193" s="218"/>
      <c r="AN193" s="216"/>
      <c r="AO193" s="217"/>
      <c r="AP193" s="214"/>
      <c r="AQ193" s="215"/>
      <c r="AR193" s="218"/>
      <c r="AS193" s="216"/>
      <c r="AT193" s="217"/>
      <c r="AU193" s="214"/>
      <c r="AV193" s="215"/>
      <c r="AW193" s="218"/>
      <c r="AX193" s="216"/>
      <c r="AY193" s="217"/>
      <c r="AZ193" s="214"/>
      <c r="BA193" s="215"/>
      <c r="BB193" s="218"/>
      <c r="BC193" s="216"/>
      <c r="BD193" s="213"/>
      <c r="BE193" s="214"/>
      <c r="BF193" s="214"/>
      <c r="BG193" s="215"/>
      <c r="BH193" s="218"/>
      <c r="BI193" s="216"/>
      <c r="BJ193" s="213"/>
      <c r="BK193" s="221"/>
      <c r="BL193" s="222">
        <f t="shared" si="129"/>
        <v>0</v>
      </c>
      <c r="BM193" s="223">
        <f t="shared" si="130"/>
        <v>0</v>
      </c>
      <c r="BN193" s="223">
        <f t="shared" si="131"/>
        <v>0</v>
      </c>
      <c r="BO193" s="223">
        <f t="shared" si="132"/>
        <v>0</v>
      </c>
      <c r="BP193" s="223">
        <f t="shared" si="133"/>
        <v>0</v>
      </c>
      <c r="BQ193" s="223">
        <f t="shared" si="134"/>
        <v>0</v>
      </c>
      <c r="BR193" s="224">
        <f t="shared" si="135"/>
        <v>0</v>
      </c>
      <c r="BS193" s="224">
        <f t="shared" si="136"/>
        <v>0</v>
      </c>
      <c r="BT193" s="223">
        <f t="shared" si="137"/>
        <v>0</v>
      </c>
      <c r="BU193" s="223">
        <f t="shared" si="138"/>
        <v>0</v>
      </c>
      <c r="BV193" s="223">
        <f t="shared" si="139"/>
        <v>0</v>
      </c>
      <c r="BW193" s="223">
        <f t="shared" si="140"/>
        <v>0</v>
      </c>
      <c r="BX193" s="223">
        <f t="shared" si="141"/>
        <v>0</v>
      </c>
      <c r="BY193" s="223">
        <f t="shared" si="142"/>
        <v>0</v>
      </c>
      <c r="BZ193" s="223">
        <f t="shared" si="143"/>
        <v>0</v>
      </c>
      <c r="CA193" s="223">
        <f t="shared" si="144"/>
        <v>0</v>
      </c>
      <c r="CB193" s="208">
        <f t="shared" si="171"/>
        <v>0</v>
      </c>
      <c r="CC193" s="223">
        <f t="shared" si="145"/>
        <v>0</v>
      </c>
      <c r="CD193" s="223">
        <f t="shared" si="146"/>
        <v>0</v>
      </c>
      <c r="CE193" s="224">
        <f t="shared" si="172"/>
        <v>0</v>
      </c>
      <c r="CF193" s="224">
        <f t="shared" si="147"/>
        <v>0</v>
      </c>
      <c r="CG193" s="224">
        <f t="shared" si="148"/>
        <v>0</v>
      </c>
      <c r="CH193" s="224">
        <f t="shared" si="149"/>
        <v>0</v>
      </c>
      <c r="CI193" s="224">
        <f t="shared" si="150"/>
        <v>0</v>
      </c>
      <c r="CJ193" s="224">
        <f t="shared" si="151"/>
        <v>0</v>
      </c>
      <c r="CK193" s="224">
        <f t="shared" si="152"/>
        <v>0</v>
      </c>
      <c r="CL193" s="224">
        <f t="shared" si="153"/>
        <v>0</v>
      </c>
      <c r="CM193" s="224">
        <f t="shared" si="154"/>
        <v>0</v>
      </c>
      <c r="CN193" s="224">
        <f t="shared" si="173"/>
        <v>0</v>
      </c>
      <c r="CO193" s="224">
        <f t="shared" si="155"/>
        <v>0</v>
      </c>
      <c r="CP193" s="224">
        <f t="shared" si="174"/>
        <v>0</v>
      </c>
      <c r="CQ193" s="224">
        <f t="shared" si="175"/>
        <v>0</v>
      </c>
      <c r="CR193" s="224" t="str">
        <f t="shared" si="176"/>
        <v/>
      </c>
      <c r="CS193" s="224" t="str">
        <f t="shared" si="156"/>
        <v xml:space="preserve"> </v>
      </c>
      <c r="CT193" s="224" t="str">
        <f t="shared" si="157"/>
        <v/>
      </c>
      <c r="CU193" s="224" t="str">
        <f t="shared" si="158"/>
        <v/>
      </c>
      <c r="CV193" s="224" t="str">
        <f t="shared" si="159"/>
        <v/>
      </c>
      <c r="CW193" s="224" t="str">
        <f t="shared" si="160"/>
        <v/>
      </c>
      <c r="CX193" s="224" t="str">
        <f t="shared" si="161"/>
        <v/>
      </c>
      <c r="CY193" s="224" t="str">
        <f t="shared" si="177"/>
        <v/>
      </c>
      <c r="CZ193" s="224" t="str">
        <f t="shared" si="162"/>
        <v/>
      </c>
      <c r="DA193" s="224" t="str">
        <f t="shared" si="178"/>
        <v/>
      </c>
      <c r="DB193" s="224" t="str">
        <f t="shared" si="163"/>
        <v/>
      </c>
      <c r="DC193" s="224" t="str">
        <f t="shared" si="164"/>
        <v/>
      </c>
      <c r="DD193" s="224" t="str">
        <f t="shared" si="179"/>
        <v/>
      </c>
      <c r="DE193" s="224" t="str">
        <f t="shared" si="165"/>
        <v/>
      </c>
      <c r="DF193" s="224" t="str">
        <f t="shared" si="166"/>
        <v/>
      </c>
      <c r="DG193" s="224" t="str">
        <f t="shared" si="180"/>
        <v/>
      </c>
      <c r="DH193" s="225" t="str">
        <f t="shared" si="167"/>
        <v/>
      </c>
      <c r="DI193" s="224" t="str">
        <f t="shared" si="182"/>
        <v/>
      </c>
      <c r="DJ193" s="224" t="str">
        <f t="shared" si="183"/>
        <v/>
      </c>
      <c r="DK193" s="306">
        <f t="shared" si="184"/>
        <v>0</v>
      </c>
      <c r="DL193" s="306">
        <f t="shared" si="185"/>
        <v>0</v>
      </c>
      <c r="DM193" s="306">
        <f t="shared" si="186"/>
        <v>0</v>
      </c>
      <c r="DN193" s="220"/>
      <c r="DO193" s="224" t="str">
        <f t="shared" si="187"/>
        <v/>
      </c>
      <c r="DP193" s="224" t="str">
        <f t="shared" si="188"/>
        <v/>
      </c>
      <c r="DQ193" s="307"/>
      <c r="DR193" s="227">
        <f t="shared" si="168"/>
        <v>0</v>
      </c>
      <c r="DS193" s="227">
        <f t="shared" si="169"/>
        <v>0</v>
      </c>
      <c r="DT193" s="227">
        <f t="shared" si="170"/>
        <v>0</v>
      </c>
      <c r="DU193" s="311"/>
      <c r="DV193" s="311"/>
      <c r="DW193" s="311"/>
      <c r="DX193" s="311"/>
      <c r="DY193" s="311"/>
      <c r="DZ193" s="311"/>
      <c r="EA193" s="311"/>
      <c r="EB193" s="311"/>
      <c r="EC193" s="311"/>
      <c r="ED193" s="311"/>
      <c r="EE193" s="311"/>
      <c r="EF193" s="311"/>
      <c r="EG193" s="311"/>
      <c r="EH193" s="311"/>
      <c r="EI193" s="311"/>
      <c r="EJ193" s="311"/>
      <c r="EK193" s="311"/>
      <c r="EL193" s="311"/>
      <c r="EM193" s="311"/>
      <c r="EN193" s="311"/>
      <c r="EO193" s="311"/>
      <c r="EP193" s="311"/>
      <c r="EQ193" s="311"/>
      <c r="ER193" s="311"/>
      <c r="ES193" s="311"/>
      <c r="ET193" s="311"/>
      <c r="EU193" s="311"/>
      <c r="EV193" s="311"/>
      <c r="EW193" s="311"/>
      <c r="EX193" s="311"/>
      <c r="EY193" s="311"/>
      <c r="EZ193" s="311"/>
    </row>
    <row r="194" spans="1:156" ht="23.25" customHeight="1" x14ac:dyDescent="0.2">
      <c r="A194" s="249"/>
      <c r="B194" s="264"/>
      <c r="C194" s="230"/>
      <c r="D194" s="325" t="str">
        <f t="shared" si="128"/>
        <v/>
      </c>
      <c r="E194" s="265" t="str">
        <f t="shared" si="181"/>
        <v/>
      </c>
      <c r="F194" s="230"/>
      <c r="G194" s="230"/>
      <c r="H194" s="230"/>
      <c r="I194" s="200"/>
      <c r="J194" s="230"/>
      <c r="K194" s="254"/>
      <c r="L194" s="269"/>
      <c r="M194" s="230"/>
      <c r="N194" s="231"/>
      <c r="O194" s="232"/>
      <c r="P194" s="205"/>
      <c r="Q194" s="203"/>
      <c r="R194" s="231"/>
      <c r="S194" s="233"/>
      <c r="T194" s="203"/>
      <c r="U194" s="231"/>
      <c r="V194" s="233"/>
      <c r="W194" s="203"/>
      <c r="X194" s="231"/>
      <c r="Y194" s="233"/>
      <c r="Z194" s="203"/>
      <c r="AA194" s="230"/>
      <c r="AB194" s="231"/>
      <c r="AC194" s="232"/>
      <c r="AD194" s="205"/>
      <c r="AE194" s="203"/>
      <c r="AF194" s="230"/>
      <c r="AG194" s="231"/>
      <c r="AH194" s="232"/>
      <c r="AI194" s="205"/>
      <c r="AJ194" s="203"/>
      <c r="AK194" s="230"/>
      <c r="AL194" s="231"/>
      <c r="AM194" s="232"/>
      <c r="AN194" s="205"/>
      <c r="AO194" s="203"/>
      <c r="AP194" s="230"/>
      <c r="AQ194" s="231"/>
      <c r="AR194" s="232"/>
      <c r="AS194" s="205"/>
      <c r="AT194" s="203"/>
      <c r="AU194" s="230"/>
      <c r="AV194" s="231"/>
      <c r="AW194" s="232"/>
      <c r="AX194" s="205"/>
      <c r="AY194" s="203"/>
      <c r="AZ194" s="230"/>
      <c r="BA194" s="231"/>
      <c r="BB194" s="232"/>
      <c r="BC194" s="205"/>
      <c r="BD194" s="199"/>
      <c r="BE194" s="230"/>
      <c r="BF194" s="230"/>
      <c r="BG194" s="231"/>
      <c r="BH194" s="232"/>
      <c r="BI194" s="205"/>
      <c r="BJ194" s="229"/>
      <c r="BK194" s="234"/>
      <c r="BL194" s="207">
        <f t="shared" si="129"/>
        <v>0</v>
      </c>
      <c r="BM194" s="208">
        <f t="shared" si="130"/>
        <v>0</v>
      </c>
      <c r="BN194" s="208">
        <f t="shared" si="131"/>
        <v>0</v>
      </c>
      <c r="BO194" s="208">
        <f t="shared" si="132"/>
        <v>0</v>
      </c>
      <c r="BP194" s="208">
        <f t="shared" si="133"/>
        <v>0</v>
      </c>
      <c r="BQ194" s="208">
        <f t="shared" si="134"/>
        <v>0</v>
      </c>
      <c r="BR194" s="209">
        <f t="shared" si="135"/>
        <v>0</v>
      </c>
      <c r="BS194" s="209">
        <f t="shared" si="136"/>
        <v>0</v>
      </c>
      <c r="BT194" s="208">
        <f t="shared" si="137"/>
        <v>0</v>
      </c>
      <c r="BU194" s="208">
        <f t="shared" si="138"/>
        <v>0</v>
      </c>
      <c r="BV194" s="208">
        <f t="shared" si="139"/>
        <v>0</v>
      </c>
      <c r="BW194" s="208">
        <f t="shared" si="140"/>
        <v>0</v>
      </c>
      <c r="BX194" s="208">
        <f t="shared" si="141"/>
        <v>0</v>
      </c>
      <c r="BY194" s="208">
        <f t="shared" si="142"/>
        <v>0</v>
      </c>
      <c r="BZ194" s="208">
        <f t="shared" si="143"/>
        <v>0</v>
      </c>
      <c r="CA194" s="208">
        <f t="shared" si="144"/>
        <v>0</v>
      </c>
      <c r="CB194" s="208">
        <f t="shared" si="171"/>
        <v>0</v>
      </c>
      <c r="CC194" s="208">
        <f t="shared" si="145"/>
        <v>0</v>
      </c>
      <c r="CD194" s="208">
        <f t="shared" si="146"/>
        <v>0</v>
      </c>
      <c r="CE194" s="209">
        <f t="shared" si="172"/>
        <v>0</v>
      </c>
      <c r="CF194" s="209">
        <f t="shared" si="147"/>
        <v>0</v>
      </c>
      <c r="CG194" s="209">
        <f t="shared" si="148"/>
        <v>0</v>
      </c>
      <c r="CH194" s="209">
        <f t="shared" si="149"/>
        <v>0</v>
      </c>
      <c r="CI194" s="209">
        <f t="shared" si="150"/>
        <v>0</v>
      </c>
      <c r="CJ194" s="209">
        <f t="shared" si="151"/>
        <v>0</v>
      </c>
      <c r="CK194" s="209">
        <f t="shared" si="152"/>
        <v>0</v>
      </c>
      <c r="CL194" s="209">
        <f t="shared" si="153"/>
        <v>0</v>
      </c>
      <c r="CM194" s="209">
        <f t="shared" si="154"/>
        <v>0</v>
      </c>
      <c r="CN194" s="209">
        <f t="shared" si="173"/>
        <v>0</v>
      </c>
      <c r="CO194" s="209">
        <f t="shared" si="155"/>
        <v>0</v>
      </c>
      <c r="CP194" s="209">
        <f t="shared" si="174"/>
        <v>0</v>
      </c>
      <c r="CQ194" s="209">
        <f t="shared" si="175"/>
        <v>0</v>
      </c>
      <c r="CR194" s="209" t="str">
        <f t="shared" si="176"/>
        <v/>
      </c>
      <c r="CS194" s="209" t="str">
        <f t="shared" si="156"/>
        <v xml:space="preserve"> </v>
      </c>
      <c r="CT194" s="209" t="str">
        <f t="shared" si="157"/>
        <v/>
      </c>
      <c r="CU194" s="209" t="str">
        <f t="shared" si="158"/>
        <v/>
      </c>
      <c r="CV194" s="209" t="str">
        <f t="shared" si="159"/>
        <v/>
      </c>
      <c r="CW194" s="209" t="str">
        <f t="shared" si="160"/>
        <v/>
      </c>
      <c r="CX194" s="209" t="str">
        <f t="shared" si="161"/>
        <v/>
      </c>
      <c r="CY194" s="209" t="str">
        <f t="shared" si="177"/>
        <v/>
      </c>
      <c r="CZ194" s="209" t="str">
        <f t="shared" si="162"/>
        <v/>
      </c>
      <c r="DA194" s="209" t="str">
        <f t="shared" si="178"/>
        <v/>
      </c>
      <c r="DB194" s="209" t="str">
        <f t="shared" si="163"/>
        <v/>
      </c>
      <c r="DC194" s="209" t="str">
        <f t="shared" si="164"/>
        <v/>
      </c>
      <c r="DD194" s="209" t="str">
        <f t="shared" si="179"/>
        <v/>
      </c>
      <c r="DE194" s="209" t="str">
        <f t="shared" si="165"/>
        <v/>
      </c>
      <c r="DF194" s="209" t="str">
        <f t="shared" si="166"/>
        <v/>
      </c>
      <c r="DG194" s="209" t="str">
        <f t="shared" si="180"/>
        <v/>
      </c>
      <c r="DH194" s="210" t="str">
        <f t="shared" si="167"/>
        <v/>
      </c>
      <c r="DI194" s="272" t="str">
        <f t="shared" si="182"/>
        <v/>
      </c>
      <c r="DJ194" s="272" t="str">
        <f t="shared" si="183"/>
        <v/>
      </c>
      <c r="DK194" s="200">
        <f t="shared" si="184"/>
        <v>0</v>
      </c>
      <c r="DL194" s="200">
        <f t="shared" si="185"/>
        <v>0</v>
      </c>
      <c r="DM194" s="200">
        <f t="shared" si="186"/>
        <v>0</v>
      </c>
      <c r="DN194" s="200"/>
      <c r="DO194" s="272" t="str">
        <f t="shared" si="187"/>
        <v/>
      </c>
      <c r="DP194" s="272" t="str">
        <f t="shared" si="188"/>
        <v/>
      </c>
      <c r="DQ194" s="308"/>
      <c r="DR194" s="197">
        <f t="shared" si="168"/>
        <v>0</v>
      </c>
      <c r="DS194" s="197">
        <f t="shared" si="169"/>
        <v>0</v>
      </c>
      <c r="DT194" s="197">
        <f t="shared" si="170"/>
        <v>0</v>
      </c>
    </row>
    <row r="195" spans="1:156" s="256" customFormat="1" ht="23.25" customHeight="1" x14ac:dyDescent="0.2">
      <c r="A195" s="248"/>
      <c r="B195" s="263"/>
      <c r="C195" s="214"/>
      <c r="D195" s="324" t="str">
        <f t="shared" si="128"/>
        <v/>
      </c>
      <c r="E195" s="150" t="str">
        <f t="shared" si="181"/>
        <v/>
      </c>
      <c r="F195" s="214"/>
      <c r="G195" s="214"/>
      <c r="H195" s="214"/>
      <c r="I195" s="220"/>
      <c r="J195" s="214"/>
      <c r="K195" s="255"/>
      <c r="L195" s="268"/>
      <c r="M195" s="214"/>
      <c r="N195" s="215"/>
      <c r="O195" s="218"/>
      <c r="P195" s="216"/>
      <c r="Q195" s="217"/>
      <c r="R195" s="215"/>
      <c r="S195" s="219"/>
      <c r="T195" s="217"/>
      <c r="U195" s="215"/>
      <c r="V195" s="219"/>
      <c r="W195" s="217"/>
      <c r="X195" s="215"/>
      <c r="Y195" s="219"/>
      <c r="Z195" s="217"/>
      <c r="AA195" s="214"/>
      <c r="AB195" s="215"/>
      <c r="AC195" s="218"/>
      <c r="AD195" s="216"/>
      <c r="AE195" s="217"/>
      <c r="AF195" s="214"/>
      <c r="AG195" s="215"/>
      <c r="AH195" s="218"/>
      <c r="AI195" s="216"/>
      <c r="AJ195" s="217"/>
      <c r="AK195" s="214"/>
      <c r="AL195" s="215"/>
      <c r="AM195" s="218"/>
      <c r="AN195" s="216"/>
      <c r="AO195" s="217"/>
      <c r="AP195" s="214"/>
      <c r="AQ195" s="215"/>
      <c r="AR195" s="218"/>
      <c r="AS195" s="216"/>
      <c r="AT195" s="217"/>
      <c r="AU195" s="214"/>
      <c r="AV195" s="215"/>
      <c r="AW195" s="218"/>
      <c r="AX195" s="216"/>
      <c r="AY195" s="217"/>
      <c r="AZ195" s="214"/>
      <c r="BA195" s="215"/>
      <c r="BB195" s="218"/>
      <c r="BC195" s="216"/>
      <c r="BD195" s="213"/>
      <c r="BE195" s="214"/>
      <c r="BF195" s="214"/>
      <c r="BG195" s="215"/>
      <c r="BH195" s="218"/>
      <c r="BI195" s="216"/>
      <c r="BJ195" s="213"/>
      <c r="BK195" s="221"/>
      <c r="BL195" s="222">
        <f t="shared" si="129"/>
        <v>0</v>
      </c>
      <c r="BM195" s="223">
        <f t="shared" si="130"/>
        <v>0</v>
      </c>
      <c r="BN195" s="223">
        <f t="shared" si="131"/>
        <v>0</v>
      </c>
      <c r="BO195" s="223">
        <f t="shared" si="132"/>
        <v>0</v>
      </c>
      <c r="BP195" s="223">
        <f t="shared" si="133"/>
        <v>0</v>
      </c>
      <c r="BQ195" s="223">
        <f t="shared" si="134"/>
        <v>0</v>
      </c>
      <c r="BR195" s="224">
        <f t="shared" si="135"/>
        <v>0</v>
      </c>
      <c r="BS195" s="224">
        <f t="shared" si="136"/>
        <v>0</v>
      </c>
      <c r="BT195" s="223">
        <f t="shared" si="137"/>
        <v>0</v>
      </c>
      <c r="BU195" s="223">
        <f t="shared" si="138"/>
        <v>0</v>
      </c>
      <c r="BV195" s="223">
        <f t="shared" si="139"/>
        <v>0</v>
      </c>
      <c r="BW195" s="223">
        <f t="shared" si="140"/>
        <v>0</v>
      </c>
      <c r="BX195" s="223">
        <f t="shared" si="141"/>
        <v>0</v>
      </c>
      <c r="BY195" s="223">
        <f t="shared" si="142"/>
        <v>0</v>
      </c>
      <c r="BZ195" s="223">
        <f t="shared" si="143"/>
        <v>0</v>
      </c>
      <c r="CA195" s="223">
        <f t="shared" si="144"/>
        <v>0</v>
      </c>
      <c r="CB195" s="208">
        <f t="shared" si="171"/>
        <v>0</v>
      </c>
      <c r="CC195" s="223">
        <f t="shared" si="145"/>
        <v>0</v>
      </c>
      <c r="CD195" s="223">
        <f t="shared" si="146"/>
        <v>0</v>
      </c>
      <c r="CE195" s="224">
        <f t="shared" si="172"/>
        <v>0</v>
      </c>
      <c r="CF195" s="224">
        <f t="shared" si="147"/>
        <v>0</v>
      </c>
      <c r="CG195" s="224">
        <f t="shared" si="148"/>
        <v>0</v>
      </c>
      <c r="CH195" s="224">
        <f t="shared" si="149"/>
        <v>0</v>
      </c>
      <c r="CI195" s="224">
        <f t="shared" si="150"/>
        <v>0</v>
      </c>
      <c r="CJ195" s="224">
        <f t="shared" si="151"/>
        <v>0</v>
      </c>
      <c r="CK195" s="224">
        <f t="shared" si="152"/>
        <v>0</v>
      </c>
      <c r="CL195" s="224">
        <f t="shared" si="153"/>
        <v>0</v>
      </c>
      <c r="CM195" s="224">
        <f t="shared" si="154"/>
        <v>0</v>
      </c>
      <c r="CN195" s="224">
        <f t="shared" si="173"/>
        <v>0</v>
      </c>
      <c r="CO195" s="224">
        <f t="shared" si="155"/>
        <v>0</v>
      </c>
      <c r="CP195" s="224">
        <f t="shared" si="174"/>
        <v>0</v>
      </c>
      <c r="CQ195" s="224">
        <f t="shared" si="175"/>
        <v>0</v>
      </c>
      <c r="CR195" s="224" t="str">
        <f t="shared" si="176"/>
        <v/>
      </c>
      <c r="CS195" s="224" t="str">
        <f t="shared" si="156"/>
        <v xml:space="preserve"> </v>
      </c>
      <c r="CT195" s="224" t="str">
        <f t="shared" si="157"/>
        <v/>
      </c>
      <c r="CU195" s="224" t="str">
        <f t="shared" si="158"/>
        <v/>
      </c>
      <c r="CV195" s="224" t="str">
        <f t="shared" si="159"/>
        <v/>
      </c>
      <c r="CW195" s="224" t="str">
        <f t="shared" si="160"/>
        <v/>
      </c>
      <c r="CX195" s="224" t="str">
        <f t="shared" si="161"/>
        <v/>
      </c>
      <c r="CY195" s="224" t="str">
        <f t="shared" si="177"/>
        <v/>
      </c>
      <c r="CZ195" s="224" t="str">
        <f t="shared" si="162"/>
        <v/>
      </c>
      <c r="DA195" s="224" t="str">
        <f t="shared" si="178"/>
        <v/>
      </c>
      <c r="DB195" s="224" t="str">
        <f t="shared" si="163"/>
        <v/>
      </c>
      <c r="DC195" s="224" t="str">
        <f t="shared" si="164"/>
        <v/>
      </c>
      <c r="DD195" s="224" t="str">
        <f t="shared" si="179"/>
        <v/>
      </c>
      <c r="DE195" s="224" t="str">
        <f t="shared" si="165"/>
        <v/>
      </c>
      <c r="DF195" s="224" t="str">
        <f t="shared" si="166"/>
        <v/>
      </c>
      <c r="DG195" s="224" t="str">
        <f t="shared" si="180"/>
        <v/>
      </c>
      <c r="DH195" s="225" t="str">
        <f t="shared" si="167"/>
        <v/>
      </c>
      <c r="DI195" s="224" t="str">
        <f t="shared" si="182"/>
        <v/>
      </c>
      <c r="DJ195" s="224" t="str">
        <f t="shared" si="183"/>
        <v/>
      </c>
      <c r="DK195" s="306">
        <f t="shared" si="184"/>
        <v>0</v>
      </c>
      <c r="DL195" s="306">
        <f t="shared" si="185"/>
        <v>0</v>
      </c>
      <c r="DM195" s="306">
        <f t="shared" si="186"/>
        <v>0</v>
      </c>
      <c r="DN195" s="220"/>
      <c r="DO195" s="224" t="str">
        <f t="shared" si="187"/>
        <v/>
      </c>
      <c r="DP195" s="224" t="str">
        <f t="shared" si="188"/>
        <v/>
      </c>
      <c r="DQ195" s="307"/>
      <c r="DR195" s="227">
        <f t="shared" si="168"/>
        <v>0</v>
      </c>
      <c r="DS195" s="227">
        <f t="shared" si="169"/>
        <v>0</v>
      </c>
      <c r="DT195" s="227">
        <f t="shared" si="170"/>
        <v>0</v>
      </c>
      <c r="DU195" s="311"/>
      <c r="DV195" s="311"/>
      <c r="DW195" s="311"/>
      <c r="DX195" s="311"/>
      <c r="DY195" s="311"/>
      <c r="DZ195" s="311"/>
      <c r="EA195" s="311"/>
      <c r="EB195" s="311"/>
      <c r="EC195" s="311"/>
      <c r="ED195" s="311"/>
      <c r="EE195" s="311"/>
      <c r="EF195" s="311"/>
      <c r="EG195" s="311"/>
      <c r="EH195" s="311"/>
      <c r="EI195" s="311"/>
      <c r="EJ195" s="311"/>
      <c r="EK195" s="311"/>
      <c r="EL195" s="311"/>
      <c r="EM195" s="311"/>
      <c r="EN195" s="311"/>
      <c r="EO195" s="311"/>
      <c r="EP195" s="311"/>
      <c r="EQ195" s="311"/>
      <c r="ER195" s="311"/>
      <c r="ES195" s="311"/>
      <c r="ET195" s="311"/>
      <c r="EU195" s="311"/>
      <c r="EV195" s="311"/>
      <c r="EW195" s="311"/>
      <c r="EX195" s="311"/>
      <c r="EY195" s="311"/>
      <c r="EZ195" s="311"/>
    </row>
    <row r="196" spans="1:156" ht="23.25" customHeight="1" x14ac:dyDescent="0.2">
      <c r="A196" s="249"/>
      <c r="B196" s="264"/>
      <c r="C196" s="230"/>
      <c r="D196" s="325" t="str">
        <f t="shared" ref="D196:D203" si="189">IF(C196="","",C196/12)</f>
        <v/>
      </c>
      <c r="E196" s="265" t="str">
        <f t="shared" si="181"/>
        <v/>
      </c>
      <c r="F196" s="230"/>
      <c r="G196" s="230"/>
      <c r="H196" s="230"/>
      <c r="I196" s="200"/>
      <c r="J196" s="230"/>
      <c r="K196" s="254"/>
      <c r="L196" s="269"/>
      <c r="M196" s="230"/>
      <c r="N196" s="231"/>
      <c r="O196" s="232"/>
      <c r="P196" s="205"/>
      <c r="Q196" s="203"/>
      <c r="R196" s="231"/>
      <c r="S196" s="233"/>
      <c r="T196" s="203"/>
      <c r="U196" s="231"/>
      <c r="V196" s="233"/>
      <c r="W196" s="203"/>
      <c r="X196" s="231"/>
      <c r="Y196" s="233"/>
      <c r="Z196" s="203"/>
      <c r="AA196" s="230"/>
      <c r="AB196" s="231"/>
      <c r="AC196" s="232"/>
      <c r="AD196" s="205"/>
      <c r="AE196" s="203"/>
      <c r="AF196" s="230"/>
      <c r="AG196" s="231"/>
      <c r="AH196" s="232"/>
      <c r="AI196" s="205"/>
      <c r="AJ196" s="203"/>
      <c r="AK196" s="230"/>
      <c r="AL196" s="231"/>
      <c r="AM196" s="232"/>
      <c r="AN196" s="205"/>
      <c r="AO196" s="203"/>
      <c r="AP196" s="230"/>
      <c r="AQ196" s="231"/>
      <c r="AR196" s="232"/>
      <c r="AS196" s="205"/>
      <c r="AT196" s="203"/>
      <c r="AU196" s="230"/>
      <c r="AV196" s="231"/>
      <c r="AW196" s="232"/>
      <c r="AX196" s="205"/>
      <c r="AY196" s="203"/>
      <c r="AZ196" s="230"/>
      <c r="BA196" s="231"/>
      <c r="BB196" s="232"/>
      <c r="BC196" s="205"/>
      <c r="BD196" s="199"/>
      <c r="BE196" s="230"/>
      <c r="BF196" s="230"/>
      <c r="BG196" s="231"/>
      <c r="BH196" s="232"/>
      <c r="BI196" s="205"/>
      <c r="BJ196" s="229"/>
      <c r="BK196" s="234"/>
      <c r="BL196" s="207">
        <f t="shared" ref="BL196:BL203" si="190">IF(AND(Q196="O",S196&gt;0),1,0)</f>
        <v>0</v>
      </c>
      <c r="BM196" s="208">
        <f t="shared" ref="BM196:BM203" si="191">IF(O196&lt;&gt;"",IF(V196&gt;O196,1,0),0)</f>
        <v>0</v>
      </c>
      <c r="BN196" s="208">
        <f t="shared" ref="BN196:BN203" si="192">IF(AND(T196="O",V196&gt;0),1,0)</f>
        <v>0</v>
      </c>
      <c r="BO196" s="208">
        <f t="shared" ref="BO196:BO203" si="193">IF(O196&lt;&gt;"",IF(Y196&gt;=(0.25*O196),1,0),0)</f>
        <v>0</v>
      </c>
      <c r="BP196" s="208">
        <f t="shared" ref="BP196:BP203" si="194">IF((Y196&gt;0),IF( (X196&gt;=37.5),1,0),0)</f>
        <v>0</v>
      </c>
      <c r="BQ196" s="208">
        <f t="shared" ref="BQ196:BQ203" si="195">IF(AND(W196="O",Y196&gt;0),1,0)</f>
        <v>0</v>
      </c>
      <c r="BR196" s="209">
        <f t="shared" ref="BR196:BR203" si="196">IF(ROUNDUP((BQ196+BP196+BO196+BN196+BM196+BL196)/6,0)=1,1,0)</f>
        <v>0</v>
      </c>
      <c r="BS196" s="209">
        <f t="shared" ref="BS196:BS203" si="197">IF(AND(OR(BD196="Jour4",BD196="Jour5",BD196="Jour6"),BH196&gt;0),IF(OR(BE196="O",BF196="O",BG196&gt;=37.5),1,0),0)</f>
        <v>0</v>
      </c>
      <c r="BT196" s="208">
        <f t="shared" ref="BT196:BT203" si="198">IF((AC196&gt;0),IF(OR(Z196="O",AA196="O",AB196&gt;=37.5),1,0),0)</f>
        <v>0</v>
      </c>
      <c r="BU196" s="208">
        <f t="shared" ref="BU196:BU203" si="199">IF(AND(OR(BD196="Jour8",BD196="Jour9",BD196="Jour10",BD196="Jour11",BD196="Jour12",BD196="Jour13"),BH196&gt;0),IF(OR(BE196="O",BF196="O",BG196&gt;=37.5),1,0),0)</f>
        <v>0</v>
      </c>
      <c r="BV196" s="208">
        <f t="shared" ref="BV196:BV203" si="200">IF((AH196&gt;0),IF(OR(AE196="O",AF196="O",AG196&gt;=37.5),1,0),0)</f>
        <v>0</v>
      </c>
      <c r="BW196" s="208">
        <f t="shared" ref="BW196:BW203" si="201">IF(AND(OR(BD196="Jour15",BD196="Jour16",BD196="Jour17",BD196="Jour18",BD196="Jour19",BD196="Jour20"),BH196&gt;0),IF(OR(BE196="O",BF196="O",BG196&gt;=37.5),1,0),0)</f>
        <v>0</v>
      </c>
      <c r="BX196" s="208">
        <f t="shared" ref="BX196:BX203" si="202">IF((AM196&gt;0),IF(OR(AJ196="O",AK196="O",AL196&gt;=37.5),1,0),0)</f>
        <v>0</v>
      </c>
      <c r="BY196" s="208">
        <f t="shared" ref="BY196:BY203" si="203">IF(AND(OR(BD196="Jour22",BD196="Jour23",BD196="Jour24",BD196="Jour25",BD196="Jour26",BD196="Jour27"),BH196&gt;0),IF(OR(BE196="O",BF196="O",BG196&gt;=37.5),1,0),0)</f>
        <v>0</v>
      </c>
      <c r="BZ196" s="208">
        <f t="shared" ref="BZ196:BZ203" si="204">IF((AR196&gt;0),IF(OR(AO196="O",AP196="O",AQ196&gt;=37.5),1,0),0)</f>
        <v>0</v>
      </c>
      <c r="CA196" s="208">
        <f t="shared" ref="CA196:CA203" si="205">IF(AND(OR(BD196="Jour29",BD196="Jour30",BD196="Jour31",BD196="Jour32",BD196="Jour33",BD196="Jour34"),BH196&gt;0),IF(OR(BE196="O",BF196="O",BG196&gt;=37.5),1,0),0)</f>
        <v>0</v>
      </c>
      <c r="CB196" s="208">
        <f t="shared" si="171"/>
        <v>0</v>
      </c>
      <c r="CC196" s="208">
        <f t="shared" ref="CC196:CC203" si="206">IF(AND(OR(BD196="Jour36",BD196="Jour37",BD196="Jour38",BD196="Jour39",BD196="Jour40",BD196="Jour41"),BH196&gt;0),IF(OR(BE196="O",BF196="O",BG196&gt;=37.5),1,0),0)</f>
        <v>0</v>
      </c>
      <c r="CD196" s="208">
        <f t="shared" ref="CD196:CD203" si="207">IF((BB196&gt;0),IF(OR(AY196="O",AZ196="O",BA196&gt;=37.5),1,0),0)</f>
        <v>0</v>
      </c>
      <c r="CE196" s="209">
        <f t="shared" si="172"/>
        <v>0</v>
      </c>
      <c r="CF196" s="209">
        <f t="shared" ref="CF196:CF203" si="208">IF((AC196&gt;0),IF((AB196&lt;37.5),1,0),0)</f>
        <v>0</v>
      </c>
      <c r="CG196" s="209">
        <f t="shared" ref="CG196:CG203" si="209">IF(AND(OR(BD196="Jour8",BD196="Jour9",BD196="Jour10",BD196="Jour11",BD196="Jour12",BD196="Jour13"),BH196&gt;0),IF((BG196&lt;37.5),1,0),0)</f>
        <v>0</v>
      </c>
      <c r="CH196" s="209">
        <f t="shared" ref="CH196:CH203" si="210">IF((AH196&gt;0),IF((AG196&lt;37.5),1,0),0)</f>
        <v>0</v>
      </c>
      <c r="CI196" s="209">
        <f t="shared" ref="CI196:CI203" si="211">IF(AND(OR(BD196="Jour15",BD196="Jour16",BD196="Jour17",BD196="Jour18",BD196="Jour19",BD196="Jour20"),BH196&gt;0),IF((BG196&lt;37.5),1,0),0)</f>
        <v>0</v>
      </c>
      <c r="CJ196" s="209">
        <f t="shared" ref="CJ196:CJ203" si="212">IF((AM196&gt;0),IF((AL196&lt;37.5),1,0),0)</f>
        <v>0</v>
      </c>
      <c r="CK196" s="209">
        <f t="shared" ref="CK196:CK203" si="213">IF(AND(OR(BD196="Jour22",BD196="Jour23",BD196="Jour24",BD196="Jour25",BD196="Jour26",BD196="Jour27"),BH196&gt;0),IF((BG196&lt;37.5),1,0),0)</f>
        <v>0</v>
      </c>
      <c r="CL196" s="209">
        <f t="shared" ref="CL196:CL203" si="214">IF((AR196&gt;0),IF( (AQ196&lt;37.5),1,0),0)</f>
        <v>0</v>
      </c>
      <c r="CM196" s="209">
        <f t="shared" ref="CM196:CM203" si="215">IF(AND(OR(BD196="Jour29",BD196="Jour303",BD196="Jour31",BD196="Jour32",BD196="Jour33",BD196="Jour34"),BH196&gt;0),IF((BG196&lt;37.5),1,0),0)</f>
        <v>0</v>
      </c>
      <c r="CN196" s="209">
        <f t="shared" si="173"/>
        <v>0</v>
      </c>
      <c r="CO196" s="209">
        <f t="shared" ref="CO196:CO203" si="216">IF(AND(OR(BD196="Jour36",BD196="Jour37",BD196="Jour38",BD196="Jour39",BD196="Jour40",BD196="Jour41"),BH196&gt;0),IF((BG196&lt;37.5),1,0),0)</f>
        <v>0</v>
      </c>
      <c r="CP196" s="209">
        <f t="shared" si="174"/>
        <v>0</v>
      </c>
      <c r="CQ196" s="209">
        <f t="shared" si="175"/>
        <v>0</v>
      </c>
      <c r="CR196" s="209" t="str">
        <f t="shared" si="176"/>
        <v/>
      </c>
      <c r="CS196" s="209" t="str">
        <f t="shared" ref="CS196:CS203" si="217">IF(BL196&gt;0,"Jour1",IF(OR(BM196&gt;0,BN196&gt;0),"Jour2",IF(OR(BO196&gt;0,BP196&gt;0,BQ196&gt;0),"Jour3",IF(AND(BS196&gt;0,BD196="Jour4"),"Jour4",IF(AND(BS196&gt;0,BD196="Jour5"),"Jour5",IF(AND(BS196&gt;0,BD196="Jour6"),"Jour6",IF(OR(BT196&gt;0,CF196&gt;0),"Jour7"," ")))))))</f>
        <v xml:space="preserve"> </v>
      </c>
      <c r="CT196" s="209" t="str">
        <f t="shared" ref="CT196:CT203" si="218">IF(AND(OR(BU196&gt;0,CG196&gt;0),BD196="Jour8"),"Jour8",IF(AND(OR(BU196&gt;0,CG196&gt;0),BD196="Jour9"),"Jour9",IF(AND(OR(BU196&gt;0,CG196&gt;0),BD196="Jour10"),"Jour10",IF(AND(OR(BU196&gt;0,CG196&gt;0),BD196="Jour11"),"Jour11",IF(AND(OR(BU196&gt;0,CG196&gt;0),BD196="Jour12"),"Jour12",IF(AND(OR(BU196&gt;0,CG196&gt;0),BD196="Jour13"),"Jour13",IF(OR(BV196&gt;0,CH196&gt;0),"Jour14","")))))))</f>
        <v/>
      </c>
      <c r="CU196" s="209" t="str">
        <f t="shared" ref="CU196:CU203" si="219">IF(AND(OR(BW196&gt;0,CI196&gt;0),BD196="Jour15"),"Jour15",IF(AND(OR(BW196&gt;0,CI196&gt;0),BD196="Jour16"),"Jour16",IF(AND(OR(BW196&gt;0,CI196&gt;0),BD196="Jour17"),"Jour17",IF(AND(OR(BW196&gt;0,CI196&gt;0),BD196="Jour18"),"Jour18",IF(AND(OR(BW196&gt;0,CI196&gt;0),BD196="Jour19"),"Jour19",IF(AND(OR(BW196&gt;0,CI196&gt;0),BD196="Jour20"),"Jour20",IF(OR(BX196&gt;0,CJ196&gt;0),"Jour21","")))))))</f>
        <v/>
      </c>
      <c r="CV196" s="209" t="str">
        <f t="shared" ref="CV196:CV203" si="220">IF(AND(OR(BY196&gt;0,CK196&gt;0),BD196="Jour22"),"Jour22",IF(AND(OR(BY196&gt;0,CK196&gt;0),BD196="Jour23"),"Jour23",IF(AND(OR(BY196&gt;0,CK196&gt;0),BD196="Jour24"),"Jour24",IF(AND(OR(BY196&gt;0,CK196&gt;0),BD196="Jour25"),"Jour25",IF(AND(OR(BY196&gt;0,CK196&gt;0),BD196="Jour26"),"Jour26",IF(AND(OR(BY196&gt;0,CK196&gt;0),BD196="Jour27"),"Jour27",IF(OR(BZ196&gt;0,CL196&gt;0),"Jour28","")))))))</f>
        <v/>
      </c>
      <c r="CW196" s="209" t="str">
        <f t="shared" ref="CW196:CW203" si="221">IF(AND(OR(CA205&gt;0,CM196&gt;0),BD196="Jour29"),"Jour29",IF(AND(OR(CA196&gt;0,CM196&gt;0),BD196="Jour30"),"Jour30",IF(AND(OR(CA196&gt;0,CM196&gt;0),BD196="Jour31"),"Jour31",IF(AND(OR(CA196&gt;0,CM196&gt;0),BD196="Jour32"),"Jour32",IF(AND(OR(CA196&gt;0,CM196&gt;0),BD196="Jour33"),"Jour33",IF(AND(OR(CA196&gt;0,CM196&gt;0),BD196="Jour34"),"Jour34",IF(OR(CB196&gt;0,CN196&gt;0),"Jour35","")))))))</f>
        <v/>
      </c>
      <c r="CX196" s="209" t="str">
        <f t="shared" ref="CX196:CX203" si="222">IF(AND(OR(CC196&gt;0,CO196&gt;0),BD196="Jour36"),"Jour36",IF(AND(OR(CC196&gt;0,CO196&gt;0),BD196="Jour37"),"Jour37",IF(AND(OR(CC196&gt;0,CO196&gt;0),BD196="Jour38"),"Jour38",IF(AND(OR(CC196&gt;0,CO196&gt;0),BD196="Jour39"),"Jour39",IF(AND(OR(CC196&gt;0,CO196&gt;0),BD196="Jour40"),"Jour40",IF(AND(OR(CC196&gt;0,CO196&gt;0),BD196="Jour41"),"Jour41",IF(OR(CD196&gt;0,CP196&gt;0),"Jour42","")))))))</f>
        <v/>
      </c>
      <c r="CY196" s="209" t="str">
        <f t="shared" si="177"/>
        <v/>
      </c>
      <c r="CZ196" s="209" t="str">
        <f t="shared" ref="CZ196:CZ203" si="223">IF(CR196=1,"Jour42","")</f>
        <v/>
      </c>
      <c r="DA196" s="209" t="str">
        <f t="shared" si="178"/>
        <v/>
      </c>
      <c r="DB196" s="209" t="str">
        <f t="shared" ref="DB196:DB203" si="224">IF(OR(DO196="ETP",DO196="ECT",DO196="EPT"),DP196,"")</f>
        <v/>
      </c>
      <c r="DC196" s="209" t="str">
        <f t="shared" ref="DC196:DC203" si="225">IF((BJ196&lt;&gt;""),BJ196,IF(BK196&lt;&gt;"",BK196,IF(DO196="RET",DP196,"")))</f>
        <v/>
      </c>
      <c r="DD196" s="209" t="str">
        <f t="shared" si="179"/>
        <v/>
      </c>
      <c r="DE196" s="209" t="str">
        <f t="shared" ref="DE196:DE203" si="226">IF(Y196&lt;&gt;"",1,"")</f>
        <v/>
      </c>
      <c r="DF196" s="209" t="str">
        <f t="shared" ref="DF196:DF203" si="227">IF(F196="m",1,"")</f>
        <v/>
      </c>
      <c r="DG196" s="209" t="str">
        <f t="shared" si="180"/>
        <v/>
      </c>
      <c r="DH196" s="210" t="str">
        <f t="shared" ref="DH196:DH203" si="228">D196</f>
        <v/>
      </c>
      <c r="DI196" s="272" t="str">
        <f t="shared" si="182"/>
        <v/>
      </c>
      <c r="DJ196" s="272" t="str">
        <f t="shared" si="183"/>
        <v/>
      </c>
      <c r="DK196" s="200">
        <f t="shared" si="184"/>
        <v>0</v>
      </c>
      <c r="DL196" s="200">
        <f t="shared" si="185"/>
        <v>0</v>
      </c>
      <c r="DM196" s="200">
        <f t="shared" si="186"/>
        <v>0</v>
      </c>
      <c r="DN196" s="200"/>
      <c r="DO196" s="272" t="str">
        <f t="shared" si="187"/>
        <v/>
      </c>
      <c r="DP196" s="272" t="str">
        <f t="shared" si="188"/>
        <v/>
      </c>
      <c r="DQ196" s="308"/>
      <c r="DR196" s="197">
        <f t="shared" ref="DR196:DR204" si="229">IF(AND(DO196="", A196&lt;&gt;""),1,0)</f>
        <v>0</v>
      </c>
      <c r="DS196" s="197">
        <f t="shared" ref="DS196:DS204" si="230">IF(OR(DO196="PDV",DO196="RET"),1,0)</f>
        <v>0</v>
      </c>
      <c r="DT196" s="197">
        <f t="shared" ref="DT196:DT204" si="231">IF(OR(DO196="EPT",DO196="ECT", DO196="ETP"),(1),(0))</f>
        <v>0</v>
      </c>
    </row>
    <row r="197" spans="1:156" s="256" customFormat="1" ht="23.25" customHeight="1" x14ac:dyDescent="0.2">
      <c r="A197" s="248"/>
      <c r="B197" s="263"/>
      <c r="C197" s="214"/>
      <c r="D197" s="324" t="str">
        <f t="shared" si="189"/>
        <v/>
      </c>
      <c r="E197" s="150" t="str">
        <f t="shared" si="181"/>
        <v/>
      </c>
      <c r="F197" s="214"/>
      <c r="G197" s="214"/>
      <c r="H197" s="214"/>
      <c r="I197" s="220"/>
      <c r="J197" s="214"/>
      <c r="K197" s="255"/>
      <c r="L197" s="268"/>
      <c r="M197" s="214"/>
      <c r="N197" s="215"/>
      <c r="O197" s="218"/>
      <c r="P197" s="216"/>
      <c r="Q197" s="217"/>
      <c r="R197" s="215"/>
      <c r="S197" s="219"/>
      <c r="T197" s="217"/>
      <c r="U197" s="215"/>
      <c r="V197" s="219"/>
      <c r="W197" s="217"/>
      <c r="X197" s="215"/>
      <c r="Y197" s="219"/>
      <c r="Z197" s="217"/>
      <c r="AA197" s="214"/>
      <c r="AB197" s="215"/>
      <c r="AC197" s="218"/>
      <c r="AD197" s="216"/>
      <c r="AE197" s="217"/>
      <c r="AF197" s="214"/>
      <c r="AG197" s="215"/>
      <c r="AH197" s="218"/>
      <c r="AI197" s="216"/>
      <c r="AJ197" s="217"/>
      <c r="AK197" s="214"/>
      <c r="AL197" s="215"/>
      <c r="AM197" s="218"/>
      <c r="AN197" s="216"/>
      <c r="AO197" s="217"/>
      <c r="AP197" s="214"/>
      <c r="AQ197" s="215"/>
      <c r="AR197" s="218"/>
      <c r="AS197" s="216"/>
      <c r="AT197" s="217"/>
      <c r="AU197" s="214"/>
      <c r="AV197" s="215"/>
      <c r="AW197" s="218"/>
      <c r="AX197" s="216"/>
      <c r="AY197" s="217"/>
      <c r="AZ197" s="214"/>
      <c r="BA197" s="215"/>
      <c r="BB197" s="218"/>
      <c r="BC197" s="216"/>
      <c r="BD197" s="213"/>
      <c r="BE197" s="214"/>
      <c r="BF197" s="214"/>
      <c r="BG197" s="215"/>
      <c r="BH197" s="218"/>
      <c r="BI197" s="216"/>
      <c r="BJ197" s="213"/>
      <c r="BK197" s="221"/>
      <c r="BL197" s="222">
        <f t="shared" si="190"/>
        <v>0</v>
      </c>
      <c r="BM197" s="223">
        <f t="shared" si="191"/>
        <v>0</v>
      </c>
      <c r="BN197" s="223">
        <f t="shared" si="192"/>
        <v>0</v>
      </c>
      <c r="BO197" s="223">
        <f t="shared" si="193"/>
        <v>0</v>
      </c>
      <c r="BP197" s="223">
        <f t="shared" si="194"/>
        <v>0</v>
      </c>
      <c r="BQ197" s="223">
        <f t="shared" si="195"/>
        <v>0</v>
      </c>
      <c r="BR197" s="224">
        <f t="shared" si="196"/>
        <v>0</v>
      </c>
      <c r="BS197" s="224">
        <f t="shared" si="197"/>
        <v>0</v>
      </c>
      <c r="BT197" s="223">
        <f t="shared" si="198"/>
        <v>0</v>
      </c>
      <c r="BU197" s="223">
        <f t="shared" si="199"/>
        <v>0</v>
      </c>
      <c r="BV197" s="223">
        <f t="shared" si="200"/>
        <v>0</v>
      </c>
      <c r="BW197" s="223">
        <f t="shared" si="201"/>
        <v>0</v>
      </c>
      <c r="BX197" s="223">
        <f t="shared" si="202"/>
        <v>0</v>
      </c>
      <c r="BY197" s="223">
        <f t="shared" si="203"/>
        <v>0</v>
      </c>
      <c r="BZ197" s="223">
        <f t="shared" si="204"/>
        <v>0</v>
      </c>
      <c r="CA197" s="223">
        <f t="shared" si="205"/>
        <v>0</v>
      </c>
      <c r="CB197" s="208">
        <f t="shared" ref="CB197:CB203" si="232">IF((AW197&gt;0),IF(OR(AT197="O",AU197="O",AV197&gt;=37.5),1,0),0)</f>
        <v>0</v>
      </c>
      <c r="CC197" s="223">
        <f t="shared" si="206"/>
        <v>0</v>
      </c>
      <c r="CD197" s="223">
        <f t="shared" si="207"/>
        <v>0</v>
      </c>
      <c r="CE197" s="224">
        <f t="shared" ref="CE197:CE203" si="233">IF(BR197=0,ROUNDUP((BS197+BT197+BU197+BV197+BW197+BX197+BY197+BZ197+CA197+CB197+CC197+CD197)/12,0),0)</f>
        <v>0</v>
      </c>
      <c r="CF197" s="224">
        <f t="shared" si="208"/>
        <v>0</v>
      </c>
      <c r="CG197" s="224">
        <f t="shared" si="209"/>
        <v>0</v>
      </c>
      <c r="CH197" s="224">
        <f t="shared" si="210"/>
        <v>0</v>
      </c>
      <c r="CI197" s="224">
        <f t="shared" si="211"/>
        <v>0</v>
      </c>
      <c r="CJ197" s="224">
        <f t="shared" si="212"/>
        <v>0</v>
      </c>
      <c r="CK197" s="224">
        <f t="shared" si="213"/>
        <v>0</v>
      </c>
      <c r="CL197" s="224">
        <f t="shared" si="214"/>
        <v>0</v>
      </c>
      <c r="CM197" s="224">
        <f t="shared" si="215"/>
        <v>0</v>
      </c>
      <c r="CN197" s="224">
        <f t="shared" ref="CN197:CN203" si="234">IF((AW197&gt;0),IF( (AV197&lt;37.5),1,0),0)</f>
        <v>0</v>
      </c>
      <c r="CO197" s="224">
        <f t="shared" si="216"/>
        <v>0</v>
      </c>
      <c r="CP197" s="224">
        <f t="shared" ref="CP197:CP203" si="235">IF((BB197&gt;0),IF( (BA197&lt;37.5),1,0),0)</f>
        <v>0</v>
      </c>
      <c r="CQ197" s="224">
        <f t="shared" ref="CQ197:CQ203" si="236">IF(BR197=0,ROUNDUP((CF197+CG197+CH197+CI197+CJ197+CK197+CL197+CM197+CN197+CO197+CP197)/11,0),0)</f>
        <v>0</v>
      </c>
      <c r="CR197" s="224" t="str">
        <f t="shared" ref="CR197:CR203" si="237">IF(BB197&lt;&gt;"",IF(BJ197="",IF(BK197="",1-((BR197+CE197+CQ197)),0),0),"")</f>
        <v/>
      </c>
      <c r="CS197" s="224" t="str">
        <f t="shared" si="217"/>
        <v xml:space="preserve"> </v>
      </c>
      <c r="CT197" s="224" t="str">
        <f t="shared" si="218"/>
        <v/>
      </c>
      <c r="CU197" s="224" t="str">
        <f t="shared" si="219"/>
        <v/>
      </c>
      <c r="CV197" s="224" t="str">
        <f t="shared" si="220"/>
        <v/>
      </c>
      <c r="CW197" s="224" t="str">
        <f t="shared" si="221"/>
        <v/>
      </c>
      <c r="CX197" s="224" t="str">
        <f t="shared" si="222"/>
        <v/>
      </c>
      <c r="CY197" s="224" t="str">
        <f t="shared" ref="CY197:CY203" si="238">IF(CS197&lt;&gt;" ",CS197,IF(CT197&lt;&gt;"",CT197,IF(CU197&lt;&gt;"",CU197,IF(CV197&lt;&gt;"",CV197,IF(CW197&lt;&gt;"",CW197,IF(CX197&lt;&gt;"",CX197,""))))))</f>
        <v/>
      </c>
      <c r="CZ197" s="224" t="str">
        <f t="shared" si="223"/>
        <v/>
      </c>
      <c r="DA197" s="224" t="str">
        <f t="shared" ref="DA197:DA203" si="239">IF((BJ197&lt;&gt;""),BJ197,IF(BK197&lt;&gt;"",BK197,""))</f>
        <v/>
      </c>
      <c r="DB197" s="224" t="str">
        <f t="shared" si="224"/>
        <v/>
      </c>
      <c r="DC197" s="224" t="str">
        <f t="shared" si="225"/>
        <v/>
      </c>
      <c r="DD197" s="224" t="str">
        <f t="shared" ref="DD197:DD203" si="240">IF(Y197&gt;0,1,"")</f>
        <v/>
      </c>
      <c r="DE197" s="224" t="str">
        <f t="shared" si="226"/>
        <v/>
      </c>
      <c r="DF197" s="224" t="str">
        <f t="shared" si="227"/>
        <v/>
      </c>
      <c r="DG197" s="224" t="str">
        <f t="shared" ref="DG197:DG203" si="241">IF(F197="F",1,"")</f>
        <v/>
      </c>
      <c r="DH197" s="225" t="str">
        <f t="shared" si="228"/>
        <v/>
      </c>
      <c r="DI197" s="224" t="str">
        <f t="shared" si="182"/>
        <v/>
      </c>
      <c r="DJ197" s="224" t="str">
        <f t="shared" si="183"/>
        <v/>
      </c>
      <c r="DK197" s="306">
        <f t="shared" si="184"/>
        <v>0</v>
      </c>
      <c r="DL197" s="306">
        <f t="shared" si="185"/>
        <v>0</v>
      </c>
      <c r="DM197" s="306">
        <f t="shared" si="186"/>
        <v>0</v>
      </c>
      <c r="DN197" s="220"/>
      <c r="DO197" s="224" t="str">
        <f t="shared" si="187"/>
        <v/>
      </c>
      <c r="DP197" s="224" t="str">
        <f t="shared" si="188"/>
        <v/>
      </c>
      <c r="DQ197" s="307"/>
      <c r="DR197" s="227">
        <f t="shared" si="229"/>
        <v>0</v>
      </c>
      <c r="DS197" s="227">
        <f t="shared" si="230"/>
        <v>0</v>
      </c>
      <c r="DT197" s="227">
        <f t="shared" si="231"/>
        <v>0</v>
      </c>
      <c r="DU197" s="311"/>
      <c r="DV197" s="311"/>
      <c r="DW197" s="311"/>
      <c r="DX197" s="311"/>
      <c r="DY197" s="311"/>
      <c r="DZ197" s="311"/>
      <c r="EA197" s="311"/>
      <c r="EB197" s="311"/>
      <c r="EC197" s="311"/>
      <c r="ED197" s="311"/>
      <c r="EE197" s="311"/>
      <c r="EF197" s="311"/>
      <c r="EG197" s="311"/>
      <c r="EH197" s="311"/>
      <c r="EI197" s="311"/>
      <c r="EJ197" s="311"/>
      <c r="EK197" s="311"/>
      <c r="EL197" s="311"/>
      <c r="EM197" s="311"/>
      <c r="EN197" s="311"/>
      <c r="EO197" s="311"/>
      <c r="EP197" s="311"/>
      <c r="EQ197" s="311"/>
      <c r="ER197" s="311"/>
      <c r="ES197" s="311"/>
      <c r="ET197" s="311"/>
      <c r="EU197" s="311"/>
      <c r="EV197" s="311"/>
      <c r="EW197" s="311"/>
      <c r="EX197" s="311"/>
      <c r="EY197" s="311"/>
      <c r="EZ197" s="311"/>
    </row>
    <row r="198" spans="1:156" ht="23.25" customHeight="1" x14ac:dyDescent="0.2">
      <c r="A198" s="249"/>
      <c r="B198" s="264"/>
      <c r="C198" s="230"/>
      <c r="D198" s="325" t="str">
        <f t="shared" si="189"/>
        <v/>
      </c>
      <c r="E198" s="265" t="str">
        <f t="shared" ref="E198:E203" si="242">IF(D198&lt;&gt;"",IF(D198&lt;5,"moins de 5",IF(D198&lt;15,"5-15","adulte")),"")</f>
        <v/>
      </c>
      <c r="F198" s="230"/>
      <c r="G198" s="230"/>
      <c r="H198" s="230"/>
      <c r="I198" s="200"/>
      <c r="J198" s="230"/>
      <c r="K198" s="254"/>
      <c r="L198" s="269"/>
      <c r="M198" s="230"/>
      <c r="N198" s="231"/>
      <c r="O198" s="232"/>
      <c r="P198" s="205"/>
      <c r="Q198" s="203"/>
      <c r="R198" s="231"/>
      <c r="S198" s="233"/>
      <c r="T198" s="203"/>
      <c r="U198" s="231"/>
      <c r="V198" s="233"/>
      <c r="W198" s="203"/>
      <c r="X198" s="231"/>
      <c r="Y198" s="233"/>
      <c r="Z198" s="203"/>
      <c r="AA198" s="230"/>
      <c r="AB198" s="231"/>
      <c r="AC198" s="232"/>
      <c r="AD198" s="205"/>
      <c r="AE198" s="203"/>
      <c r="AF198" s="230"/>
      <c r="AG198" s="231"/>
      <c r="AH198" s="232"/>
      <c r="AI198" s="205"/>
      <c r="AJ198" s="203"/>
      <c r="AK198" s="230"/>
      <c r="AL198" s="231"/>
      <c r="AM198" s="232"/>
      <c r="AN198" s="205"/>
      <c r="AO198" s="203"/>
      <c r="AP198" s="230"/>
      <c r="AQ198" s="231"/>
      <c r="AR198" s="232"/>
      <c r="AS198" s="205"/>
      <c r="AT198" s="203"/>
      <c r="AU198" s="230"/>
      <c r="AV198" s="231"/>
      <c r="AW198" s="232"/>
      <c r="AX198" s="205"/>
      <c r="AY198" s="203"/>
      <c r="AZ198" s="230"/>
      <c r="BA198" s="231"/>
      <c r="BB198" s="232"/>
      <c r="BC198" s="205"/>
      <c r="BD198" s="199"/>
      <c r="BE198" s="230"/>
      <c r="BF198" s="230"/>
      <c r="BG198" s="231"/>
      <c r="BH198" s="232"/>
      <c r="BI198" s="205"/>
      <c r="BJ198" s="229"/>
      <c r="BK198" s="234"/>
      <c r="BL198" s="207">
        <f t="shared" si="190"/>
        <v>0</v>
      </c>
      <c r="BM198" s="208">
        <f t="shared" si="191"/>
        <v>0</v>
      </c>
      <c r="BN198" s="208">
        <f t="shared" si="192"/>
        <v>0</v>
      </c>
      <c r="BO198" s="208">
        <f t="shared" si="193"/>
        <v>0</v>
      </c>
      <c r="BP198" s="208">
        <f t="shared" si="194"/>
        <v>0</v>
      </c>
      <c r="BQ198" s="208">
        <f t="shared" si="195"/>
        <v>0</v>
      </c>
      <c r="BR198" s="209">
        <f t="shared" si="196"/>
        <v>0</v>
      </c>
      <c r="BS198" s="209">
        <f t="shared" si="197"/>
        <v>0</v>
      </c>
      <c r="BT198" s="208">
        <f t="shared" si="198"/>
        <v>0</v>
      </c>
      <c r="BU198" s="208">
        <f t="shared" si="199"/>
        <v>0</v>
      </c>
      <c r="BV198" s="208">
        <f t="shared" si="200"/>
        <v>0</v>
      </c>
      <c r="BW198" s="208">
        <f t="shared" si="201"/>
        <v>0</v>
      </c>
      <c r="BX198" s="208">
        <f t="shared" si="202"/>
        <v>0</v>
      </c>
      <c r="BY198" s="208">
        <f t="shared" si="203"/>
        <v>0</v>
      </c>
      <c r="BZ198" s="208">
        <f t="shared" si="204"/>
        <v>0</v>
      </c>
      <c r="CA198" s="208">
        <f t="shared" si="205"/>
        <v>0</v>
      </c>
      <c r="CB198" s="208">
        <f t="shared" si="232"/>
        <v>0</v>
      </c>
      <c r="CC198" s="208">
        <f t="shared" si="206"/>
        <v>0</v>
      </c>
      <c r="CD198" s="208">
        <f t="shared" si="207"/>
        <v>0</v>
      </c>
      <c r="CE198" s="209">
        <f t="shared" si="233"/>
        <v>0</v>
      </c>
      <c r="CF198" s="209">
        <f t="shared" si="208"/>
        <v>0</v>
      </c>
      <c r="CG198" s="209">
        <f t="shared" si="209"/>
        <v>0</v>
      </c>
      <c r="CH198" s="209">
        <f t="shared" si="210"/>
        <v>0</v>
      </c>
      <c r="CI198" s="209">
        <f t="shared" si="211"/>
        <v>0</v>
      </c>
      <c r="CJ198" s="209">
        <f t="shared" si="212"/>
        <v>0</v>
      </c>
      <c r="CK198" s="209">
        <f t="shared" si="213"/>
        <v>0</v>
      </c>
      <c r="CL198" s="209">
        <f t="shared" si="214"/>
        <v>0</v>
      </c>
      <c r="CM198" s="209">
        <f t="shared" si="215"/>
        <v>0</v>
      </c>
      <c r="CN198" s="209">
        <f t="shared" si="234"/>
        <v>0</v>
      </c>
      <c r="CO198" s="209">
        <f t="shared" si="216"/>
        <v>0</v>
      </c>
      <c r="CP198" s="209">
        <f t="shared" si="235"/>
        <v>0</v>
      </c>
      <c r="CQ198" s="209">
        <f t="shared" si="236"/>
        <v>0</v>
      </c>
      <c r="CR198" s="209" t="str">
        <f t="shared" si="237"/>
        <v/>
      </c>
      <c r="CS198" s="209" t="str">
        <f t="shared" si="217"/>
        <v xml:space="preserve"> </v>
      </c>
      <c r="CT198" s="209" t="str">
        <f t="shared" si="218"/>
        <v/>
      </c>
      <c r="CU198" s="209" t="str">
        <f t="shared" si="219"/>
        <v/>
      </c>
      <c r="CV198" s="209" t="str">
        <f t="shared" si="220"/>
        <v/>
      </c>
      <c r="CW198" s="209" t="str">
        <f t="shared" si="221"/>
        <v/>
      </c>
      <c r="CX198" s="209" t="str">
        <f t="shared" si="222"/>
        <v/>
      </c>
      <c r="CY198" s="209" t="str">
        <f t="shared" si="238"/>
        <v/>
      </c>
      <c r="CZ198" s="209" t="str">
        <f t="shared" si="223"/>
        <v/>
      </c>
      <c r="DA198" s="209" t="str">
        <f t="shared" si="239"/>
        <v/>
      </c>
      <c r="DB198" s="209" t="str">
        <f t="shared" si="224"/>
        <v/>
      </c>
      <c r="DC198" s="209" t="str">
        <f t="shared" si="225"/>
        <v/>
      </c>
      <c r="DD198" s="209" t="str">
        <f t="shared" si="240"/>
        <v/>
      </c>
      <c r="DE198" s="209" t="str">
        <f t="shared" si="226"/>
        <v/>
      </c>
      <c r="DF198" s="209" t="str">
        <f t="shared" si="227"/>
        <v/>
      </c>
      <c r="DG198" s="209" t="str">
        <f t="shared" si="241"/>
        <v/>
      </c>
      <c r="DH198" s="210" t="str">
        <f t="shared" si="228"/>
        <v/>
      </c>
      <c r="DI198" s="272" t="str">
        <f t="shared" si="182"/>
        <v/>
      </c>
      <c r="DJ198" s="272" t="str">
        <f t="shared" si="183"/>
        <v/>
      </c>
      <c r="DK198" s="200">
        <f t="shared" si="184"/>
        <v>0</v>
      </c>
      <c r="DL198" s="200">
        <f t="shared" si="185"/>
        <v>0</v>
      </c>
      <c r="DM198" s="200">
        <f t="shared" si="186"/>
        <v>0</v>
      </c>
      <c r="DN198" s="200"/>
      <c r="DO198" s="272" t="str">
        <f t="shared" si="187"/>
        <v/>
      </c>
      <c r="DP198" s="272" t="str">
        <f t="shared" si="188"/>
        <v/>
      </c>
      <c r="DQ198" s="308"/>
      <c r="DR198" s="197">
        <f t="shared" si="229"/>
        <v>0</v>
      </c>
      <c r="DS198" s="197">
        <f t="shared" si="230"/>
        <v>0</v>
      </c>
      <c r="DT198" s="197">
        <f t="shared" si="231"/>
        <v>0</v>
      </c>
    </row>
    <row r="199" spans="1:156" s="256" customFormat="1" ht="23.25" customHeight="1" x14ac:dyDescent="0.2">
      <c r="A199" s="248"/>
      <c r="B199" s="263"/>
      <c r="C199" s="214"/>
      <c r="D199" s="324" t="str">
        <f t="shared" si="189"/>
        <v/>
      </c>
      <c r="E199" s="150" t="str">
        <f t="shared" si="242"/>
        <v/>
      </c>
      <c r="F199" s="214"/>
      <c r="G199" s="214"/>
      <c r="H199" s="214"/>
      <c r="I199" s="220"/>
      <c r="J199" s="214"/>
      <c r="K199" s="255"/>
      <c r="L199" s="268"/>
      <c r="M199" s="214"/>
      <c r="N199" s="215"/>
      <c r="O199" s="218"/>
      <c r="P199" s="216"/>
      <c r="Q199" s="217"/>
      <c r="R199" s="215"/>
      <c r="S199" s="219"/>
      <c r="T199" s="217"/>
      <c r="U199" s="215"/>
      <c r="V199" s="219"/>
      <c r="W199" s="217"/>
      <c r="X199" s="215"/>
      <c r="Y199" s="219"/>
      <c r="Z199" s="217"/>
      <c r="AA199" s="214"/>
      <c r="AB199" s="215"/>
      <c r="AC199" s="218"/>
      <c r="AD199" s="216"/>
      <c r="AE199" s="217"/>
      <c r="AF199" s="214"/>
      <c r="AG199" s="215"/>
      <c r="AH199" s="218"/>
      <c r="AI199" s="216"/>
      <c r="AJ199" s="217"/>
      <c r="AK199" s="214"/>
      <c r="AL199" s="215"/>
      <c r="AM199" s="218"/>
      <c r="AN199" s="216"/>
      <c r="AO199" s="217"/>
      <c r="AP199" s="214"/>
      <c r="AQ199" s="215"/>
      <c r="AR199" s="218"/>
      <c r="AS199" s="216"/>
      <c r="AT199" s="217"/>
      <c r="AU199" s="214"/>
      <c r="AV199" s="215"/>
      <c r="AW199" s="218"/>
      <c r="AX199" s="216"/>
      <c r="AY199" s="217"/>
      <c r="AZ199" s="214"/>
      <c r="BA199" s="215"/>
      <c r="BB199" s="218"/>
      <c r="BC199" s="216"/>
      <c r="BD199" s="213"/>
      <c r="BE199" s="214"/>
      <c r="BF199" s="214"/>
      <c r="BG199" s="215"/>
      <c r="BH199" s="218"/>
      <c r="BI199" s="216"/>
      <c r="BJ199" s="213"/>
      <c r="BK199" s="221"/>
      <c r="BL199" s="222">
        <f t="shared" si="190"/>
        <v>0</v>
      </c>
      <c r="BM199" s="223">
        <f t="shared" si="191"/>
        <v>0</v>
      </c>
      <c r="BN199" s="223">
        <f t="shared" si="192"/>
        <v>0</v>
      </c>
      <c r="BO199" s="223">
        <f t="shared" si="193"/>
        <v>0</v>
      </c>
      <c r="BP199" s="223">
        <f t="shared" si="194"/>
        <v>0</v>
      </c>
      <c r="BQ199" s="223">
        <f t="shared" si="195"/>
        <v>0</v>
      </c>
      <c r="BR199" s="224">
        <f t="shared" si="196"/>
        <v>0</v>
      </c>
      <c r="BS199" s="224">
        <f t="shared" si="197"/>
        <v>0</v>
      </c>
      <c r="BT199" s="223">
        <f t="shared" si="198"/>
        <v>0</v>
      </c>
      <c r="BU199" s="223">
        <f t="shared" si="199"/>
        <v>0</v>
      </c>
      <c r="BV199" s="223">
        <f t="shared" si="200"/>
        <v>0</v>
      </c>
      <c r="BW199" s="223">
        <f t="shared" si="201"/>
        <v>0</v>
      </c>
      <c r="BX199" s="223">
        <f t="shared" si="202"/>
        <v>0</v>
      </c>
      <c r="BY199" s="223">
        <f t="shared" si="203"/>
        <v>0</v>
      </c>
      <c r="BZ199" s="223">
        <f t="shared" si="204"/>
        <v>0</v>
      </c>
      <c r="CA199" s="223">
        <f t="shared" si="205"/>
        <v>0</v>
      </c>
      <c r="CB199" s="208">
        <f t="shared" si="232"/>
        <v>0</v>
      </c>
      <c r="CC199" s="223">
        <f t="shared" si="206"/>
        <v>0</v>
      </c>
      <c r="CD199" s="223">
        <f t="shared" si="207"/>
        <v>0</v>
      </c>
      <c r="CE199" s="224">
        <f t="shared" si="233"/>
        <v>0</v>
      </c>
      <c r="CF199" s="224">
        <f t="shared" si="208"/>
        <v>0</v>
      </c>
      <c r="CG199" s="224">
        <f t="shared" si="209"/>
        <v>0</v>
      </c>
      <c r="CH199" s="224">
        <f t="shared" si="210"/>
        <v>0</v>
      </c>
      <c r="CI199" s="224">
        <f t="shared" si="211"/>
        <v>0</v>
      </c>
      <c r="CJ199" s="224">
        <f t="shared" si="212"/>
        <v>0</v>
      </c>
      <c r="CK199" s="224">
        <f t="shared" si="213"/>
        <v>0</v>
      </c>
      <c r="CL199" s="224">
        <f t="shared" si="214"/>
        <v>0</v>
      </c>
      <c r="CM199" s="224">
        <f t="shared" si="215"/>
        <v>0</v>
      </c>
      <c r="CN199" s="224">
        <f t="shared" si="234"/>
        <v>0</v>
      </c>
      <c r="CO199" s="224">
        <f t="shared" si="216"/>
        <v>0</v>
      </c>
      <c r="CP199" s="224">
        <f t="shared" si="235"/>
        <v>0</v>
      </c>
      <c r="CQ199" s="224">
        <f t="shared" si="236"/>
        <v>0</v>
      </c>
      <c r="CR199" s="224" t="str">
        <f t="shared" si="237"/>
        <v/>
      </c>
      <c r="CS199" s="224" t="str">
        <f t="shared" si="217"/>
        <v xml:space="preserve"> </v>
      </c>
      <c r="CT199" s="224" t="str">
        <f t="shared" si="218"/>
        <v/>
      </c>
      <c r="CU199" s="224" t="str">
        <f t="shared" si="219"/>
        <v/>
      </c>
      <c r="CV199" s="224" t="str">
        <f t="shared" si="220"/>
        <v/>
      </c>
      <c r="CW199" s="224" t="str">
        <f t="shared" si="221"/>
        <v/>
      </c>
      <c r="CX199" s="224" t="str">
        <f t="shared" si="222"/>
        <v/>
      </c>
      <c r="CY199" s="224" t="str">
        <f t="shared" si="238"/>
        <v/>
      </c>
      <c r="CZ199" s="224" t="str">
        <f t="shared" si="223"/>
        <v/>
      </c>
      <c r="DA199" s="224" t="str">
        <f t="shared" si="239"/>
        <v/>
      </c>
      <c r="DB199" s="224" t="str">
        <f t="shared" si="224"/>
        <v/>
      </c>
      <c r="DC199" s="224" t="str">
        <f t="shared" si="225"/>
        <v/>
      </c>
      <c r="DD199" s="224" t="str">
        <f t="shared" si="240"/>
        <v/>
      </c>
      <c r="DE199" s="224" t="str">
        <f t="shared" si="226"/>
        <v/>
      </c>
      <c r="DF199" s="224" t="str">
        <f t="shared" si="227"/>
        <v/>
      </c>
      <c r="DG199" s="224" t="str">
        <f t="shared" si="241"/>
        <v/>
      </c>
      <c r="DH199" s="225" t="str">
        <f t="shared" si="228"/>
        <v/>
      </c>
      <c r="DI199" s="224" t="str">
        <f t="shared" si="182"/>
        <v/>
      </c>
      <c r="DJ199" s="224" t="str">
        <f t="shared" si="183"/>
        <v/>
      </c>
      <c r="DK199" s="306">
        <f t="shared" si="184"/>
        <v>0</v>
      </c>
      <c r="DL199" s="306">
        <f t="shared" si="185"/>
        <v>0</v>
      </c>
      <c r="DM199" s="306">
        <f t="shared" si="186"/>
        <v>0</v>
      </c>
      <c r="DN199" s="220"/>
      <c r="DO199" s="224" t="str">
        <f t="shared" si="187"/>
        <v/>
      </c>
      <c r="DP199" s="224" t="str">
        <f t="shared" si="188"/>
        <v/>
      </c>
      <c r="DQ199" s="307"/>
      <c r="DR199" s="227">
        <f t="shared" si="229"/>
        <v>0</v>
      </c>
      <c r="DS199" s="227">
        <f t="shared" si="230"/>
        <v>0</v>
      </c>
      <c r="DT199" s="227">
        <f t="shared" si="231"/>
        <v>0</v>
      </c>
      <c r="DU199" s="311"/>
      <c r="DV199" s="311"/>
      <c r="DW199" s="311"/>
      <c r="DX199" s="311"/>
      <c r="DY199" s="311"/>
      <c r="DZ199" s="311"/>
      <c r="EA199" s="311"/>
      <c r="EB199" s="311"/>
      <c r="EC199" s="311"/>
      <c r="ED199" s="311"/>
      <c r="EE199" s="311"/>
      <c r="EF199" s="311"/>
      <c r="EG199" s="311"/>
      <c r="EH199" s="311"/>
      <c r="EI199" s="311"/>
      <c r="EJ199" s="311"/>
      <c r="EK199" s="311"/>
      <c r="EL199" s="311"/>
      <c r="EM199" s="311"/>
      <c r="EN199" s="311"/>
      <c r="EO199" s="311"/>
      <c r="EP199" s="311"/>
      <c r="EQ199" s="311"/>
      <c r="ER199" s="311"/>
      <c r="ES199" s="311"/>
      <c r="ET199" s="311"/>
      <c r="EU199" s="311"/>
      <c r="EV199" s="311"/>
      <c r="EW199" s="311"/>
      <c r="EX199" s="311"/>
      <c r="EY199" s="311"/>
      <c r="EZ199" s="311"/>
    </row>
    <row r="200" spans="1:156" ht="23.25" customHeight="1" x14ac:dyDescent="0.2">
      <c r="A200" s="249"/>
      <c r="B200" s="264"/>
      <c r="C200" s="230"/>
      <c r="D200" s="325" t="str">
        <f t="shared" si="189"/>
        <v/>
      </c>
      <c r="E200" s="265" t="str">
        <f t="shared" si="242"/>
        <v/>
      </c>
      <c r="F200" s="230"/>
      <c r="G200" s="230"/>
      <c r="H200" s="230"/>
      <c r="I200" s="200"/>
      <c r="J200" s="230"/>
      <c r="K200" s="254"/>
      <c r="L200" s="269"/>
      <c r="M200" s="230"/>
      <c r="N200" s="231"/>
      <c r="O200" s="232"/>
      <c r="P200" s="205"/>
      <c r="Q200" s="203"/>
      <c r="R200" s="231"/>
      <c r="S200" s="233"/>
      <c r="T200" s="203"/>
      <c r="U200" s="231"/>
      <c r="V200" s="233"/>
      <c r="W200" s="203"/>
      <c r="X200" s="231"/>
      <c r="Y200" s="233"/>
      <c r="Z200" s="203"/>
      <c r="AA200" s="230"/>
      <c r="AB200" s="231"/>
      <c r="AC200" s="232"/>
      <c r="AD200" s="205"/>
      <c r="AE200" s="203"/>
      <c r="AF200" s="230"/>
      <c r="AG200" s="231"/>
      <c r="AH200" s="232"/>
      <c r="AI200" s="205"/>
      <c r="AJ200" s="203"/>
      <c r="AK200" s="230"/>
      <c r="AL200" s="231"/>
      <c r="AM200" s="232"/>
      <c r="AN200" s="205"/>
      <c r="AO200" s="203"/>
      <c r="AP200" s="230"/>
      <c r="AQ200" s="231"/>
      <c r="AR200" s="232"/>
      <c r="AS200" s="205"/>
      <c r="AT200" s="203"/>
      <c r="AU200" s="230"/>
      <c r="AV200" s="231"/>
      <c r="AW200" s="232"/>
      <c r="AX200" s="205"/>
      <c r="AY200" s="203"/>
      <c r="AZ200" s="230"/>
      <c r="BA200" s="231"/>
      <c r="BB200" s="232"/>
      <c r="BC200" s="205"/>
      <c r="BD200" s="199"/>
      <c r="BE200" s="230"/>
      <c r="BF200" s="230"/>
      <c r="BG200" s="231"/>
      <c r="BH200" s="232"/>
      <c r="BI200" s="205"/>
      <c r="BJ200" s="229"/>
      <c r="BK200" s="234"/>
      <c r="BL200" s="207">
        <f t="shared" si="190"/>
        <v>0</v>
      </c>
      <c r="BM200" s="208">
        <f t="shared" si="191"/>
        <v>0</v>
      </c>
      <c r="BN200" s="208">
        <f t="shared" si="192"/>
        <v>0</v>
      </c>
      <c r="BO200" s="208">
        <f t="shared" si="193"/>
        <v>0</v>
      </c>
      <c r="BP200" s="208">
        <f t="shared" si="194"/>
        <v>0</v>
      </c>
      <c r="BQ200" s="208">
        <f t="shared" si="195"/>
        <v>0</v>
      </c>
      <c r="BR200" s="209">
        <f t="shared" si="196"/>
        <v>0</v>
      </c>
      <c r="BS200" s="209">
        <f t="shared" si="197"/>
        <v>0</v>
      </c>
      <c r="BT200" s="208">
        <f t="shared" si="198"/>
        <v>0</v>
      </c>
      <c r="BU200" s="208">
        <f t="shared" si="199"/>
        <v>0</v>
      </c>
      <c r="BV200" s="208">
        <f t="shared" si="200"/>
        <v>0</v>
      </c>
      <c r="BW200" s="208">
        <f t="shared" si="201"/>
        <v>0</v>
      </c>
      <c r="BX200" s="208">
        <f t="shared" si="202"/>
        <v>0</v>
      </c>
      <c r="BY200" s="208">
        <f t="shared" si="203"/>
        <v>0</v>
      </c>
      <c r="BZ200" s="208">
        <f t="shared" si="204"/>
        <v>0</v>
      </c>
      <c r="CA200" s="208">
        <f t="shared" si="205"/>
        <v>0</v>
      </c>
      <c r="CB200" s="208">
        <f t="shared" si="232"/>
        <v>0</v>
      </c>
      <c r="CC200" s="208">
        <f t="shared" si="206"/>
        <v>0</v>
      </c>
      <c r="CD200" s="208">
        <f t="shared" si="207"/>
        <v>0</v>
      </c>
      <c r="CE200" s="209">
        <f t="shared" si="233"/>
        <v>0</v>
      </c>
      <c r="CF200" s="209">
        <f t="shared" si="208"/>
        <v>0</v>
      </c>
      <c r="CG200" s="209">
        <f t="shared" si="209"/>
        <v>0</v>
      </c>
      <c r="CH200" s="209">
        <f t="shared" si="210"/>
        <v>0</v>
      </c>
      <c r="CI200" s="209">
        <f t="shared" si="211"/>
        <v>0</v>
      </c>
      <c r="CJ200" s="209">
        <f t="shared" si="212"/>
        <v>0</v>
      </c>
      <c r="CK200" s="209">
        <f t="shared" si="213"/>
        <v>0</v>
      </c>
      <c r="CL200" s="209">
        <f t="shared" si="214"/>
        <v>0</v>
      </c>
      <c r="CM200" s="209">
        <f t="shared" si="215"/>
        <v>0</v>
      </c>
      <c r="CN200" s="209">
        <f t="shared" si="234"/>
        <v>0</v>
      </c>
      <c r="CO200" s="209">
        <f t="shared" si="216"/>
        <v>0</v>
      </c>
      <c r="CP200" s="209">
        <f t="shared" si="235"/>
        <v>0</v>
      </c>
      <c r="CQ200" s="209">
        <f t="shared" si="236"/>
        <v>0</v>
      </c>
      <c r="CR200" s="209" t="str">
        <f t="shared" si="237"/>
        <v/>
      </c>
      <c r="CS200" s="209" t="str">
        <f t="shared" si="217"/>
        <v xml:space="preserve"> </v>
      </c>
      <c r="CT200" s="209" t="str">
        <f t="shared" si="218"/>
        <v/>
      </c>
      <c r="CU200" s="209" t="str">
        <f t="shared" si="219"/>
        <v/>
      </c>
      <c r="CV200" s="209" t="str">
        <f t="shared" si="220"/>
        <v/>
      </c>
      <c r="CW200" s="209" t="str">
        <f t="shared" si="221"/>
        <v/>
      </c>
      <c r="CX200" s="209" t="str">
        <f t="shared" si="222"/>
        <v/>
      </c>
      <c r="CY200" s="209" t="str">
        <f t="shared" si="238"/>
        <v/>
      </c>
      <c r="CZ200" s="209" t="str">
        <f t="shared" si="223"/>
        <v/>
      </c>
      <c r="DA200" s="209" t="str">
        <f t="shared" si="239"/>
        <v/>
      </c>
      <c r="DB200" s="209" t="str">
        <f t="shared" si="224"/>
        <v/>
      </c>
      <c r="DC200" s="209" t="str">
        <f t="shared" si="225"/>
        <v/>
      </c>
      <c r="DD200" s="209" t="str">
        <f t="shared" si="240"/>
        <v/>
      </c>
      <c r="DE200" s="209" t="str">
        <f t="shared" si="226"/>
        <v/>
      </c>
      <c r="DF200" s="209" t="str">
        <f t="shared" si="227"/>
        <v/>
      </c>
      <c r="DG200" s="209" t="str">
        <f t="shared" si="241"/>
        <v/>
      </c>
      <c r="DH200" s="210" t="str">
        <f t="shared" si="228"/>
        <v/>
      </c>
      <c r="DI200" s="272" t="str">
        <f t="shared" ref="DI200:DI203" si="243">IF(BR200=1,"ETP",IF(CE200=1,"ECT",IF(CQ200=1,"EPT",IF(CR200=1,"RCPA",IF(BJ200&lt;&gt;"","PDV",IF(BK200&lt;&gt;"","RET",""))))))</f>
        <v/>
      </c>
      <c r="DJ200" s="272" t="str">
        <f t="shared" ref="DJ200:DJ203" si="244">IF(CY200&lt;&gt;"",CY200,IF(CZ200&lt;&gt;"",CZ200,IF(DA200&lt;&gt;"",DA200,"")))</f>
        <v/>
      </c>
      <c r="DK200" s="200">
        <f t="shared" ref="DK200:DK203" si="245">IF(CY200&lt;&gt;"",CY200,0)</f>
        <v>0</v>
      </c>
      <c r="DL200" s="200">
        <f t="shared" ref="DL200:DL203" si="246">IF(CZ200&lt;&gt;"",CZ200,0)</f>
        <v>0</v>
      </c>
      <c r="DM200" s="200">
        <f t="shared" ref="DM200:DM203" si="247">IF(DA200&lt;&gt;"", DA200,0)</f>
        <v>0</v>
      </c>
      <c r="DN200" s="200"/>
      <c r="DO200" s="272" t="str">
        <f t="shared" ref="DO200:DO203" si="248">IF(OR(DI200="RCPA",DI200="ETP",DI200="PDV",DI200="RET"),DI200,IF(AND(DI200="ECT",OR(DJ200="Jour4",DJ200="Jour5",DJ200="Jour6")),DI200,IF(AND(OR(DI200="ECT",DI200="EPT"),OR(DN200="Pf réinfection",DN200="autre espèce",DN200="mixte with Pf réinfection")),"RET",IF(AND(OR(DI200="ECT",DI200="EPT"),OR(DN200="Pf recrudescence",DN200="mixte with Pf recrudescence")),DI200,IF(AND(OR(DI200="ECT",DI200="EPT"),OR(DN200="",DN200="inconnu")),"","")))))</f>
        <v/>
      </c>
      <c r="DP200" s="272" t="str">
        <f t="shared" ref="DP200:DP203" si="249">IF((DO200&lt;&gt;""),DJ200,IF(DO200="","",""))</f>
        <v/>
      </c>
      <c r="DQ200" s="308"/>
      <c r="DR200" s="197">
        <f t="shared" si="229"/>
        <v>0</v>
      </c>
      <c r="DS200" s="197">
        <f t="shared" si="230"/>
        <v>0</v>
      </c>
      <c r="DT200" s="197">
        <f t="shared" si="231"/>
        <v>0</v>
      </c>
    </row>
    <row r="201" spans="1:156" s="256" customFormat="1" ht="23.25" customHeight="1" x14ac:dyDescent="0.2">
      <c r="A201" s="248"/>
      <c r="B201" s="263"/>
      <c r="C201" s="214"/>
      <c r="D201" s="324" t="str">
        <f t="shared" si="189"/>
        <v/>
      </c>
      <c r="E201" s="150" t="str">
        <f t="shared" si="242"/>
        <v/>
      </c>
      <c r="F201" s="214"/>
      <c r="G201" s="214"/>
      <c r="H201" s="214"/>
      <c r="I201" s="220"/>
      <c r="J201" s="214"/>
      <c r="K201" s="255"/>
      <c r="L201" s="268"/>
      <c r="M201" s="214"/>
      <c r="N201" s="215"/>
      <c r="O201" s="218"/>
      <c r="P201" s="216"/>
      <c r="Q201" s="217"/>
      <c r="R201" s="215"/>
      <c r="S201" s="219"/>
      <c r="T201" s="217"/>
      <c r="U201" s="215"/>
      <c r="V201" s="219"/>
      <c r="W201" s="217"/>
      <c r="X201" s="215"/>
      <c r="Y201" s="219"/>
      <c r="Z201" s="217"/>
      <c r="AA201" s="214"/>
      <c r="AB201" s="215"/>
      <c r="AC201" s="218"/>
      <c r="AD201" s="216"/>
      <c r="AE201" s="217"/>
      <c r="AF201" s="214"/>
      <c r="AG201" s="215"/>
      <c r="AH201" s="218"/>
      <c r="AI201" s="216"/>
      <c r="AJ201" s="217"/>
      <c r="AK201" s="214"/>
      <c r="AL201" s="215"/>
      <c r="AM201" s="218"/>
      <c r="AN201" s="216"/>
      <c r="AO201" s="217"/>
      <c r="AP201" s="214"/>
      <c r="AQ201" s="215"/>
      <c r="AR201" s="218"/>
      <c r="AS201" s="216"/>
      <c r="AT201" s="217"/>
      <c r="AU201" s="214"/>
      <c r="AV201" s="215"/>
      <c r="AW201" s="218"/>
      <c r="AX201" s="216"/>
      <c r="AY201" s="217"/>
      <c r="AZ201" s="214"/>
      <c r="BA201" s="215"/>
      <c r="BB201" s="218"/>
      <c r="BC201" s="216"/>
      <c r="BD201" s="213"/>
      <c r="BE201" s="214"/>
      <c r="BF201" s="214"/>
      <c r="BG201" s="215"/>
      <c r="BH201" s="218"/>
      <c r="BI201" s="216"/>
      <c r="BJ201" s="213"/>
      <c r="BK201" s="221"/>
      <c r="BL201" s="222">
        <f t="shared" si="190"/>
        <v>0</v>
      </c>
      <c r="BM201" s="223">
        <f t="shared" si="191"/>
        <v>0</v>
      </c>
      <c r="BN201" s="223">
        <f t="shared" si="192"/>
        <v>0</v>
      </c>
      <c r="BO201" s="223">
        <f t="shared" si="193"/>
        <v>0</v>
      </c>
      <c r="BP201" s="223">
        <f t="shared" si="194"/>
        <v>0</v>
      </c>
      <c r="BQ201" s="223">
        <f t="shared" si="195"/>
        <v>0</v>
      </c>
      <c r="BR201" s="224">
        <f t="shared" si="196"/>
        <v>0</v>
      </c>
      <c r="BS201" s="224">
        <f t="shared" si="197"/>
        <v>0</v>
      </c>
      <c r="BT201" s="223">
        <f t="shared" si="198"/>
        <v>0</v>
      </c>
      <c r="BU201" s="223">
        <f t="shared" si="199"/>
        <v>0</v>
      </c>
      <c r="BV201" s="223">
        <f t="shared" si="200"/>
        <v>0</v>
      </c>
      <c r="BW201" s="223">
        <f t="shared" si="201"/>
        <v>0</v>
      </c>
      <c r="BX201" s="223">
        <f t="shared" si="202"/>
        <v>0</v>
      </c>
      <c r="BY201" s="223">
        <f t="shared" si="203"/>
        <v>0</v>
      </c>
      <c r="BZ201" s="223">
        <f t="shared" si="204"/>
        <v>0</v>
      </c>
      <c r="CA201" s="223">
        <f t="shared" si="205"/>
        <v>0</v>
      </c>
      <c r="CB201" s="208">
        <f t="shared" si="232"/>
        <v>0</v>
      </c>
      <c r="CC201" s="223">
        <f t="shared" si="206"/>
        <v>0</v>
      </c>
      <c r="CD201" s="223">
        <f t="shared" si="207"/>
        <v>0</v>
      </c>
      <c r="CE201" s="224">
        <f t="shared" si="233"/>
        <v>0</v>
      </c>
      <c r="CF201" s="224">
        <f t="shared" si="208"/>
        <v>0</v>
      </c>
      <c r="CG201" s="224">
        <f t="shared" si="209"/>
        <v>0</v>
      </c>
      <c r="CH201" s="224">
        <f t="shared" si="210"/>
        <v>0</v>
      </c>
      <c r="CI201" s="224">
        <f t="shared" si="211"/>
        <v>0</v>
      </c>
      <c r="CJ201" s="224">
        <f t="shared" si="212"/>
        <v>0</v>
      </c>
      <c r="CK201" s="224">
        <f t="shared" si="213"/>
        <v>0</v>
      </c>
      <c r="CL201" s="224">
        <f t="shared" si="214"/>
        <v>0</v>
      </c>
      <c r="CM201" s="224">
        <f t="shared" si="215"/>
        <v>0</v>
      </c>
      <c r="CN201" s="224">
        <f t="shared" si="234"/>
        <v>0</v>
      </c>
      <c r="CO201" s="224">
        <f t="shared" si="216"/>
        <v>0</v>
      </c>
      <c r="CP201" s="224">
        <f t="shared" si="235"/>
        <v>0</v>
      </c>
      <c r="CQ201" s="224">
        <f t="shared" si="236"/>
        <v>0</v>
      </c>
      <c r="CR201" s="224" t="str">
        <f t="shared" si="237"/>
        <v/>
      </c>
      <c r="CS201" s="224" t="str">
        <f t="shared" si="217"/>
        <v xml:space="preserve"> </v>
      </c>
      <c r="CT201" s="224" t="str">
        <f t="shared" si="218"/>
        <v/>
      </c>
      <c r="CU201" s="224" t="str">
        <f t="shared" si="219"/>
        <v/>
      </c>
      <c r="CV201" s="224" t="str">
        <f t="shared" si="220"/>
        <v/>
      </c>
      <c r="CW201" s="224" t="str">
        <f t="shared" si="221"/>
        <v/>
      </c>
      <c r="CX201" s="224" t="str">
        <f t="shared" si="222"/>
        <v/>
      </c>
      <c r="CY201" s="224" t="str">
        <f t="shared" si="238"/>
        <v/>
      </c>
      <c r="CZ201" s="224" t="str">
        <f t="shared" si="223"/>
        <v/>
      </c>
      <c r="DA201" s="224" t="str">
        <f t="shared" si="239"/>
        <v/>
      </c>
      <c r="DB201" s="224" t="str">
        <f t="shared" si="224"/>
        <v/>
      </c>
      <c r="DC201" s="224" t="str">
        <f t="shared" si="225"/>
        <v/>
      </c>
      <c r="DD201" s="224" t="str">
        <f t="shared" si="240"/>
        <v/>
      </c>
      <c r="DE201" s="224" t="str">
        <f t="shared" si="226"/>
        <v/>
      </c>
      <c r="DF201" s="224" t="str">
        <f t="shared" si="227"/>
        <v/>
      </c>
      <c r="DG201" s="224" t="str">
        <f t="shared" si="241"/>
        <v/>
      </c>
      <c r="DH201" s="225" t="str">
        <f t="shared" si="228"/>
        <v/>
      </c>
      <c r="DI201" s="224" t="str">
        <f t="shared" si="243"/>
        <v/>
      </c>
      <c r="DJ201" s="224" t="str">
        <f t="shared" si="244"/>
        <v/>
      </c>
      <c r="DK201" s="306">
        <f t="shared" si="245"/>
        <v>0</v>
      </c>
      <c r="DL201" s="306">
        <f t="shared" si="246"/>
        <v>0</v>
      </c>
      <c r="DM201" s="306">
        <f t="shared" si="247"/>
        <v>0</v>
      </c>
      <c r="DN201" s="220"/>
      <c r="DO201" s="224" t="str">
        <f t="shared" si="248"/>
        <v/>
      </c>
      <c r="DP201" s="224" t="str">
        <f t="shared" si="249"/>
        <v/>
      </c>
      <c r="DQ201" s="307"/>
      <c r="DR201" s="227">
        <f t="shared" si="229"/>
        <v>0</v>
      </c>
      <c r="DS201" s="227">
        <f t="shared" si="230"/>
        <v>0</v>
      </c>
      <c r="DT201" s="227">
        <f t="shared" si="231"/>
        <v>0</v>
      </c>
      <c r="DU201" s="311"/>
      <c r="DV201" s="311"/>
      <c r="DW201" s="311"/>
      <c r="DX201" s="311"/>
      <c r="DY201" s="311"/>
      <c r="DZ201" s="311"/>
      <c r="EA201" s="311"/>
      <c r="EB201" s="311"/>
      <c r="EC201" s="311"/>
      <c r="ED201" s="311"/>
      <c r="EE201" s="311"/>
      <c r="EF201" s="311"/>
      <c r="EG201" s="311"/>
      <c r="EH201" s="311"/>
      <c r="EI201" s="311"/>
      <c r="EJ201" s="311"/>
      <c r="EK201" s="311"/>
      <c r="EL201" s="311"/>
      <c r="EM201" s="311"/>
      <c r="EN201" s="311"/>
      <c r="EO201" s="311"/>
      <c r="EP201" s="311"/>
      <c r="EQ201" s="311"/>
      <c r="ER201" s="311"/>
      <c r="ES201" s="311"/>
      <c r="ET201" s="311"/>
      <c r="EU201" s="311"/>
      <c r="EV201" s="311"/>
      <c r="EW201" s="311"/>
      <c r="EX201" s="311"/>
      <c r="EY201" s="311"/>
      <c r="EZ201" s="311"/>
    </row>
    <row r="202" spans="1:156" ht="23.25" customHeight="1" x14ac:dyDescent="0.2">
      <c r="A202" s="249"/>
      <c r="B202" s="264"/>
      <c r="C202" s="230"/>
      <c r="D202" s="325" t="str">
        <f t="shared" si="189"/>
        <v/>
      </c>
      <c r="E202" s="265" t="str">
        <f t="shared" si="242"/>
        <v/>
      </c>
      <c r="F202" s="230"/>
      <c r="G202" s="230"/>
      <c r="H202" s="230"/>
      <c r="I202" s="200"/>
      <c r="J202" s="230"/>
      <c r="K202" s="254"/>
      <c r="L202" s="269"/>
      <c r="M202" s="230"/>
      <c r="N202" s="231"/>
      <c r="O202" s="232"/>
      <c r="P202" s="205"/>
      <c r="Q202" s="203"/>
      <c r="R202" s="231"/>
      <c r="S202" s="233"/>
      <c r="T202" s="203"/>
      <c r="U202" s="231"/>
      <c r="V202" s="233"/>
      <c r="W202" s="203"/>
      <c r="X202" s="231"/>
      <c r="Y202" s="233"/>
      <c r="Z202" s="203"/>
      <c r="AA202" s="230"/>
      <c r="AB202" s="231"/>
      <c r="AC202" s="232"/>
      <c r="AD202" s="205"/>
      <c r="AE202" s="203"/>
      <c r="AF202" s="230"/>
      <c r="AG202" s="231"/>
      <c r="AH202" s="232"/>
      <c r="AI202" s="205"/>
      <c r="AJ202" s="203"/>
      <c r="AK202" s="230"/>
      <c r="AL202" s="231"/>
      <c r="AM202" s="232"/>
      <c r="AN202" s="205"/>
      <c r="AO202" s="203"/>
      <c r="AP202" s="230"/>
      <c r="AQ202" s="231"/>
      <c r="AR202" s="232"/>
      <c r="AS202" s="205"/>
      <c r="AT202" s="203"/>
      <c r="AU202" s="230"/>
      <c r="AV202" s="231"/>
      <c r="AW202" s="232"/>
      <c r="AX202" s="205"/>
      <c r="AY202" s="203"/>
      <c r="AZ202" s="230"/>
      <c r="BA202" s="231"/>
      <c r="BB202" s="232"/>
      <c r="BC202" s="205"/>
      <c r="BD202" s="199"/>
      <c r="BE202" s="230"/>
      <c r="BF202" s="230"/>
      <c r="BG202" s="231"/>
      <c r="BH202" s="232"/>
      <c r="BI202" s="205"/>
      <c r="BJ202" s="229"/>
      <c r="BK202" s="234"/>
      <c r="BL202" s="207">
        <f t="shared" si="190"/>
        <v>0</v>
      </c>
      <c r="BM202" s="208">
        <f t="shared" si="191"/>
        <v>0</v>
      </c>
      <c r="BN202" s="208">
        <f t="shared" si="192"/>
        <v>0</v>
      </c>
      <c r="BO202" s="208">
        <f t="shared" si="193"/>
        <v>0</v>
      </c>
      <c r="BP202" s="208">
        <f t="shared" si="194"/>
        <v>0</v>
      </c>
      <c r="BQ202" s="208">
        <f t="shared" si="195"/>
        <v>0</v>
      </c>
      <c r="BR202" s="209">
        <f t="shared" si="196"/>
        <v>0</v>
      </c>
      <c r="BS202" s="209">
        <f t="shared" si="197"/>
        <v>0</v>
      </c>
      <c r="BT202" s="208">
        <f t="shared" si="198"/>
        <v>0</v>
      </c>
      <c r="BU202" s="208">
        <f t="shared" si="199"/>
        <v>0</v>
      </c>
      <c r="BV202" s="208">
        <f t="shared" si="200"/>
        <v>0</v>
      </c>
      <c r="BW202" s="208">
        <f t="shared" si="201"/>
        <v>0</v>
      </c>
      <c r="BX202" s="208">
        <f t="shared" si="202"/>
        <v>0</v>
      </c>
      <c r="BY202" s="208">
        <f t="shared" si="203"/>
        <v>0</v>
      </c>
      <c r="BZ202" s="208">
        <f t="shared" si="204"/>
        <v>0</v>
      </c>
      <c r="CA202" s="208">
        <f t="shared" si="205"/>
        <v>0</v>
      </c>
      <c r="CB202" s="208">
        <f t="shared" si="232"/>
        <v>0</v>
      </c>
      <c r="CC202" s="208">
        <f t="shared" si="206"/>
        <v>0</v>
      </c>
      <c r="CD202" s="208">
        <f t="shared" si="207"/>
        <v>0</v>
      </c>
      <c r="CE202" s="209">
        <f t="shared" si="233"/>
        <v>0</v>
      </c>
      <c r="CF202" s="209">
        <f t="shared" si="208"/>
        <v>0</v>
      </c>
      <c r="CG202" s="209">
        <f t="shared" si="209"/>
        <v>0</v>
      </c>
      <c r="CH202" s="209">
        <f t="shared" si="210"/>
        <v>0</v>
      </c>
      <c r="CI202" s="209">
        <f t="shared" si="211"/>
        <v>0</v>
      </c>
      <c r="CJ202" s="209">
        <f t="shared" si="212"/>
        <v>0</v>
      </c>
      <c r="CK202" s="209">
        <f t="shared" si="213"/>
        <v>0</v>
      </c>
      <c r="CL202" s="209">
        <f t="shared" si="214"/>
        <v>0</v>
      </c>
      <c r="CM202" s="209">
        <f t="shared" si="215"/>
        <v>0</v>
      </c>
      <c r="CN202" s="209">
        <f t="shared" si="234"/>
        <v>0</v>
      </c>
      <c r="CO202" s="209">
        <f t="shared" si="216"/>
        <v>0</v>
      </c>
      <c r="CP202" s="209">
        <f t="shared" si="235"/>
        <v>0</v>
      </c>
      <c r="CQ202" s="209">
        <f t="shared" si="236"/>
        <v>0</v>
      </c>
      <c r="CR202" s="209" t="str">
        <f t="shared" si="237"/>
        <v/>
      </c>
      <c r="CS202" s="209" t="str">
        <f t="shared" si="217"/>
        <v xml:space="preserve"> </v>
      </c>
      <c r="CT202" s="209" t="str">
        <f t="shared" si="218"/>
        <v/>
      </c>
      <c r="CU202" s="209" t="str">
        <f t="shared" si="219"/>
        <v/>
      </c>
      <c r="CV202" s="209" t="str">
        <f t="shared" si="220"/>
        <v/>
      </c>
      <c r="CW202" s="209" t="str">
        <f t="shared" si="221"/>
        <v/>
      </c>
      <c r="CX202" s="209" t="str">
        <f t="shared" si="222"/>
        <v/>
      </c>
      <c r="CY202" s="209" t="str">
        <f t="shared" si="238"/>
        <v/>
      </c>
      <c r="CZ202" s="209" t="str">
        <f t="shared" si="223"/>
        <v/>
      </c>
      <c r="DA202" s="209" t="str">
        <f t="shared" si="239"/>
        <v/>
      </c>
      <c r="DB202" s="209" t="str">
        <f t="shared" si="224"/>
        <v/>
      </c>
      <c r="DC202" s="209" t="str">
        <f t="shared" si="225"/>
        <v/>
      </c>
      <c r="DD202" s="209" t="str">
        <f t="shared" si="240"/>
        <v/>
      </c>
      <c r="DE202" s="209" t="str">
        <f t="shared" si="226"/>
        <v/>
      </c>
      <c r="DF202" s="209" t="str">
        <f t="shared" si="227"/>
        <v/>
      </c>
      <c r="DG202" s="209" t="str">
        <f t="shared" si="241"/>
        <v/>
      </c>
      <c r="DH202" s="210" t="str">
        <f t="shared" si="228"/>
        <v/>
      </c>
      <c r="DI202" s="272" t="str">
        <f t="shared" si="243"/>
        <v/>
      </c>
      <c r="DJ202" s="272" t="str">
        <f t="shared" si="244"/>
        <v/>
      </c>
      <c r="DK202" s="200">
        <f t="shared" si="245"/>
        <v>0</v>
      </c>
      <c r="DL202" s="200">
        <f t="shared" si="246"/>
        <v>0</v>
      </c>
      <c r="DM202" s="200">
        <f t="shared" si="247"/>
        <v>0</v>
      </c>
      <c r="DN202" s="200"/>
      <c r="DO202" s="272" t="str">
        <f t="shared" si="248"/>
        <v/>
      </c>
      <c r="DP202" s="272" t="str">
        <f t="shared" si="249"/>
        <v/>
      </c>
      <c r="DQ202" s="308"/>
      <c r="DR202" s="197">
        <f t="shared" si="229"/>
        <v>0</v>
      </c>
      <c r="DS202" s="197">
        <f t="shared" si="230"/>
        <v>0</v>
      </c>
      <c r="DT202" s="197">
        <f t="shared" si="231"/>
        <v>0</v>
      </c>
    </row>
    <row r="203" spans="1:156" s="256" customFormat="1" ht="23.25" customHeight="1" x14ac:dyDescent="0.2">
      <c r="A203" s="248"/>
      <c r="B203" s="263"/>
      <c r="C203" s="214"/>
      <c r="D203" s="324" t="str">
        <f t="shared" si="189"/>
        <v/>
      </c>
      <c r="E203" s="150" t="str">
        <f t="shared" si="242"/>
        <v/>
      </c>
      <c r="F203" s="214"/>
      <c r="G203" s="214"/>
      <c r="H203" s="214"/>
      <c r="I203" s="220"/>
      <c r="J203" s="214"/>
      <c r="K203" s="255"/>
      <c r="L203" s="268"/>
      <c r="M203" s="214"/>
      <c r="N203" s="215"/>
      <c r="O203" s="218"/>
      <c r="P203" s="216"/>
      <c r="Q203" s="217"/>
      <c r="R203" s="215"/>
      <c r="S203" s="219"/>
      <c r="T203" s="217"/>
      <c r="U203" s="215"/>
      <c r="V203" s="219"/>
      <c r="W203" s="217"/>
      <c r="X203" s="215"/>
      <c r="Y203" s="219"/>
      <c r="Z203" s="217"/>
      <c r="AA203" s="214"/>
      <c r="AB203" s="215"/>
      <c r="AC203" s="218"/>
      <c r="AD203" s="216"/>
      <c r="AE203" s="217"/>
      <c r="AF203" s="214"/>
      <c r="AG203" s="215"/>
      <c r="AH203" s="218"/>
      <c r="AI203" s="216"/>
      <c r="AJ203" s="217"/>
      <c r="AK203" s="214"/>
      <c r="AL203" s="215"/>
      <c r="AM203" s="218"/>
      <c r="AN203" s="216"/>
      <c r="AO203" s="217"/>
      <c r="AP203" s="214"/>
      <c r="AQ203" s="215"/>
      <c r="AR203" s="218"/>
      <c r="AS203" s="216"/>
      <c r="AT203" s="217"/>
      <c r="AU203" s="214"/>
      <c r="AV203" s="215"/>
      <c r="AW203" s="218"/>
      <c r="AX203" s="216"/>
      <c r="AY203" s="217"/>
      <c r="AZ203" s="214"/>
      <c r="BA203" s="215"/>
      <c r="BB203" s="218"/>
      <c r="BC203" s="216"/>
      <c r="BD203" s="213"/>
      <c r="BE203" s="214"/>
      <c r="BF203" s="214"/>
      <c r="BG203" s="215"/>
      <c r="BH203" s="218"/>
      <c r="BI203" s="216"/>
      <c r="BJ203" s="213"/>
      <c r="BK203" s="221"/>
      <c r="BL203" s="222">
        <f t="shared" si="190"/>
        <v>0</v>
      </c>
      <c r="BM203" s="223">
        <f t="shared" si="191"/>
        <v>0</v>
      </c>
      <c r="BN203" s="223">
        <f t="shared" si="192"/>
        <v>0</v>
      </c>
      <c r="BO203" s="223">
        <f t="shared" si="193"/>
        <v>0</v>
      </c>
      <c r="BP203" s="223">
        <f t="shared" si="194"/>
        <v>0</v>
      </c>
      <c r="BQ203" s="223">
        <f t="shared" si="195"/>
        <v>0</v>
      </c>
      <c r="BR203" s="224">
        <f t="shared" si="196"/>
        <v>0</v>
      </c>
      <c r="BS203" s="224">
        <f t="shared" si="197"/>
        <v>0</v>
      </c>
      <c r="BT203" s="223">
        <f t="shared" si="198"/>
        <v>0</v>
      </c>
      <c r="BU203" s="223">
        <f t="shared" si="199"/>
        <v>0</v>
      </c>
      <c r="BV203" s="223">
        <f t="shared" si="200"/>
        <v>0</v>
      </c>
      <c r="BW203" s="223">
        <f t="shared" si="201"/>
        <v>0</v>
      </c>
      <c r="BX203" s="223">
        <f t="shared" si="202"/>
        <v>0</v>
      </c>
      <c r="BY203" s="223">
        <f t="shared" si="203"/>
        <v>0</v>
      </c>
      <c r="BZ203" s="223">
        <f t="shared" si="204"/>
        <v>0</v>
      </c>
      <c r="CA203" s="223">
        <f t="shared" si="205"/>
        <v>0</v>
      </c>
      <c r="CB203" s="208">
        <f t="shared" si="232"/>
        <v>0</v>
      </c>
      <c r="CC203" s="223">
        <f t="shared" si="206"/>
        <v>0</v>
      </c>
      <c r="CD203" s="223">
        <f t="shared" si="207"/>
        <v>0</v>
      </c>
      <c r="CE203" s="224">
        <f t="shared" si="233"/>
        <v>0</v>
      </c>
      <c r="CF203" s="224">
        <f t="shared" si="208"/>
        <v>0</v>
      </c>
      <c r="CG203" s="224">
        <f t="shared" si="209"/>
        <v>0</v>
      </c>
      <c r="CH203" s="224">
        <f t="shared" si="210"/>
        <v>0</v>
      </c>
      <c r="CI203" s="224">
        <f t="shared" si="211"/>
        <v>0</v>
      </c>
      <c r="CJ203" s="224">
        <f t="shared" si="212"/>
        <v>0</v>
      </c>
      <c r="CK203" s="224">
        <f t="shared" si="213"/>
        <v>0</v>
      </c>
      <c r="CL203" s="224">
        <f t="shared" si="214"/>
        <v>0</v>
      </c>
      <c r="CM203" s="224">
        <f t="shared" si="215"/>
        <v>0</v>
      </c>
      <c r="CN203" s="224">
        <f t="shared" si="234"/>
        <v>0</v>
      </c>
      <c r="CO203" s="224">
        <f t="shared" si="216"/>
        <v>0</v>
      </c>
      <c r="CP203" s="224">
        <f t="shared" si="235"/>
        <v>0</v>
      </c>
      <c r="CQ203" s="224">
        <f t="shared" si="236"/>
        <v>0</v>
      </c>
      <c r="CR203" s="224" t="str">
        <f t="shared" si="237"/>
        <v/>
      </c>
      <c r="CS203" s="224" t="str">
        <f t="shared" si="217"/>
        <v xml:space="preserve"> </v>
      </c>
      <c r="CT203" s="224" t="str">
        <f t="shared" si="218"/>
        <v/>
      </c>
      <c r="CU203" s="224" t="str">
        <f t="shared" si="219"/>
        <v/>
      </c>
      <c r="CV203" s="224" t="str">
        <f t="shared" si="220"/>
        <v/>
      </c>
      <c r="CW203" s="224" t="str">
        <f t="shared" si="221"/>
        <v/>
      </c>
      <c r="CX203" s="224" t="str">
        <f t="shared" si="222"/>
        <v/>
      </c>
      <c r="CY203" s="224" t="str">
        <f t="shared" si="238"/>
        <v/>
      </c>
      <c r="CZ203" s="224" t="str">
        <f t="shared" si="223"/>
        <v/>
      </c>
      <c r="DA203" s="224" t="str">
        <f t="shared" si="239"/>
        <v/>
      </c>
      <c r="DB203" s="224" t="str">
        <f t="shared" si="224"/>
        <v/>
      </c>
      <c r="DC203" s="224" t="str">
        <f t="shared" si="225"/>
        <v/>
      </c>
      <c r="DD203" s="224" t="str">
        <f t="shared" si="240"/>
        <v/>
      </c>
      <c r="DE203" s="224" t="str">
        <f t="shared" si="226"/>
        <v/>
      </c>
      <c r="DF203" s="224" t="str">
        <f t="shared" si="227"/>
        <v/>
      </c>
      <c r="DG203" s="224" t="str">
        <f t="shared" si="241"/>
        <v/>
      </c>
      <c r="DH203" s="225" t="str">
        <f t="shared" si="228"/>
        <v/>
      </c>
      <c r="DI203" s="224" t="str">
        <f t="shared" si="243"/>
        <v/>
      </c>
      <c r="DJ203" s="224" t="str">
        <f t="shared" si="244"/>
        <v/>
      </c>
      <c r="DK203" s="306">
        <f t="shared" si="245"/>
        <v>0</v>
      </c>
      <c r="DL203" s="306">
        <f t="shared" si="246"/>
        <v>0</v>
      </c>
      <c r="DM203" s="306">
        <f t="shared" si="247"/>
        <v>0</v>
      </c>
      <c r="DN203" s="220"/>
      <c r="DO203" s="224" t="str">
        <f t="shared" si="248"/>
        <v/>
      </c>
      <c r="DP203" s="224" t="str">
        <f t="shared" si="249"/>
        <v/>
      </c>
      <c r="DQ203" s="307"/>
      <c r="DR203" s="227">
        <f t="shared" si="229"/>
        <v>0</v>
      </c>
      <c r="DS203" s="227">
        <f t="shared" si="230"/>
        <v>0</v>
      </c>
      <c r="DT203" s="227">
        <f t="shared" si="231"/>
        <v>0</v>
      </c>
      <c r="DU203" s="311"/>
      <c r="DV203" s="311"/>
      <c r="DW203" s="311"/>
      <c r="DX203" s="311"/>
      <c r="DY203" s="311"/>
      <c r="DZ203" s="311"/>
      <c r="EA203" s="311"/>
      <c r="EB203" s="311"/>
      <c r="EC203" s="311"/>
      <c r="ED203" s="311"/>
      <c r="EE203" s="311"/>
      <c r="EF203" s="311"/>
      <c r="EG203" s="311"/>
      <c r="EH203" s="311"/>
      <c r="EI203" s="311"/>
      <c r="EJ203" s="311"/>
      <c r="EK203" s="311"/>
      <c r="EL203" s="311"/>
      <c r="EM203" s="311"/>
      <c r="EN203" s="311"/>
      <c r="EO203" s="311"/>
      <c r="EP203" s="311"/>
      <c r="EQ203" s="311"/>
      <c r="ER203" s="311"/>
      <c r="ES203" s="311"/>
      <c r="ET203" s="311"/>
      <c r="EU203" s="311"/>
      <c r="EV203" s="311"/>
      <c r="EW203" s="311"/>
      <c r="EX203" s="311"/>
      <c r="EY203" s="311"/>
      <c r="EZ203" s="311"/>
    </row>
    <row r="204" spans="1:156" ht="23.25" customHeight="1" x14ac:dyDescent="0.2">
      <c r="A204" s="249"/>
      <c r="B204" s="264"/>
      <c r="C204" s="230"/>
      <c r="D204" s="325" t="str">
        <f t="shared" ref="D204:D267" si="250">IF(C204="","",C204/12)</f>
        <v/>
      </c>
      <c r="E204" s="265" t="str">
        <f t="shared" ref="E204:E267" si="251">IF(D204&lt;&gt;"",IF(D204&lt;5,"moins de 5",IF(D204&lt;15,"5-15","adulte")),"")</f>
        <v/>
      </c>
      <c r="F204" s="230"/>
      <c r="G204" s="230"/>
      <c r="H204" s="230"/>
      <c r="I204" s="200"/>
      <c r="J204" s="230"/>
      <c r="K204" s="254"/>
      <c r="L204" s="269"/>
      <c r="M204" s="230"/>
      <c r="N204" s="231"/>
      <c r="O204" s="232"/>
      <c r="P204" s="205"/>
      <c r="Q204" s="203"/>
      <c r="R204" s="231"/>
      <c r="S204" s="233"/>
      <c r="T204" s="203"/>
      <c r="U204" s="231"/>
      <c r="V204" s="233"/>
      <c r="W204" s="203"/>
      <c r="X204" s="231"/>
      <c r="Y204" s="233"/>
      <c r="Z204" s="203"/>
      <c r="AA204" s="230"/>
      <c r="AB204" s="231"/>
      <c r="AC204" s="232"/>
      <c r="AD204" s="205"/>
      <c r="AE204" s="203"/>
      <c r="AF204" s="230"/>
      <c r="AG204" s="231"/>
      <c r="AH204" s="232"/>
      <c r="AI204" s="205"/>
      <c r="AJ204" s="203"/>
      <c r="AK204" s="230"/>
      <c r="AL204" s="231"/>
      <c r="AM204" s="232"/>
      <c r="AN204" s="205"/>
      <c r="AO204" s="203"/>
      <c r="AP204" s="230"/>
      <c r="AQ204" s="231"/>
      <c r="AR204" s="232"/>
      <c r="AS204" s="205"/>
      <c r="AT204" s="203"/>
      <c r="AU204" s="230"/>
      <c r="AV204" s="231"/>
      <c r="AW204" s="232"/>
      <c r="AX204" s="205"/>
      <c r="AY204" s="203"/>
      <c r="AZ204" s="230"/>
      <c r="BA204" s="231"/>
      <c r="BB204" s="232"/>
      <c r="BC204" s="205"/>
      <c r="BD204" s="199"/>
      <c r="BE204" s="230"/>
      <c r="BF204" s="230"/>
      <c r="BG204" s="231"/>
      <c r="BH204" s="232"/>
      <c r="BI204" s="205"/>
      <c r="BJ204" s="229"/>
      <c r="BK204" s="234"/>
      <c r="BL204" s="207">
        <f t="shared" ref="BL204:BL267" si="252">IF(AND(Q204="O",S204&gt;0),1,0)</f>
        <v>0</v>
      </c>
      <c r="BM204" s="208">
        <f t="shared" ref="BM204:BM267" si="253">IF(O204&lt;&gt;"",IF(V204&gt;O204,1,0),0)</f>
        <v>0</v>
      </c>
      <c r="BN204" s="208">
        <f t="shared" ref="BN204:BN267" si="254">IF(AND(T204="O",V204&gt;0),1,0)</f>
        <v>0</v>
      </c>
      <c r="BO204" s="208">
        <f t="shared" ref="BO204:BO267" si="255">IF(O204&lt;&gt;"",IF(Y204&gt;=(0.25*O204),1,0),0)</f>
        <v>0</v>
      </c>
      <c r="BP204" s="208">
        <f t="shared" ref="BP204:BP267" si="256">IF((Y204&gt;0),IF( (X204&gt;=37.5),1,0),0)</f>
        <v>0</v>
      </c>
      <c r="BQ204" s="208">
        <f t="shared" ref="BQ204:BQ267" si="257">IF(AND(W204="O",Y204&gt;0),1,0)</f>
        <v>0</v>
      </c>
      <c r="BR204" s="209">
        <f t="shared" ref="BR204:BR267" si="258">IF(ROUNDUP((BQ204+BP204+BO204+BN204+BM204+BL204)/6,0)=1,1,0)</f>
        <v>0</v>
      </c>
      <c r="BS204" s="209">
        <f t="shared" ref="BS204:BS267" si="259">IF(AND(OR(BD204="Jour4",BD204="Jour5",BD204="Jour6"),BH204&gt;0),IF(OR(BE204="O",BF204="O",BG204&gt;=37.5),1,0),0)</f>
        <v>0</v>
      </c>
      <c r="BT204" s="208">
        <f t="shared" ref="BT204:BT267" si="260">IF((AC204&gt;0),IF(OR(Z204="O",AA204="O",AB204&gt;=37.5),1,0),0)</f>
        <v>0</v>
      </c>
      <c r="BU204" s="208">
        <f t="shared" ref="BU204:BU267" si="261">IF(AND(OR(BD204="Jour8",BD204="Jour9",BD204="Jour10",BD204="Jour11",BD204="Jour12",BD204="Jour13"),BH204&gt;0),IF(OR(BE204="O",BF204="O",BG204&gt;=37.5),1,0),0)</f>
        <v>0</v>
      </c>
      <c r="BV204" s="208">
        <f t="shared" ref="BV204:BV267" si="262">IF((AH204&gt;0),IF(OR(AE204="O",AF204="O",AG204&gt;=37.5),1,0),0)</f>
        <v>0</v>
      </c>
      <c r="BW204" s="208">
        <f t="shared" ref="BW204:BW267" si="263">IF(AND(OR(BD204="Jour15",BD204="Jour16",BD204="Jour17",BD204="Jour18",BD204="Jour19",BD204="Jour20"),BH204&gt;0),IF(OR(BE204="O",BF204="O",BG204&gt;=37.5),1,0),0)</f>
        <v>0</v>
      </c>
      <c r="BX204" s="208">
        <f t="shared" ref="BX204:BX267" si="264">IF((AM204&gt;0),IF(OR(AJ204="O",AK204="O",AL204&gt;=37.5),1,0),0)</f>
        <v>0</v>
      </c>
      <c r="BY204" s="208">
        <f t="shared" ref="BY204:BY267" si="265">IF(AND(OR(BD204="Jour22",BD204="Jour23",BD204="Jour24",BD204="Jour25",BD204="Jour26",BD204="Jour27"),BH204&gt;0),IF(OR(BE204="O",BF204="O",BG204&gt;=37.5),1,0),0)</f>
        <v>0</v>
      </c>
      <c r="BZ204" s="208">
        <f t="shared" ref="BZ204:BZ267" si="266">IF((AR204&gt;0),IF(OR(AO204="O",AP204="O",AQ204&gt;=37.5),1,0),0)</f>
        <v>0</v>
      </c>
      <c r="CA204" s="208">
        <f t="shared" ref="CA204:CA267" si="267">IF(AND(OR(BD204="Jour29",BD204="Jour30",BD204="Jour31",BD204="Jour32",BD204="Jour33",BD204="Jour34"),BH204&gt;0),IF(OR(BE204="O",BF204="O",BG204&gt;=37.5),1,0),0)</f>
        <v>0</v>
      </c>
      <c r="CB204" s="208">
        <f t="shared" ref="CB204:CB267" si="268">IF((AW204&gt;0),IF(OR(AT204="O",AU204="O",AV204&gt;=37.5),1,0),0)</f>
        <v>0</v>
      </c>
      <c r="CC204" s="208">
        <f t="shared" ref="CC204:CC267" si="269">IF(AND(OR(BD204="Jour36",BD204="Jour37",BD204="Jour38",BD204="Jour39",BD204="Jour40",BD204="Jour41"),BH204&gt;0),IF(OR(BE204="O",BF204="O",BG204&gt;=37.5),1,0),0)</f>
        <v>0</v>
      </c>
      <c r="CD204" s="208">
        <f t="shared" ref="CD204:CD267" si="270">IF((BB204&gt;0),IF(OR(AY204="O",AZ204="O",BA204&gt;=37.5),1,0),0)</f>
        <v>0</v>
      </c>
      <c r="CE204" s="209">
        <f t="shared" ref="CE204:CE267" si="271">IF(BR204=0,ROUNDUP((BS204+BT204+BU204+BV204+BW204+BX204+BY204+BZ204+CA204+CB204+CC204+CD204)/12,0),0)</f>
        <v>0</v>
      </c>
      <c r="CF204" s="209">
        <f t="shared" ref="CF204:CF267" si="272">IF((AC204&gt;0),IF((AB204&lt;37.5),1,0),0)</f>
        <v>0</v>
      </c>
      <c r="CG204" s="209">
        <f t="shared" ref="CG204:CG267" si="273">IF(AND(OR(BD204="Jour8",BD204="Jour9",BD204="Jour10",BD204="Jour11",BD204="Jour12",BD204="Jour13"),BH204&gt;0),IF((BG204&lt;37.5),1,0),0)</f>
        <v>0</v>
      </c>
      <c r="CH204" s="209">
        <f t="shared" ref="CH204:CH267" si="274">IF((AH204&gt;0),IF((AG204&lt;37.5),1,0),0)</f>
        <v>0</v>
      </c>
      <c r="CI204" s="209">
        <f t="shared" ref="CI204:CI267" si="275">IF(AND(OR(BD204="Jour15",BD204="Jour16",BD204="Jour17",BD204="Jour18",BD204="Jour19",BD204="Jour20"),BH204&gt;0),IF((BG204&lt;37.5),1,0),0)</f>
        <v>0</v>
      </c>
      <c r="CJ204" s="209">
        <f t="shared" ref="CJ204:CJ267" si="276">IF((AM204&gt;0),IF((AL204&lt;37.5),1,0),0)</f>
        <v>0</v>
      </c>
      <c r="CK204" s="209">
        <f t="shared" ref="CK204:CK267" si="277">IF(AND(OR(BD204="Jour22",BD204="Jour23",BD204="Jour24",BD204="Jour25",BD204="Jour26",BD204="Jour27"),BH204&gt;0),IF((BG204&lt;37.5),1,0),0)</f>
        <v>0</v>
      </c>
      <c r="CL204" s="209">
        <f t="shared" ref="CL204:CL267" si="278">IF((AR204&gt;0),IF( (AQ204&lt;37.5),1,0),0)</f>
        <v>0</v>
      </c>
      <c r="CM204" s="209">
        <f t="shared" ref="CM204:CM267" si="279">IF(AND(OR(BD204="Jour29",BD204="Jour303",BD204="Jour31",BD204="Jour32",BD204="Jour33",BD204="Jour34"),BH204&gt;0),IF((BG204&lt;37.5),1,0),0)</f>
        <v>0</v>
      </c>
      <c r="CN204" s="209">
        <f t="shared" ref="CN204:CN267" si="280">IF((AW204&gt;0),IF( (AV204&lt;37.5),1,0),0)</f>
        <v>0</v>
      </c>
      <c r="CO204" s="209">
        <f t="shared" ref="CO204:CO267" si="281">IF(AND(OR(BD204="Jour36",BD204="Jour37",BD204="Jour38",BD204="Jour39",BD204="Jour40",BD204="Jour41"),BH204&gt;0),IF((BG204&lt;37.5),1,0),0)</f>
        <v>0</v>
      </c>
      <c r="CP204" s="209">
        <f t="shared" ref="CP204:CP267" si="282">IF((BB204&gt;0),IF( (BA204&lt;37.5),1,0),0)</f>
        <v>0</v>
      </c>
      <c r="CQ204" s="209">
        <f t="shared" ref="CQ204:CQ267" si="283">IF(BR204=0,ROUNDUP((CF204+CG204+CH204+CI204+CJ204+CK204+CL204+CM204+CN204+CO204+CP204)/11,0),0)</f>
        <v>0</v>
      </c>
      <c r="CR204" s="209" t="str">
        <f t="shared" ref="CR204:CR267" si="284">IF(BB204&lt;&gt;"",IF(BJ204="",IF(BK204="",1-((BR204+CE204+CQ204)),0),0),"")</f>
        <v/>
      </c>
      <c r="CS204" s="209" t="str">
        <f t="shared" ref="CS204:CS267" si="285">IF(BL204&gt;0,"Jour1",IF(OR(BM204&gt;0,BN204&gt;0),"Jour2",IF(OR(BO204&gt;0,BP204&gt;0,BQ204&gt;0),"Jour3",IF(AND(BS204&gt;0,BD204="Jour4"),"Jour4",IF(AND(BS204&gt;0,BD204="Jour5"),"Jour5",IF(AND(BS204&gt;0,BD204="Jour6"),"Jour6",IF(OR(BT204&gt;0,CF204&gt;0),"Jour7"," ")))))))</f>
        <v xml:space="preserve"> </v>
      </c>
      <c r="CT204" s="209" t="str">
        <f t="shared" ref="CT204:CT267" si="286">IF(AND(OR(BU204&gt;0,CG204&gt;0),BD204="Jour8"),"Jour8",IF(AND(OR(BU204&gt;0,CG204&gt;0),BD204="Jour9"),"Jour9",IF(AND(OR(BU204&gt;0,CG204&gt;0),BD204="Jour10"),"Jour10",IF(AND(OR(BU204&gt;0,CG204&gt;0),BD204="Jour11"),"Jour11",IF(AND(OR(BU204&gt;0,CG204&gt;0),BD204="Jour12"),"Jour12",IF(AND(OR(BU204&gt;0,CG204&gt;0),BD204="Jour13"),"Jour13",IF(OR(BV204&gt;0,CH204&gt;0),"Jour14","")))))))</f>
        <v/>
      </c>
      <c r="CU204" s="209" t="str">
        <f t="shared" ref="CU204:CU267" si="287">IF(AND(OR(BW204&gt;0,CI204&gt;0),BD204="Jour15"),"Jour15",IF(AND(OR(BW204&gt;0,CI204&gt;0),BD204="Jour16"),"Jour16",IF(AND(OR(BW204&gt;0,CI204&gt;0),BD204="Jour17"),"Jour17",IF(AND(OR(BW204&gt;0,CI204&gt;0),BD204="Jour18"),"Jour18",IF(AND(OR(BW204&gt;0,CI204&gt;0),BD204="Jour19"),"Jour19",IF(AND(OR(BW204&gt;0,CI204&gt;0),BD204="Jour20"),"Jour20",IF(OR(BX204&gt;0,CJ204&gt;0),"Jour21","")))))))</f>
        <v/>
      </c>
      <c r="CV204" s="209" t="str">
        <f t="shared" ref="CV204:CV267" si="288">IF(AND(OR(BY204&gt;0,CK204&gt;0),BD204="Jour22"),"Jour22",IF(AND(OR(BY204&gt;0,CK204&gt;0),BD204="Jour23"),"Jour23",IF(AND(OR(BY204&gt;0,CK204&gt;0),BD204="Jour24"),"Jour24",IF(AND(OR(BY204&gt;0,CK204&gt;0),BD204="Jour25"),"Jour25",IF(AND(OR(BY204&gt;0,CK204&gt;0),BD204="Jour26"),"Jour26",IF(AND(OR(BY204&gt;0,CK204&gt;0),BD204="Jour27"),"Jour27",IF(OR(BZ204&gt;0,CL204&gt;0),"Jour28","")))))))</f>
        <v/>
      </c>
      <c r="CW204" s="209" t="str">
        <f t="shared" ref="CW204:CW267" si="289">IF(AND(OR(CA213&gt;0,CM204&gt;0),BD204="Jour29"),"Jour29",IF(AND(OR(CA204&gt;0,CM204&gt;0),BD204="Jour30"),"Jour30",IF(AND(OR(CA204&gt;0,CM204&gt;0),BD204="Jour31"),"Jour31",IF(AND(OR(CA204&gt;0,CM204&gt;0),BD204="Jour32"),"Jour32",IF(AND(OR(CA204&gt;0,CM204&gt;0),BD204="Jour33"),"Jour33",IF(AND(OR(CA204&gt;0,CM204&gt;0),BD204="Jour34"),"Jour34",IF(OR(CB204&gt;0,CN204&gt;0),"Jour35","")))))))</f>
        <v/>
      </c>
      <c r="CX204" s="209" t="str">
        <f t="shared" ref="CX204:CX267" si="290">IF(AND(OR(CC204&gt;0,CO204&gt;0),BD204="Jour36"),"Jour36",IF(AND(OR(CC204&gt;0,CO204&gt;0),BD204="Jour37"),"Jour37",IF(AND(OR(CC204&gt;0,CO204&gt;0),BD204="Jour38"),"Jour38",IF(AND(OR(CC204&gt;0,CO204&gt;0),BD204="Jour39"),"Jour39",IF(AND(OR(CC204&gt;0,CO204&gt;0),BD204="Jour40"),"Jour40",IF(AND(OR(CC204&gt;0,CO204&gt;0),BD204="Jour41"),"Jour41",IF(OR(CD204&gt;0,CP204&gt;0),"Jour42","")))))))</f>
        <v/>
      </c>
      <c r="CY204" s="209" t="str">
        <f t="shared" ref="CY204:CY267" si="291">IF(CS204&lt;&gt;" ",CS204,IF(CT204&lt;&gt;"",CT204,IF(CU204&lt;&gt;"",CU204,IF(CV204&lt;&gt;"",CV204,IF(CW204&lt;&gt;"",CW204,IF(CX204&lt;&gt;"",CX204,""))))))</f>
        <v/>
      </c>
      <c r="CZ204" s="209" t="str">
        <f t="shared" ref="CZ204:CZ267" si="292">IF(CR204=1,"Jour42","")</f>
        <v/>
      </c>
      <c r="DA204" s="209" t="str">
        <f t="shared" ref="DA204:DA267" si="293">IF((BJ204&lt;&gt;""),BJ204,IF(BK204&lt;&gt;"",BK204,""))</f>
        <v/>
      </c>
      <c r="DB204" s="209" t="str">
        <f t="shared" ref="DB204:DB267" si="294">IF(OR(DO204="ETP",DO204="ECT",DO204="EPT"),DP204,"")</f>
        <v/>
      </c>
      <c r="DC204" s="209" t="str">
        <f t="shared" ref="DC204:DC267" si="295">IF((BJ204&lt;&gt;""),BJ204,IF(BK204&lt;&gt;"",BK204,IF(DO204="RET",DP204,"")))</f>
        <v/>
      </c>
      <c r="DD204" s="209" t="str">
        <f t="shared" ref="DD204:DD267" si="296">IF(Y204&gt;0,1,"")</f>
        <v/>
      </c>
      <c r="DE204" s="209" t="str">
        <f t="shared" ref="DE204:DE267" si="297">IF(Y204&lt;&gt;"",1,"")</f>
        <v/>
      </c>
      <c r="DF204" s="209" t="str">
        <f t="shared" ref="DF204:DF267" si="298">IF(F204="m",1,"")</f>
        <v/>
      </c>
      <c r="DG204" s="209" t="str">
        <f t="shared" ref="DG204:DG267" si="299">IF(F204="F",1,"")</f>
        <v/>
      </c>
      <c r="DH204" s="210" t="str">
        <f t="shared" ref="DH204:DH267" si="300">D204</f>
        <v/>
      </c>
      <c r="DI204" s="272" t="str">
        <f t="shared" ref="DI204:DI267" si="301">IF(BR204=1,"ETP",IF(CE204=1,"ECT",IF(CQ204=1,"EPT",IF(CR204=1,"RCPA",IF(BJ204&lt;&gt;"","PDV",IF(BK204&lt;&gt;"","RET",""))))))</f>
        <v/>
      </c>
      <c r="DJ204" s="272" t="str">
        <f t="shared" ref="DJ204:DJ267" si="302">IF(CY204&lt;&gt;"",CY204,IF(CZ204&lt;&gt;"",CZ204,IF(DA204&lt;&gt;"",DA204,"")))</f>
        <v/>
      </c>
      <c r="DK204" s="200">
        <f t="shared" ref="DK204:DK267" si="303">IF(CY204&lt;&gt;"",CY204,0)</f>
        <v>0</v>
      </c>
      <c r="DL204" s="200">
        <f t="shared" ref="DL204:DL267" si="304">IF(CZ204&lt;&gt;"",CZ204,0)</f>
        <v>0</v>
      </c>
      <c r="DM204" s="200">
        <f t="shared" ref="DM204:DM267" si="305">IF(DA204&lt;&gt;"", DA204,0)</f>
        <v>0</v>
      </c>
      <c r="DN204" s="200"/>
      <c r="DO204" s="272" t="str">
        <f t="shared" ref="DO204:DO267" si="306">IF(OR(DI204="RCPA",DI204="ETP",DI204="PDV",DI204="RET"),DI204,IF(AND(DI204="ECT",OR(DJ204="Jour4",DJ204="Jour5",DJ204="Jour6")),DI204,IF(AND(OR(DI204="ECT",DI204="EPT"),OR(DN204="Pf réinfection",DN204="autre espèce",DN204="mixte with Pf réinfection")),"RET",IF(AND(OR(DI204="ECT",DI204="EPT"),OR(DN204="Pf recrudescence",DN204="mixte with Pf recrudescence")),DI204,IF(AND(OR(DI204="ECT",DI204="EPT"),OR(DN204="",DN204="inconnu")),"","")))))</f>
        <v/>
      </c>
      <c r="DP204" s="272" t="str">
        <f t="shared" ref="DP204:DP267" si="307">IF((DO204&lt;&gt;""),DJ204,IF(DO204="","",""))</f>
        <v/>
      </c>
      <c r="DQ204" s="308"/>
      <c r="DR204" s="197">
        <f t="shared" si="229"/>
        <v>0</v>
      </c>
      <c r="DS204" s="197">
        <f t="shared" si="230"/>
        <v>0</v>
      </c>
      <c r="DT204" s="197">
        <f t="shared" si="231"/>
        <v>0</v>
      </c>
    </row>
    <row r="205" spans="1:156" ht="23.25" customHeight="1" x14ac:dyDescent="0.2">
      <c r="A205" s="248"/>
      <c r="B205" s="263"/>
      <c r="C205" s="214"/>
      <c r="D205" s="324" t="str">
        <f t="shared" si="250"/>
        <v/>
      </c>
      <c r="E205" s="150" t="str">
        <f t="shared" si="251"/>
        <v/>
      </c>
      <c r="F205" s="214"/>
      <c r="G205" s="214"/>
      <c r="H205" s="214"/>
      <c r="I205" s="220"/>
      <c r="J205" s="214"/>
      <c r="K205" s="255"/>
      <c r="L205" s="268"/>
      <c r="M205" s="214"/>
      <c r="N205" s="215"/>
      <c r="O205" s="218"/>
      <c r="P205" s="216"/>
      <c r="Q205" s="217"/>
      <c r="R205" s="215"/>
      <c r="S205" s="219"/>
      <c r="T205" s="217"/>
      <c r="U205" s="215"/>
      <c r="V205" s="219"/>
      <c r="W205" s="217"/>
      <c r="X205" s="215"/>
      <c r="Y205" s="219"/>
      <c r="Z205" s="217"/>
      <c r="AA205" s="214"/>
      <c r="AB205" s="215"/>
      <c r="AC205" s="218"/>
      <c r="AD205" s="216"/>
      <c r="AE205" s="217"/>
      <c r="AF205" s="214"/>
      <c r="AG205" s="215"/>
      <c r="AH205" s="218"/>
      <c r="AI205" s="216"/>
      <c r="AJ205" s="217"/>
      <c r="AK205" s="214"/>
      <c r="AL205" s="215"/>
      <c r="AM205" s="218"/>
      <c r="AN205" s="216"/>
      <c r="AO205" s="217"/>
      <c r="AP205" s="214"/>
      <c r="AQ205" s="215"/>
      <c r="AR205" s="218"/>
      <c r="AS205" s="216"/>
      <c r="AT205" s="217"/>
      <c r="AU205" s="214"/>
      <c r="AV205" s="215"/>
      <c r="AW205" s="218"/>
      <c r="AX205" s="216"/>
      <c r="AY205" s="217"/>
      <c r="AZ205" s="214"/>
      <c r="BA205" s="215"/>
      <c r="BB205" s="218"/>
      <c r="BC205" s="216"/>
      <c r="BD205" s="213"/>
      <c r="BE205" s="214"/>
      <c r="BF205" s="214"/>
      <c r="BG205" s="215"/>
      <c r="BH205" s="218"/>
      <c r="BI205" s="216"/>
      <c r="BJ205" s="213"/>
      <c r="BK205" s="221"/>
      <c r="BL205" s="222">
        <f t="shared" si="252"/>
        <v>0</v>
      </c>
      <c r="BM205" s="223">
        <f t="shared" si="253"/>
        <v>0</v>
      </c>
      <c r="BN205" s="223">
        <f t="shared" si="254"/>
        <v>0</v>
      </c>
      <c r="BO205" s="223">
        <f t="shared" si="255"/>
        <v>0</v>
      </c>
      <c r="BP205" s="223">
        <f t="shared" si="256"/>
        <v>0</v>
      </c>
      <c r="BQ205" s="223">
        <f t="shared" si="257"/>
        <v>0</v>
      </c>
      <c r="BR205" s="224">
        <f t="shared" si="258"/>
        <v>0</v>
      </c>
      <c r="BS205" s="224">
        <f t="shared" si="259"/>
        <v>0</v>
      </c>
      <c r="BT205" s="223">
        <f t="shared" si="260"/>
        <v>0</v>
      </c>
      <c r="BU205" s="223">
        <f t="shared" si="261"/>
        <v>0</v>
      </c>
      <c r="BV205" s="223">
        <f t="shared" si="262"/>
        <v>0</v>
      </c>
      <c r="BW205" s="223">
        <f t="shared" si="263"/>
        <v>0</v>
      </c>
      <c r="BX205" s="223">
        <f t="shared" si="264"/>
        <v>0</v>
      </c>
      <c r="BY205" s="223">
        <f t="shared" si="265"/>
        <v>0</v>
      </c>
      <c r="BZ205" s="223">
        <f t="shared" si="266"/>
        <v>0</v>
      </c>
      <c r="CA205" s="223">
        <f t="shared" si="267"/>
        <v>0</v>
      </c>
      <c r="CB205" s="208">
        <f t="shared" si="268"/>
        <v>0</v>
      </c>
      <c r="CC205" s="223">
        <f t="shared" si="269"/>
        <v>0</v>
      </c>
      <c r="CD205" s="223">
        <f t="shared" si="270"/>
        <v>0</v>
      </c>
      <c r="CE205" s="224">
        <f t="shared" si="271"/>
        <v>0</v>
      </c>
      <c r="CF205" s="224">
        <f t="shared" si="272"/>
        <v>0</v>
      </c>
      <c r="CG205" s="224">
        <f t="shared" si="273"/>
        <v>0</v>
      </c>
      <c r="CH205" s="224">
        <f t="shared" si="274"/>
        <v>0</v>
      </c>
      <c r="CI205" s="224">
        <f t="shared" si="275"/>
        <v>0</v>
      </c>
      <c r="CJ205" s="224">
        <f t="shared" si="276"/>
        <v>0</v>
      </c>
      <c r="CK205" s="224">
        <f t="shared" si="277"/>
        <v>0</v>
      </c>
      <c r="CL205" s="224">
        <f t="shared" si="278"/>
        <v>0</v>
      </c>
      <c r="CM205" s="224">
        <f t="shared" si="279"/>
        <v>0</v>
      </c>
      <c r="CN205" s="224">
        <f t="shared" si="280"/>
        <v>0</v>
      </c>
      <c r="CO205" s="224">
        <f t="shared" si="281"/>
        <v>0</v>
      </c>
      <c r="CP205" s="224">
        <f t="shared" si="282"/>
        <v>0</v>
      </c>
      <c r="CQ205" s="224">
        <f t="shared" si="283"/>
        <v>0</v>
      </c>
      <c r="CR205" s="224" t="str">
        <f t="shared" si="284"/>
        <v/>
      </c>
      <c r="CS205" s="224" t="str">
        <f t="shared" si="285"/>
        <v xml:space="preserve"> </v>
      </c>
      <c r="CT205" s="224" t="str">
        <f t="shared" si="286"/>
        <v/>
      </c>
      <c r="CU205" s="224" t="str">
        <f t="shared" si="287"/>
        <v/>
      </c>
      <c r="CV205" s="224" t="str">
        <f t="shared" si="288"/>
        <v/>
      </c>
      <c r="CW205" s="224" t="str">
        <f t="shared" si="289"/>
        <v/>
      </c>
      <c r="CX205" s="224" t="str">
        <f t="shared" si="290"/>
        <v/>
      </c>
      <c r="CY205" s="224" t="str">
        <f t="shared" si="291"/>
        <v/>
      </c>
      <c r="CZ205" s="224" t="str">
        <f t="shared" si="292"/>
        <v/>
      </c>
      <c r="DA205" s="224" t="str">
        <f t="shared" si="293"/>
        <v/>
      </c>
      <c r="DB205" s="224" t="str">
        <f t="shared" si="294"/>
        <v/>
      </c>
      <c r="DC205" s="224" t="str">
        <f t="shared" si="295"/>
        <v/>
      </c>
      <c r="DD205" s="224" t="str">
        <f t="shared" si="296"/>
        <v/>
      </c>
      <c r="DE205" s="224" t="str">
        <f t="shared" si="297"/>
        <v/>
      </c>
      <c r="DF205" s="224" t="str">
        <f t="shared" si="298"/>
        <v/>
      </c>
      <c r="DG205" s="224" t="str">
        <f t="shared" si="299"/>
        <v/>
      </c>
      <c r="DH205" s="225" t="str">
        <f t="shared" si="300"/>
        <v/>
      </c>
      <c r="DI205" s="224" t="str">
        <f t="shared" si="301"/>
        <v/>
      </c>
      <c r="DJ205" s="224" t="str">
        <f t="shared" si="302"/>
        <v/>
      </c>
      <c r="DK205" s="306">
        <f t="shared" si="303"/>
        <v>0</v>
      </c>
      <c r="DL205" s="306">
        <f t="shared" si="304"/>
        <v>0</v>
      </c>
      <c r="DM205" s="306">
        <f t="shared" si="305"/>
        <v>0</v>
      </c>
      <c r="DN205" s="220"/>
      <c r="DO205" s="224" t="str">
        <f t="shared" si="306"/>
        <v/>
      </c>
      <c r="DP205" s="224" t="str">
        <f t="shared" si="307"/>
        <v/>
      </c>
      <c r="DQ205" s="307"/>
    </row>
    <row r="206" spans="1:156" ht="23.25" customHeight="1" x14ac:dyDescent="0.2">
      <c r="A206" s="249"/>
      <c r="B206" s="264"/>
      <c r="C206" s="230"/>
      <c r="D206" s="325" t="str">
        <f t="shared" si="250"/>
        <v/>
      </c>
      <c r="E206" s="265" t="str">
        <f t="shared" si="251"/>
        <v/>
      </c>
      <c r="F206" s="230"/>
      <c r="G206" s="230"/>
      <c r="H206" s="230"/>
      <c r="I206" s="200"/>
      <c r="J206" s="230"/>
      <c r="K206" s="254"/>
      <c r="L206" s="269"/>
      <c r="M206" s="230"/>
      <c r="N206" s="231"/>
      <c r="O206" s="232"/>
      <c r="P206" s="205"/>
      <c r="Q206" s="203"/>
      <c r="R206" s="231"/>
      <c r="S206" s="233"/>
      <c r="T206" s="203"/>
      <c r="U206" s="231"/>
      <c r="V206" s="233"/>
      <c r="W206" s="203"/>
      <c r="X206" s="231"/>
      <c r="Y206" s="233"/>
      <c r="Z206" s="203"/>
      <c r="AA206" s="230"/>
      <c r="AB206" s="231"/>
      <c r="AC206" s="232"/>
      <c r="AD206" s="205"/>
      <c r="AE206" s="203"/>
      <c r="AF206" s="230"/>
      <c r="AG206" s="231"/>
      <c r="AH206" s="232"/>
      <c r="AI206" s="205"/>
      <c r="AJ206" s="203"/>
      <c r="AK206" s="230"/>
      <c r="AL206" s="231"/>
      <c r="AM206" s="232"/>
      <c r="AN206" s="205"/>
      <c r="AO206" s="203"/>
      <c r="AP206" s="230"/>
      <c r="AQ206" s="231"/>
      <c r="AR206" s="232"/>
      <c r="AS206" s="205"/>
      <c r="AT206" s="203"/>
      <c r="AU206" s="230"/>
      <c r="AV206" s="231"/>
      <c r="AW206" s="232"/>
      <c r="AX206" s="205"/>
      <c r="AY206" s="203"/>
      <c r="AZ206" s="230"/>
      <c r="BA206" s="231"/>
      <c r="BB206" s="232"/>
      <c r="BC206" s="205"/>
      <c r="BD206" s="199"/>
      <c r="BE206" s="230"/>
      <c r="BF206" s="230"/>
      <c r="BG206" s="231"/>
      <c r="BH206" s="232"/>
      <c r="BI206" s="205"/>
      <c r="BJ206" s="229"/>
      <c r="BK206" s="234"/>
      <c r="BL206" s="207">
        <f t="shared" si="252"/>
        <v>0</v>
      </c>
      <c r="BM206" s="208">
        <f t="shared" si="253"/>
        <v>0</v>
      </c>
      <c r="BN206" s="208">
        <f t="shared" si="254"/>
        <v>0</v>
      </c>
      <c r="BO206" s="208">
        <f t="shared" si="255"/>
        <v>0</v>
      </c>
      <c r="BP206" s="208">
        <f t="shared" si="256"/>
        <v>0</v>
      </c>
      <c r="BQ206" s="208">
        <f t="shared" si="257"/>
        <v>0</v>
      </c>
      <c r="BR206" s="209">
        <f t="shared" si="258"/>
        <v>0</v>
      </c>
      <c r="BS206" s="209">
        <f t="shared" si="259"/>
        <v>0</v>
      </c>
      <c r="BT206" s="208">
        <f t="shared" si="260"/>
        <v>0</v>
      </c>
      <c r="BU206" s="208">
        <f t="shared" si="261"/>
        <v>0</v>
      </c>
      <c r="BV206" s="208">
        <f t="shared" si="262"/>
        <v>0</v>
      </c>
      <c r="BW206" s="208">
        <f t="shared" si="263"/>
        <v>0</v>
      </c>
      <c r="BX206" s="208">
        <f t="shared" si="264"/>
        <v>0</v>
      </c>
      <c r="BY206" s="208">
        <f t="shared" si="265"/>
        <v>0</v>
      </c>
      <c r="BZ206" s="208">
        <f t="shared" si="266"/>
        <v>0</v>
      </c>
      <c r="CA206" s="208">
        <f t="shared" si="267"/>
        <v>0</v>
      </c>
      <c r="CB206" s="208">
        <f t="shared" si="268"/>
        <v>0</v>
      </c>
      <c r="CC206" s="208">
        <f t="shared" si="269"/>
        <v>0</v>
      </c>
      <c r="CD206" s="208">
        <f t="shared" si="270"/>
        <v>0</v>
      </c>
      <c r="CE206" s="209">
        <f t="shared" si="271"/>
        <v>0</v>
      </c>
      <c r="CF206" s="209">
        <f t="shared" si="272"/>
        <v>0</v>
      </c>
      <c r="CG206" s="209">
        <f t="shared" si="273"/>
        <v>0</v>
      </c>
      <c r="CH206" s="209">
        <f t="shared" si="274"/>
        <v>0</v>
      </c>
      <c r="CI206" s="209">
        <f t="shared" si="275"/>
        <v>0</v>
      </c>
      <c r="CJ206" s="209">
        <f t="shared" si="276"/>
        <v>0</v>
      </c>
      <c r="CK206" s="209">
        <f t="shared" si="277"/>
        <v>0</v>
      </c>
      <c r="CL206" s="209">
        <f t="shared" si="278"/>
        <v>0</v>
      </c>
      <c r="CM206" s="209">
        <f t="shared" si="279"/>
        <v>0</v>
      </c>
      <c r="CN206" s="209">
        <f t="shared" si="280"/>
        <v>0</v>
      </c>
      <c r="CO206" s="209">
        <f t="shared" si="281"/>
        <v>0</v>
      </c>
      <c r="CP206" s="209">
        <f t="shared" si="282"/>
        <v>0</v>
      </c>
      <c r="CQ206" s="209">
        <f t="shared" si="283"/>
        <v>0</v>
      </c>
      <c r="CR206" s="209" t="str">
        <f t="shared" si="284"/>
        <v/>
      </c>
      <c r="CS206" s="209" t="str">
        <f t="shared" si="285"/>
        <v xml:space="preserve"> </v>
      </c>
      <c r="CT206" s="209" t="str">
        <f t="shared" si="286"/>
        <v/>
      </c>
      <c r="CU206" s="209" t="str">
        <f t="shared" si="287"/>
        <v/>
      </c>
      <c r="CV206" s="209" t="str">
        <f t="shared" si="288"/>
        <v/>
      </c>
      <c r="CW206" s="209" t="str">
        <f t="shared" si="289"/>
        <v/>
      </c>
      <c r="CX206" s="209" t="str">
        <f t="shared" si="290"/>
        <v/>
      </c>
      <c r="CY206" s="209" t="str">
        <f t="shared" si="291"/>
        <v/>
      </c>
      <c r="CZ206" s="209" t="str">
        <f t="shared" si="292"/>
        <v/>
      </c>
      <c r="DA206" s="209" t="str">
        <f t="shared" si="293"/>
        <v/>
      </c>
      <c r="DB206" s="209" t="str">
        <f t="shared" si="294"/>
        <v/>
      </c>
      <c r="DC206" s="209" t="str">
        <f t="shared" si="295"/>
        <v/>
      </c>
      <c r="DD206" s="209" t="str">
        <f t="shared" si="296"/>
        <v/>
      </c>
      <c r="DE206" s="209" t="str">
        <f t="shared" si="297"/>
        <v/>
      </c>
      <c r="DF206" s="209" t="str">
        <f t="shared" si="298"/>
        <v/>
      </c>
      <c r="DG206" s="209" t="str">
        <f t="shared" si="299"/>
        <v/>
      </c>
      <c r="DH206" s="210" t="str">
        <f t="shared" si="300"/>
        <v/>
      </c>
      <c r="DI206" s="272" t="str">
        <f t="shared" si="301"/>
        <v/>
      </c>
      <c r="DJ206" s="272" t="str">
        <f t="shared" si="302"/>
        <v/>
      </c>
      <c r="DK206" s="200">
        <f t="shared" si="303"/>
        <v>0</v>
      </c>
      <c r="DL206" s="200">
        <f t="shared" si="304"/>
        <v>0</v>
      </c>
      <c r="DM206" s="200">
        <f t="shared" si="305"/>
        <v>0</v>
      </c>
      <c r="DN206" s="200"/>
      <c r="DO206" s="272" t="str">
        <f t="shared" si="306"/>
        <v/>
      </c>
      <c r="DP206" s="272" t="str">
        <f t="shared" si="307"/>
        <v/>
      </c>
      <c r="DQ206" s="308"/>
    </row>
    <row r="207" spans="1:156" ht="23.25" customHeight="1" x14ac:dyDescent="0.2">
      <c r="A207" s="248"/>
      <c r="B207" s="263"/>
      <c r="C207" s="214"/>
      <c r="D207" s="324" t="str">
        <f t="shared" si="250"/>
        <v/>
      </c>
      <c r="E207" s="150" t="str">
        <f t="shared" si="251"/>
        <v/>
      </c>
      <c r="F207" s="214"/>
      <c r="G207" s="214"/>
      <c r="H207" s="214"/>
      <c r="I207" s="220"/>
      <c r="J207" s="214"/>
      <c r="K207" s="255"/>
      <c r="L207" s="268"/>
      <c r="M207" s="214"/>
      <c r="N207" s="215"/>
      <c r="O207" s="218"/>
      <c r="P207" s="216"/>
      <c r="Q207" s="217"/>
      <c r="R207" s="215"/>
      <c r="S207" s="219"/>
      <c r="T207" s="217"/>
      <c r="U207" s="215"/>
      <c r="V207" s="219"/>
      <c r="W207" s="217"/>
      <c r="X207" s="215"/>
      <c r="Y207" s="219"/>
      <c r="Z207" s="217"/>
      <c r="AA207" s="214"/>
      <c r="AB207" s="215"/>
      <c r="AC207" s="218"/>
      <c r="AD207" s="216"/>
      <c r="AE207" s="217"/>
      <c r="AF207" s="214"/>
      <c r="AG207" s="215"/>
      <c r="AH207" s="218"/>
      <c r="AI207" s="216"/>
      <c r="AJ207" s="217"/>
      <c r="AK207" s="214"/>
      <c r="AL207" s="215"/>
      <c r="AM207" s="218"/>
      <c r="AN207" s="216"/>
      <c r="AO207" s="217"/>
      <c r="AP207" s="214"/>
      <c r="AQ207" s="215"/>
      <c r="AR207" s="218"/>
      <c r="AS207" s="216"/>
      <c r="AT207" s="217"/>
      <c r="AU207" s="214"/>
      <c r="AV207" s="215"/>
      <c r="AW207" s="218"/>
      <c r="AX207" s="216"/>
      <c r="AY207" s="217"/>
      <c r="AZ207" s="214"/>
      <c r="BA207" s="215"/>
      <c r="BB207" s="218"/>
      <c r="BC207" s="216"/>
      <c r="BD207" s="213"/>
      <c r="BE207" s="214"/>
      <c r="BF207" s="214"/>
      <c r="BG207" s="215"/>
      <c r="BH207" s="218"/>
      <c r="BI207" s="216"/>
      <c r="BJ207" s="213"/>
      <c r="BK207" s="221"/>
      <c r="BL207" s="222">
        <f t="shared" si="252"/>
        <v>0</v>
      </c>
      <c r="BM207" s="223">
        <f t="shared" si="253"/>
        <v>0</v>
      </c>
      <c r="BN207" s="223">
        <f t="shared" si="254"/>
        <v>0</v>
      </c>
      <c r="BO207" s="223">
        <f t="shared" si="255"/>
        <v>0</v>
      </c>
      <c r="BP207" s="223">
        <f t="shared" si="256"/>
        <v>0</v>
      </c>
      <c r="BQ207" s="223">
        <f t="shared" si="257"/>
        <v>0</v>
      </c>
      <c r="BR207" s="224">
        <f t="shared" si="258"/>
        <v>0</v>
      </c>
      <c r="BS207" s="224">
        <f t="shared" si="259"/>
        <v>0</v>
      </c>
      <c r="BT207" s="223">
        <f t="shared" si="260"/>
        <v>0</v>
      </c>
      <c r="BU207" s="223">
        <f t="shared" si="261"/>
        <v>0</v>
      </c>
      <c r="BV207" s="223">
        <f t="shared" si="262"/>
        <v>0</v>
      </c>
      <c r="BW207" s="223">
        <f t="shared" si="263"/>
        <v>0</v>
      </c>
      <c r="BX207" s="223">
        <f t="shared" si="264"/>
        <v>0</v>
      </c>
      <c r="BY207" s="223">
        <f t="shared" si="265"/>
        <v>0</v>
      </c>
      <c r="BZ207" s="223">
        <f t="shared" si="266"/>
        <v>0</v>
      </c>
      <c r="CA207" s="223">
        <f t="shared" si="267"/>
        <v>0</v>
      </c>
      <c r="CB207" s="208">
        <f t="shared" si="268"/>
        <v>0</v>
      </c>
      <c r="CC207" s="223">
        <f t="shared" si="269"/>
        <v>0</v>
      </c>
      <c r="CD207" s="223">
        <f t="shared" si="270"/>
        <v>0</v>
      </c>
      <c r="CE207" s="224">
        <f t="shared" si="271"/>
        <v>0</v>
      </c>
      <c r="CF207" s="224">
        <f t="shared" si="272"/>
        <v>0</v>
      </c>
      <c r="CG207" s="224">
        <f t="shared" si="273"/>
        <v>0</v>
      </c>
      <c r="CH207" s="224">
        <f t="shared" si="274"/>
        <v>0</v>
      </c>
      <c r="CI207" s="224">
        <f t="shared" si="275"/>
        <v>0</v>
      </c>
      <c r="CJ207" s="224">
        <f t="shared" si="276"/>
        <v>0</v>
      </c>
      <c r="CK207" s="224">
        <f t="shared" si="277"/>
        <v>0</v>
      </c>
      <c r="CL207" s="224">
        <f t="shared" si="278"/>
        <v>0</v>
      </c>
      <c r="CM207" s="224">
        <f t="shared" si="279"/>
        <v>0</v>
      </c>
      <c r="CN207" s="224">
        <f t="shared" si="280"/>
        <v>0</v>
      </c>
      <c r="CO207" s="224">
        <f t="shared" si="281"/>
        <v>0</v>
      </c>
      <c r="CP207" s="224">
        <f t="shared" si="282"/>
        <v>0</v>
      </c>
      <c r="CQ207" s="224">
        <f t="shared" si="283"/>
        <v>0</v>
      </c>
      <c r="CR207" s="224" t="str">
        <f t="shared" si="284"/>
        <v/>
      </c>
      <c r="CS207" s="224" t="str">
        <f t="shared" si="285"/>
        <v xml:space="preserve"> </v>
      </c>
      <c r="CT207" s="224" t="str">
        <f t="shared" si="286"/>
        <v/>
      </c>
      <c r="CU207" s="224" t="str">
        <f t="shared" si="287"/>
        <v/>
      </c>
      <c r="CV207" s="224" t="str">
        <f t="shared" si="288"/>
        <v/>
      </c>
      <c r="CW207" s="224" t="str">
        <f t="shared" si="289"/>
        <v/>
      </c>
      <c r="CX207" s="224" t="str">
        <f t="shared" si="290"/>
        <v/>
      </c>
      <c r="CY207" s="224" t="str">
        <f t="shared" si="291"/>
        <v/>
      </c>
      <c r="CZ207" s="224" t="str">
        <f t="shared" si="292"/>
        <v/>
      </c>
      <c r="DA207" s="224" t="str">
        <f t="shared" si="293"/>
        <v/>
      </c>
      <c r="DB207" s="224" t="str">
        <f t="shared" si="294"/>
        <v/>
      </c>
      <c r="DC207" s="224" t="str">
        <f t="shared" si="295"/>
        <v/>
      </c>
      <c r="DD207" s="224" t="str">
        <f t="shared" si="296"/>
        <v/>
      </c>
      <c r="DE207" s="224" t="str">
        <f t="shared" si="297"/>
        <v/>
      </c>
      <c r="DF207" s="224" t="str">
        <f t="shared" si="298"/>
        <v/>
      </c>
      <c r="DG207" s="224" t="str">
        <f t="shared" si="299"/>
        <v/>
      </c>
      <c r="DH207" s="225" t="str">
        <f t="shared" si="300"/>
        <v/>
      </c>
      <c r="DI207" s="224" t="str">
        <f t="shared" si="301"/>
        <v/>
      </c>
      <c r="DJ207" s="224" t="str">
        <f t="shared" si="302"/>
        <v/>
      </c>
      <c r="DK207" s="306">
        <f t="shared" si="303"/>
        <v>0</v>
      </c>
      <c r="DL207" s="306">
        <f t="shared" si="304"/>
        <v>0</v>
      </c>
      <c r="DM207" s="306">
        <f t="shared" si="305"/>
        <v>0</v>
      </c>
      <c r="DN207" s="220"/>
      <c r="DO207" s="224" t="str">
        <f t="shared" si="306"/>
        <v/>
      </c>
      <c r="DP207" s="224" t="str">
        <f t="shared" si="307"/>
        <v/>
      </c>
      <c r="DQ207" s="307"/>
    </row>
    <row r="208" spans="1:156" ht="23.25" customHeight="1" x14ac:dyDescent="0.2">
      <c r="A208" s="249"/>
      <c r="B208" s="264"/>
      <c r="C208" s="230"/>
      <c r="D208" s="325" t="str">
        <f t="shared" si="250"/>
        <v/>
      </c>
      <c r="E208" s="265" t="str">
        <f t="shared" si="251"/>
        <v/>
      </c>
      <c r="F208" s="230"/>
      <c r="G208" s="230"/>
      <c r="H208" s="230"/>
      <c r="I208" s="200"/>
      <c r="J208" s="230"/>
      <c r="K208" s="254"/>
      <c r="L208" s="269"/>
      <c r="M208" s="230"/>
      <c r="N208" s="231"/>
      <c r="O208" s="232"/>
      <c r="P208" s="205"/>
      <c r="Q208" s="203"/>
      <c r="R208" s="231"/>
      <c r="S208" s="233"/>
      <c r="T208" s="203"/>
      <c r="U208" s="231"/>
      <c r="V208" s="233"/>
      <c r="W208" s="203"/>
      <c r="X208" s="231"/>
      <c r="Y208" s="233"/>
      <c r="Z208" s="203"/>
      <c r="AA208" s="230"/>
      <c r="AB208" s="231"/>
      <c r="AC208" s="232"/>
      <c r="AD208" s="205"/>
      <c r="AE208" s="203"/>
      <c r="AF208" s="230"/>
      <c r="AG208" s="231"/>
      <c r="AH208" s="232"/>
      <c r="AI208" s="205"/>
      <c r="AJ208" s="203"/>
      <c r="AK208" s="230"/>
      <c r="AL208" s="231"/>
      <c r="AM208" s="232"/>
      <c r="AN208" s="205"/>
      <c r="AO208" s="203"/>
      <c r="AP208" s="230"/>
      <c r="AQ208" s="231"/>
      <c r="AR208" s="232"/>
      <c r="AS208" s="205"/>
      <c r="AT208" s="203"/>
      <c r="AU208" s="230"/>
      <c r="AV208" s="231"/>
      <c r="AW208" s="232"/>
      <c r="AX208" s="205"/>
      <c r="AY208" s="203"/>
      <c r="AZ208" s="230"/>
      <c r="BA208" s="231"/>
      <c r="BB208" s="232"/>
      <c r="BC208" s="205"/>
      <c r="BD208" s="199"/>
      <c r="BE208" s="230"/>
      <c r="BF208" s="230"/>
      <c r="BG208" s="231"/>
      <c r="BH208" s="232"/>
      <c r="BI208" s="205"/>
      <c r="BJ208" s="229"/>
      <c r="BK208" s="234"/>
      <c r="BL208" s="207">
        <f t="shared" si="252"/>
        <v>0</v>
      </c>
      <c r="BM208" s="208">
        <f t="shared" si="253"/>
        <v>0</v>
      </c>
      <c r="BN208" s="208">
        <f t="shared" si="254"/>
        <v>0</v>
      </c>
      <c r="BO208" s="208">
        <f t="shared" si="255"/>
        <v>0</v>
      </c>
      <c r="BP208" s="208">
        <f t="shared" si="256"/>
        <v>0</v>
      </c>
      <c r="BQ208" s="208">
        <f t="shared" si="257"/>
        <v>0</v>
      </c>
      <c r="BR208" s="209">
        <f t="shared" si="258"/>
        <v>0</v>
      </c>
      <c r="BS208" s="209">
        <f t="shared" si="259"/>
        <v>0</v>
      </c>
      <c r="BT208" s="208">
        <f t="shared" si="260"/>
        <v>0</v>
      </c>
      <c r="BU208" s="208">
        <f t="shared" si="261"/>
        <v>0</v>
      </c>
      <c r="BV208" s="208">
        <f t="shared" si="262"/>
        <v>0</v>
      </c>
      <c r="BW208" s="208">
        <f t="shared" si="263"/>
        <v>0</v>
      </c>
      <c r="BX208" s="208">
        <f t="shared" si="264"/>
        <v>0</v>
      </c>
      <c r="BY208" s="208">
        <f t="shared" si="265"/>
        <v>0</v>
      </c>
      <c r="BZ208" s="208">
        <f t="shared" si="266"/>
        <v>0</v>
      </c>
      <c r="CA208" s="208">
        <f t="shared" si="267"/>
        <v>0</v>
      </c>
      <c r="CB208" s="208">
        <f t="shared" si="268"/>
        <v>0</v>
      </c>
      <c r="CC208" s="208">
        <f t="shared" si="269"/>
        <v>0</v>
      </c>
      <c r="CD208" s="208">
        <f t="shared" si="270"/>
        <v>0</v>
      </c>
      <c r="CE208" s="209">
        <f t="shared" si="271"/>
        <v>0</v>
      </c>
      <c r="CF208" s="209">
        <f t="shared" si="272"/>
        <v>0</v>
      </c>
      <c r="CG208" s="209">
        <f t="shared" si="273"/>
        <v>0</v>
      </c>
      <c r="CH208" s="209">
        <f t="shared" si="274"/>
        <v>0</v>
      </c>
      <c r="CI208" s="209">
        <f t="shared" si="275"/>
        <v>0</v>
      </c>
      <c r="CJ208" s="209">
        <f t="shared" si="276"/>
        <v>0</v>
      </c>
      <c r="CK208" s="209">
        <f t="shared" si="277"/>
        <v>0</v>
      </c>
      <c r="CL208" s="209">
        <f t="shared" si="278"/>
        <v>0</v>
      </c>
      <c r="CM208" s="209">
        <f t="shared" si="279"/>
        <v>0</v>
      </c>
      <c r="CN208" s="209">
        <f t="shared" si="280"/>
        <v>0</v>
      </c>
      <c r="CO208" s="209">
        <f t="shared" si="281"/>
        <v>0</v>
      </c>
      <c r="CP208" s="209">
        <f t="shared" si="282"/>
        <v>0</v>
      </c>
      <c r="CQ208" s="209">
        <f t="shared" si="283"/>
        <v>0</v>
      </c>
      <c r="CR208" s="209" t="str">
        <f t="shared" si="284"/>
        <v/>
      </c>
      <c r="CS208" s="209" t="str">
        <f t="shared" si="285"/>
        <v xml:space="preserve"> </v>
      </c>
      <c r="CT208" s="209" t="str">
        <f t="shared" si="286"/>
        <v/>
      </c>
      <c r="CU208" s="209" t="str">
        <f t="shared" si="287"/>
        <v/>
      </c>
      <c r="CV208" s="209" t="str">
        <f t="shared" si="288"/>
        <v/>
      </c>
      <c r="CW208" s="209" t="str">
        <f t="shared" si="289"/>
        <v/>
      </c>
      <c r="CX208" s="209" t="str">
        <f t="shared" si="290"/>
        <v/>
      </c>
      <c r="CY208" s="209" t="str">
        <f t="shared" si="291"/>
        <v/>
      </c>
      <c r="CZ208" s="209" t="str">
        <f t="shared" si="292"/>
        <v/>
      </c>
      <c r="DA208" s="209" t="str">
        <f t="shared" si="293"/>
        <v/>
      </c>
      <c r="DB208" s="209" t="str">
        <f t="shared" si="294"/>
        <v/>
      </c>
      <c r="DC208" s="209" t="str">
        <f t="shared" si="295"/>
        <v/>
      </c>
      <c r="DD208" s="209" t="str">
        <f t="shared" si="296"/>
        <v/>
      </c>
      <c r="DE208" s="209" t="str">
        <f t="shared" si="297"/>
        <v/>
      </c>
      <c r="DF208" s="209" t="str">
        <f t="shared" si="298"/>
        <v/>
      </c>
      <c r="DG208" s="209" t="str">
        <f t="shared" si="299"/>
        <v/>
      </c>
      <c r="DH208" s="210" t="str">
        <f t="shared" si="300"/>
        <v/>
      </c>
      <c r="DI208" s="272" t="str">
        <f t="shared" si="301"/>
        <v/>
      </c>
      <c r="DJ208" s="272" t="str">
        <f t="shared" si="302"/>
        <v/>
      </c>
      <c r="DK208" s="200">
        <f t="shared" si="303"/>
        <v>0</v>
      </c>
      <c r="DL208" s="200">
        <f t="shared" si="304"/>
        <v>0</v>
      </c>
      <c r="DM208" s="200">
        <f t="shared" si="305"/>
        <v>0</v>
      </c>
      <c r="DN208" s="200"/>
      <c r="DO208" s="272" t="str">
        <f t="shared" si="306"/>
        <v/>
      </c>
      <c r="DP208" s="272" t="str">
        <f t="shared" si="307"/>
        <v/>
      </c>
      <c r="DQ208" s="308"/>
    </row>
    <row r="209" spans="1:121" ht="23.25" customHeight="1" x14ac:dyDescent="0.2">
      <c r="A209" s="248"/>
      <c r="B209" s="263"/>
      <c r="C209" s="214"/>
      <c r="D209" s="324" t="str">
        <f t="shared" si="250"/>
        <v/>
      </c>
      <c r="E209" s="150" t="str">
        <f t="shared" si="251"/>
        <v/>
      </c>
      <c r="F209" s="214"/>
      <c r="G209" s="214"/>
      <c r="H209" s="214"/>
      <c r="I209" s="220"/>
      <c r="J209" s="214"/>
      <c r="K209" s="255"/>
      <c r="L209" s="268"/>
      <c r="M209" s="214"/>
      <c r="N209" s="215"/>
      <c r="O209" s="218"/>
      <c r="P209" s="216"/>
      <c r="Q209" s="217"/>
      <c r="R209" s="215"/>
      <c r="S209" s="219"/>
      <c r="T209" s="217"/>
      <c r="U209" s="215"/>
      <c r="V209" s="219"/>
      <c r="W209" s="217"/>
      <c r="X209" s="215"/>
      <c r="Y209" s="219"/>
      <c r="Z209" s="217"/>
      <c r="AA209" s="214"/>
      <c r="AB209" s="215"/>
      <c r="AC209" s="218"/>
      <c r="AD209" s="216"/>
      <c r="AE209" s="217"/>
      <c r="AF209" s="214"/>
      <c r="AG209" s="215"/>
      <c r="AH209" s="218"/>
      <c r="AI209" s="216"/>
      <c r="AJ209" s="217"/>
      <c r="AK209" s="214"/>
      <c r="AL209" s="215"/>
      <c r="AM209" s="218"/>
      <c r="AN209" s="216"/>
      <c r="AO209" s="217"/>
      <c r="AP209" s="214"/>
      <c r="AQ209" s="215"/>
      <c r="AR209" s="218"/>
      <c r="AS209" s="216"/>
      <c r="AT209" s="217"/>
      <c r="AU209" s="214"/>
      <c r="AV209" s="215"/>
      <c r="AW209" s="218"/>
      <c r="AX209" s="216"/>
      <c r="AY209" s="217"/>
      <c r="AZ209" s="214"/>
      <c r="BA209" s="215"/>
      <c r="BB209" s="218"/>
      <c r="BC209" s="216"/>
      <c r="BD209" s="213"/>
      <c r="BE209" s="214"/>
      <c r="BF209" s="214"/>
      <c r="BG209" s="215"/>
      <c r="BH209" s="218"/>
      <c r="BI209" s="216"/>
      <c r="BJ209" s="213"/>
      <c r="BK209" s="221"/>
      <c r="BL209" s="222">
        <f t="shared" si="252"/>
        <v>0</v>
      </c>
      <c r="BM209" s="223">
        <f t="shared" si="253"/>
        <v>0</v>
      </c>
      <c r="BN209" s="223">
        <f t="shared" si="254"/>
        <v>0</v>
      </c>
      <c r="BO209" s="223">
        <f t="shared" si="255"/>
        <v>0</v>
      </c>
      <c r="BP209" s="223">
        <f t="shared" si="256"/>
        <v>0</v>
      </c>
      <c r="BQ209" s="223">
        <f t="shared" si="257"/>
        <v>0</v>
      </c>
      <c r="BR209" s="224">
        <f t="shared" si="258"/>
        <v>0</v>
      </c>
      <c r="BS209" s="224">
        <f t="shared" si="259"/>
        <v>0</v>
      </c>
      <c r="BT209" s="223">
        <f t="shared" si="260"/>
        <v>0</v>
      </c>
      <c r="BU209" s="223">
        <f t="shared" si="261"/>
        <v>0</v>
      </c>
      <c r="BV209" s="223">
        <f t="shared" si="262"/>
        <v>0</v>
      </c>
      <c r="BW209" s="223">
        <f t="shared" si="263"/>
        <v>0</v>
      </c>
      <c r="BX209" s="223">
        <f t="shared" si="264"/>
        <v>0</v>
      </c>
      <c r="BY209" s="223">
        <f t="shared" si="265"/>
        <v>0</v>
      </c>
      <c r="BZ209" s="223">
        <f t="shared" si="266"/>
        <v>0</v>
      </c>
      <c r="CA209" s="223">
        <f t="shared" si="267"/>
        <v>0</v>
      </c>
      <c r="CB209" s="208">
        <f t="shared" si="268"/>
        <v>0</v>
      </c>
      <c r="CC209" s="223">
        <f t="shared" si="269"/>
        <v>0</v>
      </c>
      <c r="CD209" s="223">
        <f t="shared" si="270"/>
        <v>0</v>
      </c>
      <c r="CE209" s="224">
        <f t="shared" si="271"/>
        <v>0</v>
      </c>
      <c r="CF209" s="224">
        <f t="shared" si="272"/>
        <v>0</v>
      </c>
      <c r="CG209" s="224">
        <f t="shared" si="273"/>
        <v>0</v>
      </c>
      <c r="CH209" s="224">
        <f t="shared" si="274"/>
        <v>0</v>
      </c>
      <c r="CI209" s="224">
        <f t="shared" si="275"/>
        <v>0</v>
      </c>
      <c r="CJ209" s="224">
        <f t="shared" si="276"/>
        <v>0</v>
      </c>
      <c r="CK209" s="224">
        <f t="shared" si="277"/>
        <v>0</v>
      </c>
      <c r="CL209" s="224">
        <f t="shared" si="278"/>
        <v>0</v>
      </c>
      <c r="CM209" s="224">
        <f t="shared" si="279"/>
        <v>0</v>
      </c>
      <c r="CN209" s="224">
        <f t="shared" si="280"/>
        <v>0</v>
      </c>
      <c r="CO209" s="224">
        <f t="shared" si="281"/>
        <v>0</v>
      </c>
      <c r="CP209" s="224">
        <f t="shared" si="282"/>
        <v>0</v>
      </c>
      <c r="CQ209" s="224">
        <f t="shared" si="283"/>
        <v>0</v>
      </c>
      <c r="CR209" s="224" t="str">
        <f t="shared" si="284"/>
        <v/>
      </c>
      <c r="CS209" s="224" t="str">
        <f t="shared" si="285"/>
        <v xml:space="preserve"> </v>
      </c>
      <c r="CT209" s="224" t="str">
        <f t="shared" si="286"/>
        <v/>
      </c>
      <c r="CU209" s="224" t="str">
        <f t="shared" si="287"/>
        <v/>
      </c>
      <c r="CV209" s="224" t="str">
        <f t="shared" si="288"/>
        <v/>
      </c>
      <c r="CW209" s="224" t="str">
        <f t="shared" si="289"/>
        <v/>
      </c>
      <c r="CX209" s="224" t="str">
        <f t="shared" si="290"/>
        <v/>
      </c>
      <c r="CY209" s="224" t="str">
        <f t="shared" si="291"/>
        <v/>
      </c>
      <c r="CZ209" s="224" t="str">
        <f t="shared" si="292"/>
        <v/>
      </c>
      <c r="DA209" s="224" t="str">
        <f t="shared" si="293"/>
        <v/>
      </c>
      <c r="DB209" s="224" t="str">
        <f t="shared" si="294"/>
        <v/>
      </c>
      <c r="DC209" s="224" t="str">
        <f t="shared" si="295"/>
        <v/>
      </c>
      <c r="DD209" s="224" t="str">
        <f t="shared" si="296"/>
        <v/>
      </c>
      <c r="DE209" s="224" t="str">
        <f t="shared" si="297"/>
        <v/>
      </c>
      <c r="DF209" s="224" t="str">
        <f t="shared" si="298"/>
        <v/>
      </c>
      <c r="DG209" s="224" t="str">
        <f t="shared" si="299"/>
        <v/>
      </c>
      <c r="DH209" s="225" t="str">
        <f t="shared" si="300"/>
        <v/>
      </c>
      <c r="DI209" s="224" t="str">
        <f t="shared" si="301"/>
        <v/>
      </c>
      <c r="DJ209" s="224" t="str">
        <f t="shared" si="302"/>
        <v/>
      </c>
      <c r="DK209" s="306">
        <f t="shared" si="303"/>
        <v>0</v>
      </c>
      <c r="DL209" s="306">
        <f t="shared" si="304"/>
        <v>0</v>
      </c>
      <c r="DM209" s="306">
        <f t="shared" si="305"/>
        <v>0</v>
      </c>
      <c r="DN209" s="220"/>
      <c r="DO209" s="224" t="str">
        <f t="shared" si="306"/>
        <v/>
      </c>
      <c r="DP209" s="224" t="str">
        <f t="shared" si="307"/>
        <v/>
      </c>
      <c r="DQ209" s="307"/>
    </row>
    <row r="210" spans="1:121" ht="23.25" customHeight="1" x14ac:dyDescent="0.2">
      <c r="A210" s="249"/>
      <c r="B210" s="264"/>
      <c r="C210" s="230"/>
      <c r="D210" s="325" t="str">
        <f t="shared" si="250"/>
        <v/>
      </c>
      <c r="E210" s="265" t="str">
        <f t="shared" si="251"/>
        <v/>
      </c>
      <c r="F210" s="230"/>
      <c r="G210" s="230"/>
      <c r="H210" s="230"/>
      <c r="I210" s="200"/>
      <c r="J210" s="230"/>
      <c r="K210" s="254"/>
      <c r="L210" s="269"/>
      <c r="M210" s="230"/>
      <c r="N210" s="231"/>
      <c r="O210" s="232"/>
      <c r="P210" s="205"/>
      <c r="Q210" s="203"/>
      <c r="R210" s="231"/>
      <c r="S210" s="233"/>
      <c r="T210" s="203"/>
      <c r="U210" s="231"/>
      <c r="V210" s="233"/>
      <c r="W210" s="203"/>
      <c r="X210" s="231"/>
      <c r="Y210" s="233"/>
      <c r="Z210" s="203"/>
      <c r="AA210" s="230"/>
      <c r="AB210" s="231"/>
      <c r="AC210" s="232"/>
      <c r="AD210" s="205"/>
      <c r="AE210" s="203"/>
      <c r="AF210" s="230"/>
      <c r="AG210" s="231"/>
      <c r="AH210" s="232"/>
      <c r="AI210" s="205"/>
      <c r="AJ210" s="203"/>
      <c r="AK210" s="230"/>
      <c r="AL210" s="231"/>
      <c r="AM210" s="232"/>
      <c r="AN210" s="205"/>
      <c r="AO210" s="203"/>
      <c r="AP210" s="230"/>
      <c r="AQ210" s="231"/>
      <c r="AR210" s="232"/>
      <c r="AS210" s="205"/>
      <c r="AT210" s="203"/>
      <c r="AU210" s="230"/>
      <c r="AV210" s="231"/>
      <c r="AW210" s="232"/>
      <c r="AX210" s="205"/>
      <c r="AY210" s="203"/>
      <c r="AZ210" s="230"/>
      <c r="BA210" s="231"/>
      <c r="BB210" s="232"/>
      <c r="BC210" s="205"/>
      <c r="BD210" s="199"/>
      <c r="BE210" s="230"/>
      <c r="BF210" s="230"/>
      <c r="BG210" s="231"/>
      <c r="BH210" s="232"/>
      <c r="BI210" s="205"/>
      <c r="BJ210" s="229"/>
      <c r="BK210" s="234"/>
      <c r="BL210" s="207">
        <f t="shared" si="252"/>
        <v>0</v>
      </c>
      <c r="BM210" s="208">
        <f t="shared" si="253"/>
        <v>0</v>
      </c>
      <c r="BN210" s="208">
        <f t="shared" si="254"/>
        <v>0</v>
      </c>
      <c r="BO210" s="208">
        <f t="shared" si="255"/>
        <v>0</v>
      </c>
      <c r="BP210" s="208">
        <f t="shared" si="256"/>
        <v>0</v>
      </c>
      <c r="BQ210" s="208">
        <f t="shared" si="257"/>
        <v>0</v>
      </c>
      <c r="BR210" s="209">
        <f t="shared" si="258"/>
        <v>0</v>
      </c>
      <c r="BS210" s="209">
        <f t="shared" si="259"/>
        <v>0</v>
      </c>
      <c r="BT210" s="208">
        <f t="shared" si="260"/>
        <v>0</v>
      </c>
      <c r="BU210" s="208">
        <f t="shared" si="261"/>
        <v>0</v>
      </c>
      <c r="BV210" s="208">
        <f t="shared" si="262"/>
        <v>0</v>
      </c>
      <c r="BW210" s="208">
        <f t="shared" si="263"/>
        <v>0</v>
      </c>
      <c r="BX210" s="208">
        <f t="shared" si="264"/>
        <v>0</v>
      </c>
      <c r="BY210" s="208">
        <f t="shared" si="265"/>
        <v>0</v>
      </c>
      <c r="BZ210" s="208">
        <f t="shared" si="266"/>
        <v>0</v>
      </c>
      <c r="CA210" s="208">
        <f t="shared" si="267"/>
        <v>0</v>
      </c>
      <c r="CB210" s="208">
        <f t="shared" si="268"/>
        <v>0</v>
      </c>
      <c r="CC210" s="208">
        <f t="shared" si="269"/>
        <v>0</v>
      </c>
      <c r="CD210" s="208">
        <f t="shared" si="270"/>
        <v>0</v>
      </c>
      <c r="CE210" s="209">
        <f t="shared" si="271"/>
        <v>0</v>
      </c>
      <c r="CF210" s="209">
        <f t="shared" si="272"/>
        <v>0</v>
      </c>
      <c r="CG210" s="209">
        <f t="shared" si="273"/>
        <v>0</v>
      </c>
      <c r="CH210" s="209">
        <f t="shared" si="274"/>
        <v>0</v>
      </c>
      <c r="CI210" s="209">
        <f t="shared" si="275"/>
        <v>0</v>
      </c>
      <c r="CJ210" s="209">
        <f t="shared" si="276"/>
        <v>0</v>
      </c>
      <c r="CK210" s="209">
        <f t="shared" si="277"/>
        <v>0</v>
      </c>
      <c r="CL210" s="209">
        <f t="shared" si="278"/>
        <v>0</v>
      </c>
      <c r="CM210" s="209">
        <f t="shared" si="279"/>
        <v>0</v>
      </c>
      <c r="CN210" s="209">
        <f t="shared" si="280"/>
        <v>0</v>
      </c>
      <c r="CO210" s="209">
        <f t="shared" si="281"/>
        <v>0</v>
      </c>
      <c r="CP210" s="209">
        <f t="shared" si="282"/>
        <v>0</v>
      </c>
      <c r="CQ210" s="209">
        <f t="shared" si="283"/>
        <v>0</v>
      </c>
      <c r="CR210" s="209" t="str">
        <f t="shared" si="284"/>
        <v/>
      </c>
      <c r="CS210" s="209" t="str">
        <f t="shared" si="285"/>
        <v xml:space="preserve"> </v>
      </c>
      <c r="CT210" s="209" t="str">
        <f t="shared" si="286"/>
        <v/>
      </c>
      <c r="CU210" s="209" t="str">
        <f t="shared" si="287"/>
        <v/>
      </c>
      <c r="CV210" s="209" t="str">
        <f t="shared" si="288"/>
        <v/>
      </c>
      <c r="CW210" s="209" t="str">
        <f t="shared" si="289"/>
        <v/>
      </c>
      <c r="CX210" s="209" t="str">
        <f t="shared" si="290"/>
        <v/>
      </c>
      <c r="CY210" s="209" t="str">
        <f t="shared" si="291"/>
        <v/>
      </c>
      <c r="CZ210" s="209" t="str">
        <f t="shared" si="292"/>
        <v/>
      </c>
      <c r="DA210" s="209" t="str">
        <f t="shared" si="293"/>
        <v/>
      </c>
      <c r="DB210" s="209" t="str">
        <f t="shared" si="294"/>
        <v/>
      </c>
      <c r="DC210" s="209" t="str">
        <f t="shared" si="295"/>
        <v/>
      </c>
      <c r="DD210" s="209" t="str">
        <f t="shared" si="296"/>
        <v/>
      </c>
      <c r="DE210" s="209" t="str">
        <f t="shared" si="297"/>
        <v/>
      </c>
      <c r="DF210" s="209" t="str">
        <f t="shared" si="298"/>
        <v/>
      </c>
      <c r="DG210" s="209" t="str">
        <f t="shared" si="299"/>
        <v/>
      </c>
      <c r="DH210" s="210" t="str">
        <f t="shared" si="300"/>
        <v/>
      </c>
      <c r="DI210" s="272" t="str">
        <f t="shared" si="301"/>
        <v/>
      </c>
      <c r="DJ210" s="272" t="str">
        <f t="shared" si="302"/>
        <v/>
      </c>
      <c r="DK210" s="200">
        <f t="shared" si="303"/>
        <v>0</v>
      </c>
      <c r="DL210" s="200">
        <f t="shared" si="304"/>
        <v>0</v>
      </c>
      <c r="DM210" s="200">
        <f t="shared" si="305"/>
        <v>0</v>
      </c>
      <c r="DN210" s="200"/>
      <c r="DO210" s="272" t="str">
        <f t="shared" si="306"/>
        <v/>
      </c>
      <c r="DP210" s="272" t="str">
        <f t="shared" si="307"/>
        <v/>
      </c>
      <c r="DQ210" s="308"/>
    </row>
    <row r="211" spans="1:121" ht="23.25" customHeight="1" x14ac:dyDescent="0.2">
      <c r="A211" s="248"/>
      <c r="B211" s="263"/>
      <c r="C211" s="214"/>
      <c r="D211" s="324" t="str">
        <f t="shared" si="250"/>
        <v/>
      </c>
      <c r="E211" s="150" t="str">
        <f t="shared" si="251"/>
        <v/>
      </c>
      <c r="F211" s="214"/>
      <c r="G211" s="214"/>
      <c r="H211" s="214"/>
      <c r="I211" s="220"/>
      <c r="J211" s="214"/>
      <c r="K211" s="255"/>
      <c r="L211" s="268"/>
      <c r="M211" s="214"/>
      <c r="N211" s="215"/>
      <c r="O211" s="218"/>
      <c r="P211" s="216"/>
      <c r="Q211" s="217"/>
      <c r="R211" s="215"/>
      <c r="S211" s="219"/>
      <c r="T211" s="217"/>
      <c r="U211" s="215"/>
      <c r="V211" s="219"/>
      <c r="W211" s="217"/>
      <c r="X211" s="215"/>
      <c r="Y211" s="219"/>
      <c r="Z211" s="217"/>
      <c r="AA211" s="214"/>
      <c r="AB211" s="215"/>
      <c r="AC211" s="218"/>
      <c r="AD211" s="216"/>
      <c r="AE211" s="217"/>
      <c r="AF211" s="214"/>
      <c r="AG211" s="215"/>
      <c r="AH211" s="218"/>
      <c r="AI211" s="216"/>
      <c r="AJ211" s="217"/>
      <c r="AK211" s="214"/>
      <c r="AL211" s="215"/>
      <c r="AM211" s="218"/>
      <c r="AN211" s="216"/>
      <c r="AO211" s="217"/>
      <c r="AP211" s="214"/>
      <c r="AQ211" s="215"/>
      <c r="AR211" s="218"/>
      <c r="AS211" s="216"/>
      <c r="AT211" s="217"/>
      <c r="AU211" s="214"/>
      <c r="AV211" s="215"/>
      <c r="AW211" s="218"/>
      <c r="AX211" s="216"/>
      <c r="AY211" s="217"/>
      <c r="AZ211" s="214"/>
      <c r="BA211" s="215"/>
      <c r="BB211" s="218"/>
      <c r="BC211" s="216"/>
      <c r="BD211" s="213"/>
      <c r="BE211" s="214"/>
      <c r="BF211" s="214"/>
      <c r="BG211" s="215"/>
      <c r="BH211" s="218"/>
      <c r="BI211" s="216"/>
      <c r="BJ211" s="213"/>
      <c r="BK211" s="221"/>
      <c r="BL211" s="222">
        <f t="shared" si="252"/>
        <v>0</v>
      </c>
      <c r="BM211" s="223">
        <f t="shared" si="253"/>
        <v>0</v>
      </c>
      <c r="BN211" s="223">
        <f t="shared" si="254"/>
        <v>0</v>
      </c>
      <c r="BO211" s="223">
        <f t="shared" si="255"/>
        <v>0</v>
      </c>
      <c r="BP211" s="223">
        <f t="shared" si="256"/>
        <v>0</v>
      </c>
      <c r="BQ211" s="223">
        <f t="shared" si="257"/>
        <v>0</v>
      </c>
      <c r="BR211" s="224">
        <f t="shared" si="258"/>
        <v>0</v>
      </c>
      <c r="BS211" s="224">
        <f t="shared" si="259"/>
        <v>0</v>
      </c>
      <c r="BT211" s="223">
        <f t="shared" si="260"/>
        <v>0</v>
      </c>
      <c r="BU211" s="223">
        <f t="shared" si="261"/>
        <v>0</v>
      </c>
      <c r="BV211" s="223">
        <f t="shared" si="262"/>
        <v>0</v>
      </c>
      <c r="BW211" s="223">
        <f t="shared" si="263"/>
        <v>0</v>
      </c>
      <c r="BX211" s="223">
        <f t="shared" si="264"/>
        <v>0</v>
      </c>
      <c r="BY211" s="223">
        <f t="shared" si="265"/>
        <v>0</v>
      </c>
      <c r="BZ211" s="223">
        <f t="shared" si="266"/>
        <v>0</v>
      </c>
      <c r="CA211" s="223">
        <f t="shared" si="267"/>
        <v>0</v>
      </c>
      <c r="CB211" s="208">
        <f t="shared" si="268"/>
        <v>0</v>
      </c>
      <c r="CC211" s="223">
        <f t="shared" si="269"/>
        <v>0</v>
      </c>
      <c r="CD211" s="223">
        <f t="shared" si="270"/>
        <v>0</v>
      </c>
      <c r="CE211" s="224">
        <f t="shared" si="271"/>
        <v>0</v>
      </c>
      <c r="CF211" s="224">
        <f t="shared" si="272"/>
        <v>0</v>
      </c>
      <c r="CG211" s="224">
        <f t="shared" si="273"/>
        <v>0</v>
      </c>
      <c r="CH211" s="224">
        <f t="shared" si="274"/>
        <v>0</v>
      </c>
      <c r="CI211" s="224">
        <f t="shared" si="275"/>
        <v>0</v>
      </c>
      <c r="CJ211" s="224">
        <f t="shared" si="276"/>
        <v>0</v>
      </c>
      <c r="CK211" s="224">
        <f t="shared" si="277"/>
        <v>0</v>
      </c>
      <c r="CL211" s="224">
        <f t="shared" si="278"/>
        <v>0</v>
      </c>
      <c r="CM211" s="224">
        <f t="shared" si="279"/>
        <v>0</v>
      </c>
      <c r="CN211" s="224">
        <f t="shared" si="280"/>
        <v>0</v>
      </c>
      <c r="CO211" s="224">
        <f t="shared" si="281"/>
        <v>0</v>
      </c>
      <c r="CP211" s="224">
        <f t="shared" si="282"/>
        <v>0</v>
      </c>
      <c r="CQ211" s="224">
        <f t="shared" si="283"/>
        <v>0</v>
      </c>
      <c r="CR211" s="224" t="str">
        <f t="shared" si="284"/>
        <v/>
      </c>
      <c r="CS211" s="224" t="str">
        <f t="shared" si="285"/>
        <v xml:space="preserve"> </v>
      </c>
      <c r="CT211" s="224" t="str">
        <f t="shared" si="286"/>
        <v/>
      </c>
      <c r="CU211" s="224" t="str">
        <f t="shared" si="287"/>
        <v/>
      </c>
      <c r="CV211" s="224" t="str">
        <f t="shared" si="288"/>
        <v/>
      </c>
      <c r="CW211" s="224" t="str">
        <f t="shared" si="289"/>
        <v/>
      </c>
      <c r="CX211" s="224" t="str">
        <f t="shared" si="290"/>
        <v/>
      </c>
      <c r="CY211" s="224" t="str">
        <f t="shared" si="291"/>
        <v/>
      </c>
      <c r="CZ211" s="224" t="str">
        <f t="shared" si="292"/>
        <v/>
      </c>
      <c r="DA211" s="224" t="str">
        <f t="shared" si="293"/>
        <v/>
      </c>
      <c r="DB211" s="224" t="str">
        <f t="shared" si="294"/>
        <v/>
      </c>
      <c r="DC211" s="224" t="str">
        <f t="shared" si="295"/>
        <v/>
      </c>
      <c r="DD211" s="224" t="str">
        <f t="shared" si="296"/>
        <v/>
      </c>
      <c r="DE211" s="224" t="str">
        <f t="shared" si="297"/>
        <v/>
      </c>
      <c r="DF211" s="224" t="str">
        <f t="shared" si="298"/>
        <v/>
      </c>
      <c r="DG211" s="224" t="str">
        <f t="shared" si="299"/>
        <v/>
      </c>
      <c r="DH211" s="225" t="str">
        <f t="shared" si="300"/>
        <v/>
      </c>
      <c r="DI211" s="224" t="str">
        <f t="shared" si="301"/>
        <v/>
      </c>
      <c r="DJ211" s="224" t="str">
        <f t="shared" si="302"/>
        <v/>
      </c>
      <c r="DK211" s="306">
        <f t="shared" si="303"/>
        <v>0</v>
      </c>
      <c r="DL211" s="306">
        <f t="shared" si="304"/>
        <v>0</v>
      </c>
      <c r="DM211" s="306">
        <f t="shared" si="305"/>
        <v>0</v>
      </c>
      <c r="DN211" s="220"/>
      <c r="DO211" s="224" t="str">
        <f t="shared" si="306"/>
        <v/>
      </c>
      <c r="DP211" s="224" t="str">
        <f t="shared" si="307"/>
        <v/>
      </c>
      <c r="DQ211" s="307"/>
    </row>
    <row r="212" spans="1:121" ht="23.25" customHeight="1" x14ac:dyDescent="0.2">
      <c r="A212" s="249"/>
      <c r="B212" s="264"/>
      <c r="C212" s="230"/>
      <c r="D212" s="325" t="str">
        <f t="shared" si="250"/>
        <v/>
      </c>
      <c r="E212" s="265" t="str">
        <f t="shared" si="251"/>
        <v/>
      </c>
      <c r="F212" s="230"/>
      <c r="G212" s="230"/>
      <c r="H212" s="230"/>
      <c r="I212" s="200"/>
      <c r="J212" s="230"/>
      <c r="K212" s="254"/>
      <c r="L212" s="269"/>
      <c r="M212" s="230"/>
      <c r="N212" s="231"/>
      <c r="O212" s="232"/>
      <c r="P212" s="205"/>
      <c r="Q212" s="203"/>
      <c r="R212" s="231"/>
      <c r="S212" s="233"/>
      <c r="T212" s="203"/>
      <c r="U212" s="231"/>
      <c r="V212" s="233"/>
      <c r="W212" s="203"/>
      <c r="X212" s="231"/>
      <c r="Y212" s="233"/>
      <c r="Z212" s="203"/>
      <c r="AA212" s="230"/>
      <c r="AB212" s="231"/>
      <c r="AC212" s="232"/>
      <c r="AD212" s="205"/>
      <c r="AE212" s="203"/>
      <c r="AF212" s="230"/>
      <c r="AG212" s="231"/>
      <c r="AH212" s="232"/>
      <c r="AI212" s="205"/>
      <c r="AJ212" s="203"/>
      <c r="AK212" s="230"/>
      <c r="AL212" s="231"/>
      <c r="AM212" s="232"/>
      <c r="AN212" s="205"/>
      <c r="AO212" s="203"/>
      <c r="AP212" s="230"/>
      <c r="AQ212" s="231"/>
      <c r="AR212" s="232"/>
      <c r="AS212" s="205"/>
      <c r="AT212" s="203"/>
      <c r="AU212" s="230"/>
      <c r="AV212" s="231"/>
      <c r="AW212" s="232"/>
      <c r="AX212" s="205"/>
      <c r="AY212" s="203"/>
      <c r="AZ212" s="230"/>
      <c r="BA212" s="231"/>
      <c r="BB212" s="232"/>
      <c r="BC212" s="205"/>
      <c r="BD212" s="199"/>
      <c r="BE212" s="230"/>
      <c r="BF212" s="230"/>
      <c r="BG212" s="231"/>
      <c r="BH212" s="232"/>
      <c r="BI212" s="205"/>
      <c r="BJ212" s="229"/>
      <c r="BK212" s="234"/>
      <c r="BL212" s="207">
        <f t="shared" si="252"/>
        <v>0</v>
      </c>
      <c r="BM212" s="208">
        <f t="shared" si="253"/>
        <v>0</v>
      </c>
      <c r="BN212" s="208">
        <f t="shared" si="254"/>
        <v>0</v>
      </c>
      <c r="BO212" s="208">
        <f t="shared" si="255"/>
        <v>0</v>
      </c>
      <c r="BP212" s="208">
        <f t="shared" si="256"/>
        <v>0</v>
      </c>
      <c r="BQ212" s="208">
        <f t="shared" si="257"/>
        <v>0</v>
      </c>
      <c r="BR212" s="209">
        <f t="shared" si="258"/>
        <v>0</v>
      </c>
      <c r="BS212" s="209">
        <f t="shared" si="259"/>
        <v>0</v>
      </c>
      <c r="BT212" s="208">
        <f t="shared" si="260"/>
        <v>0</v>
      </c>
      <c r="BU212" s="208">
        <f t="shared" si="261"/>
        <v>0</v>
      </c>
      <c r="BV212" s="208">
        <f t="shared" si="262"/>
        <v>0</v>
      </c>
      <c r="BW212" s="208">
        <f t="shared" si="263"/>
        <v>0</v>
      </c>
      <c r="BX212" s="208">
        <f t="shared" si="264"/>
        <v>0</v>
      </c>
      <c r="BY212" s="208">
        <f t="shared" si="265"/>
        <v>0</v>
      </c>
      <c r="BZ212" s="208">
        <f t="shared" si="266"/>
        <v>0</v>
      </c>
      <c r="CA212" s="208">
        <f t="shared" si="267"/>
        <v>0</v>
      </c>
      <c r="CB212" s="208">
        <f t="shared" si="268"/>
        <v>0</v>
      </c>
      <c r="CC212" s="208">
        <f t="shared" si="269"/>
        <v>0</v>
      </c>
      <c r="CD212" s="208">
        <f t="shared" si="270"/>
        <v>0</v>
      </c>
      <c r="CE212" s="209">
        <f t="shared" si="271"/>
        <v>0</v>
      </c>
      <c r="CF212" s="209">
        <f t="shared" si="272"/>
        <v>0</v>
      </c>
      <c r="CG212" s="209">
        <f t="shared" si="273"/>
        <v>0</v>
      </c>
      <c r="CH212" s="209">
        <f t="shared" si="274"/>
        <v>0</v>
      </c>
      <c r="CI212" s="209">
        <f t="shared" si="275"/>
        <v>0</v>
      </c>
      <c r="CJ212" s="209">
        <f t="shared" si="276"/>
        <v>0</v>
      </c>
      <c r="CK212" s="209">
        <f t="shared" si="277"/>
        <v>0</v>
      </c>
      <c r="CL212" s="209">
        <f t="shared" si="278"/>
        <v>0</v>
      </c>
      <c r="CM212" s="209">
        <f t="shared" si="279"/>
        <v>0</v>
      </c>
      <c r="CN212" s="209">
        <f t="shared" si="280"/>
        <v>0</v>
      </c>
      <c r="CO212" s="209">
        <f t="shared" si="281"/>
        <v>0</v>
      </c>
      <c r="CP212" s="209">
        <f t="shared" si="282"/>
        <v>0</v>
      </c>
      <c r="CQ212" s="209">
        <f t="shared" si="283"/>
        <v>0</v>
      </c>
      <c r="CR212" s="209" t="str">
        <f t="shared" si="284"/>
        <v/>
      </c>
      <c r="CS212" s="209" t="str">
        <f t="shared" si="285"/>
        <v xml:space="preserve"> </v>
      </c>
      <c r="CT212" s="209" t="str">
        <f t="shared" si="286"/>
        <v/>
      </c>
      <c r="CU212" s="209" t="str">
        <f t="shared" si="287"/>
        <v/>
      </c>
      <c r="CV212" s="209" t="str">
        <f t="shared" si="288"/>
        <v/>
      </c>
      <c r="CW212" s="209" t="str">
        <f t="shared" si="289"/>
        <v/>
      </c>
      <c r="CX212" s="209" t="str">
        <f t="shared" si="290"/>
        <v/>
      </c>
      <c r="CY212" s="209" t="str">
        <f t="shared" si="291"/>
        <v/>
      </c>
      <c r="CZ212" s="209" t="str">
        <f t="shared" si="292"/>
        <v/>
      </c>
      <c r="DA212" s="209" t="str">
        <f t="shared" si="293"/>
        <v/>
      </c>
      <c r="DB212" s="209" t="str">
        <f t="shared" si="294"/>
        <v/>
      </c>
      <c r="DC212" s="209" t="str">
        <f t="shared" si="295"/>
        <v/>
      </c>
      <c r="DD212" s="209" t="str">
        <f t="shared" si="296"/>
        <v/>
      </c>
      <c r="DE212" s="209" t="str">
        <f t="shared" si="297"/>
        <v/>
      </c>
      <c r="DF212" s="209" t="str">
        <f t="shared" si="298"/>
        <v/>
      </c>
      <c r="DG212" s="209" t="str">
        <f t="shared" si="299"/>
        <v/>
      </c>
      <c r="DH212" s="210" t="str">
        <f t="shared" si="300"/>
        <v/>
      </c>
      <c r="DI212" s="272" t="str">
        <f t="shared" si="301"/>
        <v/>
      </c>
      <c r="DJ212" s="272" t="str">
        <f t="shared" si="302"/>
        <v/>
      </c>
      <c r="DK212" s="200">
        <f t="shared" si="303"/>
        <v>0</v>
      </c>
      <c r="DL212" s="200">
        <f t="shared" si="304"/>
        <v>0</v>
      </c>
      <c r="DM212" s="200">
        <f t="shared" si="305"/>
        <v>0</v>
      </c>
      <c r="DN212" s="200"/>
      <c r="DO212" s="272" t="str">
        <f t="shared" si="306"/>
        <v/>
      </c>
      <c r="DP212" s="272" t="str">
        <f t="shared" si="307"/>
        <v/>
      </c>
      <c r="DQ212" s="308"/>
    </row>
    <row r="213" spans="1:121" ht="23.25" customHeight="1" x14ac:dyDescent="0.2">
      <c r="A213" s="248"/>
      <c r="B213" s="263"/>
      <c r="C213" s="214"/>
      <c r="D213" s="324" t="str">
        <f t="shared" si="250"/>
        <v/>
      </c>
      <c r="E213" s="150" t="str">
        <f t="shared" si="251"/>
        <v/>
      </c>
      <c r="F213" s="214"/>
      <c r="G213" s="214"/>
      <c r="H213" s="214"/>
      <c r="I213" s="220"/>
      <c r="J213" s="214"/>
      <c r="K213" s="255"/>
      <c r="L213" s="268"/>
      <c r="M213" s="214"/>
      <c r="N213" s="215"/>
      <c r="O213" s="218"/>
      <c r="P213" s="216"/>
      <c r="Q213" s="217"/>
      <c r="R213" s="215"/>
      <c r="S213" s="219"/>
      <c r="T213" s="217"/>
      <c r="U213" s="215"/>
      <c r="V213" s="219"/>
      <c r="W213" s="217"/>
      <c r="X213" s="215"/>
      <c r="Y213" s="219"/>
      <c r="Z213" s="217"/>
      <c r="AA213" s="214"/>
      <c r="AB213" s="215"/>
      <c r="AC213" s="218"/>
      <c r="AD213" s="216"/>
      <c r="AE213" s="217"/>
      <c r="AF213" s="214"/>
      <c r="AG213" s="215"/>
      <c r="AH213" s="218"/>
      <c r="AI213" s="216"/>
      <c r="AJ213" s="217"/>
      <c r="AK213" s="214"/>
      <c r="AL213" s="215"/>
      <c r="AM213" s="218"/>
      <c r="AN213" s="216"/>
      <c r="AO213" s="217"/>
      <c r="AP213" s="214"/>
      <c r="AQ213" s="215"/>
      <c r="AR213" s="218"/>
      <c r="AS213" s="216"/>
      <c r="AT213" s="217"/>
      <c r="AU213" s="214"/>
      <c r="AV213" s="215"/>
      <c r="AW213" s="218"/>
      <c r="AX213" s="216"/>
      <c r="AY213" s="217"/>
      <c r="AZ213" s="214"/>
      <c r="BA213" s="215"/>
      <c r="BB213" s="218"/>
      <c r="BC213" s="216"/>
      <c r="BD213" s="213"/>
      <c r="BE213" s="214"/>
      <c r="BF213" s="214"/>
      <c r="BG213" s="215"/>
      <c r="BH213" s="218"/>
      <c r="BI213" s="216"/>
      <c r="BJ213" s="213"/>
      <c r="BK213" s="221"/>
      <c r="BL213" s="222">
        <f t="shared" si="252"/>
        <v>0</v>
      </c>
      <c r="BM213" s="223">
        <f t="shared" si="253"/>
        <v>0</v>
      </c>
      <c r="BN213" s="223">
        <f t="shared" si="254"/>
        <v>0</v>
      </c>
      <c r="BO213" s="223">
        <f t="shared" si="255"/>
        <v>0</v>
      </c>
      <c r="BP213" s="223">
        <f t="shared" si="256"/>
        <v>0</v>
      </c>
      <c r="BQ213" s="223">
        <f t="shared" si="257"/>
        <v>0</v>
      </c>
      <c r="BR213" s="224">
        <f t="shared" si="258"/>
        <v>0</v>
      </c>
      <c r="BS213" s="224">
        <f t="shared" si="259"/>
        <v>0</v>
      </c>
      <c r="BT213" s="223">
        <f t="shared" si="260"/>
        <v>0</v>
      </c>
      <c r="BU213" s="223">
        <f t="shared" si="261"/>
        <v>0</v>
      </c>
      <c r="BV213" s="223">
        <f t="shared" si="262"/>
        <v>0</v>
      </c>
      <c r="BW213" s="223">
        <f t="shared" si="263"/>
        <v>0</v>
      </c>
      <c r="BX213" s="223">
        <f t="shared" si="264"/>
        <v>0</v>
      </c>
      <c r="BY213" s="223">
        <f t="shared" si="265"/>
        <v>0</v>
      </c>
      <c r="BZ213" s="223">
        <f t="shared" si="266"/>
        <v>0</v>
      </c>
      <c r="CA213" s="223">
        <f t="shared" si="267"/>
        <v>0</v>
      </c>
      <c r="CB213" s="208">
        <f t="shared" si="268"/>
        <v>0</v>
      </c>
      <c r="CC213" s="223">
        <f t="shared" si="269"/>
        <v>0</v>
      </c>
      <c r="CD213" s="223">
        <f t="shared" si="270"/>
        <v>0</v>
      </c>
      <c r="CE213" s="224">
        <f t="shared" si="271"/>
        <v>0</v>
      </c>
      <c r="CF213" s="224">
        <f t="shared" si="272"/>
        <v>0</v>
      </c>
      <c r="CG213" s="224">
        <f t="shared" si="273"/>
        <v>0</v>
      </c>
      <c r="CH213" s="224">
        <f t="shared" si="274"/>
        <v>0</v>
      </c>
      <c r="CI213" s="224">
        <f t="shared" si="275"/>
        <v>0</v>
      </c>
      <c r="CJ213" s="224">
        <f t="shared" si="276"/>
        <v>0</v>
      </c>
      <c r="CK213" s="224">
        <f t="shared" si="277"/>
        <v>0</v>
      </c>
      <c r="CL213" s="224">
        <f t="shared" si="278"/>
        <v>0</v>
      </c>
      <c r="CM213" s="224">
        <f t="shared" si="279"/>
        <v>0</v>
      </c>
      <c r="CN213" s="224">
        <f t="shared" si="280"/>
        <v>0</v>
      </c>
      <c r="CO213" s="224">
        <f t="shared" si="281"/>
        <v>0</v>
      </c>
      <c r="CP213" s="224">
        <f t="shared" si="282"/>
        <v>0</v>
      </c>
      <c r="CQ213" s="224">
        <f t="shared" si="283"/>
        <v>0</v>
      </c>
      <c r="CR213" s="224" t="str">
        <f t="shared" si="284"/>
        <v/>
      </c>
      <c r="CS213" s="224" t="str">
        <f t="shared" si="285"/>
        <v xml:space="preserve"> </v>
      </c>
      <c r="CT213" s="224" t="str">
        <f t="shared" si="286"/>
        <v/>
      </c>
      <c r="CU213" s="224" t="str">
        <f t="shared" si="287"/>
        <v/>
      </c>
      <c r="CV213" s="224" t="str">
        <f t="shared" si="288"/>
        <v/>
      </c>
      <c r="CW213" s="224" t="str">
        <f t="shared" si="289"/>
        <v/>
      </c>
      <c r="CX213" s="224" t="str">
        <f t="shared" si="290"/>
        <v/>
      </c>
      <c r="CY213" s="224" t="str">
        <f t="shared" si="291"/>
        <v/>
      </c>
      <c r="CZ213" s="224" t="str">
        <f t="shared" si="292"/>
        <v/>
      </c>
      <c r="DA213" s="224" t="str">
        <f t="shared" si="293"/>
        <v/>
      </c>
      <c r="DB213" s="224" t="str">
        <f t="shared" si="294"/>
        <v/>
      </c>
      <c r="DC213" s="224" t="str">
        <f t="shared" si="295"/>
        <v/>
      </c>
      <c r="DD213" s="224" t="str">
        <f t="shared" si="296"/>
        <v/>
      </c>
      <c r="DE213" s="224" t="str">
        <f t="shared" si="297"/>
        <v/>
      </c>
      <c r="DF213" s="224" t="str">
        <f t="shared" si="298"/>
        <v/>
      </c>
      <c r="DG213" s="224" t="str">
        <f t="shared" si="299"/>
        <v/>
      </c>
      <c r="DH213" s="225" t="str">
        <f t="shared" si="300"/>
        <v/>
      </c>
      <c r="DI213" s="224" t="str">
        <f t="shared" si="301"/>
        <v/>
      </c>
      <c r="DJ213" s="224" t="str">
        <f t="shared" si="302"/>
        <v/>
      </c>
      <c r="DK213" s="306">
        <f t="shared" si="303"/>
        <v>0</v>
      </c>
      <c r="DL213" s="306">
        <f t="shared" si="304"/>
        <v>0</v>
      </c>
      <c r="DM213" s="306">
        <f t="shared" si="305"/>
        <v>0</v>
      </c>
      <c r="DN213" s="220"/>
      <c r="DO213" s="224" t="str">
        <f t="shared" si="306"/>
        <v/>
      </c>
      <c r="DP213" s="224" t="str">
        <f t="shared" si="307"/>
        <v/>
      </c>
      <c r="DQ213" s="307"/>
    </row>
    <row r="214" spans="1:121" ht="23.25" customHeight="1" x14ac:dyDescent="0.2">
      <c r="A214" s="249"/>
      <c r="B214" s="264"/>
      <c r="C214" s="230"/>
      <c r="D214" s="325" t="str">
        <f t="shared" si="250"/>
        <v/>
      </c>
      <c r="E214" s="265" t="str">
        <f t="shared" si="251"/>
        <v/>
      </c>
      <c r="F214" s="230"/>
      <c r="G214" s="230"/>
      <c r="H214" s="230"/>
      <c r="I214" s="200"/>
      <c r="J214" s="230"/>
      <c r="K214" s="254"/>
      <c r="L214" s="269"/>
      <c r="M214" s="230"/>
      <c r="N214" s="231"/>
      <c r="O214" s="232"/>
      <c r="P214" s="205"/>
      <c r="Q214" s="203"/>
      <c r="R214" s="231"/>
      <c r="S214" s="233"/>
      <c r="T214" s="203"/>
      <c r="U214" s="231"/>
      <c r="V214" s="233"/>
      <c r="W214" s="203"/>
      <c r="X214" s="231"/>
      <c r="Y214" s="233"/>
      <c r="Z214" s="203"/>
      <c r="AA214" s="230"/>
      <c r="AB214" s="231"/>
      <c r="AC214" s="232"/>
      <c r="AD214" s="205"/>
      <c r="AE214" s="203"/>
      <c r="AF214" s="230"/>
      <c r="AG214" s="231"/>
      <c r="AH214" s="232"/>
      <c r="AI214" s="205"/>
      <c r="AJ214" s="203"/>
      <c r="AK214" s="230"/>
      <c r="AL214" s="231"/>
      <c r="AM214" s="232"/>
      <c r="AN214" s="205"/>
      <c r="AO214" s="203"/>
      <c r="AP214" s="230"/>
      <c r="AQ214" s="231"/>
      <c r="AR214" s="232"/>
      <c r="AS214" s="205"/>
      <c r="AT214" s="203"/>
      <c r="AU214" s="230"/>
      <c r="AV214" s="231"/>
      <c r="AW214" s="232"/>
      <c r="AX214" s="205"/>
      <c r="AY214" s="203"/>
      <c r="AZ214" s="230"/>
      <c r="BA214" s="231"/>
      <c r="BB214" s="232"/>
      <c r="BC214" s="205"/>
      <c r="BD214" s="199"/>
      <c r="BE214" s="230"/>
      <c r="BF214" s="230"/>
      <c r="BG214" s="231"/>
      <c r="BH214" s="232"/>
      <c r="BI214" s="205"/>
      <c r="BJ214" s="229"/>
      <c r="BK214" s="234"/>
      <c r="BL214" s="207">
        <f t="shared" si="252"/>
        <v>0</v>
      </c>
      <c r="BM214" s="208">
        <f t="shared" si="253"/>
        <v>0</v>
      </c>
      <c r="BN214" s="208">
        <f t="shared" si="254"/>
        <v>0</v>
      </c>
      <c r="BO214" s="208">
        <f t="shared" si="255"/>
        <v>0</v>
      </c>
      <c r="BP214" s="208">
        <f t="shared" si="256"/>
        <v>0</v>
      </c>
      <c r="BQ214" s="208">
        <f t="shared" si="257"/>
        <v>0</v>
      </c>
      <c r="BR214" s="209">
        <f t="shared" si="258"/>
        <v>0</v>
      </c>
      <c r="BS214" s="209">
        <f t="shared" si="259"/>
        <v>0</v>
      </c>
      <c r="BT214" s="208">
        <f t="shared" si="260"/>
        <v>0</v>
      </c>
      <c r="BU214" s="208">
        <f t="shared" si="261"/>
        <v>0</v>
      </c>
      <c r="BV214" s="208">
        <f t="shared" si="262"/>
        <v>0</v>
      </c>
      <c r="BW214" s="208">
        <f t="shared" si="263"/>
        <v>0</v>
      </c>
      <c r="BX214" s="208">
        <f t="shared" si="264"/>
        <v>0</v>
      </c>
      <c r="BY214" s="208">
        <f t="shared" si="265"/>
        <v>0</v>
      </c>
      <c r="BZ214" s="208">
        <f t="shared" si="266"/>
        <v>0</v>
      </c>
      <c r="CA214" s="208">
        <f t="shared" si="267"/>
        <v>0</v>
      </c>
      <c r="CB214" s="208">
        <f t="shared" si="268"/>
        <v>0</v>
      </c>
      <c r="CC214" s="208">
        <f t="shared" si="269"/>
        <v>0</v>
      </c>
      <c r="CD214" s="208">
        <f t="shared" si="270"/>
        <v>0</v>
      </c>
      <c r="CE214" s="209">
        <f t="shared" si="271"/>
        <v>0</v>
      </c>
      <c r="CF214" s="209">
        <f t="shared" si="272"/>
        <v>0</v>
      </c>
      <c r="CG214" s="209">
        <f t="shared" si="273"/>
        <v>0</v>
      </c>
      <c r="CH214" s="209">
        <f t="shared" si="274"/>
        <v>0</v>
      </c>
      <c r="CI214" s="209">
        <f t="shared" si="275"/>
        <v>0</v>
      </c>
      <c r="CJ214" s="209">
        <f t="shared" si="276"/>
        <v>0</v>
      </c>
      <c r="CK214" s="209">
        <f t="shared" si="277"/>
        <v>0</v>
      </c>
      <c r="CL214" s="209">
        <f t="shared" si="278"/>
        <v>0</v>
      </c>
      <c r="CM214" s="209">
        <f t="shared" si="279"/>
        <v>0</v>
      </c>
      <c r="CN214" s="209">
        <f t="shared" si="280"/>
        <v>0</v>
      </c>
      <c r="CO214" s="209">
        <f t="shared" si="281"/>
        <v>0</v>
      </c>
      <c r="CP214" s="209">
        <f t="shared" si="282"/>
        <v>0</v>
      </c>
      <c r="CQ214" s="209">
        <f t="shared" si="283"/>
        <v>0</v>
      </c>
      <c r="CR214" s="209" t="str">
        <f t="shared" si="284"/>
        <v/>
      </c>
      <c r="CS214" s="209" t="str">
        <f t="shared" si="285"/>
        <v xml:space="preserve"> </v>
      </c>
      <c r="CT214" s="209" t="str">
        <f t="shared" si="286"/>
        <v/>
      </c>
      <c r="CU214" s="209" t="str">
        <f t="shared" si="287"/>
        <v/>
      </c>
      <c r="CV214" s="209" t="str">
        <f t="shared" si="288"/>
        <v/>
      </c>
      <c r="CW214" s="209" t="str">
        <f t="shared" si="289"/>
        <v/>
      </c>
      <c r="CX214" s="209" t="str">
        <f t="shared" si="290"/>
        <v/>
      </c>
      <c r="CY214" s="209" t="str">
        <f t="shared" si="291"/>
        <v/>
      </c>
      <c r="CZ214" s="209" t="str">
        <f t="shared" si="292"/>
        <v/>
      </c>
      <c r="DA214" s="209" t="str">
        <f t="shared" si="293"/>
        <v/>
      </c>
      <c r="DB214" s="209" t="str">
        <f t="shared" si="294"/>
        <v/>
      </c>
      <c r="DC214" s="209" t="str">
        <f t="shared" si="295"/>
        <v/>
      </c>
      <c r="DD214" s="209" t="str">
        <f t="shared" si="296"/>
        <v/>
      </c>
      <c r="DE214" s="209" t="str">
        <f t="shared" si="297"/>
        <v/>
      </c>
      <c r="DF214" s="209" t="str">
        <f t="shared" si="298"/>
        <v/>
      </c>
      <c r="DG214" s="209" t="str">
        <f t="shared" si="299"/>
        <v/>
      </c>
      <c r="DH214" s="210" t="str">
        <f t="shared" si="300"/>
        <v/>
      </c>
      <c r="DI214" s="272" t="str">
        <f t="shared" si="301"/>
        <v/>
      </c>
      <c r="DJ214" s="272" t="str">
        <f t="shared" si="302"/>
        <v/>
      </c>
      <c r="DK214" s="200">
        <f t="shared" si="303"/>
        <v>0</v>
      </c>
      <c r="DL214" s="200">
        <f t="shared" si="304"/>
        <v>0</v>
      </c>
      <c r="DM214" s="200">
        <f t="shared" si="305"/>
        <v>0</v>
      </c>
      <c r="DN214" s="200"/>
      <c r="DO214" s="272" t="str">
        <f t="shared" si="306"/>
        <v/>
      </c>
      <c r="DP214" s="272" t="str">
        <f t="shared" si="307"/>
        <v/>
      </c>
      <c r="DQ214" s="308"/>
    </row>
    <row r="215" spans="1:121" ht="23.25" customHeight="1" x14ac:dyDescent="0.2">
      <c r="A215" s="248"/>
      <c r="B215" s="263"/>
      <c r="C215" s="214"/>
      <c r="D215" s="324" t="str">
        <f t="shared" si="250"/>
        <v/>
      </c>
      <c r="E215" s="150" t="str">
        <f t="shared" si="251"/>
        <v/>
      </c>
      <c r="F215" s="214"/>
      <c r="G215" s="214"/>
      <c r="H215" s="214"/>
      <c r="I215" s="220"/>
      <c r="J215" s="214"/>
      <c r="K215" s="255"/>
      <c r="L215" s="268"/>
      <c r="M215" s="214"/>
      <c r="N215" s="215"/>
      <c r="O215" s="218"/>
      <c r="P215" s="216"/>
      <c r="Q215" s="217"/>
      <c r="R215" s="215"/>
      <c r="S215" s="219"/>
      <c r="T215" s="217"/>
      <c r="U215" s="215"/>
      <c r="V215" s="219"/>
      <c r="W215" s="217"/>
      <c r="X215" s="215"/>
      <c r="Y215" s="219"/>
      <c r="Z215" s="217"/>
      <c r="AA215" s="214"/>
      <c r="AB215" s="215"/>
      <c r="AC215" s="218"/>
      <c r="AD215" s="216"/>
      <c r="AE215" s="217"/>
      <c r="AF215" s="214"/>
      <c r="AG215" s="215"/>
      <c r="AH215" s="218"/>
      <c r="AI215" s="216"/>
      <c r="AJ215" s="217"/>
      <c r="AK215" s="214"/>
      <c r="AL215" s="215"/>
      <c r="AM215" s="218"/>
      <c r="AN215" s="216"/>
      <c r="AO215" s="217"/>
      <c r="AP215" s="214"/>
      <c r="AQ215" s="215"/>
      <c r="AR215" s="218"/>
      <c r="AS215" s="216"/>
      <c r="AT215" s="217"/>
      <c r="AU215" s="214"/>
      <c r="AV215" s="215"/>
      <c r="AW215" s="218"/>
      <c r="AX215" s="216"/>
      <c r="AY215" s="217"/>
      <c r="AZ215" s="214"/>
      <c r="BA215" s="215"/>
      <c r="BB215" s="218"/>
      <c r="BC215" s="216"/>
      <c r="BD215" s="213"/>
      <c r="BE215" s="214"/>
      <c r="BF215" s="214"/>
      <c r="BG215" s="215"/>
      <c r="BH215" s="218"/>
      <c r="BI215" s="216"/>
      <c r="BJ215" s="213"/>
      <c r="BK215" s="221"/>
      <c r="BL215" s="222">
        <f t="shared" si="252"/>
        <v>0</v>
      </c>
      <c r="BM215" s="223">
        <f t="shared" si="253"/>
        <v>0</v>
      </c>
      <c r="BN215" s="223">
        <f t="shared" si="254"/>
        <v>0</v>
      </c>
      <c r="BO215" s="223">
        <f t="shared" si="255"/>
        <v>0</v>
      </c>
      <c r="BP215" s="223">
        <f t="shared" si="256"/>
        <v>0</v>
      </c>
      <c r="BQ215" s="223">
        <f t="shared" si="257"/>
        <v>0</v>
      </c>
      <c r="BR215" s="224">
        <f t="shared" si="258"/>
        <v>0</v>
      </c>
      <c r="BS215" s="224">
        <f t="shared" si="259"/>
        <v>0</v>
      </c>
      <c r="BT215" s="223">
        <f t="shared" si="260"/>
        <v>0</v>
      </c>
      <c r="BU215" s="223">
        <f t="shared" si="261"/>
        <v>0</v>
      </c>
      <c r="BV215" s="223">
        <f t="shared" si="262"/>
        <v>0</v>
      </c>
      <c r="BW215" s="223">
        <f t="shared" si="263"/>
        <v>0</v>
      </c>
      <c r="BX215" s="223">
        <f t="shared" si="264"/>
        <v>0</v>
      </c>
      <c r="BY215" s="223">
        <f t="shared" si="265"/>
        <v>0</v>
      </c>
      <c r="BZ215" s="223">
        <f t="shared" si="266"/>
        <v>0</v>
      </c>
      <c r="CA215" s="223">
        <f t="shared" si="267"/>
        <v>0</v>
      </c>
      <c r="CB215" s="208">
        <f t="shared" si="268"/>
        <v>0</v>
      </c>
      <c r="CC215" s="223">
        <f t="shared" si="269"/>
        <v>0</v>
      </c>
      <c r="CD215" s="223">
        <f t="shared" si="270"/>
        <v>0</v>
      </c>
      <c r="CE215" s="224">
        <f t="shared" si="271"/>
        <v>0</v>
      </c>
      <c r="CF215" s="224">
        <f t="shared" si="272"/>
        <v>0</v>
      </c>
      <c r="CG215" s="224">
        <f t="shared" si="273"/>
        <v>0</v>
      </c>
      <c r="CH215" s="224">
        <f t="shared" si="274"/>
        <v>0</v>
      </c>
      <c r="CI215" s="224">
        <f t="shared" si="275"/>
        <v>0</v>
      </c>
      <c r="CJ215" s="224">
        <f t="shared" si="276"/>
        <v>0</v>
      </c>
      <c r="CK215" s="224">
        <f t="shared" si="277"/>
        <v>0</v>
      </c>
      <c r="CL215" s="224">
        <f t="shared" si="278"/>
        <v>0</v>
      </c>
      <c r="CM215" s="224">
        <f t="shared" si="279"/>
        <v>0</v>
      </c>
      <c r="CN215" s="224">
        <f t="shared" si="280"/>
        <v>0</v>
      </c>
      <c r="CO215" s="224">
        <f t="shared" si="281"/>
        <v>0</v>
      </c>
      <c r="CP215" s="224">
        <f t="shared" si="282"/>
        <v>0</v>
      </c>
      <c r="CQ215" s="224">
        <f t="shared" si="283"/>
        <v>0</v>
      </c>
      <c r="CR215" s="224" t="str">
        <f t="shared" si="284"/>
        <v/>
      </c>
      <c r="CS215" s="224" t="str">
        <f t="shared" si="285"/>
        <v xml:space="preserve"> </v>
      </c>
      <c r="CT215" s="224" t="str">
        <f t="shared" si="286"/>
        <v/>
      </c>
      <c r="CU215" s="224" t="str">
        <f t="shared" si="287"/>
        <v/>
      </c>
      <c r="CV215" s="224" t="str">
        <f t="shared" si="288"/>
        <v/>
      </c>
      <c r="CW215" s="224" t="str">
        <f t="shared" si="289"/>
        <v/>
      </c>
      <c r="CX215" s="224" t="str">
        <f t="shared" si="290"/>
        <v/>
      </c>
      <c r="CY215" s="224" t="str">
        <f t="shared" si="291"/>
        <v/>
      </c>
      <c r="CZ215" s="224" t="str">
        <f t="shared" si="292"/>
        <v/>
      </c>
      <c r="DA215" s="224" t="str">
        <f t="shared" si="293"/>
        <v/>
      </c>
      <c r="DB215" s="224" t="str">
        <f t="shared" si="294"/>
        <v/>
      </c>
      <c r="DC215" s="224" t="str">
        <f t="shared" si="295"/>
        <v/>
      </c>
      <c r="DD215" s="224" t="str">
        <f t="shared" si="296"/>
        <v/>
      </c>
      <c r="DE215" s="224" t="str">
        <f t="shared" si="297"/>
        <v/>
      </c>
      <c r="DF215" s="224" t="str">
        <f t="shared" si="298"/>
        <v/>
      </c>
      <c r="DG215" s="224" t="str">
        <f t="shared" si="299"/>
        <v/>
      </c>
      <c r="DH215" s="225" t="str">
        <f t="shared" si="300"/>
        <v/>
      </c>
      <c r="DI215" s="224" t="str">
        <f t="shared" si="301"/>
        <v/>
      </c>
      <c r="DJ215" s="224" t="str">
        <f t="shared" si="302"/>
        <v/>
      </c>
      <c r="DK215" s="306">
        <f t="shared" si="303"/>
        <v>0</v>
      </c>
      <c r="DL215" s="306">
        <f t="shared" si="304"/>
        <v>0</v>
      </c>
      <c r="DM215" s="306">
        <f t="shared" si="305"/>
        <v>0</v>
      </c>
      <c r="DN215" s="220"/>
      <c r="DO215" s="224" t="str">
        <f t="shared" si="306"/>
        <v/>
      </c>
      <c r="DP215" s="224" t="str">
        <f t="shared" si="307"/>
        <v/>
      </c>
      <c r="DQ215" s="307"/>
    </row>
    <row r="216" spans="1:121" ht="23.25" customHeight="1" x14ac:dyDescent="0.2">
      <c r="A216" s="249"/>
      <c r="B216" s="264"/>
      <c r="C216" s="230"/>
      <c r="D216" s="325" t="str">
        <f t="shared" si="250"/>
        <v/>
      </c>
      <c r="E216" s="265" t="str">
        <f t="shared" si="251"/>
        <v/>
      </c>
      <c r="F216" s="230"/>
      <c r="G216" s="230"/>
      <c r="H216" s="230"/>
      <c r="I216" s="200"/>
      <c r="J216" s="230"/>
      <c r="K216" s="254"/>
      <c r="L216" s="269"/>
      <c r="M216" s="230"/>
      <c r="N216" s="231"/>
      <c r="O216" s="232"/>
      <c r="P216" s="205"/>
      <c r="Q216" s="203"/>
      <c r="R216" s="231"/>
      <c r="S216" s="233"/>
      <c r="T216" s="203"/>
      <c r="U216" s="231"/>
      <c r="V216" s="233"/>
      <c r="W216" s="203"/>
      <c r="X216" s="231"/>
      <c r="Y216" s="233"/>
      <c r="Z216" s="203"/>
      <c r="AA216" s="230"/>
      <c r="AB216" s="231"/>
      <c r="AC216" s="232"/>
      <c r="AD216" s="205"/>
      <c r="AE216" s="203"/>
      <c r="AF216" s="230"/>
      <c r="AG216" s="231"/>
      <c r="AH216" s="232"/>
      <c r="AI216" s="205"/>
      <c r="AJ216" s="203"/>
      <c r="AK216" s="230"/>
      <c r="AL216" s="231"/>
      <c r="AM216" s="232"/>
      <c r="AN216" s="205"/>
      <c r="AO216" s="203"/>
      <c r="AP216" s="230"/>
      <c r="AQ216" s="231"/>
      <c r="AR216" s="232"/>
      <c r="AS216" s="205"/>
      <c r="AT216" s="203"/>
      <c r="AU216" s="230"/>
      <c r="AV216" s="231"/>
      <c r="AW216" s="232"/>
      <c r="AX216" s="205"/>
      <c r="AY216" s="203"/>
      <c r="AZ216" s="230"/>
      <c r="BA216" s="231"/>
      <c r="BB216" s="232"/>
      <c r="BC216" s="205"/>
      <c r="BD216" s="199"/>
      <c r="BE216" s="230"/>
      <c r="BF216" s="230"/>
      <c r="BG216" s="231"/>
      <c r="BH216" s="232"/>
      <c r="BI216" s="205"/>
      <c r="BJ216" s="229"/>
      <c r="BK216" s="234"/>
      <c r="BL216" s="207">
        <f t="shared" si="252"/>
        <v>0</v>
      </c>
      <c r="BM216" s="208">
        <f t="shared" si="253"/>
        <v>0</v>
      </c>
      <c r="BN216" s="208">
        <f t="shared" si="254"/>
        <v>0</v>
      </c>
      <c r="BO216" s="208">
        <f t="shared" si="255"/>
        <v>0</v>
      </c>
      <c r="BP216" s="208">
        <f t="shared" si="256"/>
        <v>0</v>
      </c>
      <c r="BQ216" s="208">
        <f t="shared" si="257"/>
        <v>0</v>
      </c>
      <c r="BR216" s="209">
        <f t="shared" si="258"/>
        <v>0</v>
      </c>
      <c r="BS216" s="209">
        <f t="shared" si="259"/>
        <v>0</v>
      </c>
      <c r="BT216" s="208">
        <f t="shared" si="260"/>
        <v>0</v>
      </c>
      <c r="BU216" s="208">
        <f t="shared" si="261"/>
        <v>0</v>
      </c>
      <c r="BV216" s="208">
        <f t="shared" si="262"/>
        <v>0</v>
      </c>
      <c r="BW216" s="208">
        <f t="shared" si="263"/>
        <v>0</v>
      </c>
      <c r="BX216" s="208">
        <f t="shared" si="264"/>
        <v>0</v>
      </c>
      <c r="BY216" s="208">
        <f t="shared" si="265"/>
        <v>0</v>
      </c>
      <c r="BZ216" s="208">
        <f t="shared" si="266"/>
        <v>0</v>
      </c>
      <c r="CA216" s="208">
        <f t="shared" si="267"/>
        <v>0</v>
      </c>
      <c r="CB216" s="208">
        <f t="shared" si="268"/>
        <v>0</v>
      </c>
      <c r="CC216" s="208">
        <f t="shared" si="269"/>
        <v>0</v>
      </c>
      <c r="CD216" s="208">
        <f t="shared" si="270"/>
        <v>0</v>
      </c>
      <c r="CE216" s="209">
        <f t="shared" si="271"/>
        <v>0</v>
      </c>
      <c r="CF216" s="209">
        <f t="shared" si="272"/>
        <v>0</v>
      </c>
      <c r="CG216" s="209">
        <f t="shared" si="273"/>
        <v>0</v>
      </c>
      <c r="CH216" s="209">
        <f t="shared" si="274"/>
        <v>0</v>
      </c>
      <c r="CI216" s="209">
        <f t="shared" si="275"/>
        <v>0</v>
      </c>
      <c r="CJ216" s="209">
        <f t="shared" si="276"/>
        <v>0</v>
      </c>
      <c r="CK216" s="209">
        <f t="shared" si="277"/>
        <v>0</v>
      </c>
      <c r="CL216" s="209">
        <f t="shared" si="278"/>
        <v>0</v>
      </c>
      <c r="CM216" s="209">
        <f t="shared" si="279"/>
        <v>0</v>
      </c>
      <c r="CN216" s="209">
        <f t="shared" si="280"/>
        <v>0</v>
      </c>
      <c r="CO216" s="209">
        <f t="shared" si="281"/>
        <v>0</v>
      </c>
      <c r="CP216" s="209">
        <f t="shared" si="282"/>
        <v>0</v>
      </c>
      <c r="CQ216" s="209">
        <f t="shared" si="283"/>
        <v>0</v>
      </c>
      <c r="CR216" s="209" t="str">
        <f t="shared" si="284"/>
        <v/>
      </c>
      <c r="CS216" s="209" t="str">
        <f t="shared" si="285"/>
        <v xml:space="preserve"> </v>
      </c>
      <c r="CT216" s="209" t="str">
        <f t="shared" si="286"/>
        <v/>
      </c>
      <c r="CU216" s="209" t="str">
        <f t="shared" si="287"/>
        <v/>
      </c>
      <c r="CV216" s="209" t="str">
        <f t="shared" si="288"/>
        <v/>
      </c>
      <c r="CW216" s="209" t="str">
        <f t="shared" si="289"/>
        <v/>
      </c>
      <c r="CX216" s="209" t="str">
        <f t="shared" si="290"/>
        <v/>
      </c>
      <c r="CY216" s="209" t="str">
        <f t="shared" si="291"/>
        <v/>
      </c>
      <c r="CZ216" s="209" t="str">
        <f t="shared" si="292"/>
        <v/>
      </c>
      <c r="DA216" s="209" t="str">
        <f t="shared" si="293"/>
        <v/>
      </c>
      <c r="DB216" s="209" t="str">
        <f t="shared" si="294"/>
        <v/>
      </c>
      <c r="DC216" s="209" t="str">
        <f t="shared" si="295"/>
        <v/>
      </c>
      <c r="DD216" s="209" t="str">
        <f t="shared" si="296"/>
        <v/>
      </c>
      <c r="DE216" s="209" t="str">
        <f t="shared" si="297"/>
        <v/>
      </c>
      <c r="DF216" s="209" t="str">
        <f t="shared" si="298"/>
        <v/>
      </c>
      <c r="DG216" s="209" t="str">
        <f t="shared" si="299"/>
        <v/>
      </c>
      <c r="DH216" s="210" t="str">
        <f t="shared" si="300"/>
        <v/>
      </c>
      <c r="DI216" s="272" t="str">
        <f t="shared" si="301"/>
        <v/>
      </c>
      <c r="DJ216" s="272" t="str">
        <f t="shared" si="302"/>
        <v/>
      </c>
      <c r="DK216" s="200">
        <f t="shared" si="303"/>
        <v>0</v>
      </c>
      <c r="DL216" s="200">
        <f t="shared" si="304"/>
        <v>0</v>
      </c>
      <c r="DM216" s="200">
        <f t="shared" si="305"/>
        <v>0</v>
      </c>
      <c r="DN216" s="200"/>
      <c r="DO216" s="272" t="str">
        <f t="shared" si="306"/>
        <v/>
      </c>
      <c r="DP216" s="272" t="str">
        <f t="shared" si="307"/>
        <v/>
      </c>
      <c r="DQ216" s="308"/>
    </row>
    <row r="217" spans="1:121" ht="23.25" customHeight="1" x14ac:dyDescent="0.2">
      <c r="A217" s="248"/>
      <c r="B217" s="263"/>
      <c r="C217" s="214"/>
      <c r="D217" s="324" t="str">
        <f t="shared" si="250"/>
        <v/>
      </c>
      <c r="E217" s="150" t="str">
        <f t="shared" si="251"/>
        <v/>
      </c>
      <c r="F217" s="214"/>
      <c r="G217" s="214"/>
      <c r="H217" s="214"/>
      <c r="I217" s="220"/>
      <c r="J217" s="214"/>
      <c r="K217" s="255"/>
      <c r="L217" s="268"/>
      <c r="M217" s="214"/>
      <c r="N217" s="215"/>
      <c r="O217" s="218"/>
      <c r="P217" s="216"/>
      <c r="Q217" s="217"/>
      <c r="R217" s="215"/>
      <c r="S217" s="219"/>
      <c r="T217" s="217"/>
      <c r="U217" s="215"/>
      <c r="V217" s="219"/>
      <c r="W217" s="217"/>
      <c r="X217" s="215"/>
      <c r="Y217" s="219"/>
      <c r="Z217" s="217"/>
      <c r="AA217" s="214"/>
      <c r="AB217" s="215"/>
      <c r="AC217" s="218"/>
      <c r="AD217" s="216"/>
      <c r="AE217" s="217"/>
      <c r="AF217" s="214"/>
      <c r="AG217" s="215"/>
      <c r="AH217" s="218"/>
      <c r="AI217" s="216"/>
      <c r="AJ217" s="217"/>
      <c r="AK217" s="214"/>
      <c r="AL217" s="215"/>
      <c r="AM217" s="218"/>
      <c r="AN217" s="216"/>
      <c r="AO217" s="217"/>
      <c r="AP217" s="214"/>
      <c r="AQ217" s="215"/>
      <c r="AR217" s="218"/>
      <c r="AS217" s="216"/>
      <c r="AT217" s="217"/>
      <c r="AU217" s="214"/>
      <c r="AV217" s="215"/>
      <c r="AW217" s="218"/>
      <c r="AX217" s="216"/>
      <c r="AY217" s="217"/>
      <c r="AZ217" s="214"/>
      <c r="BA217" s="215"/>
      <c r="BB217" s="218"/>
      <c r="BC217" s="216"/>
      <c r="BD217" s="213"/>
      <c r="BE217" s="214"/>
      <c r="BF217" s="214"/>
      <c r="BG217" s="215"/>
      <c r="BH217" s="218"/>
      <c r="BI217" s="216"/>
      <c r="BJ217" s="213"/>
      <c r="BK217" s="221"/>
      <c r="BL217" s="222">
        <f t="shared" si="252"/>
        <v>0</v>
      </c>
      <c r="BM217" s="223">
        <f t="shared" si="253"/>
        <v>0</v>
      </c>
      <c r="BN217" s="223">
        <f t="shared" si="254"/>
        <v>0</v>
      </c>
      <c r="BO217" s="223">
        <f t="shared" si="255"/>
        <v>0</v>
      </c>
      <c r="BP217" s="223">
        <f t="shared" si="256"/>
        <v>0</v>
      </c>
      <c r="BQ217" s="223">
        <f t="shared" si="257"/>
        <v>0</v>
      </c>
      <c r="BR217" s="224">
        <f t="shared" si="258"/>
        <v>0</v>
      </c>
      <c r="BS217" s="224">
        <f t="shared" si="259"/>
        <v>0</v>
      </c>
      <c r="BT217" s="223">
        <f t="shared" si="260"/>
        <v>0</v>
      </c>
      <c r="BU217" s="223">
        <f t="shared" si="261"/>
        <v>0</v>
      </c>
      <c r="BV217" s="223">
        <f t="shared" si="262"/>
        <v>0</v>
      </c>
      <c r="BW217" s="223">
        <f t="shared" si="263"/>
        <v>0</v>
      </c>
      <c r="BX217" s="223">
        <f t="shared" si="264"/>
        <v>0</v>
      </c>
      <c r="BY217" s="223">
        <f t="shared" si="265"/>
        <v>0</v>
      </c>
      <c r="BZ217" s="223">
        <f t="shared" si="266"/>
        <v>0</v>
      </c>
      <c r="CA217" s="223">
        <f t="shared" si="267"/>
        <v>0</v>
      </c>
      <c r="CB217" s="208">
        <f t="shared" si="268"/>
        <v>0</v>
      </c>
      <c r="CC217" s="223">
        <f t="shared" si="269"/>
        <v>0</v>
      </c>
      <c r="CD217" s="223">
        <f t="shared" si="270"/>
        <v>0</v>
      </c>
      <c r="CE217" s="224">
        <f t="shared" si="271"/>
        <v>0</v>
      </c>
      <c r="CF217" s="224">
        <f t="shared" si="272"/>
        <v>0</v>
      </c>
      <c r="CG217" s="224">
        <f t="shared" si="273"/>
        <v>0</v>
      </c>
      <c r="CH217" s="224">
        <f t="shared" si="274"/>
        <v>0</v>
      </c>
      <c r="CI217" s="224">
        <f t="shared" si="275"/>
        <v>0</v>
      </c>
      <c r="CJ217" s="224">
        <f t="shared" si="276"/>
        <v>0</v>
      </c>
      <c r="CK217" s="224">
        <f t="shared" si="277"/>
        <v>0</v>
      </c>
      <c r="CL217" s="224">
        <f t="shared" si="278"/>
        <v>0</v>
      </c>
      <c r="CM217" s="224">
        <f t="shared" si="279"/>
        <v>0</v>
      </c>
      <c r="CN217" s="224">
        <f t="shared" si="280"/>
        <v>0</v>
      </c>
      <c r="CO217" s="224">
        <f t="shared" si="281"/>
        <v>0</v>
      </c>
      <c r="CP217" s="224">
        <f t="shared" si="282"/>
        <v>0</v>
      </c>
      <c r="CQ217" s="224">
        <f t="shared" si="283"/>
        <v>0</v>
      </c>
      <c r="CR217" s="224" t="str">
        <f t="shared" si="284"/>
        <v/>
      </c>
      <c r="CS217" s="224" t="str">
        <f t="shared" si="285"/>
        <v xml:space="preserve"> </v>
      </c>
      <c r="CT217" s="224" t="str">
        <f t="shared" si="286"/>
        <v/>
      </c>
      <c r="CU217" s="224" t="str">
        <f t="shared" si="287"/>
        <v/>
      </c>
      <c r="CV217" s="224" t="str">
        <f t="shared" si="288"/>
        <v/>
      </c>
      <c r="CW217" s="224" t="str">
        <f t="shared" si="289"/>
        <v/>
      </c>
      <c r="CX217" s="224" t="str">
        <f t="shared" si="290"/>
        <v/>
      </c>
      <c r="CY217" s="224" t="str">
        <f t="shared" si="291"/>
        <v/>
      </c>
      <c r="CZ217" s="224" t="str">
        <f t="shared" si="292"/>
        <v/>
      </c>
      <c r="DA217" s="224" t="str">
        <f t="shared" si="293"/>
        <v/>
      </c>
      <c r="DB217" s="224" t="str">
        <f t="shared" si="294"/>
        <v/>
      </c>
      <c r="DC217" s="224" t="str">
        <f t="shared" si="295"/>
        <v/>
      </c>
      <c r="DD217" s="224" t="str">
        <f t="shared" si="296"/>
        <v/>
      </c>
      <c r="DE217" s="224" t="str">
        <f t="shared" si="297"/>
        <v/>
      </c>
      <c r="DF217" s="224" t="str">
        <f t="shared" si="298"/>
        <v/>
      </c>
      <c r="DG217" s="224" t="str">
        <f t="shared" si="299"/>
        <v/>
      </c>
      <c r="DH217" s="225" t="str">
        <f t="shared" si="300"/>
        <v/>
      </c>
      <c r="DI217" s="224" t="str">
        <f t="shared" si="301"/>
        <v/>
      </c>
      <c r="DJ217" s="224" t="str">
        <f t="shared" si="302"/>
        <v/>
      </c>
      <c r="DK217" s="306">
        <f t="shared" si="303"/>
        <v>0</v>
      </c>
      <c r="DL217" s="306">
        <f t="shared" si="304"/>
        <v>0</v>
      </c>
      <c r="DM217" s="306">
        <f t="shared" si="305"/>
        <v>0</v>
      </c>
      <c r="DN217" s="220"/>
      <c r="DO217" s="224" t="str">
        <f t="shared" si="306"/>
        <v/>
      </c>
      <c r="DP217" s="224" t="str">
        <f t="shared" si="307"/>
        <v/>
      </c>
      <c r="DQ217" s="307"/>
    </row>
    <row r="218" spans="1:121" ht="23.25" customHeight="1" x14ac:dyDescent="0.2">
      <c r="A218" s="249"/>
      <c r="B218" s="264"/>
      <c r="C218" s="230"/>
      <c r="D218" s="325" t="str">
        <f t="shared" si="250"/>
        <v/>
      </c>
      <c r="E218" s="265" t="str">
        <f t="shared" si="251"/>
        <v/>
      </c>
      <c r="F218" s="230"/>
      <c r="G218" s="230"/>
      <c r="H218" s="230"/>
      <c r="I218" s="200"/>
      <c r="J218" s="230"/>
      <c r="K218" s="254"/>
      <c r="L218" s="269"/>
      <c r="M218" s="230"/>
      <c r="N218" s="231"/>
      <c r="O218" s="232"/>
      <c r="P218" s="205"/>
      <c r="Q218" s="203"/>
      <c r="R218" s="231"/>
      <c r="S218" s="233"/>
      <c r="T218" s="203"/>
      <c r="U218" s="231"/>
      <c r="V218" s="233"/>
      <c r="W218" s="203"/>
      <c r="X218" s="231"/>
      <c r="Y218" s="233"/>
      <c r="Z218" s="203"/>
      <c r="AA218" s="230"/>
      <c r="AB218" s="231"/>
      <c r="AC218" s="232"/>
      <c r="AD218" s="205"/>
      <c r="AE218" s="203"/>
      <c r="AF218" s="230"/>
      <c r="AG218" s="231"/>
      <c r="AH218" s="232"/>
      <c r="AI218" s="205"/>
      <c r="AJ218" s="203"/>
      <c r="AK218" s="230"/>
      <c r="AL218" s="231"/>
      <c r="AM218" s="232"/>
      <c r="AN218" s="205"/>
      <c r="AO218" s="203"/>
      <c r="AP218" s="230"/>
      <c r="AQ218" s="231"/>
      <c r="AR218" s="232"/>
      <c r="AS218" s="205"/>
      <c r="AT218" s="203"/>
      <c r="AU218" s="230"/>
      <c r="AV218" s="231"/>
      <c r="AW218" s="232"/>
      <c r="AX218" s="205"/>
      <c r="AY218" s="203"/>
      <c r="AZ218" s="230"/>
      <c r="BA218" s="231"/>
      <c r="BB218" s="232"/>
      <c r="BC218" s="205"/>
      <c r="BD218" s="199"/>
      <c r="BE218" s="230"/>
      <c r="BF218" s="230"/>
      <c r="BG218" s="231"/>
      <c r="BH218" s="232"/>
      <c r="BI218" s="205"/>
      <c r="BJ218" s="229"/>
      <c r="BK218" s="234"/>
      <c r="BL218" s="207">
        <f t="shared" si="252"/>
        <v>0</v>
      </c>
      <c r="BM218" s="208">
        <f t="shared" si="253"/>
        <v>0</v>
      </c>
      <c r="BN218" s="208">
        <f t="shared" si="254"/>
        <v>0</v>
      </c>
      <c r="BO218" s="208">
        <f t="shared" si="255"/>
        <v>0</v>
      </c>
      <c r="BP218" s="208">
        <f t="shared" si="256"/>
        <v>0</v>
      </c>
      <c r="BQ218" s="208">
        <f t="shared" si="257"/>
        <v>0</v>
      </c>
      <c r="BR218" s="209">
        <f t="shared" si="258"/>
        <v>0</v>
      </c>
      <c r="BS218" s="209">
        <f t="shared" si="259"/>
        <v>0</v>
      </c>
      <c r="BT218" s="208">
        <f t="shared" si="260"/>
        <v>0</v>
      </c>
      <c r="BU218" s="208">
        <f t="shared" si="261"/>
        <v>0</v>
      </c>
      <c r="BV218" s="208">
        <f t="shared" si="262"/>
        <v>0</v>
      </c>
      <c r="BW218" s="208">
        <f t="shared" si="263"/>
        <v>0</v>
      </c>
      <c r="BX218" s="208">
        <f t="shared" si="264"/>
        <v>0</v>
      </c>
      <c r="BY218" s="208">
        <f t="shared" si="265"/>
        <v>0</v>
      </c>
      <c r="BZ218" s="208">
        <f t="shared" si="266"/>
        <v>0</v>
      </c>
      <c r="CA218" s="208">
        <f t="shared" si="267"/>
        <v>0</v>
      </c>
      <c r="CB218" s="208">
        <f t="shared" si="268"/>
        <v>0</v>
      </c>
      <c r="CC218" s="208">
        <f t="shared" si="269"/>
        <v>0</v>
      </c>
      <c r="CD218" s="208">
        <f t="shared" si="270"/>
        <v>0</v>
      </c>
      <c r="CE218" s="209">
        <f t="shared" si="271"/>
        <v>0</v>
      </c>
      <c r="CF218" s="209">
        <f t="shared" si="272"/>
        <v>0</v>
      </c>
      <c r="CG218" s="209">
        <f t="shared" si="273"/>
        <v>0</v>
      </c>
      <c r="CH218" s="209">
        <f t="shared" si="274"/>
        <v>0</v>
      </c>
      <c r="CI218" s="209">
        <f t="shared" si="275"/>
        <v>0</v>
      </c>
      <c r="CJ218" s="209">
        <f t="shared" si="276"/>
        <v>0</v>
      </c>
      <c r="CK218" s="209">
        <f t="shared" si="277"/>
        <v>0</v>
      </c>
      <c r="CL218" s="209">
        <f t="shared" si="278"/>
        <v>0</v>
      </c>
      <c r="CM218" s="209">
        <f t="shared" si="279"/>
        <v>0</v>
      </c>
      <c r="CN218" s="209">
        <f t="shared" si="280"/>
        <v>0</v>
      </c>
      <c r="CO218" s="209">
        <f t="shared" si="281"/>
        <v>0</v>
      </c>
      <c r="CP218" s="209">
        <f t="shared" si="282"/>
        <v>0</v>
      </c>
      <c r="CQ218" s="209">
        <f t="shared" si="283"/>
        <v>0</v>
      </c>
      <c r="CR218" s="209" t="str">
        <f t="shared" si="284"/>
        <v/>
      </c>
      <c r="CS218" s="209" t="str">
        <f t="shared" si="285"/>
        <v xml:space="preserve"> </v>
      </c>
      <c r="CT218" s="209" t="str">
        <f t="shared" si="286"/>
        <v/>
      </c>
      <c r="CU218" s="209" t="str">
        <f t="shared" si="287"/>
        <v/>
      </c>
      <c r="CV218" s="209" t="str">
        <f t="shared" si="288"/>
        <v/>
      </c>
      <c r="CW218" s="209" t="str">
        <f t="shared" si="289"/>
        <v/>
      </c>
      <c r="CX218" s="209" t="str">
        <f t="shared" si="290"/>
        <v/>
      </c>
      <c r="CY218" s="209" t="str">
        <f t="shared" si="291"/>
        <v/>
      </c>
      <c r="CZ218" s="209" t="str">
        <f t="shared" si="292"/>
        <v/>
      </c>
      <c r="DA218" s="209" t="str">
        <f t="shared" si="293"/>
        <v/>
      </c>
      <c r="DB218" s="209" t="str">
        <f t="shared" si="294"/>
        <v/>
      </c>
      <c r="DC218" s="209" t="str">
        <f t="shared" si="295"/>
        <v/>
      </c>
      <c r="DD218" s="209" t="str">
        <f t="shared" si="296"/>
        <v/>
      </c>
      <c r="DE218" s="209" t="str">
        <f t="shared" si="297"/>
        <v/>
      </c>
      <c r="DF218" s="209" t="str">
        <f t="shared" si="298"/>
        <v/>
      </c>
      <c r="DG218" s="209" t="str">
        <f t="shared" si="299"/>
        <v/>
      </c>
      <c r="DH218" s="210" t="str">
        <f t="shared" si="300"/>
        <v/>
      </c>
      <c r="DI218" s="272" t="str">
        <f t="shared" si="301"/>
        <v/>
      </c>
      <c r="DJ218" s="272" t="str">
        <f t="shared" si="302"/>
        <v/>
      </c>
      <c r="DK218" s="200">
        <f t="shared" si="303"/>
        <v>0</v>
      </c>
      <c r="DL218" s="200">
        <f t="shared" si="304"/>
        <v>0</v>
      </c>
      <c r="DM218" s="200">
        <f t="shared" si="305"/>
        <v>0</v>
      </c>
      <c r="DN218" s="200"/>
      <c r="DO218" s="272" t="str">
        <f t="shared" si="306"/>
        <v/>
      </c>
      <c r="DP218" s="272" t="str">
        <f t="shared" si="307"/>
        <v/>
      </c>
      <c r="DQ218" s="308"/>
    </row>
    <row r="219" spans="1:121" ht="23.25" customHeight="1" x14ac:dyDescent="0.2">
      <c r="A219" s="248"/>
      <c r="B219" s="263"/>
      <c r="C219" s="214"/>
      <c r="D219" s="324" t="str">
        <f t="shared" si="250"/>
        <v/>
      </c>
      <c r="E219" s="150" t="str">
        <f t="shared" si="251"/>
        <v/>
      </c>
      <c r="F219" s="214"/>
      <c r="G219" s="214"/>
      <c r="H219" s="214"/>
      <c r="I219" s="220"/>
      <c r="J219" s="214"/>
      <c r="K219" s="255"/>
      <c r="L219" s="268"/>
      <c r="M219" s="214"/>
      <c r="N219" s="215"/>
      <c r="O219" s="218"/>
      <c r="P219" s="216"/>
      <c r="Q219" s="217"/>
      <c r="R219" s="215"/>
      <c r="S219" s="219"/>
      <c r="T219" s="217"/>
      <c r="U219" s="215"/>
      <c r="V219" s="219"/>
      <c r="W219" s="217"/>
      <c r="X219" s="215"/>
      <c r="Y219" s="219"/>
      <c r="Z219" s="217"/>
      <c r="AA219" s="214"/>
      <c r="AB219" s="215"/>
      <c r="AC219" s="218"/>
      <c r="AD219" s="216"/>
      <c r="AE219" s="217"/>
      <c r="AF219" s="214"/>
      <c r="AG219" s="215"/>
      <c r="AH219" s="218"/>
      <c r="AI219" s="216"/>
      <c r="AJ219" s="217"/>
      <c r="AK219" s="214"/>
      <c r="AL219" s="215"/>
      <c r="AM219" s="218"/>
      <c r="AN219" s="216"/>
      <c r="AO219" s="217"/>
      <c r="AP219" s="214"/>
      <c r="AQ219" s="215"/>
      <c r="AR219" s="218"/>
      <c r="AS219" s="216"/>
      <c r="AT219" s="217"/>
      <c r="AU219" s="214"/>
      <c r="AV219" s="215"/>
      <c r="AW219" s="218"/>
      <c r="AX219" s="216"/>
      <c r="AY219" s="217"/>
      <c r="AZ219" s="214"/>
      <c r="BA219" s="215"/>
      <c r="BB219" s="218"/>
      <c r="BC219" s="216"/>
      <c r="BD219" s="213"/>
      <c r="BE219" s="214"/>
      <c r="BF219" s="214"/>
      <c r="BG219" s="215"/>
      <c r="BH219" s="218"/>
      <c r="BI219" s="216"/>
      <c r="BJ219" s="213"/>
      <c r="BK219" s="221"/>
      <c r="BL219" s="222">
        <f t="shared" si="252"/>
        <v>0</v>
      </c>
      <c r="BM219" s="223">
        <f t="shared" si="253"/>
        <v>0</v>
      </c>
      <c r="BN219" s="223">
        <f t="shared" si="254"/>
        <v>0</v>
      </c>
      <c r="BO219" s="223">
        <f t="shared" si="255"/>
        <v>0</v>
      </c>
      <c r="BP219" s="223">
        <f t="shared" si="256"/>
        <v>0</v>
      </c>
      <c r="BQ219" s="223">
        <f t="shared" si="257"/>
        <v>0</v>
      </c>
      <c r="BR219" s="224">
        <f t="shared" si="258"/>
        <v>0</v>
      </c>
      <c r="BS219" s="224">
        <f t="shared" si="259"/>
        <v>0</v>
      </c>
      <c r="BT219" s="223">
        <f t="shared" si="260"/>
        <v>0</v>
      </c>
      <c r="BU219" s="223">
        <f t="shared" si="261"/>
        <v>0</v>
      </c>
      <c r="BV219" s="223">
        <f t="shared" si="262"/>
        <v>0</v>
      </c>
      <c r="BW219" s="223">
        <f t="shared" si="263"/>
        <v>0</v>
      </c>
      <c r="BX219" s="223">
        <f t="shared" si="264"/>
        <v>0</v>
      </c>
      <c r="BY219" s="223">
        <f t="shared" si="265"/>
        <v>0</v>
      </c>
      <c r="BZ219" s="223">
        <f t="shared" si="266"/>
        <v>0</v>
      </c>
      <c r="CA219" s="223">
        <f t="shared" si="267"/>
        <v>0</v>
      </c>
      <c r="CB219" s="208">
        <f t="shared" si="268"/>
        <v>0</v>
      </c>
      <c r="CC219" s="223">
        <f t="shared" si="269"/>
        <v>0</v>
      </c>
      <c r="CD219" s="223">
        <f t="shared" si="270"/>
        <v>0</v>
      </c>
      <c r="CE219" s="224">
        <f t="shared" si="271"/>
        <v>0</v>
      </c>
      <c r="CF219" s="224">
        <f t="shared" si="272"/>
        <v>0</v>
      </c>
      <c r="CG219" s="224">
        <f t="shared" si="273"/>
        <v>0</v>
      </c>
      <c r="CH219" s="224">
        <f t="shared" si="274"/>
        <v>0</v>
      </c>
      <c r="CI219" s="224">
        <f t="shared" si="275"/>
        <v>0</v>
      </c>
      <c r="CJ219" s="224">
        <f t="shared" si="276"/>
        <v>0</v>
      </c>
      <c r="CK219" s="224">
        <f t="shared" si="277"/>
        <v>0</v>
      </c>
      <c r="CL219" s="224">
        <f t="shared" si="278"/>
        <v>0</v>
      </c>
      <c r="CM219" s="224">
        <f t="shared" si="279"/>
        <v>0</v>
      </c>
      <c r="CN219" s="224">
        <f t="shared" si="280"/>
        <v>0</v>
      </c>
      <c r="CO219" s="224">
        <f t="shared" si="281"/>
        <v>0</v>
      </c>
      <c r="CP219" s="224">
        <f t="shared" si="282"/>
        <v>0</v>
      </c>
      <c r="CQ219" s="224">
        <f t="shared" si="283"/>
        <v>0</v>
      </c>
      <c r="CR219" s="224" t="str">
        <f t="shared" si="284"/>
        <v/>
      </c>
      <c r="CS219" s="224" t="str">
        <f t="shared" si="285"/>
        <v xml:space="preserve"> </v>
      </c>
      <c r="CT219" s="224" t="str">
        <f t="shared" si="286"/>
        <v/>
      </c>
      <c r="CU219" s="224" t="str">
        <f t="shared" si="287"/>
        <v/>
      </c>
      <c r="CV219" s="224" t="str">
        <f t="shared" si="288"/>
        <v/>
      </c>
      <c r="CW219" s="224" t="str">
        <f t="shared" si="289"/>
        <v/>
      </c>
      <c r="CX219" s="224" t="str">
        <f t="shared" si="290"/>
        <v/>
      </c>
      <c r="CY219" s="224" t="str">
        <f t="shared" si="291"/>
        <v/>
      </c>
      <c r="CZ219" s="224" t="str">
        <f t="shared" si="292"/>
        <v/>
      </c>
      <c r="DA219" s="224" t="str">
        <f t="shared" si="293"/>
        <v/>
      </c>
      <c r="DB219" s="224" t="str">
        <f t="shared" si="294"/>
        <v/>
      </c>
      <c r="DC219" s="224" t="str">
        <f t="shared" si="295"/>
        <v/>
      </c>
      <c r="DD219" s="224" t="str">
        <f t="shared" si="296"/>
        <v/>
      </c>
      <c r="DE219" s="224" t="str">
        <f t="shared" si="297"/>
        <v/>
      </c>
      <c r="DF219" s="224" t="str">
        <f t="shared" si="298"/>
        <v/>
      </c>
      <c r="DG219" s="224" t="str">
        <f t="shared" si="299"/>
        <v/>
      </c>
      <c r="DH219" s="225" t="str">
        <f t="shared" si="300"/>
        <v/>
      </c>
      <c r="DI219" s="224" t="str">
        <f t="shared" si="301"/>
        <v/>
      </c>
      <c r="DJ219" s="224" t="str">
        <f t="shared" si="302"/>
        <v/>
      </c>
      <c r="DK219" s="306">
        <f t="shared" si="303"/>
        <v>0</v>
      </c>
      <c r="DL219" s="306">
        <f t="shared" si="304"/>
        <v>0</v>
      </c>
      <c r="DM219" s="306">
        <f t="shared" si="305"/>
        <v>0</v>
      </c>
      <c r="DN219" s="220"/>
      <c r="DO219" s="224" t="str">
        <f t="shared" si="306"/>
        <v/>
      </c>
      <c r="DP219" s="224" t="str">
        <f t="shared" si="307"/>
        <v/>
      </c>
      <c r="DQ219" s="307"/>
    </row>
    <row r="220" spans="1:121" ht="23.25" customHeight="1" x14ac:dyDescent="0.2">
      <c r="A220" s="249"/>
      <c r="B220" s="264"/>
      <c r="C220" s="230"/>
      <c r="D220" s="325" t="str">
        <f t="shared" si="250"/>
        <v/>
      </c>
      <c r="E220" s="265" t="str">
        <f t="shared" si="251"/>
        <v/>
      </c>
      <c r="F220" s="230"/>
      <c r="G220" s="230"/>
      <c r="H220" s="230"/>
      <c r="I220" s="200"/>
      <c r="J220" s="230"/>
      <c r="K220" s="254"/>
      <c r="L220" s="269"/>
      <c r="M220" s="230"/>
      <c r="N220" s="231"/>
      <c r="O220" s="232"/>
      <c r="P220" s="205"/>
      <c r="Q220" s="203"/>
      <c r="R220" s="231"/>
      <c r="S220" s="233"/>
      <c r="T220" s="203"/>
      <c r="U220" s="231"/>
      <c r="V220" s="233"/>
      <c r="W220" s="203"/>
      <c r="X220" s="231"/>
      <c r="Y220" s="233"/>
      <c r="Z220" s="203"/>
      <c r="AA220" s="230"/>
      <c r="AB220" s="231"/>
      <c r="AC220" s="232"/>
      <c r="AD220" s="205"/>
      <c r="AE220" s="203"/>
      <c r="AF220" s="230"/>
      <c r="AG220" s="231"/>
      <c r="AH220" s="232"/>
      <c r="AI220" s="205"/>
      <c r="AJ220" s="203"/>
      <c r="AK220" s="230"/>
      <c r="AL220" s="231"/>
      <c r="AM220" s="232"/>
      <c r="AN220" s="205"/>
      <c r="AO220" s="203"/>
      <c r="AP220" s="230"/>
      <c r="AQ220" s="231"/>
      <c r="AR220" s="232"/>
      <c r="AS220" s="205"/>
      <c r="AT220" s="203"/>
      <c r="AU220" s="230"/>
      <c r="AV220" s="231"/>
      <c r="AW220" s="232"/>
      <c r="AX220" s="205"/>
      <c r="AY220" s="203"/>
      <c r="AZ220" s="230"/>
      <c r="BA220" s="231"/>
      <c r="BB220" s="232"/>
      <c r="BC220" s="205"/>
      <c r="BD220" s="199"/>
      <c r="BE220" s="230"/>
      <c r="BF220" s="230"/>
      <c r="BG220" s="231"/>
      <c r="BH220" s="232"/>
      <c r="BI220" s="205"/>
      <c r="BJ220" s="229"/>
      <c r="BK220" s="234"/>
      <c r="BL220" s="207">
        <f t="shared" si="252"/>
        <v>0</v>
      </c>
      <c r="BM220" s="208">
        <f t="shared" si="253"/>
        <v>0</v>
      </c>
      <c r="BN220" s="208">
        <f t="shared" si="254"/>
        <v>0</v>
      </c>
      <c r="BO220" s="208">
        <f t="shared" si="255"/>
        <v>0</v>
      </c>
      <c r="BP220" s="208">
        <f t="shared" si="256"/>
        <v>0</v>
      </c>
      <c r="BQ220" s="208">
        <f t="shared" si="257"/>
        <v>0</v>
      </c>
      <c r="BR220" s="209">
        <f t="shared" si="258"/>
        <v>0</v>
      </c>
      <c r="BS220" s="209">
        <f t="shared" si="259"/>
        <v>0</v>
      </c>
      <c r="BT220" s="208">
        <f t="shared" si="260"/>
        <v>0</v>
      </c>
      <c r="BU220" s="208">
        <f t="shared" si="261"/>
        <v>0</v>
      </c>
      <c r="BV220" s="208">
        <f t="shared" si="262"/>
        <v>0</v>
      </c>
      <c r="BW220" s="208">
        <f t="shared" si="263"/>
        <v>0</v>
      </c>
      <c r="BX220" s="208">
        <f t="shared" si="264"/>
        <v>0</v>
      </c>
      <c r="BY220" s="208">
        <f t="shared" si="265"/>
        <v>0</v>
      </c>
      <c r="BZ220" s="208">
        <f t="shared" si="266"/>
        <v>0</v>
      </c>
      <c r="CA220" s="208">
        <f t="shared" si="267"/>
        <v>0</v>
      </c>
      <c r="CB220" s="208">
        <f t="shared" si="268"/>
        <v>0</v>
      </c>
      <c r="CC220" s="208">
        <f t="shared" si="269"/>
        <v>0</v>
      </c>
      <c r="CD220" s="208">
        <f t="shared" si="270"/>
        <v>0</v>
      </c>
      <c r="CE220" s="209">
        <f t="shared" si="271"/>
        <v>0</v>
      </c>
      <c r="CF220" s="209">
        <f t="shared" si="272"/>
        <v>0</v>
      </c>
      <c r="CG220" s="209">
        <f t="shared" si="273"/>
        <v>0</v>
      </c>
      <c r="CH220" s="209">
        <f t="shared" si="274"/>
        <v>0</v>
      </c>
      <c r="CI220" s="209">
        <f t="shared" si="275"/>
        <v>0</v>
      </c>
      <c r="CJ220" s="209">
        <f t="shared" si="276"/>
        <v>0</v>
      </c>
      <c r="CK220" s="209">
        <f t="shared" si="277"/>
        <v>0</v>
      </c>
      <c r="CL220" s="209">
        <f t="shared" si="278"/>
        <v>0</v>
      </c>
      <c r="CM220" s="209">
        <f t="shared" si="279"/>
        <v>0</v>
      </c>
      <c r="CN220" s="209">
        <f t="shared" si="280"/>
        <v>0</v>
      </c>
      <c r="CO220" s="209">
        <f t="shared" si="281"/>
        <v>0</v>
      </c>
      <c r="CP220" s="209">
        <f t="shared" si="282"/>
        <v>0</v>
      </c>
      <c r="CQ220" s="209">
        <f t="shared" si="283"/>
        <v>0</v>
      </c>
      <c r="CR220" s="209" t="str">
        <f t="shared" si="284"/>
        <v/>
      </c>
      <c r="CS220" s="209" t="str">
        <f t="shared" si="285"/>
        <v xml:space="preserve"> </v>
      </c>
      <c r="CT220" s="209" t="str">
        <f t="shared" si="286"/>
        <v/>
      </c>
      <c r="CU220" s="209" t="str">
        <f t="shared" si="287"/>
        <v/>
      </c>
      <c r="CV220" s="209" t="str">
        <f t="shared" si="288"/>
        <v/>
      </c>
      <c r="CW220" s="209" t="str">
        <f t="shared" si="289"/>
        <v/>
      </c>
      <c r="CX220" s="209" t="str">
        <f t="shared" si="290"/>
        <v/>
      </c>
      <c r="CY220" s="209" t="str">
        <f t="shared" si="291"/>
        <v/>
      </c>
      <c r="CZ220" s="209" t="str">
        <f t="shared" si="292"/>
        <v/>
      </c>
      <c r="DA220" s="209" t="str">
        <f t="shared" si="293"/>
        <v/>
      </c>
      <c r="DB220" s="209" t="str">
        <f t="shared" si="294"/>
        <v/>
      </c>
      <c r="DC220" s="209" t="str">
        <f t="shared" si="295"/>
        <v/>
      </c>
      <c r="DD220" s="209" t="str">
        <f t="shared" si="296"/>
        <v/>
      </c>
      <c r="DE220" s="209" t="str">
        <f t="shared" si="297"/>
        <v/>
      </c>
      <c r="DF220" s="209" t="str">
        <f t="shared" si="298"/>
        <v/>
      </c>
      <c r="DG220" s="209" t="str">
        <f t="shared" si="299"/>
        <v/>
      </c>
      <c r="DH220" s="210" t="str">
        <f t="shared" si="300"/>
        <v/>
      </c>
      <c r="DI220" s="272" t="str">
        <f t="shared" si="301"/>
        <v/>
      </c>
      <c r="DJ220" s="272" t="str">
        <f t="shared" si="302"/>
        <v/>
      </c>
      <c r="DK220" s="200">
        <f t="shared" si="303"/>
        <v>0</v>
      </c>
      <c r="DL220" s="200">
        <f t="shared" si="304"/>
        <v>0</v>
      </c>
      <c r="DM220" s="200">
        <f t="shared" si="305"/>
        <v>0</v>
      </c>
      <c r="DN220" s="200"/>
      <c r="DO220" s="272" t="str">
        <f t="shared" si="306"/>
        <v/>
      </c>
      <c r="DP220" s="272" t="str">
        <f t="shared" si="307"/>
        <v/>
      </c>
      <c r="DQ220" s="308"/>
    </row>
    <row r="221" spans="1:121" ht="23.25" customHeight="1" x14ac:dyDescent="0.2">
      <c r="A221" s="248"/>
      <c r="B221" s="263"/>
      <c r="C221" s="214"/>
      <c r="D221" s="324" t="str">
        <f t="shared" si="250"/>
        <v/>
      </c>
      <c r="E221" s="150" t="str">
        <f t="shared" si="251"/>
        <v/>
      </c>
      <c r="F221" s="214"/>
      <c r="G221" s="214"/>
      <c r="H221" s="214"/>
      <c r="I221" s="220"/>
      <c r="J221" s="214"/>
      <c r="K221" s="255"/>
      <c r="L221" s="268"/>
      <c r="M221" s="214"/>
      <c r="N221" s="215"/>
      <c r="O221" s="218"/>
      <c r="P221" s="216"/>
      <c r="Q221" s="217"/>
      <c r="R221" s="215"/>
      <c r="S221" s="219"/>
      <c r="T221" s="217"/>
      <c r="U221" s="215"/>
      <c r="V221" s="219"/>
      <c r="W221" s="217"/>
      <c r="X221" s="215"/>
      <c r="Y221" s="219"/>
      <c r="Z221" s="217"/>
      <c r="AA221" s="214"/>
      <c r="AB221" s="215"/>
      <c r="AC221" s="218"/>
      <c r="AD221" s="216"/>
      <c r="AE221" s="217"/>
      <c r="AF221" s="214"/>
      <c r="AG221" s="215"/>
      <c r="AH221" s="218"/>
      <c r="AI221" s="216"/>
      <c r="AJ221" s="217"/>
      <c r="AK221" s="214"/>
      <c r="AL221" s="215"/>
      <c r="AM221" s="218"/>
      <c r="AN221" s="216"/>
      <c r="AO221" s="217"/>
      <c r="AP221" s="214"/>
      <c r="AQ221" s="215"/>
      <c r="AR221" s="218"/>
      <c r="AS221" s="216"/>
      <c r="AT221" s="217"/>
      <c r="AU221" s="214"/>
      <c r="AV221" s="215"/>
      <c r="AW221" s="218"/>
      <c r="AX221" s="216"/>
      <c r="AY221" s="217"/>
      <c r="AZ221" s="214"/>
      <c r="BA221" s="215"/>
      <c r="BB221" s="218"/>
      <c r="BC221" s="216"/>
      <c r="BD221" s="213"/>
      <c r="BE221" s="214"/>
      <c r="BF221" s="214"/>
      <c r="BG221" s="215"/>
      <c r="BH221" s="218"/>
      <c r="BI221" s="216"/>
      <c r="BJ221" s="213"/>
      <c r="BK221" s="221"/>
      <c r="BL221" s="222">
        <f t="shared" si="252"/>
        <v>0</v>
      </c>
      <c r="BM221" s="223">
        <f t="shared" si="253"/>
        <v>0</v>
      </c>
      <c r="BN221" s="223">
        <f t="shared" si="254"/>
        <v>0</v>
      </c>
      <c r="BO221" s="223">
        <f t="shared" si="255"/>
        <v>0</v>
      </c>
      <c r="BP221" s="223">
        <f t="shared" si="256"/>
        <v>0</v>
      </c>
      <c r="BQ221" s="223">
        <f t="shared" si="257"/>
        <v>0</v>
      </c>
      <c r="BR221" s="224">
        <f t="shared" si="258"/>
        <v>0</v>
      </c>
      <c r="BS221" s="224">
        <f t="shared" si="259"/>
        <v>0</v>
      </c>
      <c r="BT221" s="223">
        <f t="shared" si="260"/>
        <v>0</v>
      </c>
      <c r="BU221" s="223">
        <f t="shared" si="261"/>
        <v>0</v>
      </c>
      <c r="BV221" s="223">
        <f t="shared" si="262"/>
        <v>0</v>
      </c>
      <c r="BW221" s="223">
        <f t="shared" si="263"/>
        <v>0</v>
      </c>
      <c r="BX221" s="223">
        <f t="shared" si="264"/>
        <v>0</v>
      </c>
      <c r="BY221" s="223">
        <f t="shared" si="265"/>
        <v>0</v>
      </c>
      <c r="BZ221" s="223">
        <f t="shared" si="266"/>
        <v>0</v>
      </c>
      <c r="CA221" s="223">
        <f t="shared" si="267"/>
        <v>0</v>
      </c>
      <c r="CB221" s="208">
        <f t="shared" si="268"/>
        <v>0</v>
      </c>
      <c r="CC221" s="223">
        <f t="shared" si="269"/>
        <v>0</v>
      </c>
      <c r="CD221" s="223">
        <f t="shared" si="270"/>
        <v>0</v>
      </c>
      <c r="CE221" s="224">
        <f t="shared" si="271"/>
        <v>0</v>
      </c>
      <c r="CF221" s="224">
        <f t="shared" si="272"/>
        <v>0</v>
      </c>
      <c r="CG221" s="224">
        <f t="shared" si="273"/>
        <v>0</v>
      </c>
      <c r="CH221" s="224">
        <f t="shared" si="274"/>
        <v>0</v>
      </c>
      <c r="CI221" s="224">
        <f t="shared" si="275"/>
        <v>0</v>
      </c>
      <c r="CJ221" s="224">
        <f t="shared" si="276"/>
        <v>0</v>
      </c>
      <c r="CK221" s="224">
        <f t="shared" si="277"/>
        <v>0</v>
      </c>
      <c r="CL221" s="224">
        <f t="shared" si="278"/>
        <v>0</v>
      </c>
      <c r="CM221" s="224">
        <f t="shared" si="279"/>
        <v>0</v>
      </c>
      <c r="CN221" s="224">
        <f t="shared" si="280"/>
        <v>0</v>
      </c>
      <c r="CO221" s="224">
        <f t="shared" si="281"/>
        <v>0</v>
      </c>
      <c r="CP221" s="224">
        <f t="shared" si="282"/>
        <v>0</v>
      </c>
      <c r="CQ221" s="224">
        <f t="shared" si="283"/>
        <v>0</v>
      </c>
      <c r="CR221" s="224" t="str">
        <f t="shared" si="284"/>
        <v/>
      </c>
      <c r="CS221" s="224" t="str">
        <f t="shared" si="285"/>
        <v xml:space="preserve"> </v>
      </c>
      <c r="CT221" s="224" t="str">
        <f t="shared" si="286"/>
        <v/>
      </c>
      <c r="CU221" s="224" t="str">
        <f t="shared" si="287"/>
        <v/>
      </c>
      <c r="CV221" s="224" t="str">
        <f t="shared" si="288"/>
        <v/>
      </c>
      <c r="CW221" s="224" t="str">
        <f t="shared" si="289"/>
        <v/>
      </c>
      <c r="CX221" s="224" t="str">
        <f t="shared" si="290"/>
        <v/>
      </c>
      <c r="CY221" s="224" t="str">
        <f t="shared" si="291"/>
        <v/>
      </c>
      <c r="CZ221" s="224" t="str">
        <f t="shared" si="292"/>
        <v/>
      </c>
      <c r="DA221" s="224" t="str">
        <f t="shared" si="293"/>
        <v/>
      </c>
      <c r="DB221" s="224" t="str">
        <f t="shared" si="294"/>
        <v/>
      </c>
      <c r="DC221" s="224" t="str">
        <f t="shared" si="295"/>
        <v/>
      </c>
      <c r="DD221" s="224" t="str">
        <f t="shared" si="296"/>
        <v/>
      </c>
      <c r="DE221" s="224" t="str">
        <f t="shared" si="297"/>
        <v/>
      </c>
      <c r="DF221" s="224" t="str">
        <f t="shared" si="298"/>
        <v/>
      </c>
      <c r="DG221" s="224" t="str">
        <f t="shared" si="299"/>
        <v/>
      </c>
      <c r="DH221" s="225" t="str">
        <f t="shared" si="300"/>
        <v/>
      </c>
      <c r="DI221" s="224" t="str">
        <f t="shared" si="301"/>
        <v/>
      </c>
      <c r="DJ221" s="224" t="str">
        <f t="shared" si="302"/>
        <v/>
      </c>
      <c r="DK221" s="306">
        <f t="shared" si="303"/>
        <v>0</v>
      </c>
      <c r="DL221" s="306">
        <f t="shared" si="304"/>
        <v>0</v>
      </c>
      <c r="DM221" s="306">
        <f t="shared" si="305"/>
        <v>0</v>
      </c>
      <c r="DN221" s="220"/>
      <c r="DO221" s="224" t="str">
        <f t="shared" si="306"/>
        <v/>
      </c>
      <c r="DP221" s="224" t="str">
        <f t="shared" si="307"/>
        <v/>
      </c>
      <c r="DQ221" s="307"/>
    </row>
    <row r="222" spans="1:121" ht="23.25" customHeight="1" x14ac:dyDescent="0.2">
      <c r="A222" s="249"/>
      <c r="B222" s="264"/>
      <c r="C222" s="230"/>
      <c r="D222" s="325" t="str">
        <f t="shared" si="250"/>
        <v/>
      </c>
      <c r="E222" s="265" t="str">
        <f t="shared" si="251"/>
        <v/>
      </c>
      <c r="F222" s="230"/>
      <c r="G222" s="230"/>
      <c r="H222" s="230"/>
      <c r="I222" s="200"/>
      <c r="J222" s="230"/>
      <c r="K222" s="254"/>
      <c r="L222" s="269"/>
      <c r="M222" s="230"/>
      <c r="N222" s="231"/>
      <c r="O222" s="232"/>
      <c r="P222" s="205"/>
      <c r="Q222" s="203"/>
      <c r="R222" s="231"/>
      <c r="S222" s="233"/>
      <c r="T222" s="203"/>
      <c r="U222" s="231"/>
      <c r="V222" s="233"/>
      <c r="W222" s="203"/>
      <c r="X222" s="231"/>
      <c r="Y222" s="233"/>
      <c r="Z222" s="203"/>
      <c r="AA222" s="230"/>
      <c r="AB222" s="231"/>
      <c r="AC222" s="232"/>
      <c r="AD222" s="205"/>
      <c r="AE222" s="203"/>
      <c r="AF222" s="230"/>
      <c r="AG222" s="231"/>
      <c r="AH222" s="232"/>
      <c r="AI222" s="205"/>
      <c r="AJ222" s="203"/>
      <c r="AK222" s="230"/>
      <c r="AL222" s="231"/>
      <c r="AM222" s="232"/>
      <c r="AN222" s="205"/>
      <c r="AO222" s="203"/>
      <c r="AP222" s="230"/>
      <c r="AQ222" s="231"/>
      <c r="AR222" s="232"/>
      <c r="AS222" s="205"/>
      <c r="AT222" s="203"/>
      <c r="AU222" s="230"/>
      <c r="AV222" s="231"/>
      <c r="AW222" s="232"/>
      <c r="AX222" s="205"/>
      <c r="AY222" s="203"/>
      <c r="AZ222" s="230"/>
      <c r="BA222" s="231"/>
      <c r="BB222" s="232"/>
      <c r="BC222" s="205"/>
      <c r="BD222" s="199"/>
      <c r="BE222" s="230"/>
      <c r="BF222" s="230"/>
      <c r="BG222" s="231"/>
      <c r="BH222" s="232"/>
      <c r="BI222" s="205"/>
      <c r="BJ222" s="229"/>
      <c r="BK222" s="234"/>
      <c r="BL222" s="207">
        <f t="shared" si="252"/>
        <v>0</v>
      </c>
      <c r="BM222" s="208">
        <f t="shared" si="253"/>
        <v>0</v>
      </c>
      <c r="BN222" s="208">
        <f t="shared" si="254"/>
        <v>0</v>
      </c>
      <c r="BO222" s="208">
        <f t="shared" si="255"/>
        <v>0</v>
      </c>
      <c r="BP222" s="208">
        <f t="shared" si="256"/>
        <v>0</v>
      </c>
      <c r="BQ222" s="208">
        <f t="shared" si="257"/>
        <v>0</v>
      </c>
      <c r="BR222" s="209">
        <f t="shared" si="258"/>
        <v>0</v>
      </c>
      <c r="BS222" s="209">
        <f t="shared" si="259"/>
        <v>0</v>
      </c>
      <c r="BT222" s="208">
        <f t="shared" si="260"/>
        <v>0</v>
      </c>
      <c r="BU222" s="208">
        <f t="shared" si="261"/>
        <v>0</v>
      </c>
      <c r="BV222" s="208">
        <f t="shared" si="262"/>
        <v>0</v>
      </c>
      <c r="BW222" s="208">
        <f t="shared" si="263"/>
        <v>0</v>
      </c>
      <c r="BX222" s="208">
        <f t="shared" si="264"/>
        <v>0</v>
      </c>
      <c r="BY222" s="208">
        <f t="shared" si="265"/>
        <v>0</v>
      </c>
      <c r="BZ222" s="208">
        <f t="shared" si="266"/>
        <v>0</v>
      </c>
      <c r="CA222" s="208">
        <f t="shared" si="267"/>
        <v>0</v>
      </c>
      <c r="CB222" s="208">
        <f t="shared" si="268"/>
        <v>0</v>
      </c>
      <c r="CC222" s="208">
        <f t="shared" si="269"/>
        <v>0</v>
      </c>
      <c r="CD222" s="208">
        <f t="shared" si="270"/>
        <v>0</v>
      </c>
      <c r="CE222" s="209">
        <f t="shared" si="271"/>
        <v>0</v>
      </c>
      <c r="CF222" s="209">
        <f t="shared" si="272"/>
        <v>0</v>
      </c>
      <c r="CG222" s="209">
        <f t="shared" si="273"/>
        <v>0</v>
      </c>
      <c r="CH222" s="209">
        <f t="shared" si="274"/>
        <v>0</v>
      </c>
      <c r="CI222" s="209">
        <f t="shared" si="275"/>
        <v>0</v>
      </c>
      <c r="CJ222" s="209">
        <f t="shared" si="276"/>
        <v>0</v>
      </c>
      <c r="CK222" s="209">
        <f t="shared" si="277"/>
        <v>0</v>
      </c>
      <c r="CL222" s="209">
        <f t="shared" si="278"/>
        <v>0</v>
      </c>
      <c r="CM222" s="209">
        <f t="shared" si="279"/>
        <v>0</v>
      </c>
      <c r="CN222" s="209">
        <f t="shared" si="280"/>
        <v>0</v>
      </c>
      <c r="CO222" s="209">
        <f t="shared" si="281"/>
        <v>0</v>
      </c>
      <c r="CP222" s="209">
        <f t="shared" si="282"/>
        <v>0</v>
      </c>
      <c r="CQ222" s="209">
        <f t="shared" si="283"/>
        <v>0</v>
      </c>
      <c r="CR222" s="209" t="str">
        <f t="shared" si="284"/>
        <v/>
      </c>
      <c r="CS222" s="209" t="str">
        <f t="shared" si="285"/>
        <v xml:space="preserve"> </v>
      </c>
      <c r="CT222" s="209" t="str">
        <f t="shared" si="286"/>
        <v/>
      </c>
      <c r="CU222" s="209" t="str">
        <f t="shared" si="287"/>
        <v/>
      </c>
      <c r="CV222" s="209" t="str">
        <f t="shared" si="288"/>
        <v/>
      </c>
      <c r="CW222" s="209" t="str">
        <f t="shared" si="289"/>
        <v/>
      </c>
      <c r="CX222" s="209" t="str">
        <f t="shared" si="290"/>
        <v/>
      </c>
      <c r="CY222" s="209" t="str">
        <f t="shared" si="291"/>
        <v/>
      </c>
      <c r="CZ222" s="209" t="str">
        <f t="shared" si="292"/>
        <v/>
      </c>
      <c r="DA222" s="209" t="str">
        <f t="shared" si="293"/>
        <v/>
      </c>
      <c r="DB222" s="209" t="str">
        <f t="shared" si="294"/>
        <v/>
      </c>
      <c r="DC222" s="209" t="str">
        <f t="shared" si="295"/>
        <v/>
      </c>
      <c r="DD222" s="209" t="str">
        <f t="shared" si="296"/>
        <v/>
      </c>
      <c r="DE222" s="209" t="str">
        <f t="shared" si="297"/>
        <v/>
      </c>
      <c r="DF222" s="209" t="str">
        <f t="shared" si="298"/>
        <v/>
      </c>
      <c r="DG222" s="209" t="str">
        <f t="shared" si="299"/>
        <v/>
      </c>
      <c r="DH222" s="210" t="str">
        <f t="shared" si="300"/>
        <v/>
      </c>
      <c r="DI222" s="272" t="str">
        <f t="shared" si="301"/>
        <v/>
      </c>
      <c r="DJ222" s="272" t="str">
        <f t="shared" si="302"/>
        <v/>
      </c>
      <c r="DK222" s="200">
        <f t="shared" si="303"/>
        <v>0</v>
      </c>
      <c r="DL222" s="200">
        <f t="shared" si="304"/>
        <v>0</v>
      </c>
      <c r="DM222" s="200">
        <f t="shared" si="305"/>
        <v>0</v>
      </c>
      <c r="DN222" s="200"/>
      <c r="DO222" s="272" t="str">
        <f t="shared" si="306"/>
        <v/>
      </c>
      <c r="DP222" s="272" t="str">
        <f t="shared" si="307"/>
        <v/>
      </c>
      <c r="DQ222" s="308"/>
    </row>
    <row r="223" spans="1:121" ht="23.25" customHeight="1" x14ac:dyDescent="0.2">
      <c r="A223" s="248"/>
      <c r="B223" s="263"/>
      <c r="C223" s="214"/>
      <c r="D223" s="324" t="str">
        <f t="shared" si="250"/>
        <v/>
      </c>
      <c r="E223" s="150" t="str">
        <f t="shared" si="251"/>
        <v/>
      </c>
      <c r="F223" s="214"/>
      <c r="G223" s="214"/>
      <c r="H223" s="214"/>
      <c r="I223" s="220"/>
      <c r="J223" s="214"/>
      <c r="K223" s="255"/>
      <c r="L223" s="268"/>
      <c r="M223" s="214"/>
      <c r="N223" s="215"/>
      <c r="O223" s="218"/>
      <c r="P223" s="216"/>
      <c r="Q223" s="217"/>
      <c r="R223" s="215"/>
      <c r="S223" s="219"/>
      <c r="T223" s="217"/>
      <c r="U223" s="215"/>
      <c r="V223" s="219"/>
      <c r="W223" s="217"/>
      <c r="X223" s="215"/>
      <c r="Y223" s="219"/>
      <c r="Z223" s="217"/>
      <c r="AA223" s="214"/>
      <c r="AB223" s="215"/>
      <c r="AC223" s="218"/>
      <c r="AD223" s="216"/>
      <c r="AE223" s="217"/>
      <c r="AF223" s="214"/>
      <c r="AG223" s="215"/>
      <c r="AH223" s="218"/>
      <c r="AI223" s="216"/>
      <c r="AJ223" s="217"/>
      <c r="AK223" s="214"/>
      <c r="AL223" s="215"/>
      <c r="AM223" s="218"/>
      <c r="AN223" s="216"/>
      <c r="AO223" s="217"/>
      <c r="AP223" s="214"/>
      <c r="AQ223" s="215"/>
      <c r="AR223" s="218"/>
      <c r="AS223" s="216"/>
      <c r="AT223" s="217"/>
      <c r="AU223" s="214"/>
      <c r="AV223" s="215"/>
      <c r="AW223" s="218"/>
      <c r="AX223" s="216"/>
      <c r="AY223" s="217"/>
      <c r="AZ223" s="214"/>
      <c r="BA223" s="215"/>
      <c r="BB223" s="218"/>
      <c r="BC223" s="216"/>
      <c r="BD223" s="213"/>
      <c r="BE223" s="214"/>
      <c r="BF223" s="214"/>
      <c r="BG223" s="215"/>
      <c r="BH223" s="218"/>
      <c r="BI223" s="216"/>
      <c r="BJ223" s="213"/>
      <c r="BK223" s="221"/>
      <c r="BL223" s="222">
        <f t="shared" si="252"/>
        <v>0</v>
      </c>
      <c r="BM223" s="223">
        <f t="shared" si="253"/>
        <v>0</v>
      </c>
      <c r="BN223" s="223">
        <f t="shared" si="254"/>
        <v>0</v>
      </c>
      <c r="BO223" s="223">
        <f t="shared" si="255"/>
        <v>0</v>
      </c>
      <c r="BP223" s="223">
        <f t="shared" si="256"/>
        <v>0</v>
      </c>
      <c r="BQ223" s="223">
        <f t="shared" si="257"/>
        <v>0</v>
      </c>
      <c r="BR223" s="224">
        <f t="shared" si="258"/>
        <v>0</v>
      </c>
      <c r="BS223" s="224">
        <f t="shared" si="259"/>
        <v>0</v>
      </c>
      <c r="BT223" s="223">
        <f t="shared" si="260"/>
        <v>0</v>
      </c>
      <c r="BU223" s="223">
        <f t="shared" si="261"/>
        <v>0</v>
      </c>
      <c r="BV223" s="223">
        <f t="shared" si="262"/>
        <v>0</v>
      </c>
      <c r="BW223" s="223">
        <f t="shared" si="263"/>
        <v>0</v>
      </c>
      <c r="BX223" s="223">
        <f t="shared" si="264"/>
        <v>0</v>
      </c>
      <c r="BY223" s="223">
        <f t="shared" si="265"/>
        <v>0</v>
      </c>
      <c r="BZ223" s="223">
        <f t="shared" si="266"/>
        <v>0</v>
      </c>
      <c r="CA223" s="223">
        <f t="shared" si="267"/>
        <v>0</v>
      </c>
      <c r="CB223" s="208">
        <f t="shared" si="268"/>
        <v>0</v>
      </c>
      <c r="CC223" s="223">
        <f t="shared" si="269"/>
        <v>0</v>
      </c>
      <c r="CD223" s="223">
        <f t="shared" si="270"/>
        <v>0</v>
      </c>
      <c r="CE223" s="224">
        <f t="shared" si="271"/>
        <v>0</v>
      </c>
      <c r="CF223" s="224">
        <f t="shared" si="272"/>
        <v>0</v>
      </c>
      <c r="CG223" s="224">
        <f t="shared" si="273"/>
        <v>0</v>
      </c>
      <c r="CH223" s="224">
        <f t="shared" si="274"/>
        <v>0</v>
      </c>
      <c r="CI223" s="224">
        <f t="shared" si="275"/>
        <v>0</v>
      </c>
      <c r="CJ223" s="224">
        <f t="shared" si="276"/>
        <v>0</v>
      </c>
      <c r="CK223" s="224">
        <f t="shared" si="277"/>
        <v>0</v>
      </c>
      <c r="CL223" s="224">
        <f t="shared" si="278"/>
        <v>0</v>
      </c>
      <c r="CM223" s="224">
        <f t="shared" si="279"/>
        <v>0</v>
      </c>
      <c r="CN223" s="224">
        <f t="shared" si="280"/>
        <v>0</v>
      </c>
      <c r="CO223" s="224">
        <f t="shared" si="281"/>
        <v>0</v>
      </c>
      <c r="CP223" s="224">
        <f t="shared" si="282"/>
        <v>0</v>
      </c>
      <c r="CQ223" s="224">
        <f t="shared" si="283"/>
        <v>0</v>
      </c>
      <c r="CR223" s="224" t="str">
        <f t="shared" si="284"/>
        <v/>
      </c>
      <c r="CS223" s="224" t="str">
        <f t="shared" si="285"/>
        <v xml:space="preserve"> </v>
      </c>
      <c r="CT223" s="224" t="str">
        <f t="shared" si="286"/>
        <v/>
      </c>
      <c r="CU223" s="224" t="str">
        <f t="shared" si="287"/>
        <v/>
      </c>
      <c r="CV223" s="224" t="str">
        <f t="shared" si="288"/>
        <v/>
      </c>
      <c r="CW223" s="224" t="str">
        <f t="shared" si="289"/>
        <v/>
      </c>
      <c r="CX223" s="224" t="str">
        <f t="shared" si="290"/>
        <v/>
      </c>
      <c r="CY223" s="224" t="str">
        <f t="shared" si="291"/>
        <v/>
      </c>
      <c r="CZ223" s="224" t="str">
        <f t="shared" si="292"/>
        <v/>
      </c>
      <c r="DA223" s="224" t="str">
        <f t="shared" si="293"/>
        <v/>
      </c>
      <c r="DB223" s="224" t="str">
        <f t="shared" si="294"/>
        <v/>
      </c>
      <c r="DC223" s="224" t="str">
        <f t="shared" si="295"/>
        <v/>
      </c>
      <c r="DD223" s="224" t="str">
        <f t="shared" si="296"/>
        <v/>
      </c>
      <c r="DE223" s="224" t="str">
        <f t="shared" si="297"/>
        <v/>
      </c>
      <c r="DF223" s="224" t="str">
        <f t="shared" si="298"/>
        <v/>
      </c>
      <c r="DG223" s="224" t="str">
        <f t="shared" si="299"/>
        <v/>
      </c>
      <c r="DH223" s="225" t="str">
        <f t="shared" si="300"/>
        <v/>
      </c>
      <c r="DI223" s="224" t="str">
        <f t="shared" si="301"/>
        <v/>
      </c>
      <c r="DJ223" s="224" t="str">
        <f t="shared" si="302"/>
        <v/>
      </c>
      <c r="DK223" s="306">
        <f t="shared" si="303"/>
        <v>0</v>
      </c>
      <c r="DL223" s="306">
        <f t="shared" si="304"/>
        <v>0</v>
      </c>
      <c r="DM223" s="306">
        <f t="shared" si="305"/>
        <v>0</v>
      </c>
      <c r="DN223" s="220"/>
      <c r="DO223" s="224" t="str">
        <f t="shared" si="306"/>
        <v/>
      </c>
      <c r="DP223" s="224" t="str">
        <f t="shared" si="307"/>
        <v/>
      </c>
      <c r="DQ223" s="307"/>
    </row>
    <row r="224" spans="1:121" ht="23.25" customHeight="1" x14ac:dyDescent="0.2">
      <c r="A224" s="249"/>
      <c r="B224" s="264"/>
      <c r="C224" s="230"/>
      <c r="D224" s="325" t="str">
        <f t="shared" si="250"/>
        <v/>
      </c>
      <c r="E224" s="265" t="str">
        <f t="shared" si="251"/>
        <v/>
      </c>
      <c r="F224" s="230"/>
      <c r="G224" s="230"/>
      <c r="H224" s="230"/>
      <c r="I224" s="200"/>
      <c r="J224" s="230"/>
      <c r="K224" s="254"/>
      <c r="L224" s="269"/>
      <c r="M224" s="230"/>
      <c r="N224" s="231"/>
      <c r="O224" s="232"/>
      <c r="P224" s="205"/>
      <c r="Q224" s="203"/>
      <c r="R224" s="231"/>
      <c r="S224" s="233"/>
      <c r="T224" s="203"/>
      <c r="U224" s="231"/>
      <c r="V224" s="233"/>
      <c r="W224" s="203"/>
      <c r="X224" s="231"/>
      <c r="Y224" s="233"/>
      <c r="Z224" s="203"/>
      <c r="AA224" s="230"/>
      <c r="AB224" s="231"/>
      <c r="AC224" s="232"/>
      <c r="AD224" s="205"/>
      <c r="AE224" s="203"/>
      <c r="AF224" s="230"/>
      <c r="AG224" s="231"/>
      <c r="AH224" s="232"/>
      <c r="AI224" s="205"/>
      <c r="AJ224" s="203"/>
      <c r="AK224" s="230"/>
      <c r="AL224" s="231"/>
      <c r="AM224" s="232"/>
      <c r="AN224" s="205"/>
      <c r="AO224" s="203"/>
      <c r="AP224" s="230"/>
      <c r="AQ224" s="231"/>
      <c r="AR224" s="232"/>
      <c r="AS224" s="205"/>
      <c r="AT224" s="203"/>
      <c r="AU224" s="230"/>
      <c r="AV224" s="231"/>
      <c r="AW224" s="232"/>
      <c r="AX224" s="205"/>
      <c r="AY224" s="203"/>
      <c r="AZ224" s="230"/>
      <c r="BA224" s="231"/>
      <c r="BB224" s="232"/>
      <c r="BC224" s="205"/>
      <c r="BD224" s="199"/>
      <c r="BE224" s="230"/>
      <c r="BF224" s="230"/>
      <c r="BG224" s="231"/>
      <c r="BH224" s="232"/>
      <c r="BI224" s="205"/>
      <c r="BJ224" s="229"/>
      <c r="BK224" s="234"/>
      <c r="BL224" s="207">
        <f t="shared" si="252"/>
        <v>0</v>
      </c>
      <c r="BM224" s="208">
        <f t="shared" si="253"/>
        <v>0</v>
      </c>
      <c r="BN224" s="208">
        <f t="shared" si="254"/>
        <v>0</v>
      </c>
      <c r="BO224" s="208">
        <f t="shared" si="255"/>
        <v>0</v>
      </c>
      <c r="BP224" s="208">
        <f t="shared" si="256"/>
        <v>0</v>
      </c>
      <c r="BQ224" s="208">
        <f t="shared" si="257"/>
        <v>0</v>
      </c>
      <c r="BR224" s="209">
        <f t="shared" si="258"/>
        <v>0</v>
      </c>
      <c r="BS224" s="209">
        <f t="shared" si="259"/>
        <v>0</v>
      </c>
      <c r="BT224" s="208">
        <f t="shared" si="260"/>
        <v>0</v>
      </c>
      <c r="BU224" s="208">
        <f t="shared" si="261"/>
        <v>0</v>
      </c>
      <c r="BV224" s="208">
        <f t="shared" si="262"/>
        <v>0</v>
      </c>
      <c r="BW224" s="208">
        <f t="shared" si="263"/>
        <v>0</v>
      </c>
      <c r="BX224" s="208">
        <f t="shared" si="264"/>
        <v>0</v>
      </c>
      <c r="BY224" s="208">
        <f t="shared" si="265"/>
        <v>0</v>
      </c>
      <c r="BZ224" s="208">
        <f t="shared" si="266"/>
        <v>0</v>
      </c>
      <c r="CA224" s="208">
        <f t="shared" si="267"/>
        <v>0</v>
      </c>
      <c r="CB224" s="208">
        <f t="shared" si="268"/>
        <v>0</v>
      </c>
      <c r="CC224" s="208">
        <f t="shared" si="269"/>
        <v>0</v>
      </c>
      <c r="CD224" s="208">
        <f t="shared" si="270"/>
        <v>0</v>
      </c>
      <c r="CE224" s="209">
        <f t="shared" si="271"/>
        <v>0</v>
      </c>
      <c r="CF224" s="209">
        <f t="shared" si="272"/>
        <v>0</v>
      </c>
      <c r="CG224" s="209">
        <f t="shared" si="273"/>
        <v>0</v>
      </c>
      <c r="CH224" s="209">
        <f t="shared" si="274"/>
        <v>0</v>
      </c>
      <c r="CI224" s="209">
        <f t="shared" si="275"/>
        <v>0</v>
      </c>
      <c r="CJ224" s="209">
        <f t="shared" si="276"/>
        <v>0</v>
      </c>
      <c r="CK224" s="209">
        <f t="shared" si="277"/>
        <v>0</v>
      </c>
      <c r="CL224" s="209">
        <f t="shared" si="278"/>
        <v>0</v>
      </c>
      <c r="CM224" s="209">
        <f t="shared" si="279"/>
        <v>0</v>
      </c>
      <c r="CN224" s="209">
        <f t="shared" si="280"/>
        <v>0</v>
      </c>
      <c r="CO224" s="209">
        <f t="shared" si="281"/>
        <v>0</v>
      </c>
      <c r="CP224" s="209">
        <f t="shared" si="282"/>
        <v>0</v>
      </c>
      <c r="CQ224" s="209">
        <f t="shared" si="283"/>
        <v>0</v>
      </c>
      <c r="CR224" s="209" t="str">
        <f t="shared" si="284"/>
        <v/>
      </c>
      <c r="CS224" s="209" t="str">
        <f t="shared" si="285"/>
        <v xml:space="preserve"> </v>
      </c>
      <c r="CT224" s="209" t="str">
        <f t="shared" si="286"/>
        <v/>
      </c>
      <c r="CU224" s="209" t="str">
        <f t="shared" si="287"/>
        <v/>
      </c>
      <c r="CV224" s="209" t="str">
        <f t="shared" si="288"/>
        <v/>
      </c>
      <c r="CW224" s="209" t="str">
        <f t="shared" si="289"/>
        <v/>
      </c>
      <c r="CX224" s="209" t="str">
        <f t="shared" si="290"/>
        <v/>
      </c>
      <c r="CY224" s="209" t="str">
        <f t="shared" si="291"/>
        <v/>
      </c>
      <c r="CZ224" s="209" t="str">
        <f t="shared" si="292"/>
        <v/>
      </c>
      <c r="DA224" s="209" t="str">
        <f t="shared" si="293"/>
        <v/>
      </c>
      <c r="DB224" s="209" t="str">
        <f t="shared" si="294"/>
        <v/>
      </c>
      <c r="DC224" s="209" t="str">
        <f t="shared" si="295"/>
        <v/>
      </c>
      <c r="DD224" s="209" t="str">
        <f t="shared" si="296"/>
        <v/>
      </c>
      <c r="DE224" s="209" t="str">
        <f t="shared" si="297"/>
        <v/>
      </c>
      <c r="DF224" s="209" t="str">
        <f t="shared" si="298"/>
        <v/>
      </c>
      <c r="DG224" s="209" t="str">
        <f t="shared" si="299"/>
        <v/>
      </c>
      <c r="DH224" s="210" t="str">
        <f t="shared" si="300"/>
        <v/>
      </c>
      <c r="DI224" s="272" t="str">
        <f t="shared" si="301"/>
        <v/>
      </c>
      <c r="DJ224" s="272" t="str">
        <f t="shared" si="302"/>
        <v/>
      </c>
      <c r="DK224" s="200">
        <f t="shared" si="303"/>
        <v>0</v>
      </c>
      <c r="DL224" s="200">
        <f t="shared" si="304"/>
        <v>0</v>
      </c>
      <c r="DM224" s="200">
        <f t="shared" si="305"/>
        <v>0</v>
      </c>
      <c r="DN224" s="200"/>
      <c r="DO224" s="272" t="str">
        <f t="shared" si="306"/>
        <v/>
      </c>
      <c r="DP224" s="272" t="str">
        <f t="shared" si="307"/>
        <v/>
      </c>
      <c r="DQ224" s="308"/>
    </row>
    <row r="225" spans="1:121" ht="23.25" customHeight="1" x14ac:dyDescent="0.2">
      <c r="A225" s="248"/>
      <c r="B225" s="263"/>
      <c r="C225" s="214"/>
      <c r="D225" s="324" t="str">
        <f t="shared" si="250"/>
        <v/>
      </c>
      <c r="E225" s="150" t="str">
        <f t="shared" si="251"/>
        <v/>
      </c>
      <c r="F225" s="214"/>
      <c r="G225" s="214"/>
      <c r="H225" s="214"/>
      <c r="I225" s="220"/>
      <c r="J225" s="214"/>
      <c r="K225" s="255"/>
      <c r="L225" s="268"/>
      <c r="M225" s="214"/>
      <c r="N225" s="215"/>
      <c r="O225" s="218"/>
      <c r="P225" s="216"/>
      <c r="Q225" s="217"/>
      <c r="R225" s="215"/>
      <c r="S225" s="219"/>
      <c r="T225" s="217"/>
      <c r="U225" s="215"/>
      <c r="V225" s="219"/>
      <c r="W225" s="217"/>
      <c r="X225" s="215"/>
      <c r="Y225" s="219"/>
      <c r="Z225" s="217"/>
      <c r="AA225" s="214"/>
      <c r="AB225" s="215"/>
      <c r="AC225" s="218"/>
      <c r="AD225" s="216"/>
      <c r="AE225" s="217"/>
      <c r="AF225" s="214"/>
      <c r="AG225" s="215"/>
      <c r="AH225" s="218"/>
      <c r="AI225" s="216"/>
      <c r="AJ225" s="217"/>
      <c r="AK225" s="214"/>
      <c r="AL225" s="215"/>
      <c r="AM225" s="218"/>
      <c r="AN225" s="216"/>
      <c r="AO225" s="217"/>
      <c r="AP225" s="214"/>
      <c r="AQ225" s="215"/>
      <c r="AR225" s="218"/>
      <c r="AS225" s="216"/>
      <c r="AT225" s="217"/>
      <c r="AU225" s="214"/>
      <c r="AV225" s="215"/>
      <c r="AW225" s="218"/>
      <c r="AX225" s="216"/>
      <c r="AY225" s="217"/>
      <c r="AZ225" s="214"/>
      <c r="BA225" s="215"/>
      <c r="BB225" s="218"/>
      <c r="BC225" s="216"/>
      <c r="BD225" s="213"/>
      <c r="BE225" s="214"/>
      <c r="BF225" s="214"/>
      <c r="BG225" s="215"/>
      <c r="BH225" s="218"/>
      <c r="BI225" s="216"/>
      <c r="BJ225" s="213"/>
      <c r="BK225" s="221"/>
      <c r="BL225" s="222">
        <f t="shared" si="252"/>
        <v>0</v>
      </c>
      <c r="BM225" s="223">
        <f t="shared" si="253"/>
        <v>0</v>
      </c>
      <c r="BN225" s="223">
        <f t="shared" si="254"/>
        <v>0</v>
      </c>
      <c r="BO225" s="223">
        <f t="shared" si="255"/>
        <v>0</v>
      </c>
      <c r="BP225" s="223">
        <f t="shared" si="256"/>
        <v>0</v>
      </c>
      <c r="BQ225" s="223">
        <f t="shared" si="257"/>
        <v>0</v>
      </c>
      <c r="BR225" s="224">
        <f t="shared" si="258"/>
        <v>0</v>
      </c>
      <c r="BS225" s="224">
        <f t="shared" si="259"/>
        <v>0</v>
      </c>
      <c r="BT225" s="223">
        <f t="shared" si="260"/>
        <v>0</v>
      </c>
      <c r="BU225" s="223">
        <f t="shared" si="261"/>
        <v>0</v>
      </c>
      <c r="BV225" s="223">
        <f t="shared" si="262"/>
        <v>0</v>
      </c>
      <c r="BW225" s="223">
        <f t="shared" si="263"/>
        <v>0</v>
      </c>
      <c r="BX225" s="223">
        <f t="shared" si="264"/>
        <v>0</v>
      </c>
      <c r="BY225" s="223">
        <f t="shared" si="265"/>
        <v>0</v>
      </c>
      <c r="BZ225" s="223">
        <f t="shared" si="266"/>
        <v>0</v>
      </c>
      <c r="CA225" s="223">
        <f t="shared" si="267"/>
        <v>0</v>
      </c>
      <c r="CB225" s="208">
        <f t="shared" si="268"/>
        <v>0</v>
      </c>
      <c r="CC225" s="223">
        <f t="shared" si="269"/>
        <v>0</v>
      </c>
      <c r="CD225" s="223">
        <f t="shared" si="270"/>
        <v>0</v>
      </c>
      <c r="CE225" s="224">
        <f t="shared" si="271"/>
        <v>0</v>
      </c>
      <c r="CF225" s="224">
        <f t="shared" si="272"/>
        <v>0</v>
      </c>
      <c r="CG225" s="224">
        <f t="shared" si="273"/>
        <v>0</v>
      </c>
      <c r="CH225" s="224">
        <f t="shared" si="274"/>
        <v>0</v>
      </c>
      <c r="CI225" s="224">
        <f t="shared" si="275"/>
        <v>0</v>
      </c>
      <c r="CJ225" s="224">
        <f t="shared" si="276"/>
        <v>0</v>
      </c>
      <c r="CK225" s="224">
        <f t="shared" si="277"/>
        <v>0</v>
      </c>
      <c r="CL225" s="224">
        <f t="shared" si="278"/>
        <v>0</v>
      </c>
      <c r="CM225" s="224">
        <f t="shared" si="279"/>
        <v>0</v>
      </c>
      <c r="CN225" s="224">
        <f t="shared" si="280"/>
        <v>0</v>
      </c>
      <c r="CO225" s="224">
        <f t="shared" si="281"/>
        <v>0</v>
      </c>
      <c r="CP225" s="224">
        <f t="shared" si="282"/>
        <v>0</v>
      </c>
      <c r="CQ225" s="224">
        <f t="shared" si="283"/>
        <v>0</v>
      </c>
      <c r="CR225" s="224" t="str">
        <f t="shared" si="284"/>
        <v/>
      </c>
      <c r="CS225" s="224" t="str">
        <f t="shared" si="285"/>
        <v xml:space="preserve"> </v>
      </c>
      <c r="CT225" s="224" t="str">
        <f t="shared" si="286"/>
        <v/>
      </c>
      <c r="CU225" s="224" t="str">
        <f t="shared" si="287"/>
        <v/>
      </c>
      <c r="CV225" s="224" t="str">
        <f t="shared" si="288"/>
        <v/>
      </c>
      <c r="CW225" s="224" t="str">
        <f t="shared" si="289"/>
        <v/>
      </c>
      <c r="CX225" s="224" t="str">
        <f t="shared" si="290"/>
        <v/>
      </c>
      <c r="CY225" s="224" t="str">
        <f t="shared" si="291"/>
        <v/>
      </c>
      <c r="CZ225" s="224" t="str">
        <f t="shared" si="292"/>
        <v/>
      </c>
      <c r="DA225" s="224" t="str">
        <f t="shared" si="293"/>
        <v/>
      </c>
      <c r="DB225" s="224" t="str">
        <f t="shared" si="294"/>
        <v/>
      </c>
      <c r="DC225" s="224" t="str">
        <f t="shared" si="295"/>
        <v/>
      </c>
      <c r="DD225" s="224" t="str">
        <f t="shared" si="296"/>
        <v/>
      </c>
      <c r="DE225" s="224" t="str">
        <f t="shared" si="297"/>
        <v/>
      </c>
      <c r="DF225" s="224" t="str">
        <f t="shared" si="298"/>
        <v/>
      </c>
      <c r="DG225" s="224" t="str">
        <f t="shared" si="299"/>
        <v/>
      </c>
      <c r="DH225" s="225" t="str">
        <f t="shared" si="300"/>
        <v/>
      </c>
      <c r="DI225" s="224" t="str">
        <f t="shared" si="301"/>
        <v/>
      </c>
      <c r="DJ225" s="224" t="str">
        <f t="shared" si="302"/>
        <v/>
      </c>
      <c r="DK225" s="306">
        <f t="shared" si="303"/>
        <v>0</v>
      </c>
      <c r="DL225" s="306">
        <f t="shared" si="304"/>
        <v>0</v>
      </c>
      <c r="DM225" s="306">
        <f t="shared" si="305"/>
        <v>0</v>
      </c>
      <c r="DN225" s="220"/>
      <c r="DO225" s="224" t="str">
        <f t="shared" si="306"/>
        <v/>
      </c>
      <c r="DP225" s="224" t="str">
        <f t="shared" si="307"/>
        <v/>
      </c>
      <c r="DQ225" s="307"/>
    </row>
    <row r="226" spans="1:121" ht="23.25" customHeight="1" x14ac:dyDescent="0.2">
      <c r="A226" s="249"/>
      <c r="B226" s="264"/>
      <c r="C226" s="230"/>
      <c r="D226" s="325" t="str">
        <f t="shared" si="250"/>
        <v/>
      </c>
      <c r="E226" s="265" t="str">
        <f t="shared" si="251"/>
        <v/>
      </c>
      <c r="F226" s="230"/>
      <c r="G226" s="230"/>
      <c r="H226" s="230"/>
      <c r="I226" s="200"/>
      <c r="J226" s="230"/>
      <c r="K226" s="254"/>
      <c r="L226" s="269"/>
      <c r="M226" s="230"/>
      <c r="N226" s="231"/>
      <c r="O226" s="232"/>
      <c r="P226" s="205"/>
      <c r="Q226" s="203"/>
      <c r="R226" s="231"/>
      <c r="S226" s="233"/>
      <c r="T226" s="203"/>
      <c r="U226" s="231"/>
      <c r="V226" s="233"/>
      <c r="W226" s="203"/>
      <c r="X226" s="231"/>
      <c r="Y226" s="233"/>
      <c r="Z226" s="203"/>
      <c r="AA226" s="230"/>
      <c r="AB226" s="231"/>
      <c r="AC226" s="232"/>
      <c r="AD226" s="205"/>
      <c r="AE226" s="203"/>
      <c r="AF226" s="230"/>
      <c r="AG226" s="231"/>
      <c r="AH226" s="232"/>
      <c r="AI226" s="205"/>
      <c r="AJ226" s="203"/>
      <c r="AK226" s="230"/>
      <c r="AL226" s="231"/>
      <c r="AM226" s="232"/>
      <c r="AN226" s="205"/>
      <c r="AO226" s="203"/>
      <c r="AP226" s="230"/>
      <c r="AQ226" s="231"/>
      <c r="AR226" s="232"/>
      <c r="AS226" s="205"/>
      <c r="AT226" s="203"/>
      <c r="AU226" s="230"/>
      <c r="AV226" s="231"/>
      <c r="AW226" s="232"/>
      <c r="AX226" s="205"/>
      <c r="AY226" s="203"/>
      <c r="AZ226" s="230"/>
      <c r="BA226" s="231"/>
      <c r="BB226" s="232"/>
      <c r="BC226" s="205"/>
      <c r="BD226" s="199"/>
      <c r="BE226" s="230"/>
      <c r="BF226" s="230"/>
      <c r="BG226" s="231"/>
      <c r="BH226" s="232"/>
      <c r="BI226" s="205"/>
      <c r="BJ226" s="229"/>
      <c r="BK226" s="234"/>
      <c r="BL226" s="207">
        <f t="shared" si="252"/>
        <v>0</v>
      </c>
      <c r="BM226" s="208">
        <f t="shared" si="253"/>
        <v>0</v>
      </c>
      <c r="BN226" s="208">
        <f t="shared" si="254"/>
        <v>0</v>
      </c>
      <c r="BO226" s="208">
        <f t="shared" si="255"/>
        <v>0</v>
      </c>
      <c r="BP226" s="208">
        <f t="shared" si="256"/>
        <v>0</v>
      </c>
      <c r="BQ226" s="208">
        <f t="shared" si="257"/>
        <v>0</v>
      </c>
      <c r="BR226" s="209">
        <f t="shared" si="258"/>
        <v>0</v>
      </c>
      <c r="BS226" s="209">
        <f t="shared" si="259"/>
        <v>0</v>
      </c>
      <c r="BT226" s="208">
        <f t="shared" si="260"/>
        <v>0</v>
      </c>
      <c r="BU226" s="208">
        <f t="shared" si="261"/>
        <v>0</v>
      </c>
      <c r="BV226" s="208">
        <f t="shared" si="262"/>
        <v>0</v>
      </c>
      <c r="BW226" s="208">
        <f t="shared" si="263"/>
        <v>0</v>
      </c>
      <c r="BX226" s="208">
        <f t="shared" si="264"/>
        <v>0</v>
      </c>
      <c r="BY226" s="208">
        <f t="shared" si="265"/>
        <v>0</v>
      </c>
      <c r="BZ226" s="208">
        <f t="shared" si="266"/>
        <v>0</v>
      </c>
      <c r="CA226" s="208">
        <f t="shared" si="267"/>
        <v>0</v>
      </c>
      <c r="CB226" s="208">
        <f t="shared" si="268"/>
        <v>0</v>
      </c>
      <c r="CC226" s="208">
        <f t="shared" si="269"/>
        <v>0</v>
      </c>
      <c r="CD226" s="208">
        <f t="shared" si="270"/>
        <v>0</v>
      </c>
      <c r="CE226" s="209">
        <f t="shared" si="271"/>
        <v>0</v>
      </c>
      <c r="CF226" s="209">
        <f t="shared" si="272"/>
        <v>0</v>
      </c>
      <c r="CG226" s="209">
        <f t="shared" si="273"/>
        <v>0</v>
      </c>
      <c r="CH226" s="209">
        <f t="shared" si="274"/>
        <v>0</v>
      </c>
      <c r="CI226" s="209">
        <f t="shared" si="275"/>
        <v>0</v>
      </c>
      <c r="CJ226" s="209">
        <f t="shared" si="276"/>
        <v>0</v>
      </c>
      <c r="CK226" s="209">
        <f t="shared" si="277"/>
        <v>0</v>
      </c>
      <c r="CL226" s="209">
        <f t="shared" si="278"/>
        <v>0</v>
      </c>
      <c r="CM226" s="209">
        <f t="shared" si="279"/>
        <v>0</v>
      </c>
      <c r="CN226" s="209">
        <f t="shared" si="280"/>
        <v>0</v>
      </c>
      <c r="CO226" s="209">
        <f t="shared" si="281"/>
        <v>0</v>
      </c>
      <c r="CP226" s="209">
        <f t="shared" si="282"/>
        <v>0</v>
      </c>
      <c r="CQ226" s="209">
        <f t="shared" si="283"/>
        <v>0</v>
      </c>
      <c r="CR226" s="209" t="str">
        <f t="shared" si="284"/>
        <v/>
      </c>
      <c r="CS226" s="209" t="str">
        <f t="shared" si="285"/>
        <v xml:space="preserve"> </v>
      </c>
      <c r="CT226" s="209" t="str">
        <f t="shared" si="286"/>
        <v/>
      </c>
      <c r="CU226" s="209" t="str">
        <f t="shared" si="287"/>
        <v/>
      </c>
      <c r="CV226" s="209" t="str">
        <f t="shared" si="288"/>
        <v/>
      </c>
      <c r="CW226" s="209" t="str">
        <f t="shared" si="289"/>
        <v/>
      </c>
      <c r="CX226" s="209" t="str">
        <f t="shared" si="290"/>
        <v/>
      </c>
      <c r="CY226" s="209" t="str">
        <f t="shared" si="291"/>
        <v/>
      </c>
      <c r="CZ226" s="209" t="str">
        <f t="shared" si="292"/>
        <v/>
      </c>
      <c r="DA226" s="209" t="str">
        <f t="shared" si="293"/>
        <v/>
      </c>
      <c r="DB226" s="209" t="str">
        <f t="shared" si="294"/>
        <v/>
      </c>
      <c r="DC226" s="209" t="str">
        <f t="shared" si="295"/>
        <v/>
      </c>
      <c r="DD226" s="209" t="str">
        <f t="shared" si="296"/>
        <v/>
      </c>
      <c r="DE226" s="209" t="str">
        <f t="shared" si="297"/>
        <v/>
      </c>
      <c r="DF226" s="209" t="str">
        <f t="shared" si="298"/>
        <v/>
      </c>
      <c r="DG226" s="209" t="str">
        <f t="shared" si="299"/>
        <v/>
      </c>
      <c r="DH226" s="210" t="str">
        <f t="shared" si="300"/>
        <v/>
      </c>
      <c r="DI226" s="272" t="str">
        <f t="shared" si="301"/>
        <v/>
      </c>
      <c r="DJ226" s="272" t="str">
        <f t="shared" si="302"/>
        <v/>
      </c>
      <c r="DK226" s="200">
        <f t="shared" si="303"/>
        <v>0</v>
      </c>
      <c r="DL226" s="200">
        <f t="shared" si="304"/>
        <v>0</v>
      </c>
      <c r="DM226" s="200">
        <f t="shared" si="305"/>
        <v>0</v>
      </c>
      <c r="DN226" s="200"/>
      <c r="DO226" s="272" t="str">
        <f t="shared" si="306"/>
        <v/>
      </c>
      <c r="DP226" s="272" t="str">
        <f t="shared" si="307"/>
        <v/>
      </c>
      <c r="DQ226" s="308"/>
    </row>
    <row r="227" spans="1:121" ht="23.25" customHeight="1" x14ac:dyDescent="0.2">
      <c r="A227" s="248"/>
      <c r="B227" s="263"/>
      <c r="C227" s="214"/>
      <c r="D227" s="324" t="str">
        <f t="shared" si="250"/>
        <v/>
      </c>
      <c r="E227" s="150" t="str">
        <f t="shared" si="251"/>
        <v/>
      </c>
      <c r="F227" s="214"/>
      <c r="G227" s="214"/>
      <c r="H227" s="214"/>
      <c r="I227" s="220"/>
      <c r="J227" s="214"/>
      <c r="K227" s="255"/>
      <c r="L227" s="268"/>
      <c r="M227" s="214"/>
      <c r="N227" s="215"/>
      <c r="O227" s="218"/>
      <c r="P227" s="216"/>
      <c r="Q227" s="217"/>
      <c r="R227" s="215"/>
      <c r="S227" s="219"/>
      <c r="T227" s="217"/>
      <c r="U227" s="215"/>
      <c r="V227" s="219"/>
      <c r="W227" s="217"/>
      <c r="X227" s="215"/>
      <c r="Y227" s="219"/>
      <c r="Z227" s="217"/>
      <c r="AA227" s="214"/>
      <c r="AB227" s="215"/>
      <c r="AC227" s="218"/>
      <c r="AD227" s="216"/>
      <c r="AE227" s="217"/>
      <c r="AF227" s="214"/>
      <c r="AG227" s="215"/>
      <c r="AH227" s="218"/>
      <c r="AI227" s="216"/>
      <c r="AJ227" s="217"/>
      <c r="AK227" s="214"/>
      <c r="AL227" s="215"/>
      <c r="AM227" s="218"/>
      <c r="AN227" s="216"/>
      <c r="AO227" s="217"/>
      <c r="AP227" s="214"/>
      <c r="AQ227" s="215"/>
      <c r="AR227" s="218"/>
      <c r="AS227" s="216"/>
      <c r="AT227" s="217"/>
      <c r="AU227" s="214"/>
      <c r="AV227" s="215"/>
      <c r="AW227" s="218"/>
      <c r="AX227" s="216"/>
      <c r="AY227" s="217"/>
      <c r="AZ227" s="214"/>
      <c r="BA227" s="215"/>
      <c r="BB227" s="218"/>
      <c r="BC227" s="216"/>
      <c r="BD227" s="213"/>
      <c r="BE227" s="214"/>
      <c r="BF227" s="214"/>
      <c r="BG227" s="215"/>
      <c r="BH227" s="218"/>
      <c r="BI227" s="216"/>
      <c r="BJ227" s="213"/>
      <c r="BK227" s="221"/>
      <c r="BL227" s="222">
        <f t="shared" si="252"/>
        <v>0</v>
      </c>
      <c r="BM227" s="223">
        <f t="shared" si="253"/>
        <v>0</v>
      </c>
      <c r="BN227" s="223">
        <f t="shared" si="254"/>
        <v>0</v>
      </c>
      <c r="BO227" s="223">
        <f t="shared" si="255"/>
        <v>0</v>
      </c>
      <c r="BP227" s="223">
        <f t="shared" si="256"/>
        <v>0</v>
      </c>
      <c r="BQ227" s="223">
        <f t="shared" si="257"/>
        <v>0</v>
      </c>
      <c r="BR227" s="224">
        <f t="shared" si="258"/>
        <v>0</v>
      </c>
      <c r="BS227" s="224">
        <f t="shared" si="259"/>
        <v>0</v>
      </c>
      <c r="BT227" s="223">
        <f t="shared" si="260"/>
        <v>0</v>
      </c>
      <c r="BU227" s="223">
        <f t="shared" si="261"/>
        <v>0</v>
      </c>
      <c r="BV227" s="223">
        <f t="shared" si="262"/>
        <v>0</v>
      </c>
      <c r="BW227" s="223">
        <f t="shared" si="263"/>
        <v>0</v>
      </c>
      <c r="BX227" s="223">
        <f t="shared" si="264"/>
        <v>0</v>
      </c>
      <c r="BY227" s="223">
        <f t="shared" si="265"/>
        <v>0</v>
      </c>
      <c r="BZ227" s="223">
        <f t="shared" si="266"/>
        <v>0</v>
      </c>
      <c r="CA227" s="223">
        <f t="shared" si="267"/>
        <v>0</v>
      </c>
      <c r="CB227" s="208">
        <f t="shared" si="268"/>
        <v>0</v>
      </c>
      <c r="CC227" s="223">
        <f t="shared" si="269"/>
        <v>0</v>
      </c>
      <c r="CD227" s="223">
        <f t="shared" si="270"/>
        <v>0</v>
      </c>
      <c r="CE227" s="224">
        <f t="shared" si="271"/>
        <v>0</v>
      </c>
      <c r="CF227" s="224">
        <f t="shared" si="272"/>
        <v>0</v>
      </c>
      <c r="CG227" s="224">
        <f t="shared" si="273"/>
        <v>0</v>
      </c>
      <c r="CH227" s="224">
        <f t="shared" si="274"/>
        <v>0</v>
      </c>
      <c r="CI227" s="224">
        <f t="shared" si="275"/>
        <v>0</v>
      </c>
      <c r="CJ227" s="224">
        <f t="shared" si="276"/>
        <v>0</v>
      </c>
      <c r="CK227" s="224">
        <f t="shared" si="277"/>
        <v>0</v>
      </c>
      <c r="CL227" s="224">
        <f t="shared" si="278"/>
        <v>0</v>
      </c>
      <c r="CM227" s="224">
        <f t="shared" si="279"/>
        <v>0</v>
      </c>
      <c r="CN227" s="224">
        <f t="shared" si="280"/>
        <v>0</v>
      </c>
      <c r="CO227" s="224">
        <f t="shared" si="281"/>
        <v>0</v>
      </c>
      <c r="CP227" s="224">
        <f t="shared" si="282"/>
        <v>0</v>
      </c>
      <c r="CQ227" s="224">
        <f t="shared" si="283"/>
        <v>0</v>
      </c>
      <c r="CR227" s="224" t="str">
        <f t="shared" si="284"/>
        <v/>
      </c>
      <c r="CS227" s="224" t="str">
        <f t="shared" si="285"/>
        <v xml:space="preserve"> </v>
      </c>
      <c r="CT227" s="224" t="str">
        <f t="shared" si="286"/>
        <v/>
      </c>
      <c r="CU227" s="224" t="str">
        <f t="shared" si="287"/>
        <v/>
      </c>
      <c r="CV227" s="224" t="str">
        <f t="shared" si="288"/>
        <v/>
      </c>
      <c r="CW227" s="224" t="str">
        <f t="shared" si="289"/>
        <v/>
      </c>
      <c r="CX227" s="224" t="str">
        <f t="shared" si="290"/>
        <v/>
      </c>
      <c r="CY227" s="224" t="str">
        <f t="shared" si="291"/>
        <v/>
      </c>
      <c r="CZ227" s="224" t="str">
        <f t="shared" si="292"/>
        <v/>
      </c>
      <c r="DA227" s="224" t="str">
        <f t="shared" si="293"/>
        <v/>
      </c>
      <c r="DB227" s="224" t="str">
        <f t="shared" si="294"/>
        <v/>
      </c>
      <c r="DC227" s="224" t="str">
        <f t="shared" si="295"/>
        <v/>
      </c>
      <c r="DD227" s="224" t="str">
        <f t="shared" si="296"/>
        <v/>
      </c>
      <c r="DE227" s="224" t="str">
        <f t="shared" si="297"/>
        <v/>
      </c>
      <c r="DF227" s="224" t="str">
        <f t="shared" si="298"/>
        <v/>
      </c>
      <c r="DG227" s="224" t="str">
        <f t="shared" si="299"/>
        <v/>
      </c>
      <c r="DH227" s="225" t="str">
        <f t="shared" si="300"/>
        <v/>
      </c>
      <c r="DI227" s="224" t="str">
        <f t="shared" si="301"/>
        <v/>
      </c>
      <c r="DJ227" s="224" t="str">
        <f t="shared" si="302"/>
        <v/>
      </c>
      <c r="DK227" s="306">
        <f t="shared" si="303"/>
        <v>0</v>
      </c>
      <c r="DL227" s="306">
        <f t="shared" si="304"/>
        <v>0</v>
      </c>
      <c r="DM227" s="306">
        <f t="shared" si="305"/>
        <v>0</v>
      </c>
      <c r="DN227" s="220"/>
      <c r="DO227" s="224" t="str">
        <f t="shared" si="306"/>
        <v/>
      </c>
      <c r="DP227" s="224" t="str">
        <f t="shared" si="307"/>
        <v/>
      </c>
      <c r="DQ227" s="307"/>
    </row>
    <row r="228" spans="1:121" ht="23.25" customHeight="1" x14ac:dyDescent="0.2">
      <c r="A228" s="249"/>
      <c r="B228" s="264"/>
      <c r="C228" s="230"/>
      <c r="D228" s="325" t="str">
        <f t="shared" si="250"/>
        <v/>
      </c>
      <c r="E228" s="265" t="str">
        <f t="shared" si="251"/>
        <v/>
      </c>
      <c r="F228" s="230"/>
      <c r="G228" s="230"/>
      <c r="H228" s="230"/>
      <c r="I228" s="200"/>
      <c r="J228" s="230"/>
      <c r="K228" s="254"/>
      <c r="L228" s="269"/>
      <c r="M228" s="230"/>
      <c r="N228" s="231"/>
      <c r="O228" s="232"/>
      <c r="P228" s="205"/>
      <c r="Q228" s="203"/>
      <c r="R228" s="231"/>
      <c r="S228" s="233"/>
      <c r="T228" s="203"/>
      <c r="U228" s="231"/>
      <c r="V228" s="233"/>
      <c r="W228" s="203"/>
      <c r="X228" s="231"/>
      <c r="Y228" s="233"/>
      <c r="Z228" s="203"/>
      <c r="AA228" s="230"/>
      <c r="AB228" s="231"/>
      <c r="AC228" s="232"/>
      <c r="AD228" s="205"/>
      <c r="AE228" s="203"/>
      <c r="AF228" s="230"/>
      <c r="AG228" s="231"/>
      <c r="AH228" s="232"/>
      <c r="AI228" s="205"/>
      <c r="AJ228" s="203"/>
      <c r="AK228" s="230"/>
      <c r="AL228" s="231"/>
      <c r="AM228" s="232"/>
      <c r="AN228" s="205"/>
      <c r="AO228" s="203"/>
      <c r="AP228" s="230"/>
      <c r="AQ228" s="231"/>
      <c r="AR228" s="232"/>
      <c r="AS228" s="205"/>
      <c r="AT228" s="203"/>
      <c r="AU228" s="230"/>
      <c r="AV228" s="231"/>
      <c r="AW228" s="232"/>
      <c r="AX228" s="205"/>
      <c r="AY228" s="203"/>
      <c r="AZ228" s="230"/>
      <c r="BA228" s="231"/>
      <c r="BB228" s="232"/>
      <c r="BC228" s="205"/>
      <c r="BD228" s="199"/>
      <c r="BE228" s="230"/>
      <c r="BF228" s="230"/>
      <c r="BG228" s="231"/>
      <c r="BH228" s="232"/>
      <c r="BI228" s="205"/>
      <c r="BJ228" s="229"/>
      <c r="BK228" s="234"/>
      <c r="BL228" s="207">
        <f t="shared" si="252"/>
        <v>0</v>
      </c>
      <c r="BM228" s="208">
        <f t="shared" si="253"/>
        <v>0</v>
      </c>
      <c r="BN228" s="208">
        <f t="shared" si="254"/>
        <v>0</v>
      </c>
      <c r="BO228" s="208">
        <f t="shared" si="255"/>
        <v>0</v>
      </c>
      <c r="BP228" s="208">
        <f t="shared" si="256"/>
        <v>0</v>
      </c>
      <c r="BQ228" s="208">
        <f t="shared" si="257"/>
        <v>0</v>
      </c>
      <c r="BR228" s="209">
        <f t="shared" si="258"/>
        <v>0</v>
      </c>
      <c r="BS228" s="209">
        <f t="shared" si="259"/>
        <v>0</v>
      </c>
      <c r="BT228" s="208">
        <f t="shared" si="260"/>
        <v>0</v>
      </c>
      <c r="BU228" s="208">
        <f t="shared" si="261"/>
        <v>0</v>
      </c>
      <c r="BV228" s="208">
        <f t="shared" si="262"/>
        <v>0</v>
      </c>
      <c r="BW228" s="208">
        <f t="shared" si="263"/>
        <v>0</v>
      </c>
      <c r="BX228" s="208">
        <f t="shared" si="264"/>
        <v>0</v>
      </c>
      <c r="BY228" s="208">
        <f t="shared" si="265"/>
        <v>0</v>
      </c>
      <c r="BZ228" s="208">
        <f t="shared" si="266"/>
        <v>0</v>
      </c>
      <c r="CA228" s="208">
        <f t="shared" si="267"/>
        <v>0</v>
      </c>
      <c r="CB228" s="208">
        <f t="shared" si="268"/>
        <v>0</v>
      </c>
      <c r="CC228" s="208">
        <f t="shared" si="269"/>
        <v>0</v>
      </c>
      <c r="CD228" s="208">
        <f t="shared" si="270"/>
        <v>0</v>
      </c>
      <c r="CE228" s="209">
        <f t="shared" si="271"/>
        <v>0</v>
      </c>
      <c r="CF228" s="209">
        <f t="shared" si="272"/>
        <v>0</v>
      </c>
      <c r="CG228" s="209">
        <f t="shared" si="273"/>
        <v>0</v>
      </c>
      <c r="CH228" s="209">
        <f t="shared" si="274"/>
        <v>0</v>
      </c>
      <c r="CI228" s="209">
        <f t="shared" si="275"/>
        <v>0</v>
      </c>
      <c r="CJ228" s="209">
        <f t="shared" si="276"/>
        <v>0</v>
      </c>
      <c r="CK228" s="209">
        <f t="shared" si="277"/>
        <v>0</v>
      </c>
      <c r="CL228" s="209">
        <f t="shared" si="278"/>
        <v>0</v>
      </c>
      <c r="CM228" s="209">
        <f t="shared" si="279"/>
        <v>0</v>
      </c>
      <c r="CN228" s="209">
        <f t="shared" si="280"/>
        <v>0</v>
      </c>
      <c r="CO228" s="209">
        <f t="shared" si="281"/>
        <v>0</v>
      </c>
      <c r="CP228" s="209">
        <f t="shared" si="282"/>
        <v>0</v>
      </c>
      <c r="CQ228" s="209">
        <f t="shared" si="283"/>
        <v>0</v>
      </c>
      <c r="CR228" s="209" t="str">
        <f t="shared" si="284"/>
        <v/>
      </c>
      <c r="CS228" s="209" t="str">
        <f t="shared" si="285"/>
        <v xml:space="preserve"> </v>
      </c>
      <c r="CT228" s="209" t="str">
        <f t="shared" si="286"/>
        <v/>
      </c>
      <c r="CU228" s="209" t="str">
        <f t="shared" si="287"/>
        <v/>
      </c>
      <c r="CV228" s="209" t="str">
        <f t="shared" si="288"/>
        <v/>
      </c>
      <c r="CW228" s="209" t="str">
        <f t="shared" si="289"/>
        <v/>
      </c>
      <c r="CX228" s="209" t="str">
        <f t="shared" si="290"/>
        <v/>
      </c>
      <c r="CY228" s="209" t="str">
        <f t="shared" si="291"/>
        <v/>
      </c>
      <c r="CZ228" s="209" t="str">
        <f t="shared" si="292"/>
        <v/>
      </c>
      <c r="DA228" s="209" t="str">
        <f t="shared" si="293"/>
        <v/>
      </c>
      <c r="DB228" s="209" t="str">
        <f t="shared" si="294"/>
        <v/>
      </c>
      <c r="DC228" s="209" t="str">
        <f t="shared" si="295"/>
        <v/>
      </c>
      <c r="DD228" s="209" t="str">
        <f t="shared" si="296"/>
        <v/>
      </c>
      <c r="DE228" s="209" t="str">
        <f t="shared" si="297"/>
        <v/>
      </c>
      <c r="DF228" s="209" t="str">
        <f t="shared" si="298"/>
        <v/>
      </c>
      <c r="DG228" s="209" t="str">
        <f t="shared" si="299"/>
        <v/>
      </c>
      <c r="DH228" s="210" t="str">
        <f t="shared" si="300"/>
        <v/>
      </c>
      <c r="DI228" s="272" t="str">
        <f t="shared" si="301"/>
        <v/>
      </c>
      <c r="DJ228" s="272" t="str">
        <f t="shared" si="302"/>
        <v/>
      </c>
      <c r="DK228" s="200">
        <f t="shared" si="303"/>
        <v>0</v>
      </c>
      <c r="DL228" s="200">
        <f t="shared" si="304"/>
        <v>0</v>
      </c>
      <c r="DM228" s="200">
        <f t="shared" si="305"/>
        <v>0</v>
      </c>
      <c r="DN228" s="200"/>
      <c r="DO228" s="272" t="str">
        <f t="shared" si="306"/>
        <v/>
      </c>
      <c r="DP228" s="272" t="str">
        <f t="shared" si="307"/>
        <v/>
      </c>
      <c r="DQ228" s="308"/>
    </row>
    <row r="229" spans="1:121" ht="23.25" customHeight="1" x14ac:dyDescent="0.2">
      <c r="A229" s="248"/>
      <c r="B229" s="263"/>
      <c r="C229" s="214"/>
      <c r="D229" s="324" t="str">
        <f t="shared" si="250"/>
        <v/>
      </c>
      <c r="E229" s="150" t="str">
        <f t="shared" si="251"/>
        <v/>
      </c>
      <c r="F229" s="214"/>
      <c r="G229" s="214"/>
      <c r="H229" s="214"/>
      <c r="I229" s="220"/>
      <c r="J229" s="214"/>
      <c r="K229" s="255"/>
      <c r="L229" s="268"/>
      <c r="M229" s="214"/>
      <c r="N229" s="215"/>
      <c r="O229" s="218"/>
      <c r="P229" s="216"/>
      <c r="Q229" s="217"/>
      <c r="R229" s="215"/>
      <c r="S229" s="219"/>
      <c r="T229" s="217"/>
      <c r="U229" s="215"/>
      <c r="V229" s="219"/>
      <c r="W229" s="217"/>
      <c r="X229" s="215"/>
      <c r="Y229" s="219"/>
      <c r="Z229" s="217"/>
      <c r="AA229" s="214"/>
      <c r="AB229" s="215"/>
      <c r="AC229" s="218"/>
      <c r="AD229" s="216"/>
      <c r="AE229" s="217"/>
      <c r="AF229" s="214"/>
      <c r="AG229" s="215"/>
      <c r="AH229" s="218"/>
      <c r="AI229" s="216"/>
      <c r="AJ229" s="217"/>
      <c r="AK229" s="214"/>
      <c r="AL229" s="215"/>
      <c r="AM229" s="218"/>
      <c r="AN229" s="216"/>
      <c r="AO229" s="217"/>
      <c r="AP229" s="214"/>
      <c r="AQ229" s="215"/>
      <c r="AR229" s="218"/>
      <c r="AS229" s="216"/>
      <c r="AT229" s="217"/>
      <c r="AU229" s="214"/>
      <c r="AV229" s="215"/>
      <c r="AW229" s="218"/>
      <c r="AX229" s="216"/>
      <c r="AY229" s="217"/>
      <c r="AZ229" s="214"/>
      <c r="BA229" s="215"/>
      <c r="BB229" s="218"/>
      <c r="BC229" s="216"/>
      <c r="BD229" s="213"/>
      <c r="BE229" s="214"/>
      <c r="BF229" s="214"/>
      <c r="BG229" s="215"/>
      <c r="BH229" s="218"/>
      <c r="BI229" s="216"/>
      <c r="BJ229" s="213"/>
      <c r="BK229" s="221"/>
      <c r="BL229" s="222">
        <f t="shared" si="252"/>
        <v>0</v>
      </c>
      <c r="BM229" s="223">
        <f t="shared" si="253"/>
        <v>0</v>
      </c>
      <c r="BN229" s="223">
        <f t="shared" si="254"/>
        <v>0</v>
      </c>
      <c r="BO229" s="223">
        <f t="shared" si="255"/>
        <v>0</v>
      </c>
      <c r="BP229" s="223">
        <f t="shared" si="256"/>
        <v>0</v>
      </c>
      <c r="BQ229" s="223">
        <f t="shared" si="257"/>
        <v>0</v>
      </c>
      <c r="BR229" s="224">
        <f t="shared" si="258"/>
        <v>0</v>
      </c>
      <c r="BS229" s="224">
        <f t="shared" si="259"/>
        <v>0</v>
      </c>
      <c r="BT229" s="223">
        <f t="shared" si="260"/>
        <v>0</v>
      </c>
      <c r="BU229" s="223">
        <f t="shared" si="261"/>
        <v>0</v>
      </c>
      <c r="BV229" s="223">
        <f t="shared" si="262"/>
        <v>0</v>
      </c>
      <c r="BW229" s="223">
        <f t="shared" si="263"/>
        <v>0</v>
      </c>
      <c r="BX229" s="223">
        <f t="shared" si="264"/>
        <v>0</v>
      </c>
      <c r="BY229" s="223">
        <f t="shared" si="265"/>
        <v>0</v>
      </c>
      <c r="BZ229" s="223">
        <f t="shared" si="266"/>
        <v>0</v>
      </c>
      <c r="CA229" s="223">
        <f t="shared" si="267"/>
        <v>0</v>
      </c>
      <c r="CB229" s="208">
        <f t="shared" si="268"/>
        <v>0</v>
      </c>
      <c r="CC229" s="223">
        <f t="shared" si="269"/>
        <v>0</v>
      </c>
      <c r="CD229" s="223">
        <f t="shared" si="270"/>
        <v>0</v>
      </c>
      <c r="CE229" s="224">
        <f t="shared" si="271"/>
        <v>0</v>
      </c>
      <c r="CF229" s="224">
        <f t="shared" si="272"/>
        <v>0</v>
      </c>
      <c r="CG229" s="224">
        <f t="shared" si="273"/>
        <v>0</v>
      </c>
      <c r="CH229" s="224">
        <f t="shared" si="274"/>
        <v>0</v>
      </c>
      <c r="CI229" s="224">
        <f t="shared" si="275"/>
        <v>0</v>
      </c>
      <c r="CJ229" s="224">
        <f t="shared" si="276"/>
        <v>0</v>
      </c>
      <c r="CK229" s="224">
        <f t="shared" si="277"/>
        <v>0</v>
      </c>
      <c r="CL229" s="224">
        <f t="shared" si="278"/>
        <v>0</v>
      </c>
      <c r="CM229" s="224">
        <f t="shared" si="279"/>
        <v>0</v>
      </c>
      <c r="CN229" s="224">
        <f t="shared" si="280"/>
        <v>0</v>
      </c>
      <c r="CO229" s="224">
        <f t="shared" si="281"/>
        <v>0</v>
      </c>
      <c r="CP229" s="224">
        <f t="shared" si="282"/>
        <v>0</v>
      </c>
      <c r="CQ229" s="224">
        <f t="shared" si="283"/>
        <v>0</v>
      </c>
      <c r="CR229" s="224" t="str">
        <f t="shared" si="284"/>
        <v/>
      </c>
      <c r="CS229" s="224" t="str">
        <f t="shared" si="285"/>
        <v xml:space="preserve"> </v>
      </c>
      <c r="CT229" s="224" t="str">
        <f t="shared" si="286"/>
        <v/>
      </c>
      <c r="CU229" s="224" t="str">
        <f t="shared" si="287"/>
        <v/>
      </c>
      <c r="CV229" s="224" t="str">
        <f t="shared" si="288"/>
        <v/>
      </c>
      <c r="CW229" s="224" t="str">
        <f t="shared" si="289"/>
        <v/>
      </c>
      <c r="CX229" s="224" t="str">
        <f t="shared" si="290"/>
        <v/>
      </c>
      <c r="CY229" s="224" t="str">
        <f t="shared" si="291"/>
        <v/>
      </c>
      <c r="CZ229" s="224" t="str">
        <f t="shared" si="292"/>
        <v/>
      </c>
      <c r="DA229" s="224" t="str">
        <f t="shared" si="293"/>
        <v/>
      </c>
      <c r="DB229" s="224" t="str">
        <f t="shared" si="294"/>
        <v/>
      </c>
      <c r="DC229" s="224" t="str">
        <f t="shared" si="295"/>
        <v/>
      </c>
      <c r="DD229" s="224" t="str">
        <f t="shared" si="296"/>
        <v/>
      </c>
      <c r="DE229" s="224" t="str">
        <f t="shared" si="297"/>
        <v/>
      </c>
      <c r="DF229" s="224" t="str">
        <f t="shared" si="298"/>
        <v/>
      </c>
      <c r="DG229" s="224" t="str">
        <f t="shared" si="299"/>
        <v/>
      </c>
      <c r="DH229" s="225" t="str">
        <f t="shared" si="300"/>
        <v/>
      </c>
      <c r="DI229" s="224" t="str">
        <f t="shared" si="301"/>
        <v/>
      </c>
      <c r="DJ229" s="224" t="str">
        <f t="shared" si="302"/>
        <v/>
      </c>
      <c r="DK229" s="306">
        <f t="shared" si="303"/>
        <v>0</v>
      </c>
      <c r="DL229" s="306">
        <f t="shared" si="304"/>
        <v>0</v>
      </c>
      <c r="DM229" s="306">
        <f t="shared" si="305"/>
        <v>0</v>
      </c>
      <c r="DN229" s="220"/>
      <c r="DO229" s="224" t="str">
        <f t="shared" si="306"/>
        <v/>
      </c>
      <c r="DP229" s="224" t="str">
        <f t="shared" si="307"/>
        <v/>
      </c>
      <c r="DQ229" s="307"/>
    </row>
    <row r="230" spans="1:121" ht="23.25" customHeight="1" x14ac:dyDescent="0.2">
      <c r="A230" s="249"/>
      <c r="B230" s="264"/>
      <c r="C230" s="230"/>
      <c r="D230" s="325" t="str">
        <f t="shared" si="250"/>
        <v/>
      </c>
      <c r="E230" s="265" t="str">
        <f t="shared" si="251"/>
        <v/>
      </c>
      <c r="F230" s="230"/>
      <c r="G230" s="230"/>
      <c r="H230" s="230"/>
      <c r="I230" s="200"/>
      <c r="J230" s="230"/>
      <c r="K230" s="254"/>
      <c r="L230" s="269"/>
      <c r="M230" s="230"/>
      <c r="N230" s="231"/>
      <c r="O230" s="232"/>
      <c r="P230" s="205"/>
      <c r="Q230" s="203"/>
      <c r="R230" s="231"/>
      <c r="S230" s="233"/>
      <c r="T230" s="203"/>
      <c r="U230" s="231"/>
      <c r="V230" s="233"/>
      <c r="W230" s="203"/>
      <c r="X230" s="231"/>
      <c r="Y230" s="233"/>
      <c r="Z230" s="203"/>
      <c r="AA230" s="230"/>
      <c r="AB230" s="231"/>
      <c r="AC230" s="232"/>
      <c r="AD230" s="205"/>
      <c r="AE230" s="203"/>
      <c r="AF230" s="230"/>
      <c r="AG230" s="231"/>
      <c r="AH230" s="232"/>
      <c r="AI230" s="205"/>
      <c r="AJ230" s="203"/>
      <c r="AK230" s="230"/>
      <c r="AL230" s="231"/>
      <c r="AM230" s="232"/>
      <c r="AN230" s="205"/>
      <c r="AO230" s="203"/>
      <c r="AP230" s="230"/>
      <c r="AQ230" s="231"/>
      <c r="AR230" s="232"/>
      <c r="AS230" s="205"/>
      <c r="AT230" s="203"/>
      <c r="AU230" s="230"/>
      <c r="AV230" s="231"/>
      <c r="AW230" s="232"/>
      <c r="AX230" s="205"/>
      <c r="AY230" s="203"/>
      <c r="AZ230" s="230"/>
      <c r="BA230" s="231"/>
      <c r="BB230" s="232"/>
      <c r="BC230" s="205"/>
      <c r="BD230" s="199"/>
      <c r="BE230" s="230"/>
      <c r="BF230" s="230"/>
      <c r="BG230" s="231"/>
      <c r="BH230" s="232"/>
      <c r="BI230" s="205"/>
      <c r="BJ230" s="229"/>
      <c r="BK230" s="234"/>
      <c r="BL230" s="207">
        <f t="shared" si="252"/>
        <v>0</v>
      </c>
      <c r="BM230" s="208">
        <f t="shared" si="253"/>
        <v>0</v>
      </c>
      <c r="BN230" s="208">
        <f t="shared" si="254"/>
        <v>0</v>
      </c>
      <c r="BO230" s="208">
        <f t="shared" si="255"/>
        <v>0</v>
      </c>
      <c r="BP230" s="208">
        <f t="shared" si="256"/>
        <v>0</v>
      </c>
      <c r="BQ230" s="208">
        <f t="shared" si="257"/>
        <v>0</v>
      </c>
      <c r="BR230" s="209">
        <f t="shared" si="258"/>
        <v>0</v>
      </c>
      <c r="BS230" s="209">
        <f t="shared" si="259"/>
        <v>0</v>
      </c>
      <c r="BT230" s="208">
        <f t="shared" si="260"/>
        <v>0</v>
      </c>
      <c r="BU230" s="208">
        <f t="shared" si="261"/>
        <v>0</v>
      </c>
      <c r="BV230" s="208">
        <f t="shared" si="262"/>
        <v>0</v>
      </c>
      <c r="BW230" s="208">
        <f t="shared" si="263"/>
        <v>0</v>
      </c>
      <c r="BX230" s="208">
        <f t="shared" si="264"/>
        <v>0</v>
      </c>
      <c r="BY230" s="208">
        <f t="shared" si="265"/>
        <v>0</v>
      </c>
      <c r="BZ230" s="208">
        <f t="shared" si="266"/>
        <v>0</v>
      </c>
      <c r="CA230" s="208">
        <f t="shared" si="267"/>
        <v>0</v>
      </c>
      <c r="CB230" s="208">
        <f t="shared" si="268"/>
        <v>0</v>
      </c>
      <c r="CC230" s="208">
        <f t="shared" si="269"/>
        <v>0</v>
      </c>
      <c r="CD230" s="208">
        <f t="shared" si="270"/>
        <v>0</v>
      </c>
      <c r="CE230" s="209">
        <f t="shared" si="271"/>
        <v>0</v>
      </c>
      <c r="CF230" s="209">
        <f t="shared" si="272"/>
        <v>0</v>
      </c>
      <c r="CG230" s="209">
        <f t="shared" si="273"/>
        <v>0</v>
      </c>
      <c r="CH230" s="209">
        <f t="shared" si="274"/>
        <v>0</v>
      </c>
      <c r="CI230" s="209">
        <f t="shared" si="275"/>
        <v>0</v>
      </c>
      <c r="CJ230" s="209">
        <f t="shared" si="276"/>
        <v>0</v>
      </c>
      <c r="CK230" s="209">
        <f t="shared" si="277"/>
        <v>0</v>
      </c>
      <c r="CL230" s="209">
        <f t="shared" si="278"/>
        <v>0</v>
      </c>
      <c r="CM230" s="209">
        <f t="shared" si="279"/>
        <v>0</v>
      </c>
      <c r="CN230" s="209">
        <f t="shared" si="280"/>
        <v>0</v>
      </c>
      <c r="CO230" s="209">
        <f t="shared" si="281"/>
        <v>0</v>
      </c>
      <c r="CP230" s="209">
        <f t="shared" si="282"/>
        <v>0</v>
      </c>
      <c r="CQ230" s="209">
        <f t="shared" si="283"/>
        <v>0</v>
      </c>
      <c r="CR230" s="209" t="str">
        <f t="shared" si="284"/>
        <v/>
      </c>
      <c r="CS230" s="209" t="str">
        <f t="shared" si="285"/>
        <v xml:space="preserve"> </v>
      </c>
      <c r="CT230" s="209" t="str">
        <f t="shared" si="286"/>
        <v/>
      </c>
      <c r="CU230" s="209" t="str">
        <f t="shared" si="287"/>
        <v/>
      </c>
      <c r="CV230" s="209" t="str">
        <f t="shared" si="288"/>
        <v/>
      </c>
      <c r="CW230" s="209" t="str">
        <f t="shared" si="289"/>
        <v/>
      </c>
      <c r="CX230" s="209" t="str">
        <f t="shared" si="290"/>
        <v/>
      </c>
      <c r="CY230" s="209" t="str">
        <f t="shared" si="291"/>
        <v/>
      </c>
      <c r="CZ230" s="209" t="str">
        <f t="shared" si="292"/>
        <v/>
      </c>
      <c r="DA230" s="209" t="str">
        <f t="shared" si="293"/>
        <v/>
      </c>
      <c r="DB230" s="209" t="str">
        <f t="shared" si="294"/>
        <v/>
      </c>
      <c r="DC230" s="209" t="str">
        <f t="shared" si="295"/>
        <v/>
      </c>
      <c r="DD230" s="209" t="str">
        <f t="shared" si="296"/>
        <v/>
      </c>
      <c r="DE230" s="209" t="str">
        <f t="shared" si="297"/>
        <v/>
      </c>
      <c r="DF230" s="209" t="str">
        <f t="shared" si="298"/>
        <v/>
      </c>
      <c r="DG230" s="209" t="str">
        <f t="shared" si="299"/>
        <v/>
      </c>
      <c r="DH230" s="210" t="str">
        <f t="shared" si="300"/>
        <v/>
      </c>
      <c r="DI230" s="272" t="str">
        <f t="shared" si="301"/>
        <v/>
      </c>
      <c r="DJ230" s="272" t="str">
        <f t="shared" si="302"/>
        <v/>
      </c>
      <c r="DK230" s="200">
        <f t="shared" si="303"/>
        <v>0</v>
      </c>
      <c r="DL230" s="200">
        <f t="shared" si="304"/>
        <v>0</v>
      </c>
      <c r="DM230" s="200">
        <f t="shared" si="305"/>
        <v>0</v>
      </c>
      <c r="DN230" s="200"/>
      <c r="DO230" s="272" t="str">
        <f t="shared" si="306"/>
        <v/>
      </c>
      <c r="DP230" s="272" t="str">
        <f t="shared" si="307"/>
        <v/>
      </c>
      <c r="DQ230" s="308"/>
    </row>
    <row r="231" spans="1:121" ht="23.25" customHeight="1" x14ac:dyDescent="0.2">
      <c r="A231" s="248"/>
      <c r="B231" s="263"/>
      <c r="C231" s="214"/>
      <c r="D231" s="324" t="str">
        <f t="shared" si="250"/>
        <v/>
      </c>
      <c r="E231" s="150" t="str">
        <f t="shared" si="251"/>
        <v/>
      </c>
      <c r="F231" s="214"/>
      <c r="G231" s="214"/>
      <c r="H231" s="214"/>
      <c r="I231" s="220"/>
      <c r="J231" s="214"/>
      <c r="K231" s="255"/>
      <c r="L231" s="268"/>
      <c r="M231" s="214"/>
      <c r="N231" s="215"/>
      <c r="O231" s="218"/>
      <c r="P231" s="216"/>
      <c r="Q231" s="217"/>
      <c r="R231" s="215"/>
      <c r="S231" s="219"/>
      <c r="T231" s="217"/>
      <c r="U231" s="215"/>
      <c r="V231" s="219"/>
      <c r="W231" s="217"/>
      <c r="X231" s="215"/>
      <c r="Y231" s="219"/>
      <c r="Z231" s="217"/>
      <c r="AA231" s="214"/>
      <c r="AB231" s="215"/>
      <c r="AC231" s="218"/>
      <c r="AD231" s="216"/>
      <c r="AE231" s="217"/>
      <c r="AF231" s="214"/>
      <c r="AG231" s="215"/>
      <c r="AH231" s="218"/>
      <c r="AI231" s="216"/>
      <c r="AJ231" s="217"/>
      <c r="AK231" s="214"/>
      <c r="AL231" s="215"/>
      <c r="AM231" s="218"/>
      <c r="AN231" s="216"/>
      <c r="AO231" s="217"/>
      <c r="AP231" s="214"/>
      <c r="AQ231" s="215"/>
      <c r="AR231" s="218"/>
      <c r="AS231" s="216"/>
      <c r="AT231" s="217"/>
      <c r="AU231" s="214"/>
      <c r="AV231" s="215"/>
      <c r="AW231" s="218"/>
      <c r="AX231" s="216"/>
      <c r="AY231" s="217"/>
      <c r="AZ231" s="214"/>
      <c r="BA231" s="215"/>
      <c r="BB231" s="218"/>
      <c r="BC231" s="216"/>
      <c r="BD231" s="213"/>
      <c r="BE231" s="214"/>
      <c r="BF231" s="214"/>
      <c r="BG231" s="215"/>
      <c r="BH231" s="218"/>
      <c r="BI231" s="216"/>
      <c r="BJ231" s="213"/>
      <c r="BK231" s="221"/>
      <c r="BL231" s="222">
        <f t="shared" si="252"/>
        <v>0</v>
      </c>
      <c r="BM231" s="223">
        <f t="shared" si="253"/>
        <v>0</v>
      </c>
      <c r="BN231" s="223">
        <f t="shared" si="254"/>
        <v>0</v>
      </c>
      <c r="BO231" s="223">
        <f t="shared" si="255"/>
        <v>0</v>
      </c>
      <c r="BP231" s="223">
        <f t="shared" si="256"/>
        <v>0</v>
      </c>
      <c r="BQ231" s="223">
        <f t="shared" si="257"/>
        <v>0</v>
      </c>
      <c r="BR231" s="224">
        <f t="shared" si="258"/>
        <v>0</v>
      </c>
      <c r="BS231" s="224">
        <f t="shared" si="259"/>
        <v>0</v>
      </c>
      <c r="BT231" s="223">
        <f t="shared" si="260"/>
        <v>0</v>
      </c>
      <c r="BU231" s="223">
        <f t="shared" si="261"/>
        <v>0</v>
      </c>
      <c r="BV231" s="223">
        <f t="shared" si="262"/>
        <v>0</v>
      </c>
      <c r="BW231" s="223">
        <f t="shared" si="263"/>
        <v>0</v>
      </c>
      <c r="BX231" s="223">
        <f t="shared" si="264"/>
        <v>0</v>
      </c>
      <c r="BY231" s="223">
        <f t="shared" si="265"/>
        <v>0</v>
      </c>
      <c r="BZ231" s="223">
        <f t="shared" si="266"/>
        <v>0</v>
      </c>
      <c r="CA231" s="223">
        <f t="shared" si="267"/>
        <v>0</v>
      </c>
      <c r="CB231" s="208">
        <f t="shared" si="268"/>
        <v>0</v>
      </c>
      <c r="CC231" s="223">
        <f t="shared" si="269"/>
        <v>0</v>
      </c>
      <c r="CD231" s="223">
        <f t="shared" si="270"/>
        <v>0</v>
      </c>
      <c r="CE231" s="224">
        <f t="shared" si="271"/>
        <v>0</v>
      </c>
      <c r="CF231" s="224">
        <f t="shared" si="272"/>
        <v>0</v>
      </c>
      <c r="CG231" s="224">
        <f t="shared" si="273"/>
        <v>0</v>
      </c>
      <c r="CH231" s="224">
        <f t="shared" si="274"/>
        <v>0</v>
      </c>
      <c r="CI231" s="224">
        <f t="shared" si="275"/>
        <v>0</v>
      </c>
      <c r="CJ231" s="224">
        <f t="shared" si="276"/>
        <v>0</v>
      </c>
      <c r="CK231" s="224">
        <f t="shared" si="277"/>
        <v>0</v>
      </c>
      <c r="CL231" s="224">
        <f t="shared" si="278"/>
        <v>0</v>
      </c>
      <c r="CM231" s="224">
        <f t="shared" si="279"/>
        <v>0</v>
      </c>
      <c r="CN231" s="224">
        <f t="shared" si="280"/>
        <v>0</v>
      </c>
      <c r="CO231" s="224">
        <f t="shared" si="281"/>
        <v>0</v>
      </c>
      <c r="CP231" s="224">
        <f t="shared" si="282"/>
        <v>0</v>
      </c>
      <c r="CQ231" s="224">
        <f t="shared" si="283"/>
        <v>0</v>
      </c>
      <c r="CR231" s="224" t="str">
        <f t="shared" si="284"/>
        <v/>
      </c>
      <c r="CS231" s="224" t="str">
        <f t="shared" si="285"/>
        <v xml:space="preserve"> </v>
      </c>
      <c r="CT231" s="224" t="str">
        <f t="shared" si="286"/>
        <v/>
      </c>
      <c r="CU231" s="224" t="str">
        <f t="shared" si="287"/>
        <v/>
      </c>
      <c r="CV231" s="224" t="str">
        <f t="shared" si="288"/>
        <v/>
      </c>
      <c r="CW231" s="224" t="str">
        <f t="shared" si="289"/>
        <v/>
      </c>
      <c r="CX231" s="224" t="str">
        <f t="shared" si="290"/>
        <v/>
      </c>
      <c r="CY231" s="224" t="str">
        <f t="shared" si="291"/>
        <v/>
      </c>
      <c r="CZ231" s="224" t="str">
        <f t="shared" si="292"/>
        <v/>
      </c>
      <c r="DA231" s="224" t="str">
        <f t="shared" si="293"/>
        <v/>
      </c>
      <c r="DB231" s="224" t="str">
        <f t="shared" si="294"/>
        <v/>
      </c>
      <c r="DC231" s="224" t="str">
        <f t="shared" si="295"/>
        <v/>
      </c>
      <c r="DD231" s="224" t="str">
        <f t="shared" si="296"/>
        <v/>
      </c>
      <c r="DE231" s="224" t="str">
        <f t="shared" si="297"/>
        <v/>
      </c>
      <c r="DF231" s="224" t="str">
        <f t="shared" si="298"/>
        <v/>
      </c>
      <c r="DG231" s="224" t="str">
        <f t="shared" si="299"/>
        <v/>
      </c>
      <c r="DH231" s="225" t="str">
        <f t="shared" si="300"/>
        <v/>
      </c>
      <c r="DI231" s="224" t="str">
        <f t="shared" si="301"/>
        <v/>
      </c>
      <c r="DJ231" s="224" t="str">
        <f t="shared" si="302"/>
        <v/>
      </c>
      <c r="DK231" s="306">
        <f t="shared" si="303"/>
        <v>0</v>
      </c>
      <c r="DL231" s="306">
        <f t="shared" si="304"/>
        <v>0</v>
      </c>
      <c r="DM231" s="306">
        <f t="shared" si="305"/>
        <v>0</v>
      </c>
      <c r="DN231" s="220"/>
      <c r="DO231" s="224" t="str">
        <f t="shared" si="306"/>
        <v/>
      </c>
      <c r="DP231" s="224" t="str">
        <f t="shared" si="307"/>
        <v/>
      </c>
      <c r="DQ231" s="307"/>
    </row>
    <row r="232" spans="1:121" ht="23.25" customHeight="1" x14ac:dyDescent="0.2">
      <c r="A232" s="249"/>
      <c r="B232" s="264"/>
      <c r="C232" s="230"/>
      <c r="D232" s="325" t="str">
        <f t="shared" si="250"/>
        <v/>
      </c>
      <c r="E232" s="265" t="str">
        <f t="shared" si="251"/>
        <v/>
      </c>
      <c r="F232" s="230"/>
      <c r="G232" s="230"/>
      <c r="H232" s="230"/>
      <c r="I232" s="200"/>
      <c r="J232" s="230"/>
      <c r="K232" s="254"/>
      <c r="L232" s="269"/>
      <c r="M232" s="230"/>
      <c r="N232" s="231"/>
      <c r="O232" s="232"/>
      <c r="P232" s="205"/>
      <c r="Q232" s="203"/>
      <c r="R232" s="231"/>
      <c r="S232" s="233"/>
      <c r="T232" s="203"/>
      <c r="U232" s="231"/>
      <c r="V232" s="233"/>
      <c r="W232" s="203"/>
      <c r="X232" s="231"/>
      <c r="Y232" s="233"/>
      <c r="Z232" s="203"/>
      <c r="AA232" s="230"/>
      <c r="AB232" s="231"/>
      <c r="AC232" s="232"/>
      <c r="AD232" s="205"/>
      <c r="AE232" s="203"/>
      <c r="AF232" s="230"/>
      <c r="AG232" s="231"/>
      <c r="AH232" s="232"/>
      <c r="AI232" s="205"/>
      <c r="AJ232" s="203"/>
      <c r="AK232" s="230"/>
      <c r="AL232" s="231"/>
      <c r="AM232" s="232"/>
      <c r="AN232" s="205"/>
      <c r="AO232" s="203"/>
      <c r="AP232" s="230"/>
      <c r="AQ232" s="231"/>
      <c r="AR232" s="232"/>
      <c r="AS232" s="205"/>
      <c r="AT232" s="203"/>
      <c r="AU232" s="230"/>
      <c r="AV232" s="231"/>
      <c r="AW232" s="232"/>
      <c r="AX232" s="205"/>
      <c r="AY232" s="203"/>
      <c r="AZ232" s="230"/>
      <c r="BA232" s="231"/>
      <c r="BB232" s="232"/>
      <c r="BC232" s="205"/>
      <c r="BD232" s="199"/>
      <c r="BE232" s="230"/>
      <c r="BF232" s="230"/>
      <c r="BG232" s="231"/>
      <c r="BH232" s="232"/>
      <c r="BI232" s="205"/>
      <c r="BJ232" s="229"/>
      <c r="BK232" s="234"/>
      <c r="BL232" s="207">
        <f t="shared" si="252"/>
        <v>0</v>
      </c>
      <c r="BM232" s="208">
        <f t="shared" si="253"/>
        <v>0</v>
      </c>
      <c r="BN232" s="208">
        <f t="shared" si="254"/>
        <v>0</v>
      </c>
      <c r="BO232" s="208">
        <f t="shared" si="255"/>
        <v>0</v>
      </c>
      <c r="BP232" s="208">
        <f t="shared" si="256"/>
        <v>0</v>
      </c>
      <c r="BQ232" s="208">
        <f t="shared" si="257"/>
        <v>0</v>
      </c>
      <c r="BR232" s="209">
        <f t="shared" si="258"/>
        <v>0</v>
      </c>
      <c r="BS232" s="209">
        <f t="shared" si="259"/>
        <v>0</v>
      </c>
      <c r="BT232" s="208">
        <f t="shared" si="260"/>
        <v>0</v>
      </c>
      <c r="BU232" s="208">
        <f t="shared" si="261"/>
        <v>0</v>
      </c>
      <c r="BV232" s="208">
        <f t="shared" si="262"/>
        <v>0</v>
      </c>
      <c r="BW232" s="208">
        <f t="shared" si="263"/>
        <v>0</v>
      </c>
      <c r="BX232" s="208">
        <f t="shared" si="264"/>
        <v>0</v>
      </c>
      <c r="BY232" s="208">
        <f t="shared" si="265"/>
        <v>0</v>
      </c>
      <c r="BZ232" s="208">
        <f t="shared" si="266"/>
        <v>0</v>
      </c>
      <c r="CA232" s="208">
        <f t="shared" si="267"/>
        <v>0</v>
      </c>
      <c r="CB232" s="208">
        <f t="shared" si="268"/>
        <v>0</v>
      </c>
      <c r="CC232" s="208">
        <f t="shared" si="269"/>
        <v>0</v>
      </c>
      <c r="CD232" s="208">
        <f t="shared" si="270"/>
        <v>0</v>
      </c>
      <c r="CE232" s="209">
        <f t="shared" si="271"/>
        <v>0</v>
      </c>
      <c r="CF232" s="209">
        <f t="shared" si="272"/>
        <v>0</v>
      </c>
      <c r="CG232" s="209">
        <f t="shared" si="273"/>
        <v>0</v>
      </c>
      <c r="CH232" s="209">
        <f t="shared" si="274"/>
        <v>0</v>
      </c>
      <c r="CI232" s="209">
        <f t="shared" si="275"/>
        <v>0</v>
      </c>
      <c r="CJ232" s="209">
        <f t="shared" si="276"/>
        <v>0</v>
      </c>
      <c r="CK232" s="209">
        <f t="shared" si="277"/>
        <v>0</v>
      </c>
      <c r="CL232" s="209">
        <f t="shared" si="278"/>
        <v>0</v>
      </c>
      <c r="CM232" s="209">
        <f t="shared" si="279"/>
        <v>0</v>
      </c>
      <c r="CN232" s="209">
        <f t="shared" si="280"/>
        <v>0</v>
      </c>
      <c r="CO232" s="209">
        <f t="shared" si="281"/>
        <v>0</v>
      </c>
      <c r="CP232" s="209">
        <f t="shared" si="282"/>
        <v>0</v>
      </c>
      <c r="CQ232" s="209">
        <f t="shared" si="283"/>
        <v>0</v>
      </c>
      <c r="CR232" s="209" t="str">
        <f t="shared" si="284"/>
        <v/>
      </c>
      <c r="CS232" s="209" t="str">
        <f t="shared" si="285"/>
        <v xml:space="preserve"> </v>
      </c>
      <c r="CT232" s="209" t="str">
        <f t="shared" si="286"/>
        <v/>
      </c>
      <c r="CU232" s="209" t="str">
        <f t="shared" si="287"/>
        <v/>
      </c>
      <c r="CV232" s="209" t="str">
        <f t="shared" si="288"/>
        <v/>
      </c>
      <c r="CW232" s="209" t="str">
        <f t="shared" si="289"/>
        <v/>
      </c>
      <c r="CX232" s="209" t="str">
        <f t="shared" si="290"/>
        <v/>
      </c>
      <c r="CY232" s="209" t="str">
        <f t="shared" si="291"/>
        <v/>
      </c>
      <c r="CZ232" s="209" t="str">
        <f t="shared" si="292"/>
        <v/>
      </c>
      <c r="DA232" s="209" t="str">
        <f t="shared" si="293"/>
        <v/>
      </c>
      <c r="DB232" s="209" t="str">
        <f t="shared" si="294"/>
        <v/>
      </c>
      <c r="DC232" s="209" t="str">
        <f t="shared" si="295"/>
        <v/>
      </c>
      <c r="DD232" s="209" t="str">
        <f t="shared" si="296"/>
        <v/>
      </c>
      <c r="DE232" s="209" t="str">
        <f t="shared" si="297"/>
        <v/>
      </c>
      <c r="DF232" s="209" t="str">
        <f t="shared" si="298"/>
        <v/>
      </c>
      <c r="DG232" s="209" t="str">
        <f t="shared" si="299"/>
        <v/>
      </c>
      <c r="DH232" s="210" t="str">
        <f t="shared" si="300"/>
        <v/>
      </c>
      <c r="DI232" s="272" t="str">
        <f t="shared" si="301"/>
        <v/>
      </c>
      <c r="DJ232" s="272" t="str">
        <f t="shared" si="302"/>
        <v/>
      </c>
      <c r="DK232" s="200">
        <f t="shared" si="303"/>
        <v>0</v>
      </c>
      <c r="DL232" s="200">
        <f t="shared" si="304"/>
        <v>0</v>
      </c>
      <c r="DM232" s="200">
        <f t="shared" si="305"/>
        <v>0</v>
      </c>
      <c r="DN232" s="200"/>
      <c r="DO232" s="272" t="str">
        <f t="shared" si="306"/>
        <v/>
      </c>
      <c r="DP232" s="272" t="str">
        <f t="shared" si="307"/>
        <v/>
      </c>
      <c r="DQ232" s="308"/>
    </row>
    <row r="233" spans="1:121" ht="23.25" customHeight="1" x14ac:dyDescent="0.2">
      <c r="A233" s="248"/>
      <c r="B233" s="263"/>
      <c r="C233" s="214"/>
      <c r="D233" s="324" t="str">
        <f t="shared" si="250"/>
        <v/>
      </c>
      <c r="E233" s="150" t="str">
        <f t="shared" si="251"/>
        <v/>
      </c>
      <c r="F233" s="214"/>
      <c r="G233" s="214"/>
      <c r="H233" s="214"/>
      <c r="I233" s="220"/>
      <c r="J233" s="214"/>
      <c r="K233" s="255"/>
      <c r="L233" s="268"/>
      <c r="M233" s="214"/>
      <c r="N233" s="215"/>
      <c r="O233" s="218"/>
      <c r="P233" s="216"/>
      <c r="Q233" s="217"/>
      <c r="R233" s="215"/>
      <c r="S233" s="219"/>
      <c r="T233" s="217"/>
      <c r="U233" s="215"/>
      <c r="V233" s="219"/>
      <c r="W233" s="217"/>
      <c r="X233" s="215"/>
      <c r="Y233" s="219"/>
      <c r="Z233" s="217"/>
      <c r="AA233" s="214"/>
      <c r="AB233" s="215"/>
      <c r="AC233" s="218"/>
      <c r="AD233" s="216"/>
      <c r="AE233" s="217"/>
      <c r="AF233" s="214"/>
      <c r="AG233" s="215"/>
      <c r="AH233" s="218"/>
      <c r="AI233" s="216"/>
      <c r="AJ233" s="217"/>
      <c r="AK233" s="214"/>
      <c r="AL233" s="215"/>
      <c r="AM233" s="218"/>
      <c r="AN233" s="216"/>
      <c r="AO233" s="217"/>
      <c r="AP233" s="214"/>
      <c r="AQ233" s="215"/>
      <c r="AR233" s="218"/>
      <c r="AS233" s="216"/>
      <c r="AT233" s="217"/>
      <c r="AU233" s="214"/>
      <c r="AV233" s="215"/>
      <c r="AW233" s="218"/>
      <c r="AX233" s="216"/>
      <c r="AY233" s="217"/>
      <c r="AZ233" s="214"/>
      <c r="BA233" s="215"/>
      <c r="BB233" s="218"/>
      <c r="BC233" s="216"/>
      <c r="BD233" s="213"/>
      <c r="BE233" s="214"/>
      <c r="BF233" s="214"/>
      <c r="BG233" s="215"/>
      <c r="BH233" s="218"/>
      <c r="BI233" s="216"/>
      <c r="BJ233" s="213"/>
      <c r="BK233" s="221"/>
      <c r="BL233" s="222">
        <f t="shared" si="252"/>
        <v>0</v>
      </c>
      <c r="BM233" s="223">
        <f t="shared" si="253"/>
        <v>0</v>
      </c>
      <c r="BN233" s="223">
        <f t="shared" si="254"/>
        <v>0</v>
      </c>
      <c r="BO233" s="223">
        <f t="shared" si="255"/>
        <v>0</v>
      </c>
      <c r="BP233" s="223">
        <f t="shared" si="256"/>
        <v>0</v>
      </c>
      <c r="BQ233" s="223">
        <f t="shared" si="257"/>
        <v>0</v>
      </c>
      <c r="BR233" s="224">
        <f t="shared" si="258"/>
        <v>0</v>
      </c>
      <c r="BS233" s="224">
        <f t="shared" si="259"/>
        <v>0</v>
      </c>
      <c r="BT233" s="223">
        <f t="shared" si="260"/>
        <v>0</v>
      </c>
      <c r="BU233" s="223">
        <f t="shared" si="261"/>
        <v>0</v>
      </c>
      <c r="BV233" s="223">
        <f t="shared" si="262"/>
        <v>0</v>
      </c>
      <c r="BW233" s="223">
        <f t="shared" si="263"/>
        <v>0</v>
      </c>
      <c r="BX233" s="223">
        <f t="shared" si="264"/>
        <v>0</v>
      </c>
      <c r="BY233" s="223">
        <f t="shared" si="265"/>
        <v>0</v>
      </c>
      <c r="BZ233" s="223">
        <f t="shared" si="266"/>
        <v>0</v>
      </c>
      <c r="CA233" s="223">
        <f t="shared" si="267"/>
        <v>0</v>
      </c>
      <c r="CB233" s="208">
        <f t="shared" si="268"/>
        <v>0</v>
      </c>
      <c r="CC233" s="223">
        <f t="shared" si="269"/>
        <v>0</v>
      </c>
      <c r="CD233" s="223">
        <f t="shared" si="270"/>
        <v>0</v>
      </c>
      <c r="CE233" s="224">
        <f t="shared" si="271"/>
        <v>0</v>
      </c>
      <c r="CF233" s="224">
        <f t="shared" si="272"/>
        <v>0</v>
      </c>
      <c r="CG233" s="224">
        <f t="shared" si="273"/>
        <v>0</v>
      </c>
      <c r="CH233" s="224">
        <f t="shared" si="274"/>
        <v>0</v>
      </c>
      <c r="CI233" s="224">
        <f t="shared" si="275"/>
        <v>0</v>
      </c>
      <c r="CJ233" s="224">
        <f t="shared" si="276"/>
        <v>0</v>
      </c>
      <c r="CK233" s="224">
        <f t="shared" si="277"/>
        <v>0</v>
      </c>
      <c r="CL233" s="224">
        <f t="shared" si="278"/>
        <v>0</v>
      </c>
      <c r="CM233" s="224">
        <f t="shared" si="279"/>
        <v>0</v>
      </c>
      <c r="CN233" s="224">
        <f t="shared" si="280"/>
        <v>0</v>
      </c>
      <c r="CO233" s="224">
        <f t="shared" si="281"/>
        <v>0</v>
      </c>
      <c r="CP233" s="224">
        <f t="shared" si="282"/>
        <v>0</v>
      </c>
      <c r="CQ233" s="224">
        <f t="shared" si="283"/>
        <v>0</v>
      </c>
      <c r="CR233" s="224" t="str">
        <f t="shared" si="284"/>
        <v/>
      </c>
      <c r="CS233" s="224" t="str">
        <f t="shared" si="285"/>
        <v xml:space="preserve"> </v>
      </c>
      <c r="CT233" s="224" t="str">
        <f t="shared" si="286"/>
        <v/>
      </c>
      <c r="CU233" s="224" t="str">
        <f t="shared" si="287"/>
        <v/>
      </c>
      <c r="CV233" s="224" t="str">
        <f t="shared" si="288"/>
        <v/>
      </c>
      <c r="CW233" s="224" t="str">
        <f t="shared" si="289"/>
        <v/>
      </c>
      <c r="CX233" s="224" t="str">
        <f t="shared" si="290"/>
        <v/>
      </c>
      <c r="CY233" s="224" t="str">
        <f t="shared" si="291"/>
        <v/>
      </c>
      <c r="CZ233" s="224" t="str">
        <f t="shared" si="292"/>
        <v/>
      </c>
      <c r="DA233" s="224" t="str">
        <f t="shared" si="293"/>
        <v/>
      </c>
      <c r="DB233" s="224" t="str">
        <f t="shared" si="294"/>
        <v/>
      </c>
      <c r="DC233" s="224" t="str">
        <f t="shared" si="295"/>
        <v/>
      </c>
      <c r="DD233" s="224" t="str">
        <f t="shared" si="296"/>
        <v/>
      </c>
      <c r="DE233" s="224" t="str">
        <f t="shared" si="297"/>
        <v/>
      </c>
      <c r="DF233" s="224" t="str">
        <f t="shared" si="298"/>
        <v/>
      </c>
      <c r="DG233" s="224" t="str">
        <f t="shared" si="299"/>
        <v/>
      </c>
      <c r="DH233" s="225" t="str">
        <f t="shared" si="300"/>
        <v/>
      </c>
      <c r="DI233" s="224" t="str">
        <f t="shared" si="301"/>
        <v/>
      </c>
      <c r="DJ233" s="224" t="str">
        <f t="shared" si="302"/>
        <v/>
      </c>
      <c r="DK233" s="306">
        <f t="shared" si="303"/>
        <v>0</v>
      </c>
      <c r="DL233" s="306">
        <f t="shared" si="304"/>
        <v>0</v>
      </c>
      <c r="DM233" s="306">
        <f t="shared" si="305"/>
        <v>0</v>
      </c>
      <c r="DN233" s="220"/>
      <c r="DO233" s="224" t="str">
        <f t="shared" si="306"/>
        <v/>
      </c>
      <c r="DP233" s="224" t="str">
        <f t="shared" si="307"/>
        <v/>
      </c>
      <c r="DQ233" s="307"/>
    </row>
    <row r="234" spans="1:121" ht="23.25" customHeight="1" x14ac:dyDescent="0.2">
      <c r="A234" s="249"/>
      <c r="B234" s="264"/>
      <c r="C234" s="230"/>
      <c r="D234" s="325" t="str">
        <f t="shared" si="250"/>
        <v/>
      </c>
      <c r="E234" s="265" t="str">
        <f t="shared" si="251"/>
        <v/>
      </c>
      <c r="F234" s="230"/>
      <c r="G234" s="230"/>
      <c r="H234" s="230"/>
      <c r="I234" s="200"/>
      <c r="J234" s="230"/>
      <c r="K234" s="254"/>
      <c r="L234" s="269"/>
      <c r="M234" s="230"/>
      <c r="N234" s="231"/>
      <c r="O234" s="232"/>
      <c r="P234" s="205"/>
      <c r="Q234" s="203"/>
      <c r="R234" s="231"/>
      <c r="S234" s="233"/>
      <c r="T234" s="203"/>
      <c r="U234" s="231"/>
      <c r="V234" s="233"/>
      <c r="W234" s="203"/>
      <c r="X234" s="231"/>
      <c r="Y234" s="233"/>
      <c r="Z234" s="203"/>
      <c r="AA234" s="230"/>
      <c r="AB234" s="231"/>
      <c r="AC234" s="232"/>
      <c r="AD234" s="205"/>
      <c r="AE234" s="203"/>
      <c r="AF234" s="230"/>
      <c r="AG234" s="231"/>
      <c r="AH234" s="232"/>
      <c r="AI234" s="205"/>
      <c r="AJ234" s="203"/>
      <c r="AK234" s="230"/>
      <c r="AL234" s="231"/>
      <c r="AM234" s="232"/>
      <c r="AN234" s="205"/>
      <c r="AO234" s="203"/>
      <c r="AP234" s="230"/>
      <c r="AQ234" s="231"/>
      <c r="AR234" s="232"/>
      <c r="AS234" s="205"/>
      <c r="AT234" s="203"/>
      <c r="AU234" s="230"/>
      <c r="AV234" s="231"/>
      <c r="AW234" s="232"/>
      <c r="AX234" s="205"/>
      <c r="AY234" s="203"/>
      <c r="AZ234" s="230"/>
      <c r="BA234" s="231"/>
      <c r="BB234" s="232"/>
      <c r="BC234" s="205"/>
      <c r="BD234" s="199"/>
      <c r="BE234" s="230"/>
      <c r="BF234" s="230"/>
      <c r="BG234" s="231"/>
      <c r="BH234" s="232"/>
      <c r="BI234" s="205"/>
      <c r="BJ234" s="229"/>
      <c r="BK234" s="234"/>
      <c r="BL234" s="207">
        <f t="shared" si="252"/>
        <v>0</v>
      </c>
      <c r="BM234" s="208">
        <f t="shared" si="253"/>
        <v>0</v>
      </c>
      <c r="BN234" s="208">
        <f t="shared" si="254"/>
        <v>0</v>
      </c>
      <c r="BO234" s="208">
        <f t="shared" si="255"/>
        <v>0</v>
      </c>
      <c r="BP234" s="208">
        <f t="shared" si="256"/>
        <v>0</v>
      </c>
      <c r="BQ234" s="208">
        <f t="shared" si="257"/>
        <v>0</v>
      </c>
      <c r="BR234" s="209">
        <f t="shared" si="258"/>
        <v>0</v>
      </c>
      <c r="BS234" s="209">
        <f t="shared" si="259"/>
        <v>0</v>
      </c>
      <c r="BT234" s="208">
        <f t="shared" si="260"/>
        <v>0</v>
      </c>
      <c r="BU234" s="208">
        <f t="shared" si="261"/>
        <v>0</v>
      </c>
      <c r="BV234" s="208">
        <f t="shared" si="262"/>
        <v>0</v>
      </c>
      <c r="BW234" s="208">
        <f t="shared" si="263"/>
        <v>0</v>
      </c>
      <c r="BX234" s="208">
        <f t="shared" si="264"/>
        <v>0</v>
      </c>
      <c r="BY234" s="208">
        <f t="shared" si="265"/>
        <v>0</v>
      </c>
      <c r="BZ234" s="208">
        <f t="shared" si="266"/>
        <v>0</v>
      </c>
      <c r="CA234" s="208">
        <f t="shared" si="267"/>
        <v>0</v>
      </c>
      <c r="CB234" s="208">
        <f t="shared" si="268"/>
        <v>0</v>
      </c>
      <c r="CC234" s="208">
        <f t="shared" si="269"/>
        <v>0</v>
      </c>
      <c r="CD234" s="208">
        <f t="shared" si="270"/>
        <v>0</v>
      </c>
      <c r="CE234" s="209">
        <f t="shared" si="271"/>
        <v>0</v>
      </c>
      <c r="CF234" s="209">
        <f t="shared" si="272"/>
        <v>0</v>
      </c>
      <c r="CG234" s="209">
        <f t="shared" si="273"/>
        <v>0</v>
      </c>
      <c r="CH234" s="209">
        <f t="shared" si="274"/>
        <v>0</v>
      </c>
      <c r="CI234" s="209">
        <f t="shared" si="275"/>
        <v>0</v>
      </c>
      <c r="CJ234" s="209">
        <f t="shared" si="276"/>
        <v>0</v>
      </c>
      <c r="CK234" s="209">
        <f t="shared" si="277"/>
        <v>0</v>
      </c>
      <c r="CL234" s="209">
        <f t="shared" si="278"/>
        <v>0</v>
      </c>
      <c r="CM234" s="209">
        <f t="shared" si="279"/>
        <v>0</v>
      </c>
      <c r="CN234" s="209">
        <f t="shared" si="280"/>
        <v>0</v>
      </c>
      <c r="CO234" s="209">
        <f t="shared" si="281"/>
        <v>0</v>
      </c>
      <c r="CP234" s="209">
        <f t="shared" si="282"/>
        <v>0</v>
      </c>
      <c r="CQ234" s="209">
        <f t="shared" si="283"/>
        <v>0</v>
      </c>
      <c r="CR234" s="209" t="str">
        <f t="shared" si="284"/>
        <v/>
      </c>
      <c r="CS234" s="209" t="str">
        <f t="shared" si="285"/>
        <v xml:space="preserve"> </v>
      </c>
      <c r="CT234" s="209" t="str">
        <f t="shared" si="286"/>
        <v/>
      </c>
      <c r="CU234" s="209" t="str">
        <f t="shared" si="287"/>
        <v/>
      </c>
      <c r="CV234" s="209" t="str">
        <f t="shared" si="288"/>
        <v/>
      </c>
      <c r="CW234" s="209" t="str">
        <f t="shared" si="289"/>
        <v/>
      </c>
      <c r="CX234" s="209" t="str">
        <f t="shared" si="290"/>
        <v/>
      </c>
      <c r="CY234" s="209" t="str">
        <f t="shared" si="291"/>
        <v/>
      </c>
      <c r="CZ234" s="209" t="str">
        <f t="shared" si="292"/>
        <v/>
      </c>
      <c r="DA234" s="209" t="str">
        <f t="shared" si="293"/>
        <v/>
      </c>
      <c r="DB234" s="209" t="str">
        <f t="shared" si="294"/>
        <v/>
      </c>
      <c r="DC234" s="209" t="str">
        <f t="shared" si="295"/>
        <v/>
      </c>
      <c r="DD234" s="209" t="str">
        <f t="shared" si="296"/>
        <v/>
      </c>
      <c r="DE234" s="209" t="str">
        <f t="shared" si="297"/>
        <v/>
      </c>
      <c r="DF234" s="209" t="str">
        <f t="shared" si="298"/>
        <v/>
      </c>
      <c r="DG234" s="209" t="str">
        <f t="shared" si="299"/>
        <v/>
      </c>
      <c r="DH234" s="210" t="str">
        <f t="shared" si="300"/>
        <v/>
      </c>
      <c r="DI234" s="272" t="str">
        <f t="shared" si="301"/>
        <v/>
      </c>
      <c r="DJ234" s="272" t="str">
        <f t="shared" si="302"/>
        <v/>
      </c>
      <c r="DK234" s="200">
        <f t="shared" si="303"/>
        <v>0</v>
      </c>
      <c r="DL234" s="200">
        <f t="shared" si="304"/>
        <v>0</v>
      </c>
      <c r="DM234" s="200">
        <f t="shared" si="305"/>
        <v>0</v>
      </c>
      <c r="DN234" s="200"/>
      <c r="DO234" s="272" t="str">
        <f t="shared" si="306"/>
        <v/>
      </c>
      <c r="DP234" s="272" t="str">
        <f t="shared" si="307"/>
        <v/>
      </c>
      <c r="DQ234" s="308"/>
    </row>
    <row r="235" spans="1:121" ht="23.25" customHeight="1" x14ac:dyDescent="0.2">
      <c r="A235" s="248"/>
      <c r="B235" s="263"/>
      <c r="C235" s="214"/>
      <c r="D235" s="324" t="str">
        <f t="shared" si="250"/>
        <v/>
      </c>
      <c r="E235" s="150" t="str">
        <f t="shared" si="251"/>
        <v/>
      </c>
      <c r="F235" s="214"/>
      <c r="G235" s="214"/>
      <c r="H235" s="214"/>
      <c r="I235" s="220"/>
      <c r="J235" s="214"/>
      <c r="K235" s="255"/>
      <c r="L235" s="268"/>
      <c r="M235" s="214"/>
      <c r="N235" s="215"/>
      <c r="O235" s="218"/>
      <c r="P235" s="216"/>
      <c r="Q235" s="217"/>
      <c r="R235" s="215"/>
      <c r="S235" s="219"/>
      <c r="T235" s="217"/>
      <c r="U235" s="215"/>
      <c r="V235" s="219"/>
      <c r="W235" s="217"/>
      <c r="X235" s="215"/>
      <c r="Y235" s="219"/>
      <c r="Z235" s="217"/>
      <c r="AA235" s="214"/>
      <c r="AB235" s="215"/>
      <c r="AC235" s="218"/>
      <c r="AD235" s="216"/>
      <c r="AE235" s="217"/>
      <c r="AF235" s="214"/>
      <c r="AG235" s="215"/>
      <c r="AH235" s="218"/>
      <c r="AI235" s="216"/>
      <c r="AJ235" s="217"/>
      <c r="AK235" s="214"/>
      <c r="AL235" s="215"/>
      <c r="AM235" s="218"/>
      <c r="AN235" s="216"/>
      <c r="AO235" s="217"/>
      <c r="AP235" s="214"/>
      <c r="AQ235" s="215"/>
      <c r="AR235" s="218"/>
      <c r="AS235" s="216"/>
      <c r="AT235" s="217"/>
      <c r="AU235" s="214"/>
      <c r="AV235" s="215"/>
      <c r="AW235" s="218"/>
      <c r="AX235" s="216"/>
      <c r="AY235" s="217"/>
      <c r="AZ235" s="214"/>
      <c r="BA235" s="215"/>
      <c r="BB235" s="218"/>
      <c r="BC235" s="216"/>
      <c r="BD235" s="213"/>
      <c r="BE235" s="214"/>
      <c r="BF235" s="214"/>
      <c r="BG235" s="215"/>
      <c r="BH235" s="218"/>
      <c r="BI235" s="216"/>
      <c r="BJ235" s="213"/>
      <c r="BK235" s="221"/>
      <c r="BL235" s="222">
        <f t="shared" si="252"/>
        <v>0</v>
      </c>
      <c r="BM235" s="223">
        <f t="shared" si="253"/>
        <v>0</v>
      </c>
      <c r="BN235" s="223">
        <f t="shared" si="254"/>
        <v>0</v>
      </c>
      <c r="BO235" s="223">
        <f t="shared" si="255"/>
        <v>0</v>
      </c>
      <c r="BP235" s="223">
        <f t="shared" si="256"/>
        <v>0</v>
      </c>
      <c r="BQ235" s="223">
        <f t="shared" si="257"/>
        <v>0</v>
      </c>
      <c r="BR235" s="224">
        <f t="shared" si="258"/>
        <v>0</v>
      </c>
      <c r="BS235" s="224">
        <f t="shared" si="259"/>
        <v>0</v>
      </c>
      <c r="BT235" s="223">
        <f t="shared" si="260"/>
        <v>0</v>
      </c>
      <c r="BU235" s="223">
        <f t="shared" si="261"/>
        <v>0</v>
      </c>
      <c r="BV235" s="223">
        <f t="shared" si="262"/>
        <v>0</v>
      </c>
      <c r="BW235" s="223">
        <f t="shared" si="263"/>
        <v>0</v>
      </c>
      <c r="BX235" s="223">
        <f t="shared" si="264"/>
        <v>0</v>
      </c>
      <c r="BY235" s="223">
        <f t="shared" si="265"/>
        <v>0</v>
      </c>
      <c r="BZ235" s="223">
        <f t="shared" si="266"/>
        <v>0</v>
      </c>
      <c r="CA235" s="223">
        <f t="shared" si="267"/>
        <v>0</v>
      </c>
      <c r="CB235" s="208">
        <f t="shared" si="268"/>
        <v>0</v>
      </c>
      <c r="CC235" s="223">
        <f t="shared" si="269"/>
        <v>0</v>
      </c>
      <c r="CD235" s="223">
        <f t="shared" si="270"/>
        <v>0</v>
      </c>
      <c r="CE235" s="224">
        <f t="shared" si="271"/>
        <v>0</v>
      </c>
      <c r="CF235" s="224">
        <f t="shared" si="272"/>
        <v>0</v>
      </c>
      <c r="CG235" s="224">
        <f t="shared" si="273"/>
        <v>0</v>
      </c>
      <c r="CH235" s="224">
        <f t="shared" si="274"/>
        <v>0</v>
      </c>
      <c r="CI235" s="224">
        <f t="shared" si="275"/>
        <v>0</v>
      </c>
      <c r="CJ235" s="224">
        <f t="shared" si="276"/>
        <v>0</v>
      </c>
      <c r="CK235" s="224">
        <f t="shared" si="277"/>
        <v>0</v>
      </c>
      <c r="CL235" s="224">
        <f t="shared" si="278"/>
        <v>0</v>
      </c>
      <c r="CM235" s="224">
        <f t="shared" si="279"/>
        <v>0</v>
      </c>
      <c r="CN235" s="224">
        <f t="shared" si="280"/>
        <v>0</v>
      </c>
      <c r="CO235" s="224">
        <f t="shared" si="281"/>
        <v>0</v>
      </c>
      <c r="CP235" s="224">
        <f t="shared" si="282"/>
        <v>0</v>
      </c>
      <c r="CQ235" s="224">
        <f t="shared" si="283"/>
        <v>0</v>
      </c>
      <c r="CR235" s="224" t="str">
        <f t="shared" si="284"/>
        <v/>
      </c>
      <c r="CS235" s="224" t="str">
        <f t="shared" si="285"/>
        <v xml:space="preserve"> </v>
      </c>
      <c r="CT235" s="224" t="str">
        <f t="shared" si="286"/>
        <v/>
      </c>
      <c r="CU235" s="224" t="str">
        <f t="shared" si="287"/>
        <v/>
      </c>
      <c r="CV235" s="224" t="str">
        <f t="shared" si="288"/>
        <v/>
      </c>
      <c r="CW235" s="224" t="str">
        <f t="shared" si="289"/>
        <v/>
      </c>
      <c r="CX235" s="224" t="str">
        <f t="shared" si="290"/>
        <v/>
      </c>
      <c r="CY235" s="224" t="str">
        <f t="shared" si="291"/>
        <v/>
      </c>
      <c r="CZ235" s="224" t="str">
        <f t="shared" si="292"/>
        <v/>
      </c>
      <c r="DA235" s="224" t="str">
        <f t="shared" si="293"/>
        <v/>
      </c>
      <c r="DB235" s="224" t="str">
        <f t="shared" si="294"/>
        <v/>
      </c>
      <c r="DC235" s="224" t="str">
        <f t="shared" si="295"/>
        <v/>
      </c>
      <c r="DD235" s="224" t="str">
        <f t="shared" si="296"/>
        <v/>
      </c>
      <c r="DE235" s="224" t="str">
        <f t="shared" si="297"/>
        <v/>
      </c>
      <c r="DF235" s="224" t="str">
        <f t="shared" si="298"/>
        <v/>
      </c>
      <c r="DG235" s="224" t="str">
        <f t="shared" si="299"/>
        <v/>
      </c>
      <c r="DH235" s="225" t="str">
        <f t="shared" si="300"/>
        <v/>
      </c>
      <c r="DI235" s="224" t="str">
        <f t="shared" si="301"/>
        <v/>
      </c>
      <c r="DJ235" s="224" t="str">
        <f t="shared" si="302"/>
        <v/>
      </c>
      <c r="DK235" s="306">
        <f t="shared" si="303"/>
        <v>0</v>
      </c>
      <c r="DL235" s="306">
        <f t="shared" si="304"/>
        <v>0</v>
      </c>
      <c r="DM235" s="306">
        <f t="shared" si="305"/>
        <v>0</v>
      </c>
      <c r="DN235" s="220"/>
      <c r="DO235" s="224" t="str">
        <f t="shared" si="306"/>
        <v/>
      </c>
      <c r="DP235" s="224" t="str">
        <f t="shared" si="307"/>
        <v/>
      </c>
      <c r="DQ235" s="307"/>
    </row>
    <row r="236" spans="1:121" ht="23.25" customHeight="1" x14ac:dyDescent="0.2">
      <c r="A236" s="249"/>
      <c r="B236" s="264"/>
      <c r="C236" s="230"/>
      <c r="D236" s="325" t="str">
        <f t="shared" si="250"/>
        <v/>
      </c>
      <c r="E236" s="265" t="str">
        <f t="shared" si="251"/>
        <v/>
      </c>
      <c r="F236" s="230"/>
      <c r="G236" s="230"/>
      <c r="H236" s="230"/>
      <c r="I236" s="200"/>
      <c r="J236" s="230"/>
      <c r="K236" s="254"/>
      <c r="L236" s="269"/>
      <c r="M236" s="230"/>
      <c r="N236" s="231"/>
      <c r="O236" s="232"/>
      <c r="P236" s="205"/>
      <c r="Q236" s="203"/>
      <c r="R236" s="231"/>
      <c r="S236" s="233"/>
      <c r="T236" s="203"/>
      <c r="U236" s="231"/>
      <c r="V236" s="233"/>
      <c r="W236" s="203"/>
      <c r="X236" s="231"/>
      <c r="Y236" s="233"/>
      <c r="Z236" s="203"/>
      <c r="AA236" s="230"/>
      <c r="AB236" s="231"/>
      <c r="AC236" s="232"/>
      <c r="AD236" s="205"/>
      <c r="AE236" s="203"/>
      <c r="AF236" s="230"/>
      <c r="AG236" s="231"/>
      <c r="AH236" s="232"/>
      <c r="AI236" s="205"/>
      <c r="AJ236" s="203"/>
      <c r="AK236" s="230"/>
      <c r="AL236" s="231"/>
      <c r="AM236" s="232"/>
      <c r="AN236" s="205"/>
      <c r="AO236" s="203"/>
      <c r="AP236" s="230"/>
      <c r="AQ236" s="231"/>
      <c r="AR236" s="232"/>
      <c r="AS236" s="205"/>
      <c r="AT236" s="203"/>
      <c r="AU236" s="230"/>
      <c r="AV236" s="231"/>
      <c r="AW236" s="232"/>
      <c r="AX236" s="205"/>
      <c r="AY236" s="203"/>
      <c r="AZ236" s="230"/>
      <c r="BA236" s="231"/>
      <c r="BB236" s="232"/>
      <c r="BC236" s="205"/>
      <c r="BD236" s="199"/>
      <c r="BE236" s="230"/>
      <c r="BF236" s="230"/>
      <c r="BG236" s="231"/>
      <c r="BH236" s="232"/>
      <c r="BI236" s="205"/>
      <c r="BJ236" s="229"/>
      <c r="BK236" s="234"/>
      <c r="BL236" s="207">
        <f t="shared" si="252"/>
        <v>0</v>
      </c>
      <c r="BM236" s="208">
        <f t="shared" si="253"/>
        <v>0</v>
      </c>
      <c r="BN236" s="208">
        <f t="shared" si="254"/>
        <v>0</v>
      </c>
      <c r="BO236" s="208">
        <f t="shared" si="255"/>
        <v>0</v>
      </c>
      <c r="BP236" s="208">
        <f t="shared" si="256"/>
        <v>0</v>
      </c>
      <c r="BQ236" s="208">
        <f t="shared" si="257"/>
        <v>0</v>
      </c>
      <c r="BR236" s="209">
        <f t="shared" si="258"/>
        <v>0</v>
      </c>
      <c r="BS236" s="209">
        <f t="shared" si="259"/>
        <v>0</v>
      </c>
      <c r="BT236" s="208">
        <f t="shared" si="260"/>
        <v>0</v>
      </c>
      <c r="BU236" s="208">
        <f t="shared" si="261"/>
        <v>0</v>
      </c>
      <c r="BV236" s="208">
        <f t="shared" si="262"/>
        <v>0</v>
      </c>
      <c r="BW236" s="208">
        <f t="shared" si="263"/>
        <v>0</v>
      </c>
      <c r="BX236" s="208">
        <f t="shared" si="264"/>
        <v>0</v>
      </c>
      <c r="BY236" s="208">
        <f t="shared" si="265"/>
        <v>0</v>
      </c>
      <c r="BZ236" s="208">
        <f t="shared" si="266"/>
        <v>0</v>
      </c>
      <c r="CA236" s="208">
        <f t="shared" si="267"/>
        <v>0</v>
      </c>
      <c r="CB236" s="208">
        <f t="shared" si="268"/>
        <v>0</v>
      </c>
      <c r="CC236" s="208">
        <f t="shared" si="269"/>
        <v>0</v>
      </c>
      <c r="CD236" s="208">
        <f t="shared" si="270"/>
        <v>0</v>
      </c>
      <c r="CE236" s="209">
        <f t="shared" si="271"/>
        <v>0</v>
      </c>
      <c r="CF236" s="209">
        <f t="shared" si="272"/>
        <v>0</v>
      </c>
      <c r="CG236" s="209">
        <f t="shared" si="273"/>
        <v>0</v>
      </c>
      <c r="CH236" s="209">
        <f t="shared" si="274"/>
        <v>0</v>
      </c>
      <c r="CI236" s="209">
        <f t="shared" si="275"/>
        <v>0</v>
      </c>
      <c r="CJ236" s="209">
        <f t="shared" si="276"/>
        <v>0</v>
      </c>
      <c r="CK236" s="209">
        <f t="shared" si="277"/>
        <v>0</v>
      </c>
      <c r="CL236" s="209">
        <f t="shared" si="278"/>
        <v>0</v>
      </c>
      <c r="CM236" s="209">
        <f t="shared" si="279"/>
        <v>0</v>
      </c>
      <c r="CN236" s="209">
        <f t="shared" si="280"/>
        <v>0</v>
      </c>
      <c r="CO236" s="209">
        <f t="shared" si="281"/>
        <v>0</v>
      </c>
      <c r="CP236" s="209">
        <f t="shared" si="282"/>
        <v>0</v>
      </c>
      <c r="CQ236" s="209">
        <f t="shared" si="283"/>
        <v>0</v>
      </c>
      <c r="CR236" s="209" t="str">
        <f t="shared" si="284"/>
        <v/>
      </c>
      <c r="CS236" s="209" t="str">
        <f t="shared" si="285"/>
        <v xml:space="preserve"> </v>
      </c>
      <c r="CT236" s="209" t="str">
        <f t="shared" si="286"/>
        <v/>
      </c>
      <c r="CU236" s="209" t="str">
        <f t="shared" si="287"/>
        <v/>
      </c>
      <c r="CV236" s="209" t="str">
        <f t="shared" si="288"/>
        <v/>
      </c>
      <c r="CW236" s="209" t="str">
        <f t="shared" si="289"/>
        <v/>
      </c>
      <c r="CX236" s="209" t="str">
        <f t="shared" si="290"/>
        <v/>
      </c>
      <c r="CY236" s="209" t="str">
        <f t="shared" si="291"/>
        <v/>
      </c>
      <c r="CZ236" s="209" t="str">
        <f t="shared" si="292"/>
        <v/>
      </c>
      <c r="DA236" s="209" t="str">
        <f t="shared" si="293"/>
        <v/>
      </c>
      <c r="DB236" s="209" t="str">
        <f t="shared" si="294"/>
        <v/>
      </c>
      <c r="DC236" s="209" t="str">
        <f t="shared" si="295"/>
        <v/>
      </c>
      <c r="DD236" s="209" t="str">
        <f t="shared" si="296"/>
        <v/>
      </c>
      <c r="DE236" s="209" t="str">
        <f t="shared" si="297"/>
        <v/>
      </c>
      <c r="DF236" s="209" t="str">
        <f t="shared" si="298"/>
        <v/>
      </c>
      <c r="DG236" s="209" t="str">
        <f t="shared" si="299"/>
        <v/>
      </c>
      <c r="DH236" s="210" t="str">
        <f t="shared" si="300"/>
        <v/>
      </c>
      <c r="DI236" s="272" t="str">
        <f t="shared" si="301"/>
        <v/>
      </c>
      <c r="DJ236" s="272" t="str">
        <f t="shared" si="302"/>
        <v/>
      </c>
      <c r="DK236" s="200">
        <f t="shared" si="303"/>
        <v>0</v>
      </c>
      <c r="DL236" s="200">
        <f t="shared" si="304"/>
        <v>0</v>
      </c>
      <c r="DM236" s="200">
        <f t="shared" si="305"/>
        <v>0</v>
      </c>
      <c r="DN236" s="200"/>
      <c r="DO236" s="272" t="str">
        <f t="shared" si="306"/>
        <v/>
      </c>
      <c r="DP236" s="272" t="str">
        <f t="shared" si="307"/>
        <v/>
      </c>
      <c r="DQ236" s="308"/>
    </row>
    <row r="237" spans="1:121" ht="23.25" customHeight="1" x14ac:dyDescent="0.2">
      <c r="A237" s="248"/>
      <c r="B237" s="263"/>
      <c r="C237" s="214"/>
      <c r="D237" s="324" t="str">
        <f t="shared" si="250"/>
        <v/>
      </c>
      <c r="E237" s="150" t="str">
        <f t="shared" si="251"/>
        <v/>
      </c>
      <c r="F237" s="214"/>
      <c r="G237" s="214"/>
      <c r="H237" s="214"/>
      <c r="I237" s="220"/>
      <c r="J237" s="214"/>
      <c r="K237" s="255"/>
      <c r="L237" s="268"/>
      <c r="M237" s="214"/>
      <c r="N237" s="215"/>
      <c r="O237" s="218"/>
      <c r="P237" s="216"/>
      <c r="Q237" s="217"/>
      <c r="R237" s="215"/>
      <c r="S237" s="219"/>
      <c r="T237" s="217"/>
      <c r="U237" s="215"/>
      <c r="V237" s="219"/>
      <c r="W237" s="217"/>
      <c r="X237" s="215"/>
      <c r="Y237" s="219"/>
      <c r="Z237" s="217"/>
      <c r="AA237" s="214"/>
      <c r="AB237" s="215"/>
      <c r="AC237" s="218"/>
      <c r="AD237" s="216"/>
      <c r="AE237" s="217"/>
      <c r="AF237" s="214"/>
      <c r="AG237" s="215"/>
      <c r="AH237" s="218"/>
      <c r="AI237" s="216"/>
      <c r="AJ237" s="217"/>
      <c r="AK237" s="214"/>
      <c r="AL237" s="215"/>
      <c r="AM237" s="218"/>
      <c r="AN237" s="216"/>
      <c r="AO237" s="217"/>
      <c r="AP237" s="214"/>
      <c r="AQ237" s="215"/>
      <c r="AR237" s="218"/>
      <c r="AS237" s="216"/>
      <c r="AT237" s="217"/>
      <c r="AU237" s="214"/>
      <c r="AV237" s="215"/>
      <c r="AW237" s="218"/>
      <c r="AX237" s="216"/>
      <c r="AY237" s="217"/>
      <c r="AZ237" s="214"/>
      <c r="BA237" s="215"/>
      <c r="BB237" s="218"/>
      <c r="BC237" s="216"/>
      <c r="BD237" s="213"/>
      <c r="BE237" s="214"/>
      <c r="BF237" s="214"/>
      <c r="BG237" s="215"/>
      <c r="BH237" s="218"/>
      <c r="BI237" s="216"/>
      <c r="BJ237" s="213"/>
      <c r="BK237" s="221"/>
      <c r="BL237" s="222">
        <f t="shared" si="252"/>
        <v>0</v>
      </c>
      <c r="BM237" s="223">
        <f t="shared" si="253"/>
        <v>0</v>
      </c>
      <c r="BN237" s="223">
        <f t="shared" si="254"/>
        <v>0</v>
      </c>
      <c r="BO237" s="223">
        <f t="shared" si="255"/>
        <v>0</v>
      </c>
      <c r="BP237" s="223">
        <f t="shared" si="256"/>
        <v>0</v>
      </c>
      <c r="BQ237" s="223">
        <f t="shared" si="257"/>
        <v>0</v>
      </c>
      <c r="BR237" s="224">
        <f t="shared" si="258"/>
        <v>0</v>
      </c>
      <c r="BS237" s="224">
        <f t="shared" si="259"/>
        <v>0</v>
      </c>
      <c r="BT237" s="223">
        <f t="shared" si="260"/>
        <v>0</v>
      </c>
      <c r="BU237" s="223">
        <f t="shared" si="261"/>
        <v>0</v>
      </c>
      <c r="BV237" s="223">
        <f t="shared" si="262"/>
        <v>0</v>
      </c>
      <c r="BW237" s="223">
        <f t="shared" si="263"/>
        <v>0</v>
      </c>
      <c r="BX237" s="223">
        <f t="shared" si="264"/>
        <v>0</v>
      </c>
      <c r="BY237" s="223">
        <f t="shared" si="265"/>
        <v>0</v>
      </c>
      <c r="BZ237" s="223">
        <f t="shared" si="266"/>
        <v>0</v>
      </c>
      <c r="CA237" s="223">
        <f t="shared" si="267"/>
        <v>0</v>
      </c>
      <c r="CB237" s="208">
        <f t="shared" si="268"/>
        <v>0</v>
      </c>
      <c r="CC237" s="223">
        <f t="shared" si="269"/>
        <v>0</v>
      </c>
      <c r="CD237" s="223">
        <f t="shared" si="270"/>
        <v>0</v>
      </c>
      <c r="CE237" s="224">
        <f t="shared" si="271"/>
        <v>0</v>
      </c>
      <c r="CF237" s="224">
        <f t="shared" si="272"/>
        <v>0</v>
      </c>
      <c r="CG237" s="224">
        <f t="shared" si="273"/>
        <v>0</v>
      </c>
      <c r="CH237" s="224">
        <f t="shared" si="274"/>
        <v>0</v>
      </c>
      <c r="CI237" s="224">
        <f t="shared" si="275"/>
        <v>0</v>
      </c>
      <c r="CJ237" s="224">
        <f t="shared" si="276"/>
        <v>0</v>
      </c>
      <c r="CK237" s="224">
        <f t="shared" si="277"/>
        <v>0</v>
      </c>
      <c r="CL237" s="224">
        <f t="shared" si="278"/>
        <v>0</v>
      </c>
      <c r="CM237" s="224">
        <f t="shared" si="279"/>
        <v>0</v>
      </c>
      <c r="CN237" s="224">
        <f t="shared" si="280"/>
        <v>0</v>
      </c>
      <c r="CO237" s="224">
        <f t="shared" si="281"/>
        <v>0</v>
      </c>
      <c r="CP237" s="224">
        <f t="shared" si="282"/>
        <v>0</v>
      </c>
      <c r="CQ237" s="224">
        <f t="shared" si="283"/>
        <v>0</v>
      </c>
      <c r="CR237" s="224" t="str">
        <f t="shared" si="284"/>
        <v/>
      </c>
      <c r="CS237" s="224" t="str">
        <f t="shared" si="285"/>
        <v xml:space="preserve"> </v>
      </c>
      <c r="CT237" s="224" t="str">
        <f t="shared" si="286"/>
        <v/>
      </c>
      <c r="CU237" s="224" t="str">
        <f t="shared" si="287"/>
        <v/>
      </c>
      <c r="CV237" s="224" t="str">
        <f t="shared" si="288"/>
        <v/>
      </c>
      <c r="CW237" s="224" t="str">
        <f t="shared" si="289"/>
        <v/>
      </c>
      <c r="CX237" s="224" t="str">
        <f t="shared" si="290"/>
        <v/>
      </c>
      <c r="CY237" s="224" t="str">
        <f t="shared" si="291"/>
        <v/>
      </c>
      <c r="CZ237" s="224" t="str">
        <f t="shared" si="292"/>
        <v/>
      </c>
      <c r="DA237" s="224" t="str">
        <f t="shared" si="293"/>
        <v/>
      </c>
      <c r="DB237" s="224" t="str">
        <f t="shared" si="294"/>
        <v/>
      </c>
      <c r="DC237" s="224" t="str">
        <f t="shared" si="295"/>
        <v/>
      </c>
      <c r="DD237" s="224" t="str">
        <f t="shared" si="296"/>
        <v/>
      </c>
      <c r="DE237" s="224" t="str">
        <f t="shared" si="297"/>
        <v/>
      </c>
      <c r="DF237" s="224" t="str">
        <f t="shared" si="298"/>
        <v/>
      </c>
      <c r="DG237" s="224" t="str">
        <f t="shared" si="299"/>
        <v/>
      </c>
      <c r="DH237" s="225" t="str">
        <f t="shared" si="300"/>
        <v/>
      </c>
      <c r="DI237" s="224" t="str">
        <f t="shared" si="301"/>
        <v/>
      </c>
      <c r="DJ237" s="224" t="str">
        <f t="shared" si="302"/>
        <v/>
      </c>
      <c r="DK237" s="306">
        <f t="shared" si="303"/>
        <v>0</v>
      </c>
      <c r="DL237" s="306">
        <f t="shared" si="304"/>
        <v>0</v>
      </c>
      <c r="DM237" s="306">
        <f t="shared" si="305"/>
        <v>0</v>
      </c>
      <c r="DN237" s="220"/>
      <c r="DO237" s="224" t="str">
        <f t="shared" si="306"/>
        <v/>
      </c>
      <c r="DP237" s="224" t="str">
        <f t="shared" si="307"/>
        <v/>
      </c>
      <c r="DQ237" s="307"/>
    </row>
    <row r="238" spans="1:121" ht="23.25" customHeight="1" x14ac:dyDescent="0.2">
      <c r="A238" s="249"/>
      <c r="B238" s="264"/>
      <c r="C238" s="230"/>
      <c r="D238" s="325" t="str">
        <f t="shared" si="250"/>
        <v/>
      </c>
      <c r="E238" s="265" t="str">
        <f t="shared" si="251"/>
        <v/>
      </c>
      <c r="F238" s="230"/>
      <c r="G238" s="230"/>
      <c r="H238" s="230"/>
      <c r="I238" s="200"/>
      <c r="J238" s="230"/>
      <c r="K238" s="254"/>
      <c r="L238" s="269"/>
      <c r="M238" s="230"/>
      <c r="N238" s="231"/>
      <c r="O238" s="232"/>
      <c r="P238" s="205"/>
      <c r="Q238" s="203"/>
      <c r="R238" s="231"/>
      <c r="S238" s="233"/>
      <c r="T238" s="203"/>
      <c r="U238" s="231"/>
      <c r="V238" s="233"/>
      <c r="W238" s="203"/>
      <c r="X238" s="231"/>
      <c r="Y238" s="233"/>
      <c r="Z238" s="203"/>
      <c r="AA238" s="230"/>
      <c r="AB238" s="231"/>
      <c r="AC238" s="232"/>
      <c r="AD238" s="205"/>
      <c r="AE238" s="203"/>
      <c r="AF238" s="230"/>
      <c r="AG238" s="231"/>
      <c r="AH238" s="232"/>
      <c r="AI238" s="205"/>
      <c r="AJ238" s="203"/>
      <c r="AK238" s="230"/>
      <c r="AL238" s="231"/>
      <c r="AM238" s="232"/>
      <c r="AN238" s="205"/>
      <c r="AO238" s="203"/>
      <c r="AP238" s="230"/>
      <c r="AQ238" s="231"/>
      <c r="AR238" s="232"/>
      <c r="AS238" s="205"/>
      <c r="AT238" s="203"/>
      <c r="AU238" s="230"/>
      <c r="AV238" s="231"/>
      <c r="AW238" s="232"/>
      <c r="AX238" s="205"/>
      <c r="AY238" s="203"/>
      <c r="AZ238" s="230"/>
      <c r="BA238" s="231"/>
      <c r="BB238" s="232"/>
      <c r="BC238" s="205"/>
      <c r="BD238" s="199"/>
      <c r="BE238" s="230"/>
      <c r="BF238" s="230"/>
      <c r="BG238" s="231"/>
      <c r="BH238" s="232"/>
      <c r="BI238" s="205"/>
      <c r="BJ238" s="229"/>
      <c r="BK238" s="234"/>
      <c r="BL238" s="207">
        <f t="shared" si="252"/>
        <v>0</v>
      </c>
      <c r="BM238" s="208">
        <f t="shared" si="253"/>
        <v>0</v>
      </c>
      <c r="BN238" s="208">
        <f t="shared" si="254"/>
        <v>0</v>
      </c>
      <c r="BO238" s="208">
        <f t="shared" si="255"/>
        <v>0</v>
      </c>
      <c r="BP238" s="208">
        <f t="shared" si="256"/>
        <v>0</v>
      </c>
      <c r="BQ238" s="208">
        <f t="shared" si="257"/>
        <v>0</v>
      </c>
      <c r="BR238" s="209">
        <f t="shared" si="258"/>
        <v>0</v>
      </c>
      <c r="BS238" s="209">
        <f t="shared" si="259"/>
        <v>0</v>
      </c>
      <c r="BT238" s="208">
        <f t="shared" si="260"/>
        <v>0</v>
      </c>
      <c r="BU238" s="208">
        <f t="shared" si="261"/>
        <v>0</v>
      </c>
      <c r="BV238" s="208">
        <f t="shared" si="262"/>
        <v>0</v>
      </c>
      <c r="BW238" s="208">
        <f t="shared" si="263"/>
        <v>0</v>
      </c>
      <c r="BX238" s="208">
        <f t="shared" si="264"/>
        <v>0</v>
      </c>
      <c r="BY238" s="208">
        <f t="shared" si="265"/>
        <v>0</v>
      </c>
      <c r="BZ238" s="208">
        <f t="shared" si="266"/>
        <v>0</v>
      </c>
      <c r="CA238" s="208">
        <f t="shared" si="267"/>
        <v>0</v>
      </c>
      <c r="CB238" s="208">
        <f t="shared" si="268"/>
        <v>0</v>
      </c>
      <c r="CC238" s="208">
        <f t="shared" si="269"/>
        <v>0</v>
      </c>
      <c r="CD238" s="208">
        <f t="shared" si="270"/>
        <v>0</v>
      </c>
      <c r="CE238" s="209">
        <f t="shared" si="271"/>
        <v>0</v>
      </c>
      <c r="CF238" s="209">
        <f t="shared" si="272"/>
        <v>0</v>
      </c>
      <c r="CG238" s="209">
        <f t="shared" si="273"/>
        <v>0</v>
      </c>
      <c r="CH238" s="209">
        <f t="shared" si="274"/>
        <v>0</v>
      </c>
      <c r="CI238" s="209">
        <f t="shared" si="275"/>
        <v>0</v>
      </c>
      <c r="CJ238" s="209">
        <f t="shared" si="276"/>
        <v>0</v>
      </c>
      <c r="CK238" s="209">
        <f t="shared" si="277"/>
        <v>0</v>
      </c>
      <c r="CL238" s="209">
        <f t="shared" si="278"/>
        <v>0</v>
      </c>
      <c r="CM238" s="209">
        <f t="shared" si="279"/>
        <v>0</v>
      </c>
      <c r="CN238" s="209">
        <f t="shared" si="280"/>
        <v>0</v>
      </c>
      <c r="CO238" s="209">
        <f t="shared" si="281"/>
        <v>0</v>
      </c>
      <c r="CP238" s="209">
        <f t="shared" si="282"/>
        <v>0</v>
      </c>
      <c r="CQ238" s="209">
        <f t="shared" si="283"/>
        <v>0</v>
      </c>
      <c r="CR238" s="209" t="str">
        <f t="shared" si="284"/>
        <v/>
      </c>
      <c r="CS238" s="209" t="str">
        <f t="shared" si="285"/>
        <v xml:space="preserve"> </v>
      </c>
      <c r="CT238" s="209" t="str">
        <f t="shared" si="286"/>
        <v/>
      </c>
      <c r="CU238" s="209" t="str">
        <f t="shared" si="287"/>
        <v/>
      </c>
      <c r="CV238" s="209" t="str">
        <f t="shared" si="288"/>
        <v/>
      </c>
      <c r="CW238" s="209" t="str">
        <f t="shared" si="289"/>
        <v/>
      </c>
      <c r="CX238" s="209" t="str">
        <f t="shared" si="290"/>
        <v/>
      </c>
      <c r="CY238" s="209" t="str">
        <f t="shared" si="291"/>
        <v/>
      </c>
      <c r="CZ238" s="209" t="str">
        <f t="shared" si="292"/>
        <v/>
      </c>
      <c r="DA238" s="209" t="str">
        <f t="shared" si="293"/>
        <v/>
      </c>
      <c r="DB238" s="209" t="str">
        <f t="shared" si="294"/>
        <v/>
      </c>
      <c r="DC238" s="209" t="str">
        <f t="shared" si="295"/>
        <v/>
      </c>
      <c r="DD238" s="209" t="str">
        <f t="shared" si="296"/>
        <v/>
      </c>
      <c r="DE238" s="209" t="str">
        <f t="shared" si="297"/>
        <v/>
      </c>
      <c r="DF238" s="209" t="str">
        <f t="shared" si="298"/>
        <v/>
      </c>
      <c r="DG238" s="209" t="str">
        <f t="shared" si="299"/>
        <v/>
      </c>
      <c r="DH238" s="210" t="str">
        <f t="shared" si="300"/>
        <v/>
      </c>
      <c r="DI238" s="272" t="str">
        <f t="shared" si="301"/>
        <v/>
      </c>
      <c r="DJ238" s="272" t="str">
        <f t="shared" si="302"/>
        <v/>
      </c>
      <c r="DK238" s="200">
        <f t="shared" si="303"/>
        <v>0</v>
      </c>
      <c r="DL238" s="200">
        <f t="shared" si="304"/>
        <v>0</v>
      </c>
      <c r="DM238" s="200">
        <f t="shared" si="305"/>
        <v>0</v>
      </c>
      <c r="DN238" s="200"/>
      <c r="DO238" s="272" t="str">
        <f t="shared" si="306"/>
        <v/>
      </c>
      <c r="DP238" s="272" t="str">
        <f t="shared" si="307"/>
        <v/>
      </c>
      <c r="DQ238" s="308"/>
    </row>
    <row r="239" spans="1:121" ht="23.25" customHeight="1" x14ac:dyDescent="0.2">
      <c r="A239" s="248"/>
      <c r="B239" s="263"/>
      <c r="C239" s="214"/>
      <c r="D239" s="324" t="str">
        <f t="shared" si="250"/>
        <v/>
      </c>
      <c r="E239" s="150" t="str">
        <f t="shared" si="251"/>
        <v/>
      </c>
      <c r="F239" s="214"/>
      <c r="G239" s="214"/>
      <c r="H239" s="214"/>
      <c r="I239" s="220"/>
      <c r="J239" s="214"/>
      <c r="K239" s="255"/>
      <c r="L239" s="268"/>
      <c r="M239" s="214"/>
      <c r="N239" s="215"/>
      <c r="O239" s="218"/>
      <c r="P239" s="216"/>
      <c r="Q239" s="217"/>
      <c r="R239" s="215"/>
      <c r="S239" s="219"/>
      <c r="T239" s="217"/>
      <c r="U239" s="215"/>
      <c r="V239" s="219"/>
      <c r="W239" s="217"/>
      <c r="X239" s="215"/>
      <c r="Y239" s="219"/>
      <c r="Z239" s="217"/>
      <c r="AA239" s="214"/>
      <c r="AB239" s="215"/>
      <c r="AC239" s="218"/>
      <c r="AD239" s="216"/>
      <c r="AE239" s="217"/>
      <c r="AF239" s="214"/>
      <c r="AG239" s="215"/>
      <c r="AH239" s="218"/>
      <c r="AI239" s="216"/>
      <c r="AJ239" s="217"/>
      <c r="AK239" s="214"/>
      <c r="AL239" s="215"/>
      <c r="AM239" s="218"/>
      <c r="AN239" s="216"/>
      <c r="AO239" s="217"/>
      <c r="AP239" s="214"/>
      <c r="AQ239" s="215"/>
      <c r="AR239" s="218"/>
      <c r="AS239" s="216"/>
      <c r="AT239" s="217"/>
      <c r="AU239" s="214"/>
      <c r="AV239" s="215"/>
      <c r="AW239" s="218"/>
      <c r="AX239" s="216"/>
      <c r="AY239" s="217"/>
      <c r="AZ239" s="214"/>
      <c r="BA239" s="215"/>
      <c r="BB239" s="218"/>
      <c r="BC239" s="216"/>
      <c r="BD239" s="213"/>
      <c r="BE239" s="214"/>
      <c r="BF239" s="214"/>
      <c r="BG239" s="215"/>
      <c r="BH239" s="218"/>
      <c r="BI239" s="216"/>
      <c r="BJ239" s="213"/>
      <c r="BK239" s="221"/>
      <c r="BL239" s="222">
        <f t="shared" si="252"/>
        <v>0</v>
      </c>
      <c r="BM239" s="223">
        <f t="shared" si="253"/>
        <v>0</v>
      </c>
      <c r="BN239" s="223">
        <f t="shared" si="254"/>
        <v>0</v>
      </c>
      <c r="BO239" s="223">
        <f t="shared" si="255"/>
        <v>0</v>
      </c>
      <c r="BP239" s="223">
        <f t="shared" si="256"/>
        <v>0</v>
      </c>
      <c r="BQ239" s="223">
        <f t="shared" si="257"/>
        <v>0</v>
      </c>
      <c r="BR239" s="224">
        <f t="shared" si="258"/>
        <v>0</v>
      </c>
      <c r="BS239" s="224">
        <f t="shared" si="259"/>
        <v>0</v>
      </c>
      <c r="BT239" s="223">
        <f t="shared" si="260"/>
        <v>0</v>
      </c>
      <c r="BU239" s="223">
        <f t="shared" si="261"/>
        <v>0</v>
      </c>
      <c r="BV239" s="223">
        <f t="shared" si="262"/>
        <v>0</v>
      </c>
      <c r="BW239" s="223">
        <f t="shared" si="263"/>
        <v>0</v>
      </c>
      <c r="BX239" s="223">
        <f t="shared" si="264"/>
        <v>0</v>
      </c>
      <c r="BY239" s="223">
        <f t="shared" si="265"/>
        <v>0</v>
      </c>
      <c r="BZ239" s="223">
        <f t="shared" si="266"/>
        <v>0</v>
      </c>
      <c r="CA239" s="223">
        <f t="shared" si="267"/>
        <v>0</v>
      </c>
      <c r="CB239" s="208">
        <f t="shared" si="268"/>
        <v>0</v>
      </c>
      <c r="CC239" s="223">
        <f t="shared" si="269"/>
        <v>0</v>
      </c>
      <c r="CD239" s="223">
        <f t="shared" si="270"/>
        <v>0</v>
      </c>
      <c r="CE239" s="224">
        <f t="shared" si="271"/>
        <v>0</v>
      </c>
      <c r="CF239" s="224">
        <f t="shared" si="272"/>
        <v>0</v>
      </c>
      <c r="CG239" s="224">
        <f t="shared" si="273"/>
        <v>0</v>
      </c>
      <c r="CH239" s="224">
        <f t="shared" si="274"/>
        <v>0</v>
      </c>
      <c r="CI239" s="224">
        <f t="shared" si="275"/>
        <v>0</v>
      </c>
      <c r="CJ239" s="224">
        <f t="shared" si="276"/>
        <v>0</v>
      </c>
      <c r="CK239" s="224">
        <f t="shared" si="277"/>
        <v>0</v>
      </c>
      <c r="CL239" s="224">
        <f t="shared" si="278"/>
        <v>0</v>
      </c>
      <c r="CM239" s="224">
        <f t="shared" si="279"/>
        <v>0</v>
      </c>
      <c r="CN239" s="224">
        <f t="shared" si="280"/>
        <v>0</v>
      </c>
      <c r="CO239" s="224">
        <f t="shared" si="281"/>
        <v>0</v>
      </c>
      <c r="CP239" s="224">
        <f t="shared" si="282"/>
        <v>0</v>
      </c>
      <c r="CQ239" s="224">
        <f t="shared" si="283"/>
        <v>0</v>
      </c>
      <c r="CR239" s="224" t="str">
        <f t="shared" si="284"/>
        <v/>
      </c>
      <c r="CS239" s="224" t="str">
        <f t="shared" si="285"/>
        <v xml:space="preserve"> </v>
      </c>
      <c r="CT239" s="224" t="str">
        <f t="shared" si="286"/>
        <v/>
      </c>
      <c r="CU239" s="224" t="str">
        <f t="shared" si="287"/>
        <v/>
      </c>
      <c r="CV239" s="224" t="str">
        <f t="shared" si="288"/>
        <v/>
      </c>
      <c r="CW239" s="224" t="str">
        <f t="shared" si="289"/>
        <v/>
      </c>
      <c r="CX239" s="224" t="str">
        <f t="shared" si="290"/>
        <v/>
      </c>
      <c r="CY239" s="224" t="str">
        <f t="shared" si="291"/>
        <v/>
      </c>
      <c r="CZ239" s="224" t="str">
        <f t="shared" si="292"/>
        <v/>
      </c>
      <c r="DA239" s="224" t="str">
        <f t="shared" si="293"/>
        <v/>
      </c>
      <c r="DB239" s="224" t="str">
        <f t="shared" si="294"/>
        <v/>
      </c>
      <c r="DC239" s="224" t="str">
        <f t="shared" si="295"/>
        <v/>
      </c>
      <c r="DD239" s="224" t="str">
        <f t="shared" si="296"/>
        <v/>
      </c>
      <c r="DE239" s="224" t="str">
        <f t="shared" si="297"/>
        <v/>
      </c>
      <c r="DF239" s="224" t="str">
        <f t="shared" si="298"/>
        <v/>
      </c>
      <c r="DG239" s="224" t="str">
        <f t="shared" si="299"/>
        <v/>
      </c>
      <c r="DH239" s="225" t="str">
        <f t="shared" si="300"/>
        <v/>
      </c>
      <c r="DI239" s="224" t="str">
        <f t="shared" si="301"/>
        <v/>
      </c>
      <c r="DJ239" s="224" t="str">
        <f t="shared" si="302"/>
        <v/>
      </c>
      <c r="DK239" s="306">
        <f t="shared" si="303"/>
        <v>0</v>
      </c>
      <c r="DL239" s="306">
        <f t="shared" si="304"/>
        <v>0</v>
      </c>
      <c r="DM239" s="306">
        <f t="shared" si="305"/>
        <v>0</v>
      </c>
      <c r="DN239" s="220"/>
      <c r="DO239" s="224" t="str">
        <f t="shared" si="306"/>
        <v/>
      </c>
      <c r="DP239" s="224" t="str">
        <f t="shared" si="307"/>
        <v/>
      </c>
      <c r="DQ239" s="307"/>
    </row>
    <row r="240" spans="1:121" ht="23.25" customHeight="1" x14ac:dyDescent="0.2">
      <c r="A240" s="249"/>
      <c r="B240" s="264"/>
      <c r="C240" s="230"/>
      <c r="D240" s="325" t="str">
        <f t="shared" si="250"/>
        <v/>
      </c>
      <c r="E240" s="265" t="str">
        <f t="shared" si="251"/>
        <v/>
      </c>
      <c r="F240" s="230"/>
      <c r="G240" s="230"/>
      <c r="H240" s="230"/>
      <c r="I240" s="200"/>
      <c r="J240" s="230"/>
      <c r="K240" s="254"/>
      <c r="L240" s="269"/>
      <c r="M240" s="230"/>
      <c r="N240" s="231"/>
      <c r="O240" s="232"/>
      <c r="P240" s="205"/>
      <c r="Q240" s="203"/>
      <c r="R240" s="231"/>
      <c r="S240" s="233"/>
      <c r="T240" s="203"/>
      <c r="U240" s="231"/>
      <c r="V240" s="233"/>
      <c r="W240" s="203"/>
      <c r="X240" s="231"/>
      <c r="Y240" s="233"/>
      <c r="Z240" s="203"/>
      <c r="AA240" s="230"/>
      <c r="AB240" s="231"/>
      <c r="AC240" s="232"/>
      <c r="AD240" s="205"/>
      <c r="AE240" s="203"/>
      <c r="AF240" s="230"/>
      <c r="AG240" s="231"/>
      <c r="AH240" s="232"/>
      <c r="AI240" s="205"/>
      <c r="AJ240" s="203"/>
      <c r="AK240" s="230"/>
      <c r="AL240" s="231"/>
      <c r="AM240" s="232"/>
      <c r="AN240" s="205"/>
      <c r="AO240" s="203"/>
      <c r="AP240" s="230"/>
      <c r="AQ240" s="231"/>
      <c r="AR240" s="232"/>
      <c r="AS240" s="205"/>
      <c r="AT240" s="203"/>
      <c r="AU240" s="230"/>
      <c r="AV240" s="231"/>
      <c r="AW240" s="232"/>
      <c r="AX240" s="205"/>
      <c r="AY240" s="203"/>
      <c r="AZ240" s="230"/>
      <c r="BA240" s="231"/>
      <c r="BB240" s="232"/>
      <c r="BC240" s="205"/>
      <c r="BD240" s="199"/>
      <c r="BE240" s="230"/>
      <c r="BF240" s="230"/>
      <c r="BG240" s="231"/>
      <c r="BH240" s="232"/>
      <c r="BI240" s="205"/>
      <c r="BJ240" s="229"/>
      <c r="BK240" s="234"/>
      <c r="BL240" s="207">
        <f t="shared" si="252"/>
        <v>0</v>
      </c>
      <c r="BM240" s="208">
        <f t="shared" si="253"/>
        <v>0</v>
      </c>
      <c r="BN240" s="208">
        <f t="shared" si="254"/>
        <v>0</v>
      </c>
      <c r="BO240" s="208">
        <f t="shared" si="255"/>
        <v>0</v>
      </c>
      <c r="BP240" s="208">
        <f t="shared" si="256"/>
        <v>0</v>
      </c>
      <c r="BQ240" s="208">
        <f t="shared" si="257"/>
        <v>0</v>
      </c>
      <c r="BR240" s="209">
        <f t="shared" si="258"/>
        <v>0</v>
      </c>
      <c r="BS240" s="209">
        <f t="shared" si="259"/>
        <v>0</v>
      </c>
      <c r="BT240" s="208">
        <f t="shared" si="260"/>
        <v>0</v>
      </c>
      <c r="BU240" s="208">
        <f t="shared" si="261"/>
        <v>0</v>
      </c>
      <c r="BV240" s="208">
        <f t="shared" si="262"/>
        <v>0</v>
      </c>
      <c r="BW240" s="208">
        <f t="shared" si="263"/>
        <v>0</v>
      </c>
      <c r="BX240" s="208">
        <f t="shared" si="264"/>
        <v>0</v>
      </c>
      <c r="BY240" s="208">
        <f t="shared" si="265"/>
        <v>0</v>
      </c>
      <c r="BZ240" s="208">
        <f t="shared" si="266"/>
        <v>0</v>
      </c>
      <c r="CA240" s="208">
        <f t="shared" si="267"/>
        <v>0</v>
      </c>
      <c r="CB240" s="208">
        <f t="shared" si="268"/>
        <v>0</v>
      </c>
      <c r="CC240" s="208">
        <f t="shared" si="269"/>
        <v>0</v>
      </c>
      <c r="CD240" s="208">
        <f t="shared" si="270"/>
        <v>0</v>
      </c>
      <c r="CE240" s="209">
        <f t="shared" si="271"/>
        <v>0</v>
      </c>
      <c r="CF240" s="209">
        <f t="shared" si="272"/>
        <v>0</v>
      </c>
      <c r="CG240" s="209">
        <f t="shared" si="273"/>
        <v>0</v>
      </c>
      <c r="CH240" s="209">
        <f t="shared" si="274"/>
        <v>0</v>
      </c>
      <c r="CI240" s="209">
        <f t="shared" si="275"/>
        <v>0</v>
      </c>
      <c r="CJ240" s="209">
        <f t="shared" si="276"/>
        <v>0</v>
      </c>
      <c r="CK240" s="209">
        <f t="shared" si="277"/>
        <v>0</v>
      </c>
      <c r="CL240" s="209">
        <f t="shared" si="278"/>
        <v>0</v>
      </c>
      <c r="CM240" s="209">
        <f t="shared" si="279"/>
        <v>0</v>
      </c>
      <c r="CN240" s="209">
        <f t="shared" si="280"/>
        <v>0</v>
      </c>
      <c r="CO240" s="209">
        <f t="shared" si="281"/>
        <v>0</v>
      </c>
      <c r="CP240" s="209">
        <f t="shared" si="282"/>
        <v>0</v>
      </c>
      <c r="CQ240" s="209">
        <f t="shared" si="283"/>
        <v>0</v>
      </c>
      <c r="CR240" s="209" t="str">
        <f t="shared" si="284"/>
        <v/>
      </c>
      <c r="CS240" s="209" t="str">
        <f t="shared" si="285"/>
        <v xml:space="preserve"> </v>
      </c>
      <c r="CT240" s="209" t="str">
        <f t="shared" si="286"/>
        <v/>
      </c>
      <c r="CU240" s="209" t="str">
        <f t="shared" si="287"/>
        <v/>
      </c>
      <c r="CV240" s="209" t="str">
        <f t="shared" si="288"/>
        <v/>
      </c>
      <c r="CW240" s="209" t="str">
        <f t="shared" si="289"/>
        <v/>
      </c>
      <c r="CX240" s="209" t="str">
        <f t="shared" si="290"/>
        <v/>
      </c>
      <c r="CY240" s="209" t="str">
        <f t="shared" si="291"/>
        <v/>
      </c>
      <c r="CZ240" s="209" t="str">
        <f t="shared" si="292"/>
        <v/>
      </c>
      <c r="DA240" s="209" t="str">
        <f t="shared" si="293"/>
        <v/>
      </c>
      <c r="DB240" s="209" t="str">
        <f t="shared" si="294"/>
        <v/>
      </c>
      <c r="DC240" s="209" t="str">
        <f t="shared" si="295"/>
        <v/>
      </c>
      <c r="DD240" s="209" t="str">
        <f t="shared" si="296"/>
        <v/>
      </c>
      <c r="DE240" s="209" t="str">
        <f t="shared" si="297"/>
        <v/>
      </c>
      <c r="DF240" s="209" t="str">
        <f t="shared" si="298"/>
        <v/>
      </c>
      <c r="DG240" s="209" t="str">
        <f t="shared" si="299"/>
        <v/>
      </c>
      <c r="DH240" s="210" t="str">
        <f t="shared" si="300"/>
        <v/>
      </c>
      <c r="DI240" s="272" t="str">
        <f t="shared" si="301"/>
        <v/>
      </c>
      <c r="DJ240" s="272" t="str">
        <f t="shared" si="302"/>
        <v/>
      </c>
      <c r="DK240" s="200">
        <f t="shared" si="303"/>
        <v>0</v>
      </c>
      <c r="DL240" s="200">
        <f t="shared" si="304"/>
        <v>0</v>
      </c>
      <c r="DM240" s="200">
        <f t="shared" si="305"/>
        <v>0</v>
      </c>
      <c r="DN240" s="200"/>
      <c r="DO240" s="272" t="str">
        <f t="shared" si="306"/>
        <v/>
      </c>
      <c r="DP240" s="272" t="str">
        <f t="shared" si="307"/>
        <v/>
      </c>
      <c r="DQ240" s="308"/>
    </row>
    <row r="241" spans="1:121" ht="23.25" customHeight="1" x14ac:dyDescent="0.2">
      <c r="A241" s="248"/>
      <c r="B241" s="263"/>
      <c r="C241" s="214"/>
      <c r="D241" s="324" t="str">
        <f t="shared" si="250"/>
        <v/>
      </c>
      <c r="E241" s="150" t="str">
        <f t="shared" si="251"/>
        <v/>
      </c>
      <c r="F241" s="214"/>
      <c r="G241" s="214"/>
      <c r="H241" s="214"/>
      <c r="I241" s="220"/>
      <c r="J241" s="214"/>
      <c r="K241" s="255"/>
      <c r="L241" s="268"/>
      <c r="M241" s="214"/>
      <c r="N241" s="215"/>
      <c r="O241" s="218"/>
      <c r="P241" s="216"/>
      <c r="Q241" s="217"/>
      <c r="R241" s="215"/>
      <c r="S241" s="219"/>
      <c r="T241" s="217"/>
      <c r="U241" s="215"/>
      <c r="V241" s="219"/>
      <c r="W241" s="217"/>
      <c r="X241" s="215"/>
      <c r="Y241" s="219"/>
      <c r="Z241" s="217"/>
      <c r="AA241" s="214"/>
      <c r="AB241" s="215"/>
      <c r="AC241" s="218"/>
      <c r="AD241" s="216"/>
      <c r="AE241" s="217"/>
      <c r="AF241" s="214"/>
      <c r="AG241" s="215"/>
      <c r="AH241" s="218"/>
      <c r="AI241" s="216"/>
      <c r="AJ241" s="217"/>
      <c r="AK241" s="214"/>
      <c r="AL241" s="215"/>
      <c r="AM241" s="218"/>
      <c r="AN241" s="216"/>
      <c r="AO241" s="217"/>
      <c r="AP241" s="214"/>
      <c r="AQ241" s="215"/>
      <c r="AR241" s="218"/>
      <c r="AS241" s="216"/>
      <c r="AT241" s="217"/>
      <c r="AU241" s="214"/>
      <c r="AV241" s="215"/>
      <c r="AW241" s="218"/>
      <c r="AX241" s="216"/>
      <c r="AY241" s="217"/>
      <c r="AZ241" s="214"/>
      <c r="BA241" s="215"/>
      <c r="BB241" s="218"/>
      <c r="BC241" s="216"/>
      <c r="BD241" s="213"/>
      <c r="BE241" s="214"/>
      <c r="BF241" s="214"/>
      <c r="BG241" s="215"/>
      <c r="BH241" s="218"/>
      <c r="BI241" s="216"/>
      <c r="BJ241" s="213"/>
      <c r="BK241" s="221"/>
      <c r="BL241" s="222">
        <f t="shared" si="252"/>
        <v>0</v>
      </c>
      <c r="BM241" s="223">
        <f t="shared" si="253"/>
        <v>0</v>
      </c>
      <c r="BN241" s="223">
        <f t="shared" si="254"/>
        <v>0</v>
      </c>
      <c r="BO241" s="223">
        <f t="shared" si="255"/>
        <v>0</v>
      </c>
      <c r="BP241" s="223">
        <f t="shared" si="256"/>
        <v>0</v>
      </c>
      <c r="BQ241" s="223">
        <f t="shared" si="257"/>
        <v>0</v>
      </c>
      <c r="BR241" s="224">
        <f t="shared" si="258"/>
        <v>0</v>
      </c>
      <c r="BS241" s="224">
        <f t="shared" si="259"/>
        <v>0</v>
      </c>
      <c r="BT241" s="223">
        <f t="shared" si="260"/>
        <v>0</v>
      </c>
      <c r="BU241" s="223">
        <f t="shared" si="261"/>
        <v>0</v>
      </c>
      <c r="BV241" s="223">
        <f t="shared" si="262"/>
        <v>0</v>
      </c>
      <c r="BW241" s="223">
        <f t="shared" si="263"/>
        <v>0</v>
      </c>
      <c r="BX241" s="223">
        <f t="shared" si="264"/>
        <v>0</v>
      </c>
      <c r="BY241" s="223">
        <f t="shared" si="265"/>
        <v>0</v>
      </c>
      <c r="BZ241" s="223">
        <f t="shared" si="266"/>
        <v>0</v>
      </c>
      <c r="CA241" s="223">
        <f t="shared" si="267"/>
        <v>0</v>
      </c>
      <c r="CB241" s="208">
        <f t="shared" si="268"/>
        <v>0</v>
      </c>
      <c r="CC241" s="223">
        <f t="shared" si="269"/>
        <v>0</v>
      </c>
      <c r="CD241" s="223">
        <f t="shared" si="270"/>
        <v>0</v>
      </c>
      <c r="CE241" s="224">
        <f t="shared" si="271"/>
        <v>0</v>
      </c>
      <c r="CF241" s="224">
        <f t="shared" si="272"/>
        <v>0</v>
      </c>
      <c r="CG241" s="224">
        <f t="shared" si="273"/>
        <v>0</v>
      </c>
      <c r="CH241" s="224">
        <f t="shared" si="274"/>
        <v>0</v>
      </c>
      <c r="CI241" s="224">
        <f t="shared" si="275"/>
        <v>0</v>
      </c>
      <c r="CJ241" s="224">
        <f t="shared" si="276"/>
        <v>0</v>
      </c>
      <c r="CK241" s="224">
        <f t="shared" si="277"/>
        <v>0</v>
      </c>
      <c r="CL241" s="224">
        <f t="shared" si="278"/>
        <v>0</v>
      </c>
      <c r="CM241" s="224">
        <f t="shared" si="279"/>
        <v>0</v>
      </c>
      <c r="CN241" s="224">
        <f t="shared" si="280"/>
        <v>0</v>
      </c>
      <c r="CO241" s="224">
        <f t="shared" si="281"/>
        <v>0</v>
      </c>
      <c r="CP241" s="224">
        <f t="shared" si="282"/>
        <v>0</v>
      </c>
      <c r="CQ241" s="224">
        <f t="shared" si="283"/>
        <v>0</v>
      </c>
      <c r="CR241" s="224" t="str">
        <f t="shared" si="284"/>
        <v/>
      </c>
      <c r="CS241" s="224" t="str">
        <f t="shared" si="285"/>
        <v xml:space="preserve"> </v>
      </c>
      <c r="CT241" s="224" t="str">
        <f t="shared" si="286"/>
        <v/>
      </c>
      <c r="CU241" s="224" t="str">
        <f t="shared" si="287"/>
        <v/>
      </c>
      <c r="CV241" s="224" t="str">
        <f t="shared" si="288"/>
        <v/>
      </c>
      <c r="CW241" s="224" t="str">
        <f t="shared" si="289"/>
        <v/>
      </c>
      <c r="CX241" s="224" t="str">
        <f t="shared" si="290"/>
        <v/>
      </c>
      <c r="CY241" s="224" t="str">
        <f t="shared" si="291"/>
        <v/>
      </c>
      <c r="CZ241" s="224" t="str">
        <f t="shared" si="292"/>
        <v/>
      </c>
      <c r="DA241" s="224" t="str">
        <f t="shared" si="293"/>
        <v/>
      </c>
      <c r="DB241" s="224" t="str">
        <f t="shared" si="294"/>
        <v/>
      </c>
      <c r="DC241" s="224" t="str">
        <f t="shared" si="295"/>
        <v/>
      </c>
      <c r="DD241" s="224" t="str">
        <f t="shared" si="296"/>
        <v/>
      </c>
      <c r="DE241" s="224" t="str">
        <f t="shared" si="297"/>
        <v/>
      </c>
      <c r="DF241" s="224" t="str">
        <f t="shared" si="298"/>
        <v/>
      </c>
      <c r="DG241" s="224" t="str">
        <f t="shared" si="299"/>
        <v/>
      </c>
      <c r="DH241" s="225" t="str">
        <f t="shared" si="300"/>
        <v/>
      </c>
      <c r="DI241" s="224" t="str">
        <f t="shared" si="301"/>
        <v/>
      </c>
      <c r="DJ241" s="224" t="str">
        <f t="shared" si="302"/>
        <v/>
      </c>
      <c r="DK241" s="306">
        <f t="shared" si="303"/>
        <v>0</v>
      </c>
      <c r="DL241" s="306">
        <f t="shared" si="304"/>
        <v>0</v>
      </c>
      <c r="DM241" s="306">
        <f t="shared" si="305"/>
        <v>0</v>
      </c>
      <c r="DN241" s="220"/>
      <c r="DO241" s="224" t="str">
        <f t="shared" si="306"/>
        <v/>
      </c>
      <c r="DP241" s="224" t="str">
        <f t="shared" si="307"/>
        <v/>
      </c>
      <c r="DQ241" s="307"/>
    </row>
    <row r="242" spans="1:121" ht="23.25" customHeight="1" x14ac:dyDescent="0.2">
      <c r="A242" s="249"/>
      <c r="B242" s="264"/>
      <c r="C242" s="230"/>
      <c r="D242" s="325" t="str">
        <f t="shared" si="250"/>
        <v/>
      </c>
      <c r="E242" s="265" t="str">
        <f t="shared" si="251"/>
        <v/>
      </c>
      <c r="F242" s="230"/>
      <c r="G242" s="230"/>
      <c r="H242" s="230"/>
      <c r="I242" s="200"/>
      <c r="J242" s="230"/>
      <c r="K242" s="254"/>
      <c r="L242" s="269"/>
      <c r="M242" s="230"/>
      <c r="N242" s="231"/>
      <c r="O242" s="232"/>
      <c r="P242" s="205"/>
      <c r="Q242" s="203"/>
      <c r="R242" s="231"/>
      <c r="S242" s="233"/>
      <c r="T242" s="203"/>
      <c r="U242" s="231"/>
      <c r="V242" s="233"/>
      <c r="W242" s="203"/>
      <c r="X242" s="231"/>
      <c r="Y242" s="233"/>
      <c r="Z242" s="203"/>
      <c r="AA242" s="230"/>
      <c r="AB242" s="231"/>
      <c r="AC242" s="232"/>
      <c r="AD242" s="205"/>
      <c r="AE242" s="203"/>
      <c r="AF242" s="230"/>
      <c r="AG242" s="231"/>
      <c r="AH242" s="232"/>
      <c r="AI242" s="205"/>
      <c r="AJ242" s="203"/>
      <c r="AK242" s="230"/>
      <c r="AL242" s="231"/>
      <c r="AM242" s="232"/>
      <c r="AN242" s="205"/>
      <c r="AO242" s="203"/>
      <c r="AP242" s="230"/>
      <c r="AQ242" s="231"/>
      <c r="AR242" s="232"/>
      <c r="AS242" s="205"/>
      <c r="AT242" s="203"/>
      <c r="AU242" s="230"/>
      <c r="AV242" s="231"/>
      <c r="AW242" s="232"/>
      <c r="AX242" s="205"/>
      <c r="AY242" s="203"/>
      <c r="AZ242" s="230"/>
      <c r="BA242" s="231"/>
      <c r="BB242" s="232"/>
      <c r="BC242" s="205"/>
      <c r="BD242" s="199"/>
      <c r="BE242" s="230"/>
      <c r="BF242" s="230"/>
      <c r="BG242" s="231"/>
      <c r="BH242" s="232"/>
      <c r="BI242" s="205"/>
      <c r="BJ242" s="229"/>
      <c r="BK242" s="234"/>
      <c r="BL242" s="207">
        <f t="shared" si="252"/>
        <v>0</v>
      </c>
      <c r="BM242" s="208">
        <f t="shared" si="253"/>
        <v>0</v>
      </c>
      <c r="BN242" s="208">
        <f t="shared" si="254"/>
        <v>0</v>
      </c>
      <c r="BO242" s="208">
        <f t="shared" si="255"/>
        <v>0</v>
      </c>
      <c r="BP242" s="208">
        <f t="shared" si="256"/>
        <v>0</v>
      </c>
      <c r="BQ242" s="208">
        <f t="shared" si="257"/>
        <v>0</v>
      </c>
      <c r="BR242" s="209">
        <f t="shared" si="258"/>
        <v>0</v>
      </c>
      <c r="BS242" s="209">
        <f t="shared" si="259"/>
        <v>0</v>
      </c>
      <c r="BT242" s="208">
        <f t="shared" si="260"/>
        <v>0</v>
      </c>
      <c r="BU242" s="208">
        <f t="shared" si="261"/>
        <v>0</v>
      </c>
      <c r="BV242" s="208">
        <f t="shared" si="262"/>
        <v>0</v>
      </c>
      <c r="BW242" s="208">
        <f t="shared" si="263"/>
        <v>0</v>
      </c>
      <c r="BX242" s="208">
        <f t="shared" si="264"/>
        <v>0</v>
      </c>
      <c r="BY242" s="208">
        <f t="shared" si="265"/>
        <v>0</v>
      </c>
      <c r="BZ242" s="208">
        <f t="shared" si="266"/>
        <v>0</v>
      </c>
      <c r="CA242" s="208">
        <f t="shared" si="267"/>
        <v>0</v>
      </c>
      <c r="CB242" s="208">
        <f t="shared" si="268"/>
        <v>0</v>
      </c>
      <c r="CC242" s="208">
        <f t="shared" si="269"/>
        <v>0</v>
      </c>
      <c r="CD242" s="208">
        <f t="shared" si="270"/>
        <v>0</v>
      </c>
      <c r="CE242" s="209">
        <f t="shared" si="271"/>
        <v>0</v>
      </c>
      <c r="CF242" s="209">
        <f t="shared" si="272"/>
        <v>0</v>
      </c>
      <c r="CG242" s="209">
        <f t="shared" si="273"/>
        <v>0</v>
      </c>
      <c r="CH242" s="209">
        <f t="shared" si="274"/>
        <v>0</v>
      </c>
      <c r="CI242" s="209">
        <f t="shared" si="275"/>
        <v>0</v>
      </c>
      <c r="CJ242" s="209">
        <f t="shared" si="276"/>
        <v>0</v>
      </c>
      <c r="CK242" s="209">
        <f t="shared" si="277"/>
        <v>0</v>
      </c>
      <c r="CL242" s="209">
        <f t="shared" si="278"/>
        <v>0</v>
      </c>
      <c r="CM242" s="209">
        <f t="shared" si="279"/>
        <v>0</v>
      </c>
      <c r="CN242" s="209">
        <f t="shared" si="280"/>
        <v>0</v>
      </c>
      <c r="CO242" s="209">
        <f t="shared" si="281"/>
        <v>0</v>
      </c>
      <c r="CP242" s="209">
        <f t="shared" si="282"/>
        <v>0</v>
      </c>
      <c r="CQ242" s="209">
        <f t="shared" si="283"/>
        <v>0</v>
      </c>
      <c r="CR242" s="209" t="str">
        <f t="shared" si="284"/>
        <v/>
      </c>
      <c r="CS242" s="209" t="str">
        <f t="shared" si="285"/>
        <v xml:space="preserve"> </v>
      </c>
      <c r="CT242" s="209" t="str">
        <f t="shared" si="286"/>
        <v/>
      </c>
      <c r="CU242" s="209" t="str">
        <f t="shared" si="287"/>
        <v/>
      </c>
      <c r="CV242" s="209" t="str">
        <f t="shared" si="288"/>
        <v/>
      </c>
      <c r="CW242" s="209" t="str">
        <f t="shared" si="289"/>
        <v/>
      </c>
      <c r="CX242" s="209" t="str">
        <f t="shared" si="290"/>
        <v/>
      </c>
      <c r="CY242" s="209" t="str">
        <f t="shared" si="291"/>
        <v/>
      </c>
      <c r="CZ242" s="209" t="str">
        <f t="shared" si="292"/>
        <v/>
      </c>
      <c r="DA242" s="209" t="str">
        <f t="shared" si="293"/>
        <v/>
      </c>
      <c r="DB242" s="209" t="str">
        <f t="shared" si="294"/>
        <v/>
      </c>
      <c r="DC242" s="209" t="str">
        <f t="shared" si="295"/>
        <v/>
      </c>
      <c r="DD242" s="209" t="str">
        <f t="shared" si="296"/>
        <v/>
      </c>
      <c r="DE242" s="209" t="str">
        <f t="shared" si="297"/>
        <v/>
      </c>
      <c r="DF242" s="209" t="str">
        <f t="shared" si="298"/>
        <v/>
      </c>
      <c r="DG242" s="209" t="str">
        <f t="shared" si="299"/>
        <v/>
      </c>
      <c r="DH242" s="210" t="str">
        <f t="shared" si="300"/>
        <v/>
      </c>
      <c r="DI242" s="272" t="str">
        <f t="shared" si="301"/>
        <v/>
      </c>
      <c r="DJ242" s="272" t="str">
        <f t="shared" si="302"/>
        <v/>
      </c>
      <c r="DK242" s="200">
        <f t="shared" si="303"/>
        <v>0</v>
      </c>
      <c r="DL242" s="200">
        <f t="shared" si="304"/>
        <v>0</v>
      </c>
      <c r="DM242" s="200">
        <f t="shared" si="305"/>
        <v>0</v>
      </c>
      <c r="DN242" s="200"/>
      <c r="DO242" s="272" t="str">
        <f t="shared" si="306"/>
        <v/>
      </c>
      <c r="DP242" s="272" t="str">
        <f t="shared" si="307"/>
        <v/>
      </c>
      <c r="DQ242" s="308"/>
    </row>
    <row r="243" spans="1:121" ht="23.25" customHeight="1" x14ac:dyDescent="0.2">
      <c r="A243" s="248"/>
      <c r="B243" s="263"/>
      <c r="C243" s="214"/>
      <c r="D243" s="324" t="str">
        <f t="shared" si="250"/>
        <v/>
      </c>
      <c r="E243" s="150" t="str">
        <f t="shared" si="251"/>
        <v/>
      </c>
      <c r="F243" s="214"/>
      <c r="G243" s="214"/>
      <c r="H243" s="214"/>
      <c r="I243" s="220"/>
      <c r="J243" s="214"/>
      <c r="K243" s="255"/>
      <c r="L243" s="268"/>
      <c r="M243" s="214"/>
      <c r="N243" s="215"/>
      <c r="O243" s="218"/>
      <c r="P243" s="216"/>
      <c r="Q243" s="217"/>
      <c r="R243" s="215"/>
      <c r="S243" s="219"/>
      <c r="T243" s="217"/>
      <c r="U243" s="215"/>
      <c r="V243" s="219"/>
      <c r="W243" s="217"/>
      <c r="X243" s="215"/>
      <c r="Y243" s="219"/>
      <c r="Z243" s="217"/>
      <c r="AA243" s="214"/>
      <c r="AB243" s="215"/>
      <c r="AC243" s="218"/>
      <c r="AD243" s="216"/>
      <c r="AE243" s="217"/>
      <c r="AF243" s="214"/>
      <c r="AG243" s="215"/>
      <c r="AH243" s="218"/>
      <c r="AI243" s="216"/>
      <c r="AJ243" s="217"/>
      <c r="AK243" s="214"/>
      <c r="AL243" s="215"/>
      <c r="AM243" s="218"/>
      <c r="AN243" s="216"/>
      <c r="AO243" s="217"/>
      <c r="AP243" s="214"/>
      <c r="AQ243" s="215"/>
      <c r="AR243" s="218"/>
      <c r="AS243" s="216"/>
      <c r="AT243" s="217"/>
      <c r="AU243" s="214"/>
      <c r="AV243" s="215"/>
      <c r="AW243" s="218"/>
      <c r="AX243" s="216"/>
      <c r="AY243" s="217"/>
      <c r="AZ243" s="214"/>
      <c r="BA243" s="215"/>
      <c r="BB243" s="218"/>
      <c r="BC243" s="216"/>
      <c r="BD243" s="213"/>
      <c r="BE243" s="214"/>
      <c r="BF243" s="214"/>
      <c r="BG243" s="215"/>
      <c r="BH243" s="218"/>
      <c r="BI243" s="216"/>
      <c r="BJ243" s="213"/>
      <c r="BK243" s="221"/>
      <c r="BL243" s="222">
        <f t="shared" si="252"/>
        <v>0</v>
      </c>
      <c r="BM243" s="223">
        <f t="shared" si="253"/>
        <v>0</v>
      </c>
      <c r="BN243" s="223">
        <f t="shared" si="254"/>
        <v>0</v>
      </c>
      <c r="BO243" s="223">
        <f t="shared" si="255"/>
        <v>0</v>
      </c>
      <c r="BP243" s="223">
        <f t="shared" si="256"/>
        <v>0</v>
      </c>
      <c r="BQ243" s="223">
        <f t="shared" si="257"/>
        <v>0</v>
      </c>
      <c r="BR243" s="224">
        <f t="shared" si="258"/>
        <v>0</v>
      </c>
      <c r="BS243" s="224">
        <f t="shared" si="259"/>
        <v>0</v>
      </c>
      <c r="BT243" s="223">
        <f t="shared" si="260"/>
        <v>0</v>
      </c>
      <c r="BU243" s="223">
        <f t="shared" si="261"/>
        <v>0</v>
      </c>
      <c r="BV243" s="223">
        <f t="shared" si="262"/>
        <v>0</v>
      </c>
      <c r="BW243" s="223">
        <f t="shared" si="263"/>
        <v>0</v>
      </c>
      <c r="BX243" s="223">
        <f t="shared" si="264"/>
        <v>0</v>
      </c>
      <c r="BY243" s="223">
        <f t="shared" si="265"/>
        <v>0</v>
      </c>
      <c r="BZ243" s="223">
        <f t="shared" si="266"/>
        <v>0</v>
      </c>
      <c r="CA243" s="223">
        <f t="shared" si="267"/>
        <v>0</v>
      </c>
      <c r="CB243" s="208">
        <f t="shared" si="268"/>
        <v>0</v>
      </c>
      <c r="CC243" s="223">
        <f t="shared" si="269"/>
        <v>0</v>
      </c>
      <c r="CD243" s="223">
        <f t="shared" si="270"/>
        <v>0</v>
      </c>
      <c r="CE243" s="224">
        <f t="shared" si="271"/>
        <v>0</v>
      </c>
      <c r="CF243" s="224">
        <f t="shared" si="272"/>
        <v>0</v>
      </c>
      <c r="CG243" s="224">
        <f t="shared" si="273"/>
        <v>0</v>
      </c>
      <c r="CH243" s="224">
        <f t="shared" si="274"/>
        <v>0</v>
      </c>
      <c r="CI243" s="224">
        <f t="shared" si="275"/>
        <v>0</v>
      </c>
      <c r="CJ243" s="224">
        <f t="shared" si="276"/>
        <v>0</v>
      </c>
      <c r="CK243" s="224">
        <f t="shared" si="277"/>
        <v>0</v>
      </c>
      <c r="CL243" s="224">
        <f t="shared" si="278"/>
        <v>0</v>
      </c>
      <c r="CM243" s="224">
        <f t="shared" si="279"/>
        <v>0</v>
      </c>
      <c r="CN243" s="224">
        <f t="shared" si="280"/>
        <v>0</v>
      </c>
      <c r="CO243" s="224">
        <f t="shared" si="281"/>
        <v>0</v>
      </c>
      <c r="CP243" s="224">
        <f t="shared" si="282"/>
        <v>0</v>
      </c>
      <c r="CQ243" s="224">
        <f t="shared" si="283"/>
        <v>0</v>
      </c>
      <c r="CR243" s="224" t="str">
        <f t="shared" si="284"/>
        <v/>
      </c>
      <c r="CS243" s="224" t="str">
        <f t="shared" si="285"/>
        <v xml:space="preserve"> </v>
      </c>
      <c r="CT243" s="224" t="str">
        <f t="shared" si="286"/>
        <v/>
      </c>
      <c r="CU243" s="224" t="str">
        <f t="shared" si="287"/>
        <v/>
      </c>
      <c r="CV243" s="224" t="str">
        <f t="shared" si="288"/>
        <v/>
      </c>
      <c r="CW243" s="224" t="str">
        <f t="shared" si="289"/>
        <v/>
      </c>
      <c r="CX243" s="224" t="str">
        <f t="shared" si="290"/>
        <v/>
      </c>
      <c r="CY243" s="224" t="str">
        <f t="shared" si="291"/>
        <v/>
      </c>
      <c r="CZ243" s="224" t="str">
        <f t="shared" si="292"/>
        <v/>
      </c>
      <c r="DA243" s="224" t="str">
        <f t="shared" si="293"/>
        <v/>
      </c>
      <c r="DB243" s="224" t="str">
        <f t="shared" si="294"/>
        <v/>
      </c>
      <c r="DC243" s="224" t="str">
        <f t="shared" si="295"/>
        <v/>
      </c>
      <c r="DD243" s="224" t="str">
        <f t="shared" si="296"/>
        <v/>
      </c>
      <c r="DE243" s="224" t="str">
        <f t="shared" si="297"/>
        <v/>
      </c>
      <c r="DF243" s="224" t="str">
        <f t="shared" si="298"/>
        <v/>
      </c>
      <c r="DG243" s="224" t="str">
        <f t="shared" si="299"/>
        <v/>
      </c>
      <c r="DH243" s="225" t="str">
        <f t="shared" si="300"/>
        <v/>
      </c>
      <c r="DI243" s="224" t="str">
        <f t="shared" si="301"/>
        <v/>
      </c>
      <c r="DJ243" s="224" t="str">
        <f t="shared" si="302"/>
        <v/>
      </c>
      <c r="DK243" s="306">
        <f t="shared" si="303"/>
        <v>0</v>
      </c>
      <c r="DL243" s="306">
        <f t="shared" si="304"/>
        <v>0</v>
      </c>
      <c r="DM243" s="306">
        <f t="shared" si="305"/>
        <v>0</v>
      </c>
      <c r="DN243" s="220"/>
      <c r="DO243" s="224" t="str">
        <f t="shared" si="306"/>
        <v/>
      </c>
      <c r="DP243" s="224" t="str">
        <f t="shared" si="307"/>
        <v/>
      </c>
      <c r="DQ243" s="307"/>
    </row>
    <row r="244" spans="1:121" ht="23.25" customHeight="1" x14ac:dyDescent="0.2">
      <c r="A244" s="249"/>
      <c r="B244" s="264"/>
      <c r="C244" s="230"/>
      <c r="D244" s="325" t="str">
        <f t="shared" si="250"/>
        <v/>
      </c>
      <c r="E244" s="265" t="str">
        <f t="shared" si="251"/>
        <v/>
      </c>
      <c r="F244" s="230"/>
      <c r="G244" s="230"/>
      <c r="H244" s="230"/>
      <c r="I244" s="200"/>
      <c r="J244" s="230"/>
      <c r="K244" s="254"/>
      <c r="L244" s="269"/>
      <c r="M244" s="230"/>
      <c r="N244" s="231"/>
      <c r="O244" s="232"/>
      <c r="P244" s="205"/>
      <c r="Q244" s="203"/>
      <c r="R244" s="231"/>
      <c r="S244" s="233"/>
      <c r="T244" s="203"/>
      <c r="U244" s="231"/>
      <c r="V244" s="233"/>
      <c r="W244" s="203"/>
      <c r="X244" s="231"/>
      <c r="Y244" s="233"/>
      <c r="Z244" s="203"/>
      <c r="AA244" s="230"/>
      <c r="AB244" s="231"/>
      <c r="AC244" s="232"/>
      <c r="AD244" s="205"/>
      <c r="AE244" s="203"/>
      <c r="AF244" s="230"/>
      <c r="AG244" s="231"/>
      <c r="AH244" s="232"/>
      <c r="AI244" s="205"/>
      <c r="AJ244" s="203"/>
      <c r="AK244" s="230"/>
      <c r="AL244" s="231"/>
      <c r="AM244" s="232"/>
      <c r="AN244" s="205"/>
      <c r="AO244" s="203"/>
      <c r="AP244" s="230"/>
      <c r="AQ244" s="231"/>
      <c r="AR244" s="232"/>
      <c r="AS244" s="205"/>
      <c r="AT244" s="203"/>
      <c r="AU244" s="230"/>
      <c r="AV244" s="231"/>
      <c r="AW244" s="232"/>
      <c r="AX244" s="205"/>
      <c r="AY244" s="203"/>
      <c r="AZ244" s="230"/>
      <c r="BA244" s="231"/>
      <c r="BB244" s="232"/>
      <c r="BC244" s="205"/>
      <c r="BD244" s="199"/>
      <c r="BE244" s="230"/>
      <c r="BF244" s="230"/>
      <c r="BG244" s="231"/>
      <c r="BH244" s="232"/>
      <c r="BI244" s="205"/>
      <c r="BJ244" s="229"/>
      <c r="BK244" s="234"/>
      <c r="BL244" s="207">
        <f t="shared" si="252"/>
        <v>0</v>
      </c>
      <c r="BM244" s="208">
        <f t="shared" si="253"/>
        <v>0</v>
      </c>
      <c r="BN244" s="208">
        <f t="shared" si="254"/>
        <v>0</v>
      </c>
      <c r="BO244" s="208">
        <f t="shared" si="255"/>
        <v>0</v>
      </c>
      <c r="BP244" s="208">
        <f t="shared" si="256"/>
        <v>0</v>
      </c>
      <c r="BQ244" s="208">
        <f t="shared" si="257"/>
        <v>0</v>
      </c>
      <c r="BR244" s="209">
        <f t="shared" si="258"/>
        <v>0</v>
      </c>
      <c r="BS244" s="209">
        <f t="shared" si="259"/>
        <v>0</v>
      </c>
      <c r="BT244" s="208">
        <f t="shared" si="260"/>
        <v>0</v>
      </c>
      <c r="BU244" s="208">
        <f t="shared" si="261"/>
        <v>0</v>
      </c>
      <c r="BV244" s="208">
        <f t="shared" si="262"/>
        <v>0</v>
      </c>
      <c r="BW244" s="208">
        <f t="shared" si="263"/>
        <v>0</v>
      </c>
      <c r="BX244" s="208">
        <f t="shared" si="264"/>
        <v>0</v>
      </c>
      <c r="BY244" s="208">
        <f t="shared" si="265"/>
        <v>0</v>
      </c>
      <c r="BZ244" s="208">
        <f t="shared" si="266"/>
        <v>0</v>
      </c>
      <c r="CA244" s="208">
        <f t="shared" si="267"/>
        <v>0</v>
      </c>
      <c r="CB244" s="208">
        <f t="shared" si="268"/>
        <v>0</v>
      </c>
      <c r="CC244" s="208">
        <f t="shared" si="269"/>
        <v>0</v>
      </c>
      <c r="CD244" s="208">
        <f t="shared" si="270"/>
        <v>0</v>
      </c>
      <c r="CE244" s="209">
        <f t="shared" si="271"/>
        <v>0</v>
      </c>
      <c r="CF244" s="209">
        <f t="shared" si="272"/>
        <v>0</v>
      </c>
      <c r="CG244" s="209">
        <f t="shared" si="273"/>
        <v>0</v>
      </c>
      <c r="CH244" s="209">
        <f t="shared" si="274"/>
        <v>0</v>
      </c>
      <c r="CI244" s="209">
        <f t="shared" si="275"/>
        <v>0</v>
      </c>
      <c r="CJ244" s="209">
        <f t="shared" si="276"/>
        <v>0</v>
      </c>
      <c r="CK244" s="209">
        <f t="shared" si="277"/>
        <v>0</v>
      </c>
      <c r="CL244" s="209">
        <f t="shared" si="278"/>
        <v>0</v>
      </c>
      <c r="CM244" s="209">
        <f t="shared" si="279"/>
        <v>0</v>
      </c>
      <c r="CN244" s="209">
        <f t="shared" si="280"/>
        <v>0</v>
      </c>
      <c r="CO244" s="209">
        <f t="shared" si="281"/>
        <v>0</v>
      </c>
      <c r="CP244" s="209">
        <f t="shared" si="282"/>
        <v>0</v>
      </c>
      <c r="CQ244" s="209">
        <f t="shared" si="283"/>
        <v>0</v>
      </c>
      <c r="CR244" s="209" t="str">
        <f t="shared" si="284"/>
        <v/>
      </c>
      <c r="CS244" s="209" t="str">
        <f t="shared" si="285"/>
        <v xml:space="preserve"> </v>
      </c>
      <c r="CT244" s="209" t="str">
        <f t="shared" si="286"/>
        <v/>
      </c>
      <c r="CU244" s="209" t="str">
        <f t="shared" si="287"/>
        <v/>
      </c>
      <c r="CV244" s="209" t="str">
        <f t="shared" si="288"/>
        <v/>
      </c>
      <c r="CW244" s="209" t="str">
        <f t="shared" si="289"/>
        <v/>
      </c>
      <c r="CX244" s="209" t="str">
        <f t="shared" si="290"/>
        <v/>
      </c>
      <c r="CY244" s="209" t="str">
        <f t="shared" si="291"/>
        <v/>
      </c>
      <c r="CZ244" s="209" t="str">
        <f t="shared" si="292"/>
        <v/>
      </c>
      <c r="DA244" s="209" t="str">
        <f t="shared" si="293"/>
        <v/>
      </c>
      <c r="DB244" s="209" t="str">
        <f t="shared" si="294"/>
        <v/>
      </c>
      <c r="DC244" s="209" t="str">
        <f t="shared" si="295"/>
        <v/>
      </c>
      <c r="DD244" s="209" t="str">
        <f t="shared" si="296"/>
        <v/>
      </c>
      <c r="DE244" s="209" t="str">
        <f t="shared" si="297"/>
        <v/>
      </c>
      <c r="DF244" s="209" t="str">
        <f t="shared" si="298"/>
        <v/>
      </c>
      <c r="DG244" s="209" t="str">
        <f t="shared" si="299"/>
        <v/>
      </c>
      <c r="DH244" s="210" t="str">
        <f t="shared" si="300"/>
        <v/>
      </c>
      <c r="DI244" s="272" t="str">
        <f t="shared" si="301"/>
        <v/>
      </c>
      <c r="DJ244" s="272" t="str">
        <f t="shared" si="302"/>
        <v/>
      </c>
      <c r="DK244" s="200">
        <f t="shared" si="303"/>
        <v>0</v>
      </c>
      <c r="DL244" s="200">
        <f t="shared" si="304"/>
        <v>0</v>
      </c>
      <c r="DM244" s="200">
        <f t="shared" si="305"/>
        <v>0</v>
      </c>
      <c r="DN244" s="200"/>
      <c r="DO244" s="272" t="str">
        <f t="shared" si="306"/>
        <v/>
      </c>
      <c r="DP244" s="272" t="str">
        <f t="shared" si="307"/>
        <v/>
      </c>
      <c r="DQ244" s="308"/>
    </row>
    <row r="245" spans="1:121" ht="23.25" customHeight="1" x14ac:dyDescent="0.2">
      <c r="A245" s="248"/>
      <c r="B245" s="263"/>
      <c r="C245" s="214"/>
      <c r="D245" s="324" t="str">
        <f t="shared" si="250"/>
        <v/>
      </c>
      <c r="E245" s="150" t="str">
        <f t="shared" si="251"/>
        <v/>
      </c>
      <c r="F245" s="214"/>
      <c r="G245" s="214"/>
      <c r="H245" s="214"/>
      <c r="I245" s="220"/>
      <c r="J245" s="214"/>
      <c r="K245" s="255"/>
      <c r="L245" s="268"/>
      <c r="M245" s="214"/>
      <c r="N245" s="215"/>
      <c r="O245" s="218"/>
      <c r="P245" s="216"/>
      <c r="Q245" s="217"/>
      <c r="R245" s="215"/>
      <c r="S245" s="219"/>
      <c r="T245" s="217"/>
      <c r="U245" s="215"/>
      <c r="V245" s="219"/>
      <c r="W245" s="217"/>
      <c r="X245" s="215"/>
      <c r="Y245" s="219"/>
      <c r="Z245" s="217"/>
      <c r="AA245" s="214"/>
      <c r="AB245" s="215"/>
      <c r="AC245" s="218"/>
      <c r="AD245" s="216"/>
      <c r="AE245" s="217"/>
      <c r="AF245" s="214"/>
      <c r="AG245" s="215"/>
      <c r="AH245" s="218"/>
      <c r="AI245" s="216"/>
      <c r="AJ245" s="217"/>
      <c r="AK245" s="214"/>
      <c r="AL245" s="215"/>
      <c r="AM245" s="218"/>
      <c r="AN245" s="216"/>
      <c r="AO245" s="217"/>
      <c r="AP245" s="214"/>
      <c r="AQ245" s="215"/>
      <c r="AR245" s="218"/>
      <c r="AS245" s="216"/>
      <c r="AT245" s="217"/>
      <c r="AU245" s="214"/>
      <c r="AV245" s="215"/>
      <c r="AW245" s="218"/>
      <c r="AX245" s="216"/>
      <c r="AY245" s="217"/>
      <c r="AZ245" s="214"/>
      <c r="BA245" s="215"/>
      <c r="BB245" s="218"/>
      <c r="BC245" s="216"/>
      <c r="BD245" s="213"/>
      <c r="BE245" s="214"/>
      <c r="BF245" s="214"/>
      <c r="BG245" s="215"/>
      <c r="BH245" s="218"/>
      <c r="BI245" s="216"/>
      <c r="BJ245" s="213"/>
      <c r="BK245" s="221"/>
      <c r="BL245" s="222">
        <f t="shared" si="252"/>
        <v>0</v>
      </c>
      <c r="BM245" s="223">
        <f t="shared" si="253"/>
        <v>0</v>
      </c>
      <c r="BN245" s="223">
        <f t="shared" si="254"/>
        <v>0</v>
      </c>
      <c r="BO245" s="223">
        <f t="shared" si="255"/>
        <v>0</v>
      </c>
      <c r="BP245" s="223">
        <f t="shared" si="256"/>
        <v>0</v>
      </c>
      <c r="BQ245" s="223">
        <f t="shared" si="257"/>
        <v>0</v>
      </c>
      <c r="BR245" s="224">
        <f t="shared" si="258"/>
        <v>0</v>
      </c>
      <c r="BS245" s="224">
        <f t="shared" si="259"/>
        <v>0</v>
      </c>
      <c r="BT245" s="223">
        <f t="shared" si="260"/>
        <v>0</v>
      </c>
      <c r="BU245" s="223">
        <f t="shared" si="261"/>
        <v>0</v>
      </c>
      <c r="BV245" s="223">
        <f t="shared" si="262"/>
        <v>0</v>
      </c>
      <c r="BW245" s="223">
        <f t="shared" si="263"/>
        <v>0</v>
      </c>
      <c r="BX245" s="223">
        <f t="shared" si="264"/>
        <v>0</v>
      </c>
      <c r="BY245" s="223">
        <f t="shared" si="265"/>
        <v>0</v>
      </c>
      <c r="BZ245" s="223">
        <f t="shared" si="266"/>
        <v>0</v>
      </c>
      <c r="CA245" s="223">
        <f t="shared" si="267"/>
        <v>0</v>
      </c>
      <c r="CB245" s="208">
        <f t="shared" si="268"/>
        <v>0</v>
      </c>
      <c r="CC245" s="223">
        <f t="shared" si="269"/>
        <v>0</v>
      </c>
      <c r="CD245" s="223">
        <f t="shared" si="270"/>
        <v>0</v>
      </c>
      <c r="CE245" s="224">
        <f t="shared" si="271"/>
        <v>0</v>
      </c>
      <c r="CF245" s="224">
        <f t="shared" si="272"/>
        <v>0</v>
      </c>
      <c r="CG245" s="224">
        <f t="shared" si="273"/>
        <v>0</v>
      </c>
      <c r="CH245" s="224">
        <f t="shared" si="274"/>
        <v>0</v>
      </c>
      <c r="CI245" s="224">
        <f t="shared" si="275"/>
        <v>0</v>
      </c>
      <c r="CJ245" s="224">
        <f t="shared" si="276"/>
        <v>0</v>
      </c>
      <c r="CK245" s="224">
        <f t="shared" si="277"/>
        <v>0</v>
      </c>
      <c r="CL245" s="224">
        <f t="shared" si="278"/>
        <v>0</v>
      </c>
      <c r="CM245" s="224">
        <f t="shared" si="279"/>
        <v>0</v>
      </c>
      <c r="CN245" s="224">
        <f t="shared" si="280"/>
        <v>0</v>
      </c>
      <c r="CO245" s="224">
        <f t="shared" si="281"/>
        <v>0</v>
      </c>
      <c r="CP245" s="224">
        <f t="shared" si="282"/>
        <v>0</v>
      </c>
      <c r="CQ245" s="224">
        <f t="shared" si="283"/>
        <v>0</v>
      </c>
      <c r="CR245" s="224" t="str">
        <f t="shared" si="284"/>
        <v/>
      </c>
      <c r="CS245" s="224" t="str">
        <f t="shared" si="285"/>
        <v xml:space="preserve"> </v>
      </c>
      <c r="CT245" s="224" t="str">
        <f t="shared" si="286"/>
        <v/>
      </c>
      <c r="CU245" s="224" t="str">
        <f t="shared" si="287"/>
        <v/>
      </c>
      <c r="CV245" s="224" t="str">
        <f t="shared" si="288"/>
        <v/>
      </c>
      <c r="CW245" s="224" t="str">
        <f t="shared" si="289"/>
        <v/>
      </c>
      <c r="CX245" s="224" t="str">
        <f t="shared" si="290"/>
        <v/>
      </c>
      <c r="CY245" s="224" t="str">
        <f t="shared" si="291"/>
        <v/>
      </c>
      <c r="CZ245" s="224" t="str">
        <f t="shared" si="292"/>
        <v/>
      </c>
      <c r="DA245" s="224" t="str">
        <f t="shared" si="293"/>
        <v/>
      </c>
      <c r="DB245" s="224" t="str">
        <f t="shared" si="294"/>
        <v/>
      </c>
      <c r="DC245" s="224" t="str">
        <f t="shared" si="295"/>
        <v/>
      </c>
      <c r="DD245" s="224" t="str">
        <f t="shared" si="296"/>
        <v/>
      </c>
      <c r="DE245" s="224" t="str">
        <f t="shared" si="297"/>
        <v/>
      </c>
      <c r="DF245" s="224" t="str">
        <f t="shared" si="298"/>
        <v/>
      </c>
      <c r="DG245" s="224" t="str">
        <f t="shared" si="299"/>
        <v/>
      </c>
      <c r="DH245" s="225" t="str">
        <f t="shared" si="300"/>
        <v/>
      </c>
      <c r="DI245" s="224" t="str">
        <f t="shared" si="301"/>
        <v/>
      </c>
      <c r="DJ245" s="224" t="str">
        <f t="shared" si="302"/>
        <v/>
      </c>
      <c r="DK245" s="306">
        <f t="shared" si="303"/>
        <v>0</v>
      </c>
      <c r="DL245" s="306">
        <f t="shared" si="304"/>
        <v>0</v>
      </c>
      <c r="DM245" s="306">
        <f t="shared" si="305"/>
        <v>0</v>
      </c>
      <c r="DN245" s="220"/>
      <c r="DO245" s="224" t="str">
        <f t="shared" si="306"/>
        <v/>
      </c>
      <c r="DP245" s="224" t="str">
        <f t="shared" si="307"/>
        <v/>
      </c>
      <c r="DQ245" s="307"/>
    </row>
    <row r="246" spans="1:121" ht="23.25" customHeight="1" x14ac:dyDescent="0.2">
      <c r="A246" s="249"/>
      <c r="B246" s="264"/>
      <c r="C246" s="230"/>
      <c r="D246" s="325" t="str">
        <f t="shared" si="250"/>
        <v/>
      </c>
      <c r="E246" s="265" t="str">
        <f t="shared" si="251"/>
        <v/>
      </c>
      <c r="F246" s="230"/>
      <c r="G246" s="230"/>
      <c r="H246" s="230"/>
      <c r="I246" s="200"/>
      <c r="J246" s="230"/>
      <c r="K246" s="254"/>
      <c r="L246" s="269"/>
      <c r="M246" s="230"/>
      <c r="N246" s="231"/>
      <c r="O246" s="232"/>
      <c r="P246" s="205"/>
      <c r="Q246" s="203"/>
      <c r="R246" s="231"/>
      <c r="S246" s="233"/>
      <c r="T246" s="203"/>
      <c r="U246" s="231"/>
      <c r="V246" s="233"/>
      <c r="W246" s="203"/>
      <c r="X246" s="231"/>
      <c r="Y246" s="233"/>
      <c r="Z246" s="203"/>
      <c r="AA246" s="230"/>
      <c r="AB246" s="231"/>
      <c r="AC246" s="232"/>
      <c r="AD246" s="205"/>
      <c r="AE246" s="203"/>
      <c r="AF246" s="230"/>
      <c r="AG246" s="231"/>
      <c r="AH246" s="232"/>
      <c r="AI246" s="205"/>
      <c r="AJ246" s="203"/>
      <c r="AK246" s="230"/>
      <c r="AL246" s="231"/>
      <c r="AM246" s="232"/>
      <c r="AN246" s="205"/>
      <c r="AO246" s="203"/>
      <c r="AP246" s="230"/>
      <c r="AQ246" s="231"/>
      <c r="AR246" s="232"/>
      <c r="AS246" s="205"/>
      <c r="AT246" s="203"/>
      <c r="AU246" s="230"/>
      <c r="AV246" s="231"/>
      <c r="AW246" s="232"/>
      <c r="AX246" s="205"/>
      <c r="AY246" s="203"/>
      <c r="AZ246" s="230"/>
      <c r="BA246" s="231"/>
      <c r="BB246" s="232"/>
      <c r="BC246" s="205"/>
      <c r="BD246" s="199"/>
      <c r="BE246" s="230"/>
      <c r="BF246" s="230"/>
      <c r="BG246" s="231"/>
      <c r="BH246" s="232"/>
      <c r="BI246" s="205"/>
      <c r="BJ246" s="229"/>
      <c r="BK246" s="234"/>
      <c r="BL246" s="207">
        <f t="shared" si="252"/>
        <v>0</v>
      </c>
      <c r="BM246" s="208">
        <f t="shared" si="253"/>
        <v>0</v>
      </c>
      <c r="BN246" s="208">
        <f t="shared" si="254"/>
        <v>0</v>
      </c>
      <c r="BO246" s="208">
        <f t="shared" si="255"/>
        <v>0</v>
      </c>
      <c r="BP246" s="208">
        <f t="shared" si="256"/>
        <v>0</v>
      </c>
      <c r="BQ246" s="208">
        <f t="shared" si="257"/>
        <v>0</v>
      </c>
      <c r="BR246" s="209">
        <f t="shared" si="258"/>
        <v>0</v>
      </c>
      <c r="BS246" s="209">
        <f t="shared" si="259"/>
        <v>0</v>
      </c>
      <c r="BT246" s="208">
        <f t="shared" si="260"/>
        <v>0</v>
      </c>
      <c r="BU246" s="208">
        <f t="shared" si="261"/>
        <v>0</v>
      </c>
      <c r="BV246" s="208">
        <f t="shared" si="262"/>
        <v>0</v>
      </c>
      <c r="BW246" s="208">
        <f t="shared" si="263"/>
        <v>0</v>
      </c>
      <c r="BX246" s="208">
        <f t="shared" si="264"/>
        <v>0</v>
      </c>
      <c r="BY246" s="208">
        <f t="shared" si="265"/>
        <v>0</v>
      </c>
      <c r="BZ246" s="208">
        <f t="shared" si="266"/>
        <v>0</v>
      </c>
      <c r="CA246" s="208">
        <f t="shared" si="267"/>
        <v>0</v>
      </c>
      <c r="CB246" s="208">
        <f t="shared" si="268"/>
        <v>0</v>
      </c>
      <c r="CC246" s="208">
        <f t="shared" si="269"/>
        <v>0</v>
      </c>
      <c r="CD246" s="208">
        <f t="shared" si="270"/>
        <v>0</v>
      </c>
      <c r="CE246" s="209">
        <f t="shared" si="271"/>
        <v>0</v>
      </c>
      <c r="CF246" s="209">
        <f t="shared" si="272"/>
        <v>0</v>
      </c>
      <c r="CG246" s="209">
        <f t="shared" si="273"/>
        <v>0</v>
      </c>
      <c r="CH246" s="209">
        <f t="shared" si="274"/>
        <v>0</v>
      </c>
      <c r="CI246" s="209">
        <f t="shared" si="275"/>
        <v>0</v>
      </c>
      <c r="CJ246" s="209">
        <f t="shared" si="276"/>
        <v>0</v>
      </c>
      <c r="CK246" s="209">
        <f t="shared" si="277"/>
        <v>0</v>
      </c>
      <c r="CL246" s="209">
        <f t="shared" si="278"/>
        <v>0</v>
      </c>
      <c r="CM246" s="209">
        <f t="shared" si="279"/>
        <v>0</v>
      </c>
      <c r="CN246" s="209">
        <f t="shared" si="280"/>
        <v>0</v>
      </c>
      <c r="CO246" s="209">
        <f t="shared" si="281"/>
        <v>0</v>
      </c>
      <c r="CP246" s="209">
        <f t="shared" si="282"/>
        <v>0</v>
      </c>
      <c r="CQ246" s="209">
        <f t="shared" si="283"/>
        <v>0</v>
      </c>
      <c r="CR246" s="209" t="str">
        <f t="shared" si="284"/>
        <v/>
      </c>
      <c r="CS246" s="209" t="str">
        <f t="shared" si="285"/>
        <v xml:space="preserve"> </v>
      </c>
      <c r="CT246" s="209" t="str">
        <f t="shared" si="286"/>
        <v/>
      </c>
      <c r="CU246" s="209" t="str">
        <f t="shared" si="287"/>
        <v/>
      </c>
      <c r="CV246" s="209" t="str">
        <f t="shared" si="288"/>
        <v/>
      </c>
      <c r="CW246" s="209" t="str">
        <f t="shared" si="289"/>
        <v/>
      </c>
      <c r="CX246" s="209" t="str">
        <f t="shared" si="290"/>
        <v/>
      </c>
      <c r="CY246" s="209" t="str">
        <f t="shared" si="291"/>
        <v/>
      </c>
      <c r="CZ246" s="209" t="str">
        <f t="shared" si="292"/>
        <v/>
      </c>
      <c r="DA246" s="209" t="str">
        <f t="shared" si="293"/>
        <v/>
      </c>
      <c r="DB246" s="209" t="str">
        <f t="shared" si="294"/>
        <v/>
      </c>
      <c r="DC246" s="209" t="str">
        <f t="shared" si="295"/>
        <v/>
      </c>
      <c r="DD246" s="209" t="str">
        <f t="shared" si="296"/>
        <v/>
      </c>
      <c r="DE246" s="209" t="str">
        <f t="shared" si="297"/>
        <v/>
      </c>
      <c r="DF246" s="209" t="str">
        <f t="shared" si="298"/>
        <v/>
      </c>
      <c r="DG246" s="209" t="str">
        <f t="shared" si="299"/>
        <v/>
      </c>
      <c r="DH246" s="210" t="str">
        <f t="shared" si="300"/>
        <v/>
      </c>
      <c r="DI246" s="272" t="str">
        <f t="shared" si="301"/>
        <v/>
      </c>
      <c r="DJ246" s="272" t="str">
        <f t="shared" si="302"/>
        <v/>
      </c>
      <c r="DK246" s="200">
        <f t="shared" si="303"/>
        <v>0</v>
      </c>
      <c r="DL246" s="200">
        <f t="shared" si="304"/>
        <v>0</v>
      </c>
      <c r="DM246" s="200">
        <f t="shared" si="305"/>
        <v>0</v>
      </c>
      <c r="DN246" s="200"/>
      <c r="DO246" s="272" t="str">
        <f t="shared" si="306"/>
        <v/>
      </c>
      <c r="DP246" s="272" t="str">
        <f t="shared" si="307"/>
        <v/>
      </c>
      <c r="DQ246" s="308"/>
    </row>
    <row r="247" spans="1:121" ht="23.25" customHeight="1" x14ac:dyDescent="0.2">
      <c r="A247" s="248"/>
      <c r="B247" s="263"/>
      <c r="C247" s="214"/>
      <c r="D247" s="324" t="str">
        <f t="shared" si="250"/>
        <v/>
      </c>
      <c r="E247" s="150" t="str">
        <f t="shared" si="251"/>
        <v/>
      </c>
      <c r="F247" s="214"/>
      <c r="G247" s="214"/>
      <c r="H247" s="214"/>
      <c r="I247" s="220"/>
      <c r="J247" s="214"/>
      <c r="K247" s="255"/>
      <c r="L247" s="268"/>
      <c r="M247" s="214"/>
      <c r="N247" s="215"/>
      <c r="O247" s="218"/>
      <c r="P247" s="216"/>
      <c r="Q247" s="217"/>
      <c r="R247" s="215"/>
      <c r="S247" s="219"/>
      <c r="T247" s="217"/>
      <c r="U247" s="215"/>
      <c r="V247" s="219"/>
      <c r="W247" s="217"/>
      <c r="X247" s="215"/>
      <c r="Y247" s="219"/>
      <c r="Z247" s="217"/>
      <c r="AA247" s="214"/>
      <c r="AB247" s="215"/>
      <c r="AC247" s="218"/>
      <c r="AD247" s="216"/>
      <c r="AE247" s="217"/>
      <c r="AF247" s="214"/>
      <c r="AG247" s="215"/>
      <c r="AH247" s="218"/>
      <c r="AI247" s="216"/>
      <c r="AJ247" s="217"/>
      <c r="AK247" s="214"/>
      <c r="AL247" s="215"/>
      <c r="AM247" s="218"/>
      <c r="AN247" s="216"/>
      <c r="AO247" s="217"/>
      <c r="AP247" s="214"/>
      <c r="AQ247" s="215"/>
      <c r="AR247" s="218"/>
      <c r="AS247" s="216"/>
      <c r="AT247" s="217"/>
      <c r="AU247" s="214"/>
      <c r="AV247" s="215"/>
      <c r="AW247" s="218"/>
      <c r="AX247" s="216"/>
      <c r="AY247" s="217"/>
      <c r="AZ247" s="214"/>
      <c r="BA247" s="215"/>
      <c r="BB247" s="218"/>
      <c r="BC247" s="216"/>
      <c r="BD247" s="213"/>
      <c r="BE247" s="214"/>
      <c r="BF247" s="214"/>
      <c r="BG247" s="215"/>
      <c r="BH247" s="218"/>
      <c r="BI247" s="216"/>
      <c r="BJ247" s="213"/>
      <c r="BK247" s="221"/>
      <c r="BL247" s="222">
        <f t="shared" si="252"/>
        <v>0</v>
      </c>
      <c r="BM247" s="223">
        <f t="shared" si="253"/>
        <v>0</v>
      </c>
      <c r="BN247" s="223">
        <f t="shared" si="254"/>
        <v>0</v>
      </c>
      <c r="BO247" s="223">
        <f t="shared" si="255"/>
        <v>0</v>
      </c>
      <c r="BP247" s="223">
        <f t="shared" si="256"/>
        <v>0</v>
      </c>
      <c r="BQ247" s="223">
        <f t="shared" si="257"/>
        <v>0</v>
      </c>
      <c r="BR247" s="224">
        <f t="shared" si="258"/>
        <v>0</v>
      </c>
      <c r="BS247" s="224">
        <f t="shared" si="259"/>
        <v>0</v>
      </c>
      <c r="BT247" s="223">
        <f t="shared" si="260"/>
        <v>0</v>
      </c>
      <c r="BU247" s="223">
        <f t="shared" si="261"/>
        <v>0</v>
      </c>
      <c r="BV247" s="223">
        <f t="shared" si="262"/>
        <v>0</v>
      </c>
      <c r="BW247" s="223">
        <f t="shared" si="263"/>
        <v>0</v>
      </c>
      <c r="BX247" s="223">
        <f t="shared" si="264"/>
        <v>0</v>
      </c>
      <c r="BY247" s="223">
        <f t="shared" si="265"/>
        <v>0</v>
      </c>
      <c r="BZ247" s="223">
        <f t="shared" si="266"/>
        <v>0</v>
      </c>
      <c r="CA247" s="223">
        <f t="shared" si="267"/>
        <v>0</v>
      </c>
      <c r="CB247" s="208">
        <f t="shared" si="268"/>
        <v>0</v>
      </c>
      <c r="CC247" s="223">
        <f t="shared" si="269"/>
        <v>0</v>
      </c>
      <c r="CD247" s="223">
        <f t="shared" si="270"/>
        <v>0</v>
      </c>
      <c r="CE247" s="224">
        <f t="shared" si="271"/>
        <v>0</v>
      </c>
      <c r="CF247" s="224">
        <f t="shared" si="272"/>
        <v>0</v>
      </c>
      <c r="CG247" s="224">
        <f t="shared" si="273"/>
        <v>0</v>
      </c>
      <c r="CH247" s="224">
        <f t="shared" si="274"/>
        <v>0</v>
      </c>
      <c r="CI247" s="224">
        <f t="shared" si="275"/>
        <v>0</v>
      </c>
      <c r="CJ247" s="224">
        <f t="shared" si="276"/>
        <v>0</v>
      </c>
      <c r="CK247" s="224">
        <f t="shared" si="277"/>
        <v>0</v>
      </c>
      <c r="CL247" s="224">
        <f t="shared" si="278"/>
        <v>0</v>
      </c>
      <c r="CM247" s="224">
        <f t="shared" si="279"/>
        <v>0</v>
      </c>
      <c r="CN247" s="224">
        <f t="shared" si="280"/>
        <v>0</v>
      </c>
      <c r="CO247" s="224">
        <f t="shared" si="281"/>
        <v>0</v>
      </c>
      <c r="CP247" s="224">
        <f t="shared" si="282"/>
        <v>0</v>
      </c>
      <c r="CQ247" s="224">
        <f t="shared" si="283"/>
        <v>0</v>
      </c>
      <c r="CR247" s="224" t="str">
        <f t="shared" si="284"/>
        <v/>
      </c>
      <c r="CS247" s="224" t="str">
        <f t="shared" si="285"/>
        <v xml:space="preserve"> </v>
      </c>
      <c r="CT247" s="224" t="str">
        <f t="shared" si="286"/>
        <v/>
      </c>
      <c r="CU247" s="224" t="str">
        <f t="shared" si="287"/>
        <v/>
      </c>
      <c r="CV247" s="224" t="str">
        <f t="shared" si="288"/>
        <v/>
      </c>
      <c r="CW247" s="224" t="str">
        <f t="shared" si="289"/>
        <v/>
      </c>
      <c r="CX247" s="224" t="str">
        <f t="shared" si="290"/>
        <v/>
      </c>
      <c r="CY247" s="224" t="str">
        <f t="shared" si="291"/>
        <v/>
      </c>
      <c r="CZ247" s="224" t="str">
        <f t="shared" si="292"/>
        <v/>
      </c>
      <c r="DA247" s="224" t="str">
        <f t="shared" si="293"/>
        <v/>
      </c>
      <c r="DB247" s="224" t="str">
        <f t="shared" si="294"/>
        <v/>
      </c>
      <c r="DC247" s="224" t="str">
        <f t="shared" si="295"/>
        <v/>
      </c>
      <c r="DD247" s="224" t="str">
        <f t="shared" si="296"/>
        <v/>
      </c>
      <c r="DE247" s="224" t="str">
        <f t="shared" si="297"/>
        <v/>
      </c>
      <c r="DF247" s="224" t="str">
        <f t="shared" si="298"/>
        <v/>
      </c>
      <c r="DG247" s="224" t="str">
        <f t="shared" si="299"/>
        <v/>
      </c>
      <c r="DH247" s="225" t="str">
        <f t="shared" si="300"/>
        <v/>
      </c>
      <c r="DI247" s="224" t="str">
        <f t="shared" si="301"/>
        <v/>
      </c>
      <c r="DJ247" s="224" t="str">
        <f t="shared" si="302"/>
        <v/>
      </c>
      <c r="DK247" s="306">
        <f t="shared" si="303"/>
        <v>0</v>
      </c>
      <c r="DL247" s="306">
        <f t="shared" si="304"/>
        <v>0</v>
      </c>
      <c r="DM247" s="306">
        <f t="shared" si="305"/>
        <v>0</v>
      </c>
      <c r="DN247" s="220"/>
      <c r="DO247" s="224" t="str">
        <f t="shared" si="306"/>
        <v/>
      </c>
      <c r="DP247" s="224" t="str">
        <f t="shared" si="307"/>
        <v/>
      </c>
      <c r="DQ247" s="307"/>
    </row>
    <row r="248" spans="1:121" ht="23.25" customHeight="1" x14ac:dyDescent="0.2">
      <c r="A248" s="249"/>
      <c r="B248" s="264"/>
      <c r="C248" s="230"/>
      <c r="D248" s="325" t="str">
        <f t="shared" si="250"/>
        <v/>
      </c>
      <c r="E248" s="265" t="str">
        <f t="shared" si="251"/>
        <v/>
      </c>
      <c r="F248" s="230"/>
      <c r="G248" s="230"/>
      <c r="H248" s="230"/>
      <c r="I248" s="200"/>
      <c r="J248" s="230"/>
      <c r="K248" s="254"/>
      <c r="L248" s="269"/>
      <c r="M248" s="230"/>
      <c r="N248" s="231"/>
      <c r="O248" s="232"/>
      <c r="P248" s="205"/>
      <c r="Q248" s="203"/>
      <c r="R248" s="231"/>
      <c r="S248" s="233"/>
      <c r="T248" s="203"/>
      <c r="U248" s="231"/>
      <c r="V248" s="233"/>
      <c r="W248" s="203"/>
      <c r="X248" s="231"/>
      <c r="Y248" s="233"/>
      <c r="Z248" s="203"/>
      <c r="AA248" s="230"/>
      <c r="AB248" s="231"/>
      <c r="AC248" s="232"/>
      <c r="AD248" s="205"/>
      <c r="AE248" s="203"/>
      <c r="AF248" s="230"/>
      <c r="AG248" s="231"/>
      <c r="AH248" s="232"/>
      <c r="AI248" s="205"/>
      <c r="AJ248" s="203"/>
      <c r="AK248" s="230"/>
      <c r="AL248" s="231"/>
      <c r="AM248" s="232"/>
      <c r="AN248" s="205"/>
      <c r="AO248" s="203"/>
      <c r="AP248" s="230"/>
      <c r="AQ248" s="231"/>
      <c r="AR248" s="232"/>
      <c r="AS248" s="205"/>
      <c r="AT248" s="203"/>
      <c r="AU248" s="230"/>
      <c r="AV248" s="231"/>
      <c r="AW248" s="232"/>
      <c r="AX248" s="205"/>
      <c r="AY248" s="203"/>
      <c r="AZ248" s="230"/>
      <c r="BA248" s="231"/>
      <c r="BB248" s="232"/>
      <c r="BC248" s="205"/>
      <c r="BD248" s="199"/>
      <c r="BE248" s="230"/>
      <c r="BF248" s="230"/>
      <c r="BG248" s="231"/>
      <c r="BH248" s="232"/>
      <c r="BI248" s="205"/>
      <c r="BJ248" s="229"/>
      <c r="BK248" s="234"/>
      <c r="BL248" s="207">
        <f t="shared" si="252"/>
        <v>0</v>
      </c>
      <c r="BM248" s="208">
        <f t="shared" si="253"/>
        <v>0</v>
      </c>
      <c r="BN248" s="208">
        <f t="shared" si="254"/>
        <v>0</v>
      </c>
      <c r="BO248" s="208">
        <f t="shared" si="255"/>
        <v>0</v>
      </c>
      <c r="BP248" s="208">
        <f t="shared" si="256"/>
        <v>0</v>
      </c>
      <c r="BQ248" s="208">
        <f t="shared" si="257"/>
        <v>0</v>
      </c>
      <c r="BR248" s="209">
        <f t="shared" si="258"/>
        <v>0</v>
      </c>
      <c r="BS248" s="209">
        <f t="shared" si="259"/>
        <v>0</v>
      </c>
      <c r="BT248" s="208">
        <f t="shared" si="260"/>
        <v>0</v>
      </c>
      <c r="BU248" s="208">
        <f t="shared" si="261"/>
        <v>0</v>
      </c>
      <c r="BV248" s="208">
        <f t="shared" si="262"/>
        <v>0</v>
      </c>
      <c r="BW248" s="208">
        <f t="shared" si="263"/>
        <v>0</v>
      </c>
      <c r="BX248" s="208">
        <f t="shared" si="264"/>
        <v>0</v>
      </c>
      <c r="BY248" s="208">
        <f t="shared" si="265"/>
        <v>0</v>
      </c>
      <c r="BZ248" s="208">
        <f t="shared" si="266"/>
        <v>0</v>
      </c>
      <c r="CA248" s="208">
        <f t="shared" si="267"/>
        <v>0</v>
      </c>
      <c r="CB248" s="208">
        <f t="shared" si="268"/>
        <v>0</v>
      </c>
      <c r="CC248" s="208">
        <f t="shared" si="269"/>
        <v>0</v>
      </c>
      <c r="CD248" s="208">
        <f t="shared" si="270"/>
        <v>0</v>
      </c>
      <c r="CE248" s="209">
        <f t="shared" si="271"/>
        <v>0</v>
      </c>
      <c r="CF248" s="209">
        <f t="shared" si="272"/>
        <v>0</v>
      </c>
      <c r="CG248" s="209">
        <f t="shared" si="273"/>
        <v>0</v>
      </c>
      <c r="CH248" s="209">
        <f t="shared" si="274"/>
        <v>0</v>
      </c>
      <c r="CI248" s="209">
        <f t="shared" si="275"/>
        <v>0</v>
      </c>
      <c r="CJ248" s="209">
        <f t="shared" si="276"/>
        <v>0</v>
      </c>
      <c r="CK248" s="209">
        <f t="shared" si="277"/>
        <v>0</v>
      </c>
      <c r="CL248" s="209">
        <f t="shared" si="278"/>
        <v>0</v>
      </c>
      <c r="CM248" s="209">
        <f t="shared" si="279"/>
        <v>0</v>
      </c>
      <c r="CN248" s="209">
        <f t="shared" si="280"/>
        <v>0</v>
      </c>
      <c r="CO248" s="209">
        <f t="shared" si="281"/>
        <v>0</v>
      </c>
      <c r="CP248" s="209">
        <f t="shared" si="282"/>
        <v>0</v>
      </c>
      <c r="CQ248" s="209">
        <f t="shared" si="283"/>
        <v>0</v>
      </c>
      <c r="CR248" s="209" t="str">
        <f t="shared" si="284"/>
        <v/>
      </c>
      <c r="CS248" s="209" t="str">
        <f t="shared" si="285"/>
        <v xml:space="preserve"> </v>
      </c>
      <c r="CT248" s="209" t="str">
        <f t="shared" si="286"/>
        <v/>
      </c>
      <c r="CU248" s="209" t="str">
        <f t="shared" si="287"/>
        <v/>
      </c>
      <c r="CV248" s="209" t="str">
        <f t="shared" si="288"/>
        <v/>
      </c>
      <c r="CW248" s="209" t="str">
        <f t="shared" si="289"/>
        <v/>
      </c>
      <c r="CX248" s="209" t="str">
        <f t="shared" si="290"/>
        <v/>
      </c>
      <c r="CY248" s="209" t="str">
        <f t="shared" si="291"/>
        <v/>
      </c>
      <c r="CZ248" s="209" t="str">
        <f t="shared" si="292"/>
        <v/>
      </c>
      <c r="DA248" s="209" t="str">
        <f t="shared" si="293"/>
        <v/>
      </c>
      <c r="DB248" s="209" t="str">
        <f t="shared" si="294"/>
        <v/>
      </c>
      <c r="DC248" s="209" t="str">
        <f t="shared" si="295"/>
        <v/>
      </c>
      <c r="DD248" s="209" t="str">
        <f t="shared" si="296"/>
        <v/>
      </c>
      <c r="DE248" s="209" t="str">
        <f t="shared" si="297"/>
        <v/>
      </c>
      <c r="DF248" s="209" t="str">
        <f t="shared" si="298"/>
        <v/>
      </c>
      <c r="DG248" s="209" t="str">
        <f t="shared" si="299"/>
        <v/>
      </c>
      <c r="DH248" s="210" t="str">
        <f t="shared" si="300"/>
        <v/>
      </c>
      <c r="DI248" s="272" t="str">
        <f t="shared" si="301"/>
        <v/>
      </c>
      <c r="DJ248" s="272" t="str">
        <f t="shared" si="302"/>
        <v/>
      </c>
      <c r="DK248" s="200">
        <f t="shared" si="303"/>
        <v>0</v>
      </c>
      <c r="DL248" s="200">
        <f t="shared" si="304"/>
        <v>0</v>
      </c>
      <c r="DM248" s="200">
        <f t="shared" si="305"/>
        <v>0</v>
      </c>
      <c r="DN248" s="200"/>
      <c r="DO248" s="272" t="str">
        <f t="shared" si="306"/>
        <v/>
      </c>
      <c r="DP248" s="272" t="str">
        <f t="shared" si="307"/>
        <v/>
      </c>
      <c r="DQ248" s="308"/>
    </row>
    <row r="249" spans="1:121" ht="23.25" customHeight="1" x14ac:dyDescent="0.2">
      <c r="A249" s="248"/>
      <c r="B249" s="263"/>
      <c r="C249" s="214"/>
      <c r="D249" s="324" t="str">
        <f t="shared" si="250"/>
        <v/>
      </c>
      <c r="E249" s="150" t="str">
        <f t="shared" si="251"/>
        <v/>
      </c>
      <c r="F249" s="214"/>
      <c r="G249" s="214"/>
      <c r="H249" s="214"/>
      <c r="I249" s="220"/>
      <c r="J249" s="214"/>
      <c r="K249" s="255"/>
      <c r="L249" s="268"/>
      <c r="M249" s="214"/>
      <c r="N249" s="215"/>
      <c r="O249" s="218"/>
      <c r="P249" s="216"/>
      <c r="Q249" s="217"/>
      <c r="R249" s="215"/>
      <c r="S249" s="219"/>
      <c r="T249" s="217"/>
      <c r="U249" s="215"/>
      <c r="V249" s="219"/>
      <c r="W249" s="217"/>
      <c r="X249" s="215"/>
      <c r="Y249" s="219"/>
      <c r="Z249" s="217"/>
      <c r="AA249" s="214"/>
      <c r="AB249" s="215"/>
      <c r="AC249" s="218"/>
      <c r="AD249" s="216"/>
      <c r="AE249" s="217"/>
      <c r="AF249" s="214"/>
      <c r="AG249" s="215"/>
      <c r="AH249" s="218"/>
      <c r="AI249" s="216"/>
      <c r="AJ249" s="217"/>
      <c r="AK249" s="214"/>
      <c r="AL249" s="215"/>
      <c r="AM249" s="218"/>
      <c r="AN249" s="216"/>
      <c r="AO249" s="217"/>
      <c r="AP249" s="214"/>
      <c r="AQ249" s="215"/>
      <c r="AR249" s="218"/>
      <c r="AS249" s="216"/>
      <c r="AT249" s="217"/>
      <c r="AU249" s="214"/>
      <c r="AV249" s="215"/>
      <c r="AW249" s="218"/>
      <c r="AX249" s="216"/>
      <c r="AY249" s="217"/>
      <c r="AZ249" s="214"/>
      <c r="BA249" s="215"/>
      <c r="BB249" s="218"/>
      <c r="BC249" s="216"/>
      <c r="BD249" s="213"/>
      <c r="BE249" s="214"/>
      <c r="BF249" s="214"/>
      <c r="BG249" s="215"/>
      <c r="BH249" s="218"/>
      <c r="BI249" s="216"/>
      <c r="BJ249" s="213"/>
      <c r="BK249" s="221"/>
      <c r="BL249" s="222">
        <f t="shared" si="252"/>
        <v>0</v>
      </c>
      <c r="BM249" s="223">
        <f t="shared" si="253"/>
        <v>0</v>
      </c>
      <c r="BN249" s="223">
        <f t="shared" si="254"/>
        <v>0</v>
      </c>
      <c r="BO249" s="223">
        <f t="shared" si="255"/>
        <v>0</v>
      </c>
      <c r="BP249" s="223">
        <f t="shared" si="256"/>
        <v>0</v>
      </c>
      <c r="BQ249" s="223">
        <f t="shared" si="257"/>
        <v>0</v>
      </c>
      <c r="BR249" s="224">
        <f t="shared" si="258"/>
        <v>0</v>
      </c>
      <c r="BS249" s="224">
        <f t="shared" si="259"/>
        <v>0</v>
      </c>
      <c r="BT249" s="223">
        <f t="shared" si="260"/>
        <v>0</v>
      </c>
      <c r="BU249" s="223">
        <f t="shared" si="261"/>
        <v>0</v>
      </c>
      <c r="BV249" s="223">
        <f t="shared" si="262"/>
        <v>0</v>
      </c>
      <c r="BW249" s="223">
        <f t="shared" si="263"/>
        <v>0</v>
      </c>
      <c r="BX249" s="223">
        <f t="shared" si="264"/>
        <v>0</v>
      </c>
      <c r="BY249" s="223">
        <f t="shared" si="265"/>
        <v>0</v>
      </c>
      <c r="BZ249" s="223">
        <f t="shared" si="266"/>
        <v>0</v>
      </c>
      <c r="CA249" s="223">
        <f t="shared" si="267"/>
        <v>0</v>
      </c>
      <c r="CB249" s="208">
        <f t="shared" si="268"/>
        <v>0</v>
      </c>
      <c r="CC249" s="223">
        <f t="shared" si="269"/>
        <v>0</v>
      </c>
      <c r="CD249" s="223">
        <f t="shared" si="270"/>
        <v>0</v>
      </c>
      <c r="CE249" s="224">
        <f t="shared" si="271"/>
        <v>0</v>
      </c>
      <c r="CF249" s="224">
        <f t="shared" si="272"/>
        <v>0</v>
      </c>
      <c r="CG249" s="224">
        <f t="shared" si="273"/>
        <v>0</v>
      </c>
      <c r="CH249" s="224">
        <f t="shared" si="274"/>
        <v>0</v>
      </c>
      <c r="CI249" s="224">
        <f t="shared" si="275"/>
        <v>0</v>
      </c>
      <c r="CJ249" s="224">
        <f t="shared" si="276"/>
        <v>0</v>
      </c>
      <c r="CK249" s="224">
        <f t="shared" si="277"/>
        <v>0</v>
      </c>
      <c r="CL249" s="224">
        <f t="shared" si="278"/>
        <v>0</v>
      </c>
      <c r="CM249" s="224">
        <f t="shared" si="279"/>
        <v>0</v>
      </c>
      <c r="CN249" s="224">
        <f t="shared" si="280"/>
        <v>0</v>
      </c>
      <c r="CO249" s="224">
        <f t="shared" si="281"/>
        <v>0</v>
      </c>
      <c r="CP249" s="224">
        <f t="shared" si="282"/>
        <v>0</v>
      </c>
      <c r="CQ249" s="224">
        <f t="shared" si="283"/>
        <v>0</v>
      </c>
      <c r="CR249" s="224" t="str">
        <f t="shared" si="284"/>
        <v/>
      </c>
      <c r="CS249" s="224" t="str">
        <f t="shared" si="285"/>
        <v xml:space="preserve"> </v>
      </c>
      <c r="CT249" s="224" t="str">
        <f t="shared" si="286"/>
        <v/>
      </c>
      <c r="CU249" s="224" t="str">
        <f t="shared" si="287"/>
        <v/>
      </c>
      <c r="CV249" s="224" t="str">
        <f t="shared" si="288"/>
        <v/>
      </c>
      <c r="CW249" s="224" t="str">
        <f t="shared" si="289"/>
        <v/>
      </c>
      <c r="CX249" s="224" t="str">
        <f t="shared" si="290"/>
        <v/>
      </c>
      <c r="CY249" s="224" t="str">
        <f t="shared" si="291"/>
        <v/>
      </c>
      <c r="CZ249" s="224" t="str">
        <f t="shared" si="292"/>
        <v/>
      </c>
      <c r="DA249" s="224" t="str">
        <f t="shared" si="293"/>
        <v/>
      </c>
      <c r="DB249" s="224" t="str">
        <f t="shared" si="294"/>
        <v/>
      </c>
      <c r="DC249" s="224" t="str">
        <f t="shared" si="295"/>
        <v/>
      </c>
      <c r="DD249" s="224" t="str">
        <f t="shared" si="296"/>
        <v/>
      </c>
      <c r="DE249" s="224" t="str">
        <f t="shared" si="297"/>
        <v/>
      </c>
      <c r="DF249" s="224" t="str">
        <f t="shared" si="298"/>
        <v/>
      </c>
      <c r="DG249" s="224" t="str">
        <f t="shared" si="299"/>
        <v/>
      </c>
      <c r="DH249" s="225" t="str">
        <f t="shared" si="300"/>
        <v/>
      </c>
      <c r="DI249" s="224" t="str">
        <f t="shared" si="301"/>
        <v/>
      </c>
      <c r="DJ249" s="224" t="str">
        <f t="shared" si="302"/>
        <v/>
      </c>
      <c r="DK249" s="306">
        <f t="shared" si="303"/>
        <v>0</v>
      </c>
      <c r="DL249" s="306">
        <f t="shared" si="304"/>
        <v>0</v>
      </c>
      <c r="DM249" s="306">
        <f t="shared" si="305"/>
        <v>0</v>
      </c>
      <c r="DN249" s="220"/>
      <c r="DO249" s="224" t="str">
        <f t="shared" si="306"/>
        <v/>
      </c>
      <c r="DP249" s="224" t="str">
        <f t="shared" si="307"/>
        <v/>
      </c>
      <c r="DQ249" s="307"/>
    </row>
    <row r="250" spans="1:121" ht="23.25" customHeight="1" x14ac:dyDescent="0.2">
      <c r="A250" s="249"/>
      <c r="B250" s="264"/>
      <c r="C250" s="230"/>
      <c r="D250" s="325" t="str">
        <f t="shared" si="250"/>
        <v/>
      </c>
      <c r="E250" s="265" t="str">
        <f t="shared" si="251"/>
        <v/>
      </c>
      <c r="F250" s="230"/>
      <c r="G250" s="230"/>
      <c r="H250" s="230"/>
      <c r="I250" s="200"/>
      <c r="J250" s="230"/>
      <c r="K250" s="254"/>
      <c r="L250" s="269"/>
      <c r="M250" s="230"/>
      <c r="N250" s="231"/>
      <c r="O250" s="232"/>
      <c r="P250" s="205"/>
      <c r="Q250" s="203"/>
      <c r="R250" s="231"/>
      <c r="S250" s="233"/>
      <c r="T250" s="203"/>
      <c r="U250" s="231"/>
      <c r="V250" s="233"/>
      <c r="W250" s="203"/>
      <c r="X250" s="231"/>
      <c r="Y250" s="233"/>
      <c r="Z250" s="203"/>
      <c r="AA250" s="230"/>
      <c r="AB250" s="231"/>
      <c r="AC250" s="232"/>
      <c r="AD250" s="205"/>
      <c r="AE250" s="203"/>
      <c r="AF250" s="230"/>
      <c r="AG250" s="231"/>
      <c r="AH250" s="232"/>
      <c r="AI250" s="205"/>
      <c r="AJ250" s="203"/>
      <c r="AK250" s="230"/>
      <c r="AL250" s="231"/>
      <c r="AM250" s="232"/>
      <c r="AN250" s="205"/>
      <c r="AO250" s="203"/>
      <c r="AP250" s="230"/>
      <c r="AQ250" s="231"/>
      <c r="AR250" s="232"/>
      <c r="AS250" s="205"/>
      <c r="AT250" s="203"/>
      <c r="AU250" s="230"/>
      <c r="AV250" s="231"/>
      <c r="AW250" s="232"/>
      <c r="AX250" s="205"/>
      <c r="AY250" s="203"/>
      <c r="AZ250" s="230"/>
      <c r="BA250" s="231"/>
      <c r="BB250" s="232"/>
      <c r="BC250" s="205"/>
      <c r="BD250" s="199"/>
      <c r="BE250" s="230"/>
      <c r="BF250" s="230"/>
      <c r="BG250" s="231"/>
      <c r="BH250" s="232"/>
      <c r="BI250" s="205"/>
      <c r="BJ250" s="229"/>
      <c r="BK250" s="234"/>
      <c r="BL250" s="207">
        <f t="shared" si="252"/>
        <v>0</v>
      </c>
      <c r="BM250" s="208">
        <f t="shared" si="253"/>
        <v>0</v>
      </c>
      <c r="BN250" s="208">
        <f t="shared" si="254"/>
        <v>0</v>
      </c>
      <c r="BO250" s="208">
        <f t="shared" si="255"/>
        <v>0</v>
      </c>
      <c r="BP250" s="208">
        <f t="shared" si="256"/>
        <v>0</v>
      </c>
      <c r="BQ250" s="208">
        <f t="shared" si="257"/>
        <v>0</v>
      </c>
      <c r="BR250" s="209">
        <f t="shared" si="258"/>
        <v>0</v>
      </c>
      <c r="BS250" s="209">
        <f t="shared" si="259"/>
        <v>0</v>
      </c>
      <c r="BT250" s="208">
        <f t="shared" si="260"/>
        <v>0</v>
      </c>
      <c r="BU250" s="208">
        <f t="shared" si="261"/>
        <v>0</v>
      </c>
      <c r="BV250" s="208">
        <f t="shared" si="262"/>
        <v>0</v>
      </c>
      <c r="BW250" s="208">
        <f t="shared" si="263"/>
        <v>0</v>
      </c>
      <c r="BX250" s="208">
        <f t="shared" si="264"/>
        <v>0</v>
      </c>
      <c r="BY250" s="208">
        <f t="shared" si="265"/>
        <v>0</v>
      </c>
      <c r="BZ250" s="208">
        <f t="shared" si="266"/>
        <v>0</v>
      </c>
      <c r="CA250" s="208">
        <f t="shared" si="267"/>
        <v>0</v>
      </c>
      <c r="CB250" s="208">
        <f t="shared" si="268"/>
        <v>0</v>
      </c>
      <c r="CC250" s="208">
        <f t="shared" si="269"/>
        <v>0</v>
      </c>
      <c r="CD250" s="208">
        <f t="shared" si="270"/>
        <v>0</v>
      </c>
      <c r="CE250" s="209">
        <f t="shared" si="271"/>
        <v>0</v>
      </c>
      <c r="CF250" s="209">
        <f t="shared" si="272"/>
        <v>0</v>
      </c>
      <c r="CG250" s="209">
        <f t="shared" si="273"/>
        <v>0</v>
      </c>
      <c r="CH250" s="209">
        <f t="shared" si="274"/>
        <v>0</v>
      </c>
      <c r="CI250" s="209">
        <f t="shared" si="275"/>
        <v>0</v>
      </c>
      <c r="CJ250" s="209">
        <f t="shared" si="276"/>
        <v>0</v>
      </c>
      <c r="CK250" s="209">
        <f t="shared" si="277"/>
        <v>0</v>
      </c>
      <c r="CL250" s="209">
        <f t="shared" si="278"/>
        <v>0</v>
      </c>
      <c r="CM250" s="209">
        <f t="shared" si="279"/>
        <v>0</v>
      </c>
      <c r="CN250" s="209">
        <f t="shared" si="280"/>
        <v>0</v>
      </c>
      <c r="CO250" s="209">
        <f t="shared" si="281"/>
        <v>0</v>
      </c>
      <c r="CP250" s="209">
        <f t="shared" si="282"/>
        <v>0</v>
      </c>
      <c r="CQ250" s="209">
        <f t="shared" si="283"/>
        <v>0</v>
      </c>
      <c r="CR250" s="209" t="str">
        <f t="shared" si="284"/>
        <v/>
      </c>
      <c r="CS250" s="209" t="str">
        <f t="shared" si="285"/>
        <v xml:space="preserve"> </v>
      </c>
      <c r="CT250" s="209" t="str">
        <f t="shared" si="286"/>
        <v/>
      </c>
      <c r="CU250" s="209" t="str">
        <f t="shared" si="287"/>
        <v/>
      </c>
      <c r="CV250" s="209" t="str">
        <f t="shared" si="288"/>
        <v/>
      </c>
      <c r="CW250" s="209" t="str">
        <f t="shared" si="289"/>
        <v/>
      </c>
      <c r="CX250" s="209" t="str">
        <f t="shared" si="290"/>
        <v/>
      </c>
      <c r="CY250" s="209" t="str">
        <f t="shared" si="291"/>
        <v/>
      </c>
      <c r="CZ250" s="209" t="str">
        <f t="shared" si="292"/>
        <v/>
      </c>
      <c r="DA250" s="209" t="str">
        <f t="shared" si="293"/>
        <v/>
      </c>
      <c r="DB250" s="209" t="str">
        <f t="shared" si="294"/>
        <v/>
      </c>
      <c r="DC250" s="209" t="str">
        <f t="shared" si="295"/>
        <v/>
      </c>
      <c r="DD250" s="209" t="str">
        <f t="shared" si="296"/>
        <v/>
      </c>
      <c r="DE250" s="209" t="str">
        <f t="shared" si="297"/>
        <v/>
      </c>
      <c r="DF250" s="209" t="str">
        <f t="shared" si="298"/>
        <v/>
      </c>
      <c r="DG250" s="209" t="str">
        <f t="shared" si="299"/>
        <v/>
      </c>
      <c r="DH250" s="210" t="str">
        <f t="shared" si="300"/>
        <v/>
      </c>
      <c r="DI250" s="272" t="str">
        <f t="shared" si="301"/>
        <v/>
      </c>
      <c r="DJ250" s="272" t="str">
        <f t="shared" si="302"/>
        <v/>
      </c>
      <c r="DK250" s="200">
        <f t="shared" si="303"/>
        <v>0</v>
      </c>
      <c r="DL250" s="200">
        <f t="shared" si="304"/>
        <v>0</v>
      </c>
      <c r="DM250" s="200">
        <f t="shared" si="305"/>
        <v>0</v>
      </c>
      <c r="DN250" s="200"/>
      <c r="DO250" s="272" t="str">
        <f t="shared" si="306"/>
        <v/>
      </c>
      <c r="DP250" s="272" t="str">
        <f t="shared" si="307"/>
        <v/>
      </c>
      <c r="DQ250" s="308"/>
    </row>
    <row r="251" spans="1:121" ht="23.25" customHeight="1" x14ac:dyDescent="0.2">
      <c r="A251" s="248"/>
      <c r="B251" s="263"/>
      <c r="C251" s="214"/>
      <c r="D251" s="324" t="str">
        <f t="shared" si="250"/>
        <v/>
      </c>
      <c r="E251" s="150" t="str">
        <f t="shared" si="251"/>
        <v/>
      </c>
      <c r="F251" s="214"/>
      <c r="G251" s="214"/>
      <c r="H251" s="214"/>
      <c r="I251" s="220"/>
      <c r="J251" s="214"/>
      <c r="K251" s="255"/>
      <c r="L251" s="268"/>
      <c r="M251" s="214"/>
      <c r="N251" s="215"/>
      <c r="O251" s="218"/>
      <c r="P251" s="216"/>
      <c r="Q251" s="217"/>
      <c r="R251" s="215"/>
      <c r="S251" s="219"/>
      <c r="T251" s="217"/>
      <c r="U251" s="215"/>
      <c r="V251" s="219"/>
      <c r="W251" s="217"/>
      <c r="X251" s="215"/>
      <c r="Y251" s="219"/>
      <c r="Z251" s="217"/>
      <c r="AA251" s="214"/>
      <c r="AB251" s="215"/>
      <c r="AC251" s="218"/>
      <c r="AD251" s="216"/>
      <c r="AE251" s="217"/>
      <c r="AF251" s="214"/>
      <c r="AG251" s="215"/>
      <c r="AH251" s="218"/>
      <c r="AI251" s="216"/>
      <c r="AJ251" s="217"/>
      <c r="AK251" s="214"/>
      <c r="AL251" s="215"/>
      <c r="AM251" s="218"/>
      <c r="AN251" s="216"/>
      <c r="AO251" s="217"/>
      <c r="AP251" s="214"/>
      <c r="AQ251" s="215"/>
      <c r="AR251" s="218"/>
      <c r="AS251" s="216"/>
      <c r="AT251" s="217"/>
      <c r="AU251" s="214"/>
      <c r="AV251" s="215"/>
      <c r="AW251" s="218"/>
      <c r="AX251" s="216"/>
      <c r="AY251" s="217"/>
      <c r="AZ251" s="214"/>
      <c r="BA251" s="215"/>
      <c r="BB251" s="218"/>
      <c r="BC251" s="216"/>
      <c r="BD251" s="213"/>
      <c r="BE251" s="214"/>
      <c r="BF251" s="214"/>
      <c r="BG251" s="215"/>
      <c r="BH251" s="218"/>
      <c r="BI251" s="216"/>
      <c r="BJ251" s="213"/>
      <c r="BK251" s="221"/>
      <c r="BL251" s="222">
        <f t="shared" si="252"/>
        <v>0</v>
      </c>
      <c r="BM251" s="223">
        <f t="shared" si="253"/>
        <v>0</v>
      </c>
      <c r="BN251" s="223">
        <f t="shared" si="254"/>
        <v>0</v>
      </c>
      <c r="BO251" s="223">
        <f t="shared" si="255"/>
        <v>0</v>
      </c>
      <c r="BP251" s="223">
        <f t="shared" si="256"/>
        <v>0</v>
      </c>
      <c r="BQ251" s="223">
        <f t="shared" si="257"/>
        <v>0</v>
      </c>
      <c r="BR251" s="224">
        <f t="shared" si="258"/>
        <v>0</v>
      </c>
      <c r="BS251" s="224">
        <f t="shared" si="259"/>
        <v>0</v>
      </c>
      <c r="BT251" s="223">
        <f t="shared" si="260"/>
        <v>0</v>
      </c>
      <c r="BU251" s="223">
        <f t="shared" si="261"/>
        <v>0</v>
      </c>
      <c r="BV251" s="223">
        <f t="shared" si="262"/>
        <v>0</v>
      </c>
      <c r="BW251" s="223">
        <f t="shared" si="263"/>
        <v>0</v>
      </c>
      <c r="BX251" s="223">
        <f t="shared" si="264"/>
        <v>0</v>
      </c>
      <c r="BY251" s="223">
        <f t="shared" si="265"/>
        <v>0</v>
      </c>
      <c r="BZ251" s="223">
        <f t="shared" si="266"/>
        <v>0</v>
      </c>
      <c r="CA251" s="223">
        <f t="shared" si="267"/>
        <v>0</v>
      </c>
      <c r="CB251" s="208">
        <f t="shared" si="268"/>
        <v>0</v>
      </c>
      <c r="CC251" s="223">
        <f t="shared" si="269"/>
        <v>0</v>
      </c>
      <c r="CD251" s="223">
        <f t="shared" si="270"/>
        <v>0</v>
      </c>
      <c r="CE251" s="224">
        <f t="shared" si="271"/>
        <v>0</v>
      </c>
      <c r="CF251" s="224">
        <f t="shared" si="272"/>
        <v>0</v>
      </c>
      <c r="CG251" s="224">
        <f t="shared" si="273"/>
        <v>0</v>
      </c>
      <c r="CH251" s="224">
        <f t="shared" si="274"/>
        <v>0</v>
      </c>
      <c r="CI251" s="224">
        <f t="shared" si="275"/>
        <v>0</v>
      </c>
      <c r="CJ251" s="224">
        <f t="shared" si="276"/>
        <v>0</v>
      </c>
      <c r="CK251" s="224">
        <f t="shared" si="277"/>
        <v>0</v>
      </c>
      <c r="CL251" s="224">
        <f t="shared" si="278"/>
        <v>0</v>
      </c>
      <c r="CM251" s="224">
        <f t="shared" si="279"/>
        <v>0</v>
      </c>
      <c r="CN251" s="224">
        <f t="shared" si="280"/>
        <v>0</v>
      </c>
      <c r="CO251" s="224">
        <f t="shared" si="281"/>
        <v>0</v>
      </c>
      <c r="CP251" s="224">
        <f t="shared" si="282"/>
        <v>0</v>
      </c>
      <c r="CQ251" s="224">
        <f t="shared" si="283"/>
        <v>0</v>
      </c>
      <c r="CR251" s="224" t="str">
        <f t="shared" si="284"/>
        <v/>
      </c>
      <c r="CS251" s="224" t="str">
        <f t="shared" si="285"/>
        <v xml:space="preserve"> </v>
      </c>
      <c r="CT251" s="224" t="str">
        <f t="shared" si="286"/>
        <v/>
      </c>
      <c r="CU251" s="224" t="str">
        <f t="shared" si="287"/>
        <v/>
      </c>
      <c r="CV251" s="224" t="str">
        <f t="shared" si="288"/>
        <v/>
      </c>
      <c r="CW251" s="224" t="str">
        <f t="shared" si="289"/>
        <v/>
      </c>
      <c r="CX251" s="224" t="str">
        <f t="shared" si="290"/>
        <v/>
      </c>
      <c r="CY251" s="224" t="str">
        <f t="shared" si="291"/>
        <v/>
      </c>
      <c r="CZ251" s="224" t="str">
        <f t="shared" si="292"/>
        <v/>
      </c>
      <c r="DA251" s="224" t="str">
        <f t="shared" si="293"/>
        <v/>
      </c>
      <c r="DB251" s="224" t="str">
        <f t="shared" si="294"/>
        <v/>
      </c>
      <c r="DC251" s="224" t="str">
        <f t="shared" si="295"/>
        <v/>
      </c>
      <c r="DD251" s="224" t="str">
        <f t="shared" si="296"/>
        <v/>
      </c>
      <c r="DE251" s="224" t="str">
        <f t="shared" si="297"/>
        <v/>
      </c>
      <c r="DF251" s="224" t="str">
        <f t="shared" si="298"/>
        <v/>
      </c>
      <c r="DG251" s="224" t="str">
        <f t="shared" si="299"/>
        <v/>
      </c>
      <c r="DH251" s="225" t="str">
        <f t="shared" si="300"/>
        <v/>
      </c>
      <c r="DI251" s="224" t="str">
        <f t="shared" si="301"/>
        <v/>
      </c>
      <c r="DJ251" s="224" t="str">
        <f t="shared" si="302"/>
        <v/>
      </c>
      <c r="DK251" s="306">
        <f t="shared" si="303"/>
        <v>0</v>
      </c>
      <c r="DL251" s="306">
        <f t="shared" si="304"/>
        <v>0</v>
      </c>
      <c r="DM251" s="306">
        <f t="shared" si="305"/>
        <v>0</v>
      </c>
      <c r="DN251" s="220"/>
      <c r="DO251" s="224" t="str">
        <f t="shared" si="306"/>
        <v/>
      </c>
      <c r="DP251" s="224" t="str">
        <f t="shared" si="307"/>
        <v/>
      </c>
      <c r="DQ251" s="307"/>
    </row>
    <row r="252" spans="1:121" ht="23.25" customHeight="1" x14ac:dyDescent="0.2">
      <c r="A252" s="249"/>
      <c r="B252" s="264"/>
      <c r="C252" s="230"/>
      <c r="D252" s="325" t="str">
        <f t="shared" si="250"/>
        <v/>
      </c>
      <c r="E252" s="265" t="str">
        <f t="shared" si="251"/>
        <v/>
      </c>
      <c r="F252" s="230"/>
      <c r="G252" s="230"/>
      <c r="H252" s="230"/>
      <c r="I252" s="200"/>
      <c r="J252" s="230"/>
      <c r="K252" s="254"/>
      <c r="L252" s="269"/>
      <c r="M252" s="230"/>
      <c r="N252" s="231"/>
      <c r="O252" s="232"/>
      <c r="P252" s="205"/>
      <c r="Q252" s="203"/>
      <c r="R252" s="231"/>
      <c r="S252" s="233"/>
      <c r="T252" s="203"/>
      <c r="U252" s="231"/>
      <c r="V252" s="233"/>
      <c r="W252" s="203"/>
      <c r="X252" s="231"/>
      <c r="Y252" s="233"/>
      <c r="Z252" s="203"/>
      <c r="AA252" s="230"/>
      <c r="AB252" s="231"/>
      <c r="AC252" s="232"/>
      <c r="AD252" s="205"/>
      <c r="AE252" s="203"/>
      <c r="AF252" s="230"/>
      <c r="AG252" s="231"/>
      <c r="AH252" s="232"/>
      <c r="AI252" s="205"/>
      <c r="AJ252" s="203"/>
      <c r="AK252" s="230"/>
      <c r="AL252" s="231"/>
      <c r="AM252" s="232"/>
      <c r="AN252" s="205"/>
      <c r="AO252" s="203"/>
      <c r="AP252" s="230"/>
      <c r="AQ252" s="231"/>
      <c r="AR252" s="232"/>
      <c r="AS252" s="205"/>
      <c r="AT252" s="203"/>
      <c r="AU252" s="230"/>
      <c r="AV252" s="231"/>
      <c r="AW252" s="232"/>
      <c r="AX252" s="205"/>
      <c r="AY252" s="203"/>
      <c r="AZ252" s="230"/>
      <c r="BA252" s="231"/>
      <c r="BB252" s="232"/>
      <c r="BC252" s="205"/>
      <c r="BD252" s="199"/>
      <c r="BE252" s="230"/>
      <c r="BF252" s="230"/>
      <c r="BG252" s="231"/>
      <c r="BH252" s="232"/>
      <c r="BI252" s="205"/>
      <c r="BJ252" s="229"/>
      <c r="BK252" s="234"/>
      <c r="BL252" s="207">
        <f t="shared" si="252"/>
        <v>0</v>
      </c>
      <c r="BM252" s="208">
        <f t="shared" si="253"/>
        <v>0</v>
      </c>
      <c r="BN252" s="208">
        <f t="shared" si="254"/>
        <v>0</v>
      </c>
      <c r="BO252" s="208">
        <f t="shared" si="255"/>
        <v>0</v>
      </c>
      <c r="BP252" s="208">
        <f t="shared" si="256"/>
        <v>0</v>
      </c>
      <c r="BQ252" s="208">
        <f t="shared" si="257"/>
        <v>0</v>
      </c>
      <c r="BR252" s="209">
        <f t="shared" si="258"/>
        <v>0</v>
      </c>
      <c r="BS252" s="209">
        <f t="shared" si="259"/>
        <v>0</v>
      </c>
      <c r="BT252" s="208">
        <f t="shared" si="260"/>
        <v>0</v>
      </c>
      <c r="BU252" s="208">
        <f t="shared" si="261"/>
        <v>0</v>
      </c>
      <c r="BV252" s="208">
        <f t="shared" si="262"/>
        <v>0</v>
      </c>
      <c r="BW252" s="208">
        <f t="shared" si="263"/>
        <v>0</v>
      </c>
      <c r="BX252" s="208">
        <f t="shared" si="264"/>
        <v>0</v>
      </c>
      <c r="BY252" s="208">
        <f t="shared" si="265"/>
        <v>0</v>
      </c>
      <c r="BZ252" s="208">
        <f t="shared" si="266"/>
        <v>0</v>
      </c>
      <c r="CA252" s="208">
        <f t="shared" si="267"/>
        <v>0</v>
      </c>
      <c r="CB252" s="208">
        <f t="shared" si="268"/>
        <v>0</v>
      </c>
      <c r="CC252" s="208">
        <f t="shared" si="269"/>
        <v>0</v>
      </c>
      <c r="CD252" s="208">
        <f t="shared" si="270"/>
        <v>0</v>
      </c>
      <c r="CE252" s="209">
        <f t="shared" si="271"/>
        <v>0</v>
      </c>
      <c r="CF252" s="209">
        <f t="shared" si="272"/>
        <v>0</v>
      </c>
      <c r="CG252" s="209">
        <f t="shared" si="273"/>
        <v>0</v>
      </c>
      <c r="CH252" s="209">
        <f t="shared" si="274"/>
        <v>0</v>
      </c>
      <c r="CI252" s="209">
        <f t="shared" si="275"/>
        <v>0</v>
      </c>
      <c r="CJ252" s="209">
        <f t="shared" si="276"/>
        <v>0</v>
      </c>
      <c r="CK252" s="209">
        <f t="shared" si="277"/>
        <v>0</v>
      </c>
      <c r="CL252" s="209">
        <f t="shared" si="278"/>
        <v>0</v>
      </c>
      <c r="CM252" s="209">
        <f t="shared" si="279"/>
        <v>0</v>
      </c>
      <c r="CN252" s="209">
        <f t="shared" si="280"/>
        <v>0</v>
      </c>
      <c r="CO252" s="209">
        <f t="shared" si="281"/>
        <v>0</v>
      </c>
      <c r="CP252" s="209">
        <f t="shared" si="282"/>
        <v>0</v>
      </c>
      <c r="CQ252" s="209">
        <f t="shared" si="283"/>
        <v>0</v>
      </c>
      <c r="CR252" s="209" t="str">
        <f t="shared" si="284"/>
        <v/>
      </c>
      <c r="CS252" s="209" t="str">
        <f t="shared" si="285"/>
        <v xml:space="preserve"> </v>
      </c>
      <c r="CT252" s="209" t="str">
        <f t="shared" si="286"/>
        <v/>
      </c>
      <c r="CU252" s="209" t="str">
        <f t="shared" si="287"/>
        <v/>
      </c>
      <c r="CV252" s="209" t="str">
        <f t="shared" si="288"/>
        <v/>
      </c>
      <c r="CW252" s="209" t="str">
        <f t="shared" si="289"/>
        <v/>
      </c>
      <c r="CX252" s="209" t="str">
        <f t="shared" si="290"/>
        <v/>
      </c>
      <c r="CY252" s="209" t="str">
        <f t="shared" si="291"/>
        <v/>
      </c>
      <c r="CZ252" s="209" t="str">
        <f t="shared" si="292"/>
        <v/>
      </c>
      <c r="DA252" s="209" t="str">
        <f t="shared" si="293"/>
        <v/>
      </c>
      <c r="DB252" s="209" t="str">
        <f t="shared" si="294"/>
        <v/>
      </c>
      <c r="DC252" s="209" t="str">
        <f t="shared" si="295"/>
        <v/>
      </c>
      <c r="DD252" s="209" t="str">
        <f t="shared" si="296"/>
        <v/>
      </c>
      <c r="DE252" s="209" t="str">
        <f t="shared" si="297"/>
        <v/>
      </c>
      <c r="DF252" s="209" t="str">
        <f t="shared" si="298"/>
        <v/>
      </c>
      <c r="DG252" s="209" t="str">
        <f t="shared" si="299"/>
        <v/>
      </c>
      <c r="DH252" s="210" t="str">
        <f t="shared" si="300"/>
        <v/>
      </c>
      <c r="DI252" s="272" t="str">
        <f t="shared" si="301"/>
        <v/>
      </c>
      <c r="DJ252" s="272" t="str">
        <f t="shared" si="302"/>
        <v/>
      </c>
      <c r="DK252" s="200">
        <f t="shared" si="303"/>
        <v>0</v>
      </c>
      <c r="DL252" s="200">
        <f t="shared" si="304"/>
        <v>0</v>
      </c>
      <c r="DM252" s="200">
        <f t="shared" si="305"/>
        <v>0</v>
      </c>
      <c r="DN252" s="200"/>
      <c r="DO252" s="272" t="str">
        <f t="shared" si="306"/>
        <v/>
      </c>
      <c r="DP252" s="272" t="str">
        <f t="shared" si="307"/>
        <v/>
      </c>
      <c r="DQ252" s="308"/>
    </row>
    <row r="253" spans="1:121" ht="23.25" customHeight="1" x14ac:dyDescent="0.2">
      <c r="A253" s="248"/>
      <c r="B253" s="263"/>
      <c r="C253" s="214"/>
      <c r="D253" s="324" t="str">
        <f t="shared" si="250"/>
        <v/>
      </c>
      <c r="E253" s="150" t="str">
        <f t="shared" si="251"/>
        <v/>
      </c>
      <c r="F253" s="214"/>
      <c r="G253" s="214"/>
      <c r="H253" s="214"/>
      <c r="I253" s="220"/>
      <c r="J253" s="214"/>
      <c r="K253" s="255"/>
      <c r="L253" s="268"/>
      <c r="M253" s="214"/>
      <c r="N253" s="215"/>
      <c r="O253" s="218"/>
      <c r="P253" s="216"/>
      <c r="Q253" s="217"/>
      <c r="R253" s="215"/>
      <c r="S253" s="219"/>
      <c r="T253" s="217"/>
      <c r="U253" s="215"/>
      <c r="V253" s="219"/>
      <c r="W253" s="217"/>
      <c r="X253" s="215"/>
      <c r="Y253" s="219"/>
      <c r="Z253" s="217"/>
      <c r="AA253" s="214"/>
      <c r="AB253" s="215"/>
      <c r="AC253" s="218"/>
      <c r="AD253" s="216"/>
      <c r="AE253" s="217"/>
      <c r="AF253" s="214"/>
      <c r="AG253" s="215"/>
      <c r="AH253" s="218"/>
      <c r="AI253" s="216"/>
      <c r="AJ253" s="217"/>
      <c r="AK253" s="214"/>
      <c r="AL253" s="215"/>
      <c r="AM253" s="218"/>
      <c r="AN253" s="216"/>
      <c r="AO253" s="217"/>
      <c r="AP253" s="214"/>
      <c r="AQ253" s="215"/>
      <c r="AR253" s="218"/>
      <c r="AS253" s="216"/>
      <c r="AT253" s="217"/>
      <c r="AU253" s="214"/>
      <c r="AV253" s="215"/>
      <c r="AW253" s="218"/>
      <c r="AX253" s="216"/>
      <c r="AY253" s="217"/>
      <c r="AZ253" s="214"/>
      <c r="BA253" s="215"/>
      <c r="BB253" s="218"/>
      <c r="BC253" s="216"/>
      <c r="BD253" s="213"/>
      <c r="BE253" s="214"/>
      <c r="BF253" s="214"/>
      <c r="BG253" s="215"/>
      <c r="BH253" s="218"/>
      <c r="BI253" s="216"/>
      <c r="BJ253" s="213"/>
      <c r="BK253" s="221"/>
      <c r="BL253" s="222">
        <f t="shared" si="252"/>
        <v>0</v>
      </c>
      <c r="BM253" s="223">
        <f t="shared" si="253"/>
        <v>0</v>
      </c>
      <c r="BN253" s="223">
        <f t="shared" si="254"/>
        <v>0</v>
      </c>
      <c r="BO253" s="223">
        <f t="shared" si="255"/>
        <v>0</v>
      </c>
      <c r="BP253" s="223">
        <f t="shared" si="256"/>
        <v>0</v>
      </c>
      <c r="BQ253" s="223">
        <f t="shared" si="257"/>
        <v>0</v>
      </c>
      <c r="BR253" s="224">
        <f t="shared" si="258"/>
        <v>0</v>
      </c>
      <c r="BS253" s="224">
        <f t="shared" si="259"/>
        <v>0</v>
      </c>
      <c r="BT253" s="223">
        <f t="shared" si="260"/>
        <v>0</v>
      </c>
      <c r="BU253" s="223">
        <f t="shared" si="261"/>
        <v>0</v>
      </c>
      <c r="BV253" s="223">
        <f t="shared" si="262"/>
        <v>0</v>
      </c>
      <c r="BW253" s="223">
        <f t="shared" si="263"/>
        <v>0</v>
      </c>
      <c r="BX253" s="223">
        <f t="shared" si="264"/>
        <v>0</v>
      </c>
      <c r="BY253" s="223">
        <f t="shared" si="265"/>
        <v>0</v>
      </c>
      <c r="BZ253" s="223">
        <f t="shared" si="266"/>
        <v>0</v>
      </c>
      <c r="CA253" s="223">
        <f t="shared" si="267"/>
        <v>0</v>
      </c>
      <c r="CB253" s="208">
        <f t="shared" si="268"/>
        <v>0</v>
      </c>
      <c r="CC253" s="223">
        <f t="shared" si="269"/>
        <v>0</v>
      </c>
      <c r="CD253" s="223">
        <f t="shared" si="270"/>
        <v>0</v>
      </c>
      <c r="CE253" s="224">
        <f t="shared" si="271"/>
        <v>0</v>
      </c>
      <c r="CF253" s="224">
        <f t="shared" si="272"/>
        <v>0</v>
      </c>
      <c r="CG253" s="224">
        <f t="shared" si="273"/>
        <v>0</v>
      </c>
      <c r="CH253" s="224">
        <f t="shared" si="274"/>
        <v>0</v>
      </c>
      <c r="CI253" s="224">
        <f t="shared" si="275"/>
        <v>0</v>
      </c>
      <c r="CJ253" s="224">
        <f t="shared" si="276"/>
        <v>0</v>
      </c>
      <c r="CK253" s="224">
        <f t="shared" si="277"/>
        <v>0</v>
      </c>
      <c r="CL253" s="224">
        <f t="shared" si="278"/>
        <v>0</v>
      </c>
      <c r="CM253" s="224">
        <f t="shared" si="279"/>
        <v>0</v>
      </c>
      <c r="CN253" s="224">
        <f t="shared" si="280"/>
        <v>0</v>
      </c>
      <c r="CO253" s="224">
        <f t="shared" si="281"/>
        <v>0</v>
      </c>
      <c r="CP253" s="224">
        <f t="shared" si="282"/>
        <v>0</v>
      </c>
      <c r="CQ253" s="224">
        <f t="shared" si="283"/>
        <v>0</v>
      </c>
      <c r="CR253" s="224" t="str">
        <f t="shared" si="284"/>
        <v/>
      </c>
      <c r="CS253" s="224" t="str">
        <f t="shared" si="285"/>
        <v xml:space="preserve"> </v>
      </c>
      <c r="CT253" s="224" t="str">
        <f t="shared" si="286"/>
        <v/>
      </c>
      <c r="CU253" s="224" t="str">
        <f t="shared" si="287"/>
        <v/>
      </c>
      <c r="CV253" s="224" t="str">
        <f t="shared" si="288"/>
        <v/>
      </c>
      <c r="CW253" s="224" t="str">
        <f t="shared" si="289"/>
        <v/>
      </c>
      <c r="CX253" s="224" t="str">
        <f t="shared" si="290"/>
        <v/>
      </c>
      <c r="CY253" s="224" t="str">
        <f t="shared" si="291"/>
        <v/>
      </c>
      <c r="CZ253" s="224" t="str">
        <f t="shared" si="292"/>
        <v/>
      </c>
      <c r="DA253" s="224" t="str">
        <f t="shared" si="293"/>
        <v/>
      </c>
      <c r="DB253" s="224" t="str">
        <f t="shared" si="294"/>
        <v/>
      </c>
      <c r="DC253" s="224" t="str">
        <f t="shared" si="295"/>
        <v/>
      </c>
      <c r="DD253" s="224" t="str">
        <f t="shared" si="296"/>
        <v/>
      </c>
      <c r="DE253" s="224" t="str">
        <f t="shared" si="297"/>
        <v/>
      </c>
      <c r="DF253" s="224" t="str">
        <f t="shared" si="298"/>
        <v/>
      </c>
      <c r="DG253" s="224" t="str">
        <f t="shared" si="299"/>
        <v/>
      </c>
      <c r="DH253" s="225" t="str">
        <f t="shared" si="300"/>
        <v/>
      </c>
      <c r="DI253" s="224" t="str">
        <f t="shared" si="301"/>
        <v/>
      </c>
      <c r="DJ253" s="224" t="str">
        <f t="shared" si="302"/>
        <v/>
      </c>
      <c r="DK253" s="306">
        <f t="shared" si="303"/>
        <v>0</v>
      </c>
      <c r="DL253" s="306">
        <f t="shared" si="304"/>
        <v>0</v>
      </c>
      <c r="DM253" s="306">
        <f t="shared" si="305"/>
        <v>0</v>
      </c>
      <c r="DN253" s="220"/>
      <c r="DO253" s="224" t="str">
        <f t="shared" si="306"/>
        <v/>
      </c>
      <c r="DP253" s="224" t="str">
        <f t="shared" si="307"/>
        <v/>
      </c>
      <c r="DQ253" s="307"/>
    </row>
    <row r="254" spans="1:121" ht="23.25" customHeight="1" x14ac:dyDescent="0.2">
      <c r="A254" s="249"/>
      <c r="B254" s="264"/>
      <c r="C254" s="230"/>
      <c r="D254" s="325" t="str">
        <f t="shared" si="250"/>
        <v/>
      </c>
      <c r="E254" s="265" t="str">
        <f t="shared" si="251"/>
        <v/>
      </c>
      <c r="F254" s="230"/>
      <c r="G254" s="230"/>
      <c r="H254" s="230"/>
      <c r="I254" s="200"/>
      <c r="J254" s="230"/>
      <c r="K254" s="254"/>
      <c r="L254" s="269"/>
      <c r="M254" s="230"/>
      <c r="N254" s="231"/>
      <c r="O254" s="232"/>
      <c r="P254" s="205"/>
      <c r="Q254" s="203"/>
      <c r="R254" s="231"/>
      <c r="S254" s="233"/>
      <c r="T254" s="203"/>
      <c r="U254" s="231"/>
      <c r="V254" s="233"/>
      <c r="W254" s="203"/>
      <c r="X254" s="231"/>
      <c r="Y254" s="233"/>
      <c r="Z254" s="203"/>
      <c r="AA254" s="230"/>
      <c r="AB254" s="231"/>
      <c r="AC254" s="232"/>
      <c r="AD254" s="205"/>
      <c r="AE254" s="203"/>
      <c r="AF254" s="230"/>
      <c r="AG254" s="231"/>
      <c r="AH254" s="232"/>
      <c r="AI254" s="205"/>
      <c r="AJ254" s="203"/>
      <c r="AK254" s="230"/>
      <c r="AL254" s="231"/>
      <c r="AM254" s="232"/>
      <c r="AN254" s="205"/>
      <c r="AO254" s="203"/>
      <c r="AP254" s="230"/>
      <c r="AQ254" s="231"/>
      <c r="AR254" s="232"/>
      <c r="AS254" s="205"/>
      <c r="AT254" s="203"/>
      <c r="AU254" s="230"/>
      <c r="AV254" s="231"/>
      <c r="AW254" s="232"/>
      <c r="AX254" s="205"/>
      <c r="AY254" s="203"/>
      <c r="AZ254" s="230"/>
      <c r="BA254" s="231"/>
      <c r="BB254" s="232"/>
      <c r="BC254" s="205"/>
      <c r="BD254" s="199"/>
      <c r="BE254" s="230"/>
      <c r="BF254" s="230"/>
      <c r="BG254" s="231"/>
      <c r="BH254" s="232"/>
      <c r="BI254" s="205"/>
      <c r="BJ254" s="229"/>
      <c r="BK254" s="234"/>
      <c r="BL254" s="207">
        <f t="shared" si="252"/>
        <v>0</v>
      </c>
      <c r="BM254" s="208">
        <f t="shared" si="253"/>
        <v>0</v>
      </c>
      <c r="BN254" s="208">
        <f t="shared" si="254"/>
        <v>0</v>
      </c>
      <c r="BO254" s="208">
        <f t="shared" si="255"/>
        <v>0</v>
      </c>
      <c r="BP254" s="208">
        <f t="shared" si="256"/>
        <v>0</v>
      </c>
      <c r="BQ254" s="208">
        <f t="shared" si="257"/>
        <v>0</v>
      </c>
      <c r="BR254" s="209">
        <f t="shared" si="258"/>
        <v>0</v>
      </c>
      <c r="BS254" s="209">
        <f t="shared" si="259"/>
        <v>0</v>
      </c>
      <c r="BT254" s="208">
        <f t="shared" si="260"/>
        <v>0</v>
      </c>
      <c r="BU254" s="208">
        <f t="shared" si="261"/>
        <v>0</v>
      </c>
      <c r="BV254" s="208">
        <f t="shared" si="262"/>
        <v>0</v>
      </c>
      <c r="BW254" s="208">
        <f t="shared" si="263"/>
        <v>0</v>
      </c>
      <c r="BX254" s="208">
        <f t="shared" si="264"/>
        <v>0</v>
      </c>
      <c r="BY254" s="208">
        <f t="shared" si="265"/>
        <v>0</v>
      </c>
      <c r="BZ254" s="208">
        <f t="shared" si="266"/>
        <v>0</v>
      </c>
      <c r="CA254" s="208">
        <f t="shared" si="267"/>
        <v>0</v>
      </c>
      <c r="CB254" s="208">
        <f t="shared" si="268"/>
        <v>0</v>
      </c>
      <c r="CC254" s="208">
        <f t="shared" si="269"/>
        <v>0</v>
      </c>
      <c r="CD254" s="208">
        <f t="shared" si="270"/>
        <v>0</v>
      </c>
      <c r="CE254" s="209">
        <f t="shared" si="271"/>
        <v>0</v>
      </c>
      <c r="CF254" s="209">
        <f t="shared" si="272"/>
        <v>0</v>
      </c>
      <c r="CG254" s="209">
        <f t="shared" si="273"/>
        <v>0</v>
      </c>
      <c r="CH254" s="209">
        <f t="shared" si="274"/>
        <v>0</v>
      </c>
      <c r="CI254" s="209">
        <f t="shared" si="275"/>
        <v>0</v>
      </c>
      <c r="CJ254" s="209">
        <f t="shared" si="276"/>
        <v>0</v>
      </c>
      <c r="CK254" s="209">
        <f t="shared" si="277"/>
        <v>0</v>
      </c>
      <c r="CL254" s="209">
        <f t="shared" si="278"/>
        <v>0</v>
      </c>
      <c r="CM254" s="209">
        <f t="shared" si="279"/>
        <v>0</v>
      </c>
      <c r="CN254" s="209">
        <f t="shared" si="280"/>
        <v>0</v>
      </c>
      <c r="CO254" s="209">
        <f t="shared" si="281"/>
        <v>0</v>
      </c>
      <c r="CP254" s="209">
        <f t="shared" si="282"/>
        <v>0</v>
      </c>
      <c r="CQ254" s="209">
        <f t="shared" si="283"/>
        <v>0</v>
      </c>
      <c r="CR254" s="209" t="str">
        <f t="shared" si="284"/>
        <v/>
      </c>
      <c r="CS254" s="209" t="str">
        <f t="shared" si="285"/>
        <v xml:space="preserve"> </v>
      </c>
      <c r="CT254" s="209" t="str">
        <f t="shared" si="286"/>
        <v/>
      </c>
      <c r="CU254" s="209" t="str">
        <f t="shared" si="287"/>
        <v/>
      </c>
      <c r="CV254" s="209" t="str">
        <f t="shared" si="288"/>
        <v/>
      </c>
      <c r="CW254" s="209" t="str">
        <f t="shared" si="289"/>
        <v/>
      </c>
      <c r="CX254" s="209" t="str">
        <f t="shared" si="290"/>
        <v/>
      </c>
      <c r="CY254" s="209" t="str">
        <f t="shared" si="291"/>
        <v/>
      </c>
      <c r="CZ254" s="209" t="str">
        <f t="shared" si="292"/>
        <v/>
      </c>
      <c r="DA254" s="209" t="str">
        <f t="shared" si="293"/>
        <v/>
      </c>
      <c r="DB254" s="209" t="str">
        <f t="shared" si="294"/>
        <v/>
      </c>
      <c r="DC254" s="209" t="str">
        <f t="shared" si="295"/>
        <v/>
      </c>
      <c r="DD254" s="209" t="str">
        <f t="shared" si="296"/>
        <v/>
      </c>
      <c r="DE254" s="209" t="str">
        <f t="shared" si="297"/>
        <v/>
      </c>
      <c r="DF254" s="209" t="str">
        <f t="shared" si="298"/>
        <v/>
      </c>
      <c r="DG254" s="209" t="str">
        <f t="shared" si="299"/>
        <v/>
      </c>
      <c r="DH254" s="210" t="str">
        <f t="shared" si="300"/>
        <v/>
      </c>
      <c r="DI254" s="272" t="str">
        <f t="shared" si="301"/>
        <v/>
      </c>
      <c r="DJ254" s="272" t="str">
        <f t="shared" si="302"/>
        <v/>
      </c>
      <c r="DK254" s="200">
        <f t="shared" si="303"/>
        <v>0</v>
      </c>
      <c r="DL254" s="200">
        <f t="shared" si="304"/>
        <v>0</v>
      </c>
      <c r="DM254" s="200">
        <f t="shared" si="305"/>
        <v>0</v>
      </c>
      <c r="DN254" s="200"/>
      <c r="DO254" s="272" t="str">
        <f t="shared" si="306"/>
        <v/>
      </c>
      <c r="DP254" s="272" t="str">
        <f t="shared" si="307"/>
        <v/>
      </c>
      <c r="DQ254" s="308"/>
    </row>
    <row r="255" spans="1:121" ht="23.25" customHeight="1" x14ac:dyDescent="0.2">
      <c r="A255" s="248"/>
      <c r="B255" s="263"/>
      <c r="C255" s="214"/>
      <c r="D255" s="324" t="str">
        <f t="shared" si="250"/>
        <v/>
      </c>
      <c r="E255" s="150" t="str">
        <f t="shared" si="251"/>
        <v/>
      </c>
      <c r="F255" s="214"/>
      <c r="G255" s="214"/>
      <c r="H255" s="214"/>
      <c r="I255" s="220"/>
      <c r="J255" s="214"/>
      <c r="K255" s="255"/>
      <c r="L255" s="268"/>
      <c r="M255" s="214"/>
      <c r="N255" s="215"/>
      <c r="O255" s="218"/>
      <c r="P255" s="216"/>
      <c r="Q255" s="217"/>
      <c r="R255" s="215"/>
      <c r="S255" s="219"/>
      <c r="T255" s="217"/>
      <c r="U255" s="215"/>
      <c r="V255" s="219"/>
      <c r="W255" s="217"/>
      <c r="X255" s="215"/>
      <c r="Y255" s="219"/>
      <c r="Z255" s="217"/>
      <c r="AA255" s="214"/>
      <c r="AB255" s="215"/>
      <c r="AC255" s="218"/>
      <c r="AD255" s="216"/>
      <c r="AE255" s="217"/>
      <c r="AF255" s="214"/>
      <c r="AG255" s="215"/>
      <c r="AH255" s="218"/>
      <c r="AI255" s="216"/>
      <c r="AJ255" s="217"/>
      <c r="AK255" s="214"/>
      <c r="AL255" s="215"/>
      <c r="AM255" s="218"/>
      <c r="AN255" s="216"/>
      <c r="AO255" s="217"/>
      <c r="AP255" s="214"/>
      <c r="AQ255" s="215"/>
      <c r="AR255" s="218"/>
      <c r="AS255" s="216"/>
      <c r="AT255" s="217"/>
      <c r="AU255" s="214"/>
      <c r="AV255" s="215"/>
      <c r="AW255" s="218"/>
      <c r="AX255" s="216"/>
      <c r="AY255" s="217"/>
      <c r="AZ255" s="214"/>
      <c r="BA255" s="215"/>
      <c r="BB255" s="218"/>
      <c r="BC255" s="216"/>
      <c r="BD255" s="213"/>
      <c r="BE255" s="214"/>
      <c r="BF255" s="214"/>
      <c r="BG255" s="215"/>
      <c r="BH255" s="218"/>
      <c r="BI255" s="216"/>
      <c r="BJ255" s="213"/>
      <c r="BK255" s="221"/>
      <c r="BL255" s="222">
        <f t="shared" si="252"/>
        <v>0</v>
      </c>
      <c r="BM255" s="223">
        <f t="shared" si="253"/>
        <v>0</v>
      </c>
      <c r="BN255" s="223">
        <f t="shared" si="254"/>
        <v>0</v>
      </c>
      <c r="BO255" s="223">
        <f t="shared" si="255"/>
        <v>0</v>
      </c>
      <c r="BP255" s="223">
        <f t="shared" si="256"/>
        <v>0</v>
      </c>
      <c r="BQ255" s="223">
        <f t="shared" si="257"/>
        <v>0</v>
      </c>
      <c r="BR255" s="224">
        <f t="shared" si="258"/>
        <v>0</v>
      </c>
      <c r="BS255" s="224">
        <f t="shared" si="259"/>
        <v>0</v>
      </c>
      <c r="BT255" s="223">
        <f t="shared" si="260"/>
        <v>0</v>
      </c>
      <c r="BU255" s="223">
        <f t="shared" si="261"/>
        <v>0</v>
      </c>
      <c r="BV255" s="223">
        <f t="shared" si="262"/>
        <v>0</v>
      </c>
      <c r="BW255" s="223">
        <f t="shared" si="263"/>
        <v>0</v>
      </c>
      <c r="BX255" s="223">
        <f t="shared" si="264"/>
        <v>0</v>
      </c>
      <c r="BY255" s="223">
        <f t="shared" si="265"/>
        <v>0</v>
      </c>
      <c r="BZ255" s="223">
        <f t="shared" si="266"/>
        <v>0</v>
      </c>
      <c r="CA255" s="223">
        <f t="shared" si="267"/>
        <v>0</v>
      </c>
      <c r="CB255" s="208">
        <f t="shared" si="268"/>
        <v>0</v>
      </c>
      <c r="CC255" s="223">
        <f t="shared" si="269"/>
        <v>0</v>
      </c>
      <c r="CD255" s="223">
        <f t="shared" si="270"/>
        <v>0</v>
      </c>
      <c r="CE255" s="224">
        <f t="shared" si="271"/>
        <v>0</v>
      </c>
      <c r="CF255" s="224">
        <f t="shared" si="272"/>
        <v>0</v>
      </c>
      <c r="CG255" s="224">
        <f t="shared" si="273"/>
        <v>0</v>
      </c>
      <c r="CH255" s="224">
        <f t="shared" si="274"/>
        <v>0</v>
      </c>
      <c r="CI255" s="224">
        <f t="shared" si="275"/>
        <v>0</v>
      </c>
      <c r="CJ255" s="224">
        <f t="shared" si="276"/>
        <v>0</v>
      </c>
      <c r="CK255" s="224">
        <f t="shared" si="277"/>
        <v>0</v>
      </c>
      <c r="CL255" s="224">
        <f t="shared" si="278"/>
        <v>0</v>
      </c>
      <c r="CM255" s="224">
        <f t="shared" si="279"/>
        <v>0</v>
      </c>
      <c r="CN255" s="224">
        <f t="shared" si="280"/>
        <v>0</v>
      </c>
      <c r="CO255" s="224">
        <f t="shared" si="281"/>
        <v>0</v>
      </c>
      <c r="CP255" s="224">
        <f t="shared" si="282"/>
        <v>0</v>
      </c>
      <c r="CQ255" s="224">
        <f t="shared" si="283"/>
        <v>0</v>
      </c>
      <c r="CR255" s="224" t="str">
        <f t="shared" si="284"/>
        <v/>
      </c>
      <c r="CS255" s="224" t="str">
        <f t="shared" si="285"/>
        <v xml:space="preserve"> </v>
      </c>
      <c r="CT255" s="224" t="str">
        <f t="shared" si="286"/>
        <v/>
      </c>
      <c r="CU255" s="224" t="str">
        <f t="shared" si="287"/>
        <v/>
      </c>
      <c r="CV255" s="224" t="str">
        <f t="shared" si="288"/>
        <v/>
      </c>
      <c r="CW255" s="224" t="str">
        <f t="shared" si="289"/>
        <v/>
      </c>
      <c r="CX255" s="224" t="str">
        <f t="shared" si="290"/>
        <v/>
      </c>
      <c r="CY255" s="224" t="str">
        <f t="shared" si="291"/>
        <v/>
      </c>
      <c r="CZ255" s="224" t="str">
        <f t="shared" si="292"/>
        <v/>
      </c>
      <c r="DA255" s="224" t="str">
        <f t="shared" si="293"/>
        <v/>
      </c>
      <c r="DB255" s="224" t="str">
        <f t="shared" si="294"/>
        <v/>
      </c>
      <c r="DC255" s="224" t="str">
        <f t="shared" si="295"/>
        <v/>
      </c>
      <c r="DD255" s="224" t="str">
        <f t="shared" si="296"/>
        <v/>
      </c>
      <c r="DE255" s="224" t="str">
        <f t="shared" si="297"/>
        <v/>
      </c>
      <c r="DF255" s="224" t="str">
        <f t="shared" si="298"/>
        <v/>
      </c>
      <c r="DG255" s="224" t="str">
        <f t="shared" si="299"/>
        <v/>
      </c>
      <c r="DH255" s="225" t="str">
        <f t="shared" si="300"/>
        <v/>
      </c>
      <c r="DI255" s="224" t="str">
        <f t="shared" si="301"/>
        <v/>
      </c>
      <c r="DJ255" s="224" t="str">
        <f t="shared" si="302"/>
        <v/>
      </c>
      <c r="DK255" s="306">
        <f t="shared" si="303"/>
        <v>0</v>
      </c>
      <c r="DL255" s="306">
        <f t="shared" si="304"/>
        <v>0</v>
      </c>
      <c r="DM255" s="306">
        <f t="shared" si="305"/>
        <v>0</v>
      </c>
      <c r="DN255" s="220"/>
      <c r="DO255" s="224" t="str">
        <f t="shared" si="306"/>
        <v/>
      </c>
      <c r="DP255" s="224" t="str">
        <f t="shared" si="307"/>
        <v/>
      </c>
      <c r="DQ255" s="307"/>
    </row>
    <row r="256" spans="1:121" ht="23.25" customHeight="1" x14ac:dyDescent="0.2">
      <c r="A256" s="249"/>
      <c r="B256" s="264"/>
      <c r="C256" s="230"/>
      <c r="D256" s="325" t="str">
        <f t="shared" si="250"/>
        <v/>
      </c>
      <c r="E256" s="265" t="str">
        <f t="shared" si="251"/>
        <v/>
      </c>
      <c r="F256" s="230"/>
      <c r="G256" s="230"/>
      <c r="H256" s="230"/>
      <c r="I256" s="200"/>
      <c r="J256" s="230"/>
      <c r="K256" s="254"/>
      <c r="L256" s="269"/>
      <c r="M256" s="230"/>
      <c r="N256" s="231"/>
      <c r="O256" s="232"/>
      <c r="P256" s="205"/>
      <c r="Q256" s="203"/>
      <c r="R256" s="231"/>
      <c r="S256" s="233"/>
      <c r="T256" s="203"/>
      <c r="U256" s="231"/>
      <c r="V256" s="233"/>
      <c r="W256" s="203"/>
      <c r="X256" s="231"/>
      <c r="Y256" s="233"/>
      <c r="Z256" s="203"/>
      <c r="AA256" s="230"/>
      <c r="AB256" s="231"/>
      <c r="AC256" s="232"/>
      <c r="AD256" s="205"/>
      <c r="AE256" s="203"/>
      <c r="AF256" s="230"/>
      <c r="AG256" s="231"/>
      <c r="AH256" s="232"/>
      <c r="AI256" s="205"/>
      <c r="AJ256" s="203"/>
      <c r="AK256" s="230"/>
      <c r="AL256" s="231"/>
      <c r="AM256" s="232"/>
      <c r="AN256" s="205"/>
      <c r="AO256" s="203"/>
      <c r="AP256" s="230"/>
      <c r="AQ256" s="231"/>
      <c r="AR256" s="232"/>
      <c r="AS256" s="205"/>
      <c r="AT256" s="203"/>
      <c r="AU256" s="230"/>
      <c r="AV256" s="231"/>
      <c r="AW256" s="232"/>
      <c r="AX256" s="205"/>
      <c r="AY256" s="203"/>
      <c r="AZ256" s="230"/>
      <c r="BA256" s="231"/>
      <c r="BB256" s="232"/>
      <c r="BC256" s="205"/>
      <c r="BD256" s="199"/>
      <c r="BE256" s="230"/>
      <c r="BF256" s="230"/>
      <c r="BG256" s="231"/>
      <c r="BH256" s="232"/>
      <c r="BI256" s="205"/>
      <c r="BJ256" s="229"/>
      <c r="BK256" s="234"/>
      <c r="BL256" s="207">
        <f t="shared" si="252"/>
        <v>0</v>
      </c>
      <c r="BM256" s="208">
        <f t="shared" si="253"/>
        <v>0</v>
      </c>
      <c r="BN256" s="208">
        <f t="shared" si="254"/>
        <v>0</v>
      </c>
      <c r="BO256" s="208">
        <f t="shared" si="255"/>
        <v>0</v>
      </c>
      <c r="BP256" s="208">
        <f t="shared" si="256"/>
        <v>0</v>
      </c>
      <c r="BQ256" s="208">
        <f t="shared" si="257"/>
        <v>0</v>
      </c>
      <c r="BR256" s="209">
        <f t="shared" si="258"/>
        <v>0</v>
      </c>
      <c r="BS256" s="209">
        <f t="shared" si="259"/>
        <v>0</v>
      </c>
      <c r="BT256" s="208">
        <f t="shared" si="260"/>
        <v>0</v>
      </c>
      <c r="BU256" s="208">
        <f t="shared" si="261"/>
        <v>0</v>
      </c>
      <c r="BV256" s="208">
        <f t="shared" si="262"/>
        <v>0</v>
      </c>
      <c r="BW256" s="208">
        <f t="shared" si="263"/>
        <v>0</v>
      </c>
      <c r="BX256" s="208">
        <f t="shared" si="264"/>
        <v>0</v>
      </c>
      <c r="BY256" s="208">
        <f t="shared" si="265"/>
        <v>0</v>
      </c>
      <c r="BZ256" s="208">
        <f t="shared" si="266"/>
        <v>0</v>
      </c>
      <c r="CA256" s="208">
        <f t="shared" si="267"/>
        <v>0</v>
      </c>
      <c r="CB256" s="208">
        <f t="shared" si="268"/>
        <v>0</v>
      </c>
      <c r="CC256" s="208">
        <f t="shared" si="269"/>
        <v>0</v>
      </c>
      <c r="CD256" s="208">
        <f t="shared" si="270"/>
        <v>0</v>
      </c>
      <c r="CE256" s="209">
        <f t="shared" si="271"/>
        <v>0</v>
      </c>
      <c r="CF256" s="209">
        <f t="shared" si="272"/>
        <v>0</v>
      </c>
      <c r="CG256" s="209">
        <f t="shared" si="273"/>
        <v>0</v>
      </c>
      <c r="CH256" s="209">
        <f t="shared" si="274"/>
        <v>0</v>
      </c>
      <c r="CI256" s="209">
        <f t="shared" si="275"/>
        <v>0</v>
      </c>
      <c r="CJ256" s="209">
        <f t="shared" si="276"/>
        <v>0</v>
      </c>
      <c r="CK256" s="209">
        <f t="shared" si="277"/>
        <v>0</v>
      </c>
      <c r="CL256" s="209">
        <f t="shared" si="278"/>
        <v>0</v>
      </c>
      <c r="CM256" s="209">
        <f t="shared" si="279"/>
        <v>0</v>
      </c>
      <c r="CN256" s="209">
        <f t="shared" si="280"/>
        <v>0</v>
      </c>
      <c r="CO256" s="209">
        <f t="shared" si="281"/>
        <v>0</v>
      </c>
      <c r="CP256" s="209">
        <f t="shared" si="282"/>
        <v>0</v>
      </c>
      <c r="CQ256" s="209">
        <f t="shared" si="283"/>
        <v>0</v>
      </c>
      <c r="CR256" s="209" t="str">
        <f t="shared" si="284"/>
        <v/>
      </c>
      <c r="CS256" s="209" t="str">
        <f t="shared" si="285"/>
        <v xml:space="preserve"> </v>
      </c>
      <c r="CT256" s="209" t="str">
        <f t="shared" si="286"/>
        <v/>
      </c>
      <c r="CU256" s="209" t="str">
        <f t="shared" si="287"/>
        <v/>
      </c>
      <c r="CV256" s="209" t="str">
        <f t="shared" si="288"/>
        <v/>
      </c>
      <c r="CW256" s="209" t="str">
        <f t="shared" si="289"/>
        <v/>
      </c>
      <c r="CX256" s="209" t="str">
        <f t="shared" si="290"/>
        <v/>
      </c>
      <c r="CY256" s="209" t="str">
        <f t="shared" si="291"/>
        <v/>
      </c>
      <c r="CZ256" s="209" t="str">
        <f t="shared" si="292"/>
        <v/>
      </c>
      <c r="DA256" s="209" t="str">
        <f t="shared" si="293"/>
        <v/>
      </c>
      <c r="DB256" s="209" t="str">
        <f t="shared" si="294"/>
        <v/>
      </c>
      <c r="DC256" s="209" t="str">
        <f t="shared" si="295"/>
        <v/>
      </c>
      <c r="DD256" s="209" t="str">
        <f t="shared" si="296"/>
        <v/>
      </c>
      <c r="DE256" s="209" t="str">
        <f t="shared" si="297"/>
        <v/>
      </c>
      <c r="DF256" s="209" t="str">
        <f t="shared" si="298"/>
        <v/>
      </c>
      <c r="DG256" s="209" t="str">
        <f t="shared" si="299"/>
        <v/>
      </c>
      <c r="DH256" s="210" t="str">
        <f t="shared" si="300"/>
        <v/>
      </c>
      <c r="DI256" s="272" t="str">
        <f t="shared" si="301"/>
        <v/>
      </c>
      <c r="DJ256" s="272" t="str">
        <f t="shared" si="302"/>
        <v/>
      </c>
      <c r="DK256" s="200">
        <f t="shared" si="303"/>
        <v>0</v>
      </c>
      <c r="DL256" s="200">
        <f t="shared" si="304"/>
        <v>0</v>
      </c>
      <c r="DM256" s="200">
        <f t="shared" si="305"/>
        <v>0</v>
      </c>
      <c r="DN256" s="200"/>
      <c r="DO256" s="272" t="str">
        <f t="shared" si="306"/>
        <v/>
      </c>
      <c r="DP256" s="272" t="str">
        <f t="shared" si="307"/>
        <v/>
      </c>
      <c r="DQ256" s="308"/>
    </row>
    <row r="257" spans="1:121" ht="23.25" customHeight="1" x14ac:dyDescent="0.2">
      <c r="A257" s="248"/>
      <c r="B257" s="263"/>
      <c r="C257" s="214"/>
      <c r="D257" s="324" t="str">
        <f t="shared" si="250"/>
        <v/>
      </c>
      <c r="E257" s="150" t="str">
        <f t="shared" si="251"/>
        <v/>
      </c>
      <c r="F257" s="214"/>
      <c r="G257" s="214"/>
      <c r="H257" s="214"/>
      <c r="I257" s="220"/>
      <c r="J257" s="214"/>
      <c r="K257" s="255"/>
      <c r="L257" s="268"/>
      <c r="M257" s="214"/>
      <c r="N257" s="215"/>
      <c r="O257" s="218"/>
      <c r="P257" s="216"/>
      <c r="Q257" s="217"/>
      <c r="R257" s="215"/>
      <c r="S257" s="219"/>
      <c r="T257" s="217"/>
      <c r="U257" s="215"/>
      <c r="V257" s="219"/>
      <c r="W257" s="217"/>
      <c r="X257" s="215"/>
      <c r="Y257" s="219"/>
      <c r="Z257" s="217"/>
      <c r="AA257" s="214"/>
      <c r="AB257" s="215"/>
      <c r="AC257" s="218"/>
      <c r="AD257" s="216"/>
      <c r="AE257" s="217"/>
      <c r="AF257" s="214"/>
      <c r="AG257" s="215"/>
      <c r="AH257" s="218"/>
      <c r="AI257" s="216"/>
      <c r="AJ257" s="217"/>
      <c r="AK257" s="214"/>
      <c r="AL257" s="215"/>
      <c r="AM257" s="218"/>
      <c r="AN257" s="216"/>
      <c r="AO257" s="217"/>
      <c r="AP257" s="214"/>
      <c r="AQ257" s="215"/>
      <c r="AR257" s="218"/>
      <c r="AS257" s="216"/>
      <c r="AT257" s="217"/>
      <c r="AU257" s="214"/>
      <c r="AV257" s="215"/>
      <c r="AW257" s="218"/>
      <c r="AX257" s="216"/>
      <c r="AY257" s="217"/>
      <c r="AZ257" s="214"/>
      <c r="BA257" s="215"/>
      <c r="BB257" s="218"/>
      <c r="BC257" s="216"/>
      <c r="BD257" s="213"/>
      <c r="BE257" s="214"/>
      <c r="BF257" s="214"/>
      <c r="BG257" s="215"/>
      <c r="BH257" s="218"/>
      <c r="BI257" s="216"/>
      <c r="BJ257" s="213"/>
      <c r="BK257" s="221"/>
      <c r="BL257" s="222">
        <f t="shared" si="252"/>
        <v>0</v>
      </c>
      <c r="BM257" s="223">
        <f t="shared" si="253"/>
        <v>0</v>
      </c>
      <c r="BN257" s="223">
        <f t="shared" si="254"/>
        <v>0</v>
      </c>
      <c r="BO257" s="223">
        <f t="shared" si="255"/>
        <v>0</v>
      </c>
      <c r="BP257" s="223">
        <f t="shared" si="256"/>
        <v>0</v>
      </c>
      <c r="BQ257" s="223">
        <f t="shared" si="257"/>
        <v>0</v>
      </c>
      <c r="BR257" s="224">
        <f t="shared" si="258"/>
        <v>0</v>
      </c>
      <c r="BS257" s="224">
        <f t="shared" si="259"/>
        <v>0</v>
      </c>
      <c r="BT257" s="223">
        <f t="shared" si="260"/>
        <v>0</v>
      </c>
      <c r="BU257" s="223">
        <f t="shared" si="261"/>
        <v>0</v>
      </c>
      <c r="BV257" s="223">
        <f t="shared" si="262"/>
        <v>0</v>
      </c>
      <c r="BW257" s="223">
        <f t="shared" si="263"/>
        <v>0</v>
      </c>
      <c r="BX257" s="223">
        <f t="shared" si="264"/>
        <v>0</v>
      </c>
      <c r="BY257" s="223">
        <f t="shared" si="265"/>
        <v>0</v>
      </c>
      <c r="BZ257" s="223">
        <f t="shared" si="266"/>
        <v>0</v>
      </c>
      <c r="CA257" s="223">
        <f t="shared" si="267"/>
        <v>0</v>
      </c>
      <c r="CB257" s="208">
        <f t="shared" si="268"/>
        <v>0</v>
      </c>
      <c r="CC257" s="223">
        <f t="shared" si="269"/>
        <v>0</v>
      </c>
      <c r="CD257" s="223">
        <f t="shared" si="270"/>
        <v>0</v>
      </c>
      <c r="CE257" s="224">
        <f t="shared" si="271"/>
        <v>0</v>
      </c>
      <c r="CF257" s="224">
        <f t="shared" si="272"/>
        <v>0</v>
      </c>
      <c r="CG257" s="224">
        <f t="shared" si="273"/>
        <v>0</v>
      </c>
      <c r="CH257" s="224">
        <f t="shared" si="274"/>
        <v>0</v>
      </c>
      <c r="CI257" s="224">
        <f t="shared" si="275"/>
        <v>0</v>
      </c>
      <c r="CJ257" s="224">
        <f t="shared" si="276"/>
        <v>0</v>
      </c>
      <c r="CK257" s="224">
        <f t="shared" si="277"/>
        <v>0</v>
      </c>
      <c r="CL257" s="224">
        <f t="shared" si="278"/>
        <v>0</v>
      </c>
      <c r="CM257" s="224">
        <f t="shared" si="279"/>
        <v>0</v>
      </c>
      <c r="CN257" s="224">
        <f t="shared" si="280"/>
        <v>0</v>
      </c>
      <c r="CO257" s="224">
        <f t="shared" si="281"/>
        <v>0</v>
      </c>
      <c r="CP257" s="224">
        <f t="shared" si="282"/>
        <v>0</v>
      </c>
      <c r="CQ257" s="224">
        <f t="shared" si="283"/>
        <v>0</v>
      </c>
      <c r="CR257" s="224" t="str">
        <f t="shared" si="284"/>
        <v/>
      </c>
      <c r="CS257" s="224" t="str">
        <f t="shared" si="285"/>
        <v xml:space="preserve"> </v>
      </c>
      <c r="CT257" s="224" t="str">
        <f t="shared" si="286"/>
        <v/>
      </c>
      <c r="CU257" s="224" t="str">
        <f t="shared" si="287"/>
        <v/>
      </c>
      <c r="CV257" s="224" t="str">
        <f t="shared" si="288"/>
        <v/>
      </c>
      <c r="CW257" s="224" t="str">
        <f t="shared" si="289"/>
        <v/>
      </c>
      <c r="CX257" s="224" t="str">
        <f t="shared" si="290"/>
        <v/>
      </c>
      <c r="CY257" s="224" t="str">
        <f t="shared" si="291"/>
        <v/>
      </c>
      <c r="CZ257" s="224" t="str">
        <f t="shared" si="292"/>
        <v/>
      </c>
      <c r="DA257" s="224" t="str">
        <f t="shared" si="293"/>
        <v/>
      </c>
      <c r="DB257" s="224" t="str">
        <f t="shared" si="294"/>
        <v/>
      </c>
      <c r="DC257" s="224" t="str">
        <f t="shared" si="295"/>
        <v/>
      </c>
      <c r="DD257" s="224" t="str">
        <f t="shared" si="296"/>
        <v/>
      </c>
      <c r="DE257" s="224" t="str">
        <f t="shared" si="297"/>
        <v/>
      </c>
      <c r="DF257" s="224" t="str">
        <f t="shared" si="298"/>
        <v/>
      </c>
      <c r="DG257" s="224" t="str">
        <f t="shared" si="299"/>
        <v/>
      </c>
      <c r="DH257" s="225" t="str">
        <f t="shared" si="300"/>
        <v/>
      </c>
      <c r="DI257" s="224" t="str">
        <f t="shared" si="301"/>
        <v/>
      </c>
      <c r="DJ257" s="224" t="str">
        <f t="shared" si="302"/>
        <v/>
      </c>
      <c r="DK257" s="306">
        <f t="shared" si="303"/>
        <v>0</v>
      </c>
      <c r="DL257" s="306">
        <f t="shared" si="304"/>
        <v>0</v>
      </c>
      <c r="DM257" s="306">
        <f t="shared" si="305"/>
        <v>0</v>
      </c>
      <c r="DN257" s="220"/>
      <c r="DO257" s="224" t="str">
        <f t="shared" si="306"/>
        <v/>
      </c>
      <c r="DP257" s="224" t="str">
        <f t="shared" si="307"/>
        <v/>
      </c>
      <c r="DQ257" s="307"/>
    </row>
    <row r="258" spans="1:121" ht="23.25" customHeight="1" x14ac:dyDescent="0.2">
      <c r="A258" s="249"/>
      <c r="B258" s="264"/>
      <c r="C258" s="230"/>
      <c r="D258" s="325" t="str">
        <f t="shared" si="250"/>
        <v/>
      </c>
      <c r="E258" s="265" t="str">
        <f t="shared" si="251"/>
        <v/>
      </c>
      <c r="F258" s="230"/>
      <c r="G258" s="230"/>
      <c r="H258" s="230"/>
      <c r="I258" s="200"/>
      <c r="J258" s="230"/>
      <c r="K258" s="254"/>
      <c r="L258" s="269"/>
      <c r="M258" s="230"/>
      <c r="N258" s="231"/>
      <c r="O258" s="232"/>
      <c r="P258" s="205"/>
      <c r="Q258" s="203"/>
      <c r="R258" s="231"/>
      <c r="S258" s="233"/>
      <c r="T258" s="203"/>
      <c r="U258" s="231"/>
      <c r="V258" s="233"/>
      <c r="W258" s="203"/>
      <c r="X258" s="231"/>
      <c r="Y258" s="233"/>
      <c r="Z258" s="203"/>
      <c r="AA258" s="230"/>
      <c r="AB258" s="231"/>
      <c r="AC258" s="232"/>
      <c r="AD258" s="205"/>
      <c r="AE258" s="203"/>
      <c r="AF258" s="230"/>
      <c r="AG258" s="231"/>
      <c r="AH258" s="232"/>
      <c r="AI258" s="205"/>
      <c r="AJ258" s="203"/>
      <c r="AK258" s="230"/>
      <c r="AL258" s="231"/>
      <c r="AM258" s="232"/>
      <c r="AN258" s="205"/>
      <c r="AO258" s="203"/>
      <c r="AP258" s="230"/>
      <c r="AQ258" s="231"/>
      <c r="AR258" s="232"/>
      <c r="AS258" s="205"/>
      <c r="AT258" s="203"/>
      <c r="AU258" s="230"/>
      <c r="AV258" s="231"/>
      <c r="AW258" s="232"/>
      <c r="AX258" s="205"/>
      <c r="AY258" s="203"/>
      <c r="AZ258" s="230"/>
      <c r="BA258" s="231"/>
      <c r="BB258" s="232"/>
      <c r="BC258" s="205"/>
      <c r="BD258" s="199"/>
      <c r="BE258" s="230"/>
      <c r="BF258" s="230"/>
      <c r="BG258" s="231"/>
      <c r="BH258" s="232"/>
      <c r="BI258" s="205"/>
      <c r="BJ258" s="229"/>
      <c r="BK258" s="234"/>
      <c r="BL258" s="207">
        <f t="shared" si="252"/>
        <v>0</v>
      </c>
      <c r="BM258" s="208">
        <f t="shared" si="253"/>
        <v>0</v>
      </c>
      <c r="BN258" s="208">
        <f t="shared" si="254"/>
        <v>0</v>
      </c>
      <c r="BO258" s="208">
        <f t="shared" si="255"/>
        <v>0</v>
      </c>
      <c r="BP258" s="208">
        <f t="shared" si="256"/>
        <v>0</v>
      </c>
      <c r="BQ258" s="208">
        <f t="shared" si="257"/>
        <v>0</v>
      </c>
      <c r="BR258" s="209">
        <f t="shared" si="258"/>
        <v>0</v>
      </c>
      <c r="BS258" s="209">
        <f t="shared" si="259"/>
        <v>0</v>
      </c>
      <c r="BT258" s="208">
        <f t="shared" si="260"/>
        <v>0</v>
      </c>
      <c r="BU258" s="208">
        <f t="shared" si="261"/>
        <v>0</v>
      </c>
      <c r="BV258" s="208">
        <f t="shared" si="262"/>
        <v>0</v>
      </c>
      <c r="BW258" s="208">
        <f t="shared" si="263"/>
        <v>0</v>
      </c>
      <c r="BX258" s="208">
        <f t="shared" si="264"/>
        <v>0</v>
      </c>
      <c r="BY258" s="208">
        <f t="shared" si="265"/>
        <v>0</v>
      </c>
      <c r="BZ258" s="208">
        <f t="shared" si="266"/>
        <v>0</v>
      </c>
      <c r="CA258" s="208">
        <f t="shared" si="267"/>
        <v>0</v>
      </c>
      <c r="CB258" s="208">
        <f t="shared" si="268"/>
        <v>0</v>
      </c>
      <c r="CC258" s="208">
        <f t="shared" si="269"/>
        <v>0</v>
      </c>
      <c r="CD258" s="208">
        <f t="shared" si="270"/>
        <v>0</v>
      </c>
      <c r="CE258" s="209">
        <f t="shared" si="271"/>
        <v>0</v>
      </c>
      <c r="CF258" s="209">
        <f t="shared" si="272"/>
        <v>0</v>
      </c>
      <c r="CG258" s="209">
        <f t="shared" si="273"/>
        <v>0</v>
      </c>
      <c r="CH258" s="209">
        <f t="shared" si="274"/>
        <v>0</v>
      </c>
      <c r="CI258" s="209">
        <f t="shared" si="275"/>
        <v>0</v>
      </c>
      <c r="CJ258" s="209">
        <f t="shared" si="276"/>
        <v>0</v>
      </c>
      <c r="CK258" s="209">
        <f t="shared" si="277"/>
        <v>0</v>
      </c>
      <c r="CL258" s="209">
        <f t="shared" si="278"/>
        <v>0</v>
      </c>
      <c r="CM258" s="209">
        <f t="shared" si="279"/>
        <v>0</v>
      </c>
      <c r="CN258" s="209">
        <f t="shared" si="280"/>
        <v>0</v>
      </c>
      <c r="CO258" s="209">
        <f t="shared" si="281"/>
        <v>0</v>
      </c>
      <c r="CP258" s="209">
        <f t="shared" si="282"/>
        <v>0</v>
      </c>
      <c r="CQ258" s="209">
        <f t="shared" si="283"/>
        <v>0</v>
      </c>
      <c r="CR258" s="209" t="str">
        <f t="shared" si="284"/>
        <v/>
      </c>
      <c r="CS258" s="209" t="str">
        <f t="shared" si="285"/>
        <v xml:space="preserve"> </v>
      </c>
      <c r="CT258" s="209" t="str">
        <f t="shared" si="286"/>
        <v/>
      </c>
      <c r="CU258" s="209" t="str">
        <f t="shared" si="287"/>
        <v/>
      </c>
      <c r="CV258" s="209" t="str">
        <f t="shared" si="288"/>
        <v/>
      </c>
      <c r="CW258" s="209" t="str">
        <f t="shared" si="289"/>
        <v/>
      </c>
      <c r="CX258" s="209" t="str">
        <f t="shared" si="290"/>
        <v/>
      </c>
      <c r="CY258" s="209" t="str">
        <f t="shared" si="291"/>
        <v/>
      </c>
      <c r="CZ258" s="209" t="str">
        <f t="shared" si="292"/>
        <v/>
      </c>
      <c r="DA258" s="209" t="str">
        <f t="shared" si="293"/>
        <v/>
      </c>
      <c r="DB258" s="209" t="str">
        <f t="shared" si="294"/>
        <v/>
      </c>
      <c r="DC258" s="209" t="str">
        <f t="shared" si="295"/>
        <v/>
      </c>
      <c r="DD258" s="209" t="str">
        <f t="shared" si="296"/>
        <v/>
      </c>
      <c r="DE258" s="209" t="str">
        <f t="shared" si="297"/>
        <v/>
      </c>
      <c r="DF258" s="209" t="str">
        <f t="shared" si="298"/>
        <v/>
      </c>
      <c r="DG258" s="209" t="str">
        <f t="shared" si="299"/>
        <v/>
      </c>
      <c r="DH258" s="210" t="str">
        <f t="shared" si="300"/>
        <v/>
      </c>
      <c r="DI258" s="272" t="str">
        <f t="shared" si="301"/>
        <v/>
      </c>
      <c r="DJ258" s="272" t="str">
        <f t="shared" si="302"/>
        <v/>
      </c>
      <c r="DK258" s="200">
        <f t="shared" si="303"/>
        <v>0</v>
      </c>
      <c r="DL258" s="200">
        <f t="shared" si="304"/>
        <v>0</v>
      </c>
      <c r="DM258" s="200">
        <f t="shared" si="305"/>
        <v>0</v>
      </c>
      <c r="DN258" s="200"/>
      <c r="DO258" s="272" t="str">
        <f t="shared" si="306"/>
        <v/>
      </c>
      <c r="DP258" s="272" t="str">
        <f t="shared" si="307"/>
        <v/>
      </c>
      <c r="DQ258" s="308"/>
    </row>
    <row r="259" spans="1:121" ht="23.25" customHeight="1" x14ac:dyDescent="0.2">
      <c r="A259" s="248"/>
      <c r="B259" s="263"/>
      <c r="C259" s="214"/>
      <c r="D259" s="324" t="str">
        <f t="shared" si="250"/>
        <v/>
      </c>
      <c r="E259" s="150" t="str">
        <f t="shared" si="251"/>
        <v/>
      </c>
      <c r="F259" s="214"/>
      <c r="G259" s="214"/>
      <c r="H259" s="214"/>
      <c r="I259" s="220"/>
      <c r="J259" s="214"/>
      <c r="K259" s="255"/>
      <c r="L259" s="268"/>
      <c r="M259" s="214"/>
      <c r="N259" s="215"/>
      <c r="O259" s="218"/>
      <c r="P259" s="216"/>
      <c r="Q259" s="217"/>
      <c r="R259" s="215"/>
      <c r="S259" s="219"/>
      <c r="T259" s="217"/>
      <c r="U259" s="215"/>
      <c r="V259" s="219"/>
      <c r="W259" s="217"/>
      <c r="X259" s="215"/>
      <c r="Y259" s="219"/>
      <c r="Z259" s="217"/>
      <c r="AA259" s="214"/>
      <c r="AB259" s="215"/>
      <c r="AC259" s="218"/>
      <c r="AD259" s="216"/>
      <c r="AE259" s="217"/>
      <c r="AF259" s="214"/>
      <c r="AG259" s="215"/>
      <c r="AH259" s="218"/>
      <c r="AI259" s="216"/>
      <c r="AJ259" s="217"/>
      <c r="AK259" s="214"/>
      <c r="AL259" s="215"/>
      <c r="AM259" s="218"/>
      <c r="AN259" s="216"/>
      <c r="AO259" s="217"/>
      <c r="AP259" s="214"/>
      <c r="AQ259" s="215"/>
      <c r="AR259" s="218"/>
      <c r="AS259" s="216"/>
      <c r="AT259" s="217"/>
      <c r="AU259" s="214"/>
      <c r="AV259" s="215"/>
      <c r="AW259" s="218"/>
      <c r="AX259" s="216"/>
      <c r="AY259" s="217"/>
      <c r="AZ259" s="214"/>
      <c r="BA259" s="215"/>
      <c r="BB259" s="218"/>
      <c r="BC259" s="216"/>
      <c r="BD259" s="213"/>
      <c r="BE259" s="214"/>
      <c r="BF259" s="214"/>
      <c r="BG259" s="215"/>
      <c r="BH259" s="218"/>
      <c r="BI259" s="216"/>
      <c r="BJ259" s="213"/>
      <c r="BK259" s="221"/>
      <c r="BL259" s="222">
        <f t="shared" si="252"/>
        <v>0</v>
      </c>
      <c r="BM259" s="223">
        <f t="shared" si="253"/>
        <v>0</v>
      </c>
      <c r="BN259" s="223">
        <f t="shared" si="254"/>
        <v>0</v>
      </c>
      <c r="BO259" s="223">
        <f t="shared" si="255"/>
        <v>0</v>
      </c>
      <c r="BP259" s="223">
        <f t="shared" si="256"/>
        <v>0</v>
      </c>
      <c r="BQ259" s="223">
        <f t="shared" si="257"/>
        <v>0</v>
      </c>
      <c r="BR259" s="224">
        <f t="shared" si="258"/>
        <v>0</v>
      </c>
      <c r="BS259" s="224">
        <f t="shared" si="259"/>
        <v>0</v>
      </c>
      <c r="BT259" s="223">
        <f t="shared" si="260"/>
        <v>0</v>
      </c>
      <c r="BU259" s="223">
        <f t="shared" si="261"/>
        <v>0</v>
      </c>
      <c r="BV259" s="223">
        <f t="shared" si="262"/>
        <v>0</v>
      </c>
      <c r="BW259" s="223">
        <f t="shared" si="263"/>
        <v>0</v>
      </c>
      <c r="BX259" s="223">
        <f t="shared" si="264"/>
        <v>0</v>
      </c>
      <c r="BY259" s="223">
        <f t="shared" si="265"/>
        <v>0</v>
      </c>
      <c r="BZ259" s="223">
        <f t="shared" si="266"/>
        <v>0</v>
      </c>
      <c r="CA259" s="223">
        <f t="shared" si="267"/>
        <v>0</v>
      </c>
      <c r="CB259" s="208">
        <f t="shared" si="268"/>
        <v>0</v>
      </c>
      <c r="CC259" s="223">
        <f t="shared" si="269"/>
        <v>0</v>
      </c>
      <c r="CD259" s="223">
        <f t="shared" si="270"/>
        <v>0</v>
      </c>
      <c r="CE259" s="224">
        <f t="shared" si="271"/>
        <v>0</v>
      </c>
      <c r="CF259" s="224">
        <f t="shared" si="272"/>
        <v>0</v>
      </c>
      <c r="CG259" s="224">
        <f t="shared" si="273"/>
        <v>0</v>
      </c>
      <c r="CH259" s="224">
        <f t="shared" si="274"/>
        <v>0</v>
      </c>
      <c r="CI259" s="224">
        <f t="shared" si="275"/>
        <v>0</v>
      </c>
      <c r="CJ259" s="224">
        <f t="shared" si="276"/>
        <v>0</v>
      </c>
      <c r="CK259" s="224">
        <f t="shared" si="277"/>
        <v>0</v>
      </c>
      <c r="CL259" s="224">
        <f t="shared" si="278"/>
        <v>0</v>
      </c>
      <c r="CM259" s="224">
        <f t="shared" si="279"/>
        <v>0</v>
      </c>
      <c r="CN259" s="224">
        <f t="shared" si="280"/>
        <v>0</v>
      </c>
      <c r="CO259" s="224">
        <f t="shared" si="281"/>
        <v>0</v>
      </c>
      <c r="CP259" s="224">
        <f t="shared" si="282"/>
        <v>0</v>
      </c>
      <c r="CQ259" s="224">
        <f t="shared" si="283"/>
        <v>0</v>
      </c>
      <c r="CR259" s="224" t="str">
        <f t="shared" si="284"/>
        <v/>
      </c>
      <c r="CS259" s="224" t="str">
        <f t="shared" si="285"/>
        <v xml:space="preserve"> </v>
      </c>
      <c r="CT259" s="224" t="str">
        <f t="shared" si="286"/>
        <v/>
      </c>
      <c r="CU259" s="224" t="str">
        <f t="shared" si="287"/>
        <v/>
      </c>
      <c r="CV259" s="224" t="str">
        <f t="shared" si="288"/>
        <v/>
      </c>
      <c r="CW259" s="224" t="str">
        <f t="shared" si="289"/>
        <v/>
      </c>
      <c r="CX259" s="224" t="str">
        <f t="shared" si="290"/>
        <v/>
      </c>
      <c r="CY259" s="224" t="str">
        <f t="shared" si="291"/>
        <v/>
      </c>
      <c r="CZ259" s="224" t="str">
        <f t="shared" si="292"/>
        <v/>
      </c>
      <c r="DA259" s="224" t="str">
        <f t="shared" si="293"/>
        <v/>
      </c>
      <c r="DB259" s="224" t="str">
        <f t="shared" si="294"/>
        <v/>
      </c>
      <c r="DC259" s="224" t="str">
        <f t="shared" si="295"/>
        <v/>
      </c>
      <c r="DD259" s="224" t="str">
        <f t="shared" si="296"/>
        <v/>
      </c>
      <c r="DE259" s="224" t="str">
        <f t="shared" si="297"/>
        <v/>
      </c>
      <c r="DF259" s="224" t="str">
        <f t="shared" si="298"/>
        <v/>
      </c>
      <c r="DG259" s="224" t="str">
        <f t="shared" si="299"/>
        <v/>
      </c>
      <c r="DH259" s="225" t="str">
        <f t="shared" si="300"/>
        <v/>
      </c>
      <c r="DI259" s="224" t="str">
        <f t="shared" si="301"/>
        <v/>
      </c>
      <c r="DJ259" s="224" t="str">
        <f t="shared" si="302"/>
        <v/>
      </c>
      <c r="DK259" s="306">
        <f t="shared" si="303"/>
        <v>0</v>
      </c>
      <c r="DL259" s="306">
        <f t="shared" si="304"/>
        <v>0</v>
      </c>
      <c r="DM259" s="306">
        <f t="shared" si="305"/>
        <v>0</v>
      </c>
      <c r="DN259" s="220"/>
      <c r="DO259" s="224" t="str">
        <f t="shared" si="306"/>
        <v/>
      </c>
      <c r="DP259" s="224" t="str">
        <f t="shared" si="307"/>
        <v/>
      </c>
      <c r="DQ259" s="307"/>
    </row>
    <row r="260" spans="1:121" ht="23.25" customHeight="1" x14ac:dyDescent="0.2">
      <c r="A260" s="249"/>
      <c r="B260" s="264"/>
      <c r="C260" s="230"/>
      <c r="D260" s="325" t="str">
        <f t="shared" si="250"/>
        <v/>
      </c>
      <c r="E260" s="265" t="str">
        <f t="shared" si="251"/>
        <v/>
      </c>
      <c r="F260" s="230"/>
      <c r="G260" s="230"/>
      <c r="H260" s="230"/>
      <c r="I260" s="200"/>
      <c r="J260" s="230"/>
      <c r="K260" s="254"/>
      <c r="L260" s="269"/>
      <c r="M260" s="230"/>
      <c r="N260" s="231"/>
      <c r="O260" s="232"/>
      <c r="P260" s="205"/>
      <c r="Q260" s="203"/>
      <c r="R260" s="231"/>
      <c r="S260" s="233"/>
      <c r="T260" s="203"/>
      <c r="U260" s="231"/>
      <c r="V260" s="233"/>
      <c r="W260" s="203"/>
      <c r="X260" s="231"/>
      <c r="Y260" s="233"/>
      <c r="Z260" s="203"/>
      <c r="AA260" s="230"/>
      <c r="AB260" s="231"/>
      <c r="AC260" s="232"/>
      <c r="AD260" s="205"/>
      <c r="AE260" s="203"/>
      <c r="AF260" s="230"/>
      <c r="AG260" s="231"/>
      <c r="AH260" s="232"/>
      <c r="AI260" s="205"/>
      <c r="AJ260" s="203"/>
      <c r="AK260" s="230"/>
      <c r="AL260" s="231"/>
      <c r="AM260" s="232"/>
      <c r="AN260" s="205"/>
      <c r="AO260" s="203"/>
      <c r="AP260" s="230"/>
      <c r="AQ260" s="231"/>
      <c r="AR260" s="232"/>
      <c r="AS260" s="205"/>
      <c r="AT260" s="203"/>
      <c r="AU260" s="230"/>
      <c r="AV260" s="231"/>
      <c r="AW260" s="232"/>
      <c r="AX260" s="205"/>
      <c r="AY260" s="203"/>
      <c r="AZ260" s="230"/>
      <c r="BA260" s="231"/>
      <c r="BB260" s="232"/>
      <c r="BC260" s="205"/>
      <c r="BD260" s="199"/>
      <c r="BE260" s="230"/>
      <c r="BF260" s="230"/>
      <c r="BG260" s="231"/>
      <c r="BH260" s="232"/>
      <c r="BI260" s="205"/>
      <c r="BJ260" s="229"/>
      <c r="BK260" s="234"/>
      <c r="BL260" s="207">
        <f t="shared" si="252"/>
        <v>0</v>
      </c>
      <c r="BM260" s="208">
        <f t="shared" si="253"/>
        <v>0</v>
      </c>
      <c r="BN260" s="208">
        <f t="shared" si="254"/>
        <v>0</v>
      </c>
      <c r="BO260" s="208">
        <f t="shared" si="255"/>
        <v>0</v>
      </c>
      <c r="BP260" s="208">
        <f t="shared" si="256"/>
        <v>0</v>
      </c>
      <c r="BQ260" s="208">
        <f t="shared" si="257"/>
        <v>0</v>
      </c>
      <c r="BR260" s="209">
        <f t="shared" si="258"/>
        <v>0</v>
      </c>
      <c r="BS260" s="209">
        <f t="shared" si="259"/>
        <v>0</v>
      </c>
      <c r="BT260" s="208">
        <f t="shared" si="260"/>
        <v>0</v>
      </c>
      <c r="BU260" s="208">
        <f t="shared" si="261"/>
        <v>0</v>
      </c>
      <c r="BV260" s="208">
        <f t="shared" si="262"/>
        <v>0</v>
      </c>
      <c r="BW260" s="208">
        <f t="shared" si="263"/>
        <v>0</v>
      </c>
      <c r="BX260" s="208">
        <f t="shared" si="264"/>
        <v>0</v>
      </c>
      <c r="BY260" s="208">
        <f t="shared" si="265"/>
        <v>0</v>
      </c>
      <c r="BZ260" s="208">
        <f t="shared" si="266"/>
        <v>0</v>
      </c>
      <c r="CA260" s="208">
        <f t="shared" si="267"/>
        <v>0</v>
      </c>
      <c r="CB260" s="208">
        <f t="shared" si="268"/>
        <v>0</v>
      </c>
      <c r="CC260" s="208">
        <f t="shared" si="269"/>
        <v>0</v>
      </c>
      <c r="CD260" s="208">
        <f t="shared" si="270"/>
        <v>0</v>
      </c>
      <c r="CE260" s="209">
        <f t="shared" si="271"/>
        <v>0</v>
      </c>
      <c r="CF260" s="209">
        <f t="shared" si="272"/>
        <v>0</v>
      </c>
      <c r="CG260" s="209">
        <f t="shared" si="273"/>
        <v>0</v>
      </c>
      <c r="CH260" s="209">
        <f t="shared" si="274"/>
        <v>0</v>
      </c>
      <c r="CI260" s="209">
        <f t="shared" si="275"/>
        <v>0</v>
      </c>
      <c r="CJ260" s="209">
        <f t="shared" si="276"/>
        <v>0</v>
      </c>
      <c r="CK260" s="209">
        <f t="shared" si="277"/>
        <v>0</v>
      </c>
      <c r="CL260" s="209">
        <f t="shared" si="278"/>
        <v>0</v>
      </c>
      <c r="CM260" s="209">
        <f t="shared" si="279"/>
        <v>0</v>
      </c>
      <c r="CN260" s="209">
        <f t="shared" si="280"/>
        <v>0</v>
      </c>
      <c r="CO260" s="209">
        <f t="shared" si="281"/>
        <v>0</v>
      </c>
      <c r="CP260" s="209">
        <f t="shared" si="282"/>
        <v>0</v>
      </c>
      <c r="CQ260" s="209">
        <f t="shared" si="283"/>
        <v>0</v>
      </c>
      <c r="CR260" s="209" t="str">
        <f t="shared" si="284"/>
        <v/>
      </c>
      <c r="CS260" s="209" t="str">
        <f t="shared" si="285"/>
        <v xml:space="preserve"> </v>
      </c>
      <c r="CT260" s="209" t="str">
        <f t="shared" si="286"/>
        <v/>
      </c>
      <c r="CU260" s="209" t="str">
        <f t="shared" si="287"/>
        <v/>
      </c>
      <c r="CV260" s="209" t="str">
        <f t="shared" si="288"/>
        <v/>
      </c>
      <c r="CW260" s="209" t="str">
        <f t="shared" si="289"/>
        <v/>
      </c>
      <c r="CX260" s="209" t="str">
        <f t="shared" si="290"/>
        <v/>
      </c>
      <c r="CY260" s="209" t="str">
        <f t="shared" si="291"/>
        <v/>
      </c>
      <c r="CZ260" s="209" t="str">
        <f t="shared" si="292"/>
        <v/>
      </c>
      <c r="DA260" s="209" t="str">
        <f t="shared" si="293"/>
        <v/>
      </c>
      <c r="DB260" s="209" t="str">
        <f t="shared" si="294"/>
        <v/>
      </c>
      <c r="DC260" s="209" t="str">
        <f t="shared" si="295"/>
        <v/>
      </c>
      <c r="DD260" s="209" t="str">
        <f t="shared" si="296"/>
        <v/>
      </c>
      <c r="DE260" s="209" t="str">
        <f t="shared" si="297"/>
        <v/>
      </c>
      <c r="DF260" s="209" t="str">
        <f t="shared" si="298"/>
        <v/>
      </c>
      <c r="DG260" s="209" t="str">
        <f t="shared" si="299"/>
        <v/>
      </c>
      <c r="DH260" s="210" t="str">
        <f t="shared" si="300"/>
        <v/>
      </c>
      <c r="DI260" s="272" t="str">
        <f t="shared" si="301"/>
        <v/>
      </c>
      <c r="DJ260" s="272" t="str">
        <f t="shared" si="302"/>
        <v/>
      </c>
      <c r="DK260" s="200">
        <f t="shared" si="303"/>
        <v>0</v>
      </c>
      <c r="DL260" s="200">
        <f t="shared" si="304"/>
        <v>0</v>
      </c>
      <c r="DM260" s="200">
        <f t="shared" si="305"/>
        <v>0</v>
      </c>
      <c r="DN260" s="200"/>
      <c r="DO260" s="272" t="str">
        <f t="shared" si="306"/>
        <v/>
      </c>
      <c r="DP260" s="272" t="str">
        <f t="shared" si="307"/>
        <v/>
      </c>
      <c r="DQ260" s="308"/>
    </row>
    <row r="261" spans="1:121" ht="23.25" customHeight="1" x14ac:dyDescent="0.2">
      <c r="A261" s="248"/>
      <c r="B261" s="263"/>
      <c r="C261" s="214"/>
      <c r="D261" s="324" t="str">
        <f t="shared" si="250"/>
        <v/>
      </c>
      <c r="E261" s="150" t="str">
        <f t="shared" si="251"/>
        <v/>
      </c>
      <c r="F261" s="214"/>
      <c r="G261" s="214"/>
      <c r="H261" s="214"/>
      <c r="I261" s="220"/>
      <c r="J261" s="214"/>
      <c r="K261" s="255"/>
      <c r="L261" s="268"/>
      <c r="M261" s="214"/>
      <c r="N261" s="215"/>
      <c r="O261" s="218"/>
      <c r="P261" s="216"/>
      <c r="Q261" s="217"/>
      <c r="R261" s="215"/>
      <c r="S261" s="219"/>
      <c r="T261" s="217"/>
      <c r="U261" s="215"/>
      <c r="V261" s="219"/>
      <c r="W261" s="217"/>
      <c r="X261" s="215"/>
      <c r="Y261" s="219"/>
      <c r="Z261" s="217"/>
      <c r="AA261" s="214"/>
      <c r="AB261" s="215"/>
      <c r="AC261" s="218"/>
      <c r="AD261" s="216"/>
      <c r="AE261" s="217"/>
      <c r="AF261" s="214"/>
      <c r="AG261" s="215"/>
      <c r="AH261" s="218"/>
      <c r="AI261" s="216"/>
      <c r="AJ261" s="217"/>
      <c r="AK261" s="214"/>
      <c r="AL261" s="215"/>
      <c r="AM261" s="218"/>
      <c r="AN261" s="216"/>
      <c r="AO261" s="217"/>
      <c r="AP261" s="214"/>
      <c r="AQ261" s="215"/>
      <c r="AR261" s="218"/>
      <c r="AS261" s="216"/>
      <c r="AT261" s="217"/>
      <c r="AU261" s="214"/>
      <c r="AV261" s="215"/>
      <c r="AW261" s="218"/>
      <c r="AX261" s="216"/>
      <c r="AY261" s="217"/>
      <c r="AZ261" s="214"/>
      <c r="BA261" s="215"/>
      <c r="BB261" s="218"/>
      <c r="BC261" s="216"/>
      <c r="BD261" s="213"/>
      <c r="BE261" s="214"/>
      <c r="BF261" s="214"/>
      <c r="BG261" s="215"/>
      <c r="BH261" s="218"/>
      <c r="BI261" s="216"/>
      <c r="BJ261" s="213"/>
      <c r="BK261" s="221"/>
      <c r="BL261" s="222">
        <f t="shared" si="252"/>
        <v>0</v>
      </c>
      <c r="BM261" s="223">
        <f t="shared" si="253"/>
        <v>0</v>
      </c>
      <c r="BN261" s="223">
        <f t="shared" si="254"/>
        <v>0</v>
      </c>
      <c r="BO261" s="223">
        <f t="shared" si="255"/>
        <v>0</v>
      </c>
      <c r="BP261" s="223">
        <f t="shared" si="256"/>
        <v>0</v>
      </c>
      <c r="BQ261" s="223">
        <f t="shared" si="257"/>
        <v>0</v>
      </c>
      <c r="BR261" s="224">
        <f t="shared" si="258"/>
        <v>0</v>
      </c>
      <c r="BS261" s="224">
        <f t="shared" si="259"/>
        <v>0</v>
      </c>
      <c r="BT261" s="223">
        <f t="shared" si="260"/>
        <v>0</v>
      </c>
      <c r="BU261" s="223">
        <f t="shared" si="261"/>
        <v>0</v>
      </c>
      <c r="BV261" s="223">
        <f t="shared" si="262"/>
        <v>0</v>
      </c>
      <c r="BW261" s="223">
        <f t="shared" si="263"/>
        <v>0</v>
      </c>
      <c r="BX261" s="223">
        <f t="shared" si="264"/>
        <v>0</v>
      </c>
      <c r="BY261" s="223">
        <f t="shared" si="265"/>
        <v>0</v>
      </c>
      <c r="BZ261" s="223">
        <f t="shared" si="266"/>
        <v>0</v>
      </c>
      <c r="CA261" s="223">
        <f t="shared" si="267"/>
        <v>0</v>
      </c>
      <c r="CB261" s="208">
        <f t="shared" si="268"/>
        <v>0</v>
      </c>
      <c r="CC261" s="223">
        <f t="shared" si="269"/>
        <v>0</v>
      </c>
      <c r="CD261" s="223">
        <f t="shared" si="270"/>
        <v>0</v>
      </c>
      <c r="CE261" s="224">
        <f t="shared" si="271"/>
        <v>0</v>
      </c>
      <c r="CF261" s="224">
        <f t="shared" si="272"/>
        <v>0</v>
      </c>
      <c r="CG261" s="224">
        <f t="shared" si="273"/>
        <v>0</v>
      </c>
      <c r="CH261" s="224">
        <f t="shared" si="274"/>
        <v>0</v>
      </c>
      <c r="CI261" s="224">
        <f t="shared" si="275"/>
        <v>0</v>
      </c>
      <c r="CJ261" s="224">
        <f t="shared" si="276"/>
        <v>0</v>
      </c>
      <c r="CK261" s="224">
        <f t="shared" si="277"/>
        <v>0</v>
      </c>
      <c r="CL261" s="224">
        <f t="shared" si="278"/>
        <v>0</v>
      </c>
      <c r="CM261" s="224">
        <f t="shared" si="279"/>
        <v>0</v>
      </c>
      <c r="CN261" s="224">
        <f t="shared" si="280"/>
        <v>0</v>
      </c>
      <c r="CO261" s="224">
        <f t="shared" si="281"/>
        <v>0</v>
      </c>
      <c r="CP261" s="224">
        <f t="shared" si="282"/>
        <v>0</v>
      </c>
      <c r="CQ261" s="224">
        <f t="shared" si="283"/>
        <v>0</v>
      </c>
      <c r="CR261" s="224" t="str">
        <f t="shared" si="284"/>
        <v/>
      </c>
      <c r="CS261" s="224" t="str">
        <f t="shared" si="285"/>
        <v xml:space="preserve"> </v>
      </c>
      <c r="CT261" s="224" t="str">
        <f t="shared" si="286"/>
        <v/>
      </c>
      <c r="CU261" s="224" t="str">
        <f t="shared" si="287"/>
        <v/>
      </c>
      <c r="CV261" s="224" t="str">
        <f t="shared" si="288"/>
        <v/>
      </c>
      <c r="CW261" s="224" t="str">
        <f t="shared" si="289"/>
        <v/>
      </c>
      <c r="CX261" s="224" t="str">
        <f t="shared" si="290"/>
        <v/>
      </c>
      <c r="CY261" s="224" t="str">
        <f t="shared" si="291"/>
        <v/>
      </c>
      <c r="CZ261" s="224" t="str">
        <f t="shared" si="292"/>
        <v/>
      </c>
      <c r="DA261" s="224" t="str">
        <f t="shared" si="293"/>
        <v/>
      </c>
      <c r="DB261" s="224" t="str">
        <f t="shared" si="294"/>
        <v/>
      </c>
      <c r="DC261" s="224" t="str">
        <f t="shared" si="295"/>
        <v/>
      </c>
      <c r="DD261" s="224" t="str">
        <f t="shared" si="296"/>
        <v/>
      </c>
      <c r="DE261" s="224" t="str">
        <f t="shared" si="297"/>
        <v/>
      </c>
      <c r="DF261" s="224" t="str">
        <f t="shared" si="298"/>
        <v/>
      </c>
      <c r="DG261" s="224" t="str">
        <f t="shared" si="299"/>
        <v/>
      </c>
      <c r="DH261" s="225" t="str">
        <f t="shared" si="300"/>
        <v/>
      </c>
      <c r="DI261" s="224" t="str">
        <f t="shared" si="301"/>
        <v/>
      </c>
      <c r="DJ261" s="224" t="str">
        <f t="shared" si="302"/>
        <v/>
      </c>
      <c r="DK261" s="306">
        <f t="shared" si="303"/>
        <v>0</v>
      </c>
      <c r="DL261" s="306">
        <f t="shared" si="304"/>
        <v>0</v>
      </c>
      <c r="DM261" s="306">
        <f t="shared" si="305"/>
        <v>0</v>
      </c>
      <c r="DN261" s="220"/>
      <c r="DO261" s="224" t="str">
        <f t="shared" si="306"/>
        <v/>
      </c>
      <c r="DP261" s="224" t="str">
        <f t="shared" si="307"/>
        <v/>
      </c>
      <c r="DQ261" s="307"/>
    </row>
    <row r="262" spans="1:121" ht="23.25" customHeight="1" x14ac:dyDescent="0.2">
      <c r="A262" s="249"/>
      <c r="B262" s="264"/>
      <c r="C262" s="230"/>
      <c r="D262" s="325" t="str">
        <f t="shared" si="250"/>
        <v/>
      </c>
      <c r="E262" s="265" t="str">
        <f t="shared" si="251"/>
        <v/>
      </c>
      <c r="F262" s="230"/>
      <c r="G262" s="230"/>
      <c r="H262" s="230"/>
      <c r="I262" s="200"/>
      <c r="J262" s="230"/>
      <c r="K262" s="254"/>
      <c r="L262" s="269"/>
      <c r="M262" s="230"/>
      <c r="N262" s="231"/>
      <c r="O262" s="232"/>
      <c r="P262" s="205"/>
      <c r="Q262" s="203"/>
      <c r="R262" s="231"/>
      <c r="S262" s="233"/>
      <c r="T262" s="203"/>
      <c r="U262" s="231"/>
      <c r="V262" s="233"/>
      <c r="W262" s="203"/>
      <c r="X262" s="231"/>
      <c r="Y262" s="233"/>
      <c r="Z262" s="203"/>
      <c r="AA262" s="230"/>
      <c r="AB262" s="231"/>
      <c r="AC262" s="232"/>
      <c r="AD262" s="205"/>
      <c r="AE262" s="203"/>
      <c r="AF262" s="230"/>
      <c r="AG262" s="231"/>
      <c r="AH262" s="232"/>
      <c r="AI262" s="205"/>
      <c r="AJ262" s="203"/>
      <c r="AK262" s="230"/>
      <c r="AL262" s="231"/>
      <c r="AM262" s="232"/>
      <c r="AN262" s="205"/>
      <c r="AO262" s="203"/>
      <c r="AP262" s="230"/>
      <c r="AQ262" s="231"/>
      <c r="AR262" s="232"/>
      <c r="AS262" s="205"/>
      <c r="AT262" s="203"/>
      <c r="AU262" s="230"/>
      <c r="AV262" s="231"/>
      <c r="AW262" s="232"/>
      <c r="AX262" s="205"/>
      <c r="AY262" s="203"/>
      <c r="AZ262" s="230"/>
      <c r="BA262" s="231"/>
      <c r="BB262" s="232"/>
      <c r="BC262" s="205"/>
      <c r="BD262" s="199"/>
      <c r="BE262" s="230"/>
      <c r="BF262" s="230"/>
      <c r="BG262" s="231"/>
      <c r="BH262" s="232"/>
      <c r="BI262" s="205"/>
      <c r="BJ262" s="229"/>
      <c r="BK262" s="234"/>
      <c r="BL262" s="207">
        <f t="shared" si="252"/>
        <v>0</v>
      </c>
      <c r="BM262" s="208">
        <f t="shared" si="253"/>
        <v>0</v>
      </c>
      <c r="BN262" s="208">
        <f t="shared" si="254"/>
        <v>0</v>
      </c>
      <c r="BO262" s="208">
        <f t="shared" si="255"/>
        <v>0</v>
      </c>
      <c r="BP262" s="208">
        <f t="shared" si="256"/>
        <v>0</v>
      </c>
      <c r="BQ262" s="208">
        <f t="shared" si="257"/>
        <v>0</v>
      </c>
      <c r="BR262" s="209">
        <f t="shared" si="258"/>
        <v>0</v>
      </c>
      <c r="BS262" s="209">
        <f t="shared" si="259"/>
        <v>0</v>
      </c>
      <c r="BT262" s="208">
        <f t="shared" si="260"/>
        <v>0</v>
      </c>
      <c r="BU262" s="208">
        <f t="shared" si="261"/>
        <v>0</v>
      </c>
      <c r="BV262" s="208">
        <f t="shared" si="262"/>
        <v>0</v>
      </c>
      <c r="BW262" s="208">
        <f t="shared" si="263"/>
        <v>0</v>
      </c>
      <c r="BX262" s="208">
        <f t="shared" si="264"/>
        <v>0</v>
      </c>
      <c r="BY262" s="208">
        <f t="shared" si="265"/>
        <v>0</v>
      </c>
      <c r="BZ262" s="208">
        <f t="shared" si="266"/>
        <v>0</v>
      </c>
      <c r="CA262" s="208">
        <f t="shared" si="267"/>
        <v>0</v>
      </c>
      <c r="CB262" s="208">
        <f t="shared" si="268"/>
        <v>0</v>
      </c>
      <c r="CC262" s="208">
        <f t="shared" si="269"/>
        <v>0</v>
      </c>
      <c r="CD262" s="208">
        <f t="shared" si="270"/>
        <v>0</v>
      </c>
      <c r="CE262" s="209">
        <f t="shared" si="271"/>
        <v>0</v>
      </c>
      <c r="CF262" s="209">
        <f t="shared" si="272"/>
        <v>0</v>
      </c>
      <c r="CG262" s="209">
        <f t="shared" si="273"/>
        <v>0</v>
      </c>
      <c r="CH262" s="209">
        <f t="shared" si="274"/>
        <v>0</v>
      </c>
      <c r="CI262" s="209">
        <f t="shared" si="275"/>
        <v>0</v>
      </c>
      <c r="CJ262" s="209">
        <f t="shared" si="276"/>
        <v>0</v>
      </c>
      <c r="CK262" s="209">
        <f t="shared" si="277"/>
        <v>0</v>
      </c>
      <c r="CL262" s="209">
        <f t="shared" si="278"/>
        <v>0</v>
      </c>
      <c r="CM262" s="209">
        <f t="shared" si="279"/>
        <v>0</v>
      </c>
      <c r="CN262" s="209">
        <f t="shared" si="280"/>
        <v>0</v>
      </c>
      <c r="CO262" s="209">
        <f t="shared" si="281"/>
        <v>0</v>
      </c>
      <c r="CP262" s="209">
        <f t="shared" si="282"/>
        <v>0</v>
      </c>
      <c r="CQ262" s="209">
        <f t="shared" si="283"/>
        <v>0</v>
      </c>
      <c r="CR262" s="209" t="str">
        <f t="shared" si="284"/>
        <v/>
      </c>
      <c r="CS262" s="209" t="str">
        <f t="shared" si="285"/>
        <v xml:space="preserve"> </v>
      </c>
      <c r="CT262" s="209" t="str">
        <f t="shared" si="286"/>
        <v/>
      </c>
      <c r="CU262" s="209" t="str">
        <f t="shared" si="287"/>
        <v/>
      </c>
      <c r="CV262" s="209" t="str">
        <f t="shared" si="288"/>
        <v/>
      </c>
      <c r="CW262" s="209" t="str">
        <f t="shared" si="289"/>
        <v/>
      </c>
      <c r="CX262" s="209" t="str">
        <f t="shared" si="290"/>
        <v/>
      </c>
      <c r="CY262" s="209" t="str">
        <f t="shared" si="291"/>
        <v/>
      </c>
      <c r="CZ262" s="209" t="str">
        <f t="shared" si="292"/>
        <v/>
      </c>
      <c r="DA262" s="209" t="str">
        <f t="shared" si="293"/>
        <v/>
      </c>
      <c r="DB262" s="209" t="str">
        <f t="shared" si="294"/>
        <v/>
      </c>
      <c r="DC262" s="209" t="str">
        <f t="shared" si="295"/>
        <v/>
      </c>
      <c r="DD262" s="209" t="str">
        <f t="shared" si="296"/>
        <v/>
      </c>
      <c r="DE262" s="209" t="str">
        <f t="shared" si="297"/>
        <v/>
      </c>
      <c r="DF262" s="209" t="str">
        <f t="shared" si="298"/>
        <v/>
      </c>
      <c r="DG262" s="209" t="str">
        <f t="shared" si="299"/>
        <v/>
      </c>
      <c r="DH262" s="210" t="str">
        <f t="shared" si="300"/>
        <v/>
      </c>
      <c r="DI262" s="272" t="str">
        <f t="shared" si="301"/>
        <v/>
      </c>
      <c r="DJ262" s="272" t="str">
        <f t="shared" si="302"/>
        <v/>
      </c>
      <c r="DK262" s="200">
        <f t="shared" si="303"/>
        <v>0</v>
      </c>
      <c r="DL262" s="200">
        <f t="shared" si="304"/>
        <v>0</v>
      </c>
      <c r="DM262" s="200">
        <f t="shared" si="305"/>
        <v>0</v>
      </c>
      <c r="DN262" s="200"/>
      <c r="DO262" s="272" t="str">
        <f t="shared" si="306"/>
        <v/>
      </c>
      <c r="DP262" s="272" t="str">
        <f t="shared" si="307"/>
        <v/>
      </c>
      <c r="DQ262" s="308"/>
    </row>
    <row r="263" spans="1:121" ht="23.25" customHeight="1" x14ac:dyDescent="0.2">
      <c r="A263" s="248"/>
      <c r="B263" s="263"/>
      <c r="C263" s="214"/>
      <c r="D263" s="324" t="str">
        <f t="shared" si="250"/>
        <v/>
      </c>
      <c r="E263" s="150" t="str">
        <f t="shared" si="251"/>
        <v/>
      </c>
      <c r="F263" s="214"/>
      <c r="G263" s="214"/>
      <c r="H263" s="214"/>
      <c r="I263" s="220"/>
      <c r="J263" s="214"/>
      <c r="K263" s="255"/>
      <c r="L263" s="268"/>
      <c r="M263" s="214"/>
      <c r="N263" s="215"/>
      <c r="O263" s="218"/>
      <c r="P263" s="216"/>
      <c r="Q263" s="217"/>
      <c r="R263" s="215"/>
      <c r="S263" s="219"/>
      <c r="T263" s="217"/>
      <c r="U263" s="215"/>
      <c r="V263" s="219"/>
      <c r="W263" s="217"/>
      <c r="X263" s="215"/>
      <c r="Y263" s="219"/>
      <c r="Z263" s="217"/>
      <c r="AA263" s="214"/>
      <c r="AB263" s="215"/>
      <c r="AC263" s="218"/>
      <c r="AD263" s="216"/>
      <c r="AE263" s="217"/>
      <c r="AF263" s="214"/>
      <c r="AG263" s="215"/>
      <c r="AH263" s="218"/>
      <c r="AI263" s="216"/>
      <c r="AJ263" s="217"/>
      <c r="AK263" s="214"/>
      <c r="AL263" s="215"/>
      <c r="AM263" s="218"/>
      <c r="AN263" s="216"/>
      <c r="AO263" s="217"/>
      <c r="AP263" s="214"/>
      <c r="AQ263" s="215"/>
      <c r="AR263" s="218"/>
      <c r="AS263" s="216"/>
      <c r="AT263" s="217"/>
      <c r="AU263" s="214"/>
      <c r="AV263" s="215"/>
      <c r="AW263" s="218"/>
      <c r="AX263" s="216"/>
      <c r="AY263" s="217"/>
      <c r="AZ263" s="214"/>
      <c r="BA263" s="215"/>
      <c r="BB263" s="218"/>
      <c r="BC263" s="216"/>
      <c r="BD263" s="213"/>
      <c r="BE263" s="214"/>
      <c r="BF263" s="214"/>
      <c r="BG263" s="215"/>
      <c r="BH263" s="218"/>
      <c r="BI263" s="216"/>
      <c r="BJ263" s="213"/>
      <c r="BK263" s="221"/>
      <c r="BL263" s="222">
        <f t="shared" si="252"/>
        <v>0</v>
      </c>
      <c r="BM263" s="223">
        <f t="shared" si="253"/>
        <v>0</v>
      </c>
      <c r="BN263" s="223">
        <f t="shared" si="254"/>
        <v>0</v>
      </c>
      <c r="BO263" s="223">
        <f t="shared" si="255"/>
        <v>0</v>
      </c>
      <c r="BP263" s="223">
        <f t="shared" si="256"/>
        <v>0</v>
      </c>
      <c r="BQ263" s="223">
        <f t="shared" si="257"/>
        <v>0</v>
      </c>
      <c r="BR263" s="224">
        <f t="shared" si="258"/>
        <v>0</v>
      </c>
      <c r="BS263" s="224">
        <f t="shared" si="259"/>
        <v>0</v>
      </c>
      <c r="BT263" s="223">
        <f t="shared" si="260"/>
        <v>0</v>
      </c>
      <c r="BU263" s="223">
        <f t="shared" si="261"/>
        <v>0</v>
      </c>
      <c r="BV263" s="223">
        <f t="shared" si="262"/>
        <v>0</v>
      </c>
      <c r="BW263" s="223">
        <f t="shared" si="263"/>
        <v>0</v>
      </c>
      <c r="BX263" s="223">
        <f t="shared" si="264"/>
        <v>0</v>
      </c>
      <c r="BY263" s="223">
        <f t="shared" si="265"/>
        <v>0</v>
      </c>
      <c r="BZ263" s="223">
        <f t="shared" si="266"/>
        <v>0</v>
      </c>
      <c r="CA263" s="223">
        <f t="shared" si="267"/>
        <v>0</v>
      </c>
      <c r="CB263" s="208">
        <f t="shared" si="268"/>
        <v>0</v>
      </c>
      <c r="CC263" s="223">
        <f t="shared" si="269"/>
        <v>0</v>
      </c>
      <c r="CD263" s="223">
        <f t="shared" si="270"/>
        <v>0</v>
      </c>
      <c r="CE263" s="224">
        <f t="shared" si="271"/>
        <v>0</v>
      </c>
      <c r="CF263" s="224">
        <f t="shared" si="272"/>
        <v>0</v>
      </c>
      <c r="CG263" s="224">
        <f t="shared" si="273"/>
        <v>0</v>
      </c>
      <c r="CH263" s="224">
        <f t="shared" si="274"/>
        <v>0</v>
      </c>
      <c r="CI263" s="224">
        <f t="shared" si="275"/>
        <v>0</v>
      </c>
      <c r="CJ263" s="224">
        <f t="shared" si="276"/>
        <v>0</v>
      </c>
      <c r="CK263" s="224">
        <f t="shared" si="277"/>
        <v>0</v>
      </c>
      <c r="CL263" s="224">
        <f t="shared" si="278"/>
        <v>0</v>
      </c>
      <c r="CM263" s="224">
        <f t="shared" si="279"/>
        <v>0</v>
      </c>
      <c r="CN263" s="224">
        <f t="shared" si="280"/>
        <v>0</v>
      </c>
      <c r="CO263" s="224">
        <f t="shared" si="281"/>
        <v>0</v>
      </c>
      <c r="CP263" s="224">
        <f t="shared" si="282"/>
        <v>0</v>
      </c>
      <c r="CQ263" s="224">
        <f t="shared" si="283"/>
        <v>0</v>
      </c>
      <c r="CR263" s="224" t="str">
        <f t="shared" si="284"/>
        <v/>
      </c>
      <c r="CS263" s="224" t="str">
        <f t="shared" si="285"/>
        <v xml:space="preserve"> </v>
      </c>
      <c r="CT263" s="224" t="str">
        <f t="shared" si="286"/>
        <v/>
      </c>
      <c r="CU263" s="224" t="str">
        <f t="shared" si="287"/>
        <v/>
      </c>
      <c r="CV263" s="224" t="str">
        <f t="shared" si="288"/>
        <v/>
      </c>
      <c r="CW263" s="224" t="str">
        <f t="shared" si="289"/>
        <v/>
      </c>
      <c r="CX263" s="224" t="str">
        <f t="shared" si="290"/>
        <v/>
      </c>
      <c r="CY263" s="224" t="str">
        <f t="shared" si="291"/>
        <v/>
      </c>
      <c r="CZ263" s="224" t="str">
        <f t="shared" si="292"/>
        <v/>
      </c>
      <c r="DA263" s="224" t="str">
        <f t="shared" si="293"/>
        <v/>
      </c>
      <c r="DB263" s="224" t="str">
        <f t="shared" si="294"/>
        <v/>
      </c>
      <c r="DC263" s="224" t="str">
        <f t="shared" si="295"/>
        <v/>
      </c>
      <c r="DD263" s="224" t="str">
        <f t="shared" si="296"/>
        <v/>
      </c>
      <c r="DE263" s="224" t="str">
        <f t="shared" si="297"/>
        <v/>
      </c>
      <c r="DF263" s="224" t="str">
        <f t="shared" si="298"/>
        <v/>
      </c>
      <c r="DG263" s="224" t="str">
        <f t="shared" si="299"/>
        <v/>
      </c>
      <c r="DH263" s="225" t="str">
        <f t="shared" si="300"/>
        <v/>
      </c>
      <c r="DI263" s="224" t="str">
        <f t="shared" si="301"/>
        <v/>
      </c>
      <c r="DJ263" s="224" t="str">
        <f t="shared" si="302"/>
        <v/>
      </c>
      <c r="DK263" s="306">
        <f t="shared" si="303"/>
        <v>0</v>
      </c>
      <c r="DL263" s="306">
        <f t="shared" si="304"/>
        <v>0</v>
      </c>
      <c r="DM263" s="306">
        <f t="shared" si="305"/>
        <v>0</v>
      </c>
      <c r="DN263" s="220"/>
      <c r="DO263" s="224" t="str">
        <f t="shared" si="306"/>
        <v/>
      </c>
      <c r="DP263" s="224" t="str">
        <f t="shared" si="307"/>
        <v/>
      </c>
      <c r="DQ263" s="307"/>
    </row>
    <row r="264" spans="1:121" ht="23.25" customHeight="1" x14ac:dyDescent="0.2">
      <c r="A264" s="249"/>
      <c r="B264" s="264"/>
      <c r="C264" s="230"/>
      <c r="D264" s="325" t="str">
        <f t="shared" si="250"/>
        <v/>
      </c>
      <c r="E264" s="265" t="str">
        <f t="shared" si="251"/>
        <v/>
      </c>
      <c r="F264" s="230"/>
      <c r="G264" s="230"/>
      <c r="H264" s="230"/>
      <c r="I264" s="200"/>
      <c r="J264" s="230"/>
      <c r="K264" s="254"/>
      <c r="L264" s="269"/>
      <c r="M264" s="230"/>
      <c r="N264" s="231"/>
      <c r="O264" s="232"/>
      <c r="P264" s="205"/>
      <c r="Q264" s="203"/>
      <c r="R264" s="231"/>
      <c r="S264" s="233"/>
      <c r="T264" s="203"/>
      <c r="U264" s="231"/>
      <c r="V264" s="233"/>
      <c r="W264" s="203"/>
      <c r="X264" s="231"/>
      <c r="Y264" s="233"/>
      <c r="Z264" s="203"/>
      <c r="AA264" s="230"/>
      <c r="AB264" s="231"/>
      <c r="AC264" s="232"/>
      <c r="AD264" s="205"/>
      <c r="AE264" s="203"/>
      <c r="AF264" s="230"/>
      <c r="AG264" s="231"/>
      <c r="AH264" s="232"/>
      <c r="AI264" s="205"/>
      <c r="AJ264" s="203"/>
      <c r="AK264" s="230"/>
      <c r="AL264" s="231"/>
      <c r="AM264" s="232"/>
      <c r="AN264" s="205"/>
      <c r="AO264" s="203"/>
      <c r="AP264" s="230"/>
      <c r="AQ264" s="231"/>
      <c r="AR264" s="232"/>
      <c r="AS264" s="205"/>
      <c r="AT264" s="203"/>
      <c r="AU264" s="230"/>
      <c r="AV264" s="231"/>
      <c r="AW264" s="232"/>
      <c r="AX264" s="205"/>
      <c r="AY264" s="203"/>
      <c r="AZ264" s="230"/>
      <c r="BA264" s="231"/>
      <c r="BB264" s="232"/>
      <c r="BC264" s="205"/>
      <c r="BD264" s="199"/>
      <c r="BE264" s="230"/>
      <c r="BF264" s="230"/>
      <c r="BG264" s="231"/>
      <c r="BH264" s="232"/>
      <c r="BI264" s="205"/>
      <c r="BJ264" s="229"/>
      <c r="BK264" s="234"/>
      <c r="BL264" s="207">
        <f t="shared" si="252"/>
        <v>0</v>
      </c>
      <c r="BM264" s="208">
        <f t="shared" si="253"/>
        <v>0</v>
      </c>
      <c r="BN264" s="208">
        <f t="shared" si="254"/>
        <v>0</v>
      </c>
      <c r="BO264" s="208">
        <f t="shared" si="255"/>
        <v>0</v>
      </c>
      <c r="BP264" s="208">
        <f t="shared" si="256"/>
        <v>0</v>
      </c>
      <c r="BQ264" s="208">
        <f t="shared" si="257"/>
        <v>0</v>
      </c>
      <c r="BR264" s="209">
        <f t="shared" si="258"/>
        <v>0</v>
      </c>
      <c r="BS264" s="209">
        <f t="shared" si="259"/>
        <v>0</v>
      </c>
      <c r="BT264" s="208">
        <f t="shared" si="260"/>
        <v>0</v>
      </c>
      <c r="BU264" s="208">
        <f t="shared" si="261"/>
        <v>0</v>
      </c>
      <c r="BV264" s="208">
        <f t="shared" si="262"/>
        <v>0</v>
      </c>
      <c r="BW264" s="208">
        <f t="shared" si="263"/>
        <v>0</v>
      </c>
      <c r="BX264" s="208">
        <f t="shared" si="264"/>
        <v>0</v>
      </c>
      <c r="BY264" s="208">
        <f t="shared" si="265"/>
        <v>0</v>
      </c>
      <c r="BZ264" s="208">
        <f t="shared" si="266"/>
        <v>0</v>
      </c>
      <c r="CA264" s="208">
        <f t="shared" si="267"/>
        <v>0</v>
      </c>
      <c r="CB264" s="208">
        <f t="shared" si="268"/>
        <v>0</v>
      </c>
      <c r="CC264" s="208">
        <f t="shared" si="269"/>
        <v>0</v>
      </c>
      <c r="CD264" s="208">
        <f t="shared" si="270"/>
        <v>0</v>
      </c>
      <c r="CE264" s="209">
        <f t="shared" si="271"/>
        <v>0</v>
      </c>
      <c r="CF264" s="209">
        <f t="shared" si="272"/>
        <v>0</v>
      </c>
      <c r="CG264" s="209">
        <f t="shared" si="273"/>
        <v>0</v>
      </c>
      <c r="CH264" s="209">
        <f t="shared" si="274"/>
        <v>0</v>
      </c>
      <c r="CI264" s="209">
        <f t="shared" si="275"/>
        <v>0</v>
      </c>
      <c r="CJ264" s="209">
        <f t="shared" si="276"/>
        <v>0</v>
      </c>
      <c r="CK264" s="209">
        <f t="shared" si="277"/>
        <v>0</v>
      </c>
      <c r="CL264" s="209">
        <f t="shared" si="278"/>
        <v>0</v>
      </c>
      <c r="CM264" s="209">
        <f t="shared" si="279"/>
        <v>0</v>
      </c>
      <c r="CN264" s="209">
        <f t="shared" si="280"/>
        <v>0</v>
      </c>
      <c r="CO264" s="209">
        <f t="shared" si="281"/>
        <v>0</v>
      </c>
      <c r="CP264" s="209">
        <f t="shared" si="282"/>
        <v>0</v>
      </c>
      <c r="CQ264" s="209">
        <f t="shared" si="283"/>
        <v>0</v>
      </c>
      <c r="CR264" s="209" t="str">
        <f t="shared" si="284"/>
        <v/>
      </c>
      <c r="CS264" s="209" t="str">
        <f t="shared" si="285"/>
        <v xml:space="preserve"> </v>
      </c>
      <c r="CT264" s="209" t="str">
        <f t="shared" si="286"/>
        <v/>
      </c>
      <c r="CU264" s="209" t="str">
        <f t="shared" si="287"/>
        <v/>
      </c>
      <c r="CV264" s="209" t="str">
        <f t="shared" si="288"/>
        <v/>
      </c>
      <c r="CW264" s="209" t="str">
        <f t="shared" si="289"/>
        <v/>
      </c>
      <c r="CX264" s="209" t="str">
        <f t="shared" si="290"/>
        <v/>
      </c>
      <c r="CY264" s="209" t="str">
        <f t="shared" si="291"/>
        <v/>
      </c>
      <c r="CZ264" s="209" t="str">
        <f t="shared" si="292"/>
        <v/>
      </c>
      <c r="DA264" s="209" t="str">
        <f t="shared" si="293"/>
        <v/>
      </c>
      <c r="DB264" s="209" t="str">
        <f t="shared" si="294"/>
        <v/>
      </c>
      <c r="DC264" s="209" t="str">
        <f t="shared" si="295"/>
        <v/>
      </c>
      <c r="DD264" s="209" t="str">
        <f t="shared" si="296"/>
        <v/>
      </c>
      <c r="DE264" s="209" t="str">
        <f t="shared" si="297"/>
        <v/>
      </c>
      <c r="DF264" s="209" t="str">
        <f t="shared" si="298"/>
        <v/>
      </c>
      <c r="DG264" s="209" t="str">
        <f t="shared" si="299"/>
        <v/>
      </c>
      <c r="DH264" s="210" t="str">
        <f t="shared" si="300"/>
        <v/>
      </c>
      <c r="DI264" s="272" t="str">
        <f t="shared" si="301"/>
        <v/>
      </c>
      <c r="DJ264" s="272" t="str">
        <f t="shared" si="302"/>
        <v/>
      </c>
      <c r="DK264" s="200">
        <f t="shared" si="303"/>
        <v>0</v>
      </c>
      <c r="DL264" s="200">
        <f t="shared" si="304"/>
        <v>0</v>
      </c>
      <c r="DM264" s="200">
        <f t="shared" si="305"/>
        <v>0</v>
      </c>
      <c r="DN264" s="200"/>
      <c r="DO264" s="272" t="str">
        <f t="shared" si="306"/>
        <v/>
      </c>
      <c r="DP264" s="272" t="str">
        <f t="shared" si="307"/>
        <v/>
      </c>
      <c r="DQ264" s="308"/>
    </row>
    <row r="265" spans="1:121" ht="23.25" customHeight="1" x14ac:dyDescent="0.2">
      <c r="A265" s="248"/>
      <c r="B265" s="263"/>
      <c r="C265" s="214"/>
      <c r="D265" s="324" t="str">
        <f t="shared" si="250"/>
        <v/>
      </c>
      <c r="E265" s="150" t="str">
        <f t="shared" si="251"/>
        <v/>
      </c>
      <c r="F265" s="214"/>
      <c r="G265" s="214"/>
      <c r="H265" s="214"/>
      <c r="I265" s="220"/>
      <c r="J265" s="214"/>
      <c r="K265" s="255"/>
      <c r="L265" s="268"/>
      <c r="M265" s="214"/>
      <c r="N265" s="215"/>
      <c r="O265" s="218"/>
      <c r="P265" s="216"/>
      <c r="Q265" s="217"/>
      <c r="R265" s="215"/>
      <c r="S265" s="219"/>
      <c r="T265" s="217"/>
      <c r="U265" s="215"/>
      <c r="V265" s="219"/>
      <c r="W265" s="217"/>
      <c r="X265" s="215"/>
      <c r="Y265" s="219"/>
      <c r="Z265" s="217"/>
      <c r="AA265" s="214"/>
      <c r="AB265" s="215"/>
      <c r="AC265" s="218"/>
      <c r="AD265" s="216"/>
      <c r="AE265" s="217"/>
      <c r="AF265" s="214"/>
      <c r="AG265" s="215"/>
      <c r="AH265" s="218"/>
      <c r="AI265" s="216"/>
      <c r="AJ265" s="217"/>
      <c r="AK265" s="214"/>
      <c r="AL265" s="215"/>
      <c r="AM265" s="218"/>
      <c r="AN265" s="216"/>
      <c r="AO265" s="217"/>
      <c r="AP265" s="214"/>
      <c r="AQ265" s="215"/>
      <c r="AR265" s="218"/>
      <c r="AS265" s="216"/>
      <c r="AT265" s="217"/>
      <c r="AU265" s="214"/>
      <c r="AV265" s="215"/>
      <c r="AW265" s="218"/>
      <c r="AX265" s="216"/>
      <c r="AY265" s="217"/>
      <c r="AZ265" s="214"/>
      <c r="BA265" s="215"/>
      <c r="BB265" s="218"/>
      <c r="BC265" s="216"/>
      <c r="BD265" s="213"/>
      <c r="BE265" s="214"/>
      <c r="BF265" s="214"/>
      <c r="BG265" s="215"/>
      <c r="BH265" s="218"/>
      <c r="BI265" s="216"/>
      <c r="BJ265" s="213"/>
      <c r="BK265" s="221"/>
      <c r="BL265" s="222">
        <f t="shared" si="252"/>
        <v>0</v>
      </c>
      <c r="BM265" s="223">
        <f t="shared" si="253"/>
        <v>0</v>
      </c>
      <c r="BN265" s="223">
        <f t="shared" si="254"/>
        <v>0</v>
      </c>
      <c r="BO265" s="223">
        <f t="shared" si="255"/>
        <v>0</v>
      </c>
      <c r="BP265" s="223">
        <f t="shared" si="256"/>
        <v>0</v>
      </c>
      <c r="BQ265" s="223">
        <f t="shared" si="257"/>
        <v>0</v>
      </c>
      <c r="BR265" s="224">
        <f t="shared" si="258"/>
        <v>0</v>
      </c>
      <c r="BS265" s="224">
        <f t="shared" si="259"/>
        <v>0</v>
      </c>
      <c r="BT265" s="223">
        <f t="shared" si="260"/>
        <v>0</v>
      </c>
      <c r="BU265" s="223">
        <f t="shared" si="261"/>
        <v>0</v>
      </c>
      <c r="BV265" s="223">
        <f t="shared" si="262"/>
        <v>0</v>
      </c>
      <c r="BW265" s="223">
        <f t="shared" si="263"/>
        <v>0</v>
      </c>
      <c r="BX265" s="223">
        <f t="shared" si="264"/>
        <v>0</v>
      </c>
      <c r="BY265" s="223">
        <f t="shared" si="265"/>
        <v>0</v>
      </c>
      <c r="BZ265" s="223">
        <f t="shared" si="266"/>
        <v>0</v>
      </c>
      <c r="CA265" s="223">
        <f t="shared" si="267"/>
        <v>0</v>
      </c>
      <c r="CB265" s="208">
        <f t="shared" si="268"/>
        <v>0</v>
      </c>
      <c r="CC265" s="223">
        <f t="shared" si="269"/>
        <v>0</v>
      </c>
      <c r="CD265" s="223">
        <f t="shared" si="270"/>
        <v>0</v>
      </c>
      <c r="CE265" s="224">
        <f t="shared" si="271"/>
        <v>0</v>
      </c>
      <c r="CF265" s="224">
        <f t="shared" si="272"/>
        <v>0</v>
      </c>
      <c r="CG265" s="224">
        <f t="shared" si="273"/>
        <v>0</v>
      </c>
      <c r="CH265" s="224">
        <f t="shared" si="274"/>
        <v>0</v>
      </c>
      <c r="CI265" s="224">
        <f t="shared" si="275"/>
        <v>0</v>
      </c>
      <c r="CJ265" s="224">
        <f t="shared" si="276"/>
        <v>0</v>
      </c>
      <c r="CK265" s="224">
        <f t="shared" si="277"/>
        <v>0</v>
      </c>
      <c r="CL265" s="224">
        <f t="shared" si="278"/>
        <v>0</v>
      </c>
      <c r="CM265" s="224">
        <f t="shared" si="279"/>
        <v>0</v>
      </c>
      <c r="CN265" s="224">
        <f t="shared" si="280"/>
        <v>0</v>
      </c>
      <c r="CO265" s="224">
        <f t="shared" si="281"/>
        <v>0</v>
      </c>
      <c r="CP265" s="224">
        <f t="shared" si="282"/>
        <v>0</v>
      </c>
      <c r="CQ265" s="224">
        <f t="shared" si="283"/>
        <v>0</v>
      </c>
      <c r="CR265" s="224" t="str">
        <f t="shared" si="284"/>
        <v/>
      </c>
      <c r="CS265" s="224" t="str">
        <f t="shared" si="285"/>
        <v xml:space="preserve"> </v>
      </c>
      <c r="CT265" s="224" t="str">
        <f t="shared" si="286"/>
        <v/>
      </c>
      <c r="CU265" s="224" t="str">
        <f t="shared" si="287"/>
        <v/>
      </c>
      <c r="CV265" s="224" t="str">
        <f t="shared" si="288"/>
        <v/>
      </c>
      <c r="CW265" s="224" t="str">
        <f t="shared" si="289"/>
        <v/>
      </c>
      <c r="CX265" s="224" t="str">
        <f t="shared" si="290"/>
        <v/>
      </c>
      <c r="CY265" s="224" t="str">
        <f t="shared" si="291"/>
        <v/>
      </c>
      <c r="CZ265" s="224" t="str">
        <f t="shared" si="292"/>
        <v/>
      </c>
      <c r="DA265" s="224" t="str">
        <f t="shared" si="293"/>
        <v/>
      </c>
      <c r="DB265" s="224" t="str">
        <f t="shared" si="294"/>
        <v/>
      </c>
      <c r="DC265" s="224" t="str">
        <f t="shared" si="295"/>
        <v/>
      </c>
      <c r="DD265" s="224" t="str">
        <f t="shared" si="296"/>
        <v/>
      </c>
      <c r="DE265" s="224" t="str">
        <f t="shared" si="297"/>
        <v/>
      </c>
      <c r="DF265" s="224" t="str">
        <f t="shared" si="298"/>
        <v/>
      </c>
      <c r="DG265" s="224" t="str">
        <f t="shared" si="299"/>
        <v/>
      </c>
      <c r="DH265" s="225" t="str">
        <f t="shared" si="300"/>
        <v/>
      </c>
      <c r="DI265" s="224" t="str">
        <f t="shared" si="301"/>
        <v/>
      </c>
      <c r="DJ265" s="224" t="str">
        <f t="shared" si="302"/>
        <v/>
      </c>
      <c r="DK265" s="306">
        <f t="shared" si="303"/>
        <v>0</v>
      </c>
      <c r="DL265" s="306">
        <f t="shared" si="304"/>
        <v>0</v>
      </c>
      <c r="DM265" s="306">
        <f t="shared" si="305"/>
        <v>0</v>
      </c>
      <c r="DN265" s="220"/>
      <c r="DO265" s="224" t="str">
        <f t="shared" si="306"/>
        <v/>
      </c>
      <c r="DP265" s="224" t="str">
        <f t="shared" si="307"/>
        <v/>
      </c>
      <c r="DQ265" s="307"/>
    </row>
    <row r="266" spans="1:121" ht="23.25" customHeight="1" x14ac:dyDescent="0.2">
      <c r="A266" s="249"/>
      <c r="B266" s="264"/>
      <c r="C266" s="230"/>
      <c r="D266" s="325" t="str">
        <f t="shared" si="250"/>
        <v/>
      </c>
      <c r="E266" s="265" t="str">
        <f t="shared" si="251"/>
        <v/>
      </c>
      <c r="F266" s="230"/>
      <c r="G266" s="230"/>
      <c r="H266" s="230"/>
      <c r="I266" s="200"/>
      <c r="J266" s="230"/>
      <c r="K266" s="254"/>
      <c r="L266" s="269"/>
      <c r="M266" s="230"/>
      <c r="N266" s="231"/>
      <c r="O266" s="232"/>
      <c r="P266" s="205"/>
      <c r="Q266" s="203"/>
      <c r="R266" s="231"/>
      <c r="S266" s="233"/>
      <c r="T266" s="203"/>
      <c r="U266" s="231"/>
      <c r="V266" s="233"/>
      <c r="W266" s="203"/>
      <c r="X266" s="231"/>
      <c r="Y266" s="233"/>
      <c r="Z266" s="203"/>
      <c r="AA266" s="230"/>
      <c r="AB266" s="231"/>
      <c r="AC266" s="232"/>
      <c r="AD266" s="205"/>
      <c r="AE266" s="203"/>
      <c r="AF266" s="230"/>
      <c r="AG266" s="231"/>
      <c r="AH266" s="232"/>
      <c r="AI266" s="205"/>
      <c r="AJ266" s="203"/>
      <c r="AK266" s="230"/>
      <c r="AL266" s="231"/>
      <c r="AM266" s="232"/>
      <c r="AN266" s="205"/>
      <c r="AO266" s="203"/>
      <c r="AP266" s="230"/>
      <c r="AQ266" s="231"/>
      <c r="AR266" s="232"/>
      <c r="AS266" s="205"/>
      <c r="AT266" s="203"/>
      <c r="AU266" s="230"/>
      <c r="AV266" s="231"/>
      <c r="AW266" s="232"/>
      <c r="AX266" s="205"/>
      <c r="AY266" s="203"/>
      <c r="AZ266" s="230"/>
      <c r="BA266" s="231"/>
      <c r="BB266" s="232"/>
      <c r="BC266" s="205"/>
      <c r="BD266" s="199"/>
      <c r="BE266" s="230"/>
      <c r="BF266" s="230"/>
      <c r="BG266" s="231"/>
      <c r="BH266" s="232"/>
      <c r="BI266" s="205"/>
      <c r="BJ266" s="229"/>
      <c r="BK266" s="234"/>
      <c r="BL266" s="207">
        <f t="shared" si="252"/>
        <v>0</v>
      </c>
      <c r="BM266" s="208">
        <f t="shared" si="253"/>
        <v>0</v>
      </c>
      <c r="BN266" s="208">
        <f t="shared" si="254"/>
        <v>0</v>
      </c>
      <c r="BO266" s="208">
        <f t="shared" si="255"/>
        <v>0</v>
      </c>
      <c r="BP266" s="208">
        <f t="shared" si="256"/>
        <v>0</v>
      </c>
      <c r="BQ266" s="208">
        <f t="shared" si="257"/>
        <v>0</v>
      </c>
      <c r="BR266" s="209">
        <f t="shared" si="258"/>
        <v>0</v>
      </c>
      <c r="BS266" s="209">
        <f t="shared" si="259"/>
        <v>0</v>
      </c>
      <c r="BT266" s="208">
        <f t="shared" si="260"/>
        <v>0</v>
      </c>
      <c r="BU266" s="208">
        <f t="shared" si="261"/>
        <v>0</v>
      </c>
      <c r="BV266" s="208">
        <f t="shared" si="262"/>
        <v>0</v>
      </c>
      <c r="BW266" s="208">
        <f t="shared" si="263"/>
        <v>0</v>
      </c>
      <c r="BX266" s="208">
        <f t="shared" si="264"/>
        <v>0</v>
      </c>
      <c r="BY266" s="208">
        <f t="shared" si="265"/>
        <v>0</v>
      </c>
      <c r="BZ266" s="208">
        <f t="shared" si="266"/>
        <v>0</v>
      </c>
      <c r="CA266" s="208">
        <f t="shared" si="267"/>
        <v>0</v>
      </c>
      <c r="CB266" s="208">
        <f t="shared" si="268"/>
        <v>0</v>
      </c>
      <c r="CC266" s="208">
        <f t="shared" si="269"/>
        <v>0</v>
      </c>
      <c r="CD266" s="208">
        <f t="shared" si="270"/>
        <v>0</v>
      </c>
      <c r="CE266" s="209">
        <f t="shared" si="271"/>
        <v>0</v>
      </c>
      <c r="CF266" s="209">
        <f t="shared" si="272"/>
        <v>0</v>
      </c>
      <c r="CG266" s="209">
        <f t="shared" si="273"/>
        <v>0</v>
      </c>
      <c r="CH266" s="209">
        <f t="shared" si="274"/>
        <v>0</v>
      </c>
      <c r="CI266" s="209">
        <f t="shared" si="275"/>
        <v>0</v>
      </c>
      <c r="CJ266" s="209">
        <f t="shared" si="276"/>
        <v>0</v>
      </c>
      <c r="CK266" s="209">
        <f t="shared" si="277"/>
        <v>0</v>
      </c>
      <c r="CL266" s="209">
        <f t="shared" si="278"/>
        <v>0</v>
      </c>
      <c r="CM266" s="209">
        <f t="shared" si="279"/>
        <v>0</v>
      </c>
      <c r="CN266" s="209">
        <f t="shared" si="280"/>
        <v>0</v>
      </c>
      <c r="CO266" s="209">
        <f t="shared" si="281"/>
        <v>0</v>
      </c>
      <c r="CP266" s="209">
        <f t="shared" si="282"/>
        <v>0</v>
      </c>
      <c r="CQ266" s="209">
        <f t="shared" si="283"/>
        <v>0</v>
      </c>
      <c r="CR266" s="209" t="str">
        <f t="shared" si="284"/>
        <v/>
      </c>
      <c r="CS266" s="209" t="str">
        <f t="shared" si="285"/>
        <v xml:space="preserve"> </v>
      </c>
      <c r="CT266" s="209" t="str">
        <f t="shared" si="286"/>
        <v/>
      </c>
      <c r="CU266" s="209" t="str">
        <f t="shared" si="287"/>
        <v/>
      </c>
      <c r="CV266" s="209" t="str">
        <f t="shared" si="288"/>
        <v/>
      </c>
      <c r="CW266" s="209" t="str">
        <f t="shared" si="289"/>
        <v/>
      </c>
      <c r="CX266" s="209" t="str">
        <f t="shared" si="290"/>
        <v/>
      </c>
      <c r="CY266" s="209" t="str">
        <f t="shared" si="291"/>
        <v/>
      </c>
      <c r="CZ266" s="209" t="str">
        <f t="shared" si="292"/>
        <v/>
      </c>
      <c r="DA266" s="209" t="str">
        <f t="shared" si="293"/>
        <v/>
      </c>
      <c r="DB266" s="209" t="str">
        <f t="shared" si="294"/>
        <v/>
      </c>
      <c r="DC266" s="209" t="str">
        <f t="shared" si="295"/>
        <v/>
      </c>
      <c r="DD266" s="209" t="str">
        <f t="shared" si="296"/>
        <v/>
      </c>
      <c r="DE266" s="209" t="str">
        <f t="shared" si="297"/>
        <v/>
      </c>
      <c r="DF266" s="209" t="str">
        <f t="shared" si="298"/>
        <v/>
      </c>
      <c r="DG266" s="209" t="str">
        <f t="shared" si="299"/>
        <v/>
      </c>
      <c r="DH266" s="210" t="str">
        <f t="shared" si="300"/>
        <v/>
      </c>
      <c r="DI266" s="272" t="str">
        <f t="shared" si="301"/>
        <v/>
      </c>
      <c r="DJ266" s="272" t="str">
        <f t="shared" si="302"/>
        <v/>
      </c>
      <c r="DK266" s="200">
        <f t="shared" si="303"/>
        <v>0</v>
      </c>
      <c r="DL266" s="200">
        <f t="shared" si="304"/>
        <v>0</v>
      </c>
      <c r="DM266" s="200">
        <f t="shared" si="305"/>
        <v>0</v>
      </c>
      <c r="DN266" s="200"/>
      <c r="DO266" s="272" t="str">
        <f t="shared" si="306"/>
        <v/>
      </c>
      <c r="DP266" s="272" t="str">
        <f t="shared" si="307"/>
        <v/>
      </c>
      <c r="DQ266" s="308"/>
    </row>
    <row r="267" spans="1:121" ht="23.25" customHeight="1" x14ac:dyDescent="0.2">
      <c r="A267" s="248"/>
      <c r="B267" s="263"/>
      <c r="C267" s="214"/>
      <c r="D267" s="324" t="str">
        <f t="shared" si="250"/>
        <v/>
      </c>
      <c r="E267" s="150" t="str">
        <f t="shared" si="251"/>
        <v/>
      </c>
      <c r="F267" s="214"/>
      <c r="G267" s="214"/>
      <c r="H267" s="214"/>
      <c r="I267" s="220"/>
      <c r="J267" s="214"/>
      <c r="K267" s="255"/>
      <c r="L267" s="268"/>
      <c r="M267" s="214"/>
      <c r="N267" s="215"/>
      <c r="O267" s="218"/>
      <c r="P267" s="216"/>
      <c r="Q267" s="217"/>
      <c r="R267" s="215"/>
      <c r="S267" s="219"/>
      <c r="T267" s="217"/>
      <c r="U267" s="215"/>
      <c r="V267" s="219"/>
      <c r="W267" s="217"/>
      <c r="X267" s="215"/>
      <c r="Y267" s="219"/>
      <c r="Z267" s="217"/>
      <c r="AA267" s="214"/>
      <c r="AB267" s="215"/>
      <c r="AC267" s="218"/>
      <c r="AD267" s="216"/>
      <c r="AE267" s="217"/>
      <c r="AF267" s="214"/>
      <c r="AG267" s="215"/>
      <c r="AH267" s="218"/>
      <c r="AI267" s="216"/>
      <c r="AJ267" s="217"/>
      <c r="AK267" s="214"/>
      <c r="AL267" s="215"/>
      <c r="AM267" s="218"/>
      <c r="AN267" s="216"/>
      <c r="AO267" s="217"/>
      <c r="AP267" s="214"/>
      <c r="AQ267" s="215"/>
      <c r="AR267" s="218"/>
      <c r="AS267" s="216"/>
      <c r="AT267" s="217"/>
      <c r="AU267" s="214"/>
      <c r="AV267" s="215"/>
      <c r="AW267" s="218"/>
      <c r="AX267" s="216"/>
      <c r="AY267" s="217"/>
      <c r="AZ267" s="214"/>
      <c r="BA267" s="215"/>
      <c r="BB267" s="218"/>
      <c r="BC267" s="216"/>
      <c r="BD267" s="213"/>
      <c r="BE267" s="214"/>
      <c r="BF267" s="214"/>
      <c r="BG267" s="215"/>
      <c r="BH267" s="218"/>
      <c r="BI267" s="216"/>
      <c r="BJ267" s="213"/>
      <c r="BK267" s="221"/>
      <c r="BL267" s="222">
        <f t="shared" si="252"/>
        <v>0</v>
      </c>
      <c r="BM267" s="223">
        <f t="shared" si="253"/>
        <v>0</v>
      </c>
      <c r="BN267" s="223">
        <f t="shared" si="254"/>
        <v>0</v>
      </c>
      <c r="BO267" s="223">
        <f t="shared" si="255"/>
        <v>0</v>
      </c>
      <c r="BP267" s="223">
        <f t="shared" si="256"/>
        <v>0</v>
      </c>
      <c r="BQ267" s="223">
        <f t="shared" si="257"/>
        <v>0</v>
      </c>
      <c r="BR267" s="224">
        <f t="shared" si="258"/>
        <v>0</v>
      </c>
      <c r="BS267" s="224">
        <f t="shared" si="259"/>
        <v>0</v>
      </c>
      <c r="BT267" s="223">
        <f t="shared" si="260"/>
        <v>0</v>
      </c>
      <c r="BU267" s="223">
        <f t="shared" si="261"/>
        <v>0</v>
      </c>
      <c r="BV267" s="223">
        <f t="shared" si="262"/>
        <v>0</v>
      </c>
      <c r="BW267" s="223">
        <f t="shared" si="263"/>
        <v>0</v>
      </c>
      <c r="BX267" s="223">
        <f t="shared" si="264"/>
        <v>0</v>
      </c>
      <c r="BY267" s="223">
        <f t="shared" si="265"/>
        <v>0</v>
      </c>
      <c r="BZ267" s="223">
        <f t="shared" si="266"/>
        <v>0</v>
      </c>
      <c r="CA267" s="223">
        <f t="shared" si="267"/>
        <v>0</v>
      </c>
      <c r="CB267" s="208">
        <f t="shared" si="268"/>
        <v>0</v>
      </c>
      <c r="CC267" s="223">
        <f t="shared" si="269"/>
        <v>0</v>
      </c>
      <c r="CD267" s="223">
        <f t="shared" si="270"/>
        <v>0</v>
      </c>
      <c r="CE267" s="224">
        <f t="shared" si="271"/>
        <v>0</v>
      </c>
      <c r="CF267" s="224">
        <f t="shared" si="272"/>
        <v>0</v>
      </c>
      <c r="CG267" s="224">
        <f t="shared" si="273"/>
        <v>0</v>
      </c>
      <c r="CH267" s="224">
        <f t="shared" si="274"/>
        <v>0</v>
      </c>
      <c r="CI267" s="224">
        <f t="shared" si="275"/>
        <v>0</v>
      </c>
      <c r="CJ267" s="224">
        <f t="shared" si="276"/>
        <v>0</v>
      </c>
      <c r="CK267" s="224">
        <f t="shared" si="277"/>
        <v>0</v>
      </c>
      <c r="CL267" s="224">
        <f t="shared" si="278"/>
        <v>0</v>
      </c>
      <c r="CM267" s="224">
        <f t="shared" si="279"/>
        <v>0</v>
      </c>
      <c r="CN267" s="224">
        <f t="shared" si="280"/>
        <v>0</v>
      </c>
      <c r="CO267" s="224">
        <f t="shared" si="281"/>
        <v>0</v>
      </c>
      <c r="CP267" s="224">
        <f t="shared" si="282"/>
        <v>0</v>
      </c>
      <c r="CQ267" s="224">
        <f t="shared" si="283"/>
        <v>0</v>
      </c>
      <c r="CR267" s="224" t="str">
        <f t="shared" si="284"/>
        <v/>
      </c>
      <c r="CS267" s="224" t="str">
        <f t="shared" si="285"/>
        <v xml:space="preserve"> </v>
      </c>
      <c r="CT267" s="224" t="str">
        <f t="shared" si="286"/>
        <v/>
      </c>
      <c r="CU267" s="224" t="str">
        <f t="shared" si="287"/>
        <v/>
      </c>
      <c r="CV267" s="224" t="str">
        <f t="shared" si="288"/>
        <v/>
      </c>
      <c r="CW267" s="224" t="str">
        <f t="shared" si="289"/>
        <v/>
      </c>
      <c r="CX267" s="224" t="str">
        <f t="shared" si="290"/>
        <v/>
      </c>
      <c r="CY267" s="224" t="str">
        <f t="shared" si="291"/>
        <v/>
      </c>
      <c r="CZ267" s="224" t="str">
        <f t="shared" si="292"/>
        <v/>
      </c>
      <c r="DA267" s="224" t="str">
        <f t="shared" si="293"/>
        <v/>
      </c>
      <c r="DB267" s="224" t="str">
        <f t="shared" si="294"/>
        <v/>
      </c>
      <c r="DC267" s="224" t="str">
        <f t="shared" si="295"/>
        <v/>
      </c>
      <c r="DD267" s="224" t="str">
        <f t="shared" si="296"/>
        <v/>
      </c>
      <c r="DE267" s="224" t="str">
        <f t="shared" si="297"/>
        <v/>
      </c>
      <c r="DF267" s="224" t="str">
        <f t="shared" si="298"/>
        <v/>
      </c>
      <c r="DG267" s="224" t="str">
        <f t="shared" si="299"/>
        <v/>
      </c>
      <c r="DH267" s="225" t="str">
        <f t="shared" si="300"/>
        <v/>
      </c>
      <c r="DI267" s="224" t="str">
        <f t="shared" si="301"/>
        <v/>
      </c>
      <c r="DJ267" s="224" t="str">
        <f t="shared" si="302"/>
        <v/>
      </c>
      <c r="DK267" s="306">
        <f t="shared" si="303"/>
        <v>0</v>
      </c>
      <c r="DL267" s="306">
        <f t="shared" si="304"/>
        <v>0</v>
      </c>
      <c r="DM267" s="306">
        <f t="shared" si="305"/>
        <v>0</v>
      </c>
      <c r="DN267" s="220"/>
      <c r="DO267" s="224" t="str">
        <f t="shared" si="306"/>
        <v/>
      </c>
      <c r="DP267" s="224" t="str">
        <f t="shared" si="307"/>
        <v/>
      </c>
      <c r="DQ267" s="307"/>
    </row>
    <row r="268" spans="1:121" ht="23.25" customHeight="1" x14ac:dyDescent="0.2">
      <c r="A268" s="249"/>
      <c r="B268" s="264"/>
      <c r="C268" s="230"/>
      <c r="D268" s="325" t="str">
        <f t="shared" ref="D268:D331" si="308">IF(C268="","",C268/12)</f>
        <v/>
      </c>
      <c r="E268" s="265" t="str">
        <f t="shared" ref="E268:E331" si="309">IF(D268&lt;&gt;"",IF(D268&lt;5,"moins de 5",IF(D268&lt;15,"5-15","adulte")),"")</f>
        <v/>
      </c>
      <c r="F268" s="230"/>
      <c r="G268" s="230"/>
      <c r="H268" s="230"/>
      <c r="I268" s="200"/>
      <c r="J268" s="230"/>
      <c r="K268" s="254"/>
      <c r="L268" s="269"/>
      <c r="M268" s="230"/>
      <c r="N268" s="231"/>
      <c r="O268" s="232"/>
      <c r="P268" s="205"/>
      <c r="Q268" s="203"/>
      <c r="R268" s="231"/>
      <c r="S268" s="233"/>
      <c r="T268" s="203"/>
      <c r="U268" s="231"/>
      <c r="V268" s="233"/>
      <c r="W268" s="203"/>
      <c r="X268" s="231"/>
      <c r="Y268" s="233"/>
      <c r="Z268" s="203"/>
      <c r="AA268" s="230"/>
      <c r="AB268" s="231"/>
      <c r="AC268" s="232"/>
      <c r="AD268" s="205"/>
      <c r="AE268" s="203"/>
      <c r="AF268" s="230"/>
      <c r="AG268" s="231"/>
      <c r="AH268" s="232"/>
      <c r="AI268" s="205"/>
      <c r="AJ268" s="203"/>
      <c r="AK268" s="230"/>
      <c r="AL268" s="231"/>
      <c r="AM268" s="232"/>
      <c r="AN268" s="205"/>
      <c r="AO268" s="203"/>
      <c r="AP268" s="230"/>
      <c r="AQ268" s="231"/>
      <c r="AR268" s="232"/>
      <c r="AS268" s="205"/>
      <c r="AT268" s="203"/>
      <c r="AU268" s="230"/>
      <c r="AV268" s="231"/>
      <c r="AW268" s="232"/>
      <c r="AX268" s="205"/>
      <c r="AY268" s="203"/>
      <c r="AZ268" s="230"/>
      <c r="BA268" s="231"/>
      <c r="BB268" s="232"/>
      <c r="BC268" s="205"/>
      <c r="BD268" s="199"/>
      <c r="BE268" s="230"/>
      <c r="BF268" s="230"/>
      <c r="BG268" s="231"/>
      <c r="BH268" s="232"/>
      <c r="BI268" s="205"/>
      <c r="BJ268" s="229"/>
      <c r="BK268" s="234"/>
      <c r="BL268" s="207">
        <f t="shared" ref="BL268:BL331" si="310">IF(AND(Q268="O",S268&gt;0),1,0)</f>
        <v>0</v>
      </c>
      <c r="BM268" s="208">
        <f t="shared" ref="BM268:BM331" si="311">IF(O268&lt;&gt;"",IF(V268&gt;O268,1,0),0)</f>
        <v>0</v>
      </c>
      <c r="BN268" s="208">
        <f t="shared" ref="BN268:BN331" si="312">IF(AND(T268="O",V268&gt;0),1,0)</f>
        <v>0</v>
      </c>
      <c r="BO268" s="208">
        <f t="shared" ref="BO268:BO331" si="313">IF(O268&lt;&gt;"",IF(Y268&gt;=(0.25*O268),1,0),0)</f>
        <v>0</v>
      </c>
      <c r="BP268" s="208">
        <f t="shared" ref="BP268:BP331" si="314">IF((Y268&gt;0),IF( (X268&gt;=37.5),1,0),0)</f>
        <v>0</v>
      </c>
      <c r="BQ268" s="208">
        <f t="shared" ref="BQ268:BQ331" si="315">IF(AND(W268="O",Y268&gt;0),1,0)</f>
        <v>0</v>
      </c>
      <c r="BR268" s="209">
        <f t="shared" ref="BR268:BR331" si="316">IF(ROUNDUP((BQ268+BP268+BO268+BN268+BM268+BL268)/6,0)=1,1,0)</f>
        <v>0</v>
      </c>
      <c r="BS268" s="209">
        <f t="shared" ref="BS268:BS331" si="317">IF(AND(OR(BD268="Jour4",BD268="Jour5",BD268="Jour6"),BH268&gt;0),IF(OR(BE268="O",BF268="O",BG268&gt;=37.5),1,0),0)</f>
        <v>0</v>
      </c>
      <c r="BT268" s="208">
        <f t="shared" ref="BT268:BT331" si="318">IF((AC268&gt;0),IF(OR(Z268="O",AA268="O",AB268&gt;=37.5),1,0),0)</f>
        <v>0</v>
      </c>
      <c r="BU268" s="208">
        <f t="shared" ref="BU268:BU331" si="319">IF(AND(OR(BD268="Jour8",BD268="Jour9",BD268="Jour10",BD268="Jour11",BD268="Jour12",BD268="Jour13"),BH268&gt;0),IF(OR(BE268="O",BF268="O",BG268&gt;=37.5),1,0),0)</f>
        <v>0</v>
      </c>
      <c r="BV268" s="208">
        <f t="shared" ref="BV268:BV331" si="320">IF((AH268&gt;0),IF(OR(AE268="O",AF268="O",AG268&gt;=37.5),1,0),0)</f>
        <v>0</v>
      </c>
      <c r="BW268" s="208">
        <f t="shared" ref="BW268:BW331" si="321">IF(AND(OR(BD268="Jour15",BD268="Jour16",BD268="Jour17",BD268="Jour18",BD268="Jour19",BD268="Jour20"),BH268&gt;0),IF(OR(BE268="O",BF268="O",BG268&gt;=37.5),1,0),0)</f>
        <v>0</v>
      </c>
      <c r="BX268" s="208">
        <f t="shared" ref="BX268:BX331" si="322">IF((AM268&gt;0),IF(OR(AJ268="O",AK268="O",AL268&gt;=37.5),1,0),0)</f>
        <v>0</v>
      </c>
      <c r="BY268" s="208">
        <f t="shared" ref="BY268:BY331" si="323">IF(AND(OR(BD268="Jour22",BD268="Jour23",BD268="Jour24",BD268="Jour25",BD268="Jour26",BD268="Jour27"),BH268&gt;0),IF(OR(BE268="O",BF268="O",BG268&gt;=37.5),1,0),0)</f>
        <v>0</v>
      </c>
      <c r="BZ268" s="208">
        <f t="shared" ref="BZ268:BZ331" si="324">IF((AR268&gt;0),IF(OR(AO268="O",AP268="O",AQ268&gt;=37.5),1,0),0)</f>
        <v>0</v>
      </c>
      <c r="CA268" s="208">
        <f t="shared" ref="CA268:CA331" si="325">IF(AND(OR(BD268="Jour29",BD268="Jour30",BD268="Jour31",BD268="Jour32",BD268="Jour33",BD268="Jour34"),BH268&gt;0),IF(OR(BE268="O",BF268="O",BG268&gt;=37.5),1,0),0)</f>
        <v>0</v>
      </c>
      <c r="CB268" s="208">
        <f t="shared" ref="CB268:CB331" si="326">IF((AW268&gt;0),IF(OR(AT268="O",AU268="O",AV268&gt;=37.5),1,0),0)</f>
        <v>0</v>
      </c>
      <c r="CC268" s="208">
        <f t="shared" ref="CC268:CC331" si="327">IF(AND(OR(BD268="Jour36",BD268="Jour37",BD268="Jour38",BD268="Jour39",BD268="Jour40",BD268="Jour41"),BH268&gt;0),IF(OR(BE268="O",BF268="O",BG268&gt;=37.5),1,0),0)</f>
        <v>0</v>
      </c>
      <c r="CD268" s="208">
        <f t="shared" ref="CD268:CD331" si="328">IF((BB268&gt;0),IF(OR(AY268="O",AZ268="O",BA268&gt;=37.5),1,0),0)</f>
        <v>0</v>
      </c>
      <c r="CE268" s="209">
        <f t="shared" ref="CE268:CE331" si="329">IF(BR268=0,ROUNDUP((BS268+BT268+BU268+BV268+BW268+BX268+BY268+BZ268+CA268+CB268+CC268+CD268)/12,0),0)</f>
        <v>0</v>
      </c>
      <c r="CF268" s="209">
        <f t="shared" ref="CF268:CF331" si="330">IF((AC268&gt;0),IF((AB268&lt;37.5),1,0),0)</f>
        <v>0</v>
      </c>
      <c r="CG268" s="209">
        <f t="shared" ref="CG268:CG331" si="331">IF(AND(OR(BD268="Jour8",BD268="Jour9",BD268="Jour10",BD268="Jour11",BD268="Jour12",BD268="Jour13"),BH268&gt;0),IF((BG268&lt;37.5),1,0),0)</f>
        <v>0</v>
      </c>
      <c r="CH268" s="209">
        <f t="shared" ref="CH268:CH331" si="332">IF((AH268&gt;0),IF((AG268&lt;37.5),1,0),0)</f>
        <v>0</v>
      </c>
      <c r="CI268" s="209">
        <f t="shared" ref="CI268:CI331" si="333">IF(AND(OR(BD268="Jour15",BD268="Jour16",BD268="Jour17",BD268="Jour18",BD268="Jour19",BD268="Jour20"),BH268&gt;0),IF((BG268&lt;37.5),1,0),0)</f>
        <v>0</v>
      </c>
      <c r="CJ268" s="209">
        <f t="shared" ref="CJ268:CJ331" si="334">IF((AM268&gt;0),IF((AL268&lt;37.5),1,0),0)</f>
        <v>0</v>
      </c>
      <c r="CK268" s="209">
        <f t="shared" ref="CK268:CK331" si="335">IF(AND(OR(BD268="Jour22",BD268="Jour23",BD268="Jour24",BD268="Jour25",BD268="Jour26",BD268="Jour27"),BH268&gt;0),IF((BG268&lt;37.5),1,0),0)</f>
        <v>0</v>
      </c>
      <c r="CL268" s="209">
        <f t="shared" ref="CL268:CL331" si="336">IF((AR268&gt;0),IF( (AQ268&lt;37.5),1,0),0)</f>
        <v>0</v>
      </c>
      <c r="CM268" s="209">
        <f t="shared" ref="CM268:CM331" si="337">IF(AND(OR(BD268="Jour29",BD268="Jour303",BD268="Jour31",BD268="Jour32",BD268="Jour33",BD268="Jour34"),BH268&gt;0),IF((BG268&lt;37.5),1,0),0)</f>
        <v>0</v>
      </c>
      <c r="CN268" s="209">
        <f t="shared" ref="CN268:CN331" si="338">IF((AW268&gt;0),IF( (AV268&lt;37.5),1,0),0)</f>
        <v>0</v>
      </c>
      <c r="CO268" s="209">
        <f t="shared" ref="CO268:CO331" si="339">IF(AND(OR(BD268="Jour36",BD268="Jour37",BD268="Jour38",BD268="Jour39",BD268="Jour40",BD268="Jour41"),BH268&gt;0),IF((BG268&lt;37.5),1,0),0)</f>
        <v>0</v>
      </c>
      <c r="CP268" s="209">
        <f t="shared" ref="CP268:CP331" si="340">IF((BB268&gt;0),IF( (BA268&lt;37.5),1,0),0)</f>
        <v>0</v>
      </c>
      <c r="CQ268" s="209">
        <f t="shared" ref="CQ268:CQ331" si="341">IF(BR268=0,ROUNDUP((CF268+CG268+CH268+CI268+CJ268+CK268+CL268+CM268+CN268+CO268+CP268)/11,0),0)</f>
        <v>0</v>
      </c>
      <c r="CR268" s="209" t="str">
        <f t="shared" ref="CR268:CR331" si="342">IF(BB268&lt;&gt;"",IF(BJ268="",IF(BK268="",1-((BR268+CE268+CQ268)),0),0),"")</f>
        <v/>
      </c>
      <c r="CS268" s="209" t="str">
        <f t="shared" ref="CS268:CS331" si="343">IF(BL268&gt;0,"Jour1",IF(OR(BM268&gt;0,BN268&gt;0),"Jour2",IF(OR(BO268&gt;0,BP268&gt;0,BQ268&gt;0),"Jour3",IF(AND(BS268&gt;0,BD268="Jour4"),"Jour4",IF(AND(BS268&gt;0,BD268="Jour5"),"Jour5",IF(AND(BS268&gt;0,BD268="Jour6"),"Jour6",IF(OR(BT268&gt;0,CF268&gt;0),"Jour7"," ")))))))</f>
        <v xml:space="preserve"> </v>
      </c>
      <c r="CT268" s="209" t="str">
        <f t="shared" ref="CT268:CT331" si="344">IF(AND(OR(BU268&gt;0,CG268&gt;0),BD268="Jour8"),"Jour8",IF(AND(OR(BU268&gt;0,CG268&gt;0),BD268="Jour9"),"Jour9",IF(AND(OR(BU268&gt;0,CG268&gt;0),BD268="Jour10"),"Jour10",IF(AND(OR(BU268&gt;0,CG268&gt;0),BD268="Jour11"),"Jour11",IF(AND(OR(BU268&gt;0,CG268&gt;0),BD268="Jour12"),"Jour12",IF(AND(OR(BU268&gt;0,CG268&gt;0),BD268="Jour13"),"Jour13",IF(OR(BV268&gt;0,CH268&gt;0),"Jour14","")))))))</f>
        <v/>
      </c>
      <c r="CU268" s="209" t="str">
        <f t="shared" ref="CU268:CU331" si="345">IF(AND(OR(BW268&gt;0,CI268&gt;0),BD268="Jour15"),"Jour15",IF(AND(OR(BW268&gt;0,CI268&gt;0),BD268="Jour16"),"Jour16",IF(AND(OR(BW268&gt;0,CI268&gt;0),BD268="Jour17"),"Jour17",IF(AND(OR(BW268&gt;0,CI268&gt;0),BD268="Jour18"),"Jour18",IF(AND(OR(BW268&gt;0,CI268&gt;0),BD268="Jour19"),"Jour19",IF(AND(OR(BW268&gt;0,CI268&gt;0),BD268="Jour20"),"Jour20",IF(OR(BX268&gt;0,CJ268&gt;0),"Jour21","")))))))</f>
        <v/>
      </c>
      <c r="CV268" s="209" t="str">
        <f t="shared" ref="CV268:CV331" si="346">IF(AND(OR(BY268&gt;0,CK268&gt;0),BD268="Jour22"),"Jour22",IF(AND(OR(BY268&gt;0,CK268&gt;0),BD268="Jour23"),"Jour23",IF(AND(OR(BY268&gt;0,CK268&gt;0),BD268="Jour24"),"Jour24",IF(AND(OR(BY268&gt;0,CK268&gt;0),BD268="Jour25"),"Jour25",IF(AND(OR(BY268&gt;0,CK268&gt;0),BD268="Jour26"),"Jour26",IF(AND(OR(BY268&gt;0,CK268&gt;0),BD268="Jour27"),"Jour27",IF(OR(BZ268&gt;0,CL268&gt;0),"Jour28","")))))))</f>
        <v/>
      </c>
      <c r="CW268" s="209" t="str">
        <f t="shared" ref="CW268:CW331" si="347">IF(AND(OR(CA277&gt;0,CM268&gt;0),BD268="Jour29"),"Jour29",IF(AND(OR(CA268&gt;0,CM268&gt;0),BD268="Jour30"),"Jour30",IF(AND(OR(CA268&gt;0,CM268&gt;0),BD268="Jour31"),"Jour31",IF(AND(OR(CA268&gt;0,CM268&gt;0),BD268="Jour32"),"Jour32",IF(AND(OR(CA268&gt;0,CM268&gt;0),BD268="Jour33"),"Jour33",IF(AND(OR(CA268&gt;0,CM268&gt;0),BD268="Jour34"),"Jour34",IF(OR(CB268&gt;0,CN268&gt;0),"Jour35","")))))))</f>
        <v/>
      </c>
      <c r="CX268" s="209" t="str">
        <f t="shared" ref="CX268:CX331" si="348">IF(AND(OR(CC268&gt;0,CO268&gt;0),BD268="Jour36"),"Jour36",IF(AND(OR(CC268&gt;0,CO268&gt;0),BD268="Jour37"),"Jour37",IF(AND(OR(CC268&gt;0,CO268&gt;0),BD268="Jour38"),"Jour38",IF(AND(OR(CC268&gt;0,CO268&gt;0),BD268="Jour39"),"Jour39",IF(AND(OR(CC268&gt;0,CO268&gt;0),BD268="Jour40"),"Jour40",IF(AND(OR(CC268&gt;0,CO268&gt;0),BD268="Jour41"),"Jour41",IF(OR(CD268&gt;0,CP268&gt;0),"Jour42","")))))))</f>
        <v/>
      </c>
      <c r="CY268" s="209" t="str">
        <f t="shared" ref="CY268:CY331" si="349">IF(CS268&lt;&gt;" ",CS268,IF(CT268&lt;&gt;"",CT268,IF(CU268&lt;&gt;"",CU268,IF(CV268&lt;&gt;"",CV268,IF(CW268&lt;&gt;"",CW268,IF(CX268&lt;&gt;"",CX268,""))))))</f>
        <v/>
      </c>
      <c r="CZ268" s="209" t="str">
        <f t="shared" ref="CZ268:CZ331" si="350">IF(CR268=1,"Jour42","")</f>
        <v/>
      </c>
      <c r="DA268" s="209" t="str">
        <f t="shared" ref="DA268:DA331" si="351">IF((BJ268&lt;&gt;""),BJ268,IF(BK268&lt;&gt;"",BK268,""))</f>
        <v/>
      </c>
      <c r="DB268" s="209" t="str">
        <f t="shared" ref="DB268:DB331" si="352">IF(OR(DO268="ETP",DO268="ECT",DO268="EPT"),DP268,"")</f>
        <v/>
      </c>
      <c r="DC268" s="209" t="str">
        <f t="shared" ref="DC268:DC331" si="353">IF((BJ268&lt;&gt;""),BJ268,IF(BK268&lt;&gt;"",BK268,IF(DO268="RET",DP268,"")))</f>
        <v/>
      </c>
      <c r="DD268" s="209" t="str">
        <f t="shared" ref="DD268:DD331" si="354">IF(Y268&gt;0,1,"")</f>
        <v/>
      </c>
      <c r="DE268" s="209" t="str">
        <f t="shared" ref="DE268:DE331" si="355">IF(Y268&lt;&gt;"",1,"")</f>
        <v/>
      </c>
      <c r="DF268" s="209" t="str">
        <f t="shared" ref="DF268:DF331" si="356">IF(F268="m",1,"")</f>
        <v/>
      </c>
      <c r="DG268" s="209" t="str">
        <f t="shared" ref="DG268:DG331" si="357">IF(F268="F",1,"")</f>
        <v/>
      </c>
      <c r="DH268" s="210" t="str">
        <f t="shared" ref="DH268:DH331" si="358">D268</f>
        <v/>
      </c>
      <c r="DI268" s="272" t="str">
        <f t="shared" ref="DI268:DI331" si="359">IF(BR268=1,"ETP",IF(CE268=1,"ECT",IF(CQ268=1,"EPT",IF(CR268=1,"RCPA",IF(BJ268&lt;&gt;"","PDV",IF(BK268&lt;&gt;"","RET",""))))))</f>
        <v/>
      </c>
      <c r="DJ268" s="272" t="str">
        <f t="shared" ref="DJ268:DJ331" si="360">IF(CY268&lt;&gt;"",CY268,IF(CZ268&lt;&gt;"",CZ268,IF(DA268&lt;&gt;"",DA268,"")))</f>
        <v/>
      </c>
      <c r="DK268" s="200">
        <f t="shared" ref="DK268:DK331" si="361">IF(CY268&lt;&gt;"",CY268,0)</f>
        <v>0</v>
      </c>
      <c r="DL268" s="200">
        <f t="shared" ref="DL268:DL331" si="362">IF(CZ268&lt;&gt;"",CZ268,0)</f>
        <v>0</v>
      </c>
      <c r="DM268" s="200">
        <f t="shared" ref="DM268:DM331" si="363">IF(DA268&lt;&gt;"", DA268,0)</f>
        <v>0</v>
      </c>
      <c r="DN268" s="200"/>
      <c r="DO268" s="272" t="str">
        <f t="shared" ref="DO268:DO331" si="364">IF(OR(DI268="RCPA",DI268="ETP",DI268="PDV",DI268="RET"),DI268,IF(AND(DI268="ECT",OR(DJ268="Jour4",DJ268="Jour5",DJ268="Jour6")),DI268,IF(AND(OR(DI268="ECT",DI268="EPT"),OR(DN268="Pf réinfection",DN268="autre espèce",DN268="mixte with Pf réinfection")),"RET",IF(AND(OR(DI268="ECT",DI268="EPT"),OR(DN268="Pf recrudescence",DN268="mixte with Pf recrudescence")),DI268,IF(AND(OR(DI268="ECT",DI268="EPT"),OR(DN268="",DN268="inconnu")),"","")))))</f>
        <v/>
      </c>
      <c r="DP268" s="272" t="str">
        <f t="shared" ref="DP268:DP331" si="365">IF((DO268&lt;&gt;""),DJ268,IF(DO268="","",""))</f>
        <v/>
      </c>
      <c r="DQ268" s="308"/>
    </row>
    <row r="269" spans="1:121" ht="23.25" customHeight="1" x14ac:dyDescent="0.2">
      <c r="A269" s="248"/>
      <c r="B269" s="263"/>
      <c r="C269" s="214"/>
      <c r="D269" s="324" t="str">
        <f t="shared" si="308"/>
        <v/>
      </c>
      <c r="E269" s="150" t="str">
        <f t="shared" si="309"/>
        <v/>
      </c>
      <c r="F269" s="214"/>
      <c r="G269" s="214"/>
      <c r="H269" s="214"/>
      <c r="I269" s="220"/>
      <c r="J269" s="214"/>
      <c r="K269" s="255"/>
      <c r="L269" s="268"/>
      <c r="M269" s="214"/>
      <c r="N269" s="215"/>
      <c r="O269" s="218"/>
      <c r="P269" s="216"/>
      <c r="Q269" s="217"/>
      <c r="R269" s="215"/>
      <c r="S269" s="219"/>
      <c r="T269" s="217"/>
      <c r="U269" s="215"/>
      <c r="V269" s="219"/>
      <c r="W269" s="217"/>
      <c r="X269" s="215"/>
      <c r="Y269" s="219"/>
      <c r="Z269" s="217"/>
      <c r="AA269" s="214"/>
      <c r="AB269" s="215"/>
      <c r="AC269" s="218"/>
      <c r="AD269" s="216"/>
      <c r="AE269" s="217"/>
      <c r="AF269" s="214"/>
      <c r="AG269" s="215"/>
      <c r="AH269" s="218"/>
      <c r="AI269" s="216"/>
      <c r="AJ269" s="217"/>
      <c r="AK269" s="214"/>
      <c r="AL269" s="215"/>
      <c r="AM269" s="218"/>
      <c r="AN269" s="216"/>
      <c r="AO269" s="217"/>
      <c r="AP269" s="214"/>
      <c r="AQ269" s="215"/>
      <c r="AR269" s="218"/>
      <c r="AS269" s="216"/>
      <c r="AT269" s="217"/>
      <c r="AU269" s="214"/>
      <c r="AV269" s="215"/>
      <c r="AW269" s="218"/>
      <c r="AX269" s="216"/>
      <c r="AY269" s="217"/>
      <c r="AZ269" s="214"/>
      <c r="BA269" s="215"/>
      <c r="BB269" s="218"/>
      <c r="BC269" s="216"/>
      <c r="BD269" s="213"/>
      <c r="BE269" s="214"/>
      <c r="BF269" s="214"/>
      <c r="BG269" s="215"/>
      <c r="BH269" s="218"/>
      <c r="BI269" s="216"/>
      <c r="BJ269" s="213"/>
      <c r="BK269" s="221"/>
      <c r="BL269" s="222">
        <f t="shared" si="310"/>
        <v>0</v>
      </c>
      <c r="BM269" s="223">
        <f t="shared" si="311"/>
        <v>0</v>
      </c>
      <c r="BN269" s="223">
        <f t="shared" si="312"/>
        <v>0</v>
      </c>
      <c r="BO269" s="223">
        <f t="shared" si="313"/>
        <v>0</v>
      </c>
      <c r="BP269" s="223">
        <f t="shared" si="314"/>
        <v>0</v>
      </c>
      <c r="BQ269" s="223">
        <f t="shared" si="315"/>
        <v>0</v>
      </c>
      <c r="BR269" s="224">
        <f t="shared" si="316"/>
        <v>0</v>
      </c>
      <c r="BS269" s="224">
        <f t="shared" si="317"/>
        <v>0</v>
      </c>
      <c r="BT269" s="223">
        <f t="shared" si="318"/>
        <v>0</v>
      </c>
      <c r="BU269" s="223">
        <f t="shared" si="319"/>
        <v>0</v>
      </c>
      <c r="BV269" s="223">
        <f t="shared" si="320"/>
        <v>0</v>
      </c>
      <c r="BW269" s="223">
        <f t="shared" si="321"/>
        <v>0</v>
      </c>
      <c r="BX269" s="223">
        <f t="shared" si="322"/>
        <v>0</v>
      </c>
      <c r="BY269" s="223">
        <f t="shared" si="323"/>
        <v>0</v>
      </c>
      <c r="BZ269" s="223">
        <f t="shared" si="324"/>
        <v>0</v>
      </c>
      <c r="CA269" s="223">
        <f t="shared" si="325"/>
        <v>0</v>
      </c>
      <c r="CB269" s="208">
        <f t="shared" si="326"/>
        <v>0</v>
      </c>
      <c r="CC269" s="223">
        <f t="shared" si="327"/>
        <v>0</v>
      </c>
      <c r="CD269" s="223">
        <f t="shared" si="328"/>
        <v>0</v>
      </c>
      <c r="CE269" s="224">
        <f t="shared" si="329"/>
        <v>0</v>
      </c>
      <c r="CF269" s="224">
        <f t="shared" si="330"/>
        <v>0</v>
      </c>
      <c r="CG269" s="224">
        <f t="shared" si="331"/>
        <v>0</v>
      </c>
      <c r="CH269" s="224">
        <f t="shared" si="332"/>
        <v>0</v>
      </c>
      <c r="CI269" s="224">
        <f t="shared" si="333"/>
        <v>0</v>
      </c>
      <c r="CJ269" s="224">
        <f t="shared" si="334"/>
        <v>0</v>
      </c>
      <c r="CK269" s="224">
        <f t="shared" si="335"/>
        <v>0</v>
      </c>
      <c r="CL269" s="224">
        <f t="shared" si="336"/>
        <v>0</v>
      </c>
      <c r="CM269" s="224">
        <f t="shared" si="337"/>
        <v>0</v>
      </c>
      <c r="CN269" s="224">
        <f t="shared" si="338"/>
        <v>0</v>
      </c>
      <c r="CO269" s="224">
        <f t="shared" si="339"/>
        <v>0</v>
      </c>
      <c r="CP269" s="224">
        <f t="shared" si="340"/>
        <v>0</v>
      </c>
      <c r="CQ269" s="224">
        <f t="shared" si="341"/>
        <v>0</v>
      </c>
      <c r="CR269" s="224" t="str">
        <f t="shared" si="342"/>
        <v/>
      </c>
      <c r="CS269" s="224" t="str">
        <f t="shared" si="343"/>
        <v xml:space="preserve"> </v>
      </c>
      <c r="CT269" s="224" t="str">
        <f t="shared" si="344"/>
        <v/>
      </c>
      <c r="CU269" s="224" t="str">
        <f t="shared" si="345"/>
        <v/>
      </c>
      <c r="CV269" s="224" t="str">
        <f t="shared" si="346"/>
        <v/>
      </c>
      <c r="CW269" s="224" t="str">
        <f t="shared" si="347"/>
        <v/>
      </c>
      <c r="CX269" s="224" t="str">
        <f t="shared" si="348"/>
        <v/>
      </c>
      <c r="CY269" s="224" t="str">
        <f t="shared" si="349"/>
        <v/>
      </c>
      <c r="CZ269" s="224" t="str">
        <f t="shared" si="350"/>
        <v/>
      </c>
      <c r="DA269" s="224" t="str">
        <f t="shared" si="351"/>
        <v/>
      </c>
      <c r="DB269" s="224" t="str">
        <f t="shared" si="352"/>
        <v/>
      </c>
      <c r="DC269" s="224" t="str">
        <f t="shared" si="353"/>
        <v/>
      </c>
      <c r="DD269" s="224" t="str">
        <f t="shared" si="354"/>
        <v/>
      </c>
      <c r="DE269" s="224" t="str">
        <f t="shared" si="355"/>
        <v/>
      </c>
      <c r="DF269" s="224" t="str">
        <f t="shared" si="356"/>
        <v/>
      </c>
      <c r="DG269" s="224" t="str">
        <f t="shared" si="357"/>
        <v/>
      </c>
      <c r="DH269" s="225" t="str">
        <f t="shared" si="358"/>
        <v/>
      </c>
      <c r="DI269" s="224" t="str">
        <f t="shared" si="359"/>
        <v/>
      </c>
      <c r="DJ269" s="224" t="str">
        <f t="shared" si="360"/>
        <v/>
      </c>
      <c r="DK269" s="306">
        <f t="shared" si="361"/>
        <v>0</v>
      </c>
      <c r="DL269" s="306">
        <f t="shared" si="362"/>
        <v>0</v>
      </c>
      <c r="DM269" s="306">
        <f t="shared" si="363"/>
        <v>0</v>
      </c>
      <c r="DN269" s="220"/>
      <c r="DO269" s="224" t="str">
        <f t="shared" si="364"/>
        <v/>
      </c>
      <c r="DP269" s="224" t="str">
        <f t="shared" si="365"/>
        <v/>
      </c>
      <c r="DQ269" s="307"/>
    </row>
    <row r="270" spans="1:121" ht="23.25" customHeight="1" x14ac:dyDescent="0.2">
      <c r="A270" s="249"/>
      <c r="B270" s="264"/>
      <c r="C270" s="230"/>
      <c r="D270" s="325" t="str">
        <f t="shared" si="308"/>
        <v/>
      </c>
      <c r="E270" s="265" t="str">
        <f t="shared" si="309"/>
        <v/>
      </c>
      <c r="F270" s="230"/>
      <c r="G270" s="230"/>
      <c r="H270" s="230"/>
      <c r="I270" s="200"/>
      <c r="J270" s="230"/>
      <c r="K270" s="254"/>
      <c r="L270" s="269"/>
      <c r="M270" s="230"/>
      <c r="N270" s="231"/>
      <c r="O270" s="232"/>
      <c r="P270" s="205"/>
      <c r="Q270" s="203"/>
      <c r="R270" s="231"/>
      <c r="S270" s="233"/>
      <c r="T270" s="203"/>
      <c r="U270" s="231"/>
      <c r="V270" s="233"/>
      <c r="W270" s="203"/>
      <c r="X270" s="231"/>
      <c r="Y270" s="233"/>
      <c r="Z270" s="203"/>
      <c r="AA270" s="230"/>
      <c r="AB270" s="231"/>
      <c r="AC270" s="232"/>
      <c r="AD270" s="205"/>
      <c r="AE270" s="203"/>
      <c r="AF270" s="230"/>
      <c r="AG270" s="231"/>
      <c r="AH270" s="232"/>
      <c r="AI270" s="205"/>
      <c r="AJ270" s="203"/>
      <c r="AK270" s="230"/>
      <c r="AL270" s="231"/>
      <c r="AM270" s="232"/>
      <c r="AN270" s="205"/>
      <c r="AO270" s="203"/>
      <c r="AP270" s="230"/>
      <c r="AQ270" s="231"/>
      <c r="AR270" s="232"/>
      <c r="AS270" s="205"/>
      <c r="AT270" s="203"/>
      <c r="AU270" s="230"/>
      <c r="AV270" s="231"/>
      <c r="AW270" s="232"/>
      <c r="AX270" s="205"/>
      <c r="AY270" s="203"/>
      <c r="AZ270" s="230"/>
      <c r="BA270" s="231"/>
      <c r="BB270" s="232"/>
      <c r="BC270" s="205"/>
      <c r="BD270" s="199"/>
      <c r="BE270" s="230"/>
      <c r="BF270" s="230"/>
      <c r="BG270" s="231"/>
      <c r="BH270" s="232"/>
      <c r="BI270" s="205"/>
      <c r="BJ270" s="229"/>
      <c r="BK270" s="234"/>
      <c r="BL270" s="207">
        <f t="shared" si="310"/>
        <v>0</v>
      </c>
      <c r="BM270" s="208">
        <f t="shared" si="311"/>
        <v>0</v>
      </c>
      <c r="BN270" s="208">
        <f t="shared" si="312"/>
        <v>0</v>
      </c>
      <c r="BO270" s="208">
        <f t="shared" si="313"/>
        <v>0</v>
      </c>
      <c r="BP270" s="208">
        <f t="shared" si="314"/>
        <v>0</v>
      </c>
      <c r="BQ270" s="208">
        <f t="shared" si="315"/>
        <v>0</v>
      </c>
      <c r="BR270" s="209">
        <f t="shared" si="316"/>
        <v>0</v>
      </c>
      <c r="BS270" s="209">
        <f t="shared" si="317"/>
        <v>0</v>
      </c>
      <c r="BT270" s="208">
        <f t="shared" si="318"/>
        <v>0</v>
      </c>
      <c r="BU270" s="208">
        <f t="shared" si="319"/>
        <v>0</v>
      </c>
      <c r="BV270" s="208">
        <f t="shared" si="320"/>
        <v>0</v>
      </c>
      <c r="BW270" s="208">
        <f t="shared" si="321"/>
        <v>0</v>
      </c>
      <c r="BX270" s="208">
        <f t="shared" si="322"/>
        <v>0</v>
      </c>
      <c r="BY270" s="208">
        <f t="shared" si="323"/>
        <v>0</v>
      </c>
      <c r="BZ270" s="208">
        <f t="shared" si="324"/>
        <v>0</v>
      </c>
      <c r="CA270" s="208">
        <f t="shared" si="325"/>
        <v>0</v>
      </c>
      <c r="CB270" s="208">
        <f t="shared" si="326"/>
        <v>0</v>
      </c>
      <c r="CC270" s="208">
        <f t="shared" si="327"/>
        <v>0</v>
      </c>
      <c r="CD270" s="208">
        <f t="shared" si="328"/>
        <v>0</v>
      </c>
      <c r="CE270" s="209">
        <f t="shared" si="329"/>
        <v>0</v>
      </c>
      <c r="CF270" s="209">
        <f t="shared" si="330"/>
        <v>0</v>
      </c>
      <c r="CG270" s="209">
        <f t="shared" si="331"/>
        <v>0</v>
      </c>
      <c r="CH270" s="209">
        <f t="shared" si="332"/>
        <v>0</v>
      </c>
      <c r="CI270" s="209">
        <f t="shared" si="333"/>
        <v>0</v>
      </c>
      <c r="CJ270" s="209">
        <f t="shared" si="334"/>
        <v>0</v>
      </c>
      <c r="CK270" s="209">
        <f t="shared" si="335"/>
        <v>0</v>
      </c>
      <c r="CL270" s="209">
        <f t="shared" si="336"/>
        <v>0</v>
      </c>
      <c r="CM270" s="209">
        <f t="shared" si="337"/>
        <v>0</v>
      </c>
      <c r="CN270" s="209">
        <f t="shared" si="338"/>
        <v>0</v>
      </c>
      <c r="CO270" s="209">
        <f t="shared" si="339"/>
        <v>0</v>
      </c>
      <c r="CP270" s="209">
        <f t="shared" si="340"/>
        <v>0</v>
      </c>
      <c r="CQ270" s="209">
        <f t="shared" si="341"/>
        <v>0</v>
      </c>
      <c r="CR270" s="209" t="str">
        <f t="shared" si="342"/>
        <v/>
      </c>
      <c r="CS270" s="209" t="str">
        <f t="shared" si="343"/>
        <v xml:space="preserve"> </v>
      </c>
      <c r="CT270" s="209" t="str">
        <f t="shared" si="344"/>
        <v/>
      </c>
      <c r="CU270" s="209" t="str">
        <f t="shared" si="345"/>
        <v/>
      </c>
      <c r="CV270" s="209" t="str">
        <f t="shared" si="346"/>
        <v/>
      </c>
      <c r="CW270" s="209" t="str">
        <f t="shared" si="347"/>
        <v/>
      </c>
      <c r="CX270" s="209" t="str">
        <f t="shared" si="348"/>
        <v/>
      </c>
      <c r="CY270" s="209" t="str">
        <f t="shared" si="349"/>
        <v/>
      </c>
      <c r="CZ270" s="209" t="str">
        <f t="shared" si="350"/>
        <v/>
      </c>
      <c r="DA270" s="209" t="str">
        <f t="shared" si="351"/>
        <v/>
      </c>
      <c r="DB270" s="209" t="str">
        <f t="shared" si="352"/>
        <v/>
      </c>
      <c r="DC270" s="209" t="str">
        <f t="shared" si="353"/>
        <v/>
      </c>
      <c r="DD270" s="209" t="str">
        <f t="shared" si="354"/>
        <v/>
      </c>
      <c r="DE270" s="209" t="str">
        <f t="shared" si="355"/>
        <v/>
      </c>
      <c r="DF270" s="209" t="str">
        <f t="shared" si="356"/>
        <v/>
      </c>
      <c r="DG270" s="209" t="str">
        <f t="shared" si="357"/>
        <v/>
      </c>
      <c r="DH270" s="210" t="str">
        <f t="shared" si="358"/>
        <v/>
      </c>
      <c r="DI270" s="272" t="str">
        <f t="shared" si="359"/>
        <v/>
      </c>
      <c r="DJ270" s="272" t="str">
        <f t="shared" si="360"/>
        <v/>
      </c>
      <c r="DK270" s="200">
        <f t="shared" si="361"/>
        <v>0</v>
      </c>
      <c r="DL270" s="200">
        <f t="shared" si="362"/>
        <v>0</v>
      </c>
      <c r="DM270" s="200">
        <f t="shared" si="363"/>
        <v>0</v>
      </c>
      <c r="DN270" s="200"/>
      <c r="DO270" s="272" t="str">
        <f t="shared" si="364"/>
        <v/>
      </c>
      <c r="DP270" s="272" t="str">
        <f t="shared" si="365"/>
        <v/>
      </c>
      <c r="DQ270" s="308"/>
    </row>
    <row r="271" spans="1:121" ht="23.25" customHeight="1" x14ac:dyDescent="0.2">
      <c r="A271" s="248"/>
      <c r="B271" s="263"/>
      <c r="C271" s="214"/>
      <c r="D271" s="324" t="str">
        <f t="shared" si="308"/>
        <v/>
      </c>
      <c r="E271" s="150" t="str">
        <f t="shared" si="309"/>
        <v/>
      </c>
      <c r="F271" s="214"/>
      <c r="G271" s="214"/>
      <c r="H271" s="214"/>
      <c r="I271" s="220"/>
      <c r="J271" s="214"/>
      <c r="K271" s="255"/>
      <c r="L271" s="268"/>
      <c r="M271" s="214"/>
      <c r="N271" s="215"/>
      <c r="O271" s="218"/>
      <c r="P271" s="216"/>
      <c r="Q271" s="217"/>
      <c r="R271" s="215"/>
      <c r="S271" s="219"/>
      <c r="T271" s="217"/>
      <c r="U271" s="215"/>
      <c r="V271" s="219"/>
      <c r="W271" s="217"/>
      <c r="X271" s="215"/>
      <c r="Y271" s="219"/>
      <c r="Z271" s="217"/>
      <c r="AA271" s="214"/>
      <c r="AB271" s="215"/>
      <c r="AC271" s="218"/>
      <c r="AD271" s="216"/>
      <c r="AE271" s="217"/>
      <c r="AF271" s="214"/>
      <c r="AG271" s="215"/>
      <c r="AH271" s="218"/>
      <c r="AI271" s="216"/>
      <c r="AJ271" s="217"/>
      <c r="AK271" s="214"/>
      <c r="AL271" s="215"/>
      <c r="AM271" s="218"/>
      <c r="AN271" s="216"/>
      <c r="AO271" s="217"/>
      <c r="AP271" s="214"/>
      <c r="AQ271" s="215"/>
      <c r="AR271" s="218"/>
      <c r="AS271" s="216"/>
      <c r="AT271" s="217"/>
      <c r="AU271" s="214"/>
      <c r="AV271" s="215"/>
      <c r="AW271" s="218"/>
      <c r="AX271" s="216"/>
      <c r="AY271" s="217"/>
      <c r="AZ271" s="214"/>
      <c r="BA271" s="215"/>
      <c r="BB271" s="218"/>
      <c r="BC271" s="216"/>
      <c r="BD271" s="213"/>
      <c r="BE271" s="214"/>
      <c r="BF271" s="214"/>
      <c r="BG271" s="215"/>
      <c r="BH271" s="218"/>
      <c r="BI271" s="216"/>
      <c r="BJ271" s="213"/>
      <c r="BK271" s="221"/>
      <c r="BL271" s="222">
        <f t="shared" si="310"/>
        <v>0</v>
      </c>
      <c r="BM271" s="223">
        <f t="shared" si="311"/>
        <v>0</v>
      </c>
      <c r="BN271" s="223">
        <f t="shared" si="312"/>
        <v>0</v>
      </c>
      <c r="BO271" s="223">
        <f t="shared" si="313"/>
        <v>0</v>
      </c>
      <c r="BP271" s="223">
        <f t="shared" si="314"/>
        <v>0</v>
      </c>
      <c r="BQ271" s="223">
        <f t="shared" si="315"/>
        <v>0</v>
      </c>
      <c r="BR271" s="224">
        <f t="shared" si="316"/>
        <v>0</v>
      </c>
      <c r="BS271" s="224">
        <f t="shared" si="317"/>
        <v>0</v>
      </c>
      <c r="BT271" s="223">
        <f t="shared" si="318"/>
        <v>0</v>
      </c>
      <c r="BU271" s="223">
        <f t="shared" si="319"/>
        <v>0</v>
      </c>
      <c r="BV271" s="223">
        <f t="shared" si="320"/>
        <v>0</v>
      </c>
      <c r="BW271" s="223">
        <f t="shared" si="321"/>
        <v>0</v>
      </c>
      <c r="BX271" s="223">
        <f t="shared" si="322"/>
        <v>0</v>
      </c>
      <c r="BY271" s="223">
        <f t="shared" si="323"/>
        <v>0</v>
      </c>
      <c r="BZ271" s="223">
        <f t="shared" si="324"/>
        <v>0</v>
      </c>
      <c r="CA271" s="223">
        <f t="shared" si="325"/>
        <v>0</v>
      </c>
      <c r="CB271" s="208">
        <f t="shared" si="326"/>
        <v>0</v>
      </c>
      <c r="CC271" s="223">
        <f t="shared" si="327"/>
        <v>0</v>
      </c>
      <c r="CD271" s="223">
        <f t="shared" si="328"/>
        <v>0</v>
      </c>
      <c r="CE271" s="224">
        <f t="shared" si="329"/>
        <v>0</v>
      </c>
      <c r="CF271" s="224">
        <f t="shared" si="330"/>
        <v>0</v>
      </c>
      <c r="CG271" s="224">
        <f t="shared" si="331"/>
        <v>0</v>
      </c>
      <c r="CH271" s="224">
        <f t="shared" si="332"/>
        <v>0</v>
      </c>
      <c r="CI271" s="224">
        <f t="shared" si="333"/>
        <v>0</v>
      </c>
      <c r="CJ271" s="224">
        <f t="shared" si="334"/>
        <v>0</v>
      </c>
      <c r="CK271" s="224">
        <f t="shared" si="335"/>
        <v>0</v>
      </c>
      <c r="CL271" s="224">
        <f t="shared" si="336"/>
        <v>0</v>
      </c>
      <c r="CM271" s="224">
        <f t="shared" si="337"/>
        <v>0</v>
      </c>
      <c r="CN271" s="224">
        <f t="shared" si="338"/>
        <v>0</v>
      </c>
      <c r="CO271" s="224">
        <f t="shared" si="339"/>
        <v>0</v>
      </c>
      <c r="CP271" s="224">
        <f t="shared" si="340"/>
        <v>0</v>
      </c>
      <c r="CQ271" s="224">
        <f t="shared" si="341"/>
        <v>0</v>
      </c>
      <c r="CR271" s="224" t="str">
        <f t="shared" si="342"/>
        <v/>
      </c>
      <c r="CS271" s="224" t="str">
        <f t="shared" si="343"/>
        <v xml:space="preserve"> </v>
      </c>
      <c r="CT271" s="224" t="str">
        <f t="shared" si="344"/>
        <v/>
      </c>
      <c r="CU271" s="224" t="str">
        <f t="shared" si="345"/>
        <v/>
      </c>
      <c r="CV271" s="224" t="str">
        <f t="shared" si="346"/>
        <v/>
      </c>
      <c r="CW271" s="224" t="str">
        <f t="shared" si="347"/>
        <v/>
      </c>
      <c r="CX271" s="224" t="str">
        <f t="shared" si="348"/>
        <v/>
      </c>
      <c r="CY271" s="224" t="str">
        <f t="shared" si="349"/>
        <v/>
      </c>
      <c r="CZ271" s="224" t="str">
        <f t="shared" si="350"/>
        <v/>
      </c>
      <c r="DA271" s="224" t="str">
        <f t="shared" si="351"/>
        <v/>
      </c>
      <c r="DB271" s="224" t="str">
        <f t="shared" si="352"/>
        <v/>
      </c>
      <c r="DC271" s="224" t="str">
        <f t="shared" si="353"/>
        <v/>
      </c>
      <c r="DD271" s="224" t="str">
        <f t="shared" si="354"/>
        <v/>
      </c>
      <c r="DE271" s="224" t="str">
        <f t="shared" si="355"/>
        <v/>
      </c>
      <c r="DF271" s="224" t="str">
        <f t="shared" si="356"/>
        <v/>
      </c>
      <c r="DG271" s="224" t="str">
        <f t="shared" si="357"/>
        <v/>
      </c>
      <c r="DH271" s="225" t="str">
        <f t="shared" si="358"/>
        <v/>
      </c>
      <c r="DI271" s="224" t="str">
        <f t="shared" si="359"/>
        <v/>
      </c>
      <c r="DJ271" s="224" t="str">
        <f t="shared" si="360"/>
        <v/>
      </c>
      <c r="DK271" s="306">
        <f t="shared" si="361"/>
        <v>0</v>
      </c>
      <c r="DL271" s="306">
        <f t="shared" si="362"/>
        <v>0</v>
      </c>
      <c r="DM271" s="306">
        <f t="shared" si="363"/>
        <v>0</v>
      </c>
      <c r="DN271" s="220"/>
      <c r="DO271" s="224" t="str">
        <f t="shared" si="364"/>
        <v/>
      </c>
      <c r="DP271" s="224" t="str">
        <f t="shared" si="365"/>
        <v/>
      </c>
      <c r="DQ271" s="307"/>
    </row>
    <row r="272" spans="1:121" ht="23.25" customHeight="1" x14ac:dyDescent="0.2">
      <c r="A272" s="249"/>
      <c r="B272" s="264"/>
      <c r="C272" s="230"/>
      <c r="D272" s="325" t="str">
        <f t="shared" si="308"/>
        <v/>
      </c>
      <c r="E272" s="265" t="str">
        <f t="shared" si="309"/>
        <v/>
      </c>
      <c r="F272" s="230"/>
      <c r="G272" s="230"/>
      <c r="H272" s="230"/>
      <c r="I272" s="200"/>
      <c r="J272" s="230"/>
      <c r="K272" s="254"/>
      <c r="L272" s="269"/>
      <c r="M272" s="230"/>
      <c r="N272" s="231"/>
      <c r="O272" s="232"/>
      <c r="P272" s="205"/>
      <c r="Q272" s="203"/>
      <c r="R272" s="231"/>
      <c r="S272" s="233"/>
      <c r="T272" s="203"/>
      <c r="U272" s="231"/>
      <c r="V272" s="233"/>
      <c r="W272" s="203"/>
      <c r="X272" s="231"/>
      <c r="Y272" s="233"/>
      <c r="Z272" s="203"/>
      <c r="AA272" s="230"/>
      <c r="AB272" s="231"/>
      <c r="AC272" s="232"/>
      <c r="AD272" s="205"/>
      <c r="AE272" s="203"/>
      <c r="AF272" s="230"/>
      <c r="AG272" s="231"/>
      <c r="AH272" s="232"/>
      <c r="AI272" s="205"/>
      <c r="AJ272" s="203"/>
      <c r="AK272" s="230"/>
      <c r="AL272" s="231"/>
      <c r="AM272" s="232"/>
      <c r="AN272" s="205"/>
      <c r="AO272" s="203"/>
      <c r="AP272" s="230"/>
      <c r="AQ272" s="231"/>
      <c r="AR272" s="232"/>
      <c r="AS272" s="205"/>
      <c r="AT272" s="203"/>
      <c r="AU272" s="230"/>
      <c r="AV272" s="231"/>
      <c r="AW272" s="232"/>
      <c r="AX272" s="205"/>
      <c r="AY272" s="203"/>
      <c r="AZ272" s="230"/>
      <c r="BA272" s="231"/>
      <c r="BB272" s="232"/>
      <c r="BC272" s="205"/>
      <c r="BD272" s="199"/>
      <c r="BE272" s="230"/>
      <c r="BF272" s="230"/>
      <c r="BG272" s="231"/>
      <c r="BH272" s="232"/>
      <c r="BI272" s="205"/>
      <c r="BJ272" s="229"/>
      <c r="BK272" s="234"/>
      <c r="BL272" s="207">
        <f t="shared" si="310"/>
        <v>0</v>
      </c>
      <c r="BM272" s="208">
        <f t="shared" si="311"/>
        <v>0</v>
      </c>
      <c r="BN272" s="208">
        <f t="shared" si="312"/>
        <v>0</v>
      </c>
      <c r="BO272" s="208">
        <f t="shared" si="313"/>
        <v>0</v>
      </c>
      <c r="BP272" s="208">
        <f t="shared" si="314"/>
        <v>0</v>
      </c>
      <c r="BQ272" s="208">
        <f t="shared" si="315"/>
        <v>0</v>
      </c>
      <c r="BR272" s="209">
        <f t="shared" si="316"/>
        <v>0</v>
      </c>
      <c r="BS272" s="209">
        <f t="shared" si="317"/>
        <v>0</v>
      </c>
      <c r="BT272" s="208">
        <f t="shared" si="318"/>
        <v>0</v>
      </c>
      <c r="BU272" s="208">
        <f t="shared" si="319"/>
        <v>0</v>
      </c>
      <c r="BV272" s="208">
        <f t="shared" si="320"/>
        <v>0</v>
      </c>
      <c r="BW272" s="208">
        <f t="shared" si="321"/>
        <v>0</v>
      </c>
      <c r="BX272" s="208">
        <f t="shared" si="322"/>
        <v>0</v>
      </c>
      <c r="BY272" s="208">
        <f t="shared" si="323"/>
        <v>0</v>
      </c>
      <c r="BZ272" s="208">
        <f t="shared" si="324"/>
        <v>0</v>
      </c>
      <c r="CA272" s="208">
        <f t="shared" si="325"/>
        <v>0</v>
      </c>
      <c r="CB272" s="208">
        <f t="shared" si="326"/>
        <v>0</v>
      </c>
      <c r="CC272" s="208">
        <f t="shared" si="327"/>
        <v>0</v>
      </c>
      <c r="CD272" s="208">
        <f t="shared" si="328"/>
        <v>0</v>
      </c>
      <c r="CE272" s="209">
        <f t="shared" si="329"/>
        <v>0</v>
      </c>
      <c r="CF272" s="209">
        <f t="shared" si="330"/>
        <v>0</v>
      </c>
      <c r="CG272" s="209">
        <f t="shared" si="331"/>
        <v>0</v>
      </c>
      <c r="CH272" s="209">
        <f t="shared" si="332"/>
        <v>0</v>
      </c>
      <c r="CI272" s="209">
        <f t="shared" si="333"/>
        <v>0</v>
      </c>
      <c r="CJ272" s="209">
        <f t="shared" si="334"/>
        <v>0</v>
      </c>
      <c r="CK272" s="209">
        <f t="shared" si="335"/>
        <v>0</v>
      </c>
      <c r="CL272" s="209">
        <f t="shared" si="336"/>
        <v>0</v>
      </c>
      <c r="CM272" s="209">
        <f t="shared" si="337"/>
        <v>0</v>
      </c>
      <c r="CN272" s="209">
        <f t="shared" si="338"/>
        <v>0</v>
      </c>
      <c r="CO272" s="209">
        <f t="shared" si="339"/>
        <v>0</v>
      </c>
      <c r="CP272" s="209">
        <f t="shared" si="340"/>
        <v>0</v>
      </c>
      <c r="CQ272" s="209">
        <f t="shared" si="341"/>
        <v>0</v>
      </c>
      <c r="CR272" s="209" t="str">
        <f t="shared" si="342"/>
        <v/>
      </c>
      <c r="CS272" s="209" t="str">
        <f t="shared" si="343"/>
        <v xml:space="preserve"> </v>
      </c>
      <c r="CT272" s="209" t="str">
        <f t="shared" si="344"/>
        <v/>
      </c>
      <c r="CU272" s="209" t="str">
        <f t="shared" si="345"/>
        <v/>
      </c>
      <c r="CV272" s="209" t="str">
        <f t="shared" si="346"/>
        <v/>
      </c>
      <c r="CW272" s="209" t="str">
        <f t="shared" si="347"/>
        <v/>
      </c>
      <c r="CX272" s="209" t="str">
        <f t="shared" si="348"/>
        <v/>
      </c>
      <c r="CY272" s="209" t="str">
        <f t="shared" si="349"/>
        <v/>
      </c>
      <c r="CZ272" s="209" t="str">
        <f t="shared" si="350"/>
        <v/>
      </c>
      <c r="DA272" s="209" t="str">
        <f t="shared" si="351"/>
        <v/>
      </c>
      <c r="DB272" s="209" t="str">
        <f t="shared" si="352"/>
        <v/>
      </c>
      <c r="DC272" s="209" t="str">
        <f t="shared" si="353"/>
        <v/>
      </c>
      <c r="DD272" s="209" t="str">
        <f t="shared" si="354"/>
        <v/>
      </c>
      <c r="DE272" s="209" t="str">
        <f t="shared" si="355"/>
        <v/>
      </c>
      <c r="DF272" s="209" t="str">
        <f t="shared" si="356"/>
        <v/>
      </c>
      <c r="DG272" s="209" t="str">
        <f t="shared" si="357"/>
        <v/>
      </c>
      <c r="DH272" s="210" t="str">
        <f t="shared" si="358"/>
        <v/>
      </c>
      <c r="DI272" s="272" t="str">
        <f t="shared" si="359"/>
        <v/>
      </c>
      <c r="DJ272" s="272" t="str">
        <f t="shared" si="360"/>
        <v/>
      </c>
      <c r="DK272" s="200">
        <f t="shared" si="361"/>
        <v>0</v>
      </c>
      <c r="DL272" s="200">
        <f t="shared" si="362"/>
        <v>0</v>
      </c>
      <c r="DM272" s="200">
        <f t="shared" si="363"/>
        <v>0</v>
      </c>
      <c r="DN272" s="200"/>
      <c r="DO272" s="272" t="str">
        <f t="shared" si="364"/>
        <v/>
      </c>
      <c r="DP272" s="272" t="str">
        <f t="shared" si="365"/>
        <v/>
      </c>
      <c r="DQ272" s="308"/>
    </row>
    <row r="273" spans="1:121" ht="23.25" customHeight="1" x14ac:dyDescent="0.2">
      <c r="A273" s="248"/>
      <c r="B273" s="263"/>
      <c r="C273" s="214"/>
      <c r="D273" s="324" t="str">
        <f t="shared" si="308"/>
        <v/>
      </c>
      <c r="E273" s="150" t="str">
        <f t="shared" si="309"/>
        <v/>
      </c>
      <c r="F273" s="214"/>
      <c r="G273" s="214"/>
      <c r="H273" s="214"/>
      <c r="I273" s="220"/>
      <c r="J273" s="214"/>
      <c r="K273" s="255"/>
      <c r="L273" s="268"/>
      <c r="M273" s="214"/>
      <c r="N273" s="215"/>
      <c r="O273" s="218"/>
      <c r="P273" s="216"/>
      <c r="Q273" s="217"/>
      <c r="R273" s="215"/>
      <c r="S273" s="219"/>
      <c r="T273" s="217"/>
      <c r="U273" s="215"/>
      <c r="V273" s="219"/>
      <c r="W273" s="217"/>
      <c r="X273" s="215"/>
      <c r="Y273" s="219"/>
      <c r="Z273" s="217"/>
      <c r="AA273" s="214"/>
      <c r="AB273" s="215"/>
      <c r="AC273" s="218"/>
      <c r="AD273" s="216"/>
      <c r="AE273" s="217"/>
      <c r="AF273" s="214"/>
      <c r="AG273" s="215"/>
      <c r="AH273" s="218"/>
      <c r="AI273" s="216"/>
      <c r="AJ273" s="217"/>
      <c r="AK273" s="214"/>
      <c r="AL273" s="215"/>
      <c r="AM273" s="218"/>
      <c r="AN273" s="216"/>
      <c r="AO273" s="217"/>
      <c r="AP273" s="214"/>
      <c r="AQ273" s="215"/>
      <c r="AR273" s="218"/>
      <c r="AS273" s="216"/>
      <c r="AT273" s="217"/>
      <c r="AU273" s="214"/>
      <c r="AV273" s="215"/>
      <c r="AW273" s="218"/>
      <c r="AX273" s="216"/>
      <c r="AY273" s="217"/>
      <c r="AZ273" s="214"/>
      <c r="BA273" s="215"/>
      <c r="BB273" s="218"/>
      <c r="BC273" s="216"/>
      <c r="BD273" s="213"/>
      <c r="BE273" s="214"/>
      <c r="BF273" s="214"/>
      <c r="BG273" s="215"/>
      <c r="BH273" s="218"/>
      <c r="BI273" s="216"/>
      <c r="BJ273" s="213"/>
      <c r="BK273" s="221"/>
      <c r="BL273" s="222">
        <f t="shared" si="310"/>
        <v>0</v>
      </c>
      <c r="BM273" s="223">
        <f t="shared" si="311"/>
        <v>0</v>
      </c>
      <c r="BN273" s="223">
        <f t="shared" si="312"/>
        <v>0</v>
      </c>
      <c r="BO273" s="223">
        <f t="shared" si="313"/>
        <v>0</v>
      </c>
      <c r="BP273" s="223">
        <f t="shared" si="314"/>
        <v>0</v>
      </c>
      <c r="BQ273" s="223">
        <f t="shared" si="315"/>
        <v>0</v>
      </c>
      <c r="BR273" s="224">
        <f t="shared" si="316"/>
        <v>0</v>
      </c>
      <c r="BS273" s="224">
        <f t="shared" si="317"/>
        <v>0</v>
      </c>
      <c r="BT273" s="223">
        <f t="shared" si="318"/>
        <v>0</v>
      </c>
      <c r="BU273" s="223">
        <f t="shared" si="319"/>
        <v>0</v>
      </c>
      <c r="BV273" s="223">
        <f t="shared" si="320"/>
        <v>0</v>
      </c>
      <c r="BW273" s="223">
        <f t="shared" si="321"/>
        <v>0</v>
      </c>
      <c r="BX273" s="223">
        <f t="shared" si="322"/>
        <v>0</v>
      </c>
      <c r="BY273" s="223">
        <f t="shared" si="323"/>
        <v>0</v>
      </c>
      <c r="BZ273" s="223">
        <f t="shared" si="324"/>
        <v>0</v>
      </c>
      <c r="CA273" s="223">
        <f t="shared" si="325"/>
        <v>0</v>
      </c>
      <c r="CB273" s="208">
        <f t="shared" si="326"/>
        <v>0</v>
      </c>
      <c r="CC273" s="223">
        <f t="shared" si="327"/>
        <v>0</v>
      </c>
      <c r="CD273" s="223">
        <f t="shared" si="328"/>
        <v>0</v>
      </c>
      <c r="CE273" s="224">
        <f t="shared" si="329"/>
        <v>0</v>
      </c>
      <c r="CF273" s="224">
        <f t="shared" si="330"/>
        <v>0</v>
      </c>
      <c r="CG273" s="224">
        <f t="shared" si="331"/>
        <v>0</v>
      </c>
      <c r="CH273" s="224">
        <f t="shared" si="332"/>
        <v>0</v>
      </c>
      <c r="CI273" s="224">
        <f t="shared" si="333"/>
        <v>0</v>
      </c>
      <c r="CJ273" s="224">
        <f t="shared" si="334"/>
        <v>0</v>
      </c>
      <c r="CK273" s="224">
        <f t="shared" si="335"/>
        <v>0</v>
      </c>
      <c r="CL273" s="224">
        <f t="shared" si="336"/>
        <v>0</v>
      </c>
      <c r="CM273" s="224">
        <f t="shared" si="337"/>
        <v>0</v>
      </c>
      <c r="CN273" s="224">
        <f t="shared" si="338"/>
        <v>0</v>
      </c>
      <c r="CO273" s="224">
        <f t="shared" si="339"/>
        <v>0</v>
      </c>
      <c r="CP273" s="224">
        <f t="shared" si="340"/>
        <v>0</v>
      </c>
      <c r="CQ273" s="224">
        <f t="shared" si="341"/>
        <v>0</v>
      </c>
      <c r="CR273" s="224" t="str">
        <f t="shared" si="342"/>
        <v/>
      </c>
      <c r="CS273" s="224" t="str">
        <f t="shared" si="343"/>
        <v xml:space="preserve"> </v>
      </c>
      <c r="CT273" s="224" t="str">
        <f t="shared" si="344"/>
        <v/>
      </c>
      <c r="CU273" s="224" t="str">
        <f t="shared" si="345"/>
        <v/>
      </c>
      <c r="CV273" s="224" t="str">
        <f t="shared" si="346"/>
        <v/>
      </c>
      <c r="CW273" s="224" t="str">
        <f t="shared" si="347"/>
        <v/>
      </c>
      <c r="CX273" s="224" t="str">
        <f t="shared" si="348"/>
        <v/>
      </c>
      <c r="CY273" s="224" t="str">
        <f t="shared" si="349"/>
        <v/>
      </c>
      <c r="CZ273" s="224" t="str">
        <f t="shared" si="350"/>
        <v/>
      </c>
      <c r="DA273" s="224" t="str">
        <f t="shared" si="351"/>
        <v/>
      </c>
      <c r="DB273" s="224" t="str">
        <f t="shared" si="352"/>
        <v/>
      </c>
      <c r="DC273" s="224" t="str">
        <f t="shared" si="353"/>
        <v/>
      </c>
      <c r="DD273" s="224" t="str">
        <f t="shared" si="354"/>
        <v/>
      </c>
      <c r="DE273" s="224" t="str">
        <f t="shared" si="355"/>
        <v/>
      </c>
      <c r="DF273" s="224" t="str">
        <f t="shared" si="356"/>
        <v/>
      </c>
      <c r="DG273" s="224" t="str">
        <f t="shared" si="357"/>
        <v/>
      </c>
      <c r="DH273" s="225" t="str">
        <f t="shared" si="358"/>
        <v/>
      </c>
      <c r="DI273" s="224" t="str">
        <f t="shared" si="359"/>
        <v/>
      </c>
      <c r="DJ273" s="224" t="str">
        <f t="shared" si="360"/>
        <v/>
      </c>
      <c r="DK273" s="306">
        <f t="shared" si="361"/>
        <v>0</v>
      </c>
      <c r="DL273" s="306">
        <f t="shared" si="362"/>
        <v>0</v>
      </c>
      <c r="DM273" s="306">
        <f t="shared" si="363"/>
        <v>0</v>
      </c>
      <c r="DN273" s="220"/>
      <c r="DO273" s="224" t="str">
        <f t="shared" si="364"/>
        <v/>
      </c>
      <c r="DP273" s="224" t="str">
        <f t="shared" si="365"/>
        <v/>
      </c>
      <c r="DQ273" s="307"/>
    </row>
    <row r="274" spans="1:121" ht="23.25" customHeight="1" x14ac:dyDescent="0.2">
      <c r="A274" s="249"/>
      <c r="B274" s="264"/>
      <c r="C274" s="230"/>
      <c r="D274" s="325" t="str">
        <f t="shared" si="308"/>
        <v/>
      </c>
      <c r="E274" s="265" t="str">
        <f t="shared" si="309"/>
        <v/>
      </c>
      <c r="F274" s="230"/>
      <c r="G274" s="230"/>
      <c r="H274" s="230"/>
      <c r="I274" s="200"/>
      <c r="J274" s="230"/>
      <c r="K274" s="254"/>
      <c r="L274" s="269"/>
      <c r="M274" s="230"/>
      <c r="N274" s="231"/>
      <c r="O274" s="232"/>
      <c r="P274" s="205"/>
      <c r="Q274" s="203"/>
      <c r="R274" s="231"/>
      <c r="S274" s="233"/>
      <c r="T274" s="203"/>
      <c r="U274" s="231"/>
      <c r="V274" s="233"/>
      <c r="W274" s="203"/>
      <c r="X274" s="231"/>
      <c r="Y274" s="233"/>
      <c r="Z274" s="203"/>
      <c r="AA274" s="230"/>
      <c r="AB274" s="231"/>
      <c r="AC274" s="232"/>
      <c r="AD274" s="205"/>
      <c r="AE274" s="203"/>
      <c r="AF274" s="230"/>
      <c r="AG274" s="231"/>
      <c r="AH274" s="232"/>
      <c r="AI274" s="205"/>
      <c r="AJ274" s="203"/>
      <c r="AK274" s="230"/>
      <c r="AL274" s="231"/>
      <c r="AM274" s="232"/>
      <c r="AN274" s="205"/>
      <c r="AO274" s="203"/>
      <c r="AP274" s="230"/>
      <c r="AQ274" s="231"/>
      <c r="AR274" s="232"/>
      <c r="AS274" s="205"/>
      <c r="AT274" s="203"/>
      <c r="AU274" s="230"/>
      <c r="AV274" s="231"/>
      <c r="AW274" s="232"/>
      <c r="AX274" s="205"/>
      <c r="AY274" s="203"/>
      <c r="AZ274" s="230"/>
      <c r="BA274" s="231"/>
      <c r="BB274" s="232"/>
      <c r="BC274" s="205"/>
      <c r="BD274" s="199"/>
      <c r="BE274" s="230"/>
      <c r="BF274" s="230"/>
      <c r="BG274" s="231"/>
      <c r="BH274" s="232"/>
      <c r="BI274" s="205"/>
      <c r="BJ274" s="229"/>
      <c r="BK274" s="234"/>
      <c r="BL274" s="207">
        <f t="shared" si="310"/>
        <v>0</v>
      </c>
      <c r="BM274" s="208">
        <f t="shared" si="311"/>
        <v>0</v>
      </c>
      <c r="BN274" s="208">
        <f t="shared" si="312"/>
        <v>0</v>
      </c>
      <c r="BO274" s="208">
        <f t="shared" si="313"/>
        <v>0</v>
      </c>
      <c r="BP274" s="208">
        <f t="shared" si="314"/>
        <v>0</v>
      </c>
      <c r="BQ274" s="208">
        <f t="shared" si="315"/>
        <v>0</v>
      </c>
      <c r="BR274" s="209">
        <f t="shared" si="316"/>
        <v>0</v>
      </c>
      <c r="BS274" s="209">
        <f t="shared" si="317"/>
        <v>0</v>
      </c>
      <c r="BT274" s="208">
        <f t="shared" si="318"/>
        <v>0</v>
      </c>
      <c r="BU274" s="208">
        <f t="shared" si="319"/>
        <v>0</v>
      </c>
      <c r="BV274" s="208">
        <f t="shared" si="320"/>
        <v>0</v>
      </c>
      <c r="BW274" s="208">
        <f t="shared" si="321"/>
        <v>0</v>
      </c>
      <c r="BX274" s="208">
        <f t="shared" si="322"/>
        <v>0</v>
      </c>
      <c r="BY274" s="208">
        <f t="shared" si="323"/>
        <v>0</v>
      </c>
      <c r="BZ274" s="208">
        <f t="shared" si="324"/>
        <v>0</v>
      </c>
      <c r="CA274" s="208">
        <f t="shared" si="325"/>
        <v>0</v>
      </c>
      <c r="CB274" s="208">
        <f t="shared" si="326"/>
        <v>0</v>
      </c>
      <c r="CC274" s="208">
        <f t="shared" si="327"/>
        <v>0</v>
      </c>
      <c r="CD274" s="208">
        <f t="shared" si="328"/>
        <v>0</v>
      </c>
      <c r="CE274" s="209">
        <f t="shared" si="329"/>
        <v>0</v>
      </c>
      <c r="CF274" s="209">
        <f t="shared" si="330"/>
        <v>0</v>
      </c>
      <c r="CG274" s="209">
        <f t="shared" si="331"/>
        <v>0</v>
      </c>
      <c r="CH274" s="209">
        <f t="shared" si="332"/>
        <v>0</v>
      </c>
      <c r="CI274" s="209">
        <f t="shared" si="333"/>
        <v>0</v>
      </c>
      <c r="CJ274" s="209">
        <f t="shared" si="334"/>
        <v>0</v>
      </c>
      <c r="CK274" s="209">
        <f t="shared" si="335"/>
        <v>0</v>
      </c>
      <c r="CL274" s="209">
        <f t="shared" si="336"/>
        <v>0</v>
      </c>
      <c r="CM274" s="209">
        <f t="shared" si="337"/>
        <v>0</v>
      </c>
      <c r="CN274" s="209">
        <f t="shared" si="338"/>
        <v>0</v>
      </c>
      <c r="CO274" s="209">
        <f t="shared" si="339"/>
        <v>0</v>
      </c>
      <c r="CP274" s="209">
        <f t="shared" si="340"/>
        <v>0</v>
      </c>
      <c r="CQ274" s="209">
        <f t="shared" si="341"/>
        <v>0</v>
      </c>
      <c r="CR274" s="209" t="str">
        <f t="shared" si="342"/>
        <v/>
      </c>
      <c r="CS274" s="209" t="str">
        <f t="shared" si="343"/>
        <v xml:space="preserve"> </v>
      </c>
      <c r="CT274" s="209" t="str">
        <f t="shared" si="344"/>
        <v/>
      </c>
      <c r="CU274" s="209" t="str">
        <f t="shared" si="345"/>
        <v/>
      </c>
      <c r="CV274" s="209" t="str">
        <f t="shared" si="346"/>
        <v/>
      </c>
      <c r="CW274" s="209" t="str">
        <f t="shared" si="347"/>
        <v/>
      </c>
      <c r="CX274" s="209" t="str">
        <f t="shared" si="348"/>
        <v/>
      </c>
      <c r="CY274" s="209" t="str">
        <f t="shared" si="349"/>
        <v/>
      </c>
      <c r="CZ274" s="209" t="str">
        <f t="shared" si="350"/>
        <v/>
      </c>
      <c r="DA274" s="209" t="str">
        <f t="shared" si="351"/>
        <v/>
      </c>
      <c r="DB274" s="209" t="str">
        <f t="shared" si="352"/>
        <v/>
      </c>
      <c r="DC274" s="209" t="str">
        <f t="shared" si="353"/>
        <v/>
      </c>
      <c r="DD274" s="209" t="str">
        <f t="shared" si="354"/>
        <v/>
      </c>
      <c r="DE274" s="209" t="str">
        <f t="shared" si="355"/>
        <v/>
      </c>
      <c r="DF274" s="209" t="str">
        <f t="shared" si="356"/>
        <v/>
      </c>
      <c r="DG274" s="209" t="str">
        <f t="shared" si="357"/>
        <v/>
      </c>
      <c r="DH274" s="210" t="str">
        <f t="shared" si="358"/>
        <v/>
      </c>
      <c r="DI274" s="272" t="str">
        <f t="shared" si="359"/>
        <v/>
      </c>
      <c r="DJ274" s="272" t="str">
        <f t="shared" si="360"/>
        <v/>
      </c>
      <c r="DK274" s="200">
        <f t="shared" si="361"/>
        <v>0</v>
      </c>
      <c r="DL274" s="200">
        <f t="shared" si="362"/>
        <v>0</v>
      </c>
      <c r="DM274" s="200">
        <f t="shared" si="363"/>
        <v>0</v>
      </c>
      <c r="DN274" s="200"/>
      <c r="DO274" s="272" t="str">
        <f t="shared" si="364"/>
        <v/>
      </c>
      <c r="DP274" s="272" t="str">
        <f t="shared" si="365"/>
        <v/>
      </c>
      <c r="DQ274" s="308"/>
    </row>
    <row r="275" spans="1:121" ht="23.25" customHeight="1" x14ac:dyDescent="0.2">
      <c r="A275" s="248"/>
      <c r="B275" s="263"/>
      <c r="C275" s="214"/>
      <c r="D275" s="324" t="str">
        <f t="shared" si="308"/>
        <v/>
      </c>
      <c r="E275" s="150" t="str">
        <f t="shared" si="309"/>
        <v/>
      </c>
      <c r="F275" s="214"/>
      <c r="G275" s="214"/>
      <c r="H275" s="214"/>
      <c r="I275" s="220"/>
      <c r="J275" s="214"/>
      <c r="K275" s="255"/>
      <c r="L275" s="268"/>
      <c r="M275" s="214"/>
      <c r="N275" s="215"/>
      <c r="O275" s="218"/>
      <c r="P275" s="216"/>
      <c r="Q275" s="217"/>
      <c r="R275" s="215"/>
      <c r="S275" s="219"/>
      <c r="T275" s="217"/>
      <c r="U275" s="215"/>
      <c r="V275" s="219"/>
      <c r="W275" s="217"/>
      <c r="X275" s="215"/>
      <c r="Y275" s="219"/>
      <c r="Z275" s="217"/>
      <c r="AA275" s="214"/>
      <c r="AB275" s="215"/>
      <c r="AC275" s="218"/>
      <c r="AD275" s="216"/>
      <c r="AE275" s="217"/>
      <c r="AF275" s="214"/>
      <c r="AG275" s="215"/>
      <c r="AH275" s="218"/>
      <c r="AI275" s="216"/>
      <c r="AJ275" s="217"/>
      <c r="AK275" s="214"/>
      <c r="AL275" s="215"/>
      <c r="AM275" s="218"/>
      <c r="AN275" s="216"/>
      <c r="AO275" s="217"/>
      <c r="AP275" s="214"/>
      <c r="AQ275" s="215"/>
      <c r="AR275" s="218"/>
      <c r="AS275" s="216"/>
      <c r="AT275" s="217"/>
      <c r="AU275" s="214"/>
      <c r="AV275" s="215"/>
      <c r="AW275" s="218"/>
      <c r="AX275" s="216"/>
      <c r="AY275" s="217"/>
      <c r="AZ275" s="214"/>
      <c r="BA275" s="215"/>
      <c r="BB275" s="218"/>
      <c r="BC275" s="216"/>
      <c r="BD275" s="213"/>
      <c r="BE275" s="214"/>
      <c r="BF275" s="214"/>
      <c r="BG275" s="215"/>
      <c r="BH275" s="218"/>
      <c r="BI275" s="216"/>
      <c r="BJ275" s="213"/>
      <c r="BK275" s="221"/>
      <c r="BL275" s="222">
        <f t="shared" si="310"/>
        <v>0</v>
      </c>
      <c r="BM275" s="223">
        <f t="shared" si="311"/>
        <v>0</v>
      </c>
      <c r="BN275" s="223">
        <f t="shared" si="312"/>
        <v>0</v>
      </c>
      <c r="BO275" s="223">
        <f t="shared" si="313"/>
        <v>0</v>
      </c>
      <c r="BP275" s="223">
        <f t="shared" si="314"/>
        <v>0</v>
      </c>
      <c r="BQ275" s="223">
        <f t="shared" si="315"/>
        <v>0</v>
      </c>
      <c r="BR275" s="224">
        <f t="shared" si="316"/>
        <v>0</v>
      </c>
      <c r="BS275" s="224">
        <f t="shared" si="317"/>
        <v>0</v>
      </c>
      <c r="BT275" s="223">
        <f t="shared" si="318"/>
        <v>0</v>
      </c>
      <c r="BU275" s="223">
        <f t="shared" si="319"/>
        <v>0</v>
      </c>
      <c r="BV275" s="223">
        <f t="shared" si="320"/>
        <v>0</v>
      </c>
      <c r="BW275" s="223">
        <f t="shared" si="321"/>
        <v>0</v>
      </c>
      <c r="BX275" s="223">
        <f t="shared" si="322"/>
        <v>0</v>
      </c>
      <c r="BY275" s="223">
        <f t="shared" si="323"/>
        <v>0</v>
      </c>
      <c r="BZ275" s="223">
        <f t="shared" si="324"/>
        <v>0</v>
      </c>
      <c r="CA275" s="223">
        <f t="shared" si="325"/>
        <v>0</v>
      </c>
      <c r="CB275" s="208">
        <f t="shared" si="326"/>
        <v>0</v>
      </c>
      <c r="CC275" s="223">
        <f t="shared" si="327"/>
        <v>0</v>
      </c>
      <c r="CD275" s="223">
        <f t="shared" si="328"/>
        <v>0</v>
      </c>
      <c r="CE275" s="224">
        <f t="shared" si="329"/>
        <v>0</v>
      </c>
      <c r="CF275" s="224">
        <f t="shared" si="330"/>
        <v>0</v>
      </c>
      <c r="CG275" s="224">
        <f t="shared" si="331"/>
        <v>0</v>
      </c>
      <c r="CH275" s="224">
        <f t="shared" si="332"/>
        <v>0</v>
      </c>
      <c r="CI275" s="224">
        <f t="shared" si="333"/>
        <v>0</v>
      </c>
      <c r="CJ275" s="224">
        <f t="shared" si="334"/>
        <v>0</v>
      </c>
      <c r="CK275" s="224">
        <f t="shared" si="335"/>
        <v>0</v>
      </c>
      <c r="CL275" s="224">
        <f t="shared" si="336"/>
        <v>0</v>
      </c>
      <c r="CM275" s="224">
        <f t="shared" si="337"/>
        <v>0</v>
      </c>
      <c r="CN275" s="224">
        <f t="shared" si="338"/>
        <v>0</v>
      </c>
      <c r="CO275" s="224">
        <f t="shared" si="339"/>
        <v>0</v>
      </c>
      <c r="CP275" s="224">
        <f t="shared" si="340"/>
        <v>0</v>
      </c>
      <c r="CQ275" s="224">
        <f t="shared" si="341"/>
        <v>0</v>
      </c>
      <c r="CR275" s="224" t="str">
        <f t="shared" si="342"/>
        <v/>
      </c>
      <c r="CS275" s="224" t="str">
        <f t="shared" si="343"/>
        <v xml:space="preserve"> </v>
      </c>
      <c r="CT275" s="224" t="str">
        <f t="shared" si="344"/>
        <v/>
      </c>
      <c r="CU275" s="224" t="str">
        <f t="shared" si="345"/>
        <v/>
      </c>
      <c r="CV275" s="224" t="str">
        <f t="shared" si="346"/>
        <v/>
      </c>
      <c r="CW275" s="224" t="str">
        <f t="shared" si="347"/>
        <v/>
      </c>
      <c r="CX275" s="224" t="str">
        <f t="shared" si="348"/>
        <v/>
      </c>
      <c r="CY275" s="224" t="str">
        <f t="shared" si="349"/>
        <v/>
      </c>
      <c r="CZ275" s="224" t="str">
        <f t="shared" si="350"/>
        <v/>
      </c>
      <c r="DA275" s="224" t="str">
        <f t="shared" si="351"/>
        <v/>
      </c>
      <c r="DB275" s="224" t="str">
        <f t="shared" si="352"/>
        <v/>
      </c>
      <c r="DC275" s="224" t="str">
        <f t="shared" si="353"/>
        <v/>
      </c>
      <c r="DD275" s="224" t="str">
        <f t="shared" si="354"/>
        <v/>
      </c>
      <c r="DE275" s="224" t="str">
        <f t="shared" si="355"/>
        <v/>
      </c>
      <c r="DF275" s="224" t="str">
        <f t="shared" si="356"/>
        <v/>
      </c>
      <c r="DG275" s="224" t="str">
        <f t="shared" si="357"/>
        <v/>
      </c>
      <c r="DH275" s="225" t="str">
        <f t="shared" si="358"/>
        <v/>
      </c>
      <c r="DI275" s="224" t="str">
        <f t="shared" si="359"/>
        <v/>
      </c>
      <c r="DJ275" s="224" t="str">
        <f t="shared" si="360"/>
        <v/>
      </c>
      <c r="DK275" s="306">
        <f t="shared" si="361"/>
        <v>0</v>
      </c>
      <c r="DL275" s="306">
        <f t="shared" si="362"/>
        <v>0</v>
      </c>
      <c r="DM275" s="306">
        <f t="shared" si="363"/>
        <v>0</v>
      </c>
      <c r="DN275" s="220"/>
      <c r="DO275" s="224" t="str">
        <f t="shared" si="364"/>
        <v/>
      </c>
      <c r="DP275" s="224" t="str">
        <f t="shared" si="365"/>
        <v/>
      </c>
      <c r="DQ275" s="307"/>
    </row>
    <row r="276" spans="1:121" ht="23.25" customHeight="1" x14ac:dyDescent="0.2">
      <c r="A276" s="249"/>
      <c r="B276" s="264"/>
      <c r="C276" s="230"/>
      <c r="D276" s="325" t="str">
        <f t="shared" si="308"/>
        <v/>
      </c>
      <c r="E276" s="265" t="str">
        <f t="shared" si="309"/>
        <v/>
      </c>
      <c r="F276" s="230"/>
      <c r="G276" s="230"/>
      <c r="H276" s="230"/>
      <c r="I276" s="200"/>
      <c r="J276" s="230"/>
      <c r="K276" s="254"/>
      <c r="L276" s="269"/>
      <c r="M276" s="230"/>
      <c r="N276" s="231"/>
      <c r="O276" s="232"/>
      <c r="P276" s="205"/>
      <c r="Q276" s="203"/>
      <c r="R276" s="231"/>
      <c r="S276" s="233"/>
      <c r="T276" s="203"/>
      <c r="U276" s="231"/>
      <c r="V276" s="233"/>
      <c r="W276" s="203"/>
      <c r="X276" s="231"/>
      <c r="Y276" s="233"/>
      <c r="Z276" s="203"/>
      <c r="AA276" s="230"/>
      <c r="AB276" s="231"/>
      <c r="AC276" s="232"/>
      <c r="AD276" s="205"/>
      <c r="AE276" s="203"/>
      <c r="AF276" s="230"/>
      <c r="AG276" s="231"/>
      <c r="AH276" s="232"/>
      <c r="AI276" s="205"/>
      <c r="AJ276" s="203"/>
      <c r="AK276" s="230"/>
      <c r="AL276" s="231"/>
      <c r="AM276" s="232"/>
      <c r="AN276" s="205"/>
      <c r="AO276" s="203"/>
      <c r="AP276" s="230"/>
      <c r="AQ276" s="231"/>
      <c r="AR276" s="232"/>
      <c r="AS276" s="205"/>
      <c r="AT276" s="203"/>
      <c r="AU276" s="230"/>
      <c r="AV276" s="231"/>
      <c r="AW276" s="232"/>
      <c r="AX276" s="205"/>
      <c r="AY276" s="203"/>
      <c r="AZ276" s="230"/>
      <c r="BA276" s="231"/>
      <c r="BB276" s="232"/>
      <c r="BC276" s="205"/>
      <c r="BD276" s="199"/>
      <c r="BE276" s="230"/>
      <c r="BF276" s="230"/>
      <c r="BG276" s="231"/>
      <c r="BH276" s="232"/>
      <c r="BI276" s="205"/>
      <c r="BJ276" s="229"/>
      <c r="BK276" s="234"/>
      <c r="BL276" s="207">
        <f t="shared" si="310"/>
        <v>0</v>
      </c>
      <c r="BM276" s="208">
        <f t="shared" si="311"/>
        <v>0</v>
      </c>
      <c r="BN276" s="208">
        <f t="shared" si="312"/>
        <v>0</v>
      </c>
      <c r="BO276" s="208">
        <f t="shared" si="313"/>
        <v>0</v>
      </c>
      <c r="BP276" s="208">
        <f t="shared" si="314"/>
        <v>0</v>
      </c>
      <c r="BQ276" s="208">
        <f t="shared" si="315"/>
        <v>0</v>
      </c>
      <c r="BR276" s="209">
        <f t="shared" si="316"/>
        <v>0</v>
      </c>
      <c r="BS276" s="209">
        <f t="shared" si="317"/>
        <v>0</v>
      </c>
      <c r="BT276" s="208">
        <f t="shared" si="318"/>
        <v>0</v>
      </c>
      <c r="BU276" s="208">
        <f t="shared" si="319"/>
        <v>0</v>
      </c>
      <c r="BV276" s="208">
        <f t="shared" si="320"/>
        <v>0</v>
      </c>
      <c r="BW276" s="208">
        <f t="shared" si="321"/>
        <v>0</v>
      </c>
      <c r="BX276" s="208">
        <f t="shared" si="322"/>
        <v>0</v>
      </c>
      <c r="BY276" s="208">
        <f t="shared" si="323"/>
        <v>0</v>
      </c>
      <c r="BZ276" s="208">
        <f t="shared" si="324"/>
        <v>0</v>
      </c>
      <c r="CA276" s="208">
        <f t="shared" si="325"/>
        <v>0</v>
      </c>
      <c r="CB276" s="208">
        <f t="shared" si="326"/>
        <v>0</v>
      </c>
      <c r="CC276" s="208">
        <f t="shared" si="327"/>
        <v>0</v>
      </c>
      <c r="CD276" s="208">
        <f t="shared" si="328"/>
        <v>0</v>
      </c>
      <c r="CE276" s="209">
        <f t="shared" si="329"/>
        <v>0</v>
      </c>
      <c r="CF276" s="209">
        <f t="shared" si="330"/>
        <v>0</v>
      </c>
      <c r="CG276" s="209">
        <f t="shared" si="331"/>
        <v>0</v>
      </c>
      <c r="CH276" s="209">
        <f t="shared" si="332"/>
        <v>0</v>
      </c>
      <c r="CI276" s="209">
        <f t="shared" si="333"/>
        <v>0</v>
      </c>
      <c r="CJ276" s="209">
        <f t="shared" si="334"/>
        <v>0</v>
      </c>
      <c r="CK276" s="209">
        <f t="shared" si="335"/>
        <v>0</v>
      </c>
      <c r="CL276" s="209">
        <f t="shared" si="336"/>
        <v>0</v>
      </c>
      <c r="CM276" s="209">
        <f t="shared" si="337"/>
        <v>0</v>
      </c>
      <c r="CN276" s="209">
        <f t="shared" si="338"/>
        <v>0</v>
      </c>
      <c r="CO276" s="209">
        <f t="shared" si="339"/>
        <v>0</v>
      </c>
      <c r="CP276" s="209">
        <f t="shared" si="340"/>
        <v>0</v>
      </c>
      <c r="CQ276" s="209">
        <f t="shared" si="341"/>
        <v>0</v>
      </c>
      <c r="CR276" s="209" t="str">
        <f t="shared" si="342"/>
        <v/>
      </c>
      <c r="CS276" s="209" t="str">
        <f t="shared" si="343"/>
        <v xml:space="preserve"> </v>
      </c>
      <c r="CT276" s="209" t="str">
        <f t="shared" si="344"/>
        <v/>
      </c>
      <c r="CU276" s="209" t="str">
        <f t="shared" si="345"/>
        <v/>
      </c>
      <c r="CV276" s="209" t="str">
        <f t="shared" si="346"/>
        <v/>
      </c>
      <c r="CW276" s="209" t="str">
        <f t="shared" si="347"/>
        <v/>
      </c>
      <c r="CX276" s="209" t="str">
        <f t="shared" si="348"/>
        <v/>
      </c>
      <c r="CY276" s="209" t="str">
        <f t="shared" si="349"/>
        <v/>
      </c>
      <c r="CZ276" s="209" t="str">
        <f t="shared" si="350"/>
        <v/>
      </c>
      <c r="DA276" s="209" t="str">
        <f t="shared" si="351"/>
        <v/>
      </c>
      <c r="DB276" s="209" t="str">
        <f t="shared" si="352"/>
        <v/>
      </c>
      <c r="DC276" s="209" t="str">
        <f t="shared" si="353"/>
        <v/>
      </c>
      <c r="DD276" s="209" t="str">
        <f t="shared" si="354"/>
        <v/>
      </c>
      <c r="DE276" s="209" t="str">
        <f t="shared" si="355"/>
        <v/>
      </c>
      <c r="DF276" s="209" t="str">
        <f t="shared" si="356"/>
        <v/>
      </c>
      <c r="DG276" s="209" t="str">
        <f t="shared" si="357"/>
        <v/>
      </c>
      <c r="DH276" s="210" t="str">
        <f t="shared" si="358"/>
        <v/>
      </c>
      <c r="DI276" s="272" t="str">
        <f t="shared" si="359"/>
        <v/>
      </c>
      <c r="DJ276" s="272" t="str">
        <f t="shared" si="360"/>
        <v/>
      </c>
      <c r="DK276" s="200">
        <f t="shared" si="361"/>
        <v>0</v>
      </c>
      <c r="DL276" s="200">
        <f t="shared" si="362"/>
        <v>0</v>
      </c>
      <c r="DM276" s="200">
        <f t="shared" si="363"/>
        <v>0</v>
      </c>
      <c r="DN276" s="200"/>
      <c r="DO276" s="272" t="str">
        <f t="shared" si="364"/>
        <v/>
      </c>
      <c r="DP276" s="272" t="str">
        <f t="shared" si="365"/>
        <v/>
      </c>
      <c r="DQ276" s="308"/>
    </row>
    <row r="277" spans="1:121" ht="23.25" customHeight="1" x14ac:dyDescent="0.2">
      <c r="A277" s="248"/>
      <c r="B277" s="263"/>
      <c r="C277" s="214"/>
      <c r="D277" s="324" t="str">
        <f t="shared" si="308"/>
        <v/>
      </c>
      <c r="E277" s="150" t="str">
        <f t="shared" si="309"/>
        <v/>
      </c>
      <c r="F277" s="214"/>
      <c r="G277" s="214"/>
      <c r="H277" s="214"/>
      <c r="I277" s="220"/>
      <c r="J277" s="214"/>
      <c r="K277" s="255"/>
      <c r="L277" s="268"/>
      <c r="M277" s="214"/>
      <c r="N277" s="215"/>
      <c r="O277" s="218"/>
      <c r="P277" s="216"/>
      <c r="Q277" s="217"/>
      <c r="R277" s="215"/>
      <c r="S277" s="219"/>
      <c r="T277" s="217"/>
      <c r="U277" s="215"/>
      <c r="V277" s="219"/>
      <c r="W277" s="217"/>
      <c r="X277" s="215"/>
      <c r="Y277" s="219"/>
      <c r="Z277" s="217"/>
      <c r="AA277" s="214"/>
      <c r="AB277" s="215"/>
      <c r="AC277" s="218"/>
      <c r="AD277" s="216"/>
      <c r="AE277" s="217"/>
      <c r="AF277" s="214"/>
      <c r="AG277" s="215"/>
      <c r="AH277" s="218"/>
      <c r="AI277" s="216"/>
      <c r="AJ277" s="217"/>
      <c r="AK277" s="214"/>
      <c r="AL277" s="215"/>
      <c r="AM277" s="218"/>
      <c r="AN277" s="216"/>
      <c r="AO277" s="217"/>
      <c r="AP277" s="214"/>
      <c r="AQ277" s="215"/>
      <c r="AR277" s="218"/>
      <c r="AS277" s="216"/>
      <c r="AT277" s="217"/>
      <c r="AU277" s="214"/>
      <c r="AV277" s="215"/>
      <c r="AW277" s="218"/>
      <c r="AX277" s="216"/>
      <c r="AY277" s="217"/>
      <c r="AZ277" s="214"/>
      <c r="BA277" s="215"/>
      <c r="BB277" s="218"/>
      <c r="BC277" s="216"/>
      <c r="BD277" s="213"/>
      <c r="BE277" s="214"/>
      <c r="BF277" s="214"/>
      <c r="BG277" s="215"/>
      <c r="BH277" s="218"/>
      <c r="BI277" s="216"/>
      <c r="BJ277" s="213"/>
      <c r="BK277" s="221"/>
      <c r="BL277" s="222">
        <f t="shared" si="310"/>
        <v>0</v>
      </c>
      <c r="BM277" s="223">
        <f t="shared" si="311"/>
        <v>0</v>
      </c>
      <c r="BN277" s="223">
        <f t="shared" si="312"/>
        <v>0</v>
      </c>
      <c r="BO277" s="223">
        <f t="shared" si="313"/>
        <v>0</v>
      </c>
      <c r="BP277" s="223">
        <f t="shared" si="314"/>
        <v>0</v>
      </c>
      <c r="BQ277" s="223">
        <f t="shared" si="315"/>
        <v>0</v>
      </c>
      <c r="BR277" s="224">
        <f t="shared" si="316"/>
        <v>0</v>
      </c>
      <c r="BS277" s="224">
        <f t="shared" si="317"/>
        <v>0</v>
      </c>
      <c r="BT277" s="223">
        <f t="shared" si="318"/>
        <v>0</v>
      </c>
      <c r="BU277" s="223">
        <f t="shared" si="319"/>
        <v>0</v>
      </c>
      <c r="BV277" s="223">
        <f t="shared" si="320"/>
        <v>0</v>
      </c>
      <c r="BW277" s="223">
        <f t="shared" si="321"/>
        <v>0</v>
      </c>
      <c r="BX277" s="223">
        <f t="shared" si="322"/>
        <v>0</v>
      </c>
      <c r="BY277" s="223">
        <f t="shared" si="323"/>
        <v>0</v>
      </c>
      <c r="BZ277" s="223">
        <f t="shared" si="324"/>
        <v>0</v>
      </c>
      <c r="CA277" s="223">
        <f t="shared" si="325"/>
        <v>0</v>
      </c>
      <c r="CB277" s="208">
        <f t="shared" si="326"/>
        <v>0</v>
      </c>
      <c r="CC277" s="223">
        <f t="shared" si="327"/>
        <v>0</v>
      </c>
      <c r="CD277" s="223">
        <f t="shared" si="328"/>
        <v>0</v>
      </c>
      <c r="CE277" s="224">
        <f t="shared" si="329"/>
        <v>0</v>
      </c>
      <c r="CF277" s="224">
        <f t="shared" si="330"/>
        <v>0</v>
      </c>
      <c r="CG277" s="224">
        <f t="shared" si="331"/>
        <v>0</v>
      </c>
      <c r="CH277" s="224">
        <f t="shared" si="332"/>
        <v>0</v>
      </c>
      <c r="CI277" s="224">
        <f t="shared" si="333"/>
        <v>0</v>
      </c>
      <c r="CJ277" s="224">
        <f t="shared" si="334"/>
        <v>0</v>
      </c>
      <c r="CK277" s="224">
        <f t="shared" si="335"/>
        <v>0</v>
      </c>
      <c r="CL277" s="224">
        <f t="shared" si="336"/>
        <v>0</v>
      </c>
      <c r="CM277" s="224">
        <f t="shared" si="337"/>
        <v>0</v>
      </c>
      <c r="CN277" s="224">
        <f t="shared" si="338"/>
        <v>0</v>
      </c>
      <c r="CO277" s="224">
        <f t="shared" si="339"/>
        <v>0</v>
      </c>
      <c r="CP277" s="224">
        <f t="shared" si="340"/>
        <v>0</v>
      </c>
      <c r="CQ277" s="224">
        <f t="shared" si="341"/>
        <v>0</v>
      </c>
      <c r="CR277" s="224" t="str">
        <f t="shared" si="342"/>
        <v/>
      </c>
      <c r="CS277" s="224" t="str">
        <f t="shared" si="343"/>
        <v xml:space="preserve"> </v>
      </c>
      <c r="CT277" s="224" t="str">
        <f t="shared" si="344"/>
        <v/>
      </c>
      <c r="CU277" s="224" t="str">
        <f t="shared" si="345"/>
        <v/>
      </c>
      <c r="CV277" s="224" t="str">
        <f t="shared" si="346"/>
        <v/>
      </c>
      <c r="CW277" s="224" t="str">
        <f t="shared" si="347"/>
        <v/>
      </c>
      <c r="CX277" s="224" t="str">
        <f t="shared" si="348"/>
        <v/>
      </c>
      <c r="CY277" s="224" t="str">
        <f t="shared" si="349"/>
        <v/>
      </c>
      <c r="CZ277" s="224" t="str">
        <f t="shared" si="350"/>
        <v/>
      </c>
      <c r="DA277" s="224" t="str">
        <f t="shared" si="351"/>
        <v/>
      </c>
      <c r="DB277" s="224" t="str">
        <f t="shared" si="352"/>
        <v/>
      </c>
      <c r="DC277" s="224" t="str">
        <f t="shared" si="353"/>
        <v/>
      </c>
      <c r="DD277" s="224" t="str">
        <f t="shared" si="354"/>
        <v/>
      </c>
      <c r="DE277" s="224" t="str">
        <f t="shared" si="355"/>
        <v/>
      </c>
      <c r="DF277" s="224" t="str">
        <f t="shared" si="356"/>
        <v/>
      </c>
      <c r="DG277" s="224" t="str">
        <f t="shared" si="357"/>
        <v/>
      </c>
      <c r="DH277" s="225" t="str">
        <f t="shared" si="358"/>
        <v/>
      </c>
      <c r="DI277" s="224" t="str">
        <f t="shared" si="359"/>
        <v/>
      </c>
      <c r="DJ277" s="224" t="str">
        <f t="shared" si="360"/>
        <v/>
      </c>
      <c r="DK277" s="306">
        <f t="shared" si="361"/>
        <v>0</v>
      </c>
      <c r="DL277" s="306">
        <f t="shared" si="362"/>
        <v>0</v>
      </c>
      <c r="DM277" s="306">
        <f t="shared" si="363"/>
        <v>0</v>
      </c>
      <c r="DN277" s="220"/>
      <c r="DO277" s="224" t="str">
        <f t="shared" si="364"/>
        <v/>
      </c>
      <c r="DP277" s="224" t="str">
        <f t="shared" si="365"/>
        <v/>
      </c>
      <c r="DQ277" s="307"/>
    </row>
    <row r="278" spans="1:121" ht="23.25" customHeight="1" x14ac:dyDescent="0.2">
      <c r="A278" s="249"/>
      <c r="B278" s="264"/>
      <c r="C278" s="230"/>
      <c r="D278" s="325" t="str">
        <f t="shared" si="308"/>
        <v/>
      </c>
      <c r="E278" s="265" t="str">
        <f t="shared" si="309"/>
        <v/>
      </c>
      <c r="F278" s="230"/>
      <c r="G278" s="230"/>
      <c r="H278" s="230"/>
      <c r="I278" s="200"/>
      <c r="J278" s="230"/>
      <c r="K278" s="254"/>
      <c r="L278" s="269"/>
      <c r="M278" s="230"/>
      <c r="N278" s="231"/>
      <c r="O278" s="232"/>
      <c r="P278" s="205"/>
      <c r="Q278" s="203"/>
      <c r="R278" s="231"/>
      <c r="S278" s="233"/>
      <c r="T278" s="203"/>
      <c r="U278" s="231"/>
      <c r="V278" s="233"/>
      <c r="W278" s="203"/>
      <c r="X278" s="231"/>
      <c r="Y278" s="233"/>
      <c r="Z278" s="203"/>
      <c r="AA278" s="230"/>
      <c r="AB278" s="231"/>
      <c r="AC278" s="232"/>
      <c r="AD278" s="205"/>
      <c r="AE278" s="203"/>
      <c r="AF278" s="230"/>
      <c r="AG278" s="231"/>
      <c r="AH278" s="232"/>
      <c r="AI278" s="205"/>
      <c r="AJ278" s="203"/>
      <c r="AK278" s="230"/>
      <c r="AL278" s="231"/>
      <c r="AM278" s="232"/>
      <c r="AN278" s="205"/>
      <c r="AO278" s="203"/>
      <c r="AP278" s="230"/>
      <c r="AQ278" s="231"/>
      <c r="AR278" s="232"/>
      <c r="AS278" s="205"/>
      <c r="AT278" s="203"/>
      <c r="AU278" s="230"/>
      <c r="AV278" s="231"/>
      <c r="AW278" s="232"/>
      <c r="AX278" s="205"/>
      <c r="AY278" s="203"/>
      <c r="AZ278" s="230"/>
      <c r="BA278" s="231"/>
      <c r="BB278" s="232"/>
      <c r="BC278" s="205"/>
      <c r="BD278" s="199"/>
      <c r="BE278" s="230"/>
      <c r="BF278" s="230"/>
      <c r="BG278" s="231"/>
      <c r="BH278" s="232"/>
      <c r="BI278" s="205"/>
      <c r="BJ278" s="229"/>
      <c r="BK278" s="234"/>
      <c r="BL278" s="207">
        <f t="shared" si="310"/>
        <v>0</v>
      </c>
      <c r="BM278" s="208">
        <f t="shared" si="311"/>
        <v>0</v>
      </c>
      <c r="BN278" s="208">
        <f t="shared" si="312"/>
        <v>0</v>
      </c>
      <c r="BO278" s="208">
        <f t="shared" si="313"/>
        <v>0</v>
      </c>
      <c r="BP278" s="208">
        <f t="shared" si="314"/>
        <v>0</v>
      </c>
      <c r="BQ278" s="208">
        <f t="shared" si="315"/>
        <v>0</v>
      </c>
      <c r="BR278" s="209">
        <f t="shared" si="316"/>
        <v>0</v>
      </c>
      <c r="BS278" s="209">
        <f t="shared" si="317"/>
        <v>0</v>
      </c>
      <c r="BT278" s="208">
        <f t="shared" si="318"/>
        <v>0</v>
      </c>
      <c r="BU278" s="208">
        <f t="shared" si="319"/>
        <v>0</v>
      </c>
      <c r="BV278" s="208">
        <f t="shared" si="320"/>
        <v>0</v>
      </c>
      <c r="BW278" s="208">
        <f t="shared" si="321"/>
        <v>0</v>
      </c>
      <c r="BX278" s="208">
        <f t="shared" si="322"/>
        <v>0</v>
      </c>
      <c r="BY278" s="208">
        <f t="shared" si="323"/>
        <v>0</v>
      </c>
      <c r="BZ278" s="208">
        <f t="shared" si="324"/>
        <v>0</v>
      </c>
      <c r="CA278" s="208">
        <f t="shared" si="325"/>
        <v>0</v>
      </c>
      <c r="CB278" s="208">
        <f t="shared" si="326"/>
        <v>0</v>
      </c>
      <c r="CC278" s="208">
        <f t="shared" si="327"/>
        <v>0</v>
      </c>
      <c r="CD278" s="208">
        <f t="shared" si="328"/>
        <v>0</v>
      </c>
      <c r="CE278" s="209">
        <f t="shared" si="329"/>
        <v>0</v>
      </c>
      <c r="CF278" s="209">
        <f t="shared" si="330"/>
        <v>0</v>
      </c>
      <c r="CG278" s="209">
        <f t="shared" si="331"/>
        <v>0</v>
      </c>
      <c r="CH278" s="209">
        <f t="shared" si="332"/>
        <v>0</v>
      </c>
      <c r="CI278" s="209">
        <f t="shared" si="333"/>
        <v>0</v>
      </c>
      <c r="CJ278" s="209">
        <f t="shared" si="334"/>
        <v>0</v>
      </c>
      <c r="CK278" s="209">
        <f t="shared" si="335"/>
        <v>0</v>
      </c>
      <c r="CL278" s="209">
        <f t="shared" si="336"/>
        <v>0</v>
      </c>
      <c r="CM278" s="209">
        <f t="shared" si="337"/>
        <v>0</v>
      </c>
      <c r="CN278" s="209">
        <f t="shared" si="338"/>
        <v>0</v>
      </c>
      <c r="CO278" s="209">
        <f t="shared" si="339"/>
        <v>0</v>
      </c>
      <c r="CP278" s="209">
        <f t="shared" si="340"/>
        <v>0</v>
      </c>
      <c r="CQ278" s="209">
        <f t="shared" si="341"/>
        <v>0</v>
      </c>
      <c r="CR278" s="209" t="str">
        <f t="shared" si="342"/>
        <v/>
      </c>
      <c r="CS278" s="209" t="str">
        <f t="shared" si="343"/>
        <v xml:space="preserve"> </v>
      </c>
      <c r="CT278" s="209" t="str">
        <f t="shared" si="344"/>
        <v/>
      </c>
      <c r="CU278" s="209" t="str">
        <f t="shared" si="345"/>
        <v/>
      </c>
      <c r="CV278" s="209" t="str">
        <f t="shared" si="346"/>
        <v/>
      </c>
      <c r="CW278" s="209" t="str">
        <f t="shared" si="347"/>
        <v/>
      </c>
      <c r="CX278" s="209" t="str">
        <f t="shared" si="348"/>
        <v/>
      </c>
      <c r="CY278" s="209" t="str">
        <f t="shared" si="349"/>
        <v/>
      </c>
      <c r="CZ278" s="209" t="str">
        <f t="shared" si="350"/>
        <v/>
      </c>
      <c r="DA278" s="209" t="str">
        <f t="shared" si="351"/>
        <v/>
      </c>
      <c r="DB278" s="209" t="str">
        <f t="shared" si="352"/>
        <v/>
      </c>
      <c r="DC278" s="209" t="str">
        <f t="shared" si="353"/>
        <v/>
      </c>
      <c r="DD278" s="209" t="str">
        <f t="shared" si="354"/>
        <v/>
      </c>
      <c r="DE278" s="209" t="str">
        <f t="shared" si="355"/>
        <v/>
      </c>
      <c r="DF278" s="209" t="str">
        <f t="shared" si="356"/>
        <v/>
      </c>
      <c r="DG278" s="209" t="str">
        <f t="shared" si="357"/>
        <v/>
      </c>
      <c r="DH278" s="210" t="str">
        <f t="shared" si="358"/>
        <v/>
      </c>
      <c r="DI278" s="272" t="str">
        <f t="shared" si="359"/>
        <v/>
      </c>
      <c r="DJ278" s="272" t="str">
        <f t="shared" si="360"/>
        <v/>
      </c>
      <c r="DK278" s="200">
        <f t="shared" si="361"/>
        <v>0</v>
      </c>
      <c r="DL278" s="200">
        <f t="shared" si="362"/>
        <v>0</v>
      </c>
      <c r="DM278" s="200">
        <f t="shared" si="363"/>
        <v>0</v>
      </c>
      <c r="DN278" s="200"/>
      <c r="DO278" s="272" t="str">
        <f t="shared" si="364"/>
        <v/>
      </c>
      <c r="DP278" s="272" t="str">
        <f t="shared" si="365"/>
        <v/>
      </c>
      <c r="DQ278" s="308"/>
    </row>
    <row r="279" spans="1:121" ht="23.25" customHeight="1" x14ac:dyDescent="0.2">
      <c r="A279" s="248"/>
      <c r="B279" s="263"/>
      <c r="C279" s="214"/>
      <c r="D279" s="324" t="str">
        <f t="shared" si="308"/>
        <v/>
      </c>
      <c r="E279" s="150" t="str">
        <f t="shared" si="309"/>
        <v/>
      </c>
      <c r="F279" s="214"/>
      <c r="G279" s="214"/>
      <c r="H279" s="214"/>
      <c r="I279" s="220"/>
      <c r="J279" s="214"/>
      <c r="K279" s="255"/>
      <c r="L279" s="268"/>
      <c r="M279" s="214"/>
      <c r="N279" s="215"/>
      <c r="O279" s="218"/>
      <c r="P279" s="216"/>
      <c r="Q279" s="217"/>
      <c r="R279" s="215"/>
      <c r="S279" s="219"/>
      <c r="T279" s="217"/>
      <c r="U279" s="215"/>
      <c r="V279" s="219"/>
      <c r="W279" s="217"/>
      <c r="X279" s="215"/>
      <c r="Y279" s="219"/>
      <c r="Z279" s="217"/>
      <c r="AA279" s="214"/>
      <c r="AB279" s="215"/>
      <c r="AC279" s="218"/>
      <c r="AD279" s="216"/>
      <c r="AE279" s="217"/>
      <c r="AF279" s="214"/>
      <c r="AG279" s="215"/>
      <c r="AH279" s="218"/>
      <c r="AI279" s="216"/>
      <c r="AJ279" s="217"/>
      <c r="AK279" s="214"/>
      <c r="AL279" s="215"/>
      <c r="AM279" s="218"/>
      <c r="AN279" s="216"/>
      <c r="AO279" s="217"/>
      <c r="AP279" s="214"/>
      <c r="AQ279" s="215"/>
      <c r="AR279" s="218"/>
      <c r="AS279" s="216"/>
      <c r="AT279" s="217"/>
      <c r="AU279" s="214"/>
      <c r="AV279" s="215"/>
      <c r="AW279" s="218"/>
      <c r="AX279" s="216"/>
      <c r="AY279" s="217"/>
      <c r="AZ279" s="214"/>
      <c r="BA279" s="215"/>
      <c r="BB279" s="218"/>
      <c r="BC279" s="216"/>
      <c r="BD279" s="213"/>
      <c r="BE279" s="214"/>
      <c r="BF279" s="214"/>
      <c r="BG279" s="215"/>
      <c r="BH279" s="218"/>
      <c r="BI279" s="216"/>
      <c r="BJ279" s="213"/>
      <c r="BK279" s="221"/>
      <c r="BL279" s="222">
        <f t="shared" si="310"/>
        <v>0</v>
      </c>
      <c r="BM279" s="223">
        <f t="shared" si="311"/>
        <v>0</v>
      </c>
      <c r="BN279" s="223">
        <f t="shared" si="312"/>
        <v>0</v>
      </c>
      <c r="BO279" s="223">
        <f t="shared" si="313"/>
        <v>0</v>
      </c>
      <c r="BP279" s="223">
        <f t="shared" si="314"/>
        <v>0</v>
      </c>
      <c r="BQ279" s="223">
        <f t="shared" si="315"/>
        <v>0</v>
      </c>
      <c r="BR279" s="224">
        <f t="shared" si="316"/>
        <v>0</v>
      </c>
      <c r="BS279" s="224">
        <f t="shared" si="317"/>
        <v>0</v>
      </c>
      <c r="BT279" s="223">
        <f t="shared" si="318"/>
        <v>0</v>
      </c>
      <c r="BU279" s="223">
        <f t="shared" si="319"/>
        <v>0</v>
      </c>
      <c r="BV279" s="223">
        <f t="shared" si="320"/>
        <v>0</v>
      </c>
      <c r="BW279" s="223">
        <f t="shared" si="321"/>
        <v>0</v>
      </c>
      <c r="BX279" s="223">
        <f t="shared" si="322"/>
        <v>0</v>
      </c>
      <c r="BY279" s="223">
        <f t="shared" si="323"/>
        <v>0</v>
      </c>
      <c r="BZ279" s="223">
        <f t="shared" si="324"/>
        <v>0</v>
      </c>
      <c r="CA279" s="223">
        <f t="shared" si="325"/>
        <v>0</v>
      </c>
      <c r="CB279" s="208">
        <f t="shared" si="326"/>
        <v>0</v>
      </c>
      <c r="CC279" s="223">
        <f t="shared" si="327"/>
        <v>0</v>
      </c>
      <c r="CD279" s="223">
        <f t="shared" si="328"/>
        <v>0</v>
      </c>
      <c r="CE279" s="224">
        <f t="shared" si="329"/>
        <v>0</v>
      </c>
      <c r="CF279" s="224">
        <f t="shared" si="330"/>
        <v>0</v>
      </c>
      <c r="CG279" s="224">
        <f t="shared" si="331"/>
        <v>0</v>
      </c>
      <c r="CH279" s="224">
        <f t="shared" si="332"/>
        <v>0</v>
      </c>
      <c r="CI279" s="224">
        <f t="shared" si="333"/>
        <v>0</v>
      </c>
      <c r="CJ279" s="224">
        <f t="shared" si="334"/>
        <v>0</v>
      </c>
      <c r="CK279" s="224">
        <f t="shared" si="335"/>
        <v>0</v>
      </c>
      <c r="CL279" s="224">
        <f t="shared" si="336"/>
        <v>0</v>
      </c>
      <c r="CM279" s="224">
        <f t="shared" si="337"/>
        <v>0</v>
      </c>
      <c r="CN279" s="224">
        <f t="shared" si="338"/>
        <v>0</v>
      </c>
      <c r="CO279" s="224">
        <f t="shared" si="339"/>
        <v>0</v>
      </c>
      <c r="CP279" s="224">
        <f t="shared" si="340"/>
        <v>0</v>
      </c>
      <c r="CQ279" s="224">
        <f t="shared" si="341"/>
        <v>0</v>
      </c>
      <c r="CR279" s="224" t="str">
        <f t="shared" si="342"/>
        <v/>
      </c>
      <c r="CS279" s="224" t="str">
        <f t="shared" si="343"/>
        <v xml:space="preserve"> </v>
      </c>
      <c r="CT279" s="224" t="str">
        <f t="shared" si="344"/>
        <v/>
      </c>
      <c r="CU279" s="224" t="str">
        <f t="shared" si="345"/>
        <v/>
      </c>
      <c r="CV279" s="224" t="str">
        <f t="shared" si="346"/>
        <v/>
      </c>
      <c r="CW279" s="224" t="str">
        <f t="shared" si="347"/>
        <v/>
      </c>
      <c r="CX279" s="224" t="str">
        <f t="shared" si="348"/>
        <v/>
      </c>
      <c r="CY279" s="224" t="str">
        <f t="shared" si="349"/>
        <v/>
      </c>
      <c r="CZ279" s="224" t="str">
        <f t="shared" si="350"/>
        <v/>
      </c>
      <c r="DA279" s="224" t="str">
        <f t="shared" si="351"/>
        <v/>
      </c>
      <c r="DB279" s="224" t="str">
        <f t="shared" si="352"/>
        <v/>
      </c>
      <c r="DC279" s="224" t="str">
        <f t="shared" si="353"/>
        <v/>
      </c>
      <c r="DD279" s="224" t="str">
        <f t="shared" si="354"/>
        <v/>
      </c>
      <c r="DE279" s="224" t="str">
        <f t="shared" si="355"/>
        <v/>
      </c>
      <c r="DF279" s="224" t="str">
        <f t="shared" si="356"/>
        <v/>
      </c>
      <c r="DG279" s="224" t="str">
        <f t="shared" si="357"/>
        <v/>
      </c>
      <c r="DH279" s="225" t="str">
        <f t="shared" si="358"/>
        <v/>
      </c>
      <c r="DI279" s="224" t="str">
        <f t="shared" si="359"/>
        <v/>
      </c>
      <c r="DJ279" s="224" t="str">
        <f t="shared" si="360"/>
        <v/>
      </c>
      <c r="DK279" s="306">
        <f t="shared" si="361"/>
        <v>0</v>
      </c>
      <c r="DL279" s="306">
        <f t="shared" si="362"/>
        <v>0</v>
      </c>
      <c r="DM279" s="306">
        <f t="shared" si="363"/>
        <v>0</v>
      </c>
      <c r="DN279" s="220"/>
      <c r="DO279" s="224" t="str">
        <f t="shared" si="364"/>
        <v/>
      </c>
      <c r="DP279" s="224" t="str">
        <f t="shared" si="365"/>
        <v/>
      </c>
      <c r="DQ279" s="307"/>
    </row>
    <row r="280" spans="1:121" ht="23.25" customHeight="1" x14ac:dyDescent="0.2">
      <c r="A280" s="249"/>
      <c r="B280" s="264"/>
      <c r="C280" s="230"/>
      <c r="D280" s="325" t="str">
        <f t="shared" si="308"/>
        <v/>
      </c>
      <c r="E280" s="265" t="str">
        <f t="shared" si="309"/>
        <v/>
      </c>
      <c r="F280" s="230"/>
      <c r="G280" s="230"/>
      <c r="H280" s="230"/>
      <c r="I280" s="200"/>
      <c r="J280" s="230"/>
      <c r="K280" s="254"/>
      <c r="L280" s="269"/>
      <c r="M280" s="230"/>
      <c r="N280" s="231"/>
      <c r="O280" s="232"/>
      <c r="P280" s="205"/>
      <c r="Q280" s="203"/>
      <c r="R280" s="231"/>
      <c r="S280" s="233"/>
      <c r="T280" s="203"/>
      <c r="U280" s="231"/>
      <c r="V280" s="233"/>
      <c r="W280" s="203"/>
      <c r="X280" s="231"/>
      <c r="Y280" s="233"/>
      <c r="Z280" s="203"/>
      <c r="AA280" s="230"/>
      <c r="AB280" s="231"/>
      <c r="AC280" s="232"/>
      <c r="AD280" s="205"/>
      <c r="AE280" s="203"/>
      <c r="AF280" s="230"/>
      <c r="AG280" s="231"/>
      <c r="AH280" s="232"/>
      <c r="AI280" s="205"/>
      <c r="AJ280" s="203"/>
      <c r="AK280" s="230"/>
      <c r="AL280" s="231"/>
      <c r="AM280" s="232"/>
      <c r="AN280" s="205"/>
      <c r="AO280" s="203"/>
      <c r="AP280" s="230"/>
      <c r="AQ280" s="231"/>
      <c r="AR280" s="232"/>
      <c r="AS280" s="205"/>
      <c r="AT280" s="203"/>
      <c r="AU280" s="230"/>
      <c r="AV280" s="231"/>
      <c r="AW280" s="232"/>
      <c r="AX280" s="205"/>
      <c r="AY280" s="203"/>
      <c r="AZ280" s="230"/>
      <c r="BA280" s="231"/>
      <c r="BB280" s="232"/>
      <c r="BC280" s="205"/>
      <c r="BD280" s="199"/>
      <c r="BE280" s="230"/>
      <c r="BF280" s="230"/>
      <c r="BG280" s="231"/>
      <c r="BH280" s="232"/>
      <c r="BI280" s="205"/>
      <c r="BJ280" s="229"/>
      <c r="BK280" s="234"/>
      <c r="BL280" s="207">
        <f t="shared" si="310"/>
        <v>0</v>
      </c>
      <c r="BM280" s="208">
        <f t="shared" si="311"/>
        <v>0</v>
      </c>
      <c r="BN280" s="208">
        <f t="shared" si="312"/>
        <v>0</v>
      </c>
      <c r="BO280" s="208">
        <f t="shared" si="313"/>
        <v>0</v>
      </c>
      <c r="BP280" s="208">
        <f t="shared" si="314"/>
        <v>0</v>
      </c>
      <c r="BQ280" s="208">
        <f t="shared" si="315"/>
        <v>0</v>
      </c>
      <c r="BR280" s="209">
        <f t="shared" si="316"/>
        <v>0</v>
      </c>
      <c r="BS280" s="209">
        <f t="shared" si="317"/>
        <v>0</v>
      </c>
      <c r="BT280" s="208">
        <f t="shared" si="318"/>
        <v>0</v>
      </c>
      <c r="BU280" s="208">
        <f t="shared" si="319"/>
        <v>0</v>
      </c>
      <c r="BV280" s="208">
        <f t="shared" si="320"/>
        <v>0</v>
      </c>
      <c r="BW280" s="208">
        <f t="shared" si="321"/>
        <v>0</v>
      </c>
      <c r="BX280" s="208">
        <f t="shared" si="322"/>
        <v>0</v>
      </c>
      <c r="BY280" s="208">
        <f t="shared" si="323"/>
        <v>0</v>
      </c>
      <c r="BZ280" s="208">
        <f t="shared" si="324"/>
        <v>0</v>
      </c>
      <c r="CA280" s="208">
        <f t="shared" si="325"/>
        <v>0</v>
      </c>
      <c r="CB280" s="208">
        <f t="shared" si="326"/>
        <v>0</v>
      </c>
      <c r="CC280" s="208">
        <f t="shared" si="327"/>
        <v>0</v>
      </c>
      <c r="CD280" s="208">
        <f t="shared" si="328"/>
        <v>0</v>
      </c>
      <c r="CE280" s="209">
        <f t="shared" si="329"/>
        <v>0</v>
      </c>
      <c r="CF280" s="209">
        <f t="shared" si="330"/>
        <v>0</v>
      </c>
      <c r="CG280" s="209">
        <f t="shared" si="331"/>
        <v>0</v>
      </c>
      <c r="CH280" s="209">
        <f t="shared" si="332"/>
        <v>0</v>
      </c>
      <c r="CI280" s="209">
        <f t="shared" si="333"/>
        <v>0</v>
      </c>
      <c r="CJ280" s="209">
        <f t="shared" si="334"/>
        <v>0</v>
      </c>
      <c r="CK280" s="209">
        <f t="shared" si="335"/>
        <v>0</v>
      </c>
      <c r="CL280" s="209">
        <f t="shared" si="336"/>
        <v>0</v>
      </c>
      <c r="CM280" s="209">
        <f t="shared" si="337"/>
        <v>0</v>
      </c>
      <c r="CN280" s="209">
        <f t="shared" si="338"/>
        <v>0</v>
      </c>
      <c r="CO280" s="209">
        <f t="shared" si="339"/>
        <v>0</v>
      </c>
      <c r="CP280" s="209">
        <f t="shared" si="340"/>
        <v>0</v>
      </c>
      <c r="CQ280" s="209">
        <f t="shared" si="341"/>
        <v>0</v>
      </c>
      <c r="CR280" s="209" t="str">
        <f t="shared" si="342"/>
        <v/>
      </c>
      <c r="CS280" s="209" t="str">
        <f t="shared" si="343"/>
        <v xml:space="preserve"> </v>
      </c>
      <c r="CT280" s="209" t="str">
        <f t="shared" si="344"/>
        <v/>
      </c>
      <c r="CU280" s="209" t="str">
        <f t="shared" si="345"/>
        <v/>
      </c>
      <c r="CV280" s="209" t="str">
        <f t="shared" si="346"/>
        <v/>
      </c>
      <c r="CW280" s="209" t="str">
        <f t="shared" si="347"/>
        <v/>
      </c>
      <c r="CX280" s="209" t="str">
        <f t="shared" si="348"/>
        <v/>
      </c>
      <c r="CY280" s="209" t="str">
        <f t="shared" si="349"/>
        <v/>
      </c>
      <c r="CZ280" s="209" t="str">
        <f t="shared" si="350"/>
        <v/>
      </c>
      <c r="DA280" s="209" t="str">
        <f t="shared" si="351"/>
        <v/>
      </c>
      <c r="DB280" s="209" t="str">
        <f t="shared" si="352"/>
        <v/>
      </c>
      <c r="DC280" s="209" t="str">
        <f t="shared" si="353"/>
        <v/>
      </c>
      <c r="DD280" s="209" t="str">
        <f t="shared" si="354"/>
        <v/>
      </c>
      <c r="DE280" s="209" t="str">
        <f t="shared" si="355"/>
        <v/>
      </c>
      <c r="DF280" s="209" t="str">
        <f t="shared" si="356"/>
        <v/>
      </c>
      <c r="DG280" s="209" t="str">
        <f t="shared" si="357"/>
        <v/>
      </c>
      <c r="DH280" s="210" t="str">
        <f t="shared" si="358"/>
        <v/>
      </c>
      <c r="DI280" s="272" t="str">
        <f t="shared" si="359"/>
        <v/>
      </c>
      <c r="DJ280" s="272" t="str">
        <f t="shared" si="360"/>
        <v/>
      </c>
      <c r="DK280" s="200">
        <f t="shared" si="361"/>
        <v>0</v>
      </c>
      <c r="DL280" s="200">
        <f t="shared" si="362"/>
        <v>0</v>
      </c>
      <c r="DM280" s="200">
        <f t="shared" si="363"/>
        <v>0</v>
      </c>
      <c r="DN280" s="200"/>
      <c r="DO280" s="272" t="str">
        <f t="shared" si="364"/>
        <v/>
      </c>
      <c r="DP280" s="272" t="str">
        <f t="shared" si="365"/>
        <v/>
      </c>
      <c r="DQ280" s="308"/>
    </row>
    <row r="281" spans="1:121" ht="23.25" customHeight="1" x14ac:dyDescent="0.2">
      <c r="A281" s="248"/>
      <c r="B281" s="263"/>
      <c r="C281" s="214"/>
      <c r="D281" s="324" t="str">
        <f t="shared" si="308"/>
        <v/>
      </c>
      <c r="E281" s="150" t="str">
        <f t="shared" si="309"/>
        <v/>
      </c>
      <c r="F281" s="214"/>
      <c r="G281" s="214"/>
      <c r="H281" s="214"/>
      <c r="I281" s="220"/>
      <c r="J281" s="214"/>
      <c r="K281" s="255"/>
      <c r="L281" s="268"/>
      <c r="M281" s="214"/>
      <c r="N281" s="215"/>
      <c r="O281" s="218"/>
      <c r="P281" s="216"/>
      <c r="Q281" s="217"/>
      <c r="R281" s="215"/>
      <c r="S281" s="219"/>
      <c r="T281" s="217"/>
      <c r="U281" s="215"/>
      <c r="V281" s="219"/>
      <c r="W281" s="217"/>
      <c r="X281" s="215"/>
      <c r="Y281" s="219"/>
      <c r="Z281" s="217"/>
      <c r="AA281" s="214"/>
      <c r="AB281" s="215"/>
      <c r="AC281" s="218"/>
      <c r="AD281" s="216"/>
      <c r="AE281" s="217"/>
      <c r="AF281" s="214"/>
      <c r="AG281" s="215"/>
      <c r="AH281" s="218"/>
      <c r="AI281" s="216"/>
      <c r="AJ281" s="217"/>
      <c r="AK281" s="214"/>
      <c r="AL281" s="215"/>
      <c r="AM281" s="218"/>
      <c r="AN281" s="216"/>
      <c r="AO281" s="217"/>
      <c r="AP281" s="214"/>
      <c r="AQ281" s="215"/>
      <c r="AR281" s="218"/>
      <c r="AS281" s="216"/>
      <c r="AT281" s="217"/>
      <c r="AU281" s="214"/>
      <c r="AV281" s="215"/>
      <c r="AW281" s="218"/>
      <c r="AX281" s="216"/>
      <c r="AY281" s="217"/>
      <c r="AZ281" s="214"/>
      <c r="BA281" s="215"/>
      <c r="BB281" s="218"/>
      <c r="BC281" s="216"/>
      <c r="BD281" s="213"/>
      <c r="BE281" s="214"/>
      <c r="BF281" s="214"/>
      <c r="BG281" s="215"/>
      <c r="BH281" s="218"/>
      <c r="BI281" s="216"/>
      <c r="BJ281" s="213"/>
      <c r="BK281" s="221"/>
      <c r="BL281" s="222">
        <f t="shared" si="310"/>
        <v>0</v>
      </c>
      <c r="BM281" s="223">
        <f t="shared" si="311"/>
        <v>0</v>
      </c>
      <c r="BN281" s="223">
        <f t="shared" si="312"/>
        <v>0</v>
      </c>
      <c r="BO281" s="223">
        <f t="shared" si="313"/>
        <v>0</v>
      </c>
      <c r="BP281" s="223">
        <f t="shared" si="314"/>
        <v>0</v>
      </c>
      <c r="BQ281" s="223">
        <f t="shared" si="315"/>
        <v>0</v>
      </c>
      <c r="BR281" s="224">
        <f t="shared" si="316"/>
        <v>0</v>
      </c>
      <c r="BS281" s="224">
        <f t="shared" si="317"/>
        <v>0</v>
      </c>
      <c r="BT281" s="223">
        <f t="shared" si="318"/>
        <v>0</v>
      </c>
      <c r="BU281" s="223">
        <f t="shared" si="319"/>
        <v>0</v>
      </c>
      <c r="BV281" s="223">
        <f t="shared" si="320"/>
        <v>0</v>
      </c>
      <c r="BW281" s="223">
        <f t="shared" si="321"/>
        <v>0</v>
      </c>
      <c r="BX281" s="223">
        <f t="shared" si="322"/>
        <v>0</v>
      </c>
      <c r="BY281" s="223">
        <f t="shared" si="323"/>
        <v>0</v>
      </c>
      <c r="BZ281" s="223">
        <f t="shared" si="324"/>
        <v>0</v>
      </c>
      <c r="CA281" s="223">
        <f t="shared" si="325"/>
        <v>0</v>
      </c>
      <c r="CB281" s="208">
        <f t="shared" si="326"/>
        <v>0</v>
      </c>
      <c r="CC281" s="223">
        <f t="shared" si="327"/>
        <v>0</v>
      </c>
      <c r="CD281" s="223">
        <f t="shared" si="328"/>
        <v>0</v>
      </c>
      <c r="CE281" s="224">
        <f t="shared" si="329"/>
        <v>0</v>
      </c>
      <c r="CF281" s="224">
        <f t="shared" si="330"/>
        <v>0</v>
      </c>
      <c r="CG281" s="224">
        <f t="shared" si="331"/>
        <v>0</v>
      </c>
      <c r="CH281" s="224">
        <f t="shared" si="332"/>
        <v>0</v>
      </c>
      <c r="CI281" s="224">
        <f t="shared" si="333"/>
        <v>0</v>
      </c>
      <c r="CJ281" s="224">
        <f t="shared" si="334"/>
        <v>0</v>
      </c>
      <c r="CK281" s="224">
        <f t="shared" si="335"/>
        <v>0</v>
      </c>
      <c r="CL281" s="224">
        <f t="shared" si="336"/>
        <v>0</v>
      </c>
      <c r="CM281" s="224">
        <f t="shared" si="337"/>
        <v>0</v>
      </c>
      <c r="CN281" s="224">
        <f t="shared" si="338"/>
        <v>0</v>
      </c>
      <c r="CO281" s="224">
        <f t="shared" si="339"/>
        <v>0</v>
      </c>
      <c r="CP281" s="224">
        <f t="shared" si="340"/>
        <v>0</v>
      </c>
      <c r="CQ281" s="224">
        <f t="shared" si="341"/>
        <v>0</v>
      </c>
      <c r="CR281" s="224" t="str">
        <f t="shared" si="342"/>
        <v/>
      </c>
      <c r="CS281" s="224" t="str">
        <f t="shared" si="343"/>
        <v xml:space="preserve"> </v>
      </c>
      <c r="CT281" s="224" t="str">
        <f t="shared" si="344"/>
        <v/>
      </c>
      <c r="CU281" s="224" t="str">
        <f t="shared" si="345"/>
        <v/>
      </c>
      <c r="CV281" s="224" t="str">
        <f t="shared" si="346"/>
        <v/>
      </c>
      <c r="CW281" s="224" t="str">
        <f t="shared" si="347"/>
        <v/>
      </c>
      <c r="CX281" s="224" t="str">
        <f t="shared" si="348"/>
        <v/>
      </c>
      <c r="CY281" s="224" t="str">
        <f t="shared" si="349"/>
        <v/>
      </c>
      <c r="CZ281" s="224" t="str">
        <f t="shared" si="350"/>
        <v/>
      </c>
      <c r="DA281" s="224" t="str">
        <f t="shared" si="351"/>
        <v/>
      </c>
      <c r="DB281" s="224" t="str">
        <f t="shared" si="352"/>
        <v/>
      </c>
      <c r="DC281" s="224" t="str">
        <f t="shared" si="353"/>
        <v/>
      </c>
      <c r="DD281" s="224" t="str">
        <f t="shared" si="354"/>
        <v/>
      </c>
      <c r="DE281" s="224" t="str">
        <f t="shared" si="355"/>
        <v/>
      </c>
      <c r="DF281" s="224" t="str">
        <f t="shared" si="356"/>
        <v/>
      </c>
      <c r="DG281" s="224" t="str">
        <f t="shared" si="357"/>
        <v/>
      </c>
      <c r="DH281" s="225" t="str">
        <f t="shared" si="358"/>
        <v/>
      </c>
      <c r="DI281" s="224" t="str">
        <f t="shared" si="359"/>
        <v/>
      </c>
      <c r="DJ281" s="224" t="str">
        <f t="shared" si="360"/>
        <v/>
      </c>
      <c r="DK281" s="306">
        <f t="shared" si="361"/>
        <v>0</v>
      </c>
      <c r="DL281" s="306">
        <f t="shared" si="362"/>
        <v>0</v>
      </c>
      <c r="DM281" s="306">
        <f t="shared" si="363"/>
        <v>0</v>
      </c>
      <c r="DN281" s="220"/>
      <c r="DO281" s="224" t="str">
        <f t="shared" si="364"/>
        <v/>
      </c>
      <c r="DP281" s="224" t="str">
        <f t="shared" si="365"/>
        <v/>
      </c>
      <c r="DQ281" s="307"/>
    </row>
    <row r="282" spans="1:121" ht="23.25" customHeight="1" x14ac:dyDescent="0.2">
      <c r="A282" s="249"/>
      <c r="B282" s="264"/>
      <c r="C282" s="230"/>
      <c r="D282" s="325" t="str">
        <f t="shared" si="308"/>
        <v/>
      </c>
      <c r="E282" s="265" t="str">
        <f t="shared" si="309"/>
        <v/>
      </c>
      <c r="F282" s="230"/>
      <c r="G282" s="230"/>
      <c r="H282" s="230"/>
      <c r="I282" s="200"/>
      <c r="J282" s="230"/>
      <c r="K282" s="254"/>
      <c r="L282" s="269"/>
      <c r="M282" s="230"/>
      <c r="N282" s="231"/>
      <c r="O282" s="232"/>
      <c r="P282" s="205"/>
      <c r="Q282" s="203"/>
      <c r="R282" s="231"/>
      <c r="S282" s="233"/>
      <c r="T282" s="203"/>
      <c r="U282" s="231"/>
      <c r="V282" s="233"/>
      <c r="W282" s="203"/>
      <c r="X282" s="231"/>
      <c r="Y282" s="233"/>
      <c r="Z282" s="203"/>
      <c r="AA282" s="230"/>
      <c r="AB282" s="231"/>
      <c r="AC282" s="232"/>
      <c r="AD282" s="205"/>
      <c r="AE282" s="203"/>
      <c r="AF282" s="230"/>
      <c r="AG282" s="231"/>
      <c r="AH282" s="232"/>
      <c r="AI282" s="205"/>
      <c r="AJ282" s="203"/>
      <c r="AK282" s="230"/>
      <c r="AL282" s="231"/>
      <c r="AM282" s="232"/>
      <c r="AN282" s="205"/>
      <c r="AO282" s="203"/>
      <c r="AP282" s="230"/>
      <c r="AQ282" s="231"/>
      <c r="AR282" s="232"/>
      <c r="AS282" s="205"/>
      <c r="AT282" s="203"/>
      <c r="AU282" s="230"/>
      <c r="AV282" s="231"/>
      <c r="AW282" s="232"/>
      <c r="AX282" s="205"/>
      <c r="AY282" s="203"/>
      <c r="AZ282" s="230"/>
      <c r="BA282" s="231"/>
      <c r="BB282" s="232"/>
      <c r="BC282" s="205"/>
      <c r="BD282" s="199"/>
      <c r="BE282" s="230"/>
      <c r="BF282" s="230"/>
      <c r="BG282" s="231"/>
      <c r="BH282" s="232"/>
      <c r="BI282" s="205"/>
      <c r="BJ282" s="229"/>
      <c r="BK282" s="234"/>
      <c r="BL282" s="207">
        <f t="shared" si="310"/>
        <v>0</v>
      </c>
      <c r="BM282" s="208">
        <f t="shared" si="311"/>
        <v>0</v>
      </c>
      <c r="BN282" s="208">
        <f t="shared" si="312"/>
        <v>0</v>
      </c>
      <c r="BO282" s="208">
        <f t="shared" si="313"/>
        <v>0</v>
      </c>
      <c r="BP282" s="208">
        <f t="shared" si="314"/>
        <v>0</v>
      </c>
      <c r="BQ282" s="208">
        <f t="shared" si="315"/>
        <v>0</v>
      </c>
      <c r="BR282" s="209">
        <f t="shared" si="316"/>
        <v>0</v>
      </c>
      <c r="BS282" s="209">
        <f t="shared" si="317"/>
        <v>0</v>
      </c>
      <c r="BT282" s="208">
        <f t="shared" si="318"/>
        <v>0</v>
      </c>
      <c r="BU282" s="208">
        <f t="shared" si="319"/>
        <v>0</v>
      </c>
      <c r="BV282" s="208">
        <f t="shared" si="320"/>
        <v>0</v>
      </c>
      <c r="BW282" s="208">
        <f t="shared" si="321"/>
        <v>0</v>
      </c>
      <c r="BX282" s="208">
        <f t="shared" si="322"/>
        <v>0</v>
      </c>
      <c r="BY282" s="208">
        <f t="shared" si="323"/>
        <v>0</v>
      </c>
      <c r="BZ282" s="208">
        <f t="shared" si="324"/>
        <v>0</v>
      </c>
      <c r="CA282" s="208">
        <f t="shared" si="325"/>
        <v>0</v>
      </c>
      <c r="CB282" s="208">
        <f t="shared" si="326"/>
        <v>0</v>
      </c>
      <c r="CC282" s="208">
        <f t="shared" si="327"/>
        <v>0</v>
      </c>
      <c r="CD282" s="208">
        <f t="shared" si="328"/>
        <v>0</v>
      </c>
      <c r="CE282" s="209">
        <f t="shared" si="329"/>
        <v>0</v>
      </c>
      <c r="CF282" s="209">
        <f t="shared" si="330"/>
        <v>0</v>
      </c>
      <c r="CG282" s="209">
        <f t="shared" si="331"/>
        <v>0</v>
      </c>
      <c r="CH282" s="209">
        <f t="shared" si="332"/>
        <v>0</v>
      </c>
      <c r="CI282" s="209">
        <f t="shared" si="333"/>
        <v>0</v>
      </c>
      <c r="CJ282" s="209">
        <f t="shared" si="334"/>
        <v>0</v>
      </c>
      <c r="CK282" s="209">
        <f t="shared" si="335"/>
        <v>0</v>
      </c>
      <c r="CL282" s="209">
        <f t="shared" si="336"/>
        <v>0</v>
      </c>
      <c r="CM282" s="209">
        <f t="shared" si="337"/>
        <v>0</v>
      </c>
      <c r="CN282" s="209">
        <f t="shared" si="338"/>
        <v>0</v>
      </c>
      <c r="CO282" s="209">
        <f t="shared" si="339"/>
        <v>0</v>
      </c>
      <c r="CP282" s="209">
        <f t="shared" si="340"/>
        <v>0</v>
      </c>
      <c r="CQ282" s="209">
        <f t="shared" si="341"/>
        <v>0</v>
      </c>
      <c r="CR282" s="209" t="str">
        <f t="shared" si="342"/>
        <v/>
      </c>
      <c r="CS282" s="209" t="str">
        <f t="shared" si="343"/>
        <v xml:space="preserve"> </v>
      </c>
      <c r="CT282" s="209" t="str">
        <f t="shared" si="344"/>
        <v/>
      </c>
      <c r="CU282" s="209" t="str">
        <f t="shared" si="345"/>
        <v/>
      </c>
      <c r="CV282" s="209" t="str">
        <f t="shared" si="346"/>
        <v/>
      </c>
      <c r="CW282" s="209" t="str">
        <f t="shared" si="347"/>
        <v/>
      </c>
      <c r="CX282" s="209" t="str">
        <f t="shared" si="348"/>
        <v/>
      </c>
      <c r="CY282" s="209" t="str">
        <f t="shared" si="349"/>
        <v/>
      </c>
      <c r="CZ282" s="209" t="str">
        <f t="shared" si="350"/>
        <v/>
      </c>
      <c r="DA282" s="209" t="str">
        <f t="shared" si="351"/>
        <v/>
      </c>
      <c r="DB282" s="209" t="str">
        <f t="shared" si="352"/>
        <v/>
      </c>
      <c r="DC282" s="209" t="str">
        <f t="shared" si="353"/>
        <v/>
      </c>
      <c r="DD282" s="209" t="str">
        <f t="shared" si="354"/>
        <v/>
      </c>
      <c r="DE282" s="209" t="str">
        <f t="shared" si="355"/>
        <v/>
      </c>
      <c r="DF282" s="209" t="str">
        <f t="shared" si="356"/>
        <v/>
      </c>
      <c r="DG282" s="209" t="str">
        <f t="shared" si="357"/>
        <v/>
      </c>
      <c r="DH282" s="210" t="str">
        <f t="shared" si="358"/>
        <v/>
      </c>
      <c r="DI282" s="272" t="str">
        <f t="shared" si="359"/>
        <v/>
      </c>
      <c r="DJ282" s="272" t="str">
        <f t="shared" si="360"/>
        <v/>
      </c>
      <c r="DK282" s="200">
        <f t="shared" si="361"/>
        <v>0</v>
      </c>
      <c r="DL282" s="200">
        <f t="shared" si="362"/>
        <v>0</v>
      </c>
      <c r="DM282" s="200">
        <f t="shared" si="363"/>
        <v>0</v>
      </c>
      <c r="DN282" s="200"/>
      <c r="DO282" s="272" t="str">
        <f t="shared" si="364"/>
        <v/>
      </c>
      <c r="DP282" s="272" t="str">
        <f t="shared" si="365"/>
        <v/>
      </c>
      <c r="DQ282" s="308"/>
    </row>
    <row r="283" spans="1:121" ht="23.25" customHeight="1" x14ac:dyDescent="0.2">
      <c r="A283" s="248"/>
      <c r="B283" s="263"/>
      <c r="C283" s="214"/>
      <c r="D283" s="324" t="str">
        <f t="shared" si="308"/>
        <v/>
      </c>
      <c r="E283" s="150" t="str">
        <f t="shared" si="309"/>
        <v/>
      </c>
      <c r="F283" s="214"/>
      <c r="G283" s="214"/>
      <c r="H283" s="214"/>
      <c r="I283" s="220"/>
      <c r="J283" s="214"/>
      <c r="K283" s="255"/>
      <c r="L283" s="268"/>
      <c r="M283" s="214"/>
      <c r="N283" s="215"/>
      <c r="O283" s="218"/>
      <c r="P283" s="216"/>
      <c r="Q283" s="217"/>
      <c r="R283" s="215"/>
      <c r="S283" s="219"/>
      <c r="T283" s="217"/>
      <c r="U283" s="215"/>
      <c r="V283" s="219"/>
      <c r="W283" s="217"/>
      <c r="X283" s="215"/>
      <c r="Y283" s="219"/>
      <c r="Z283" s="217"/>
      <c r="AA283" s="214"/>
      <c r="AB283" s="215"/>
      <c r="AC283" s="218"/>
      <c r="AD283" s="216"/>
      <c r="AE283" s="217"/>
      <c r="AF283" s="214"/>
      <c r="AG283" s="215"/>
      <c r="AH283" s="218"/>
      <c r="AI283" s="216"/>
      <c r="AJ283" s="217"/>
      <c r="AK283" s="214"/>
      <c r="AL283" s="215"/>
      <c r="AM283" s="218"/>
      <c r="AN283" s="216"/>
      <c r="AO283" s="217"/>
      <c r="AP283" s="214"/>
      <c r="AQ283" s="215"/>
      <c r="AR283" s="218"/>
      <c r="AS283" s="216"/>
      <c r="AT283" s="217"/>
      <c r="AU283" s="214"/>
      <c r="AV283" s="215"/>
      <c r="AW283" s="218"/>
      <c r="AX283" s="216"/>
      <c r="AY283" s="217"/>
      <c r="AZ283" s="214"/>
      <c r="BA283" s="215"/>
      <c r="BB283" s="218"/>
      <c r="BC283" s="216"/>
      <c r="BD283" s="213"/>
      <c r="BE283" s="214"/>
      <c r="BF283" s="214"/>
      <c r="BG283" s="215"/>
      <c r="BH283" s="218"/>
      <c r="BI283" s="216"/>
      <c r="BJ283" s="213"/>
      <c r="BK283" s="221"/>
      <c r="BL283" s="222">
        <f t="shared" si="310"/>
        <v>0</v>
      </c>
      <c r="BM283" s="223">
        <f t="shared" si="311"/>
        <v>0</v>
      </c>
      <c r="BN283" s="223">
        <f t="shared" si="312"/>
        <v>0</v>
      </c>
      <c r="BO283" s="223">
        <f t="shared" si="313"/>
        <v>0</v>
      </c>
      <c r="BP283" s="223">
        <f t="shared" si="314"/>
        <v>0</v>
      </c>
      <c r="BQ283" s="223">
        <f t="shared" si="315"/>
        <v>0</v>
      </c>
      <c r="BR283" s="224">
        <f t="shared" si="316"/>
        <v>0</v>
      </c>
      <c r="BS283" s="224">
        <f t="shared" si="317"/>
        <v>0</v>
      </c>
      <c r="BT283" s="223">
        <f t="shared" si="318"/>
        <v>0</v>
      </c>
      <c r="BU283" s="223">
        <f t="shared" si="319"/>
        <v>0</v>
      </c>
      <c r="BV283" s="223">
        <f t="shared" si="320"/>
        <v>0</v>
      </c>
      <c r="BW283" s="223">
        <f t="shared" si="321"/>
        <v>0</v>
      </c>
      <c r="BX283" s="223">
        <f t="shared" si="322"/>
        <v>0</v>
      </c>
      <c r="BY283" s="223">
        <f t="shared" si="323"/>
        <v>0</v>
      </c>
      <c r="BZ283" s="223">
        <f t="shared" si="324"/>
        <v>0</v>
      </c>
      <c r="CA283" s="223">
        <f t="shared" si="325"/>
        <v>0</v>
      </c>
      <c r="CB283" s="208">
        <f t="shared" si="326"/>
        <v>0</v>
      </c>
      <c r="CC283" s="223">
        <f t="shared" si="327"/>
        <v>0</v>
      </c>
      <c r="CD283" s="223">
        <f t="shared" si="328"/>
        <v>0</v>
      </c>
      <c r="CE283" s="224">
        <f t="shared" si="329"/>
        <v>0</v>
      </c>
      <c r="CF283" s="224">
        <f t="shared" si="330"/>
        <v>0</v>
      </c>
      <c r="CG283" s="224">
        <f t="shared" si="331"/>
        <v>0</v>
      </c>
      <c r="CH283" s="224">
        <f t="shared" si="332"/>
        <v>0</v>
      </c>
      <c r="CI283" s="224">
        <f t="shared" si="333"/>
        <v>0</v>
      </c>
      <c r="CJ283" s="224">
        <f t="shared" si="334"/>
        <v>0</v>
      </c>
      <c r="CK283" s="224">
        <f t="shared" si="335"/>
        <v>0</v>
      </c>
      <c r="CL283" s="224">
        <f t="shared" si="336"/>
        <v>0</v>
      </c>
      <c r="CM283" s="224">
        <f t="shared" si="337"/>
        <v>0</v>
      </c>
      <c r="CN283" s="224">
        <f t="shared" si="338"/>
        <v>0</v>
      </c>
      <c r="CO283" s="224">
        <f t="shared" si="339"/>
        <v>0</v>
      </c>
      <c r="CP283" s="224">
        <f t="shared" si="340"/>
        <v>0</v>
      </c>
      <c r="CQ283" s="224">
        <f t="shared" si="341"/>
        <v>0</v>
      </c>
      <c r="CR283" s="224" t="str">
        <f t="shared" si="342"/>
        <v/>
      </c>
      <c r="CS283" s="224" t="str">
        <f t="shared" si="343"/>
        <v xml:space="preserve"> </v>
      </c>
      <c r="CT283" s="224" t="str">
        <f t="shared" si="344"/>
        <v/>
      </c>
      <c r="CU283" s="224" t="str">
        <f t="shared" si="345"/>
        <v/>
      </c>
      <c r="CV283" s="224" t="str">
        <f t="shared" si="346"/>
        <v/>
      </c>
      <c r="CW283" s="224" t="str">
        <f t="shared" si="347"/>
        <v/>
      </c>
      <c r="CX283" s="224" t="str">
        <f t="shared" si="348"/>
        <v/>
      </c>
      <c r="CY283" s="224" t="str">
        <f t="shared" si="349"/>
        <v/>
      </c>
      <c r="CZ283" s="224" t="str">
        <f t="shared" si="350"/>
        <v/>
      </c>
      <c r="DA283" s="224" t="str">
        <f t="shared" si="351"/>
        <v/>
      </c>
      <c r="DB283" s="224" t="str">
        <f t="shared" si="352"/>
        <v/>
      </c>
      <c r="DC283" s="224" t="str">
        <f t="shared" si="353"/>
        <v/>
      </c>
      <c r="DD283" s="224" t="str">
        <f t="shared" si="354"/>
        <v/>
      </c>
      <c r="DE283" s="224" t="str">
        <f t="shared" si="355"/>
        <v/>
      </c>
      <c r="DF283" s="224" t="str">
        <f t="shared" si="356"/>
        <v/>
      </c>
      <c r="DG283" s="224" t="str">
        <f t="shared" si="357"/>
        <v/>
      </c>
      <c r="DH283" s="225" t="str">
        <f t="shared" si="358"/>
        <v/>
      </c>
      <c r="DI283" s="224" t="str">
        <f t="shared" si="359"/>
        <v/>
      </c>
      <c r="DJ283" s="224" t="str">
        <f t="shared" si="360"/>
        <v/>
      </c>
      <c r="DK283" s="306">
        <f t="shared" si="361"/>
        <v>0</v>
      </c>
      <c r="DL283" s="306">
        <f t="shared" si="362"/>
        <v>0</v>
      </c>
      <c r="DM283" s="306">
        <f t="shared" si="363"/>
        <v>0</v>
      </c>
      <c r="DN283" s="220"/>
      <c r="DO283" s="224" t="str">
        <f t="shared" si="364"/>
        <v/>
      </c>
      <c r="DP283" s="224" t="str">
        <f t="shared" si="365"/>
        <v/>
      </c>
      <c r="DQ283" s="307"/>
    </row>
    <row r="284" spans="1:121" ht="23.25" customHeight="1" x14ac:dyDescent="0.2">
      <c r="A284" s="249"/>
      <c r="B284" s="264"/>
      <c r="C284" s="230"/>
      <c r="D284" s="325" t="str">
        <f t="shared" si="308"/>
        <v/>
      </c>
      <c r="E284" s="265" t="str">
        <f t="shared" si="309"/>
        <v/>
      </c>
      <c r="F284" s="230"/>
      <c r="G284" s="230"/>
      <c r="H284" s="230"/>
      <c r="I284" s="200"/>
      <c r="J284" s="230"/>
      <c r="K284" s="254"/>
      <c r="L284" s="269"/>
      <c r="M284" s="230"/>
      <c r="N284" s="231"/>
      <c r="O284" s="232"/>
      <c r="P284" s="205"/>
      <c r="Q284" s="203"/>
      <c r="R284" s="231"/>
      <c r="S284" s="233"/>
      <c r="T284" s="203"/>
      <c r="U284" s="231"/>
      <c r="V284" s="233"/>
      <c r="W284" s="203"/>
      <c r="X284" s="231"/>
      <c r="Y284" s="233"/>
      <c r="Z284" s="203"/>
      <c r="AA284" s="230"/>
      <c r="AB284" s="231"/>
      <c r="AC284" s="232"/>
      <c r="AD284" s="205"/>
      <c r="AE284" s="203"/>
      <c r="AF284" s="230"/>
      <c r="AG284" s="231"/>
      <c r="AH284" s="232"/>
      <c r="AI284" s="205"/>
      <c r="AJ284" s="203"/>
      <c r="AK284" s="230"/>
      <c r="AL284" s="231"/>
      <c r="AM284" s="232"/>
      <c r="AN284" s="205"/>
      <c r="AO284" s="203"/>
      <c r="AP284" s="230"/>
      <c r="AQ284" s="231"/>
      <c r="AR284" s="232"/>
      <c r="AS284" s="205"/>
      <c r="AT284" s="203"/>
      <c r="AU284" s="230"/>
      <c r="AV284" s="231"/>
      <c r="AW284" s="232"/>
      <c r="AX284" s="205"/>
      <c r="AY284" s="203"/>
      <c r="AZ284" s="230"/>
      <c r="BA284" s="231"/>
      <c r="BB284" s="232"/>
      <c r="BC284" s="205"/>
      <c r="BD284" s="199"/>
      <c r="BE284" s="230"/>
      <c r="BF284" s="230"/>
      <c r="BG284" s="231"/>
      <c r="BH284" s="232"/>
      <c r="BI284" s="205"/>
      <c r="BJ284" s="229"/>
      <c r="BK284" s="234"/>
      <c r="BL284" s="207">
        <f t="shared" si="310"/>
        <v>0</v>
      </c>
      <c r="BM284" s="208">
        <f t="shared" si="311"/>
        <v>0</v>
      </c>
      <c r="BN284" s="208">
        <f t="shared" si="312"/>
        <v>0</v>
      </c>
      <c r="BO284" s="208">
        <f t="shared" si="313"/>
        <v>0</v>
      </c>
      <c r="BP284" s="208">
        <f t="shared" si="314"/>
        <v>0</v>
      </c>
      <c r="BQ284" s="208">
        <f t="shared" si="315"/>
        <v>0</v>
      </c>
      <c r="BR284" s="209">
        <f t="shared" si="316"/>
        <v>0</v>
      </c>
      <c r="BS284" s="209">
        <f t="shared" si="317"/>
        <v>0</v>
      </c>
      <c r="BT284" s="208">
        <f t="shared" si="318"/>
        <v>0</v>
      </c>
      <c r="BU284" s="208">
        <f t="shared" si="319"/>
        <v>0</v>
      </c>
      <c r="BV284" s="208">
        <f t="shared" si="320"/>
        <v>0</v>
      </c>
      <c r="BW284" s="208">
        <f t="shared" si="321"/>
        <v>0</v>
      </c>
      <c r="BX284" s="208">
        <f t="shared" si="322"/>
        <v>0</v>
      </c>
      <c r="BY284" s="208">
        <f t="shared" si="323"/>
        <v>0</v>
      </c>
      <c r="BZ284" s="208">
        <f t="shared" si="324"/>
        <v>0</v>
      </c>
      <c r="CA284" s="208">
        <f t="shared" si="325"/>
        <v>0</v>
      </c>
      <c r="CB284" s="208">
        <f t="shared" si="326"/>
        <v>0</v>
      </c>
      <c r="CC284" s="208">
        <f t="shared" si="327"/>
        <v>0</v>
      </c>
      <c r="CD284" s="208">
        <f t="shared" si="328"/>
        <v>0</v>
      </c>
      <c r="CE284" s="209">
        <f t="shared" si="329"/>
        <v>0</v>
      </c>
      <c r="CF284" s="209">
        <f t="shared" si="330"/>
        <v>0</v>
      </c>
      <c r="CG284" s="209">
        <f t="shared" si="331"/>
        <v>0</v>
      </c>
      <c r="CH284" s="209">
        <f t="shared" si="332"/>
        <v>0</v>
      </c>
      <c r="CI284" s="209">
        <f t="shared" si="333"/>
        <v>0</v>
      </c>
      <c r="CJ284" s="209">
        <f t="shared" si="334"/>
        <v>0</v>
      </c>
      <c r="CK284" s="209">
        <f t="shared" si="335"/>
        <v>0</v>
      </c>
      <c r="CL284" s="209">
        <f t="shared" si="336"/>
        <v>0</v>
      </c>
      <c r="CM284" s="209">
        <f t="shared" si="337"/>
        <v>0</v>
      </c>
      <c r="CN284" s="209">
        <f t="shared" si="338"/>
        <v>0</v>
      </c>
      <c r="CO284" s="209">
        <f t="shared" si="339"/>
        <v>0</v>
      </c>
      <c r="CP284" s="209">
        <f t="shared" si="340"/>
        <v>0</v>
      </c>
      <c r="CQ284" s="209">
        <f t="shared" si="341"/>
        <v>0</v>
      </c>
      <c r="CR284" s="209" t="str">
        <f t="shared" si="342"/>
        <v/>
      </c>
      <c r="CS284" s="209" t="str">
        <f t="shared" si="343"/>
        <v xml:space="preserve"> </v>
      </c>
      <c r="CT284" s="209" t="str">
        <f t="shared" si="344"/>
        <v/>
      </c>
      <c r="CU284" s="209" t="str">
        <f t="shared" si="345"/>
        <v/>
      </c>
      <c r="CV284" s="209" t="str">
        <f t="shared" si="346"/>
        <v/>
      </c>
      <c r="CW284" s="209" t="str">
        <f t="shared" si="347"/>
        <v/>
      </c>
      <c r="CX284" s="209" t="str">
        <f t="shared" si="348"/>
        <v/>
      </c>
      <c r="CY284" s="209" t="str">
        <f t="shared" si="349"/>
        <v/>
      </c>
      <c r="CZ284" s="209" t="str">
        <f t="shared" si="350"/>
        <v/>
      </c>
      <c r="DA284" s="209" t="str">
        <f t="shared" si="351"/>
        <v/>
      </c>
      <c r="DB284" s="209" t="str">
        <f t="shared" si="352"/>
        <v/>
      </c>
      <c r="DC284" s="209" t="str">
        <f t="shared" si="353"/>
        <v/>
      </c>
      <c r="DD284" s="209" t="str">
        <f t="shared" si="354"/>
        <v/>
      </c>
      <c r="DE284" s="209" t="str">
        <f t="shared" si="355"/>
        <v/>
      </c>
      <c r="DF284" s="209" t="str">
        <f t="shared" si="356"/>
        <v/>
      </c>
      <c r="DG284" s="209" t="str">
        <f t="shared" si="357"/>
        <v/>
      </c>
      <c r="DH284" s="210" t="str">
        <f t="shared" si="358"/>
        <v/>
      </c>
      <c r="DI284" s="272" t="str">
        <f t="shared" si="359"/>
        <v/>
      </c>
      <c r="DJ284" s="272" t="str">
        <f t="shared" si="360"/>
        <v/>
      </c>
      <c r="DK284" s="200">
        <f t="shared" si="361"/>
        <v>0</v>
      </c>
      <c r="DL284" s="200">
        <f t="shared" si="362"/>
        <v>0</v>
      </c>
      <c r="DM284" s="200">
        <f t="shared" si="363"/>
        <v>0</v>
      </c>
      <c r="DN284" s="200"/>
      <c r="DO284" s="272" t="str">
        <f t="shared" si="364"/>
        <v/>
      </c>
      <c r="DP284" s="272" t="str">
        <f t="shared" si="365"/>
        <v/>
      </c>
      <c r="DQ284" s="308"/>
    </row>
    <row r="285" spans="1:121" ht="23.25" customHeight="1" x14ac:dyDescent="0.2">
      <c r="A285" s="248"/>
      <c r="B285" s="263"/>
      <c r="C285" s="214"/>
      <c r="D285" s="324" t="str">
        <f t="shared" si="308"/>
        <v/>
      </c>
      <c r="E285" s="150" t="str">
        <f t="shared" si="309"/>
        <v/>
      </c>
      <c r="F285" s="214"/>
      <c r="G285" s="214"/>
      <c r="H285" s="214"/>
      <c r="I285" s="220"/>
      <c r="J285" s="214"/>
      <c r="K285" s="255"/>
      <c r="L285" s="268"/>
      <c r="M285" s="214"/>
      <c r="N285" s="215"/>
      <c r="O285" s="218"/>
      <c r="P285" s="216"/>
      <c r="Q285" s="217"/>
      <c r="R285" s="215"/>
      <c r="S285" s="219"/>
      <c r="T285" s="217"/>
      <c r="U285" s="215"/>
      <c r="V285" s="219"/>
      <c r="W285" s="217"/>
      <c r="X285" s="215"/>
      <c r="Y285" s="219"/>
      <c r="Z285" s="217"/>
      <c r="AA285" s="214"/>
      <c r="AB285" s="215"/>
      <c r="AC285" s="218"/>
      <c r="AD285" s="216"/>
      <c r="AE285" s="217"/>
      <c r="AF285" s="214"/>
      <c r="AG285" s="215"/>
      <c r="AH285" s="218"/>
      <c r="AI285" s="216"/>
      <c r="AJ285" s="217"/>
      <c r="AK285" s="214"/>
      <c r="AL285" s="215"/>
      <c r="AM285" s="218"/>
      <c r="AN285" s="216"/>
      <c r="AO285" s="217"/>
      <c r="AP285" s="214"/>
      <c r="AQ285" s="215"/>
      <c r="AR285" s="218"/>
      <c r="AS285" s="216"/>
      <c r="AT285" s="217"/>
      <c r="AU285" s="214"/>
      <c r="AV285" s="215"/>
      <c r="AW285" s="218"/>
      <c r="AX285" s="216"/>
      <c r="AY285" s="217"/>
      <c r="AZ285" s="214"/>
      <c r="BA285" s="215"/>
      <c r="BB285" s="218"/>
      <c r="BC285" s="216"/>
      <c r="BD285" s="213"/>
      <c r="BE285" s="214"/>
      <c r="BF285" s="214"/>
      <c r="BG285" s="215"/>
      <c r="BH285" s="218"/>
      <c r="BI285" s="216"/>
      <c r="BJ285" s="213"/>
      <c r="BK285" s="221"/>
      <c r="BL285" s="222">
        <f t="shared" si="310"/>
        <v>0</v>
      </c>
      <c r="BM285" s="223">
        <f t="shared" si="311"/>
        <v>0</v>
      </c>
      <c r="BN285" s="223">
        <f t="shared" si="312"/>
        <v>0</v>
      </c>
      <c r="BO285" s="223">
        <f t="shared" si="313"/>
        <v>0</v>
      </c>
      <c r="BP285" s="223">
        <f t="shared" si="314"/>
        <v>0</v>
      </c>
      <c r="BQ285" s="223">
        <f t="shared" si="315"/>
        <v>0</v>
      </c>
      <c r="BR285" s="224">
        <f t="shared" si="316"/>
        <v>0</v>
      </c>
      <c r="BS285" s="224">
        <f t="shared" si="317"/>
        <v>0</v>
      </c>
      <c r="BT285" s="223">
        <f t="shared" si="318"/>
        <v>0</v>
      </c>
      <c r="BU285" s="223">
        <f t="shared" si="319"/>
        <v>0</v>
      </c>
      <c r="BV285" s="223">
        <f t="shared" si="320"/>
        <v>0</v>
      </c>
      <c r="BW285" s="223">
        <f t="shared" si="321"/>
        <v>0</v>
      </c>
      <c r="BX285" s="223">
        <f t="shared" si="322"/>
        <v>0</v>
      </c>
      <c r="BY285" s="223">
        <f t="shared" si="323"/>
        <v>0</v>
      </c>
      <c r="BZ285" s="223">
        <f t="shared" si="324"/>
        <v>0</v>
      </c>
      <c r="CA285" s="223">
        <f t="shared" si="325"/>
        <v>0</v>
      </c>
      <c r="CB285" s="208">
        <f t="shared" si="326"/>
        <v>0</v>
      </c>
      <c r="CC285" s="223">
        <f t="shared" si="327"/>
        <v>0</v>
      </c>
      <c r="CD285" s="223">
        <f t="shared" si="328"/>
        <v>0</v>
      </c>
      <c r="CE285" s="224">
        <f t="shared" si="329"/>
        <v>0</v>
      </c>
      <c r="CF285" s="224">
        <f t="shared" si="330"/>
        <v>0</v>
      </c>
      <c r="CG285" s="224">
        <f t="shared" si="331"/>
        <v>0</v>
      </c>
      <c r="CH285" s="224">
        <f t="shared" si="332"/>
        <v>0</v>
      </c>
      <c r="CI285" s="224">
        <f t="shared" si="333"/>
        <v>0</v>
      </c>
      <c r="CJ285" s="224">
        <f t="shared" si="334"/>
        <v>0</v>
      </c>
      <c r="CK285" s="224">
        <f t="shared" si="335"/>
        <v>0</v>
      </c>
      <c r="CL285" s="224">
        <f t="shared" si="336"/>
        <v>0</v>
      </c>
      <c r="CM285" s="224">
        <f t="shared" si="337"/>
        <v>0</v>
      </c>
      <c r="CN285" s="224">
        <f t="shared" si="338"/>
        <v>0</v>
      </c>
      <c r="CO285" s="224">
        <f t="shared" si="339"/>
        <v>0</v>
      </c>
      <c r="CP285" s="224">
        <f t="shared" si="340"/>
        <v>0</v>
      </c>
      <c r="CQ285" s="224">
        <f t="shared" si="341"/>
        <v>0</v>
      </c>
      <c r="CR285" s="224" t="str">
        <f t="shared" si="342"/>
        <v/>
      </c>
      <c r="CS285" s="224" t="str">
        <f t="shared" si="343"/>
        <v xml:space="preserve"> </v>
      </c>
      <c r="CT285" s="224" t="str">
        <f t="shared" si="344"/>
        <v/>
      </c>
      <c r="CU285" s="224" t="str">
        <f t="shared" si="345"/>
        <v/>
      </c>
      <c r="CV285" s="224" t="str">
        <f t="shared" si="346"/>
        <v/>
      </c>
      <c r="CW285" s="224" t="str">
        <f t="shared" si="347"/>
        <v/>
      </c>
      <c r="CX285" s="224" t="str">
        <f t="shared" si="348"/>
        <v/>
      </c>
      <c r="CY285" s="224" t="str">
        <f t="shared" si="349"/>
        <v/>
      </c>
      <c r="CZ285" s="224" t="str">
        <f t="shared" si="350"/>
        <v/>
      </c>
      <c r="DA285" s="224" t="str">
        <f t="shared" si="351"/>
        <v/>
      </c>
      <c r="DB285" s="224" t="str">
        <f t="shared" si="352"/>
        <v/>
      </c>
      <c r="DC285" s="224" t="str">
        <f t="shared" si="353"/>
        <v/>
      </c>
      <c r="DD285" s="224" t="str">
        <f t="shared" si="354"/>
        <v/>
      </c>
      <c r="DE285" s="224" t="str">
        <f t="shared" si="355"/>
        <v/>
      </c>
      <c r="DF285" s="224" t="str">
        <f t="shared" si="356"/>
        <v/>
      </c>
      <c r="DG285" s="224" t="str">
        <f t="shared" si="357"/>
        <v/>
      </c>
      <c r="DH285" s="225" t="str">
        <f t="shared" si="358"/>
        <v/>
      </c>
      <c r="DI285" s="224" t="str">
        <f t="shared" si="359"/>
        <v/>
      </c>
      <c r="DJ285" s="224" t="str">
        <f t="shared" si="360"/>
        <v/>
      </c>
      <c r="DK285" s="306">
        <f t="shared" si="361"/>
        <v>0</v>
      </c>
      <c r="DL285" s="306">
        <f t="shared" si="362"/>
        <v>0</v>
      </c>
      <c r="DM285" s="306">
        <f t="shared" si="363"/>
        <v>0</v>
      </c>
      <c r="DN285" s="220"/>
      <c r="DO285" s="224" t="str">
        <f t="shared" si="364"/>
        <v/>
      </c>
      <c r="DP285" s="224" t="str">
        <f t="shared" si="365"/>
        <v/>
      </c>
      <c r="DQ285" s="307"/>
    </row>
    <row r="286" spans="1:121" ht="23.25" customHeight="1" x14ac:dyDescent="0.2">
      <c r="A286" s="249"/>
      <c r="B286" s="264"/>
      <c r="C286" s="230"/>
      <c r="D286" s="325" t="str">
        <f t="shared" si="308"/>
        <v/>
      </c>
      <c r="E286" s="265" t="str">
        <f t="shared" si="309"/>
        <v/>
      </c>
      <c r="F286" s="230"/>
      <c r="G286" s="230"/>
      <c r="H286" s="230"/>
      <c r="I286" s="200"/>
      <c r="J286" s="230"/>
      <c r="K286" s="254"/>
      <c r="L286" s="269"/>
      <c r="M286" s="230"/>
      <c r="N286" s="231"/>
      <c r="O286" s="232"/>
      <c r="P286" s="205"/>
      <c r="Q286" s="203"/>
      <c r="R286" s="231"/>
      <c r="S286" s="233"/>
      <c r="T286" s="203"/>
      <c r="U286" s="231"/>
      <c r="V286" s="233"/>
      <c r="W286" s="203"/>
      <c r="X286" s="231"/>
      <c r="Y286" s="233"/>
      <c r="Z286" s="203"/>
      <c r="AA286" s="230"/>
      <c r="AB286" s="231"/>
      <c r="AC286" s="232"/>
      <c r="AD286" s="205"/>
      <c r="AE286" s="203"/>
      <c r="AF286" s="230"/>
      <c r="AG286" s="231"/>
      <c r="AH286" s="232"/>
      <c r="AI286" s="205"/>
      <c r="AJ286" s="203"/>
      <c r="AK286" s="230"/>
      <c r="AL286" s="231"/>
      <c r="AM286" s="232"/>
      <c r="AN286" s="205"/>
      <c r="AO286" s="203"/>
      <c r="AP286" s="230"/>
      <c r="AQ286" s="231"/>
      <c r="AR286" s="232"/>
      <c r="AS286" s="205"/>
      <c r="AT286" s="203"/>
      <c r="AU286" s="230"/>
      <c r="AV286" s="231"/>
      <c r="AW286" s="232"/>
      <c r="AX286" s="205"/>
      <c r="AY286" s="203"/>
      <c r="AZ286" s="230"/>
      <c r="BA286" s="231"/>
      <c r="BB286" s="232"/>
      <c r="BC286" s="205"/>
      <c r="BD286" s="199"/>
      <c r="BE286" s="230"/>
      <c r="BF286" s="230"/>
      <c r="BG286" s="231"/>
      <c r="BH286" s="232"/>
      <c r="BI286" s="205"/>
      <c r="BJ286" s="229"/>
      <c r="BK286" s="234"/>
      <c r="BL286" s="207">
        <f t="shared" si="310"/>
        <v>0</v>
      </c>
      <c r="BM286" s="208">
        <f t="shared" si="311"/>
        <v>0</v>
      </c>
      <c r="BN286" s="208">
        <f t="shared" si="312"/>
        <v>0</v>
      </c>
      <c r="BO286" s="208">
        <f t="shared" si="313"/>
        <v>0</v>
      </c>
      <c r="BP286" s="208">
        <f t="shared" si="314"/>
        <v>0</v>
      </c>
      <c r="BQ286" s="208">
        <f t="shared" si="315"/>
        <v>0</v>
      </c>
      <c r="BR286" s="209">
        <f t="shared" si="316"/>
        <v>0</v>
      </c>
      <c r="BS286" s="209">
        <f t="shared" si="317"/>
        <v>0</v>
      </c>
      <c r="BT286" s="208">
        <f t="shared" si="318"/>
        <v>0</v>
      </c>
      <c r="BU286" s="208">
        <f t="shared" si="319"/>
        <v>0</v>
      </c>
      <c r="BV286" s="208">
        <f t="shared" si="320"/>
        <v>0</v>
      </c>
      <c r="BW286" s="208">
        <f t="shared" si="321"/>
        <v>0</v>
      </c>
      <c r="BX286" s="208">
        <f t="shared" si="322"/>
        <v>0</v>
      </c>
      <c r="BY286" s="208">
        <f t="shared" si="323"/>
        <v>0</v>
      </c>
      <c r="BZ286" s="208">
        <f t="shared" si="324"/>
        <v>0</v>
      </c>
      <c r="CA286" s="208">
        <f t="shared" si="325"/>
        <v>0</v>
      </c>
      <c r="CB286" s="208">
        <f t="shared" si="326"/>
        <v>0</v>
      </c>
      <c r="CC286" s="208">
        <f t="shared" si="327"/>
        <v>0</v>
      </c>
      <c r="CD286" s="208">
        <f t="shared" si="328"/>
        <v>0</v>
      </c>
      <c r="CE286" s="209">
        <f t="shared" si="329"/>
        <v>0</v>
      </c>
      <c r="CF286" s="209">
        <f t="shared" si="330"/>
        <v>0</v>
      </c>
      <c r="CG286" s="209">
        <f t="shared" si="331"/>
        <v>0</v>
      </c>
      <c r="CH286" s="209">
        <f t="shared" si="332"/>
        <v>0</v>
      </c>
      <c r="CI286" s="209">
        <f t="shared" si="333"/>
        <v>0</v>
      </c>
      <c r="CJ286" s="209">
        <f t="shared" si="334"/>
        <v>0</v>
      </c>
      <c r="CK286" s="209">
        <f t="shared" si="335"/>
        <v>0</v>
      </c>
      <c r="CL286" s="209">
        <f t="shared" si="336"/>
        <v>0</v>
      </c>
      <c r="CM286" s="209">
        <f t="shared" si="337"/>
        <v>0</v>
      </c>
      <c r="CN286" s="209">
        <f t="shared" si="338"/>
        <v>0</v>
      </c>
      <c r="CO286" s="209">
        <f t="shared" si="339"/>
        <v>0</v>
      </c>
      <c r="CP286" s="209">
        <f t="shared" si="340"/>
        <v>0</v>
      </c>
      <c r="CQ286" s="209">
        <f t="shared" si="341"/>
        <v>0</v>
      </c>
      <c r="CR286" s="209" t="str">
        <f t="shared" si="342"/>
        <v/>
      </c>
      <c r="CS286" s="209" t="str">
        <f t="shared" si="343"/>
        <v xml:space="preserve"> </v>
      </c>
      <c r="CT286" s="209" t="str">
        <f t="shared" si="344"/>
        <v/>
      </c>
      <c r="CU286" s="209" t="str">
        <f t="shared" si="345"/>
        <v/>
      </c>
      <c r="CV286" s="209" t="str">
        <f t="shared" si="346"/>
        <v/>
      </c>
      <c r="CW286" s="209" t="str">
        <f t="shared" si="347"/>
        <v/>
      </c>
      <c r="CX286" s="209" t="str">
        <f t="shared" si="348"/>
        <v/>
      </c>
      <c r="CY286" s="209" t="str">
        <f t="shared" si="349"/>
        <v/>
      </c>
      <c r="CZ286" s="209" t="str">
        <f t="shared" si="350"/>
        <v/>
      </c>
      <c r="DA286" s="209" t="str">
        <f t="shared" si="351"/>
        <v/>
      </c>
      <c r="DB286" s="209" t="str">
        <f t="shared" si="352"/>
        <v/>
      </c>
      <c r="DC286" s="209" t="str">
        <f t="shared" si="353"/>
        <v/>
      </c>
      <c r="DD286" s="209" t="str">
        <f t="shared" si="354"/>
        <v/>
      </c>
      <c r="DE286" s="209" t="str">
        <f t="shared" si="355"/>
        <v/>
      </c>
      <c r="DF286" s="209" t="str">
        <f t="shared" si="356"/>
        <v/>
      </c>
      <c r="DG286" s="209" t="str">
        <f t="shared" si="357"/>
        <v/>
      </c>
      <c r="DH286" s="210" t="str">
        <f t="shared" si="358"/>
        <v/>
      </c>
      <c r="DI286" s="272" t="str">
        <f t="shared" si="359"/>
        <v/>
      </c>
      <c r="DJ286" s="272" t="str">
        <f t="shared" si="360"/>
        <v/>
      </c>
      <c r="DK286" s="200">
        <f t="shared" si="361"/>
        <v>0</v>
      </c>
      <c r="DL286" s="200">
        <f t="shared" si="362"/>
        <v>0</v>
      </c>
      <c r="DM286" s="200">
        <f t="shared" si="363"/>
        <v>0</v>
      </c>
      <c r="DN286" s="200"/>
      <c r="DO286" s="272" t="str">
        <f t="shared" si="364"/>
        <v/>
      </c>
      <c r="DP286" s="272" t="str">
        <f t="shared" si="365"/>
        <v/>
      </c>
      <c r="DQ286" s="308"/>
    </row>
    <row r="287" spans="1:121" ht="23.25" customHeight="1" x14ac:dyDescent="0.2">
      <c r="A287" s="248"/>
      <c r="B287" s="263"/>
      <c r="C287" s="214"/>
      <c r="D287" s="324" t="str">
        <f t="shared" si="308"/>
        <v/>
      </c>
      <c r="E287" s="150" t="str">
        <f t="shared" si="309"/>
        <v/>
      </c>
      <c r="F287" s="214"/>
      <c r="G287" s="214"/>
      <c r="H287" s="214"/>
      <c r="I287" s="220"/>
      <c r="J287" s="214"/>
      <c r="K287" s="255"/>
      <c r="L287" s="268"/>
      <c r="M287" s="214"/>
      <c r="N287" s="215"/>
      <c r="O287" s="218"/>
      <c r="P287" s="216"/>
      <c r="Q287" s="217"/>
      <c r="R287" s="215"/>
      <c r="S287" s="219"/>
      <c r="T287" s="217"/>
      <c r="U287" s="215"/>
      <c r="V287" s="219"/>
      <c r="W287" s="217"/>
      <c r="X287" s="215"/>
      <c r="Y287" s="219"/>
      <c r="Z287" s="217"/>
      <c r="AA287" s="214"/>
      <c r="AB287" s="215"/>
      <c r="AC287" s="218"/>
      <c r="AD287" s="216"/>
      <c r="AE287" s="217"/>
      <c r="AF287" s="214"/>
      <c r="AG287" s="215"/>
      <c r="AH287" s="218"/>
      <c r="AI287" s="216"/>
      <c r="AJ287" s="217"/>
      <c r="AK287" s="214"/>
      <c r="AL287" s="215"/>
      <c r="AM287" s="218"/>
      <c r="AN287" s="216"/>
      <c r="AO287" s="217"/>
      <c r="AP287" s="214"/>
      <c r="AQ287" s="215"/>
      <c r="AR287" s="218"/>
      <c r="AS287" s="216"/>
      <c r="AT287" s="217"/>
      <c r="AU287" s="214"/>
      <c r="AV287" s="215"/>
      <c r="AW287" s="218"/>
      <c r="AX287" s="216"/>
      <c r="AY287" s="217"/>
      <c r="AZ287" s="214"/>
      <c r="BA287" s="215"/>
      <c r="BB287" s="218"/>
      <c r="BC287" s="216"/>
      <c r="BD287" s="213"/>
      <c r="BE287" s="214"/>
      <c r="BF287" s="214"/>
      <c r="BG287" s="215"/>
      <c r="BH287" s="218"/>
      <c r="BI287" s="216"/>
      <c r="BJ287" s="213"/>
      <c r="BK287" s="221"/>
      <c r="BL287" s="222">
        <f t="shared" si="310"/>
        <v>0</v>
      </c>
      <c r="BM287" s="223">
        <f t="shared" si="311"/>
        <v>0</v>
      </c>
      <c r="BN287" s="223">
        <f t="shared" si="312"/>
        <v>0</v>
      </c>
      <c r="BO287" s="223">
        <f t="shared" si="313"/>
        <v>0</v>
      </c>
      <c r="BP287" s="223">
        <f t="shared" si="314"/>
        <v>0</v>
      </c>
      <c r="BQ287" s="223">
        <f t="shared" si="315"/>
        <v>0</v>
      </c>
      <c r="BR287" s="224">
        <f t="shared" si="316"/>
        <v>0</v>
      </c>
      <c r="BS287" s="224">
        <f t="shared" si="317"/>
        <v>0</v>
      </c>
      <c r="BT287" s="223">
        <f t="shared" si="318"/>
        <v>0</v>
      </c>
      <c r="BU287" s="223">
        <f t="shared" si="319"/>
        <v>0</v>
      </c>
      <c r="BV287" s="223">
        <f t="shared" si="320"/>
        <v>0</v>
      </c>
      <c r="BW287" s="223">
        <f t="shared" si="321"/>
        <v>0</v>
      </c>
      <c r="BX287" s="223">
        <f t="shared" si="322"/>
        <v>0</v>
      </c>
      <c r="BY287" s="223">
        <f t="shared" si="323"/>
        <v>0</v>
      </c>
      <c r="BZ287" s="223">
        <f t="shared" si="324"/>
        <v>0</v>
      </c>
      <c r="CA287" s="223">
        <f t="shared" si="325"/>
        <v>0</v>
      </c>
      <c r="CB287" s="208">
        <f t="shared" si="326"/>
        <v>0</v>
      </c>
      <c r="CC287" s="223">
        <f t="shared" si="327"/>
        <v>0</v>
      </c>
      <c r="CD287" s="223">
        <f t="shared" si="328"/>
        <v>0</v>
      </c>
      <c r="CE287" s="224">
        <f t="shared" si="329"/>
        <v>0</v>
      </c>
      <c r="CF287" s="224">
        <f t="shared" si="330"/>
        <v>0</v>
      </c>
      <c r="CG287" s="224">
        <f t="shared" si="331"/>
        <v>0</v>
      </c>
      <c r="CH287" s="224">
        <f t="shared" si="332"/>
        <v>0</v>
      </c>
      <c r="CI287" s="224">
        <f t="shared" si="333"/>
        <v>0</v>
      </c>
      <c r="CJ287" s="224">
        <f t="shared" si="334"/>
        <v>0</v>
      </c>
      <c r="CK287" s="224">
        <f t="shared" si="335"/>
        <v>0</v>
      </c>
      <c r="CL287" s="224">
        <f t="shared" si="336"/>
        <v>0</v>
      </c>
      <c r="CM287" s="224">
        <f t="shared" si="337"/>
        <v>0</v>
      </c>
      <c r="CN287" s="224">
        <f t="shared" si="338"/>
        <v>0</v>
      </c>
      <c r="CO287" s="224">
        <f t="shared" si="339"/>
        <v>0</v>
      </c>
      <c r="CP287" s="224">
        <f t="shared" si="340"/>
        <v>0</v>
      </c>
      <c r="CQ287" s="224">
        <f t="shared" si="341"/>
        <v>0</v>
      </c>
      <c r="CR287" s="224" t="str">
        <f t="shared" si="342"/>
        <v/>
      </c>
      <c r="CS287" s="224" t="str">
        <f t="shared" si="343"/>
        <v xml:space="preserve"> </v>
      </c>
      <c r="CT287" s="224" t="str">
        <f t="shared" si="344"/>
        <v/>
      </c>
      <c r="CU287" s="224" t="str">
        <f t="shared" si="345"/>
        <v/>
      </c>
      <c r="CV287" s="224" t="str">
        <f t="shared" si="346"/>
        <v/>
      </c>
      <c r="CW287" s="224" t="str">
        <f t="shared" si="347"/>
        <v/>
      </c>
      <c r="CX287" s="224" t="str">
        <f t="shared" si="348"/>
        <v/>
      </c>
      <c r="CY287" s="224" t="str">
        <f t="shared" si="349"/>
        <v/>
      </c>
      <c r="CZ287" s="224" t="str">
        <f t="shared" si="350"/>
        <v/>
      </c>
      <c r="DA287" s="224" t="str">
        <f t="shared" si="351"/>
        <v/>
      </c>
      <c r="DB287" s="224" t="str">
        <f t="shared" si="352"/>
        <v/>
      </c>
      <c r="DC287" s="224" t="str">
        <f t="shared" si="353"/>
        <v/>
      </c>
      <c r="DD287" s="224" t="str">
        <f t="shared" si="354"/>
        <v/>
      </c>
      <c r="DE287" s="224" t="str">
        <f t="shared" si="355"/>
        <v/>
      </c>
      <c r="DF287" s="224" t="str">
        <f t="shared" si="356"/>
        <v/>
      </c>
      <c r="DG287" s="224" t="str">
        <f t="shared" si="357"/>
        <v/>
      </c>
      <c r="DH287" s="225" t="str">
        <f t="shared" si="358"/>
        <v/>
      </c>
      <c r="DI287" s="224" t="str">
        <f t="shared" si="359"/>
        <v/>
      </c>
      <c r="DJ287" s="224" t="str">
        <f t="shared" si="360"/>
        <v/>
      </c>
      <c r="DK287" s="306">
        <f t="shared" si="361"/>
        <v>0</v>
      </c>
      <c r="DL287" s="306">
        <f t="shared" si="362"/>
        <v>0</v>
      </c>
      <c r="DM287" s="306">
        <f t="shared" si="363"/>
        <v>0</v>
      </c>
      <c r="DN287" s="220"/>
      <c r="DO287" s="224" t="str">
        <f t="shared" si="364"/>
        <v/>
      </c>
      <c r="DP287" s="224" t="str">
        <f t="shared" si="365"/>
        <v/>
      </c>
      <c r="DQ287" s="307"/>
    </row>
    <row r="288" spans="1:121" ht="23.25" customHeight="1" x14ac:dyDescent="0.2">
      <c r="A288" s="249"/>
      <c r="B288" s="264"/>
      <c r="C288" s="230"/>
      <c r="D288" s="325" t="str">
        <f t="shared" si="308"/>
        <v/>
      </c>
      <c r="E288" s="265" t="str">
        <f t="shared" si="309"/>
        <v/>
      </c>
      <c r="F288" s="230"/>
      <c r="G288" s="230"/>
      <c r="H288" s="230"/>
      <c r="I288" s="200"/>
      <c r="J288" s="230"/>
      <c r="K288" s="254"/>
      <c r="L288" s="269"/>
      <c r="M288" s="230"/>
      <c r="N288" s="231"/>
      <c r="O288" s="232"/>
      <c r="P288" s="205"/>
      <c r="Q288" s="203"/>
      <c r="R288" s="231"/>
      <c r="S288" s="233"/>
      <c r="T288" s="203"/>
      <c r="U288" s="231"/>
      <c r="V288" s="233"/>
      <c r="W288" s="203"/>
      <c r="X288" s="231"/>
      <c r="Y288" s="233"/>
      <c r="Z288" s="203"/>
      <c r="AA288" s="230"/>
      <c r="AB288" s="231"/>
      <c r="AC288" s="232"/>
      <c r="AD288" s="205"/>
      <c r="AE288" s="203"/>
      <c r="AF288" s="230"/>
      <c r="AG288" s="231"/>
      <c r="AH288" s="232"/>
      <c r="AI288" s="205"/>
      <c r="AJ288" s="203"/>
      <c r="AK288" s="230"/>
      <c r="AL288" s="231"/>
      <c r="AM288" s="232"/>
      <c r="AN288" s="205"/>
      <c r="AO288" s="203"/>
      <c r="AP288" s="230"/>
      <c r="AQ288" s="231"/>
      <c r="AR288" s="232"/>
      <c r="AS288" s="205"/>
      <c r="AT288" s="203"/>
      <c r="AU288" s="230"/>
      <c r="AV288" s="231"/>
      <c r="AW288" s="232"/>
      <c r="AX288" s="205"/>
      <c r="AY288" s="203"/>
      <c r="AZ288" s="230"/>
      <c r="BA288" s="231"/>
      <c r="BB288" s="232"/>
      <c r="BC288" s="205"/>
      <c r="BD288" s="199"/>
      <c r="BE288" s="230"/>
      <c r="BF288" s="230"/>
      <c r="BG288" s="231"/>
      <c r="BH288" s="232"/>
      <c r="BI288" s="205"/>
      <c r="BJ288" s="229"/>
      <c r="BK288" s="234"/>
      <c r="BL288" s="207">
        <f t="shared" si="310"/>
        <v>0</v>
      </c>
      <c r="BM288" s="208">
        <f t="shared" si="311"/>
        <v>0</v>
      </c>
      <c r="BN288" s="208">
        <f t="shared" si="312"/>
        <v>0</v>
      </c>
      <c r="BO288" s="208">
        <f t="shared" si="313"/>
        <v>0</v>
      </c>
      <c r="BP288" s="208">
        <f t="shared" si="314"/>
        <v>0</v>
      </c>
      <c r="BQ288" s="208">
        <f t="shared" si="315"/>
        <v>0</v>
      </c>
      <c r="BR288" s="209">
        <f t="shared" si="316"/>
        <v>0</v>
      </c>
      <c r="BS288" s="209">
        <f t="shared" si="317"/>
        <v>0</v>
      </c>
      <c r="BT288" s="208">
        <f t="shared" si="318"/>
        <v>0</v>
      </c>
      <c r="BU288" s="208">
        <f t="shared" si="319"/>
        <v>0</v>
      </c>
      <c r="BV288" s="208">
        <f t="shared" si="320"/>
        <v>0</v>
      </c>
      <c r="BW288" s="208">
        <f t="shared" si="321"/>
        <v>0</v>
      </c>
      <c r="BX288" s="208">
        <f t="shared" si="322"/>
        <v>0</v>
      </c>
      <c r="BY288" s="208">
        <f t="shared" si="323"/>
        <v>0</v>
      </c>
      <c r="BZ288" s="208">
        <f t="shared" si="324"/>
        <v>0</v>
      </c>
      <c r="CA288" s="208">
        <f t="shared" si="325"/>
        <v>0</v>
      </c>
      <c r="CB288" s="208">
        <f t="shared" si="326"/>
        <v>0</v>
      </c>
      <c r="CC288" s="208">
        <f t="shared" si="327"/>
        <v>0</v>
      </c>
      <c r="CD288" s="208">
        <f t="shared" si="328"/>
        <v>0</v>
      </c>
      <c r="CE288" s="209">
        <f t="shared" si="329"/>
        <v>0</v>
      </c>
      <c r="CF288" s="209">
        <f t="shared" si="330"/>
        <v>0</v>
      </c>
      <c r="CG288" s="209">
        <f t="shared" si="331"/>
        <v>0</v>
      </c>
      <c r="CH288" s="209">
        <f t="shared" si="332"/>
        <v>0</v>
      </c>
      <c r="CI288" s="209">
        <f t="shared" si="333"/>
        <v>0</v>
      </c>
      <c r="CJ288" s="209">
        <f t="shared" si="334"/>
        <v>0</v>
      </c>
      <c r="CK288" s="209">
        <f t="shared" si="335"/>
        <v>0</v>
      </c>
      <c r="CL288" s="209">
        <f t="shared" si="336"/>
        <v>0</v>
      </c>
      <c r="CM288" s="209">
        <f t="shared" si="337"/>
        <v>0</v>
      </c>
      <c r="CN288" s="209">
        <f t="shared" si="338"/>
        <v>0</v>
      </c>
      <c r="CO288" s="209">
        <f t="shared" si="339"/>
        <v>0</v>
      </c>
      <c r="CP288" s="209">
        <f t="shared" si="340"/>
        <v>0</v>
      </c>
      <c r="CQ288" s="209">
        <f t="shared" si="341"/>
        <v>0</v>
      </c>
      <c r="CR288" s="209" t="str">
        <f t="shared" si="342"/>
        <v/>
      </c>
      <c r="CS288" s="209" t="str">
        <f t="shared" si="343"/>
        <v xml:space="preserve"> </v>
      </c>
      <c r="CT288" s="209" t="str">
        <f t="shared" si="344"/>
        <v/>
      </c>
      <c r="CU288" s="209" t="str">
        <f t="shared" si="345"/>
        <v/>
      </c>
      <c r="CV288" s="209" t="str">
        <f t="shared" si="346"/>
        <v/>
      </c>
      <c r="CW288" s="209" t="str">
        <f t="shared" si="347"/>
        <v/>
      </c>
      <c r="CX288" s="209" t="str">
        <f t="shared" si="348"/>
        <v/>
      </c>
      <c r="CY288" s="209" t="str">
        <f t="shared" si="349"/>
        <v/>
      </c>
      <c r="CZ288" s="209" t="str">
        <f t="shared" si="350"/>
        <v/>
      </c>
      <c r="DA288" s="209" t="str">
        <f t="shared" si="351"/>
        <v/>
      </c>
      <c r="DB288" s="209" t="str">
        <f t="shared" si="352"/>
        <v/>
      </c>
      <c r="DC288" s="209" t="str">
        <f t="shared" si="353"/>
        <v/>
      </c>
      <c r="DD288" s="209" t="str">
        <f t="shared" si="354"/>
        <v/>
      </c>
      <c r="DE288" s="209" t="str">
        <f t="shared" si="355"/>
        <v/>
      </c>
      <c r="DF288" s="209" t="str">
        <f t="shared" si="356"/>
        <v/>
      </c>
      <c r="DG288" s="209" t="str">
        <f t="shared" si="357"/>
        <v/>
      </c>
      <c r="DH288" s="210" t="str">
        <f t="shared" si="358"/>
        <v/>
      </c>
      <c r="DI288" s="272" t="str">
        <f t="shared" si="359"/>
        <v/>
      </c>
      <c r="DJ288" s="272" t="str">
        <f t="shared" si="360"/>
        <v/>
      </c>
      <c r="DK288" s="200">
        <f t="shared" si="361"/>
        <v>0</v>
      </c>
      <c r="DL288" s="200">
        <f t="shared" si="362"/>
        <v>0</v>
      </c>
      <c r="DM288" s="200">
        <f t="shared" si="363"/>
        <v>0</v>
      </c>
      <c r="DN288" s="200"/>
      <c r="DO288" s="272" t="str">
        <f t="shared" si="364"/>
        <v/>
      </c>
      <c r="DP288" s="272" t="str">
        <f t="shared" si="365"/>
        <v/>
      </c>
      <c r="DQ288" s="308"/>
    </row>
    <row r="289" spans="1:121" ht="23.25" customHeight="1" x14ac:dyDescent="0.2">
      <c r="A289" s="248"/>
      <c r="B289" s="263"/>
      <c r="C289" s="214"/>
      <c r="D289" s="324" t="str">
        <f t="shared" si="308"/>
        <v/>
      </c>
      <c r="E289" s="150" t="str">
        <f t="shared" si="309"/>
        <v/>
      </c>
      <c r="F289" s="214"/>
      <c r="G289" s="214"/>
      <c r="H289" s="214"/>
      <c r="I289" s="220"/>
      <c r="J289" s="214"/>
      <c r="K289" s="255"/>
      <c r="L289" s="268"/>
      <c r="M289" s="214"/>
      <c r="N289" s="215"/>
      <c r="O289" s="218"/>
      <c r="P289" s="216"/>
      <c r="Q289" s="217"/>
      <c r="R289" s="215"/>
      <c r="S289" s="219"/>
      <c r="T289" s="217"/>
      <c r="U289" s="215"/>
      <c r="V289" s="219"/>
      <c r="W289" s="217"/>
      <c r="X289" s="215"/>
      <c r="Y289" s="219"/>
      <c r="Z289" s="217"/>
      <c r="AA289" s="214"/>
      <c r="AB289" s="215"/>
      <c r="AC289" s="218"/>
      <c r="AD289" s="216"/>
      <c r="AE289" s="217"/>
      <c r="AF289" s="214"/>
      <c r="AG289" s="215"/>
      <c r="AH289" s="218"/>
      <c r="AI289" s="216"/>
      <c r="AJ289" s="217"/>
      <c r="AK289" s="214"/>
      <c r="AL289" s="215"/>
      <c r="AM289" s="218"/>
      <c r="AN289" s="216"/>
      <c r="AO289" s="217"/>
      <c r="AP289" s="214"/>
      <c r="AQ289" s="215"/>
      <c r="AR289" s="218"/>
      <c r="AS289" s="216"/>
      <c r="AT289" s="217"/>
      <c r="AU289" s="214"/>
      <c r="AV289" s="215"/>
      <c r="AW289" s="218"/>
      <c r="AX289" s="216"/>
      <c r="AY289" s="217"/>
      <c r="AZ289" s="214"/>
      <c r="BA289" s="215"/>
      <c r="BB289" s="218"/>
      <c r="BC289" s="216"/>
      <c r="BD289" s="213"/>
      <c r="BE289" s="214"/>
      <c r="BF289" s="214"/>
      <c r="BG289" s="215"/>
      <c r="BH289" s="218"/>
      <c r="BI289" s="216"/>
      <c r="BJ289" s="213"/>
      <c r="BK289" s="221"/>
      <c r="BL289" s="222">
        <f t="shared" si="310"/>
        <v>0</v>
      </c>
      <c r="BM289" s="223">
        <f t="shared" si="311"/>
        <v>0</v>
      </c>
      <c r="BN289" s="223">
        <f t="shared" si="312"/>
        <v>0</v>
      </c>
      <c r="BO289" s="223">
        <f t="shared" si="313"/>
        <v>0</v>
      </c>
      <c r="BP289" s="223">
        <f t="shared" si="314"/>
        <v>0</v>
      </c>
      <c r="BQ289" s="223">
        <f t="shared" si="315"/>
        <v>0</v>
      </c>
      <c r="BR289" s="224">
        <f t="shared" si="316"/>
        <v>0</v>
      </c>
      <c r="BS289" s="224">
        <f t="shared" si="317"/>
        <v>0</v>
      </c>
      <c r="BT289" s="223">
        <f t="shared" si="318"/>
        <v>0</v>
      </c>
      <c r="BU289" s="223">
        <f t="shared" si="319"/>
        <v>0</v>
      </c>
      <c r="BV289" s="223">
        <f t="shared" si="320"/>
        <v>0</v>
      </c>
      <c r="BW289" s="223">
        <f t="shared" si="321"/>
        <v>0</v>
      </c>
      <c r="BX289" s="223">
        <f t="shared" si="322"/>
        <v>0</v>
      </c>
      <c r="BY289" s="223">
        <f t="shared" si="323"/>
        <v>0</v>
      </c>
      <c r="BZ289" s="223">
        <f t="shared" si="324"/>
        <v>0</v>
      </c>
      <c r="CA289" s="223">
        <f t="shared" si="325"/>
        <v>0</v>
      </c>
      <c r="CB289" s="208">
        <f t="shared" si="326"/>
        <v>0</v>
      </c>
      <c r="CC289" s="223">
        <f t="shared" si="327"/>
        <v>0</v>
      </c>
      <c r="CD289" s="223">
        <f t="shared" si="328"/>
        <v>0</v>
      </c>
      <c r="CE289" s="224">
        <f t="shared" si="329"/>
        <v>0</v>
      </c>
      <c r="CF289" s="224">
        <f t="shared" si="330"/>
        <v>0</v>
      </c>
      <c r="CG289" s="224">
        <f t="shared" si="331"/>
        <v>0</v>
      </c>
      <c r="CH289" s="224">
        <f t="shared" si="332"/>
        <v>0</v>
      </c>
      <c r="CI289" s="224">
        <f t="shared" si="333"/>
        <v>0</v>
      </c>
      <c r="CJ289" s="224">
        <f t="shared" si="334"/>
        <v>0</v>
      </c>
      <c r="CK289" s="224">
        <f t="shared" si="335"/>
        <v>0</v>
      </c>
      <c r="CL289" s="224">
        <f t="shared" si="336"/>
        <v>0</v>
      </c>
      <c r="CM289" s="224">
        <f t="shared" si="337"/>
        <v>0</v>
      </c>
      <c r="CN289" s="224">
        <f t="shared" si="338"/>
        <v>0</v>
      </c>
      <c r="CO289" s="224">
        <f t="shared" si="339"/>
        <v>0</v>
      </c>
      <c r="CP289" s="224">
        <f t="shared" si="340"/>
        <v>0</v>
      </c>
      <c r="CQ289" s="224">
        <f t="shared" si="341"/>
        <v>0</v>
      </c>
      <c r="CR289" s="224" t="str">
        <f t="shared" si="342"/>
        <v/>
      </c>
      <c r="CS289" s="224" t="str">
        <f t="shared" si="343"/>
        <v xml:space="preserve"> </v>
      </c>
      <c r="CT289" s="224" t="str">
        <f t="shared" si="344"/>
        <v/>
      </c>
      <c r="CU289" s="224" t="str">
        <f t="shared" si="345"/>
        <v/>
      </c>
      <c r="CV289" s="224" t="str">
        <f t="shared" si="346"/>
        <v/>
      </c>
      <c r="CW289" s="224" t="str">
        <f t="shared" si="347"/>
        <v/>
      </c>
      <c r="CX289" s="224" t="str">
        <f t="shared" si="348"/>
        <v/>
      </c>
      <c r="CY289" s="224" t="str">
        <f t="shared" si="349"/>
        <v/>
      </c>
      <c r="CZ289" s="224" t="str">
        <f t="shared" si="350"/>
        <v/>
      </c>
      <c r="DA289" s="224" t="str">
        <f t="shared" si="351"/>
        <v/>
      </c>
      <c r="DB289" s="224" t="str">
        <f t="shared" si="352"/>
        <v/>
      </c>
      <c r="DC289" s="224" t="str">
        <f t="shared" si="353"/>
        <v/>
      </c>
      <c r="DD289" s="224" t="str">
        <f t="shared" si="354"/>
        <v/>
      </c>
      <c r="DE289" s="224" t="str">
        <f t="shared" si="355"/>
        <v/>
      </c>
      <c r="DF289" s="224" t="str">
        <f t="shared" si="356"/>
        <v/>
      </c>
      <c r="DG289" s="224" t="str">
        <f t="shared" si="357"/>
        <v/>
      </c>
      <c r="DH289" s="225" t="str">
        <f t="shared" si="358"/>
        <v/>
      </c>
      <c r="DI289" s="224" t="str">
        <f t="shared" si="359"/>
        <v/>
      </c>
      <c r="DJ289" s="224" t="str">
        <f t="shared" si="360"/>
        <v/>
      </c>
      <c r="DK289" s="306">
        <f t="shared" si="361"/>
        <v>0</v>
      </c>
      <c r="DL289" s="306">
        <f t="shared" si="362"/>
        <v>0</v>
      </c>
      <c r="DM289" s="306">
        <f t="shared" si="363"/>
        <v>0</v>
      </c>
      <c r="DN289" s="220"/>
      <c r="DO289" s="224" t="str">
        <f t="shared" si="364"/>
        <v/>
      </c>
      <c r="DP289" s="224" t="str">
        <f t="shared" si="365"/>
        <v/>
      </c>
      <c r="DQ289" s="307"/>
    </row>
    <row r="290" spans="1:121" ht="23.25" customHeight="1" x14ac:dyDescent="0.2">
      <c r="A290" s="249"/>
      <c r="B290" s="264"/>
      <c r="C290" s="230"/>
      <c r="D290" s="325" t="str">
        <f t="shared" si="308"/>
        <v/>
      </c>
      <c r="E290" s="265" t="str">
        <f t="shared" si="309"/>
        <v/>
      </c>
      <c r="F290" s="230"/>
      <c r="G290" s="230"/>
      <c r="H290" s="230"/>
      <c r="I290" s="200"/>
      <c r="J290" s="230"/>
      <c r="K290" s="254"/>
      <c r="L290" s="269"/>
      <c r="M290" s="230"/>
      <c r="N290" s="231"/>
      <c r="O290" s="232"/>
      <c r="P290" s="205"/>
      <c r="Q290" s="203"/>
      <c r="R290" s="231"/>
      <c r="S290" s="233"/>
      <c r="T290" s="203"/>
      <c r="U290" s="231"/>
      <c r="V290" s="233"/>
      <c r="W290" s="203"/>
      <c r="X290" s="231"/>
      <c r="Y290" s="233"/>
      <c r="Z290" s="203"/>
      <c r="AA290" s="230"/>
      <c r="AB290" s="231"/>
      <c r="AC290" s="232"/>
      <c r="AD290" s="205"/>
      <c r="AE290" s="203"/>
      <c r="AF290" s="230"/>
      <c r="AG290" s="231"/>
      <c r="AH290" s="232"/>
      <c r="AI290" s="205"/>
      <c r="AJ290" s="203"/>
      <c r="AK290" s="230"/>
      <c r="AL290" s="231"/>
      <c r="AM290" s="232"/>
      <c r="AN290" s="205"/>
      <c r="AO290" s="203"/>
      <c r="AP290" s="230"/>
      <c r="AQ290" s="231"/>
      <c r="AR290" s="232"/>
      <c r="AS290" s="205"/>
      <c r="AT290" s="203"/>
      <c r="AU290" s="230"/>
      <c r="AV290" s="231"/>
      <c r="AW290" s="232"/>
      <c r="AX290" s="205"/>
      <c r="AY290" s="203"/>
      <c r="AZ290" s="230"/>
      <c r="BA290" s="231"/>
      <c r="BB290" s="232"/>
      <c r="BC290" s="205"/>
      <c r="BD290" s="199"/>
      <c r="BE290" s="230"/>
      <c r="BF290" s="230"/>
      <c r="BG290" s="231"/>
      <c r="BH290" s="232"/>
      <c r="BI290" s="205"/>
      <c r="BJ290" s="229"/>
      <c r="BK290" s="234"/>
      <c r="BL290" s="207">
        <f t="shared" si="310"/>
        <v>0</v>
      </c>
      <c r="BM290" s="208">
        <f t="shared" si="311"/>
        <v>0</v>
      </c>
      <c r="BN290" s="208">
        <f t="shared" si="312"/>
        <v>0</v>
      </c>
      <c r="BO290" s="208">
        <f t="shared" si="313"/>
        <v>0</v>
      </c>
      <c r="BP290" s="208">
        <f t="shared" si="314"/>
        <v>0</v>
      </c>
      <c r="BQ290" s="208">
        <f t="shared" si="315"/>
        <v>0</v>
      </c>
      <c r="BR290" s="209">
        <f t="shared" si="316"/>
        <v>0</v>
      </c>
      <c r="BS290" s="209">
        <f t="shared" si="317"/>
        <v>0</v>
      </c>
      <c r="BT290" s="208">
        <f t="shared" si="318"/>
        <v>0</v>
      </c>
      <c r="BU290" s="208">
        <f t="shared" si="319"/>
        <v>0</v>
      </c>
      <c r="BV290" s="208">
        <f t="shared" si="320"/>
        <v>0</v>
      </c>
      <c r="BW290" s="208">
        <f t="shared" si="321"/>
        <v>0</v>
      </c>
      <c r="BX290" s="208">
        <f t="shared" si="322"/>
        <v>0</v>
      </c>
      <c r="BY290" s="208">
        <f t="shared" si="323"/>
        <v>0</v>
      </c>
      <c r="BZ290" s="208">
        <f t="shared" si="324"/>
        <v>0</v>
      </c>
      <c r="CA290" s="208">
        <f t="shared" si="325"/>
        <v>0</v>
      </c>
      <c r="CB290" s="208">
        <f t="shared" si="326"/>
        <v>0</v>
      </c>
      <c r="CC290" s="208">
        <f t="shared" si="327"/>
        <v>0</v>
      </c>
      <c r="CD290" s="208">
        <f t="shared" si="328"/>
        <v>0</v>
      </c>
      <c r="CE290" s="209">
        <f t="shared" si="329"/>
        <v>0</v>
      </c>
      <c r="CF290" s="209">
        <f t="shared" si="330"/>
        <v>0</v>
      </c>
      <c r="CG290" s="209">
        <f t="shared" si="331"/>
        <v>0</v>
      </c>
      <c r="CH290" s="209">
        <f t="shared" si="332"/>
        <v>0</v>
      </c>
      <c r="CI290" s="209">
        <f t="shared" si="333"/>
        <v>0</v>
      </c>
      <c r="CJ290" s="209">
        <f t="shared" si="334"/>
        <v>0</v>
      </c>
      <c r="CK290" s="209">
        <f t="shared" si="335"/>
        <v>0</v>
      </c>
      <c r="CL290" s="209">
        <f t="shared" si="336"/>
        <v>0</v>
      </c>
      <c r="CM290" s="209">
        <f t="shared" si="337"/>
        <v>0</v>
      </c>
      <c r="CN290" s="209">
        <f t="shared" si="338"/>
        <v>0</v>
      </c>
      <c r="CO290" s="209">
        <f t="shared" si="339"/>
        <v>0</v>
      </c>
      <c r="CP290" s="209">
        <f t="shared" si="340"/>
        <v>0</v>
      </c>
      <c r="CQ290" s="209">
        <f t="shared" si="341"/>
        <v>0</v>
      </c>
      <c r="CR290" s="209" t="str">
        <f t="shared" si="342"/>
        <v/>
      </c>
      <c r="CS290" s="209" t="str">
        <f t="shared" si="343"/>
        <v xml:space="preserve"> </v>
      </c>
      <c r="CT290" s="209" t="str">
        <f t="shared" si="344"/>
        <v/>
      </c>
      <c r="CU290" s="209" t="str">
        <f t="shared" si="345"/>
        <v/>
      </c>
      <c r="CV290" s="209" t="str">
        <f t="shared" si="346"/>
        <v/>
      </c>
      <c r="CW290" s="209" t="str">
        <f t="shared" si="347"/>
        <v/>
      </c>
      <c r="CX290" s="209" t="str">
        <f t="shared" si="348"/>
        <v/>
      </c>
      <c r="CY290" s="209" t="str">
        <f t="shared" si="349"/>
        <v/>
      </c>
      <c r="CZ290" s="209" t="str">
        <f t="shared" si="350"/>
        <v/>
      </c>
      <c r="DA290" s="209" t="str">
        <f t="shared" si="351"/>
        <v/>
      </c>
      <c r="DB290" s="209" t="str">
        <f t="shared" si="352"/>
        <v/>
      </c>
      <c r="DC290" s="209" t="str">
        <f t="shared" si="353"/>
        <v/>
      </c>
      <c r="DD290" s="209" t="str">
        <f t="shared" si="354"/>
        <v/>
      </c>
      <c r="DE290" s="209" t="str">
        <f t="shared" si="355"/>
        <v/>
      </c>
      <c r="DF290" s="209" t="str">
        <f t="shared" si="356"/>
        <v/>
      </c>
      <c r="DG290" s="209" t="str">
        <f t="shared" si="357"/>
        <v/>
      </c>
      <c r="DH290" s="210" t="str">
        <f t="shared" si="358"/>
        <v/>
      </c>
      <c r="DI290" s="272" t="str">
        <f t="shared" si="359"/>
        <v/>
      </c>
      <c r="DJ290" s="272" t="str">
        <f t="shared" si="360"/>
        <v/>
      </c>
      <c r="DK290" s="200">
        <f t="shared" si="361"/>
        <v>0</v>
      </c>
      <c r="DL290" s="200">
        <f t="shared" si="362"/>
        <v>0</v>
      </c>
      <c r="DM290" s="200">
        <f t="shared" si="363"/>
        <v>0</v>
      </c>
      <c r="DN290" s="200"/>
      <c r="DO290" s="272" t="str">
        <f t="shared" si="364"/>
        <v/>
      </c>
      <c r="DP290" s="272" t="str">
        <f t="shared" si="365"/>
        <v/>
      </c>
      <c r="DQ290" s="308"/>
    </row>
    <row r="291" spans="1:121" ht="23.25" customHeight="1" x14ac:dyDescent="0.2">
      <c r="A291" s="248"/>
      <c r="B291" s="263"/>
      <c r="C291" s="214"/>
      <c r="D291" s="324" t="str">
        <f t="shared" si="308"/>
        <v/>
      </c>
      <c r="E291" s="150" t="str">
        <f t="shared" si="309"/>
        <v/>
      </c>
      <c r="F291" s="214"/>
      <c r="G291" s="214"/>
      <c r="H291" s="214"/>
      <c r="I291" s="220"/>
      <c r="J291" s="214"/>
      <c r="K291" s="255"/>
      <c r="L291" s="268"/>
      <c r="M291" s="214"/>
      <c r="N291" s="215"/>
      <c r="O291" s="218"/>
      <c r="P291" s="216"/>
      <c r="Q291" s="217"/>
      <c r="R291" s="215"/>
      <c r="S291" s="219"/>
      <c r="T291" s="217"/>
      <c r="U291" s="215"/>
      <c r="V291" s="219"/>
      <c r="W291" s="217"/>
      <c r="X291" s="215"/>
      <c r="Y291" s="219"/>
      <c r="Z291" s="217"/>
      <c r="AA291" s="214"/>
      <c r="AB291" s="215"/>
      <c r="AC291" s="218"/>
      <c r="AD291" s="216"/>
      <c r="AE291" s="217"/>
      <c r="AF291" s="214"/>
      <c r="AG291" s="215"/>
      <c r="AH291" s="218"/>
      <c r="AI291" s="216"/>
      <c r="AJ291" s="217"/>
      <c r="AK291" s="214"/>
      <c r="AL291" s="215"/>
      <c r="AM291" s="218"/>
      <c r="AN291" s="216"/>
      <c r="AO291" s="217"/>
      <c r="AP291" s="214"/>
      <c r="AQ291" s="215"/>
      <c r="AR291" s="218"/>
      <c r="AS291" s="216"/>
      <c r="AT291" s="217"/>
      <c r="AU291" s="214"/>
      <c r="AV291" s="215"/>
      <c r="AW291" s="218"/>
      <c r="AX291" s="216"/>
      <c r="AY291" s="217"/>
      <c r="AZ291" s="214"/>
      <c r="BA291" s="215"/>
      <c r="BB291" s="218"/>
      <c r="BC291" s="216"/>
      <c r="BD291" s="213"/>
      <c r="BE291" s="214"/>
      <c r="BF291" s="214"/>
      <c r="BG291" s="215"/>
      <c r="BH291" s="218"/>
      <c r="BI291" s="216"/>
      <c r="BJ291" s="213"/>
      <c r="BK291" s="221"/>
      <c r="BL291" s="222">
        <f t="shared" si="310"/>
        <v>0</v>
      </c>
      <c r="BM291" s="223">
        <f t="shared" si="311"/>
        <v>0</v>
      </c>
      <c r="BN291" s="223">
        <f t="shared" si="312"/>
        <v>0</v>
      </c>
      <c r="BO291" s="223">
        <f t="shared" si="313"/>
        <v>0</v>
      </c>
      <c r="BP291" s="223">
        <f t="shared" si="314"/>
        <v>0</v>
      </c>
      <c r="BQ291" s="223">
        <f t="shared" si="315"/>
        <v>0</v>
      </c>
      <c r="BR291" s="224">
        <f t="shared" si="316"/>
        <v>0</v>
      </c>
      <c r="BS291" s="224">
        <f t="shared" si="317"/>
        <v>0</v>
      </c>
      <c r="BT291" s="223">
        <f t="shared" si="318"/>
        <v>0</v>
      </c>
      <c r="BU291" s="223">
        <f t="shared" si="319"/>
        <v>0</v>
      </c>
      <c r="BV291" s="223">
        <f t="shared" si="320"/>
        <v>0</v>
      </c>
      <c r="BW291" s="223">
        <f t="shared" si="321"/>
        <v>0</v>
      </c>
      <c r="BX291" s="223">
        <f t="shared" si="322"/>
        <v>0</v>
      </c>
      <c r="BY291" s="223">
        <f t="shared" si="323"/>
        <v>0</v>
      </c>
      <c r="BZ291" s="223">
        <f t="shared" si="324"/>
        <v>0</v>
      </c>
      <c r="CA291" s="223">
        <f t="shared" si="325"/>
        <v>0</v>
      </c>
      <c r="CB291" s="208">
        <f t="shared" si="326"/>
        <v>0</v>
      </c>
      <c r="CC291" s="223">
        <f t="shared" si="327"/>
        <v>0</v>
      </c>
      <c r="CD291" s="223">
        <f t="shared" si="328"/>
        <v>0</v>
      </c>
      <c r="CE291" s="224">
        <f t="shared" si="329"/>
        <v>0</v>
      </c>
      <c r="CF291" s="224">
        <f t="shared" si="330"/>
        <v>0</v>
      </c>
      <c r="CG291" s="224">
        <f t="shared" si="331"/>
        <v>0</v>
      </c>
      <c r="CH291" s="224">
        <f t="shared" si="332"/>
        <v>0</v>
      </c>
      <c r="CI291" s="224">
        <f t="shared" si="333"/>
        <v>0</v>
      </c>
      <c r="CJ291" s="224">
        <f t="shared" si="334"/>
        <v>0</v>
      </c>
      <c r="CK291" s="224">
        <f t="shared" si="335"/>
        <v>0</v>
      </c>
      <c r="CL291" s="224">
        <f t="shared" si="336"/>
        <v>0</v>
      </c>
      <c r="CM291" s="224">
        <f t="shared" si="337"/>
        <v>0</v>
      </c>
      <c r="CN291" s="224">
        <f t="shared" si="338"/>
        <v>0</v>
      </c>
      <c r="CO291" s="224">
        <f t="shared" si="339"/>
        <v>0</v>
      </c>
      <c r="CP291" s="224">
        <f t="shared" si="340"/>
        <v>0</v>
      </c>
      <c r="CQ291" s="224">
        <f t="shared" si="341"/>
        <v>0</v>
      </c>
      <c r="CR291" s="224" t="str">
        <f t="shared" si="342"/>
        <v/>
      </c>
      <c r="CS291" s="224" t="str">
        <f t="shared" si="343"/>
        <v xml:space="preserve"> </v>
      </c>
      <c r="CT291" s="224" t="str">
        <f t="shared" si="344"/>
        <v/>
      </c>
      <c r="CU291" s="224" t="str">
        <f t="shared" si="345"/>
        <v/>
      </c>
      <c r="CV291" s="224" t="str">
        <f t="shared" si="346"/>
        <v/>
      </c>
      <c r="CW291" s="224" t="str">
        <f t="shared" si="347"/>
        <v/>
      </c>
      <c r="CX291" s="224" t="str">
        <f t="shared" si="348"/>
        <v/>
      </c>
      <c r="CY291" s="224" t="str">
        <f t="shared" si="349"/>
        <v/>
      </c>
      <c r="CZ291" s="224" t="str">
        <f t="shared" si="350"/>
        <v/>
      </c>
      <c r="DA291" s="224" t="str">
        <f t="shared" si="351"/>
        <v/>
      </c>
      <c r="DB291" s="224" t="str">
        <f t="shared" si="352"/>
        <v/>
      </c>
      <c r="DC291" s="224" t="str">
        <f t="shared" si="353"/>
        <v/>
      </c>
      <c r="DD291" s="224" t="str">
        <f t="shared" si="354"/>
        <v/>
      </c>
      <c r="DE291" s="224" t="str">
        <f t="shared" si="355"/>
        <v/>
      </c>
      <c r="DF291" s="224" t="str">
        <f t="shared" si="356"/>
        <v/>
      </c>
      <c r="DG291" s="224" t="str">
        <f t="shared" si="357"/>
        <v/>
      </c>
      <c r="DH291" s="225" t="str">
        <f t="shared" si="358"/>
        <v/>
      </c>
      <c r="DI291" s="224" t="str">
        <f t="shared" si="359"/>
        <v/>
      </c>
      <c r="DJ291" s="224" t="str">
        <f t="shared" si="360"/>
        <v/>
      </c>
      <c r="DK291" s="306">
        <f t="shared" si="361"/>
        <v>0</v>
      </c>
      <c r="DL291" s="306">
        <f t="shared" si="362"/>
        <v>0</v>
      </c>
      <c r="DM291" s="306">
        <f t="shared" si="363"/>
        <v>0</v>
      </c>
      <c r="DN291" s="220"/>
      <c r="DO291" s="224" t="str">
        <f t="shared" si="364"/>
        <v/>
      </c>
      <c r="DP291" s="224" t="str">
        <f t="shared" si="365"/>
        <v/>
      </c>
      <c r="DQ291" s="307"/>
    </row>
    <row r="292" spans="1:121" ht="23.25" customHeight="1" x14ac:dyDescent="0.2">
      <c r="A292" s="249"/>
      <c r="B292" s="264"/>
      <c r="C292" s="230"/>
      <c r="D292" s="325" t="str">
        <f t="shared" si="308"/>
        <v/>
      </c>
      <c r="E292" s="265" t="str">
        <f t="shared" si="309"/>
        <v/>
      </c>
      <c r="F292" s="230"/>
      <c r="G292" s="230"/>
      <c r="H292" s="230"/>
      <c r="I292" s="200"/>
      <c r="J292" s="230"/>
      <c r="K292" s="254"/>
      <c r="L292" s="269"/>
      <c r="M292" s="230"/>
      <c r="N292" s="231"/>
      <c r="O292" s="232"/>
      <c r="P292" s="205"/>
      <c r="Q292" s="203"/>
      <c r="R292" s="231"/>
      <c r="S292" s="233"/>
      <c r="T292" s="203"/>
      <c r="U292" s="231"/>
      <c r="V292" s="233"/>
      <c r="W292" s="203"/>
      <c r="X292" s="231"/>
      <c r="Y292" s="233"/>
      <c r="Z292" s="203"/>
      <c r="AA292" s="230"/>
      <c r="AB292" s="231"/>
      <c r="AC292" s="232"/>
      <c r="AD292" s="205"/>
      <c r="AE292" s="203"/>
      <c r="AF292" s="230"/>
      <c r="AG292" s="231"/>
      <c r="AH292" s="232"/>
      <c r="AI292" s="205"/>
      <c r="AJ292" s="203"/>
      <c r="AK292" s="230"/>
      <c r="AL292" s="231"/>
      <c r="AM292" s="232"/>
      <c r="AN292" s="205"/>
      <c r="AO292" s="203"/>
      <c r="AP292" s="230"/>
      <c r="AQ292" s="231"/>
      <c r="AR292" s="232"/>
      <c r="AS292" s="205"/>
      <c r="AT292" s="203"/>
      <c r="AU292" s="230"/>
      <c r="AV292" s="231"/>
      <c r="AW292" s="232"/>
      <c r="AX292" s="205"/>
      <c r="AY292" s="203"/>
      <c r="AZ292" s="230"/>
      <c r="BA292" s="231"/>
      <c r="BB292" s="232"/>
      <c r="BC292" s="205"/>
      <c r="BD292" s="199"/>
      <c r="BE292" s="230"/>
      <c r="BF292" s="230"/>
      <c r="BG292" s="231"/>
      <c r="BH292" s="232"/>
      <c r="BI292" s="205"/>
      <c r="BJ292" s="229"/>
      <c r="BK292" s="234"/>
      <c r="BL292" s="207">
        <f t="shared" si="310"/>
        <v>0</v>
      </c>
      <c r="BM292" s="208">
        <f t="shared" si="311"/>
        <v>0</v>
      </c>
      <c r="BN292" s="208">
        <f t="shared" si="312"/>
        <v>0</v>
      </c>
      <c r="BO292" s="208">
        <f t="shared" si="313"/>
        <v>0</v>
      </c>
      <c r="BP292" s="208">
        <f t="shared" si="314"/>
        <v>0</v>
      </c>
      <c r="BQ292" s="208">
        <f t="shared" si="315"/>
        <v>0</v>
      </c>
      <c r="BR292" s="209">
        <f t="shared" si="316"/>
        <v>0</v>
      </c>
      <c r="BS292" s="209">
        <f t="shared" si="317"/>
        <v>0</v>
      </c>
      <c r="BT292" s="208">
        <f t="shared" si="318"/>
        <v>0</v>
      </c>
      <c r="BU292" s="208">
        <f t="shared" si="319"/>
        <v>0</v>
      </c>
      <c r="BV292" s="208">
        <f t="shared" si="320"/>
        <v>0</v>
      </c>
      <c r="BW292" s="208">
        <f t="shared" si="321"/>
        <v>0</v>
      </c>
      <c r="BX292" s="208">
        <f t="shared" si="322"/>
        <v>0</v>
      </c>
      <c r="BY292" s="208">
        <f t="shared" si="323"/>
        <v>0</v>
      </c>
      <c r="BZ292" s="208">
        <f t="shared" si="324"/>
        <v>0</v>
      </c>
      <c r="CA292" s="208">
        <f t="shared" si="325"/>
        <v>0</v>
      </c>
      <c r="CB292" s="208">
        <f t="shared" si="326"/>
        <v>0</v>
      </c>
      <c r="CC292" s="208">
        <f t="shared" si="327"/>
        <v>0</v>
      </c>
      <c r="CD292" s="208">
        <f t="shared" si="328"/>
        <v>0</v>
      </c>
      <c r="CE292" s="209">
        <f t="shared" si="329"/>
        <v>0</v>
      </c>
      <c r="CF292" s="209">
        <f t="shared" si="330"/>
        <v>0</v>
      </c>
      <c r="CG292" s="209">
        <f t="shared" si="331"/>
        <v>0</v>
      </c>
      <c r="CH292" s="209">
        <f t="shared" si="332"/>
        <v>0</v>
      </c>
      <c r="CI292" s="209">
        <f t="shared" si="333"/>
        <v>0</v>
      </c>
      <c r="CJ292" s="209">
        <f t="shared" si="334"/>
        <v>0</v>
      </c>
      <c r="CK292" s="209">
        <f t="shared" si="335"/>
        <v>0</v>
      </c>
      <c r="CL292" s="209">
        <f t="shared" si="336"/>
        <v>0</v>
      </c>
      <c r="CM292" s="209">
        <f t="shared" si="337"/>
        <v>0</v>
      </c>
      <c r="CN292" s="209">
        <f t="shared" si="338"/>
        <v>0</v>
      </c>
      <c r="CO292" s="209">
        <f t="shared" si="339"/>
        <v>0</v>
      </c>
      <c r="CP292" s="209">
        <f t="shared" si="340"/>
        <v>0</v>
      </c>
      <c r="CQ292" s="209">
        <f t="shared" si="341"/>
        <v>0</v>
      </c>
      <c r="CR292" s="209" t="str">
        <f t="shared" si="342"/>
        <v/>
      </c>
      <c r="CS292" s="209" t="str">
        <f t="shared" si="343"/>
        <v xml:space="preserve"> </v>
      </c>
      <c r="CT292" s="209" t="str">
        <f t="shared" si="344"/>
        <v/>
      </c>
      <c r="CU292" s="209" t="str">
        <f t="shared" si="345"/>
        <v/>
      </c>
      <c r="CV292" s="209" t="str">
        <f t="shared" si="346"/>
        <v/>
      </c>
      <c r="CW292" s="209" t="str">
        <f t="shared" si="347"/>
        <v/>
      </c>
      <c r="CX292" s="209" t="str">
        <f t="shared" si="348"/>
        <v/>
      </c>
      <c r="CY292" s="209" t="str">
        <f t="shared" si="349"/>
        <v/>
      </c>
      <c r="CZ292" s="209" t="str">
        <f t="shared" si="350"/>
        <v/>
      </c>
      <c r="DA292" s="209" t="str">
        <f t="shared" si="351"/>
        <v/>
      </c>
      <c r="DB292" s="209" t="str">
        <f t="shared" si="352"/>
        <v/>
      </c>
      <c r="DC292" s="209" t="str">
        <f t="shared" si="353"/>
        <v/>
      </c>
      <c r="DD292" s="209" t="str">
        <f t="shared" si="354"/>
        <v/>
      </c>
      <c r="DE292" s="209" t="str">
        <f t="shared" si="355"/>
        <v/>
      </c>
      <c r="DF292" s="209" t="str">
        <f t="shared" si="356"/>
        <v/>
      </c>
      <c r="DG292" s="209" t="str">
        <f t="shared" si="357"/>
        <v/>
      </c>
      <c r="DH292" s="210" t="str">
        <f t="shared" si="358"/>
        <v/>
      </c>
      <c r="DI292" s="272" t="str">
        <f t="shared" si="359"/>
        <v/>
      </c>
      <c r="DJ292" s="272" t="str">
        <f t="shared" si="360"/>
        <v/>
      </c>
      <c r="DK292" s="200">
        <f t="shared" si="361"/>
        <v>0</v>
      </c>
      <c r="DL292" s="200">
        <f t="shared" si="362"/>
        <v>0</v>
      </c>
      <c r="DM292" s="200">
        <f t="shared" si="363"/>
        <v>0</v>
      </c>
      <c r="DN292" s="200"/>
      <c r="DO292" s="272" t="str">
        <f t="shared" si="364"/>
        <v/>
      </c>
      <c r="DP292" s="272" t="str">
        <f t="shared" si="365"/>
        <v/>
      </c>
      <c r="DQ292" s="308"/>
    </row>
    <row r="293" spans="1:121" ht="23.25" customHeight="1" x14ac:dyDescent="0.2">
      <c r="A293" s="248"/>
      <c r="B293" s="263"/>
      <c r="C293" s="214"/>
      <c r="D293" s="324" t="str">
        <f t="shared" si="308"/>
        <v/>
      </c>
      <c r="E293" s="150" t="str">
        <f t="shared" si="309"/>
        <v/>
      </c>
      <c r="F293" s="214"/>
      <c r="G293" s="214"/>
      <c r="H293" s="214"/>
      <c r="I293" s="220"/>
      <c r="J293" s="214"/>
      <c r="K293" s="255"/>
      <c r="L293" s="268"/>
      <c r="M293" s="214"/>
      <c r="N293" s="215"/>
      <c r="O293" s="218"/>
      <c r="P293" s="216"/>
      <c r="Q293" s="217"/>
      <c r="R293" s="215"/>
      <c r="S293" s="219"/>
      <c r="T293" s="217"/>
      <c r="U293" s="215"/>
      <c r="V293" s="219"/>
      <c r="W293" s="217"/>
      <c r="X293" s="215"/>
      <c r="Y293" s="219"/>
      <c r="Z293" s="217"/>
      <c r="AA293" s="214"/>
      <c r="AB293" s="215"/>
      <c r="AC293" s="218"/>
      <c r="AD293" s="216"/>
      <c r="AE293" s="217"/>
      <c r="AF293" s="214"/>
      <c r="AG293" s="215"/>
      <c r="AH293" s="218"/>
      <c r="AI293" s="216"/>
      <c r="AJ293" s="217"/>
      <c r="AK293" s="214"/>
      <c r="AL293" s="215"/>
      <c r="AM293" s="218"/>
      <c r="AN293" s="216"/>
      <c r="AO293" s="217"/>
      <c r="AP293" s="214"/>
      <c r="AQ293" s="215"/>
      <c r="AR293" s="218"/>
      <c r="AS293" s="216"/>
      <c r="AT293" s="217"/>
      <c r="AU293" s="214"/>
      <c r="AV293" s="215"/>
      <c r="AW293" s="218"/>
      <c r="AX293" s="216"/>
      <c r="AY293" s="217"/>
      <c r="AZ293" s="214"/>
      <c r="BA293" s="215"/>
      <c r="BB293" s="218"/>
      <c r="BC293" s="216"/>
      <c r="BD293" s="213"/>
      <c r="BE293" s="214"/>
      <c r="BF293" s="214"/>
      <c r="BG293" s="215"/>
      <c r="BH293" s="218"/>
      <c r="BI293" s="216"/>
      <c r="BJ293" s="213"/>
      <c r="BK293" s="221"/>
      <c r="BL293" s="222">
        <f t="shared" si="310"/>
        <v>0</v>
      </c>
      <c r="BM293" s="223">
        <f t="shared" si="311"/>
        <v>0</v>
      </c>
      <c r="BN293" s="223">
        <f t="shared" si="312"/>
        <v>0</v>
      </c>
      <c r="BO293" s="223">
        <f t="shared" si="313"/>
        <v>0</v>
      </c>
      <c r="BP293" s="223">
        <f t="shared" si="314"/>
        <v>0</v>
      </c>
      <c r="BQ293" s="223">
        <f t="shared" si="315"/>
        <v>0</v>
      </c>
      <c r="BR293" s="224">
        <f t="shared" si="316"/>
        <v>0</v>
      </c>
      <c r="BS293" s="224">
        <f t="shared" si="317"/>
        <v>0</v>
      </c>
      <c r="BT293" s="223">
        <f t="shared" si="318"/>
        <v>0</v>
      </c>
      <c r="BU293" s="223">
        <f t="shared" si="319"/>
        <v>0</v>
      </c>
      <c r="BV293" s="223">
        <f t="shared" si="320"/>
        <v>0</v>
      </c>
      <c r="BW293" s="223">
        <f t="shared" si="321"/>
        <v>0</v>
      </c>
      <c r="BX293" s="223">
        <f t="shared" si="322"/>
        <v>0</v>
      </c>
      <c r="BY293" s="223">
        <f t="shared" si="323"/>
        <v>0</v>
      </c>
      <c r="BZ293" s="223">
        <f t="shared" si="324"/>
        <v>0</v>
      </c>
      <c r="CA293" s="223">
        <f t="shared" si="325"/>
        <v>0</v>
      </c>
      <c r="CB293" s="208">
        <f t="shared" si="326"/>
        <v>0</v>
      </c>
      <c r="CC293" s="223">
        <f t="shared" si="327"/>
        <v>0</v>
      </c>
      <c r="CD293" s="223">
        <f t="shared" si="328"/>
        <v>0</v>
      </c>
      <c r="CE293" s="224">
        <f t="shared" si="329"/>
        <v>0</v>
      </c>
      <c r="CF293" s="224">
        <f t="shared" si="330"/>
        <v>0</v>
      </c>
      <c r="CG293" s="224">
        <f t="shared" si="331"/>
        <v>0</v>
      </c>
      <c r="CH293" s="224">
        <f t="shared" si="332"/>
        <v>0</v>
      </c>
      <c r="CI293" s="224">
        <f t="shared" si="333"/>
        <v>0</v>
      </c>
      <c r="CJ293" s="224">
        <f t="shared" si="334"/>
        <v>0</v>
      </c>
      <c r="CK293" s="224">
        <f t="shared" si="335"/>
        <v>0</v>
      </c>
      <c r="CL293" s="224">
        <f t="shared" si="336"/>
        <v>0</v>
      </c>
      <c r="CM293" s="224">
        <f t="shared" si="337"/>
        <v>0</v>
      </c>
      <c r="CN293" s="224">
        <f t="shared" si="338"/>
        <v>0</v>
      </c>
      <c r="CO293" s="224">
        <f t="shared" si="339"/>
        <v>0</v>
      </c>
      <c r="CP293" s="224">
        <f t="shared" si="340"/>
        <v>0</v>
      </c>
      <c r="CQ293" s="224">
        <f t="shared" si="341"/>
        <v>0</v>
      </c>
      <c r="CR293" s="224" t="str">
        <f t="shared" si="342"/>
        <v/>
      </c>
      <c r="CS293" s="224" t="str">
        <f t="shared" si="343"/>
        <v xml:space="preserve"> </v>
      </c>
      <c r="CT293" s="224" t="str">
        <f t="shared" si="344"/>
        <v/>
      </c>
      <c r="CU293" s="224" t="str">
        <f t="shared" si="345"/>
        <v/>
      </c>
      <c r="CV293" s="224" t="str">
        <f t="shared" si="346"/>
        <v/>
      </c>
      <c r="CW293" s="224" t="str">
        <f t="shared" si="347"/>
        <v/>
      </c>
      <c r="CX293" s="224" t="str">
        <f t="shared" si="348"/>
        <v/>
      </c>
      <c r="CY293" s="224" t="str">
        <f t="shared" si="349"/>
        <v/>
      </c>
      <c r="CZ293" s="224" t="str">
        <f t="shared" si="350"/>
        <v/>
      </c>
      <c r="DA293" s="224" t="str">
        <f t="shared" si="351"/>
        <v/>
      </c>
      <c r="DB293" s="224" t="str">
        <f t="shared" si="352"/>
        <v/>
      </c>
      <c r="DC293" s="224" t="str">
        <f t="shared" si="353"/>
        <v/>
      </c>
      <c r="DD293" s="224" t="str">
        <f t="shared" si="354"/>
        <v/>
      </c>
      <c r="DE293" s="224" t="str">
        <f t="shared" si="355"/>
        <v/>
      </c>
      <c r="DF293" s="224" t="str">
        <f t="shared" si="356"/>
        <v/>
      </c>
      <c r="DG293" s="224" t="str">
        <f t="shared" si="357"/>
        <v/>
      </c>
      <c r="DH293" s="225" t="str">
        <f t="shared" si="358"/>
        <v/>
      </c>
      <c r="DI293" s="224" t="str">
        <f t="shared" si="359"/>
        <v/>
      </c>
      <c r="DJ293" s="224" t="str">
        <f t="shared" si="360"/>
        <v/>
      </c>
      <c r="DK293" s="306">
        <f t="shared" si="361"/>
        <v>0</v>
      </c>
      <c r="DL293" s="306">
        <f t="shared" si="362"/>
        <v>0</v>
      </c>
      <c r="DM293" s="306">
        <f t="shared" si="363"/>
        <v>0</v>
      </c>
      <c r="DN293" s="220"/>
      <c r="DO293" s="224" t="str">
        <f t="shared" si="364"/>
        <v/>
      </c>
      <c r="DP293" s="224" t="str">
        <f t="shared" si="365"/>
        <v/>
      </c>
      <c r="DQ293" s="307"/>
    </row>
    <row r="294" spans="1:121" ht="23.25" customHeight="1" x14ac:dyDescent="0.2">
      <c r="A294" s="249"/>
      <c r="B294" s="264"/>
      <c r="C294" s="230"/>
      <c r="D294" s="325" t="str">
        <f t="shared" si="308"/>
        <v/>
      </c>
      <c r="E294" s="265" t="str">
        <f t="shared" si="309"/>
        <v/>
      </c>
      <c r="F294" s="230"/>
      <c r="G294" s="230"/>
      <c r="H294" s="230"/>
      <c r="I294" s="200"/>
      <c r="J294" s="230"/>
      <c r="K294" s="254"/>
      <c r="L294" s="269"/>
      <c r="M294" s="230"/>
      <c r="N294" s="231"/>
      <c r="O294" s="232"/>
      <c r="P294" s="205"/>
      <c r="Q294" s="203"/>
      <c r="R294" s="231"/>
      <c r="S294" s="233"/>
      <c r="T294" s="203"/>
      <c r="U294" s="231"/>
      <c r="V294" s="233"/>
      <c r="W294" s="203"/>
      <c r="X294" s="231"/>
      <c r="Y294" s="233"/>
      <c r="Z294" s="203"/>
      <c r="AA294" s="230"/>
      <c r="AB294" s="231"/>
      <c r="AC294" s="232"/>
      <c r="AD294" s="205"/>
      <c r="AE294" s="203"/>
      <c r="AF294" s="230"/>
      <c r="AG294" s="231"/>
      <c r="AH294" s="232"/>
      <c r="AI294" s="205"/>
      <c r="AJ294" s="203"/>
      <c r="AK294" s="230"/>
      <c r="AL294" s="231"/>
      <c r="AM294" s="232"/>
      <c r="AN294" s="205"/>
      <c r="AO294" s="203"/>
      <c r="AP294" s="230"/>
      <c r="AQ294" s="231"/>
      <c r="AR294" s="232"/>
      <c r="AS294" s="205"/>
      <c r="AT294" s="203"/>
      <c r="AU294" s="230"/>
      <c r="AV294" s="231"/>
      <c r="AW294" s="232"/>
      <c r="AX294" s="205"/>
      <c r="AY294" s="203"/>
      <c r="AZ294" s="230"/>
      <c r="BA294" s="231"/>
      <c r="BB294" s="232"/>
      <c r="BC294" s="205"/>
      <c r="BD294" s="199"/>
      <c r="BE294" s="230"/>
      <c r="BF294" s="230"/>
      <c r="BG294" s="231"/>
      <c r="BH294" s="232"/>
      <c r="BI294" s="205"/>
      <c r="BJ294" s="229"/>
      <c r="BK294" s="234"/>
      <c r="BL294" s="207">
        <f t="shared" si="310"/>
        <v>0</v>
      </c>
      <c r="BM294" s="208">
        <f t="shared" si="311"/>
        <v>0</v>
      </c>
      <c r="BN294" s="208">
        <f t="shared" si="312"/>
        <v>0</v>
      </c>
      <c r="BO294" s="208">
        <f t="shared" si="313"/>
        <v>0</v>
      </c>
      <c r="BP294" s="208">
        <f t="shared" si="314"/>
        <v>0</v>
      </c>
      <c r="BQ294" s="208">
        <f t="shared" si="315"/>
        <v>0</v>
      </c>
      <c r="BR294" s="209">
        <f t="shared" si="316"/>
        <v>0</v>
      </c>
      <c r="BS294" s="209">
        <f t="shared" si="317"/>
        <v>0</v>
      </c>
      <c r="BT294" s="208">
        <f t="shared" si="318"/>
        <v>0</v>
      </c>
      <c r="BU294" s="208">
        <f t="shared" si="319"/>
        <v>0</v>
      </c>
      <c r="BV294" s="208">
        <f t="shared" si="320"/>
        <v>0</v>
      </c>
      <c r="BW294" s="208">
        <f t="shared" si="321"/>
        <v>0</v>
      </c>
      <c r="BX294" s="208">
        <f t="shared" si="322"/>
        <v>0</v>
      </c>
      <c r="BY294" s="208">
        <f t="shared" si="323"/>
        <v>0</v>
      </c>
      <c r="BZ294" s="208">
        <f t="shared" si="324"/>
        <v>0</v>
      </c>
      <c r="CA294" s="208">
        <f t="shared" si="325"/>
        <v>0</v>
      </c>
      <c r="CB294" s="208">
        <f t="shared" si="326"/>
        <v>0</v>
      </c>
      <c r="CC294" s="208">
        <f t="shared" si="327"/>
        <v>0</v>
      </c>
      <c r="CD294" s="208">
        <f t="shared" si="328"/>
        <v>0</v>
      </c>
      <c r="CE294" s="209">
        <f t="shared" si="329"/>
        <v>0</v>
      </c>
      <c r="CF294" s="209">
        <f t="shared" si="330"/>
        <v>0</v>
      </c>
      <c r="CG294" s="209">
        <f t="shared" si="331"/>
        <v>0</v>
      </c>
      <c r="CH294" s="209">
        <f t="shared" si="332"/>
        <v>0</v>
      </c>
      <c r="CI294" s="209">
        <f t="shared" si="333"/>
        <v>0</v>
      </c>
      <c r="CJ294" s="209">
        <f t="shared" si="334"/>
        <v>0</v>
      </c>
      <c r="CK294" s="209">
        <f t="shared" si="335"/>
        <v>0</v>
      </c>
      <c r="CL294" s="209">
        <f t="shared" si="336"/>
        <v>0</v>
      </c>
      <c r="CM294" s="209">
        <f t="shared" si="337"/>
        <v>0</v>
      </c>
      <c r="CN294" s="209">
        <f t="shared" si="338"/>
        <v>0</v>
      </c>
      <c r="CO294" s="209">
        <f t="shared" si="339"/>
        <v>0</v>
      </c>
      <c r="CP294" s="209">
        <f t="shared" si="340"/>
        <v>0</v>
      </c>
      <c r="CQ294" s="209">
        <f t="shared" si="341"/>
        <v>0</v>
      </c>
      <c r="CR294" s="209" t="str">
        <f t="shared" si="342"/>
        <v/>
      </c>
      <c r="CS294" s="209" t="str">
        <f t="shared" si="343"/>
        <v xml:space="preserve"> </v>
      </c>
      <c r="CT294" s="209" t="str">
        <f t="shared" si="344"/>
        <v/>
      </c>
      <c r="CU294" s="209" t="str">
        <f t="shared" si="345"/>
        <v/>
      </c>
      <c r="CV294" s="209" t="str">
        <f t="shared" si="346"/>
        <v/>
      </c>
      <c r="CW294" s="209" t="str">
        <f t="shared" si="347"/>
        <v/>
      </c>
      <c r="CX294" s="209" t="str">
        <f t="shared" si="348"/>
        <v/>
      </c>
      <c r="CY294" s="209" t="str">
        <f t="shared" si="349"/>
        <v/>
      </c>
      <c r="CZ294" s="209" t="str">
        <f t="shared" si="350"/>
        <v/>
      </c>
      <c r="DA294" s="209" t="str">
        <f t="shared" si="351"/>
        <v/>
      </c>
      <c r="DB294" s="209" t="str">
        <f t="shared" si="352"/>
        <v/>
      </c>
      <c r="DC294" s="209" t="str">
        <f t="shared" si="353"/>
        <v/>
      </c>
      <c r="DD294" s="209" t="str">
        <f t="shared" si="354"/>
        <v/>
      </c>
      <c r="DE294" s="209" t="str">
        <f t="shared" si="355"/>
        <v/>
      </c>
      <c r="DF294" s="209" t="str">
        <f t="shared" si="356"/>
        <v/>
      </c>
      <c r="DG294" s="209" t="str">
        <f t="shared" si="357"/>
        <v/>
      </c>
      <c r="DH294" s="210" t="str">
        <f t="shared" si="358"/>
        <v/>
      </c>
      <c r="DI294" s="272" t="str">
        <f t="shared" si="359"/>
        <v/>
      </c>
      <c r="DJ294" s="272" t="str">
        <f t="shared" si="360"/>
        <v/>
      </c>
      <c r="DK294" s="200">
        <f t="shared" si="361"/>
        <v>0</v>
      </c>
      <c r="DL294" s="200">
        <f t="shared" si="362"/>
        <v>0</v>
      </c>
      <c r="DM294" s="200">
        <f t="shared" si="363"/>
        <v>0</v>
      </c>
      <c r="DN294" s="200"/>
      <c r="DO294" s="272" t="str">
        <f t="shared" si="364"/>
        <v/>
      </c>
      <c r="DP294" s="272" t="str">
        <f t="shared" si="365"/>
        <v/>
      </c>
      <c r="DQ294" s="308"/>
    </row>
    <row r="295" spans="1:121" ht="23.25" customHeight="1" x14ac:dyDescent="0.2">
      <c r="A295" s="248"/>
      <c r="B295" s="263"/>
      <c r="C295" s="214"/>
      <c r="D295" s="324" t="str">
        <f t="shared" si="308"/>
        <v/>
      </c>
      <c r="E295" s="150" t="str">
        <f t="shared" si="309"/>
        <v/>
      </c>
      <c r="F295" s="214"/>
      <c r="G295" s="214"/>
      <c r="H295" s="214"/>
      <c r="I295" s="220"/>
      <c r="J295" s="214"/>
      <c r="K295" s="255"/>
      <c r="L295" s="268"/>
      <c r="M295" s="214"/>
      <c r="N295" s="215"/>
      <c r="O295" s="218"/>
      <c r="P295" s="216"/>
      <c r="Q295" s="217"/>
      <c r="R295" s="215"/>
      <c r="S295" s="219"/>
      <c r="T295" s="217"/>
      <c r="U295" s="215"/>
      <c r="V295" s="219"/>
      <c r="W295" s="217"/>
      <c r="X295" s="215"/>
      <c r="Y295" s="219"/>
      <c r="Z295" s="217"/>
      <c r="AA295" s="214"/>
      <c r="AB295" s="215"/>
      <c r="AC295" s="218"/>
      <c r="AD295" s="216"/>
      <c r="AE295" s="217"/>
      <c r="AF295" s="214"/>
      <c r="AG295" s="215"/>
      <c r="AH295" s="218"/>
      <c r="AI295" s="216"/>
      <c r="AJ295" s="217"/>
      <c r="AK295" s="214"/>
      <c r="AL295" s="215"/>
      <c r="AM295" s="218"/>
      <c r="AN295" s="216"/>
      <c r="AO295" s="217"/>
      <c r="AP295" s="214"/>
      <c r="AQ295" s="215"/>
      <c r="AR295" s="218"/>
      <c r="AS295" s="216"/>
      <c r="AT295" s="217"/>
      <c r="AU295" s="214"/>
      <c r="AV295" s="215"/>
      <c r="AW295" s="218"/>
      <c r="AX295" s="216"/>
      <c r="AY295" s="217"/>
      <c r="AZ295" s="214"/>
      <c r="BA295" s="215"/>
      <c r="BB295" s="218"/>
      <c r="BC295" s="216"/>
      <c r="BD295" s="213"/>
      <c r="BE295" s="214"/>
      <c r="BF295" s="214"/>
      <c r="BG295" s="215"/>
      <c r="BH295" s="218"/>
      <c r="BI295" s="216"/>
      <c r="BJ295" s="213"/>
      <c r="BK295" s="221"/>
      <c r="BL295" s="222">
        <f t="shared" si="310"/>
        <v>0</v>
      </c>
      <c r="BM295" s="223">
        <f t="shared" si="311"/>
        <v>0</v>
      </c>
      <c r="BN295" s="223">
        <f t="shared" si="312"/>
        <v>0</v>
      </c>
      <c r="BO295" s="223">
        <f t="shared" si="313"/>
        <v>0</v>
      </c>
      <c r="BP295" s="223">
        <f t="shared" si="314"/>
        <v>0</v>
      </c>
      <c r="BQ295" s="223">
        <f t="shared" si="315"/>
        <v>0</v>
      </c>
      <c r="BR295" s="224">
        <f t="shared" si="316"/>
        <v>0</v>
      </c>
      <c r="BS295" s="224">
        <f t="shared" si="317"/>
        <v>0</v>
      </c>
      <c r="BT295" s="223">
        <f t="shared" si="318"/>
        <v>0</v>
      </c>
      <c r="BU295" s="223">
        <f t="shared" si="319"/>
        <v>0</v>
      </c>
      <c r="BV295" s="223">
        <f t="shared" si="320"/>
        <v>0</v>
      </c>
      <c r="BW295" s="223">
        <f t="shared" si="321"/>
        <v>0</v>
      </c>
      <c r="BX295" s="223">
        <f t="shared" si="322"/>
        <v>0</v>
      </c>
      <c r="BY295" s="223">
        <f t="shared" si="323"/>
        <v>0</v>
      </c>
      <c r="BZ295" s="223">
        <f t="shared" si="324"/>
        <v>0</v>
      </c>
      <c r="CA295" s="223">
        <f t="shared" si="325"/>
        <v>0</v>
      </c>
      <c r="CB295" s="208">
        <f t="shared" si="326"/>
        <v>0</v>
      </c>
      <c r="CC295" s="223">
        <f t="shared" si="327"/>
        <v>0</v>
      </c>
      <c r="CD295" s="223">
        <f t="shared" si="328"/>
        <v>0</v>
      </c>
      <c r="CE295" s="224">
        <f t="shared" si="329"/>
        <v>0</v>
      </c>
      <c r="CF295" s="224">
        <f t="shared" si="330"/>
        <v>0</v>
      </c>
      <c r="CG295" s="224">
        <f t="shared" si="331"/>
        <v>0</v>
      </c>
      <c r="CH295" s="224">
        <f t="shared" si="332"/>
        <v>0</v>
      </c>
      <c r="CI295" s="224">
        <f t="shared" si="333"/>
        <v>0</v>
      </c>
      <c r="CJ295" s="224">
        <f t="shared" si="334"/>
        <v>0</v>
      </c>
      <c r="CK295" s="224">
        <f t="shared" si="335"/>
        <v>0</v>
      </c>
      <c r="CL295" s="224">
        <f t="shared" si="336"/>
        <v>0</v>
      </c>
      <c r="CM295" s="224">
        <f t="shared" si="337"/>
        <v>0</v>
      </c>
      <c r="CN295" s="224">
        <f t="shared" si="338"/>
        <v>0</v>
      </c>
      <c r="CO295" s="224">
        <f t="shared" si="339"/>
        <v>0</v>
      </c>
      <c r="CP295" s="224">
        <f t="shared" si="340"/>
        <v>0</v>
      </c>
      <c r="CQ295" s="224">
        <f t="shared" si="341"/>
        <v>0</v>
      </c>
      <c r="CR295" s="224" t="str">
        <f t="shared" si="342"/>
        <v/>
      </c>
      <c r="CS295" s="224" t="str">
        <f t="shared" si="343"/>
        <v xml:space="preserve"> </v>
      </c>
      <c r="CT295" s="224" t="str">
        <f t="shared" si="344"/>
        <v/>
      </c>
      <c r="CU295" s="224" t="str">
        <f t="shared" si="345"/>
        <v/>
      </c>
      <c r="CV295" s="224" t="str">
        <f t="shared" si="346"/>
        <v/>
      </c>
      <c r="CW295" s="224" t="str">
        <f t="shared" si="347"/>
        <v/>
      </c>
      <c r="CX295" s="224" t="str">
        <f t="shared" si="348"/>
        <v/>
      </c>
      <c r="CY295" s="224" t="str">
        <f t="shared" si="349"/>
        <v/>
      </c>
      <c r="CZ295" s="224" t="str">
        <f t="shared" si="350"/>
        <v/>
      </c>
      <c r="DA295" s="224" t="str">
        <f t="shared" si="351"/>
        <v/>
      </c>
      <c r="DB295" s="224" t="str">
        <f t="shared" si="352"/>
        <v/>
      </c>
      <c r="DC295" s="224" t="str">
        <f t="shared" si="353"/>
        <v/>
      </c>
      <c r="DD295" s="224" t="str">
        <f t="shared" si="354"/>
        <v/>
      </c>
      <c r="DE295" s="224" t="str">
        <f t="shared" si="355"/>
        <v/>
      </c>
      <c r="DF295" s="224" t="str">
        <f t="shared" si="356"/>
        <v/>
      </c>
      <c r="DG295" s="224" t="str">
        <f t="shared" si="357"/>
        <v/>
      </c>
      <c r="DH295" s="225" t="str">
        <f t="shared" si="358"/>
        <v/>
      </c>
      <c r="DI295" s="224" t="str">
        <f t="shared" si="359"/>
        <v/>
      </c>
      <c r="DJ295" s="224" t="str">
        <f t="shared" si="360"/>
        <v/>
      </c>
      <c r="DK295" s="306">
        <f t="shared" si="361"/>
        <v>0</v>
      </c>
      <c r="DL295" s="306">
        <f t="shared" si="362"/>
        <v>0</v>
      </c>
      <c r="DM295" s="306">
        <f t="shared" si="363"/>
        <v>0</v>
      </c>
      <c r="DN295" s="220"/>
      <c r="DO295" s="224" t="str">
        <f t="shared" si="364"/>
        <v/>
      </c>
      <c r="DP295" s="224" t="str">
        <f t="shared" si="365"/>
        <v/>
      </c>
      <c r="DQ295" s="307"/>
    </row>
    <row r="296" spans="1:121" ht="23.25" customHeight="1" x14ac:dyDescent="0.2">
      <c r="A296" s="249"/>
      <c r="B296" s="264"/>
      <c r="C296" s="230"/>
      <c r="D296" s="325" t="str">
        <f t="shared" si="308"/>
        <v/>
      </c>
      <c r="E296" s="265" t="str">
        <f t="shared" si="309"/>
        <v/>
      </c>
      <c r="F296" s="230"/>
      <c r="G296" s="230"/>
      <c r="H296" s="230"/>
      <c r="I296" s="200"/>
      <c r="J296" s="230"/>
      <c r="K296" s="254"/>
      <c r="L296" s="269"/>
      <c r="M296" s="230"/>
      <c r="N296" s="231"/>
      <c r="O296" s="232"/>
      <c r="P296" s="205"/>
      <c r="Q296" s="203"/>
      <c r="R296" s="231"/>
      <c r="S296" s="233"/>
      <c r="T296" s="203"/>
      <c r="U296" s="231"/>
      <c r="V296" s="233"/>
      <c r="W296" s="203"/>
      <c r="X296" s="231"/>
      <c r="Y296" s="233"/>
      <c r="Z296" s="203"/>
      <c r="AA296" s="230"/>
      <c r="AB296" s="231"/>
      <c r="AC296" s="232"/>
      <c r="AD296" s="205"/>
      <c r="AE296" s="203"/>
      <c r="AF296" s="230"/>
      <c r="AG296" s="231"/>
      <c r="AH296" s="232"/>
      <c r="AI296" s="205"/>
      <c r="AJ296" s="203"/>
      <c r="AK296" s="230"/>
      <c r="AL296" s="231"/>
      <c r="AM296" s="232"/>
      <c r="AN296" s="205"/>
      <c r="AO296" s="203"/>
      <c r="AP296" s="230"/>
      <c r="AQ296" s="231"/>
      <c r="AR296" s="232"/>
      <c r="AS296" s="205"/>
      <c r="AT296" s="203"/>
      <c r="AU296" s="230"/>
      <c r="AV296" s="231"/>
      <c r="AW296" s="232"/>
      <c r="AX296" s="205"/>
      <c r="AY296" s="203"/>
      <c r="AZ296" s="230"/>
      <c r="BA296" s="231"/>
      <c r="BB296" s="232"/>
      <c r="BC296" s="205"/>
      <c r="BD296" s="199"/>
      <c r="BE296" s="230"/>
      <c r="BF296" s="230"/>
      <c r="BG296" s="231"/>
      <c r="BH296" s="232"/>
      <c r="BI296" s="205"/>
      <c r="BJ296" s="229"/>
      <c r="BK296" s="234"/>
      <c r="BL296" s="207">
        <f t="shared" si="310"/>
        <v>0</v>
      </c>
      <c r="BM296" s="208">
        <f t="shared" si="311"/>
        <v>0</v>
      </c>
      <c r="BN296" s="208">
        <f t="shared" si="312"/>
        <v>0</v>
      </c>
      <c r="BO296" s="208">
        <f t="shared" si="313"/>
        <v>0</v>
      </c>
      <c r="BP296" s="208">
        <f t="shared" si="314"/>
        <v>0</v>
      </c>
      <c r="BQ296" s="208">
        <f t="shared" si="315"/>
        <v>0</v>
      </c>
      <c r="BR296" s="209">
        <f t="shared" si="316"/>
        <v>0</v>
      </c>
      <c r="BS296" s="209">
        <f t="shared" si="317"/>
        <v>0</v>
      </c>
      <c r="BT296" s="208">
        <f t="shared" si="318"/>
        <v>0</v>
      </c>
      <c r="BU296" s="208">
        <f t="shared" si="319"/>
        <v>0</v>
      </c>
      <c r="BV296" s="208">
        <f t="shared" si="320"/>
        <v>0</v>
      </c>
      <c r="BW296" s="208">
        <f t="shared" si="321"/>
        <v>0</v>
      </c>
      <c r="BX296" s="208">
        <f t="shared" si="322"/>
        <v>0</v>
      </c>
      <c r="BY296" s="208">
        <f t="shared" si="323"/>
        <v>0</v>
      </c>
      <c r="BZ296" s="208">
        <f t="shared" si="324"/>
        <v>0</v>
      </c>
      <c r="CA296" s="208">
        <f t="shared" si="325"/>
        <v>0</v>
      </c>
      <c r="CB296" s="208">
        <f t="shared" si="326"/>
        <v>0</v>
      </c>
      <c r="CC296" s="208">
        <f t="shared" si="327"/>
        <v>0</v>
      </c>
      <c r="CD296" s="208">
        <f t="shared" si="328"/>
        <v>0</v>
      </c>
      <c r="CE296" s="209">
        <f t="shared" si="329"/>
        <v>0</v>
      </c>
      <c r="CF296" s="209">
        <f t="shared" si="330"/>
        <v>0</v>
      </c>
      <c r="CG296" s="209">
        <f t="shared" si="331"/>
        <v>0</v>
      </c>
      <c r="CH296" s="209">
        <f t="shared" si="332"/>
        <v>0</v>
      </c>
      <c r="CI296" s="209">
        <f t="shared" si="333"/>
        <v>0</v>
      </c>
      <c r="CJ296" s="209">
        <f t="shared" si="334"/>
        <v>0</v>
      </c>
      <c r="CK296" s="209">
        <f t="shared" si="335"/>
        <v>0</v>
      </c>
      <c r="CL296" s="209">
        <f t="shared" si="336"/>
        <v>0</v>
      </c>
      <c r="CM296" s="209">
        <f t="shared" si="337"/>
        <v>0</v>
      </c>
      <c r="CN296" s="209">
        <f t="shared" si="338"/>
        <v>0</v>
      </c>
      <c r="CO296" s="209">
        <f t="shared" si="339"/>
        <v>0</v>
      </c>
      <c r="CP296" s="209">
        <f t="shared" si="340"/>
        <v>0</v>
      </c>
      <c r="CQ296" s="209">
        <f t="shared" si="341"/>
        <v>0</v>
      </c>
      <c r="CR296" s="209" t="str">
        <f t="shared" si="342"/>
        <v/>
      </c>
      <c r="CS296" s="209" t="str">
        <f t="shared" si="343"/>
        <v xml:space="preserve"> </v>
      </c>
      <c r="CT296" s="209" t="str">
        <f t="shared" si="344"/>
        <v/>
      </c>
      <c r="CU296" s="209" t="str">
        <f t="shared" si="345"/>
        <v/>
      </c>
      <c r="CV296" s="209" t="str">
        <f t="shared" si="346"/>
        <v/>
      </c>
      <c r="CW296" s="209" t="str">
        <f t="shared" si="347"/>
        <v/>
      </c>
      <c r="CX296" s="209" t="str">
        <f t="shared" si="348"/>
        <v/>
      </c>
      <c r="CY296" s="209" t="str">
        <f t="shared" si="349"/>
        <v/>
      </c>
      <c r="CZ296" s="209" t="str">
        <f t="shared" si="350"/>
        <v/>
      </c>
      <c r="DA296" s="209" t="str">
        <f t="shared" si="351"/>
        <v/>
      </c>
      <c r="DB296" s="209" t="str">
        <f t="shared" si="352"/>
        <v/>
      </c>
      <c r="DC296" s="209" t="str">
        <f t="shared" si="353"/>
        <v/>
      </c>
      <c r="DD296" s="209" t="str">
        <f t="shared" si="354"/>
        <v/>
      </c>
      <c r="DE296" s="209" t="str">
        <f t="shared" si="355"/>
        <v/>
      </c>
      <c r="DF296" s="209" t="str">
        <f t="shared" si="356"/>
        <v/>
      </c>
      <c r="DG296" s="209" t="str">
        <f t="shared" si="357"/>
        <v/>
      </c>
      <c r="DH296" s="210" t="str">
        <f t="shared" si="358"/>
        <v/>
      </c>
      <c r="DI296" s="272" t="str">
        <f t="shared" si="359"/>
        <v/>
      </c>
      <c r="DJ296" s="272" t="str">
        <f t="shared" si="360"/>
        <v/>
      </c>
      <c r="DK296" s="200">
        <f t="shared" si="361"/>
        <v>0</v>
      </c>
      <c r="DL296" s="200">
        <f t="shared" si="362"/>
        <v>0</v>
      </c>
      <c r="DM296" s="200">
        <f t="shared" si="363"/>
        <v>0</v>
      </c>
      <c r="DN296" s="200"/>
      <c r="DO296" s="272" t="str">
        <f t="shared" si="364"/>
        <v/>
      </c>
      <c r="DP296" s="272" t="str">
        <f t="shared" si="365"/>
        <v/>
      </c>
      <c r="DQ296" s="308"/>
    </row>
    <row r="297" spans="1:121" ht="23.25" customHeight="1" x14ac:dyDescent="0.2">
      <c r="A297" s="248"/>
      <c r="B297" s="263"/>
      <c r="C297" s="214"/>
      <c r="D297" s="324" t="str">
        <f t="shared" si="308"/>
        <v/>
      </c>
      <c r="E297" s="150" t="str">
        <f t="shared" si="309"/>
        <v/>
      </c>
      <c r="F297" s="214"/>
      <c r="G297" s="214"/>
      <c r="H297" s="214"/>
      <c r="I297" s="220"/>
      <c r="J297" s="214"/>
      <c r="K297" s="255"/>
      <c r="L297" s="268"/>
      <c r="M297" s="214"/>
      <c r="N297" s="215"/>
      <c r="O297" s="218"/>
      <c r="P297" s="216"/>
      <c r="Q297" s="217"/>
      <c r="R297" s="215"/>
      <c r="S297" s="219"/>
      <c r="T297" s="217"/>
      <c r="U297" s="215"/>
      <c r="V297" s="219"/>
      <c r="W297" s="217"/>
      <c r="X297" s="215"/>
      <c r="Y297" s="219"/>
      <c r="Z297" s="217"/>
      <c r="AA297" s="214"/>
      <c r="AB297" s="215"/>
      <c r="AC297" s="218"/>
      <c r="AD297" s="216"/>
      <c r="AE297" s="217"/>
      <c r="AF297" s="214"/>
      <c r="AG297" s="215"/>
      <c r="AH297" s="218"/>
      <c r="AI297" s="216"/>
      <c r="AJ297" s="217"/>
      <c r="AK297" s="214"/>
      <c r="AL297" s="215"/>
      <c r="AM297" s="218"/>
      <c r="AN297" s="216"/>
      <c r="AO297" s="217"/>
      <c r="AP297" s="214"/>
      <c r="AQ297" s="215"/>
      <c r="AR297" s="218"/>
      <c r="AS297" s="216"/>
      <c r="AT297" s="217"/>
      <c r="AU297" s="214"/>
      <c r="AV297" s="215"/>
      <c r="AW297" s="218"/>
      <c r="AX297" s="216"/>
      <c r="AY297" s="217"/>
      <c r="AZ297" s="214"/>
      <c r="BA297" s="215"/>
      <c r="BB297" s="218"/>
      <c r="BC297" s="216"/>
      <c r="BD297" s="213"/>
      <c r="BE297" s="214"/>
      <c r="BF297" s="214"/>
      <c r="BG297" s="215"/>
      <c r="BH297" s="218"/>
      <c r="BI297" s="216"/>
      <c r="BJ297" s="213"/>
      <c r="BK297" s="221"/>
      <c r="BL297" s="222">
        <f t="shared" si="310"/>
        <v>0</v>
      </c>
      <c r="BM297" s="223">
        <f t="shared" si="311"/>
        <v>0</v>
      </c>
      <c r="BN297" s="223">
        <f t="shared" si="312"/>
        <v>0</v>
      </c>
      <c r="BO297" s="223">
        <f t="shared" si="313"/>
        <v>0</v>
      </c>
      <c r="BP297" s="223">
        <f t="shared" si="314"/>
        <v>0</v>
      </c>
      <c r="BQ297" s="223">
        <f t="shared" si="315"/>
        <v>0</v>
      </c>
      <c r="BR297" s="224">
        <f t="shared" si="316"/>
        <v>0</v>
      </c>
      <c r="BS297" s="224">
        <f t="shared" si="317"/>
        <v>0</v>
      </c>
      <c r="BT297" s="223">
        <f t="shared" si="318"/>
        <v>0</v>
      </c>
      <c r="BU297" s="223">
        <f t="shared" si="319"/>
        <v>0</v>
      </c>
      <c r="BV297" s="223">
        <f t="shared" si="320"/>
        <v>0</v>
      </c>
      <c r="BW297" s="223">
        <f t="shared" si="321"/>
        <v>0</v>
      </c>
      <c r="BX297" s="223">
        <f t="shared" si="322"/>
        <v>0</v>
      </c>
      <c r="BY297" s="223">
        <f t="shared" si="323"/>
        <v>0</v>
      </c>
      <c r="BZ297" s="223">
        <f t="shared" si="324"/>
        <v>0</v>
      </c>
      <c r="CA297" s="223">
        <f t="shared" si="325"/>
        <v>0</v>
      </c>
      <c r="CB297" s="208">
        <f t="shared" si="326"/>
        <v>0</v>
      </c>
      <c r="CC297" s="223">
        <f t="shared" si="327"/>
        <v>0</v>
      </c>
      <c r="CD297" s="223">
        <f t="shared" si="328"/>
        <v>0</v>
      </c>
      <c r="CE297" s="224">
        <f t="shared" si="329"/>
        <v>0</v>
      </c>
      <c r="CF297" s="224">
        <f t="shared" si="330"/>
        <v>0</v>
      </c>
      <c r="CG297" s="224">
        <f t="shared" si="331"/>
        <v>0</v>
      </c>
      <c r="CH297" s="224">
        <f t="shared" si="332"/>
        <v>0</v>
      </c>
      <c r="CI297" s="224">
        <f t="shared" si="333"/>
        <v>0</v>
      </c>
      <c r="CJ297" s="224">
        <f t="shared" si="334"/>
        <v>0</v>
      </c>
      <c r="CK297" s="224">
        <f t="shared" si="335"/>
        <v>0</v>
      </c>
      <c r="CL297" s="224">
        <f t="shared" si="336"/>
        <v>0</v>
      </c>
      <c r="CM297" s="224">
        <f t="shared" si="337"/>
        <v>0</v>
      </c>
      <c r="CN297" s="224">
        <f t="shared" si="338"/>
        <v>0</v>
      </c>
      <c r="CO297" s="224">
        <f t="shared" si="339"/>
        <v>0</v>
      </c>
      <c r="CP297" s="224">
        <f t="shared" si="340"/>
        <v>0</v>
      </c>
      <c r="CQ297" s="224">
        <f t="shared" si="341"/>
        <v>0</v>
      </c>
      <c r="CR297" s="224" t="str">
        <f t="shared" si="342"/>
        <v/>
      </c>
      <c r="CS297" s="224" t="str">
        <f t="shared" si="343"/>
        <v xml:space="preserve"> </v>
      </c>
      <c r="CT297" s="224" t="str">
        <f t="shared" si="344"/>
        <v/>
      </c>
      <c r="CU297" s="224" t="str">
        <f t="shared" si="345"/>
        <v/>
      </c>
      <c r="CV297" s="224" t="str">
        <f t="shared" si="346"/>
        <v/>
      </c>
      <c r="CW297" s="224" t="str">
        <f t="shared" si="347"/>
        <v/>
      </c>
      <c r="CX297" s="224" t="str">
        <f t="shared" si="348"/>
        <v/>
      </c>
      <c r="CY297" s="224" t="str">
        <f t="shared" si="349"/>
        <v/>
      </c>
      <c r="CZ297" s="224" t="str">
        <f t="shared" si="350"/>
        <v/>
      </c>
      <c r="DA297" s="224" t="str">
        <f t="shared" si="351"/>
        <v/>
      </c>
      <c r="DB297" s="224" t="str">
        <f t="shared" si="352"/>
        <v/>
      </c>
      <c r="DC297" s="224" t="str">
        <f t="shared" si="353"/>
        <v/>
      </c>
      <c r="DD297" s="224" t="str">
        <f t="shared" si="354"/>
        <v/>
      </c>
      <c r="DE297" s="224" t="str">
        <f t="shared" si="355"/>
        <v/>
      </c>
      <c r="DF297" s="224" t="str">
        <f t="shared" si="356"/>
        <v/>
      </c>
      <c r="DG297" s="224" t="str">
        <f t="shared" si="357"/>
        <v/>
      </c>
      <c r="DH297" s="225" t="str">
        <f t="shared" si="358"/>
        <v/>
      </c>
      <c r="DI297" s="224" t="str">
        <f t="shared" si="359"/>
        <v/>
      </c>
      <c r="DJ297" s="224" t="str">
        <f t="shared" si="360"/>
        <v/>
      </c>
      <c r="DK297" s="306">
        <f t="shared" si="361"/>
        <v>0</v>
      </c>
      <c r="DL297" s="306">
        <f t="shared" si="362"/>
        <v>0</v>
      </c>
      <c r="DM297" s="306">
        <f t="shared" si="363"/>
        <v>0</v>
      </c>
      <c r="DN297" s="220"/>
      <c r="DO297" s="224" t="str">
        <f t="shared" si="364"/>
        <v/>
      </c>
      <c r="DP297" s="224" t="str">
        <f t="shared" si="365"/>
        <v/>
      </c>
      <c r="DQ297" s="307"/>
    </row>
    <row r="298" spans="1:121" ht="23.25" customHeight="1" x14ac:dyDescent="0.2">
      <c r="A298" s="249"/>
      <c r="B298" s="264"/>
      <c r="C298" s="230"/>
      <c r="D298" s="325" t="str">
        <f t="shared" si="308"/>
        <v/>
      </c>
      <c r="E298" s="265" t="str">
        <f t="shared" si="309"/>
        <v/>
      </c>
      <c r="F298" s="230"/>
      <c r="G298" s="230"/>
      <c r="H298" s="230"/>
      <c r="I298" s="200"/>
      <c r="J298" s="230"/>
      <c r="K298" s="254"/>
      <c r="L298" s="269"/>
      <c r="M298" s="230"/>
      <c r="N298" s="231"/>
      <c r="O298" s="232"/>
      <c r="P298" s="205"/>
      <c r="Q298" s="203"/>
      <c r="R298" s="231"/>
      <c r="S298" s="233"/>
      <c r="T298" s="203"/>
      <c r="U298" s="231"/>
      <c r="V298" s="233"/>
      <c r="W298" s="203"/>
      <c r="X298" s="231"/>
      <c r="Y298" s="233"/>
      <c r="Z298" s="203"/>
      <c r="AA298" s="230"/>
      <c r="AB298" s="231"/>
      <c r="AC298" s="232"/>
      <c r="AD298" s="205"/>
      <c r="AE298" s="203"/>
      <c r="AF298" s="230"/>
      <c r="AG298" s="231"/>
      <c r="AH298" s="232"/>
      <c r="AI298" s="205"/>
      <c r="AJ298" s="203"/>
      <c r="AK298" s="230"/>
      <c r="AL298" s="231"/>
      <c r="AM298" s="232"/>
      <c r="AN298" s="205"/>
      <c r="AO298" s="203"/>
      <c r="AP298" s="230"/>
      <c r="AQ298" s="231"/>
      <c r="AR298" s="232"/>
      <c r="AS298" s="205"/>
      <c r="AT298" s="203"/>
      <c r="AU298" s="230"/>
      <c r="AV298" s="231"/>
      <c r="AW298" s="232"/>
      <c r="AX298" s="205"/>
      <c r="AY298" s="203"/>
      <c r="AZ298" s="230"/>
      <c r="BA298" s="231"/>
      <c r="BB298" s="232"/>
      <c r="BC298" s="205"/>
      <c r="BD298" s="199"/>
      <c r="BE298" s="230"/>
      <c r="BF298" s="230"/>
      <c r="BG298" s="231"/>
      <c r="BH298" s="232"/>
      <c r="BI298" s="205"/>
      <c r="BJ298" s="229"/>
      <c r="BK298" s="234"/>
      <c r="BL298" s="207">
        <f t="shared" si="310"/>
        <v>0</v>
      </c>
      <c r="BM298" s="208">
        <f t="shared" si="311"/>
        <v>0</v>
      </c>
      <c r="BN298" s="208">
        <f t="shared" si="312"/>
        <v>0</v>
      </c>
      <c r="BO298" s="208">
        <f t="shared" si="313"/>
        <v>0</v>
      </c>
      <c r="BP298" s="208">
        <f t="shared" si="314"/>
        <v>0</v>
      </c>
      <c r="BQ298" s="208">
        <f t="shared" si="315"/>
        <v>0</v>
      </c>
      <c r="BR298" s="209">
        <f t="shared" si="316"/>
        <v>0</v>
      </c>
      <c r="BS298" s="209">
        <f t="shared" si="317"/>
        <v>0</v>
      </c>
      <c r="BT298" s="208">
        <f t="shared" si="318"/>
        <v>0</v>
      </c>
      <c r="BU298" s="208">
        <f t="shared" si="319"/>
        <v>0</v>
      </c>
      <c r="BV298" s="208">
        <f t="shared" si="320"/>
        <v>0</v>
      </c>
      <c r="BW298" s="208">
        <f t="shared" si="321"/>
        <v>0</v>
      </c>
      <c r="BX298" s="208">
        <f t="shared" si="322"/>
        <v>0</v>
      </c>
      <c r="BY298" s="208">
        <f t="shared" si="323"/>
        <v>0</v>
      </c>
      <c r="BZ298" s="208">
        <f t="shared" si="324"/>
        <v>0</v>
      </c>
      <c r="CA298" s="208">
        <f t="shared" si="325"/>
        <v>0</v>
      </c>
      <c r="CB298" s="208">
        <f t="shared" si="326"/>
        <v>0</v>
      </c>
      <c r="CC298" s="208">
        <f t="shared" si="327"/>
        <v>0</v>
      </c>
      <c r="CD298" s="208">
        <f t="shared" si="328"/>
        <v>0</v>
      </c>
      <c r="CE298" s="209">
        <f t="shared" si="329"/>
        <v>0</v>
      </c>
      <c r="CF298" s="209">
        <f t="shared" si="330"/>
        <v>0</v>
      </c>
      <c r="CG298" s="209">
        <f t="shared" si="331"/>
        <v>0</v>
      </c>
      <c r="CH298" s="209">
        <f t="shared" si="332"/>
        <v>0</v>
      </c>
      <c r="CI298" s="209">
        <f t="shared" si="333"/>
        <v>0</v>
      </c>
      <c r="CJ298" s="209">
        <f t="shared" si="334"/>
        <v>0</v>
      </c>
      <c r="CK298" s="209">
        <f t="shared" si="335"/>
        <v>0</v>
      </c>
      <c r="CL298" s="209">
        <f t="shared" si="336"/>
        <v>0</v>
      </c>
      <c r="CM298" s="209">
        <f t="shared" si="337"/>
        <v>0</v>
      </c>
      <c r="CN298" s="209">
        <f t="shared" si="338"/>
        <v>0</v>
      </c>
      <c r="CO298" s="209">
        <f t="shared" si="339"/>
        <v>0</v>
      </c>
      <c r="CP298" s="209">
        <f t="shared" si="340"/>
        <v>0</v>
      </c>
      <c r="CQ298" s="209">
        <f t="shared" si="341"/>
        <v>0</v>
      </c>
      <c r="CR298" s="209" t="str">
        <f t="shared" si="342"/>
        <v/>
      </c>
      <c r="CS298" s="209" t="str">
        <f t="shared" si="343"/>
        <v xml:space="preserve"> </v>
      </c>
      <c r="CT298" s="209" t="str">
        <f t="shared" si="344"/>
        <v/>
      </c>
      <c r="CU298" s="209" t="str">
        <f t="shared" si="345"/>
        <v/>
      </c>
      <c r="CV298" s="209" t="str">
        <f t="shared" si="346"/>
        <v/>
      </c>
      <c r="CW298" s="209" t="str">
        <f t="shared" si="347"/>
        <v/>
      </c>
      <c r="CX298" s="209" t="str">
        <f t="shared" si="348"/>
        <v/>
      </c>
      <c r="CY298" s="209" t="str">
        <f t="shared" si="349"/>
        <v/>
      </c>
      <c r="CZ298" s="209" t="str">
        <f t="shared" si="350"/>
        <v/>
      </c>
      <c r="DA298" s="209" t="str">
        <f t="shared" si="351"/>
        <v/>
      </c>
      <c r="DB298" s="209" t="str">
        <f t="shared" si="352"/>
        <v/>
      </c>
      <c r="DC298" s="209" t="str">
        <f t="shared" si="353"/>
        <v/>
      </c>
      <c r="DD298" s="209" t="str">
        <f t="shared" si="354"/>
        <v/>
      </c>
      <c r="DE298" s="209" t="str">
        <f t="shared" si="355"/>
        <v/>
      </c>
      <c r="DF298" s="209" t="str">
        <f t="shared" si="356"/>
        <v/>
      </c>
      <c r="DG298" s="209" t="str">
        <f t="shared" si="357"/>
        <v/>
      </c>
      <c r="DH298" s="210" t="str">
        <f t="shared" si="358"/>
        <v/>
      </c>
      <c r="DI298" s="272" t="str">
        <f t="shared" si="359"/>
        <v/>
      </c>
      <c r="DJ298" s="272" t="str">
        <f t="shared" si="360"/>
        <v/>
      </c>
      <c r="DK298" s="200">
        <f t="shared" si="361"/>
        <v>0</v>
      </c>
      <c r="DL298" s="200">
        <f t="shared" si="362"/>
        <v>0</v>
      </c>
      <c r="DM298" s="200">
        <f t="shared" si="363"/>
        <v>0</v>
      </c>
      <c r="DN298" s="200"/>
      <c r="DO298" s="272" t="str">
        <f t="shared" si="364"/>
        <v/>
      </c>
      <c r="DP298" s="272" t="str">
        <f t="shared" si="365"/>
        <v/>
      </c>
      <c r="DQ298" s="308"/>
    </row>
    <row r="299" spans="1:121" ht="23.25" customHeight="1" x14ac:dyDescent="0.2">
      <c r="A299" s="248"/>
      <c r="B299" s="263"/>
      <c r="C299" s="214"/>
      <c r="D299" s="324" t="str">
        <f t="shared" si="308"/>
        <v/>
      </c>
      <c r="E299" s="150" t="str">
        <f t="shared" si="309"/>
        <v/>
      </c>
      <c r="F299" s="214"/>
      <c r="G299" s="214"/>
      <c r="H299" s="214"/>
      <c r="I299" s="220"/>
      <c r="J299" s="214"/>
      <c r="K299" s="255"/>
      <c r="L299" s="268"/>
      <c r="M299" s="214"/>
      <c r="N299" s="215"/>
      <c r="O299" s="218"/>
      <c r="P299" s="216"/>
      <c r="Q299" s="217"/>
      <c r="R299" s="215"/>
      <c r="S299" s="219"/>
      <c r="T299" s="217"/>
      <c r="U299" s="215"/>
      <c r="V299" s="219"/>
      <c r="W299" s="217"/>
      <c r="X299" s="215"/>
      <c r="Y299" s="219"/>
      <c r="Z299" s="217"/>
      <c r="AA299" s="214"/>
      <c r="AB299" s="215"/>
      <c r="AC299" s="218"/>
      <c r="AD299" s="216"/>
      <c r="AE299" s="217"/>
      <c r="AF299" s="214"/>
      <c r="AG299" s="215"/>
      <c r="AH299" s="218"/>
      <c r="AI299" s="216"/>
      <c r="AJ299" s="217"/>
      <c r="AK299" s="214"/>
      <c r="AL299" s="215"/>
      <c r="AM299" s="218"/>
      <c r="AN299" s="216"/>
      <c r="AO299" s="217"/>
      <c r="AP299" s="214"/>
      <c r="AQ299" s="215"/>
      <c r="AR299" s="218"/>
      <c r="AS299" s="216"/>
      <c r="AT299" s="217"/>
      <c r="AU299" s="214"/>
      <c r="AV299" s="215"/>
      <c r="AW299" s="218"/>
      <c r="AX299" s="216"/>
      <c r="AY299" s="217"/>
      <c r="AZ299" s="214"/>
      <c r="BA299" s="215"/>
      <c r="BB299" s="218"/>
      <c r="BC299" s="216"/>
      <c r="BD299" s="213"/>
      <c r="BE299" s="214"/>
      <c r="BF299" s="214"/>
      <c r="BG299" s="215"/>
      <c r="BH299" s="218"/>
      <c r="BI299" s="216"/>
      <c r="BJ299" s="213"/>
      <c r="BK299" s="221"/>
      <c r="BL299" s="222">
        <f t="shared" si="310"/>
        <v>0</v>
      </c>
      <c r="BM299" s="223">
        <f t="shared" si="311"/>
        <v>0</v>
      </c>
      <c r="BN299" s="223">
        <f t="shared" si="312"/>
        <v>0</v>
      </c>
      <c r="BO299" s="223">
        <f t="shared" si="313"/>
        <v>0</v>
      </c>
      <c r="BP299" s="223">
        <f t="shared" si="314"/>
        <v>0</v>
      </c>
      <c r="BQ299" s="223">
        <f t="shared" si="315"/>
        <v>0</v>
      </c>
      <c r="BR299" s="224">
        <f t="shared" si="316"/>
        <v>0</v>
      </c>
      <c r="BS299" s="224">
        <f t="shared" si="317"/>
        <v>0</v>
      </c>
      <c r="BT299" s="223">
        <f t="shared" si="318"/>
        <v>0</v>
      </c>
      <c r="BU299" s="223">
        <f t="shared" si="319"/>
        <v>0</v>
      </c>
      <c r="BV299" s="223">
        <f t="shared" si="320"/>
        <v>0</v>
      </c>
      <c r="BW299" s="223">
        <f t="shared" si="321"/>
        <v>0</v>
      </c>
      <c r="BX299" s="223">
        <f t="shared" si="322"/>
        <v>0</v>
      </c>
      <c r="BY299" s="223">
        <f t="shared" si="323"/>
        <v>0</v>
      </c>
      <c r="BZ299" s="223">
        <f t="shared" si="324"/>
        <v>0</v>
      </c>
      <c r="CA299" s="223">
        <f t="shared" si="325"/>
        <v>0</v>
      </c>
      <c r="CB299" s="208">
        <f t="shared" si="326"/>
        <v>0</v>
      </c>
      <c r="CC299" s="223">
        <f t="shared" si="327"/>
        <v>0</v>
      </c>
      <c r="CD299" s="223">
        <f t="shared" si="328"/>
        <v>0</v>
      </c>
      <c r="CE299" s="224">
        <f t="shared" si="329"/>
        <v>0</v>
      </c>
      <c r="CF299" s="224">
        <f t="shared" si="330"/>
        <v>0</v>
      </c>
      <c r="CG299" s="224">
        <f t="shared" si="331"/>
        <v>0</v>
      </c>
      <c r="CH299" s="224">
        <f t="shared" si="332"/>
        <v>0</v>
      </c>
      <c r="CI299" s="224">
        <f t="shared" si="333"/>
        <v>0</v>
      </c>
      <c r="CJ299" s="224">
        <f t="shared" si="334"/>
        <v>0</v>
      </c>
      <c r="CK299" s="224">
        <f t="shared" si="335"/>
        <v>0</v>
      </c>
      <c r="CL299" s="224">
        <f t="shared" si="336"/>
        <v>0</v>
      </c>
      <c r="CM299" s="224">
        <f t="shared" si="337"/>
        <v>0</v>
      </c>
      <c r="CN299" s="224">
        <f t="shared" si="338"/>
        <v>0</v>
      </c>
      <c r="CO299" s="224">
        <f t="shared" si="339"/>
        <v>0</v>
      </c>
      <c r="CP299" s="224">
        <f t="shared" si="340"/>
        <v>0</v>
      </c>
      <c r="CQ299" s="224">
        <f t="shared" si="341"/>
        <v>0</v>
      </c>
      <c r="CR299" s="224" t="str">
        <f t="shared" si="342"/>
        <v/>
      </c>
      <c r="CS299" s="224" t="str">
        <f t="shared" si="343"/>
        <v xml:space="preserve"> </v>
      </c>
      <c r="CT299" s="224" t="str">
        <f t="shared" si="344"/>
        <v/>
      </c>
      <c r="CU299" s="224" t="str">
        <f t="shared" si="345"/>
        <v/>
      </c>
      <c r="CV299" s="224" t="str">
        <f t="shared" si="346"/>
        <v/>
      </c>
      <c r="CW299" s="224" t="str">
        <f t="shared" si="347"/>
        <v/>
      </c>
      <c r="CX299" s="224" t="str">
        <f t="shared" si="348"/>
        <v/>
      </c>
      <c r="CY299" s="224" t="str">
        <f t="shared" si="349"/>
        <v/>
      </c>
      <c r="CZ299" s="224" t="str">
        <f t="shared" si="350"/>
        <v/>
      </c>
      <c r="DA299" s="224" t="str">
        <f t="shared" si="351"/>
        <v/>
      </c>
      <c r="DB299" s="224" t="str">
        <f t="shared" si="352"/>
        <v/>
      </c>
      <c r="DC299" s="224" t="str">
        <f t="shared" si="353"/>
        <v/>
      </c>
      <c r="DD299" s="224" t="str">
        <f t="shared" si="354"/>
        <v/>
      </c>
      <c r="DE299" s="224" t="str">
        <f t="shared" si="355"/>
        <v/>
      </c>
      <c r="DF299" s="224" t="str">
        <f t="shared" si="356"/>
        <v/>
      </c>
      <c r="DG299" s="224" t="str">
        <f t="shared" si="357"/>
        <v/>
      </c>
      <c r="DH299" s="225" t="str">
        <f t="shared" si="358"/>
        <v/>
      </c>
      <c r="DI299" s="224" t="str">
        <f t="shared" si="359"/>
        <v/>
      </c>
      <c r="DJ299" s="224" t="str">
        <f t="shared" si="360"/>
        <v/>
      </c>
      <c r="DK299" s="306">
        <f t="shared" si="361"/>
        <v>0</v>
      </c>
      <c r="DL299" s="306">
        <f t="shared" si="362"/>
        <v>0</v>
      </c>
      <c r="DM299" s="306">
        <f t="shared" si="363"/>
        <v>0</v>
      </c>
      <c r="DN299" s="220"/>
      <c r="DO299" s="224" t="str">
        <f t="shared" si="364"/>
        <v/>
      </c>
      <c r="DP299" s="224" t="str">
        <f t="shared" si="365"/>
        <v/>
      </c>
      <c r="DQ299" s="307"/>
    </row>
    <row r="300" spans="1:121" ht="23.25" customHeight="1" x14ac:dyDescent="0.2">
      <c r="A300" s="249"/>
      <c r="B300" s="264"/>
      <c r="C300" s="230"/>
      <c r="D300" s="325" t="str">
        <f t="shared" si="308"/>
        <v/>
      </c>
      <c r="E300" s="265" t="str">
        <f t="shared" si="309"/>
        <v/>
      </c>
      <c r="F300" s="230"/>
      <c r="G300" s="230"/>
      <c r="H300" s="230"/>
      <c r="I300" s="200"/>
      <c r="J300" s="230"/>
      <c r="K300" s="254"/>
      <c r="L300" s="269"/>
      <c r="M300" s="230"/>
      <c r="N300" s="231"/>
      <c r="O300" s="232"/>
      <c r="P300" s="205"/>
      <c r="Q300" s="203"/>
      <c r="R300" s="231"/>
      <c r="S300" s="233"/>
      <c r="T300" s="203"/>
      <c r="U300" s="231"/>
      <c r="V300" s="233"/>
      <c r="W300" s="203"/>
      <c r="X300" s="231"/>
      <c r="Y300" s="233"/>
      <c r="Z300" s="203"/>
      <c r="AA300" s="230"/>
      <c r="AB300" s="231"/>
      <c r="AC300" s="232"/>
      <c r="AD300" s="205"/>
      <c r="AE300" s="203"/>
      <c r="AF300" s="230"/>
      <c r="AG300" s="231"/>
      <c r="AH300" s="232"/>
      <c r="AI300" s="205"/>
      <c r="AJ300" s="203"/>
      <c r="AK300" s="230"/>
      <c r="AL300" s="231"/>
      <c r="AM300" s="232"/>
      <c r="AN300" s="205"/>
      <c r="AO300" s="203"/>
      <c r="AP300" s="230"/>
      <c r="AQ300" s="231"/>
      <c r="AR300" s="232"/>
      <c r="AS300" s="205"/>
      <c r="AT300" s="203"/>
      <c r="AU300" s="230"/>
      <c r="AV300" s="231"/>
      <c r="AW300" s="232"/>
      <c r="AX300" s="205"/>
      <c r="AY300" s="203"/>
      <c r="AZ300" s="230"/>
      <c r="BA300" s="231"/>
      <c r="BB300" s="232"/>
      <c r="BC300" s="205"/>
      <c r="BD300" s="199"/>
      <c r="BE300" s="230"/>
      <c r="BF300" s="230"/>
      <c r="BG300" s="231"/>
      <c r="BH300" s="232"/>
      <c r="BI300" s="205"/>
      <c r="BJ300" s="229"/>
      <c r="BK300" s="234"/>
      <c r="BL300" s="207">
        <f t="shared" si="310"/>
        <v>0</v>
      </c>
      <c r="BM300" s="208">
        <f t="shared" si="311"/>
        <v>0</v>
      </c>
      <c r="BN300" s="208">
        <f t="shared" si="312"/>
        <v>0</v>
      </c>
      <c r="BO300" s="208">
        <f t="shared" si="313"/>
        <v>0</v>
      </c>
      <c r="BP300" s="208">
        <f t="shared" si="314"/>
        <v>0</v>
      </c>
      <c r="BQ300" s="208">
        <f t="shared" si="315"/>
        <v>0</v>
      </c>
      <c r="BR300" s="209">
        <f t="shared" si="316"/>
        <v>0</v>
      </c>
      <c r="BS300" s="209">
        <f t="shared" si="317"/>
        <v>0</v>
      </c>
      <c r="BT300" s="208">
        <f t="shared" si="318"/>
        <v>0</v>
      </c>
      <c r="BU300" s="208">
        <f t="shared" si="319"/>
        <v>0</v>
      </c>
      <c r="BV300" s="208">
        <f t="shared" si="320"/>
        <v>0</v>
      </c>
      <c r="BW300" s="208">
        <f t="shared" si="321"/>
        <v>0</v>
      </c>
      <c r="BX300" s="208">
        <f t="shared" si="322"/>
        <v>0</v>
      </c>
      <c r="BY300" s="208">
        <f t="shared" si="323"/>
        <v>0</v>
      </c>
      <c r="BZ300" s="208">
        <f t="shared" si="324"/>
        <v>0</v>
      </c>
      <c r="CA300" s="208">
        <f t="shared" si="325"/>
        <v>0</v>
      </c>
      <c r="CB300" s="208">
        <f t="shared" si="326"/>
        <v>0</v>
      </c>
      <c r="CC300" s="208">
        <f t="shared" si="327"/>
        <v>0</v>
      </c>
      <c r="CD300" s="208">
        <f t="shared" si="328"/>
        <v>0</v>
      </c>
      <c r="CE300" s="209">
        <f t="shared" si="329"/>
        <v>0</v>
      </c>
      <c r="CF300" s="209">
        <f t="shared" si="330"/>
        <v>0</v>
      </c>
      <c r="CG300" s="209">
        <f t="shared" si="331"/>
        <v>0</v>
      </c>
      <c r="CH300" s="209">
        <f t="shared" si="332"/>
        <v>0</v>
      </c>
      <c r="CI300" s="209">
        <f t="shared" si="333"/>
        <v>0</v>
      </c>
      <c r="CJ300" s="209">
        <f t="shared" si="334"/>
        <v>0</v>
      </c>
      <c r="CK300" s="209">
        <f t="shared" si="335"/>
        <v>0</v>
      </c>
      <c r="CL300" s="209">
        <f t="shared" si="336"/>
        <v>0</v>
      </c>
      <c r="CM300" s="209">
        <f t="shared" si="337"/>
        <v>0</v>
      </c>
      <c r="CN300" s="209">
        <f t="shared" si="338"/>
        <v>0</v>
      </c>
      <c r="CO300" s="209">
        <f t="shared" si="339"/>
        <v>0</v>
      </c>
      <c r="CP300" s="209">
        <f t="shared" si="340"/>
        <v>0</v>
      </c>
      <c r="CQ300" s="209">
        <f t="shared" si="341"/>
        <v>0</v>
      </c>
      <c r="CR300" s="209" t="str">
        <f t="shared" si="342"/>
        <v/>
      </c>
      <c r="CS300" s="209" t="str">
        <f t="shared" si="343"/>
        <v xml:space="preserve"> </v>
      </c>
      <c r="CT300" s="209" t="str">
        <f t="shared" si="344"/>
        <v/>
      </c>
      <c r="CU300" s="209" t="str">
        <f t="shared" si="345"/>
        <v/>
      </c>
      <c r="CV300" s="209" t="str">
        <f t="shared" si="346"/>
        <v/>
      </c>
      <c r="CW300" s="209" t="str">
        <f t="shared" si="347"/>
        <v/>
      </c>
      <c r="CX300" s="209" t="str">
        <f t="shared" si="348"/>
        <v/>
      </c>
      <c r="CY300" s="209" t="str">
        <f t="shared" si="349"/>
        <v/>
      </c>
      <c r="CZ300" s="209" t="str">
        <f t="shared" si="350"/>
        <v/>
      </c>
      <c r="DA300" s="209" t="str">
        <f t="shared" si="351"/>
        <v/>
      </c>
      <c r="DB300" s="209" t="str">
        <f t="shared" si="352"/>
        <v/>
      </c>
      <c r="DC300" s="209" t="str">
        <f t="shared" si="353"/>
        <v/>
      </c>
      <c r="DD300" s="209" t="str">
        <f t="shared" si="354"/>
        <v/>
      </c>
      <c r="DE300" s="209" t="str">
        <f t="shared" si="355"/>
        <v/>
      </c>
      <c r="DF300" s="209" t="str">
        <f t="shared" si="356"/>
        <v/>
      </c>
      <c r="DG300" s="209" t="str">
        <f t="shared" si="357"/>
        <v/>
      </c>
      <c r="DH300" s="210" t="str">
        <f t="shared" si="358"/>
        <v/>
      </c>
      <c r="DI300" s="272" t="str">
        <f t="shared" si="359"/>
        <v/>
      </c>
      <c r="DJ300" s="272" t="str">
        <f t="shared" si="360"/>
        <v/>
      </c>
      <c r="DK300" s="200">
        <f t="shared" si="361"/>
        <v>0</v>
      </c>
      <c r="DL300" s="200">
        <f t="shared" si="362"/>
        <v>0</v>
      </c>
      <c r="DM300" s="200">
        <f t="shared" si="363"/>
        <v>0</v>
      </c>
      <c r="DN300" s="200"/>
      <c r="DO300" s="272" t="str">
        <f t="shared" si="364"/>
        <v/>
      </c>
      <c r="DP300" s="272" t="str">
        <f t="shared" si="365"/>
        <v/>
      </c>
      <c r="DQ300" s="308"/>
    </row>
    <row r="301" spans="1:121" ht="23.25" customHeight="1" x14ac:dyDescent="0.2">
      <c r="A301" s="248"/>
      <c r="B301" s="263"/>
      <c r="C301" s="214"/>
      <c r="D301" s="324" t="str">
        <f t="shared" si="308"/>
        <v/>
      </c>
      <c r="E301" s="150" t="str">
        <f t="shared" si="309"/>
        <v/>
      </c>
      <c r="F301" s="214"/>
      <c r="G301" s="214"/>
      <c r="H301" s="214"/>
      <c r="I301" s="220"/>
      <c r="J301" s="214"/>
      <c r="K301" s="255"/>
      <c r="L301" s="268"/>
      <c r="M301" s="214"/>
      <c r="N301" s="215"/>
      <c r="O301" s="218"/>
      <c r="P301" s="216"/>
      <c r="Q301" s="217"/>
      <c r="R301" s="215"/>
      <c r="S301" s="219"/>
      <c r="T301" s="217"/>
      <c r="U301" s="215"/>
      <c r="V301" s="219"/>
      <c r="W301" s="217"/>
      <c r="X301" s="215"/>
      <c r="Y301" s="219"/>
      <c r="Z301" s="217"/>
      <c r="AA301" s="214"/>
      <c r="AB301" s="215"/>
      <c r="AC301" s="218"/>
      <c r="AD301" s="216"/>
      <c r="AE301" s="217"/>
      <c r="AF301" s="214"/>
      <c r="AG301" s="215"/>
      <c r="AH301" s="218"/>
      <c r="AI301" s="216"/>
      <c r="AJ301" s="217"/>
      <c r="AK301" s="214"/>
      <c r="AL301" s="215"/>
      <c r="AM301" s="218"/>
      <c r="AN301" s="216"/>
      <c r="AO301" s="217"/>
      <c r="AP301" s="214"/>
      <c r="AQ301" s="215"/>
      <c r="AR301" s="218"/>
      <c r="AS301" s="216"/>
      <c r="AT301" s="217"/>
      <c r="AU301" s="214"/>
      <c r="AV301" s="215"/>
      <c r="AW301" s="218"/>
      <c r="AX301" s="216"/>
      <c r="AY301" s="217"/>
      <c r="AZ301" s="214"/>
      <c r="BA301" s="215"/>
      <c r="BB301" s="218"/>
      <c r="BC301" s="216"/>
      <c r="BD301" s="213"/>
      <c r="BE301" s="214"/>
      <c r="BF301" s="214"/>
      <c r="BG301" s="215"/>
      <c r="BH301" s="218"/>
      <c r="BI301" s="216"/>
      <c r="BJ301" s="213"/>
      <c r="BK301" s="221"/>
      <c r="BL301" s="222">
        <f t="shared" si="310"/>
        <v>0</v>
      </c>
      <c r="BM301" s="223">
        <f t="shared" si="311"/>
        <v>0</v>
      </c>
      <c r="BN301" s="223">
        <f t="shared" si="312"/>
        <v>0</v>
      </c>
      <c r="BO301" s="223">
        <f t="shared" si="313"/>
        <v>0</v>
      </c>
      <c r="BP301" s="223">
        <f t="shared" si="314"/>
        <v>0</v>
      </c>
      <c r="BQ301" s="223">
        <f t="shared" si="315"/>
        <v>0</v>
      </c>
      <c r="BR301" s="224">
        <f t="shared" si="316"/>
        <v>0</v>
      </c>
      <c r="BS301" s="224">
        <f t="shared" si="317"/>
        <v>0</v>
      </c>
      <c r="BT301" s="223">
        <f t="shared" si="318"/>
        <v>0</v>
      </c>
      <c r="BU301" s="223">
        <f t="shared" si="319"/>
        <v>0</v>
      </c>
      <c r="BV301" s="223">
        <f t="shared" si="320"/>
        <v>0</v>
      </c>
      <c r="BW301" s="223">
        <f t="shared" si="321"/>
        <v>0</v>
      </c>
      <c r="BX301" s="223">
        <f t="shared" si="322"/>
        <v>0</v>
      </c>
      <c r="BY301" s="223">
        <f t="shared" si="323"/>
        <v>0</v>
      </c>
      <c r="BZ301" s="223">
        <f t="shared" si="324"/>
        <v>0</v>
      </c>
      <c r="CA301" s="223">
        <f t="shared" si="325"/>
        <v>0</v>
      </c>
      <c r="CB301" s="208">
        <f t="shared" si="326"/>
        <v>0</v>
      </c>
      <c r="CC301" s="223">
        <f t="shared" si="327"/>
        <v>0</v>
      </c>
      <c r="CD301" s="223">
        <f t="shared" si="328"/>
        <v>0</v>
      </c>
      <c r="CE301" s="224">
        <f t="shared" si="329"/>
        <v>0</v>
      </c>
      <c r="CF301" s="224">
        <f t="shared" si="330"/>
        <v>0</v>
      </c>
      <c r="CG301" s="224">
        <f t="shared" si="331"/>
        <v>0</v>
      </c>
      <c r="CH301" s="224">
        <f t="shared" si="332"/>
        <v>0</v>
      </c>
      <c r="CI301" s="224">
        <f t="shared" si="333"/>
        <v>0</v>
      </c>
      <c r="CJ301" s="224">
        <f t="shared" si="334"/>
        <v>0</v>
      </c>
      <c r="CK301" s="224">
        <f t="shared" si="335"/>
        <v>0</v>
      </c>
      <c r="CL301" s="224">
        <f t="shared" si="336"/>
        <v>0</v>
      </c>
      <c r="CM301" s="224">
        <f t="shared" si="337"/>
        <v>0</v>
      </c>
      <c r="CN301" s="224">
        <f t="shared" si="338"/>
        <v>0</v>
      </c>
      <c r="CO301" s="224">
        <f t="shared" si="339"/>
        <v>0</v>
      </c>
      <c r="CP301" s="224">
        <f t="shared" si="340"/>
        <v>0</v>
      </c>
      <c r="CQ301" s="224">
        <f t="shared" si="341"/>
        <v>0</v>
      </c>
      <c r="CR301" s="224" t="str">
        <f t="shared" si="342"/>
        <v/>
      </c>
      <c r="CS301" s="224" t="str">
        <f t="shared" si="343"/>
        <v xml:space="preserve"> </v>
      </c>
      <c r="CT301" s="224" t="str">
        <f t="shared" si="344"/>
        <v/>
      </c>
      <c r="CU301" s="224" t="str">
        <f t="shared" si="345"/>
        <v/>
      </c>
      <c r="CV301" s="224" t="str">
        <f t="shared" si="346"/>
        <v/>
      </c>
      <c r="CW301" s="224" t="str">
        <f t="shared" si="347"/>
        <v/>
      </c>
      <c r="CX301" s="224" t="str">
        <f t="shared" si="348"/>
        <v/>
      </c>
      <c r="CY301" s="224" t="str">
        <f t="shared" si="349"/>
        <v/>
      </c>
      <c r="CZ301" s="224" t="str">
        <f t="shared" si="350"/>
        <v/>
      </c>
      <c r="DA301" s="224" t="str">
        <f t="shared" si="351"/>
        <v/>
      </c>
      <c r="DB301" s="224" t="str">
        <f t="shared" si="352"/>
        <v/>
      </c>
      <c r="DC301" s="224" t="str">
        <f t="shared" si="353"/>
        <v/>
      </c>
      <c r="DD301" s="224" t="str">
        <f t="shared" si="354"/>
        <v/>
      </c>
      <c r="DE301" s="224" t="str">
        <f t="shared" si="355"/>
        <v/>
      </c>
      <c r="DF301" s="224" t="str">
        <f t="shared" si="356"/>
        <v/>
      </c>
      <c r="DG301" s="224" t="str">
        <f t="shared" si="357"/>
        <v/>
      </c>
      <c r="DH301" s="225" t="str">
        <f t="shared" si="358"/>
        <v/>
      </c>
      <c r="DI301" s="224" t="str">
        <f t="shared" si="359"/>
        <v/>
      </c>
      <c r="DJ301" s="224" t="str">
        <f t="shared" si="360"/>
        <v/>
      </c>
      <c r="DK301" s="306">
        <f t="shared" si="361"/>
        <v>0</v>
      </c>
      <c r="DL301" s="306">
        <f t="shared" si="362"/>
        <v>0</v>
      </c>
      <c r="DM301" s="306">
        <f t="shared" si="363"/>
        <v>0</v>
      </c>
      <c r="DN301" s="220"/>
      <c r="DO301" s="224" t="str">
        <f t="shared" si="364"/>
        <v/>
      </c>
      <c r="DP301" s="224" t="str">
        <f t="shared" si="365"/>
        <v/>
      </c>
      <c r="DQ301" s="307"/>
    </row>
    <row r="302" spans="1:121" ht="23.25" customHeight="1" x14ac:dyDescent="0.2">
      <c r="A302" s="249"/>
      <c r="B302" s="264"/>
      <c r="C302" s="230"/>
      <c r="D302" s="325" t="str">
        <f t="shared" si="308"/>
        <v/>
      </c>
      <c r="E302" s="265" t="str">
        <f t="shared" si="309"/>
        <v/>
      </c>
      <c r="F302" s="230"/>
      <c r="G302" s="230"/>
      <c r="H302" s="230"/>
      <c r="I302" s="200"/>
      <c r="J302" s="230"/>
      <c r="K302" s="254"/>
      <c r="L302" s="269"/>
      <c r="M302" s="230"/>
      <c r="N302" s="231"/>
      <c r="O302" s="232"/>
      <c r="P302" s="205"/>
      <c r="Q302" s="203"/>
      <c r="R302" s="231"/>
      <c r="S302" s="233"/>
      <c r="T302" s="203"/>
      <c r="U302" s="231"/>
      <c r="V302" s="233"/>
      <c r="W302" s="203"/>
      <c r="X302" s="231"/>
      <c r="Y302" s="233"/>
      <c r="Z302" s="203"/>
      <c r="AA302" s="230"/>
      <c r="AB302" s="231"/>
      <c r="AC302" s="232"/>
      <c r="AD302" s="205"/>
      <c r="AE302" s="203"/>
      <c r="AF302" s="230"/>
      <c r="AG302" s="231"/>
      <c r="AH302" s="232"/>
      <c r="AI302" s="205"/>
      <c r="AJ302" s="203"/>
      <c r="AK302" s="230"/>
      <c r="AL302" s="231"/>
      <c r="AM302" s="232"/>
      <c r="AN302" s="205"/>
      <c r="AO302" s="203"/>
      <c r="AP302" s="230"/>
      <c r="AQ302" s="231"/>
      <c r="AR302" s="232"/>
      <c r="AS302" s="205"/>
      <c r="AT302" s="203"/>
      <c r="AU302" s="230"/>
      <c r="AV302" s="231"/>
      <c r="AW302" s="232"/>
      <c r="AX302" s="205"/>
      <c r="AY302" s="203"/>
      <c r="AZ302" s="230"/>
      <c r="BA302" s="231"/>
      <c r="BB302" s="232"/>
      <c r="BC302" s="205"/>
      <c r="BD302" s="199"/>
      <c r="BE302" s="230"/>
      <c r="BF302" s="230"/>
      <c r="BG302" s="231"/>
      <c r="BH302" s="232"/>
      <c r="BI302" s="205"/>
      <c r="BJ302" s="229"/>
      <c r="BK302" s="234"/>
      <c r="BL302" s="207">
        <f t="shared" si="310"/>
        <v>0</v>
      </c>
      <c r="BM302" s="208">
        <f t="shared" si="311"/>
        <v>0</v>
      </c>
      <c r="BN302" s="208">
        <f t="shared" si="312"/>
        <v>0</v>
      </c>
      <c r="BO302" s="208">
        <f t="shared" si="313"/>
        <v>0</v>
      </c>
      <c r="BP302" s="208">
        <f t="shared" si="314"/>
        <v>0</v>
      </c>
      <c r="BQ302" s="208">
        <f t="shared" si="315"/>
        <v>0</v>
      </c>
      <c r="BR302" s="209">
        <f t="shared" si="316"/>
        <v>0</v>
      </c>
      <c r="BS302" s="209">
        <f t="shared" si="317"/>
        <v>0</v>
      </c>
      <c r="BT302" s="208">
        <f t="shared" si="318"/>
        <v>0</v>
      </c>
      <c r="BU302" s="208">
        <f t="shared" si="319"/>
        <v>0</v>
      </c>
      <c r="BV302" s="208">
        <f t="shared" si="320"/>
        <v>0</v>
      </c>
      <c r="BW302" s="208">
        <f t="shared" si="321"/>
        <v>0</v>
      </c>
      <c r="BX302" s="208">
        <f t="shared" si="322"/>
        <v>0</v>
      </c>
      <c r="BY302" s="208">
        <f t="shared" si="323"/>
        <v>0</v>
      </c>
      <c r="BZ302" s="208">
        <f t="shared" si="324"/>
        <v>0</v>
      </c>
      <c r="CA302" s="208">
        <f t="shared" si="325"/>
        <v>0</v>
      </c>
      <c r="CB302" s="208">
        <f t="shared" si="326"/>
        <v>0</v>
      </c>
      <c r="CC302" s="208">
        <f t="shared" si="327"/>
        <v>0</v>
      </c>
      <c r="CD302" s="208">
        <f t="shared" si="328"/>
        <v>0</v>
      </c>
      <c r="CE302" s="209">
        <f t="shared" si="329"/>
        <v>0</v>
      </c>
      <c r="CF302" s="209">
        <f t="shared" si="330"/>
        <v>0</v>
      </c>
      <c r="CG302" s="209">
        <f t="shared" si="331"/>
        <v>0</v>
      </c>
      <c r="CH302" s="209">
        <f t="shared" si="332"/>
        <v>0</v>
      </c>
      <c r="CI302" s="209">
        <f t="shared" si="333"/>
        <v>0</v>
      </c>
      <c r="CJ302" s="209">
        <f t="shared" si="334"/>
        <v>0</v>
      </c>
      <c r="CK302" s="209">
        <f t="shared" si="335"/>
        <v>0</v>
      </c>
      <c r="CL302" s="209">
        <f t="shared" si="336"/>
        <v>0</v>
      </c>
      <c r="CM302" s="209">
        <f t="shared" si="337"/>
        <v>0</v>
      </c>
      <c r="CN302" s="209">
        <f t="shared" si="338"/>
        <v>0</v>
      </c>
      <c r="CO302" s="209">
        <f t="shared" si="339"/>
        <v>0</v>
      </c>
      <c r="CP302" s="209">
        <f t="shared" si="340"/>
        <v>0</v>
      </c>
      <c r="CQ302" s="209">
        <f t="shared" si="341"/>
        <v>0</v>
      </c>
      <c r="CR302" s="209" t="str">
        <f t="shared" si="342"/>
        <v/>
      </c>
      <c r="CS302" s="209" t="str">
        <f t="shared" si="343"/>
        <v xml:space="preserve"> </v>
      </c>
      <c r="CT302" s="209" t="str">
        <f t="shared" si="344"/>
        <v/>
      </c>
      <c r="CU302" s="209" t="str">
        <f t="shared" si="345"/>
        <v/>
      </c>
      <c r="CV302" s="209" t="str">
        <f t="shared" si="346"/>
        <v/>
      </c>
      <c r="CW302" s="209" t="str">
        <f t="shared" si="347"/>
        <v/>
      </c>
      <c r="CX302" s="209" t="str">
        <f t="shared" si="348"/>
        <v/>
      </c>
      <c r="CY302" s="209" t="str">
        <f t="shared" si="349"/>
        <v/>
      </c>
      <c r="CZ302" s="209" t="str">
        <f t="shared" si="350"/>
        <v/>
      </c>
      <c r="DA302" s="209" t="str">
        <f t="shared" si="351"/>
        <v/>
      </c>
      <c r="DB302" s="209" t="str">
        <f t="shared" si="352"/>
        <v/>
      </c>
      <c r="DC302" s="209" t="str">
        <f t="shared" si="353"/>
        <v/>
      </c>
      <c r="DD302" s="209" t="str">
        <f t="shared" si="354"/>
        <v/>
      </c>
      <c r="DE302" s="209" t="str">
        <f t="shared" si="355"/>
        <v/>
      </c>
      <c r="DF302" s="209" t="str">
        <f t="shared" si="356"/>
        <v/>
      </c>
      <c r="DG302" s="209" t="str">
        <f t="shared" si="357"/>
        <v/>
      </c>
      <c r="DH302" s="210" t="str">
        <f t="shared" si="358"/>
        <v/>
      </c>
      <c r="DI302" s="272" t="str">
        <f t="shared" si="359"/>
        <v/>
      </c>
      <c r="DJ302" s="272" t="str">
        <f t="shared" si="360"/>
        <v/>
      </c>
      <c r="DK302" s="200">
        <f t="shared" si="361"/>
        <v>0</v>
      </c>
      <c r="DL302" s="200">
        <f t="shared" si="362"/>
        <v>0</v>
      </c>
      <c r="DM302" s="200">
        <f t="shared" si="363"/>
        <v>0</v>
      </c>
      <c r="DN302" s="200"/>
      <c r="DO302" s="272" t="str">
        <f t="shared" si="364"/>
        <v/>
      </c>
      <c r="DP302" s="272" t="str">
        <f t="shared" si="365"/>
        <v/>
      </c>
      <c r="DQ302" s="308"/>
    </row>
    <row r="303" spans="1:121" ht="23.25" customHeight="1" x14ac:dyDescent="0.2">
      <c r="A303" s="248"/>
      <c r="B303" s="263"/>
      <c r="C303" s="214"/>
      <c r="D303" s="324" t="str">
        <f t="shared" si="308"/>
        <v/>
      </c>
      <c r="E303" s="150" t="str">
        <f t="shared" si="309"/>
        <v/>
      </c>
      <c r="F303" s="214"/>
      <c r="G303" s="214"/>
      <c r="H303" s="214"/>
      <c r="I303" s="220"/>
      <c r="J303" s="214"/>
      <c r="K303" s="255"/>
      <c r="L303" s="268"/>
      <c r="M303" s="214"/>
      <c r="N303" s="215"/>
      <c r="O303" s="218"/>
      <c r="P303" s="216"/>
      <c r="Q303" s="217"/>
      <c r="R303" s="215"/>
      <c r="S303" s="219"/>
      <c r="T303" s="217"/>
      <c r="U303" s="215"/>
      <c r="V303" s="219"/>
      <c r="W303" s="217"/>
      <c r="X303" s="215"/>
      <c r="Y303" s="219"/>
      <c r="Z303" s="217"/>
      <c r="AA303" s="214"/>
      <c r="AB303" s="215"/>
      <c r="AC303" s="218"/>
      <c r="AD303" s="216"/>
      <c r="AE303" s="217"/>
      <c r="AF303" s="214"/>
      <c r="AG303" s="215"/>
      <c r="AH303" s="218"/>
      <c r="AI303" s="216"/>
      <c r="AJ303" s="217"/>
      <c r="AK303" s="214"/>
      <c r="AL303" s="215"/>
      <c r="AM303" s="218"/>
      <c r="AN303" s="216"/>
      <c r="AO303" s="217"/>
      <c r="AP303" s="214"/>
      <c r="AQ303" s="215"/>
      <c r="AR303" s="218"/>
      <c r="AS303" s="216"/>
      <c r="AT303" s="217"/>
      <c r="AU303" s="214"/>
      <c r="AV303" s="215"/>
      <c r="AW303" s="218"/>
      <c r="AX303" s="216"/>
      <c r="AY303" s="217"/>
      <c r="AZ303" s="214"/>
      <c r="BA303" s="215"/>
      <c r="BB303" s="218"/>
      <c r="BC303" s="216"/>
      <c r="BD303" s="213"/>
      <c r="BE303" s="214"/>
      <c r="BF303" s="214"/>
      <c r="BG303" s="215"/>
      <c r="BH303" s="218"/>
      <c r="BI303" s="216"/>
      <c r="BJ303" s="213"/>
      <c r="BK303" s="221"/>
      <c r="BL303" s="222">
        <f t="shared" si="310"/>
        <v>0</v>
      </c>
      <c r="BM303" s="223">
        <f t="shared" si="311"/>
        <v>0</v>
      </c>
      <c r="BN303" s="223">
        <f t="shared" si="312"/>
        <v>0</v>
      </c>
      <c r="BO303" s="223">
        <f t="shared" si="313"/>
        <v>0</v>
      </c>
      <c r="BP303" s="223">
        <f t="shared" si="314"/>
        <v>0</v>
      </c>
      <c r="BQ303" s="223">
        <f t="shared" si="315"/>
        <v>0</v>
      </c>
      <c r="BR303" s="224">
        <f t="shared" si="316"/>
        <v>0</v>
      </c>
      <c r="BS303" s="224">
        <f t="shared" si="317"/>
        <v>0</v>
      </c>
      <c r="BT303" s="223">
        <f t="shared" si="318"/>
        <v>0</v>
      </c>
      <c r="BU303" s="223">
        <f t="shared" si="319"/>
        <v>0</v>
      </c>
      <c r="BV303" s="223">
        <f t="shared" si="320"/>
        <v>0</v>
      </c>
      <c r="BW303" s="223">
        <f t="shared" si="321"/>
        <v>0</v>
      </c>
      <c r="BX303" s="223">
        <f t="shared" si="322"/>
        <v>0</v>
      </c>
      <c r="BY303" s="223">
        <f t="shared" si="323"/>
        <v>0</v>
      </c>
      <c r="BZ303" s="223">
        <f t="shared" si="324"/>
        <v>0</v>
      </c>
      <c r="CA303" s="223">
        <f t="shared" si="325"/>
        <v>0</v>
      </c>
      <c r="CB303" s="208">
        <f t="shared" si="326"/>
        <v>0</v>
      </c>
      <c r="CC303" s="223">
        <f t="shared" si="327"/>
        <v>0</v>
      </c>
      <c r="CD303" s="223">
        <f t="shared" si="328"/>
        <v>0</v>
      </c>
      <c r="CE303" s="224">
        <f t="shared" si="329"/>
        <v>0</v>
      </c>
      <c r="CF303" s="224">
        <f t="shared" si="330"/>
        <v>0</v>
      </c>
      <c r="CG303" s="224">
        <f t="shared" si="331"/>
        <v>0</v>
      </c>
      <c r="CH303" s="224">
        <f t="shared" si="332"/>
        <v>0</v>
      </c>
      <c r="CI303" s="224">
        <f t="shared" si="333"/>
        <v>0</v>
      </c>
      <c r="CJ303" s="224">
        <f t="shared" si="334"/>
        <v>0</v>
      </c>
      <c r="CK303" s="224">
        <f t="shared" si="335"/>
        <v>0</v>
      </c>
      <c r="CL303" s="224">
        <f t="shared" si="336"/>
        <v>0</v>
      </c>
      <c r="CM303" s="224">
        <f t="shared" si="337"/>
        <v>0</v>
      </c>
      <c r="CN303" s="224">
        <f t="shared" si="338"/>
        <v>0</v>
      </c>
      <c r="CO303" s="224">
        <f t="shared" si="339"/>
        <v>0</v>
      </c>
      <c r="CP303" s="224">
        <f t="shared" si="340"/>
        <v>0</v>
      </c>
      <c r="CQ303" s="224">
        <f t="shared" si="341"/>
        <v>0</v>
      </c>
      <c r="CR303" s="224" t="str">
        <f t="shared" si="342"/>
        <v/>
      </c>
      <c r="CS303" s="224" t="str">
        <f t="shared" si="343"/>
        <v xml:space="preserve"> </v>
      </c>
      <c r="CT303" s="224" t="str">
        <f t="shared" si="344"/>
        <v/>
      </c>
      <c r="CU303" s="224" t="str">
        <f t="shared" si="345"/>
        <v/>
      </c>
      <c r="CV303" s="224" t="str">
        <f t="shared" si="346"/>
        <v/>
      </c>
      <c r="CW303" s="224" t="str">
        <f t="shared" si="347"/>
        <v/>
      </c>
      <c r="CX303" s="224" t="str">
        <f t="shared" si="348"/>
        <v/>
      </c>
      <c r="CY303" s="224" t="str">
        <f t="shared" si="349"/>
        <v/>
      </c>
      <c r="CZ303" s="224" t="str">
        <f t="shared" si="350"/>
        <v/>
      </c>
      <c r="DA303" s="224" t="str">
        <f t="shared" si="351"/>
        <v/>
      </c>
      <c r="DB303" s="224" t="str">
        <f t="shared" si="352"/>
        <v/>
      </c>
      <c r="DC303" s="224" t="str">
        <f t="shared" si="353"/>
        <v/>
      </c>
      <c r="DD303" s="224" t="str">
        <f t="shared" si="354"/>
        <v/>
      </c>
      <c r="DE303" s="224" t="str">
        <f t="shared" si="355"/>
        <v/>
      </c>
      <c r="DF303" s="224" t="str">
        <f t="shared" si="356"/>
        <v/>
      </c>
      <c r="DG303" s="224" t="str">
        <f t="shared" si="357"/>
        <v/>
      </c>
      <c r="DH303" s="225" t="str">
        <f t="shared" si="358"/>
        <v/>
      </c>
      <c r="DI303" s="224" t="str">
        <f t="shared" si="359"/>
        <v/>
      </c>
      <c r="DJ303" s="224" t="str">
        <f t="shared" si="360"/>
        <v/>
      </c>
      <c r="DK303" s="306">
        <f t="shared" si="361"/>
        <v>0</v>
      </c>
      <c r="DL303" s="306">
        <f t="shared" si="362"/>
        <v>0</v>
      </c>
      <c r="DM303" s="306">
        <f t="shared" si="363"/>
        <v>0</v>
      </c>
      <c r="DN303" s="220"/>
      <c r="DO303" s="224" t="str">
        <f t="shared" si="364"/>
        <v/>
      </c>
      <c r="DP303" s="224" t="str">
        <f t="shared" si="365"/>
        <v/>
      </c>
      <c r="DQ303" s="307"/>
    </row>
    <row r="304" spans="1:121" ht="23.25" customHeight="1" x14ac:dyDescent="0.2">
      <c r="A304" s="249"/>
      <c r="B304" s="264"/>
      <c r="C304" s="230"/>
      <c r="D304" s="325" t="str">
        <f t="shared" si="308"/>
        <v/>
      </c>
      <c r="E304" s="265" t="str">
        <f t="shared" si="309"/>
        <v/>
      </c>
      <c r="F304" s="230"/>
      <c r="G304" s="230"/>
      <c r="H304" s="230"/>
      <c r="I304" s="200"/>
      <c r="J304" s="230"/>
      <c r="K304" s="254"/>
      <c r="L304" s="269"/>
      <c r="M304" s="230"/>
      <c r="N304" s="231"/>
      <c r="O304" s="232"/>
      <c r="P304" s="205"/>
      <c r="Q304" s="203"/>
      <c r="R304" s="231"/>
      <c r="S304" s="233"/>
      <c r="T304" s="203"/>
      <c r="U304" s="231"/>
      <c r="V304" s="233"/>
      <c r="W304" s="203"/>
      <c r="X304" s="231"/>
      <c r="Y304" s="233"/>
      <c r="Z304" s="203"/>
      <c r="AA304" s="230"/>
      <c r="AB304" s="231"/>
      <c r="AC304" s="232"/>
      <c r="AD304" s="205"/>
      <c r="AE304" s="203"/>
      <c r="AF304" s="230"/>
      <c r="AG304" s="231"/>
      <c r="AH304" s="232"/>
      <c r="AI304" s="205"/>
      <c r="AJ304" s="203"/>
      <c r="AK304" s="230"/>
      <c r="AL304" s="231"/>
      <c r="AM304" s="232"/>
      <c r="AN304" s="205"/>
      <c r="AO304" s="203"/>
      <c r="AP304" s="230"/>
      <c r="AQ304" s="231"/>
      <c r="AR304" s="232"/>
      <c r="AS304" s="205"/>
      <c r="AT304" s="203"/>
      <c r="AU304" s="230"/>
      <c r="AV304" s="231"/>
      <c r="AW304" s="232"/>
      <c r="AX304" s="205"/>
      <c r="AY304" s="203"/>
      <c r="AZ304" s="230"/>
      <c r="BA304" s="231"/>
      <c r="BB304" s="232"/>
      <c r="BC304" s="205"/>
      <c r="BD304" s="199"/>
      <c r="BE304" s="230"/>
      <c r="BF304" s="230"/>
      <c r="BG304" s="231"/>
      <c r="BH304" s="232"/>
      <c r="BI304" s="205"/>
      <c r="BJ304" s="229"/>
      <c r="BK304" s="234"/>
      <c r="BL304" s="207">
        <f t="shared" si="310"/>
        <v>0</v>
      </c>
      <c r="BM304" s="208">
        <f t="shared" si="311"/>
        <v>0</v>
      </c>
      <c r="BN304" s="208">
        <f t="shared" si="312"/>
        <v>0</v>
      </c>
      <c r="BO304" s="208">
        <f t="shared" si="313"/>
        <v>0</v>
      </c>
      <c r="BP304" s="208">
        <f t="shared" si="314"/>
        <v>0</v>
      </c>
      <c r="BQ304" s="208">
        <f t="shared" si="315"/>
        <v>0</v>
      </c>
      <c r="BR304" s="209">
        <f t="shared" si="316"/>
        <v>0</v>
      </c>
      <c r="BS304" s="209">
        <f t="shared" si="317"/>
        <v>0</v>
      </c>
      <c r="BT304" s="208">
        <f t="shared" si="318"/>
        <v>0</v>
      </c>
      <c r="BU304" s="208">
        <f t="shared" si="319"/>
        <v>0</v>
      </c>
      <c r="BV304" s="208">
        <f t="shared" si="320"/>
        <v>0</v>
      </c>
      <c r="BW304" s="208">
        <f t="shared" si="321"/>
        <v>0</v>
      </c>
      <c r="BX304" s="208">
        <f t="shared" si="322"/>
        <v>0</v>
      </c>
      <c r="BY304" s="208">
        <f t="shared" si="323"/>
        <v>0</v>
      </c>
      <c r="BZ304" s="208">
        <f t="shared" si="324"/>
        <v>0</v>
      </c>
      <c r="CA304" s="208">
        <f t="shared" si="325"/>
        <v>0</v>
      </c>
      <c r="CB304" s="208">
        <f t="shared" si="326"/>
        <v>0</v>
      </c>
      <c r="CC304" s="208">
        <f t="shared" si="327"/>
        <v>0</v>
      </c>
      <c r="CD304" s="208">
        <f t="shared" si="328"/>
        <v>0</v>
      </c>
      <c r="CE304" s="209">
        <f t="shared" si="329"/>
        <v>0</v>
      </c>
      <c r="CF304" s="209">
        <f t="shared" si="330"/>
        <v>0</v>
      </c>
      <c r="CG304" s="209">
        <f t="shared" si="331"/>
        <v>0</v>
      </c>
      <c r="CH304" s="209">
        <f t="shared" si="332"/>
        <v>0</v>
      </c>
      <c r="CI304" s="209">
        <f t="shared" si="333"/>
        <v>0</v>
      </c>
      <c r="CJ304" s="209">
        <f t="shared" si="334"/>
        <v>0</v>
      </c>
      <c r="CK304" s="209">
        <f t="shared" si="335"/>
        <v>0</v>
      </c>
      <c r="CL304" s="209">
        <f t="shared" si="336"/>
        <v>0</v>
      </c>
      <c r="CM304" s="209">
        <f t="shared" si="337"/>
        <v>0</v>
      </c>
      <c r="CN304" s="209">
        <f t="shared" si="338"/>
        <v>0</v>
      </c>
      <c r="CO304" s="209">
        <f t="shared" si="339"/>
        <v>0</v>
      </c>
      <c r="CP304" s="209">
        <f t="shared" si="340"/>
        <v>0</v>
      </c>
      <c r="CQ304" s="209">
        <f t="shared" si="341"/>
        <v>0</v>
      </c>
      <c r="CR304" s="209" t="str">
        <f t="shared" si="342"/>
        <v/>
      </c>
      <c r="CS304" s="209" t="str">
        <f t="shared" si="343"/>
        <v xml:space="preserve"> </v>
      </c>
      <c r="CT304" s="209" t="str">
        <f t="shared" si="344"/>
        <v/>
      </c>
      <c r="CU304" s="209" t="str">
        <f t="shared" si="345"/>
        <v/>
      </c>
      <c r="CV304" s="209" t="str">
        <f t="shared" si="346"/>
        <v/>
      </c>
      <c r="CW304" s="209" t="str">
        <f t="shared" si="347"/>
        <v/>
      </c>
      <c r="CX304" s="209" t="str">
        <f t="shared" si="348"/>
        <v/>
      </c>
      <c r="CY304" s="209" t="str">
        <f t="shared" si="349"/>
        <v/>
      </c>
      <c r="CZ304" s="209" t="str">
        <f t="shared" si="350"/>
        <v/>
      </c>
      <c r="DA304" s="209" t="str">
        <f t="shared" si="351"/>
        <v/>
      </c>
      <c r="DB304" s="209" t="str">
        <f t="shared" si="352"/>
        <v/>
      </c>
      <c r="DC304" s="209" t="str">
        <f t="shared" si="353"/>
        <v/>
      </c>
      <c r="DD304" s="209" t="str">
        <f t="shared" si="354"/>
        <v/>
      </c>
      <c r="DE304" s="209" t="str">
        <f t="shared" si="355"/>
        <v/>
      </c>
      <c r="DF304" s="209" t="str">
        <f t="shared" si="356"/>
        <v/>
      </c>
      <c r="DG304" s="209" t="str">
        <f t="shared" si="357"/>
        <v/>
      </c>
      <c r="DH304" s="210" t="str">
        <f t="shared" si="358"/>
        <v/>
      </c>
      <c r="DI304" s="272" t="str">
        <f t="shared" si="359"/>
        <v/>
      </c>
      <c r="DJ304" s="272" t="str">
        <f t="shared" si="360"/>
        <v/>
      </c>
      <c r="DK304" s="200">
        <f t="shared" si="361"/>
        <v>0</v>
      </c>
      <c r="DL304" s="200">
        <f t="shared" si="362"/>
        <v>0</v>
      </c>
      <c r="DM304" s="200">
        <f t="shared" si="363"/>
        <v>0</v>
      </c>
      <c r="DN304" s="200"/>
      <c r="DO304" s="272" t="str">
        <f t="shared" si="364"/>
        <v/>
      </c>
      <c r="DP304" s="272" t="str">
        <f t="shared" si="365"/>
        <v/>
      </c>
      <c r="DQ304" s="308"/>
    </row>
    <row r="305" spans="1:121" ht="23.25" customHeight="1" x14ac:dyDescent="0.2">
      <c r="A305" s="248"/>
      <c r="B305" s="263"/>
      <c r="C305" s="214"/>
      <c r="D305" s="324" t="str">
        <f t="shared" si="308"/>
        <v/>
      </c>
      <c r="E305" s="150" t="str">
        <f t="shared" si="309"/>
        <v/>
      </c>
      <c r="F305" s="214"/>
      <c r="G305" s="214"/>
      <c r="H305" s="214"/>
      <c r="I305" s="220"/>
      <c r="J305" s="214"/>
      <c r="K305" s="255"/>
      <c r="L305" s="268"/>
      <c r="M305" s="214"/>
      <c r="N305" s="215"/>
      <c r="O305" s="218"/>
      <c r="P305" s="216"/>
      <c r="Q305" s="217"/>
      <c r="R305" s="215"/>
      <c r="S305" s="219"/>
      <c r="T305" s="217"/>
      <c r="U305" s="215"/>
      <c r="V305" s="219"/>
      <c r="W305" s="217"/>
      <c r="X305" s="215"/>
      <c r="Y305" s="219"/>
      <c r="Z305" s="217"/>
      <c r="AA305" s="214"/>
      <c r="AB305" s="215"/>
      <c r="AC305" s="218"/>
      <c r="AD305" s="216"/>
      <c r="AE305" s="217"/>
      <c r="AF305" s="214"/>
      <c r="AG305" s="215"/>
      <c r="AH305" s="218"/>
      <c r="AI305" s="216"/>
      <c r="AJ305" s="217"/>
      <c r="AK305" s="214"/>
      <c r="AL305" s="215"/>
      <c r="AM305" s="218"/>
      <c r="AN305" s="216"/>
      <c r="AO305" s="217"/>
      <c r="AP305" s="214"/>
      <c r="AQ305" s="215"/>
      <c r="AR305" s="218"/>
      <c r="AS305" s="216"/>
      <c r="AT305" s="217"/>
      <c r="AU305" s="214"/>
      <c r="AV305" s="215"/>
      <c r="AW305" s="218"/>
      <c r="AX305" s="216"/>
      <c r="AY305" s="217"/>
      <c r="AZ305" s="214"/>
      <c r="BA305" s="215"/>
      <c r="BB305" s="218"/>
      <c r="BC305" s="216"/>
      <c r="BD305" s="213"/>
      <c r="BE305" s="214"/>
      <c r="BF305" s="214"/>
      <c r="BG305" s="215"/>
      <c r="BH305" s="218"/>
      <c r="BI305" s="216"/>
      <c r="BJ305" s="213"/>
      <c r="BK305" s="221"/>
      <c r="BL305" s="222">
        <f t="shared" si="310"/>
        <v>0</v>
      </c>
      <c r="BM305" s="223">
        <f t="shared" si="311"/>
        <v>0</v>
      </c>
      <c r="BN305" s="223">
        <f t="shared" si="312"/>
        <v>0</v>
      </c>
      <c r="BO305" s="223">
        <f t="shared" si="313"/>
        <v>0</v>
      </c>
      <c r="BP305" s="223">
        <f t="shared" si="314"/>
        <v>0</v>
      </c>
      <c r="BQ305" s="223">
        <f t="shared" si="315"/>
        <v>0</v>
      </c>
      <c r="BR305" s="224">
        <f t="shared" si="316"/>
        <v>0</v>
      </c>
      <c r="BS305" s="224">
        <f t="shared" si="317"/>
        <v>0</v>
      </c>
      <c r="BT305" s="223">
        <f t="shared" si="318"/>
        <v>0</v>
      </c>
      <c r="BU305" s="223">
        <f t="shared" si="319"/>
        <v>0</v>
      </c>
      <c r="BV305" s="223">
        <f t="shared" si="320"/>
        <v>0</v>
      </c>
      <c r="BW305" s="223">
        <f t="shared" si="321"/>
        <v>0</v>
      </c>
      <c r="BX305" s="223">
        <f t="shared" si="322"/>
        <v>0</v>
      </c>
      <c r="BY305" s="223">
        <f t="shared" si="323"/>
        <v>0</v>
      </c>
      <c r="BZ305" s="223">
        <f t="shared" si="324"/>
        <v>0</v>
      </c>
      <c r="CA305" s="223">
        <f t="shared" si="325"/>
        <v>0</v>
      </c>
      <c r="CB305" s="208">
        <f t="shared" si="326"/>
        <v>0</v>
      </c>
      <c r="CC305" s="223">
        <f t="shared" si="327"/>
        <v>0</v>
      </c>
      <c r="CD305" s="223">
        <f t="shared" si="328"/>
        <v>0</v>
      </c>
      <c r="CE305" s="224">
        <f t="shared" si="329"/>
        <v>0</v>
      </c>
      <c r="CF305" s="224">
        <f t="shared" si="330"/>
        <v>0</v>
      </c>
      <c r="CG305" s="224">
        <f t="shared" si="331"/>
        <v>0</v>
      </c>
      <c r="CH305" s="224">
        <f t="shared" si="332"/>
        <v>0</v>
      </c>
      <c r="CI305" s="224">
        <f t="shared" si="333"/>
        <v>0</v>
      </c>
      <c r="CJ305" s="224">
        <f t="shared" si="334"/>
        <v>0</v>
      </c>
      <c r="CK305" s="224">
        <f t="shared" si="335"/>
        <v>0</v>
      </c>
      <c r="CL305" s="224">
        <f t="shared" si="336"/>
        <v>0</v>
      </c>
      <c r="CM305" s="224">
        <f t="shared" si="337"/>
        <v>0</v>
      </c>
      <c r="CN305" s="224">
        <f t="shared" si="338"/>
        <v>0</v>
      </c>
      <c r="CO305" s="224">
        <f t="shared" si="339"/>
        <v>0</v>
      </c>
      <c r="CP305" s="224">
        <f t="shared" si="340"/>
        <v>0</v>
      </c>
      <c r="CQ305" s="224">
        <f t="shared" si="341"/>
        <v>0</v>
      </c>
      <c r="CR305" s="224" t="str">
        <f t="shared" si="342"/>
        <v/>
      </c>
      <c r="CS305" s="224" t="str">
        <f t="shared" si="343"/>
        <v xml:space="preserve"> </v>
      </c>
      <c r="CT305" s="224" t="str">
        <f t="shared" si="344"/>
        <v/>
      </c>
      <c r="CU305" s="224" t="str">
        <f t="shared" si="345"/>
        <v/>
      </c>
      <c r="CV305" s="224" t="str">
        <f t="shared" si="346"/>
        <v/>
      </c>
      <c r="CW305" s="224" t="str">
        <f t="shared" si="347"/>
        <v/>
      </c>
      <c r="CX305" s="224" t="str">
        <f t="shared" si="348"/>
        <v/>
      </c>
      <c r="CY305" s="224" t="str">
        <f t="shared" si="349"/>
        <v/>
      </c>
      <c r="CZ305" s="224" t="str">
        <f t="shared" si="350"/>
        <v/>
      </c>
      <c r="DA305" s="224" t="str">
        <f t="shared" si="351"/>
        <v/>
      </c>
      <c r="DB305" s="224" t="str">
        <f t="shared" si="352"/>
        <v/>
      </c>
      <c r="DC305" s="224" t="str">
        <f t="shared" si="353"/>
        <v/>
      </c>
      <c r="DD305" s="224" t="str">
        <f t="shared" si="354"/>
        <v/>
      </c>
      <c r="DE305" s="224" t="str">
        <f t="shared" si="355"/>
        <v/>
      </c>
      <c r="DF305" s="224" t="str">
        <f t="shared" si="356"/>
        <v/>
      </c>
      <c r="DG305" s="224" t="str">
        <f t="shared" si="357"/>
        <v/>
      </c>
      <c r="DH305" s="225" t="str">
        <f t="shared" si="358"/>
        <v/>
      </c>
      <c r="DI305" s="224" t="str">
        <f t="shared" si="359"/>
        <v/>
      </c>
      <c r="DJ305" s="224" t="str">
        <f t="shared" si="360"/>
        <v/>
      </c>
      <c r="DK305" s="306">
        <f t="shared" si="361"/>
        <v>0</v>
      </c>
      <c r="DL305" s="306">
        <f t="shared" si="362"/>
        <v>0</v>
      </c>
      <c r="DM305" s="306">
        <f t="shared" si="363"/>
        <v>0</v>
      </c>
      <c r="DN305" s="220"/>
      <c r="DO305" s="224" t="str">
        <f t="shared" si="364"/>
        <v/>
      </c>
      <c r="DP305" s="224" t="str">
        <f t="shared" si="365"/>
        <v/>
      </c>
      <c r="DQ305" s="307"/>
    </row>
    <row r="306" spans="1:121" ht="23.25" customHeight="1" x14ac:dyDescent="0.2">
      <c r="A306" s="249"/>
      <c r="B306" s="264"/>
      <c r="C306" s="230"/>
      <c r="D306" s="325" t="str">
        <f t="shared" si="308"/>
        <v/>
      </c>
      <c r="E306" s="265" t="str">
        <f t="shared" si="309"/>
        <v/>
      </c>
      <c r="F306" s="230"/>
      <c r="G306" s="230"/>
      <c r="H306" s="230"/>
      <c r="I306" s="200"/>
      <c r="J306" s="230"/>
      <c r="K306" s="254"/>
      <c r="L306" s="269"/>
      <c r="M306" s="230"/>
      <c r="N306" s="231"/>
      <c r="O306" s="232"/>
      <c r="P306" s="205"/>
      <c r="Q306" s="203"/>
      <c r="R306" s="231"/>
      <c r="S306" s="233"/>
      <c r="T306" s="203"/>
      <c r="U306" s="231"/>
      <c r="V306" s="233"/>
      <c r="W306" s="203"/>
      <c r="X306" s="231"/>
      <c r="Y306" s="233"/>
      <c r="Z306" s="203"/>
      <c r="AA306" s="230"/>
      <c r="AB306" s="231"/>
      <c r="AC306" s="232"/>
      <c r="AD306" s="205"/>
      <c r="AE306" s="203"/>
      <c r="AF306" s="230"/>
      <c r="AG306" s="231"/>
      <c r="AH306" s="232"/>
      <c r="AI306" s="205"/>
      <c r="AJ306" s="203"/>
      <c r="AK306" s="230"/>
      <c r="AL306" s="231"/>
      <c r="AM306" s="232"/>
      <c r="AN306" s="205"/>
      <c r="AO306" s="203"/>
      <c r="AP306" s="230"/>
      <c r="AQ306" s="231"/>
      <c r="AR306" s="232"/>
      <c r="AS306" s="205"/>
      <c r="AT306" s="203"/>
      <c r="AU306" s="230"/>
      <c r="AV306" s="231"/>
      <c r="AW306" s="232"/>
      <c r="AX306" s="205"/>
      <c r="AY306" s="203"/>
      <c r="AZ306" s="230"/>
      <c r="BA306" s="231"/>
      <c r="BB306" s="232"/>
      <c r="BC306" s="205"/>
      <c r="BD306" s="199"/>
      <c r="BE306" s="230"/>
      <c r="BF306" s="230"/>
      <c r="BG306" s="231"/>
      <c r="BH306" s="232"/>
      <c r="BI306" s="205"/>
      <c r="BJ306" s="229"/>
      <c r="BK306" s="234"/>
      <c r="BL306" s="207">
        <f t="shared" si="310"/>
        <v>0</v>
      </c>
      <c r="BM306" s="208">
        <f t="shared" si="311"/>
        <v>0</v>
      </c>
      <c r="BN306" s="208">
        <f t="shared" si="312"/>
        <v>0</v>
      </c>
      <c r="BO306" s="208">
        <f t="shared" si="313"/>
        <v>0</v>
      </c>
      <c r="BP306" s="208">
        <f t="shared" si="314"/>
        <v>0</v>
      </c>
      <c r="BQ306" s="208">
        <f t="shared" si="315"/>
        <v>0</v>
      </c>
      <c r="BR306" s="209">
        <f t="shared" si="316"/>
        <v>0</v>
      </c>
      <c r="BS306" s="209">
        <f t="shared" si="317"/>
        <v>0</v>
      </c>
      <c r="BT306" s="208">
        <f t="shared" si="318"/>
        <v>0</v>
      </c>
      <c r="BU306" s="208">
        <f t="shared" si="319"/>
        <v>0</v>
      </c>
      <c r="BV306" s="208">
        <f t="shared" si="320"/>
        <v>0</v>
      </c>
      <c r="BW306" s="208">
        <f t="shared" si="321"/>
        <v>0</v>
      </c>
      <c r="BX306" s="208">
        <f t="shared" si="322"/>
        <v>0</v>
      </c>
      <c r="BY306" s="208">
        <f t="shared" si="323"/>
        <v>0</v>
      </c>
      <c r="BZ306" s="208">
        <f t="shared" si="324"/>
        <v>0</v>
      </c>
      <c r="CA306" s="208">
        <f t="shared" si="325"/>
        <v>0</v>
      </c>
      <c r="CB306" s="208">
        <f t="shared" si="326"/>
        <v>0</v>
      </c>
      <c r="CC306" s="208">
        <f t="shared" si="327"/>
        <v>0</v>
      </c>
      <c r="CD306" s="208">
        <f t="shared" si="328"/>
        <v>0</v>
      </c>
      <c r="CE306" s="209">
        <f t="shared" si="329"/>
        <v>0</v>
      </c>
      <c r="CF306" s="209">
        <f t="shared" si="330"/>
        <v>0</v>
      </c>
      <c r="CG306" s="209">
        <f t="shared" si="331"/>
        <v>0</v>
      </c>
      <c r="CH306" s="209">
        <f t="shared" si="332"/>
        <v>0</v>
      </c>
      <c r="CI306" s="209">
        <f t="shared" si="333"/>
        <v>0</v>
      </c>
      <c r="CJ306" s="209">
        <f t="shared" si="334"/>
        <v>0</v>
      </c>
      <c r="CK306" s="209">
        <f t="shared" si="335"/>
        <v>0</v>
      </c>
      <c r="CL306" s="209">
        <f t="shared" si="336"/>
        <v>0</v>
      </c>
      <c r="CM306" s="209">
        <f t="shared" si="337"/>
        <v>0</v>
      </c>
      <c r="CN306" s="209">
        <f t="shared" si="338"/>
        <v>0</v>
      </c>
      <c r="CO306" s="209">
        <f t="shared" si="339"/>
        <v>0</v>
      </c>
      <c r="CP306" s="209">
        <f t="shared" si="340"/>
        <v>0</v>
      </c>
      <c r="CQ306" s="209">
        <f t="shared" si="341"/>
        <v>0</v>
      </c>
      <c r="CR306" s="209" t="str">
        <f t="shared" si="342"/>
        <v/>
      </c>
      <c r="CS306" s="209" t="str">
        <f t="shared" si="343"/>
        <v xml:space="preserve"> </v>
      </c>
      <c r="CT306" s="209" t="str">
        <f t="shared" si="344"/>
        <v/>
      </c>
      <c r="CU306" s="209" t="str">
        <f t="shared" si="345"/>
        <v/>
      </c>
      <c r="CV306" s="209" t="str">
        <f t="shared" si="346"/>
        <v/>
      </c>
      <c r="CW306" s="209" t="str">
        <f t="shared" si="347"/>
        <v/>
      </c>
      <c r="CX306" s="209" t="str">
        <f t="shared" si="348"/>
        <v/>
      </c>
      <c r="CY306" s="209" t="str">
        <f t="shared" si="349"/>
        <v/>
      </c>
      <c r="CZ306" s="209" t="str">
        <f t="shared" si="350"/>
        <v/>
      </c>
      <c r="DA306" s="209" t="str">
        <f t="shared" si="351"/>
        <v/>
      </c>
      <c r="DB306" s="209" t="str">
        <f t="shared" si="352"/>
        <v/>
      </c>
      <c r="DC306" s="209" t="str">
        <f t="shared" si="353"/>
        <v/>
      </c>
      <c r="DD306" s="209" t="str">
        <f t="shared" si="354"/>
        <v/>
      </c>
      <c r="DE306" s="209" t="str">
        <f t="shared" si="355"/>
        <v/>
      </c>
      <c r="DF306" s="209" t="str">
        <f t="shared" si="356"/>
        <v/>
      </c>
      <c r="DG306" s="209" t="str">
        <f t="shared" si="357"/>
        <v/>
      </c>
      <c r="DH306" s="210" t="str">
        <f t="shared" si="358"/>
        <v/>
      </c>
      <c r="DI306" s="272" t="str">
        <f t="shared" si="359"/>
        <v/>
      </c>
      <c r="DJ306" s="272" t="str">
        <f t="shared" si="360"/>
        <v/>
      </c>
      <c r="DK306" s="200">
        <f t="shared" si="361"/>
        <v>0</v>
      </c>
      <c r="DL306" s="200">
        <f t="shared" si="362"/>
        <v>0</v>
      </c>
      <c r="DM306" s="200">
        <f t="shared" si="363"/>
        <v>0</v>
      </c>
      <c r="DN306" s="200"/>
      <c r="DO306" s="272" t="str">
        <f t="shared" si="364"/>
        <v/>
      </c>
      <c r="DP306" s="272" t="str">
        <f t="shared" si="365"/>
        <v/>
      </c>
      <c r="DQ306" s="308"/>
    </row>
    <row r="307" spans="1:121" ht="23.25" customHeight="1" x14ac:dyDescent="0.2">
      <c r="A307" s="248"/>
      <c r="B307" s="263"/>
      <c r="C307" s="214"/>
      <c r="D307" s="324" t="str">
        <f t="shared" si="308"/>
        <v/>
      </c>
      <c r="E307" s="150" t="str">
        <f t="shared" si="309"/>
        <v/>
      </c>
      <c r="F307" s="214"/>
      <c r="G307" s="214"/>
      <c r="H307" s="214"/>
      <c r="I307" s="220"/>
      <c r="J307" s="214"/>
      <c r="K307" s="255"/>
      <c r="L307" s="268"/>
      <c r="M307" s="214"/>
      <c r="N307" s="215"/>
      <c r="O307" s="218"/>
      <c r="P307" s="216"/>
      <c r="Q307" s="217"/>
      <c r="R307" s="215"/>
      <c r="S307" s="219"/>
      <c r="T307" s="217"/>
      <c r="U307" s="215"/>
      <c r="V307" s="219"/>
      <c r="W307" s="217"/>
      <c r="X307" s="215"/>
      <c r="Y307" s="219"/>
      <c r="Z307" s="217"/>
      <c r="AA307" s="214"/>
      <c r="AB307" s="215"/>
      <c r="AC307" s="218"/>
      <c r="AD307" s="216"/>
      <c r="AE307" s="217"/>
      <c r="AF307" s="214"/>
      <c r="AG307" s="215"/>
      <c r="AH307" s="218"/>
      <c r="AI307" s="216"/>
      <c r="AJ307" s="217"/>
      <c r="AK307" s="214"/>
      <c r="AL307" s="215"/>
      <c r="AM307" s="218"/>
      <c r="AN307" s="216"/>
      <c r="AO307" s="217"/>
      <c r="AP307" s="214"/>
      <c r="AQ307" s="215"/>
      <c r="AR307" s="218"/>
      <c r="AS307" s="216"/>
      <c r="AT307" s="217"/>
      <c r="AU307" s="214"/>
      <c r="AV307" s="215"/>
      <c r="AW307" s="218"/>
      <c r="AX307" s="216"/>
      <c r="AY307" s="217"/>
      <c r="AZ307" s="214"/>
      <c r="BA307" s="215"/>
      <c r="BB307" s="218"/>
      <c r="BC307" s="216"/>
      <c r="BD307" s="213"/>
      <c r="BE307" s="214"/>
      <c r="BF307" s="214"/>
      <c r="BG307" s="215"/>
      <c r="BH307" s="218"/>
      <c r="BI307" s="216"/>
      <c r="BJ307" s="213"/>
      <c r="BK307" s="221"/>
      <c r="BL307" s="222">
        <f t="shared" si="310"/>
        <v>0</v>
      </c>
      <c r="BM307" s="223">
        <f t="shared" si="311"/>
        <v>0</v>
      </c>
      <c r="BN307" s="223">
        <f t="shared" si="312"/>
        <v>0</v>
      </c>
      <c r="BO307" s="223">
        <f t="shared" si="313"/>
        <v>0</v>
      </c>
      <c r="BP307" s="223">
        <f t="shared" si="314"/>
        <v>0</v>
      </c>
      <c r="BQ307" s="223">
        <f t="shared" si="315"/>
        <v>0</v>
      </c>
      <c r="BR307" s="224">
        <f t="shared" si="316"/>
        <v>0</v>
      </c>
      <c r="BS307" s="224">
        <f t="shared" si="317"/>
        <v>0</v>
      </c>
      <c r="BT307" s="223">
        <f t="shared" si="318"/>
        <v>0</v>
      </c>
      <c r="BU307" s="223">
        <f t="shared" si="319"/>
        <v>0</v>
      </c>
      <c r="BV307" s="223">
        <f t="shared" si="320"/>
        <v>0</v>
      </c>
      <c r="BW307" s="223">
        <f t="shared" si="321"/>
        <v>0</v>
      </c>
      <c r="BX307" s="223">
        <f t="shared" si="322"/>
        <v>0</v>
      </c>
      <c r="BY307" s="223">
        <f t="shared" si="323"/>
        <v>0</v>
      </c>
      <c r="BZ307" s="223">
        <f t="shared" si="324"/>
        <v>0</v>
      </c>
      <c r="CA307" s="223">
        <f t="shared" si="325"/>
        <v>0</v>
      </c>
      <c r="CB307" s="208">
        <f t="shared" si="326"/>
        <v>0</v>
      </c>
      <c r="CC307" s="223">
        <f t="shared" si="327"/>
        <v>0</v>
      </c>
      <c r="CD307" s="223">
        <f t="shared" si="328"/>
        <v>0</v>
      </c>
      <c r="CE307" s="224">
        <f t="shared" si="329"/>
        <v>0</v>
      </c>
      <c r="CF307" s="224">
        <f t="shared" si="330"/>
        <v>0</v>
      </c>
      <c r="CG307" s="224">
        <f t="shared" si="331"/>
        <v>0</v>
      </c>
      <c r="CH307" s="224">
        <f t="shared" si="332"/>
        <v>0</v>
      </c>
      <c r="CI307" s="224">
        <f t="shared" si="333"/>
        <v>0</v>
      </c>
      <c r="CJ307" s="224">
        <f t="shared" si="334"/>
        <v>0</v>
      </c>
      <c r="CK307" s="224">
        <f t="shared" si="335"/>
        <v>0</v>
      </c>
      <c r="CL307" s="224">
        <f t="shared" si="336"/>
        <v>0</v>
      </c>
      <c r="CM307" s="224">
        <f t="shared" si="337"/>
        <v>0</v>
      </c>
      <c r="CN307" s="224">
        <f t="shared" si="338"/>
        <v>0</v>
      </c>
      <c r="CO307" s="224">
        <f t="shared" si="339"/>
        <v>0</v>
      </c>
      <c r="CP307" s="224">
        <f t="shared" si="340"/>
        <v>0</v>
      </c>
      <c r="CQ307" s="224">
        <f t="shared" si="341"/>
        <v>0</v>
      </c>
      <c r="CR307" s="224" t="str">
        <f t="shared" si="342"/>
        <v/>
      </c>
      <c r="CS307" s="224" t="str">
        <f t="shared" si="343"/>
        <v xml:space="preserve"> </v>
      </c>
      <c r="CT307" s="224" t="str">
        <f t="shared" si="344"/>
        <v/>
      </c>
      <c r="CU307" s="224" t="str">
        <f t="shared" si="345"/>
        <v/>
      </c>
      <c r="CV307" s="224" t="str">
        <f t="shared" si="346"/>
        <v/>
      </c>
      <c r="CW307" s="224" t="str">
        <f t="shared" si="347"/>
        <v/>
      </c>
      <c r="CX307" s="224" t="str">
        <f t="shared" si="348"/>
        <v/>
      </c>
      <c r="CY307" s="224" t="str">
        <f t="shared" si="349"/>
        <v/>
      </c>
      <c r="CZ307" s="224" t="str">
        <f t="shared" si="350"/>
        <v/>
      </c>
      <c r="DA307" s="224" t="str">
        <f t="shared" si="351"/>
        <v/>
      </c>
      <c r="DB307" s="224" t="str">
        <f t="shared" si="352"/>
        <v/>
      </c>
      <c r="DC307" s="224" t="str">
        <f t="shared" si="353"/>
        <v/>
      </c>
      <c r="DD307" s="224" t="str">
        <f t="shared" si="354"/>
        <v/>
      </c>
      <c r="DE307" s="224" t="str">
        <f t="shared" si="355"/>
        <v/>
      </c>
      <c r="DF307" s="224" t="str">
        <f t="shared" si="356"/>
        <v/>
      </c>
      <c r="DG307" s="224" t="str">
        <f t="shared" si="357"/>
        <v/>
      </c>
      <c r="DH307" s="225" t="str">
        <f t="shared" si="358"/>
        <v/>
      </c>
      <c r="DI307" s="224" t="str">
        <f t="shared" si="359"/>
        <v/>
      </c>
      <c r="DJ307" s="224" t="str">
        <f t="shared" si="360"/>
        <v/>
      </c>
      <c r="DK307" s="306">
        <f t="shared" si="361"/>
        <v>0</v>
      </c>
      <c r="DL307" s="306">
        <f t="shared" si="362"/>
        <v>0</v>
      </c>
      <c r="DM307" s="306">
        <f t="shared" si="363"/>
        <v>0</v>
      </c>
      <c r="DN307" s="220"/>
      <c r="DO307" s="224" t="str">
        <f t="shared" si="364"/>
        <v/>
      </c>
      <c r="DP307" s="224" t="str">
        <f t="shared" si="365"/>
        <v/>
      </c>
      <c r="DQ307" s="307"/>
    </row>
    <row r="308" spans="1:121" ht="23.25" customHeight="1" x14ac:dyDescent="0.2">
      <c r="A308" s="249"/>
      <c r="B308" s="264"/>
      <c r="C308" s="230"/>
      <c r="D308" s="325" t="str">
        <f t="shared" si="308"/>
        <v/>
      </c>
      <c r="E308" s="265" t="str">
        <f t="shared" si="309"/>
        <v/>
      </c>
      <c r="F308" s="230"/>
      <c r="G308" s="230"/>
      <c r="H308" s="230"/>
      <c r="I308" s="200"/>
      <c r="J308" s="230"/>
      <c r="K308" s="254"/>
      <c r="L308" s="269"/>
      <c r="M308" s="230"/>
      <c r="N308" s="231"/>
      <c r="O308" s="232"/>
      <c r="P308" s="205"/>
      <c r="Q308" s="203"/>
      <c r="R308" s="231"/>
      <c r="S308" s="233"/>
      <c r="T308" s="203"/>
      <c r="U308" s="231"/>
      <c r="V308" s="233"/>
      <c r="W308" s="203"/>
      <c r="X308" s="231"/>
      <c r="Y308" s="233"/>
      <c r="Z308" s="203"/>
      <c r="AA308" s="230"/>
      <c r="AB308" s="231"/>
      <c r="AC308" s="232"/>
      <c r="AD308" s="205"/>
      <c r="AE308" s="203"/>
      <c r="AF308" s="230"/>
      <c r="AG308" s="231"/>
      <c r="AH308" s="232"/>
      <c r="AI308" s="205"/>
      <c r="AJ308" s="203"/>
      <c r="AK308" s="230"/>
      <c r="AL308" s="231"/>
      <c r="AM308" s="232"/>
      <c r="AN308" s="205"/>
      <c r="AO308" s="203"/>
      <c r="AP308" s="230"/>
      <c r="AQ308" s="231"/>
      <c r="AR308" s="232"/>
      <c r="AS308" s="205"/>
      <c r="AT308" s="203"/>
      <c r="AU308" s="230"/>
      <c r="AV308" s="231"/>
      <c r="AW308" s="232"/>
      <c r="AX308" s="205"/>
      <c r="AY308" s="203"/>
      <c r="AZ308" s="230"/>
      <c r="BA308" s="231"/>
      <c r="BB308" s="232"/>
      <c r="BC308" s="205"/>
      <c r="BD308" s="199"/>
      <c r="BE308" s="230"/>
      <c r="BF308" s="230"/>
      <c r="BG308" s="231"/>
      <c r="BH308" s="232"/>
      <c r="BI308" s="205"/>
      <c r="BJ308" s="229"/>
      <c r="BK308" s="234"/>
      <c r="BL308" s="207">
        <f t="shared" si="310"/>
        <v>0</v>
      </c>
      <c r="BM308" s="208">
        <f t="shared" si="311"/>
        <v>0</v>
      </c>
      <c r="BN308" s="208">
        <f t="shared" si="312"/>
        <v>0</v>
      </c>
      <c r="BO308" s="208">
        <f t="shared" si="313"/>
        <v>0</v>
      </c>
      <c r="BP308" s="208">
        <f t="shared" si="314"/>
        <v>0</v>
      </c>
      <c r="BQ308" s="208">
        <f t="shared" si="315"/>
        <v>0</v>
      </c>
      <c r="BR308" s="209">
        <f t="shared" si="316"/>
        <v>0</v>
      </c>
      <c r="BS308" s="209">
        <f t="shared" si="317"/>
        <v>0</v>
      </c>
      <c r="BT308" s="208">
        <f t="shared" si="318"/>
        <v>0</v>
      </c>
      <c r="BU308" s="208">
        <f t="shared" si="319"/>
        <v>0</v>
      </c>
      <c r="BV308" s="208">
        <f t="shared" si="320"/>
        <v>0</v>
      </c>
      <c r="BW308" s="208">
        <f t="shared" si="321"/>
        <v>0</v>
      </c>
      <c r="BX308" s="208">
        <f t="shared" si="322"/>
        <v>0</v>
      </c>
      <c r="BY308" s="208">
        <f t="shared" si="323"/>
        <v>0</v>
      </c>
      <c r="BZ308" s="208">
        <f t="shared" si="324"/>
        <v>0</v>
      </c>
      <c r="CA308" s="208">
        <f t="shared" si="325"/>
        <v>0</v>
      </c>
      <c r="CB308" s="208">
        <f t="shared" si="326"/>
        <v>0</v>
      </c>
      <c r="CC308" s="208">
        <f t="shared" si="327"/>
        <v>0</v>
      </c>
      <c r="CD308" s="208">
        <f t="shared" si="328"/>
        <v>0</v>
      </c>
      <c r="CE308" s="209">
        <f t="shared" si="329"/>
        <v>0</v>
      </c>
      <c r="CF308" s="209">
        <f t="shared" si="330"/>
        <v>0</v>
      </c>
      <c r="CG308" s="209">
        <f t="shared" si="331"/>
        <v>0</v>
      </c>
      <c r="CH308" s="209">
        <f t="shared" si="332"/>
        <v>0</v>
      </c>
      <c r="CI308" s="209">
        <f t="shared" si="333"/>
        <v>0</v>
      </c>
      <c r="CJ308" s="209">
        <f t="shared" si="334"/>
        <v>0</v>
      </c>
      <c r="CK308" s="209">
        <f t="shared" si="335"/>
        <v>0</v>
      </c>
      <c r="CL308" s="209">
        <f t="shared" si="336"/>
        <v>0</v>
      </c>
      <c r="CM308" s="209">
        <f t="shared" si="337"/>
        <v>0</v>
      </c>
      <c r="CN308" s="209">
        <f t="shared" si="338"/>
        <v>0</v>
      </c>
      <c r="CO308" s="209">
        <f t="shared" si="339"/>
        <v>0</v>
      </c>
      <c r="CP308" s="209">
        <f t="shared" si="340"/>
        <v>0</v>
      </c>
      <c r="CQ308" s="209">
        <f t="shared" si="341"/>
        <v>0</v>
      </c>
      <c r="CR308" s="209" t="str">
        <f t="shared" si="342"/>
        <v/>
      </c>
      <c r="CS308" s="209" t="str">
        <f t="shared" si="343"/>
        <v xml:space="preserve"> </v>
      </c>
      <c r="CT308" s="209" t="str">
        <f t="shared" si="344"/>
        <v/>
      </c>
      <c r="CU308" s="209" t="str">
        <f t="shared" si="345"/>
        <v/>
      </c>
      <c r="CV308" s="209" t="str">
        <f t="shared" si="346"/>
        <v/>
      </c>
      <c r="CW308" s="209" t="str">
        <f t="shared" si="347"/>
        <v/>
      </c>
      <c r="CX308" s="209" t="str">
        <f t="shared" si="348"/>
        <v/>
      </c>
      <c r="CY308" s="209" t="str">
        <f t="shared" si="349"/>
        <v/>
      </c>
      <c r="CZ308" s="209" t="str">
        <f t="shared" si="350"/>
        <v/>
      </c>
      <c r="DA308" s="209" t="str">
        <f t="shared" si="351"/>
        <v/>
      </c>
      <c r="DB308" s="209" t="str">
        <f t="shared" si="352"/>
        <v/>
      </c>
      <c r="DC308" s="209" t="str">
        <f t="shared" si="353"/>
        <v/>
      </c>
      <c r="DD308" s="209" t="str">
        <f t="shared" si="354"/>
        <v/>
      </c>
      <c r="DE308" s="209" t="str">
        <f t="shared" si="355"/>
        <v/>
      </c>
      <c r="DF308" s="209" t="str">
        <f t="shared" si="356"/>
        <v/>
      </c>
      <c r="DG308" s="209" t="str">
        <f t="shared" si="357"/>
        <v/>
      </c>
      <c r="DH308" s="210" t="str">
        <f t="shared" si="358"/>
        <v/>
      </c>
      <c r="DI308" s="272" t="str">
        <f t="shared" si="359"/>
        <v/>
      </c>
      <c r="DJ308" s="272" t="str">
        <f t="shared" si="360"/>
        <v/>
      </c>
      <c r="DK308" s="200">
        <f t="shared" si="361"/>
        <v>0</v>
      </c>
      <c r="DL308" s="200">
        <f t="shared" si="362"/>
        <v>0</v>
      </c>
      <c r="DM308" s="200">
        <f t="shared" si="363"/>
        <v>0</v>
      </c>
      <c r="DN308" s="200"/>
      <c r="DO308" s="272" t="str">
        <f t="shared" si="364"/>
        <v/>
      </c>
      <c r="DP308" s="272" t="str">
        <f t="shared" si="365"/>
        <v/>
      </c>
      <c r="DQ308" s="308"/>
    </row>
    <row r="309" spans="1:121" ht="23.25" customHeight="1" x14ac:dyDescent="0.2">
      <c r="A309" s="248"/>
      <c r="B309" s="263"/>
      <c r="C309" s="214"/>
      <c r="D309" s="324" t="str">
        <f t="shared" si="308"/>
        <v/>
      </c>
      <c r="E309" s="150" t="str">
        <f t="shared" si="309"/>
        <v/>
      </c>
      <c r="F309" s="214"/>
      <c r="G309" s="214"/>
      <c r="H309" s="214"/>
      <c r="I309" s="220"/>
      <c r="J309" s="214"/>
      <c r="K309" s="255"/>
      <c r="L309" s="268"/>
      <c r="M309" s="214"/>
      <c r="N309" s="215"/>
      <c r="O309" s="218"/>
      <c r="P309" s="216"/>
      <c r="Q309" s="217"/>
      <c r="R309" s="215"/>
      <c r="S309" s="219"/>
      <c r="T309" s="217"/>
      <c r="U309" s="215"/>
      <c r="V309" s="219"/>
      <c r="W309" s="217"/>
      <c r="X309" s="215"/>
      <c r="Y309" s="219"/>
      <c r="Z309" s="217"/>
      <c r="AA309" s="214"/>
      <c r="AB309" s="215"/>
      <c r="AC309" s="218"/>
      <c r="AD309" s="216"/>
      <c r="AE309" s="217"/>
      <c r="AF309" s="214"/>
      <c r="AG309" s="215"/>
      <c r="AH309" s="218"/>
      <c r="AI309" s="216"/>
      <c r="AJ309" s="217"/>
      <c r="AK309" s="214"/>
      <c r="AL309" s="215"/>
      <c r="AM309" s="218"/>
      <c r="AN309" s="216"/>
      <c r="AO309" s="217"/>
      <c r="AP309" s="214"/>
      <c r="AQ309" s="215"/>
      <c r="AR309" s="218"/>
      <c r="AS309" s="216"/>
      <c r="AT309" s="217"/>
      <c r="AU309" s="214"/>
      <c r="AV309" s="215"/>
      <c r="AW309" s="218"/>
      <c r="AX309" s="216"/>
      <c r="AY309" s="217"/>
      <c r="AZ309" s="214"/>
      <c r="BA309" s="215"/>
      <c r="BB309" s="218"/>
      <c r="BC309" s="216"/>
      <c r="BD309" s="213"/>
      <c r="BE309" s="214"/>
      <c r="BF309" s="214"/>
      <c r="BG309" s="215"/>
      <c r="BH309" s="218"/>
      <c r="BI309" s="216"/>
      <c r="BJ309" s="213"/>
      <c r="BK309" s="221"/>
      <c r="BL309" s="222">
        <f t="shared" si="310"/>
        <v>0</v>
      </c>
      <c r="BM309" s="223">
        <f t="shared" si="311"/>
        <v>0</v>
      </c>
      <c r="BN309" s="223">
        <f t="shared" si="312"/>
        <v>0</v>
      </c>
      <c r="BO309" s="223">
        <f t="shared" si="313"/>
        <v>0</v>
      </c>
      <c r="BP309" s="223">
        <f t="shared" si="314"/>
        <v>0</v>
      </c>
      <c r="BQ309" s="223">
        <f t="shared" si="315"/>
        <v>0</v>
      </c>
      <c r="BR309" s="224">
        <f t="shared" si="316"/>
        <v>0</v>
      </c>
      <c r="BS309" s="224">
        <f t="shared" si="317"/>
        <v>0</v>
      </c>
      <c r="BT309" s="223">
        <f t="shared" si="318"/>
        <v>0</v>
      </c>
      <c r="BU309" s="223">
        <f t="shared" si="319"/>
        <v>0</v>
      </c>
      <c r="BV309" s="223">
        <f t="shared" si="320"/>
        <v>0</v>
      </c>
      <c r="BW309" s="223">
        <f t="shared" si="321"/>
        <v>0</v>
      </c>
      <c r="BX309" s="223">
        <f t="shared" si="322"/>
        <v>0</v>
      </c>
      <c r="BY309" s="223">
        <f t="shared" si="323"/>
        <v>0</v>
      </c>
      <c r="BZ309" s="223">
        <f t="shared" si="324"/>
        <v>0</v>
      </c>
      <c r="CA309" s="223">
        <f t="shared" si="325"/>
        <v>0</v>
      </c>
      <c r="CB309" s="208">
        <f t="shared" si="326"/>
        <v>0</v>
      </c>
      <c r="CC309" s="223">
        <f t="shared" si="327"/>
        <v>0</v>
      </c>
      <c r="CD309" s="223">
        <f t="shared" si="328"/>
        <v>0</v>
      </c>
      <c r="CE309" s="224">
        <f t="shared" si="329"/>
        <v>0</v>
      </c>
      <c r="CF309" s="224">
        <f t="shared" si="330"/>
        <v>0</v>
      </c>
      <c r="CG309" s="224">
        <f t="shared" si="331"/>
        <v>0</v>
      </c>
      <c r="CH309" s="224">
        <f t="shared" si="332"/>
        <v>0</v>
      </c>
      <c r="CI309" s="224">
        <f t="shared" si="333"/>
        <v>0</v>
      </c>
      <c r="CJ309" s="224">
        <f t="shared" si="334"/>
        <v>0</v>
      </c>
      <c r="CK309" s="224">
        <f t="shared" si="335"/>
        <v>0</v>
      </c>
      <c r="CL309" s="224">
        <f t="shared" si="336"/>
        <v>0</v>
      </c>
      <c r="CM309" s="224">
        <f t="shared" si="337"/>
        <v>0</v>
      </c>
      <c r="CN309" s="224">
        <f t="shared" si="338"/>
        <v>0</v>
      </c>
      <c r="CO309" s="224">
        <f t="shared" si="339"/>
        <v>0</v>
      </c>
      <c r="CP309" s="224">
        <f t="shared" si="340"/>
        <v>0</v>
      </c>
      <c r="CQ309" s="224">
        <f t="shared" si="341"/>
        <v>0</v>
      </c>
      <c r="CR309" s="224" t="str">
        <f t="shared" si="342"/>
        <v/>
      </c>
      <c r="CS309" s="224" t="str">
        <f t="shared" si="343"/>
        <v xml:space="preserve"> </v>
      </c>
      <c r="CT309" s="224" t="str">
        <f t="shared" si="344"/>
        <v/>
      </c>
      <c r="CU309" s="224" t="str">
        <f t="shared" si="345"/>
        <v/>
      </c>
      <c r="CV309" s="224" t="str">
        <f t="shared" si="346"/>
        <v/>
      </c>
      <c r="CW309" s="224" t="str">
        <f t="shared" si="347"/>
        <v/>
      </c>
      <c r="CX309" s="224" t="str">
        <f t="shared" si="348"/>
        <v/>
      </c>
      <c r="CY309" s="224" t="str">
        <f t="shared" si="349"/>
        <v/>
      </c>
      <c r="CZ309" s="224" t="str">
        <f t="shared" si="350"/>
        <v/>
      </c>
      <c r="DA309" s="224" t="str">
        <f t="shared" si="351"/>
        <v/>
      </c>
      <c r="DB309" s="224" t="str">
        <f t="shared" si="352"/>
        <v/>
      </c>
      <c r="DC309" s="224" t="str">
        <f t="shared" si="353"/>
        <v/>
      </c>
      <c r="DD309" s="224" t="str">
        <f t="shared" si="354"/>
        <v/>
      </c>
      <c r="DE309" s="224" t="str">
        <f t="shared" si="355"/>
        <v/>
      </c>
      <c r="DF309" s="224" t="str">
        <f t="shared" si="356"/>
        <v/>
      </c>
      <c r="DG309" s="224" t="str">
        <f t="shared" si="357"/>
        <v/>
      </c>
      <c r="DH309" s="225" t="str">
        <f t="shared" si="358"/>
        <v/>
      </c>
      <c r="DI309" s="224" t="str">
        <f t="shared" si="359"/>
        <v/>
      </c>
      <c r="DJ309" s="224" t="str">
        <f t="shared" si="360"/>
        <v/>
      </c>
      <c r="DK309" s="306">
        <f t="shared" si="361"/>
        <v>0</v>
      </c>
      <c r="DL309" s="306">
        <f t="shared" si="362"/>
        <v>0</v>
      </c>
      <c r="DM309" s="306">
        <f t="shared" si="363"/>
        <v>0</v>
      </c>
      <c r="DN309" s="220"/>
      <c r="DO309" s="224" t="str">
        <f t="shared" si="364"/>
        <v/>
      </c>
      <c r="DP309" s="224" t="str">
        <f t="shared" si="365"/>
        <v/>
      </c>
      <c r="DQ309" s="307"/>
    </row>
    <row r="310" spans="1:121" ht="23.25" customHeight="1" x14ac:dyDescent="0.2">
      <c r="A310" s="249"/>
      <c r="B310" s="264"/>
      <c r="C310" s="230"/>
      <c r="D310" s="325" t="str">
        <f t="shared" si="308"/>
        <v/>
      </c>
      <c r="E310" s="265" t="str">
        <f t="shared" si="309"/>
        <v/>
      </c>
      <c r="F310" s="230"/>
      <c r="G310" s="230"/>
      <c r="H310" s="230"/>
      <c r="I310" s="200"/>
      <c r="J310" s="230"/>
      <c r="K310" s="254"/>
      <c r="L310" s="269"/>
      <c r="M310" s="230"/>
      <c r="N310" s="231"/>
      <c r="O310" s="232"/>
      <c r="P310" s="205"/>
      <c r="Q310" s="203"/>
      <c r="R310" s="231"/>
      <c r="S310" s="233"/>
      <c r="T310" s="203"/>
      <c r="U310" s="231"/>
      <c r="V310" s="233"/>
      <c r="W310" s="203"/>
      <c r="X310" s="231"/>
      <c r="Y310" s="233"/>
      <c r="Z310" s="203"/>
      <c r="AA310" s="230"/>
      <c r="AB310" s="231"/>
      <c r="AC310" s="232"/>
      <c r="AD310" s="205"/>
      <c r="AE310" s="203"/>
      <c r="AF310" s="230"/>
      <c r="AG310" s="231"/>
      <c r="AH310" s="232"/>
      <c r="AI310" s="205"/>
      <c r="AJ310" s="203"/>
      <c r="AK310" s="230"/>
      <c r="AL310" s="231"/>
      <c r="AM310" s="232"/>
      <c r="AN310" s="205"/>
      <c r="AO310" s="203"/>
      <c r="AP310" s="230"/>
      <c r="AQ310" s="231"/>
      <c r="AR310" s="232"/>
      <c r="AS310" s="205"/>
      <c r="AT310" s="203"/>
      <c r="AU310" s="230"/>
      <c r="AV310" s="231"/>
      <c r="AW310" s="232"/>
      <c r="AX310" s="205"/>
      <c r="AY310" s="203"/>
      <c r="AZ310" s="230"/>
      <c r="BA310" s="231"/>
      <c r="BB310" s="232"/>
      <c r="BC310" s="205"/>
      <c r="BD310" s="199"/>
      <c r="BE310" s="230"/>
      <c r="BF310" s="230"/>
      <c r="BG310" s="231"/>
      <c r="BH310" s="232"/>
      <c r="BI310" s="205"/>
      <c r="BJ310" s="229"/>
      <c r="BK310" s="234"/>
      <c r="BL310" s="207">
        <f t="shared" si="310"/>
        <v>0</v>
      </c>
      <c r="BM310" s="208">
        <f t="shared" si="311"/>
        <v>0</v>
      </c>
      <c r="BN310" s="208">
        <f t="shared" si="312"/>
        <v>0</v>
      </c>
      <c r="BO310" s="208">
        <f t="shared" si="313"/>
        <v>0</v>
      </c>
      <c r="BP310" s="208">
        <f t="shared" si="314"/>
        <v>0</v>
      </c>
      <c r="BQ310" s="208">
        <f t="shared" si="315"/>
        <v>0</v>
      </c>
      <c r="BR310" s="209">
        <f t="shared" si="316"/>
        <v>0</v>
      </c>
      <c r="BS310" s="209">
        <f t="shared" si="317"/>
        <v>0</v>
      </c>
      <c r="BT310" s="208">
        <f t="shared" si="318"/>
        <v>0</v>
      </c>
      <c r="BU310" s="208">
        <f t="shared" si="319"/>
        <v>0</v>
      </c>
      <c r="BV310" s="208">
        <f t="shared" si="320"/>
        <v>0</v>
      </c>
      <c r="BW310" s="208">
        <f t="shared" si="321"/>
        <v>0</v>
      </c>
      <c r="BX310" s="208">
        <f t="shared" si="322"/>
        <v>0</v>
      </c>
      <c r="BY310" s="208">
        <f t="shared" si="323"/>
        <v>0</v>
      </c>
      <c r="BZ310" s="208">
        <f t="shared" si="324"/>
        <v>0</v>
      </c>
      <c r="CA310" s="208">
        <f t="shared" si="325"/>
        <v>0</v>
      </c>
      <c r="CB310" s="208">
        <f t="shared" si="326"/>
        <v>0</v>
      </c>
      <c r="CC310" s="208">
        <f t="shared" si="327"/>
        <v>0</v>
      </c>
      <c r="CD310" s="208">
        <f t="shared" si="328"/>
        <v>0</v>
      </c>
      <c r="CE310" s="209">
        <f t="shared" si="329"/>
        <v>0</v>
      </c>
      <c r="CF310" s="209">
        <f t="shared" si="330"/>
        <v>0</v>
      </c>
      <c r="CG310" s="209">
        <f t="shared" si="331"/>
        <v>0</v>
      </c>
      <c r="CH310" s="209">
        <f t="shared" si="332"/>
        <v>0</v>
      </c>
      <c r="CI310" s="209">
        <f t="shared" si="333"/>
        <v>0</v>
      </c>
      <c r="CJ310" s="209">
        <f t="shared" si="334"/>
        <v>0</v>
      </c>
      <c r="CK310" s="209">
        <f t="shared" si="335"/>
        <v>0</v>
      </c>
      <c r="CL310" s="209">
        <f t="shared" si="336"/>
        <v>0</v>
      </c>
      <c r="CM310" s="209">
        <f t="shared" si="337"/>
        <v>0</v>
      </c>
      <c r="CN310" s="209">
        <f t="shared" si="338"/>
        <v>0</v>
      </c>
      <c r="CO310" s="209">
        <f t="shared" si="339"/>
        <v>0</v>
      </c>
      <c r="CP310" s="209">
        <f t="shared" si="340"/>
        <v>0</v>
      </c>
      <c r="CQ310" s="209">
        <f t="shared" si="341"/>
        <v>0</v>
      </c>
      <c r="CR310" s="209" t="str">
        <f t="shared" si="342"/>
        <v/>
      </c>
      <c r="CS310" s="209" t="str">
        <f t="shared" si="343"/>
        <v xml:space="preserve"> </v>
      </c>
      <c r="CT310" s="209" t="str">
        <f t="shared" si="344"/>
        <v/>
      </c>
      <c r="CU310" s="209" t="str">
        <f t="shared" si="345"/>
        <v/>
      </c>
      <c r="CV310" s="209" t="str">
        <f t="shared" si="346"/>
        <v/>
      </c>
      <c r="CW310" s="209" t="str">
        <f t="shared" si="347"/>
        <v/>
      </c>
      <c r="CX310" s="209" t="str">
        <f t="shared" si="348"/>
        <v/>
      </c>
      <c r="CY310" s="209" t="str">
        <f t="shared" si="349"/>
        <v/>
      </c>
      <c r="CZ310" s="209" t="str">
        <f t="shared" si="350"/>
        <v/>
      </c>
      <c r="DA310" s="209" t="str">
        <f t="shared" si="351"/>
        <v/>
      </c>
      <c r="DB310" s="209" t="str">
        <f t="shared" si="352"/>
        <v/>
      </c>
      <c r="DC310" s="209" t="str">
        <f t="shared" si="353"/>
        <v/>
      </c>
      <c r="DD310" s="209" t="str">
        <f t="shared" si="354"/>
        <v/>
      </c>
      <c r="DE310" s="209" t="str">
        <f t="shared" si="355"/>
        <v/>
      </c>
      <c r="DF310" s="209" t="str">
        <f t="shared" si="356"/>
        <v/>
      </c>
      <c r="DG310" s="209" t="str">
        <f t="shared" si="357"/>
        <v/>
      </c>
      <c r="DH310" s="210" t="str">
        <f t="shared" si="358"/>
        <v/>
      </c>
      <c r="DI310" s="272" t="str">
        <f t="shared" si="359"/>
        <v/>
      </c>
      <c r="DJ310" s="272" t="str">
        <f t="shared" si="360"/>
        <v/>
      </c>
      <c r="DK310" s="200">
        <f t="shared" si="361"/>
        <v>0</v>
      </c>
      <c r="DL310" s="200">
        <f t="shared" si="362"/>
        <v>0</v>
      </c>
      <c r="DM310" s="200">
        <f t="shared" si="363"/>
        <v>0</v>
      </c>
      <c r="DN310" s="200"/>
      <c r="DO310" s="272" t="str">
        <f t="shared" si="364"/>
        <v/>
      </c>
      <c r="DP310" s="272" t="str">
        <f t="shared" si="365"/>
        <v/>
      </c>
      <c r="DQ310" s="308"/>
    </row>
    <row r="311" spans="1:121" ht="23.25" customHeight="1" x14ac:dyDescent="0.2">
      <c r="A311" s="248"/>
      <c r="B311" s="263"/>
      <c r="C311" s="214"/>
      <c r="D311" s="324" t="str">
        <f t="shared" si="308"/>
        <v/>
      </c>
      <c r="E311" s="150" t="str">
        <f t="shared" si="309"/>
        <v/>
      </c>
      <c r="F311" s="214"/>
      <c r="G311" s="214"/>
      <c r="H311" s="214"/>
      <c r="I311" s="220"/>
      <c r="J311" s="214"/>
      <c r="K311" s="255"/>
      <c r="L311" s="268"/>
      <c r="M311" s="214"/>
      <c r="N311" s="215"/>
      <c r="O311" s="218"/>
      <c r="P311" s="216"/>
      <c r="Q311" s="217"/>
      <c r="R311" s="215"/>
      <c r="S311" s="219"/>
      <c r="T311" s="217"/>
      <c r="U311" s="215"/>
      <c r="V311" s="219"/>
      <c r="W311" s="217"/>
      <c r="X311" s="215"/>
      <c r="Y311" s="219"/>
      <c r="Z311" s="217"/>
      <c r="AA311" s="214"/>
      <c r="AB311" s="215"/>
      <c r="AC311" s="218"/>
      <c r="AD311" s="216"/>
      <c r="AE311" s="217"/>
      <c r="AF311" s="214"/>
      <c r="AG311" s="215"/>
      <c r="AH311" s="218"/>
      <c r="AI311" s="216"/>
      <c r="AJ311" s="217"/>
      <c r="AK311" s="214"/>
      <c r="AL311" s="215"/>
      <c r="AM311" s="218"/>
      <c r="AN311" s="216"/>
      <c r="AO311" s="217"/>
      <c r="AP311" s="214"/>
      <c r="AQ311" s="215"/>
      <c r="AR311" s="218"/>
      <c r="AS311" s="216"/>
      <c r="AT311" s="217"/>
      <c r="AU311" s="214"/>
      <c r="AV311" s="215"/>
      <c r="AW311" s="218"/>
      <c r="AX311" s="216"/>
      <c r="AY311" s="217"/>
      <c r="AZ311" s="214"/>
      <c r="BA311" s="215"/>
      <c r="BB311" s="218"/>
      <c r="BC311" s="216"/>
      <c r="BD311" s="213"/>
      <c r="BE311" s="214"/>
      <c r="BF311" s="214"/>
      <c r="BG311" s="215"/>
      <c r="BH311" s="218"/>
      <c r="BI311" s="216"/>
      <c r="BJ311" s="213"/>
      <c r="BK311" s="221"/>
      <c r="BL311" s="222">
        <f t="shared" si="310"/>
        <v>0</v>
      </c>
      <c r="BM311" s="223">
        <f t="shared" si="311"/>
        <v>0</v>
      </c>
      <c r="BN311" s="223">
        <f t="shared" si="312"/>
        <v>0</v>
      </c>
      <c r="BO311" s="223">
        <f t="shared" si="313"/>
        <v>0</v>
      </c>
      <c r="BP311" s="223">
        <f t="shared" si="314"/>
        <v>0</v>
      </c>
      <c r="BQ311" s="223">
        <f t="shared" si="315"/>
        <v>0</v>
      </c>
      <c r="BR311" s="224">
        <f t="shared" si="316"/>
        <v>0</v>
      </c>
      <c r="BS311" s="224">
        <f t="shared" si="317"/>
        <v>0</v>
      </c>
      <c r="BT311" s="223">
        <f t="shared" si="318"/>
        <v>0</v>
      </c>
      <c r="BU311" s="223">
        <f t="shared" si="319"/>
        <v>0</v>
      </c>
      <c r="BV311" s="223">
        <f t="shared" si="320"/>
        <v>0</v>
      </c>
      <c r="BW311" s="223">
        <f t="shared" si="321"/>
        <v>0</v>
      </c>
      <c r="BX311" s="223">
        <f t="shared" si="322"/>
        <v>0</v>
      </c>
      <c r="BY311" s="223">
        <f t="shared" si="323"/>
        <v>0</v>
      </c>
      <c r="BZ311" s="223">
        <f t="shared" si="324"/>
        <v>0</v>
      </c>
      <c r="CA311" s="223">
        <f t="shared" si="325"/>
        <v>0</v>
      </c>
      <c r="CB311" s="208">
        <f t="shared" si="326"/>
        <v>0</v>
      </c>
      <c r="CC311" s="223">
        <f t="shared" si="327"/>
        <v>0</v>
      </c>
      <c r="CD311" s="223">
        <f t="shared" si="328"/>
        <v>0</v>
      </c>
      <c r="CE311" s="224">
        <f t="shared" si="329"/>
        <v>0</v>
      </c>
      <c r="CF311" s="224">
        <f t="shared" si="330"/>
        <v>0</v>
      </c>
      <c r="CG311" s="224">
        <f t="shared" si="331"/>
        <v>0</v>
      </c>
      <c r="CH311" s="224">
        <f t="shared" si="332"/>
        <v>0</v>
      </c>
      <c r="CI311" s="224">
        <f t="shared" si="333"/>
        <v>0</v>
      </c>
      <c r="CJ311" s="224">
        <f t="shared" si="334"/>
        <v>0</v>
      </c>
      <c r="CK311" s="224">
        <f t="shared" si="335"/>
        <v>0</v>
      </c>
      <c r="CL311" s="224">
        <f t="shared" si="336"/>
        <v>0</v>
      </c>
      <c r="CM311" s="224">
        <f t="shared" si="337"/>
        <v>0</v>
      </c>
      <c r="CN311" s="224">
        <f t="shared" si="338"/>
        <v>0</v>
      </c>
      <c r="CO311" s="224">
        <f t="shared" si="339"/>
        <v>0</v>
      </c>
      <c r="CP311" s="224">
        <f t="shared" si="340"/>
        <v>0</v>
      </c>
      <c r="CQ311" s="224">
        <f t="shared" si="341"/>
        <v>0</v>
      </c>
      <c r="CR311" s="224" t="str">
        <f t="shared" si="342"/>
        <v/>
      </c>
      <c r="CS311" s="224" t="str">
        <f t="shared" si="343"/>
        <v xml:space="preserve"> </v>
      </c>
      <c r="CT311" s="224" t="str">
        <f t="shared" si="344"/>
        <v/>
      </c>
      <c r="CU311" s="224" t="str">
        <f t="shared" si="345"/>
        <v/>
      </c>
      <c r="CV311" s="224" t="str">
        <f t="shared" si="346"/>
        <v/>
      </c>
      <c r="CW311" s="224" t="str">
        <f t="shared" si="347"/>
        <v/>
      </c>
      <c r="CX311" s="224" t="str">
        <f t="shared" si="348"/>
        <v/>
      </c>
      <c r="CY311" s="224" t="str">
        <f t="shared" si="349"/>
        <v/>
      </c>
      <c r="CZ311" s="224" t="str">
        <f t="shared" si="350"/>
        <v/>
      </c>
      <c r="DA311" s="224" t="str">
        <f t="shared" si="351"/>
        <v/>
      </c>
      <c r="DB311" s="224" t="str">
        <f t="shared" si="352"/>
        <v/>
      </c>
      <c r="DC311" s="224" t="str">
        <f t="shared" si="353"/>
        <v/>
      </c>
      <c r="DD311" s="224" t="str">
        <f t="shared" si="354"/>
        <v/>
      </c>
      <c r="DE311" s="224" t="str">
        <f t="shared" si="355"/>
        <v/>
      </c>
      <c r="DF311" s="224" t="str">
        <f t="shared" si="356"/>
        <v/>
      </c>
      <c r="DG311" s="224" t="str">
        <f t="shared" si="357"/>
        <v/>
      </c>
      <c r="DH311" s="225" t="str">
        <f t="shared" si="358"/>
        <v/>
      </c>
      <c r="DI311" s="224" t="str">
        <f t="shared" si="359"/>
        <v/>
      </c>
      <c r="DJ311" s="224" t="str">
        <f t="shared" si="360"/>
        <v/>
      </c>
      <c r="DK311" s="306">
        <f t="shared" si="361"/>
        <v>0</v>
      </c>
      <c r="DL311" s="306">
        <f t="shared" si="362"/>
        <v>0</v>
      </c>
      <c r="DM311" s="306">
        <f t="shared" si="363"/>
        <v>0</v>
      </c>
      <c r="DN311" s="220"/>
      <c r="DO311" s="224" t="str">
        <f t="shared" si="364"/>
        <v/>
      </c>
      <c r="DP311" s="224" t="str">
        <f t="shared" si="365"/>
        <v/>
      </c>
      <c r="DQ311" s="307"/>
    </row>
    <row r="312" spans="1:121" ht="23.25" customHeight="1" x14ac:dyDescent="0.2">
      <c r="A312" s="249"/>
      <c r="B312" s="264"/>
      <c r="C312" s="230"/>
      <c r="D312" s="325" t="str">
        <f t="shared" si="308"/>
        <v/>
      </c>
      <c r="E312" s="265" t="str">
        <f t="shared" si="309"/>
        <v/>
      </c>
      <c r="F312" s="230"/>
      <c r="G312" s="230"/>
      <c r="H312" s="230"/>
      <c r="I312" s="200"/>
      <c r="J312" s="230"/>
      <c r="K312" s="254"/>
      <c r="L312" s="269"/>
      <c r="M312" s="230"/>
      <c r="N312" s="231"/>
      <c r="O312" s="232"/>
      <c r="P312" s="205"/>
      <c r="Q312" s="203"/>
      <c r="R312" s="231"/>
      <c r="S312" s="233"/>
      <c r="T312" s="203"/>
      <c r="U312" s="231"/>
      <c r="V312" s="233"/>
      <c r="W312" s="203"/>
      <c r="X312" s="231"/>
      <c r="Y312" s="233"/>
      <c r="Z312" s="203"/>
      <c r="AA312" s="230"/>
      <c r="AB312" s="231"/>
      <c r="AC312" s="232"/>
      <c r="AD312" s="205"/>
      <c r="AE312" s="203"/>
      <c r="AF312" s="230"/>
      <c r="AG312" s="231"/>
      <c r="AH312" s="232"/>
      <c r="AI312" s="205"/>
      <c r="AJ312" s="203"/>
      <c r="AK312" s="230"/>
      <c r="AL312" s="231"/>
      <c r="AM312" s="232"/>
      <c r="AN312" s="205"/>
      <c r="AO312" s="203"/>
      <c r="AP312" s="230"/>
      <c r="AQ312" s="231"/>
      <c r="AR312" s="232"/>
      <c r="AS312" s="205"/>
      <c r="AT312" s="203"/>
      <c r="AU312" s="230"/>
      <c r="AV312" s="231"/>
      <c r="AW312" s="232"/>
      <c r="AX312" s="205"/>
      <c r="AY312" s="203"/>
      <c r="AZ312" s="230"/>
      <c r="BA312" s="231"/>
      <c r="BB312" s="232"/>
      <c r="BC312" s="205"/>
      <c r="BD312" s="199"/>
      <c r="BE312" s="230"/>
      <c r="BF312" s="230"/>
      <c r="BG312" s="231"/>
      <c r="BH312" s="232"/>
      <c r="BI312" s="205"/>
      <c r="BJ312" s="229"/>
      <c r="BK312" s="234"/>
      <c r="BL312" s="207">
        <f t="shared" si="310"/>
        <v>0</v>
      </c>
      <c r="BM312" s="208">
        <f t="shared" si="311"/>
        <v>0</v>
      </c>
      <c r="BN312" s="208">
        <f t="shared" si="312"/>
        <v>0</v>
      </c>
      <c r="BO312" s="208">
        <f t="shared" si="313"/>
        <v>0</v>
      </c>
      <c r="BP312" s="208">
        <f t="shared" si="314"/>
        <v>0</v>
      </c>
      <c r="BQ312" s="208">
        <f t="shared" si="315"/>
        <v>0</v>
      </c>
      <c r="BR312" s="209">
        <f t="shared" si="316"/>
        <v>0</v>
      </c>
      <c r="BS312" s="209">
        <f t="shared" si="317"/>
        <v>0</v>
      </c>
      <c r="BT312" s="208">
        <f t="shared" si="318"/>
        <v>0</v>
      </c>
      <c r="BU312" s="208">
        <f t="shared" si="319"/>
        <v>0</v>
      </c>
      <c r="BV312" s="208">
        <f t="shared" si="320"/>
        <v>0</v>
      </c>
      <c r="BW312" s="208">
        <f t="shared" si="321"/>
        <v>0</v>
      </c>
      <c r="BX312" s="208">
        <f t="shared" si="322"/>
        <v>0</v>
      </c>
      <c r="BY312" s="208">
        <f t="shared" si="323"/>
        <v>0</v>
      </c>
      <c r="BZ312" s="208">
        <f t="shared" si="324"/>
        <v>0</v>
      </c>
      <c r="CA312" s="208">
        <f t="shared" si="325"/>
        <v>0</v>
      </c>
      <c r="CB312" s="208">
        <f t="shared" si="326"/>
        <v>0</v>
      </c>
      <c r="CC312" s="208">
        <f t="shared" si="327"/>
        <v>0</v>
      </c>
      <c r="CD312" s="208">
        <f t="shared" si="328"/>
        <v>0</v>
      </c>
      <c r="CE312" s="209">
        <f t="shared" si="329"/>
        <v>0</v>
      </c>
      <c r="CF312" s="209">
        <f t="shared" si="330"/>
        <v>0</v>
      </c>
      <c r="CG312" s="209">
        <f t="shared" si="331"/>
        <v>0</v>
      </c>
      <c r="CH312" s="209">
        <f t="shared" si="332"/>
        <v>0</v>
      </c>
      <c r="CI312" s="209">
        <f t="shared" si="333"/>
        <v>0</v>
      </c>
      <c r="CJ312" s="209">
        <f t="shared" si="334"/>
        <v>0</v>
      </c>
      <c r="CK312" s="209">
        <f t="shared" si="335"/>
        <v>0</v>
      </c>
      <c r="CL312" s="209">
        <f t="shared" si="336"/>
        <v>0</v>
      </c>
      <c r="CM312" s="209">
        <f t="shared" si="337"/>
        <v>0</v>
      </c>
      <c r="CN312" s="209">
        <f t="shared" si="338"/>
        <v>0</v>
      </c>
      <c r="CO312" s="209">
        <f t="shared" si="339"/>
        <v>0</v>
      </c>
      <c r="CP312" s="209">
        <f t="shared" si="340"/>
        <v>0</v>
      </c>
      <c r="CQ312" s="209">
        <f t="shared" si="341"/>
        <v>0</v>
      </c>
      <c r="CR312" s="209" t="str">
        <f t="shared" si="342"/>
        <v/>
      </c>
      <c r="CS312" s="209" t="str">
        <f t="shared" si="343"/>
        <v xml:space="preserve"> </v>
      </c>
      <c r="CT312" s="209" t="str">
        <f t="shared" si="344"/>
        <v/>
      </c>
      <c r="CU312" s="209" t="str">
        <f t="shared" si="345"/>
        <v/>
      </c>
      <c r="CV312" s="209" t="str">
        <f t="shared" si="346"/>
        <v/>
      </c>
      <c r="CW312" s="209" t="str">
        <f t="shared" si="347"/>
        <v/>
      </c>
      <c r="CX312" s="209" t="str">
        <f t="shared" si="348"/>
        <v/>
      </c>
      <c r="CY312" s="209" t="str">
        <f t="shared" si="349"/>
        <v/>
      </c>
      <c r="CZ312" s="209" t="str">
        <f t="shared" si="350"/>
        <v/>
      </c>
      <c r="DA312" s="209" t="str">
        <f t="shared" si="351"/>
        <v/>
      </c>
      <c r="DB312" s="209" t="str">
        <f t="shared" si="352"/>
        <v/>
      </c>
      <c r="DC312" s="209" t="str">
        <f t="shared" si="353"/>
        <v/>
      </c>
      <c r="DD312" s="209" t="str">
        <f t="shared" si="354"/>
        <v/>
      </c>
      <c r="DE312" s="209" t="str">
        <f t="shared" si="355"/>
        <v/>
      </c>
      <c r="DF312" s="209" t="str">
        <f t="shared" si="356"/>
        <v/>
      </c>
      <c r="DG312" s="209" t="str">
        <f t="shared" si="357"/>
        <v/>
      </c>
      <c r="DH312" s="210" t="str">
        <f t="shared" si="358"/>
        <v/>
      </c>
      <c r="DI312" s="272" t="str">
        <f t="shared" si="359"/>
        <v/>
      </c>
      <c r="DJ312" s="272" t="str">
        <f t="shared" si="360"/>
        <v/>
      </c>
      <c r="DK312" s="200">
        <f t="shared" si="361"/>
        <v>0</v>
      </c>
      <c r="DL312" s="200">
        <f t="shared" si="362"/>
        <v>0</v>
      </c>
      <c r="DM312" s="200">
        <f t="shared" si="363"/>
        <v>0</v>
      </c>
      <c r="DN312" s="200"/>
      <c r="DO312" s="272" t="str">
        <f t="shared" si="364"/>
        <v/>
      </c>
      <c r="DP312" s="272" t="str">
        <f t="shared" si="365"/>
        <v/>
      </c>
      <c r="DQ312" s="308"/>
    </row>
    <row r="313" spans="1:121" ht="23.25" customHeight="1" x14ac:dyDescent="0.2">
      <c r="A313" s="248"/>
      <c r="B313" s="263"/>
      <c r="C313" s="214"/>
      <c r="D313" s="324" t="str">
        <f t="shared" si="308"/>
        <v/>
      </c>
      <c r="E313" s="150" t="str">
        <f t="shared" si="309"/>
        <v/>
      </c>
      <c r="F313" s="214"/>
      <c r="G313" s="214"/>
      <c r="H313" s="214"/>
      <c r="I313" s="220"/>
      <c r="J313" s="214"/>
      <c r="K313" s="255"/>
      <c r="L313" s="268"/>
      <c r="M313" s="214"/>
      <c r="N313" s="215"/>
      <c r="O313" s="218"/>
      <c r="P313" s="216"/>
      <c r="Q313" s="217"/>
      <c r="R313" s="215"/>
      <c r="S313" s="219"/>
      <c r="T313" s="217"/>
      <c r="U313" s="215"/>
      <c r="V313" s="219"/>
      <c r="W313" s="217"/>
      <c r="X313" s="215"/>
      <c r="Y313" s="219"/>
      <c r="Z313" s="217"/>
      <c r="AA313" s="214"/>
      <c r="AB313" s="215"/>
      <c r="AC313" s="218"/>
      <c r="AD313" s="216"/>
      <c r="AE313" s="217"/>
      <c r="AF313" s="214"/>
      <c r="AG313" s="215"/>
      <c r="AH313" s="218"/>
      <c r="AI313" s="216"/>
      <c r="AJ313" s="217"/>
      <c r="AK313" s="214"/>
      <c r="AL313" s="215"/>
      <c r="AM313" s="218"/>
      <c r="AN313" s="216"/>
      <c r="AO313" s="217"/>
      <c r="AP313" s="214"/>
      <c r="AQ313" s="215"/>
      <c r="AR313" s="218"/>
      <c r="AS313" s="216"/>
      <c r="AT313" s="217"/>
      <c r="AU313" s="214"/>
      <c r="AV313" s="215"/>
      <c r="AW313" s="218"/>
      <c r="AX313" s="216"/>
      <c r="AY313" s="217"/>
      <c r="AZ313" s="214"/>
      <c r="BA313" s="215"/>
      <c r="BB313" s="218"/>
      <c r="BC313" s="216"/>
      <c r="BD313" s="213"/>
      <c r="BE313" s="214"/>
      <c r="BF313" s="214"/>
      <c r="BG313" s="215"/>
      <c r="BH313" s="218"/>
      <c r="BI313" s="216"/>
      <c r="BJ313" s="213"/>
      <c r="BK313" s="221"/>
      <c r="BL313" s="222">
        <f t="shared" si="310"/>
        <v>0</v>
      </c>
      <c r="BM313" s="223">
        <f t="shared" si="311"/>
        <v>0</v>
      </c>
      <c r="BN313" s="223">
        <f t="shared" si="312"/>
        <v>0</v>
      </c>
      <c r="BO313" s="223">
        <f t="shared" si="313"/>
        <v>0</v>
      </c>
      <c r="BP313" s="223">
        <f t="shared" si="314"/>
        <v>0</v>
      </c>
      <c r="BQ313" s="223">
        <f t="shared" si="315"/>
        <v>0</v>
      </c>
      <c r="BR313" s="224">
        <f t="shared" si="316"/>
        <v>0</v>
      </c>
      <c r="BS313" s="224">
        <f t="shared" si="317"/>
        <v>0</v>
      </c>
      <c r="BT313" s="223">
        <f t="shared" si="318"/>
        <v>0</v>
      </c>
      <c r="BU313" s="223">
        <f t="shared" si="319"/>
        <v>0</v>
      </c>
      <c r="BV313" s="223">
        <f t="shared" si="320"/>
        <v>0</v>
      </c>
      <c r="BW313" s="223">
        <f t="shared" si="321"/>
        <v>0</v>
      </c>
      <c r="BX313" s="223">
        <f t="shared" si="322"/>
        <v>0</v>
      </c>
      <c r="BY313" s="223">
        <f t="shared" si="323"/>
        <v>0</v>
      </c>
      <c r="BZ313" s="223">
        <f t="shared" si="324"/>
        <v>0</v>
      </c>
      <c r="CA313" s="223">
        <f t="shared" si="325"/>
        <v>0</v>
      </c>
      <c r="CB313" s="208">
        <f t="shared" si="326"/>
        <v>0</v>
      </c>
      <c r="CC313" s="223">
        <f t="shared" si="327"/>
        <v>0</v>
      </c>
      <c r="CD313" s="223">
        <f t="shared" si="328"/>
        <v>0</v>
      </c>
      <c r="CE313" s="224">
        <f t="shared" si="329"/>
        <v>0</v>
      </c>
      <c r="CF313" s="224">
        <f t="shared" si="330"/>
        <v>0</v>
      </c>
      <c r="CG313" s="224">
        <f t="shared" si="331"/>
        <v>0</v>
      </c>
      <c r="CH313" s="224">
        <f t="shared" si="332"/>
        <v>0</v>
      </c>
      <c r="CI313" s="224">
        <f t="shared" si="333"/>
        <v>0</v>
      </c>
      <c r="CJ313" s="224">
        <f t="shared" si="334"/>
        <v>0</v>
      </c>
      <c r="CK313" s="224">
        <f t="shared" si="335"/>
        <v>0</v>
      </c>
      <c r="CL313" s="224">
        <f t="shared" si="336"/>
        <v>0</v>
      </c>
      <c r="CM313" s="224">
        <f t="shared" si="337"/>
        <v>0</v>
      </c>
      <c r="CN313" s="224">
        <f t="shared" si="338"/>
        <v>0</v>
      </c>
      <c r="CO313" s="224">
        <f t="shared" si="339"/>
        <v>0</v>
      </c>
      <c r="CP313" s="224">
        <f t="shared" si="340"/>
        <v>0</v>
      </c>
      <c r="CQ313" s="224">
        <f t="shared" si="341"/>
        <v>0</v>
      </c>
      <c r="CR313" s="224" t="str">
        <f t="shared" si="342"/>
        <v/>
      </c>
      <c r="CS313" s="224" t="str">
        <f t="shared" si="343"/>
        <v xml:space="preserve"> </v>
      </c>
      <c r="CT313" s="224" t="str">
        <f t="shared" si="344"/>
        <v/>
      </c>
      <c r="CU313" s="224" t="str">
        <f t="shared" si="345"/>
        <v/>
      </c>
      <c r="CV313" s="224" t="str">
        <f t="shared" si="346"/>
        <v/>
      </c>
      <c r="CW313" s="224" t="str">
        <f t="shared" si="347"/>
        <v/>
      </c>
      <c r="CX313" s="224" t="str">
        <f t="shared" si="348"/>
        <v/>
      </c>
      <c r="CY313" s="224" t="str">
        <f t="shared" si="349"/>
        <v/>
      </c>
      <c r="CZ313" s="224" t="str">
        <f t="shared" si="350"/>
        <v/>
      </c>
      <c r="DA313" s="224" t="str">
        <f t="shared" si="351"/>
        <v/>
      </c>
      <c r="DB313" s="224" t="str">
        <f t="shared" si="352"/>
        <v/>
      </c>
      <c r="DC313" s="224" t="str">
        <f t="shared" si="353"/>
        <v/>
      </c>
      <c r="DD313" s="224" t="str">
        <f t="shared" si="354"/>
        <v/>
      </c>
      <c r="DE313" s="224" t="str">
        <f t="shared" si="355"/>
        <v/>
      </c>
      <c r="DF313" s="224" t="str">
        <f t="shared" si="356"/>
        <v/>
      </c>
      <c r="DG313" s="224" t="str">
        <f t="shared" si="357"/>
        <v/>
      </c>
      <c r="DH313" s="225" t="str">
        <f t="shared" si="358"/>
        <v/>
      </c>
      <c r="DI313" s="224" t="str">
        <f t="shared" si="359"/>
        <v/>
      </c>
      <c r="DJ313" s="224" t="str">
        <f t="shared" si="360"/>
        <v/>
      </c>
      <c r="DK313" s="306">
        <f t="shared" si="361"/>
        <v>0</v>
      </c>
      <c r="DL313" s="306">
        <f t="shared" si="362"/>
        <v>0</v>
      </c>
      <c r="DM313" s="306">
        <f t="shared" si="363"/>
        <v>0</v>
      </c>
      <c r="DN313" s="220"/>
      <c r="DO313" s="224" t="str">
        <f t="shared" si="364"/>
        <v/>
      </c>
      <c r="DP313" s="224" t="str">
        <f t="shared" si="365"/>
        <v/>
      </c>
      <c r="DQ313" s="307"/>
    </row>
    <row r="314" spans="1:121" ht="23.25" customHeight="1" x14ac:dyDescent="0.2">
      <c r="A314" s="249"/>
      <c r="B314" s="264"/>
      <c r="C314" s="230"/>
      <c r="D314" s="325" t="str">
        <f t="shared" si="308"/>
        <v/>
      </c>
      <c r="E314" s="265" t="str">
        <f t="shared" si="309"/>
        <v/>
      </c>
      <c r="F314" s="230"/>
      <c r="G314" s="230"/>
      <c r="H314" s="230"/>
      <c r="I314" s="200"/>
      <c r="J314" s="230"/>
      <c r="K314" s="254"/>
      <c r="L314" s="269"/>
      <c r="M314" s="230"/>
      <c r="N314" s="231"/>
      <c r="O314" s="232"/>
      <c r="P314" s="205"/>
      <c r="Q314" s="203"/>
      <c r="R314" s="231"/>
      <c r="S314" s="233"/>
      <c r="T314" s="203"/>
      <c r="U314" s="231"/>
      <c r="V314" s="233"/>
      <c r="W314" s="203"/>
      <c r="X314" s="231"/>
      <c r="Y314" s="233"/>
      <c r="Z314" s="203"/>
      <c r="AA314" s="230"/>
      <c r="AB314" s="231"/>
      <c r="AC314" s="232"/>
      <c r="AD314" s="205"/>
      <c r="AE314" s="203"/>
      <c r="AF314" s="230"/>
      <c r="AG314" s="231"/>
      <c r="AH314" s="232"/>
      <c r="AI314" s="205"/>
      <c r="AJ314" s="203"/>
      <c r="AK314" s="230"/>
      <c r="AL314" s="231"/>
      <c r="AM314" s="232"/>
      <c r="AN314" s="205"/>
      <c r="AO314" s="203"/>
      <c r="AP314" s="230"/>
      <c r="AQ314" s="231"/>
      <c r="AR314" s="232"/>
      <c r="AS314" s="205"/>
      <c r="AT314" s="203"/>
      <c r="AU314" s="230"/>
      <c r="AV314" s="231"/>
      <c r="AW314" s="232"/>
      <c r="AX314" s="205"/>
      <c r="AY314" s="203"/>
      <c r="AZ314" s="230"/>
      <c r="BA314" s="231"/>
      <c r="BB314" s="232"/>
      <c r="BC314" s="205"/>
      <c r="BD314" s="199"/>
      <c r="BE314" s="230"/>
      <c r="BF314" s="230"/>
      <c r="BG314" s="231"/>
      <c r="BH314" s="232"/>
      <c r="BI314" s="205"/>
      <c r="BJ314" s="229"/>
      <c r="BK314" s="234"/>
      <c r="BL314" s="207">
        <f t="shared" si="310"/>
        <v>0</v>
      </c>
      <c r="BM314" s="208">
        <f t="shared" si="311"/>
        <v>0</v>
      </c>
      <c r="BN314" s="208">
        <f t="shared" si="312"/>
        <v>0</v>
      </c>
      <c r="BO314" s="208">
        <f t="shared" si="313"/>
        <v>0</v>
      </c>
      <c r="BP314" s="208">
        <f t="shared" si="314"/>
        <v>0</v>
      </c>
      <c r="BQ314" s="208">
        <f t="shared" si="315"/>
        <v>0</v>
      </c>
      <c r="BR314" s="209">
        <f t="shared" si="316"/>
        <v>0</v>
      </c>
      <c r="BS314" s="209">
        <f t="shared" si="317"/>
        <v>0</v>
      </c>
      <c r="BT314" s="208">
        <f t="shared" si="318"/>
        <v>0</v>
      </c>
      <c r="BU314" s="208">
        <f t="shared" si="319"/>
        <v>0</v>
      </c>
      <c r="BV314" s="208">
        <f t="shared" si="320"/>
        <v>0</v>
      </c>
      <c r="BW314" s="208">
        <f t="shared" si="321"/>
        <v>0</v>
      </c>
      <c r="BX314" s="208">
        <f t="shared" si="322"/>
        <v>0</v>
      </c>
      <c r="BY314" s="208">
        <f t="shared" si="323"/>
        <v>0</v>
      </c>
      <c r="BZ314" s="208">
        <f t="shared" si="324"/>
        <v>0</v>
      </c>
      <c r="CA314" s="208">
        <f t="shared" si="325"/>
        <v>0</v>
      </c>
      <c r="CB314" s="208">
        <f t="shared" si="326"/>
        <v>0</v>
      </c>
      <c r="CC314" s="208">
        <f t="shared" si="327"/>
        <v>0</v>
      </c>
      <c r="CD314" s="208">
        <f t="shared" si="328"/>
        <v>0</v>
      </c>
      <c r="CE314" s="209">
        <f t="shared" si="329"/>
        <v>0</v>
      </c>
      <c r="CF314" s="209">
        <f t="shared" si="330"/>
        <v>0</v>
      </c>
      <c r="CG314" s="209">
        <f t="shared" si="331"/>
        <v>0</v>
      </c>
      <c r="CH314" s="209">
        <f t="shared" si="332"/>
        <v>0</v>
      </c>
      <c r="CI314" s="209">
        <f t="shared" si="333"/>
        <v>0</v>
      </c>
      <c r="CJ314" s="209">
        <f t="shared" si="334"/>
        <v>0</v>
      </c>
      <c r="CK314" s="209">
        <f t="shared" si="335"/>
        <v>0</v>
      </c>
      <c r="CL314" s="209">
        <f t="shared" si="336"/>
        <v>0</v>
      </c>
      <c r="CM314" s="209">
        <f t="shared" si="337"/>
        <v>0</v>
      </c>
      <c r="CN314" s="209">
        <f t="shared" si="338"/>
        <v>0</v>
      </c>
      <c r="CO314" s="209">
        <f t="shared" si="339"/>
        <v>0</v>
      </c>
      <c r="CP314" s="209">
        <f t="shared" si="340"/>
        <v>0</v>
      </c>
      <c r="CQ314" s="209">
        <f t="shared" si="341"/>
        <v>0</v>
      </c>
      <c r="CR314" s="209" t="str">
        <f t="shared" si="342"/>
        <v/>
      </c>
      <c r="CS314" s="209" t="str">
        <f t="shared" si="343"/>
        <v xml:space="preserve"> </v>
      </c>
      <c r="CT314" s="209" t="str">
        <f t="shared" si="344"/>
        <v/>
      </c>
      <c r="CU314" s="209" t="str">
        <f t="shared" si="345"/>
        <v/>
      </c>
      <c r="CV314" s="209" t="str">
        <f t="shared" si="346"/>
        <v/>
      </c>
      <c r="CW314" s="209" t="str">
        <f t="shared" si="347"/>
        <v/>
      </c>
      <c r="CX314" s="209" t="str">
        <f t="shared" si="348"/>
        <v/>
      </c>
      <c r="CY314" s="209" t="str">
        <f t="shared" si="349"/>
        <v/>
      </c>
      <c r="CZ314" s="209" t="str">
        <f t="shared" si="350"/>
        <v/>
      </c>
      <c r="DA314" s="209" t="str">
        <f t="shared" si="351"/>
        <v/>
      </c>
      <c r="DB314" s="209" t="str">
        <f t="shared" si="352"/>
        <v/>
      </c>
      <c r="DC314" s="209" t="str">
        <f t="shared" si="353"/>
        <v/>
      </c>
      <c r="DD314" s="209" t="str">
        <f t="shared" si="354"/>
        <v/>
      </c>
      <c r="DE314" s="209" t="str">
        <f t="shared" si="355"/>
        <v/>
      </c>
      <c r="DF314" s="209" t="str">
        <f t="shared" si="356"/>
        <v/>
      </c>
      <c r="DG314" s="209" t="str">
        <f t="shared" si="357"/>
        <v/>
      </c>
      <c r="DH314" s="210" t="str">
        <f t="shared" si="358"/>
        <v/>
      </c>
      <c r="DI314" s="272" t="str">
        <f t="shared" si="359"/>
        <v/>
      </c>
      <c r="DJ314" s="272" t="str">
        <f t="shared" si="360"/>
        <v/>
      </c>
      <c r="DK314" s="200">
        <f t="shared" si="361"/>
        <v>0</v>
      </c>
      <c r="DL314" s="200">
        <f t="shared" si="362"/>
        <v>0</v>
      </c>
      <c r="DM314" s="200">
        <f t="shared" si="363"/>
        <v>0</v>
      </c>
      <c r="DN314" s="200"/>
      <c r="DO314" s="272" t="str">
        <f t="shared" si="364"/>
        <v/>
      </c>
      <c r="DP314" s="272" t="str">
        <f t="shared" si="365"/>
        <v/>
      </c>
      <c r="DQ314" s="308"/>
    </row>
    <row r="315" spans="1:121" ht="23.25" customHeight="1" x14ac:dyDescent="0.2">
      <c r="A315" s="248"/>
      <c r="B315" s="263"/>
      <c r="C315" s="214"/>
      <c r="D315" s="324" t="str">
        <f t="shared" si="308"/>
        <v/>
      </c>
      <c r="E315" s="150" t="str">
        <f t="shared" si="309"/>
        <v/>
      </c>
      <c r="F315" s="214"/>
      <c r="G315" s="214"/>
      <c r="H315" s="214"/>
      <c r="I315" s="220"/>
      <c r="J315" s="214"/>
      <c r="K315" s="255"/>
      <c r="L315" s="268"/>
      <c r="M315" s="214"/>
      <c r="N315" s="215"/>
      <c r="O315" s="218"/>
      <c r="P315" s="216"/>
      <c r="Q315" s="217"/>
      <c r="R315" s="215"/>
      <c r="S315" s="219"/>
      <c r="T315" s="217"/>
      <c r="U315" s="215"/>
      <c r="V315" s="219"/>
      <c r="W315" s="217"/>
      <c r="X315" s="215"/>
      <c r="Y315" s="219"/>
      <c r="Z315" s="217"/>
      <c r="AA315" s="214"/>
      <c r="AB315" s="215"/>
      <c r="AC315" s="218"/>
      <c r="AD315" s="216"/>
      <c r="AE315" s="217"/>
      <c r="AF315" s="214"/>
      <c r="AG315" s="215"/>
      <c r="AH315" s="218"/>
      <c r="AI315" s="216"/>
      <c r="AJ315" s="217"/>
      <c r="AK315" s="214"/>
      <c r="AL315" s="215"/>
      <c r="AM315" s="218"/>
      <c r="AN315" s="216"/>
      <c r="AO315" s="217"/>
      <c r="AP315" s="214"/>
      <c r="AQ315" s="215"/>
      <c r="AR315" s="218"/>
      <c r="AS315" s="216"/>
      <c r="AT315" s="217"/>
      <c r="AU315" s="214"/>
      <c r="AV315" s="215"/>
      <c r="AW315" s="218"/>
      <c r="AX315" s="216"/>
      <c r="AY315" s="217"/>
      <c r="AZ315" s="214"/>
      <c r="BA315" s="215"/>
      <c r="BB315" s="218"/>
      <c r="BC315" s="216"/>
      <c r="BD315" s="213"/>
      <c r="BE315" s="214"/>
      <c r="BF315" s="214"/>
      <c r="BG315" s="215"/>
      <c r="BH315" s="218"/>
      <c r="BI315" s="216"/>
      <c r="BJ315" s="213"/>
      <c r="BK315" s="221"/>
      <c r="BL315" s="222">
        <f t="shared" si="310"/>
        <v>0</v>
      </c>
      <c r="BM315" s="223">
        <f t="shared" si="311"/>
        <v>0</v>
      </c>
      <c r="BN315" s="223">
        <f t="shared" si="312"/>
        <v>0</v>
      </c>
      <c r="BO315" s="223">
        <f t="shared" si="313"/>
        <v>0</v>
      </c>
      <c r="BP315" s="223">
        <f t="shared" si="314"/>
        <v>0</v>
      </c>
      <c r="BQ315" s="223">
        <f t="shared" si="315"/>
        <v>0</v>
      </c>
      <c r="BR315" s="224">
        <f t="shared" si="316"/>
        <v>0</v>
      </c>
      <c r="BS315" s="224">
        <f t="shared" si="317"/>
        <v>0</v>
      </c>
      <c r="BT315" s="223">
        <f t="shared" si="318"/>
        <v>0</v>
      </c>
      <c r="BU315" s="223">
        <f t="shared" si="319"/>
        <v>0</v>
      </c>
      <c r="BV315" s="223">
        <f t="shared" si="320"/>
        <v>0</v>
      </c>
      <c r="BW315" s="223">
        <f t="shared" si="321"/>
        <v>0</v>
      </c>
      <c r="BX315" s="223">
        <f t="shared" si="322"/>
        <v>0</v>
      </c>
      <c r="BY315" s="223">
        <f t="shared" si="323"/>
        <v>0</v>
      </c>
      <c r="BZ315" s="223">
        <f t="shared" si="324"/>
        <v>0</v>
      </c>
      <c r="CA315" s="223">
        <f t="shared" si="325"/>
        <v>0</v>
      </c>
      <c r="CB315" s="208">
        <f t="shared" si="326"/>
        <v>0</v>
      </c>
      <c r="CC315" s="223">
        <f t="shared" si="327"/>
        <v>0</v>
      </c>
      <c r="CD315" s="223">
        <f t="shared" si="328"/>
        <v>0</v>
      </c>
      <c r="CE315" s="224">
        <f t="shared" si="329"/>
        <v>0</v>
      </c>
      <c r="CF315" s="224">
        <f t="shared" si="330"/>
        <v>0</v>
      </c>
      <c r="CG315" s="224">
        <f t="shared" si="331"/>
        <v>0</v>
      </c>
      <c r="CH315" s="224">
        <f t="shared" si="332"/>
        <v>0</v>
      </c>
      <c r="CI315" s="224">
        <f t="shared" si="333"/>
        <v>0</v>
      </c>
      <c r="CJ315" s="224">
        <f t="shared" si="334"/>
        <v>0</v>
      </c>
      <c r="CK315" s="224">
        <f t="shared" si="335"/>
        <v>0</v>
      </c>
      <c r="CL315" s="224">
        <f t="shared" si="336"/>
        <v>0</v>
      </c>
      <c r="CM315" s="224">
        <f t="shared" si="337"/>
        <v>0</v>
      </c>
      <c r="CN315" s="224">
        <f t="shared" si="338"/>
        <v>0</v>
      </c>
      <c r="CO315" s="224">
        <f t="shared" si="339"/>
        <v>0</v>
      </c>
      <c r="CP315" s="224">
        <f t="shared" si="340"/>
        <v>0</v>
      </c>
      <c r="CQ315" s="224">
        <f t="shared" si="341"/>
        <v>0</v>
      </c>
      <c r="CR315" s="224" t="str">
        <f t="shared" si="342"/>
        <v/>
      </c>
      <c r="CS315" s="224" t="str">
        <f t="shared" si="343"/>
        <v xml:space="preserve"> </v>
      </c>
      <c r="CT315" s="224" t="str">
        <f t="shared" si="344"/>
        <v/>
      </c>
      <c r="CU315" s="224" t="str">
        <f t="shared" si="345"/>
        <v/>
      </c>
      <c r="CV315" s="224" t="str">
        <f t="shared" si="346"/>
        <v/>
      </c>
      <c r="CW315" s="224" t="str">
        <f t="shared" si="347"/>
        <v/>
      </c>
      <c r="CX315" s="224" t="str">
        <f t="shared" si="348"/>
        <v/>
      </c>
      <c r="CY315" s="224" t="str">
        <f t="shared" si="349"/>
        <v/>
      </c>
      <c r="CZ315" s="224" t="str">
        <f t="shared" si="350"/>
        <v/>
      </c>
      <c r="DA315" s="224" t="str">
        <f t="shared" si="351"/>
        <v/>
      </c>
      <c r="DB315" s="224" t="str">
        <f t="shared" si="352"/>
        <v/>
      </c>
      <c r="DC315" s="224" t="str">
        <f t="shared" si="353"/>
        <v/>
      </c>
      <c r="DD315" s="224" t="str">
        <f t="shared" si="354"/>
        <v/>
      </c>
      <c r="DE315" s="224" t="str">
        <f t="shared" si="355"/>
        <v/>
      </c>
      <c r="DF315" s="224" t="str">
        <f t="shared" si="356"/>
        <v/>
      </c>
      <c r="DG315" s="224" t="str">
        <f t="shared" si="357"/>
        <v/>
      </c>
      <c r="DH315" s="225" t="str">
        <f t="shared" si="358"/>
        <v/>
      </c>
      <c r="DI315" s="224" t="str">
        <f t="shared" si="359"/>
        <v/>
      </c>
      <c r="DJ315" s="224" t="str">
        <f t="shared" si="360"/>
        <v/>
      </c>
      <c r="DK315" s="306">
        <f t="shared" si="361"/>
        <v>0</v>
      </c>
      <c r="DL315" s="306">
        <f t="shared" si="362"/>
        <v>0</v>
      </c>
      <c r="DM315" s="306">
        <f t="shared" si="363"/>
        <v>0</v>
      </c>
      <c r="DN315" s="220"/>
      <c r="DO315" s="224" t="str">
        <f t="shared" si="364"/>
        <v/>
      </c>
      <c r="DP315" s="224" t="str">
        <f t="shared" si="365"/>
        <v/>
      </c>
      <c r="DQ315" s="307"/>
    </row>
    <row r="316" spans="1:121" ht="23.25" customHeight="1" x14ac:dyDescent="0.2">
      <c r="A316" s="249"/>
      <c r="B316" s="264"/>
      <c r="C316" s="230"/>
      <c r="D316" s="325" t="str">
        <f t="shared" si="308"/>
        <v/>
      </c>
      <c r="E316" s="265" t="str">
        <f t="shared" si="309"/>
        <v/>
      </c>
      <c r="F316" s="230"/>
      <c r="G316" s="230"/>
      <c r="H316" s="230"/>
      <c r="I316" s="200"/>
      <c r="J316" s="230"/>
      <c r="K316" s="254"/>
      <c r="L316" s="269"/>
      <c r="M316" s="230"/>
      <c r="N316" s="231"/>
      <c r="O316" s="232"/>
      <c r="P316" s="205"/>
      <c r="Q316" s="203"/>
      <c r="R316" s="231"/>
      <c r="S316" s="233"/>
      <c r="T316" s="203"/>
      <c r="U316" s="231"/>
      <c r="V316" s="233"/>
      <c r="W316" s="203"/>
      <c r="X316" s="231"/>
      <c r="Y316" s="233"/>
      <c r="Z316" s="203"/>
      <c r="AA316" s="230"/>
      <c r="AB316" s="231"/>
      <c r="AC316" s="232"/>
      <c r="AD316" s="205"/>
      <c r="AE316" s="203"/>
      <c r="AF316" s="230"/>
      <c r="AG316" s="231"/>
      <c r="AH316" s="232"/>
      <c r="AI316" s="205"/>
      <c r="AJ316" s="203"/>
      <c r="AK316" s="230"/>
      <c r="AL316" s="231"/>
      <c r="AM316" s="232"/>
      <c r="AN316" s="205"/>
      <c r="AO316" s="203"/>
      <c r="AP316" s="230"/>
      <c r="AQ316" s="231"/>
      <c r="AR316" s="232"/>
      <c r="AS316" s="205"/>
      <c r="AT316" s="203"/>
      <c r="AU316" s="230"/>
      <c r="AV316" s="231"/>
      <c r="AW316" s="232"/>
      <c r="AX316" s="205"/>
      <c r="AY316" s="203"/>
      <c r="AZ316" s="230"/>
      <c r="BA316" s="231"/>
      <c r="BB316" s="232"/>
      <c r="BC316" s="205"/>
      <c r="BD316" s="199"/>
      <c r="BE316" s="230"/>
      <c r="BF316" s="230"/>
      <c r="BG316" s="231"/>
      <c r="BH316" s="232"/>
      <c r="BI316" s="205"/>
      <c r="BJ316" s="229"/>
      <c r="BK316" s="234"/>
      <c r="BL316" s="207">
        <f t="shared" si="310"/>
        <v>0</v>
      </c>
      <c r="BM316" s="208">
        <f t="shared" si="311"/>
        <v>0</v>
      </c>
      <c r="BN316" s="208">
        <f t="shared" si="312"/>
        <v>0</v>
      </c>
      <c r="BO316" s="208">
        <f t="shared" si="313"/>
        <v>0</v>
      </c>
      <c r="BP316" s="208">
        <f t="shared" si="314"/>
        <v>0</v>
      </c>
      <c r="BQ316" s="208">
        <f t="shared" si="315"/>
        <v>0</v>
      </c>
      <c r="BR316" s="209">
        <f t="shared" si="316"/>
        <v>0</v>
      </c>
      <c r="BS316" s="209">
        <f t="shared" si="317"/>
        <v>0</v>
      </c>
      <c r="BT316" s="208">
        <f t="shared" si="318"/>
        <v>0</v>
      </c>
      <c r="BU316" s="208">
        <f t="shared" si="319"/>
        <v>0</v>
      </c>
      <c r="BV316" s="208">
        <f t="shared" si="320"/>
        <v>0</v>
      </c>
      <c r="BW316" s="208">
        <f t="shared" si="321"/>
        <v>0</v>
      </c>
      <c r="BX316" s="208">
        <f t="shared" si="322"/>
        <v>0</v>
      </c>
      <c r="BY316" s="208">
        <f t="shared" si="323"/>
        <v>0</v>
      </c>
      <c r="BZ316" s="208">
        <f t="shared" si="324"/>
        <v>0</v>
      </c>
      <c r="CA316" s="208">
        <f t="shared" si="325"/>
        <v>0</v>
      </c>
      <c r="CB316" s="208">
        <f t="shared" si="326"/>
        <v>0</v>
      </c>
      <c r="CC316" s="208">
        <f t="shared" si="327"/>
        <v>0</v>
      </c>
      <c r="CD316" s="208">
        <f t="shared" si="328"/>
        <v>0</v>
      </c>
      <c r="CE316" s="209">
        <f t="shared" si="329"/>
        <v>0</v>
      </c>
      <c r="CF316" s="209">
        <f t="shared" si="330"/>
        <v>0</v>
      </c>
      <c r="CG316" s="209">
        <f t="shared" si="331"/>
        <v>0</v>
      </c>
      <c r="CH316" s="209">
        <f t="shared" si="332"/>
        <v>0</v>
      </c>
      <c r="CI316" s="209">
        <f t="shared" si="333"/>
        <v>0</v>
      </c>
      <c r="CJ316" s="209">
        <f t="shared" si="334"/>
        <v>0</v>
      </c>
      <c r="CK316" s="209">
        <f t="shared" si="335"/>
        <v>0</v>
      </c>
      <c r="CL316" s="209">
        <f t="shared" si="336"/>
        <v>0</v>
      </c>
      <c r="CM316" s="209">
        <f t="shared" si="337"/>
        <v>0</v>
      </c>
      <c r="CN316" s="209">
        <f t="shared" si="338"/>
        <v>0</v>
      </c>
      <c r="CO316" s="209">
        <f t="shared" si="339"/>
        <v>0</v>
      </c>
      <c r="CP316" s="209">
        <f t="shared" si="340"/>
        <v>0</v>
      </c>
      <c r="CQ316" s="209">
        <f t="shared" si="341"/>
        <v>0</v>
      </c>
      <c r="CR316" s="209" t="str">
        <f t="shared" si="342"/>
        <v/>
      </c>
      <c r="CS316" s="209" t="str">
        <f t="shared" si="343"/>
        <v xml:space="preserve"> </v>
      </c>
      <c r="CT316" s="209" t="str">
        <f t="shared" si="344"/>
        <v/>
      </c>
      <c r="CU316" s="209" t="str">
        <f t="shared" si="345"/>
        <v/>
      </c>
      <c r="CV316" s="209" t="str">
        <f t="shared" si="346"/>
        <v/>
      </c>
      <c r="CW316" s="209" t="str">
        <f t="shared" si="347"/>
        <v/>
      </c>
      <c r="CX316" s="209" t="str">
        <f t="shared" si="348"/>
        <v/>
      </c>
      <c r="CY316" s="209" t="str">
        <f t="shared" si="349"/>
        <v/>
      </c>
      <c r="CZ316" s="209" t="str">
        <f t="shared" si="350"/>
        <v/>
      </c>
      <c r="DA316" s="209" t="str">
        <f t="shared" si="351"/>
        <v/>
      </c>
      <c r="DB316" s="209" t="str">
        <f t="shared" si="352"/>
        <v/>
      </c>
      <c r="DC316" s="209" t="str">
        <f t="shared" si="353"/>
        <v/>
      </c>
      <c r="DD316" s="209" t="str">
        <f t="shared" si="354"/>
        <v/>
      </c>
      <c r="DE316" s="209" t="str">
        <f t="shared" si="355"/>
        <v/>
      </c>
      <c r="DF316" s="209" t="str">
        <f t="shared" si="356"/>
        <v/>
      </c>
      <c r="DG316" s="209" t="str">
        <f t="shared" si="357"/>
        <v/>
      </c>
      <c r="DH316" s="210" t="str">
        <f t="shared" si="358"/>
        <v/>
      </c>
      <c r="DI316" s="272" t="str">
        <f t="shared" si="359"/>
        <v/>
      </c>
      <c r="DJ316" s="272" t="str">
        <f t="shared" si="360"/>
        <v/>
      </c>
      <c r="DK316" s="200">
        <f t="shared" si="361"/>
        <v>0</v>
      </c>
      <c r="DL316" s="200">
        <f t="shared" si="362"/>
        <v>0</v>
      </c>
      <c r="DM316" s="200">
        <f t="shared" si="363"/>
        <v>0</v>
      </c>
      <c r="DN316" s="200"/>
      <c r="DO316" s="272" t="str">
        <f t="shared" si="364"/>
        <v/>
      </c>
      <c r="DP316" s="272" t="str">
        <f t="shared" si="365"/>
        <v/>
      </c>
      <c r="DQ316" s="308"/>
    </row>
    <row r="317" spans="1:121" ht="23.25" customHeight="1" x14ac:dyDescent="0.2">
      <c r="A317" s="248"/>
      <c r="B317" s="263"/>
      <c r="C317" s="214"/>
      <c r="D317" s="324" t="str">
        <f t="shared" si="308"/>
        <v/>
      </c>
      <c r="E317" s="150" t="str">
        <f t="shared" si="309"/>
        <v/>
      </c>
      <c r="F317" s="214"/>
      <c r="G317" s="214"/>
      <c r="H317" s="214"/>
      <c r="I317" s="220"/>
      <c r="J317" s="214"/>
      <c r="K317" s="255"/>
      <c r="L317" s="268"/>
      <c r="M317" s="214"/>
      <c r="N317" s="215"/>
      <c r="O317" s="218"/>
      <c r="P317" s="216"/>
      <c r="Q317" s="217"/>
      <c r="R317" s="215"/>
      <c r="S317" s="219"/>
      <c r="T317" s="217"/>
      <c r="U317" s="215"/>
      <c r="V317" s="219"/>
      <c r="W317" s="217"/>
      <c r="X317" s="215"/>
      <c r="Y317" s="219"/>
      <c r="Z317" s="217"/>
      <c r="AA317" s="214"/>
      <c r="AB317" s="215"/>
      <c r="AC317" s="218"/>
      <c r="AD317" s="216"/>
      <c r="AE317" s="217"/>
      <c r="AF317" s="214"/>
      <c r="AG317" s="215"/>
      <c r="AH317" s="218"/>
      <c r="AI317" s="216"/>
      <c r="AJ317" s="217"/>
      <c r="AK317" s="214"/>
      <c r="AL317" s="215"/>
      <c r="AM317" s="218"/>
      <c r="AN317" s="216"/>
      <c r="AO317" s="217"/>
      <c r="AP317" s="214"/>
      <c r="AQ317" s="215"/>
      <c r="AR317" s="218"/>
      <c r="AS317" s="216"/>
      <c r="AT317" s="217"/>
      <c r="AU317" s="214"/>
      <c r="AV317" s="215"/>
      <c r="AW317" s="218"/>
      <c r="AX317" s="216"/>
      <c r="AY317" s="217"/>
      <c r="AZ317" s="214"/>
      <c r="BA317" s="215"/>
      <c r="BB317" s="218"/>
      <c r="BC317" s="216"/>
      <c r="BD317" s="213"/>
      <c r="BE317" s="214"/>
      <c r="BF317" s="214"/>
      <c r="BG317" s="215"/>
      <c r="BH317" s="218"/>
      <c r="BI317" s="216"/>
      <c r="BJ317" s="213"/>
      <c r="BK317" s="221"/>
      <c r="BL317" s="222">
        <f t="shared" si="310"/>
        <v>0</v>
      </c>
      <c r="BM317" s="223">
        <f t="shared" si="311"/>
        <v>0</v>
      </c>
      <c r="BN317" s="223">
        <f t="shared" si="312"/>
        <v>0</v>
      </c>
      <c r="BO317" s="223">
        <f t="shared" si="313"/>
        <v>0</v>
      </c>
      <c r="BP317" s="223">
        <f t="shared" si="314"/>
        <v>0</v>
      </c>
      <c r="BQ317" s="223">
        <f t="shared" si="315"/>
        <v>0</v>
      </c>
      <c r="BR317" s="224">
        <f t="shared" si="316"/>
        <v>0</v>
      </c>
      <c r="BS317" s="224">
        <f t="shared" si="317"/>
        <v>0</v>
      </c>
      <c r="BT317" s="223">
        <f t="shared" si="318"/>
        <v>0</v>
      </c>
      <c r="BU317" s="223">
        <f t="shared" si="319"/>
        <v>0</v>
      </c>
      <c r="BV317" s="223">
        <f t="shared" si="320"/>
        <v>0</v>
      </c>
      <c r="BW317" s="223">
        <f t="shared" si="321"/>
        <v>0</v>
      </c>
      <c r="BX317" s="223">
        <f t="shared" si="322"/>
        <v>0</v>
      </c>
      <c r="BY317" s="223">
        <f t="shared" si="323"/>
        <v>0</v>
      </c>
      <c r="BZ317" s="223">
        <f t="shared" si="324"/>
        <v>0</v>
      </c>
      <c r="CA317" s="223">
        <f t="shared" si="325"/>
        <v>0</v>
      </c>
      <c r="CB317" s="208">
        <f t="shared" si="326"/>
        <v>0</v>
      </c>
      <c r="CC317" s="223">
        <f t="shared" si="327"/>
        <v>0</v>
      </c>
      <c r="CD317" s="223">
        <f t="shared" si="328"/>
        <v>0</v>
      </c>
      <c r="CE317" s="224">
        <f t="shared" si="329"/>
        <v>0</v>
      </c>
      <c r="CF317" s="224">
        <f t="shared" si="330"/>
        <v>0</v>
      </c>
      <c r="CG317" s="224">
        <f t="shared" si="331"/>
        <v>0</v>
      </c>
      <c r="CH317" s="224">
        <f t="shared" si="332"/>
        <v>0</v>
      </c>
      <c r="CI317" s="224">
        <f t="shared" si="333"/>
        <v>0</v>
      </c>
      <c r="CJ317" s="224">
        <f t="shared" si="334"/>
        <v>0</v>
      </c>
      <c r="CK317" s="224">
        <f t="shared" si="335"/>
        <v>0</v>
      </c>
      <c r="CL317" s="224">
        <f t="shared" si="336"/>
        <v>0</v>
      </c>
      <c r="CM317" s="224">
        <f t="shared" si="337"/>
        <v>0</v>
      </c>
      <c r="CN317" s="224">
        <f t="shared" si="338"/>
        <v>0</v>
      </c>
      <c r="CO317" s="224">
        <f t="shared" si="339"/>
        <v>0</v>
      </c>
      <c r="CP317" s="224">
        <f t="shared" si="340"/>
        <v>0</v>
      </c>
      <c r="CQ317" s="224">
        <f t="shared" si="341"/>
        <v>0</v>
      </c>
      <c r="CR317" s="224" t="str">
        <f t="shared" si="342"/>
        <v/>
      </c>
      <c r="CS317" s="224" t="str">
        <f t="shared" si="343"/>
        <v xml:space="preserve"> </v>
      </c>
      <c r="CT317" s="224" t="str">
        <f t="shared" si="344"/>
        <v/>
      </c>
      <c r="CU317" s="224" t="str">
        <f t="shared" si="345"/>
        <v/>
      </c>
      <c r="CV317" s="224" t="str">
        <f t="shared" si="346"/>
        <v/>
      </c>
      <c r="CW317" s="224" t="str">
        <f t="shared" si="347"/>
        <v/>
      </c>
      <c r="CX317" s="224" t="str">
        <f t="shared" si="348"/>
        <v/>
      </c>
      <c r="CY317" s="224" t="str">
        <f t="shared" si="349"/>
        <v/>
      </c>
      <c r="CZ317" s="224" t="str">
        <f t="shared" si="350"/>
        <v/>
      </c>
      <c r="DA317" s="224" t="str">
        <f t="shared" si="351"/>
        <v/>
      </c>
      <c r="DB317" s="224" t="str">
        <f t="shared" si="352"/>
        <v/>
      </c>
      <c r="DC317" s="224" t="str">
        <f t="shared" si="353"/>
        <v/>
      </c>
      <c r="DD317" s="224" t="str">
        <f t="shared" si="354"/>
        <v/>
      </c>
      <c r="DE317" s="224" t="str">
        <f t="shared" si="355"/>
        <v/>
      </c>
      <c r="DF317" s="224" t="str">
        <f t="shared" si="356"/>
        <v/>
      </c>
      <c r="DG317" s="224" t="str">
        <f t="shared" si="357"/>
        <v/>
      </c>
      <c r="DH317" s="225" t="str">
        <f t="shared" si="358"/>
        <v/>
      </c>
      <c r="DI317" s="224" t="str">
        <f t="shared" si="359"/>
        <v/>
      </c>
      <c r="DJ317" s="224" t="str">
        <f t="shared" si="360"/>
        <v/>
      </c>
      <c r="DK317" s="306">
        <f t="shared" si="361"/>
        <v>0</v>
      </c>
      <c r="DL317" s="306">
        <f t="shared" si="362"/>
        <v>0</v>
      </c>
      <c r="DM317" s="306">
        <f t="shared" si="363"/>
        <v>0</v>
      </c>
      <c r="DN317" s="220"/>
      <c r="DO317" s="224" t="str">
        <f t="shared" si="364"/>
        <v/>
      </c>
      <c r="DP317" s="224" t="str">
        <f t="shared" si="365"/>
        <v/>
      </c>
      <c r="DQ317" s="307"/>
    </row>
    <row r="318" spans="1:121" ht="23.25" customHeight="1" x14ac:dyDescent="0.2">
      <c r="A318" s="249"/>
      <c r="B318" s="264"/>
      <c r="C318" s="230"/>
      <c r="D318" s="325" t="str">
        <f t="shared" si="308"/>
        <v/>
      </c>
      <c r="E318" s="265" t="str">
        <f t="shared" si="309"/>
        <v/>
      </c>
      <c r="F318" s="230"/>
      <c r="G318" s="230"/>
      <c r="H318" s="230"/>
      <c r="I318" s="200"/>
      <c r="J318" s="230"/>
      <c r="K318" s="254"/>
      <c r="L318" s="269"/>
      <c r="M318" s="230"/>
      <c r="N318" s="231"/>
      <c r="O318" s="232"/>
      <c r="P318" s="205"/>
      <c r="Q318" s="203"/>
      <c r="R318" s="231"/>
      <c r="S318" s="233"/>
      <c r="T318" s="203"/>
      <c r="U318" s="231"/>
      <c r="V318" s="233"/>
      <c r="W318" s="203"/>
      <c r="X318" s="231"/>
      <c r="Y318" s="233"/>
      <c r="Z318" s="203"/>
      <c r="AA318" s="230"/>
      <c r="AB318" s="231"/>
      <c r="AC318" s="232"/>
      <c r="AD318" s="205"/>
      <c r="AE318" s="203"/>
      <c r="AF318" s="230"/>
      <c r="AG318" s="231"/>
      <c r="AH318" s="232"/>
      <c r="AI318" s="205"/>
      <c r="AJ318" s="203"/>
      <c r="AK318" s="230"/>
      <c r="AL318" s="231"/>
      <c r="AM318" s="232"/>
      <c r="AN318" s="205"/>
      <c r="AO318" s="203"/>
      <c r="AP318" s="230"/>
      <c r="AQ318" s="231"/>
      <c r="AR318" s="232"/>
      <c r="AS318" s="205"/>
      <c r="AT318" s="203"/>
      <c r="AU318" s="230"/>
      <c r="AV318" s="231"/>
      <c r="AW318" s="232"/>
      <c r="AX318" s="205"/>
      <c r="AY318" s="203"/>
      <c r="AZ318" s="230"/>
      <c r="BA318" s="231"/>
      <c r="BB318" s="232"/>
      <c r="BC318" s="205"/>
      <c r="BD318" s="199"/>
      <c r="BE318" s="230"/>
      <c r="BF318" s="230"/>
      <c r="BG318" s="231"/>
      <c r="BH318" s="232"/>
      <c r="BI318" s="205"/>
      <c r="BJ318" s="229"/>
      <c r="BK318" s="234"/>
      <c r="BL318" s="207">
        <f t="shared" si="310"/>
        <v>0</v>
      </c>
      <c r="BM318" s="208">
        <f t="shared" si="311"/>
        <v>0</v>
      </c>
      <c r="BN318" s="208">
        <f t="shared" si="312"/>
        <v>0</v>
      </c>
      <c r="BO318" s="208">
        <f t="shared" si="313"/>
        <v>0</v>
      </c>
      <c r="BP318" s="208">
        <f t="shared" si="314"/>
        <v>0</v>
      </c>
      <c r="BQ318" s="208">
        <f t="shared" si="315"/>
        <v>0</v>
      </c>
      <c r="BR318" s="209">
        <f t="shared" si="316"/>
        <v>0</v>
      </c>
      <c r="BS318" s="209">
        <f t="shared" si="317"/>
        <v>0</v>
      </c>
      <c r="BT318" s="208">
        <f t="shared" si="318"/>
        <v>0</v>
      </c>
      <c r="BU318" s="208">
        <f t="shared" si="319"/>
        <v>0</v>
      </c>
      <c r="BV318" s="208">
        <f t="shared" si="320"/>
        <v>0</v>
      </c>
      <c r="BW318" s="208">
        <f t="shared" si="321"/>
        <v>0</v>
      </c>
      <c r="BX318" s="208">
        <f t="shared" si="322"/>
        <v>0</v>
      </c>
      <c r="BY318" s="208">
        <f t="shared" si="323"/>
        <v>0</v>
      </c>
      <c r="BZ318" s="208">
        <f t="shared" si="324"/>
        <v>0</v>
      </c>
      <c r="CA318" s="208">
        <f t="shared" si="325"/>
        <v>0</v>
      </c>
      <c r="CB318" s="208">
        <f t="shared" si="326"/>
        <v>0</v>
      </c>
      <c r="CC318" s="208">
        <f t="shared" si="327"/>
        <v>0</v>
      </c>
      <c r="CD318" s="208">
        <f t="shared" si="328"/>
        <v>0</v>
      </c>
      <c r="CE318" s="209">
        <f t="shared" si="329"/>
        <v>0</v>
      </c>
      <c r="CF318" s="209">
        <f t="shared" si="330"/>
        <v>0</v>
      </c>
      <c r="CG318" s="209">
        <f t="shared" si="331"/>
        <v>0</v>
      </c>
      <c r="CH318" s="209">
        <f t="shared" si="332"/>
        <v>0</v>
      </c>
      <c r="CI318" s="209">
        <f t="shared" si="333"/>
        <v>0</v>
      </c>
      <c r="CJ318" s="209">
        <f t="shared" si="334"/>
        <v>0</v>
      </c>
      <c r="CK318" s="209">
        <f t="shared" si="335"/>
        <v>0</v>
      </c>
      <c r="CL318" s="209">
        <f t="shared" si="336"/>
        <v>0</v>
      </c>
      <c r="CM318" s="209">
        <f t="shared" si="337"/>
        <v>0</v>
      </c>
      <c r="CN318" s="209">
        <f t="shared" si="338"/>
        <v>0</v>
      </c>
      <c r="CO318" s="209">
        <f t="shared" si="339"/>
        <v>0</v>
      </c>
      <c r="CP318" s="209">
        <f t="shared" si="340"/>
        <v>0</v>
      </c>
      <c r="CQ318" s="209">
        <f t="shared" si="341"/>
        <v>0</v>
      </c>
      <c r="CR318" s="209" t="str">
        <f t="shared" si="342"/>
        <v/>
      </c>
      <c r="CS318" s="209" t="str">
        <f t="shared" si="343"/>
        <v xml:space="preserve"> </v>
      </c>
      <c r="CT318" s="209" t="str">
        <f t="shared" si="344"/>
        <v/>
      </c>
      <c r="CU318" s="209" t="str">
        <f t="shared" si="345"/>
        <v/>
      </c>
      <c r="CV318" s="209" t="str">
        <f t="shared" si="346"/>
        <v/>
      </c>
      <c r="CW318" s="209" t="str">
        <f t="shared" si="347"/>
        <v/>
      </c>
      <c r="CX318" s="209" t="str">
        <f t="shared" si="348"/>
        <v/>
      </c>
      <c r="CY318" s="209" t="str">
        <f t="shared" si="349"/>
        <v/>
      </c>
      <c r="CZ318" s="209" t="str">
        <f t="shared" si="350"/>
        <v/>
      </c>
      <c r="DA318" s="209" t="str">
        <f t="shared" si="351"/>
        <v/>
      </c>
      <c r="DB318" s="209" t="str">
        <f t="shared" si="352"/>
        <v/>
      </c>
      <c r="DC318" s="209" t="str">
        <f t="shared" si="353"/>
        <v/>
      </c>
      <c r="DD318" s="209" t="str">
        <f t="shared" si="354"/>
        <v/>
      </c>
      <c r="DE318" s="209" t="str">
        <f t="shared" si="355"/>
        <v/>
      </c>
      <c r="DF318" s="209" t="str">
        <f t="shared" si="356"/>
        <v/>
      </c>
      <c r="DG318" s="209" t="str">
        <f t="shared" si="357"/>
        <v/>
      </c>
      <c r="DH318" s="210" t="str">
        <f t="shared" si="358"/>
        <v/>
      </c>
      <c r="DI318" s="272" t="str">
        <f t="shared" si="359"/>
        <v/>
      </c>
      <c r="DJ318" s="272" t="str">
        <f t="shared" si="360"/>
        <v/>
      </c>
      <c r="DK318" s="200">
        <f t="shared" si="361"/>
        <v>0</v>
      </c>
      <c r="DL318" s="200">
        <f t="shared" si="362"/>
        <v>0</v>
      </c>
      <c r="DM318" s="200">
        <f t="shared" si="363"/>
        <v>0</v>
      </c>
      <c r="DN318" s="200"/>
      <c r="DO318" s="272" t="str">
        <f t="shared" si="364"/>
        <v/>
      </c>
      <c r="DP318" s="272" t="str">
        <f t="shared" si="365"/>
        <v/>
      </c>
      <c r="DQ318" s="308"/>
    </row>
    <row r="319" spans="1:121" ht="23.25" customHeight="1" x14ac:dyDescent="0.2">
      <c r="A319" s="248"/>
      <c r="B319" s="263"/>
      <c r="C319" s="214"/>
      <c r="D319" s="324" t="str">
        <f t="shared" si="308"/>
        <v/>
      </c>
      <c r="E319" s="150" t="str">
        <f t="shared" si="309"/>
        <v/>
      </c>
      <c r="F319" s="214"/>
      <c r="G319" s="214"/>
      <c r="H319" s="214"/>
      <c r="I319" s="220"/>
      <c r="J319" s="214"/>
      <c r="K319" s="255"/>
      <c r="L319" s="268"/>
      <c r="M319" s="214"/>
      <c r="N319" s="215"/>
      <c r="O319" s="218"/>
      <c r="P319" s="216"/>
      <c r="Q319" s="217"/>
      <c r="R319" s="215"/>
      <c r="S319" s="219"/>
      <c r="T319" s="217"/>
      <c r="U319" s="215"/>
      <c r="V319" s="219"/>
      <c r="W319" s="217"/>
      <c r="X319" s="215"/>
      <c r="Y319" s="219"/>
      <c r="Z319" s="217"/>
      <c r="AA319" s="214"/>
      <c r="AB319" s="215"/>
      <c r="AC319" s="218"/>
      <c r="AD319" s="216"/>
      <c r="AE319" s="217"/>
      <c r="AF319" s="214"/>
      <c r="AG319" s="215"/>
      <c r="AH319" s="218"/>
      <c r="AI319" s="216"/>
      <c r="AJ319" s="217"/>
      <c r="AK319" s="214"/>
      <c r="AL319" s="215"/>
      <c r="AM319" s="218"/>
      <c r="AN319" s="216"/>
      <c r="AO319" s="217"/>
      <c r="AP319" s="214"/>
      <c r="AQ319" s="215"/>
      <c r="AR319" s="218"/>
      <c r="AS319" s="216"/>
      <c r="AT319" s="217"/>
      <c r="AU319" s="214"/>
      <c r="AV319" s="215"/>
      <c r="AW319" s="218"/>
      <c r="AX319" s="216"/>
      <c r="AY319" s="217"/>
      <c r="AZ319" s="214"/>
      <c r="BA319" s="215"/>
      <c r="BB319" s="218"/>
      <c r="BC319" s="216"/>
      <c r="BD319" s="213"/>
      <c r="BE319" s="214"/>
      <c r="BF319" s="214"/>
      <c r="BG319" s="215"/>
      <c r="BH319" s="218"/>
      <c r="BI319" s="216"/>
      <c r="BJ319" s="213"/>
      <c r="BK319" s="221"/>
      <c r="BL319" s="222">
        <f t="shared" si="310"/>
        <v>0</v>
      </c>
      <c r="BM319" s="223">
        <f t="shared" si="311"/>
        <v>0</v>
      </c>
      <c r="BN319" s="223">
        <f t="shared" si="312"/>
        <v>0</v>
      </c>
      <c r="BO319" s="223">
        <f t="shared" si="313"/>
        <v>0</v>
      </c>
      <c r="BP319" s="223">
        <f t="shared" si="314"/>
        <v>0</v>
      </c>
      <c r="BQ319" s="223">
        <f t="shared" si="315"/>
        <v>0</v>
      </c>
      <c r="BR319" s="224">
        <f t="shared" si="316"/>
        <v>0</v>
      </c>
      <c r="BS319" s="224">
        <f t="shared" si="317"/>
        <v>0</v>
      </c>
      <c r="BT319" s="223">
        <f t="shared" si="318"/>
        <v>0</v>
      </c>
      <c r="BU319" s="223">
        <f t="shared" si="319"/>
        <v>0</v>
      </c>
      <c r="BV319" s="223">
        <f t="shared" si="320"/>
        <v>0</v>
      </c>
      <c r="BW319" s="223">
        <f t="shared" si="321"/>
        <v>0</v>
      </c>
      <c r="BX319" s="223">
        <f t="shared" si="322"/>
        <v>0</v>
      </c>
      <c r="BY319" s="223">
        <f t="shared" si="323"/>
        <v>0</v>
      </c>
      <c r="BZ319" s="223">
        <f t="shared" si="324"/>
        <v>0</v>
      </c>
      <c r="CA319" s="223">
        <f t="shared" si="325"/>
        <v>0</v>
      </c>
      <c r="CB319" s="208">
        <f t="shared" si="326"/>
        <v>0</v>
      </c>
      <c r="CC319" s="223">
        <f t="shared" si="327"/>
        <v>0</v>
      </c>
      <c r="CD319" s="223">
        <f t="shared" si="328"/>
        <v>0</v>
      </c>
      <c r="CE319" s="224">
        <f t="shared" si="329"/>
        <v>0</v>
      </c>
      <c r="CF319" s="224">
        <f t="shared" si="330"/>
        <v>0</v>
      </c>
      <c r="CG319" s="224">
        <f t="shared" si="331"/>
        <v>0</v>
      </c>
      <c r="CH319" s="224">
        <f t="shared" si="332"/>
        <v>0</v>
      </c>
      <c r="CI319" s="224">
        <f t="shared" si="333"/>
        <v>0</v>
      </c>
      <c r="CJ319" s="224">
        <f t="shared" si="334"/>
        <v>0</v>
      </c>
      <c r="CK319" s="224">
        <f t="shared" si="335"/>
        <v>0</v>
      </c>
      <c r="CL319" s="224">
        <f t="shared" si="336"/>
        <v>0</v>
      </c>
      <c r="CM319" s="224">
        <f t="shared" si="337"/>
        <v>0</v>
      </c>
      <c r="CN319" s="224">
        <f t="shared" si="338"/>
        <v>0</v>
      </c>
      <c r="CO319" s="224">
        <f t="shared" si="339"/>
        <v>0</v>
      </c>
      <c r="CP319" s="224">
        <f t="shared" si="340"/>
        <v>0</v>
      </c>
      <c r="CQ319" s="224">
        <f t="shared" si="341"/>
        <v>0</v>
      </c>
      <c r="CR319" s="224" t="str">
        <f t="shared" si="342"/>
        <v/>
      </c>
      <c r="CS319" s="224" t="str">
        <f t="shared" si="343"/>
        <v xml:space="preserve"> </v>
      </c>
      <c r="CT319" s="224" t="str">
        <f t="shared" si="344"/>
        <v/>
      </c>
      <c r="CU319" s="224" t="str">
        <f t="shared" si="345"/>
        <v/>
      </c>
      <c r="CV319" s="224" t="str">
        <f t="shared" si="346"/>
        <v/>
      </c>
      <c r="CW319" s="224" t="str">
        <f t="shared" si="347"/>
        <v/>
      </c>
      <c r="CX319" s="224" t="str">
        <f t="shared" si="348"/>
        <v/>
      </c>
      <c r="CY319" s="224" t="str">
        <f t="shared" si="349"/>
        <v/>
      </c>
      <c r="CZ319" s="224" t="str">
        <f t="shared" si="350"/>
        <v/>
      </c>
      <c r="DA319" s="224" t="str">
        <f t="shared" si="351"/>
        <v/>
      </c>
      <c r="DB319" s="224" t="str">
        <f t="shared" si="352"/>
        <v/>
      </c>
      <c r="DC319" s="224" t="str">
        <f t="shared" si="353"/>
        <v/>
      </c>
      <c r="DD319" s="224" t="str">
        <f t="shared" si="354"/>
        <v/>
      </c>
      <c r="DE319" s="224" t="str">
        <f t="shared" si="355"/>
        <v/>
      </c>
      <c r="DF319" s="224" t="str">
        <f t="shared" si="356"/>
        <v/>
      </c>
      <c r="DG319" s="224" t="str">
        <f t="shared" si="357"/>
        <v/>
      </c>
      <c r="DH319" s="225" t="str">
        <f t="shared" si="358"/>
        <v/>
      </c>
      <c r="DI319" s="224" t="str">
        <f t="shared" si="359"/>
        <v/>
      </c>
      <c r="DJ319" s="224" t="str">
        <f t="shared" si="360"/>
        <v/>
      </c>
      <c r="DK319" s="306">
        <f t="shared" si="361"/>
        <v>0</v>
      </c>
      <c r="DL319" s="306">
        <f t="shared" si="362"/>
        <v>0</v>
      </c>
      <c r="DM319" s="306">
        <f t="shared" si="363"/>
        <v>0</v>
      </c>
      <c r="DN319" s="220"/>
      <c r="DO319" s="224" t="str">
        <f t="shared" si="364"/>
        <v/>
      </c>
      <c r="DP319" s="224" t="str">
        <f t="shared" si="365"/>
        <v/>
      </c>
      <c r="DQ319" s="307"/>
    </row>
    <row r="320" spans="1:121" ht="23.25" customHeight="1" x14ac:dyDescent="0.2">
      <c r="A320" s="249"/>
      <c r="B320" s="264"/>
      <c r="C320" s="230"/>
      <c r="D320" s="325" t="str">
        <f t="shared" si="308"/>
        <v/>
      </c>
      <c r="E320" s="265" t="str">
        <f t="shared" si="309"/>
        <v/>
      </c>
      <c r="F320" s="230"/>
      <c r="G320" s="230"/>
      <c r="H320" s="230"/>
      <c r="I320" s="200"/>
      <c r="J320" s="230"/>
      <c r="K320" s="254"/>
      <c r="L320" s="269"/>
      <c r="M320" s="230"/>
      <c r="N320" s="231"/>
      <c r="O320" s="232"/>
      <c r="P320" s="205"/>
      <c r="Q320" s="203"/>
      <c r="R320" s="231"/>
      <c r="S320" s="233"/>
      <c r="T320" s="203"/>
      <c r="U320" s="231"/>
      <c r="V320" s="233"/>
      <c r="W320" s="203"/>
      <c r="X320" s="231"/>
      <c r="Y320" s="233"/>
      <c r="Z320" s="203"/>
      <c r="AA320" s="230"/>
      <c r="AB320" s="231"/>
      <c r="AC320" s="232"/>
      <c r="AD320" s="205"/>
      <c r="AE320" s="203"/>
      <c r="AF320" s="230"/>
      <c r="AG320" s="231"/>
      <c r="AH320" s="232"/>
      <c r="AI320" s="205"/>
      <c r="AJ320" s="203"/>
      <c r="AK320" s="230"/>
      <c r="AL320" s="231"/>
      <c r="AM320" s="232"/>
      <c r="AN320" s="205"/>
      <c r="AO320" s="203"/>
      <c r="AP320" s="230"/>
      <c r="AQ320" s="231"/>
      <c r="AR320" s="232"/>
      <c r="AS320" s="205"/>
      <c r="AT320" s="203"/>
      <c r="AU320" s="230"/>
      <c r="AV320" s="231"/>
      <c r="AW320" s="232"/>
      <c r="AX320" s="205"/>
      <c r="AY320" s="203"/>
      <c r="AZ320" s="230"/>
      <c r="BA320" s="231"/>
      <c r="BB320" s="232"/>
      <c r="BC320" s="205"/>
      <c r="BD320" s="199"/>
      <c r="BE320" s="230"/>
      <c r="BF320" s="230"/>
      <c r="BG320" s="231"/>
      <c r="BH320" s="232"/>
      <c r="BI320" s="205"/>
      <c r="BJ320" s="229"/>
      <c r="BK320" s="234"/>
      <c r="BL320" s="207">
        <f t="shared" si="310"/>
        <v>0</v>
      </c>
      <c r="BM320" s="208">
        <f t="shared" si="311"/>
        <v>0</v>
      </c>
      <c r="BN320" s="208">
        <f t="shared" si="312"/>
        <v>0</v>
      </c>
      <c r="BO320" s="208">
        <f t="shared" si="313"/>
        <v>0</v>
      </c>
      <c r="BP320" s="208">
        <f t="shared" si="314"/>
        <v>0</v>
      </c>
      <c r="BQ320" s="208">
        <f t="shared" si="315"/>
        <v>0</v>
      </c>
      <c r="BR320" s="209">
        <f t="shared" si="316"/>
        <v>0</v>
      </c>
      <c r="BS320" s="209">
        <f t="shared" si="317"/>
        <v>0</v>
      </c>
      <c r="BT320" s="208">
        <f t="shared" si="318"/>
        <v>0</v>
      </c>
      <c r="BU320" s="208">
        <f t="shared" si="319"/>
        <v>0</v>
      </c>
      <c r="BV320" s="208">
        <f t="shared" si="320"/>
        <v>0</v>
      </c>
      <c r="BW320" s="208">
        <f t="shared" si="321"/>
        <v>0</v>
      </c>
      <c r="BX320" s="208">
        <f t="shared" si="322"/>
        <v>0</v>
      </c>
      <c r="BY320" s="208">
        <f t="shared" si="323"/>
        <v>0</v>
      </c>
      <c r="BZ320" s="208">
        <f t="shared" si="324"/>
        <v>0</v>
      </c>
      <c r="CA320" s="208">
        <f t="shared" si="325"/>
        <v>0</v>
      </c>
      <c r="CB320" s="208">
        <f t="shared" si="326"/>
        <v>0</v>
      </c>
      <c r="CC320" s="208">
        <f t="shared" si="327"/>
        <v>0</v>
      </c>
      <c r="CD320" s="208">
        <f t="shared" si="328"/>
        <v>0</v>
      </c>
      <c r="CE320" s="209">
        <f t="shared" si="329"/>
        <v>0</v>
      </c>
      <c r="CF320" s="209">
        <f t="shared" si="330"/>
        <v>0</v>
      </c>
      <c r="CG320" s="209">
        <f t="shared" si="331"/>
        <v>0</v>
      </c>
      <c r="CH320" s="209">
        <f t="shared" si="332"/>
        <v>0</v>
      </c>
      <c r="CI320" s="209">
        <f t="shared" si="333"/>
        <v>0</v>
      </c>
      <c r="CJ320" s="209">
        <f t="shared" si="334"/>
        <v>0</v>
      </c>
      <c r="CK320" s="209">
        <f t="shared" si="335"/>
        <v>0</v>
      </c>
      <c r="CL320" s="209">
        <f t="shared" si="336"/>
        <v>0</v>
      </c>
      <c r="CM320" s="209">
        <f t="shared" si="337"/>
        <v>0</v>
      </c>
      <c r="CN320" s="209">
        <f t="shared" si="338"/>
        <v>0</v>
      </c>
      <c r="CO320" s="209">
        <f t="shared" si="339"/>
        <v>0</v>
      </c>
      <c r="CP320" s="209">
        <f t="shared" si="340"/>
        <v>0</v>
      </c>
      <c r="CQ320" s="209">
        <f t="shared" si="341"/>
        <v>0</v>
      </c>
      <c r="CR320" s="209" t="str">
        <f t="shared" si="342"/>
        <v/>
      </c>
      <c r="CS320" s="209" t="str">
        <f t="shared" si="343"/>
        <v xml:space="preserve"> </v>
      </c>
      <c r="CT320" s="209" t="str">
        <f t="shared" si="344"/>
        <v/>
      </c>
      <c r="CU320" s="209" t="str">
        <f t="shared" si="345"/>
        <v/>
      </c>
      <c r="CV320" s="209" t="str">
        <f t="shared" si="346"/>
        <v/>
      </c>
      <c r="CW320" s="209" t="str">
        <f t="shared" si="347"/>
        <v/>
      </c>
      <c r="CX320" s="209" t="str">
        <f t="shared" si="348"/>
        <v/>
      </c>
      <c r="CY320" s="209" t="str">
        <f t="shared" si="349"/>
        <v/>
      </c>
      <c r="CZ320" s="209" t="str">
        <f t="shared" si="350"/>
        <v/>
      </c>
      <c r="DA320" s="209" t="str">
        <f t="shared" si="351"/>
        <v/>
      </c>
      <c r="DB320" s="209" t="str">
        <f t="shared" si="352"/>
        <v/>
      </c>
      <c r="DC320" s="209" t="str">
        <f t="shared" si="353"/>
        <v/>
      </c>
      <c r="DD320" s="209" t="str">
        <f t="shared" si="354"/>
        <v/>
      </c>
      <c r="DE320" s="209" t="str">
        <f t="shared" si="355"/>
        <v/>
      </c>
      <c r="DF320" s="209" t="str">
        <f t="shared" si="356"/>
        <v/>
      </c>
      <c r="DG320" s="209" t="str">
        <f t="shared" si="357"/>
        <v/>
      </c>
      <c r="DH320" s="210" t="str">
        <f t="shared" si="358"/>
        <v/>
      </c>
      <c r="DI320" s="272" t="str">
        <f t="shared" si="359"/>
        <v/>
      </c>
      <c r="DJ320" s="272" t="str">
        <f t="shared" si="360"/>
        <v/>
      </c>
      <c r="DK320" s="200">
        <f t="shared" si="361"/>
        <v>0</v>
      </c>
      <c r="DL320" s="200">
        <f t="shared" si="362"/>
        <v>0</v>
      </c>
      <c r="DM320" s="200">
        <f t="shared" si="363"/>
        <v>0</v>
      </c>
      <c r="DN320" s="200"/>
      <c r="DO320" s="272" t="str">
        <f t="shared" si="364"/>
        <v/>
      </c>
      <c r="DP320" s="272" t="str">
        <f t="shared" si="365"/>
        <v/>
      </c>
      <c r="DQ320" s="308"/>
    </row>
    <row r="321" spans="1:121" ht="23.25" customHeight="1" x14ac:dyDescent="0.2">
      <c r="A321" s="248"/>
      <c r="B321" s="263"/>
      <c r="C321" s="214"/>
      <c r="D321" s="324" t="str">
        <f t="shared" si="308"/>
        <v/>
      </c>
      <c r="E321" s="150" t="str">
        <f t="shared" si="309"/>
        <v/>
      </c>
      <c r="F321" s="214"/>
      <c r="G321" s="214"/>
      <c r="H321" s="214"/>
      <c r="I321" s="220"/>
      <c r="J321" s="214"/>
      <c r="K321" s="255"/>
      <c r="L321" s="268"/>
      <c r="M321" s="214"/>
      <c r="N321" s="215"/>
      <c r="O321" s="218"/>
      <c r="P321" s="216"/>
      <c r="Q321" s="217"/>
      <c r="R321" s="215"/>
      <c r="S321" s="219"/>
      <c r="T321" s="217"/>
      <c r="U321" s="215"/>
      <c r="V321" s="219"/>
      <c r="W321" s="217"/>
      <c r="X321" s="215"/>
      <c r="Y321" s="219"/>
      <c r="Z321" s="217"/>
      <c r="AA321" s="214"/>
      <c r="AB321" s="215"/>
      <c r="AC321" s="218"/>
      <c r="AD321" s="216"/>
      <c r="AE321" s="217"/>
      <c r="AF321" s="214"/>
      <c r="AG321" s="215"/>
      <c r="AH321" s="218"/>
      <c r="AI321" s="216"/>
      <c r="AJ321" s="217"/>
      <c r="AK321" s="214"/>
      <c r="AL321" s="215"/>
      <c r="AM321" s="218"/>
      <c r="AN321" s="216"/>
      <c r="AO321" s="217"/>
      <c r="AP321" s="214"/>
      <c r="AQ321" s="215"/>
      <c r="AR321" s="218"/>
      <c r="AS321" s="216"/>
      <c r="AT321" s="217"/>
      <c r="AU321" s="214"/>
      <c r="AV321" s="215"/>
      <c r="AW321" s="218"/>
      <c r="AX321" s="216"/>
      <c r="AY321" s="217"/>
      <c r="AZ321" s="214"/>
      <c r="BA321" s="215"/>
      <c r="BB321" s="218"/>
      <c r="BC321" s="216"/>
      <c r="BD321" s="213"/>
      <c r="BE321" s="214"/>
      <c r="BF321" s="214"/>
      <c r="BG321" s="215"/>
      <c r="BH321" s="218"/>
      <c r="BI321" s="216"/>
      <c r="BJ321" s="213"/>
      <c r="BK321" s="221"/>
      <c r="BL321" s="222">
        <f t="shared" si="310"/>
        <v>0</v>
      </c>
      <c r="BM321" s="223">
        <f t="shared" si="311"/>
        <v>0</v>
      </c>
      <c r="BN321" s="223">
        <f t="shared" si="312"/>
        <v>0</v>
      </c>
      <c r="BO321" s="223">
        <f t="shared" si="313"/>
        <v>0</v>
      </c>
      <c r="BP321" s="223">
        <f t="shared" si="314"/>
        <v>0</v>
      </c>
      <c r="BQ321" s="223">
        <f t="shared" si="315"/>
        <v>0</v>
      </c>
      <c r="BR321" s="224">
        <f t="shared" si="316"/>
        <v>0</v>
      </c>
      <c r="BS321" s="224">
        <f t="shared" si="317"/>
        <v>0</v>
      </c>
      <c r="BT321" s="223">
        <f t="shared" si="318"/>
        <v>0</v>
      </c>
      <c r="BU321" s="223">
        <f t="shared" si="319"/>
        <v>0</v>
      </c>
      <c r="BV321" s="223">
        <f t="shared" si="320"/>
        <v>0</v>
      </c>
      <c r="BW321" s="223">
        <f t="shared" si="321"/>
        <v>0</v>
      </c>
      <c r="BX321" s="223">
        <f t="shared" si="322"/>
        <v>0</v>
      </c>
      <c r="BY321" s="223">
        <f t="shared" si="323"/>
        <v>0</v>
      </c>
      <c r="BZ321" s="223">
        <f t="shared" si="324"/>
        <v>0</v>
      </c>
      <c r="CA321" s="223">
        <f t="shared" si="325"/>
        <v>0</v>
      </c>
      <c r="CB321" s="208">
        <f t="shared" si="326"/>
        <v>0</v>
      </c>
      <c r="CC321" s="223">
        <f t="shared" si="327"/>
        <v>0</v>
      </c>
      <c r="CD321" s="223">
        <f t="shared" si="328"/>
        <v>0</v>
      </c>
      <c r="CE321" s="224">
        <f t="shared" si="329"/>
        <v>0</v>
      </c>
      <c r="CF321" s="224">
        <f t="shared" si="330"/>
        <v>0</v>
      </c>
      <c r="CG321" s="224">
        <f t="shared" si="331"/>
        <v>0</v>
      </c>
      <c r="CH321" s="224">
        <f t="shared" si="332"/>
        <v>0</v>
      </c>
      <c r="CI321" s="224">
        <f t="shared" si="333"/>
        <v>0</v>
      </c>
      <c r="CJ321" s="224">
        <f t="shared" si="334"/>
        <v>0</v>
      </c>
      <c r="CK321" s="224">
        <f t="shared" si="335"/>
        <v>0</v>
      </c>
      <c r="CL321" s="224">
        <f t="shared" si="336"/>
        <v>0</v>
      </c>
      <c r="CM321" s="224">
        <f t="shared" si="337"/>
        <v>0</v>
      </c>
      <c r="CN321" s="224">
        <f t="shared" si="338"/>
        <v>0</v>
      </c>
      <c r="CO321" s="224">
        <f t="shared" si="339"/>
        <v>0</v>
      </c>
      <c r="CP321" s="224">
        <f t="shared" si="340"/>
        <v>0</v>
      </c>
      <c r="CQ321" s="224">
        <f t="shared" si="341"/>
        <v>0</v>
      </c>
      <c r="CR321" s="224" t="str">
        <f t="shared" si="342"/>
        <v/>
      </c>
      <c r="CS321" s="224" t="str">
        <f t="shared" si="343"/>
        <v xml:space="preserve"> </v>
      </c>
      <c r="CT321" s="224" t="str">
        <f t="shared" si="344"/>
        <v/>
      </c>
      <c r="CU321" s="224" t="str">
        <f t="shared" si="345"/>
        <v/>
      </c>
      <c r="CV321" s="224" t="str">
        <f t="shared" si="346"/>
        <v/>
      </c>
      <c r="CW321" s="224" t="str">
        <f t="shared" si="347"/>
        <v/>
      </c>
      <c r="CX321" s="224" t="str">
        <f t="shared" si="348"/>
        <v/>
      </c>
      <c r="CY321" s="224" t="str">
        <f t="shared" si="349"/>
        <v/>
      </c>
      <c r="CZ321" s="224" t="str">
        <f t="shared" si="350"/>
        <v/>
      </c>
      <c r="DA321" s="224" t="str">
        <f t="shared" si="351"/>
        <v/>
      </c>
      <c r="DB321" s="224" t="str">
        <f t="shared" si="352"/>
        <v/>
      </c>
      <c r="DC321" s="224" t="str">
        <f t="shared" si="353"/>
        <v/>
      </c>
      <c r="DD321" s="224" t="str">
        <f t="shared" si="354"/>
        <v/>
      </c>
      <c r="DE321" s="224" t="str">
        <f t="shared" si="355"/>
        <v/>
      </c>
      <c r="DF321" s="224" t="str">
        <f t="shared" si="356"/>
        <v/>
      </c>
      <c r="DG321" s="224" t="str">
        <f t="shared" si="357"/>
        <v/>
      </c>
      <c r="DH321" s="225" t="str">
        <f t="shared" si="358"/>
        <v/>
      </c>
      <c r="DI321" s="224" t="str">
        <f t="shared" si="359"/>
        <v/>
      </c>
      <c r="DJ321" s="224" t="str">
        <f t="shared" si="360"/>
        <v/>
      </c>
      <c r="DK321" s="306">
        <f t="shared" si="361"/>
        <v>0</v>
      </c>
      <c r="DL321" s="306">
        <f t="shared" si="362"/>
        <v>0</v>
      </c>
      <c r="DM321" s="306">
        <f t="shared" si="363"/>
        <v>0</v>
      </c>
      <c r="DN321" s="220"/>
      <c r="DO321" s="224" t="str">
        <f t="shared" si="364"/>
        <v/>
      </c>
      <c r="DP321" s="224" t="str">
        <f t="shared" si="365"/>
        <v/>
      </c>
      <c r="DQ321" s="307"/>
    </row>
    <row r="322" spans="1:121" ht="23.25" customHeight="1" x14ac:dyDescent="0.2">
      <c r="A322" s="249"/>
      <c r="B322" s="264"/>
      <c r="C322" s="230"/>
      <c r="D322" s="325" t="str">
        <f t="shared" si="308"/>
        <v/>
      </c>
      <c r="E322" s="265" t="str">
        <f t="shared" si="309"/>
        <v/>
      </c>
      <c r="F322" s="230"/>
      <c r="G322" s="230"/>
      <c r="H322" s="230"/>
      <c r="I322" s="200"/>
      <c r="J322" s="230"/>
      <c r="K322" s="254"/>
      <c r="L322" s="269"/>
      <c r="M322" s="230"/>
      <c r="N322" s="231"/>
      <c r="O322" s="232"/>
      <c r="P322" s="205"/>
      <c r="Q322" s="203"/>
      <c r="R322" s="231"/>
      <c r="S322" s="233"/>
      <c r="T322" s="203"/>
      <c r="U322" s="231"/>
      <c r="V322" s="233"/>
      <c r="W322" s="203"/>
      <c r="X322" s="231"/>
      <c r="Y322" s="233"/>
      <c r="Z322" s="203"/>
      <c r="AA322" s="230"/>
      <c r="AB322" s="231"/>
      <c r="AC322" s="232"/>
      <c r="AD322" s="205"/>
      <c r="AE322" s="203"/>
      <c r="AF322" s="230"/>
      <c r="AG322" s="231"/>
      <c r="AH322" s="232"/>
      <c r="AI322" s="205"/>
      <c r="AJ322" s="203"/>
      <c r="AK322" s="230"/>
      <c r="AL322" s="231"/>
      <c r="AM322" s="232"/>
      <c r="AN322" s="205"/>
      <c r="AO322" s="203"/>
      <c r="AP322" s="230"/>
      <c r="AQ322" s="231"/>
      <c r="AR322" s="232"/>
      <c r="AS322" s="205"/>
      <c r="AT322" s="203"/>
      <c r="AU322" s="230"/>
      <c r="AV322" s="231"/>
      <c r="AW322" s="232"/>
      <c r="AX322" s="205"/>
      <c r="AY322" s="203"/>
      <c r="AZ322" s="230"/>
      <c r="BA322" s="231"/>
      <c r="BB322" s="232"/>
      <c r="BC322" s="205"/>
      <c r="BD322" s="199"/>
      <c r="BE322" s="230"/>
      <c r="BF322" s="230"/>
      <c r="BG322" s="231"/>
      <c r="BH322" s="232"/>
      <c r="BI322" s="205"/>
      <c r="BJ322" s="229"/>
      <c r="BK322" s="234"/>
      <c r="BL322" s="207">
        <f t="shared" si="310"/>
        <v>0</v>
      </c>
      <c r="BM322" s="208">
        <f t="shared" si="311"/>
        <v>0</v>
      </c>
      <c r="BN322" s="208">
        <f t="shared" si="312"/>
        <v>0</v>
      </c>
      <c r="BO322" s="208">
        <f t="shared" si="313"/>
        <v>0</v>
      </c>
      <c r="BP322" s="208">
        <f t="shared" si="314"/>
        <v>0</v>
      </c>
      <c r="BQ322" s="208">
        <f t="shared" si="315"/>
        <v>0</v>
      </c>
      <c r="BR322" s="209">
        <f t="shared" si="316"/>
        <v>0</v>
      </c>
      <c r="BS322" s="209">
        <f t="shared" si="317"/>
        <v>0</v>
      </c>
      <c r="BT322" s="208">
        <f t="shared" si="318"/>
        <v>0</v>
      </c>
      <c r="BU322" s="208">
        <f t="shared" si="319"/>
        <v>0</v>
      </c>
      <c r="BV322" s="208">
        <f t="shared" si="320"/>
        <v>0</v>
      </c>
      <c r="BW322" s="208">
        <f t="shared" si="321"/>
        <v>0</v>
      </c>
      <c r="BX322" s="208">
        <f t="shared" si="322"/>
        <v>0</v>
      </c>
      <c r="BY322" s="208">
        <f t="shared" si="323"/>
        <v>0</v>
      </c>
      <c r="BZ322" s="208">
        <f t="shared" si="324"/>
        <v>0</v>
      </c>
      <c r="CA322" s="208">
        <f t="shared" si="325"/>
        <v>0</v>
      </c>
      <c r="CB322" s="208">
        <f t="shared" si="326"/>
        <v>0</v>
      </c>
      <c r="CC322" s="208">
        <f t="shared" si="327"/>
        <v>0</v>
      </c>
      <c r="CD322" s="208">
        <f t="shared" si="328"/>
        <v>0</v>
      </c>
      <c r="CE322" s="209">
        <f t="shared" si="329"/>
        <v>0</v>
      </c>
      <c r="CF322" s="209">
        <f t="shared" si="330"/>
        <v>0</v>
      </c>
      <c r="CG322" s="209">
        <f t="shared" si="331"/>
        <v>0</v>
      </c>
      <c r="CH322" s="209">
        <f t="shared" si="332"/>
        <v>0</v>
      </c>
      <c r="CI322" s="209">
        <f t="shared" si="333"/>
        <v>0</v>
      </c>
      <c r="CJ322" s="209">
        <f t="shared" si="334"/>
        <v>0</v>
      </c>
      <c r="CK322" s="209">
        <f t="shared" si="335"/>
        <v>0</v>
      </c>
      <c r="CL322" s="209">
        <f t="shared" si="336"/>
        <v>0</v>
      </c>
      <c r="CM322" s="209">
        <f t="shared" si="337"/>
        <v>0</v>
      </c>
      <c r="CN322" s="209">
        <f t="shared" si="338"/>
        <v>0</v>
      </c>
      <c r="CO322" s="209">
        <f t="shared" si="339"/>
        <v>0</v>
      </c>
      <c r="CP322" s="209">
        <f t="shared" si="340"/>
        <v>0</v>
      </c>
      <c r="CQ322" s="209">
        <f t="shared" si="341"/>
        <v>0</v>
      </c>
      <c r="CR322" s="209" t="str">
        <f t="shared" si="342"/>
        <v/>
      </c>
      <c r="CS322" s="209" t="str">
        <f t="shared" si="343"/>
        <v xml:space="preserve"> </v>
      </c>
      <c r="CT322" s="209" t="str">
        <f t="shared" si="344"/>
        <v/>
      </c>
      <c r="CU322" s="209" t="str">
        <f t="shared" si="345"/>
        <v/>
      </c>
      <c r="CV322" s="209" t="str">
        <f t="shared" si="346"/>
        <v/>
      </c>
      <c r="CW322" s="209" t="str">
        <f t="shared" si="347"/>
        <v/>
      </c>
      <c r="CX322" s="209" t="str">
        <f t="shared" si="348"/>
        <v/>
      </c>
      <c r="CY322" s="209" t="str">
        <f t="shared" si="349"/>
        <v/>
      </c>
      <c r="CZ322" s="209" t="str">
        <f t="shared" si="350"/>
        <v/>
      </c>
      <c r="DA322" s="209" t="str">
        <f t="shared" si="351"/>
        <v/>
      </c>
      <c r="DB322" s="209" t="str">
        <f t="shared" si="352"/>
        <v/>
      </c>
      <c r="DC322" s="209" t="str">
        <f t="shared" si="353"/>
        <v/>
      </c>
      <c r="DD322" s="209" t="str">
        <f t="shared" si="354"/>
        <v/>
      </c>
      <c r="DE322" s="209" t="str">
        <f t="shared" si="355"/>
        <v/>
      </c>
      <c r="DF322" s="209" t="str">
        <f t="shared" si="356"/>
        <v/>
      </c>
      <c r="DG322" s="209" t="str">
        <f t="shared" si="357"/>
        <v/>
      </c>
      <c r="DH322" s="210" t="str">
        <f t="shared" si="358"/>
        <v/>
      </c>
      <c r="DI322" s="272" t="str">
        <f t="shared" si="359"/>
        <v/>
      </c>
      <c r="DJ322" s="272" t="str">
        <f t="shared" si="360"/>
        <v/>
      </c>
      <c r="DK322" s="200">
        <f t="shared" si="361"/>
        <v>0</v>
      </c>
      <c r="DL322" s="200">
        <f t="shared" si="362"/>
        <v>0</v>
      </c>
      <c r="DM322" s="200">
        <f t="shared" si="363"/>
        <v>0</v>
      </c>
      <c r="DN322" s="200"/>
      <c r="DO322" s="272" t="str">
        <f t="shared" si="364"/>
        <v/>
      </c>
      <c r="DP322" s="272" t="str">
        <f t="shared" si="365"/>
        <v/>
      </c>
      <c r="DQ322" s="308"/>
    </row>
    <row r="323" spans="1:121" ht="23.25" customHeight="1" x14ac:dyDescent="0.2">
      <c r="A323" s="248"/>
      <c r="B323" s="263"/>
      <c r="C323" s="214"/>
      <c r="D323" s="324" t="str">
        <f t="shared" si="308"/>
        <v/>
      </c>
      <c r="E323" s="150" t="str">
        <f t="shared" si="309"/>
        <v/>
      </c>
      <c r="F323" s="214"/>
      <c r="G323" s="214"/>
      <c r="H323" s="214"/>
      <c r="I323" s="220"/>
      <c r="J323" s="214"/>
      <c r="K323" s="255"/>
      <c r="L323" s="268"/>
      <c r="M323" s="214"/>
      <c r="N323" s="215"/>
      <c r="O323" s="218"/>
      <c r="P323" s="216"/>
      <c r="Q323" s="217"/>
      <c r="R323" s="215"/>
      <c r="S323" s="219"/>
      <c r="T323" s="217"/>
      <c r="U323" s="215"/>
      <c r="V323" s="219"/>
      <c r="W323" s="217"/>
      <c r="X323" s="215"/>
      <c r="Y323" s="219"/>
      <c r="Z323" s="217"/>
      <c r="AA323" s="214"/>
      <c r="AB323" s="215"/>
      <c r="AC323" s="218"/>
      <c r="AD323" s="216"/>
      <c r="AE323" s="217"/>
      <c r="AF323" s="214"/>
      <c r="AG323" s="215"/>
      <c r="AH323" s="218"/>
      <c r="AI323" s="216"/>
      <c r="AJ323" s="217"/>
      <c r="AK323" s="214"/>
      <c r="AL323" s="215"/>
      <c r="AM323" s="218"/>
      <c r="AN323" s="216"/>
      <c r="AO323" s="217"/>
      <c r="AP323" s="214"/>
      <c r="AQ323" s="215"/>
      <c r="AR323" s="218"/>
      <c r="AS323" s="216"/>
      <c r="AT323" s="217"/>
      <c r="AU323" s="214"/>
      <c r="AV323" s="215"/>
      <c r="AW323" s="218"/>
      <c r="AX323" s="216"/>
      <c r="AY323" s="217"/>
      <c r="AZ323" s="214"/>
      <c r="BA323" s="215"/>
      <c r="BB323" s="218"/>
      <c r="BC323" s="216"/>
      <c r="BD323" s="213"/>
      <c r="BE323" s="214"/>
      <c r="BF323" s="214"/>
      <c r="BG323" s="215"/>
      <c r="BH323" s="218"/>
      <c r="BI323" s="216"/>
      <c r="BJ323" s="213"/>
      <c r="BK323" s="221"/>
      <c r="BL323" s="222">
        <f t="shared" si="310"/>
        <v>0</v>
      </c>
      <c r="BM323" s="223">
        <f t="shared" si="311"/>
        <v>0</v>
      </c>
      <c r="BN323" s="223">
        <f t="shared" si="312"/>
        <v>0</v>
      </c>
      <c r="BO323" s="223">
        <f t="shared" si="313"/>
        <v>0</v>
      </c>
      <c r="BP323" s="223">
        <f t="shared" si="314"/>
        <v>0</v>
      </c>
      <c r="BQ323" s="223">
        <f t="shared" si="315"/>
        <v>0</v>
      </c>
      <c r="BR323" s="224">
        <f t="shared" si="316"/>
        <v>0</v>
      </c>
      <c r="BS323" s="224">
        <f t="shared" si="317"/>
        <v>0</v>
      </c>
      <c r="BT323" s="223">
        <f t="shared" si="318"/>
        <v>0</v>
      </c>
      <c r="BU323" s="223">
        <f t="shared" si="319"/>
        <v>0</v>
      </c>
      <c r="BV323" s="223">
        <f t="shared" si="320"/>
        <v>0</v>
      </c>
      <c r="BW323" s="223">
        <f t="shared" si="321"/>
        <v>0</v>
      </c>
      <c r="BX323" s="223">
        <f t="shared" si="322"/>
        <v>0</v>
      </c>
      <c r="BY323" s="223">
        <f t="shared" si="323"/>
        <v>0</v>
      </c>
      <c r="BZ323" s="223">
        <f t="shared" si="324"/>
        <v>0</v>
      </c>
      <c r="CA323" s="223">
        <f t="shared" si="325"/>
        <v>0</v>
      </c>
      <c r="CB323" s="208">
        <f t="shared" si="326"/>
        <v>0</v>
      </c>
      <c r="CC323" s="223">
        <f t="shared" si="327"/>
        <v>0</v>
      </c>
      <c r="CD323" s="223">
        <f t="shared" si="328"/>
        <v>0</v>
      </c>
      <c r="CE323" s="224">
        <f t="shared" si="329"/>
        <v>0</v>
      </c>
      <c r="CF323" s="224">
        <f t="shared" si="330"/>
        <v>0</v>
      </c>
      <c r="CG323" s="224">
        <f t="shared" si="331"/>
        <v>0</v>
      </c>
      <c r="CH323" s="224">
        <f t="shared" si="332"/>
        <v>0</v>
      </c>
      <c r="CI323" s="224">
        <f t="shared" si="333"/>
        <v>0</v>
      </c>
      <c r="CJ323" s="224">
        <f t="shared" si="334"/>
        <v>0</v>
      </c>
      <c r="CK323" s="224">
        <f t="shared" si="335"/>
        <v>0</v>
      </c>
      <c r="CL323" s="224">
        <f t="shared" si="336"/>
        <v>0</v>
      </c>
      <c r="CM323" s="224">
        <f t="shared" si="337"/>
        <v>0</v>
      </c>
      <c r="CN323" s="224">
        <f t="shared" si="338"/>
        <v>0</v>
      </c>
      <c r="CO323" s="224">
        <f t="shared" si="339"/>
        <v>0</v>
      </c>
      <c r="CP323" s="224">
        <f t="shared" si="340"/>
        <v>0</v>
      </c>
      <c r="CQ323" s="224">
        <f t="shared" si="341"/>
        <v>0</v>
      </c>
      <c r="CR323" s="224" t="str">
        <f t="shared" si="342"/>
        <v/>
      </c>
      <c r="CS323" s="224" t="str">
        <f t="shared" si="343"/>
        <v xml:space="preserve"> </v>
      </c>
      <c r="CT323" s="224" t="str">
        <f t="shared" si="344"/>
        <v/>
      </c>
      <c r="CU323" s="224" t="str">
        <f t="shared" si="345"/>
        <v/>
      </c>
      <c r="CV323" s="224" t="str">
        <f t="shared" si="346"/>
        <v/>
      </c>
      <c r="CW323" s="224" t="str">
        <f t="shared" si="347"/>
        <v/>
      </c>
      <c r="CX323" s="224" t="str">
        <f t="shared" si="348"/>
        <v/>
      </c>
      <c r="CY323" s="224" t="str">
        <f t="shared" si="349"/>
        <v/>
      </c>
      <c r="CZ323" s="224" t="str">
        <f t="shared" si="350"/>
        <v/>
      </c>
      <c r="DA323" s="224" t="str">
        <f t="shared" si="351"/>
        <v/>
      </c>
      <c r="DB323" s="224" t="str">
        <f t="shared" si="352"/>
        <v/>
      </c>
      <c r="DC323" s="224" t="str">
        <f t="shared" si="353"/>
        <v/>
      </c>
      <c r="DD323" s="224" t="str">
        <f t="shared" si="354"/>
        <v/>
      </c>
      <c r="DE323" s="224" t="str">
        <f t="shared" si="355"/>
        <v/>
      </c>
      <c r="DF323" s="224" t="str">
        <f t="shared" si="356"/>
        <v/>
      </c>
      <c r="DG323" s="224" t="str">
        <f t="shared" si="357"/>
        <v/>
      </c>
      <c r="DH323" s="225" t="str">
        <f t="shared" si="358"/>
        <v/>
      </c>
      <c r="DI323" s="224" t="str">
        <f t="shared" si="359"/>
        <v/>
      </c>
      <c r="DJ323" s="224" t="str">
        <f t="shared" si="360"/>
        <v/>
      </c>
      <c r="DK323" s="306">
        <f t="shared" si="361"/>
        <v>0</v>
      </c>
      <c r="DL323" s="306">
        <f t="shared" si="362"/>
        <v>0</v>
      </c>
      <c r="DM323" s="306">
        <f t="shared" si="363"/>
        <v>0</v>
      </c>
      <c r="DN323" s="220"/>
      <c r="DO323" s="224" t="str">
        <f t="shared" si="364"/>
        <v/>
      </c>
      <c r="DP323" s="224" t="str">
        <f t="shared" si="365"/>
        <v/>
      </c>
      <c r="DQ323" s="307"/>
    </row>
    <row r="324" spans="1:121" ht="23.25" customHeight="1" x14ac:dyDescent="0.2">
      <c r="A324" s="249"/>
      <c r="B324" s="264"/>
      <c r="C324" s="230"/>
      <c r="D324" s="325" t="str">
        <f t="shared" si="308"/>
        <v/>
      </c>
      <c r="E324" s="265" t="str">
        <f t="shared" si="309"/>
        <v/>
      </c>
      <c r="F324" s="230"/>
      <c r="G324" s="230"/>
      <c r="H324" s="230"/>
      <c r="I324" s="200"/>
      <c r="J324" s="230"/>
      <c r="K324" s="254"/>
      <c r="L324" s="269"/>
      <c r="M324" s="230"/>
      <c r="N324" s="231"/>
      <c r="O324" s="232"/>
      <c r="P324" s="205"/>
      <c r="Q324" s="203"/>
      <c r="R324" s="231"/>
      <c r="S324" s="233"/>
      <c r="T324" s="203"/>
      <c r="U324" s="231"/>
      <c r="V324" s="233"/>
      <c r="W324" s="203"/>
      <c r="X324" s="231"/>
      <c r="Y324" s="233"/>
      <c r="Z324" s="203"/>
      <c r="AA324" s="230"/>
      <c r="AB324" s="231"/>
      <c r="AC324" s="232"/>
      <c r="AD324" s="205"/>
      <c r="AE324" s="203"/>
      <c r="AF324" s="230"/>
      <c r="AG324" s="231"/>
      <c r="AH324" s="232"/>
      <c r="AI324" s="205"/>
      <c r="AJ324" s="203"/>
      <c r="AK324" s="230"/>
      <c r="AL324" s="231"/>
      <c r="AM324" s="232"/>
      <c r="AN324" s="205"/>
      <c r="AO324" s="203"/>
      <c r="AP324" s="230"/>
      <c r="AQ324" s="231"/>
      <c r="AR324" s="232"/>
      <c r="AS324" s="205"/>
      <c r="AT324" s="203"/>
      <c r="AU324" s="230"/>
      <c r="AV324" s="231"/>
      <c r="AW324" s="232"/>
      <c r="AX324" s="205"/>
      <c r="AY324" s="203"/>
      <c r="AZ324" s="230"/>
      <c r="BA324" s="231"/>
      <c r="BB324" s="232"/>
      <c r="BC324" s="205"/>
      <c r="BD324" s="199"/>
      <c r="BE324" s="230"/>
      <c r="BF324" s="230"/>
      <c r="BG324" s="231"/>
      <c r="BH324" s="232"/>
      <c r="BI324" s="205"/>
      <c r="BJ324" s="229"/>
      <c r="BK324" s="234"/>
      <c r="BL324" s="207">
        <f t="shared" si="310"/>
        <v>0</v>
      </c>
      <c r="BM324" s="208">
        <f t="shared" si="311"/>
        <v>0</v>
      </c>
      <c r="BN324" s="208">
        <f t="shared" si="312"/>
        <v>0</v>
      </c>
      <c r="BO324" s="208">
        <f t="shared" si="313"/>
        <v>0</v>
      </c>
      <c r="BP324" s="208">
        <f t="shared" si="314"/>
        <v>0</v>
      </c>
      <c r="BQ324" s="208">
        <f t="shared" si="315"/>
        <v>0</v>
      </c>
      <c r="BR324" s="209">
        <f t="shared" si="316"/>
        <v>0</v>
      </c>
      <c r="BS324" s="209">
        <f t="shared" si="317"/>
        <v>0</v>
      </c>
      <c r="BT324" s="208">
        <f t="shared" si="318"/>
        <v>0</v>
      </c>
      <c r="BU324" s="208">
        <f t="shared" si="319"/>
        <v>0</v>
      </c>
      <c r="BV324" s="208">
        <f t="shared" si="320"/>
        <v>0</v>
      </c>
      <c r="BW324" s="208">
        <f t="shared" si="321"/>
        <v>0</v>
      </c>
      <c r="BX324" s="208">
        <f t="shared" si="322"/>
        <v>0</v>
      </c>
      <c r="BY324" s="208">
        <f t="shared" si="323"/>
        <v>0</v>
      </c>
      <c r="BZ324" s="208">
        <f t="shared" si="324"/>
        <v>0</v>
      </c>
      <c r="CA324" s="208">
        <f t="shared" si="325"/>
        <v>0</v>
      </c>
      <c r="CB324" s="208">
        <f t="shared" si="326"/>
        <v>0</v>
      </c>
      <c r="CC324" s="208">
        <f t="shared" si="327"/>
        <v>0</v>
      </c>
      <c r="CD324" s="208">
        <f t="shared" si="328"/>
        <v>0</v>
      </c>
      <c r="CE324" s="209">
        <f t="shared" si="329"/>
        <v>0</v>
      </c>
      <c r="CF324" s="209">
        <f t="shared" si="330"/>
        <v>0</v>
      </c>
      <c r="CG324" s="209">
        <f t="shared" si="331"/>
        <v>0</v>
      </c>
      <c r="CH324" s="209">
        <f t="shared" si="332"/>
        <v>0</v>
      </c>
      <c r="CI324" s="209">
        <f t="shared" si="333"/>
        <v>0</v>
      </c>
      <c r="CJ324" s="209">
        <f t="shared" si="334"/>
        <v>0</v>
      </c>
      <c r="CK324" s="209">
        <f t="shared" si="335"/>
        <v>0</v>
      </c>
      <c r="CL324" s="209">
        <f t="shared" si="336"/>
        <v>0</v>
      </c>
      <c r="CM324" s="209">
        <f t="shared" si="337"/>
        <v>0</v>
      </c>
      <c r="CN324" s="209">
        <f t="shared" si="338"/>
        <v>0</v>
      </c>
      <c r="CO324" s="209">
        <f t="shared" si="339"/>
        <v>0</v>
      </c>
      <c r="CP324" s="209">
        <f t="shared" si="340"/>
        <v>0</v>
      </c>
      <c r="CQ324" s="209">
        <f t="shared" si="341"/>
        <v>0</v>
      </c>
      <c r="CR324" s="209" t="str">
        <f t="shared" si="342"/>
        <v/>
      </c>
      <c r="CS324" s="209" t="str">
        <f t="shared" si="343"/>
        <v xml:space="preserve"> </v>
      </c>
      <c r="CT324" s="209" t="str">
        <f t="shared" si="344"/>
        <v/>
      </c>
      <c r="CU324" s="209" t="str">
        <f t="shared" si="345"/>
        <v/>
      </c>
      <c r="CV324" s="209" t="str">
        <f t="shared" si="346"/>
        <v/>
      </c>
      <c r="CW324" s="209" t="str">
        <f t="shared" si="347"/>
        <v/>
      </c>
      <c r="CX324" s="209" t="str">
        <f t="shared" si="348"/>
        <v/>
      </c>
      <c r="CY324" s="209" t="str">
        <f t="shared" si="349"/>
        <v/>
      </c>
      <c r="CZ324" s="209" t="str">
        <f t="shared" si="350"/>
        <v/>
      </c>
      <c r="DA324" s="209" t="str">
        <f t="shared" si="351"/>
        <v/>
      </c>
      <c r="DB324" s="209" t="str">
        <f t="shared" si="352"/>
        <v/>
      </c>
      <c r="DC324" s="209" t="str">
        <f t="shared" si="353"/>
        <v/>
      </c>
      <c r="DD324" s="209" t="str">
        <f t="shared" si="354"/>
        <v/>
      </c>
      <c r="DE324" s="209" t="str">
        <f t="shared" si="355"/>
        <v/>
      </c>
      <c r="DF324" s="209" t="str">
        <f t="shared" si="356"/>
        <v/>
      </c>
      <c r="DG324" s="209" t="str">
        <f t="shared" si="357"/>
        <v/>
      </c>
      <c r="DH324" s="210" t="str">
        <f t="shared" si="358"/>
        <v/>
      </c>
      <c r="DI324" s="272" t="str">
        <f t="shared" si="359"/>
        <v/>
      </c>
      <c r="DJ324" s="272" t="str">
        <f t="shared" si="360"/>
        <v/>
      </c>
      <c r="DK324" s="200">
        <f t="shared" si="361"/>
        <v>0</v>
      </c>
      <c r="DL324" s="200">
        <f t="shared" si="362"/>
        <v>0</v>
      </c>
      <c r="DM324" s="200">
        <f t="shared" si="363"/>
        <v>0</v>
      </c>
      <c r="DN324" s="200"/>
      <c r="DO324" s="272" t="str">
        <f t="shared" si="364"/>
        <v/>
      </c>
      <c r="DP324" s="272" t="str">
        <f t="shared" si="365"/>
        <v/>
      </c>
      <c r="DQ324" s="308"/>
    </row>
    <row r="325" spans="1:121" ht="23.25" customHeight="1" x14ac:dyDescent="0.2">
      <c r="A325" s="248"/>
      <c r="B325" s="263"/>
      <c r="C325" s="214"/>
      <c r="D325" s="324" t="str">
        <f t="shared" si="308"/>
        <v/>
      </c>
      <c r="E325" s="150" t="str">
        <f t="shared" si="309"/>
        <v/>
      </c>
      <c r="F325" s="214"/>
      <c r="G325" s="214"/>
      <c r="H325" s="214"/>
      <c r="I325" s="220"/>
      <c r="J325" s="214"/>
      <c r="K325" s="255"/>
      <c r="L325" s="268"/>
      <c r="M325" s="214"/>
      <c r="N325" s="215"/>
      <c r="O325" s="218"/>
      <c r="P325" s="216"/>
      <c r="Q325" s="217"/>
      <c r="R325" s="215"/>
      <c r="S325" s="219"/>
      <c r="T325" s="217"/>
      <c r="U325" s="215"/>
      <c r="V325" s="219"/>
      <c r="W325" s="217"/>
      <c r="X325" s="215"/>
      <c r="Y325" s="219"/>
      <c r="Z325" s="217"/>
      <c r="AA325" s="214"/>
      <c r="AB325" s="215"/>
      <c r="AC325" s="218"/>
      <c r="AD325" s="216"/>
      <c r="AE325" s="217"/>
      <c r="AF325" s="214"/>
      <c r="AG325" s="215"/>
      <c r="AH325" s="218"/>
      <c r="AI325" s="216"/>
      <c r="AJ325" s="217"/>
      <c r="AK325" s="214"/>
      <c r="AL325" s="215"/>
      <c r="AM325" s="218"/>
      <c r="AN325" s="216"/>
      <c r="AO325" s="217"/>
      <c r="AP325" s="214"/>
      <c r="AQ325" s="215"/>
      <c r="AR325" s="218"/>
      <c r="AS325" s="216"/>
      <c r="AT325" s="217"/>
      <c r="AU325" s="214"/>
      <c r="AV325" s="215"/>
      <c r="AW325" s="218"/>
      <c r="AX325" s="216"/>
      <c r="AY325" s="217"/>
      <c r="AZ325" s="214"/>
      <c r="BA325" s="215"/>
      <c r="BB325" s="218"/>
      <c r="BC325" s="216"/>
      <c r="BD325" s="213"/>
      <c r="BE325" s="214"/>
      <c r="BF325" s="214"/>
      <c r="BG325" s="215"/>
      <c r="BH325" s="218"/>
      <c r="BI325" s="216"/>
      <c r="BJ325" s="213"/>
      <c r="BK325" s="221"/>
      <c r="BL325" s="222">
        <f t="shared" si="310"/>
        <v>0</v>
      </c>
      <c r="BM325" s="223">
        <f t="shared" si="311"/>
        <v>0</v>
      </c>
      <c r="BN325" s="223">
        <f t="shared" si="312"/>
        <v>0</v>
      </c>
      <c r="BO325" s="223">
        <f t="shared" si="313"/>
        <v>0</v>
      </c>
      <c r="BP325" s="223">
        <f t="shared" si="314"/>
        <v>0</v>
      </c>
      <c r="BQ325" s="223">
        <f t="shared" si="315"/>
        <v>0</v>
      </c>
      <c r="BR325" s="224">
        <f t="shared" si="316"/>
        <v>0</v>
      </c>
      <c r="BS325" s="224">
        <f t="shared" si="317"/>
        <v>0</v>
      </c>
      <c r="BT325" s="223">
        <f t="shared" si="318"/>
        <v>0</v>
      </c>
      <c r="BU325" s="223">
        <f t="shared" si="319"/>
        <v>0</v>
      </c>
      <c r="BV325" s="223">
        <f t="shared" si="320"/>
        <v>0</v>
      </c>
      <c r="BW325" s="223">
        <f t="shared" si="321"/>
        <v>0</v>
      </c>
      <c r="BX325" s="223">
        <f t="shared" si="322"/>
        <v>0</v>
      </c>
      <c r="BY325" s="223">
        <f t="shared" si="323"/>
        <v>0</v>
      </c>
      <c r="BZ325" s="223">
        <f t="shared" si="324"/>
        <v>0</v>
      </c>
      <c r="CA325" s="223">
        <f t="shared" si="325"/>
        <v>0</v>
      </c>
      <c r="CB325" s="208">
        <f t="shared" si="326"/>
        <v>0</v>
      </c>
      <c r="CC325" s="223">
        <f t="shared" si="327"/>
        <v>0</v>
      </c>
      <c r="CD325" s="223">
        <f t="shared" si="328"/>
        <v>0</v>
      </c>
      <c r="CE325" s="224">
        <f t="shared" si="329"/>
        <v>0</v>
      </c>
      <c r="CF325" s="224">
        <f t="shared" si="330"/>
        <v>0</v>
      </c>
      <c r="CG325" s="224">
        <f t="shared" si="331"/>
        <v>0</v>
      </c>
      <c r="CH325" s="224">
        <f t="shared" si="332"/>
        <v>0</v>
      </c>
      <c r="CI325" s="224">
        <f t="shared" si="333"/>
        <v>0</v>
      </c>
      <c r="CJ325" s="224">
        <f t="shared" si="334"/>
        <v>0</v>
      </c>
      <c r="CK325" s="224">
        <f t="shared" si="335"/>
        <v>0</v>
      </c>
      <c r="CL325" s="224">
        <f t="shared" si="336"/>
        <v>0</v>
      </c>
      <c r="CM325" s="224">
        <f t="shared" si="337"/>
        <v>0</v>
      </c>
      <c r="CN325" s="224">
        <f t="shared" si="338"/>
        <v>0</v>
      </c>
      <c r="CO325" s="224">
        <f t="shared" si="339"/>
        <v>0</v>
      </c>
      <c r="CP325" s="224">
        <f t="shared" si="340"/>
        <v>0</v>
      </c>
      <c r="CQ325" s="224">
        <f t="shared" si="341"/>
        <v>0</v>
      </c>
      <c r="CR325" s="224" t="str">
        <f t="shared" si="342"/>
        <v/>
      </c>
      <c r="CS325" s="224" t="str">
        <f t="shared" si="343"/>
        <v xml:space="preserve"> </v>
      </c>
      <c r="CT325" s="224" t="str">
        <f t="shared" si="344"/>
        <v/>
      </c>
      <c r="CU325" s="224" t="str">
        <f t="shared" si="345"/>
        <v/>
      </c>
      <c r="CV325" s="224" t="str">
        <f t="shared" si="346"/>
        <v/>
      </c>
      <c r="CW325" s="224" t="str">
        <f t="shared" si="347"/>
        <v/>
      </c>
      <c r="CX325" s="224" t="str">
        <f t="shared" si="348"/>
        <v/>
      </c>
      <c r="CY325" s="224" t="str">
        <f t="shared" si="349"/>
        <v/>
      </c>
      <c r="CZ325" s="224" t="str">
        <f t="shared" si="350"/>
        <v/>
      </c>
      <c r="DA325" s="224" t="str">
        <f t="shared" si="351"/>
        <v/>
      </c>
      <c r="DB325" s="224" t="str">
        <f t="shared" si="352"/>
        <v/>
      </c>
      <c r="DC325" s="224" t="str">
        <f t="shared" si="353"/>
        <v/>
      </c>
      <c r="DD325" s="224" t="str">
        <f t="shared" si="354"/>
        <v/>
      </c>
      <c r="DE325" s="224" t="str">
        <f t="shared" si="355"/>
        <v/>
      </c>
      <c r="DF325" s="224" t="str">
        <f t="shared" si="356"/>
        <v/>
      </c>
      <c r="DG325" s="224" t="str">
        <f t="shared" si="357"/>
        <v/>
      </c>
      <c r="DH325" s="225" t="str">
        <f t="shared" si="358"/>
        <v/>
      </c>
      <c r="DI325" s="224" t="str">
        <f t="shared" si="359"/>
        <v/>
      </c>
      <c r="DJ325" s="224" t="str">
        <f t="shared" si="360"/>
        <v/>
      </c>
      <c r="DK325" s="306">
        <f t="shared" si="361"/>
        <v>0</v>
      </c>
      <c r="DL325" s="306">
        <f t="shared" si="362"/>
        <v>0</v>
      </c>
      <c r="DM325" s="306">
        <f t="shared" si="363"/>
        <v>0</v>
      </c>
      <c r="DN325" s="220"/>
      <c r="DO325" s="224" t="str">
        <f t="shared" si="364"/>
        <v/>
      </c>
      <c r="DP325" s="224" t="str">
        <f t="shared" si="365"/>
        <v/>
      </c>
      <c r="DQ325" s="307"/>
    </row>
    <row r="326" spans="1:121" ht="23.25" customHeight="1" x14ac:dyDescent="0.2">
      <c r="A326" s="249"/>
      <c r="B326" s="264"/>
      <c r="C326" s="230"/>
      <c r="D326" s="325" t="str">
        <f t="shared" si="308"/>
        <v/>
      </c>
      <c r="E326" s="265" t="str">
        <f t="shared" si="309"/>
        <v/>
      </c>
      <c r="F326" s="230"/>
      <c r="G326" s="230"/>
      <c r="H326" s="230"/>
      <c r="I326" s="200"/>
      <c r="J326" s="230"/>
      <c r="K326" s="254"/>
      <c r="L326" s="269"/>
      <c r="M326" s="230"/>
      <c r="N326" s="231"/>
      <c r="O326" s="232"/>
      <c r="P326" s="205"/>
      <c r="Q326" s="203"/>
      <c r="R326" s="231"/>
      <c r="S326" s="233"/>
      <c r="T326" s="203"/>
      <c r="U326" s="231"/>
      <c r="V326" s="233"/>
      <c r="W326" s="203"/>
      <c r="X326" s="231"/>
      <c r="Y326" s="233"/>
      <c r="Z326" s="203"/>
      <c r="AA326" s="230"/>
      <c r="AB326" s="231"/>
      <c r="AC326" s="232"/>
      <c r="AD326" s="205"/>
      <c r="AE326" s="203"/>
      <c r="AF326" s="230"/>
      <c r="AG326" s="231"/>
      <c r="AH326" s="232"/>
      <c r="AI326" s="205"/>
      <c r="AJ326" s="203"/>
      <c r="AK326" s="230"/>
      <c r="AL326" s="231"/>
      <c r="AM326" s="232"/>
      <c r="AN326" s="205"/>
      <c r="AO326" s="203"/>
      <c r="AP326" s="230"/>
      <c r="AQ326" s="231"/>
      <c r="AR326" s="232"/>
      <c r="AS326" s="205"/>
      <c r="AT326" s="203"/>
      <c r="AU326" s="230"/>
      <c r="AV326" s="231"/>
      <c r="AW326" s="232"/>
      <c r="AX326" s="205"/>
      <c r="AY326" s="203"/>
      <c r="AZ326" s="230"/>
      <c r="BA326" s="231"/>
      <c r="BB326" s="232"/>
      <c r="BC326" s="205"/>
      <c r="BD326" s="199"/>
      <c r="BE326" s="230"/>
      <c r="BF326" s="230"/>
      <c r="BG326" s="231"/>
      <c r="BH326" s="232"/>
      <c r="BI326" s="205"/>
      <c r="BJ326" s="229"/>
      <c r="BK326" s="234"/>
      <c r="BL326" s="207">
        <f t="shared" si="310"/>
        <v>0</v>
      </c>
      <c r="BM326" s="208">
        <f t="shared" si="311"/>
        <v>0</v>
      </c>
      <c r="BN326" s="208">
        <f t="shared" si="312"/>
        <v>0</v>
      </c>
      <c r="BO326" s="208">
        <f t="shared" si="313"/>
        <v>0</v>
      </c>
      <c r="BP326" s="208">
        <f t="shared" si="314"/>
        <v>0</v>
      </c>
      <c r="BQ326" s="208">
        <f t="shared" si="315"/>
        <v>0</v>
      </c>
      <c r="BR326" s="209">
        <f t="shared" si="316"/>
        <v>0</v>
      </c>
      <c r="BS326" s="209">
        <f t="shared" si="317"/>
        <v>0</v>
      </c>
      <c r="BT326" s="208">
        <f t="shared" si="318"/>
        <v>0</v>
      </c>
      <c r="BU326" s="208">
        <f t="shared" si="319"/>
        <v>0</v>
      </c>
      <c r="BV326" s="208">
        <f t="shared" si="320"/>
        <v>0</v>
      </c>
      <c r="BW326" s="208">
        <f t="shared" si="321"/>
        <v>0</v>
      </c>
      <c r="BX326" s="208">
        <f t="shared" si="322"/>
        <v>0</v>
      </c>
      <c r="BY326" s="208">
        <f t="shared" si="323"/>
        <v>0</v>
      </c>
      <c r="BZ326" s="208">
        <f t="shared" si="324"/>
        <v>0</v>
      </c>
      <c r="CA326" s="208">
        <f t="shared" si="325"/>
        <v>0</v>
      </c>
      <c r="CB326" s="208">
        <f t="shared" si="326"/>
        <v>0</v>
      </c>
      <c r="CC326" s="208">
        <f t="shared" si="327"/>
        <v>0</v>
      </c>
      <c r="CD326" s="208">
        <f t="shared" si="328"/>
        <v>0</v>
      </c>
      <c r="CE326" s="209">
        <f t="shared" si="329"/>
        <v>0</v>
      </c>
      <c r="CF326" s="209">
        <f t="shared" si="330"/>
        <v>0</v>
      </c>
      <c r="CG326" s="209">
        <f t="shared" si="331"/>
        <v>0</v>
      </c>
      <c r="CH326" s="209">
        <f t="shared" si="332"/>
        <v>0</v>
      </c>
      <c r="CI326" s="209">
        <f t="shared" si="333"/>
        <v>0</v>
      </c>
      <c r="CJ326" s="209">
        <f t="shared" si="334"/>
        <v>0</v>
      </c>
      <c r="CK326" s="209">
        <f t="shared" si="335"/>
        <v>0</v>
      </c>
      <c r="CL326" s="209">
        <f t="shared" si="336"/>
        <v>0</v>
      </c>
      <c r="CM326" s="209">
        <f t="shared" si="337"/>
        <v>0</v>
      </c>
      <c r="CN326" s="209">
        <f t="shared" si="338"/>
        <v>0</v>
      </c>
      <c r="CO326" s="209">
        <f t="shared" si="339"/>
        <v>0</v>
      </c>
      <c r="CP326" s="209">
        <f t="shared" si="340"/>
        <v>0</v>
      </c>
      <c r="CQ326" s="209">
        <f t="shared" si="341"/>
        <v>0</v>
      </c>
      <c r="CR326" s="209" t="str">
        <f t="shared" si="342"/>
        <v/>
      </c>
      <c r="CS326" s="209" t="str">
        <f t="shared" si="343"/>
        <v xml:space="preserve"> </v>
      </c>
      <c r="CT326" s="209" t="str">
        <f t="shared" si="344"/>
        <v/>
      </c>
      <c r="CU326" s="209" t="str">
        <f t="shared" si="345"/>
        <v/>
      </c>
      <c r="CV326" s="209" t="str">
        <f t="shared" si="346"/>
        <v/>
      </c>
      <c r="CW326" s="209" t="str">
        <f t="shared" si="347"/>
        <v/>
      </c>
      <c r="CX326" s="209" t="str">
        <f t="shared" si="348"/>
        <v/>
      </c>
      <c r="CY326" s="209" t="str">
        <f t="shared" si="349"/>
        <v/>
      </c>
      <c r="CZ326" s="209" t="str">
        <f t="shared" si="350"/>
        <v/>
      </c>
      <c r="DA326" s="209" t="str">
        <f t="shared" si="351"/>
        <v/>
      </c>
      <c r="DB326" s="209" t="str">
        <f t="shared" si="352"/>
        <v/>
      </c>
      <c r="DC326" s="209" t="str">
        <f t="shared" si="353"/>
        <v/>
      </c>
      <c r="DD326" s="209" t="str">
        <f t="shared" si="354"/>
        <v/>
      </c>
      <c r="DE326" s="209" t="str">
        <f t="shared" si="355"/>
        <v/>
      </c>
      <c r="DF326" s="209" t="str">
        <f t="shared" si="356"/>
        <v/>
      </c>
      <c r="DG326" s="209" t="str">
        <f t="shared" si="357"/>
        <v/>
      </c>
      <c r="DH326" s="210" t="str">
        <f t="shared" si="358"/>
        <v/>
      </c>
      <c r="DI326" s="272" t="str">
        <f t="shared" si="359"/>
        <v/>
      </c>
      <c r="DJ326" s="272" t="str">
        <f t="shared" si="360"/>
        <v/>
      </c>
      <c r="DK326" s="200">
        <f t="shared" si="361"/>
        <v>0</v>
      </c>
      <c r="DL326" s="200">
        <f t="shared" si="362"/>
        <v>0</v>
      </c>
      <c r="DM326" s="200">
        <f t="shared" si="363"/>
        <v>0</v>
      </c>
      <c r="DN326" s="200"/>
      <c r="DO326" s="272" t="str">
        <f t="shared" si="364"/>
        <v/>
      </c>
      <c r="DP326" s="272" t="str">
        <f t="shared" si="365"/>
        <v/>
      </c>
      <c r="DQ326" s="308"/>
    </row>
    <row r="327" spans="1:121" ht="23.25" customHeight="1" x14ac:dyDescent="0.2">
      <c r="A327" s="248"/>
      <c r="B327" s="263"/>
      <c r="C327" s="214"/>
      <c r="D327" s="324" t="str">
        <f t="shared" si="308"/>
        <v/>
      </c>
      <c r="E327" s="150" t="str">
        <f t="shared" si="309"/>
        <v/>
      </c>
      <c r="F327" s="214"/>
      <c r="G327" s="214"/>
      <c r="H327" s="214"/>
      <c r="I327" s="220"/>
      <c r="J327" s="214"/>
      <c r="K327" s="255"/>
      <c r="L327" s="268"/>
      <c r="M327" s="214"/>
      <c r="N327" s="215"/>
      <c r="O327" s="218"/>
      <c r="P327" s="216"/>
      <c r="Q327" s="217"/>
      <c r="R327" s="215"/>
      <c r="S327" s="219"/>
      <c r="T327" s="217"/>
      <c r="U327" s="215"/>
      <c r="V327" s="219"/>
      <c r="W327" s="217"/>
      <c r="X327" s="215"/>
      <c r="Y327" s="219"/>
      <c r="Z327" s="217"/>
      <c r="AA327" s="214"/>
      <c r="AB327" s="215"/>
      <c r="AC327" s="218"/>
      <c r="AD327" s="216"/>
      <c r="AE327" s="217"/>
      <c r="AF327" s="214"/>
      <c r="AG327" s="215"/>
      <c r="AH327" s="218"/>
      <c r="AI327" s="216"/>
      <c r="AJ327" s="217"/>
      <c r="AK327" s="214"/>
      <c r="AL327" s="215"/>
      <c r="AM327" s="218"/>
      <c r="AN327" s="216"/>
      <c r="AO327" s="217"/>
      <c r="AP327" s="214"/>
      <c r="AQ327" s="215"/>
      <c r="AR327" s="218"/>
      <c r="AS327" s="216"/>
      <c r="AT327" s="217"/>
      <c r="AU327" s="214"/>
      <c r="AV327" s="215"/>
      <c r="AW327" s="218"/>
      <c r="AX327" s="216"/>
      <c r="AY327" s="217"/>
      <c r="AZ327" s="214"/>
      <c r="BA327" s="215"/>
      <c r="BB327" s="218"/>
      <c r="BC327" s="216"/>
      <c r="BD327" s="213"/>
      <c r="BE327" s="214"/>
      <c r="BF327" s="214"/>
      <c r="BG327" s="215"/>
      <c r="BH327" s="218"/>
      <c r="BI327" s="216"/>
      <c r="BJ327" s="213"/>
      <c r="BK327" s="221"/>
      <c r="BL327" s="222">
        <f t="shared" si="310"/>
        <v>0</v>
      </c>
      <c r="BM327" s="223">
        <f t="shared" si="311"/>
        <v>0</v>
      </c>
      <c r="BN327" s="223">
        <f t="shared" si="312"/>
        <v>0</v>
      </c>
      <c r="BO327" s="223">
        <f t="shared" si="313"/>
        <v>0</v>
      </c>
      <c r="BP327" s="223">
        <f t="shared" si="314"/>
        <v>0</v>
      </c>
      <c r="BQ327" s="223">
        <f t="shared" si="315"/>
        <v>0</v>
      </c>
      <c r="BR327" s="224">
        <f t="shared" si="316"/>
        <v>0</v>
      </c>
      <c r="BS327" s="224">
        <f t="shared" si="317"/>
        <v>0</v>
      </c>
      <c r="BT327" s="223">
        <f t="shared" si="318"/>
        <v>0</v>
      </c>
      <c r="BU327" s="223">
        <f t="shared" si="319"/>
        <v>0</v>
      </c>
      <c r="BV327" s="223">
        <f t="shared" si="320"/>
        <v>0</v>
      </c>
      <c r="BW327" s="223">
        <f t="shared" si="321"/>
        <v>0</v>
      </c>
      <c r="BX327" s="223">
        <f t="shared" si="322"/>
        <v>0</v>
      </c>
      <c r="BY327" s="223">
        <f t="shared" si="323"/>
        <v>0</v>
      </c>
      <c r="BZ327" s="223">
        <f t="shared" si="324"/>
        <v>0</v>
      </c>
      <c r="CA327" s="223">
        <f t="shared" si="325"/>
        <v>0</v>
      </c>
      <c r="CB327" s="208">
        <f t="shared" si="326"/>
        <v>0</v>
      </c>
      <c r="CC327" s="223">
        <f t="shared" si="327"/>
        <v>0</v>
      </c>
      <c r="CD327" s="223">
        <f t="shared" si="328"/>
        <v>0</v>
      </c>
      <c r="CE327" s="224">
        <f t="shared" si="329"/>
        <v>0</v>
      </c>
      <c r="CF327" s="224">
        <f t="shared" si="330"/>
        <v>0</v>
      </c>
      <c r="CG327" s="224">
        <f t="shared" si="331"/>
        <v>0</v>
      </c>
      <c r="CH327" s="224">
        <f t="shared" si="332"/>
        <v>0</v>
      </c>
      <c r="CI327" s="224">
        <f t="shared" si="333"/>
        <v>0</v>
      </c>
      <c r="CJ327" s="224">
        <f t="shared" si="334"/>
        <v>0</v>
      </c>
      <c r="CK327" s="224">
        <f t="shared" si="335"/>
        <v>0</v>
      </c>
      <c r="CL327" s="224">
        <f t="shared" si="336"/>
        <v>0</v>
      </c>
      <c r="CM327" s="224">
        <f t="shared" si="337"/>
        <v>0</v>
      </c>
      <c r="CN327" s="224">
        <f t="shared" si="338"/>
        <v>0</v>
      </c>
      <c r="CO327" s="224">
        <f t="shared" si="339"/>
        <v>0</v>
      </c>
      <c r="CP327" s="224">
        <f t="shared" si="340"/>
        <v>0</v>
      </c>
      <c r="CQ327" s="224">
        <f t="shared" si="341"/>
        <v>0</v>
      </c>
      <c r="CR327" s="224" t="str">
        <f t="shared" si="342"/>
        <v/>
      </c>
      <c r="CS327" s="224" t="str">
        <f t="shared" si="343"/>
        <v xml:space="preserve"> </v>
      </c>
      <c r="CT327" s="224" t="str">
        <f t="shared" si="344"/>
        <v/>
      </c>
      <c r="CU327" s="224" t="str">
        <f t="shared" si="345"/>
        <v/>
      </c>
      <c r="CV327" s="224" t="str">
        <f t="shared" si="346"/>
        <v/>
      </c>
      <c r="CW327" s="224" t="str">
        <f t="shared" si="347"/>
        <v/>
      </c>
      <c r="CX327" s="224" t="str">
        <f t="shared" si="348"/>
        <v/>
      </c>
      <c r="CY327" s="224" t="str">
        <f t="shared" si="349"/>
        <v/>
      </c>
      <c r="CZ327" s="224" t="str">
        <f t="shared" si="350"/>
        <v/>
      </c>
      <c r="DA327" s="224" t="str">
        <f t="shared" si="351"/>
        <v/>
      </c>
      <c r="DB327" s="224" t="str">
        <f t="shared" si="352"/>
        <v/>
      </c>
      <c r="DC327" s="224" t="str">
        <f t="shared" si="353"/>
        <v/>
      </c>
      <c r="DD327" s="224" t="str">
        <f t="shared" si="354"/>
        <v/>
      </c>
      <c r="DE327" s="224" t="str">
        <f t="shared" si="355"/>
        <v/>
      </c>
      <c r="DF327" s="224" t="str">
        <f t="shared" si="356"/>
        <v/>
      </c>
      <c r="DG327" s="224" t="str">
        <f t="shared" si="357"/>
        <v/>
      </c>
      <c r="DH327" s="225" t="str">
        <f t="shared" si="358"/>
        <v/>
      </c>
      <c r="DI327" s="224" t="str">
        <f t="shared" si="359"/>
        <v/>
      </c>
      <c r="DJ327" s="224" t="str">
        <f t="shared" si="360"/>
        <v/>
      </c>
      <c r="DK327" s="306">
        <f t="shared" si="361"/>
        <v>0</v>
      </c>
      <c r="DL327" s="306">
        <f t="shared" si="362"/>
        <v>0</v>
      </c>
      <c r="DM327" s="306">
        <f t="shared" si="363"/>
        <v>0</v>
      </c>
      <c r="DN327" s="220"/>
      <c r="DO327" s="224" t="str">
        <f t="shared" si="364"/>
        <v/>
      </c>
      <c r="DP327" s="224" t="str">
        <f t="shared" si="365"/>
        <v/>
      </c>
      <c r="DQ327" s="307"/>
    </row>
    <row r="328" spans="1:121" ht="23.25" customHeight="1" x14ac:dyDescent="0.2">
      <c r="A328" s="249"/>
      <c r="B328" s="264"/>
      <c r="C328" s="230"/>
      <c r="D328" s="325" t="str">
        <f t="shared" si="308"/>
        <v/>
      </c>
      <c r="E328" s="265" t="str">
        <f t="shared" si="309"/>
        <v/>
      </c>
      <c r="F328" s="230"/>
      <c r="G328" s="230"/>
      <c r="H328" s="230"/>
      <c r="I328" s="200"/>
      <c r="J328" s="230"/>
      <c r="K328" s="254"/>
      <c r="L328" s="269"/>
      <c r="M328" s="230"/>
      <c r="N328" s="231"/>
      <c r="O328" s="232"/>
      <c r="P328" s="205"/>
      <c r="Q328" s="203"/>
      <c r="R328" s="231"/>
      <c r="S328" s="233"/>
      <c r="T328" s="203"/>
      <c r="U328" s="231"/>
      <c r="V328" s="233"/>
      <c r="W328" s="203"/>
      <c r="X328" s="231"/>
      <c r="Y328" s="233"/>
      <c r="Z328" s="203"/>
      <c r="AA328" s="230"/>
      <c r="AB328" s="231"/>
      <c r="AC328" s="232"/>
      <c r="AD328" s="205"/>
      <c r="AE328" s="203"/>
      <c r="AF328" s="230"/>
      <c r="AG328" s="231"/>
      <c r="AH328" s="232"/>
      <c r="AI328" s="205"/>
      <c r="AJ328" s="203"/>
      <c r="AK328" s="230"/>
      <c r="AL328" s="231"/>
      <c r="AM328" s="232"/>
      <c r="AN328" s="205"/>
      <c r="AO328" s="203"/>
      <c r="AP328" s="230"/>
      <c r="AQ328" s="231"/>
      <c r="AR328" s="232"/>
      <c r="AS328" s="205"/>
      <c r="AT328" s="203"/>
      <c r="AU328" s="230"/>
      <c r="AV328" s="231"/>
      <c r="AW328" s="232"/>
      <c r="AX328" s="205"/>
      <c r="AY328" s="203"/>
      <c r="AZ328" s="230"/>
      <c r="BA328" s="231"/>
      <c r="BB328" s="232"/>
      <c r="BC328" s="205"/>
      <c r="BD328" s="199"/>
      <c r="BE328" s="230"/>
      <c r="BF328" s="230"/>
      <c r="BG328" s="231"/>
      <c r="BH328" s="232"/>
      <c r="BI328" s="205"/>
      <c r="BJ328" s="229"/>
      <c r="BK328" s="234"/>
      <c r="BL328" s="207">
        <f t="shared" si="310"/>
        <v>0</v>
      </c>
      <c r="BM328" s="208">
        <f t="shared" si="311"/>
        <v>0</v>
      </c>
      <c r="BN328" s="208">
        <f t="shared" si="312"/>
        <v>0</v>
      </c>
      <c r="BO328" s="208">
        <f t="shared" si="313"/>
        <v>0</v>
      </c>
      <c r="BP328" s="208">
        <f t="shared" si="314"/>
        <v>0</v>
      </c>
      <c r="BQ328" s="208">
        <f t="shared" si="315"/>
        <v>0</v>
      </c>
      <c r="BR328" s="209">
        <f t="shared" si="316"/>
        <v>0</v>
      </c>
      <c r="BS328" s="209">
        <f t="shared" si="317"/>
        <v>0</v>
      </c>
      <c r="BT328" s="208">
        <f t="shared" si="318"/>
        <v>0</v>
      </c>
      <c r="BU328" s="208">
        <f t="shared" si="319"/>
        <v>0</v>
      </c>
      <c r="BV328" s="208">
        <f t="shared" si="320"/>
        <v>0</v>
      </c>
      <c r="BW328" s="208">
        <f t="shared" si="321"/>
        <v>0</v>
      </c>
      <c r="BX328" s="208">
        <f t="shared" si="322"/>
        <v>0</v>
      </c>
      <c r="BY328" s="208">
        <f t="shared" si="323"/>
        <v>0</v>
      </c>
      <c r="BZ328" s="208">
        <f t="shared" si="324"/>
        <v>0</v>
      </c>
      <c r="CA328" s="208">
        <f t="shared" si="325"/>
        <v>0</v>
      </c>
      <c r="CB328" s="208">
        <f t="shared" si="326"/>
        <v>0</v>
      </c>
      <c r="CC328" s="208">
        <f t="shared" si="327"/>
        <v>0</v>
      </c>
      <c r="CD328" s="208">
        <f t="shared" si="328"/>
        <v>0</v>
      </c>
      <c r="CE328" s="209">
        <f t="shared" si="329"/>
        <v>0</v>
      </c>
      <c r="CF328" s="209">
        <f t="shared" si="330"/>
        <v>0</v>
      </c>
      <c r="CG328" s="209">
        <f t="shared" si="331"/>
        <v>0</v>
      </c>
      <c r="CH328" s="209">
        <f t="shared" si="332"/>
        <v>0</v>
      </c>
      <c r="CI328" s="209">
        <f t="shared" si="333"/>
        <v>0</v>
      </c>
      <c r="CJ328" s="209">
        <f t="shared" si="334"/>
        <v>0</v>
      </c>
      <c r="CK328" s="209">
        <f t="shared" si="335"/>
        <v>0</v>
      </c>
      <c r="CL328" s="209">
        <f t="shared" si="336"/>
        <v>0</v>
      </c>
      <c r="CM328" s="209">
        <f t="shared" si="337"/>
        <v>0</v>
      </c>
      <c r="CN328" s="209">
        <f t="shared" si="338"/>
        <v>0</v>
      </c>
      <c r="CO328" s="209">
        <f t="shared" si="339"/>
        <v>0</v>
      </c>
      <c r="CP328" s="209">
        <f t="shared" si="340"/>
        <v>0</v>
      </c>
      <c r="CQ328" s="209">
        <f t="shared" si="341"/>
        <v>0</v>
      </c>
      <c r="CR328" s="209" t="str">
        <f t="shared" si="342"/>
        <v/>
      </c>
      <c r="CS328" s="209" t="str">
        <f t="shared" si="343"/>
        <v xml:space="preserve"> </v>
      </c>
      <c r="CT328" s="209" t="str">
        <f t="shared" si="344"/>
        <v/>
      </c>
      <c r="CU328" s="209" t="str">
        <f t="shared" si="345"/>
        <v/>
      </c>
      <c r="CV328" s="209" t="str">
        <f t="shared" si="346"/>
        <v/>
      </c>
      <c r="CW328" s="209" t="str">
        <f t="shared" si="347"/>
        <v/>
      </c>
      <c r="CX328" s="209" t="str">
        <f t="shared" si="348"/>
        <v/>
      </c>
      <c r="CY328" s="209" t="str">
        <f t="shared" si="349"/>
        <v/>
      </c>
      <c r="CZ328" s="209" t="str">
        <f t="shared" si="350"/>
        <v/>
      </c>
      <c r="DA328" s="209" t="str">
        <f t="shared" si="351"/>
        <v/>
      </c>
      <c r="DB328" s="209" t="str">
        <f t="shared" si="352"/>
        <v/>
      </c>
      <c r="DC328" s="209" t="str">
        <f t="shared" si="353"/>
        <v/>
      </c>
      <c r="DD328" s="209" t="str">
        <f t="shared" si="354"/>
        <v/>
      </c>
      <c r="DE328" s="209" t="str">
        <f t="shared" si="355"/>
        <v/>
      </c>
      <c r="DF328" s="209" t="str">
        <f t="shared" si="356"/>
        <v/>
      </c>
      <c r="DG328" s="209" t="str">
        <f t="shared" si="357"/>
        <v/>
      </c>
      <c r="DH328" s="210" t="str">
        <f t="shared" si="358"/>
        <v/>
      </c>
      <c r="DI328" s="272" t="str">
        <f t="shared" si="359"/>
        <v/>
      </c>
      <c r="DJ328" s="272" t="str">
        <f t="shared" si="360"/>
        <v/>
      </c>
      <c r="DK328" s="200">
        <f t="shared" si="361"/>
        <v>0</v>
      </c>
      <c r="DL328" s="200">
        <f t="shared" si="362"/>
        <v>0</v>
      </c>
      <c r="DM328" s="200">
        <f t="shared" si="363"/>
        <v>0</v>
      </c>
      <c r="DN328" s="200"/>
      <c r="DO328" s="272" t="str">
        <f t="shared" si="364"/>
        <v/>
      </c>
      <c r="DP328" s="272" t="str">
        <f t="shared" si="365"/>
        <v/>
      </c>
      <c r="DQ328" s="308"/>
    </row>
    <row r="329" spans="1:121" ht="23.25" customHeight="1" x14ac:dyDescent="0.2">
      <c r="A329" s="248"/>
      <c r="B329" s="263"/>
      <c r="C329" s="214"/>
      <c r="D329" s="324" t="str">
        <f t="shared" si="308"/>
        <v/>
      </c>
      <c r="E329" s="150" t="str">
        <f t="shared" si="309"/>
        <v/>
      </c>
      <c r="F329" s="214"/>
      <c r="G329" s="214"/>
      <c r="H329" s="214"/>
      <c r="I329" s="220"/>
      <c r="J329" s="214"/>
      <c r="K329" s="255"/>
      <c r="L329" s="268"/>
      <c r="M329" s="214"/>
      <c r="N329" s="215"/>
      <c r="O329" s="218"/>
      <c r="P329" s="216"/>
      <c r="Q329" s="217"/>
      <c r="R329" s="215"/>
      <c r="S329" s="219"/>
      <c r="T329" s="217"/>
      <c r="U329" s="215"/>
      <c r="V329" s="219"/>
      <c r="W329" s="217"/>
      <c r="X329" s="215"/>
      <c r="Y329" s="219"/>
      <c r="Z329" s="217"/>
      <c r="AA329" s="214"/>
      <c r="AB329" s="215"/>
      <c r="AC329" s="218"/>
      <c r="AD329" s="216"/>
      <c r="AE329" s="217"/>
      <c r="AF329" s="214"/>
      <c r="AG329" s="215"/>
      <c r="AH329" s="218"/>
      <c r="AI329" s="216"/>
      <c r="AJ329" s="217"/>
      <c r="AK329" s="214"/>
      <c r="AL329" s="215"/>
      <c r="AM329" s="218"/>
      <c r="AN329" s="216"/>
      <c r="AO329" s="217"/>
      <c r="AP329" s="214"/>
      <c r="AQ329" s="215"/>
      <c r="AR329" s="218"/>
      <c r="AS329" s="216"/>
      <c r="AT329" s="217"/>
      <c r="AU329" s="214"/>
      <c r="AV329" s="215"/>
      <c r="AW329" s="218"/>
      <c r="AX329" s="216"/>
      <c r="AY329" s="217"/>
      <c r="AZ329" s="214"/>
      <c r="BA329" s="215"/>
      <c r="BB329" s="218"/>
      <c r="BC329" s="216"/>
      <c r="BD329" s="213"/>
      <c r="BE329" s="214"/>
      <c r="BF329" s="214"/>
      <c r="BG329" s="215"/>
      <c r="BH329" s="218"/>
      <c r="BI329" s="216"/>
      <c r="BJ329" s="213"/>
      <c r="BK329" s="221"/>
      <c r="BL329" s="222">
        <f t="shared" si="310"/>
        <v>0</v>
      </c>
      <c r="BM329" s="223">
        <f t="shared" si="311"/>
        <v>0</v>
      </c>
      <c r="BN329" s="223">
        <f t="shared" si="312"/>
        <v>0</v>
      </c>
      <c r="BO329" s="223">
        <f t="shared" si="313"/>
        <v>0</v>
      </c>
      <c r="BP329" s="223">
        <f t="shared" si="314"/>
        <v>0</v>
      </c>
      <c r="BQ329" s="223">
        <f t="shared" si="315"/>
        <v>0</v>
      </c>
      <c r="BR329" s="224">
        <f t="shared" si="316"/>
        <v>0</v>
      </c>
      <c r="BS329" s="224">
        <f t="shared" si="317"/>
        <v>0</v>
      </c>
      <c r="BT329" s="223">
        <f t="shared" si="318"/>
        <v>0</v>
      </c>
      <c r="BU329" s="223">
        <f t="shared" si="319"/>
        <v>0</v>
      </c>
      <c r="BV329" s="223">
        <f t="shared" si="320"/>
        <v>0</v>
      </c>
      <c r="BW329" s="223">
        <f t="shared" si="321"/>
        <v>0</v>
      </c>
      <c r="BX329" s="223">
        <f t="shared" si="322"/>
        <v>0</v>
      </c>
      <c r="BY329" s="223">
        <f t="shared" si="323"/>
        <v>0</v>
      </c>
      <c r="BZ329" s="223">
        <f t="shared" si="324"/>
        <v>0</v>
      </c>
      <c r="CA329" s="223">
        <f t="shared" si="325"/>
        <v>0</v>
      </c>
      <c r="CB329" s="208">
        <f t="shared" si="326"/>
        <v>0</v>
      </c>
      <c r="CC329" s="223">
        <f t="shared" si="327"/>
        <v>0</v>
      </c>
      <c r="CD329" s="223">
        <f t="shared" si="328"/>
        <v>0</v>
      </c>
      <c r="CE329" s="224">
        <f t="shared" si="329"/>
        <v>0</v>
      </c>
      <c r="CF329" s="224">
        <f t="shared" si="330"/>
        <v>0</v>
      </c>
      <c r="CG329" s="224">
        <f t="shared" si="331"/>
        <v>0</v>
      </c>
      <c r="CH329" s="224">
        <f t="shared" si="332"/>
        <v>0</v>
      </c>
      <c r="CI329" s="224">
        <f t="shared" si="333"/>
        <v>0</v>
      </c>
      <c r="CJ329" s="224">
        <f t="shared" si="334"/>
        <v>0</v>
      </c>
      <c r="CK329" s="224">
        <f t="shared" si="335"/>
        <v>0</v>
      </c>
      <c r="CL329" s="224">
        <f t="shared" si="336"/>
        <v>0</v>
      </c>
      <c r="CM329" s="224">
        <f t="shared" si="337"/>
        <v>0</v>
      </c>
      <c r="CN329" s="224">
        <f t="shared" si="338"/>
        <v>0</v>
      </c>
      <c r="CO329" s="224">
        <f t="shared" si="339"/>
        <v>0</v>
      </c>
      <c r="CP329" s="224">
        <f t="shared" si="340"/>
        <v>0</v>
      </c>
      <c r="CQ329" s="224">
        <f t="shared" si="341"/>
        <v>0</v>
      </c>
      <c r="CR329" s="224" t="str">
        <f t="shared" si="342"/>
        <v/>
      </c>
      <c r="CS329" s="224" t="str">
        <f t="shared" si="343"/>
        <v xml:space="preserve"> </v>
      </c>
      <c r="CT329" s="224" t="str">
        <f t="shared" si="344"/>
        <v/>
      </c>
      <c r="CU329" s="224" t="str">
        <f t="shared" si="345"/>
        <v/>
      </c>
      <c r="CV329" s="224" t="str">
        <f t="shared" si="346"/>
        <v/>
      </c>
      <c r="CW329" s="224" t="str">
        <f t="shared" si="347"/>
        <v/>
      </c>
      <c r="CX329" s="224" t="str">
        <f t="shared" si="348"/>
        <v/>
      </c>
      <c r="CY329" s="224" t="str">
        <f t="shared" si="349"/>
        <v/>
      </c>
      <c r="CZ329" s="224" t="str">
        <f t="shared" si="350"/>
        <v/>
      </c>
      <c r="DA329" s="224" t="str">
        <f t="shared" si="351"/>
        <v/>
      </c>
      <c r="DB329" s="224" t="str">
        <f t="shared" si="352"/>
        <v/>
      </c>
      <c r="DC329" s="224" t="str">
        <f t="shared" si="353"/>
        <v/>
      </c>
      <c r="DD329" s="224" t="str">
        <f t="shared" si="354"/>
        <v/>
      </c>
      <c r="DE329" s="224" t="str">
        <f t="shared" si="355"/>
        <v/>
      </c>
      <c r="DF329" s="224" t="str">
        <f t="shared" si="356"/>
        <v/>
      </c>
      <c r="DG329" s="224" t="str">
        <f t="shared" si="357"/>
        <v/>
      </c>
      <c r="DH329" s="225" t="str">
        <f t="shared" si="358"/>
        <v/>
      </c>
      <c r="DI329" s="224" t="str">
        <f t="shared" si="359"/>
        <v/>
      </c>
      <c r="DJ329" s="224" t="str">
        <f t="shared" si="360"/>
        <v/>
      </c>
      <c r="DK329" s="306">
        <f t="shared" si="361"/>
        <v>0</v>
      </c>
      <c r="DL329" s="306">
        <f t="shared" si="362"/>
        <v>0</v>
      </c>
      <c r="DM329" s="306">
        <f t="shared" si="363"/>
        <v>0</v>
      </c>
      <c r="DN329" s="220"/>
      <c r="DO329" s="224" t="str">
        <f t="shared" si="364"/>
        <v/>
      </c>
      <c r="DP329" s="224" t="str">
        <f t="shared" si="365"/>
        <v/>
      </c>
      <c r="DQ329" s="307"/>
    </row>
    <row r="330" spans="1:121" ht="23.25" customHeight="1" x14ac:dyDescent="0.2">
      <c r="A330" s="249"/>
      <c r="B330" s="264"/>
      <c r="C330" s="230"/>
      <c r="D330" s="325" t="str">
        <f t="shared" si="308"/>
        <v/>
      </c>
      <c r="E330" s="265" t="str">
        <f t="shared" si="309"/>
        <v/>
      </c>
      <c r="F330" s="230"/>
      <c r="G330" s="230"/>
      <c r="H330" s="230"/>
      <c r="I330" s="200"/>
      <c r="J330" s="230"/>
      <c r="K330" s="254"/>
      <c r="L330" s="269"/>
      <c r="M330" s="230"/>
      <c r="N330" s="231"/>
      <c r="O330" s="232"/>
      <c r="P330" s="205"/>
      <c r="Q330" s="203"/>
      <c r="R330" s="231"/>
      <c r="S330" s="233"/>
      <c r="T330" s="203"/>
      <c r="U330" s="231"/>
      <c r="V330" s="233"/>
      <c r="W330" s="203"/>
      <c r="X330" s="231"/>
      <c r="Y330" s="233"/>
      <c r="Z330" s="203"/>
      <c r="AA330" s="230"/>
      <c r="AB330" s="231"/>
      <c r="AC330" s="232"/>
      <c r="AD330" s="205"/>
      <c r="AE330" s="203"/>
      <c r="AF330" s="230"/>
      <c r="AG330" s="231"/>
      <c r="AH330" s="232"/>
      <c r="AI330" s="205"/>
      <c r="AJ330" s="203"/>
      <c r="AK330" s="230"/>
      <c r="AL330" s="231"/>
      <c r="AM330" s="232"/>
      <c r="AN330" s="205"/>
      <c r="AO330" s="203"/>
      <c r="AP330" s="230"/>
      <c r="AQ330" s="231"/>
      <c r="AR330" s="232"/>
      <c r="AS330" s="205"/>
      <c r="AT330" s="203"/>
      <c r="AU330" s="230"/>
      <c r="AV330" s="231"/>
      <c r="AW330" s="232"/>
      <c r="AX330" s="205"/>
      <c r="AY330" s="203"/>
      <c r="AZ330" s="230"/>
      <c r="BA330" s="231"/>
      <c r="BB330" s="232"/>
      <c r="BC330" s="205"/>
      <c r="BD330" s="199"/>
      <c r="BE330" s="230"/>
      <c r="BF330" s="230"/>
      <c r="BG330" s="231"/>
      <c r="BH330" s="232"/>
      <c r="BI330" s="205"/>
      <c r="BJ330" s="229"/>
      <c r="BK330" s="234"/>
      <c r="BL330" s="207">
        <f t="shared" si="310"/>
        <v>0</v>
      </c>
      <c r="BM330" s="208">
        <f t="shared" si="311"/>
        <v>0</v>
      </c>
      <c r="BN330" s="208">
        <f t="shared" si="312"/>
        <v>0</v>
      </c>
      <c r="BO330" s="208">
        <f t="shared" si="313"/>
        <v>0</v>
      </c>
      <c r="BP330" s="208">
        <f t="shared" si="314"/>
        <v>0</v>
      </c>
      <c r="BQ330" s="208">
        <f t="shared" si="315"/>
        <v>0</v>
      </c>
      <c r="BR330" s="209">
        <f t="shared" si="316"/>
        <v>0</v>
      </c>
      <c r="BS330" s="209">
        <f t="shared" si="317"/>
        <v>0</v>
      </c>
      <c r="BT330" s="208">
        <f t="shared" si="318"/>
        <v>0</v>
      </c>
      <c r="BU330" s="208">
        <f t="shared" si="319"/>
        <v>0</v>
      </c>
      <c r="BV330" s="208">
        <f t="shared" si="320"/>
        <v>0</v>
      </c>
      <c r="BW330" s="208">
        <f t="shared" si="321"/>
        <v>0</v>
      </c>
      <c r="BX330" s="208">
        <f t="shared" si="322"/>
        <v>0</v>
      </c>
      <c r="BY330" s="208">
        <f t="shared" si="323"/>
        <v>0</v>
      </c>
      <c r="BZ330" s="208">
        <f t="shared" si="324"/>
        <v>0</v>
      </c>
      <c r="CA330" s="208">
        <f t="shared" si="325"/>
        <v>0</v>
      </c>
      <c r="CB330" s="208">
        <f t="shared" si="326"/>
        <v>0</v>
      </c>
      <c r="CC330" s="208">
        <f t="shared" si="327"/>
        <v>0</v>
      </c>
      <c r="CD330" s="208">
        <f t="shared" si="328"/>
        <v>0</v>
      </c>
      <c r="CE330" s="209">
        <f t="shared" si="329"/>
        <v>0</v>
      </c>
      <c r="CF330" s="209">
        <f t="shared" si="330"/>
        <v>0</v>
      </c>
      <c r="CG330" s="209">
        <f t="shared" si="331"/>
        <v>0</v>
      </c>
      <c r="CH330" s="209">
        <f t="shared" si="332"/>
        <v>0</v>
      </c>
      <c r="CI330" s="209">
        <f t="shared" si="333"/>
        <v>0</v>
      </c>
      <c r="CJ330" s="209">
        <f t="shared" si="334"/>
        <v>0</v>
      </c>
      <c r="CK330" s="209">
        <f t="shared" si="335"/>
        <v>0</v>
      </c>
      <c r="CL330" s="209">
        <f t="shared" si="336"/>
        <v>0</v>
      </c>
      <c r="CM330" s="209">
        <f t="shared" si="337"/>
        <v>0</v>
      </c>
      <c r="CN330" s="209">
        <f t="shared" si="338"/>
        <v>0</v>
      </c>
      <c r="CO330" s="209">
        <f t="shared" si="339"/>
        <v>0</v>
      </c>
      <c r="CP330" s="209">
        <f t="shared" si="340"/>
        <v>0</v>
      </c>
      <c r="CQ330" s="209">
        <f t="shared" si="341"/>
        <v>0</v>
      </c>
      <c r="CR330" s="209" t="str">
        <f t="shared" si="342"/>
        <v/>
      </c>
      <c r="CS330" s="209" t="str">
        <f t="shared" si="343"/>
        <v xml:space="preserve"> </v>
      </c>
      <c r="CT330" s="209" t="str">
        <f t="shared" si="344"/>
        <v/>
      </c>
      <c r="CU330" s="209" t="str">
        <f t="shared" si="345"/>
        <v/>
      </c>
      <c r="CV330" s="209" t="str">
        <f t="shared" si="346"/>
        <v/>
      </c>
      <c r="CW330" s="209" t="str">
        <f t="shared" si="347"/>
        <v/>
      </c>
      <c r="CX330" s="209" t="str">
        <f t="shared" si="348"/>
        <v/>
      </c>
      <c r="CY330" s="209" t="str">
        <f t="shared" si="349"/>
        <v/>
      </c>
      <c r="CZ330" s="209" t="str">
        <f t="shared" si="350"/>
        <v/>
      </c>
      <c r="DA330" s="209" t="str">
        <f t="shared" si="351"/>
        <v/>
      </c>
      <c r="DB330" s="209" t="str">
        <f t="shared" si="352"/>
        <v/>
      </c>
      <c r="DC330" s="209" t="str">
        <f t="shared" si="353"/>
        <v/>
      </c>
      <c r="DD330" s="209" t="str">
        <f t="shared" si="354"/>
        <v/>
      </c>
      <c r="DE330" s="209" t="str">
        <f t="shared" si="355"/>
        <v/>
      </c>
      <c r="DF330" s="209" t="str">
        <f t="shared" si="356"/>
        <v/>
      </c>
      <c r="DG330" s="209" t="str">
        <f t="shared" si="357"/>
        <v/>
      </c>
      <c r="DH330" s="210" t="str">
        <f t="shared" si="358"/>
        <v/>
      </c>
      <c r="DI330" s="272" t="str">
        <f t="shared" si="359"/>
        <v/>
      </c>
      <c r="DJ330" s="272" t="str">
        <f t="shared" si="360"/>
        <v/>
      </c>
      <c r="DK330" s="200">
        <f t="shared" si="361"/>
        <v>0</v>
      </c>
      <c r="DL330" s="200">
        <f t="shared" si="362"/>
        <v>0</v>
      </c>
      <c r="DM330" s="200">
        <f t="shared" si="363"/>
        <v>0</v>
      </c>
      <c r="DN330" s="200"/>
      <c r="DO330" s="272" t="str">
        <f t="shared" si="364"/>
        <v/>
      </c>
      <c r="DP330" s="272" t="str">
        <f t="shared" si="365"/>
        <v/>
      </c>
      <c r="DQ330" s="308"/>
    </row>
    <row r="331" spans="1:121" ht="23.25" customHeight="1" x14ac:dyDescent="0.2">
      <c r="A331" s="248"/>
      <c r="B331" s="263"/>
      <c r="C331" s="214"/>
      <c r="D331" s="324" t="str">
        <f t="shared" si="308"/>
        <v/>
      </c>
      <c r="E331" s="150" t="str">
        <f t="shared" si="309"/>
        <v/>
      </c>
      <c r="F331" s="214"/>
      <c r="G331" s="214"/>
      <c r="H331" s="214"/>
      <c r="I331" s="220"/>
      <c r="J331" s="214"/>
      <c r="K331" s="255"/>
      <c r="L331" s="268"/>
      <c r="M331" s="214"/>
      <c r="N331" s="215"/>
      <c r="O331" s="218"/>
      <c r="P331" s="216"/>
      <c r="Q331" s="217"/>
      <c r="R331" s="215"/>
      <c r="S331" s="219"/>
      <c r="T331" s="217"/>
      <c r="U331" s="215"/>
      <c r="V331" s="219"/>
      <c r="W331" s="217"/>
      <c r="X331" s="215"/>
      <c r="Y331" s="219"/>
      <c r="Z331" s="217"/>
      <c r="AA331" s="214"/>
      <c r="AB331" s="215"/>
      <c r="AC331" s="218"/>
      <c r="AD331" s="216"/>
      <c r="AE331" s="217"/>
      <c r="AF331" s="214"/>
      <c r="AG331" s="215"/>
      <c r="AH331" s="218"/>
      <c r="AI331" s="216"/>
      <c r="AJ331" s="217"/>
      <c r="AK331" s="214"/>
      <c r="AL331" s="215"/>
      <c r="AM331" s="218"/>
      <c r="AN331" s="216"/>
      <c r="AO331" s="217"/>
      <c r="AP331" s="214"/>
      <c r="AQ331" s="215"/>
      <c r="AR331" s="218"/>
      <c r="AS331" s="216"/>
      <c r="AT331" s="217"/>
      <c r="AU331" s="214"/>
      <c r="AV331" s="215"/>
      <c r="AW331" s="218"/>
      <c r="AX331" s="216"/>
      <c r="AY331" s="217"/>
      <c r="AZ331" s="214"/>
      <c r="BA331" s="215"/>
      <c r="BB331" s="218"/>
      <c r="BC331" s="216"/>
      <c r="BD331" s="213"/>
      <c r="BE331" s="214"/>
      <c r="BF331" s="214"/>
      <c r="BG331" s="215"/>
      <c r="BH331" s="218"/>
      <c r="BI331" s="216"/>
      <c r="BJ331" s="213"/>
      <c r="BK331" s="221"/>
      <c r="BL331" s="222">
        <f t="shared" si="310"/>
        <v>0</v>
      </c>
      <c r="BM331" s="223">
        <f t="shared" si="311"/>
        <v>0</v>
      </c>
      <c r="BN331" s="223">
        <f t="shared" si="312"/>
        <v>0</v>
      </c>
      <c r="BO331" s="223">
        <f t="shared" si="313"/>
        <v>0</v>
      </c>
      <c r="BP331" s="223">
        <f t="shared" si="314"/>
        <v>0</v>
      </c>
      <c r="BQ331" s="223">
        <f t="shared" si="315"/>
        <v>0</v>
      </c>
      <c r="BR331" s="224">
        <f t="shared" si="316"/>
        <v>0</v>
      </c>
      <c r="BS331" s="224">
        <f t="shared" si="317"/>
        <v>0</v>
      </c>
      <c r="BT331" s="223">
        <f t="shared" si="318"/>
        <v>0</v>
      </c>
      <c r="BU331" s="223">
        <f t="shared" si="319"/>
        <v>0</v>
      </c>
      <c r="BV331" s="223">
        <f t="shared" si="320"/>
        <v>0</v>
      </c>
      <c r="BW331" s="223">
        <f t="shared" si="321"/>
        <v>0</v>
      </c>
      <c r="BX331" s="223">
        <f t="shared" si="322"/>
        <v>0</v>
      </c>
      <c r="BY331" s="223">
        <f t="shared" si="323"/>
        <v>0</v>
      </c>
      <c r="BZ331" s="223">
        <f t="shared" si="324"/>
        <v>0</v>
      </c>
      <c r="CA331" s="223">
        <f t="shared" si="325"/>
        <v>0</v>
      </c>
      <c r="CB331" s="208">
        <f t="shared" si="326"/>
        <v>0</v>
      </c>
      <c r="CC331" s="223">
        <f t="shared" si="327"/>
        <v>0</v>
      </c>
      <c r="CD331" s="223">
        <f t="shared" si="328"/>
        <v>0</v>
      </c>
      <c r="CE331" s="224">
        <f t="shared" si="329"/>
        <v>0</v>
      </c>
      <c r="CF331" s="224">
        <f t="shared" si="330"/>
        <v>0</v>
      </c>
      <c r="CG331" s="224">
        <f t="shared" si="331"/>
        <v>0</v>
      </c>
      <c r="CH331" s="224">
        <f t="shared" si="332"/>
        <v>0</v>
      </c>
      <c r="CI331" s="224">
        <f t="shared" si="333"/>
        <v>0</v>
      </c>
      <c r="CJ331" s="224">
        <f t="shared" si="334"/>
        <v>0</v>
      </c>
      <c r="CK331" s="224">
        <f t="shared" si="335"/>
        <v>0</v>
      </c>
      <c r="CL331" s="224">
        <f t="shared" si="336"/>
        <v>0</v>
      </c>
      <c r="CM331" s="224">
        <f t="shared" si="337"/>
        <v>0</v>
      </c>
      <c r="CN331" s="224">
        <f t="shared" si="338"/>
        <v>0</v>
      </c>
      <c r="CO331" s="224">
        <f t="shared" si="339"/>
        <v>0</v>
      </c>
      <c r="CP331" s="224">
        <f t="shared" si="340"/>
        <v>0</v>
      </c>
      <c r="CQ331" s="224">
        <f t="shared" si="341"/>
        <v>0</v>
      </c>
      <c r="CR331" s="224" t="str">
        <f t="shared" si="342"/>
        <v/>
      </c>
      <c r="CS331" s="224" t="str">
        <f t="shared" si="343"/>
        <v xml:space="preserve"> </v>
      </c>
      <c r="CT331" s="224" t="str">
        <f t="shared" si="344"/>
        <v/>
      </c>
      <c r="CU331" s="224" t="str">
        <f t="shared" si="345"/>
        <v/>
      </c>
      <c r="CV331" s="224" t="str">
        <f t="shared" si="346"/>
        <v/>
      </c>
      <c r="CW331" s="224" t="str">
        <f t="shared" si="347"/>
        <v/>
      </c>
      <c r="CX331" s="224" t="str">
        <f t="shared" si="348"/>
        <v/>
      </c>
      <c r="CY331" s="224" t="str">
        <f t="shared" si="349"/>
        <v/>
      </c>
      <c r="CZ331" s="224" t="str">
        <f t="shared" si="350"/>
        <v/>
      </c>
      <c r="DA331" s="224" t="str">
        <f t="shared" si="351"/>
        <v/>
      </c>
      <c r="DB331" s="224" t="str">
        <f t="shared" si="352"/>
        <v/>
      </c>
      <c r="DC331" s="224" t="str">
        <f t="shared" si="353"/>
        <v/>
      </c>
      <c r="DD331" s="224" t="str">
        <f t="shared" si="354"/>
        <v/>
      </c>
      <c r="DE331" s="224" t="str">
        <f t="shared" si="355"/>
        <v/>
      </c>
      <c r="DF331" s="224" t="str">
        <f t="shared" si="356"/>
        <v/>
      </c>
      <c r="DG331" s="224" t="str">
        <f t="shared" si="357"/>
        <v/>
      </c>
      <c r="DH331" s="225" t="str">
        <f t="shared" si="358"/>
        <v/>
      </c>
      <c r="DI331" s="224" t="str">
        <f t="shared" si="359"/>
        <v/>
      </c>
      <c r="DJ331" s="224" t="str">
        <f t="shared" si="360"/>
        <v/>
      </c>
      <c r="DK331" s="306">
        <f t="shared" si="361"/>
        <v>0</v>
      </c>
      <c r="DL331" s="306">
        <f t="shared" si="362"/>
        <v>0</v>
      </c>
      <c r="DM331" s="306">
        <f t="shared" si="363"/>
        <v>0</v>
      </c>
      <c r="DN331" s="220"/>
      <c r="DO331" s="224" t="str">
        <f t="shared" si="364"/>
        <v/>
      </c>
      <c r="DP331" s="224" t="str">
        <f t="shared" si="365"/>
        <v/>
      </c>
      <c r="DQ331" s="307"/>
    </row>
    <row r="332" spans="1:121" ht="23.25" customHeight="1" x14ac:dyDescent="0.2">
      <c r="A332" s="249"/>
      <c r="B332" s="264"/>
      <c r="C332" s="230"/>
      <c r="D332" s="325" t="str">
        <f t="shared" ref="D332:D395" si="366">IF(C332="","",C332/12)</f>
        <v/>
      </c>
      <c r="E332" s="265" t="str">
        <f t="shared" ref="E332:E395" si="367">IF(D332&lt;&gt;"",IF(D332&lt;5,"moins de 5",IF(D332&lt;15,"5-15","adulte")),"")</f>
        <v/>
      </c>
      <c r="F332" s="230"/>
      <c r="G332" s="230"/>
      <c r="H332" s="230"/>
      <c r="I332" s="200"/>
      <c r="J332" s="230"/>
      <c r="K332" s="254"/>
      <c r="L332" s="269"/>
      <c r="M332" s="230"/>
      <c r="N332" s="231"/>
      <c r="O332" s="232"/>
      <c r="P332" s="205"/>
      <c r="Q332" s="203"/>
      <c r="R332" s="231"/>
      <c r="S332" s="233"/>
      <c r="T332" s="203"/>
      <c r="U332" s="231"/>
      <c r="V332" s="233"/>
      <c r="W332" s="203"/>
      <c r="X332" s="231"/>
      <c r="Y332" s="233"/>
      <c r="Z332" s="203"/>
      <c r="AA332" s="230"/>
      <c r="AB332" s="231"/>
      <c r="AC332" s="232"/>
      <c r="AD332" s="205"/>
      <c r="AE332" s="203"/>
      <c r="AF332" s="230"/>
      <c r="AG332" s="231"/>
      <c r="AH332" s="232"/>
      <c r="AI332" s="205"/>
      <c r="AJ332" s="203"/>
      <c r="AK332" s="230"/>
      <c r="AL332" s="231"/>
      <c r="AM332" s="232"/>
      <c r="AN332" s="205"/>
      <c r="AO332" s="203"/>
      <c r="AP332" s="230"/>
      <c r="AQ332" s="231"/>
      <c r="AR332" s="232"/>
      <c r="AS332" s="205"/>
      <c r="AT332" s="203"/>
      <c r="AU332" s="230"/>
      <c r="AV332" s="231"/>
      <c r="AW332" s="232"/>
      <c r="AX332" s="205"/>
      <c r="AY332" s="203"/>
      <c r="AZ332" s="230"/>
      <c r="BA332" s="231"/>
      <c r="BB332" s="232"/>
      <c r="BC332" s="205"/>
      <c r="BD332" s="199"/>
      <c r="BE332" s="230"/>
      <c r="BF332" s="230"/>
      <c r="BG332" s="231"/>
      <c r="BH332" s="232"/>
      <c r="BI332" s="205"/>
      <c r="BJ332" s="229"/>
      <c r="BK332" s="234"/>
      <c r="BL332" s="207">
        <f t="shared" ref="BL332:BL395" si="368">IF(AND(Q332="O",S332&gt;0),1,0)</f>
        <v>0</v>
      </c>
      <c r="BM332" s="208">
        <f t="shared" ref="BM332:BM395" si="369">IF(O332&lt;&gt;"",IF(V332&gt;O332,1,0),0)</f>
        <v>0</v>
      </c>
      <c r="BN332" s="208">
        <f t="shared" ref="BN332:BN395" si="370">IF(AND(T332="O",V332&gt;0),1,0)</f>
        <v>0</v>
      </c>
      <c r="BO332" s="208">
        <f t="shared" ref="BO332:BO395" si="371">IF(O332&lt;&gt;"",IF(Y332&gt;=(0.25*O332),1,0),0)</f>
        <v>0</v>
      </c>
      <c r="BP332" s="208">
        <f t="shared" ref="BP332:BP395" si="372">IF((Y332&gt;0),IF( (X332&gt;=37.5),1,0),0)</f>
        <v>0</v>
      </c>
      <c r="BQ332" s="208">
        <f t="shared" ref="BQ332:BQ395" si="373">IF(AND(W332="O",Y332&gt;0),1,0)</f>
        <v>0</v>
      </c>
      <c r="BR332" s="209">
        <f t="shared" ref="BR332:BR395" si="374">IF(ROUNDUP((BQ332+BP332+BO332+BN332+BM332+BL332)/6,0)=1,1,0)</f>
        <v>0</v>
      </c>
      <c r="BS332" s="209">
        <f t="shared" ref="BS332:BS395" si="375">IF(AND(OR(BD332="Jour4",BD332="Jour5",BD332="Jour6"),BH332&gt;0),IF(OR(BE332="O",BF332="O",BG332&gt;=37.5),1,0),0)</f>
        <v>0</v>
      </c>
      <c r="BT332" s="208">
        <f t="shared" ref="BT332:BT395" si="376">IF((AC332&gt;0),IF(OR(Z332="O",AA332="O",AB332&gt;=37.5),1,0),0)</f>
        <v>0</v>
      </c>
      <c r="BU332" s="208">
        <f t="shared" ref="BU332:BU395" si="377">IF(AND(OR(BD332="Jour8",BD332="Jour9",BD332="Jour10",BD332="Jour11",BD332="Jour12",BD332="Jour13"),BH332&gt;0),IF(OR(BE332="O",BF332="O",BG332&gt;=37.5),1,0),0)</f>
        <v>0</v>
      </c>
      <c r="BV332" s="208">
        <f t="shared" ref="BV332:BV395" si="378">IF((AH332&gt;0),IF(OR(AE332="O",AF332="O",AG332&gt;=37.5),1,0),0)</f>
        <v>0</v>
      </c>
      <c r="BW332" s="208">
        <f t="shared" ref="BW332:BW395" si="379">IF(AND(OR(BD332="Jour15",BD332="Jour16",BD332="Jour17",BD332="Jour18",BD332="Jour19",BD332="Jour20"),BH332&gt;0),IF(OR(BE332="O",BF332="O",BG332&gt;=37.5),1,0),0)</f>
        <v>0</v>
      </c>
      <c r="BX332" s="208">
        <f t="shared" ref="BX332:BX395" si="380">IF((AM332&gt;0),IF(OR(AJ332="O",AK332="O",AL332&gt;=37.5),1,0),0)</f>
        <v>0</v>
      </c>
      <c r="BY332" s="208">
        <f t="shared" ref="BY332:BY395" si="381">IF(AND(OR(BD332="Jour22",BD332="Jour23",BD332="Jour24",BD332="Jour25",BD332="Jour26",BD332="Jour27"),BH332&gt;0),IF(OR(BE332="O",BF332="O",BG332&gt;=37.5),1,0),0)</f>
        <v>0</v>
      </c>
      <c r="BZ332" s="208">
        <f t="shared" ref="BZ332:BZ395" si="382">IF((AR332&gt;0),IF(OR(AO332="O",AP332="O",AQ332&gt;=37.5),1,0),0)</f>
        <v>0</v>
      </c>
      <c r="CA332" s="208">
        <f t="shared" ref="CA332:CA395" si="383">IF(AND(OR(BD332="Jour29",BD332="Jour30",BD332="Jour31",BD332="Jour32",BD332="Jour33",BD332="Jour34"),BH332&gt;0),IF(OR(BE332="O",BF332="O",BG332&gt;=37.5),1,0),0)</f>
        <v>0</v>
      </c>
      <c r="CB332" s="208">
        <f t="shared" ref="CB332:CB395" si="384">IF((AW332&gt;0),IF(OR(AT332="O",AU332="O",AV332&gt;=37.5),1,0),0)</f>
        <v>0</v>
      </c>
      <c r="CC332" s="208">
        <f t="shared" ref="CC332:CC395" si="385">IF(AND(OR(BD332="Jour36",BD332="Jour37",BD332="Jour38",BD332="Jour39",BD332="Jour40",BD332="Jour41"),BH332&gt;0),IF(OR(BE332="O",BF332="O",BG332&gt;=37.5),1,0),0)</f>
        <v>0</v>
      </c>
      <c r="CD332" s="208">
        <f t="shared" ref="CD332:CD395" si="386">IF((BB332&gt;0),IF(OR(AY332="O",AZ332="O",BA332&gt;=37.5),1,0),0)</f>
        <v>0</v>
      </c>
      <c r="CE332" s="209">
        <f t="shared" ref="CE332:CE395" si="387">IF(BR332=0,ROUNDUP((BS332+BT332+BU332+BV332+BW332+BX332+BY332+BZ332+CA332+CB332+CC332+CD332)/12,0),0)</f>
        <v>0</v>
      </c>
      <c r="CF332" s="209">
        <f t="shared" ref="CF332:CF395" si="388">IF((AC332&gt;0),IF((AB332&lt;37.5),1,0),0)</f>
        <v>0</v>
      </c>
      <c r="CG332" s="209">
        <f t="shared" ref="CG332:CG395" si="389">IF(AND(OR(BD332="Jour8",BD332="Jour9",BD332="Jour10",BD332="Jour11",BD332="Jour12",BD332="Jour13"),BH332&gt;0),IF((BG332&lt;37.5),1,0),0)</f>
        <v>0</v>
      </c>
      <c r="CH332" s="209">
        <f t="shared" ref="CH332:CH395" si="390">IF((AH332&gt;0),IF((AG332&lt;37.5),1,0),0)</f>
        <v>0</v>
      </c>
      <c r="CI332" s="209">
        <f t="shared" ref="CI332:CI395" si="391">IF(AND(OR(BD332="Jour15",BD332="Jour16",BD332="Jour17",BD332="Jour18",BD332="Jour19",BD332="Jour20"),BH332&gt;0),IF((BG332&lt;37.5),1,0),0)</f>
        <v>0</v>
      </c>
      <c r="CJ332" s="209">
        <f t="shared" ref="CJ332:CJ395" si="392">IF((AM332&gt;0),IF((AL332&lt;37.5),1,0),0)</f>
        <v>0</v>
      </c>
      <c r="CK332" s="209">
        <f t="shared" ref="CK332:CK395" si="393">IF(AND(OR(BD332="Jour22",BD332="Jour23",BD332="Jour24",BD332="Jour25",BD332="Jour26",BD332="Jour27"),BH332&gt;0),IF((BG332&lt;37.5),1,0),0)</f>
        <v>0</v>
      </c>
      <c r="CL332" s="209">
        <f t="shared" ref="CL332:CL395" si="394">IF((AR332&gt;0),IF( (AQ332&lt;37.5),1,0),0)</f>
        <v>0</v>
      </c>
      <c r="CM332" s="209">
        <f t="shared" ref="CM332:CM395" si="395">IF(AND(OR(BD332="Jour29",BD332="Jour303",BD332="Jour31",BD332="Jour32",BD332="Jour33",BD332="Jour34"),BH332&gt;0),IF((BG332&lt;37.5),1,0),0)</f>
        <v>0</v>
      </c>
      <c r="CN332" s="209">
        <f t="shared" ref="CN332:CN395" si="396">IF((AW332&gt;0),IF( (AV332&lt;37.5),1,0),0)</f>
        <v>0</v>
      </c>
      <c r="CO332" s="209">
        <f t="shared" ref="CO332:CO395" si="397">IF(AND(OR(BD332="Jour36",BD332="Jour37",BD332="Jour38",BD332="Jour39",BD332="Jour40",BD332="Jour41"),BH332&gt;0),IF((BG332&lt;37.5),1,0),0)</f>
        <v>0</v>
      </c>
      <c r="CP332" s="209">
        <f t="shared" ref="CP332:CP395" si="398">IF((BB332&gt;0),IF( (BA332&lt;37.5),1,0),0)</f>
        <v>0</v>
      </c>
      <c r="CQ332" s="209">
        <f t="shared" ref="CQ332:CQ395" si="399">IF(BR332=0,ROUNDUP((CF332+CG332+CH332+CI332+CJ332+CK332+CL332+CM332+CN332+CO332+CP332)/11,0),0)</f>
        <v>0</v>
      </c>
      <c r="CR332" s="209" t="str">
        <f t="shared" ref="CR332:CR395" si="400">IF(BB332&lt;&gt;"",IF(BJ332="",IF(BK332="",1-((BR332+CE332+CQ332)),0),0),"")</f>
        <v/>
      </c>
      <c r="CS332" s="209" t="str">
        <f t="shared" ref="CS332:CS395" si="401">IF(BL332&gt;0,"Jour1",IF(OR(BM332&gt;0,BN332&gt;0),"Jour2",IF(OR(BO332&gt;0,BP332&gt;0,BQ332&gt;0),"Jour3",IF(AND(BS332&gt;0,BD332="Jour4"),"Jour4",IF(AND(BS332&gt;0,BD332="Jour5"),"Jour5",IF(AND(BS332&gt;0,BD332="Jour6"),"Jour6",IF(OR(BT332&gt;0,CF332&gt;0),"Jour7"," ")))))))</f>
        <v xml:space="preserve"> </v>
      </c>
      <c r="CT332" s="209" t="str">
        <f t="shared" ref="CT332:CT395" si="402">IF(AND(OR(BU332&gt;0,CG332&gt;0),BD332="Jour8"),"Jour8",IF(AND(OR(BU332&gt;0,CG332&gt;0),BD332="Jour9"),"Jour9",IF(AND(OR(BU332&gt;0,CG332&gt;0),BD332="Jour10"),"Jour10",IF(AND(OR(BU332&gt;0,CG332&gt;0),BD332="Jour11"),"Jour11",IF(AND(OR(BU332&gt;0,CG332&gt;0),BD332="Jour12"),"Jour12",IF(AND(OR(BU332&gt;0,CG332&gt;0),BD332="Jour13"),"Jour13",IF(OR(BV332&gt;0,CH332&gt;0),"Jour14","")))))))</f>
        <v/>
      </c>
      <c r="CU332" s="209" t="str">
        <f t="shared" ref="CU332:CU395" si="403">IF(AND(OR(BW332&gt;0,CI332&gt;0),BD332="Jour15"),"Jour15",IF(AND(OR(BW332&gt;0,CI332&gt;0),BD332="Jour16"),"Jour16",IF(AND(OR(BW332&gt;0,CI332&gt;0),BD332="Jour17"),"Jour17",IF(AND(OR(BW332&gt;0,CI332&gt;0),BD332="Jour18"),"Jour18",IF(AND(OR(BW332&gt;0,CI332&gt;0),BD332="Jour19"),"Jour19",IF(AND(OR(BW332&gt;0,CI332&gt;0),BD332="Jour20"),"Jour20",IF(OR(BX332&gt;0,CJ332&gt;0),"Jour21","")))))))</f>
        <v/>
      </c>
      <c r="CV332" s="209" t="str">
        <f t="shared" ref="CV332:CV395" si="404">IF(AND(OR(BY332&gt;0,CK332&gt;0),BD332="Jour22"),"Jour22",IF(AND(OR(BY332&gt;0,CK332&gt;0),BD332="Jour23"),"Jour23",IF(AND(OR(BY332&gt;0,CK332&gt;0),BD332="Jour24"),"Jour24",IF(AND(OR(BY332&gt;0,CK332&gt;0),BD332="Jour25"),"Jour25",IF(AND(OR(BY332&gt;0,CK332&gt;0),BD332="Jour26"),"Jour26",IF(AND(OR(BY332&gt;0,CK332&gt;0),BD332="Jour27"),"Jour27",IF(OR(BZ332&gt;0,CL332&gt;0),"Jour28","")))))))</f>
        <v/>
      </c>
      <c r="CW332" s="209" t="str">
        <f t="shared" ref="CW332:CW395" si="405">IF(AND(OR(CA341&gt;0,CM332&gt;0),BD332="Jour29"),"Jour29",IF(AND(OR(CA332&gt;0,CM332&gt;0),BD332="Jour30"),"Jour30",IF(AND(OR(CA332&gt;0,CM332&gt;0),BD332="Jour31"),"Jour31",IF(AND(OR(CA332&gt;0,CM332&gt;0),BD332="Jour32"),"Jour32",IF(AND(OR(CA332&gt;0,CM332&gt;0),BD332="Jour33"),"Jour33",IF(AND(OR(CA332&gt;0,CM332&gt;0),BD332="Jour34"),"Jour34",IF(OR(CB332&gt;0,CN332&gt;0),"Jour35","")))))))</f>
        <v/>
      </c>
      <c r="CX332" s="209" t="str">
        <f t="shared" ref="CX332:CX395" si="406">IF(AND(OR(CC332&gt;0,CO332&gt;0),BD332="Jour36"),"Jour36",IF(AND(OR(CC332&gt;0,CO332&gt;0),BD332="Jour37"),"Jour37",IF(AND(OR(CC332&gt;0,CO332&gt;0),BD332="Jour38"),"Jour38",IF(AND(OR(CC332&gt;0,CO332&gt;0),BD332="Jour39"),"Jour39",IF(AND(OR(CC332&gt;0,CO332&gt;0),BD332="Jour40"),"Jour40",IF(AND(OR(CC332&gt;0,CO332&gt;0),BD332="Jour41"),"Jour41",IF(OR(CD332&gt;0,CP332&gt;0),"Jour42","")))))))</f>
        <v/>
      </c>
      <c r="CY332" s="209" t="str">
        <f t="shared" ref="CY332:CY395" si="407">IF(CS332&lt;&gt;" ",CS332,IF(CT332&lt;&gt;"",CT332,IF(CU332&lt;&gt;"",CU332,IF(CV332&lt;&gt;"",CV332,IF(CW332&lt;&gt;"",CW332,IF(CX332&lt;&gt;"",CX332,""))))))</f>
        <v/>
      </c>
      <c r="CZ332" s="209" t="str">
        <f t="shared" ref="CZ332:CZ395" si="408">IF(CR332=1,"Jour42","")</f>
        <v/>
      </c>
      <c r="DA332" s="209" t="str">
        <f t="shared" ref="DA332:DA395" si="409">IF((BJ332&lt;&gt;""),BJ332,IF(BK332&lt;&gt;"",BK332,""))</f>
        <v/>
      </c>
      <c r="DB332" s="209" t="str">
        <f t="shared" ref="DB332:DB395" si="410">IF(OR(DO332="ETP",DO332="ECT",DO332="EPT"),DP332,"")</f>
        <v/>
      </c>
      <c r="DC332" s="209" t="str">
        <f t="shared" ref="DC332:DC395" si="411">IF((BJ332&lt;&gt;""),BJ332,IF(BK332&lt;&gt;"",BK332,IF(DO332="RET",DP332,"")))</f>
        <v/>
      </c>
      <c r="DD332" s="209" t="str">
        <f t="shared" ref="DD332:DD395" si="412">IF(Y332&gt;0,1,"")</f>
        <v/>
      </c>
      <c r="DE332" s="209" t="str">
        <f t="shared" ref="DE332:DE395" si="413">IF(Y332&lt;&gt;"",1,"")</f>
        <v/>
      </c>
      <c r="DF332" s="209" t="str">
        <f t="shared" ref="DF332:DF395" si="414">IF(F332="m",1,"")</f>
        <v/>
      </c>
      <c r="DG332" s="209" t="str">
        <f t="shared" ref="DG332:DG395" si="415">IF(F332="F",1,"")</f>
        <v/>
      </c>
      <c r="DH332" s="210" t="str">
        <f t="shared" ref="DH332:DH395" si="416">D332</f>
        <v/>
      </c>
      <c r="DI332" s="272" t="str">
        <f t="shared" ref="DI332:DI395" si="417">IF(BR332=1,"ETP",IF(CE332=1,"ECT",IF(CQ332=1,"EPT",IF(CR332=1,"RCPA",IF(BJ332&lt;&gt;"","PDV",IF(BK332&lt;&gt;"","RET",""))))))</f>
        <v/>
      </c>
      <c r="DJ332" s="272" t="str">
        <f t="shared" ref="DJ332:DJ395" si="418">IF(CY332&lt;&gt;"",CY332,IF(CZ332&lt;&gt;"",CZ332,IF(DA332&lt;&gt;"",DA332,"")))</f>
        <v/>
      </c>
      <c r="DK332" s="200">
        <f t="shared" ref="DK332:DK395" si="419">IF(CY332&lt;&gt;"",CY332,0)</f>
        <v>0</v>
      </c>
      <c r="DL332" s="200">
        <f t="shared" ref="DL332:DL395" si="420">IF(CZ332&lt;&gt;"",CZ332,0)</f>
        <v>0</v>
      </c>
      <c r="DM332" s="200">
        <f t="shared" ref="DM332:DM395" si="421">IF(DA332&lt;&gt;"", DA332,0)</f>
        <v>0</v>
      </c>
      <c r="DN332" s="200"/>
      <c r="DO332" s="272" t="str">
        <f t="shared" ref="DO332:DO395" si="422">IF(OR(DI332="RCPA",DI332="ETP",DI332="PDV",DI332="RET"),DI332,IF(AND(DI332="ECT",OR(DJ332="Jour4",DJ332="Jour5",DJ332="Jour6")),DI332,IF(AND(OR(DI332="ECT",DI332="EPT"),OR(DN332="Pf réinfection",DN332="autre espèce",DN332="mixte with Pf réinfection")),"RET",IF(AND(OR(DI332="ECT",DI332="EPT"),OR(DN332="Pf recrudescence",DN332="mixte with Pf recrudescence")),DI332,IF(AND(OR(DI332="ECT",DI332="EPT"),OR(DN332="",DN332="inconnu")),"","")))))</f>
        <v/>
      </c>
      <c r="DP332" s="272" t="str">
        <f t="shared" ref="DP332:DP395" si="423">IF((DO332&lt;&gt;""),DJ332,IF(DO332="","",""))</f>
        <v/>
      </c>
      <c r="DQ332" s="308"/>
    </row>
    <row r="333" spans="1:121" ht="23.25" customHeight="1" x14ac:dyDescent="0.2">
      <c r="A333" s="248"/>
      <c r="B333" s="263"/>
      <c r="C333" s="214"/>
      <c r="D333" s="324" t="str">
        <f t="shared" si="366"/>
        <v/>
      </c>
      <c r="E333" s="150" t="str">
        <f t="shared" si="367"/>
        <v/>
      </c>
      <c r="F333" s="214"/>
      <c r="G333" s="214"/>
      <c r="H333" s="214"/>
      <c r="I333" s="220"/>
      <c r="J333" s="214"/>
      <c r="K333" s="255"/>
      <c r="L333" s="268"/>
      <c r="M333" s="214"/>
      <c r="N333" s="215"/>
      <c r="O333" s="218"/>
      <c r="P333" s="216"/>
      <c r="Q333" s="217"/>
      <c r="R333" s="215"/>
      <c r="S333" s="219"/>
      <c r="T333" s="217"/>
      <c r="U333" s="215"/>
      <c r="V333" s="219"/>
      <c r="W333" s="217"/>
      <c r="X333" s="215"/>
      <c r="Y333" s="219"/>
      <c r="Z333" s="217"/>
      <c r="AA333" s="214"/>
      <c r="AB333" s="215"/>
      <c r="AC333" s="218"/>
      <c r="AD333" s="216"/>
      <c r="AE333" s="217"/>
      <c r="AF333" s="214"/>
      <c r="AG333" s="215"/>
      <c r="AH333" s="218"/>
      <c r="AI333" s="216"/>
      <c r="AJ333" s="217"/>
      <c r="AK333" s="214"/>
      <c r="AL333" s="215"/>
      <c r="AM333" s="218"/>
      <c r="AN333" s="216"/>
      <c r="AO333" s="217"/>
      <c r="AP333" s="214"/>
      <c r="AQ333" s="215"/>
      <c r="AR333" s="218"/>
      <c r="AS333" s="216"/>
      <c r="AT333" s="217"/>
      <c r="AU333" s="214"/>
      <c r="AV333" s="215"/>
      <c r="AW333" s="218"/>
      <c r="AX333" s="216"/>
      <c r="AY333" s="217"/>
      <c r="AZ333" s="214"/>
      <c r="BA333" s="215"/>
      <c r="BB333" s="218"/>
      <c r="BC333" s="216"/>
      <c r="BD333" s="213"/>
      <c r="BE333" s="214"/>
      <c r="BF333" s="214"/>
      <c r="BG333" s="215"/>
      <c r="BH333" s="218"/>
      <c r="BI333" s="216"/>
      <c r="BJ333" s="213"/>
      <c r="BK333" s="221"/>
      <c r="BL333" s="222">
        <f t="shared" si="368"/>
        <v>0</v>
      </c>
      <c r="BM333" s="223">
        <f t="shared" si="369"/>
        <v>0</v>
      </c>
      <c r="BN333" s="223">
        <f t="shared" si="370"/>
        <v>0</v>
      </c>
      <c r="BO333" s="223">
        <f t="shared" si="371"/>
        <v>0</v>
      </c>
      <c r="BP333" s="223">
        <f t="shared" si="372"/>
        <v>0</v>
      </c>
      <c r="BQ333" s="223">
        <f t="shared" si="373"/>
        <v>0</v>
      </c>
      <c r="BR333" s="224">
        <f t="shared" si="374"/>
        <v>0</v>
      </c>
      <c r="BS333" s="224">
        <f t="shared" si="375"/>
        <v>0</v>
      </c>
      <c r="BT333" s="223">
        <f t="shared" si="376"/>
        <v>0</v>
      </c>
      <c r="BU333" s="223">
        <f t="shared" si="377"/>
        <v>0</v>
      </c>
      <c r="BV333" s="223">
        <f t="shared" si="378"/>
        <v>0</v>
      </c>
      <c r="BW333" s="223">
        <f t="shared" si="379"/>
        <v>0</v>
      </c>
      <c r="BX333" s="223">
        <f t="shared" si="380"/>
        <v>0</v>
      </c>
      <c r="BY333" s="223">
        <f t="shared" si="381"/>
        <v>0</v>
      </c>
      <c r="BZ333" s="223">
        <f t="shared" si="382"/>
        <v>0</v>
      </c>
      <c r="CA333" s="223">
        <f t="shared" si="383"/>
        <v>0</v>
      </c>
      <c r="CB333" s="208">
        <f t="shared" si="384"/>
        <v>0</v>
      </c>
      <c r="CC333" s="223">
        <f t="shared" si="385"/>
        <v>0</v>
      </c>
      <c r="CD333" s="223">
        <f t="shared" si="386"/>
        <v>0</v>
      </c>
      <c r="CE333" s="224">
        <f t="shared" si="387"/>
        <v>0</v>
      </c>
      <c r="CF333" s="224">
        <f t="shared" si="388"/>
        <v>0</v>
      </c>
      <c r="CG333" s="224">
        <f t="shared" si="389"/>
        <v>0</v>
      </c>
      <c r="CH333" s="224">
        <f t="shared" si="390"/>
        <v>0</v>
      </c>
      <c r="CI333" s="224">
        <f t="shared" si="391"/>
        <v>0</v>
      </c>
      <c r="CJ333" s="224">
        <f t="shared" si="392"/>
        <v>0</v>
      </c>
      <c r="CK333" s="224">
        <f t="shared" si="393"/>
        <v>0</v>
      </c>
      <c r="CL333" s="224">
        <f t="shared" si="394"/>
        <v>0</v>
      </c>
      <c r="CM333" s="224">
        <f t="shared" si="395"/>
        <v>0</v>
      </c>
      <c r="CN333" s="224">
        <f t="shared" si="396"/>
        <v>0</v>
      </c>
      <c r="CO333" s="224">
        <f t="shared" si="397"/>
        <v>0</v>
      </c>
      <c r="CP333" s="224">
        <f t="shared" si="398"/>
        <v>0</v>
      </c>
      <c r="CQ333" s="224">
        <f t="shared" si="399"/>
        <v>0</v>
      </c>
      <c r="CR333" s="224" t="str">
        <f t="shared" si="400"/>
        <v/>
      </c>
      <c r="CS333" s="224" t="str">
        <f t="shared" si="401"/>
        <v xml:space="preserve"> </v>
      </c>
      <c r="CT333" s="224" t="str">
        <f t="shared" si="402"/>
        <v/>
      </c>
      <c r="CU333" s="224" t="str">
        <f t="shared" si="403"/>
        <v/>
      </c>
      <c r="CV333" s="224" t="str">
        <f t="shared" si="404"/>
        <v/>
      </c>
      <c r="CW333" s="224" t="str">
        <f t="shared" si="405"/>
        <v/>
      </c>
      <c r="CX333" s="224" t="str">
        <f t="shared" si="406"/>
        <v/>
      </c>
      <c r="CY333" s="224" t="str">
        <f t="shared" si="407"/>
        <v/>
      </c>
      <c r="CZ333" s="224" t="str">
        <f t="shared" si="408"/>
        <v/>
      </c>
      <c r="DA333" s="224" t="str">
        <f t="shared" si="409"/>
        <v/>
      </c>
      <c r="DB333" s="224" t="str">
        <f t="shared" si="410"/>
        <v/>
      </c>
      <c r="DC333" s="224" t="str">
        <f t="shared" si="411"/>
        <v/>
      </c>
      <c r="DD333" s="224" t="str">
        <f t="shared" si="412"/>
        <v/>
      </c>
      <c r="DE333" s="224" t="str">
        <f t="shared" si="413"/>
        <v/>
      </c>
      <c r="DF333" s="224" t="str">
        <f t="shared" si="414"/>
        <v/>
      </c>
      <c r="DG333" s="224" t="str">
        <f t="shared" si="415"/>
        <v/>
      </c>
      <c r="DH333" s="225" t="str">
        <f t="shared" si="416"/>
        <v/>
      </c>
      <c r="DI333" s="224" t="str">
        <f t="shared" si="417"/>
        <v/>
      </c>
      <c r="DJ333" s="224" t="str">
        <f t="shared" si="418"/>
        <v/>
      </c>
      <c r="DK333" s="306">
        <f t="shared" si="419"/>
        <v>0</v>
      </c>
      <c r="DL333" s="306">
        <f t="shared" si="420"/>
        <v>0</v>
      </c>
      <c r="DM333" s="306">
        <f t="shared" si="421"/>
        <v>0</v>
      </c>
      <c r="DN333" s="220"/>
      <c r="DO333" s="224" t="str">
        <f t="shared" si="422"/>
        <v/>
      </c>
      <c r="DP333" s="224" t="str">
        <f t="shared" si="423"/>
        <v/>
      </c>
      <c r="DQ333" s="307"/>
    </row>
    <row r="334" spans="1:121" ht="23.25" customHeight="1" x14ac:dyDescent="0.2">
      <c r="A334" s="249"/>
      <c r="B334" s="264"/>
      <c r="C334" s="230"/>
      <c r="D334" s="325" t="str">
        <f t="shared" si="366"/>
        <v/>
      </c>
      <c r="E334" s="265" t="str">
        <f t="shared" si="367"/>
        <v/>
      </c>
      <c r="F334" s="230"/>
      <c r="G334" s="230"/>
      <c r="H334" s="230"/>
      <c r="I334" s="200"/>
      <c r="J334" s="230"/>
      <c r="K334" s="254"/>
      <c r="L334" s="269"/>
      <c r="M334" s="230"/>
      <c r="N334" s="231"/>
      <c r="O334" s="232"/>
      <c r="P334" s="205"/>
      <c r="Q334" s="203"/>
      <c r="R334" s="231"/>
      <c r="S334" s="233"/>
      <c r="T334" s="203"/>
      <c r="U334" s="231"/>
      <c r="V334" s="233"/>
      <c r="W334" s="203"/>
      <c r="X334" s="231"/>
      <c r="Y334" s="233"/>
      <c r="Z334" s="203"/>
      <c r="AA334" s="230"/>
      <c r="AB334" s="231"/>
      <c r="AC334" s="232"/>
      <c r="AD334" s="205"/>
      <c r="AE334" s="203"/>
      <c r="AF334" s="230"/>
      <c r="AG334" s="231"/>
      <c r="AH334" s="232"/>
      <c r="AI334" s="205"/>
      <c r="AJ334" s="203"/>
      <c r="AK334" s="230"/>
      <c r="AL334" s="231"/>
      <c r="AM334" s="232"/>
      <c r="AN334" s="205"/>
      <c r="AO334" s="203"/>
      <c r="AP334" s="230"/>
      <c r="AQ334" s="231"/>
      <c r="AR334" s="232"/>
      <c r="AS334" s="205"/>
      <c r="AT334" s="203"/>
      <c r="AU334" s="230"/>
      <c r="AV334" s="231"/>
      <c r="AW334" s="232"/>
      <c r="AX334" s="205"/>
      <c r="AY334" s="203"/>
      <c r="AZ334" s="230"/>
      <c r="BA334" s="231"/>
      <c r="BB334" s="232"/>
      <c r="BC334" s="205"/>
      <c r="BD334" s="199"/>
      <c r="BE334" s="230"/>
      <c r="BF334" s="230"/>
      <c r="BG334" s="231"/>
      <c r="BH334" s="232"/>
      <c r="BI334" s="205"/>
      <c r="BJ334" s="229"/>
      <c r="BK334" s="234"/>
      <c r="BL334" s="207">
        <f t="shared" si="368"/>
        <v>0</v>
      </c>
      <c r="BM334" s="208">
        <f t="shared" si="369"/>
        <v>0</v>
      </c>
      <c r="BN334" s="208">
        <f t="shared" si="370"/>
        <v>0</v>
      </c>
      <c r="BO334" s="208">
        <f t="shared" si="371"/>
        <v>0</v>
      </c>
      <c r="BP334" s="208">
        <f t="shared" si="372"/>
        <v>0</v>
      </c>
      <c r="BQ334" s="208">
        <f t="shared" si="373"/>
        <v>0</v>
      </c>
      <c r="BR334" s="209">
        <f t="shared" si="374"/>
        <v>0</v>
      </c>
      <c r="BS334" s="209">
        <f t="shared" si="375"/>
        <v>0</v>
      </c>
      <c r="BT334" s="208">
        <f t="shared" si="376"/>
        <v>0</v>
      </c>
      <c r="BU334" s="208">
        <f t="shared" si="377"/>
        <v>0</v>
      </c>
      <c r="BV334" s="208">
        <f t="shared" si="378"/>
        <v>0</v>
      </c>
      <c r="BW334" s="208">
        <f t="shared" si="379"/>
        <v>0</v>
      </c>
      <c r="BX334" s="208">
        <f t="shared" si="380"/>
        <v>0</v>
      </c>
      <c r="BY334" s="208">
        <f t="shared" si="381"/>
        <v>0</v>
      </c>
      <c r="BZ334" s="208">
        <f t="shared" si="382"/>
        <v>0</v>
      </c>
      <c r="CA334" s="208">
        <f t="shared" si="383"/>
        <v>0</v>
      </c>
      <c r="CB334" s="208">
        <f t="shared" si="384"/>
        <v>0</v>
      </c>
      <c r="CC334" s="208">
        <f t="shared" si="385"/>
        <v>0</v>
      </c>
      <c r="CD334" s="208">
        <f t="shared" si="386"/>
        <v>0</v>
      </c>
      <c r="CE334" s="209">
        <f t="shared" si="387"/>
        <v>0</v>
      </c>
      <c r="CF334" s="209">
        <f t="shared" si="388"/>
        <v>0</v>
      </c>
      <c r="CG334" s="209">
        <f t="shared" si="389"/>
        <v>0</v>
      </c>
      <c r="CH334" s="209">
        <f t="shared" si="390"/>
        <v>0</v>
      </c>
      <c r="CI334" s="209">
        <f t="shared" si="391"/>
        <v>0</v>
      </c>
      <c r="CJ334" s="209">
        <f t="shared" si="392"/>
        <v>0</v>
      </c>
      <c r="CK334" s="209">
        <f t="shared" si="393"/>
        <v>0</v>
      </c>
      <c r="CL334" s="209">
        <f t="shared" si="394"/>
        <v>0</v>
      </c>
      <c r="CM334" s="209">
        <f t="shared" si="395"/>
        <v>0</v>
      </c>
      <c r="CN334" s="209">
        <f t="shared" si="396"/>
        <v>0</v>
      </c>
      <c r="CO334" s="209">
        <f t="shared" si="397"/>
        <v>0</v>
      </c>
      <c r="CP334" s="209">
        <f t="shared" si="398"/>
        <v>0</v>
      </c>
      <c r="CQ334" s="209">
        <f t="shared" si="399"/>
        <v>0</v>
      </c>
      <c r="CR334" s="209" t="str">
        <f t="shared" si="400"/>
        <v/>
      </c>
      <c r="CS334" s="209" t="str">
        <f t="shared" si="401"/>
        <v xml:space="preserve"> </v>
      </c>
      <c r="CT334" s="209" t="str">
        <f t="shared" si="402"/>
        <v/>
      </c>
      <c r="CU334" s="209" t="str">
        <f t="shared" si="403"/>
        <v/>
      </c>
      <c r="CV334" s="209" t="str">
        <f t="shared" si="404"/>
        <v/>
      </c>
      <c r="CW334" s="209" t="str">
        <f t="shared" si="405"/>
        <v/>
      </c>
      <c r="CX334" s="209" t="str">
        <f t="shared" si="406"/>
        <v/>
      </c>
      <c r="CY334" s="209" t="str">
        <f t="shared" si="407"/>
        <v/>
      </c>
      <c r="CZ334" s="209" t="str">
        <f t="shared" si="408"/>
        <v/>
      </c>
      <c r="DA334" s="209" t="str">
        <f t="shared" si="409"/>
        <v/>
      </c>
      <c r="DB334" s="209" t="str">
        <f t="shared" si="410"/>
        <v/>
      </c>
      <c r="DC334" s="209" t="str">
        <f t="shared" si="411"/>
        <v/>
      </c>
      <c r="DD334" s="209" t="str">
        <f t="shared" si="412"/>
        <v/>
      </c>
      <c r="DE334" s="209" t="str">
        <f t="shared" si="413"/>
        <v/>
      </c>
      <c r="DF334" s="209" t="str">
        <f t="shared" si="414"/>
        <v/>
      </c>
      <c r="DG334" s="209" t="str">
        <f t="shared" si="415"/>
        <v/>
      </c>
      <c r="DH334" s="210" t="str">
        <f t="shared" si="416"/>
        <v/>
      </c>
      <c r="DI334" s="272" t="str">
        <f t="shared" si="417"/>
        <v/>
      </c>
      <c r="DJ334" s="272" t="str">
        <f t="shared" si="418"/>
        <v/>
      </c>
      <c r="DK334" s="200">
        <f t="shared" si="419"/>
        <v>0</v>
      </c>
      <c r="DL334" s="200">
        <f t="shared" si="420"/>
        <v>0</v>
      </c>
      <c r="DM334" s="200">
        <f t="shared" si="421"/>
        <v>0</v>
      </c>
      <c r="DN334" s="200"/>
      <c r="DO334" s="272" t="str">
        <f t="shared" si="422"/>
        <v/>
      </c>
      <c r="DP334" s="272" t="str">
        <f t="shared" si="423"/>
        <v/>
      </c>
      <c r="DQ334" s="308"/>
    </row>
    <row r="335" spans="1:121" ht="23.25" customHeight="1" x14ac:dyDescent="0.2">
      <c r="A335" s="248"/>
      <c r="B335" s="263"/>
      <c r="C335" s="214"/>
      <c r="D335" s="324" t="str">
        <f t="shared" si="366"/>
        <v/>
      </c>
      <c r="E335" s="150" t="str">
        <f t="shared" si="367"/>
        <v/>
      </c>
      <c r="F335" s="214"/>
      <c r="G335" s="214"/>
      <c r="H335" s="214"/>
      <c r="I335" s="220"/>
      <c r="J335" s="214"/>
      <c r="K335" s="255"/>
      <c r="L335" s="268"/>
      <c r="M335" s="214"/>
      <c r="N335" s="215"/>
      <c r="O335" s="218"/>
      <c r="P335" s="216"/>
      <c r="Q335" s="217"/>
      <c r="R335" s="215"/>
      <c r="S335" s="219"/>
      <c r="T335" s="217"/>
      <c r="U335" s="215"/>
      <c r="V335" s="219"/>
      <c r="W335" s="217"/>
      <c r="X335" s="215"/>
      <c r="Y335" s="219"/>
      <c r="Z335" s="217"/>
      <c r="AA335" s="214"/>
      <c r="AB335" s="215"/>
      <c r="AC335" s="218"/>
      <c r="AD335" s="216"/>
      <c r="AE335" s="217"/>
      <c r="AF335" s="214"/>
      <c r="AG335" s="215"/>
      <c r="AH335" s="218"/>
      <c r="AI335" s="216"/>
      <c r="AJ335" s="217"/>
      <c r="AK335" s="214"/>
      <c r="AL335" s="215"/>
      <c r="AM335" s="218"/>
      <c r="AN335" s="216"/>
      <c r="AO335" s="217"/>
      <c r="AP335" s="214"/>
      <c r="AQ335" s="215"/>
      <c r="AR335" s="218"/>
      <c r="AS335" s="216"/>
      <c r="AT335" s="217"/>
      <c r="AU335" s="214"/>
      <c r="AV335" s="215"/>
      <c r="AW335" s="218"/>
      <c r="AX335" s="216"/>
      <c r="AY335" s="217"/>
      <c r="AZ335" s="214"/>
      <c r="BA335" s="215"/>
      <c r="BB335" s="218"/>
      <c r="BC335" s="216"/>
      <c r="BD335" s="213"/>
      <c r="BE335" s="214"/>
      <c r="BF335" s="214"/>
      <c r="BG335" s="215"/>
      <c r="BH335" s="218"/>
      <c r="BI335" s="216"/>
      <c r="BJ335" s="213"/>
      <c r="BK335" s="221"/>
      <c r="BL335" s="222">
        <f t="shared" si="368"/>
        <v>0</v>
      </c>
      <c r="BM335" s="223">
        <f t="shared" si="369"/>
        <v>0</v>
      </c>
      <c r="BN335" s="223">
        <f t="shared" si="370"/>
        <v>0</v>
      </c>
      <c r="BO335" s="223">
        <f t="shared" si="371"/>
        <v>0</v>
      </c>
      <c r="BP335" s="223">
        <f t="shared" si="372"/>
        <v>0</v>
      </c>
      <c r="BQ335" s="223">
        <f t="shared" si="373"/>
        <v>0</v>
      </c>
      <c r="BR335" s="224">
        <f t="shared" si="374"/>
        <v>0</v>
      </c>
      <c r="BS335" s="224">
        <f t="shared" si="375"/>
        <v>0</v>
      </c>
      <c r="BT335" s="223">
        <f t="shared" si="376"/>
        <v>0</v>
      </c>
      <c r="BU335" s="223">
        <f t="shared" si="377"/>
        <v>0</v>
      </c>
      <c r="BV335" s="223">
        <f t="shared" si="378"/>
        <v>0</v>
      </c>
      <c r="BW335" s="223">
        <f t="shared" si="379"/>
        <v>0</v>
      </c>
      <c r="BX335" s="223">
        <f t="shared" si="380"/>
        <v>0</v>
      </c>
      <c r="BY335" s="223">
        <f t="shared" si="381"/>
        <v>0</v>
      </c>
      <c r="BZ335" s="223">
        <f t="shared" si="382"/>
        <v>0</v>
      </c>
      <c r="CA335" s="223">
        <f t="shared" si="383"/>
        <v>0</v>
      </c>
      <c r="CB335" s="208">
        <f t="shared" si="384"/>
        <v>0</v>
      </c>
      <c r="CC335" s="223">
        <f t="shared" si="385"/>
        <v>0</v>
      </c>
      <c r="CD335" s="223">
        <f t="shared" si="386"/>
        <v>0</v>
      </c>
      <c r="CE335" s="224">
        <f t="shared" si="387"/>
        <v>0</v>
      </c>
      <c r="CF335" s="224">
        <f t="shared" si="388"/>
        <v>0</v>
      </c>
      <c r="CG335" s="224">
        <f t="shared" si="389"/>
        <v>0</v>
      </c>
      <c r="CH335" s="224">
        <f t="shared" si="390"/>
        <v>0</v>
      </c>
      <c r="CI335" s="224">
        <f t="shared" si="391"/>
        <v>0</v>
      </c>
      <c r="CJ335" s="224">
        <f t="shared" si="392"/>
        <v>0</v>
      </c>
      <c r="CK335" s="224">
        <f t="shared" si="393"/>
        <v>0</v>
      </c>
      <c r="CL335" s="224">
        <f t="shared" si="394"/>
        <v>0</v>
      </c>
      <c r="CM335" s="224">
        <f t="shared" si="395"/>
        <v>0</v>
      </c>
      <c r="CN335" s="224">
        <f t="shared" si="396"/>
        <v>0</v>
      </c>
      <c r="CO335" s="224">
        <f t="shared" si="397"/>
        <v>0</v>
      </c>
      <c r="CP335" s="224">
        <f t="shared" si="398"/>
        <v>0</v>
      </c>
      <c r="CQ335" s="224">
        <f t="shared" si="399"/>
        <v>0</v>
      </c>
      <c r="CR335" s="224" t="str">
        <f t="shared" si="400"/>
        <v/>
      </c>
      <c r="CS335" s="224" t="str">
        <f t="shared" si="401"/>
        <v xml:space="preserve"> </v>
      </c>
      <c r="CT335" s="224" t="str">
        <f t="shared" si="402"/>
        <v/>
      </c>
      <c r="CU335" s="224" t="str">
        <f t="shared" si="403"/>
        <v/>
      </c>
      <c r="CV335" s="224" t="str">
        <f t="shared" si="404"/>
        <v/>
      </c>
      <c r="CW335" s="224" t="str">
        <f t="shared" si="405"/>
        <v/>
      </c>
      <c r="CX335" s="224" t="str">
        <f t="shared" si="406"/>
        <v/>
      </c>
      <c r="CY335" s="224" t="str">
        <f t="shared" si="407"/>
        <v/>
      </c>
      <c r="CZ335" s="224" t="str">
        <f t="shared" si="408"/>
        <v/>
      </c>
      <c r="DA335" s="224" t="str">
        <f t="shared" si="409"/>
        <v/>
      </c>
      <c r="DB335" s="224" t="str">
        <f t="shared" si="410"/>
        <v/>
      </c>
      <c r="DC335" s="224" t="str">
        <f t="shared" si="411"/>
        <v/>
      </c>
      <c r="DD335" s="224" t="str">
        <f t="shared" si="412"/>
        <v/>
      </c>
      <c r="DE335" s="224" t="str">
        <f t="shared" si="413"/>
        <v/>
      </c>
      <c r="DF335" s="224" t="str">
        <f t="shared" si="414"/>
        <v/>
      </c>
      <c r="DG335" s="224" t="str">
        <f t="shared" si="415"/>
        <v/>
      </c>
      <c r="DH335" s="225" t="str">
        <f t="shared" si="416"/>
        <v/>
      </c>
      <c r="DI335" s="224" t="str">
        <f t="shared" si="417"/>
        <v/>
      </c>
      <c r="DJ335" s="224" t="str">
        <f t="shared" si="418"/>
        <v/>
      </c>
      <c r="DK335" s="306">
        <f t="shared" si="419"/>
        <v>0</v>
      </c>
      <c r="DL335" s="306">
        <f t="shared" si="420"/>
        <v>0</v>
      </c>
      <c r="DM335" s="306">
        <f t="shared" si="421"/>
        <v>0</v>
      </c>
      <c r="DN335" s="220"/>
      <c r="DO335" s="224" t="str">
        <f t="shared" si="422"/>
        <v/>
      </c>
      <c r="DP335" s="224" t="str">
        <f t="shared" si="423"/>
        <v/>
      </c>
      <c r="DQ335" s="307"/>
    </row>
    <row r="336" spans="1:121" ht="23.25" customHeight="1" x14ac:dyDescent="0.2">
      <c r="A336" s="249"/>
      <c r="B336" s="264"/>
      <c r="C336" s="230"/>
      <c r="D336" s="325" t="str">
        <f t="shared" si="366"/>
        <v/>
      </c>
      <c r="E336" s="265" t="str">
        <f t="shared" si="367"/>
        <v/>
      </c>
      <c r="F336" s="230"/>
      <c r="G336" s="230"/>
      <c r="H336" s="230"/>
      <c r="I336" s="200"/>
      <c r="J336" s="230"/>
      <c r="K336" s="254"/>
      <c r="L336" s="269"/>
      <c r="M336" s="230"/>
      <c r="N336" s="231"/>
      <c r="O336" s="232"/>
      <c r="P336" s="205"/>
      <c r="Q336" s="203"/>
      <c r="R336" s="231"/>
      <c r="S336" s="233"/>
      <c r="T336" s="203"/>
      <c r="U336" s="231"/>
      <c r="V336" s="233"/>
      <c r="W336" s="203"/>
      <c r="X336" s="231"/>
      <c r="Y336" s="233"/>
      <c r="Z336" s="203"/>
      <c r="AA336" s="230"/>
      <c r="AB336" s="231"/>
      <c r="AC336" s="232"/>
      <c r="AD336" s="205"/>
      <c r="AE336" s="203"/>
      <c r="AF336" s="230"/>
      <c r="AG336" s="231"/>
      <c r="AH336" s="232"/>
      <c r="AI336" s="205"/>
      <c r="AJ336" s="203"/>
      <c r="AK336" s="230"/>
      <c r="AL336" s="231"/>
      <c r="AM336" s="232"/>
      <c r="AN336" s="205"/>
      <c r="AO336" s="203"/>
      <c r="AP336" s="230"/>
      <c r="AQ336" s="231"/>
      <c r="AR336" s="232"/>
      <c r="AS336" s="205"/>
      <c r="AT336" s="203"/>
      <c r="AU336" s="230"/>
      <c r="AV336" s="231"/>
      <c r="AW336" s="232"/>
      <c r="AX336" s="205"/>
      <c r="AY336" s="203"/>
      <c r="AZ336" s="230"/>
      <c r="BA336" s="231"/>
      <c r="BB336" s="232"/>
      <c r="BC336" s="205"/>
      <c r="BD336" s="199"/>
      <c r="BE336" s="230"/>
      <c r="BF336" s="230"/>
      <c r="BG336" s="231"/>
      <c r="BH336" s="232"/>
      <c r="BI336" s="205"/>
      <c r="BJ336" s="229"/>
      <c r="BK336" s="234"/>
      <c r="BL336" s="207">
        <f t="shared" si="368"/>
        <v>0</v>
      </c>
      <c r="BM336" s="208">
        <f t="shared" si="369"/>
        <v>0</v>
      </c>
      <c r="BN336" s="208">
        <f t="shared" si="370"/>
        <v>0</v>
      </c>
      <c r="BO336" s="208">
        <f t="shared" si="371"/>
        <v>0</v>
      </c>
      <c r="BP336" s="208">
        <f t="shared" si="372"/>
        <v>0</v>
      </c>
      <c r="BQ336" s="208">
        <f t="shared" si="373"/>
        <v>0</v>
      </c>
      <c r="BR336" s="209">
        <f t="shared" si="374"/>
        <v>0</v>
      </c>
      <c r="BS336" s="209">
        <f t="shared" si="375"/>
        <v>0</v>
      </c>
      <c r="BT336" s="208">
        <f t="shared" si="376"/>
        <v>0</v>
      </c>
      <c r="BU336" s="208">
        <f t="shared" si="377"/>
        <v>0</v>
      </c>
      <c r="BV336" s="208">
        <f t="shared" si="378"/>
        <v>0</v>
      </c>
      <c r="BW336" s="208">
        <f t="shared" si="379"/>
        <v>0</v>
      </c>
      <c r="BX336" s="208">
        <f t="shared" si="380"/>
        <v>0</v>
      </c>
      <c r="BY336" s="208">
        <f t="shared" si="381"/>
        <v>0</v>
      </c>
      <c r="BZ336" s="208">
        <f t="shared" si="382"/>
        <v>0</v>
      </c>
      <c r="CA336" s="208">
        <f t="shared" si="383"/>
        <v>0</v>
      </c>
      <c r="CB336" s="208">
        <f t="shared" si="384"/>
        <v>0</v>
      </c>
      <c r="CC336" s="208">
        <f t="shared" si="385"/>
        <v>0</v>
      </c>
      <c r="CD336" s="208">
        <f t="shared" si="386"/>
        <v>0</v>
      </c>
      <c r="CE336" s="209">
        <f t="shared" si="387"/>
        <v>0</v>
      </c>
      <c r="CF336" s="209">
        <f t="shared" si="388"/>
        <v>0</v>
      </c>
      <c r="CG336" s="209">
        <f t="shared" si="389"/>
        <v>0</v>
      </c>
      <c r="CH336" s="209">
        <f t="shared" si="390"/>
        <v>0</v>
      </c>
      <c r="CI336" s="209">
        <f t="shared" si="391"/>
        <v>0</v>
      </c>
      <c r="CJ336" s="209">
        <f t="shared" si="392"/>
        <v>0</v>
      </c>
      <c r="CK336" s="209">
        <f t="shared" si="393"/>
        <v>0</v>
      </c>
      <c r="CL336" s="209">
        <f t="shared" si="394"/>
        <v>0</v>
      </c>
      <c r="CM336" s="209">
        <f t="shared" si="395"/>
        <v>0</v>
      </c>
      <c r="CN336" s="209">
        <f t="shared" si="396"/>
        <v>0</v>
      </c>
      <c r="CO336" s="209">
        <f t="shared" si="397"/>
        <v>0</v>
      </c>
      <c r="CP336" s="209">
        <f t="shared" si="398"/>
        <v>0</v>
      </c>
      <c r="CQ336" s="209">
        <f t="shared" si="399"/>
        <v>0</v>
      </c>
      <c r="CR336" s="209" t="str">
        <f t="shared" si="400"/>
        <v/>
      </c>
      <c r="CS336" s="209" t="str">
        <f t="shared" si="401"/>
        <v xml:space="preserve"> </v>
      </c>
      <c r="CT336" s="209" t="str">
        <f t="shared" si="402"/>
        <v/>
      </c>
      <c r="CU336" s="209" t="str">
        <f t="shared" si="403"/>
        <v/>
      </c>
      <c r="CV336" s="209" t="str">
        <f t="shared" si="404"/>
        <v/>
      </c>
      <c r="CW336" s="209" t="str">
        <f t="shared" si="405"/>
        <v/>
      </c>
      <c r="CX336" s="209" t="str">
        <f t="shared" si="406"/>
        <v/>
      </c>
      <c r="CY336" s="209" t="str">
        <f t="shared" si="407"/>
        <v/>
      </c>
      <c r="CZ336" s="209" t="str">
        <f t="shared" si="408"/>
        <v/>
      </c>
      <c r="DA336" s="209" t="str">
        <f t="shared" si="409"/>
        <v/>
      </c>
      <c r="DB336" s="209" t="str">
        <f t="shared" si="410"/>
        <v/>
      </c>
      <c r="DC336" s="209" t="str">
        <f t="shared" si="411"/>
        <v/>
      </c>
      <c r="DD336" s="209" t="str">
        <f t="shared" si="412"/>
        <v/>
      </c>
      <c r="DE336" s="209" t="str">
        <f t="shared" si="413"/>
        <v/>
      </c>
      <c r="DF336" s="209" t="str">
        <f t="shared" si="414"/>
        <v/>
      </c>
      <c r="DG336" s="209" t="str">
        <f t="shared" si="415"/>
        <v/>
      </c>
      <c r="DH336" s="210" t="str">
        <f t="shared" si="416"/>
        <v/>
      </c>
      <c r="DI336" s="272" t="str">
        <f t="shared" si="417"/>
        <v/>
      </c>
      <c r="DJ336" s="272" t="str">
        <f t="shared" si="418"/>
        <v/>
      </c>
      <c r="DK336" s="200">
        <f t="shared" si="419"/>
        <v>0</v>
      </c>
      <c r="DL336" s="200">
        <f t="shared" si="420"/>
        <v>0</v>
      </c>
      <c r="DM336" s="200">
        <f t="shared" si="421"/>
        <v>0</v>
      </c>
      <c r="DN336" s="200"/>
      <c r="DO336" s="272" t="str">
        <f t="shared" si="422"/>
        <v/>
      </c>
      <c r="DP336" s="272" t="str">
        <f t="shared" si="423"/>
        <v/>
      </c>
      <c r="DQ336" s="308"/>
    </row>
    <row r="337" spans="1:121" ht="23.25" customHeight="1" x14ac:dyDescent="0.2">
      <c r="A337" s="248"/>
      <c r="B337" s="263"/>
      <c r="C337" s="214"/>
      <c r="D337" s="324" t="str">
        <f t="shared" si="366"/>
        <v/>
      </c>
      <c r="E337" s="150" t="str">
        <f t="shared" si="367"/>
        <v/>
      </c>
      <c r="F337" s="214"/>
      <c r="G337" s="214"/>
      <c r="H337" s="214"/>
      <c r="I337" s="220"/>
      <c r="J337" s="214"/>
      <c r="K337" s="255"/>
      <c r="L337" s="268"/>
      <c r="M337" s="214"/>
      <c r="N337" s="215"/>
      <c r="O337" s="218"/>
      <c r="P337" s="216"/>
      <c r="Q337" s="217"/>
      <c r="R337" s="215"/>
      <c r="S337" s="219"/>
      <c r="T337" s="217"/>
      <c r="U337" s="215"/>
      <c r="V337" s="219"/>
      <c r="W337" s="217"/>
      <c r="X337" s="215"/>
      <c r="Y337" s="219"/>
      <c r="Z337" s="217"/>
      <c r="AA337" s="214"/>
      <c r="AB337" s="215"/>
      <c r="AC337" s="218"/>
      <c r="AD337" s="216"/>
      <c r="AE337" s="217"/>
      <c r="AF337" s="214"/>
      <c r="AG337" s="215"/>
      <c r="AH337" s="218"/>
      <c r="AI337" s="216"/>
      <c r="AJ337" s="217"/>
      <c r="AK337" s="214"/>
      <c r="AL337" s="215"/>
      <c r="AM337" s="218"/>
      <c r="AN337" s="216"/>
      <c r="AO337" s="217"/>
      <c r="AP337" s="214"/>
      <c r="AQ337" s="215"/>
      <c r="AR337" s="218"/>
      <c r="AS337" s="216"/>
      <c r="AT337" s="217"/>
      <c r="AU337" s="214"/>
      <c r="AV337" s="215"/>
      <c r="AW337" s="218"/>
      <c r="AX337" s="216"/>
      <c r="AY337" s="217"/>
      <c r="AZ337" s="214"/>
      <c r="BA337" s="215"/>
      <c r="BB337" s="218"/>
      <c r="BC337" s="216"/>
      <c r="BD337" s="213"/>
      <c r="BE337" s="214"/>
      <c r="BF337" s="214"/>
      <c r="BG337" s="215"/>
      <c r="BH337" s="218"/>
      <c r="BI337" s="216"/>
      <c r="BJ337" s="213"/>
      <c r="BK337" s="221"/>
      <c r="BL337" s="222">
        <f t="shared" si="368"/>
        <v>0</v>
      </c>
      <c r="BM337" s="223">
        <f t="shared" si="369"/>
        <v>0</v>
      </c>
      <c r="BN337" s="223">
        <f t="shared" si="370"/>
        <v>0</v>
      </c>
      <c r="BO337" s="223">
        <f t="shared" si="371"/>
        <v>0</v>
      </c>
      <c r="BP337" s="223">
        <f t="shared" si="372"/>
        <v>0</v>
      </c>
      <c r="BQ337" s="223">
        <f t="shared" si="373"/>
        <v>0</v>
      </c>
      <c r="BR337" s="224">
        <f t="shared" si="374"/>
        <v>0</v>
      </c>
      <c r="BS337" s="224">
        <f t="shared" si="375"/>
        <v>0</v>
      </c>
      <c r="BT337" s="223">
        <f t="shared" si="376"/>
        <v>0</v>
      </c>
      <c r="BU337" s="223">
        <f t="shared" si="377"/>
        <v>0</v>
      </c>
      <c r="BV337" s="223">
        <f t="shared" si="378"/>
        <v>0</v>
      </c>
      <c r="BW337" s="223">
        <f t="shared" si="379"/>
        <v>0</v>
      </c>
      <c r="BX337" s="223">
        <f t="shared" si="380"/>
        <v>0</v>
      </c>
      <c r="BY337" s="223">
        <f t="shared" si="381"/>
        <v>0</v>
      </c>
      <c r="BZ337" s="223">
        <f t="shared" si="382"/>
        <v>0</v>
      </c>
      <c r="CA337" s="223">
        <f t="shared" si="383"/>
        <v>0</v>
      </c>
      <c r="CB337" s="208">
        <f t="shared" si="384"/>
        <v>0</v>
      </c>
      <c r="CC337" s="223">
        <f t="shared" si="385"/>
        <v>0</v>
      </c>
      <c r="CD337" s="223">
        <f t="shared" si="386"/>
        <v>0</v>
      </c>
      <c r="CE337" s="224">
        <f t="shared" si="387"/>
        <v>0</v>
      </c>
      <c r="CF337" s="224">
        <f t="shared" si="388"/>
        <v>0</v>
      </c>
      <c r="CG337" s="224">
        <f t="shared" si="389"/>
        <v>0</v>
      </c>
      <c r="CH337" s="224">
        <f t="shared" si="390"/>
        <v>0</v>
      </c>
      <c r="CI337" s="224">
        <f t="shared" si="391"/>
        <v>0</v>
      </c>
      <c r="CJ337" s="224">
        <f t="shared" si="392"/>
        <v>0</v>
      </c>
      <c r="CK337" s="224">
        <f t="shared" si="393"/>
        <v>0</v>
      </c>
      <c r="CL337" s="224">
        <f t="shared" si="394"/>
        <v>0</v>
      </c>
      <c r="CM337" s="224">
        <f t="shared" si="395"/>
        <v>0</v>
      </c>
      <c r="CN337" s="224">
        <f t="shared" si="396"/>
        <v>0</v>
      </c>
      <c r="CO337" s="224">
        <f t="shared" si="397"/>
        <v>0</v>
      </c>
      <c r="CP337" s="224">
        <f t="shared" si="398"/>
        <v>0</v>
      </c>
      <c r="CQ337" s="224">
        <f t="shared" si="399"/>
        <v>0</v>
      </c>
      <c r="CR337" s="224" t="str">
        <f t="shared" si="400"/>
        <v/>
      </c>
      <c r="CS337" s="224" t="str">
        <f t="shared" si="401"/>
        <v xml:space="preserve"> </v>
      </c>
      <c r="CT337" s="224" t="str">
        <f t="shared" si="402"/>
        <v/>
      </c>
      <c r="CU337" s="224" t="str">
        <f t="shared" si="403"/>
        <v/>
      </c>
      <c r="CV337" s="224" t="str">
        <f t="shared" si="404"/>
        <v/>
      </c>
      <c r="CW337" s="224" t="str">
        <f t="shared" si="405"/>
        <v/>
      </c>
      <c r="CX337" s="224" t="str">
        <f t="shared" si="406"/>
        <v/>
      </c>
      <c r="CY337" s="224" t="str">
        <f t="shared" si="407"/>
        <v/>
      </c>
      <c r="CZ337" s="224" t="str">
        <f t="shared" si="408"/>
        <v/>
      </c>
      <c r="DA337" s="224" t="str">
        <f t="shared" si="409"/>
        <v/>
      </c>
      <c r="DB337" s="224" t="str">
        <f t="shared" si="410"/>
        <v/>
      </c>
      <c r="DC337" s="224" t="str">
        <f t="shared" si="411"/>
        <v/>
      </c>
      <c r="DD337" s="224" t="str">
        <f t="shared" si="412"/>
        <v/>
      </c>
      <c r="DE337" s="224" t="str">
        <f t="shared" si="413"/>
        <v/>
      </c>
      <c r="DF337" s="224" t="str">
        <f t="shared" si="414"/>
        <v/>
      </c>
      <c r="DG337" s="224" t="str">
        <f t="shared" si="415"/>
        <v/>
      </c>
      <c r="DH337" s="225" t="str">
        <f t="shared" si="416"/>
        <v/>
      </c>
      <c r="DI337" s="224" t="str">
        <f t="shared" si="417"/>
        <v/>
      </c>
      <c r="DJ337" s="224" t="str">
        <f t="shared" si="418"/>
        <v/>
      </c>
      <c r="DK337" s="306">
        <f t="shared" si="419"/>
        <v>0</v>
      </c>
      <c r="DL337" s="306">
        <f t="shared" si="420"/>
        <v>0</v>
      </c>
      <c r="DM337" s="306">
        <f t="shared" si="421"/>
        <v>0</v>
      </c>
      <c r="DN337" s="220"/>
      <c r="DO337" s="224" t="str">
        <f t="shared" si="422"/>
        <v/>
      </c>
      <c r="DP337" s="224" t="str">
        <f t="shared" si="423"/>
        <v/>
      </c>
      <c r="DQ337" s="307"/>
    </row>
    <row r="338" spans="1:121" ht="23.25" customHeight="1" x14ac:dyDescent="0.2">
      <c r="A338" s="249"/>
      <c r="B338" s="264"/>
      <c r="C338" s="230"/>
      <c r="D338" s="325" t="str">
        <f t="shared" si="366"/>
        <v/>
      </c>
      <c r="E338" s="265" t="str">
        <f t="shared" si="367"/>
        <v/>
      </c>
      <c r="F338" s="230"/>
      <c r="G338" s="230"/>
      <c r="H338" s="230"/>
      <c r="I338" s="200"/>
      <c r="J338" s="230"/>
      <c r="K338" s="254"/>
      <c r="L338" s="269"/>
      <c r="M338" s="230"/>
      <c r="N338" s="231"/>
      <c r="O338" s="232"/>
      <c r="P338" s="205"/>
      <c r="Q338" s="203"/>
      <c r="R338" s="231"/>
      <c r="S338" s="233"/>
      <c r="T338" s="203"/>
      <c r="U338" s="231"/>
      <c r="V338" s="233"/>
      <c r="W338" s="203"/>
      <c r="X338" s="231"/>
      <c r="Y338" s="233"/>
      <c r="Z338" s="203"/>
      <c r="AA338" s="230"/>
      <c r="AB338" s="231"/>
      <c r="AC338" s="232"/>
      <c r="AD338" s="205"/>
      <c r="AE338" s="203"/>
      <c r="AF338" s="230"/>
      <c r="AG338" s="231"/>
      <c r="AH338" s="232"/>
      <c r="AI338" s="205"/>
      <c r="AJ338" s="203"/>
      <c r="AK338" s="230"/>
      <c r="AL338" s="231"/>
      <c r="AM338" s="232"/>
      <c r="AN338" s="205"/>
      <c r="AO338" s="203"/>
      <c r="AP338" s="230"/>
      <c r="AQ338" s="231"/>
      <c r="AR338" s="232"/>
      <c r="AS338" s="205"/>
      <c r="AT338" s="203"/>
      <c r="AU338" s="230"/>
      <c r="AV338" s="231"/>
      <c r="AW338" s="232"/>
      <c r="AX338" s="205"/>
      <c r="AY338" s="203"/>
      <c r="AZ338" s="230"/>
      <c r="BA338" s="231"/>
      <c r="BB338" s="232"/>
      <c r="BC338" s="205"/>
      <c r="BD338" s="199"/>
      <c r="BE338" s="230"/>
      <c r="BF338" s="230"/>
      <c r="BG338" s="231"/>
      <c r="BH338" s="232"/>
      <c r="BI338" s="205"/>
      <c r="BJ338" s="229"/>
      <c r="BK338" s="234"/>
      <c r="BL338" s="207">
        <f t="shared" si="368"/>
        <v>0</v>
      </c>
      <c r="BM338" s="208">
        <f t="shared" si="369"/>
        <v>0</v>
      </c>
      <c r="BN338" s="208">
        <f t="shared" si="370"/>
        <v>0</v>
      </c>
      <c r="BO338" s="208">
        <f t="shared" si="371"/>
        <v>0</v>
      </c>
      <c r="BP338" s="208">
        <f t="shared" si="372"/>
        <v>0</v>
      </c>
      <c r="BQ338" s="208">
        <f t="shared" si="373"/>
        <v>0</v>
      </c>
      <c r="BR338" s="209">
        <f t="shared" si="374"/>
        <v>0</v>
      </c>
      <c r="BS338" s="209">
        <f t="shared" si="375"/>
        <v>0</v>
      </c>
      <c r="BT338" s="208">
        <f t="shared" si="376"/>
        <v>0</v>
      </c>
      <c r="BU338" s="208">
        <f t="shared" si="377"/>
        <v>0</v>
      </c>
      <c r="BV338" s="208">
        <f t="shared" si="378"/>
        <v>0</v>
      </c>
      <c r="BW338" s="208">
        <f t="shared" si="379"/>
        <v>0</v>
      </c>
      <c r="BX338" s="208">
        <f t="shared" si="380"/>
        <v>0</v>
      </c>
      <c r="BY338" s="208">
        <f t="shared" si="381"/>
        <v>0</v>
      </c>
      <c r="BZ338" s="208">
        <f t="shared" si="382"/>
        <v>0</v>
      </c>
      <c r="CA338" s="208">
        <f t="shared" si="383"/>
        <v>0</v>
      </c>
      <c r="CB338" s="208">
        <f t="shared" si="384"/>
        <v>0</v>
      </c>
      <c r="CC338" s="208">
        <f t="shared" si="385"/>
        <v>0</v>
      </c>
      <c r="CD338" s="208">
        <f t="shared" si="386"/>
        <v>0</v>
      </c>
      <c r="CE338" s="209">
        <f t="shared" si="387"/>
        <v>0</v>
      </c>
      <c r="CF338" s="209">
        <f t="shared" si="388"/>
        <v>0</v>
      </c>
      <c r="CG338" s="209">
        <f t="shared" si="389"/>
        <v>0</v>
      </c>
      <c r="CH338" s="209">
        <f t="shared" si="390"/>
        <v>0</v>
      </c>
      <c r="CI338" s="209">
        <f t="shared" si="391"/>
        <v>0</v>
      </c>
      <c r="CJ338" s="209">
        <f t="shared" si="392"/>
        <v>0</v>
      </c>
      <c r="CK338" s="209">
        <f t="shared" si="393"/>
        <v>0</v>
      </c>
      <c r="CL338" s="209">
        <f t="shared" si="394"/>
        <v>0</v>
      </c>
      <c r="CM338" s="209">
        <f t="shared" si="395"/>
        <v>0</v>
      </c>
      <c r="CN338" s="209">
        <f t="shared" si="396"/>
        <v>0</v>
      </c>
      <c r="CO338" s="209">
        <f t="shared" si="397"/>
        <v>0</v>
      </c>
      <c r="CP338" s="209">
        <f t="shared" si="398"/>
        <v>0</v>
      </c>
      <c r="CQ338" s="209">
        <f t="shared" si="399"/>
        <v>0</v>
      </c>
      <c r="CR338" s="209" t="str">
        <f t="shared" si="400"/>
        <v/>
      </c>
      <c r="CS338" s="209" t="str">
        <f t="shared" si="401"/>
        <v xml:space="preserve"> </v>
      </c>
      <c r="CT338" s="209" t="str">
        <f t="shared" si="402"/>
        <v/>
      </c>
      <c r="CU338" s="209" t="str">
        <f t="shared" si="403"/>
        <v/>
      </c>
      <c r="CV338" s="209" t="str">
        <f t="shared" si="404"/>
        <v/>
      </c>
      <c r="CW338" s="209" t="str">
        <f t="shared" si="405"/>
        <v/>
      </c>
      <c r="CX338" s="209" t="str">
        <f t="shared" si="406"/>
        <v/>
      </c>
      <c r="CY338" s="209" t="str">
        <f t="shared" si="407"/>
        <v/>
      </c>
      <c r="CZ338" s="209" t="str">
        <f t="shared" si="408"/>
        <v/>
      </c>
      <c r="DA338" s="209" t="str">
        <f t="shared" si="409"/>
        <v/>
      </c>
      <c r="DB338" s="209" t="str">
        <f t="shared" si="410"/>
        <v/>
      </c>
      <c r="DC338" s="209" t="str">
        <f t="shared" si="411"/>
        <v/>
      </c>
      <c r="DD338" s="209" t="str">
        <f t="shared" si="412"/>
        <v/>
      </c>
      <c r="DE338" s="209" t="str">
        <f t="shared" si="413"/>
        <v/>
      </c>
      <c r="DF338" s="209" t="str">
        <f t="shared" si="414"/>
        <v/>
      </c>
      <c r="DG338" s="209" t="str">
        <f t="shared" si="415"/>
        <v/>
      </c>
      <c r="DH338" s="210" t="str">
        <f t="shared" si="416"/>
        <v/>
      </c>
      <c r="DI338" s="272" t="str">
        <f t="shared" si="417"/>
        <v/>
      </c>
      <c r="DJ338" s="272" t="str">
        <f t="shared" si="418"/>
        <v/>
      </c>
      <c r="DK338" s="200">
        <f t="shared" si="419"/>
        <v>0</v>
      </c>
      <c r="DL338" s="200">
        <f t="shared" si="420"/>
        <v>0</v>
      </c>
      <c r="DM338" s="200">
        <f t="shared" si="421"/>
        <v>0</v>
      </c>
      <c r="DN338" s="200"/>
      <c r="DO338" s="272" t="str">
        <f t="shared" si="422"/>
        <v/>
      </c>
      <c r="DP338" s="272" t="str">
        <f t="shared" si="423"/>
        <v/>
      </c>
      <c r="DQ338" s="308"/>
    </row>
    <row r="339" spans="1:121" ht="23.25" customHeight="1" x14ac:dyDescent="0.2">
      <c r="A339" s="248"/>
      <c r="B339" s="263"/>
      <c r="C339" s="214"/>
      <c r="D339" s="324" t="str">
        <f t="shared" si="366"/>
        <v/>
      </c>
      <c r="E339" s="150" t="str">
        <f t="shared" si="367"/>
        <v/>
      </c>
      <c r="F339" s="214"/>
      <c r="G339" s="214"/>
      <c r="H339" s="214"/>
      <c r="I339" s="220"/>
      <c r="J339" s="214"/>
      <c r="K339" s="255"/>
      <c r="L339" s="268"/>
      <c r="M339" s="214"/>
      <c r="N339" s="215"/>
      <c r="O339" s="218"/>
      <c r="P339" s="216"/>
      <c r="Q339" s="217"/>
      <c r="R339" s="215"/>
      <c r="S339" s="219"/>
      <c r="T339" s="217"/>
      <c r="U339" s="215"/>
      <c r="V339" s="219"/>
      <c r="W339" s="217"/>
      <c r="X339" s="215"/>
      <c r="Y339" s="219"/>
      <c r="Z339" s="217"/>
      <c r="AA339" s="214"/>
      <c r="AB339" s="215"/>
      <c r="AC339" s="218"/>
      <c r="AD339" s="216"/>
      <c r="AE339" s="217"/>
      <c r="AF339" s="214"/>
      <c r="AG339" s="215"/>
      <c r="AH339" s="218"/>
      <c r="AI339" s="216"/>
      <c r="AJ339" s="217"/>
      <c r="AK339" s="214"/>
      <c r="AL339" s="215"/>
      <c r="AM339" s="218"/>
      <c r="AN339" s="216"/>
      <c r="AO339" s="217"/>
      <c r="AP339" s="214"/>
      <c r="AQ339" s="215"/>
      <c r="AR339" s="218"/>
      <c r="AS339" s="216"/>
      <c r="AT339" s="217"/>
      <c r="AU339" s="214"/>
      <c r="AV339" s="215"/>
      <c r="AW339" s="218"/>
      <c r="AX339" s="216"/>
      <c r="AY339" s="217"/>
      <c r="AZ339" s="214"/>
      <c r="BA339" s="215"/>
      <c r="BB339" s="218"/>
      <c r="BC339" s="216"/>
      <c r="BD339" s="213"/>
      <c r="BE339" s="214"/>
      <c r="BF339" s="214"/>
      <c r="BG339" s="215"/>
      <c r="BH339" s="218"/>
      <c r="BI339" s="216"/>
      <c r="BJ339" s="213"/>
      <c r="BK339" s="221"/>
      <c r="BL339" s="222">
        <f t="shared" si="368"/>
        <v>0</v>
      </c>
      <c r="BM339" s="223">
        <f t="shared" si="369"/>
        <v>0</v>
      </c>
      <c r="BN339" s="223">
        <f t="shared" si="370"/>
        <v>0</v>
      </c>
      <c r="BO339" s="223">
        <f t="shared" si="371"/>
        <v>0</v>
      </c>
      <c r="BP339" s="223">
        <f t="shared" si="372"/>
        <v>0</v>
      </c>
      <c r="BQ339" s="223">
        <f t="shared" si="373"/>
        <v>0</v>
      </c>
      <c r="BR339" s="224">
        <f t="shared" si="374"/>
        <v>0</v>
      </c>
      <c r="BS339" s="224">
        <f t="shared" si="375"/>
        <v>0</v>
      </c>
      <c r="BT339" s="223">
        <f t="shared" si="376"/>
        <v>0</v>
      </c>
      <c r="BU339" s="223">
        <f t="shared" si="377"/>
        <v>0</v>
      </c>
      <c r="BV339" s="223">
        <f t="shared" si="378"/>
        <v>0</v>
      </c>
      <c r="BW339" s="223">
        <f t="shared" si="379"/>
        <v>0</v>
      </c>
      <c r="BX339" s="223">
        <f t="shared" si="380"/>
        <v>0</v>
      </c>
      <c r="BY339" s="223">
        <f t="shared" si="381"/>
        <v>0</v>
      </c>
      <c r="BZ339" s="223">
        <f t="shared" si="382"/>
        <v>0</v>
      </c>
      <c r="CA339" s="223">
        <f t="shared" si="383"/>
        <v>0</v>
      </c>
      <c r="CB339" s="208">
        <f t="shared" si="384"/>
        <v>0</v>
      </c>
      <c r="CC339" s="223">
        <f t="shared" si="385"/>
        <v>0</v>
      </c>
      <c r="CD339" s="223">
        <f t="shared" si="386"/>
        <v>0</v>
      </c>
      <c r="CE339" s="224">
        <f t="shared" si="387"/>
        <v>0</v>
      </c>
      <c r="CF339" s="224">
        <f t="shared" si="388"/>
        <v>0</v>
      </c>
      <c r="CG339" s="224">
        <f t="shared" si="389"/>
        <v>0</v>
      </c>
      <c r="CH339" s="224">
        <f t="shared" si="390"/>
        <v>0</v>
      </c>
      <c r="CI339" s="224">
        <f t="shared" si="391"/>
        <v>0</v>
      </c>
      <c r="CJ339" s="224">
        <f t="shared" si="392"/>
        <v>0</v>
      </c>
      <c r="CK339" s="224">
        <f t="shared" si="393"/>
        <v>0</v>
      </c>
      <c r="CL339" s="224">
        <f t="shared" si="394"/>
        <v>0</v>
      </c>
      <c r="CM339" s="224">
        <f t="shared" si="395"/>
        <v>0</v>
      </c>
      <c r="CN339" s="224">
        <f t="shared" si="396"/>
        <v>0</v>
      </c>
      <c r="CO339" s="224">
        <f t="shared" si="397"/>
        <v>0</v>
      </c>
      <c r="CP339" s="224">
        <f t="shared" si="398"/>
        <v>0</v>
      </c>
      <c r="CQ339" s="224">
        <f t="shared" si="399"/>
        <v>0</v>
      </c>
      <c r="CR339" s="224" t="str">
        <f t="shared" si="400"/>
        <v/>
      </c>
      <c r="CS339" s="224" t="str">
        <f t="shared" si="401"/>
        <v xml:space="preserve"> </v>
      </c>
      <c r="CT339" s="224" t="str">
        <f t="shared" si="402"/>
        <v/>
      </c>
      <c r="CU339" s="224" t="str">
        <f t="shared" si="403"/>
        <v/>
      </c>
      <c r="CV339" s="224" t="str">
        <f t="shared" si="404"/>
        <v/>
      </c>
      <c r="CW339" s="224" t="str">
        <f t="shared" si="405"/>
        <v/>
      </c>
      <c r="CX339" s="224" t="str">
        <f t="shared" si="406"/>
        <v/>
      </c>
      <c r="CY339" s="224" t="str">
        <f t="shared" si="407"/>
        <v/>
      </c>
      <c r="CZ339" s="224" t="str">
        <f t="shared" si="408"/>
        <v/>
      </c>
      <c r="DA339" s="224" t="str">
        <f t="shared" si="409"/>
        <v/>
      </c>
      <c r="DB339" s="224" t="str">
        <f t="shared" si="410"/>
        <v/>
      </c>
      <c r="DC339" s="224" t="str">
        <f t="shared" si="411"/>
        <v/>
      </c>
      <c r="DD339" s="224" t="str">
        <f t="shared" si="412"/>
        <v/>
      </c>
      <c r="DE339" s="224" t="str">
        <f t="shared" si="413"/>
        <v/>
      </c>
      <c r="DF339" s="224" t="str">
        <f t="shared" si="414"/>
        <v/>
      </c>
      <c r="DG339" s="224" t="str">
        <f t="shared" si="415"/>
        <v/>
      </c>
      <c r="DH339" s="225" t="str">
        <f t="shared" si="416"/>
        <v/>
      </c>
      <c r="DI339" s="224" t="str">
        <f t="shared" si="417"/>
        <v/>
      </c>
      <c r="DJ339" s="224" t="str">
        <f t="shared" si="418"/>
        <v/>
      </c>
      <c r="DK339" s="306">
        <f t="shared" si="419"/>
        <v>0</v>
      </c>
      <c r="DL339" s="306">
        <f t="shared" si="420"/>
        <v>0</v>
      </c>
      <c r="DM339" s="306">
        <f t="shared" si="421"/>
        <v>0</v>
      </c>
      <c r="DN339" s="220"/>
      <c r="DO339" s="224" t="str">
        <f t="shared" si="422"/>
        <v/>
      </c>
      <c r="DP339" s="224" t="str">
        <f t="shared" si="423"/>
        <v/>
      </c>
      <c r="DQ339" s="307"/>
    </row>
    <row r="340" spans="1:121" ht="23.25" customHeight="1" x14ac:dyDescent="0.2">
      <c r="A340" s="249"/>
      <c r="B340" s="264"/>
      <c r="C340" s="230"/>
      <c r="D340" s="325" t="str">
        <f t="shared" si="366"/>
        <v/>
      </c>
      <c r="E340" s="265" t="str">
        <f t="shared" si="367"/>
        <v/>
      </c>
      <c r="F340" s="230"/>
      <c r="G340" s="230"/>
      <c r="H340" s="230"/>
      <c r="I340" s="200"/>
      <c r="J340" s="230"/>
      <c r="K340" s="254"/>
      <c r="L340" s="269"/>
      <c r="M340" s="230"/>
      <c r="N340" s="231"/>
      <c r="O340" s="232"/>
      <c r="P340" s="205"/>
      <c r="Q340" s="203"/>
      <c r="R340" s="231"/>
      <c r="S340" s="233"/>
      <c r="T340" s="203"/>
      <c r="U340" s="231"/>
      <c r="V340" s="233"/>
      <c r="W340" s="203"/>
      <c r="X340" s="231"/>
      <c r="Y340" s="233"/>
      <c r="Z340" s="203"/>
      <c r="AA340" s="230"/>
      <c r="AB340" s="231"/>
      <c r="AC340" s="232"/>
      <c r="AD340" s="205"/>
      <c r="AE340" s="203"/>
      <c r="AF340" s="230"/>
      <c r="AG340" s="231"/>
      <c r="AH340" s="232"/>
      <c r="AI340" s="205"/>
      <c r="AJ340" s="203"/>
      <c r="AK340" s="230"/>
      <c r="AL340" s="231"/>
      <c r="AM340" s="232"/>
      <c r="AN340" s="205"/>
      <c r="AO340" s="203"/>
      <c r="AP340" s="230"/>
      <c r="AQ340" s="231"/>
      <c r="AR340" s="232"/>
      <c r="AS340" s="205"/>
      <c r="AT340" s="203"/>
      <c r="AU340" s="230"/>
      <c r="AV340" s="231"/>
      <c r="AW340" s="232"/>
      <c r="AX340" s="205"/>
      <c r="AY340" s="203"/>
      <c r="AZ340" s="230"/>
      <c r="BA340" s="231"/>
      <c r="BB340" s="232"/>
      <c r="BC340" s="205"/>
      <c r="BD340" s="199"/>
      <c r="BE340" s="230"/>
      <c r="BF340" s="230"/>
      <c r="BG340" s="231"/>
      <c r="BH340" s="232"/>
      <c r="BI340" s="205"/>
      <c r="BJ340" s="229"/>
      <c r="BK340" s="234"/>
      <c r="BL340" s="207">
        <f t="shared" si="368"/>
        <v>0</v>
      </c>
      <c r="BM340" s="208">
        <f t="shared" si="369"/>
        <v>0</v>
      </c>
      <c r="BN340" s="208">
        <f t="shared" si="370"/>
        <v>0</v>
      </c>
      <c r="BO340" s="208">
        <f t="shared" si="371"/>
        <v>0</v>
      </c>
      <c r="BP340" s="208">
        <f t="shared" si="372"/>
        <v>0</v>
      </c>
      <c r="BQ340" s="208">
        <f t="shared" si="373"/>
        <v>0</v>
      </c>
      <c r="BR340" s="209">
        <f t="shared" si="374"/>
        <v>0</v>
      </c>
      <c r="BS340" s="209">
        <f t="shared" si="375"/>
        <v>0</v>
      </c>
      <c r="BT340" s="208">
        <f t="shared" si="376"/>
        <v>0</v>
      </c>
      <c r="BU340" s="208">
        <f t="shared" si="377"/>
        <v>0</v>
      </c>
      <c r="BV340" s="208">
        <f t="shared" si="378"/>
        <v>0</v>
      </c>
      <c r="BW340" s="208">
        <f t="shared" si="379"/>
        <v>0</v>
      </c>
      <c r="BX340" s="208">
        <f t="shared" si="380"/>
        <v>0</v>
      </c>
      <c r="BY340" s="208">
        <f t="shared" si="381"/>
        <v>0</v>
      </c>
      <c r="BZ340" s="208">
        <f t="shared" si="382"/>
        <v>0</v>
      </c>
      <c r="CA340" s="208">
        <f t="shared" si="383"/>
        <v>0</v>
      </c>
      <c r="CB340" s="208">
        <f t="shared" si="384"/>
        <v>0</v>
      </c>
      <c r="CC340" s="208">
        <f t="shared" si="385"/>
        <v>0</v>
      </c>
      <c r="CD340" s="208">
        <f t="shared" si="386"/>
        <v>0</v>
      </c>
      <c r="CE340" s="209">
        <f t="shared" si="387"/>
        <v>0</v>
      </c>
      <c r="CF340" s="209">
        <f t="shared" si="388"/>
        <v>0</v>
      </c>
      <c r="CG340" s="209">
        <f t="shared" si="389"/>
        <v>0</v>
      </c>
      <c r="CH340" s="209">
        <f t="shared" si="390"/>
        <v>0</v>
      </c>
      <c r="CI340" s="209">
        <f t="shared" si="391"/>
        <v>0</v>
      </c>
      <c r="CJ340" s="209">
        <f t="shared" si="392"/>
        <v>0</v>
      </c>
      <c r="CK340" s="209">
        <f t="shared" si="393"/>
        <v>0</v>
      </c>
      <c r="CL340" s="209">
        <f t="shared" si="394"/>
        <v>0</v>
      </c>
      <c r="CM340" s="209">
        <f t="shared" si="395"/>
        <v>0</v>
      </c>
      <c r="CN340" s="209">
        <f t="shared" si="396"/>
        <v>0</v>
      </c>
      <c r="CO340" s="209">
        <f t="shared" si="397"/>
        <v>0</v>
      </c>
      <c r="CP340" s="209">
        <f t="shared" si="398"/>
        <v>0</v>
      </c>
      <c r="CQ340" s="209">
        <f t="shared" si="399"/>
        <v>0</v>
      </c>
      <c r="CR340" s="209" t="str">
        <f t="shared" si="400"/>
        <v/>
      </c>
      <c r="CS340" s="209" t="str">
        <f t="shared" si="401"/>
        <v xml:space="preserve"> </v>
      </c>
      <c r="CT340" s="209" t="str">
        <f t="shared" si="402"/>
        <v/>
      </c>
      <c r="CU340" s="209" t="str">
        <f t="shared" si="403"/>
        <v/>
      </c>
      <c r="CV340" s="209" t="str">
        <f t="shared" si="404"/>
        <v/>
      </c>
      <c r="CW340" s="209" t="str">
        <f t="shared" si="405"/>
        <v/>
      </c>
      <c r="CX340" s="209" t="str">
        <f t="shared" si="406"/>
        <v/>
      </c>
      <c r="CY340" s="209" t="str">
        <f t="shared" si="407"/>
        <v/>
      </c>
      <c r="CZ340" s="209" t="str">
        <f t="shared" si="408"/>
        <v/>
      </c>
      <c r="DA340" s="209" t="str">
        <f t="shared" si="409"/>
        <v/>
      </c>
      <c r="DB340" s="209" t="str">
        <f t="shared" si="410"/>
        <v/>
      </c>
      <c r="DC340" s="209" t="str">
        <f t="shared" si="411"/>
        <v/>
      </c>
      <c r="DD340" s="209" t="str">
        <f t="shared" si="412"/>
        <v/>
      </c>
      <c r="DE340" s="209" t="str">
        <f t="shared" si="413"/>
        <v/>
      </c>
      <c r="DF340" s="209" t="str">
        <f t="shared" si="414"/>
        <v/>
      </c>
      <c r="DG340" s="209" t="str">
        <f t="shared" si="415"/>
        <v/>
      </c>
      <c r="DH340" s="210" t="str">
        <f t="shared" si="416"/>
        <v/>
      </c>
      <c r="DI340" s="272" t="str">
        <f t="shared" si="417"/>
        <v/>
      </c>
      <c r="DJ340" s="272" t="str">
        <f t="shared" si="418"/>
        <v/>
      </c>
      <c r="DK340" s="200">
        <f t="shared" si="419"/>
        <v>0</v>
      </c>
      <c r="DL340" s="200">
        <f t="shared" si="420"/>
        <v>0</v>
      </c>
      <c r="DM340" s="200">
        <f t="shared" si="421"/>
        <v>0</v>
      </c>
      <c r="DN340" s="200"/>
      <c r="DO340" s="272" t="str">
        <f t="shared" si="422"/>
        <v/>
      </c>
      <c r="DP340" s="272" t="str">
        <f t="shared" si="423"/>
        <v/>
      </c>
      <c r="DQ340" s="308"/>
    </row>
    <row r="341" spans="1:121" ht="23.25" customHeight="1" x14ac:dyDescent="0.2">
      <c r="A341" s="248"/>
      <c r="B341" s="263"/>
      <c r="C341" s="214"/>
      <c r="D341" s="324" t="str">
        <f t="shared" si="366"/>
        <v/>
      </c>
      <c r="E341" s="150" t="str">
        <f t="shared" si="367"/>
        <v/>
      </c>
      <c r="F341" s="214"/>
      <c r="G341" s="214"/>
      <c r="H341" s="214"/>
      <c r="I341" s="220"/>
      <c r="J341" s="214"/>
      <c r="K341" s="255"/>
      <c r="L341" s="268"/>
      <c r="M341" s="214"/>
      <c r="N341" s="215"/>
      <c r="O341" s="218"/>
      <c r="P341" s="216"/>
      <c r="Q341" s="217"/>
      <c r="R341" s="215"/>
      <c r="S341" s="219"/>
      <c r="T341" s="217"/>
      <c r="U341" s="215"/>
      <c r="V341" s="219"/>
      <c r="W341" s="217"/>
      <c r="X341" s="215"/>
      <c r="Y341" s="219"/>
      <c r="Z341" s="217"/>
      <c r="AA341" s="214"/>
      <c r="AB341" s="215"/>
      <c r="AC341" s="218"/>
      <c r="AD341" s="216"/>
      <c r="AE341" s="217"/>
      <c r="AF341" s="214"/>
      <c r="AG341" s="215"/>
      <c r="AH341" s="218"/>
      <c r="AI341" s="216"/>
      <c r="AJ341" s="217"/>
      <c r="AK341" s="214"/>
      <c r="AL341" s="215"/>
      <c r="AM341" s="218"/>
      <c r="AN341" s="216"/>
      <c r="AO341" s="217"/>
      <c r="AP341" s="214"/>
      <c r="AQ341" s="215"/>
      <c r="AR341" s="218"/>
      <c r="AS341" s="216"/>
      <c r="AT341" s="217"/>
      <c r="AU341" s="214"/>
      <c r="AV341" s="215"/>
      <c r="AW341" s="218"/>
      <c r="AX341" s="216"/>
      <c r="AY341" s="217"/>
      <c r="AZ341" s="214"/>
      <c r="BA341" s="215"/>
      <c r="BB341" s="218"/>
      <c r="BC341" s="216"/>
      <c r="BD341" s="213"/>
      <c r="BE341" s="214"/>
      <c r="BF341" s="214"/>
      <c r="BG341" s="215"/>
      <c r="BH341" s="218"/>
      <c r="BI341" s="216"/>
      <c r="BJ341" s="213"/>
      <c r="BK341" s="221"/>
      <c r="BL341" s="222">
        <f t="shared" si="368"/>
        <v>0</v>
      </c>
      <c r="BM341" s="223">
        <f t="shared" si="369"/>
        <v>0</v>
      </c>
      <c r="BN341" s="223">
        <f t="shared" si="370"/>
        <v>0</v>
      </c>
      <c r="BO341" s="223">
        <f t="shared" si="371"/>
        <v>0</v>
      </c>
      <c r="BP341" s="223">
        <f t="shared" si="372"/>
        <v>0</v>
      </c>
      <c r="BQ341" s="223">
        <f t="shared" si="373"/>
        <v>0</v>
      </c>
      <c r="BR341" s="224">
        <f t="shared" si="374"/>
        <v>0</v>
      </c>
      <c r="BS341" s="224">
        <f t="shared" si="375"/>
        <v>0</v>
      </c>
      <c r="BT341" s="223">
        <f t="shared" si="376"/>
        <v>0</v>
      </c>
      <c r="BU341" s="223">
        <f t="shared" si="377"/>
        <v>0</v>
      </c>
      <c r="BV341" s="223">
        <f t="shared" si="378"/>
        <v>0</v>
      </c>
      <c r="BW341" s="223">
        <f t="shared" si="379"/>
        <v>0</v>
      </c>
      <c r="BX341" s="223">
        <f t="shared" si="380"/>
        <v>0</v>
      </c>
      <c r="BY341" s="223">
        <f t="shared" si="381"/>
        <v>0</v>
      </c>
      <c r="BZ341" s="223">
        <f t="shared" si="382"/>
        <v>0</v>
      </c>
      <c r="CA341" s="223">
        <f t="shared" si="383"/>
        <v>0</v>
      </c>
      <c r="CB341" s="208">
        <f t="shared" si="384"/>
        <v>0</v>
      </c>
      <c r="CC341" s="223">
        <f t="shared" si="385"/>
        <v>0</v>
      </c>
      <c r="CD341" s="223">
        <f t="shared" si="386"/>
        <v>0</v>
      </c>
      <c r="CE341" s="224">
        <f t="shared" si="387"/>
        <v>0</v>
      </c>
      <c r="CF341" s="224">
        <f t="shared" si="388"/>
        <v>0</v>
      </c>
      <c r="CG341" s="224">
        <f t="shared" si="389"/>
        <v>0</v>
      </c>
      <c r="CH341" s="224">
        <f t="shared" si="390"/>
        <v>0</v>
      </c>
      <c r="CI341" s="224">
        <f t="shared" si="391"/>
        <v>0</v>
      </c>
      <c r="CJ341" s="224">
        <f t="shared" si="392"/>
        <v>0</v>
      </c>
      <c r="CK341" s="224">
        <f t="shared" si="393"/>
        <v>0</v>
      </c>
      <c r="CL341" s="224">
        <f t="shared" si="394"/>
        <v>0</v>
      </c>
      <c r="CM341" s="224">
        <f t="shared" si="395"/>
        <v>0</v>
      </c>
      <c r="CN341" s="224">
        <f t="shared" si="396"/>
        <v>0</v>
      </c>
      <c r="CO341" s="224">
        <f t="shared" si="397"/>
        <v>0</v>
      </c>
      <c r="CP341" s="224">
        <f t="shared" si="398"/>
        <v>0</v>
      </c>
      <c r="CQ341" s="224">
        <f t="shared" si="399"/>
        <v>0</v>
      </c>
      <c r="CR341" s="224" t="str">
        <f t="shared" si="400"/>
        <v/>
      </c>
      <c r="CS341" s="224" t="str">
        <f t="shared" si="401"/>
        <v xml:space="preserve"> </v>
      </c>
      <c r="CT341" s="224" t="str">
        <f t="shared" si="402"/>
        <v/>
      </c>
      <c r="CU341" s="224" t="str">
        <f t="shared" si="403"/>
        <v/>
      </c>
      <c r="CV341" s="224" t="str">
        <f t="shared" si="404"/>
        <v/>
      </c>
      <c r="CW341" s="224" t="str">
        <f t="shared" si="405"/>
        <v/>
      </c>
      <c r="CX341" s="224" t="str">
        <f t="shared" si="406"/>
        <v/>
      </c>
      <c r="CY341" s="224" t="str">
        <f t="shared" si="407"/>
        <v/>
      </c>
      <c r="CZ341" s="224" t="str">
        <f t="shared" si="408"/>
        <v/>
      </c>
      <c r="DA341" s="224" t="str">
        <f t="shared" si="409"/>
        <v/>
      </c>
      <c r="DB341" s="224" t="str">
        <f t="shared" si="410"/>
        <v/>
      </c>
      <c r="DC341" s="224" t="str">
        <f t="shared" si="411"/>
        <v/>
      </c>
      <c r="DD341" s="224" t="str">
        <f t="shared" si="412"/>
        <v/>
      </c>
      <c r="DE341" s="224" t="str">
        <f t="shared" si="413"/>
        <v/>
      </c>
      <c r="DF341" s="224" t="str">
        <f t="shared" si="414"/>
        <v/>
      </c>
      <c r="DG341" s="224" t="str">
        <f t="shared" si="415"/>
        <v/>
      </c>
      <c r="DH341" s="225" t="str">
        <f t="shared" si="416"/>
        <v/>
      </c>
      <c r="DI341" s="224" t="str">
        <f t="shared" si="417"/>
        <v/>
      </c>
      <c r="DJ341" s="224" t="str">
        <f t="shared" si="418"/>
        <v/>
      </c>
      <c r="DK341" s="306">
        <f t="shared" si="419"/>
        <v>0</v>
      </c>
      <c r="DL341" s="306">
        <f t="shared" si="420"/>
        <v>0</v>
      </c>
      <c r="DM341" s="306">
        <f t="shared" si="421"/>
        <v>0</v>
      </c>
      <c r="DN341" s="220"/>
      <c r="DO341" s="224" t="str">
        <f t="shared" si="422"/>
        <v/>
      </c>
      <c r="DP341" s="224" t="str">
        <f t="shared" si="423"/>
        <v/>
      </c>
      <c r="DQ341" s="307"/>
    </row>
    <row r="342" spans="1:121" ht="23.25" customHeight="1" x14ac:dyDescent="0.2">
      <c r="A342" s="249"/>
      <c r="B342" s="264"/>
      <c r="C342" s="230"/>
      <c r="D342" s="325" t="str">
        <f t="shared" si="366"/>
        <v/>
      </c>
      <c r="E342" s="265" t="str">
        <f t="shared" si="367"/>
        <v/>
      </c>
      <c r="F342" s="230"/>
      <c r="G342" s="230"/>
      <c r="H342" s="230"/>
      <c r="I342" s="200"/>
      <c r="J342" s="230"/>
      <c r="K342" s="254"/>
      <c r="L342" s="269"/>
      <c r="M342" s="230"/>
      <c r="N342" s="231"/>
      <c r="O342" s="232"/>
      <c r="P342" s="205"/>
      <c r="Q342" s="203"/>
      <c r="R342" s="231"/>
      <c r="S342" s="233"/>
      <c r="T342" s="203"/>
      <c r="U342" s="231"/>
      <c r="V342" s="233"/>
      <c r="W342" s="203"/>
      <c r="X342" s="231"/>
      <c r="Y342" s="233"/>
      <c r="Z342" s="203"/>
      <c r="AA342" s="230"/>
      <c r="AB342" s="231"/>
      <c r="AC342" s="232"/>
      <c r="AD342" s="205"/>
      <c r="AE342" s="203"/>
      <c r="AF342" s="230"/>
      <c r="AG342" s="231"/>
      <c r="AH342" s="232"/>
      <c r="AI342" s="205"/>
      <c r="AJ342" s="203"/>
      <c r="AK342" s="230"/>
      <c r="AL342" s="231"/>
      <c r="AM342" s="232"/>
      <c r="AN342" s="205"/>
      <c r="AO342" s="203"/>
      <c r="AP342" s="230"/>
      <c r="AQ342" s="231"/>
      <c r="AR342" s="232"/>
      <c r="AS342" s="205"/>
      <c r="AT342" s="203"/>
      <c r="AU342" s="230"/>
      <c r="AV342" s="231"/>
      <c r="AW342" s="232"/>
      <c r="AX342" s="205"/>
      <c r="AY342" s="203"/>
      <c r="AZ342" s="230"/>
      <c r="BA342" s="231"/>
      <c r="BB342" s="232"/>
      <c r="BC342" s="205"/>
      <c r="BD342" s="199"/>
      <c r="BE342" s="230"/>
      <c r="BF342" s="230"/>
      <c r="BG342" s="231"/>
      <c r="BH342" s="232"/>
      <c r="BI342" s="205"/>
      <c r="BJ342" s="229"/>
      <c r="BK342" s="234"/>
      <c r="BL342" s="207">
        <f t="shared" si="368"/>
        <v>0</v>
      </c>
      <c r="BM342" s="208">
        <f t="shared" si="369"/>
        <v>0</v>
      </c>
      <c r="BN342" s="208">
        <f t="shared" si="370"/>
        <v>0</v>
      </c>
      <c r="BO342" s="208">
        <f t="shared" si="371"/>
        <v>0</v>
      </c>
      <c r="BP342" s="208">
        <f t="shared" si="372"/>
        <v>0</v>
      </c>
      <c r="BQ342" s="208">
        <f t="shared" si="373"/>
        <v>0</v>
      </c>
      <c r="BR342" s="209">
        <f t="shared" si="374"/>
        <v>0</v>
      </c>
      <c r="BS342" s="209">
        <f t="shared" si="375"/>
        <v>0</v>
      </c>
      <c r="BT342" s="208">
        <f t="shared" si="376"/>
        <v>0</v>
      </c>
      <c r="BU342" s="208">
        <f t="shared" si="377"/>
        <v>0</v>
      </c>
      <c r="BV342" s="208">
        <f t="shared" si="378"/>
        <v>0</v>
      </c>
      <c r="BW342" s="208">
        <f t="shared" si="379"/>
        <v>0</v>
      </c>
      <c r="BX342" s="208">
        <f t="shared" si="380"/>
        <v>0</v>
      </c>
      <c r="BY342" s="208">
        <f t="shared" si="381"/>
        <v>0</v>
      </c>
      <c r="BZ342" s="208">
        <f t="shared" si="382"/>
        <v>0</v>
      </c>
      <c r="CA342" s="208">
        <f t="shared" si="383"/>
        <v>0</v>
      </c>
      <c r="CB342" s="208">
        <f t="shared" si="384"/>
        <v>0</v>
      </c>
      <c r="CC342" s="208">
        <f t="shared" si="385"/>
        <v>0</v>
      </c>
      <c r="CD342" s="208">
        <f t="shared" si="386"/>
        <v>0</v>
      </c>
      <c r="CE342" s="209">
        <f t="shared" si="387"/>
        <v>0</v>
      </c>
      <c r="CF342" s="209">
        <f t="shared" si="388"/>
        <v>0</v>
      </c>
      <c r="CG342" s="209">
        <f t="shared" si="389"/>
        <v>0</v>
      </c>
      <c r="CH342" s="209">
        <f t="shared" si="390"/>
        <v>0</v>
      </c>
      <c r="CI342" s="209">
        <f t="shared" si="391"/>
        <v>0</v>
      </c>
      <c r="CJ342" s="209">
        <f t="shared" si="392"/>
        <v>0</v>
      </c>
      <c r="CK342" s="209">
        <f t="shared" si="393"/>
        <v>0</v>
      </c>
      <c r="CL342" s="209">
        <f t="shared" si="394"/>
        <v>0</v>
      </c>
      <c r="CM342" s="209">
        <f t="shared" si="395"/>
        <v>0</v>
      </c>
      <c r="CN342" s="209">
        <f t="shared" si="396"/>
        <v>0</v>
      </c>
      <c r="CO342" s="209">
        <f t="shared" si="397"/>
        <v>0</v>
      </c>
      <c r="CP342" s="209">
        <f t="shared" si="398"/>
        <v>0</v>
      </c>
      <c r="CQ342" s="209">
        <f t="shared" si="399"/>
        <v>0</v>
      </c>
      <c r="CR342" s="209" t="str">
        <f t="shared" si="400"/>
        <v/>
      </c>
      <c r="CS342" s="209" t="str">
        <f t="shared" si="401"/>
        <v xml:space="preserve"> </v>
      </c>
      <c r="CT342" s="209" t="str">
        <f t="shared" si="402"/>
        <v/>
      </c>
      <c r="CU342" s="209" t="str">
        <f t="shared" si="403"/>
        <v/>
      </c>
      <c r="CV342" s="209" t="str">
        <f t="shared" si="404"/>
        <v/>
      </c>
      <c r="CW342" s="209" t="str">
        <f t="shared" si="405"/>
        <v/>
      </c>
      <c r="CX342" s="209" t="str">
        <f t="shared" si="406"/>
        <v/>
      </c>
      <c r="CY342" s="209" t="str">
        <f t="shared" si="407"/>
        <v/>
      </c>
      <c r="CZ342" s="209" t="str">
        <f t="shared" si="408"/>
        <v/>
      </c>
      <c r="DA342" s="209" t="str">
        <f t="shared" si="409"/>
        <v/>
      </c>
      <c r="DB342" s="209" t="str">
        <f t="shared" si="410"/>
        <v/>
      </c>
      <c r="DC342" s="209" t="str">
        <f t="shared" si="411"/>
        <v/>
      </c>
      <c r="DD342" s="209" t="str">
        <f t="shared" si="412"/>
        <v/>
      </c>
      <c r="DE342" s="209" t="str">
        <f t="shared" si="413"/>
        <v/>
      </c>
      <c r="DF342" s="209" t="str">
        <f t="shared" si="414"/>
        <v/>
      </c>
      <c r="DG342" s="209" t="str">
        <f t="shared" si="415"/>
        <v/>
      </c>
      <c r="DH342" s="210" t="str">
        <f t="shared" si="416"/>
        <v/>
      </c>
      <c r="DI342" s="272" t="str">
        <f t="shared" si="417"/>
        <v/>
      </c>
      <c r="DJ342" s="272" t="str">
        <f t="shared" si="418"/>
        <v/>
      </c>
      <c r="DK342" s="200">
        <f t="shared" si="419"/>
        <v>0</v>
      </c>
      <c r="DL342" s="200">
        <f t="shared" si="420"/>
        <v>0</v>
      </c>
      <c r="DM342" s="200">
        <f t="shared" si="421"/>
        <v>0</v>
      </c>
      <c r="DN342" s="200"/>
      <c r="DO342" s="272" t="str">
        <f t="shared" si="422"/>
        <v/>
      </c>
      <c r="DP342" s="272" t="str">
        <f t="shared" si="423"/>
        <v/>
      </c>
      <c r="DQ342" s="308"/>
    </row>
    <row r="343" spans="1:121" ht="23.25" customHeight="1" x14ac:dyDescent="0.2">
      <c r="A343" s="248"/>
      <c r="B343" s="263"/>
      <c r="C343" s="214"/>
      <c r="D343" s="324" t="str">
        <f t="shared" si="366"/>
        <v/>
      </c>
      <c r="E343" s="150" t="str">
        <f t="shared" si="367"/>
        <v/>
      </c>
      <c r="F343" s="214"/>
      <c r="G343" s="214"/>
      <c r="H343" s="214"/>
      <c r="I343" s="220"/>
      <c r="J343" s="214"/>
      <c r="K343" s="255"/>
      <c r="L343" s="268"/>
      <c r="M343" s="214"/>
      <c r="N343" s="215"/>
      <c r="O343" s="218"/>
      <c r="P343" s="216"/>
      <c r="Q343" s="217"/>
      <c r="R343" s="215"/>
      <c r="S343" s="219"/>
      <c r="T343" s="217"/>
      <c r="U343" s="215"/>
      <c r="V343" s="219"/>
      <c r="W343" s="217"/>
      <c r="X343" s="215"/>
      <c r="Y343" s="219"/>
      <c r="Z343" s="217"/>
      <c r="AA343" s="214"/>
      <c r="AB343" s="215"/>
      <c r="AC343" s="218"/>
      <c r="AD343" s="216"/>
      <c r="AE343" s="217"/>
      <c r="AF343" s="214"/>
      <c r="AG343" s="215"/>
      <c r="AH343" s="218"/>
      <c r="AI343" s="216"/>
      <c r="AJ343" s="217"/>
      <c r="AK343" s="214"/>
      <c r="AL343" s="215"/>
      <c r="AM343" s="218"/>
      <c r="AN343" s="216"/>
      <c r="AO343" s="217"/>
      <c r="AP343" s="214"/>
      <c r="AQ343" s="215"/>
      <c r="AR343" s="218"/>
      <c r="AS343" s="216"/>
      <c r="AT343" s="217"/>
      <c r="AU343" s="214"/>
      <c r="AV343" s="215"/>
      <c r="AW343" s="218"/>
      <c r="AX343" s="216"/>
      <c r="AY343" s="217"/>
      <c r="AZ343" s="214"/>
      <c r="BA343" s="215"/>
      <c r="BB343" s="218"/>
      <c r="BC343" s="216"/>
      <c r="BD343" s="213"/>
      <c r="BE343" s="214"/>
      <c r="BF343" s="214"/>
      <c r="BG343" s="215"/>
      <c r="BH343" s="218"/>
      <c r="BI343" s="216"/>
      <c r="BJ343" s="213"/>
      <c r="BK343" s="221"/>
      <c r="BL343" s="222">
        <f t="shared" si="368"/>
        <v>0</v>
      </c>
      <c r="BM343" s="223">
        <f t="shared" si="369"/>
        <v>0</v>
      </c>
      <c r="BN343" s="223">
        <f t="shared" si="370"/>
        <v>0</v>
      </c>
      <c r="BO343" s="223">
        <f t="shared" si="371"/>
        <v>0</v>
      </c>
      <c r="BP343" s="223">
        <f t="shared" si="372"/>
        <v>0</v>
      </c>
      <c r="BQ343" s="223">
        <f t="shared" si="373"/>
        <v>0</v>
      </c>
      <c r="BR343" s="224">
        <f t="shared" si="374"/>
        <v>0</v>
      </c>
      <c r="BS343" s="224">
        <f t="shared" si="375"/>
        <v>0</v>
      </c>
      <c r="BT343" s="223">
        <f t="shared" si="376"/>
        <v>0</v>
      </c>
      <c r="BU343" s="223">
        <f t="shared" si="377"/>
        <v>0</v>
      </c>
      <c r="BV343" s="223">
        <f t="shared" si="378"/>
        <v>0</v>
      </c>
      <c r="BW343" s="223">
        <f t="shared" si="379"/>
        <v>0</v>
      </c>
      <c r="BX343" s="223">
        <f t="shared" si="380"/>
        <v>0</v>
      </c>
      <c r="BY343" s="223">
        <f t="shared" si="381"/>
        <v>0</v>
      </c>
      <c r="BZ343" s="223">
        <f t="shared" si="382"/>
        <v>0</v>
      </c>
      <c r="CA343" s="223">
        <f t="shared" si="383"/>
        <v>0</v>
      </c>
      <c r="CB343" s="208">
        <f t="shared" si="384"/>
        <v>0</v>
      </c>
      <c r="CC343" s="223">
        <f t="shared" si="385"/>
        <v>0</v>
      </c>
      <c r="CD343" s="223">
        <f t="shared" si="386"/>
        <v>0</v>
      </c>
      <c r="CE343" s="224">
        <f t="shared" si="387"/>
        <v>0</v>
      </c>
      <c r="CF343" s="224">
        <f t="shared" si="388"/>
        <v>0</v>
      </c>
      <c r="CG343" s="224">
        <f t="shared" si="389"/>
        <v>0</v>
      </c>
      <c r="CH343" s="224">
        <f t="shared" si="390"/>
        <v>0</v>
      </c>
      <c r="CI343" s="224">
        <f t="shared" si="391"/>
        <v>0</v>
      </c>
      <c r="CJ343" s="224">
        <f t="shared" si="392"/>
        <v>0</v>
      </c>
      <c r="CK343" s="224">
        <f t="shared" si="393"/>
        <v>0</v>
      </c>
      <c r="CL343" s="224">
        <f t="shared" si="394"/>
        <v>0</v>
      </c>
      <c r="CM343" s="224">
        <f t="shared" si="395"/>
        <v>0</v>
      </c>
      <c r="CN343" s="224">
        <f t="shared" si="396"/>
        <v>0</v>
      </c>
      <c r="CO343" s="224">
        <f t="shared" si="397"/>
        <v>0</v>
      </c>
      <c r="CP343" s="224">
        <f t="shared" si="398"/>
        <v>0</v>
      </c>
      <c r="CQ343" s="224">
        <f t="shared" si="399"/>
        <v>0</v>
      </c>
      <c r="CR343" s="224" t="str">
        <f t="shared" si="400"/>
        <v/>
      </c>
      <c r="CS343" s="224" t="str">
        <f t="shared" si="401"/>
        <v xml:space="preserve"> </v>
      </c>
      <c r="CT343" s="224" t="str">
        <f t="shared" si="402"/>
        <v/>
      </c>
      <c r="CU343" s="224" t="str">
        <f t="shared" si="403"/>
        <v/>
      </c>
      <c r="CV343" s="224" t="str">
        <f t="shared" si="404"/>
        <v/>
      </c>
      <c r="CW343" s="224" t="str">
        <f t="shared" si="405"/>
        <v/>
      </c>
      <c r="CX343" s="224" t="str">
        <f t="shared" si="406"/>
        <v/>
      </c>
      <c r="CY343" s="224" t="str">
        <f t="shared" si="407"/>
        <v/>
      </c>
      <c r="CZ343" s="224" t="str">
        <f t="shared" si="408"/>
        <v/>
      </c>
      <c r="DA343" s="224" t="str">
        <f t="shared" si="409"/>
        <v/>
      </c>
      <c r="DB343" s="224" t="str">
        <f t="shared" si="410"/>
        <v/>
      </c>
      <c r="DC343" s="224" t="str">
        <f t="shared" si="411"/>
        <v/>
      </c>
      <c r="DD343" s="224" t="str">
        <f t="shared" si="412"/>
        <v/>
      </c>
      <c r="DE343" s="224" t="str">
        <f t="shared" si="413"/>
        <v/>
      </c>
      <c r="DF343" s="224" t="str">
        <f t="shared" si="414"/>
        <v/>
      </c>
      <c r="DG343" s="224" t="str">
        <f t="shared" si="415"/>
        <v/>
      </c>
      <c r="DH343" s="225" t="str">
        <f t="shared" si="416"/>
        <v/>
      </c>
      <c r="DI343" s="224" t="str">
        <f t="shared" si="417"/>
        <v/>
      </c>
      <c r="DJ343" s="224" t="str">
        <f t="shared" si="418"/>
        <v/>
      </c>
      <c r="DK343" s="306">
        <f t="shared" si="419"/>
        <v>0</v>
      </c>
      <c r="DL343" s="306">
        <f t="shared" si="420"/>
        <v>0</v>
      </c>
      <c r="DM343" s="306">
        <f t="shared" si="421"/>
        <v>0</v>
      </c>
      <c r="DN343" s="220"/>
      <c r="DO343" s="224" t="str">
        <f t="shared" si="422"/>
        <v/>
      </c>
      <c r="DP343" s="224" t="str">
        <f t="shared" si="423"/>
        <v/>
      </c>
      <c r="DQ343" s="307"/>
    </row>
    <row r="344" spans="1:121" ht="23.25" customHeight="1" x14ac:dyDescent="0.2">
      <c r="A344" s="249"/>
      <c r="B344" s="264"/>
      <c r="C344" s="230"/>
      <c r="D344" s="325" t="str">
        <f t="shared" si="366"/>
        <v/>
      </c>
      <c r="E344" s="265" t="str">
        <f t="shared" si="367"/>
        <v/>
      </c>
      <c r="F344" s="230"/>
      <c r="G344" s="230"/>
      <c r="H344" s="230"/>
      <c r="I344" s="200"/>
      <c r="J344" s="230"/>
      <c r="K344" s="254"/>
      <c r="L344" s="269"/>
      <c r="M344" s="230"/>
      <c r="N344" s="231"/>
      <c r="O344" s="232"/>
      <c r="P344" s="205"/>
      <c r="Q344" s="203"/>
      <c r="R344" s="231"/>
      <c r="S344" s="233"/>
      <c r="T344" s="203"/>
      <c r="U344" s="231"/>
      <c r="V344" s="233"/>
      <c r="W344" s="203"/>
      <c r="X344" s="231"/>
      <c r="Y344" s="233"/>
      <c r="Z344" s="203"/>
      <c r="AA344" s="230"/>
      <c r="AB344" s="231"/>
      <c r="AC344" s="232"/>
      <c r="AD344" s="205"/>
      <c r="AE344" s="203"/>
      <c r="AF344" s="230"/>
      <c r="AG344" s="231"/>
      <c r="AH344" s="232"/>
      <c r="AI344" s="205"/>
      <c r="AJ344" s="203"/>
      <c r="AK344" s="230"/>
      <c r="AL344" s="231"/>
      <c r="AM344" s="232"/>
      <c r="AN344" s="205"/>
      <c r="AO344" s="203"/>
      <c r="AP344" s="230"/>
      <c r="AQ344" s="231"/>
      <c r="AR344" s="232"/>
      <c r="AS344" s="205"/>
      <c r="AT344" s="203"/>
      <c r="AU344" s="230"/>
      <c r="AV344" s="231"/>
      <c r="AW344" s="232"/>
      <c r="AX344" s="205"/>
      <c r="AY344" s="203"/>
      <c r="AZ344" s="230"/>
      <c r="BA344" s="231"/>
      <c r="BB344" s="232"/>
      <c r="BC344" s="205"/>
      <c r="BD344" s="199"/>
      <c r="BE344" s="230"/>
      <c r="BF344" s="230"/>
      <c r="BG344" s="231"/>
      <c r="BH344" s="232"/>
      <c r="BI344" s="205"/>
      <c r="BJ344" s="229"/>
      <c r="BK344" s="234"/>
      <c r="BL344" s="207">
        <f t="shared" si="368"/>
        <v>0</v>
      </c>
      <c r="BM344" s="208">
        <f t="shared" si="369"/>
        <v>0</v>
      </c>
      <c r="BN344" s="208">
        <f t="shared" si="370"/>
        <v>0</v>
      </c>
      <c r="BO344" s="208">
        <f t="shared" si="371"/>
        <v>0</v>
      </c>
      <c r="BP344" s="208">
        <f t="shared" si="372"/>
        <v>0</v>
      </c>
      <c r="BQ344" s="208">
        <f t="shared" si="373"/>
        <v>0</v>
      </c>
      <c r="BR344" s="209">
        <f t="shared" si="374"/>
        <v>0</v>
      </c>
      <c r="BS344" s="209">
        <f t="shared" si="375"/>
        <v>0</v>
      </c>
      <c r="BT344" s="208">
        <f t="shared" si="376"/>
        <v>0</v>
      </c>
      <c r="BU344" s="208">
        <f t="shared" si="377"/>
        <v>0</v>
      </c>
      <c r="BV344" s="208">
        <f t="shared" si="378"/>
        <v>0</v>
      </c>
      <c r="BW344" s="208">
        <f t="shared" si="379"/>
        <v>0</v>
      </c>
      <c r="BX344" s="208">
        <f t="shared" si="380"/>
        <v>0</v>
      </c>
      <c r="BY344" s="208">
        <f t="shared" si="381"/>
        <v>0</v>
      </c>
      <c r="BZ344" s="208">
        <f t="shared" si="382"/>
        <v>0</v>
      </c>
      <c r="CA344" s="208">
        <f t="shared" si="383"/>
        <v>0</v>
      </c>
      <c r="CB344" s="208">
        <f t="shared" si="384"/>
        <v>0</v>
      </c>
      <c r="CC344" s="208">
        <f t="shared" si="385"/>
        <v>0</v>
      </c>
      <c r="CD344" s="208">
        <f t="shared" si="386"/>
        <v>0</v>
      </c>
      <c r="CE344" s="209">
        <f t="shared" si="387"/>
        <v>0</v>
      </c>
      <c r="CF344" s="209">
        <f t="shared" si="388"/>
        <v>0</v>
      </c>
      <c r="CG344" s="209">
        <f t="shared" si="389"/>
        <v>0</v>
      </c>
      <c r="CH344" s="209">
        <f t="shared" si="390"/>
        <v>0</v>
      </c>
      <c r="CI344" s="209">
        <f t="shared" si="391"/>
        <v>0</v>
      </c>
      <c r="CJ344" s="209">
        <f t="shared" si="392"/>
        <v>0</v>
      </c>
      <c r="CK344" s="209">
        <f t="shared" si="393"/>
        <v>0</v>
      </c>
      <c r="CL344" s="209">
        <f t="shared" si="394"/>
        <v>0</v>
      </c>
      <c r="CM344" s="209">
        <f t="shared" si="395"/>
        <v>0</v>
      </c>
      <c r="CN344" s="209">
        <f t="shared" si="396"/>
        <v>0</v>
      </c>
      <c r="CO344" s="209">
        <f t="shared" si="397"/>
        <v>0</v>
      </c>
      <c r="CP344" s="209">
        <f t="shared" si="398"/>
        <v>0</v>
      </c>
      <c r="CQ344" s="209">
        <f t="shared" si="399"/>
        <v>0</v>
      </c>
      <c r="CR344" s="209" t="str">
        <f t="shared" si="400"/>
        <v/>
      </c>
      <c r="CS344" s="209" t="str">
        <f t="shared" si="401"/>
        <v xml:space="preserve"> </v>
      </c>
      <c r="CT344" s="209" t="str">
        <f t="shared" si="402"/>
        <v/>
      </c>
      <c r="CU344" s="209" t="str">
        <f t="shared" si="403"/>
        <v/>
      </c>
      <c r="CV344" s="209" t="str">
        <f t="shared" si="404"/>
        <v/>
      </c>
      <c r="CW344" s="209" t="str">
        <f t="shared" si="405"/>
        <v/>
      </c>
      <c r="CX344" s="209" t="str">
        <f t="shared" si="406"/>
        <v/>
      </c>
      <c r="CY344" s="209" t="str">
        <f t="shared" si="407"/>
        <v/>
      </c>
      <c r="CZ344" s="209" t="str">
        <f t="shared" si="408"/>
        <v/>
      </c>
      <c r="DA344" s="209" t="str">
        <f t="shared" si="409"/>
        <v/>
      </c>
      <c r="DB344" s="209" t="str">
        <f t="shared" si="410"/>
        <v/>
      </c>
      <c r="DC344" s="209" t="str">
        <f t="shared" si="411"/>
        <v/>
      </c>
      <c r="DD344" s="209" t="str">
        <f t="shared" si="412"/>
        <v/>
      </c>
      <c r="DE344" s="209" t="str">
        <f t="shared" si="413"/>
        <v/>
      </c>
      <c r="DF344" s="209" t="str">
        <f t="shared" si="414"/>
        <v/>
      </c>
      <c r="DG344" s="209" t="str">
        <f t="shared" si="415"/>
        <v/>
      </c>
      <c r="DH344" s="210" t="str">
        <f t="shared" si="416"/>
        <v/>
      </c>
      <c r="DI344" s="272" t="str">
        <f t="shared" si="417"/>
        <v/>
      </c>
      <c r="DJ344" s="272" t="str">
        <f t="shared" si="418"/>
        <v/>
      </c>
      <c r="DK344" s="200">
        <f t="shared" si="419"/>
        <v>0</v>
      </c>
      <c r="DL344" s="200">
        <f t="shared" si="420"/>
        <v>0</v>
      </c>
      <c r="DM344" s="200">
        <f t="shared" si="421"/>
        <v>0</v>
      </c>
      <c r="DN344" s="200"/>
      <c r="DO344" s="272" t="str">
        <f t="shared" si="422"/>
        <v/>
      </c>
      <c r="DP344" s="272" t="str">
        <f t="shared" si="423"/>
        <v/>
      </c>
      <c r="DQ344" s="308"/>
    </row>
    <row r="345" spans="1:121" ht="23.25" customHeight="1" x14ac:dyDescent="0.2">
      <c r="A345" s="248"/>
      <c r="B345" s="263"/>
      <c r="C345" s="214"/>
      <c r="D345" s="324" t="str">
        <f t="shared" si="366"/>
        <v/>
      </c>
      <c r="E345" s="150" t="str">
        <f t="shared" si="367"/>
        <v/>
      </c>
      <c r="F345" s="214"/>
      <c r="G345" s="214"/>
      <c r="H345" s="214"/>
      <c r="I345" s="220"/>
      <c r="J345" s="214"/>
      <c r="K345" s="255"/>
      <c r="L345" s="268"/>
      <c r="M345" s="214"/>
      <c r="N345" s="215"/>
      <c r="O345" s="218"/>
      <c r="P345" s="216"/>
      <c r="Q345" s="217"/>
      <c r="R345" s="215"/>
      <c r="S345" s="219"/>
      <c r="T345" s="217"/>
      <c r="U345" s="215"/>
      <c r="V345" s="219"/>
      <c r="W345" s="217"/>
      <c r="X345" s="215"/>
      <c r="Y345" s="219"/>
      <c r="Z345" s="217"/>
      <c r="AA345" s="214"/>
      <c r="AB345" s="215"/>
      <c r="AC345" s="218"/>
      <c r="AD345" s="216"/>
      <c r="AE345" s="217"/>
      <c r="AF345" s="214"/>
      <c r="AG345" s="215"/>
      <c r="AH345" s="218"/>
      <c r="AI345" s="216"/>
      <c r="AJ345" s="217"/>
      <c r="AK345" s="214"/>
      <c r="AL345" s="215"/>
      <c r="AM345" s="218"/>
      <c r="AN345" s="216"/>
      <c r="AO345" s="217"/>
      <c r="AP345" s="214"/>
      <c r="AQ345" s="215"/>
      <c r="AR345" s="218"/>
      <c r="AS345" s="216"/>
      <c r="AT345" s="217"/>
      <c r="AU345" s="214"/>
      <c r="AV345" s="215"/>
      <c r="AW345" s="218"/>
      <c r="AX345" s="216"/>
      <c r="AY345" s="217"/>
      <c r="AZ345" s="214"/>
      <c r="BA345" s="215"/>
      <c r="BB345" s="218"/>
      <c r="BC345" s="216"/>
      <c r="BD345" s="213"/>
      <c r="BE345" s="214"/>
      <c r="BF345" s="214"/>
      <c r="BG345" s="215"/>
      <c r="BH345" s="218"/>
      <c r="BI345" s="216"/>
      <c r="BJ345" s="213"/>
      <c r="BK345" s="221"/>
      <c r="BL345" s="222">
        <f t="shared" si="368"/>
        <v>0</v>
      </c>
      <c r="BM345" s="223">
        <f t="shared" si="369"/>
        <v>0</v>
      </c>
      <c r="BN345" s="223">
        <f t="shared" si="370"/>
        <v>0</v>
      </c>
      <c r="BO345" s="223">
        <f t="shared" si="371"/>
        <v>0</v>
      </c>
      <c r="BP345" s="223">
        <f t="shared" si="372"/>
        <v>0</v>
      </c>
      <c r="BQ345" s="223">
        <f t="shared" si="373"/>
        <v>0</v>
      </c>
      <c r="BR345" s="224">
        <f t="shared" si="374"/>
        <v>0</v>
      </c>
      <c r="BS345" s="224">
        <f t="shared" si="375"/>
        <v>0</v>
      </c>
      <c r="BT345" s="223">
        <f t="shared" si="376"/>
        <v>0</v>
      </c>
      <c r="BU345" s="223">
        <f t="shared" si="377"/>
        <v>0</v>
      </c>
      <c r="BV345" s="223">
        <f t="shared" si="378"/>
        <v>0</v>
      </c>
      <c r="BW345" s="223">
        <f t="shared" si="379"/>
        <v>0</v>
      </c>
      <c r="BX345" s="223">
        <f t="shared" si="380"/>
        <v>0</v>
      </c>
      <c r="BY345" s="223">
        <f t="shared" si="381"/>
        <v>0</v>
      </c>
      <c r="BZ345" s="223">
        <f t="shared" si="382"/>
        <v>0</v>
      </c>
      <c r="CA345" s="223">
        <f t="shared" si="383"/>
        <v>0</v>
      </c>
      <c r="CB345" s="208">
        <f t="shared" si="384"/>
        <v>0</v>
      </c>
      <c r="CC345" s="223">
        <f t="shared" si="385"/>
        <v>0</v>
      </c>
      <c r="CD345" s="223">
        <f t="shared" si="386"/>
        <v>0</v>
      </c>
      <c r="CE345" s="224">
        <f t="shared" si="387"/>
        <v>0</v>
      </c>
      <c r="CF345" s="224">
        <f t="shared" si="388"/>
        <v>0</v>
      </c>
      <c r="CG345" s="224">
        <f t="shared" si="389"/>
        <v>0</v>
      </c>
      <c r="CH345" s="224">
        <f t="shared" si="390"/>
        <v>0</v>
      </c>
      <c r="CI345" s="224">
        <f t="shared" si="391"/>
        <v>0</v>
      </c>
      <c r="CJ345" s="224">
        <f t="shared" si="392"/>
        <v>0</v>
      </c>
      <c r="CK345" s="224">
        <f t="shared" si="393"/>
        <v>0</v>
      </c>
      <c r="CL345" s="224">
        <f t="shared" si="394"/>
        <v>0</v>
      </c>
      <c r="CM345" s="224">
        <f t="shared" si="395"/>
        <v>0</v>
      </c>
      <c r="CN345" s="224">
        <f t="shared" si="396"/>
        <v>0</v>
      </c>
      <c r="CO345" s="224">
        <f t="shared" si="397"/>
        <v>0</v>
      </c>
      <c r="CP345" s="224">
        <f t="shared" si="398"/>
        <v>0</v>
      </c>
      <c r="CQ345" s="224">
        <f t="shared" si="399"/>
        <v>0</v>
      </c>
      <c r="CR345" s="224" t="str">
        <f t="shared" si="400"/>
        <v/>
      </c>
      <c r="CS345" s="224" t="str">
        <f t="shared" si="401"/>
        <v xml:space="preserve"> </v>
      </c>
      <c r="CT345" s="224" t="str">
        <f t="shared" si="402"/>
        <v/>
      </c>
      <c r="CU345" s="224" t="str">
        <f t="shared" si="403"/>
        <v/>
      </c>
      <c r="CV345" s="224" t="str">
        <f t="shared" si="404"/>
        <v/>
      </c>
      <c r="CW345" s="224" t="str">
        <f t="shared" si="405"/>
        <v/>
      </c>
      <c r="CX345" s="224" t="str">
        <f t="shared" si="406"/>
        <v/>
      </c>
      <c r="CY345" s="224" t="str">
        <f t="shared" si="407"/>
        <v/>
      </c>
      <c r="CZ345" s="224" t="str">
        <f t="shared" si="408"/>
        <v/>
      </c>
      <c r="DA345" s="224" t="str">
        <f t="shared" si="409"/>
        <v/>
      </c>
      <c r="DB345" s="224" t="str">
        <f t="shared" si="410"/>
        <v/>
      </c>
      <c r="DC345" s="224" t="str">
        <f t="shared" si="411"/>
        <v/>
      </c>
      <c r="DD345" s="224" t="str">
        <f t="shared" si="412"/>
        <v/>
      </c>
      <c r="DE345" s="224" t="str">
        <f t="shared" si="413"/>
        <v/>
      </c>
      <c r="DF345" s="224" t="str">
        <f t="shared" si="414"/>
        <v/>
      </c>
      <c r="DG345" s="224" t="str">
        <f t="shared" si="415"/>
        <v/>
      </c>
      <c r="DH345" s="225" t="str">
        <f t="shared" si="416"/>
        <v/>
      </c>
      <c r="DI345" s="224" t="str">
        <f t="shared" si="417"/>
        <v/>
      </c>
      <c r="DJ345" s="224" t="str">
        <f t="shared" si="418"/>
        <v/>
      </c>
      <c r="DK345" s="306">
        <f t="shared" si="419"/>
        <v>0</v>
      </c>
      <c r="DL345" s="306">
        <f t="shared" si="420"/>
        <v>0</v>
      </c>
      <c r="DM345" s="306">
        <f t="shared" si="421"/>
        <v>0</v>
      </c>
      <c r="DN345" s="220"/>
      <c r="DO345" s="224" t="str">
        <f t="shared" si="422"/>
        <v/>
      </c>
      <c r="DP345" s="224" t="str">
        <f t="shared" si="423"/>
        <v/>
      </c>
      <c r="DQ345" s="307"/>
    </row>
    <row r="346" spans="1:121" ht="23.25" customHeight="1" x14ac:dyDescent="0.2">
      <c r="A346" s="249"/>
      <c r="B346" s="264"/>
      <c r="C346" s="230"/>
      <c r="D346" s="325" t="str">
        <f t="shared" si="366"/>
        <v/>
      </c>
      <c r="E346" s="265" t="str">
        <f t="shared" si="367"/>
        <v/>
      </c>
      <c r="F346" s="230"/>
      <c r="G346" s="230"/>
      <c r="H346" s="230"/>
      <c r="I346" s="200"/>
      <c r="J346" s="230"/>
      <c r="K346" s="254"/>
      <c r="L346" s="269"/>
      <c r="M346" s="230"/>
      <c r="N346" s="231"/>
      <c r="O346" s="232"/>
      <c r="P346" s="205"/>
      <c r="Q346" s="203"/>
      <c r="R346" s="231"/>
      <c r="S346" s="233"/>
      <c r="T346" s="203"/>
      <c r="U346" s="231"/>
      <c r="V346" s="233"/>
      <c r="W346" s="203"/>
      <c r="X346" s="231"/>
      <c r="Y346" s="233"/>
      <c r="Z346" s="203"/>
      <c r="AA346" s="230"/>
      <c r="AB346" s="231"/>
      <c r="AC346" s="232"/>
      <c r="AD346" s="205"/>
      <c r="AE346" s="203"/>
      <c r="AF346" s="230"/>
      <c r="AG346" s="231"/>
      <c r="AH346" s="232"/>
      <c r="AI346" s="205"/>
      <c r="AJ346" s="203"/>
      <c r="AK346" s="230"/>
      <c r="AL346" s="231"/>
      <c r="AM346" s="232"/>
      <c r="AN346" s="205"/>
      <c r="AO346" s="203"/>
      <c r="AP346" s="230"/>
      <c r="AQ346" s="231"/>
      <c r="AR346" s="232"/>
      <c r="AS346" s="205"/>
      <c r="AT346" s="203"/>
      <c r="AU346" s="230"/>
      <c r="AV346" s="231"/>
      <c r="AW346" s="232"/>
      <c r="AX346" s="205"/>
      <c r="AY346" s="203"/>
      <c r="AZ346" s="230"/>
      <c r="BA346" s="231"/>
      <c r="BB346" s="232"/>
      <c r="BC346" s="205"/>
      <c r="BD346" s="199"/>
      <c r="BE346" s="230"/>
      <c r="BF346" s="230"/>
      <c r="BG346" s="231"/>
      <c r="BH346" s="232"/>
      <c r="BI346" s="205"/>
      <c r="BJ346" s="229"/>
      <c r="BK346" s="234"/>
      <c r="BL346" s="207">
        <f t="shared" si="368"/>
        <v>0</v>
      </c>
      <c r="BM346" s="208">
        <f t="shared" si="369"/>
        <v>0</v>
      </c>
      <c r="BN346" s="208">
        <f t="shared" si="370"/>
        <v>0</v>
      </c>
      <c r="BO346" s="208">
        <f t="shared" si="371"/>
        <v>0</v>
      </c>
      <c r="BP346" s="208">
        <f t="shared" si="372"/>
        <v>0</v>
      </c>
      <c r="BQ346" s="208">
        <f t="shared" si="373"/>
        <v>0</v>
      </c>
      <c r="BR346" s="209">
        <f t="shared" si="374"/>
        <v>0</v>
      </c>
      <c r="BS346" s="209">
        <f t="shared" si="375"/>
        <v>0</v>
      </c>
      <c r="BT346" s="208">
        <f t="shared" si="376"/>
        <v>0</v>
      </c>
      <c r="BU346" s="208">
        <f t="shared" si="377"/>
        <v>0</v>
      </c>
      <c r="BV346" s="208">
        <f t="shared" si="378"/>
        <v>0</v>
      </c>
      <c r="BW346" s="208">
        <f t="shared" si="379"/>
        <v>0</v>
      </c>
      <c r="BX346" s="208">
        <f t="shared" si="380"/>
        <v>0</v>
      </c>
      <c r="BY346" s="208">
        <f t="shared" si="381"/>
        <v>0</v>
      </c>
      <c r="BZ346" s="208">
        <f t="shared" si="382"/>
        <v>0</v>
      </c>
      <c r="CA346" s="208">
        <f t="shared" si="383"/>
        <v>0</v>
      </c>
      <c r="CB346" s="208">
        <f t="shared" si="384"/>
        <v>0</v>
      </c>
      <c r="CC346" s="208">
        <f t="shared" si="385"/>
        <v>0</v>
      </c>
      <c r="CD346" s="208">
        <f t="shared" si="386"/>
        <v>0</v>
      </c>
      <c r="CE346" s="209">
        <f t="shared" si="387"/>
        <v>0</v>
      </c>
      <c r="CF346" s="209">
        <f t="shared" si="388"/>
        <v>0</v>
      </c>
      <c r="CG346" s="209">
        <f t="shared" si="389"/>
        <v>0</v>
      </c>
      <c r="CH346" s="209">
        <f t="shared" si="390"/>
        <v>0</v>
      </c>
      <c r="CI346" s="209">
        <f t="shared" si="391"/>
        <v>0</v>
      </c>
      <c r="CJ346" s="209">
        <f t="shared" si="392"/>
        <v>0</v>
      </c>
      <c r="CK346" s="209">
        <f t="shared" si="393"/>
        <v>0</v>
      </c>
      <c r="CL346" s="209">
        <f t="shared" si="394"/>
        <v>0</v>
      </c>
      <c r="CM346" s="209">
        <f t="shared" si="395"/>
        <v>0</v>
      </c>
      <c r="CN346" s="209">
        <f t="shared" si="396"/>
        <v>0</v>
      </c>
      <c r="CO346" s="209">
        <f t="shared" si="397"/>
        <v>0</v>
      </c>
      <c r="CP346" s="209">
        <f t="shared" si="398"/>
        <v>0</v>
      </c>
      <c r="CQ346" s="209">
        <f t="shared" si="399"/>
        <v>0</v>
      </c>
      <c r="CR346" s="209" t="str">
        <f t="shared" si="400"/>
        <v/>
      </c>
      <c r="CS346" s="209" t="str">
        <f t="shared" si="401"/>
        <v xml:space="preserve"> </v>
      </c>
      <c r="CT346" s="209" t="str">
        <f t="shared" si="402"/>
        <v/>
      </c>
      <c r="CU346" s="209" t="str">
        <f t="shared" si="403"/>
        <v/>
      </c>
      <c r="CV346" s="209" t="str">
        <f t="shared" si="404"/>
        <v/>
      </c>
      <c r="CW346" s="209" t="str">
        <f t="shared" si="405"/>
        <v/>
      </c>
      <c r="CX346" s="209" t="str">
        <f t="shared" si="406"/>
        <v/>
      </c>
      <c r="CY346" s="209" t="str">
        <f t="shared" si="407"/>
        <v/>
      </c>
      <c r="CZ346" s="209" t="str">
        <f t="shared" si="408"/>
        <v/>
      </c>
      <c r="DA346" s="209" t="str">
        <f t="shared" si="409"/>
        <v/>
      </c>
      <c r="DB346" s="209" t="str">
        <f t="shared" si="410"/>
        <v/>
      </c>
      <c r="DC346" s="209" t="str">
        <f t="shared" si="411"/>
        <v/>
      </c>
      <c r="DD346" s="209" t="str">
        <f t="shared" si="412"/>
        <v/>
      </c>
      <c r="DE346" s="209" t="str">
        <f t="shared" si="413"/>
        <v/>
      </c>
      <c r="DF346" s="209" t="str">
        <f t="shared" si="414"/>
        <v/>
      </c>
      <c r="DG346" s="209" t="str">
        <f t="shared" si="415"/>
        <v/>
      </c>
      <c r="DH346" s="210" t="str">
        <f t="shared" si="416"/>
        <v/>
      </c>
      <c r="DI346" s="272" t="str">
        <f t="shared" si="417"/>
        <v/>
      </c>
      <c r="DJ346" s="272" t="str">
        <f t="shared" si="418"/>
        <v/>
      </c>
      <c r="DK346" s="200">
        <f t="shared" si="419"/>
        <v>0</v>
      </c>
      <c r="DL346" s="200">
        <f t="shared" si="420"/>
        <v>0</v>
      </c>
      <c r="DM346" s="200">
        <f t="shared" si="421"/>
        <v>0</v>
      </c>
      <c r="DN346" s="200"/>
      <c r="DO346" s="272" t="str">
        <f t="shared" si="422"/>
        <v/>
      </c>
      <c r="DP346" s="272" t="str">
        <f t="shared" si="423"/>
        <v/>
      </c>
      <c r="DQ346" s="308"/>
    </row>
    <row r="347" spans="1:121" ht="23.25" customHeight="1" x14ac:dyDescent="0.2">
      <c r="A347" s="248"/>
      <c r="B347" s="263"/>
      <c r="C347" s="214"/>
      <c r="D347" s="324" t="str">
        <f t="shared" si="366"/>
        <v/>
      </c>
      <c r="E347" s="150" t="str">
        <f t="shared" si="367"/>
        <v/>
      </c>
      <c r="F347" s="214"/>
      <c r="G347" s="214"/>
      <c r="H347" s="214"/>
      <c r="I347" s="220"/>
      <c r="J347" s="214"/>
      <c r="K347" s="255"/>
      <c r="L347" s="268"/>
      <c r="M347" s="214"/>
      <c r="N347" s="215"/>
      <c r="O347" s="218"/>
      <c r="P347" s="216"/>
      <c r="Q347" s="217"/>
      <c r="R347" s="215"/>
      <c r="S347" s="219"/>
      <c r="T347" s="217"/>
      <c r="U347" s="215"/>
      <c r="V347" s="219"/>
      <c r="W347" s="217"/>
      <c r="X347" s="215"/>
      <c r="Y347" s="219"/>
      <c r="Z347" s="217"/>
      <c r="AA347" s="214"/>
      <c r="AB347" s="215"/>
      <c r="AC347" s="218"/>
      <c r="AD347" s="216"/>
      <c r="AE347" s="217"/>
      <c r="AF347" s="214"/>
      <c r="AG347" s="215"/>
      <c r="AH347" s="218"/>
      <c r="AI347" s="216"/>
      <c r="AJ347" s="217"/>
      <c r="AK347" s="214"/>
      <c r="AL347" s="215"/>
      <c r="AM347" s="218"/>
      <c r="AN347" s="216"/>
      <c r="AO347" s="217"/>
      <c r="AP347" s="214"/>
      <c r="AQ347" s="215"/>
      <c r="AR347" s="218"/>
      <c r="AS347" s="216"/>
      <c r="AT347" s="217"/>
      <c r="AU347" s="214"/>
      <c r="AV347" s="215"/>
      <c r="AW347" s="218"/>
      <c r="AX347" s="216"/>
      <c r="AY347" s="217"/>
      <c r="AZ347" s="214"/>
      <c r="BA347" s="215"/>
      <c r="BB347" s="218"/>
      <c r="BC347" s="216"/>
      <c r="BD347" s="213"/>
      <c r="BE347" s="214"/>
      <c r="BF347" s="214"/>
      <c r="BG347" s="215"/>
      <c r="BH347" s="218"/>
      <c r="BI347" s="216"/>
      <c r="BJ347" s="213"/>
      <c r="BK347" s="221"/>
      <c r="BL347" s="222">
        <f t="shared" si="368"/>
        <v>0</v>
      </c>
      <c r="BM347" s="223">
        <f t="shared" si="369"/>
        <v>0</v>
      </c>
      <c r="BN347" s="223">
        <f t="shared" si="370"/>
        <v>0</v>
      </c>
      <c r="BO347" s="223">
        <f t="shared" si="371"/>
        <v>0</v>
      </c>
      <c r="BP347" s="223">
        <f t="shared" si="372"/>
        <v>0</v>
      </c>
      <c r="BQ347" s="223">
        <f t="shared" si="373"/>
        <v>0</v>
      </c>
      <c r="BR347" s="224">
        <f t="shared" si="374"/>
        <v>0</v>
      </c>
      <c r="BS347" s="224">
        <f t="shared" si="375"/>
        <v>0</v>
      </c>
      <c r="BT347" s="223">
        <f t="shared" si="376"/>
        <v>0</v>
      </c>
      <c r="BU347" s="223">
        <f t="shared" si="377"/>
        <v>0</v>
      </c>
      <c r="BV347" s="223">
        <f t="shared" si="378"/>
        <v>0</v>
      </c>
      <c r="BW347" s="223">
        <f t="shared" si="379"/>
        <v>0</v>
      </c>
      <c r="BX347" s="223">
        <f t="shared" si="380"/>
        <v>0</v>
      </c>
      <c r="BY347" s="223">
        <f t="shared" si="381"/>
        <v>0</v>
      </c>
      <c r="BZ347" s="223">
        <f t="shared" si="382"/>
        <v>0</v>
      </c>
      <c r="CA347" s="223">
        <f t="shared" si="383"/>
        <v>0</v>
      </c>
      <c r="CB347" s="208">
        <f t="shared" si="384"/>
        <v>0</v>
      </c>
      <c r="CC347" s="223">
        <f t="shared" si="385"/>
        <v>0</v>
      </c>
      <c r="CD347" s="223">
        <f t="shared" si="386"/>
        <v>0</v>
      </c>
      <c r="CE347" s="224">
        <f t="shared" si="387"/>
        <v>0</v>
      </c>
      <c r="CF347" s="224">
        <f t="shared" si="388"/>
        <v>0</v>
      </c>
      <c r="CG347" s="224">
        <f t="shared" si="389"/>
        <v>0</v>
      </c>
      <c r="CH347" s="224">
        <f t="shared" si="390"/>
        <v>0</v>
      </c>
      <c r="CI347" s="224">
        <f t="shared" si="391"/>
        <v>0</v>
      </c>
      <c r="CJ347" s="224">
        <f t="shared" si="392"/>
        <v>0</v>
      </c>
      <c r="CK347" s="224">
        <f t="shared" si="393"/>
        <v>0</v>
      </c>
      <c r="CL347" s="224">
        <f t="shared" si="394"/>
        <v>0</v>
      </c>
      <c r="CM347" s="224">
        <f t="shared" si="395"/>
        <v>0</v>
      </c>
      <c r="CN347" s="224">
        <f t="shared" si="396"/>
        <v>0</v>
      </c>
      <c r="CO347" s="224">
        <f t="shared" si="397"/>
        <v>0</v>
      </c>
      <c r="CP347" s="224">
        <f t="shared" si="398"/>
        <v>0</v>
      </c>
      <c r="CQ347" s="224">
        <f t="shared" si="399"/>
        <v>0</v>
      </c>
      <c r="CR347" s="224" t="str">
        <f t="shared" si="400"/>
        <v/>
      </c>
      <c r="CS347" s="224" t="str">
        <f t="shared" si="401"/>
        <v xml:space="preserve"> </v>
      </c>
      <c r="CT347" s="224" t="str">
        <f t="shared" si="402"/>
        <v/>
      </c>
      <c r="CU347" s="224" t="str">
        <f t="shared" si="403"/>
        <v/>
      </c>
      <c r="CV347" s="224" t="str">
        <f t="shared" si="404"/>
        <v/>
      </c>
      <c r="CW347" s="224" t="str">
        <f t="shared" si="405"/>
        <v/>
      </c>
      <c r="CX347" s="224" t="str">
        <f t="shared" si="406"/>
        <v/>
      </c>
      <c r="CY347" s="224" t="str">
        <f t="shared" si="407"/>
        <v/>
      </c>
      <c r="CZ347" s="224" t="str">
        <f t="shared" si="408"/>
        <v/>
      </c>
      <c r="DA347" s="224" t="str">
        <f t="shared" si="409"/>
        <v/>
      </c>
      <c r="DB347" s="224" t="str">
        <f t="shared" si="410"/>
        <v/>
      </c>
      <c r="DC347" s="224" t="str">
        <f t="shared" si="411"/>
        <v/>
      </c>
      <c r="DD347" s="224" t="str">
        <f t="shared" si="412"/>
        <v/>
      </c>
      <c r="DE347" s="224" t="str">
        <f t="shared" si="413"/>
        <v/>
      </c>
      <c r="DF347" s="224" t="str">
        <f t="shared" si="414"/>
        <v/>
      </c>
      <c r="DG347" s="224" t="str">
        <f t="shared" si="415"/>
        <v/>
      </c>
      <c r="DH347" s="225" t="str">
        <f t="shared" si="416"/>
        <v/>
      </c>
      <c r="DI347" s="224" t="str">
        <f t="shared" si="417"/>
        <v/>
      </c>
      <c r="DJ347" s="224" t="str">
        <f t="shared" si="418"/>
        <v/>
      </c>
      <c r="DK347" s="306">
        <f t="shared" si="419"/>
        <v>0</v>
      </c>
      <c r="DL347" s="306">
        <f t="shared" si="420"/>
        <v>0</v>
      </c>
      <c r="DM347" s="306">
        <f t="shared" si="421"/>
        <v>0</v>
      </c>
      <c r="DN347" s="220"/>
      <c r="DO347" s="224" t="str">
        <f t="shared" si="422"/>
        <v/>
      </c>
      <c r="DP347" s="224" t="str">
        <f t="shared" si="423"/>
        <v/>
      </c>
      <c r="DQ347" s="307"/>
    </row>
    <row r="348" spans="1:121" ht="23.25" customHeight="1" x14ac:dyDescent="0.2">
      <c r="A348" s="249"/>
      <c r="B348" s="264"/>
      <c r="C348" s="230"/>
      <c r="D348" s="325" t="str">
        <f t="shared" si="366"/>
        <v/>
      </c>
      <c r="E348" s="265" t="str">
        <f t="shared" si="367"/>
        <v/>
      </c>
      <c r="F348" s="230"/>
      <c r="G348" s="230"/>
      <c r="H348" s="230"/>
      <c r="I348" s="200"/>
      <c r="J348" s="230"/>
      <c r="K348" s="254"/>
      <c r="L348" s="269"/>
      <c r="M348" s="230"/>
      <c r="N348" s="231"/>
      <c r="O348" s="232"/>
      <c r="P348" s="205"/>
      <c r="Q348" s="203"/>
      <c r="R348" s="231"/>
      <c r="S348" s="233"/>
      <c r="T348" s="203"/>
      <c r="U348" s="231"/>
      <c r="V348" s="233"/>
      <c r="W348" s="203"/>
      <c r="X348" s="231"/>
      <c r="Y348" s="233"/>
      <c r="Z348" s="203"/>
      <c r="AA348" s="230"/>
      <c r="AB348" s="231"/>
      <c r="AC348" s="232"/>
      <c r="AD348" s="205"/>
      <c r="AE348" s="203"/>
      <c r="AF348" s="230"/>
      <c r="AG348" s="231"/>
      <c r="AH348" s="232"/>
      <c r="AI348" s="205"/>
      <c r="AJ348" s="203"/>
      <c r="AK348" s="230"/>
      <c r="AL348" s="231"/>
      <c r="AM348" s="232"/>
      <c r="AN348" s="205"/>
      <c r="AO348" s="203"/>
      <c r="AP348" s="230"/>
      <c r="AQ348" s="231"/>
      <c r="AR348" s="232"/>
      <c r="AS348" s="205"/>
      <c r="AT348" s="203"/>
      <c r="AU348" s="230"/>
      <c r="AV348" s="231"/>
      <c r="AW348" s="232"/>
      <c r="AX348" s="205"/>
      <c r="AY348" s="203"/>
      <c r="AZ348" s="230"/>
      <c r="BA348" s="231"/>
      <c r="BB348" s="232"/>
      <c r="BC348" s="205"/>
      <c r="BD348" s="199"/>
      <c r="BE348" s="230"/>
      <c r="BF348" s="230"/>
      <c r="BG348" s="231"/>
      <c r="BH348" s="232"/>
      <c r="BI348" s="205"/>
      <c r="BJ348" s="229"/>
      <c r="BK348" s="234"/>
      <c r="BL348" s="207">
        <f t="shared" si="368"/>
        <v>0</v>
      </c>
      <c r="BM348" s="208">
        <f t="shared" si="369"/>
        <v>0</v>
      </c>
      <c r="BN348" s="208">
        <f t="shared" si="370"/>
        <v>0</v>
      </c>
      <c r="BO348" s="208">
        <f t="shared" si="371"/>
        <v>0</v>
      </c>
      <c r="BP348" s="208">
        <f t="shared" si="372"/>
        <v>0</v>
      </c>
      <c r="BQ348" s="208">
        <f t="shared" si="373"/>
        <v>0</v>
      </c>
      <c r="BR348" s="209">
        <f t="shared" si="374"/>
        <v>0</v>
      </c>
      <c r="BS348" s="209">
        <f t="shared" si="375"/>
        <v>0</v>
      </c>
      <c r="BT348" s="208">
        <f t="shared" si="376"/>
        <v>0</v>
      </c>
      <c r="BU348" s="208">
        <f t="shared" si="377"/>
        <v>0</v>
      </c>
      <c r="BV348" s="208">
        <f t="shared" si="378"/>
        <v>0</v>
      </c>
      <c r="BW348" s="208">
        <f t="shared" si="379"/>
        <v>0</v>
      </c>
      <c r="BX348" s="208">
        <f t="shared" si="380"/>
        <v>0</v>
      </c>
      <c r="BY348" s="208">
        <f t="shared" si="381"/>
        <v>0</v>
      </c>
      <c r="BZ348" s="208">
        <f t="shared" si="382"/>
        <v>0</v>
      </c>
      <c r="CA348" s="208">
        <f t="shared" si="383"/>
        <v>0</v>
      </c>
      <c r="CB348" s="208">
        <f t="shared" si="384"/>
        <v>0</v>
      </c>
      <c r="CC348" s="208">
        <f t="shared" si="385"/>
        <v>0</v>
      </c>
      <c r="CD348" s="208">
        <f t="shared" si="386"/>
        <v>0</v>
      </c>
      <c r="CE348" s="209">
        <f t="shared" si="387"/>
        <v>0</v>
      </c>
      <c r="CF348" s="209">
        <f t="shared" si="388"/>
        <v>0</v>
      </c>
      <c r="CG348" s="209">
        <f t="shared" si="389"/>
        <v>0</v>
      </c>
      <c r="CH348" s="209">
        <f t="shared" si="390"/>
        <v>0</v>
      </c>
      <c r="CI348" s="209">
        <f t="shared" si="391"/>
        <v>0</v>
      </c>
      <c r="CJ348" s="209">
        <f t="shared" si="392"/>
        <v>0</v>
      </c>
      <c r="CK348" s="209">
        <f t="shared" si="393"/>
        <v>0</v>
      </c>
      <c r="CL348" s="209">
        <f t="shared" si="394"/>
        <v>0</v>
      </c>
      <c r="CM348" s="209">
        <f t="shared" si="395"/>
        <v>0</v>
      </c>
      <c r="CN348" s="209">
        <f t="shared" si="396"/>
        <v>0</v>
      </c>
      <c r="CO348" s="209">
        <f t="shared" si="397"/>
        <v>0</v>
      </c>
      <c r="CP348" s="209">
        <f t="shared" si="398"/>
        <v>0</v>
      </c>
      <c r="CQ348" s="209">
        <f t="shared" si="399"/>
        <v>0</v>
      </c>
      <c r="CR348" s="209" t="str">
        <f t="shared" si="400"/>
        <v/>
      </c>
      <c r="CS348" s="209" t="str">
        <f t="shared" si="401"/>
        <v xml:space="preserve"> </v>
      </c>
      <c r="CT348" s="209" t="str">
        <f t="shared" si="402"/>
        <v/>
      </c>
      <c r="CU348" s="209" t="str">
        <f t="shared" si="403"/>
        <v/>
      </c>
      <c r="CV348" s="209" t="str">
        <f t="shared" si="404"/>
        <v/>
      </c>
      <c r="CW348" s="209" t="str">
        <f t="shared" si="405"/>
        <v/>
      </c>
      <c r="CX348" s="209" t="str">
        <f t="shared" si="406"/>
        <v/>
      </c>
      <c r="CY348" s="209" t="str">
        <f t="shared" si="407"/>
        <v/>
      </c>
      <c r="CZ348" s="209" t="str">
        <f t="shared" si="408"/>
        <v/>
      </c>
      <c r="DA348" s="209" t="str">
        <f t="shared" si="409"/>
        <v/>
      </c>
      <c r="DB348" s="209" t="str">
        <f t="shared" si="410"/>
        <v/>
      </c>
      <c r="DC348" s="209" t="str">
        <f t="shared" si="411"/>
        <v/>
      </c>
      <c r="DD348" s="209" t="str">
        <f t="shared" si="412"/>
        <v/>
      </c>
      <c r="DE348" s="209" t="str">
        <f t="shared" si="413"/>
        <v/>
      </c>
      <c r="DF348" s="209" t="str">
        <f t="shared" si="414"/>
        <v/>
      </c>
      <c r="DG348" s="209" t="str">
        <f t="shared" si="415"/>
        <v/>
      </c>
      <c r="DH348" s="210" t="str">
        <f t="shared" si="416"/>
        <v/>
      </c>
      <c r="DI348" s="272" t="str">
        <f t="shared" si="417"/>
        <v/>
      </c>
      <c r="DJ348" s="272" t="str">
        <f t="shared" si="418"/>
        <v/>
      </c>
      <c r="DK348" s="200">
        <f t="shared" si="419"/>
        <v>0</v>
      </c>
      <c r="DL348" s="200">
        <f t="shared" si="420"/>
        <v>0</v>
      </c>
      <c r="DM348" s="200">
        <f t="shared" si="421"/>
        <v>0</v>
      </c>
      <c r="DN348" s="200"/>
      <c r="DO348" s="272" t="str">
        <f t="shared" si="422"/>
        <v/>
      </c>
      <c r="DP348" s="272" t="str">
        <f t="shared" si="423"/>
        <v/>
      </c>
      <c r="DQ348" s="308"/>
    </row>
    <row r="349" spans="1:121" ht="23.25" customHeight="1" x14ac:dyDescent="0.2">
      <c r="A349" s="248"/>
      <c r="B349" s="263"/>
      <c r="C349" s="214"/>
      <c r="D349" s="324" t="str">
        <f t="shared" si="366"/>
        <v/>
      </c>
      <c r="E349" s="150" t="str">
        <f t="shared" si="367"/>
        <v/>
      </c>
      <c r="F349" s="214"/>
      <c r="G349" s="214"/>
      <c r="H349" s="214"/>
      <c r="I349" s="220"/>
      <c r="J349" s="214"/>
      <c r="K349" s="255"/>
      <c r="L349" s="268"/>
      <c r="M349" s="214"/>
      <c r="N349" s="215"/>
      <c r="O349" s="218"/>
      <c r="P349" s="216"/>
      <c r="Q349" s="217"/>
      <c r="R349" s="215"/>
      <c r="S349" s="219"/>
      <c r="T349" s="217"/>
      <c r="U349" s="215"/>
      <c r="V349" s="219"/>
      <c r="W349" s="217"/>
      <c r="X349" s="215"/>
      <c r="Y349" s="219"/>
      <c r="Z349" s="217"/>
      <c r="AA349" s="214"/>
      <c r="AB349" s="215"/>
      <c r="AC349" s="218"/>
      <c r="AD349" s="216"/>
      <c r="AE349" s="217"/>
      <c r="AF349" s="214"/>
      <c r="AG349" s="215"/>
      <c r="AH349" s="218"/>
      <c r="AI349" s="216"/>
      <c r="AJ349" s="217"/>
      <c r="AK349" s="214"/>
      <c r="AL349" s="215"/>
      <c r="AM349" s="218"/>
      <c r="AN349" s="216"/>
      <c r="AO349" s="217"/>
      <c r="AP349" s="214"/>
      <c r="AQ349" s="215"/>
      <c r="AR349" s="218"/>
      <c r="AS349" s="216"/>
      <c r="AT349" s="217"/>
      <c r="AU349" s="214"/>
      <c r="AV349" s="215"/>
      <c r="AW349" s="218"/>
      <c r="AX349" s="216"/>
      <c r="AY349" s="217"/>
      <c r="AZ349" s="214"/>
      <c r="BA349" s="215"/>
      <c r="BB349" s="218"/>
      <c r="BC349" s="216"/>
      <c r="BD349" s="213"/>
      <c r="BE349" s="214"/>
      <c r="BF349" s="214"/>
      <c r="BG349" s="215"/>
      <c r="BH349" s="218"/>
      <c r="BI349" s="216"/>
      <c r="BJ349" s="213"/>
      <c r="BK349" s="221"/>
      <c r="BL349" s="222">
        <f t="shared" si="368"/>
        <v>0</v>
      </c>
      <c r="BM349" s="223">
        <f t="shared" si="369"/>
        <v>0</v>
      </c>
      <c r="BN349" s="223">
        <f t="shared" si="370"/>
        <v>0</v>
      </c>
      <c r="BO349" s="223">
        <f t="shared" si="371"/>
        <v>0</v>
      </c>
      <c r="BP349" s="223">
        <f t="shared" si="372"/>
        <v>0</v>
      </c>
      <c r="BQ349" s="223">
        <f t="shared" si="373"/>
        <v>0</v>
      </c>
      <c r="BR349" s="224">
        <f t="shared" si="374"/>
        <v>0</v>
      </c>
      <c r="BS349" s="224">
        <f t="shared" si="375"/>
        <v>0</v>
      </c>
      <c r="BT349" s="223">
        <f t="shared" si="376"/>
        <v>0</v>
      </c>
      <c r="BU349" s="223">
        <f t="shared" si="377"/>
        <v>0</v>
      </c>
      <c r="BV349" s="223">
        <f t="shared" si="378"/>
        <v>0</v>
      </c>
      <c r="BW349" s="223">
        <f t="shared" si="379"/>
        <v>0</v>
      </c>
      <c r="BX349" s="223">
        <f t="shared" si="380"/>
        <v>0</v>
      </c>
      <c r="BY349" s="223">
        <f t="shared" si="381"/>
        <v>0</v>
      </c>
      <c r="BZ349" s="223">
        <f t="shared" si="382"/>
        <v>0</v>
      </c>
      <c r="CA349" s="223">
        <f t="shared" si="383"/>
        <v>0</v>
      </c>
      <c r="CB349" s="208">
        <f t="shared" si="384"/>
        <v>0</v>
      </c>
      <c r="CC349" s="223">
        <f t="shared" si="385"/>
        <v>0</v>
      </c>
      <c r="CD349" s="223">
        <f t="shared" si="386"/>
        <v>0</v>
      </c>
      <c r="CE349" s="224">
        <f t="shared" si="387"/>
        <v>0</v>
      </c>
      <c r="CF349" s="224">
        <f t="shared" si="388"/>
        <v>0</v>
      </c>
      <c r="CG349" s="224">
        <f t="shared" si="389"/>
        <v>0</v>
      </c>
      <c r="CH349" s="224">
        <f t="shared" si="390"/>
        <v>0</v>
      </c>
      <c r="CI349" s="224">
        <f t="shared" si="391"/>
        <v>0</v>
      </c>
      <c r="CJ349" s="224">
        <f t="shared" si="392"/>
        <v>0</v>
      </c>
      <c r="CK349" s="224">
        <f t="shared" si="393"/>
        <v>0</v>
      </c>
      <c r="CL349" s="224">
        <f t="shared" si="394"/>
        <v>0</v>
      </c>
      <c r="CM349" s="224">
        <f t="shared" si="395"/>
        <v>0</v>
      </c>
      <c r="CN349" s="224">
        <f t="shared" si="396"/>
        <v>0</v>
      </c>
      <c r="CO349" s="224">
        <f t="shared" si="397"/>
        <v>0</v>
      </c>
      <c r="CP349" s="224">
        <f t="shared" si="398"/>
        <v>0</v>
      </c>
      <c r="CQ349" s="224">
        <f t="shared" si="399"/>
        <v>0</v>
      </c>
      <c r="CR349" s="224" t="str">
        <f t="shared" si="400"/>
        <v/>
      </c>
      <c r="CS349" s="224" t="str">
        <f t="shared" si="401"/>
        <v xml:space="preserve"> </v>
      </c>
      <c r="CT349" s="224" t="str">
        <f t="shared" si="402"/>
        <v/>
      </c>
      <c r="CU349" s="224" t="str">
        <f t="shared" si="403"/>
        <v/>
      </c>
      <c r="CV349" s="224" t="str">
        <f t="shared" si="404"/>
        <v/>
      </c>
      <c r="CW349" s="224" t="str">
        <f t="shared" si="405"/>
        <v/>
      </c>
      <c r="CX349" s="224" t="str">
        <f t="shared" si="406"/>
        <v/>
      </c>
      <c r="CY349" s="224" t="str">
        <f t="shared" si="407"/>
        <v/>
      </c>
      <c r="CZ349" s="224" t="str">
        <f t="shared" si="408"/>
        <v/>
      </c>
      <c r="DA349" s="224" t="str">
        <f t="shared" si="409"/>
        <v/>
      </c>
      <c r="DB349" s="224" t="str">
        <f t="shared" si="410"/>
        <v/>
      </c>
      <c r="DC349" s="224" t="str">
        <f t="shared" si="411"/>
        <v/>
      </c>
      <c r="DD349" s="224" t="str">
        <f t="shared" si="412"/>
        <v/>
      </c>
      <c r="DE349" s="224" t="str">
        <f t="shared" si="413"/>
        <v/>
      </c>
      <c r="DF349" s="224" t="str">
        <f t="shared" si="414"/>
        <v/>
      </c>
      <c r="DG349" s="224" t="str">
        <f t="shared" si="415"/>
        <v/>
      </c>
      <c r="DH349" s="225" t="str">
        <f t="shared" si="416"/>
        <v/>
      </c>
      <c r="DI349" s="224" t="str">
        <f t="shared" si="417"/>
        <v/>
      </c>
      <c r="DJ349" s="224" t="str">
        <f t="shared" si="418"/>
        <v/>
      </c>
      <c r="DK349" s="306">
        <f t="shared" si="419"/>
        <v>0</v>
      </c>
      <c r="DL349" s="306">
        <f t="shared" si="420"/>
        <v>0</v>
      </c>
      <c r="DM349" s="306">
        <f t="shared" si="421"/>
        <v>0</v>
      </c>
      <c r="DN349" s="220"/>
      <c r="DO349" s="224" t="str">
        <f t="shared" si="422"/>
        <v/>
      </c>
      <c r="DP349" s="224" t="str">
        <f t="shared" si="423"/>
        <v/>
      </c>
      <c r="DQ349" s="307"/>
    </row>
    <row r="350" spans="1:121" ht="23.25" customHeight="1" x14ac:dyDescent="0.2">
      <c r="A350" s="249"/>
      <c r="B350" s="264"/>
      <c r="C350" s="230"/>
      <c r="D350" s="325" t="str">
        <f t="shared" si="366"/>
        <v/>
      </c>
      <c r="E350" s="265" t="str">
        <f t="shared" si="367"/>
        <v/>
      </c>
      <c r="F350" s="230"/>
      <c r="G350" s="230"/>
      <c r="H350" s="230"/>
      <c r="I350" s="200"/>
      <c r="J350" s="230"/>
      <c r="K350" s="254"/>
      <c r="L350" s="269"/>
      <c r="M350" s="230"/>
      <c r="N350" s="231"/>
      <c r="O350" s="232"/>
      <c r="P350" s="205"/>
      <c r="Q350" s="203"/>
      <c r="R350" s="231"/>
      <c r="S350" s="233"/>
      <c r="T350" s="203"/>
      <c r="U350" s="231"/>
      <c r="V350" s="233"/>
      <c r="W350" s="203"/>
      <c r="X350" s="231"/>
      <c r="Y350" s="233"/>
      <c r="Z350" s="203"/>
      <c r="AA350" s="230"/>
      <c r="AB350" s="231"/>
      <c r="AC350" s="232"/>
      <c r="AD350" s="205"/>
      <c r="AE350" s="203"/>
      <c r="AF350" s="230"/>
      <c r="AG350" s="231"/>
      <c r="AH350" s="232"/>
      <c r="AI350" s="205"/>
      <c r="AJ350" s="203"/>
      <c r="AK350" s="230"/>
      <c r="AL350" s="231"/>
      <c r="AM350" s="232"/>
      <c r="AN350" s="205"/>
      <c r="AO350" s="203"/>
      <c r="AP350" s="230"/>
      <c r="AQ350" s="231"/>
      <c r="AR350" s="232"/>
      <c r="AS350" s="205"/>
      <c r="AT350" s="203"/>
      <c r="AU350" s="230"/>
      <c r="AV350" s="231"/>
      <c r="AW350" s="232"/>
      <c r="AX350" s="205"/>
      <c r="AY350" s="203"/>
      <c r="AZ350" s="230"/>
      <c r="BA350" s="231"/>
      <c r="BB350" s="232"/>
      <c r="BC350" s="205"/>
      <c r="BD350" s="199"/>
      <c r="BE350" s="230"/>
      <c r="BF350" s="230"/>
      <c r="BG350" s="231"/>
      <c r="BH350" s="232"/>
      <c r="BI350" s="205"/>
      <c r="BJ350" s="229"/>
      <c r="BK350" s="234"/>
      <c r="BL350" s="207">
        <f t="shared" si="368"/>
        <v>0</v>
      </c>
      <c r="BM350" s="208">
        <f t="shared" si="369"/>
        <v>0</v>
      </c>
      <c r="BN350" s="208">
        <f t="shared" si="370"/>
        <v>0</v>
      </c>
      <c r="BO350" s="208">
        <f t="shared" si="371"/>
        <v>0</v>
      </c>
      <c r="BP350" s="208">
        <f t="shared" si="372"/>
        <v>0</v>
      </c>
      <c r="BQ350" s="208">
        <f t="shared" si="373"/>
        <v>0</v>
      </c>
      <c r="BR350" s="209">
        <f t="shared" si="374"/>
        <v>0</v>
      </c>
      <c r="BS350" s="209">
        <f t="shared" si="375"/>
        <v>0</v>
      </c>
      <c r="BT350" s="208">
        <f t="shared" si="376"/>
        <v>0</v>
      </c>
      <c r="BU350" s="208">
        <f t="shared" si="377"/>
        <v>0</v>
      </c>
      <c r="BV350" s="208">
        <f t="shared" si="378"/>
        <v>0</v>
      </c>
      <c r="BW350" s="208">
        <f t="shared" si="379"/>
        <v>0</v>
      </c>
      <c r="BX350" s="208">
        <f t="shared" si="380"/>
        <v>0</v>
      </c>
      <c r="BY350" s="208">
        <f t="shared" si="381"/>
        <v>0</v>
      </c>
      <c r="BZ350" s="208">
        <f t="shared" si="382"/>
        <v>0</v>
      </c>
      <c r="CA350" s="208">
        <f t="shared" si="383"/>
        <v>0</v>
      </c>
      <c r="CB350" s="208">
        <f t="shared" si="384"/>
        <v>0</v>
      </c>
      <c r="CC350" s="208">
        <f t="shared" si="385"/>
        <v>0</v>
      </c>
      <c r="CD350" s="208">
        <f t="shared" si="386"/>
        <v>0</v>
      </c>
      <c r="CE350" s="209">
        <f t="shared" si="387"/>
        <v>0</v>
      </c>
      <c r="CF350" s="209">
        <f t="shared" si="388"/>
        <v>0</v>
      </c>
      <c r="CG350" s="209">
        <f t="shared" si="389"/>
        <v>0</v>
      </c>
      <c r="CH350" s="209">
        <f t="shared" si="390"/>
        <v>0</v>
      </c>
      <c r="CI350" s="209">
        <f t="shared" si="391"/>
        <v>0</v>
      </c>
      <c r="CJ350" s="209">
        <f t="shared" si="392"/>
        <v>0</v>
      </c>
      <c r="CK350" s="209">
        <f t="shared" si="393"/>
        <v>0</v>
      </c>
      <c r="CL350" s="209">
        <f t="shared" si="394"/>
        <v>0</v>
      </c>
      <c r="CM350" s="209">
        <f t="shared" si="395"/>
        <v>0</v>
      </c>
      <c r="CN350" s="209">
        <f t="shared" si="396"/>
        <v>0</v>
      </c>
      <c r="CO350" s="209">
        <f t="shared" si="397"/>
        <v>0</v>
      </c>
      <c r="CP350" s="209">
        <f t="shared" si="398"/>
        <v>0</v>
      </c>
      <c r="CQ350" s="209">
        <f t="shared" si="399"/>
        <v>0</v>
      </c>
      <c r="CR350" s="209" t="str">
        <f t="shared" si="400"/>
        <v/>
      </c>
      <c r="CS350" s="209" t="str">
        <f t="shared" si="401"/>
        <v xml:space="preserve"> </v>
      </c>
      <c r="CT350" s="209" t="str">
        <f t="shared" si="402"/>
        <v/>
      </c>
      <c r="CU350" s="209" t="str">
        <f t="shared" si="403"/>
        <v/>
      </c>
      <c r="CV350" s="209" t="str">
        <f t="shared" si="404"/>
        <v/>
      </c>
      <c r="CW350" s="209" t="str">
        <f t="shared" si="405"/>
        <v/>
      </c>
      <c r="CX350" s="209" t="str">
        <f t="shared" si="406"/>
        <v/>
      </c>
      <c r="CY350" s="209" t="str">
        <f t="shared" si="407"/>
        <v/>
      </c>
      <c r="CZ350" s="209" t="str">
        <f t="shared" si="408"/>
        <v/>
      </c>
      <c r="DA350" s="209" t="str">
        <f t="shared" si="409"/>
        <v/>
      </c>
      <c r="DB350" s="209" t="str">
        <f t="shared" si="410"/>
        <v/>
      </c>
      <c r="DC350" s="209" t="str">
        <f t="shared" si="411"/>
        <v/>
      </c>
      <c r="DD350" s="209" t="str">
        <f t="shared" si="412"/>
        <v/>
      </c>
      <c r="DE350" s="209" t="str">
        <f t="shared" si="413"/>
        <v/>
      </c>
      <c r="DF350" s="209" t="str">
        <f t="shared" si="414"/>
        <v/>
      </c>
      <c r="DG350" s="209" t="str">
        <f t="shared" si="415"/>
        <v/>
      </c>
      <c r="DH350" s="210" t="str">
        <f t="shared" si="416"/>
        <v/>
      </c>
      <c r="DI350" s="272" t="str">
        <f t="shared" si="417"/>
        <v/>
      </c>
      <c r="DJ350" s="272" t="str">
        <f t="shared" si="418"/>
        <v/>
      </c>
      <c r="DK350" s="200">
        <f t="shared" si="419"/>
        <v>0</v>
      </c>
      <c r="DL350" s="200">
        <f t="shared" si="420"/>
        <v>0</v>
      </c>
      <c r="DM350" s="200">
        <f t="shared" si="421"/>
        <v>0</v>
      </c>
      <c r="DN350" s="200"/>
      <c r="DO350" s="272" t="str">
        <f t="shared" si="422"/>
        <v/>
      </c>
      <c r="DP350" s="272" t="str">
        <f t="shared" si="423"/>
        <v/>
      </c>
      <c r="DQ350" s="308"/>
    </row>
    <row r="351" spans="1:121" ht="23.25" customHeight="1" x14ac:dyDescent="0.2">
      <c r="A351" s="248"/>
      <c r="B351" s="263"/>
      <c r="C351" s="214"/>
      <c r="D351" s="324" t="str">
        <f t="shared" si="366"/>
        <v/>
      </c>
      <c r="E351" s="150" t="str">
        <f t="shared" si="367"/>
        <v/>
      </c>
      <c r="F351" s="214"/>
      <c r="G351" s="214"/>
      <c r="H351" s="214"/>
      <c r="I351" s="220"/>
      <c r="J351" s="214"/>
      <c r="K351" s="255"/>
      <c r="L351" s="268"/>
      <c r="M351" s="214"/>
      <c r="N351" s="215"/>
      <c r="O351" s="218"/>
      <c r="P351" s="216"/>
      <c r="Q351" s="217"/>
      <c r="R351" s="215"/>
      <c r="S351" s="219"/>
      <c r="T351" s="217"/>
      <c r="U351" s="215"/>
      <c r="V351" s="219"/>
      <c r="W351" s="217"/>
      <c r="X351" s="215"/>
      <c r="Y351" s="219"/>
      <c r="Z351" s="217"/>
      <c r="AA351" s="214"/>
      <c r="AB351" s="215"/>
      <c r="AC351" s="218"/>
      <c r="AD351" s="216"/>
      <c r="AE351" s="217"/>
      <c r="AF351" s="214"/>
      <c r="AG351" s="215"/>
      <c r="AH351" s="218"/>
      <c r="AI351" s="216"/>
      <c r="AJ351" s="217"/>
      <c r="AK351" s="214"/>
      <c r="AL351" s="215"/>
      <c r="AM351" s="218"/>
      <c r="AN351" s="216"/>
      <c r="AO351" s="217"/>
      <c r="AP351" s="214"/>
      <c r="AQ351" s="215"/>
      <c r="AR351" s="218"/>
      <c r="AS351" s="216"/>
      <c r="AT351" s="217"/>
      <c r="AU351" s="214"/>
      <c r="AV351" s="215"/>
      <c r="AW351" s="218"/>
      <c r="AX351" s="216"/>
      <c r="AY351" s="217"/>
      <c r="AZ351" s="214"/>
      <c r="BA351" s="215"/>
      <c r="BB351" s="218"/>
      <c r="BC351" s="216"/>
      <c r="BD351" s="213"/>
      <c r="BE351" s="214"/>
      <c r="BF351" s="214"/>
      <c r="BG351" s="215"/>
      <c r="BH351" s="218"/>
      <c r="BI351" s="216"/>
      <c r="BJ351" s="213"/>
      <c r="BK351" s="221"/>
      <c r="BL351" s="222">
        <f t="shared" si="368"/>
        <v>0</v>
      </c>
      <c r="BM351" s="223">
        <f t="shared" si="369"/>
        <v>0</v>
      </c>
      <c r="BN351" s="223">
        <f t="shared" si="370"/>
        <v>0</v>
      </c>
      <c r="BO351" s="223">
        <f t="shared" si="371"/>
        <v>0</v>
      </c>
      <c r="BP351" s="223">
        <f t="shared" si="372"/>
        <v>0</v>
      </c>
      <c r="BQ351" s="223">
        <f t="shared" si="373"/>
        <v>0</v>
      </c>
      <c r="BR351" s="224">
        <f t="shared" si="374"/>
        <v>0</v>
      </c>
      <c r="BS351" s="224">
        <f t="shared" si="375"/>
        <v>0</v>
      </c>
      <c r="BT351" s="223">
        <f t="shared" si="376"/>
        <v>0</v>
      </c>
      <c r="BU351" s="223">
        <f t="shared" si="377"/>
        <v>0</v>
      </c>
      <c r="BV351" s="223">
        <f t="shared" si="378"/>
        <v>0</v>
      </c>
      <c r="BW351" s="223">
        <f t="shared" si="379"/>
        <v>0</v>
      </c>
      <c r="BX351" s="223">
        <f t="shared" si="380"/>
        <v>0</v>
      </c>
      <c r="BY351" s="223">
        <f t="shared" si="381"/>
        <v>0</v>
      </c>
      <c r="BZ351" s="223">
        <f t="shared" si="382"/>
        <v>0</v>
      </c>
      <c r="CA351" s="223">
        <f t="shared" si="383"/>
        <v>0</v>
      </c>
      <c r="CB351" s="208">
        <f t="shared" si="384"/>
        <v>0</v>
      </c>
      <c r="CC351" s="223">
        <f t="shared" si="385"/>
        <v>0</v>
      </c>
      <c r="CD351" s="223">
        <f t="shared" si="386"/>
        <v>0</v>
      </c>
      <c r="CE351" s="224">
        <f t="shared" si="387"/>
        <v>0</v>
      </c>
      <c r="CF351" s="224">
        <f t="shared" si="388"/>
        <v>0</v>
      </c>
      <c r="CG351" s="224">
        <f t="shared" si="389"/>
        <v>0</v>
      </c>
      <c r="CH351" s="224">
        <f t="shared" si="390"/>
        <v>0</v>
      </c>
      <c r="CI351" s="224">
        <f t="shared" si="391"/>
        <v>0</v>
      </c>
      <c r="CJ351" s="224">
        <f t="shared" si="392"/>
        <v>0</v>
      </c>
      <c r="CK351" s="224">
        <f t="shared" si="393"/>
        <v>0</v>
      </c>
      <c r="CL351" s="224">
        <f t="shared" si="394"/>
        <v>0</v>
      </c>
      <c r="CM351" s="224">
        <f t="shared" si="395"/>
        <v>0</v>
      </c>
      <c r="CN351" s="224">
        <f t="shared" si="396"/>
        <v>0</v>
      </c>
      <c r="CO351" s="224">
        <f t="shared" si="397"/>
        <v>0</v>
      </c>
      <c r="CP351" s="224">
        <f t="shared" si="398"/>
        <v>0</v>
      </c>
      <c r="CQ351" s="224">
        <f t="shared" si="399"/>
        <v>0</v>
      </c>
      <c r="CR351" s="224" t="str">
        <f t="shared" si="400"/>
        <v/>
      </c>
      <c r="CS351" s="224" t="str">
        <f t="shared" si="401"/>
        <v xml:space="preserve"> </v>
      </c>
      <c r="CT351" s="224" t="str">
        <f t="shared" si="402"/>
        <v/>
      </c>
      <c r="CU351" s="224" t="str">
        <f t="shared" si="403"/>
        <v/>
      </c>
      <c r="CV351" s="224" t="str">
        <f t="shared" si="404"/>
        <v/>
      </c>
      <c r="CW351" s="224" t="str">
        <f t="shared" si="405"/>
        <v/>
      </c>
      <c r="CX351" s="224" t="str">
        <f t="shared" si="406"/>
        <v/>
      </c>
      <c r="CY351" s="224" t="str">
        <f t="shared" si="407"/>
        <v/>
      </c>
      <c r="CZ351" s="224" t="str">
        <f t="shared" si="408"/>
        <v/>
      </c>
      <c r="DA351" s="224" t="str">
        <f t="shared" si="409"/>
        <v/>
      </c>
      <c r="DB351" s="224" t="str">
        <f t="shared" si="410"/>
        <v/>
      </c>
      <c r="DC351" s="224" t="str">
        <f t="shared" si="411"/>
        <v/>
      </c>
      <c r="DD351" s="224" t="str">
        <f t="shared" si="412"/>
        <v/>
      </c>
      <c r="DE351" s="224" t="str">
        <f t="shared" si="413"/>
        <v/>
      </c>
      <c r="DF351" s="224" t="str">
        <f t="shared" si="414"/>
        <v/>
      </c>
      <c r="DG351" s="224" t="str">
        <f t="shared" si="415"/>
        <v/>
      </c>
      <c r="DH351" s="225" t="str">
        <f t="shared" si="416"/>
        <v/>
      </c>
      <c r="DI351" s="224" t="str">
        <f t="shared" si="417"/>
        <v/>
      </c>
      <c r="DJ351" s="224" t="str">
        <f t="shared" si="418"/>
        <v/>
      </c>
      <c r="DK351" s="306">
        <f t="shared" si="419"/>
        <v>0</v>
      </c>
      <c r="DL351" s="306">
        <f t="shared" si="420"/>
        <v>0</v>
      </c>
      <c r="DM351" s="306">
        <f t="shared" si="421"/>
        <v>0</v>
      </c>
      <c r="DN351" s="220"/>
      <c r="DO351" s="224" t="str">
        <f t="shared" si="422"/>
        <v/>
      </c>
      <c r="DP351" s="224" t="str">
        <f t="shared" si="423"/>
        <v/>
      </c>
      <c r="DQ351" s="307"/>
    </row>
    <row r="352" spans="1:121" ht="23.25" customHeight="1" x14ac:dyDescent="0.2">
      <c r="A352" s="249"/>
      <c r="B352" s="264"/>
      <c r="C352" s="230"/>
      <c r="D352" s="325" t="str">
        <f t="shared" si="366"/>
        <v/>
      </c>
      <c r="E352" s="265" t="str">
        <f t="shared" si="367"/>
        <v/>
      </c>
      <c r="F352" s="230"/>
      <c r="G352" s="230"/>
      <c r="H352" s="230"/>
      <c r="I352" s="200"/>
      <c r="J352" s="230"/>
      <c r="K352" s="254"/>
      <c r="L352" s="269"/>
      <c r="M352" s="230"/>
      <c r="N352" s="231"/>
      <c r="O352" s="232"/>
      <c r="P352" s="205"/>
      <c r="Q352" s="203"/>
      <c r="R352" s="231"/>
      <c r="S352" s="233"/>
      <c r="T352" s="203"/>
      <c r="U352" s="231"/>
      <c r="V352" s="233"/>
      <c r="W352" s="203"/>
      <c r="X352" s="231"/>
      <c r="Y352" s="233"/>
      <c r="Z352" s="203"/>
      <c r="AA352" s="230"/>
      <c r="AB352" s="231"/>
      <c r="AC352" s="232"/>
      <c r="AD352" s="205"/>
      <c r="AE352" s="203"/>
      <c r="AF352" s="230"/>
      <c r="AG352" s="231"/>
      <c r="AH352" s="232"/>
      <c r="AI352" s="205"/>
      <c r="AJ352" s="203"/>
      <c r="AK352" s="230"/>
      <c r="AL352" s="231"/>
      <c r="AM352" s="232"/>
      <c r="AN352" s="205"/>
      <c r="AO352" s="203"/>
      <c r="AP352" s="230"/>
      <c r="AQ352" s="231"/>
      <c r="AR352" s="232"/>
      <c r="AS352" s="205"/>
      <c r="AT352" s="203"/>
      <c r="AU352" s="230"/>
      <c r="AV352" s="231"/>
      <c r="AW352" s="232"/>
      <c r="AX352" s="205"/>
      <c r="AY352" s="203"/>
      <c r="AZ352" s="230"/>
      <c r="BA352" s="231"/>
      <c r="BB352" s="232"/>
      <c r="BC352" s="205"/>
      <c r="BD352" s="199"/>
      <c r="BE352" s="230"/>
      <c r="BF352" s="230"/>
      <c r="BG352" s="231"/>
      <c r="BH352" s="232"/>
      <c r="BI352" s="205"/>
      <c r="BJ352" s="229"/>
      <c r="BK352" s="234"/>
      <c r="BL352" s="207">
        <f t="shared" si="368"/>
        <v>0</v>
      </c>
      <c r="BM352" s="208">
        <f t="shared" si="369"/>
        <v>0</v>
      </c>
      <c r="BN352" s="208">
        <f t="shared" si="370"/>
        <v>0</v>
      </c>
      <c r="BO352" s="208">
        <f t="shared" si="371"/>
        <v>0</v>
      </c>
      <c r="BP352" s="208">
        <f t="shared" si="372"/>
        <v>0</v>
      </c>
      <c r="BQ352" s="208">
        <f t="shared" si="373"/>
        <v>0</v>
      </c>
      <c r="BR352" s="209">
        <f t="shared" si="374"/>
        <v>0</v>
      </c>
      <c r="BS352" s="209">
        <f t="shared" si="375"/>
        <v>0</v>
      </c>
      <c r="BT352" s="208">
        <f t="shared" si="376"/>
        <v>0</v>
      </c>
      <c r="BU352" s="208">
        <f t="shared" si="377"/>
        <v>0</v>
      </c>
      <c r="BV352" s="208">
        <f t="shared" si="378"/>
        <v>0</v>
      </c>
      <c r="BW352" s="208">
        <f t="shared" si="379"/>
        <v>0</v>
      </c>
      <c r="BX352" s="208">
        <f t="shared" si="380"/>
        <v>0</v>
      </c>
      <c r="BY352" s="208">
        <f t="shared" si="381"/>
        <v>0</v>
      </c>
      <c r="BZ352" s="208">
        <f t="shared" si="382"/>
        <v>0</v>
      </c>
      <c r="CA352" s="208">
        <f t="shared" si="383"/>
        <v>0</v>
      </c>
      <c r="CB352" s="208">
        <f t="shared" si="384"/>
        <v>0</v>
      </c>
      <c r="CC352" s="208">
        <f t="shared" si="385"/>
        <v>0</v>
      </c>
      <c r="CD352" s="208">
        <f t="shared" si="386"/>
        <v>0</v>
      </c>
      <c r="CE352" s="209">
        <f t="shared" si="387"/>
        <v>0</v>
      </c>
      <c r="CF352" s="209">
        <f t="shared" si="388"/>
        <v>0</v>
      </c>
      <c r="CG352" s="209">
        <f t="shared" si="389"/>
        <v>0</v>
      </c>
      <c r="CH352" s="209">
        <f t="shared" si="390"/>
        <v>0</v>
      </c>
      <c r="CI352" s="209">
        <f t="shared" si="391"/>
        <v>0</v>
      </c>
      <c r="CJ352" s="209">
        <f t="shared" si="392"/>
        <v>0</v>
      </c>
      <c r="CK352" s="209">
        <f t="shared" si="393"/>
        <v>0</v>
      </c>
      <c r="CL352" s="209">
        <f t="shared" si="394"/>
        <v>0</v>
      </c>
      <c r="CM352" s="209">
        <f t="shared" si="395"/>
        <v>0</v>
      </c>
      <c r="CN352" s="209">
        <f t="shared" si="396"/>
        <v>0</v>
      </c>
      <c r="CO352" s="209">
        <f t="shared" si="397"/>
        <v>0</v>
      </c>
      <c r="CP352" s="209">
        <f t="shared" si="398"/>
        <v>0</v>
      </c>
      <c r="CQ352" s="209">
        <f t="shared" si="399"/>
        <v>0</v>
      </c>
      <c r="CR352" s="209" t="str">
        <f t="shared" si="400"/>
        <v/>
      </c>
      <c r="CS352" s="209" t="str">
        <f t="shared" si="401"/>
        <v xml:space="preserve"> </v>
      </c>
      <c r="CT352" s="209" t="str">
        <f t="shared" si="402"/>
        <v/>
      </c>
      <c r="CU352" s="209" t="str">
        <f t="shared" si="403"/>
        <v/>
      </c>
      <c r="CV352" s="209" t="str">
        <f t="shared" si="404"/>
        <v/>
      </c>
      <c r="CW352" s="209" t="str">
        <f t="shared" si="405"/>
        <v/>
      </c>
      <c r="CX352" s="209" t="str">
        <f t="shared" si="406"/>
        <v/>
      </c>
      <c r="CY352" s="209" t="str">
        <f t="shared" si="407"/>
        <v/>
      </c>
      <c r="CZ352" s="209" t="str">
        <f t="shared" si="408"/>
        <v/>
      </c>
      <c r="DA352" s="209" t="str">
        <f t="shared" si="409"/>
        <v/>
      </c>
      <c r="DB352" s="209" t="str">
        <f t="shared" si="410"/>
        <v/>
      </c>
      <c r="DC352" s="209" t="str">
        <f t="shared" si="411"/>
        <v/>
      </c>
      <c r="DD352" s="209" t="str">
        <f t="shared" si="412"/>
        <v/>
      </c>
      <c r="DE352" s="209" t="str">
        <f t="shared" si="413"/>
        <v/>
      </c>
      <c r="DF352" s="209" t="str">
        <f t="shared" si="414"/>
        <v/>
      </c>
      <c r="DG352" s="209" t="str">
        <f t="shared" si="415"/>
        <v/>
      </c>
      <c r="DH352" s="210" t="str">
        <f t="shared" si="416"/>
        <v/>
      </c>
      <c r="DI352" s="272" t="str">
        <f t="shared" si="417"/>
        <v/>
      </c>
      <c r="DJ352" s="272" t="str">
        <f t="shared" si="418"/>
        <v/>
      </c>
      <c r="DK352" s="200">
        <f t="shared" si="419"/>
        <v>0</v>
      </c>
      <c r="DL352" s="200">
        <f t="shared" si="420"/>
        <v>0</v>
      </c>
      <c r="DM352" s="200">
        <f t="shared" si="421"/>
        <v>0</v>
      </c>
      <c r="DN352" s="200"/>
      <c r="DO352" s="272" t="str">
        <f t="shared" si="422"/>
        <v/>
      </c>
      <c r="DP352" s="272" t="str">
        <f t="shared" si="423"/>
        <v/>
      </c>
      <c r="DQ352" s="308"/>
    </row>
    <row r="353" spans="1:121" ht="23.25" customHeight="1" x14ac:dyDescent="0.2">
      <c r="A353" s="248"/>
      <c r="B353" s="263"/>
      <c r="C353" s="214"/>
      <c r="D353" s="324" t="str">
        <f t="shared" si="366"/>
        <v/>
      </c>
      <c r="E353" s="150" t="str">
        <f t="shared" si="367"/>
        <v/>
      </c>
      <c r="F353" s="214"/>
      <c r="G353" s="214"/>
      <c r="H353" s="214"/>
      <c r="I353" s="220"/>
      <c r="J353" s="214"/>
      <c r="K353" s="255"/>
      <c r="L353" s="268"/>
      <c r="M353" s="214"/>
      <c r="N353" s="215"/>
      <c r="O353" s="218"/>
      <c r="P353" s="216"/>
      <c r="Q353" s="217"/>
      <c r="R353" s="215"/>
      <c r="S353" s="219"/>
      <c r="T353" s="217"/>
      <c r="U353" s="215"/>
      <c r="V353" s="219"/>
      <c r="W353" s="217"/>
      <c r="X353" s="215"/>
      <c r="Y353" s="219"/>
      <c r="Z353" s="217"/>
      <c r="AA353" s="214"/>
      <c r="AB353" s="215"/>
      <c r="AC353" s="218"/>
      <c r="AD353" s="216"/>
      <c r="AE353" s="217"/>
      <c r="AF353" s="214"/>
      <c r="AG353" s="215"/>
      <c r="AH353" s="218"/>
      <c r="AI353" s="216"/>
      <c r="AJ353" s="217"/>
      <c r="AK353" s="214"/>
      <c r="AL353" s="215"/>
      <c r="AM353" s="218"/>
      <c r="AN353" s="216"/>
      <c r="AO353" s="217"/>
      <c r="AP353" s="214"/>
      <c r="AQ353" s="215"/>
      <c r="AR353" s="218"/>
      <c r="AS353" s="216"/>
      <c r="AT353" s="217"/>
      <c r="AU353" s="214"/>
      <c r="AV353" s="215"/>
      <c r="AW353" s="218"/>
      <c r="AX353" s="216"/>
      <c r="AY353" s="217"/>
      <c r="AZ353" s="214"/>
      <c r="BA353" s="215"/>
      <c r="BB353" s="218"/>
      <c r="BC353" s="216"/>
      <c r="BD353" s="213"/>
      <c r="BE353" s="214"/>
      <c r="BF353" s="214"/>
      <c r="BG353" s="215"/>
      <c r="BH353" s="218"/>
      <c r="BI353" s="216"/>
      <c r="BJ353" s="213"/>
      <c r="BK353" s="221"/>
      <c r="BL353" s="222">
        <f t="shared" si="368"/>
        <v>0</v>
      </c>
      <c r="BM353" s="223">
        <f t="shared" si="369"/>
        <v>0</v>
      </c>
      <c r="BN353" s="223">
        <f t="shared" si="370"/>
        <v>0</v>
      </c>
      <c r="BO353" s="223">
        <f t="shared" si="371"/>
        <v>0</v>
      </c>
      <c r="BP353" s="223">
        <f t="shared" si="372"/>
        <v>0</v>
      </c>
      <c r="BQ353" s="223">
        <f t="shared" si="373"/>
        <v>0</v>
      </c>
      <c r="BR353" s="224">
        <f t="shared" si="374"/>
        <v>0</v>
      </c>
      <c r="BS353" s="224">
        <f t="shared" si="375"/>
        <v>0</v>
      </c>
      <c r="BT353" s="223">
        <f t="shared" si="376"/>
        <v>0</v>
      </c>
      <c r="BU353" s="223">
        <f t="shared" si="377"/>
        <v>0</v>
      </c>
      <c r="BV353" s="223">
        <f t="shared" si="378"/>
        <v>0</v>
      </c>
      <c r="BW353" s="223">
        <f t="shared" si="379"/>
        <v>0</v>
      </c>
      <c r="BX353" s="223">
        <f t="shared" si="380"/>
        <v>0</v>
      </c>
      <c r="BY353" s="223">
        <f t="shared" si="381"/>
        <v>0</v>
      </c>
      <c r="BZ353" s="223">
        <f t="shared" si="382"/>
        <v>0</v>
      </c>
      <c r="CA353" s="223">
        <f t="shared" si="383"/>
        <v>0</v>
      </c>
      <c r="CB353" s="208">
        <f t="shared" si="384"/>
        <v>0</v>
      </c>
      <c r="CC353" s="223">
        <f t="shared" si="385"/>
        <v>0</v>
      </c>
      <c r="CD353" s="223">
        <f t="shared" si="386"/>
        <v>0</v>
      </c>
      <c r="CE353" s="224">
        <f t="shared" si="387"/>
        <v>0</v>
      </c>
      <c r="CF353" s="224">
        <f t="shared" si="388"/>
        <v>0</v>
      </c>
      <c r="CG353" s="224">
        <f t="shared" si="389"/>
        <v>0</v>
      </c>
      <c r="CH353" s="224">
        <f t="shared" si="390"/>
        <v>0</v>
      </c>
      <c r="CI353" s="224">
        <f t="shared" si="391"/>
        <v>0</v>
      </c>
      <c r="CJ353" s="224">
        <f t="shared" si="392"/>
        <v>0</v>
      </c>
      <c r="CK353" s="224">
        <f t="shared" si="393"/>
        <v>0</v>
      </c>
      <c r="CL353" s="224">
        <f t="shared" si="394"/>
        <v>0</v>
      </c>
      <c r="CM353" s="224">
        <f t="shared" si="395"/>
        <v>0</v>
      </c>
      <c r="CN353" s="224">
        <f t="shared" si="396"/>
        <v>0</v>
      </c>
      <c r="CO353" s="224">
        <f t="shared" si="397"/>
        <v>0</v>
      </c>
      <c r="CP353" s="224">
        <f t="shared" si="398"/>
        <v>0</v>
      </c>
      <c r="CQ353" s="224">
        <f t="shared" si="399"/>
        <v>0</v>
      </c>
      <c r="CR353" s="224" t="str">
        <f t="shared" si="400"/>
        <v/>
      </c>
      <c r="CS353" s="224" t="str">
        <f t="shared" si="401"/>
        <v xml:space="preserve"> </v>
      </c>
      <c r="CT353" s="224" t="str">
        <f t="shared" si="402"/>
        <v/>
      </c>
      <c r="CU353" s="224" t="str">
        <f t="shared" si="403"/>
        <v/>
      </c>
      <c r="CV353" s="224" t="str">
        <f t="shared" si="404"/>
        <v/>
      </c>
      <c r="CW353" s="224" t="str">
        <f t="shared" si="405"/>
        <v/>
      </c>
      <c r="CX353" s="224" t="str">
        <f t="shared" si="406"/>
        <v/>
      </c>
      <c r="CY353" s="224" t="str">
        <f t="shared" si="407"/>
        <v/>
      </c>
      <c r="CZ353" s="224" t="str">
        <f t="shared" si="408"/>
        <v/>
      </c>
      <c r="DA353" s="224" t="str">
        <f t="shared" si="409"/>
        <v/>
      </c>
      <c r="DB353" s="224" t="str">
        <f t="shared" si="410"/>
        <v/>
      </c>
      <c r="DC353" s="224" t="str">
        <f t="shared" si="411"/>
        <v/>
      </c>
      <c r="DD353" s="224" t="str">
        <f t="shared" si="412"/>
        <v/>
      </c>
      <c r="DE353" s="224" t="str">
        <f t="shared" si="413"/>
        <v/>
      </c>
      <c r="DF353" s="224" t="str">
        <f t="shared" si="414"/>
        <v/>
      </c>
      <c r="DG353" s="224" t="str">
        <f t="shared" si="415"/>
        <v/>
      </c>
      <c r="DH353" s="225" t="str">
        <f t="shared" si="416"/>
        <v/>
      </c>
      <c r="DI353" s="224" t="str">
        <f t="shared" si="417"/>
        <v/>
      </c>
      <c r="DJ353" s="224" t="str">
        <f t="shared" si="418"/>
        <v/>
      </c>
      <c r="DK353" s="306">
        <f t="shared" si="419"/>
        <v>0</v>
      </c>
      <c r="DL353" s="306">
        <f t="shared" si="420"/>
        <v>0</v>
      </c>
      <c r="DM353" s="306">
        <f t="shared" si="421"/>
        <v>0</v>
      </c>
      <c r="DN353" s="220"/>
      <c r="DO353" s="224" t="str">
        <f t="shared" si="422"/>
        <v/>
      </c>
      <c r="DP353" s="224" t="str">
        <f t="shared" si="423"/>
        <v/>
      </c>
      <c r="DQ353" s="307"/>
    </row>
    <row r="354" spans="1:121" ht="23.25" customHeight="1" x14ac:dyDescent="0.2">
      <c r="A354" s="249"/>
      <c r="B354" s="264"/>
      <c r="C354" s="230"/>
      <c r="D354" s="325" t="str">
        <f t="shared" si="366"/>
        <v/>
      </c>
      <c r="E354" s="265" t="str">
        <f t="shared" si="367"/>
        <v/>
      </c>
      <c r="F354" s="230"/>
      <c r="G354" s="230"/>
      <c r="H354" s="230"/>
      <c r="I354" s="200"/>
      <c r="J354" s="230"/>
      <c r="K354" s="254"/>
      <c r="L354" s="269"/>
      <c r="M354" s="230"/>
      <c r="N354" s="231"/>
      <c r="O354" s="232"/>
      <c r="P354" s="205"/>
      <c r="Q354" s="203"/>
      <c r="R354" s="231"/>
      <c r="S354" s="233"/>
      <c r="T354" s="203"/>
      <c r="U354" s="231"/>
      <c r="V354" s="233"/>
      <c r="W354" s="203"/>
      <c r="X354" s="231"/>
      <c r="Y354" s="233"/>
      <c r="Z354" s="203"/>
      <c r="AA354" s="230"/>
      <c r="AB354" s="231"/>
      <c r="AC354" s="232"/>
      <c r="AD354" s="205"/>
      <c r="AE354" s="203"/>
      <c r="AF354" s="230"/>
      <c r="AG354" s="231"/>
      <c r="AH354" s="232"/>
      <c r="AI354" s="205"/>
      <c r="AJ354" s="203"/>
      <c r="AK354" s="230"/>
      <c r="AL354" s="231"/>
      <c r="AM354" s="232"/>
      <c r="AN354" s="205"/>
      <c r="AO354" s="203"/>
      <c r="AP354" s="230"/>
      <c r="AQ354" s="231"/>
      <c r="AR354" s="232"/>
      <c r="AS354" s="205"/>
      <c r="AT354" s="203"/>
      <c r="AU354" s="230"/>
      <c r="AV354" s="231"/>
      <c r="AW354" s="232"/>
      <c r="AX354" s="205"/>
      <c r="AY354" s="203"/>
      <c r="AZ354" s="230"/>
      <c r="BA354" s="231"/>
      <c r="BB354" s="232"/>
      <c r="BC354" s="205"/>
      <c r="BD354" s="199"/>
      <c r="BE354" s="230"/>
      <c r="BF354" s="230"/>
      <c r="BG354" s="231"/>
      <c r="BH354" s="232"/>
      <c r="BI354" s="205"/>
      <c r="BJ354" s="229"/>
      <c r="BK354" s="234"/>
      <c r="BL354" s="207">
        <f t="shared" si="368"/>
        <v>0</v>
      </c>
      <c r="BM354" s="208">
        <f t="shared" si="369"/>
        <v>0</v>
      </c>
      <c r="BN354" s="208">
        <f t="shared" si="370"/>
        <v>0</v>
      </c>
      <c r="BO354" s="208">
        <f t="shared" si="371"/>
        <v>0</v>
      </c>
      <c r="BP354" s="208">
        <f t="shared" si="372"/>
        <v>0</v>
      </c>
      <c r="BQ354" s="208">
        <f t="shared" si="373"/>
        <v>0</v>
      </c>
      <c r="BR354" s="209">
        <f t="shared" si="374"/>
        <v>0</v>
      </c>
      <c r="BS354" s="209">
        <f t="shared" si="375"/>
        <v>0</v>
      </c>
      <c r="BT354" s="208">
        <f t="shared" si="376"/>
        <v>0</v>
      </c>
      <c r="BU354" s="208">
        <f t="shared" si="377"/>
        <v>0</v>
      </c>
      <c r="BV354" s="208">
        <f t="shared" si="378"/>
        <v>0</v>
      </c>
      <c r="BW354" s="208">
        <f t="shared" si="379"/>
        <v>0</v>
      </c>
      <c r="BX354" s="208">
        <f t="shared" si="380"/>
        <v>0</v>
      </c>
      <c r="BY354" s="208">
        <f t="shared" si="381"/>
        <v>0</v>
      </c>
      <c r="BZ354" s="208">
        <f t="shared" si="382"/>
        <v>0</v>
      </c>
      <c r="CA354" s="208">
        <f t="shared" si="383"/>
        <v>0</v>
      </c>
      <c r="CB354" s="208">
        <f t="shared" si="384"/>
        <v>0</v>
      </c>
      <c r="CC354" s="208">
        <f t="shared" si="385"/>
        <v>0</v>
      </c>
      <c r="CD354" s="208">
        <f t="shared" si="386"/>
        <v>0</v>
      </c>
      <c r="CE354" s="209">
        <f t="shared" si="387"/>
        <v>0</v>
      </c>
      <c r="CF354" s="209">
        <f t="shared" si="388"/>
        <v>0</v>
      </c>
      <c r="CG354" s="209">
        <f t="shared" si="389"/>
        <v>0</v>
      </c>
      <c r="CH354" s="209">
        <f t="shared" si="390"/>
        <v>0</v>
      </c>
      <c r="CI354" s="209">
        <f t="shared" si="391"/>
        <v>0</v>
      </c>
      <c r="CJ354" s="209">
        <f t="shared" si="392"/>
        <v>0</v>
      </c>
      <c r="CK354" s="209">
        <f t="shared" si="393"/>
        <v>0</v>
      </c>
      <c r="CL354" s="209">
        <f t="shared" si="394"/>
        <v>0</v>
      </c>
      <c r="CM354" s="209">
        <f t="shared" si="395"/>
        <v>0</v>
      </c>
      <c r="CN354" s="209">
        <f t="shared" si="396"/>
        <v>0</v>
      </c>
      <c r="CO354" s="209">
        <f t="shared" si="397"/>
        <v>0</v>
      </c>
      <c r="CP354" s="209">
        <f t="shared" si="398"/>
        <v>0</v>
      </c>
      <c r="CQ354" s="209">
        <f t="shared" si="399"/>
        <v>0</v>
      </c>
      <c r="CR354" s="209" t="str">
        <f t="shared" si="400"/>
        <v/>
      </c>
      <c r="CS354" s="209" t="str">
        <f t="shared" si="401"/>
        <v xml:space="preserve"> </v>
      </c>
      <c r="CT354" s="209" t="str">
        <f t="shared" si="402"/>
        <v/>
      </c>
      <c r="CU354" s="209" t="str">
        <f t="shared" si="403"/>
        <v/>
      </c>
      <c r="CV354" s="209" t="str">
        <f t="shared" si="404"/>
        <v/>
      </c>
      <c r="CW354" s="209" t="str">
        <f t="shared" si="405"/>
        <v/>
      </c>
      <c r="CX354" s="209" t="str">
        <f t="shared" si="406"/>
        <v/>
      </c>
      <c r="CY354" s="209" t="str">
        <f t="shared" si="407"/>
        <v/>
      </c>
      <c r="CZ354" s="209" t="str">
        <f t="shared" si="408"/>
        <v/>
      </c>
      <c r="DA354" s="209" t="str">
        <f t="shared" si="409"/>
        <v/>
      </c>
      <c r="DB354" s="209" t="str">
        <f t="shared" si="410"/>
        <v/>
      </c>
      <c r="DC354" s="209" t="str">
        <f t="shared" si="411"/>
        <v/>
      </c>
      <c r="DD354" s="209" t="str">
        <f t="shared" si="412"/>
        <v/>
      </c>
      <c r="DE354" s="209" t="str">
        <f t="shared" si="413"/>
        <v/>
      </c>
      <c r="DF354" s="209" t="str">
        <f t="shared" si="414"/>
        <v/>
      </c>
      <c r="DG354" s="209" t="str">
        <f t="shared" si="415"/>
        <v/>
      </c>
      <c r="DH354" s="210" t="str">
        <f t="shared" si="416"/>
        <v/>
      </c>
      <c r="DI354" s="272" t="str">
        <f t="shared" si="417"/>
        <v/>
      </c>
      <c r="DJ354" s="272" t="str">
        <f t="shared" si="418"/>
        <v/>
      </c>
      <c r="DK354" s="200">
        <f t="shared" si="419"/>
        <v>0</v>
      </c>
      <c r="DL354" s="200">
        <f t="shared" si="420"/>
        <v>0</v>
      </c>
      <c r="DM354" s="200">
        <f t="shared" si="421"/>
        <v>0</v>
      </c>
      <c r="DN354" s="200"/>
      <c r="DO354" s="272" t="str">
        <f t="shared" si="422"/>
        <v/>
      </c>
      <c r="DP354" s="272" t="str">
        <f t="shared" si="423"/>
        <v/>
      </c>
      <c r="DQ354" s="308"/>
    </row>
    <row r="355" spans="1:121" ht="23.25" customHeight="1" x14ac:dyDescent="0.2">
      <c r="A355" s="248"/>
      <c r="B355" s="263"/>
      <c r="C355" s="214"/>
      <c r="D355" s="324" t="str">
        <f t="shared" si="366"/>
        <v/>
      </c>
      <c r="E355" s="150" t="str">
        <f t="shared" si="367"/>
        <v/>
      </c>
      <c r="F355" s="214"/>
      <c r="G355" s="214"/>
      <c r="H355" s="214"/>
      <c r="I355" s="220"/>
      <c r="J355" s="214"/>
      <c r="K355" s="255"/>
      <c r="L355" s="268"/>
      <c r="M355" s="214"/>
      <c r="N355" s="215"/>
      <c r="O355" s="218"/>
      <c r="P355" s="216"/>
      <c r="Q355" s="217"/>
      <c r="R355" s="215"/>
      <c r="S355" s="219"/>
      <c r="T355" s="217"/>
      <c r="U355" s="215"/>
      <c r="V355" s="219"/>
      <c r="W355" s="217"/>
      <c r="X355" s="215"/>
      <c r="Y355" s="219"/>
      <c r="Z355" s="217"/>
      <c r="AA355" s="214"/>
      <c r="AB355" s="215"/>
      <c r="AC355" s="218"/>
      <c r="AD355" s="216"/>
      <c r="AE355" s="217"/>
      <c r="AF355" s="214"/>
      <c r="AG355" s="215"/>
      <c r="AH355" s="218"/>
      <c r="AI355" s="216"/>
      <c r="AJ355" s="217"/>
      <c r="AK355" s="214"/>
      <c r="AL355" s="215"/>
      <c r="AM355" s="218"/>
      <c r="AN355" s="216"/>
      <c r="AO355" s="217"/>
      <c r="AP355" s="214"/>
      <c r="AQ355" s="215"/>
      <c r="AR355" s="218"/>
      <c r="AS355" s="216"/>
      <c r="AT355" s="217"/>
      <c r="AU355" s="214"/>
      <c r="AV355" s="215"/>
      <c r="AW355" s="218"/>
      <c r="AX355" s="216"/>
      <c r="AY355" s="217"/>
      <c r="AZ355" s="214"/>
      <c r="BA355" s="215"/>
      <c r="BB355" s="218"/>
      <c r="BC355" s="216"/>
      <c r="BD355" s="213"/>
      <c r="BE355" s="214"/>
      <c r="BF355" s="214"/>
      <c r="BG355" s="215"/>
      <c r="BH355" s="218"/>
      <c r="BI355" s="216"/>
      <c r="BJ355" s="213"/>
      <c r="BK355" s="221"/>
      <c r="BL355" s="222">
        <f t="shared" si="368"/>
        <v>0</v>
      </c>
      <c r="BM355" s="223">
        <f t="shared" si="369"/>
        <v>0</v>
      </c>
      <c r="BN355" s="223">
        <f t="shared" si="370"/>
        <v>0</v>
      </c>
      <c r="BO355" s="223">
        <f t="shared" si="371"/>
        <v>0</v>
      </c>
      <c r="BP355" s="223">
        <f t="shared" si="372"/>
        <v>0</v>
      </c>
      <c r="BQ355" s="223">
        <f t="shared" si="373"/>
        <v>0</v>
      </c>
      <c r="BR355" s="224">
        <f t="shared" si="374"/>
        <v>0</v>
      </c>
      <c r="BS355" s="224">
        <f t="shared" si="375"/>
        <v>0</v>
      </c>
      <c r="BT355" s="223">
        <f t="shared" si="376"/>
        <v>0</v>
      </c>
      <c r="BU355" s="223">
        <f t="shared" si="377"/>
        <v>0</v>
      </c>
      <c r="BV355" s="223">
        <f t="shared" si="378"/>
        <v>0</v>
      </c>
      <c r="BW355" s="223">
        <f t="shared" si="379"/>
        <v>0</v>
      </c>
      <c r="BX355" s="223">
        <f t="shared" si="380"/>
        <v>0</v>
      </c>
      <c r="BY355" s="223">
        <f t="shared" si="381"/>
        <v>0</v>
      </c>
      <c r="BZ355" s="223">
        <f t="shared" si="382"/>
        <v>0</v>
      </c>
      <c r="CA355" s="223">
        <f t="shared" si="383"/>
        <v>0</v>
      </c>
      <c r="CB355" s="208">
        <f t="shared" si="384"/>
        <v>0</v>
      </c>
      <c r="CC355" s="223">
        <f t="shared" si="385"/>
        <v>0</v>
      </c>
      <c r="CD355" s="223">
        <f t="shared" si="386"/>
        <v>0</v>
      </c>
      <c r="CE355" s="224">
        <f t="shared" si="387"/>
        <v>0</v>
      </c>
      <c r="CF355" s="224">
        <f t="shared" si="388"/>
        <v>0</v>
      </c>
      <c r="CG355" s="224">
        <f t="shared" si="389"/>
        <v>0</v>
      </c>
      <c r="CH355" s="224">
        <f t="shared" si="390"/>
        <v>0</v>
      </c>
      <c r="CI355" s="224">
        <f t="shared" si="391"/>
        <v>0</v>
      </c>
      <c r="CJ355" s="224">
        <f t="shared" si="392"/>
        <v>0</v>
      </c>
      <c r="CK355" s="224">
        <f t="shared" si="393"/>
        <v>0</v>
      </c>
      <c r="CL355" s="224">
        <f t="shared" si="394"/>
        <v>0</v>
      </c>
      <c r="CM355" s="224">
        <f t="shared" si="395"/>
        <v>0</v>
      </c>
      <c r="CN355" s="224">
        <f t="shared" si="396"/>
        <v>0</v>
      </c>
      <c r="CO355" s="224">
        <f t="shared" si="397"/>
        <v>0</v>
      </c>
      <c r="CP355" s="224">
        <f t="shared" si="398"/>
        <v>0</v>
      </c>
      <c r="CQ355" s="224">
        <f t="shared" si="399"/>
        <v>0</v>
      </c>
      <c r="CR355" s="224" t="str">
        <f t="shared" si="400"/>
        <v/>
      </c>
      <c r="CS355" s="224" t="str">
        <f t="shared" si="401"/>
        <v xml:space="preserve"> </v>
      </c>
      <c r="CT355" s="224" t="str">
        <f t="shared" si="402"/>
        <v/>
      </c>
      <c r="CU355" s="224" t="str">
        <f t="shared" si="403"/>
        <v/>
      </c>
      <c r="CV355" s="224" t="str">
        <f t="shared" si="404"/>
        <v/>
      </c>
      <c r="CW355" s="224" t="str">
        <f t="shared" si="405"/>
        <v/>
      </c>
      <c r="CX355" s="224" t="str">
        <f t="shared" si="406"/>
        <v/>
      </c>
      <c r="CY355" s="224" t="str">
        <f t="shared" si="407"/>
        <v/>
      </c>
      <c r="CZ355" s="224" t="str">
        <f t="shared" si="408"/>
        <v/>
      </c>
      <c r="DA355" s="224" t="str">
        <f t="shared" si="409"/>
        <v/>
      </c>
      <c r="DB355" s="224" t="str">
        <f t="shared" si="410"/>
        <v/>
      </c>
      <c r="DC355" s="224" t="str">
        <f t="shared" si="411"/>
        <v/>
      </c>
      <c r="DD355" s="224" t="str">
        <f t="shared" si="412"/>
        <v/>
      </c>
      <c r="DE355" s="224" t="str">
        <f t="shared" si="413"/>
        <v/>
      </c>
      <c r="DF355" s="224" t="str">
        <f t="shared" si="414"/>
        <v/>
      </c>
      <c r="DG355" s="224" t="str">
        <f t="shared" si="415"/>
        <v/>
      </c>
      <c r="DH355" s="225" t="str">
        <f t="shared" si="416"/>
        <v/>
      </c>
      <c r="DI355" s="224" t="str">
        <f t="shared" si="417"/>
        <v/>
      </c>
      <c r="DJ355" s="224" t="str">
        <f t="shared" si="418"/>
        <v/>
      </c>
      <c r="DK355" s="306">
        <f t="shared" si="419"/>
        <v>0</v>
      </c>
      <c r="DL355" s="306">
        <f t="shared" si="420"/>
        <v>0</v>
      </c>
      <c r="DM355" s="306">
        <f t="shared" si="421"/>
        <v>0</v>
      </c>
      <c r="DN355" s="220"/>
      <c r="DO355" s="224" t="str">
        <f t="shared" si="422"/>
        <v/>
      </c>
      <c r="DP355" s="224" t="str">
        <f t="shared" si="423"/>
        <v/>
      </c>
      <c r="DQ355" s="307"/>
    </row>
    <row r="356" spans="1:121" ht="23.25" customHeight="1" x14ac:dyDescent="0.2">
      <c r="A356" s="249"/>
      <c r="B356" s="264"/>
      <c r="C356" s="230"/>
      <c r="D356" s="325" t="str">
        <f t="shared" si="366"/>
        <v/>
      </c>
      <c r="E356" s="265" t="str">
        <f t="shared" si="367"/>
        <v/>
      </c>
      <c r="F356" s="230"/>
      <c r="G356" s="230"/>
      <c r="H356" s="230"/>
      <c r="I356" s="200"/>
      <c r="J356" s="230"/>
      <c r="K356" s="254"/>
      <c r="L356" s="269"/>
      <c r="M356" s="230"/>
      <c r="N356" s="231"/>
      <c r="O356" s="232"/>
      <c r="P356" s="205"/>
      <c r="Q356" s="203"/>
      <c r="R356" s="231"/>
      <c r="S356" s="233"/>
      <c r="T356" s="203"/>
      <c r="U356" s="231"/>
      <c r="V356" s="233"/>
      <c r="W356" s="203"/>
      <c r="X356" s="231"/>
      <c r="Y356" s="233"/>
      <c r="Z356" s="203"/>
      <c r="AA356" s="230"/>
      <c r="AB356" s="231"/>
      <c r="AC356" s="232"/>
      <c r="AD356" s="205"/>
      <c r="AE356" s="203"/>
      <c r="AF356" s="230"/>
      <c r="AG356" s="231"/>
      <c r="AH356" s="232"/>
      <c r="AI356" s="205"/>
      <c r="AJ356" s="203"/>
      <c r="AK356" s="230"/>
      <c r="AL356" s="231"/>
      <c r="AM356" s="232"/>
      <c r="AN356" s="205"/>
      <c r="AO356" s="203"/>
      <c r="AP356" s="230"/>
      <c r="AQ356" s="231"/>
      <c r="AR356" s="232"/>
      <c r="AS356" s="205"/>
      <c r="AT356" s="203"/>
      <c r="AU356" s="230"/>
      <c r="AV356" s="231"/>
      <c r="AW356" s="232"/>
      <c r="AX356" s="205"/>
      <c r="AY356" s="203"/>
      <c r="AZ356" s="230"/>
      <c r="BA356" s="231"/>
      <c r="BB356" s="232"/>
      <c r="BC356" s="205"/>
      <c r="BD356" s="199"/>
      <c r="BE356" s="230"/>
      <c r="BF356" s="230"/>
      <c r="BG356" s="231"/>
      <c r="BH356" s="232"/>
      <c r="BI356" s="205"/>
      <c r="BJ356" s="229"/>
      <c r="BK356" s="234"/>
      <c r="BL356" s="207">
        <f t="shared" si="368"/>
        <v>0</v>
      </c>
      <c r="BM356" s="208">
        <f t="shared" si="369"/>
        <v>0</v>
      </c>
      <c r="BN356" s="208">
        <f t="shared" si="370"/>
        <v>0</v>
      </c>
      <c r="BO356" s="208">
        <f t="shared" si="371"/>
        <v>0</v>
      </c>
      <c r="BP356" s="208">
        <f t="shared" si="372"/>
        <v>0</v>
      </c>
      <c r="BQ356" s="208">
        <f t="shared" si="373"/>
        <v>0</v>
      </c>
      <c r="BR356" s="209">
        <f t="shared" si="374"/>
        <v>0</v>
      </c>
      <c r="BS356" s="209">
        <f t="shared" si="375"/>
        <v>0</v>
      </c>
      <c r="BT356" s="208">
        <f t="shared" si="376"/>
        <v>0</v>
      </c>
      <c r="BU356" s="208">
        <f t="shared" si="377"/>
        <v>0</v>
      </c>
      <c r="BV356" s="208">
        <f t="shared" si="378"/>
        <v>0</v>
      </c>
      <c r="BW356" s="208">
        <f t="shared" si="379"/>
        <v>0</v>
      </c>
      <c r="BX356" s="208">
        <f t="shared" si="380"/>
        <v>0</v>
      </c>
      <c r="BY356" s="208">
        <f t="shared" si="381"/>
        <v>0</v>
      </c>
      <c r="BZ356" s="208">
        <f t="shared" si="382"/>
        <v>0</v>
      </c>
      <c r="CA356" s="208">
        <f t="shared" si="383"/>
        <v>0</v>
      </c>
      <c r="CB356" s="208">
        <f t="shared" si="384"/>
        <v>0</v>
      </c>
      <c r="CC356" s="208">
        <f t="shared" si="385"/>
        <v>0</v>
      </c>
      <c r="CD356" s="208">
        <f t="shared" si="386"/>
        <v>0</v>
      </c>
      <c r="CE356" s="209">
        <f t="shared" si="387"/>
        <v>0</v>
      </c>
      <c r="CF356" s="209">
        <f t="shared" si="388"/>
        <v>0</v>
      </c>
      <c r="CG356" s="209">
        <f t="shared" si="389"/>
        <v>0</v>
      </c>
      <c r="CH356" s="209">
        <f t="shared" si="390"/>
        <v>0</v>
      </c>
      <c r="CI356" s="209">
        <f t="shared" si="391"/>
        <v>0</v>
      </c>
      <c r="CJ356" s="209">
        <f t="shared" si="392"/>
        <v>0</v>
      </c>
      <c r="CK356" s="209">
        <f t="shared" si="393"/>
        <v>0</v>
      </c>
      <c r="CL356" s="209">
        <f t="shared" si="394"/>
        <v>0</v>
      </c>
      <c r="CM356" s="209">
        <f t="shared" si="395"/>
        <v>0</v>
      </c>
      <c r="CN356" s="209">
        <f t="shared" si="396"/>
        <v>0</v>
      </c>
      <c r="CO356" s="209">
        <f t="shared" si="397"/>
        <v>0</v>
      </c>
      <c r="CP356" s="209">
        <f t="shared" si="398"/>
        <v>0</v>
      </c>
      <c r="CQ356" s="209">
        <f t="shared" si="399"/>
        <v>0</v>
      </c>
      <c r="CR356" s="209" t="str">
        <f t="shared" si="400"/>
        <v/>
      </c>
      <c r="CS356" s="209" t="str">
        <f t="shared" si="401"/>
        <v xml:space="preserve"> </v>
      </c>
      <c r="CT356" s="209" t="str">
        <f t="shared" si="402"/>
        <v/>
      </c>
      <c r="CU356" s="209" t="str">
        <f t="shared" si="403"/>
        <v/>
      </c>
      <c r="CV356" s="209" t="str">
        <f t="shared" si="404"/>
        <v/>
      </c>
      <c r="CW356" s="209" t="str">
        <f t="shared" si="405"/>
        <v/>
      </c>
      <c r="CX356" s="209" t="str">
        <f t="shared" si="406"/>
        <v/>
      </c>
      <c r="CY356" s="209" t="str">
        <f t="shared" si="407"/>
        <v/>
      </c>
      <c r="CZ356" s="209" t="str">
        <f t="shared" si="408"/>
        <v/>
      </c>
      <c r="DA356" s="209" t="str">
        <f t="shared" si="409"/>
        <v/>
      </c>
      <c r="DB356" s="209" t="str">
        <f t="shared" si="410"/>
        <v/>
      </c>
      <c r="DC356" s="209" t="str">
        <f t="shared" si="411"/>
        <v/>
      </c>
      <c r="DD356" s="209" t="str">
        <f t="shared" si="412"/>
        <v/>
      </c>
      <c r="DE356" s="209" t="str">
        <f t="shared" si="413"/>
        <v/>
      </c>
      <c r="DF356" s="209" t="str">
        <f t="shared" si="414"/>
        <v/>
      </c>
      <c r="DG356" s="209" t="str">
        <f t="shared" si="415"/>
        <v/>
      </c>
      <c r="DH356" s="210" t="str">
        <f t="shared" si="416"/>
        <v/>
      </c>
      <c r="DI356" s="272" t="str">
        <f t="shared" si="417"/>
        <v/>
      </c>
      <c r="DJ356" s="272" t="str">
        <f t="shared" si="418"/>
        <v/>
      </c>
      <c r="DK356" s="200">
        <f t="shared" si="419"/>
        <v>0</v>
      </c>
      <c r="DL356" s="200">
        <f t="shared" si="420"/>
        <v>0</v>
      </c>
      <c r="DM356" s="200">
        <f t="shared" si="421"/>
        <v>0</v>
      </c>
      <c r="DN356" s="200"/>
      <c r="DO356" s="272" t="str">
        <f t="shared" si="422"/>
        <v/>
      </c>
      <c r="DP356" s="272" t="str">
        <f t="shared" si="423"/>
        <v/>
      </c>
      <c r="DQ356" s="308"/>
    </row>
    <row r="357" spans="1:121" ht="23.25" customHeight="1" x14ac:dyDescent="0.2">
      <c r="A357" s="248"/>
      <c r="B357" s="263"/>
      <c r="C357" s="214"/>
      <c r="D357" s="324" t="str">
        <f t="shared" si="366"/>
        <v/>
      </c>
      <c r="E357" s="150" t="str">
        <f t="shared" si="367"/>
        <v/>
      </c>
      <c r="F357" s="214"/>
      <c r="G357" s="214"/>
      <c r="H357" s="214"/>
      <c r="I357" s="220"/>
      <c r="J357" s="214"/>
      <c r="K357" s="255"/>
      <c r="L357" s="268"/>
      <c r="M357" s="214"/>
      <c r="N357" s="215"/>
      <c r="O357" s="218"/>
      <c r="P357" s="216"/>
      <c r="Q357" s="217"/>
      <c r="R357" s="215"/>
      <c r="S357" s="219"/>
      <c r="T357" s="217"/>
      <c r="U357" s="215"/>
      <c r="V357" s="219"/>
      <c r="W357" s="217"/>
      <c r="X357" s="215"/>
      <c r="Y357" s="219"/>
      <c r="Z357" s="217"/>
      <c r="AA357" s="214"/>
      <c r="AB357" s="215"/>
      <c r="AC357" s="218"/>
      <c r="AD357" s="216"/>
      <c r="AE357" s="217"/>
      <c r="AF357" s="214"/>
      <c r="AG357" s="215"/>
      <c r="AH357" s="218"/>
      <c r="AI357" s="216"/>
      <c r="AJ357" s="217"/>
      <c r="AK357" s="214"/>
      <c r="AL357" s="215"/>
      <c r="AM357" s="218"/>
      <c r="AN357" s="216"/>
      <c r="AO357" s="217"/>
      <c r="AP357" s="214"/>
      <c r="AQ357" s="215"/>
      <c r="AR357" s="218"/>
      <c r="AS357" s="216"/>
      <c r="AT357" s="217"/>
      <c r="AU357" s="214"/>
      <c r="AV357" s="215"/>
      <c r="AW357" s="218"/>
      <c r="AX357" s="216"/>
      <c r="AY357" s="217"/>
      <c r="AZ357" s="214"/>
      <c r="BA357" s="215"/>
      <c r="BB357" s="218"/>
      <c r="BC357" s="216"/>
      <c r="BD357" s="213"/>
      <c r="BE357" s="214"/>
      <c r="BF357" s="214"/>
      <c r="BG357" s="215"/>
      <c r="BH357" s="218"/>
      <c r="BI357" s="216"/>
      <c r="BJ357" s="213"/>
      <c r="BK357" s="221"/>
      <c r="BL357" s="222">
        <f t="shared" si="368"/>
        <v>0</v>
      </c>
      <c r="BM357" s="223">
        <f t="shared" si="369"/>
        <v>0</v>
      </c>
      <c r="BN357" s="223">
        <f t="shared" si="370"/>
        <v>0</v>
      </c>
      <c r="BO357" s="223">
        <f t="shared" si="371"/>
        <v>0</v>
      </c>
      <c r="BP357" s="223">
        <f t="shared" si="372"/>
        <v>0</v>
      </c>
      <c r="BQ357" s="223">
        <f t="shared" si="373"/>
        <v>0</v>
      </c>
      <c r="BR357" s="224">
        <f t="shared" si="374"/>
        <v>0</v>
      </c>
      <c r="BS357" s="224">
        <f t="shared" si="375"/>
        <v>0</v>
      </c>
      <c r="BT357" s="223">
        <f t="shared" si="376"/>
        <v>0</v>
      </c>
      <c r="BU357" s="223">
        <f t="shared" si="377"/>
        <v>0</v>
      </c>
      <c r="BV357" s="223">
        <f t="shared" si="378"/>
        <v>0</v>
      </c>
      <c r="BW357" s="223">
        <f t="shared" si="379"/>
        <v>0</v>
      </c>
      <c r="BX357" s="223">
        <f t="shared" si="380"/>
        <v>0</v>
      </c>
      <c r="BY357" s="223">
        <f t="shared" si="381"/>
        <v>0</v>
      </c>
      <c r="BZ357" s="223">
        <f t="shared" si="382"/>
        <v>0</v>
      </c>
      <c r="CA357" s="223">
        <f t="shared" si="383"/>
        <v>0</v>
      </c>
      <c r="CB357" s="208">
        <f t="shared" si="384"/>
        <v>0</v>
      </c>
      <c r="CC357" s="223">
        <f t="shared" si="385"/>
        <v>0</v>
      </c>
      <c r="CD357" s="223">
        <f t="shared" si="386"/>
        <v>0</v>
      </c>
      <c r="CE357" s="224">
        <f t="shared" si="387"/>
        <v>0</v>
      </c>
      <c r="CF357" s="224">
        <f t="shared" si="388"/>
        <v>0</v>
      </c>
      <c r="CG357" s="224">
        <f t="shared" si="389"/>
        <v>0</v>
      </c>
      <c r="CH357" s="224">
        <f t="shared" si="390"/>
        <v>0</v>
      </c>
      <c r="CI357" s="224">
        <f t="shared" si="391"/>
        <v>0</v>
      </c>
      <c r="CJ357" s="224">
        <f t="shared" si="392"/>
        <v>0</v>
      </c>
      <c r="CK357" s="224">
        <f t="shared" si="393"/>
        <v>0</v>
      </c>
      <c r="CL357" s="224">
        <f t="shared" si="394"/>
        <v>0</v>
      </c>
      <c r="CM357" s="224">
        <f t="shared" si="395"/>
        <v>0</v>
      </c>
      <c r="CN357" s="224">
        <f t="shared" si="396"/>
        <v>0</v>
      </c>
      <c r="CO357" s="224">
        <f t="shared" si="397"/>
        <v>0</v>
      </c>
      <c r="CP357" s="224">
        <f t="shared" si="398"/>
        <v>0</v>
      </c>
      <c r="CQ357" s="224">
        <f t="shared" si="399"/>
        <v>0</v>
      </c>
      <c r="CR357" s="224" t="str">
        <f t="shared" si="400"/>
        <v/>
      </c>
      <c r="CS357" s="224" t="str">
        <f t="shared" si="401"/>
        <v xml:space="preserve"> </v>
      </c>
      <c r="CT357" s="224" t="str">
        <f t="shared" si="402"/>
        <v/>
      </c>
      <c r="CU357" s="224" t="str">
        <f t="shared" si="403"/>
        <v/>
      </c>
      <c r="CV357" s="224" t="str">
        <f t="shared" si="404"/>
        <v/>
      </c>
      <c r="CW357" s="224" t="str">
        <f t="shared" si="405"/>
        <v/>
      </c>
      <c r="CX357" s="224" t="str">
        <f t="shared" si="406"/>
        <v/>
      </c>
      <c r="CY357" s="224" t="str">
        <f t="shared" si="407"/>
        <v/>
      </c>
      <c r="CZ357" s="224" t="str">
        <f t="shared" si="408"/>
        <v/>
      </c>
      <c r="DA357" s="224" t="str">
        <f t="shared" si="409"/>
        <v/>
      </c>
      <c r="DB357" s="224" t="str">
        <f t="shared" si="410"/>
        <v/>
      </c>
      <c r="DC357" s="224" t="str">
        <f t="shared" si="411"/>
        <v/>
      </c>
      <c r="DD357" s="224" t="str">
        <f t="shared" si="412"/>
        <v/>
      </c>
      <c r="DE357" s="224" t="str">
        <f t="shared" si="413"/>
        <v/>
      </c>
      <c r="DF357" s="224" t="str">
        <f t="shared" si="414"/>
        <v/>
      </c>
      <c r="DG357" s="224" t="str">
        <f t="shared" si="415"/>
        <v/>
      </c>
      <c r="DH357" s="225" t="str">
        <f t="shared" si="416"/>
        <v/>
      </c>
      <c r="DI357" s="224" t="str">
        <f t="shared" si="417"/>
        <v/>
      </c>
      <c r="DJ357" s="224" t="str">
        <f t="shared" si="418"/>
        <v/>
      </c>
      <c r="DK357" s="306">
        <f t="shared" si="419"/>
        <v>0</v>
      </c>
      <c r="DL357" s="306">
        <f t="shared" si="420"/>
        <v>0</v>
      </c>
      <c r="DM357" s="306">
        <f t="shared" si="421"/>
        <v>0</v>
      </c>
      <c r="DN357" s="220"/>
      <c r="DO357" s="224" t="str">
        <f t="shared" si="422"/>
        <v/>
      </c>
      <c r="DP357" s="224" t="str">
        <f t="shared" si="423"/>
        <v/>
      </c>
      <c r="DQ357" s="307"/>
    </row>
    <row r="358" spans="1:121" ht="23.25" customHeight="1" x14ac:dyDescent="0.2">
      <c r="A358" s="249"/>
      <c r="B358" s="264"/>
      <c r="C358" s="230"/>
      <c r="D358" s="325" t="str">
        <f t="shared" si="366"/>
        <v/>
      </c>
      <c r="E358" s="265" t="str">
        <f t="shared" si="367"/>
        <v/>
      </c>
      <c r="F358" s="230"/>
      <c r="G358" s="230"/>
      <c r="H358" s="230"/>
      <c r="I358" s="200"/>
      <c r="J358" s="230"/>
      <c r="K358" s="254"/>
      <c r="L358" s="269"/>
      <c r="M358" s="230"/>
      <c r="N358" s="231"/>
      <c r="O358" s="232"/>
      <c r="P358" s="205"/>
      <c r="Q358" s="203"/>
      <c r="R358" s="231"/>
      <c r="S358" s="233"/>
      <c r="T358" s="203"/>
      <c r="U358" s="231"/>
      <c r="V358" s="233"/>
      <c r="W358" s="203"/>
      <c r="X358" s="231"/>
      <c r="Y358" s="233"/>
      <c r="Z358" s="203"/>
      <c r="AA358" s="230"/>
      <c r="AB358" s="231"/>
      <c r="AC358" s="232"/>
      <c r="AD358" s="205"/>
      <c r="AE358" s="203"/>
      <c r="AF358" s="230"/>
      <c r="AG358" s="231"/>
      <c r="AH358" s="232"/>
      <c r="AI358" s="205"/>
      <c r="AJ358" s="203"/>
      <c r="AK358" s="230"/>
      <c r="AL358" s="231"/>
      <c r="AM358" s="232"/>
      <c r="AN358" s="205"/>
      <c r="AO358" s="203"/>
      <c r="AP358" s="230"/>
      <c r="AQ358" s="231"/>
      <c r="AR358" s="232"/>
      <c r="AS358" s="205"/>
      <c r="AT358" s="203"/>
      <c r="AU358" s="230"/>
      <c r="AV358" s="231"/>
      <c r="AW358" s="232"/>
      <c r="AX358" s="205"/>
      <c r="AY358" s="203"/>
      <c r="AZ358" s="230"/>
      <c r="BA358" s="231"/>
      <c r="BB358" s="232"/>
      <c r="BC358" s="205"/>
      <c r="BD358" s="199"/>
      <c r="BE358" s="230"/>
      <c r="BF358" s="230"/>
      <c r="BG358" s="231"/>
      <c r="BH358" s="232"/>
      <c r="BI358" s="205"/>
      <c r="BJ358" s="229"/>
      <c r="BK358" s="234"/>
      <c r="BL358" s="207">
        <f t="shared" si="368"/>
        <v>0</v>
      </c>
      <c r="BM358" s="208">
        <f t="shared" si="369"/>
        <v>0</v>
      </c>
      <c r="BN358" s="208">
        <f t="shared" si="370"/>
        <v>0</v>
      </c>
      <c r="BO358" s="208">
        <f t="shared" si="371"/>
        <v>0</v>
      </c>
      <c r="BP358" s="208">
        <f t="shared" si="372"/>
        <v>0</v>
      </c>
      <c r="BQ358" s="208">
        <f t="shared" si="373"/>
        <v>0</v>
      </c>
      <c r="BR358" s="209">
        <f t="shared" si="374"/>
        <v>0</v>
      </c>
      <c r="BS358" s="209">
        <f t="shared" si="375"/>
        <v>0</v>
      </c>
      <c r="BT358" s="208">
        <f t="shared" si="376"/>
        <v>0</v>
      </c>
      <c r="BU358" s="208">
        <f t="shared" si="377"/>
        <v>0</v>
      </c>
      <c r="BV358" s="208">
        <f t="shared" si="378"/>
        <v>0</v>
      </c>
      <c r="BW358" s="208">
        <f t="shared" si="379"/>
        <v>0</v>
      </c>
      <c r="BX358" s="208">
        <f t="shared" si="380"/>
        <v>0</v>
      </c>
      <c r="BY358" s="208">
        <f t="shared" si="381"/>
        <v>0</v>
      </c>
      <c r="BZ358" s="208">
        <f t="shared" si="382"/>
        <v>0</v>
      </c>
      <c r="CA358" s="208">
        <f t="shared" si="383"/>
        <v>0</v>
      </c>
      <c r="CB358" s="208">
        <f t="shared" si="384"/>
        <v>0</v>
      </c>
      <c r="CC358" s="208">
        <f t="shared" si="385"/>
        <v>0</v>
      </c>
      <c r="CD358" s="208">
        <f t="shared" si="386"/>
        <v>0</v>
      </c>
      <c r="CE358" s="209">
        <f t="shared" si="387"/>
        <v>0</v>
      </c>
      <c r="CF358" s="209">
        <f t="shared" si="388"/>
        <v>0</v>
      </c>
      <c r="CG358" s="209">
        <f t="shared" si="389"/>
        <v>0</v>
      </c>
      <c r="CH358" s="209">
        <f t="shared" si="390"/>
        <v>0</v>
      </c>
      <c r="CI358" s="209">
        <f t="shared" si="391"/>
        <v>0</v>
      </c>
      <c r="CJ358" s="209">
        <f t="shared" si="392"/>
        <v>0</v>
      </c>
      <c r="CK358" s="209">
        <f t="shared" si="393"/>
        <v>0</v>
      </c>
      <c r="CL358" s="209">
        <f t="shared" si="394"/>
        <v>0</v>
      </c>
      <c r="CM358" s="209">
        <f t="shared" si="395"/>
        <v>0</v>
      </c>
      <c r="CN358" s="209">
        <f t="shared" si="396"/>
        <v>0</v>
      </c>
      <c r="CO358" s="209">
        <f t="shared" si="397"/>
        <v>0</v>
      </c>
      <c r="CP358" s="209">
        <f t="shared" si="398"/>
        <v>0</v>
      </c>
      <c r="CQ358" s="209">
        <f t="shared" si="399"/>
        <v>0</v>
      </c>
      <c r="CR358" s="209" t="str">
        <f t="shared" si="400"/>
        <v/>
      </c>
      <c r="CS358" s="209" t="str">
        <f t="shared" si="401"/>
        <v xml:space="preserve"> </v>
      </c>
      <c r="CT358" s="209" t="str">
        <f t="shared" si="402"/>
        <v/>
      </c>
      <c r="CU358" s="209" t="str">
        <f t="shared" si="403"/>
        <v/>
      </c>
      <c r="CV358" s="209" t="str">
        <f t="shared" si="404"/>
        <v/>
      </c>
      <c r="CW358" s="209" t="str">
        <f t="shared" si="405"/>
        <v/>
      </c>
      <c r="CX358" s="209" t="str">
        <f t="shared" si="406"/>
        <v/>
      </c>
      <c r="CY358" s="209" t="str">
        <f t="shared" si="407"/>
        <v/>
      </c>
      <c r="CZ358" s="209" t="str">
        <f t="shared" si="408"/>
        <v/>
      </c>
      <c r="DA358" s="209" t="str">
        <f t="shared" si="409"/>
        <v/>
      </c>
      <c r="DB358" s="209" t="str">
        <f t="shared" si="410"/>
        <v/>
      </c>
      <c r="DC358" s="209" t="str">
        <f t="shared" si="411"/>
        <v/>
      </c>
      <c r="DD358" s="209" t="str">
        <f t="shared" si="412"/>
        <v/>
      </c>
      <c r="DE358" s="209" t="str">
        <f t="shared" si="413"/>
        <v/>
      </c>
      <c r="DF358" s="209" t="str">
        <f t="shared" si="414"/>
        <v/>
      </c>
      <c r="DG358" s="209" t="str">
        <f t="shared" si="415"/>
        <v/>
      </c>
      <c r="DH358" s="210" t="str">
        <f t="shared" si="416"/>
        <v/>
      </c>
      <c r="DI358" s="272" t="str">
        <f t="shared" si="417"/>
        <v/>
      </c>
      <c r="DJ358" s="272" t="str">
        <f t="shared" si="418"/>
        <v/>
      </c>
      <c r="DK358" s="200">
        <f t="shared" si="419"/>
        <v>0</v>
      </c>
      <c r="DL358" s="200">
        <f t="shared" si="420"/>
        <v>0</v>
      </c>
      <c r="DM358" s="200">
        <f t="shared" si="421"/>
        <v>0</v>
      </c>
      <c r="DN358" s="200"/>
      <c r="DO358" s="272" t="str">
        <f t="shared" si="422"/>
        <v/>
      </c>
      <c r="DP358" s="272" t="str">
        <f t="shared" si="423"/>
        <v/>
      </c>
      <c r="DQ358" s="308"/>
    </row>
    <row r="359" spans="1:121" ht="23.25" customHeight="1" x14ac:dyDescent="0.2">
      <c r="A359" s="248"/>
      <c r="B359" s="263"/>
      <c r="C359" s="214"/>
      <c r="D359" s="324" t="str">
        <f t="shared" si="366"/>
        <v/>
      </c>
      <c r="E359" s="150" t="str">
        <f t="shared" si="367"/>
        <v/>
      </c>
      <c r="F359" s="214"/>
      <c r="G359" s="214"/>
      <c r="H359" s="214"/>
      <c r="I359" s="220"/>
      <c r="J359" s="214"/>
      <c r="K359" s="255"/>
      <c r="L359" s="268"/>
      <c r="M359" s="214"/>
      <c r="N359" s="215"/>
      <c r="O359" s="218"/>
      <c r="P359" s="216"/>
      <c r="Q359" s="217"/>
      <c r="R359" s="215"/>
      <c r="S359" s="219"/>
      <c r="T359" s="217"/>
      <c r="U359" s="215"/>
      <c r="V359" s="219"/>
      <c r="W359" s="217"/>
      <c r="X359" s="215"/>
      <c r="Y359" s="219"/>
      <c r="Z359" s="217"/>
      <c r="AA359" s="214"/>
      <c r="AB359" s="215"/>
      <c r="AC359" s="218"/>
      <c r="AD359" s="216"/>
      <c r="AE359" s="217"/>
      <c r="AF359" s="214"/>
      <c r="AG359" s="215"/>
      <c r="AH359" s="218"/>
      <c r="AI359" s="216"/>
      <c r="AJ359" s="217"/>
      <c r="AK359" s="214"/>
      <c r="AL359" s="215"/>
      <c r="AM359" s="218"/>
      <c r="AN359" s="216"/>
      <c r="AO359" s="217"/>
      <c r="AP359" s="214"/>
      <c r="AQ359" s="215"/>
      <c r="AR359" s="218"/>
      <c r="AS359" s="216"/>
      <c r="AT359" s="217"/>
      <c r="AU359" s="214"/>
      <c r="AV359" s="215"/>
      <c r="AW359" s="218"/>
      <c r="AX359" s="216"/>
      <c r="AY359" s="217"/>
      <c r="AZ359" s="214"/>
      <c r="BA359" s="215"/>
      <c r="BB359" s="218"/>
      <c r="BC359" s="216"/>
      <c r="BD359" s="213"/>
      <c r="BE359" s="214"/>
      <c r="BF359" s="214"/>
      <c r="BG359" s="215"/>
      <c r="BH359" s="218"/>
      <c r="BI359" s="216"/>
      <c r="BJ359" s="213"/>
      <c r="BK359" s="221"/>
      <c r="BL359" s="222">
        <f t="shared" si="368"/>
        <v>0</v>
      </c>
      <c r="BM359" s="223">
        <f t="shared" si="369"/>
        <v>0</v>
      </c>
      <c r="BN359" s="223">
        <f t="shared" si="370"/>
        <v>0</v>
      </c>
      <c r="BO359" s="223">
        <f t="shared" si="371"/>
        <v>0</v>
      </c>
      <c r="BP359" s="223">
        <f t="shared" si="372"/>
        <v>0</v>
      </c>
      <c r="BQ359" s="223">
        <f t="shared" si="373"/>
        <v>0</v>
      </c>
      <c r="BR359" s="224">
        <f t="shared" si="374"/>
        <v>0</v>
      </c>
      <c r="BS359" s="224">
        <f t="shared" si="375"/>
        <v>0</v>
      </c>
      <c r="BT359" s="223">
        <f t="shared" si="376"/>
        <v>0</v>
      </c>
      <c r="BU359" s="223">
        <f t="shared" si="377"/>
        <v>0</v>
      </c>
      <c r="BV359" s="223">
        <f t="shared" si="378"/>
        <v>0</v>
      </c>
      <c r="BW359" s="223">
        <f t="shared" si="379"/>
        <v>0</v>
      </c>
      <c r="BX359" s="223">
        <f t="shared" si="380"/>
        <v>0</v>
      </c>
      <c r="BY359" s="223">
        <f t="shared" si="381"/>
        <v>0</v>
      </c>
      <c r="BZ359" s="223">
        <f t="shared" si="382"/>
        <v>0</v>
      </c>
      <c r="CA359" s="223">
        <f t="shared" si="383"/>
        <v>0</v>
      </c>
      <c r="CB359" s="208">
        <f t="shared" si="384"/>
        <v>0</v>
      </c>
      <c r="CC359" s="223">
        <f t="shared" si="385"/>
        <v>0</v>
      </c>
      <c r="CD359" s="223">
        <f t="shared" si="386"/>
        <v>0</v>
      </c>
      <c r="CE359" s="224">
        <f t="shared" si="387"/>
        <v>0</v>
      </c>
      <c r="CF359" s="224">
        <f t="shared" si="388"/>
        <v>0</v>
      </c>
      <c r="CG359" s="224">
        <f t="shared" si="389"/>
        <v>0</v>
      </c>
      <c r="CH359" s="224">
        <f t="shared" si="390"/>
        <v>0</v>
      </c>
      <c r="CI359" s="224">
        <f t="shared" si="391"/>
        <v>0</v>
      </c>
      <c r="CJ359" s="224">
        <f t="shared" si="392"/>
        <v>0</v>
      </c>
      <c r="CK359" s="224">
        <f t="shared" si="393"/>
        <v>0</v>
      </c>
      <c r="CL359" s="224">
        <f t="shared" si="394"/>
        <v>0</v>
      </c>
      <c r="CM359" s="224">
        <f t="shared" si="395"/>
        <v>0</v>
      </c>
      <c r="CN359" s="224">
        <f t="shared" si="396"/>
        <v>0</v>
      </c>
      <c r="CO359" s="224">
        <f t="shared" si="397"/>
        <v>0</v>
      </c>
      <c r="CP359" s="224">
        <f t="shared" si="398"/>
        <v>0</v>
      </c>
      <c r="CQ359" s="224">
        <f t="shared" si="399"/>
        <v>0</v>
      </c>
      <c r="CR359" s="224" t="str">
        <f t="shared" si="400"/>
        <v/>
      </c>
      <c r="CS359" s="224" t="str">
        <f t="shared" si="401"/>
        <v xml:space="preserve"> </v>
      </c>
      <c r="CT359" s="224" t="str">
        <f t="shared" si="402"/>
        <v/>
      </c>
      <c r="CU359" s="224" t="str">
        <f t="shared" si="403"/>
        <v/>
      </c>
      <c r="CV359" s="224" t="str">
        <f t="shared" si="404"/>
        <v/>
      </c>
      <c r="CW359" s="224" t="str">
        <f t="shared" si="405"/>
        <v/>
      </c>
      <c r="CX359" s="224" t="str">
        <f t="shared" si="406"/>
        <v/>
      </c>
      <c r="CY359" s="224" t="str">
        <f t="shared" si="407"/>
        <v/>
      </c>
      <c r="CZ359" s="224" t="str">
        <f t="shared" si="408"/>
        <v/>
      </c>
      <c r="DA359" s="224" t="str">
        <f t="shared" si="409"/>
        <v/>
      </c>
      <c r="DB359" s="224" t="str">
        <f t="shared" si="410"/>
        <v/>
      </c>
      <c r="DC359" s="224" t="str">
        <f t="shared" si="411"/>
        <v/>
      </c>
      <c r="DD359" s="224" t="str">
        <f t="shared" si="412"/>
        <v/>
      </c>
      <c r="DE359" s="224" t="str">
        <f t="shared" si="413"/>
        <v/>
      </c>
      <c r="DF359" s="224" t="str">
        <f t="shared" si="414"/>
        <v/>
      </c>
      <c r="DG359" s="224" t="str">
        <f t="shared" si="415"/>
        <v/>
      </c>
      <c r="DH359" s="225" t="str">
        <f t="shared" si="416"/>
        <v/>
      </c>
      <c r="DI359" s="224" t="str">
        <f t="shared" si="417"/>
        <v/>
      </c>
      <c r="DJ359" s="224" t="str">
        <f t="shared" si="418"/>
        <v/>
      </c>
      <c r="DK359" s="306">
        <f t="shared" si="419"/>
        <v>0</v>
      </c>
      <c r="DL359" s="306">
        <f t="shared" si="420"/>
        <v>0</v>
      </c>
      <c r="DM359" s="306">
        <f t="shared" si="421"/>
        <v>0</v>
      </c>
      <c r="DN359" s="220"/>
      <c r="DO359" s="224" t="str">
        <f t="shared" si="422"/>
        <v/>
      </c>
      <c r="DP359" s="224" t="str">
        <f t="shared" si="423"/>
        <v/>
      </c>
      <c r="DQ359" s="307"/>
    </row>
    <row r="360" spans="1:121" ht="23.25" customHeight="1" x14ac:dyDescent="0.2">
      <c r="A360" s="249"/>
      <c r="B360" s="264"/>
      <c r="C360" s="230"/>
      <c r="D360" s="325" t="str">
        <f t="shared" si="366"/>
        <v/>
      </c>
      <c r="E360" s="265" t="str">
        <f t="shared" si="367"/>
        <v/>
      </c>
      <c r="F360" s="230"/>
      <c r="G360" s="230"/>
      <c r="H360" s="230"/>
      <c r="I360" s="200"/>
      <c r="J360" s="230"/>
      <c r="K360" s="254"/>
      <c r="L360" s="269"/>
      <c r="M360" s="230"/>
      <c r="N360" s="231"/>
      <c r="O360" s="232"/>
      <c r="P360" s="205"/>
      <c r="Q360" s="203"/>
      <c r="R360" s="231"/>
      <c r="S360" s="233"/>
      <c r="T360" s="203"/>
      <c r="U360" s="231"/>
      <c r="V360" s="233"/>
      <c r="W360" s="203"/>
      <c r="X360" s="231"/>
      <c r="Y360" s="233"/>
      <c r="Z360" s="203"/>
      <c r="AA360" s="230"/>
      <c r="AB360" s="231"/>
      <c r="AC360" s="232"/>
      <c r="AD360" s="205"/>
      <c r="AE360" s="203"/>
      <c r="AF360" s="230"/>
      <c r="AG360" s="231"/>
      <c r="AH360" s="232"/>
      <c r="AI360" s="205"/>
      <c r="AJ360" s="203"/>
      <c r="AK360" s="230"/>
      <c r="AL360" s="231"/>
      <c r="AM360" s="232"/>
      <c r="AN360" s="205"/>
      <c r="AO360" s="203"/>
      <c r="AP360" s="230"/>
      <c r="AQ360" s="231"/>
      <c r="AR360" s="232"/>
      <c r="AS360" s="205"/>
      <c r="AT360" s="203"/>
      <c r="AU360" s="230"/>
      <c r="AV360" s="231"/>
      <c r="AW360" s="232"/>
      <c r="AX360" s="205"/>
      <c r="AY360" s="203"/>
      <c r="AZ360" s="230"/>
      <c r="BA360" s="231"/>
      <c r="BB360" s="232"/>
      <c r="BC360" s="205"/>
      <c r="BD360" s="199"/>
      <c r="BE360" s="230"/>
      <c r="BF360" s="230"/>
      <c r="BG360" s="231"/>
      <c r="BH360" s="232"/>
      <c r="BI360" s="205"/>
      <c r="BJ360" s="229"/>
      <c r="BK360" s="234"/>
      <c r="BL360" s="207">
        <f t="shared" si="368"/>
        <v>0</v>
      </c>
      <c r="BM360" s="208">
        <f t="shared" si="369"/>
        <v>0</v>
      </c>
      <c r="BN360" s="208">
        <f t="shared" si="370"/>
        <v>0</v>
      </c>
      <c r="BO360" s="208">
        <f t="shared" si="371"/>
        <v>0</v>
      </c>
      <c r="BP360" s="208">
        <f t="shared" si="372"/>
        <v>0</v>
      </c>
      <c r="BQ360" s="208">
        <f t="shared" si="373"/>
        <v>0</v>
      </c>
      <c r="BR360" s="209">
        <f t="shared" si="374"/>
        <v>0</v>
      </c>
      <c r="BS360" s="209">
        <f t="shared" si="375"/>
        <v>0</v>
      </c>
      <c r="BT360" s="208">
        <f t="shared" si="376"/>
        <v>0</v>
      </c>
      <c r="BU360" s="208">
        <f t="shared" si="377"/>
        <v>0</v>
      </c>
      <c r="BV360" s="208">
        <f t="shared" si="378"/>
        <v>0</v>
      </c>
      <c r="BW360" s="208">
        <f t="shared" si="379"/>
        <v>0</v>
      </c>
      <c r="BX360" s="208">
        <f t="shared" si="380"/>
        <v>0</v>
      </c>
      <c r="BY360" s="208">
        <f t="shared" si="381"/>
        <v>0</v>
      </c>
      <c r="BZ360" s="208">
        <f t="shared" si="382"/>
        <v>0</v>
      </c>
      <c r="CA360" s="208">
        <f t="shared" si="383"/>
        <v>0</v>
      </c>
      <c r="CB360" s="208">
        <f t="shared" si="384"/>
        <v>0</v>
      </c>
      <c r="CC360" s="208">
        <f t="shared" si="385"/>
        <v>0</v>
      </c>
      <c r="CD360" s="208">
        <f t="shared" si="386"/>
        <v>0</v>
      </c>
      <c r="CE360" s="209">
        <f t="shared" si="387"/>
        <v>0</v>
      </c>
      <c r="CF360" s="209">
        <f t="shared" si="388"/>
        <v>0</v>
      </c>
      <c r="CG360" s="209">
        <f t="shared" si="389"/>
        <v>0</v>
      </c>
      <c r="CH360" s="209">
        <f t="shared" si="390"/>
        <v>0</v>
      </c>
      <c r="CI360" s="209">
        <f t="shared" si="391"/>
        <v>0</v>
      </c>
      <c r="CJ360" s="209">
        <f t="shared" si="392"/>
        <v>0</v>
      </c>
      <c r="CK360" s="209">
        <f t="shared" si="393"/>
        <v>0</v>
      </c>
      <c r="CL360" s="209">
        <f t="shared" si="394"/>
        <v>0</v>
      </c>
      <c r="CM360" s="209">
        <f t="shared" si="395"/>
        <v>0</v>
      </c>
      <c r="CN360" s="209">
        <f t="shared" si="396"/>
        <v>0</v>
      </c>
      <c r="CO360" s="209">
        <f t="shared" si="397"/>
        <v>0</v>
      </c>
      <c r="CP360" s="209">
        <f t="shared" si="398"/>
        <v>0</v>
      </c>
      <c r="CQ360" s="209">
        <f t="shared" si="399"/>
        <v>0</v>
      </c>
      <c r="CR360" s="209" t="str">
        <f t="shared" si="400"/>
        <v/>
      </c>
      <c r="CS360" s="209" t="str">
        <f t="shared" si="401"/>
        <v xml:space="preserve"> </v>
      </c>
      <c r="CT360" s="209" t="str">
        <f t="shared" si="402"/>
        <v/>
      </c>
      <c r="CU360" s="209" t="str">
        <f t="shared" si="403"/>
        <v/>
      </c>
      <c r="CV360" s="209" t="str">
        <f t="shared" si="404"/>
        <v/>
      </c>
      <c r="CW360" s="209" t="str">
        <f t="shared" si="405"/>
        <v/>
      </c>
      <c r="CX360" s="209" t="str">
        <f t="shared" si="406"/>
        <v/>
      </c>
      <c r="CY360" s="209" t="str">
        <f t="shared" si="407"/>
        <v/>
      </c>
      <c r="CZ360" s="209" t="str">
        <f t="shared" si="408"/>
        <v/>
      </c>
      <c r="DA360" s="209" t="str">
        <f t="shared" si="409"/>
        <v/>
      </c>
      <c r="DB360" s="209" t="str">
        <f t="shared" si="410"/>
        <v/>
      </c>
      <c r="DC360" s="209" t="str">
        <f t="shared" si="411"/>
        <v/>
      </c>
      <c r="DD360" s="209" t="str">
        <f t="shared" si="412"/>
        <v/>
      </c>
      <c r="DE360" s="209" t="str">
        <f t="shared" si="413"/>
        <v/>
      </c>
      <c r="DF360" s="209" t="str">
        <f t="shared" si="414"/>
        <v/>
      </c>
      <c r="DG360" s="209" t="str">
        <f t="shared" si="415"/>
        <v/>
      </c>
      <c r="DH360" s="210" t="str">
        <f t="shared" si="416"/>
        <v/>
      </c>
      <c r="DI360" s="272" t="str">
        <f t="shared" si="417"/>
        <v/>
      </c>
      <c r="DJ360" s="272" t="str">
        <f t="shared" si="418"/>
        <v/>
      </c>
      <c r="DK360" s="200">
        <f t="shared" si="419"/>
        <v>0</v>
      </c>
      <c r="DL360" s="200">
        <f t="shared" si="420"/>
        <v>0</v>
      </c>
      <c r="DM360" s="200">
        <f t="shared" si="421"/>
        <v>0</v>
      </c>
      <c r="DN360" s="200"/>
      <c r="DO360" s="272" t="str">
        <f t="shared" si="422"/>
        <v/>
      </c>
      <c r="DP360" s="272" t="str">
        <f t="shared" si="423"/>
        <v/>
      </c>
      <c r="DQ360" s="308"/>
    </row>
    <row r="361" spans="1:121" ht="23.25" customHeight="1" x14ac:dyDescent="0.2">
      <c r="A361" s="248"/>
      <c r="B361" s="263"/>
      <c r="C361" s="214"/>
      <c r="D361" s="324" t="str">
        <f t="shared" si="366"/>
        <v/>
      </c>
      <c r="E361" s="150" t="str">
        <f t="shared" si="367"/>
        <v/>
      </c>
      <c r="F361" s="214"/>
      <c r="G361" s="214"/>
      <c r="H361" s="214"/>
      <c r="I361" s="220"/>
      <c r="J361" s="214"/>
      <c r="K361" s="255"/>
      <c r="L361" s="268"/>
      <c r="M361" s="214"/>
      <c r="N361" s="215"/>
      <c r="O361" s="218"/>
      <c r="P361" s="216"/>
      <c r="Q361" s="217"/>
      <c r="R361" s="215"/>
      <c r="S361" s="219"/>
      <c r="T361" s="217"/>
      <c r="U361" s="215"/>
      <c r="V361" s="219"/>
      <c r="W361" s="217"/>
      <c r="X361" s="215"/>
      <c r="Y361" s="219"/>
      <c r="Z361" s="217"/>
      <c r="AA361" s="214"/>
      <c r="AB361" s="215"/>
      <c r="AC361" s="218"/>
      <c r="AD361" s="216"/>
      <c r="AE361" s="217"/>
      <c r="AF361" s="214"/>
      <c r="AG361" s="215"/>
      <c r="AH361" s="218"/>
      <c r="AI361" s="216"/>
      <c r="AJ361" s="217"/>
      <c r="AK361" s="214"/>
      <c r="AL361" s="215"/>
      <c r="AM361" s="218"/>
      <c r="AN361" s="216"/>
      <c r="AO361" s="217"/>
      <c r="AP361" s="214"/>
      <c r="AQ361" s="215"/>
      <c r="AR361" s="218"/>
      <c r="AS361" s="216"/>
      <c r="AT361" s="217"/>
      <c r="AU361" s="214"/>
      <c r="AV361" s="215"/>
      <c r="AW361" s="218"/>
      <c r="AX361" s="216"/>
      <c r="AY361" s="217"/>
      <c r="AZ361" s="214"/>
      <c r="BA361" s="215"/>
      <c r="BB361" s="218"/>
      <c r="BC361" s="216"/>
      <c r="BD361" s="213"/>
      <c r="BE361" s="214"/>
      <c r="BF361" s="214"/>
      <c r="BG361" s="215"/>
      <c r="BH361" s="218"/>
      <c r="BI361" s="216"/>
      <c r="BJ361" s="213"/>
      <c r="BK361" s="221"/>
      <c r="BL361" s="222">
        <f t="shared" si="368"/>
        <v>0</v>
      </c>
      <c r="BM361" s="223">
        <f t="shared" si="369"/>
        <v>0</v>
      </c>
      <c r="BN361" s="223">
        <f t="shared" si="370"/>
        <v>0</v>
      </c>
      <c r="BO361" s="223">
        <f t="shared" si="371"/>
        <v>0</v>
      </c>
      <c r="BP361" s="223">
        <f t="shared" si="372"/>
        <v>0</v>
      </c>
      <c r="BQ361" s="223">
        <f t="shared" si="373"/>
        <v>0</v>
      </c>
      <c r="BR361" s="224">
        <f t="shared" si="374"/>
        <v>0</v>
      </c>
      <c r="BS361" s="224">
        <f t="shared" si="375"/>
        <v>0</v>
      </c>
      <c r="BT361" s="223">
        <f t="shared" si="376"/>
        <v>0</v>
      </c>
      <c r="BU361" s="223">
        <f t="shared" si="377"/>
        <v>0</v>
      </c>
      <c r="BV361" s="223">
        <f t="shared" si="378"/>
        <v>0</v>
      </c>
      <c r="BW361" s="223">
        <f t="shared" si="379"/>
        <v>0</v>
      </c>
      <c r="BX361" s="223">
        <f t="shared" si="380"/>
        <v>0</v>
      </c>
      <c r="BY361" s="223">
        <f t="shared" si="381"/>
        <v>0</v>
      </c>
      <c r="BZ361" s="223">
        <f t="shared" si="382"/>
        <v>0</v>
      </c>
      <c r="CA361" s="223">
        <f t="shared" si="383"/>
        <v>0</v>
      </c>
      <c r="CB361" s="208">
        <f t="shared" si="384"/>
        <v>0</v>
      </c>
      <c r="CC361" s="223">
        <f t="shared" si="385"/>
        <v>0</v>
      </c>
      <c r="CD361" s="223">
        <f t="shared" si="386"/>
        <v>0</v>
      </c>
      <c r="CE361" s="224">
        <f t="shared" si="387"/>
        <v>0</v>
      </c>
      <c r="CF361" s="224">
        <f t="shared" si="388"/>
        <v>0</v>
      </c>
      <c r="CG361" s="224">
        <f t="shared" si="389"/>
        <v>0</v>
      </c>
      <c r="CH361" s="224">
        <f t="shared" si="390"/>
        <v>0</v>
      </c>
      <c r="CI361" s="224">
        <f t="shared" si="391"/>
        <v>0</v>
      </c>
      <c r="CJ361" s="224">
        <f t="shared" si="392"/>
        <v>0</v>
      </c>
      <c r="CK361" s="224">
        <f t="shared" si="393"/>
        <v>0</v>
      </c>
      <c r="CL361" s="224">
        <f t="shared" si="394"/>
        <v>0</v>
      </c>
      <c r="CM361" s="224">
        <f t="shared" si="395"/>
        <v>0</v>
      </c>
      <c r="CN361" s="224">
        <f t="shared" si="396"/>
        <v>0</v>
      </c>
      <c r="CO361" s="224">
        <f t="shared" si="397"/>
        <v>0</v>
      </c>
      <c r="CP361" s="224">
        <f t="shared" si="398"/>
        <v>0</v>
      </c>
      <c r="CQ361" s="224">
        <f t="shared" si="399"/>
        <v>0</v>
      </c>
      <c r="CR361" s="224" t="str">
        <f t="shared" si="400"/>
        <v/>
      </c>
      <c r="CS361" s="224" t="str">
        <f t="shared" si="401"/>
        <v xml:space="preserve"> </v>
      </c>
      <c r="CT361" s="224" t="str">
        <f t="shared" si="402"/>
        <v/>
      </c>
      <c r="CU361" s="224" t="str">
        <f t="shared" si="403"/>
        <v/>
      </c>
      <c r="CV361" s="224" t="str">
        <f t="shared" si="404"/>
        <v/>
      </c>
      <c r="CW361" s="224" t="str">
        <f t="shared" si="405"/>
        <v/>
      </c>
      <c r="CX361" s="224" t="str">
        <f t="shared" si="406"/>
        <v/>
      </c>
      <c r="CY361" s="224" t="str">
        <f t="shared" si="407"/>
        <v/>
      </c>
      <c r="CZ361" s="224" t="str">
        <f t="shared" si="408"/>
        <v/>
      </c>
      <c r="DA361" s="224" t="str">
        <f t="shared" si="409"/>
        <v/>
      </c>
      <c r="DB361" s="224" t="str">
        <f t="shared" si="410"/>
        <v/>
      </c>
      <c r="DC361" s="224" t="str">
        <f t="shared" si="411"/>
        <v/>
      </c>
      <c r="DD361" s="224" t="str">
        <f t="shared" si="412"/>
        <v/>
      </c>
      <c r="DE361" s="224" t="str">
        <f t="shared" si="413"/>
        <v/>
      </c>
      <c r="DF361" s="224" t="str">
        <f t="shared" si="414"/>
        <v/>
      </c>
      <c r="DG361" s="224" t="str">
        <f t="shared" si="415"/>
        <v/>
      </c>
      <c r="DH361" s="225" t="str">
        <f t="shared" si="416"/>
        <v/>
      </c>
      <c r="DI361" s="224" t="str">
        <f t="shared" si="417"/>
        <v/>
      </c>
      <c r="DJ361" s="224" t="str">
        <f t="shared" si="418"/>
        <v/>
      </c>
      <c r="DK361" s="306">
        <f t="shared" si="419"/>
        <v>0</v>
      </c>
      <c r="DL361" s="306">
        <f t="shared" si="420"/>
        <v>0</v>
      </c>
      <c r="DM361" s="306">
        <f t="shared" si="421"/>
        <v>0</v>
      </c>
      <c r="DN361" s="220"/>
      <c r="DO361" s="224" t="str">
        <f t="shared" si="422"/>
        <v/>
      </c>
      <c r="DP361" s="224" t="str">
        <f t="shared" si="423"/>
        <v/>
      </c>
      <c r="DQ361" s="307"/>
    </row>
    <row r="362" spans="1:121" ht="23.25" customHeight="1" x14ac:dyDescent="0.2">
      <c r="A362" s="249"/>
      <c r="B362" s="264"/>
      <c r="C362" s="230"/>
      <c r="D362" s="325" t="str">
        <f t="shared" si="366"/>
        <v/>
      </c>
      <c r="E362" s="265" t="str">
        <f t="shared" si="367"/>
        <v/>
      </c>
      <c r="F362" s="230"/>
      <c r="G362" s="230"/>
      <c r="H362" s="230"/>
      <c r="I362" s="200"/>
      <c r="J362" s="230"/>
      <c r="K362" s="254"/>
      <c r="L362" s="269"/>
      <c r="M362" s="230"/>
      <c r="N362" s="231"/>
      <c r="O362" s="232"/>
      <c r="P362" s="205"/>
      <c r="Q362" s="203"/>
      <c r="R362" s="231"/>
      <c r="S362" s="233"/>
      <c r="T362" s="203"/>
      <c r="U362" s="231"/>
      <c r="V362" s="233"/>
      <c r="W362" s="203"/>
      <c r="X362" s="231"/>
      <c r="Y362" s="233"/>
      <c r="Z362" s="203"/>
      <c r="AA362" s="230"/>
      <c r="AB362" s="231"/>
      <c r="AC362" s="232"/>
      <c r="AD362" s="205"/>
      <c r="AE362" s="203"/>
      <c r="AF362" s="230"/>
      <c r="AG362" s="231"/>
      <c r="AH362" s="232"/>
      <c r="AI362" s="205"/>
      <c r="AJ362" s="203"/>
      <c r="AK362" s="230"/>
      <c r="AL362" s="231"/>
      <c r="AM362" s="232"/>
      <c r="AN362" s="205"/>
      <c r="AO362" s="203"/>
      <c r="AP362" s="230"/>
      <c r="AQ362" s="231"/>
      <c r="AR362" s="232"/>
      <c r="AS362" s="205"/>
      <c r="AT362" s="203"/>
      <c r="AU362" s="230"/>
      <c r="AV362" s="231"/>
      <c r="AW362" s="232"/>
      <c r="AX362" s="205"/>
      <c r="AY362" s="203"/>
      <c r="AZ362" s="230"/>
      <c r="BA362" s="231"/>
      <c r="BB362" s="232"/>
      <c r="BC362" s="205"/>
      <c r="BD362" s="199"/>
      <c r="BE362" s="230"/>
      <c r="BF362" s="230"/>
      <c r="BG362" s="231"/>
      <c r="BH362" s="232"/>
      <c r="BI362" s="205"/>
      <c r="BJ362" s="229"/>
      <c r="BK362" s="234"/>
      <c r="BL362" s="207">
        <f t="shared" si="368"/>
        <v>0</v>
      </c>
      <c r="BM362" s="208">
        <f t="shared" si="369"/>
        <v>0</v>
      </c>
      <c r="BN362" s="208">
        <f t="shared" si="370"/>
        <v>0</v>
      </c>
      <c r="BO362" s="208">
        <f t="shared" si="371"/>
        <v>0</v>
      </c>
      <c r="BP362" s="208">
        <f t="shared" si="372"/>
        <v>0</v>
      </c>
      <c r="BQ362" s="208">
        <f t="shared" si="373"/>
        <v>0</v>
      </c>
      <c r="BR362" s="209">
        <f t="shared" si="374"/>
        <v>0</v>
      </c>
      <c r="BS362" s="209">
        <f t="shared" si="375"/>
        <v>0</v>
      </c>
      <c r="BT362" s="208">
        <f t="shared" si="376"/>
        <v>0</v>
      </c>
      <c r="BU362" s="208">
        <f t="shared" si="377"/>
        <v>0</v>
      </c>
      <c r="BV362" s="208">
        <f t="shared" si="378"/>
        <v>0</v>
      </c>
      <c r="BW362" s="208">
        <f t="shared" si="379"/>
        <v>0</v>
      </c>
      <c r="BX362" s="208">
        <f t="shared" si="380"/>
        <v>0</v>
      </c>
      <c r="BY362" s="208">
        <f t="shared" si="381"/>
        <v>0</v>
      </c>
      <c r="BZ362" s="208">
        <f t="shared" si="382"/>
        <v>0</v>
      </c>
      <c r="CA362" s="208">
        <f t="shared" si="383"/>
        <v>0</v>
      </c>
      <c r="CB362" s="208">
        <f t="shared" si="384"/>
        <v>0</v>
      </c>
      <c r="CC362" s="208">
        <f t="shared" si="385"/>
        <v>0</v>
      </c>
      <c r="CD362" s="208">
        <f t="shared" si="386"/>
        <v>0</v>
      </c>
      <c r="CE362" s="209">
        <f t="shared" si="387"/>
        <v>0</v>
      </c>
      <c r="CF362" s="209">
        <f t="shared" si="388"/>
        <v>0</v>
      </c>
      <c r="CG362" s="209">
        <f t="shared" si="389"/>
        <v>0</v>
      </c>
      <c r="CH362" s="209">
        <f t="shared" si="390"/>
        <v>0</v>
      </c>
      <c r="CI362" s="209">
        <f t="shared" si="391"/>
        <v>0</v>
      </c>
      <c r="CJ362" s="209">
        <f t="shared" si="392"/>
        <v>0</v>
      </c>
      <c r="CK362" s="209">
        <f t="shared" si="393"/>
        <v>0</v>
      </c>
      <c r="CL362" s="209">
        <f t="shared" si="394"/>
        <v>0</v>
      </c>
      <c r="CM362" s="209">
        <f t="shared" si="395"/>
        <v>0</v>
      </c>
      <c r="CN362" s="209">
        <f t="shared" si="396"/>
        <v>0</v>
      </c>
      <c r="CO362" s="209">
        <f t="shared" si="397"/>
        <v>0</v>
      </c>
      <c r="CP362" s="209">
        <f t="shared" si="398"/>
        <v>0</v>
      </c>
      <c r="CQ362" s="209">
        <f t="shared" si="399"/>
        <v>0</v>
      </c>
      <c r="CR362" s="209" t="str">
        <f t="shared" si="400"/>
        <v/>
      </c>
      <c r="CS362" s="209" t="str">
        <f t="shared" si="401"/>
        <v xml:space="preserve"> </v>
      </c>
      <c r="CT362" s="209" t="str">
        <f t="shared" si="402"/>
        <v/>
      </c>
      <c r="CU362" s="209" t="str">
        <f t="shared" si="403"/>
        <v/>
      </c>
      <c r="CV362" s="209" t="str">
        <f t="shared" si="404"/>
        <v/>
      </c>
      <c r="CW362" s="209" t="str">
        <f t="shared" si="405"/>
        <v/>
      </c>
      <c r="CX362" s="209" t="str">
        <f t="shared" si="406"/>
        <v/>
      </c>
      <c r="CY362" s="209" t="str">
        <f t="shared" si="407"/>
        <v/>
      </c>
      <c r="CZ362" s="209" t="str">
        <f t="shared" si="408"/>
        <v/>
      </c>
      <c r="DA362" s="209" t="str">
        <f t="shared" si="409"/>
        <v/>
      </c>
      <c r="DB362" s="209" t="str">
        <f t="shared" si="410"/>
        <v/>
      </c>
      <c r="DC362" s="209" t="str">
        <f t="shared" si="411"/>
        <v/>
      </c>
      <c r="DD362" s="209" t="str">
        <f t="shared" si="412"/>
        <v/>
      </c>
      <c r="DE362" s="209" t="str">
        <f t="shared" si="413"/>
        <v/>
      </c>
      <c r="DF362" s="209" t="str">
        <f t="shared" si="414"/>
        <v/>
      </c>
      <c r="DG362" s="209" t="str">
        <f t="shared" si="415"/>
        <v/>
      </c>
      <c r="DH362" s="210" t="str">
        <f t="shared" si="416"/>
        <v/>
      </c>
      <c r="DI362" s="272" t="str">
        <f t="shared" si="417"/>
        <v/>
      </c>
      <c r="DJ362" s="272" t="str">
        <f t="shared" si="418"/>
        <v/>
      </c>
      <c r="DK362" s="200">
        <f t="shared" si="419"/>
        <v>0</v>
      </c>
      <c r="DL362" s="200">
        <f t="shared" si="420"/>
        <v>0</v>
      </c>
      <c r="DM362" s="200">
        <f t="shared" si="421"/>
        <v>0</v>
      </c>
      <c r="DN362" s="200"/>
      <c r="DO362" s="272" t="str">
        <f t="shared" si="422"/>
        <v/>
      </c>
      <c r="DP362" s="272" t="str">
        <f t="shared" si="423"/>
        <v/>
      </c>
      <c r="DQ362" s="308"/>
    </row>
    <row r="363" spans="1:121" ht="23.25" customHeight="1" x14ac:dyDescent="0.2">
      <c r="A363" s="248"/>
      <c r="B363" s="263"/>
      <c r="C363" s="214"/>
      <c r="D363" s="324" t="str">
        <f t="shared" si="366"/>
        <v/>
      </c>
      <c r="E363" s="150" t="str">
        <f t="shared" si="367"/>
        <v/>
      </c>
      <c r="F363" s="214"/>
      <c r="G363" s="214"/>
      <c r="H363" s="214"/>
      <c r="I363" s="220"/>
      <c r="J363" s="214"/>
      <c r="K363" s="255"/>
      <c r="L363" s="268"/>
      <c r="M363" s="214"/>
      <c r="N363" s="215"/>
      <c r="O363" s="218"/>
      <c r="P363" s="216"/>
      <c r="Q363" s="217"/>
      <c r="R363" s="215"/>
      <c r="S363" s="219"/>
      <c r="T363" s="217"/>
      <c r="U363" s="215"/>
      <c r="V363" s="219"/>
      <c r="W363" s="217"/>
      <c r="X363" s="215"/>
      <c r="Y363" s="219"/>
      <c r="Z363" s="217"/>
      <c r="AA363" s="214"/>
      <c r="AB363" s="215"/>
      <c r="AC363" s="218"/>
      <c r="AD363" s="216"/>
      <c r="AE363" s="217"/>
      <c r="AF363" s="214"/>
      <c r="AG363" s="215"/>
      <c r="AH363" s="218"/>
      <c r="AI363" s="216"/>
      <c r="AJ363" s="217"/>
      <c r="AK363" s="214"/>
      <c r="AL363" s="215"/>
      <c r="AM363" s="218"/>
      <c r="AN363" s="216"/>
      <c r="AO363" s="217"/>
      <c r="AP363" s="214"/>
      <c r="AQ363" s="215"/>
      <c r="AR363" s="218"/>
      <c r="AS363" s="216"/>
      <c r="AT363" s="217"/>
      <c r="AU363" s="214"/>
      <c r="AV363" s="215"/>
      <c r="AW363" s="218"/>
      <c r="AX363" s="216"/>
      <c r="AY363" s="217"/>
      <c r="AZ363" s="214"/>
      <c r="BA363" s="215"/>
      <c r="BB363" s="218"/>
      <c r="BC363" s="216"/>
      <c r="BD363" s="213"/>
      <c r="BE363" s="214"/>
      <c r="BF363" s="214"/>
      <c r="BG363" s="215"/>
      <c r="BH363" s="218"/>
      <c r="BI363" s="216"/>
      <c r="BJ363" s="213"/>
      <c r="BK363" s="221"/>
      <c r="BL363" s="222">
        <f t="shared" si="368"/>
        <v>0</v>
      </c>
      <c r="BM363" s="223">
        <f t="shared" si="369"/>
        <v>0</v>
      </c>
      <c r="BN363" s="223">
        <f t="shared" si="370"/>
        <v>0</v>
      </c>
      <c r="BO363" s="223">
        <f t="shared" si="371"/>
        <v>0</v>
      </c>
      <c r="BP363" s="223">
        <f t="shared" si="372"/>
        <v>0</v>
      </c>
      <c r="BQ363" s="223">
        <f t="shared" si="373"/>
        <v>0</v>
      </c>
      <c r="BR363" s="224">
        <f t="shared" si="374"/>
        <v>0</v>
      </c>
      <c r="BS363" s="224">
        <f t="shared" si="375"/>
        <v>0</v>
      </c>
      <c r="BT363" s="223">
        <f t="shared" si="376"/>
        <v>0</v>
      </c>
      <c r="BU363" s="223">
        <f t="shared" si="377"/>
        <v>0</v>
      </c>
      <c r="BV363" s="223">
        <f t="shared" si="378"/>
        <v>0</v>
      </c>
      <c r="BW363" s="223">
        <f t="shared" si="379"/>
        <v>0</v>
      </c>
      <c r="BX363" s="223">
        <f t="shared" si="380"/>
        <v>0</v>
      </c>
      <c r="BY363" s="223">
        <f t="shared" si="381"/>
        <v>0</v>
      </c>
      <c r="BZ363" s="223">
        <f t="shared" si="382"/>
        <v>0</v>
      </c>
      <c r="CA363" s="223">
        <f t="shared" si="383"/>
        <v>0</v>
      </c>
      <c r="CB363" s="208">
        <f t="shared" si="384"/>
        <v>0</v>
      </c>
      <c r="CC363" s="223">
        <f t="shared" si="385"/>
        <v>0</v>
      </c>
      <c r="CD363" s="223">
        <f t="shared" si="386"/>
        <v>0</v>
      </c>
      <c r="CE363" s="224">
        <f t="shared" si="387"/>
        <v>0</v>
      </c>
      <c r="CF363" s="224">
        <f t="shared" si="388"/>
        <v>0</v>
      </c>
      <c r="CG363" s="224">
        <f t="shared" si="389"/>
        <v>0</v>
      </c>
      <c r="CH363" s="224">
        <f t="shared" si="390"/>
        <v>0</v>
      </c>
      <c r="CI363" s="224">
        <f t="shared" si="391"/>
        <v>0</v>
      </c>
      <c r="CJ363" s="224">
        <f t="shared" si="392"/>
        <v>0</v>
      </c>
      <c r="CK363" s="224">
        <f t="shared" si="393"/>
        <v>0</v>
      </c>
      <c r="CL363" s="224">
        <f t="shared" si="394"/>
        <v>0</v>
      </c>
      <c r="CM363" s="224">
        <f t="shared" si="395"/>
        <v>0</v>
      </c>
      <c r="CN363" s="224">
        <f t="shared" si="396"/>
        <v>0</v>
      </c>
      <c r="CO363" s="224">
        <f t="shared" si="397"/>
        <v>0</v>
      </c>
      <c r="CP363" s="224">
        <f t="shared" si="398"/>
        <v>0</v>
      </c>
      <c r="CQ363" s="224">
        <f t="shared" si="399"/>
        <v>0</v>
      </c>
      <c r="CR363" s="224" t="str">
        <f t="shared" si="400"/>
        <v/>
      </c>
      <c r="CS363" s="224" t="str">
        <f t="shared" si="401"/>
        <v xml:space="preserve"> </v>
      </c>
      <c r="CT363" s="224" t="str">
        <f t="shared" si="402"/>
        <v/>
      </c>
      <c r="CU363" s="224" t="str">
        <f t="shared" si="403"/>
        <v/>
      </c>
      <c r="CV363" s="224" t="str">
        <f t="shared" si="404"/>
        <v/>
      </c>
      <c r="CW363" s="224" t="str">
        <f t="shared" si="405"/>
        <v/>
      </c>
      <c r="CX363" s="224" t="str">
        <f t="shared" si="406"/>
        <v/>
      </c>
      <c r="CY363" s="224" t="str">
        <f t="shared" si="407"/>
        <v/>
      </c>
      <c r="CZ363" s="224" t="str">
        <f t="shared" si="408"/>
        <v/>
      </c>
      <c r="DA363" s="224" t="str">
        <f t="shared" si="409"/>
        <v/>
      </c>
      <c r="DB363" s="224" t="str">
        <f t="shared" si="410"/>
        <v/>
      </c>
      <c r="DC363" s="224" t="str">
        <f t="shared" si="411"/>
        <v/>
      </c>
      <c r="DD363" s="224" t="str">
        <f t="shared" si="412"/>
        <v/>
      </c>
      <c r="DE363" s="224" t="str">
        <f t="shared" si="413"/>
        <v/>
      </c>
      <c r="DF363" s="224" t="str">
        <f t="shared" si="414"/>
        <v/>
      </c>
      <c r="DG363" s="224" t="str">
        <f t="shared" si="415"/>
        <v/>
      </c>
      <c r="DH363" s="225" t="str">
        <f t="shared" si="416"/>
        <v/>
      </c>
      <c r="DI363" s="224" t="str">
        <f t="shared" si="417"/>
        <v/>
      </c>
      <c r="DJ363" s="224" t="str">
        <f t="shared" si="418"/>
        <v/>
      </c>
      <c r="DK363" s="306">
        <f t="shared" si="419"/>
        <v>0</v>
      </c>
      <c r="DL363" s="306">
        <f t="shared" si="420"/>
        <v>0</v>
      </c>
      <c r="DM363" s="306">
        <f t="shared" si="421"/>
        <v>0</v>
      </c>
      <c r="DN363" s="220"/>
      <c r="DO363" s="224" t="str">
        <f t="shared" si="422"/>
        <v/>
      </c>
      <c r="DP363" s="224" t="str">
        <f t="shared" si="423"/>
        <v/>
      </c>
      <c r="DQ363" s="307"/>
    </row>
    <row r="364" spans="1:121" ht="23.25" customHeight="1" x14ac:dyDescent="0.2">
      <c r="A364" s="249"/>
      <c r="B364" s="264"/>
      <c r="C364" s="230"/>
      <c r="D364" s="325" t="str">
        <f t="shared" si="366"/>
        <v/>
      </c>
      <c r="E364" s="265" t="str">
        <f t="shared" si="367"/>
        <v/>
      </c>
      <c r="F364" s="230"/>
      <c r="G364" s="230"/>
      <c r="H364" s="230"/>
      <c r="I364" s="200"/>
      <c r="J364" s="230"/>
      <c r="K364" s="254"/>
      <c r="L364" s="269"/>
      <c r="M364" s="230"/>
      <c r="N364" s="231"/>
      <c r="O364" s="232"/>
      <c r="P364" s="205"/>
      <c r="Q364" s="203"/>
      <c r="R364" s="231"/>
      <c r="S364" s="233"/>
      <c r="T364" s="203"/>
      <c r="U364" s="231"/>
      <c r="V364" s="233"/>
      <c r="W364" s="203"/>
      <c r="X364" s="231"/>
      <c r="Y364" s="233"/>
      <c r="Z364" s="203"/>
      <c r="AA364" s="230"/>
      <c r="AB364" s="231"/>
      <c r="AC364" s="232"/>
      <c r="AD364" s="205"/>
      <c r="AE364" s="203"/>
      <c r="AF364" s="230"/>
      <c r="AG364" s="231"/>
      <c r="AH364" s="232"/>
      <c r="AI364" s="205"/>
      <c r="AJ364" s="203"/>
      <c r="AK364" s="230"/>
      <c r="AL364" s="231"/>
      <c r="AM364" s="232"/>
      <c r="AN364" s="205"/>
      <c r="AO364" s="203"/>
      <c r="AP364" s="230"/>
      <c r="AQ364" s="231"/>
      <c r="AR364" s="232"/>
      <c r="AS364" s="205"/>
      <c r="AT364" s="203"/>
      <c r="AU364" s="230"/>
      <c r="AV364" s="231"/>
      <c r="AW364" s="232"/>
      <c r="AX364" s="205"/>
      <c r="AY364" s="203"/>
      <c r="AZ364" s="230"/>
      <c r="BA364" s="231"/>
      <c r="BB364" s="232"/>
      <c r="BC364" s="205"/>
      <c r="BD364" s="199"/>
      <c r="BE364" s="230"/>
      <c r="BF364" s="230"/>
      <c r="BG364" s="231"/>
      <c r="BH364" s="232"/>
      <c r="BI364" s="205"/>
      <c r="BJ364" s="229"/>
      <c r="BK364" s="234"/>
      <c r="BL364" s="207">
        <f t="shared" si="368"/>
        <v>0</v>
      </c>
      <c r="BM364" s="208">
        <f t="shared" si="369"/>
        <v>0</v>
      </c>
      <c r="BN364" s="208">
        <f t="shared" si="370"/>
        <v>0</v>
      </c>
      <c r="BO364" s="208">
        <f t="shared" si="371"/>
        <v>0</v>
      </c>
      <c r="BP364" s="208">
        <f t="shared" si="372"/>
        <v>0</v>
      </c>
      <c r="BQ364" s="208">
        <f t="shared" si="373"/>
        <v>0</v>
      </c>
      <c r="BR364" s="209">
        <f t="shared" si="374"/>
        <v>0</v>
      </c>
      <c r="BS364" s="209">
        <f t="shared" si="375"/>
        <v>0</v>
      </c>
      <c r="BT364" s="208">
        <f t="shared" si="376"/>
        <v>0</v>
      </c>
      <c r="BU364" s="208">
        <f t="shared" si="377"/>
        <v>0</v>
      </c>
      <c r="BV364" s="208">
        <f t="shared" si="378"/>
        <v>0</v>
      </c>
      <c r="BW364" s="208">
        <f t="shared" si="379"/>
        <v>0</v>
      </c>
      <c r="BX364" s="208">
        <f t="shared" si="380"/>
        <v>0</v>
      </c>
      <c r="BY364" s="208">
        <f t="shared" si="381"/>
        <v>0</v>
      </c>
      <c r="BZ364" s="208">
        <f t="shared" si="382"/>
        <v>0</v>
      </c>
      <c r="CA364" s="208">
        <f t="shared" si="383"/>
        <v>0</v>
      </c>
      <c r="CB364" s="208">
        <f t="shared" si="384"/>
        <v>0</v>
      </c>
      <c r="CC364" s="208">
        <f t="shared" si="385"/>
        <v>0</v>
      </c>
      <c r="CD364" s="208">
        <f t="shared" si="386"/>
        <v>0</v>
      </c>
      <c r="CE364" s="209">
        <f t="shared" si="387"/>
        <v>0</v>
      </c>
      <c r="CF364" s="209">
        <f t="shared" si="388"/>
        <v>0</v>
      </c>
      <c r="CG364" s="209">
        <f t="shared" si="389"/>
        <v>0</v>
      </c>
      <c r="CH364" s="209">
        <f t="shared" si="390"/>
        <v>0</v>
      </c>
      <c r="CI364" s="209">
        <f t="shared" si="391"/>
        <v>0</v>
      </c>
      <c r="CJ364" s="209">
        <f t="shared" si="392"/>
        <v>0</v>
      </c>
      <c r="CK364" s="209">
        <f t="shared" si="393"/>
        <v>0</v>
      </c>
      <c r="CL364" s="209">
        <f t="shared" si="394"/>
        <v>0</v>
      </c>
      <c r="CM364" s="209">
        <f t="shared" si="395"/>
        <v>0</v>
      </c>
      <c r="CN364" s="209">
        <f t="shared" si="396"/>
        <v>0</v>
      </c>
      <c r="CO364" s="209">
        <f t="shared" si="397"/>
        <v>0</v>
      </c>
      <c r="CP364" s="209">
        <f t="shared" si="398"/>
        <v>0</v>
      </c>
      <c r="CQ364" s="209">
        <f t="shared" si="399"/>
        <v>0</v>
      </c>
      <c r="CR364" s="209" t="str">
        <f t="shared" si="400"/>
        <v/>
      </c>
      <c r="CS364" s="209" t="str">
        <f t="shared" si="401"/>
        <v xml:space="preserve"> </v>
      </c>
      <c r="CT364" s="209" t="str">
        <f t="shared" si="402"/>
        <v/>
      </c>
      <c r="CU364" s="209" t="str">
        <f t="shared" si="403"/>
        <v/>
      </c>
      <c r="CV364" s="209" t="str">
        <f t="shared" si="404"/>
        <v/>
      </c>
      <c r="CW364" s="209" t="str">
        <f t="shared" si="405"/>
        <v/>
      </c>
      <c r="CX364" s="209" t="str">
        <f t="shared" si="406"/>
        <v/>
      </c>
      <c r="CY364" s="209" t="str">
        <f t="shared" si="407"/>
        <v/>
      </c>
      <c r="CZ364" s="209" t="str">
        <f t="shared" si="408"/>
        <v/>
      </c>
      <c r="DA364" s="209" t="str">
        <f t="shared" si="409"/>
        <v/>
      </c>
      <c r="DB364" s="209" t="str">
        <f t="shared" si="410"/>
        <v/>
      </c>
      <c r="DC364" s="209" t="str">
        <f t="shared" si="411"/>
        <v/>
      </c>
      <c r="DD364" s="209" t="str">
        <f t="shared" si="412"/>
        <v/>
      </c>
      <c r="DE364" s="209" t="str">
        <f t="shared" si="413"/>
        <v/>
      </c>
      <c r="DF364" s="209" t="str">
        <f t="shared" si="414"/>
        <v/>
      </c>
      <c r="DG364" s="209" t="str">
        <f t="shared" si="415"/>
        <v/>
      </c>
      <c r="DH364" s="210" t="str">
        <f t="shared" si="416"/>
        <v/>
      </c>
      <c r="DI364" s="272" t="str">
        <f t="shared" si="417"/>
        <v/>
      </c>
      <c r="DJ364" s="272" t="str">
        <f t="shared" si="418"/>
        <v/>
      </c>
      <c r="DK364" s="200">
        <f t="shared" si="419"/>
        <v>0</v>
      </c>
      <c r="DL364" s="200">
        <f t="shared" si="420"/>
        <v>0</v>
      </c>
      <c r="DM364" s="200">
        <f t="shared" si="421"/>
        <v>0</v>
      </c>
      <c r="DN364" s="200"/>
      <c r="DO364" s="272" t="str">
        <f t="shared" si="422"/>
        <v/>
      </c>
      <c r="DP364" s="272" t="str">
        <f t="shared" si="423"/>
        <v/>
      </c>
      <c r="DQ364" s="308"/>
    </row>
    <row r="365" spans="1:121" ht="23.25" customHeight="1" x14ac:dyDescent="0.2">
      <c r="A365" s="248"/>
      <c r="B365" s="263"/>
      <c r="C365" s="214"/>
      <c r="D365" s="324" t="str">
        <f t="shared" si="366"/>
        <v/>
      </c>
      <c r="E365" s="150" t="str">
        <f t="shared" si="367"/>
        <v/>
      </c>
      <c r="F365" s="214"/>
      <c r="G365" s="214"/>
      <c r="H365" s="214"/>
      <c r="I365" s="220"/>
      <c r="J365" s="214"/>
      <c r="K365" s="255"/>
      <c r="L365" s="268"/>
      <c r="M365" s="214"/>
      <c r="N365" s="215"/>
      <c r="O365" s="218"/>
      <c r="P365" s="216"/>
      <c r="Q365" s="217"/>
      <c r="R365" s="215"/>
      <c r="S365" s="219"/>
      <c r="T365" s="217"/>
      <c r="U365" s="215"/>
      <c r="V365" s="219"/>
      <c r="W365" s="217"/>
      <c r="X365" s="215"/>
      <c r="Y365" s="219"/>
      <c r="Z365" s="217"/>
      <c r="AA365" s="214"/>
      <c r="AB365" s="215"/>
      <c r="AC365" s="218"/>
      <c r="AD365" s="216"/>
      <c r="AE365" s="217"/>
      <c r="AF365" s="214"/>
      <c r="AG365" s="215"/>
      <c r="AH365" s="218"/>
      <c r="AI365" s="216"/>
      <c r="AJ365" s="217"/>
      <c r="AK365" s="214"/>
      <c r="AL365" s="215"/>
      <c r="AM365" s="218"/>
      <c r="AN365" s="216"/>
      <c r="AO365" s="217"/>
      <c r="AP365" s="214"/>
      <c r="AQ365" s="215"/>
      <c r="AR365" s="218"/>
      <c r="AS365" s="216"/>
      <c r="AT365" s="217"/>
      <c r="AU365" s="214"/>
      <c r="AV365" s="215"/>
      <c r="AW365" s="218"/>
      <c r="AX365" s="216"/>
      <c r="AY365" s="217"/>
      <c r="AZ365" s="214"/>
      <c r="BA365" s="215"/>
      <c r="BB365" s="218"/>
      <c r="BC365" s="216"/>
      <c r="BD365" s="213"/>
      <c r="BE365" s="214"/>
      <c r="BF365" s="214"/>
      <c r="BG365" s="215"/>
      <c r="BH365" s="218"/>
      <c r="BI365" s="216"/>
      <c r="BJ365" s="213"/>
      <c r="BK365" s="221"/>
      <c r="BL365" s="222">
        <f t="shared" si="368"/>
        <v>0</v>
      </c>
      <c r="BM365" s="223">
        <f t="shared" si="369"/>
        <v>0</v>
      </c>
      <c r="BN365" s="223">
        <f t="shared" si="370"/>
        <v>0</v>
      </c>
      <c r="BO365" s="223">
        <f t="shared" si="371"/>
        <v>0</v>
      </c>
      <c r="BP365" s="223">
        <f t="shared" si="372"/>
        <v>0</v>
      </c>
      <c r="BQ365" s="223">
        <f t="shared" si="373"/>
        <v>0</v>
      </c>
      <c r="BR365" s="224">
        <f t="shared" si="374"/>
        <v>0</v>
      </c>
      <c r="BS365" s="224">
        <f t="shared" si="375"/>
        <v>0</v>
      </c>
      <c r="BT365" s="223">
        <f t="shared" si="376"/>
        <v>0</v>
      </c>
      <c r="BU365" s="223">
        <f t="shared" si="377"/>
        <v>0</v>
      </c>
      <c r="BV365" s="223">
        <f t="shared" si="378"/>
        <v>0</v>
      </c>
      <c r="BW365" s="223">
        <f t="shared" si="379"/>
        <v>0</v>
      </c>
      <c r="BX365" s="223">
        <f t="shared" si="380"/>
        <v>0</v>
      </c>
      <c r="BY365" s="223">
        <f t="shared" si="381"/>
        <v>0</v>
      </c>
      <c r="BZ365" s="223">
        <f t="shared" si="382"/>
        <v>0</v>
      </c>
      <c r="CA365" s="223">
        <f t="shared" si="383"/>
        <v>0</v>
      </c>
      <c r="CB365" s="208">
        <f t="shared" si="384"/>
        <v>0</v>
      </c>
      <c r="CC365" s="223">
        <f t="shared" si="385"/>
        <v>0</v>
      </c>
      <c r="CD365" s="223">
        <f t="shared" si="386"/>
        <v>0</v>
      </c>
      <c r="CE365" s="224">
        <f t="shared" si="387"/>
        <v>0</v>
      </c>
      <c r="CF365" s="224">
        <f t="shared" si="388"/>
        <v>0</v>
      </c>
      <c r="CG365" s="224">
        <f t="shared" si="389"/>
        <v>0</v>
      </c>
      <c r="CH365" s="224">
        <f t="shared" si="390"/>
        <v>0</v>
      </c>
      <c r="CI365" s="224">
        <f t="shared" si="391"/>
        <v>0</v>
      </c>
      <c r="CJ365" s="224">
        <f t="shared" si="392"/>
        <v>0</v>
      </c>
      <c r="CK365" s="224">
        <f t="shared" si="393"/>
        <v>0</v>
      </c>
      <c r="CL365" s="224">
        <f t="shared" si="394"/>
        <v>0</v>
      </c>
      <c r="CM365" s="224">
        <f t="shared" si="395"/>
        <v>0</v>
      </c>
      <c r="CN365" s="224">
        <f t="shared" si="396"/>
        <v>0</v>
      </c>
      <c r="CO365" s="224">
        <f t="shared" si="397"/>
        <v>0</v>
      </c>
      <c r="CP365" s="224">
        <f t="shared" si="398"/>
        <v>0</v>
      </c>
      <c r="CQ365" s="224">
        <f t="shared" si="399"/>
        <v>0</v>
      </c>
      <c r="CR365" s="224" t="str">
        <f t="shared" si="400"/>
        <v/>
      </c>
      <c r="CS365" s="224" t="str">
        <f t="shared" si="401"/>
        <v xml:space="preserve"> </v>
      </c>
      <c r="CT365" s="224" t="str">
        <f t="shared" si="402"/>
        <v/>
      </c>
      <c r="CU365" s="224" t="str">
        <f t="shared" si="403"/>
        <v/>
      </c>
      <c r="CV365" s="224" t="str">
        <f t="shared" si="404"/>
        <v/>
      </c>
      <c r="CW365" s="224" t="str">
        <f t="shared" si="405"/>
        <v/>
      </c>
      <c r="CX365" s="224" t="str">
        <f t="shared" si="406"/>
        <v/>
      </c>
      <c r="CY365" s="224" t="str">
        <f t="shared" si="407"/>
        <v/>
      </c>
      <c r="CZ365" s="224" t="str">
        <f t="shared" si="408"/>
        <v/>
      </c>
      <c r="DA365" s="224" t="str">
        <f t="shared" si="409"/>
        <v/>
      </c>
      <c r="DB365" s="224" t="str">
        <f t="shared" si="410"/>
        <v/>
      </c>
      <c r="DC365" s="224" t="str">
        <f t="shared" si="411"/>
        <v/>
      </c>
      <c r="DD365" s="224" t="str">
        <f t="shared" si="412"/>
        <v/>
      </c>
      <c r="DE365" s="224" t="str">
        <f t="shared" si="413"/>
        <v/>
      </c>
      <c r="DF365" s="224" t="str">
        <f t="shared" si="414"/>
        <v/>
      </c>
      <c r="DG365" s="224" t="str">
        <f t="shared" si="415"/>
        <v/>
      </c>
      <c r="DH365" s="225" t="str">
        <f t="shared" si="416"/>
        <v/>
      </c>
      <c r="DI365" s="224" t="str">
        <f t="shared" si="417"/>
        <v/>
      </c>
      <c r="DJ365" s="224" t="str">
        <f t="shared" si="418"/>
        <v/>
      </c>
      <c r="DK365" s="306">
        <f t="shared" si="419"/>
        <v>0</v>
      </c>
      <c r="DL365" s="306">
        <f t="shared" si="420"/>
        <v>0</v>
      </c>
      <c r="DM365" s="306">
        <f t="shared" si="421"/>
        <v>0</v>
      </c>
      <c r="DN365" s="220"/>
      <c r="DO365" s="224" t="str">
        <f t="shared" si="422"/>
        <v/>
      </c>
      <c r="DP365" s="224" t="str">
        <f t="shared" si="423"/>
        <v/>
      </c>
      <c r="DQ365" s="307"/>
    </row>
    <row r="366" spans="1:121" ht="23.25" customHeight="1" x14ac:dyDescent="0.2">
      <c r="A366" s="249"/>
      <c r="B366" s="264"/>
      <c r="C366" s="230"/>
      <c r="D366" s="325" t="str">
        <f t="shared" si="366"/>
        <v/>
      </c>
      <c r="E366" s="265" t="str">
        <f t="shared" si="367"/>
        <v/>
      </c>
      <c r="F366" s="230"/>
      <c r="G366" s="230"/>
      <c r="H366" s="230"/>
      <c r="I366" s="200"/>
      <c r="J366" s="230"/>
      <c r="K366" s="254"/>
      <c r="L366" s="269"/>
      <c r="M366" s="230"/>
      <c r="N366" s="231"/>
      <c r="O366" s="232"/>
      <c r="P366" s="205"/>
      <c r="Q366" s="203"/>
      <c r="R366" s="231"/>
      <c r="S366" s="233"/>
      <c r="T366" s="203"/>
      <c r="U366" s="231"/>
      <c r="V366" s="233"/>
      <c r="W366" s="203"/>
      <c r="X366" s="231"/>
      <c r="Y366" s="233"/>
      <c r="Z366" s="203"/>
      <c r="AA366" s="230"/>
      <c r="AB366" s="231"/>
      <c r="AC366" s="232"/>
      <c r="AD366" s="205"/>
      <c r="AE366" s="203"/>
      <c r="AF366" s="230"/>
      <c r="AG366" s="231"/>
      <c r="AH366" s="232"/>
      <c r="AI366" s="205"/>
      <c r="AJ366" s="203"/>
      <c r="AK366" s="230"/>
      <c r="AL366" s="231"/>
      <c r="AM366" s="232"/>
      <c r="AN366" s="205"/>
      <c r="AO366" s="203"/>
      <c r="AP366" s="230"/>
      <c r="AQ366" s="231"/>
      <c r="AR366" s="232"/>
      <c r="AS366" s="205"/>
      <c r="AT366" s="203"/>
      <c r="AU366" s="230"/>
      <c r="AV366" s="231"/>
      <c r="AW366" s="232"/>
      <c r="AX366" s="205"/>
      <c r="AY366" s="203"/>
      <c r="AZ366" s="230"/>
      <c r="BA366" s="231"/>
      <c r="BB366" s="232"/>
      <c r="BC366" s="205"/>
      <c r="BD366" s="199"/>
      <c r="BE366" s="230"/>
      <c r="BF366" s="230"/>
      <c r="BG366" s="231"/>
      <c r="BH366" s="232"/>
      <c r="BI366" s="205"/>
      <c r="BJ366" s="229"/>
      <c r="BK366" s="234"/>
      <c r="BL366" s="207">
        <f t="shared" si="368"/>
        <v>0</v>
      </c>
      <c r="BM366" s="208">
        <f t="shared" si="369"/>
        <v>0</v>
      </c>
      <c r="BN366" s="208">
        <f t="shared" si="370"/>
        <v>0</v>
      </c>
      <c r="BO366" s="208">
        <f t="shared" si="371"/>
        <v>0</v>
      </c>
      <c r="BP366" s="208">
        <f t="shared" si="372"/>
        <v>0</v>
      </c>
      <c r="BQ366" s="208">
        <f t="shared" si="373"/>
        <v>0</v>
      </c>
      <c r="BR366" s="209">
        <f t="shared" si="374"/>
        <v>0</v>
      </c>
      <c r="BS366" s="209">
        <f t="shared" si="375"/>
        <v>0</v>
      </c>
      <c r="BT366" s="208">
        <f t="shared" si="376"/>
        <v>0</v>
      </c>
      <c r="BU366" s="208">
        <f t="shared" si="377"/>
        <v>0</v>
      </c>
      <c r="BV366" s="208">
        <f t="shared" si="378"/>
        <v>0</v>
      </c>
      <c r="BW366" s="208">
        <f t="shared" si="379"/>
        <v>0</v>
      </c>
      <c r="BX366" s="208">
        <f t="shared" si="380"/>
        <v>0</v>
      </c>
      <c r="BY366" s="208">
        <f t="shared" si="381"/>
        <v>0</v>
      </c>
      <c r="BZ366" s="208">
        <f t="shared" si="382"/>
        <v>0</v>
      </c>
      <c r="CA366" s="208">
        <f t="shared" si="383"/>
        <v>0</v>
      </c>
      <c r="CB366" s="208">
        <f t="shared" si="384"/>
        <v>0</v>
      </c>
      <c r="CC366" s="208">
        <f t="shared" si="385"/>
        <v>0</v>
      </c>
      <c r="CD366" s="208">
        <f t="shared" si="386"/>
        <v>0</v>
      </c>
      <c r="CE366" s="209">
        <f t="shared" si="387"/>
        <v>0</v>
      </c>
      <c r="CF366" s="209">
        <f t="shared" si="388"/>
        <v>0</v>
      </c>
      <c r="CG366" s="209">
        <f t="shared" si="389"/>
        <v>0</v>
      </c>
      <c r="CH366" s="209">
        <f t="shared" si="390"/>
        <v>0</v>
      </c>
      <c r="CI366" s="209">
        <f t="shared" si="391"/>
        <v>0</v>
      </c>
      <c r="CJ366" s="209">
        <f t="shared" si="392"/>
        <v>0</v>
      </c>
      <c r="CK366" s="209">
        <f t="shared" si="393"/>
        <v>0</v>
      </c>
      <c r="CL366" s="209">
        <f t="shared" si="394"/>
        <v>0</v>
      </c>
      <c r="CM366" s="209">
        <f t="shared" si="395"/>
        <v>0</v>
      </c>
      <c r="CN366" s="209">
        <f t="shared" si="396"/>
        <v>0</v>
      </c>
      <c r="CO366" s="209">
        <f t="shared" si="397"/>
        <v>0</v>
      </c>
      <c r="CP366" s="209">
        <f t="shared" si="398"/>
        <v>0</v>
      </c>
      <c r="CQ366" s="209">
        <f t="shared" si="399"/>
        <v>0</v>
      </c>
      <c r="CR366" s="209" t="str">
        <f t="shared" si="400"/>
        <v/>
      </c>
      <c r="CS366" s="209" t="str">
        <f t="shared" si="401"/>
        <v xml:space="preserve"> </v>
      </c>
      <c r="CT366" s="209" t="str">
        <f t="shared" si="402"/>
        <v/>
      </c>
      <c r="CU366" s="209" t="str">
        <f t="shared" si="403"/>
        <v/>
      </c>
      <c r="CV366" s="209" t="str">
        <f t="shared" si="404"/>
        <v/>
      </c>
      <c r="CW366" s="209" t="str">
        <f t="shared" si="405"/>
        <v/>
      </c>
      <c r="CX366" s="209" t="str">
        <f t="shared" si="406"/>
        <v/>
      </c>
      <c r="CY366" s="209" t="str">
        <f t="shared" si="407"/>
        <v/>
      </c>
      <c r="CZ366" s="209" t="str">
        <f t="shared" si="408"/>
        <v/>
      </c>
      <c r="DA366" s="209" t="str">
        <f t="shared" si="409"/>
        <v/>
      </c>
      <c r="DB366" s="209" t="str">
        <f t="shared" si="410"/>
        <v/>
      </c>
      <c r="DC366" s="209" t="str">
        <f t="shared" si="411"/>
        <v/>
      </c>
      <c r="DD366" s="209" t="str">
        <f t="shared" si="412"/>
        <v/>
      </c>
      <c r="DE366" s="209" t="str">
        <f t="shared" si="413"/>
        <v/>
      </c>
      <c r="DF366" s="209" t="str">
        <f t="shared" si="414"/>
        <v/>
      </c>
      <c r="DG366" s="209" t="str">
        <f t="shared" si="415"/>
        <v/>
      </c>
      <c r="DH366" s="210" t="str">
        <f t="shared" si="416"/>
        <v/>
      </c>
      <c r="DI366" s="272" t="str">
        <f t="shared" si="417"/>
        <v/>
      </c>
      <c r="DJ366" s="272" t="str">
        <f t="shared" si="418"/>
        <v/>
      </c>
      <c r="DK366" s="200">
        <f t="shared" si="419"/>
        <v>0</v>
      </c>
      <c r="DL366" s="200">
        <f t="shared" si="420"/>
        <v>0</v>
      </c>
      <c r="DM366" s="200">
        <f t="shared" si="421"/>
        <v>0</v>
      </c>
      <c r="DN366" s="200"/>
      <c r="DO366" s="272" t="str">
        <f t="shared" si="422"/>
        <v/>
      </c>
      <c r="DP366" s="272" t="str">
        <f t="shared" si="423"/>
        <v/>
      </c>
      <c r="DQ366" s="308"/>
    </row>
    <row r="367" spans="1:121" ht="23.25" customHeight="1" x14ac:dyDescent="0.2">
      <c r="A367" s="248"/>
      <c r="B367" s="263"/>
      <c r="C367" s="214"/>
      <c r="D367" s="324" t="str">
        <f t="shared" si="366"/>
        <v/>
      </c>
      <c r="E367" s="150" t="str">
        <f t="shared" si="367"/>
        <v/>
      </c>
      <c r="F367" s="214"/>
      <c r="G367" s="214"/>
      <c r="H367" s="214"/>
      <c r="I367" s="220"/>
      <c r="J367" s="214"/>
      <c r="K367" s="255"/>
      <c r="L367" s="268"/>
      <c r="M367" s="214"/>
      <c r="N367" s="215"/>
      <c r="O367" s="218"/>
      <c r="P367" s="216"/>
      <c r="Q367" s="217"/>
      <c r="R367" s="215"/>
      <c r="S367" s="219"/>
      <c r="T367" s="217"/>
      <c r="U367" s="215"/>
      <c r="V367" s="219"/>
      <c r="W367" s="217"/>
      <c r="X367" s="215"/>
      <c r="Y367" s="219"/>
      <c r="Z367" s="217"/>
      <c r="AA367" s="214"/>
      <c r="AB367" s="215"/>
      <c r="AC367" s="218"/>
      <c r="AD367" s="216"/>
      <c r="AE367" s="217"/>
      <c r="AF367" s="214"/>
      <c r="AG367" s="215"/>
      <c r="AH367" s="218"/>
      <c r="AI367" s="216"/>
      <c r="AJ367" s="217"/>
      <c r="AK367" s="214"/>
      <c r="AL367" s="215"/>
      <c r="AM367" s="218"/>
      <c r="AN367" s="216"/>
      <c r="AO367" s="217"/>
      <c r="AP367" s="214"/>
      <c r="AQ367" s="215"/>
      <c r="AR367" s="218"/>
      <c r="AS367" s="216"/>
      <c r="AT367" s="217"/>
      <c r="AU367" s="214"/>
      <c r="AV367" s="215"/>
      <c r="AW367" s="218"/>
      <c r="AX367" s="216"/>
      <c r="AY367" s="217"/>
      <c r="AZ367" s="214"/>
      <c r="BA367" s="215"/>
      <c r="BB367" s="218"/>
      <c r="BC367" s="216"/>
      <c r="BD367" s="213"/>
      <c r="BE367" s="214"/>
      <c r="BF367" s="214"/>
      <c r="BG367" s="215"/>
      <c r="BH367" s="218"/>
      <c r="BI367" s="216"/>
      <c r="BJ367" s="213"/>
      <c r="BK367" s="221"/>
      <c r="BL367" s="222">
        <f t="shared" si="368"/>
        <v>0</v>
      </c>
      <c r="BM367" s="223">
        <f t="shared" si="369"/>
        <v>0</v>
      </c>
      <c r="BN367" s="223">
        <f t="shared" si="370"/>
        <v>0</v>
      </c>
      <c r="BO367" s="223">
        <f t="shared" si="371"/>
        <v>0</v>
      </c>
      <c r="BP367" s="223">
        <f t="shared" si="372"/>
        <v>0</v>
      </c>
      <c r="BQ367" s="223">
        <f t="shared" si="373"/>
        <v>0</v>
      </c>
      <c r="BR367" s="224">
        <f t="shared" si="374"/>
        <v>0</v>
      </c>
      <c r="BS367" s="224">
        <f t="shared" si="375"/>
        <v>0</v>
      </c>
      <c r="BT367" s="223">
        <f t="shared" si="376"/>
        <v>0</v>
      </c>
      <c r="BU367" s="223">
        <f t="shared" si="377"/>
        <v>0</v>
      </c>
      <c r="BV367" s="223">
        <f t="shared" si="378"/>
        <v>0</v>
      </c>
      <c r="BW367" s="223">
        <f t="shared" si="379"/>
        <v>0</v>
      </c>
      <c r="BX367" s="223">
        <f t="shared" si="380"/>
        <v>0</v>
      </c>
      <c r="BY367" s="223">
        <f t="shared" si="381"/>
        <v>0</v>
      </c>
      <c r="BZ367" s="223">
        <f t="shared" si="382"/>
        <v>0</v>
      </c>
      <c r="CA367" s="223">
        <f t="shared" si="383"/>
        <v>0</v>
      </c>
      <c r="CB367" s="208">
        <f t="shared" si="384"/>
        <v>0</v>
      </c>
      <c r="CC367" s="223">
        <f t="shared" si="385"/>
        <v>0</v>
      </c>
      <c r="CD367" s="223">
        <f t="shared" si="386"/>
        <v>0</v>
      </c>
      <c r="CE367" s="224">
        <f t="shared" si="387"/>
        <v>0</v>
      </c>
      <c r="CF367" s="224">
        <f t="shared" si="388"/>
        <v>0</v>
      </c>
      <c r="CG367" s="224">
        <f t="shared" si="389"/>
        <v>0</v>
      </c>
      <c r="CH367" s="224">
        <f t="shared" si="390"/>
        <v>0</v>
      </c>
      <c r="CI367" s="224">
        <f t="shared" si="391"/>
        <v>0</v>
      </c>
      <c r="CJ367" s="224">
        <f t="shared" si="392"/>
        <v>0</v>
      </c>
      <c r="CK367" s="224">
        <f t="shared" si="393"/>
        <v>0</v>
      </c>
      <c r="CL367" s="224">
        <f t="shared" si="394"/>
        <v>0</v>
      </c>
      <c r="CM367" s="224">
        <f t="shared" si="395"/>
        <v>0</v>
      </c>
      <c r="CN367" s="224">
        <f t="shared" si="396"/>
        <v>0</v>
      </c>
      <c r="CO367" s="224">
        <f t="shared" si="397"/>
        <v>0</v>
      </c>
      <c r="CP367" s="224">
        <f t="shared" si="398"/>
        <v>0</v>
      </c>
      <c r="CQ367" s="224">
        <f t="shared" si="399"/>
        <v>0</v>
      </c>
      <c r="CR367" s="224" t="str">
        <f t="shared" si="400"/>
        <v/>
      </c>
      <c r="CS367" s="224" t="str">
        <f t="shared" si="401"/>
        <v xml:space="preserve"> </v>
      </c>
      <c r="CT367" s="224" t="str">
        <f t="shared" si="402"/>
        <v/>
      </c>
      <c r="CU367" s="224" t="str">
        <f t="shared" si="403"/>
        <v/>
      </c>
      <c r="CV367" s="224" t="str">
        <f t="shared" si="404"/>
        <v/>
      </c>
      <c r="CW367" s="224" t="str">
        <f t="shared" si="405"/>
        <v/>
      </c>
      <c r="CX367" s="224" t="str">
        <f t="shared" si="406"/>
        <v/>
      </c>
      <c r="CY367" s="224" t="str">
        <f t="shared" si="407"/>
        <v/>
      </c>
      <c r="CZ367" s="224" t="str">
        <f t="shared" si="408"/>
        <v/>
      </c>
      <c r="DA367" s="224" t="str">
        <f t="shared" si="409"/>
        <v/>
      </c>
      <c r="DB367" s="224" t="str">
        <f t="shared" si="410"/>
        <v/>
      </c>
      <c r="DC367" s="224" t="str">
        <f t="shared" si="411"/>
        <v/>
      </c>
      <c r="DD367" s="224" t="str">
        <f t="shared" si="412"/>
        <v/>
      </c>
      <c r="DE367" s="224" t="str">
        <f t="shared" si="413"/>
        <v/>
      </c>
      <c r="DF367" s="224" t="str">
        <f t="shared" si="414"/>
        <v/>
      </c>
      <c r="DG367" s="224" t="str">
        <f t="shared" si="415"/>
        <v/>
      </c>
      <c r="DH367" s="225" t="str">
        <f t="shared" si="416"/>
        <v/>
      </c>
      <c r="DI367" s="224" t="str">
        <f t="shared" si="417"/>
        <v/>
      </c>
      <c r="DJ367" s="224" t="str">
        <f t="shared" si="418"/>
        <v/>
      </c>
      <c r="DK367" s="306">
        <f t="shared" si="419"/>
        <v>0</v>
      </c>
      <c r="DL367" s="306">
        <f t="shared" si="420"/>
        <v>0</v>
      </c>
      <c r="DM367" s="306">
        <f t="shared" si="421"/>
        <v>0</v>
      </c>
      <c r="DN367" s="220"/>
      <c r="DO367" s="224" t="str">
        <f t="shared" si="422"/>
        <v/>
      </c>
      <c r="DP367" s="224" t="str">
        <f t="shared" si="423"/>
        <v/>
      </c>
      <c r="DQ367" s="307"/>
    </row>
    <row r="368" spans="1:121" ht="23.25" customHeight="1" x14ac:dyDescent="0.2">
      <c r="A368" s="249"/>
      <c r="B368" s="264"/>
      <c r="C368" s="230"/>
      <c r="D368" s="325" t="str">
        <f t="shared" si="366"/>
        <v/>
      </c>
      <c r="E368" s="265" t="str">
        <f t="shared" si="367"/>
        <v/>
      </c>
      <c r="F368" s="230"/>
      <c r="G368" s="230"/>
      <c r="H368" s="230"/>
      <c r="I368" s="200"/>
      <c r="J368" s="230"/>
      <c r="K368" s="254"/>
      <c r="L368" s="269"/>
      <c r="M368" s="230"/>
      <c r="N368" s="231"/>
      <c r="O368" s="232"/>
      <c r="P368" s="205"/>
      <c r="Q368" s="203"/>
      <c r="R368" s="231"/>
      <c r="S368" s="233"/>
      <c r="T368" s="203"/>
      <c r="U368" s="231"/>
      <c r="V368" s="233"/>
      <c r="W368" s="203"/>
      <c r="X368" s="231"/>
      <c r="Y368" s="233"/>
      <c r="Z368" s="203"/>
      <c r="AA368" s="230"/>
      <c r="AB368" s="231"/>
      <c r="AC368" s="232"/>
      <c r="AD368" s="205"/>
      <c r="AE368" s="203"/>
      <c r="AF368" s="230"/>
      <c r="AG368" s="231"/>
      <c r="AH368" s="232"/>
      <c r="AI368" s="205"/>
      <c r="AJ368" s="203"/>
      <c r="AK368" s="230"/>
      <c r="AL368" s="231"/>
      <c r="AM368" s="232"/>
      <c r="AN368" s="205"/>
      <c r="AO368" s="203"/>
      <c r="AP368" s="230"/>
      <c r="AQ368" s="231"/>
      <c r="AR368" s="232"/>
      <c r="AS368" s="205"/>
      <c r="AT368" s="203"/>
      <c r="AU368" s="230"/>
      <c r="AV368" s="231"/>
      <c r="AW368" s="232"/>
      <c r="AX368" s="205"/>
      <c r="AY368" s="203"/>
      <c r="AZ368" s="230"/>
      <c r="BA368" s="231"/>
      <c r="BB368" s="232"/>
      <c r="BC368" s="205"/>
      <c r="BD368" s="199"/>
      <c r="BE368" s="230"/>
      <c r="BF368" s="230"/>
      <c r="BG368" s="231"/>
      <c r="BH368" s="232"/>
      <c r="BI368" s="205"/>
      <c r="BJ368" s="229"/>
      <c r="BK368" s="234"/>
      <c r="BL368" s="207">
        <f t="shared" si="368"/>
        <v>0</v>
      </c>
      <c r="BM368" s="208">
        <f t="shared" si="369"/>
        <v>0</v>
      </c>
      <c r="BN368" s="208">
        <f t="shared" si="370"/>
        <v>0</v>
      </c>
      <c r="BO368" s="208">
        <f t="shared" si="371"/>
        <v>0</v>
      </c>
      <c r="BP368" s="208">
        <f t="shared" si="372"/>
        <v>0</v>
      </c>
      <c r="BQ368" s="208">
        <f t="shared" si="373"/>
        <v>0</v>
      </c>
      <c r="BR368" s="209">
        <f t="shared" si="374"/>
        <v>0</v>
      </c>
      <c r="BS368" s="209">
        <f t="shared" si="375"/>
        <v>0</v>
      </c>
      <c r="BT368" s="208">
        <f t="shared" si="376"/>
        <v>0</v>
      </c>
      <c r="BU368" s="208">
        <f t="shared" si="377"/>
        <v>0</v>
      </c>
      <c r="BV368" s="208">
        <f t="shared" si="378"/>
        <v>0</v>
      </c>
      <c r="BW368" s="208">
        <f t="shared" si="379"/>
        <v>0</v>
      </c>
      <c r="BX368" s="208">
        <f t="shared" si="380"/>
        <v>0</v>
      </c>
      <c r="BY368" s="208">
        <f t="shared" si="381"/>
        <v>0</v>
      </c>
      <c r="BZ368" s="208">
        <f t="shared" si="382"/>
        <v>0</v>
      </c>
      <c r="CA368" s="208">
        <f t="shared" si="383"/>
        <v>0</v>
      </c>
      <c r="CB368" s="208">
        <f t="shared" si="384"/>
        <v>0</v>
      </c>
      <c r="CC368" s="208">
        <f t="shared" si="385"/>
        <v>0</v>
      </c>
      <c r="CD368" s="208">
        <f t="shared" si="386"/>
        <v>0</v>
      </c>
      <c r="CE368" s="209">
        <f t="shared" si="387"/>
        <v>0</v>
      </c>
      <c r="CF368" s="209">
        <f t="shared" si="388"/>
        <v>0</v>
      </c>
      <c r="CG368" s="209">
        <f t="shared" si="389"/>
        <v>0</v>
      </c>
      <c r="CH368" s="209">
        <f t="shared" si="390"/>
        <v>0</v>
      </c>
      <c r="CI368" s="209">
        <f t="shared" si="391"/>
        <v>0</v>
      </c>
      <c r="CJ368" s="209">
        <f t="shared" si="392"/>
        <v>0</v>
      </c>
      <c r="CK368" s="209">
        <f t="shared" si="393"/>
        <v>0</v>
      </c>
      <c r="CL368" s="209">
        <f t="shared" si="394"/>
        <v>0</v>
      </c>
      <c r="CM368" s="209">
        <f t="shared" si="395"/>
        <v>0</v>
      </c>
      <c r="CN368" s="209">
        <f t="shared" si="396"/>
        <v>0</v>
      </c>
      <c r="CO368" s="209">
        <f t="shared" si="397"/>
        <v>0</v>
      </c>
      <c r="CP368" s="209">
        <f t="shared" si="398"/>
        <v>0</v>
      </c>
      <c r="CQ368" s="209">
        <f t="shared" si="399"/>
        <v>0</v>
      </c>
      <c r="CR368" s="209" t="str">
        <f t="shared" si="400"/>
        <v/>
      </c>
      <c r="CS368" s="209" t="str">
        <f t="shared" si="401"/>
        <v xml:space="preserve"> </v>
      </c>
      <c r="CT368" s="209" t="str">
        <f t="shared" si="402"/>
        <v/>
      </c>
      <c r="CU368" s="209" t="str">
        <f t="shared" si="403"/>
        <v/>
      </c>
      <c r="CV368" s="209" t="str">
        <f t="shared" si="404"/>
        <v/>
      </c>
      <c r="CW368" s="209" t="str">
        <f t="shared" si="405"/>
        <v/>
      </c>
      <c r="CX368" s="209" t="str">
        <f t="shared" si="406"/>
        <v/>
      </c>
      <c r="CY368" s="209" t="str">
        <f t="shared" si="407"/>
        <v/>
      </c>
      <c r="CZ368" s="209" t="str">
        <f t="shared" si="408"/>
        <v/>
      </c>
      <c r="DA368" s="209" t="str">
        <f t="shared" si="409"/>
        <v/>
      </c>
      <c r="DB368" s="209" t="str">
        <f t="shared" si="410"/>
        <v/>
      </c>
      <c r="DC368" s="209" t="str">
        <f t="shared" si="411"/>
        <v/>
      </c>
      <c r="DD368" s="209" t="str">
        <f t="shared" si="412"/>
        <v/>
      </c>
      <c r="DE368" s="209" t="str">
        <f t="shared" si="413"/>
        <v/>
      </c>
      <c r="DF368" s="209" t="str">
        <f t="shared" si="414"/>
        <v/>
      </c>
      <c r="DG368" s="209" t="str">
        <f t="shared" si="415"/>
        <v/>
      </c>
      <c r="DH368" s="210" t="str">
        <f t="shared" si="416"/>
        <v/>
      </c>
      <c r="DI368" s="272" t="str">
        <f t="shared" si="417"/>
        <v/>
      </c>
      <c r="DJ368" s="272" t="str">
        <f t="shared" si="418"/>
        <v/>
      </c>
      <c r="DK368" s="200">
        <f t="shared" si="419"/>
        <v>0</v>
      </c>
      <c r="DL368" s="200">
        <f t="shared" si="420"/>
        <v>0</v>
      </c>
      <c r="DM368" s="200">
        <f t="shared" si="421"/>
        <v>0</v>
      </c>
      <c r="DN368" s="200"/>
      <c r="DO368" s="272" t="str">
        <f t="shared" si="422"/>
        <v/>
      </c>
      <c r="DP368" s="272" t="str">
        <f t="shared" si="423"/>
        <v/>
      </c>
      <c r="DQ368" s="308"/>
    </row>
    <row r="369" spans="1:121" ht="23.25" customHeight="1" x14ac:dyDescent="0.2">
      <c r="A369" s="248"/>
      <c r="B369" s="263"/>
      <c r="C369" s="214"/>
      <c r="D369" s="324" t="str">
        <f t="shared" si="366"/>
        <v/>
      </c>
      <c r="E369" s="150" t="str">
        <f t="shared" si="367"/>
        <v/>
      </c>
      <c r="F369" s="214"/>
      <c r="G369" s="214"/>
      <c r="H369" s="214"/>
      <c r="I369" s="220"/>
      <c r="J369" s="214"/>
      <c r="K369" s="255"/>
      <c r="L369" s="268"/>
      <c r="M369" s="214"/>
      <c r="N369" s="215"/>
      <c r="O369" s="218"/>
      <c r="P369" s="216"/>
      <c r="Q369" s="217"/>
      <c r="R369" s="215"/>
      <c r="S369" s="219"/>
      <c r="T369" s="217"/>
      <c r="U369" s="215"/>
      <c r="V369" s="219"/>
      <c r="W369" s="217"/>
      <c r="X369" s="215"/>
      <c r="Y369" s="219"/>
      <c r="Z369" s="217"/>
      <c r="AA369" s="214"/>
      <c r="AB369" s="215"/>
      <c r="AC369" s="218"/>
      <c r="AD369" s="216"/>
      <c r="AE369" s="217"/>
      <c r="AF369" s="214"/>
      <c r="AG369" s="215"/>
      <c r="AH369" s="218"/>
      <c r="AI369" s="216"/>
      <c r="AJ369" s="217"/>
      <c r="AK369" s="214"/>
      <c r="AL369" s="215"/>
      <c r="AM369" s="218"/>
      <c r="AN369" s="216"/>
      <c r="AO369" s="217"/>
      <c r="AP369" s="214"/>
      <c r="AQ369" s="215"/>
      <c r="AR369" s="218"/>
      <c r="AS369" s="216"/>
      <c r="AT369" s="217"/>
      <c r="AU369" s="214"/>
      <c r="AV369" s="215"/>
      <c r="AW369" s="218"/>
      <c r="AX369" s="216"/>
      <c r="AY369" s="217"/>
      <c r="AZ369" s="214"/>
      <c r="BA369" s="215"/>
      <c r="BB369" s="218"/>
      <c r="BC369" s="216"/>
      <c r="BD369" s="213"/>
      <c r="BE369" s="214"/>
      <c r="BF369" s="214"/>
      <c r="BG369" s="215"/>
      <c r="BH369" s="218"/>
      <c r="BI369" s="216"/>
      <c r="BJ369" s="213"/>
      <c r="BK369" s="221"/>
      <c r="BL369" s="222">
        <f t="shared" si="368"/>
        <v>0</v>
      </c>
      <c r="BM369" s="223">
        <f t="shared" si="369"/>
        <v>0</v>
      </c>
      <c r="BN369" s="223">
        <f t="shared" si="370"/>
        <v>0</v>
      </c>
      <c r="BO369" s="223">
        <f t="shared" si="371"/>
        <v>0</v>
      </c>
      <c r="BP369" s="223">
        <f t="shared" si="372"/>
        <v>0</v>
      </c>
      <c r="BQ369" s="223">
        <f t="shared" si="373"/>
        <v>0</v>
      </c>
      <c r="BR369" s="224">
        <f t="shared" si="374"/>
        <v>0</v>
      </c>
      <c r="BS369" s="224">
        <f t="shared" si="375"/>
        <v>0</v>
      </c>
      <c r="BT369" s="223">
        <f t="shared" si="376"/>
        <v>0</v>
      </c>
      <c r="BU369" s="223">
        <f t="shared" si="377"/>
        <v>0</v>
      </c>
      <c r="BV369" s="223">
        <f t="shared" si="378"/>
        <v>0</v>
      </c>
      <c r="BW369" s="223">
        <f t="shared" si="379"/>
        <v>0</v>
      </c>
      <c r="BX369" s="223">
        <f t="shared" si="380"/>
        <v>0</v>
      </c>
      <c r="BY369" s="223">
        <f t="shared" si="381"/>
        <v>0</v>
      </c>
      <c r="BZ369" s="223">
        <f t="shared" si="382"/>
        <v>0</v>
      </c>
      <c r="CA369" s="223">
        <f t="shared" si="383"/>
        <v>0</v>
      </c>
      <c r="CB369" s="208">
        <f t="shared" si="384"/>
        <v>0</v>
      </c>
      <c r="CC369" s="223">
        <f t="shared" si="385"/>
        <v>0</v>
      </c>
      <c r="CD369" s="223">
        <f t="shared" si="386"/>
        <v>0</v>
      </c>
      <c r="CE369" s="224">
        <f t="shared" si="387"/>
        <v>0</v>
      </c>
      <c r="CF369" s="224">
        <f t="shared" si="388"/>
        <v>0</v>
      </c>
      <c r="CG369" s="224">
        <f t="shared" si="389"/>
        <v>0</v>
      </c>
      <c r="CH369" s="224">
        <f t="shared" si="390"/>
        <v>0</v>
      </c>
      <c r="CI369" s="224">
        <f t="shared" si="391"/>
        <v>0</v>
      </c>
      <c r="CJ369" s="224">
        <f t="shared" si="392"/>
        <v>0</v>
      </c>
      <c r="CK369" s="224">
        <f t="shared" si="393"/>
        <v>0</v>
      </c>
      <c r="CL369" s="224">
        <f t="shared" si="394"/>
        <v>0</v>
      </c>
      <c r="CM369" s="224">
        <f t="shared" si="395"/>
        <v>0</v>
      </c>
      <c r="CN369" s="224">
        <f t="shared" si="396"/>
        <v>0</v>
      </c>
      <c r="CO369" s="224">
        <f t="shared" si="397"/>
        <v>0</v>
      </c>
      <c r="CP369" s="224">
        <f t="shared" si="398"/>
        <v>0</v>
      </c>
      <c r="CQ369" s="224">
        <f t="shared" si="399"/>
        <v>0</v>
      </c>
      <c r="CR369" s="224" t="str">
        <f t="shared" si="400"/>
        <v/>
      </c>
      <c r="CS369" s="224" t="str">
        <f t="shared" si="401"/>
        <v xml:space="preserve"> </v>
      </c>
      <c r="CT369" s="224" t="str">
        <f t="shared" si="402"/>
        <v/>
      </c>
      <c r="CU369" s="224" t="str">
        <f t="shared" si="403"/>
        <v/>
      </c>
      <c r="CV369" s="224" t="str">
        <f t="shared" si="404"/>
        <v/>
      </c>
      <c r="CW369" s="224" t="str">
        <f t="shared" si="405"/>
        <v/>
      </c>
      <c r="CX369" s="224" t="str">
        <f t="shared" si="406"/>
        <v/>
      </c>
      <c r="CY369" s="224" t="str">
        <f t="shared" si="407"/>
        <v/>
      </c>
      <c r="CZ369" s="224" t="str">
        <f t="shared" si="408"/>
        <v/>
      </c>
      <c r="DA369" s="224" t="str">
        <f t="shared" si="409"/>
        <v/>
      </c>
      <c r="DB369" s="224" t="str">
        <f t="shared" si="410"/>
        <v/>
      </c>
      <c r="DC369" s="224" t="str">
        <f t="shared" si="411"/>
        <v/>
      </c>
      <c r="DD369" s="224" t="str">
        <f t="shared" si="412"/>
        <v/>
      </c>
      <c r="DE369" s="224" t="str">
        <f t="shared" si="413"/>
        <v/>
      </c>
      <c r="DF369" s="224" t="str">
        <f t="shared" si="414"/>
        <v/>
      </c>
      <c r="DG369" s="224" t="str">
        <f t="shared" si="415"/>
        <v/>
      </c>
      <c r="DH369" s="225" t="str">
        <f t="shared" si="416"/>
        <v/>
      </c>
      <c r="DI369" s="224" t="str">
        <f t="shared" si="417"/>
        <v/>
      </c>
      <c r="DJ369" s="224" t="str">
        <f t="shared" si="418"/>
        <v/>
      </c>
      <c r="DK369" s="306">
        <f t="shared" si="419"/>
        <v>0</v>
      </c>
      <c r="DL369" s="306">
        <f t="shared" si="420"/>
        <v>0</v>
      </c>
      <c r="DM369" s="306">
        <f t="shared" si="421"/>
        <v>0</v>
      </c>
      <c r="DN369" s="220"/>
      <c r="DO369" s="224" t="str">
        <f t="shared" si="422"/>
        <v/>
      </c>
      <c r="DP369" s="224" t="str">
        <f t="shared" si="423"/>
        <v/>
      </c>
      <c r="DQ369" s="307"/>
    </row>
    <row r="370" spans="1:121" ht="23.25" customHeight="1" x14ac:dyDescent="0.2">
      <c r="A370" s="249"/>
      <c r="B370" s="264"/>
      <c r="C370" s="230"/>
      <c r="D370" s="325" t="str">
        <f t="shared" si="366"/>
        <v/>
      </c>
      <c r="E370" s="265" t="str">
        <f t="shared" si="367"/>
        <v/>
      </c>
      <c r="F370" s="230"/>
      <c r="G370" s="230"/>
      <c r="H370" s="230"/>
      <c r="I370" s="200"/>
      <c r="J370" s="230"/>
      <c r="K370" s="254"/>
      <c r="L370" s="269"/>
      <c r="M370" s="230"/>
      <c r="N370" s="231"/>
      <c r="O370" s="232"/>
      <c r="P370" s="205"/>
      <c r="Q370" s="203"/>
      <c r="R370" s="231"/>
      <c r="S370" s="233"/>
      <c r="T370" s="203"/>
      <c r="U370" s="231"/>
      <c r="V370" s="233"/>
      <c r="W370" s="203"/>
      <c r="X370" s="231"/>
      <c r="Y370" s="233"/>
      <c r="Z370" s="203"/>
      <c r="AA370" s="230"/>
      <c r="AB370" s="231"/>
      <c r="AC370" s="232"/>
      <c r="AD370" s="205"/>
      <c r="AE370" s="203"/>
      <c r="AF370" s="230"/>
      <c r="AG370" s="231"/>
      <c r="AH370" s="232"/>
      <c r="AI370" s="205"/>
      <c r="AJ370" s="203"/>
      <c r="AK370" s="230"/>
      <c r="AL370" s="231"/>
      <c r="AM370" s="232"/>
      <c r="AN370" s="205"/>
      <c r="AO370" s="203"/>
      <c r="AP370" s="230"/>
      <c r="AQ370" s="231"/>
      <c r="AR370" s="232"/>
      <c r="AS370" s="205"/>
      <c r="AT370" s="203"/>
      <c r="AU370" s="230"/>
      <c r="AV370" s="231"/>
      <c r="AW370" s="232"/>
      <c r="AX370" s="205"/>
      <c r="AY370" s="203"/>
      <c r="AZ370" s="230"/>
      <c r="BA370" s="231"/>
      <c r="BB370" s="232"/>
      <c r="BC370" s="205"/>
      <c r="BD370" s="199"/>
      <c r="BE370" s="230"/>
      <c r="BF370" s="230"/>
      <c r="BG370" s="231"/>
      <c r="BH370" s="232"/>
      <c r="BI370" s="205"/>
      <c r="BJ370" s="229"/>
      <c r="BK370" s="234"/>
      <c r="BL370" s="207">
        <f t="shared" si="368"/>
        <v>0</v>
      </c>
      <c r="BM370" s="208">
        <f t="shared" si="369"/>
        <v>0</v>
      </c>
      <c r="BN370" s="208">
        <f t="shared" si="370"/>
        <v>0</v>
      </c>
      <c r="BO370" s="208">
        <f t="shared" si="371"/>
        <v>0</v>
      </c>
      <c r="BP370" s="208">
        <f t="shared" si="372"/>
        <v>0</v>
      </c>
      <c r="BQ370" s="208">
        <f t="shared" si="373"/>
        <v>0</v>
      </c>
      <c r="BR370" s="209">
        <f t="shared" si="374"/>
        <v>0</v>
      </c>
      <c r="BS370" s="209">
        <f t="shared" si="375"/>
        <v>0</v>
      </c>
      <c r="BT370" s="208">
        <f t="shared" si="376"/>
        <v>0</v>
      </c>
      <c r="BU370" s="208">
        <f t="shared" si="377"/>
        <v>0</v>
      </c>
      <c r="BV370" s="208">
        <f t="shared" si="378"/>
        <v>0</v>
      </c>
      <c r="BW370" s="208">
        <f t="shared" si="379"/>
        <v>0</v>
      </c>
      <c r="BX370" s="208">
        <f t="shared" si="380"/>
        <v>0</v>
      </c>
      <c r="BY370" s="208">
        <f t="shared" si="381"/>
        <v>0</v>
      </c>
      <c r="BZ370" s="208">
        <f t="shared" si="382"/>
        <v>0</v>
      </c>
      <c r="CA370" s="208">
        <f t="shared" si="383"/>
        <v>0</v>
      </c>
      <c r="CB370" s="208">
        <f t="shared" si="384"/>
        <v>0</v>
      </c>
      <c r="CC370" s="208">
        <f t="shared" si="385"/>
        <v>0</v>
      </c>
      <c r="CD370" s="208">
        <f t="shared" si="386"/>
        <v>0</v>
      </c>
      <c r="CE370" s="209">
        <f t="shared" si="387"/>
        <v>0</v>
      </c>
      <c r="CF370" s="209">
        <f t="shared" si="388"/>
        <v>0</v>
      </c>
      <c r="CG370" s="209">
        <f t="shared" si="389"/>
        <v>0</v>
      </c>
      <c r="CH370" s="209">
        <f t="shared" si="390"/>
        <v>0</v>
      </c>
      <c r="CI370" s="209">
        <f t="shared" si="391"/>
        <v>0</v>
      </c>
      <c r="CJ370" s="209">
        <f t="shared" si="392"/>
        <v>0</v>
      </c>
      <c r="CK370" s="209">
        <f t="shared" si="393"/>
        <v>0</v>
      </c>
      <c r="CL370" s="209">
        <f t="shared" si="394"/>
        <v>0</v>
      </c>
      <c r="CM370" s="209">
        <f t="shared" si="395"/>
        <v>0</v>
      </c>
      <c r="CN370" s="209">
        <f t="shared" si="396"/>
        <v>0</v>
      </c>
      <c r="CO370" s="209">
        <f t="shared" si="397"/>
        <v>0</v>
      </c>
      <c r="CP370" s="209">
        <f t="shared" si="398"/>
        <v>0</v>
      </c>
      <c r="CQ370" s="209">
        <f t="shared" si="399"/>
        <v>0</v>
      </c>
      <c r="CR370" s="209" t="str">
        <f t="shared" si="400"/>
        <v/>
      </c>
      <c r="CS370" s="209" t="str">
        <f t="shared" si="401"/>
        <v xml:space="preserve"> </v>
      </c>
      <c r="CT370" s="209" t="str">
        <f t="shared" si="402"/>
        <v/>
      </c>
      <c r="CU370" s="209" t="str">
        <f t="shared" si="403"/>
        <v/>
      </c>
      <c r="CV370" s="209" t="str">
        <f t="shared" si="404"/>
        <v/>
      </c>
      <c r="CW370" s="209" t="str">
        <f t="shared" si="405"/>
        <v/>
      </c>
      <c r="CX370" s="209" t="str">
        <f t="shared" si="406"/>
        <v/>
      </c>
      <c r="CY370" s="209" t="str">
        <f t="shared" si="407"/>
        <v/>
      </c>
      <c r="CZ370" s="209" t="str">
        <f t="shared" si="408"/>
        <v/>
      </c>
      <c r="DA370" s="209" t="str">
        <f t="shared" si="409"/>
        <v/>
      </c>
      <c r="DB370" s="209" t="str">
        <f t="shared" si="410"/>
        <v/>
      </c>
      <c r="DC370" s="209" t="str">
        <f t="shared" si="411"/>
        <v/>
      </c>
      <c r="DD370" s="209" t="str">
        <f t="shared" si="412"/>
        <v/>
      </c>
      <c r="DE370" s="209" t="str">
        <f t="shared" si="413"/>
        <v/>
      </c>
      <c r="DF370" s="209" t="str">
        <f t="shared" si="414"/>
        <v/>
      </c>
      <c r="DG370" s="209" t="str">
        <f t="shared" si="415"/>
        <v/>
      </c>
      <c r="DH370" s="210" t="str">
        <f t="shared" si="416"/>
        <v/>
      </c>
      <c r="DI370" s="272" t="str">
        <f t="shared" si="417"/>
        <v/>
      </c>
      <c r="DJ370" s="272" t="str">
        <f t="shared" si="418"/>
        <v/>
      </c>
      <c r="DK370" s="200">
        <f t="shared" si="419"/>
        <v>0</v>
      </c>
      <c r="DL370" s="200">
        <f t="shared" si="420"/>
        <v>0</v>
      </c>
      <c r="DM370" s="200">
        <f t="shared" si="421"/>
        <v>0</v>
      </c>
      <c r="DN370" s="200"/>
      <c r="DO370" s="272" t="str">
        <f t="shared" si="422"/>
        <v/>
      </c>
      <c r="DP370" s="272" t="str">
        <f t="shared" si="423"/>
        <v/>
      </c>
      <c r="DQ370" s="308"/>
    </row>
    <row r="371" spans="1:121" ht="23.25" customHeight="1" x14ac:dyDescent="0.2">
      <c r="A371" s="248"/>
      <c r="B371" s="263"/>
      <c r="C371" s="214"/>
      <c r="D371" s="324" t="str">
        <f t="shared" si="366"/>
        <v/>
      </c>
      <c r="E371" s="150" t="str">
        <f t="shared" si="367"/>
        <v/>
      </c>
      <c r="F371" s="214"/>
      <c r="G371" s="214"/>
      <c r="H371" s="214"/>
      <c r="I371" s="220"/>
      <c r="J371" s="214"/>
      <c r="K371" s="255"/>
      <c r="L371" s="268"/>
      <c r="M371" s="214"/>
      <c r="N371" s="215"/>
      <c r="O371" s="218"/>
      <c r="P371" s="216"/>
      <c r="Q371" s="217"/>
      <c r="R371" s="215"/>
      <c r="S371" s="219"/>
      <c r="T371" s="217"/>
      <c r="U371" s="215"/>
      <c r="V371" s="219"/>
      <c r="W371" s="217"/>
      <c r="X371" s="215"/>
      <c r="Y371" s="219"/>
      <c r="Z371" s="217"/>
      <c r="AA371" s="214"/>
      <c r="AB371" s="215"/>
      <c r="AC371" s="218"/>
      <c r="AD371" s="216"/>
      <c r="AE371" s="217"/>
      <c r="AF371" s="214"/>
      <c r="AG371" s="215"/>
      <c r="AH371" s="218"/>
      <c r="AI371" s="216"/>
      <c r="AJ371" s="217"/>
      <c r="AK371" s="214"/>
      <c r="AL371" s="215"/>
      <c r="AM371" s="218"/>
      <c r="AN371" s="216"/>
      <c r="AO371" s="217"/>
      <c r="AP371" s="214"/>
      <c r="AQ371" s="215"/>
      <c r="AR371" s="218"/>
      <c r="AS371" s="216"/>
      <c r="AT371" s="217"/>
      <c r="AU371" s="214"/>
      <c r="AV371" s="215"/>
      <c r="AW371" s="218"/>
      <c r="AX371" s="216"/>
      <c r="AY371" s="217"/>
      <c r="AZ371" s="214"/>
      <c r="BA371" s="215"/>
      <c r="BB371" s="218"/>
      <c r="BC371" s="216"/>
      <c r="BD371" s="213"/>
      <c r="BE371" s="214"/>
      <c r="BF371" s="214"/>
      <c r="BG371" s="215"/>
      <c r="BH371" s="218"/>
      <c r="BI371" s="216"/>
      <c r="BJ371" s="213"/>
      <c r="BK371" s="221"/>
      <c r="BL371" s="222">
        <f t="shared" si="368"/>
        <v>0</v>
      </c>
      <c r="BM371" s="223">
        <f t="shared" si="369"/>
        <v>0</v>
      </c>
      <c r="BN371" s="223">
        <f t="shared" si="370"/>
        <v>0</v>
      </c>
      <c r="BO371" s="223">
        <f t="shared" si="371"/>
        <v>0</v>
      </c>
      <c r="BP371" s="223">
        <f t="shared" si="372"/>
        <v>0</v>
      </c>
      <c r="BQ371" s="223">
        <f t="shared" si="373"/>
        <v>0</v>
      </c>
      <c r="BR371" s="224">
        <f t="shared" si="374"/>
        <v>0</v>
      </c>
      <c r="BS371" s="224">
        <f t="shared" si="375"/>
        <v>0</v>
      </c>
      <c r="BT371" s="223">
        <f t="shared" si="376"/>
        <v>0</v>
      </c>
      <c r="BU371" s="223">
        <f t="shared" si="377"/>
        <v>0</v>
      </c>
      <c r="BV371" s="223">
        <f t="shared" si="378"/>
        <v>0</v>
      </c>
      <c r="BW371" s="223">
        <f t="shared" si="379"/>
        <v>0</v>
      </c>
      <c r="BX371" s="223">
        <f t="shared" si="380"/>
        <v>0</v>
      </c>
      <c r="BY371" s="223">
        <f t="shared" si="381"/>
        <v>0</v>
      </c>
      <c r="BZ371" s="223">
        <f t="shared" si="382"/>
        <v>0</v>
      </c>
      <c r="CA371" s="223">
        <f t="shared" si="383"/>
        <v>0</v>
      </c>
      <c r="CB371" s="208">
        <f t="shared" si="384"/>
        <v>0</v>
      </c>
      <c r="CC371" s="223">
        <f t="shared" si="385"/>
        <v>0</v>
      </c>
      <c r="CD371" s="223">
        <f t="shared" si="386"/>
        <v>0</v>
      </c>
      <c r="CE371" s="224">
        <f t="shared" si="387"/>
        <v>0</v>
      </c>
      <c r="CF371" s="224">
        <f t="shared" si="388"/>
        <v>0</v>
      </c>
      <c r="CG371" s="224">
        <f t="shared" si="389"/>
        <v>0</v>
      </c>
      <c r="CH371" s="224">
        <f t="shared" si="390"/>
        <v>0</v>
      </c>
      <c r="CI371" s="224">
        <f t="shared" si="391"/>
        <v>0</v>
      </c>
      <c r="CJ371" s="224">
        <f t="shared" si="392"/>
        <v>0</v>
      </c>
      <c r="CK371" s="224">
        <f t="shared" si="393"/>
        <v>0</v>
      </c>
      <c r="CL371" s="224">
        <f t="shared" si="394"/>
        <v>0</v>
      </c>
      <c r="CM371" s="224">
        <f t="shared" si="395"/>
        <v>0</v>
      </c>
      <c r="CN371" s="224">
        <f t="shared" si="396"/>
        <v>0</v>
      </c>
      <c r="CO371" s="224">
        <f t="shared" si="397"/>
        <v>0</v>
      </c>
      <c r="CP371" s="224">
        <f t="shared" si="398"/>
        <v>0</v>
      </c>
      <c r="CQ371" s="224">
        <f t="shared" si="399"/>
        <v>0</v>
      </c>
      <c r="CR371" s="224" t="str">
        <f t="shared" si="400"/>
        <v/>
      </c>
      <c r="CS371" s="224" t="str">
        <f t="shared" si="401"/>
        <v xml:space="preserve"> </v>
      </c>
      <c r="CT371" s="224" t="str">
        <f t="shared" si="402"/>
        <v/>
      </c>
      <c r="CU371" s="224" t="str">
        <f t="shared" si="403"/>
        <v/>
      </c>
      <c r="CV371" s="224" t="str">
        <f t="shared" si="404"/>
        <v/>
      </c>
      <c r="CW371" s="224" t="str">
        <f t="shared" si="405"/>
        <v/>
      </c>
      <c r="CX371" s="224" t="str">
        <f t="shared" si="406"/>
        <v/>
      </c>
      <c r="CY371" s="224" t="str">
        <f t="shared" si="407"/>
        <v/>
      </c>
      <c r="CZ371" s="224" t="str">
        <f t="shared" si="408"/>
        <v/>
      </c>
      <c r="DA371" s="224" t="str">
        <f t="shared" si="409"/>
        <v/>
      </c>
      <c r="DB371" s="224" t="str">
        <f t="shared" si="410"/>
        <v/>
      </c>
      <c r="DC371" s="224" t="str">
        <f t="shared" si="411"/>
        <v/>
      </c>
      <c r="DD371" s="224" t="str">
        <f t="shared" si="412"/>
        <v/>
      </c>
      <c r="DE371" s="224" t="str">
        <f t="shared" si="413"/>
        <v/>
      </c>
      <c r="DF371" s="224" t="str">
        <f t="shared" si="414"/>
        <v/>
      </c>
      <c r="DG371" s="224" t="str">
        <f t="shared" si="415"/>
        <v/>
      </c>
      <c r="DH371" s="225" t="str">
        <f t="shared" si="416"/>
        <v/>
      </c>
      <c r="DI371" s="224" t="str">
        <f t="shared" si="417"/>
        <v/>
      </c>
      <c r="DJ371" s="224" t="str">
        <f t="shared" si="418"/>
        <v/>
      </c>
      <c r="DK371" s="306">
        <f t="shared" si="419"/>
        <v>0</v>
      </c>
      <c r="DL371" s="306">
        <f t="shared" si="420"/>
        <v>0</v>
      </c>
      <c r="DM371" s="306">
        <f t="shared" si="421"/>
        <v>0</v>
      </c>
      <c r="DN371" s="220"/>
      <c r="DO371" s="224" t="str">
        <f t="shared" si="422"/>
        <v/>
      </c>
      <c r="DP371" s="224" t="str">
        <f t="shared" si="423"/>
        <v/>
      </c>
      <c r="DQ371" s="307"/>
    </row>
    <row r="372" spans="1:121" ht="23.25" customHeight="1" x14ac:dyDescent="0.2">
      <c r="A372" s="249"/>
      <c r="B372" s="264"/>
      <c r="C372" s="230"/>
      <c r="D372" s="325" t="str">
        <f t="shared" si="366"/>
        <v/>
      </c>
      <c r="E372" s="265" t="str">
        <f t="shared" si="367"/>
        <v/>
      </c>
      <c r="F372" s="230"/>
      <c r="G372" s="230"/>
      <c r="H372" s="230"/>
      <c r="I372" s="200"/>
      <c r="J372" s="230"/>
      <c r="K372" s="254"/>
      <c r="L372" s="269"/>
      <c r="M372" s="230"/>
      <c r="N372" s="231"/>
      <c r="O372" s="232"/>
      <c r="P372" s="205"/>
      <c r="Q372" s="203"/>
      <c r="R372" s="231"/>
      <c r="S372" s="233"/>
      <c r="T372" s="203"/>
      <c r="U372" s="231"/>
      <c r="V372" s="233"/>
      <c r="W372" s="203"/>
      <c r="X372" s="231"/>
      <c r="Y372" s="233"/>
      <c r="Z372" s="203"/>
      <c r="AA372" s="230"/>
      <c r="AB372" s="231"/>
      <c r="AC372" s="232"/>
      <c r="AD372" s="205"/>
      <c r="AE372" s="203"/>
      <c r="AF372" s="230"/>
      <c r="AG372" s="231"/>
      <c r="AH372" s="232"/>
      <c r="AI372" s="205"/>
      <c r="AJ372" s="203"/>
      <c r="AK372" s="230"/>
      <c r="AL372" s="231"/>
      <c r="AM372" s="232"/>
      <c r="AN372" s="205"/>
      <c r="AO372" s="203"/>
      <c r="AP372" s="230"/>
      <c r="AQ372" s="231"/>
      <c r="AR372" s="232"/>
      <c r="AS372" s="205"/>
      <c r="AT372" s="203"/>
      <c r="AU372" s="230"/>
      <c r="AV372" s="231"/>
      <c r="AW372" s="232"/>
      <c r="AX372" s="205"/>
      <c r="AY372" s="203"/>
      <c r="AZ372" s="230"/>
      <c r="BA372" s="231"/>
      <c r="BB372" s="232"/>
      <c r="BC372" s="205"/>
      <c r="BD372" s="199"/>
      <c r="BE372" s="230"/>
      <c r="BF372" s="230"/>
      <c r="BG372" s="231"/>
      <c r="BH372" s="232"/>
      <c r="BI372" s="205"/>
      <c r="BJ372" s="229"/>
      <c r="BK372" s="234"/>
      <c r="BL372" s="207">
        <f t="shared" si="368"/>
        <v>0</v>
      </c>
      <c r="BM372" s="208">
        <f t="shared" si="369"/>
        <v>0</v>
      </c>
      <c r="BN372" s="208">
        <f t="shared" si="370"/>
        <v>0</v>
      </c>
      <c r="BO372" s="208">
        <f t="shared" si="371"/>
        <v>0</v>
      </c>
      <c r="BP372" s="208">
        <f t="shared" si="372"/>
        <v>0</v>
      </c>
      <c r="BQ372" s="208">
        <f t="shared" si="373"/>
        <v>0</v>
      </c>
      <c r="BR372" s="209">
        <f t="shared" si="374"/>
        <v>0</v>
      </c>
      <c r="BS372" s="209">
        <f t="shared" si="375"/>
        <v>0</v>
      </c>
      <c r="BT372" s="208">
        <f t="shared" si="376"/>
        <v>0</v>
      </c>
      <c r="BU372" s="208">
        <f t="shared" si="377"/>
        <v>0</v>
      </c>
      <c r="BV372" s="208">
        <f t="shared" si="378"/>
        <v>0</v>
      </c>
      <c r="BW372" s="208">
        <f t="shared" si="379"/>
        <v>0</v>
      </c>
      <c r="BX372" s="208">
        <f t="shared" si="380"/>
        <v>0</v>
      </c>
      <c r="BY372" s="208">
        <f t="shared" si="381"/>
        <v>0</v>
      </c>
      <c r="BZ372" s="208">
        <f t="shared" si="382"/>
        <v>0</v>
      </c>
      <c r="CA372" s="208">
        <f t="shared" si="383"/>
        <v>0</v>
      </c>
      <c r="CB372" s="208">
        <f t="shared" si="384"/>
        <v>0</v>
      </c>
      <c r="CC372" s="208">
        <f t="shared" si="385"/>
        <v>0</v>
      </c>
      <c r="CD372" s="208">
        <f t="shared" si="386"/>
        <v>0</v>
      </c>
      <c r="CE372" s="209">
        <f t="shared" si="387"/>
        <v>0</v>
      </c>
      <c r="CF372" s="209">
        <f t="shared" si="388"/>
        <v>0</v>
      </c>
      <c r="CG372" s="209">
        <f t="shared" si="389"/>
        <v>0</v>
      </c>
      <c r="CH372" s="209">
        <f t="shared" si="390"/>
        <v>0</v>
      </c>
      <c r="CI372" s="209">
        <f t="shared" si="391"/>
        <v>0</v>
      </c>
      <c r="CJ372" s="209">
        <f t="shared" si="392"/>
        <v>0</v>
      </c>
      <c r="CK372" s="209">
        <f t="shared" si="393"/>
        <v>0</v>
      </c>
      <c r="CL372" s="209">
        <f t="shared" si="394"/>
        <v>0</v>
      </c>
      <c r="CM372" s="209">
        <f t="shared" si="395"/>
        <v>0</v>
      </c>
      <c r="CN372" s="209">
        <f t="shared" si="396"/>
        <v>0</v>
      </c>
      <c r="CO372" s="209">
        <f t="shared" si="397"/>
        <v>0</v>
      </c>
      <c r="CP372" s="209">
        <f t="shared" si="398"/>
        <v>0</v>
      </c>
      <c r="CQ372" s="209">
        <f t="shared" si="399"/>
        <v>0</v>
      </c>
      <c r="CR372" s="209" t="str">
        <f t="shared" si="400"/>
        <v/>
      </c>
      <c r="CS372" s="209" t="str">
        <f t="shared" si="401"/>
        <v xml:space="preserve"> </v>
      </c>
      <c r="CT372" s="209" t="str">
        <f t="shared" si="402"/>
        <v/>
      </c>
      <c r="CU372" s="209" t="str">
        <f t="shared" si="403"/>
        <v/>
      </c>
      <c r="CV372" s="209" t="str">
        <f t="shared" si="404"/>
        <v/>
      </c>
      <c r="CW372" s="209" t="str">
        <f t="shared" si="405"/>
        <v/>
      </c>
      <c r="CX372" s="209" t="str">
        <f t="shared" si="406"/>
        <v/>
      </c>
      <c r="CY372" s="209" t="str">
        <f t="shared" si="407"/>
        <v/>
      </c>
      <c r="CZ372" s="209" t="str">
        <f t="shared" si="408"/>
        <v/>
      </c>
      <c r="DA372" s="209" t="str">
        <f t="shared" si="409"/>
        <v/>
      </c>
      <c r="DB372" s="209" t="str">
        <f t="shared" si="410"/>
        <v/>
      </c>
      <c r="DC372" s="209" t="str">
        <f t="shared" si="411"/>
        <v/>
      </c>
      <c r="DD372" s="209" t="str">
        <f t="shared" si="412"/>
        <v/>
      </c>
      <c r="DE372" s="209" t="str">
        <f t="shared" si="413"/>
        <v/>
      </c>
      <c r="DF372" s="209" t="str">
        <f t="shared" si="414"/>
        <v/>
      </c>
      <c r="DG372" s="209" t="str">
        <f t="shared" si="415"/>
        <v/>
      </c>
      <c r="DH372" s="210" t="str">
        <f t="shared" si="416"/>
        <v/>
      </c>
      <c r="DI372" s="272" t="str">
        <f t="shared" si="417"/>
        <v/>
      </c>
      <c r="DJ372" s="272" t="str">
        <f t="shared" si="418"/>
        <v/>
      </c>
      <c r="DK372" s="200">
        <f t="shared" si="419"/>
        <v>0</v>
      </c>
      <c r="DL372" s="200">
        <f t="shared" si="420"/>
        <v>0</v>
      </c>
      <c r="DM372" s="200">
        <f t="shared" si="421"/>
        <v>0</v>
      </c>
      <c r="DN372" s="200"/>
      <c r="DO372" s="272" t="str">
        <f t="shared" si="422"/>
        <v/>
      </c>
      <c r="DP372" s="272" t="str">
        <f t="shared" si="423"/>
        <v/>
      </c>
      <c r="DQ372" s="308"/>
    </row>
    <row r="373" spans="1:121" ht="23.25" customHeight="1" x14ac:dyDescent="0.2">
      <c r="A373" s="248"/>
      <c r="B373" s="263"/>
      <c r="C373" s="214"/>
      <c r="D373" s="324" t="str">
        <f t="shared" si="366"/>
        <v/>
      </c>
      <c r="E373" s="150" t="str">
        <f t="shared" si="367"/>
        <v/>
      </c>
      <c r="F373" s="214"/>
      <c r="G373" s="214"/>
      <c r="H373" s="214"/>
      <c r="I373" s="220"/>
      <c r="J373" s="214"/>
      <c r="K373" s="255"/>
      <c r="L373" s="268"/>
      <c r="M373" s="214"/>
      <c r="N373" s="215"/>
      <c r="O373" s="218"/>
      <c r="P373" s="216"/>
      <c r="Q373" s="217"/>
      <c r="R373" s="215"/>
      <c r="S373" s="219"/>
      <c r="T373" s="217"/>
      <c r="U373" s="215"/>
      <c r="V373" s="219"/>
      <c r="W373" s="217"/>
      <c r="X373" s="215"/>
      <c r="Y373" s="219"/>
      <c r="Z373" s="217"/>
      <c r="AA373" s="214"/>
      <c r="AB373" s="215"/>
      <c r="AC373" s="218"/>
      <c r="AD373" s="216"/>
      <c r="AE373" s="217"/>
      <c r="AF373" s="214"/>
      <c r="AG373" s="215"/>
      <c r="AH373" s="218"/>
      <c r="AI373" s="216"/>
      <c r="AJ373" s="217"/>
      <c r="AK373" s="214"/>
      <c r="AL373" s="215"/>
      <c r="AM373" s="218"/>
      <c r="AN373" s="216"/>
      <c r="AO373" s="217"/>
      <c r="AP373" s="214"/>
      <c r="AQ373" s="215"/>
      <c r="AR373" s="218"/>
      <c r="AS373" s="216"/>
      <c r="AT373" s="217"/>
      <c r="AU373" s="214"/>
      <c r="AV373" s="215"/>
      <c r="AW373" s="218"/>
      <c r="AX373" s="216"/>
      <c r="AY373" s="217"/>
      <c r="AZ373" s="214"/>
      <c r="BA373" s="215"/>
      <c r="BB373" s="218"/>
      <c r="BC373" s="216"/>
      <c r="BD373" s="213"/>
      <c r="BE373" s="214"/>
      <c r="BF373" s="214"/>
      <c r="BG373" s="215"/>
      <c r="BH373" s="218"/>
      <c r="BI373" s="216"/>
      <c r="BJ373" s="213"/>
      <c r="BK373" s="221"/>
      <c r="BL373" s="222">
        <f t="shared" si="368"/>
        <v>0</v>
      </c>
      <c r="BM373" s="223">
        <f t="shared" si="369"/>
        <v>0</v>
      </c>
      <c r="BN373" s="223">
        <f t="shared" si="370"/>
        <v>0</v>
      </c>
      <c r="BO373" s="223">
        <f t="shared" si="371"/>
        <v>0</v>
      </c>
      <c r="BP373" s="223">
        <f t="shared" si="372"/>
        <v>0</v>
      </c>
      <c r="BQ373" s="223">
        <f t="shared" si="373"/>
        <v>0</v>
      </c>
      <c r="BR373" s="224">
        <f t="shared" si="374"/>
        <v>0</v>
      </c>
      <c r="BS373" s="224">
        <f t="shared" si="375"/>
        <v>0</v>
      </c>
      <c r="BT373" s="223">
        <f t="shared" si="376"/>
        <v>0</v>
      </c>
      <c r="BU373" s="223">
        <f t="shared" si="377"/>
        <v>0</v>
      </c>
      <c r="BV373" s="223">
        <f t="shared" si="378"/>
        <v>0</v>
      </c>
      <c r="BW373" s="223">
        <f t="shared" si="379"/>
        <v>0</v>
      </c>
      <c r="BX373" s="223">
        <f t="shared" si="380"/>
        <v>0</v>
      </c>
      <c r="BY373" s="223">
        <f t="shared" si="381"/>
        <v>0</v>
      </c>
      <c r="BZ373" s="223">
        <f t="shared" si="382"/>
        <v>0</v>
      </c>
      <c r="CA373" s="223">
        <f t="shared" si="383"/>
        <v>0</v>
      </c>
      <c r="CB373" s="208">
        <f t="shared" si="384"/>
        <v>0</v>
      </c>
      <c r="CC373" s="223">
        <f t="shared" si="385"/>
        <v>0</v>
      </c>
      <c r="CD373" s="223">
        <f t="shared" si="386"/>
        <v>0</v>
      </c>
      <c r="CE373" s="224">
        <f t="shared" si="387"/>
        <v>0</v>
      </c>
      <c r="CF373" s="224">
        <f t="shared" si="388"/>
        <v>0</v>
      </c>
      <c r="CG373" s="224">
        <f t="shared" si="389"/>
        <v>0</v>
      </c>
      <c r="CH373" s="224">
        <f t="shared" si="390"/>
        <v>0</v>
      </c>
      <c r="CI373" s="224">
        <f t="shared" si="391"/>
        <v>0</v>
      </c>
      <c r="CJ373" s="224">
        <f t="shared" si="392"/>
        <v>0</v>
      </c>
      <c r="CK373" s="224">
        <f t="shared" si="393"/>
        <v>0</v>
      </c>
      <c r="CL373" s="224">
        <f t="shared" si="394"/>
        <v>0</v>
      </c>
      <c r="CM373" s="224">
        <f t="shared" si="395"/>
        <v>0</v>
      </c>
      <c r="CN373" s="224">
        <f t="shared" si="396"/>
        <v>0</v>
      </c>
      <c r="CO373" s="224">
        <f t="shared" si="397"/>
        <v>0</v>
      </c>
      <c r="CP373" s="224">
        <f t="shared" si="398"/>
        <v>0</v>
      </c>
      <c r="CQ373" s="224">
        <f t="shared" si="399"/>
        <v>0</v>
      </c>
      <c r="CR373" s="224" t="str">
        <f t="shared" si="400"/>
        <v/>
      </c>
      <c r="CS373" s="224" t="str">
        <f t="shared" si="401"/>
        <v xml:space="preserve"> </v>
      </c>
      <c r="CT373" s="224" t="str">
        <f t="shared" si="402"/>
        <v/>
      </c>
      <c r="CU373" s="224" t="str">
        <f t="shared" si="403"/>
        <v/>
      </c>
      <c r="CV373" s="224" t="str">
        <f t="shared" si="404"/>
        <v/>
      </c>
      <c r="CW373" s="224" t="str">
        <f t="shared" si="405"/>
        <v/>
      </c>
      <c r="CX373" s="224" t="str">
        <f t="shared" si="406"/>
        <v/>
      </c>
      <c r="CY373" s="224" t="str">
        <f t="shared" si="407"/>
        <v/>
      </c>
      <c r="CZ373" s="224" t="str">
        <f t="shared" si="408"/>
        <v/>
      </c>
      <c r="DA373" s="224" t="str">
        <f t="shared" si="409"/>
        <v/>
      </c>
      <c r="DB373" s="224" t="str">
        <f t="shared" si="410"/>
        <v/>
      </c>
      <c r="DC373" s="224" t="str">
        <f t="shared" si="411"/>
        <v/>
      </c>
      <c r="DD373" s="224" t="str">
        <f t="shared" si="412"/>
        <v/>
      </c>
      <c r="DE373" s="224" t="str">
        <f t="shared" si="413"/>
        <v/>
      </c>
      <c r="DF373" s="224" t="str">
        <f t="shared" si="414"/>
        <v/>
      </c>
      <c r="DG373" s="224" t="str">
        <f t="shared" si="415"/>
        <v/>
      </c>
      <c r="DH373" s="225" t="str">
        <f t="shared" si="416"/>
        <v/>
      </c>
      <c r="DI373" s="224" t="str">
        <f t="shared" si="417"/>
        <v/>
      </c>
      <c r="DJ373" s="224" t="str">
        <f t="shared" si="418"/>
        <v/>
      </c>
      <c r="DK373" s="306">
        <f t="shared" si="419"/>
        <v>0</v>
      </c>
      <c r="DL373" s="306">
        <f t="shared" si="420"/>
        <v>0</v>
      </c>
      <c r="DM373" s="306">
        <f t="shared" si="421"/>
        <v>0</v>
      </c>
      <c r="DN373" s="220"/>
      <c r="DO373" s="224" t="str">
        <f t="shared" si="422"/>
        <v/>
      </c>
      <c r="DP373" s="224" t="str">
        <f t="shared" si="423"/>
        <v/>
      </c>
      <c r="DQ373" s="307"/>
    </row>
    <row r="374" spans="1:121" ht="23.25" customHeight="1" x14ac:dyDescent="0.2">
      <c r="A374" s="249"/>
      <c r="B374" s="264"/>
      <c r="C374" s="230"/>
      <c r="D374" s="325" t="str">
        <f t="shared" si="366"/>
        <v/>
      </c>
      <c r="E374" s="265" t="str">
        <f t="shared" si="367"/>
        <v/>
      </c>
      <c r="F374" s="230"/>
      <c r="G374" s="230"/>
      <c r="H374" s="230"/>
      <c r="I374" s="200"/>
      <c r="J374" s="230"/>
      <c r="K374" s="254"/>
      <c r="L374" s="269"/>
      <c r="M374" s="230"/>
      <c r="N374" s="231"/>
      <c r="O374" s="232"/>
      <c r="P374" s="205"/>
      <c r="Q374" s="203"/>
      <c r="R374" s="231"/>
      <c r="S374" s="233"/>
      <c r="T374" s="203"/>
      <c r="U374" s="231"/>
      <c r="V374" s="233"/>
      <c r="W374" s="203"/>
      <c r="X374" s="231"/>
      <c r="Y374" s="233"/>
      <c r="Z374" s="203"/>
      <c r="AA374" s="230"/>
      <c r="AB374" s="231"/>
      <c r="AC374" s="232"/>
      <c r="AD374" s="205"/>
      <c r="AE374" s="203"/>
      <c r="AF374" s="230"/>
      <c r="AG374" s="231"/>
      <c r="AH374" s="232"/>
      <c r="AI374" s="205"/>
      <c r="AJ374" s="203"/>
      <c r="AK374" s="230"/>
      <c r="AL374" s="231"/>
      <c r="AM374" s="232"/>
      <c r="AN374" s="205"/>
      <c r="AO374" s="203"/>
      <c r="AP374" s="230"/>
      <c r="AQ374" s="231"/>
      <c r="AR374" s="232"/>
      <c r="AS374" s="205"/>
      <c r="AT374" s="203"/>
      <c r="AU374" s="230"/>
      <c r="AV374" s="231"/>
      <c r="AW374" s="232"/>
      <c r="AX374" s="205"/>
      <c r="AY374" s="203"/>
      <c r="AZ374" s="230"/>
      <c r="BA374" s="231"/>
      <c r="BB374" s="232"/>
      <c r="BC374" s="205"/>
      <c r="BD374" s="199"/>
      <c r="BE374" s="230"/>
      <c r="BF374" s="230"/>
      <c r="BG374" s="231"/>
      <c r="BH374" s="232"/>
      <c r="BI374" s="205"/>
      <c r="BJ374" s="229"/>
      <c r="BK374" s="234"/>
      <c r="BL374" s="207">
        <f t="shared" si="368"/>
        <v>0</v>
      </c>
      <c r="BM374" s="208">
        <f t="shared" si="369"/>
        <v>0</v>
      </c>
      <c r="BN374" s="208">
        <f t="shared" si="370"/>
        <v>0</v>
      </c>
      <c r="BO374" s="208">
        <f t="shared" si="371"/>
        <v>0</v>
      </c>
      <c r="BP374" s="208">
        <f t="shared" si="372"/>
        <v>0</v>
      </c>
      <c r="BQ374" s="208">
        <f t="shared" si="373"/>
        <v>0</v>
      </c>
      <c r="BR374" s="209">
        <f t="shared" si="374"/>
        <v>0</v>
      </c>
      <c r="BS374" s="209">
        <f t="shared" si="375"/>
        <v>0</v>
      </c>
      <c r="BT374" s="208">
        <f t="shared" si="376"/>
        <v>0</v>
      </c>
      <c r="BU374" s="208">
        <f t="shared" si="377"/>
        <v>0</v>
      </c>
      <c r="BV374" s="208">
        <f t="shared" si="378"/>
        <v>0</v>
      </c>
      <c r="BW374" s="208">
        <f t="shared" si="379"/>
        <v>0</v>
      </c>
      <c r="BX374" s="208">
        <f t="shared" si="380"/>
        <v>0</v>
      </c>
      <c r="BY374" s="208">
        <f t="shared" si="381"/>
        <v>0</v>
      </c>
      <c r="BZ374" s="208">
        <f t="shared" si="382"/>
        <v>0</v>
      </c>
      <c r="CA374" s="208">
        <f t="shared" si="383"/>
        <v>0</v>
      </c>
      <c r="CB374" s="208">
        <f t="shared" si="384"/>
        <v>0</v>
      </c>
      <c r="CC374" s="208">
        <f t="shared" si="385"/>
        <v>0</v>
      </c>
      <c r="CD374" s="208">
        <f t="shared" si="386"/>
        <v>0</v>
      </c>
      <c r="CE374" s="209">
        <f t="shared" si="387"/>
        <v>0</v>
      </c>
      <c r="CF374" s="209">
        <f t="shared" si="388"/>
        <v>0</v>
      </c>
      <c r="CG374" s="209">
        <f t="shared" si="389"/>
        <v>0</v>
      </c>
      <c r="CH374" s="209">
        <f t="shared" si="390"/>
        <v>0</v>
      </c>
      <c r="CI374" s="209">
        <f t="shared" si="391"/>
        <v>0</v>
      </c>
      <c r="CJ374" s="209">
        <f t="shared" si="392"/>
        <v>0</v>
      </c>
      <c r="CK374" s="209">
        <f t="shared" si="393"/>
        <v>0</v>
      </c>
      <c r="CL374" s="209">
        <f t="shared" si="394"/>
        <v>0</v>
      </c>
      <c r="CM374" s="209">
        <f t="shared" si="395"/>
        <v>0</v>
      </c>
      <c r="CN374" s="209">
        <f t="shared" si="396"/>
        <v>0</v>
      </c>
      <c r="CO374" s="209">
        <f t="shared" si="397"/>
        <v>0</v>
      </c>
      <c r="CP374" s="209">
        <f t="shared" si="398"/>
        <v>0</v>
      </c>
      <c r="CQ374" s="209">
        <f t="shared" si="399"/>
        <v>0</v>
      </c>
      <c r="CR374" s="209" t="str">
        <f t="shared" si="400"/>
        <v/>
      </c>
      <c r="CS374" s="209" t="str">
        <f t="shared" si="401"/>
        <v xml:space="preserve"> </v>
      </c>
      <c r="CT374" s="209" t="str">
        <f t="shared" si="402"/>
        <v/>
      </c>
      <c r="CU374" s="209" t="str">
        <f t="shared" si="403"/>
        <v/>
      </c>
      <c r="CV374" s="209" t="str">
        <f t="shared" si="404"/>
        <v/>
      </c>
      <c r="CW374" s="209" t="str">
        <f t="shared" si="405"/>
        <v/>
      </c>
      <c r="CX374" s="209" t="str">
        <f t="shared" si="406"/>
        <v/>
      </c>
      <c r="CY374" s="209" t="str">
        <f t="shared" si="407"/>
        <v/>
      </c>
      <c r="CZ374" s="209" t="str">
        <f t="shared" si="408"/>
        <v/>
      </c>
      <c r="DA374" s="209" t="str">
        <f t="shared" si="409"/>
        <v/>
      </c>
      <c r="DB374" s="209" t="str">
        <f t="shared" si="410"/>
        <v/>
      </c>
      <c r="DC374" s="209" t="str">
        <f t="shared" si="411"/>
        <v/>
      </c>
      <c r="DD374" s="209" t="str">
        <f t="shared" si="412"/>
        <v/>
      </c>
      <c r="DE374" s="209" t="str">
        <f t="shared" si="413"/>
        <v/>
      </c>
      <c r="DF374" s="209" t="str">
        <f t="shared" si="414"/>
        <v/>
      </c>
      <c r="DG374" s="209" t="str">
        <f t="shared" si="415"/>
        <v/>
      </c>
      <c r="DH374" s="210" t="str">
        <f t="shared" si="416"/>
        <v/>
      </c>
      <c r="DI374" s="272" t="str">
        <f t="shared" si="417"/>
        <v/>
      </c>
      <c r="DJ374" s="272" t="str">
        <f t="shared" si="418"/>
        <v/>
      </c>
      <c r="DK374" s="200">
        <f t="shared" si="419"/>
        <v>0</v>
      </c>
      <c r="DL374" s="200">
        <f t="shared" si="420"/>
        <v>0</v>
      </c>
      <c r="DM374" s="200">
        <f t="shared" si="421"/>
        <v>0</v>
      </c>
      <c r="DN374" s="200"/>
      <c r="DO374" s="272" t="str">
        <f t="shared" si="422"/>
        <v/>
      </c>
      <c r="DP374" s="272" t="str">
        <f t="shared" si="423"/>
        <v/>
      </c>
      <c r="DQ374" s="308"/>
    </row>
    <row r="375" spans="1:121" ht="23.25" customHeight="1" x14ac:dyDescent="0.2">
      <c r="A375" s="248"/>
      <c r="B375" s="263"/>
      <c r="C375" s="214"/>
      <c r="D375" s="324" t="str">
        <f t="shared" si="366"/>
        <v/>
      </c>
      <c r="E375" s="150" t="str">
        <f t="shared" si="367"/>
        <v/>
      </c>
      <c r="F375" s="214"/>
      <c r="G375" s="214"/>
      <c r="H375" s="214"/>
      <c r="I375" s="220"/>
      <c r="J375" s="214"/>
      <c r="K375" s="255"/>
      <c r="L375" s="268"/>
      <c r="M375" s="214"/>
      <c r="N375" s="215"/>
      <c r="O375" s="218"/>
      <c r="P375" s="216"/>
      <c r="Q375" s="217"/>
      <c r="R375" s="215"/>
      <c r="S375" s="219"/>
      <c r="T375" s="217"/>
      <c r="U375" s="215"/>
      <c r="V375" s="219"/>
      <c r="W375" s="217"/>
      <c r="X375" s="215"/>
      <c r="Y375" s="219"/>
      <c r="Z375" s="217"/>
      <c r="AA375" s="214"/>
      <c r="AB375" s="215"/>
      <c r="AC375" s="218"/>
      <c r="AD375" s="216"/>
      <c r="AE375" s="217"/>
      <c r="AF375" s="214"/>
      <c r="AG375" s="215"/>
      <c r="AH375" s="218"/>
      <c r="AI375" s="216"/>
      <c r="AJ375" s="217"/>
      <c r="AK375" s="214"/>
      <c r="AL375" s="215"/>
      <c r="AM375" s="218"/>
      <c r="AN375" s="216"/>
      <c r="AO375" s="217"/>
      <c r="AP375" s="214"/>
      <c r="AQ375" s="215"/>
      <c r="AR375" s="218"/>
      <c r="AS375" s="216"/>
      <c r="AT375" s="217"/>
      <c r="AU375" s="214"/>
      <c r="AV375" s="215"/>
      <c r="AW375" s="218"/>
      <c r="AX375" s="216"/>
      <c r="AY375" s="217"/>
      <c r="AZ375" s="214"/>
      <c r="BA375" s="215"/>
      <c r="BB375" s="218"/>
      <c r="BC375" s="216"/>
      <c r="BD375" s="213"/>
      <c r="BE375" s="214"/>
      <c r="BF375" s="214"/>
      <c r="BG375" s="215"/>
      <c r="BH375" s="218"/>
      <c r="BI375" s="216"/>
      <c r="BJ375" s="213"/>
      <c r="BK375" s="221"/>
      <c r="BL375" s="222">
        <f t="shared" si="368"/>
        <v>0</v>
      </c>
      <c r="BM375" s="223">
        <f t="shared" si="369"/>
        <v>0</v>
      </c>
      <c r="BN375" s="223">
        <f t="shared" si="370"/>
        <v>0</v>
      </c>
      <c r="BO375" s="223">
        <f t="shared" si="371"/>
        <v>0</v>
      </c>
      <c r="BP375" s="223">
        <f t="shared" si="372"/>
        <v>0</v>
      </c>
      <c r="BQ375" s="223">
        <f t="shared" si="373"/>
        <v>0</v>
      </c>
      <c r="BR375" s="224">
        <f t="shared" si="374"/>
        <v>0</v>
      </c>
      <c r="BS375" s="224">
        <f t="shared" si="375"/>
        <v>0</v>
      </c>
      <c r="BT375" s="223">
        <f t="shared" si="376"/>
        <v>0</v>
      </c>
      <c r="BU375" s="223">
        <f t="shared" si="377"/>
        <v>0</v>
      </c>
      <c r="BV375" s="223">
        <f t="shared" si="378"/>
        <v>0</v>
      </c>
      <c r="BW375" s="223">
        <f t="shared" si="379"/>
        <v>0</v>
      </c>
      <c r="BX375" s="223">
        <f t="shared" si="380"/>
        <v>0</v>
      </c>
      <c r="BY375" s="223">
        <f t="shared" si="381"/>
        <v>0</v>
      </c>
      <c r="BZ375" s="223">
        <f t="shared" si="382"/>
        <v>0</v>
      </c>
      <c r="CA375" s="223">
        <f t="shared" si="383"/>
        <v>0</v>
      </c>
      <c r="CB375" s="208">
        <f t="shared" si="384"/>
        <v>0</v>
      </c>
      <c r="CC375" s="223">
        <f t="shared" si="385"/>
        <v>0</v>
      </c>
      <c r="CD375" s="223">
        <f t="shared" si="386"/>
        <v>0</v>
      </c>
      <c r="CE375" s="224">
        <f t="shared" si="387"/>
        <v>0</v>
      </c>
      <c r="CF375" s="224">
        <f t="shared" si="388"/>
        <v>0</v>
      </c>
      <c r="CG375" s="224">
        <f t="shared" si="389"/>
        <v>0</v>
      </c>
      <c r="CH375" s="224">
        <f t="shared" si="390"/>
        <v>0</v>
      </c>
      <c r="CI375" s="224">
        <f t="shared" si="391"/>
        <v>0</v>
      </c>
      <c r="CJ375" s="224">
        <f t="shared" si="392"/>
        <v>0</v>
      </c>
      <c r="CK375" s="224">
        <f t="shared" si="393"/>
        <v>0</v>
      </c>
      <c r="CL375" s="224">
        <f t="shared" si="394"/>
        <v>0</v>
      </c>
      <c r="CM375" s="224">
        <f t="shared" si="395"/>
        <v>0</v>
      </c>
      <c r="CN375" s="224">
        <f t="shared" si="396"/>
        <v>0</v>
      </c>
      <c r="CO375" s="224">
        <f t="shared" si="397"/>
        <v>0</v>
      </c>
      <c r="CP375" s="224">
        <f t="shared" si="398"/>
        <v>0</v>
      </c>
      <c r="CQ375" s="224">
        <f t="shared" si="399"/>
        <v>0</v>
      </c>
      <c r="CR375" s="224" t="str">
        <f t="shared" si="400"/>
        <v/>
      </c>
      <c r="CS375" s="224" t="str">
        <f t="shared" si="401"/>
        <v xml:space="preserve"> </v>
      </c>
      <c r="CT375" s="224" t="str">
        <f t="shared" si="402"/>
        <v/>
      </c>
      <c r="CU375" s="224" t="str">
        <f t="shared" si="403"/>
        <v/>
      </c>
      <c r="CV375" s="224" t="str">
        <f t="shared" si="404"/>
        <v/>
      </c>
      <c r="CW375" s="224" t="str">
        <f t="shared" si="405"/>
        <v/>
      </c>
      <c r="CX375" s="224" t="str">
        <f t="shared" si="406"/>
        <v/>
      </c>
      <c r="CY375" s="224" t="str">
        <f t="shared" si="407"/>
        <v/>
      </c>
      <c r="CZ375" s="224" t="str">
        <f t="shared" si="408"/>
        <v/>
      </c>
      <c r="DA375" s="224" t="str">
        <f t="shared" si="409"/>
        <v/>
      </c>
      <c r="DB375" s="224" t="str">
        <f t="shared" si="410"/>
        <v/>
      </c>
      <c r="DC375" s="224" t="str">
        <f t="shared" si="411"/>
        <v/>
      </c>
      <c r="DD375" s="224" t="str">
        <f t="shared" si="412"/>
        <v/>
      </c>
      <c r="DE375" s="224" t="str">
        <f t="shared" si="413"/>
        <v/>
      </c>
      <c r="DF375" s="224" t="str">
        <f t="shared" si="414"/>
        <v/>
      </c>
      <c r="DG375" s="224" t="str">
        <f t="shared" si="415"/>
        <v/>
      </c>
      <c r="DH375" s="225" t="str">
        <f t="shared" si="416"/>
        <v/>
      </c>
      <c r="DI375" s="224" t="str">
        <f t="shared" si="417"/>
        <v/>
      </c>
      <c r="DJ375" s="224" t="str">
        <f t="shared" si="418"/>
        <v/>
      </c>
      <c r="DK375" s="306">
        <f t="shared" si="419"/>
        <v>0</v>
      </c>
      <c r="DL375" s="306">
        <f t="shared" si="420"/>
        <v>0</v>
      </c>
      <c r="DM375" s="306">
        <f t="shared" si="421"/>
        <v>0</v>
      </c>
      <c r="DN375" s="220"/>
      <c r="DO375" s="224" t="str">
        <f t="shared" si="422"/>
        <v/>
      </c>
      <c r="DP375" s="224" t="str">
        <f t="shared" si="423"/>
        <v/>
      </c>
      <c r="DQ375" s="307"/>
    </row>
    <row r="376" spans="1:121" ht="23.25" customHeight="1" x14ac:dyDescent="0.2">
      <c r="A376" s="249"/>
      <c r="B376" s="264"/>
      <c r="C376" s="230"/>
      <c r="D376" s="325" t="str">
        <f t="shared" si="366"/>
        <v/>
      </c>
      <c r="E376" s="265" t="str">
        <f t="shared" si="367"/>
        <v/>
      </c>
      <c r="F376" s="230"/>
      <c r="G376" s="230"/>
      <c r="H376" s="230"/>
      <c r="I376" s="200"/>
      <c r="J376" s="230"/>
      <c r="K376" s="254"/>
      <c r="L376" s="269"/>
      <c r="M376" s="230"/>
      <c r="N376" s="231"/>
      <c r="O376" s="232"/>
      <c r="P376" s="205"/>
      <c r="Q376" s="203"/>
      <c r="R376" s="231"/>
      <c r="S376" s="233"/>
      <c r="T376" s="203"/>
      <c r="U376" s="231"/>
      <c r="V376" s="233"/>
      <c r="W376" s="203"/>
      <c r="X376" s="231"/>
      <c r="Y376" s="233"/>
      <c r="Z376" s="203"/>
      <c r="AA376" s="230"/>
      <c r="AB376" s="231"/>
      <c r="AC376" s="232"/>
      <c r="AD376" s="205"/>
      <c r="AE376" s="203"/>
      <c r="AF376" s="230"/>
      <c r="AG376" s="231"/>
      <c r="AH376" s="232"/>
      <c r="AI376" s="205"/>
      <c r="AJ376" s="203"/>
      <c r="AK376" s="230"/>
      <c r="AL376" s="231"/>
      <c r="AM376" s="232"/>
      <c r="AN376" s="205"/>
      <c r="AO376" s="203"/>
      <c r="AP376" s="230"/>
      <c r="AQ376" s="231"/>
      <c r="AR376" s="232"/>
      <c r="AS376" s="205"/>
      <c r="AT376" s="203"/>
      <c r="AU376" s="230"/>
      <c r="AV376" s="231"/>
      <c r="AW376" s="232"/>
      <c r="AX376" s="205"/>
      <c r="AY376" s="203"/>
      <c r="AZ376" s="230"/>
      <c r="BA376" s="231"/>
      <c r="BB376" s="232"/>
      <c r="BC376" s="205"/>
      <c r="BD376" s="199"/>
      <c r="BE376" s="230"/>
      <c r="BF376" s="230"/>
      <c r="BG376" s="231"/>
      <c r="BH376" s="232"/>
      <c r="BI376" s="205"/>
      <c r="BJ376" s="229"/>
      <c r="BK376" s="234"/>
      <c r="BL376" s="207">
        <f t="shared" si="368"/>
        <v>0</v>
      </c>
      <c r="BM376" s="208">
        <f t="shared" si="369"/>
        <v>0</v>
      </c>
      <c r="BN376" s="208">
        <f t="shared" si="370"/>
        <v>0</v>
      </c>
      <c r="BO376" s="208">
        <f t="shared" si="371"/>
        <v>0</v>
      </c>
      <c r="BP376" s="208">
        <f t="shared" si="372"/>
        <v>0</v>
      </c>
      <c r="BQ376" s="208">
        <f t="shared" si="373"/>
        <v>0</v>
      </c>
      <c r="BR376" s="209">
        <f t="shared" si="374"/>
        <v>0</v>
      </c>
      <c r="BS376" s="209">
        <f t="shared" si="375"/>
        <v>0</v>
      </c>
      <c r="BT376" s="208">
        <f t="shared" si="376"/>
        <v>0</v>
      </c>
      <c r="BU376" s="208">
        <f t="shared" si="377"/>
        <v>0</v>
      </c>
      <c r="BV376" s="208">
        <f t="shared" si="378"/>
        <v>0</v>
      </c>
      <c r="BW376" s="208">
        <f t="shared" si="379"/>
        <v>0</v>
      </c>
      <c r="BX376" s="208">
        <f t="shared" si="380"/>
        <v>0</v>
      </c>
      <c r="BY376" s="208">
        <f t="shared" si="381"/>
        <v>0</v>
      </c>
      <c r="BZ376" s="208">
        <f t="shared" si="382"/>
        <v>0</v>
      </c>
      <c r="CA376" s="208">
        <f t="shared" si="383"/>
        <v>0</v>
      </c>
      <c r="CB376" s="208">
        <f t="shared" si="384"/>
        <v>0</v>
      </c>
      <c r="CC376" s="208">
        <f t="shared" si="385"/>
        <v>0</v>
      </c>
      <c r="CD376" s="208">
        <f t="shared" si="386"/>
        <v>0</v>
      </c>
      <c r="CE376" s="209">
        <f t="shared" si="387"/>
        <v>0</v>
      </c>
      <c r="CF376" s="209">
        <f t="shared" si="388"/>
        <v>0</v>
      </c>
      <c r="CG376" s="209">
        <f t="shared" si="389"/>
        <v>0</v>
      </c>
      <c r="CH376" s="209">
        <f t="shared" si="390"/>
        <v>0</v>
      </c>
      <c r="CI376" s="209">
        <f t="shared" si="391"/>
        <v>0</v>
      </c>
      <c r="CJ376" s="209">
        <f t="shared" si="392"/>
        <v>0</v>
      </c>
      <c r="CK376" s="209">
        <f t="shared" si="393"/>
        <v>0</v>
      </c>
      <c r="CL376" s="209">
        <f t="shared" si="394"/>
        <v>0</v>
      </c>
      <c r="CM376" s="209">
        <f t="shared" si="395"/>
        <v>0</v>
      </c>
      <c r="CN376" s="209">
        <f t="shared" si="396"/>
        <v>0</v>
      </c>
      <c r="CO376" s="209">
        <f t="shared" si="397"/>
        <v>0</v>
      </c>
      <c r="CP376" s="209">
        <f t="shared" si="398"/>
        <v>0</v>
      </c>
      <c r="CQ376" s="209">
        <f t="shared" si="399"/>
        <v>0</v>
      </c>
      <c r="CR376" s="209" t="str">
        <f t="shared" si="400"/>
        <v/>
      </c>
      <c r="CS376" s="209" t="str">
        <f t="shared" si="401"/>
        <v xml:space="preserve"> </v>
      </c>
      <c r="CT376" s="209" t="str">
        <f t="shared" si="402"/>
        <v/>
      </c>
      <c r="CU376" s="209" t="str">
        <f t="shared" si="403"/>
        <v/>
      </c>
      <c r="CV376" s="209" t="str">
        <f t="shared" si="404"/>
        <v/>
      </c>
      <c r="CW376" s="209" t="str">
        <f t="shared" si="405"/>
        <v/>
      </c>
      <c r="CX376" s="209" t="str">
        <f t="shared" si="406"/>
        <v/>
      </c>
      <c r="CY376" s="209" t="str">
        <f t="shared" si="407"/>
        <v/>
      </c>
      <c r="CZ376" s="209" t="str">
        <f t="shared" si="408"/>
        <v/>
      </c>
      <c r="DA376" s="209" t="str">
        <f t="shared" si="409"/>
        <v/>
      </c>
      <c r="DB376" s="209" t="str">
        <f t="shared" si="410"/>
        <v/>
      </c>
      <c r="DC376" s="209" t="str">
        <f t="shared" si="411"/>
        <v/>
      </c>
      <c r="DD376" s="209" t="str">
        <f t="shared" si="412"/>
        <v/>
      </c>
      <c r="DE376" s="209" t="str">
        <f t="shared" si="413"/>
        <v/>
      </c>
      <c r="DF376" s="209" t="str">
        <f t="shared" si="414"/>
        <v/>
      </c>
      <c r="DG376" s="209" t="str">
        <f t="shared" si="415"/>
        <v/>
      </c>
      <c r="DH376" s="210" t="str">
        <f t="shared" si="416"/>
        <v/>
      </c>
      <c r="DI376" s="272" t="str">
        <f t="shared" si="417"/>
        <v/>
      </c>
      <c r="DJ376" s="272" t="str">
        <f t="shared" si="418"/>
        <v/>
      </c>
      <c r="DK376" s="200">
        <f t="shared" si="419"/>
        <v>0</v>
      </c>
      <c r="DL376" s="200">
        <f t="shared" si="420"/>
        <v>0</v>
      </c>
      <c r="DM376" s="200">
        <f t="shared" si="421"/>
        <v>0</v>
      </c>
      <c r="DN376" s="200"/>
      <c r="DO376" s="272" t="str">
        <f t="shared" si="422"/>
        <v/>
      </c>
      <c r="DP376" s="272" t="str">
        <f t="shared" si="423"/>
        <v/>
      </c>
      <c r="DQ376" s="308"/>
    </row>
    <row r="377" spans="1:121" ht="23.25" customHeight="1" x14ac:dyDescent="0.2">
      <c r="A377" s="248"/>
      <c r="B377" s="263"/>
      <c r="C377" s="214"/>
      <c r="D377" s="324" t="str">
        <f t="shared" si="366"/>
        <v/>
      </c>
      <c r="E377" s="150" t="str">
        <f t="shared" si="367"/>
        <v/>
      </c>
      <c r="F377" s="214"/>
      <c r="G377" s="214"/>
      <c r="H377" s="214"/>
      <c r="I377" s="220"/>
      <c r="J377" s="214"/>
      <c r="K377" s="255"/>
      <c r="L377" s="268"/>
      <c r="M377" s="214"/>
      <c r="N377" s="215"/>
      <c r="O377" s="218"/>
      <c r="P377" s="216"/>
      <c r="Q377" s="217"/>
      <c r="R377" s="215"/>
      <c r="S377" s="219"/>
      <c r="T377" s="217"/>
      <c r="U377" s="215"/>
      <c r="V377" s="219"/>
      <c r="W377" s="217"/>
      <c r="X377" s="215"/>
      <c r="Y377" s="219"/>
      <c r="Z377" s="217"/>
      <c r="AA377" s="214"/>
      <c r="AB377" s="215"/>
      <c r="AC377" s="218"/>
      <c r="AD377" s="216"/>
      <c r="AE377" s="217"/>
      <c r="AF377" s="214"/>
      <c r="AG377" s="215"/>
      <c r="AH377" s="218"/>
      <c r="AI377" s="216"/>
      <c r="AJ377" s="217"/>
      <c r="AK377" s="214"/>
      <c r="AL377" s="215"/>
      <c r="AM377" s="218"/>
      <c r="AN377" s="216"/>
      <c r="AO377" s="217"/>
      <c r="AP377" s="214"/>
      <c r="AQ377" s="215"/>
      <c r="AR377" s="218"/>
      <c r="AS377" s="216"/>
      <c r="AT377" s="217"/>
      <c r="AU377" s="214"/>
      <c r="AV377" s="215"/>
      <c r="AW377" s="218"/>
      <c r="AX377" s="216"/>
      <c r="AY377" s="217"/>
      <c r="AZ377" s="214"/>
      <c r="BA377" s="215"/>
      <c r="BB377" s="218"/>
      <c r="BC377" s="216"/>
      <c r="BD377" s="213"/>
      <c r="BE377" s="214"/>
      <c r="BF377" s="214"/>
      <c r="BG377" s="215"/>
      <c r="BH377" s="218"/>
      <c r="BI377" s="216"/>
      <c r="BJ377" s="213"/>
      <c r="BK377" s="221"/>
      <c r="BL377" s="222">
        <f t="shared" si="368"/>
        <v>0</v>
      </c>
      <c r="BM377" s="223">
        <f t="shared" si="369"/>
        <v>0</v>
      </c>
      <c r="BN377" s="223">
        <f t="shared" si="370"/>
        <v>0</v>
      </c>
      <c r="BO377" s="223">
        <f t="shared" si="371"/>
        <v>0</v>
      </c>
      <c r="BP377" s="223">
        <f t="shared" si="372"/>
        <v>0</v>
      </c>
      <c r="BQ377" s="223">
        <f t="shared" si="373"/>
        <v>0</v>
      </c>
      <c r="BR377" s="224">
        <f t="shared" si="374"/>
        <v>0</v>
      </c>
      <c r="BS377" s="224">
        <f t="shared" si="375"/>
        <v>0</v>
      </c>
      <c r="BT377" s="223">
        <f t="shared" si="376"/>
        <v>0</v>
      </c>
      <c r="BU377" s="223">
        <f t="shared" si="377"/>
        <v>0</v>
      </c>
      <c r="BV377" s="223">
        <f t="shared" si="378"/>
        <v>0</v>
      </c>
      <c r="BW377" s="223">
        <f t="shared" si="379"/>
        <v>0</v>
      </c>
      <c r="BX377" s="223">
        <f t="shared" si="380"/>
        <v>0</v>
      </c>
      <c r="BY377" s="223">
        <f t="shared" si="381"/>
        <v>0</v>
      </c>
      <c r="BZ377" s="223">
        <f t="shared" si="382"/>
        <v>0</v>
      </c>
      <c r="CA377" s="223">
        <f t="shared" si="383"/>
        <v>0</v>
      </c>
      <c r="CB377" s="208">
        <f t="shared" si="384"/>
        <v>0</v>
      </c>
      <c r="CC377" s="223">
        <f t="shared" si="385"/>
        <v>0</v>
      </c>
      <c r="CD377" s="223">
        <f t="shared" si="386"/>
        <v>0</v>
      </c>
      <c r="CE377" s="224">
        <f t="shared" si="387"/>
        <v>0</v>
      </c>
      <c r="CF377" s="224">
        <f t="shared" si="388"/>
        <v>0</v>
      </c>
      <c r="CG377" s="224">
        <f t="shared" si="389"/>
        <v>0</v>
      </c>
      <c r="CH377" s="224">
        <f t="shared" si="390"/>
        <v>0</v>
      </c>
      <c r="CI377" s="224">
        <f t="shared" si="391"/>
        <v>0</v>
      </c>
      <c r="CJ377" s="224">
        <f t="shared" si="392"/>
        <v>0</v>
      </c>
      <c r="CK377" s="224">
        <f t="shared" si="393"/>
        <v>0</v>
      </c>
      <c r="CL377" s="224">
        <f t="shared" si="394"/>
        <v>0</v>
      </c>
      <c r="CM377" s="224">
        <f t="shared" si="395"/>
        <v>0</v>
      </c>
      <c r="CN377" s="224">
        <f t="shared" si="396"/>
        <v>0</v>
      </c>
      <c r="CO377" s="224">
        <f t="shared" si="397"/>
        <v>0</v>
      </c>
      <c r="CP377" s="224">
        <f t="shared" si="398"/>
        <v>0</v>
      </c>
      <c r="CQ377" s="224">
        <f t="shared" si="399"/>
        <v>0</v>
      </c>
      <c r="CR377" s="224" t="str">
        <f t="shared" si="400"/>
        <v/>
      </c>
      <c r="CS377" s="224" t="str">
        <f t="shared" si="401"/>
        <v xml:space="preserve"> </v>
      </c>
      <c r="CT377" s="224" t="str">
        <f t="shared" si="402"/>
        <v/>
      </c>
      <c r="CU377" s="224" t="str">
        <f t="shared" si="403"/>
        <v/>
      </c>
      <c r="CV377" s="224" t="str">
        <f t="shared" si="404"/>
        <v/>
      </c>
      <c r="CW377" s="224" t="str">
        <f t="shared" si="405"/>
        <v/>
      </c>
      <c r="CX377" s="224" t="str">
        <f t="shared" si="406"/>
        <v/>
      </c>
      <c r="CY377" s="224" t="str">
        <f t="shared" si="407"/>
        <v/>
      </c>
      <c r="CZ377" s="224" t="str">
        <f t="shared" si="408"/>
        <v/>
      </c>
      <c r="DA377" s="224" t="str">
        <f t="shared" si="409"/>
        <v/>
      </c>
      <c r="DB377" s="224" t="str">
        <f t="shared" si="410"/>
        <v/>
      </c>
      <c r="DC377" s="224" t="str">
        <f t="shared" si="411"/>
        <v/>
      </c>
      <c r="DD377" s="224" t="str">
        <f t="shared" si="412"/>
        <v/>
      </c>
      <c r="DE377" s="224" t="str">
        <f t="shared" si="413"/>
        <v/>
      </c>
      <c r="DF377" s="224" t="str">
        <f t="shared" si="414"/>
        <v/>
      </c>
      <c r="DG377" s="224" t="str">
        <f t="shared" si="415"/>
        <v/>
      </c>
      <c r="DH377" s="225" t="str">
        <f t="shared" si="416"/>
        <v/>
      </c>
      <c r="DI377" s="224" t="str">
        <f t="shared" si="417"/>
        <v/>
      </c>
      <c r="DJ377" s="224" t="str">
        <f t="shared" si="418"/>
        <v/>
      </c>
      <c r="DK377" s="306">
        <f t="shared" si="419"/>
        <v>0</v>
      </c>
      <c r="DL377" s="306">
        <f t="shared" si="420"/>
        <v>0</v>
      </c>
      <c r="DM377" s="306">
        <f t="shared" si="421"/>
        <v>0</v>
      </c>
      <c r="DN377" s="220"/>
      <c r="DO377" s="224" t="str">
        <f t="shared" si="422"/>
        <v/>
      </c>
      <c r="DP377" s="224" t="str">
        <f t="shared" si="423"/>
        <v/>
      </c>
      <c r="DQ377" s="307"/>
    </row>
    <row r="378" spans="1:121" ht="23.25" customHeight="1" x14ac:dyDescent="0.2">
      <c r="A378" s="249"/>
      <c r="B378" s="264"/>
      <c r="C378" s="230"/>
      <c r="D378" s="325" t="str">
        <f t="shared" si="366"/>
        <v/>
      </c>
      <c r="E378" s="265" t="str">
        <f t="shared" si="367"/>
        <v/>
      </c>
      <c r="F378" s="230"/>
      <c r="G378" s="230"/>
      <c r="H378" s="230"/>
      <c r="I378" s="200"/>
      <c r="J378" s="230"/>
      <c r="K378" s="254"/>
      <c r="L378" s="269"/>
      <c r="M378" s="230"/>
      <c r="N378" s="231"/>
      <c r="O378" s="232"/>
      <c r="P378" s="205"/>
      <c r="Q378" s="203"/>
      <c r="R378" s="231"/>
      <c r="S378" s="233"/>
      <c r="T378" s="203"/>
      <c r="U378" s="231"/>
      <c r="V378" s="233"/>
      <c r="W378" s="203"/>
      <c r="X378" s="231"/>
      <c r="Y378" s="233"/>
      <c r="Z378" s="203"/>
      <c r="AA378" s="230"/>
      <c r="AB378" s="231"/>
      <c r="AC378" s="232"/>
      <c r="AD378" s="205"/>
      <c r="AE378" s="203"/>
      <c r="AF378" s="230"/>
      <c r="AG378" s="231"/>
      <c r="AH378" s="232"/>
      <c r="AI378" s="205"/>
      <c r="AJ378" s="203"/>
      <c r="AK378" s="230"/>
      <c r="AL378" s="231"/>
      <c r="AM378" s="232"/>
      <c r="AN378" s="205"/>
      <c r="AO378" s="203"/>
      <c r="AP378" s="230"/>
      <c r="AQ378" s="231"/>
      <c r="AR378" s="232"/>
      <c r="AS378" s="205"/>
      <c r="AT378" s="203"/>
      <c r="AU378" s="230"/>
      <c r="AV378" s="231"/>
      <c r="AW378" s="232"/>
      <c r="AX378" s="205"/>
      <c r="AY378" s="203"/>
      <c r="AZ378" s="230"/>
      <c r="BA378" s="231"/>
      <c r="BB378" s="232"/>
      <c r="BC378" s="205"/>
      <c r="BD378" s="199"/>
      <c r="BE378" s="230"/>
      <c r="BF378" s="230"/>
      <c r="BG378" s="231"/>
      <c r="BH378" s="232"/>
      <c r="BI378" s="205"/>
      <c r="BJ378" s="229"/>
      <c r="BK378" s="234"/>
      <c r="BL378" s="207">
        <f t="shared" si="368"/>
        <v>0</v>
      </c>
      <c r="BM378" s="208">
        <f t="shared" si="369"/>
        <v>0</v>
      </c>
      <c r="BN378" s="208">
        <f t="shared" si="370"/>
        <v>0</v>
      </c>
      <c r="BO378" s="208">
        <f t="shared" si="371"/>
        <v>0</v>
      </c>
      <c r="BP378" s="208">
        <f t="shared" si="372"/>
        <v>0</v>
      </c>
      <c r="BQ378" s="208">
        <f t="shared" si="373"/>
        <v>0</v>
      </c>
      <c r="BR378" s="209">
        <f t="shared" si="374"/>
        <v>0</v>
      </c>
      <c r="BS378" s="209">
        <f t="shared" si="375"/>
        <v>0</v>
      </c>
      <c r="BT378" s="208">
        <f t="shared" si="376"/>
        <v>0</v>
      </c>
      <c r="BU378" s="208">
        <f t="shared" si="377"/>
        <v>0</v>
      </c>
      <c r="BV378" s="208">
        <f t="shared" si="378"/>
        <v>0</v>
      </c>
      <c r="BW378" s="208">
        <f t="shared" si="379"/>
        <v>0</v>
      </c>
      <c r="BX378" s="208">
        <f t="shared" si="380"/>
        <v>0</v>
      </c>
      <c r="BY378" s="208">
        <f t="shared" si="381"/>
        <v>0</v>
      </c>
      <c r="BZ378" s="208">
        <f t="shared" si="382"/>
        <v>0</v>
      </c>
      <c r="CA378" s="208">
        <f t="shared" si="383"/>
        <v>0</v>
      </c>
      <c r="CB378" s="208">
        <f t="shared" si="384"/>
        <v>0</v>
      </c>
      <c r="CC378" s="208">
        <f t="shared" si="385"/>
        <v>0</v>
      </c>
      <c r="CD378" s="208">
        <f t="shared" si="386"/>
        <v>0</v>
      </c>
      <c r="CE378" s="209">
        <f t="shared" si="387"/>
        <v>0</v>
      </c>
      <c r="CF378" s="209">
        <f t="shared" si="388"/>
        <v>0</v>
      </c>
      <c r="CG378" s="209">
        <f t="shared" si="389"/>
        <v>0</v>
      </c>
      <c r="CH378" s="209">
        <f t="shared" si="390"/>
        <v>0</v>
      </c>
      <c r="CI378" s="209">
        <f t="shared" si="391"/>
        <v>0</v>
      </c>
      <c r="CJ378" s="209">
        <f t="shared" si="392"/>
        <v>0</v>
      </c>
      <c r="CK378" s="209">
        <f t="shared" si="393"/>
        <v>0</v>
      </c>
      <c r="CL378" s="209">
        <f t="shared" si="394"/>
        <v>0</v>
      </c>
      <c r="CM378" s="209">
        <f t="shared" si="395"/>
        <v>0</v>
      </c>
      <c r="CN378" s="209">
        <f t="shared" si="396"/>
        <v>0</v>
      </c>
      <c r="CO378" s="209">
        <f t="shared" si="397"/>
        <v>0</v>
      </c>
      <c r="CP378" s="209">
        <f t="shared" si="398"/>
        <v>0</v>
      </c>
      <c r="CQ378" s="209">
        <f t="shared" si="399"/>
        <v>0</v>
      </c>
      <c r="CR378" s="209" t="str">
        <f t="shared" si="400"/>
        <v/>
      </c>
      <c r="CS378" s="209" t="str">
        <f t="shared" si="401"/>
        <v xml:space="preserve"> </v>
      </c>
      <c r="CT378" s="209" t="str">
        <f t="shared" si="402"/>
        <v/>
      </c>
      <c r="CU378" s="209" t="str">
        <f t="shared" si="403"/>
        <v/>
      </c>
      <c r="CV378" s="209" t="str">
        <f t="shared" si="404"/>
        <v/>
      </c>
      <c r="CW378" s="209" t="str">
        <f t="shared" si="405"/>
        <v/>
      </c>
      <c r="CX378" s="209" t="str">
        <f t="shared" si="406"/>
        <v/>
      </c>
      <c r="CY378" s="209" t="str">
        <f t="shared" si="407"/>
        <v/>
      </c>
      <c r="CZ378" s="209" t="str">
        <f t="shared" si="408"/>
        <v/>
      </c>
      <c r="DA378" s="209" t="str">
        <f t="shared" si="409"/>
        <v/>
      </c>
      <c r="DB378" s="209" t="str">
        <f t="shared" si="410"/>
        <v/>
      </c>
      <c r="DC378" s="209" t="str">
        <f t="shared" si="411"/>
        <v/>
      </c>
      <c r="DD378" s="209" t="str">
        <f t="shared" si="412"/>
        <v/>
      </c>
      <c r="DE378" s="209" t="str">
        <f t="shared" si="413"/>
        <v/>
      </c>
      <c r="DF378" s="209" t="str">
        <f t="shared" si="414"/>
        <v/>
      </c>
      <c r="DG378" s="209" t="str">
        <f t="shared" si="415"/>
        <v/>
      </c>
      <c r="DH378" s="210" t="str">
        <f t="shared" si="416"/>
        <v/>
      </c>
      <c r="DI378" s="272" t="str">
        <f t="shared" si="417"/>
        <v/>
      </c>
      <c r="DJ378" s="272" t="str">
        <f t="shared" si="418"/>
        <v/>
      </c>
      <c r="DK378" s="200">
        <f t="shared" si="419"/>
        <v>0</v>
      </c>
      <c r="DL378" s="200">
        <f t="shared" si="420"/>
        <v>0</v>
      </c>
      <c r="DM378" s="200">
        <f t="shared" si="421"/>
        <v>0</v>
      </c>
      <c r="DN378" s="200"/>
      <c r="DO378" s="272" t="str">
        <f t="shared" si="422"/>
        <v/>
      </c>
      <c r="DP378" s="272" t="str">
        <f t="shared" si="423"/>
        <v/>
      </c>
      <c r="DQ378" s="308"/>
    </row>
    <row r="379" spans="1:121" ht="23.25" customHeight="1" x14ac:dyDescent="0.2">
      <c r="A379" s="248"/>
      <c r="B379" s="263"/>
      <c r="C379" s="214"/>
      <c r="D379" s="324" t="str">
        <f t="shared" si="366"/>
        <v/>
      </c>
      <c r="E379" s="150" t="str">
        <f t="shared" si="367"/>
        <v/>
      </c>
      <c r="F379" s="214"/>
      <c r="G379" s="214"/>
      <c r="H379" s="214"/>
      <c r="I379" s="220"/>
      <c r="J379" s="214"/>
      <c r="K379" s="255"/>
      <c r="L379" s="268"/>
      <c r="M379" s="214"/>
      <c r="N379" s="215"/>
      <c r="O379" s="218"/>
      <c r="P379" s="216"/>
      <c r="Q379" s="217"/>
      <c r="R379" s="215"/>
      <c r="S379" s="219"/>
      <c r="T379" s="217"/>
      <c r="U379" s="215"/>
      <c r="V379" s="219"/>
      <c r="W379" s="217"/>
      <c r="X379" s="215"/>
      <c r="Y379" s="219"/>
      <c r="Z379" s="217"/>
      <c r="AA379" s="214"/>
      <c r="AB379" s="215"/>
      <c r="AC379" s="218"/>
      <c r="AD379" s="216"/>
      <c r="AE379" s="217"/>
      <c r="AF379" s="214"/>
      <c r="AG379" s="215"/>
      <c r="AH379" s="218"/>
      <c r="AI379" s="216"/>
      <c r="AJ379" s="217"/>
      <c r="AK379" s="214"/>
      <c r="AL379" s="215"/>
      <c r="AM379" s="218"/>
      <c r="AN379" s="216"/>
      <c r="AO379" s="217"/>
      <c r="AP379" s="214"/>
      <c r="AQ379" s="215"/>
      <c r="AR379" s="218"/>
      <c r="AS379" s="216"/>
      <c r="AT379" s="217"/>
      <c r="AU379" s="214"/>
      <c r="AV379" s="215"/>
      <c r="AW379" s="218"/>
      <c r="AX379" s="216"/>
      <c r="AY379" s="217"/>
      <c r="AZ379" s="214"/>
      <c r="BA379" s="215"/>
      <c r="BB379" s="218"/>
      <c r="BC379" s="216"/>
      <c r="BD379" s="213"/>
      <c r="BE379" s="214"/>
      <c r="BF379" s="214"/>
      <c r="BG379" s="215"/>
      <c r="BH379" s="218"/>
      <c r="BI379" s="216"/>
      <c r="BJ379" s="213"/>
      <c r="BK379" s="221"/>
      <c r="BL379" s="222">
        <f t="shared" si="368"/>
        <v>0</v>
      </c>
      <c r="BM379" s="223">
        <f t="shared" si="369"/>
        <v>0</v>
      </c>
      <c r="BN379" s="223">
        <f t="shared" si="370"/>
        <v>0</v>
      </c>
      <c r="BO379" s="223">
        <f t="shared" si="371"/>
        <v>0</v>
      </c>
      <c r="BP379" s="223">
        <f t="shared" si="372"/>
        <v>0</v>
      </c>
      <c r="BQ379" s="223">
        <f t="shared" si="373"/>
        <v>0</v>
      </c>
      <c r="BR379" s="224">
        <f t="shared" si="374"/>
        <v>0</v>
      </c>
      <c r="BS379" s="224">
        <f t="shared" si="375"/>
        <v>0</v>
      </c>
      <c r="BT379" s="223">
        <f t="shared" si="376"/>
        <v>0</v>
      </c>
      <c r="BU379" s="223">
        <f t="shared" si="377"/>
        <v>0</v>
      </c>
      <c r="BV379" s="223">
        <f t="shared" si="378"/>
        <v>0</v>
      </c>
      <c r="BW379" s="223">
        <f t="shared" si="379"/>
        <v>0</v>
      </c>
      <c r="BX379" s="223">
        <f t="shared" si="380"/>
        <v>0</v>
      </c>
      <c r="BY379" s="223">
        <f t="shared" si="381"/>
        <v>0</v>
      </c>
      <c r="BZ379" s="223">
        <f t="shared" si="382"/>
        <v>0</v>
      </c>
      <c r="CA379" s="223">
        <f t="shared" si="383"/>
        <v>0</v>
      </c>
      <c r="CB379" s="208">
        <f t="shared" si="384"/>
        <v>0</v>
      </c>
      <c r="CC379" s="223">
        <f t="shared" si="385"/>
        <v>0</v>
      </c>
      <c r="CD379" s="223">
        <f t="shared" si="386"/>
        <v>0</v>
      </c>
      <c r="CE379" s="224">
        <f t="shared" si="387"/>
        <v>0</v>
      </c>
      <c r="CF379" s="224">
        <f t="shared" si="388"/>
        <v>0</v>
      </c>
      <c r="CG379" s="224">
        <f t="shared" si="389"/>
        <v>0</v>
      </c>
      <c r="CH379" s="224">
        <f t="shared" si="390"/>
        <v>0</v>
      </c>
      <c r="CI379" s="224">
        <f t="shared" si="391"/>
        <v>0</v>
      </c>
      <c r="CJ379" s="224">
        <f t="shared" si="392"/>
        <v>0</v>
      </c>
      <c r="CK379" s="224">
        <f t="shared" si="393"/>
        <v>0</v>
      </c>
      <c r="CL379" s="224">
        <f t="shared" si="394"/>
        <v>0</v>
      </c>
      <c r="CM379" s="224">
        <f t="shared" si="395"/>
        <v>0</v>
      </c>
      <c r="CN379" s="224">
        <f t="shared" si="396"/>
        <v>0</v>
      </c>
      <c r="CO379" s="224">
        <f t="shared" si="397"/>
        <v>0</v>
      </c>
      <c r="CP379" s="224">
        <f t="shared" si="398"/>
        <v>0</v>
      </c>
      <c r="CQ379" s="224">
        <f t="shared" si="399"/>
        <v>0</v>
      </c>
      <c r="CR379" s="224" t="str">
        <f t="shared" si="400"/>
        <v/>
      </c>
      <c r="CS379" s="224" t="str">
        <f t="shared" si="401"/>
        <v xml:space="preserve"> </v>
      </c>
      <c r="CT379" s="224" t="str">
        <f t="shared" si="402"/>
        <v/>
      </c>
      <c r="CU379" s="224" t="str">
        <f t="shared" si="403"/>
        <v/>
      </c>
      <c r="CV379" s="224" t="str">
        <f t="shared" si="404"/>
        <v/>
      </c>
      <c r="CW379" s="224" t="str">
        <f t="shared" si="405"/>
        <v/>
      </c>
      <c r="CX379" s="224" t="str">
        <f t="shared" si="406"/>
        <v/>
      </c>
      <c r="CY379" s="224" t="str">
        <f t="shared" si="407"/>
        <v/>
      </c>
      <c r="CZ379" s="224" t="str">
        <f t="shared" si="408"/>
        <v/>
      </c>
      <c r="DA379" s="224" t="str">
        <f t="shared" si="409"/>
        <v/>
      </c>
      <c r="DB379" s="224" t="str">
        <f t="shared" si="410"/>
        <v/>
      </c>
      <c r="DC379" s="224" t="str">
        <f t="shared" si="411"/>
        <v/>
      </c>
      <c r="DD379" s="224" t="str">
        <f t="shared" si="412"/>
        <v/>
      </c>
      <c r="DE379" s="224" t="str">
        <f t="shared" si="413"/>
        <v/>
      </c>
      <c r="DF379" s="224" t="str">
        <f t="shared" si="414"/>
        <v/>
      </c>
      <c r="DG379" s="224" t="str">
        <f t="shared" si="415"/>
        <v/>
      </c>
      <c r="DH379" s="225" t="str">
        <f t="shared" si="416"/>
        <v/>
      </c>
      <c r="DI379" s="224" t="str">
        <f t="shared" si="417"/>
        <v/>
      </c>
      <c r="DJ379" s="224" t="str">
        <f t="shared" si="418"/>
        <v/>
      </c>
      <c r="DK379" s="306">
        <f t="shared" si="419"/>
        <v>0</v>
      </c>
      <c r="DL379" s="306">
        <f t="shared" si="420"/>
        <v>0</v>
      </c>
      <c r="DM379" s="306">
        <f t="shared" si="421"/>
        <v>0</v>
      </c>
      <c r="DN379" s="220"/>
      <c r="DO379" s="224" t="str">
        <f t="shared" si="422"/>
        <v/>
      </c>
      <c r="DP379" s="224" t="str">
        <f t="shared" si="423"/>
        <v/>
      </c>
      <c r="DQ379" s="307"/>
    </row>
    <row r="380" spans="1:121" ht="23.25" customHeight="1" x14ac:dyDescent="0.2">
      <c r="A380" s="249"/>
      <c r="B380" s="264"/>
      <c r="C380" s="230"/>
      <c r="D380" s="325" t="str">
        <f t="shared" si="366"/>
        <v/>
      </c>
      <c r="E380" s="265" t="str">
        <f t="shared" si="367"/>
        <v/>
      </c>
      <c r="F380" s="230"/>
      <c r="G380" s="230"/>
      <c r="H380" s="230"/>
      <c r="I380" s="200"/>
      <c r="J380" s="230"/>
      <c r="K380" s="254"/>
      <c r="L380" s="269"/>
      <c r="M380" s="230"/>
      <c r="N380" s="231"/>
      <c r="O380" s="232"/>
      <c r="P380" s="205"/>
      <c r="Q380" s="203"/>
      <c r="R380" s="231"/>
      <c r="S380" s="233"/>
      <c r="T380" s="203"/>
      <c r="U380" s="231"/>
      <c r="V380" s="233"/>
      <c r="W380" s="203"/>
      <c r="X380" s="231"/>
      <c r="Y380" s="233"/>
      <c r="Z380" s="203"/>
      <c r="AA380" s="230"/>
      <c r="AB380" s="231"/>
      <c r="AC380" s="232"/>
      <c r="AD380" s="205"/>
      <c r="AE380" s="203"/>
      <c r="AF380" s="230"/>
      <c r="AG380" s="231"/>
      <c r="AH380" s="232"/>
      <c r="AI380" s="205"/>
      <c r="AJ380" s="203"/>
      <c r="AK380" s="230"/>
      <c r="AL380" s="231"/>
      <c r="AM380" s="232"/>
      <c r="AN380" s="205"/>
      <c r="AO380" s="203"/>
      <c r="AP380" s="230"/>
      <c r="AQ380" s="231"/>
      <c r="AR380" s="232"/>
      <c r="AS380" s="205"/>
      <c r="AT380" s="203"/>
      <c r="AU380" s="230"/>
      <c r="AV380" s="231"/>
      <c r="AW380" s="232"/>
      <c r="AX380" s="205"/>
      <c r="AY380" s="203"/>
      <c r="AZ380" s="230"/>
      <c r="BA380" s="231"/>
      <c r="BB380" s="232"/>
      <c r="BC380" s="205"/>
      <c r="BD380" s="199"/>
      <c r="BE380" s="230"/>
      <c r="BF380" s="230"/>
      <c r="BG380" s="231"/>
      <c r="BH380" s="232"/>
      <c r="BI380" s="205"/>
      <c r="BJ380" s="229"/>
      <c r="BK380" s="234"/>
      <c r="BL380" s="207">
        <f t="shared" si="368"/>
        <v>0</v>
      </c>
      <c r="BM380" s="208">
        <f t="shared" si="369"/>
        <v>0</v>
      </c>
      <c r="BN380" s="208">
        <f t="shared" si="370"/>
        <v>0</v>
      </c>
      <c r="BO380" s="208">
        <f t="shared" si="371"/>
        <v>0</v>
      </c>
      <c r="BP380" s="208">
        <f t="shared" si="372"/>
        <v>0</v>
      </c>
      <c r="BQ380" s="208">
        <f t="shared" si="373"/>
        <v>0</v>
      </c>
      <c r="BR380" s="209">
        <f t="shared" si="374"/>
        <v>0</v>
      </c>
      <c r="BS380" s="209">
        <f t="shared" si="375"/>
        <v>0</v>
      </c>
      <c r="BT380" s="208">
        <f t="shared" si="376"/>
        <v>0</v>
      </c>
      <c r="BU380" s="208">
        <f t="shared" si="377"/>
        <v>0</v>
      </c>
      <c r="BV380" s="208">
        <f t="shared" si="378"/>
        <v>0</v>
      </c>
      <c r="BW380" s="208">
        <f t="shared" si="379"/>
        <v>0</v>
      </c>
      <c r="BX380" s="208">
        <f t="shared" si="380"/>
        <v>0</v>
      </c>
      <c r="BY380" s="208">
        <f t="shared" si="381"/>
        <v>0</v>
      </c>
      <c r="BZ380" s="208">
        <f t="shared" si="382"/>
        <v>0</v>
      </c>
      <c r="CA380" s="208">
        <f t="shared" si="383"/>
        <v>0</v>
      </c>
      <c r="CB380" s="208">
        <f t="shared" si="384"/>
        <v>0</v>
      </c>
      <c r="CC380" s="208">
        <f t="shared" si="385"/>
        <v>0</v>
      </c>
      <c r="CD380" s="208">
        <f t="shared" si="386"/>
        <v>0</v>
      </c>
      <c r="CE380" s="209">
        <f t="shared" si="387"/>
        <v>0</v>
      </c>
      <c r="CF380" s="209">
        <f t="shared" si="388"/>
        <v>0</v>
      </c>
      <c r="CG380" s="209">
        <f t="shared" si="389"/>
        <v>0</v>
      </c>
      <c r="CH380" s="209">
        <f t="shared" si="390"/>
        <v>0</v>
      </c>
      <c r="CI380" s="209">
        <f t="shared" si="391"/>
        <v>0</v>
      </c>
      <c r="CJ380" s="209">
        <f t="shared" si="392"/>
        <v>0</v>
      </c>
      <c r="CK380" s="209">
        <f t="shared" si="393"/>
        <v>0</v>
      </c>
      <c r="CL380" s="209">
        <f t="shared" si="394"/>
        <v>0</v>
      </c>
      <c r="CM380" s="209">
        <f t="shared" si="395"/>
        <v>0</v>
      </c>
      <c r="CN380" s="209">
        <f t="shared" si="396"/>
        <v>0</v>
      </c>
      <c r="CO380" s="209">
        <f t="shared" si="397"/>
        <v>0</v>
      </c>
      <c r="CP380" s="209">
        <f t="shared" si="398"/>
        <v>0</v>
      </c>
      <c r="CQ380" s="209">
        <f t="shared" si="399"/>
        <v>0</v>
      </c>
      <c r="CR380" s="209" t="str">
        <f t="shared" si="400"/>
        <v/>
      </c>
      <c r="CS380" s="209" t="str">
        <f t="shared" si="401"/>
        <v xml:space="preserve"> </v>
      </c>
      <c r="CT380" s="209" t="str">
        <f t="shared" si="402"/>
        <v/>
      </c>
      <c r="CU380" s="209" t="str">
        <f t="shared" si="403"/>
        <v/>
      </c>
      <c r="CV380" s="209" t="str">
        <f t="shared" si="404"/>
        <v/>
      </c>
      <c r="CW380" s="209" t="str">
        <f t="shared" si="405"/>
        <v/>
      </c>
      <c r="CX380" s="209" t="str">
        <f t="shared" si="406"/>
        <v/>
      </c>
      <c r="CY380" s="209" t="str">
        <f t="shared" si="407"/>
        <v/>
      </c>
      <c r="CZ380" s="209" t="str">
        <f t="shared" si="408"/>
        <v/>
      </c>
      <c r="DA380" s="209" t="str">
        <f t="shared" si="409"/>
        <v/>
      </c>
      <c r="DB380" s="209" t="str">
        <f t="shared" si="410"/>
        <v/>
      </c>
      <c r="DC380" s="209" t="str">
        <f t="shared" si="411"/>
        <v/>
      </c>
      <c r="DD380" s="209" t="str">
        <f t="shared" si="412"/>
        <v/>
      </c>
      <c r="DE380" s="209" t="str">
        <f t="shared" si="413"/>
        <v/>
      </c>
      <c r="DF380" s="209" t="str">
        <f t="shared" si="414"/>
        <v/>
      </c>
      <c r="DG380" s="209" t="str">
        <f t="shared" si="415"/>
        <v/>
      </c>
      <c r="DH380" s="210" t="str">
        <f t="shared" si="416"/>
        <v/>
      </c>
      <c r="DI380" s="272" t="str">
        <f t="shared" si="417"/>
        <v/>
      </c>
      <c r="DJ380" s="272" t="str">
        <f t="shared" si="418"/>
        <v/>
      </c>
      <c r="DK380" s="200">
        <f t="shared" si="419"/>
        <v>0</v>
      </c>
      <c r="DL380" s="200">
        <f t="shared" si="420"/>
        <v>0</v>
      </c>
      <c r="DM380" s="200">
        <f t="shared" si="421"/>
        <v>0</v>
      </c>
      <c r="DN380" s="200"/>
      <c r="DO380" s="272" t="str">
        <f t="shared" si="422"/>
        <v/>
      </c>
      <c r="DP380" s="272" t="str">
        <f t="shared" si="423"/>
        <v/>
      </c>
      <c r="DQ380" s="308"/>
    </row>
    <row r="381" spans="1:121" ht="23.25" customHeight="1" x14ac:dyDescent="0.2">
      <c r="A381" s="248"/>
      <c r="B381" s="263"/>
      <c r="C381" s="214"/>
      <c r="D381" s="324" t="str">
        <f t="shared" si="366"/>
        <v/>
      </c>
      <c r="E381" s="150" t="str">
        <f t="shared" si="367"/>
        <v/>
      </c>
      <c r="F381" s="214"/>
      <c r="G381" s="214"/>
      <c r="H381" s="214"/>
      <c r="I381" s="220"/>
      <c r="J381" s="214"/>
      <c r="K381" s="255"/>
      <c r="L381" s="268"/>
      <c r="M381" s="214"/>
      <c r="N381" s="215"/>
      <c r="O381" s="218"/>
      <c r="P381" s="216"/>
      <c r="Q381" s="217"/>
      <c r="R381" s="215"/>
      <c r="S381" s="219"/>
      <c r="T381" s="217"/>
      <c r="U381" s="215"/>
      <c r="V381" s="219"/>
      <c r="W381" s="217"/>
      <c r="X381" s="215"/>
      <c r="Y381" s="219"/>
      <c r="Z381" s="217"/>
      <c r="AA381" s="214"/>
      <c r="AB381" s="215"/>
      <c r="AC381" s="218"/>
      <c r="AD381" s="216"/>
      <c r="AE381" s="217"/>
      <c r="AF381" s="214"/>
      <c r="AG381" s="215"/>
      <c r="AH381" s="218"/>
      <c r="AI381" s="216"/>
      <c r="AJ381" s="217"/>
      <c r="AK381" s="214"/>
      <c r="AL381" s="215"/>
      <c r="AM381" s="218"/>
      <c r="AN381" s="216"/>
      <c r="AO381" s="217"/>
      <c r="AP381" s="214"/>
      <c r="AQ381" s="215"/>
      <c r="AR381" s="218"/>
      <c r="AS381" s="216"/>
      <c r="AT381" s="217"/>
      <c r="AU381" s="214"/>
      <c r="AV381" s="215"/>
      <c r="AW381" s="218"/>
      <c r="AX381" s="216"/>
      <c r="AY381" s="217"/>
      <c r="AZ381" s="214"/>
      <c r="BA381" s="215"/>
      <c r="BB381" s="218"/>
      <c r="BC381" s="216"/>
      <c r="BD381" s="213"/>
      <c r="BE381" s="214"/>
      <c r="BF381" s="214"/>
      <c r="BG381" s="215"/>
      <c r="BH381" s="218"/>
      <c r="BI381" s="216"/>
      <c r="BJ381" s="213"/>
      <c r="BK381" s="221"/>
      <c r="BL381" s="222">
        <f t="shared" si="368"/>
        <v>0</v>
      </c>
      <c r="BM381" s="223">
        <f t="shared" si="369"/>
        <v>0</v>
      </c>
      <c r="BN381" s="223">
        <f t="shared" si="370"/>
        <v>0</v>
      </c>
      <c r="BO381" s="223">
        <f t="shared" si="371"/>
        <v>0</v>
      </c>
      <c r="BP381" s="223">
        <f t="shared" si="372"/>
        <v>0</v>
      </c>
      <c r="BQ381" s="223">
        <f t="shared" si="373"/>
        <v>0</v>
      </c>
      <c r="BR381" s="224">
        <f t="shared" si="374"/>
        <v>0</v>
      </c>
      <c r="BS381" s="224">
        <f t="shared" si="375"/>
        <v>0</v>
      </c>
      <c r="BT381" s="223">
        <f t="shared" si="376"/>
        <v>0</v>
      </c>
      <c r="BU381" s="223">
        <f t="shared" si="377"/>
        <v>0</v>
      </c>
      <c r="BV381" s="223">
        <f t="shared" si="378"/>
        <v>0</v>
      </c>
      <c r="BW381" s="223">
        <f t="shared" si="379"/>
        <v>0</v>
      </c>
      <c r="BX381" s="223">
        <f t="shared" si="380"/>
        <v>0</v>
      </c>
      <c r="BY381" s="223">
        <f t="shared" si="381"/>
        <v>0</v>
      </c>
      <c r="BZ381" s="223">
        <f t="shared" si="382"/>
        <v>0</v>
      </c>
      <c r="CA381" s="223">
        <f t="shared" si="383"/>
        <v>0</v>
      </c>
      <c r="CB381" s="208">
        <f t="shared" si="384"/>
        <v>0</v>
      </c>
      <c r="CC381" s="223">
        <f t="shared" si="385"/>
        <v>0</v>
      </c>
      <c r="CD381" s="223">
        <f t="shared" si="386"/>
        <v>0</v>
      </c>
      <c r="CE381" s="224">
        <f t="shared" si="387"/>
        <v>0</v>
      </c>
      <c r="CF381" s="224">
        <f t="shared" si="388"/>
        <v>0</v>
      </c>
      <c r="CG381" s="224">
        <f t="shared" si="389"/>
        <v>0</v>
      </c>
      <c r="CH381" s="224">
        <f t="shared" si="390"/>
        <v>0</v>
      </c>
      <c r="CI381" s="224">
        <f t="shared" si="391"/>
        <v>0</v>
      </c>
      <c r="CJ381" s="224">
        <f t="shared" si="392"/>
        <v>0</v>
      </c>
      <c r="CK381" s="224">
        <f t="shared" si="393"/>
        <v>0</v>
      </c>
      <c r="CL381" s="224">
        <f t="shared" si="394"/>
        <v>0</v>
      </c>
      <c r="CM381" s="224">
        <f t="shared" si="395"/>
        <v>0</v>
      </c>
      <c r="CN381" s="224">
        <f t="shared" si="396"/>
        <v>0</v>
      </c>
      <c r="CO381" s="224">
        <f t="shared" si="397"/>
        <v>0</v>
      </c>
      <c r="CP381" s="224">
        <f t="shared" si="398"/>
        <v>0</v>
      </c>
      <c r="CQ381" s="224">
        <f t="shared" si="399"/>
        <v>0</v>
      </c>
      <c r="CR381" s="224" t="str">
        <f t="shared" si="400"/>
        <v/>
      </c>
      <c r="CS381" s="224" t="str">
        <f t="shared" si="401"/>
        <v xml:space="preserve"> </v>
      </c>
      <c r="CT381" s="224" t="str">
        <f t="shared" si="402"/>
        <v/>
      </c>
      <c r="CU381" s="224" t="str">
        <f t="shared" si="403"/>
        <v/>
      </c>
      <c r="CV381" s="224" t="str">
        <f t="shared" si="404"/>
        <v/>
      </c>
      <c r="CW381" s="224" t="str">
        <f t="shared" si="405"/>
        <v/>
      </c>
      <c r="CX381" s="224" t="str">
        <f t="shared" si="406"/>
        <v/>
      </c>
      <c r="CY381" s="224" t="str">
        <f t="shared" si="407"/>
        <v/>
      </c>
      <c r="CZ381" s="224" t="str">
        <f t="shared" si="408"/>
        <v/>
      </c>
      <c r="DA381" s="224" t="str">
        <f t="shared" si="409"/>
        <v/>
      </c>
      <c r="DB381" s="224" t="str">
        <f t="shared" si="410"/>
        <v/>
      </c>
      <c r="DC381" s="224" t="str">
        <f t="shared" si="411"/>
        <v/>
      </c>
      <c r="DD381" s="224" t="str">
        <f t="shared" si="412"/>
        <v/>
      </c>
      <c r="DE381" s="224" t="str">
        <f t="shared" si="413"/>
        <v/>
      </c>
      <c r="DF381" s="224" t="str">
        <f t="shared" si="414"/>
        <v/>
      </c>
      <c r="DG381" s="224" t="str">
        <f t="shared" si="415"/>
        <v/>
      </c>
      <c r="DH381" s="225" t="str">
        <f t="shared" si="416"/>
        <v/>
      </c>
      <c r="DI381" s="224" t="str">
        <f t="shared" si="417"/>
        <v/>
      </c>
      <c r="DJ381" s="224" t="str">
        <f t="shared" si="418"/>
        <v/>
      </c>
      <c r="DK381" s="306">
        <f t="shared" si="419"/>
        <v>0</v>
      </c>
      <c r="DL381" s="306">
        <f t="shared" si="420"/>
        <v>0</v>
      </c>
      <c r="DM381" s="306">
        <f t="shared" si="421"/>
        <v>0</v>
      </c>
      <c r="DN381" s="220"/>
      <c r="DO381" s="224" t="str">
        <f t="shared" si="422"/>
        <v/>
      </c>
      <c r="DP381" s="224" t="str">
        <f t="shared" si="423"/>
        <v/>
      </c>
      <c r="DQ381" s="307"/>
    </row>
    <row r="382" spans="1:121" ht="23.25" customHeight="1" x14ac:dyDescent="0.2">
      <c r="A382" s="249"/>
      <c r="B382" s="264"/>
      <c r="C382" s="230"/>
      <c r="D382" s="325" t="str">
        <f t="shared" si="366"/>
        <v/>
      </c>
      <c r="E382" s="265" t="str">
        <f t="shared" si="367"/>
        <v/>
      </c>
      <c r="F382" s="230"/>
      <c r="G382" s="230"/>
      <c r="H382" s="230"/>
      <c r="I382" s="200"/>
      <c r="J382" s="230"/>
      <c r="K382" s="254"/>
      <c r="L382" s="269"/>
      <c r="M382" s="230"/>
      <c r="N382" s="231"/>
      <c r="O382" s="232"/>
      <c r="P382" s="205"/>
      <c r="Q382" s="203"/>
      <c r="R382" s="231"/>
      <c r="S382" s="233"/>
      <c r="T382" s="203"/>
      <c r="U382" s="231"/>
      <c r="V382" s="233"/>
      <c r="W382" s="203"/>
      <c r="X382" s="231"/>
      <c r="Y382" s="233"/>
      <c r="Z382" s="203"/>
      <c r="AA382" s="230"/>
      <c r="AB382" s="231"/>
      <c r="AC382" s="232"/>
      <c r="AD382" s="205"/>
      <c r="AE382" s="203"/>
      <c r="AF382" s="230"/>
      <c r="AG382" s="231"/>
      <c r="AH382" s="232"/>
      <c r="AI382" s="205"/>
      <c r="AJ382" s="203"/>
      <c r="AK382" s="230"/>
      <c r="AL382" s="231"/>
      <c r="AM382" s="232"/>
      <c r="AN382" s="205"/>
      <c r="AO382" s="203"/>
      <c r="AP382" s="230"/>
      <c r="AQ382" s="231"/>
      <c r="AR382" s="232"/>
      <c r="AS382" s="205"/>
      <c r="AT382" s="203"/>
      <c r="AU382" s="230"/>
      <c r="AV382" s="231"/>
      <c r="AW382" s="232"/>
      <c r="AX382" s="205"/>
      <c r="AY382" s="203"/>
      <c r="AZ382" s="230"/>
      <c r="BA382" s="231"/>
      <c r="BB382" s="232"/>
      <c r="BC382" s="205"/>
      <c r="BD382" s="199"/>
      <c r="BE382" s="230"/>
      <c r="BF382" s="230"/>
      <c r="BG382" s="231"/>
      <c r="BH382" s="232"/>
      <c r="BI382" s="205"/>
      <c r="BJ382" s="229"/>
      <c r="BK382" s="234"/>
      <c r="BL382" s="207">
        <f t="shared" si="368"/>
        <v>0</v>
      </c>
      <c r="BM382" s="208">
        <f t="shared" si="369"/>
        <v>0</v>
      </c>
      <c r="BN382" s="208">
        <f t="shared" si="370"/>
        <v>0</v>
      </c>
      <c r="BO382" s="208">
        <f t="shared" si="371"/>
        <v>0</v>
      </c>
      <c r="BP382" s="208">
        <f t="shared" si="372"/>
        <v>0</v>
      </c>
      <c r="BQ382" s="208">
        <f t="shared" si="373"/>
        <v>0</v>
      </c>
      <c r="BR382" s="209">
        <f t="shared" si="374"/>
        <v>0</v>
      </c>
      <c r="BS382" s="209">
        <f t="shared" si="375"/>
        <v>0</v>
      </c>
      <c r="BT382" s="208">
        <f t="shared" si="376"/>
        <v>0</v>
      </c>
      <c r="BU382" s="208">
        <f t="shared" si="377"/>
        <v>0</v>
      </c>
      <c r="BV382" s="208">
        <f t="shared" si="378"/>
        <v>0</v>
      </c>
      <c r="BW382" s="208">
        <f t="shared" si="379"/>
        <v>0</v>
      </c>
      <c r="BX382" s="208">
        <f t="shared" si="380"/>
        <v>0</v>
      </c>
      <c r="BY382" s="208">
        <f t="shared" si="381"/>
        <v>0</v>
      </c>
      <c r="BZ382" s="208">
        <f t="shared" si="382"/>
        <v>0</v>
      </c>
      <c r="CA382" s="208">
        <f t="shared" si="383"/>
        <v>0</v>
      </c>
      <c r="CB382" s="208">
        <f t="shared" si="384"/>
        <v>0</v>
      </c>
      <c r="CC382" s="208">
        <f t="shared" si="385"/>
        <v>0</v>
      </c>
      <c r="CD382" s="208">
        <f t="shared" si="386"/>
        <v>0</v>
      </c>
      <c r="CE382" s="209">
        <f t="shared" si="387"/>
        <v>0</v>
      </c>
      <c r="CF382" s="209">
        <f t="shared" si="388"/>
        <v>0</v>
      </c>
      <c r="CG382" s="209">
        <f t="shared" si="389"/>
        <v>0</v>
      </c>
      <c r="CH382" s="209">
        <f t="shared" si="390"/>
        <v>0</v>
      </c>
      <c r="CI382" s="209">
        <f t="shared" si="391"/>
        <v>0</v>
      </c>
      <c r="CJ382" s="209">
        <f t="shared" si="392"/>
        <v>0</v>
      </c>
      <c r="CK382" s="209">
        <f t="shared" si="393"/>
        <v>0</v>
      </c>
      <c r="CL382" s="209">
        <f t="shared" si="394"/>
        <v>0</v>
      </c>
      <c r="CM382" s="209">
        <f t="shared" si="395"/>
        <v>0</v>
      </c>
      <c r="CN382" s="209">
        <f t="shared" si="396"/>
        <v>0</v>
      </c>
      <c r="CO382" s="209">
        <f t="shared" si="397"/>
        <v>0</v>
      </c>
      <c r="CP382" s="209">
        <f t="shared" si="398"/>
        <v>0</v>
      </c>
      <c r="CQ382" s="209">
        <f t="shared" si="399"/>
        <v>0</v>
      </c>
      <c r="CR382" s="209" t="str">
        <f t="shared" si="400"/>
        <v/>
      </c>
      <c r="CS382" s="209" t="str">
        <f t="shared" si="401"/>
        <v xml:space="preserve"> </v>
      </c>
      <c r="CT382" s="209" t="str">
        <f t="shared" si="402"/>
        <v/>
      </c>
      <c r="CU382" s="209" t="str">
        <f t="shared" si="403"/>
        <v/>
      </c>
      <c r="CV382" s="209" t="str">
        <f t="shared" si="404"/>
        <v/>
      </c>
      <c r="CW382" s="209" t="str">
        <f t="shared" si="405"/>
        <v/>
      </c>
      <c r="CX382" s="209" t="str">
        <f t="shared" si="406"/>
        <v/>
      </c>
      <c r="CY382" s="209" t="str">
        <f t="shared" si="407"/>
        <v/>
      </c>
      <c r="CZ382" s="209" t="str">
        <f t="shared" si="408"/>
        <v/>
      </c>
      <c r="DA382" s="209" t="str">
        <f t="shared" si="409"/>
        <v/>
      </c>
      <c r="DB382" s="209" t="str">
        <f t="shared" si="410"/>
        <v/>
      </c>
      <c r="DC382" s="209" t="str">
        <f t="shared" si="411"/>
        <v/>
      </c>
      <c r="DD382" s="209" t="str">
        <f t="shared" si="412"/>
        <v/>
      </c>
      <c r="DE382" s="209" t="str">
        <f t="shared" si="413"/>
        <v/>
      </c>
      <c r="DF382" s="209" t="str">
        <f t="shared" si="414"/>
        <v/>
      </c>
      <c r="DG382" s="209" t="str">
        <f t="shared" si="415"/>
        <v/>
      </c>
      <c r="DH382" s="210" t="str">
        <f t="shared" si="416"/>
        <v/>
      </c>
      <c r="DI382" s="272" t="str">
        <f t="shared" si="417"/>
        <v/>
      </c>
      <c r="DJ382" s="272" t="str">
        <f t="shared" si="418"/>
        <v/>
      </c>
      <c r="DK382" s="200">
        <f t="shared" si="419"/>
        <v>0</v>
      </c>
      <c r="DL382" s="200">
        <f t="shared" si="420"/>
        <v>0</v>
      </c>
      <c r="DM382" s="200">
        <f t="shared" si="421"/>
        <v>0</v>
      </c>
      <c r="DN382" s="200"/>
      <c r="DO382" s="272" t="str">
        <f t="shared" si="422"/>
        <v/>
      </c>
      <c r="DP382" s="272" t="str">
        <f t="shared" si="423"/>
        <v/>
      </c>
      <c r="DQ382" s="308"/>
    </row>
    <row r="383" spans="1:121" ht="23.25" customHeight="1" x14ac:dyDescent="0.2">
      <c r="A383" s="248"/>
      <c r="B383" s="263"/>
      <c r="C383" s="214"/>
      <c r="D383" s="324" t="str">
        <f t="shared" si="366"/>
        <v/>
      </c>
      <c r="E383" s="150" t="str">
        <f t="shared" si="367"/>
        <v/>
      </c>
      <c r="F383" s="214"/>
      <c r="G383" s="214"/>
      <c r="H383" s="214"/>
      <c r="I383" s="220"/>
      <c r="J383" s="214"/>
      <c r="K383" s="255"/>
      <c r="L383" s="268"/>
      <c r="M383" s="214"/>
      <c r="N383" s="215"/>
      <c r="O383" s="218"/>
      <c r="P383" s="216"/>
      <c r="Q383" s="217"/>
      <c r="R383" s="215"/>
      <c r="S383" s="219"/>
      <c r="T383" s="217"/>
      <c r="U383" s="215"/>
      <c r="V383" s="219"/>
      <c r="W383" s="217"/>
      <c r="X383" s="215"/>
      <c r="Y383" s="219"/>
      <c r="Z383" s="217"/>
      <c r="AA383" s="214"/>
      <c r="AB383" s="215"/>
      <c r="AC383" s="218"/>
      <c r="AD383" s="216"/>
      <c r="AE383" s="217"/>
      <c r="AF383" s="214"/>
      <c r="AG383" s="215"/>
      <c r="AH383" s="218"/>
      <c r="AI383" s="216"/>
      <c r="AJ383" s="217"/>
      <c r="AK383" s="214"/>
      <c r="AL383" s="215"/>
      <c r="AM383" s="218"/>
      <c r="AN383" s="216"/>
      <c r="AO383" s="217"/>
      <c r="AP383" s="214"/>
      <c r="AQ383" s="215"/>
      <c r="AR383" s="218"/>
      <c r="AS383" s="216"/>
      <c r="AT383" s="217"/>
      <c r="AU383" s="214"/>
      <c r="AV383" s="215"/>
      <c r="AW383" s="218"/>
      <c r="AX383" s="216"/>
      <c r="AY383" s="217"/>
      <c r="AZ383" s="214"/>
      <c r="BA383" s="215"/>
      <c r="BB383" s="218"/>
      <c r="BC383" s="216"/>
      <c r="BD383" s="213"/>
      <c r="BE383" s="214"/>
      <c r="BF383" s="214"/>
      <c r="BG383" s="215"/>
      <c r="BH383" s="218"/>
      <c r="BI383" s="216"/>
      <c r="BJ383" s="213"/>
      <c r="BK383" s="221"/>
      <c r="BL383" s="222">
        <f t="shared" si="368"/>
        <v>0</v>
      </c>
      <c r="BM383" s="223">
        <f t="shared" si="369"/>
        <v>0</v>
      </c>
      <c r="BN383" s="223">
        <f t="shared" si="370"/>
        <v>0</v>
      </c>
      <c r="BO383" s="223">
        <f t="shared" si="371"/>
        <v>0</v>
      </c>
      <c r="BP383" s="223">
        <f t="shared" si="372"/>
        <v>0</v>
      </c>
      <c r="BQ383" s="223">
        <f t="shared" si="373"/>
        <v>0</v>
      </c>
      <c r="BR383" s="224">
        <f t="shared" si="374"/>
        <v>0</v>
      </c>
      <c r="BS383" s="224">
        <f t="shared" si="375"/>
        <v>0</v>
      </c>
      <c r="BT383" s="223">
        <f t="shared" si="376"/>
        <v>0</v>
      </c>
      <c r="BU383" s="223">
        <f t="shared" si="377"/>
        <v>0</v>
      </c>
      <c r="BV383" s="223">
        <f t="shared" si="378"/>
        <v>0</v>
      </c>
      <c r="BW383" s="223">
        <f t="shared" si="379"/>
        <v>0</v>
      </c>
      <c r="BX383" s="223">
        <f t="shared" si="380"/>
        <v>0</v>
      </c>
      <c r="BY383" s="223">
        <f t="shared" si="381"/>
        <v>0</v>
      </c>
      <c r="BZ383" s="223">
        <f t="shared" si="382"/>
        <v>0</v>
      </c>
      <c r="CA383" s="223">
        <f t="shared" si="383"/>
        <v>0</v>
      </c>
      <c r="CB383" s="208">
        <f t="shared" si="384"/>
        <v>0</v>
      </c>
      <c r="CC383" s="223">
        <f t="shared" si="385"/>
        <v>0</v>
      </c>
      <c r="CD383" s="223">
        <f t="shared" si="386"/>
        <v>0</v>
      </c>
      <c r="CE383" s="224">
        <f t="shared" si="387"/>
        <v>0</v>
      </c>
      <c r="CF383" s="224">
        <f t="shared" si="388"/>
        <v>0</v>
      </c>
      <c r="CG383" s="224">
        <f t="shared" si="389"/>
        <v>0</v>
      </c>
      <c r="CH383" s="224">
        <f t="shared" si="390"/>
        <v>0</v>
      </c>
      <c r="CI383" s="224">
        <f t="shared" si="391"/>
        <v>0</v>
      </c>
      <c r="CJ383" s="224">
        <f t="shared" si="392"/>
        <v>0</v>
      </c>
      <c r="CK383" s="224">
        <f t="shared" si="393"/>
        <v>0</v>
      </c>
      <c r="CL383" s="224">
        <f t="shared" si="394"/>
        <v>0</v>
      </c>
      <c r="CM383" s="224">
        <f t="shared" si="395"/>
        <v>0</v>
      </c>
      <c r="CN383" s="224">
        <f t="shared" si="396"/>
        <v>0</v>
      </c>
      <c r="CO383" s="224">
        <f t="shared" si="397"/>
        <v>0</v>
      </c>
      <c r="CP383" s="224">
        <f t="shared" si="398"/>
        <v>0</v>
      </c>
      <c r="CQ383" s="224">
        <f t="shared" si="399"/>
        <v>0</v>
      </c>
      <c r="CR383" s="224" t="str">
        <f t="shared" si="400"/>
        <v/>
      </c>
      <c r="CS383" s="224" t="str">
        <f t="shared" si="401"/>
        <v xml:space="preserve"> </v>
      </c>
      <c r="CT383" s="224" t="str">
        <f t="shared" si="402"/>
        <v/>
      </c>
      <c r="CU383" s="224" t="str">
        <f t="shared" si="403"/>
        <v/>
      </c>
      <c r="CV383" s="224" t="str">
        <f t="shared" si="404"/>
        <v/>
      </c>
      <c r="CW383" s="224" t="str">
        <f t="shared" si="405"/>
        <v/>
      </c>
      <c r="CX383" s="224" t="str">
        <f t="shared" si="406"/>
        <v/>
      </c>
      <c r="CY383" s="224" t="str">
        <f t="shared" si="407"/>
        <v/>
      </c>
      <c r="CZ383" s="224" t="str">
        <f t="shared" si="408"/>
        <v/>
      </c>
      <c r="DA383" s="224" t="str">
        <f t="shared" si="409"/>
        <v/>
      </c>
      <c r="DB383" s="224" t="str">
        <f t="shared" si="410"/>
        <v/>
      </c>
      <c r="DC383" s="224" t="str">
        <f t="shared" si="411"/>
        <v/>
      </c>
      <c r="DD383" s="224" t="str">
        <f t="shared" si="412"/>
        <v/>
      </c>
      <c r="DE383" s="224" t="str">
        <f t="shared" si="413"/>
        <v/>
      </c>
      <c r="DF383" s="224" t="str">
        <f t="shared" si="414"/>
        <v/>
      </c>
      <c r="DG383" s="224" t="str">
        <f t="shared" si="415"/>
        <v/>
      </c>
      <c r="DH383" s="225" t="str">
        <f t="shared" si="416"/>
        <v/>
      </c>
      <c r="DI383" s="224" t="str">
        <f t="shared" si="417"/>
        <v/>
      </c>
      <c r="DJ383" s="224" t="str">
        <f t="shared" si="418"/>
        <v/>
      </c>
      <c r="DK383" s="306">
        <f t="shared" si="419"/>
        <v>0</v>
      </c>
      <c r="DL383" s="306">
        <f t="shared" si="420"/>
        <v>0</v>
      </c>
      <c r="DM383" s="306">
        <f t="shared" si="421"/>
        <v>0</v>
      </c>
      <c r="DN383" s="220"/>
      <c r="DO383" s="224" t="str">
        <f t="shared" si="422"/>
        <v/>
      </c>
      <c r="DP383" s="224" t="str">
        <f t="shared" si="423"/>
        <v/>
      </c>
      <c r="DQ383" s="307"/>
    </row>
    <row r="384" spans="1:121" ht="23.25" customHeight="1" x14ac:dyDescent="0.2">
      <c r="A384" s="249"/>
      <c r="B384" s="264"/>
      <c r="C384" s="230"/>
      <c r="D384" s="325" t="str">
        <f t="shared" si="366"/>
        <v/>
      </c>
      <c r="E384" s="265" t="str">
        <f t="shared" si="367"/>
        <v/>
      </c>
      <c r="F384" s="230"/>
      <c r="G384" s="230"/>
      <c r="H384" s="230"/>
      <c r="I384" s="200"/>
      <c r="J384" s="230"/>
      <c r="K384" s="254"/>
      <c r="L384" s="269"/>
      <c r="M384" s="230"/>
      <c r="N384" s="231"/>
      <c r="O384" s="232"/>
      <c r="P384" s="205"/>
      <c r="Q384" s="203"/>
      <c r="R384" s="231"/>
      <c r="S384" s="233"/>
      <c r="T384" s="203"/>
      <c r="U384" s="231"/>
      <c r="V384" s="233"/>
      <c r="W384" s="203"/>
      <c r="X384" s="231"/>
      <c r="Y384" s="233"/>
      <c r="Z384" s="203"/>
      <c r="AA384" s="230"/>
      <c r="AB384" s="231"/>
      <c r="AC384" s="232"/>
      <c r="AD384" s="205"/>
      <c r="AE384" s="203"/>
      <c r="AF384" s="230"/>
      <c r="AG384" s="231"/>
      <c r="AH384" s="232"/>
      <c r="AI384" s="205"/>
      <c r="AJ384" s="203"/>
      <c r="AK384" s="230"/>
      <c r="AL384" s="231"/>
      <c r="AM384" s="232"/>
      <c r="AN384" s="205"/>
      <c r="AO384" s="203"/>
      <c r="AP384" s="230"/>
      <c r="AQ384" s="231"/>
      <c r="AR384" s="232"/>
      <c r="AS384" s="205"/>
      <c r="AT384" s="203"/>
      <c r="AU384" s="230"/>
      <c r="AV384" s="231"/>
      <c r="AW384" s="232"/>
      <c r="AX384" s="205"/>
      <c r="AY384" s="203"/>
      <c r="AZ384" s="230"/>
      <c r="BA384" s="231"/>
      <c r="BB384" s="232"/>
      <c r="BC384" s="205"/>
      <c r="BD384" s="199"/>
      <c r="BE384" s="230"/>
      <c r="BF384" s="230"/>
      <c r="BG384" s="231"/>
      <c r="BH384" s="232"/>
      <c r="BI384" s="205"/>
      <c r="BJ384" s="229"/>
      <c r="BK384" s="234"/>
      <c r="BL384" s="207">
        <f t="shared" si="368"/>
        <v>0</v>
      </c>
      <c r="BM384" s="208">
        <f t="shared" si="369"/>
        <v>0</v>
      </c>
      <c r="BN384" s="208">
        <f t="shared" si="370"/>
        <v>0</v>
      </c>
      <c r="BO384" s="208">
        <f t="shared" si="371"/>
        <v>0</v>
      </c>
      <c r="BP384" s="208">
        <f t="shared" si="372"/>
        <v>0</v>
      </c>
      <c r="BQ384" s="208">
        <f t="shared" si="373"/>
        <v>0</v>
      </c>
      <c r="BR384" s="209">
        <f t="shared" si="374"/>
        <v>0</v>
      </c>
      <c r="BS384" s="209">
        <f t="shared" si="375"/>
        <v>0</v>
      </c>
      <c r="BT384" s="208">
        <f t="shared" si="376"/>
        <v>0</v>
      </c>
      <c r="BU384" s="208">
        <f t="shared" si="377"/>
        <v>0</v>
      </c>
      <c r="BV384" s="208">
        <f t="shared" si="378"/>
        <v>0</v>
      </c>
      <c r="BW384" s="208">
        <f t="shared" si="379"/>
        <v>0</v>
      </c>
      <c r="BX384" s="208">
        <f t="shared" si="380"/>
        <v>0</v>
      </c>
      <c r="BY384" s="208">
        <f t="shared" si="381"/>
        <v>0</v>
      </c>
      <c r="BZ384" s="208">
        <f t="shared" si="382"/>
        <v>0</v>
      </c>
      <c r="CA384" s="208">
        <f t="shared" si="383"/>
        <v>0</v>
      </c>
      <c r="CB384" s="208">
        <f t="shared" si="384"/>
        <v>0</v>
      </c>
      <c r="CC384" s="208">
        <f t="shared" si="385"/>
        <v>0</v>
      </c>
      <c r="CD384" s="208">
        <f t="shared" si="386"/>
        <v>0</v>
      </c>
      <c r="CE384" s="209">
        <f t="shared" si="387"/>
        <v>0</v>
      </c>
      <c r="CF384" s="209">
        <f t="shared" si="388"/>
        <v>0</v>
      </c>
      <c r="CG384" s="209">
        <f t="shared" si="389"/>
        <v>0</v>
      </c>
      <c r="CH384" s="209">
        <f t="shared" si="390"/>
        <v>0</v>
      </c>
      <c r="CI384" s="209">
        <f t="shared" si="391"/>
        <v>0</v>
      </c>
      <c r="CJ384" s="209">
        <f t="shared" si="392"/>
        <v>0</v>
      </c>
      <c r="CK384" s="209">
        <f t="shared" si="393"/>
        <v>0</v>
      </c>
      <c r="CL384" s="209">
        <f t="shared" si="394"/>
        <v>0</v>
      </c>
      <c r="CM384" s="209">
        <f t="shared" si="395"/>
        <v>0</v>
      </c>
      <c r="CN384" s="209">
        <f t="shared" si="396"/>
        <v>0</v>
      </c>
      <c r="CO384" s="209">
        <f t="shared" si="397"/>
        <v>0</v>
      </c>
      <c r="CP384" s="209">
        <f t="shared" si="398"/>
        <v>0</v>
      </c>
      <c r="CQ384" s="209">
        <f t="shared" si="399"/>
        <v>0</v>
      </c>
      <c r="CR384" s="209" t="str">
        <f t="shared" si="400"/>
        <v/>
      </c>
      <c r="CS384" s="209" t="str">
        <f t="shared" si="401"/>
        <v xml:space="preserve"> </v>
      </c>
      <c r="CT384" s="209" t="str">
        <f t="shared" si="402"/>
        <v/>
      </c>
      <c r="CU384" s="209" t="str">
        <f t="shared" si="403"/>
        <v/>
      </c>
      <c r="CV384" s="209" t="str">
        <f t="shared" si="404"/>
        <v/>
      </c>
      <c r="CW384" s="209" t="str">
        <f t="shared" si="405"/>
        <v/>
      </c>
      <c r="CX384" s="209" t="str">
        <f t="shared" si="406"/>
        <v/>
      </c>
      <c r="CY384" s="209" t="str">
        <f t="shared" si="407"/>
        <v/>
      </c>
      <c r="CZ384" s="209" t="str">
        <f t="shared" si="408"/>
        <v/>
      </c>
      <c r="DA384" s="209" t="str">
        <f t="shared" si="409"/>
        <v/>
      </c>
      <c r="DB384" s="209" t="str">
        <f t="shared" si="410"/>
        <v/>
      </c>
      <c r="DC384" s="209" t="str">
        <f t="shared" si="411"/>
        <v/>
      </c>
      <c r="DD384" s="209" t="str">
        <f t="shared" si="412"/>
        <v/>
      </c>
      <c r="DE384" s="209" t="str">
        <f t="shared" si="413"/>
        <v/>
      </c>
      <c r="DF384" s="209" t="str">
        <f t="shared" si="414"/>
        <v/>
      </c>
      <c r="DG384" s="209" t="str">
        <f t="shared" si="415"/>
        <v/>
      </c>
      <c r="DH384" s="210" t="str">
        <f t="shared" si="416"/>
        <v/>
      </c>
      <c r="DI384" s="272" t="str">
        <f t="shared" si="417"/>
        <v/>
      </c>
      <c r="DJ384" s="272" t="str">
        <f t="shared" si="418"/>
        <v/>
      </c>
      <c r="DK384" s="200">
        <f t="shared" si="419"/>
        <v>0</v>
      </c>
      <c r="DL384" s="200">
        <f t="shared" si="420"/>
        <v>0</v>
      </c>
      <c r="DM384" s="200">
        <f t="shared" si="421"/>
        <v>0</v>
      </c>
      <c r="DN384" s="200"/>
      <c r="DO384" s="272" t="str">
        <f t="shared" si="422"/>
        <v/>
      </c>
      <c r="DP384" s="272" t="str">
        <f t="shared" si="423"/>
        <v/>
      </c>
      <c r="DQ384" s="308"/>
    </row>
    <row r="385" spans="1:121" ht="23.25" customHeight="1" x14ac:dyDescent="0.2">
      <c r="A385" s="248"/>
      <c r="B385" s="263"/>
      <c r="C385" s="214"/>
      <c r="D385" s="324" t="str">
        <f t="shared" si="366"/>
        <v/>
      </c>
      <c r="E385" s="150" t="str">
        <f t="shared" si="367"/>
        <v/>
      </c>
      <c r="F385" s="214"/>
      <c r="G385" s="214"/>
      <c r="H385" s="214"/>
      <c r="I385" s="220"/>
      <c r="J385" s="214"/>
      <c r="K385" s="255"/>
      <c r="L385" s="268"/>
      <c r="M385" s="214"/>
      <c r="N385" s="215"/>
      <c r="O385" s="218"/>
      <c r="P385" s="216"/>
      <c r="Q385" s="217"/>
      <c r="R385" s="215"/>
      <c r="S385" s="219"/>
      <c r="T385" s="217"/>
      <c r="U385" s="215"/>
      <c r="V385" s="219"/>
      <c r="W385" s="217"/>
      <c r="X385" s="215"/>
      <c r="Y385" s="219"/>
      <c r="Z385" s="217"/>
      <c r="AA385" s="214"/>
      <c r="AB385" s="215"/>
      <c r="AC385" s="218"/>
      <c r="AD385" s="216"/>
      <c r="AE385" s="217"/>
      <c r="AF385" s="214"/>
      <c r="AG385" s="215"/>
      <c r="AH385" s="218"/>
      <c r="AI385" s="216"/>
      <c r="AJ385" s="217"/>
      <c r="AK385" s="214"/>
      <c r="AL385" s="215"/>
      <c r="AM385" s="218"/>
      <c r="AN385" s="216"/>
      <c r="AO385" s="217"/>
      <c r="AP385" s="214"/>
      <c r="AQ385" s="215"/>
      <c r="AR385" s="218"/>
      <c r="AS385" s="216"/>
      <c r="AT385" s="217"/>
      <c r="AU385" s="214"/>
      <c r="AV385" s="215"/>
      <c r="AW385" s="218"/>
      <c r="AX385" s="216"/>
      <c r="AY385" s="217"/>
      <c r="AZ385" s="214"/>
      <c r="BA385" s="215"/>
      <c r="BB385" s="218"/>
      <c r="BC385" s="216"/>
      <c r="BD385" s="213"/>
      <c r="BE385" s="214"/>
      <c r="BF385" s="214"/>
      <c r="BG385" s="215"/>
      <c r="BH385" s="218"/>
      <c r="BI385" s="216"/>
      <c r="BJ385" s="213"/>
      <c r="BK385" s="221"/>
      <c r="BL385" s="222">
        <f t="shared" si="368"/>
        <v>0</v>
      </c>
      <c r="BM385" s="223">
        <f t="shared" si="369"/>
        <v>0</v>
      </c>
      <c r="BN385" s="223">
        <f t="shared" si="370"/>
        <v>0</v>
      </c>
      <c r="BO385" s="223">
        <f t="shared" si="371"/>
        <v>0</v>
      </c>
      <c r="BP385" s="223">
        <f t="shared" si="372"/>
        <v>0</v>
      </c>
      <c r="BQ385" s="223">
        <f t="shared" si="373"/>
        <v>0</v>
      </c>
      <c r="BR385" s="224">
        <f t="shared" si="374"/>
        <v>0</v>
      </c>
      <c r="BS385" s="224">
        <f t="shared" si="375"/>
        <v>0</v>
      </c>
      <c r="BT385" s="223">
        <f t="shared" si="376"/>
        <v>0</v>
      </c>
      <c r="BU385" s="223">
        <f t="shared" si="377"/>
        <v>0</v>
      </c>
      <c r="BV385" s="223">
        <f t="shared" si="378"/>
        <v>0</v>
      </c>
      <c r="BW385" s="223">
        <f t="shared" si="379"/>
        <v>0</v>
      </c>
      <c r="BX385" s="223">
        <f t="shared" si="380"/>
        <v>0</v>
      </c>
      <c r="BY385" s="223">
        <f t="shared" si="381"/>
        <v>0</v>
      </c>
      <c r="BZ385" s="223">
        <f t="shared" si="382"/>
        <v>0</v>
      </c>
      <c r="CA385" s="223">
        <f t="shared" si="383"/>
        <v>0</v>
      </c>
      <c r="CB385" s="208">
        <f t="shared" si="384"/>
        <v>0</v>
      </c>
      <c r="CC385" s="223">
        <f t="shared" si="385"/>
        <v>0</v>
      </c>
      <c r="CD385" s="223">
        <f t="shared" si="386"/>
        <v>0</v>
      </c>
      <c r="CE385" s="224">
        <f t="shared" si="387"/>
        <v>0</v>
      </c>
      <c r="CF385" s="224">
        <f t="shared" si="388"/>
        <v>0</v>
      </c>
      <c r="CG385" s="224">
        <f t="shared" si="389"/>
        <v>0</v>
      </c>
      <c r="CH385" s="224">
        <f t="shared" si="390"/>
        <v>0</v>
      </c>
      <c r="CI385" s="224">
        <f t="shared" si="391"/>
        <v>0</v>
      </c>
      <c r="CJ385" s="224">
        <f t="shared" si="392"/>
        <v>0</v>
      </c>
      <c r="CK385" s="224">
        <f t="shared" si="393"/>
        <v>0</v>
      </c>
      <c r="CL385" s="224">
        <f t="shared" si="394"/>
        <v>0</v>
      </c>
      <c r="CM385" s="224">
        <f t="shared" si="395"/>
        <v>0</v>
      </c>
      <c r="CN385" s="224">
        <f t="shared" si="396"/>
        <v>0</v>
      </c>
      <c r="CO385" s="224">
        <f t="shared" si="397"/>
        <v>0</v>
      </c>
      <c r="CP385" s="224">
        <f t="shared" si="398"/>
        <v>0</v>
      </c>
      <c r="CQ385" s="224">
        <f t="shared" si="399"/>
        <v>0</v>
      </c>
      <c r="CR385" s="224" t="str">
        <f t="shared" si="400"/>
        <v/>
      </c>
      <c r="CS385" s="224" t="str">
        <f t="shared" si="401"/>
        <v xml:space="preserve"> </v>
      </c>
      <c r="CT385" s="224" t="str">
        <f t="shared" si="402"/>
        <v/>
      </c>
      <c r="CU385" s="224" t="str">
        <f t="shared" si="403"/>
        <v/>
      </c>
      <c r="CV385" s="224" t="str">
        <f t="shared" si="404"/>
        <v/>
      </c>
      <c r="CW385" s="224" t="str">
        <f t="shared" si="405"/>
        <v/>
      </c>
      <c r="CX385" s="224" t="str">
        <f t="shared" si="406"/>
        <v/>
      </c>
      <c r="CY385" s="224" t="str">
        <f t="shared" si="407"/>
        <v/>
      </c>
      <c r="CZ385" s="224" t="str">
        <f t="shared" si="408"/>
        <v/>
      </c>
      <c r="DA385" s="224" t="str">
        <f t="shared" si="409"/>
        <v/>
      </c>
      <c r="DB385" s="224" t="str">
        <f t="shared" si="410"/>
        <v/>
      </c>
      <c r="DC385" s="224" t="str">
        <f t="shared" si="411"/>
        <v/>
      </c>
      <c r="DD385" s="224" t="str">
        <f t="shared" si="412"/>
        <v/>
      </c>
      <c r="DE385" s="224" t="str">
        <f t="shared" si="413"/>
        <v/>
      </c>
      <c r="DF385" s="224" t="str">
        <f t="shared" si="414"/>
        <v/>
      </c>
      <c r="DG385" s="224" t="str">
        <f t="shared" si="415"/>
        <v/>
      </c>
      <c r="DH385" s="225" t="str">
        <f t="shared" si="416"/>
        <v/>
      </c>
      <c r="DI385" s="224" t="str">
        <f t="shared" si="417"/>
        <v/>
      </c>
      <c r="DJ385" s="224" t="str">
        <f t="shared" si="418"/>
        <v/>
      </c>
      <c r="DK385" s="306">
        <f t="shared" si="419"/>
        <v>0</v>
      </c>
      <c r="DL385" s="306">
        <f t="shared" si="420"/>
        <v>0</v>
      </c>
      <c r="DM385" s="306">
        <f t="shared" si="421"/>
        <v>0</v>
      </c>
      <c r="DN385" s="220"/>
      <c r="DO385" s="224" t="str">
        <f t="shared" si="422"/>
        <v/>
      </c>
      <c r="DP385" s="224" t="str">
        <f t="shared" si="423"/>
        <v/>
      </c>
      <c r="DQ385" s="307"/>
    </row>
    <row r="386" spans="1:121" ht="23.25" customHeight="1" x14ac:dyDescent="0.2">
      <c r="A386" s="249"/>
      <c r="B386" s="264"/>
      <c r="C386" s="230"/>
      <c r="D386" s="325" t="str">
        <f t="shared" si="366"/>
        <v/>
      </c>
      <c r="E386" s="265" t="str">
        <f t="shared" si="367"/>
        <v/>
      </c>
      <c r="F386" s="230"/>
      <c r="G386" s="230"/>
      <c r="H386" s="230"/>
      <c r="I386" s="200"/>
      <c r="J386" s="230"/>
      <c r="K386" s="254"/>
      <c r="L386" s="269"/>
      <c r="M386" s="230"/>
      <c r="N386" s="231"/>
      <c r="O386" s="232"/>
      <c r="P386" s="205"/>
      <c r="Q386" s="203"/>
      <c r="R386" s="231"/>
      <c r="S386" s="233"/>
      <c r="T386" s="203"/>
      <c r="U386" s="231"/>
      <c r="V386" s="233"/>
      <c r="W386" s="203"/>
      <c r="X386" s="231"/>
      <c r="Y386" s="233"/>
      <c r="Z386" s="203"/>
      <c r="AA386" s="230"/>
      <c r="AB386" s="231"/>
      <c r="AC386" s="232"/>
      <c r="AD386" s="205"/>
      <c r="AE386" s="203"/>
      <c r="AF386" s="230"/>
      <c r="AG386" s="231"/>
      <c r="AH386" s="232"/>
      <c r="AI386" s="205"/>
      <c r="AJ386" s="203"/>
      <c r="AK386" s="230"/>
      <c r="AL386" s="231"/>
      <c r="AM386" s="232"/>
      <c r="AN386" s="205"/>
      <c r="AO386" s="203"/>
      <c r="AP386" s="230"/>
      <c r="AQ386" s="231"/>
      <c r="AR386" s="232"/>
      <c r="AS386" s="205"/>
      <c r="AT386" s="203"/>
      <c r="AU386" s="230"/>
      <c r="AV386" s="231"/>
      <c r="AW386" s="232"/>
      <c r="AX386" s="205"/>
      <c r="AY386" s="203"/>
      <c r="AZ386" s="230"/>
      <c r="BA386" s="231"/>
      <c r="BB386" s="232"/>
      <c r="BC386" s="205"/>
      <c r="BD386" s="199"/>
      <c r="BE386" s="230"/>
      <c r="BF386" s="230"/>
      <c r="BG386" s="231"/>
      <c r="BH386" s="232"/>
      <c r="BI386" s="205"/>
      <c r="BJ386" s="229"/>
      <c r="BK386" s="234"/>
      <c r="BL386" s="207">
        <f t="shared" si="368"/>
        <v>0</v>
      </c>
      <c r="BM386" s="208">
        <f t="shared" si="369"/>
        <v>0</v>
      </c>
      <c r="BN386" s="208">
        <f t="shared" si="370"/>
        <v>0</v>
      </c>
      <c r="BO386" s="208">
        <f t="shared" si="371"/>
        <v>0</v>
      </c>
      <c r="BP386" s="208">
        <f t="shared" si="372"/>
        <v>0</v>
      </c>
      <c r="BQ386" s="208">
        <f t="shared" si="373"/>
        <v>0</v>
      </c>
      <c r="BR386" s="209">
        <f t="shared" si="374"/>
        <v>0</v>
      </c>
      <c r="BS386" s="209">
        <f t="shared" si="375"/>
        <v>0</v>
      </c>
      <c r="BT386" s="208">
        <f t="shared" si="376"/>
        <v>0</v>
      </c>
      <c r="BU386" s="208">
        <f t="shared" si="377"/>
        <v>0</v>
      </c>
      <c r="BV386" s="208">
        <f t="shared" si="378"/>
        <v>0</v>
      </c>
      <c r="BW386" s="208">
        <f t="shared" si="379"/>
        <v>0</v>
      </c>
      <c r="BX386" s="208">
        <f t="shared" si="380"/>
        <v>0</v>
      </c>
      <c r="BY386" s="208">
        <f t="shared" si="381"/>
        <v>0</v>
      </c>
      <c r="BZ386" s="208">
        <f t="shared" si="382"/>
        <v>0</v>
      </c>
      <c r="CA386" s="208">
        <f t="shared" si="383"/>
        <v>0</v>
      </c>
      <c r="CB386" s="208">
        <f t="shared" si="384"/>
        <v>0</v>
      </c>
      <c r="CC386" s="208">
        <f t="shared" si="385"/>
        <v>0</v>
      </c>
      <c r="CD386" s="208">
        <f t="shared" si="386"/>
        <v>0</v>
      </c>
      <c r="CE386" s="209">
        <f t="shared" si="387"/>
        <v>0</v>
      </c>
      <c r="CF386" s="209">
        <f t="shared" si="388"/>
        <v>0</v>
      </c>
      <c r="CG386" s="209">
        <f t="shared" si="389"/>
        <v>0</v>
      </c>
      <c r="CH386" s="209">
        <f t="shared" si="390"/>
        <v>0</v>
      </c>
      <c r="CI386" s="209">
        <f t="shared" si="391"/>
        <v>0</v>
      </c>
      <c r="CJ386" s="209">
        <f t="shared" si="392"/>
        <v>0</v>
      </c>
      <c r="CK386" s="209">
        <f t="shared" si="393"/>
        <v>0</v>
      </c>
      <c r="CL386" s="209">
        <f t="shared" si="394"/>
        <v>0</v>
      </c>
      <c r="CM386" s="209">
        <f t="shared" si="395"/>
        <v>0</v>
      </c>
      <c r="CN386" s="209">
        <f t="shared" si="396"/>
        <v>0</v>
      </c>
      <c r="CO386" s="209">
        <f t="shared" si="397"/>
        <v>0</v>
      </c>
      <c r="CP386" s="209">
        <f t="shared" si="398"/>
        <v>0</v>
      </c>
      <c r="CQ386" s="209">
        <f t="shared" si="399"/>
        <v>0</v>
      </c>
      <c r="CR386" s="209" t="str">
        <f t="shared" si="400"/>
        <v/>
      </c>
      <c r="CS386" s="209" t="str">
        <f t="shared" si="401"/>
        <v xml:space="preserve"> </v>
      </c>
      <c r="CT386" s="209" t="str">
        <f t="shared" si="402"/>
        <v/>
      </c>
      <c r="CU386" s="209" t="str">
        <f t="shared" si="403"/>
        <v/>
      </c>
      <c r="CV386" s="209" t="str">
        <f t="shared" si="404"/>
        <v/>
      </c>
      <c r="CW386" s="209" t="str">
        <f t="shared" si="405"/>
        <v/>
      </c>
      <c r="CX386" s="209" t="str">
        <f t="shared" si="406"/>
        <v/>
      </c>
      <c r="CY386" s="209" t="str">
        <f t="shared" si="407"/>
        <v/>
      </c>
      <c r="CZ386" s="209" t="str">
        <f t="shared" si="408"/>
        <v/>
      </c>
      <c r="DA386" s="209" t="str">
        <f t="shared" si="409"/>
        <v/>
      </c>
      <c r="DB386" s="209" t="str">
        <f t="shared" si="410"/>
        <v/>
      </c>
      <c r="DC386" s="209" t="str">
        <f t="shared" si="411"/>
        <v/>
      </c>
      <c r="DD386" s="209" t="str">
        <f t="shared" si="412"/>
        <v/>
      </c>
      <c r="DE386" s="209" t="str">
        <f t="shared" si="413"/>
        <v/>
      </c>
      <c r="DF386" s="209" t="str">
        <f t="shared" si="414"/>
        <v/>
      </c>
      <c r="DG386" s="209" t="str">
        <f t="shared" si="415"/>
        <v/>
      </c>
      <c r="DH386" s="210" t="str">
        <f t="shared" si="416"/>
        <v/>
      </c>
      <c r="DI386" s="272" t="str">
        <f t="shared" si="417"/>
        <v/>
      </c>
      <c r="DJ386" s="272" t="str">
        <f t="shared" si="418"/>
        <v/>
      </c>
      <c r="DK386" s="200">
        <f t="shared" si="419"/>
        <v>0</v>
      </c>
      <c r="DL386" s="200">
        <f t="shared" si="420"/>
        <v>0</v>
      </c>
      <c r="DM386" s="200">
        <f t="shared" si="421"/>
        <v>0</v>
      </c>
      <c r="DN386" s="200"/>
      <c r="DO386" s="272" t="str">
        <f t="shared" si="422"/>
        <v/>
      </c>
      <c r="DP386" s="272" t="str">
        <f t="shared" si="423"/>
        <v/>
      </c>
      <c r="DQ386" s="308"/>
    </row>
    <row r="387" spans="1:121" ht="23.25" customHeight="1" x14ac:dyDescent="0.2">
      <c r="A387" s="248"/>
      <c r="B387" s="263"/>
      <c r="C387" s="214"/>
      <c r="D387" s="324" t="str">
        <f t="shared" si="366"/>
        <v/>
      </c>
      <c r="E387" s="150" t="str">
        <f t="shared" si="367"/>
        <v/>
      </c>
      <c r="F387" s="214"/>
      <c r="G387" s="214"/>
      <c r="H387" s="214"/>
      <c r="I387" s="220"/>
      <c r="J387" s="214"/>
      <c r="K387" s="255"/>
      <c r="L387" s="268"/>
      <c r="M387" s="214"/>
      <c r="N387" s="215"/>
      <c r="O387" s="218"/>
      <c r="P387" s="216"/>
      <c r="Q387" s="217"/>
      <c r="R387" s="215"/>
      <c r="S387" s="219"/>
      <c r="T387" s="217"/>
      <c r="U387" s="215"/>
      <c r="V387" s="219"/>
      <c r="W387" s="217"/>
      <c r="X387" s="215"/>
      <c r="Y387" s="219"/>
      <c r="Z387" s="217"/>
      <c r="AA387" s="214"/>
      <c r="AB387" s="215"/>
      <c r="AC387" s="218"/>
      <c r="AD387" s="216"/>
      <c r="AE387" s="217"/>
      <c r="AF387" s="214"/>
      <c r="AG387" s="215"/>
      <c r="AH387" s="218"/>
      <c r="AI387" s="216"/>
      <c r="AJ387" s="217"/>
      <c r="AK387" s="214"/>
      <c r="AL387" s="215"/>
      <c r="AM387" s="218"/>
      <c r="AN387" s="216"/>
      <c r="AO387" s="217"/>
      <c r="AP387" s="214"/>
      <c r="AQ387" s="215"/>
      <c r="AR387" s="218"/>
      <c r="AS387" s="216"/>
      <c r="AT387" s="217"/>
      <c r="AU387" s="214"/>
      <c r="AV387" s="215"/>
      <c r="AW387" s="218"/>
      <c r="AX387" s="216"/>
      <c r="AY387" s="217"/>
      <c r="AZ387" s="214"/>
      <c r="BA387" s="215"/>
      <c r="BB387" s="218"/>
      <c r="BC387" s="216"/>
      <c r="BD387" s="213"/>
      <c r="BE387" s="214"/>
      <c r="BF387" s="214"/>
      <c r="BG387" s="215"/>
      <c r="BH387" s="218"/>
      <c r="BI387" s="216"/>
      <c r="BJ387" s="213"/>
      <c r="BK387" s="221"/>
      <c r="BL387" s="222">
        <f t="shared" si="368"/>
        <v>0</v>
      </c>
      <c r="BM387" s="223">
        <f t="shared" si="369"/>
        <v>0</v>
      </c>
      <c r="BN387" s="223">
        <f t="shared" si="370"/>
        <v>0</v>
      </c>
      <c r="BO387" s="223">
        <f t="shared" si="371"/>
        <v>0</v>
      </c>
      <c r="BP387" s="223">
        <f t="shared" si="372"/>
        <v>0</v>
      </c>
      <c r="BQ387" s="223">
        <f t="shared" si="373"/>
        <v>0</v>
      </c>
      <c r="BR387" s="224">
        <f t="shared" si="374"/>
        <v>0</v>
      </c>
      <c r="BS387" s="224">
        <f t="shared" si="375"/>
        <v>0</v>
      </c>
      <c r="BT387" s="223">
        <f t="shared" si="376"/>
        <v>0</v>
      </c>
      <c r="BU387" s="223">
        <f t="shared" si="377"/>
        <v>0</v>
      </c>
      <c r="BV387" s="223">
        <f t="shared" si="378"/>
        <v>0</v>
      </c>
      <c r="BW387" s="223">
        <f t="shared" si="379"/>
        <v>0</v>
      </c>
      <c r="BX387" s="223">
        <f t="shared" si="380"/>
        <v>0</v>
      </c>
      <c r="BY387" s="223">
        <f t="shared" si="381"/>
        <v>0</v>
      </c>
      <c r="BZ387" s="223">
        <f t="shared" si="382"/>
        <v>0</v>
      </c>
      <c r="CA387" s="223">
        <f t="shared" si="383"/>
        <v>0</v>
      </c>
      <c r="CB387" s="208">
        <f t="shared" si="384"/>
        <v>0</v>
      </c>
      <c r="CC387" s="223">
        <f t="shared" si="385"/>
        <v>0</v>
      </c>
      <c r="CD387" s="223">
        <f t="shared" si="386"/>
        <v>0</v>
      </c>
      <c r="CE387" s="224">
        <f t="shared" si="387"/>
        <v>0</v>
      </c>
      <c r="CF387" s="224">
        <f t="shared" si="388"/>
        <v>0</v>
      </c>
      <c r="CG387" s="224">
        <f t="shared" si="389"/>
        <v>0</v>
      </c>
      <c r="CH387" s="224">
        <f t="shared" si="390"/>
        <v>0</v>
      </c>
      <c r="CI387" s="224">
        <f t="shared" si="391"/>
        <v>0</v>
      </c>
      <c r="CJ387" s="224">
        <f t="shared" si="392"/>
        <v>0</v>
      </c>
      <c r="CK387" s="224">
        <f t="shared" si="393"/>
        <v>0</v>
      </c>
      <c r="CL387" s="224">
        <f t="shared" si="394"/>
        <v>0</v>
      </c>
      <c r="CM387" s="224">
        <f t="shared" si="395"/>
        <v>0</v>
      </c>
      <c r="CN387" s="224">
        <f t="shared" si="396"/>
        <v>0</v>
      </c>
      <c r="CO387" s="224">
        <f t="shared" si="397"/>
        <v>0</v>
      </c>
      <c r="CP387" s="224">
        <f t="shared" si="398"/>
        <v>0</v>
      </c>
      <c r="CQ387" s="224">
        <f t="shared" si="399"/>
        <v>0</v>
      </c>
      <c r="CR387" s="224" t="str">
        <f t="shared" si="400"/>
        <v/>
      </c>
      <c r="CS387" s="224" t="str">
        <f t="shared" si="401"/>
        <v xml:space="preserve"> </v>
      </c>
      <c r="CT387" s="224" t="str">
        <f t="shared" si="402"/>
        <v/>
      </c>
      <c r="CU387" s="224" t="str">
        <f t="shared" si="403"/>
        <v/>
      </c>
      <c r="CV387" s="224" t="str">
        <f t="shared" si="404"/>
        <v/>
      </c>
      <c r="CW387" s="224" t="str">
        <f t="shared" si="405"/>
        <v/>
      </c>
      <c r="CX387" s="224" t="str">
        <f t="shared" si="406"/>
        <v/>
      </c>
      <c r="CY387" s="224" t="str">
        <f t="shared" si="407"/>
        <v/>
      </c>
      <c r="CZ387" s="224" t="str">
        <f t="shared" si="408"/>
        <v/>
      </c>
      <c r="DA387" s="224" t="str">
        <f t="shared" si="409"/>
        <v/>
      </c>
      <c r="DB387" s="224" t="str">
        <f t="shared" si="410"/>
        <v/>
      </c>
      <c r="DC387" s="224" t="str">
        <f t="shared" si="411"/>
        <v/>
      </c>
      <c r="DD387" s="224" t="str">
        <f t="shared" si="412"/>
        <v/>
      </c>
      <c r="DE387" s="224" t="str">
        <f t="shared" si="413"/>
        <v/>
      </c>
      <c r="DF387" s="224" t="str">
        <f t="shared" si="414"/>
        <v/>
      </c>
      <c r="DG387" s="224" t="str">
        <f t="shared" si="415"/>
        <v/>
      </c>
      <c r="DH387" s="225" t="str">
        <f t="shared" si="416"/>
        <v/>
      </c>
      <c r="DI387" s="224" t="str">
        <f t="shared" si="417"/>
        <v/>
      </c>
      <c r="DJ387" s="224" t="str">
        <f t="shared" si="418"/>
        <v/>
      </c>
      <c r="DK387" s="306">
        <f t="shared" si="419"/>
        <v>0</v>
      </c>
      <c r="DL387" s="306">
        <f t="shared" si="420"/>
        <v>0</v>
      </c>
      <c r="DM387" s="306">
        <f t="shared" si="421"/>
        <v>0</v>
      </c>
      <c r="DN387" s="220"/>
      <c r="DO387" s="224" t="str">
        <f t="shared" si="422"/>
        <v/>
      </c>
      <c r="DP387" s="224" t="str">
        <f t="shared" si="423"/>
        <v/>
      </c>
      <c r="DQ387" s="307"/>
    </row>
    <row r="388" spans="1:121" ht="23.25" customHeight="1" x14ac:dyDescent="0.2">
      <c r="A388" s="249"/>
      <c r="B388" s="264"/>
      <c r="C388" s="230"/>
      <c r="D388" s="325" t="str">
        <f t="shared" si="366"/>
        <v/>
      </c>
      <c r="E388" s="265" t="str">
        <f t="shared" si="367"/>
        <v/>
      </c>
      <c r="F388" s="230"/>
      <c r="G388" s="230"/>
      <c r="H388" s="230"/>
      <c r="I388" s="200"/>
      <c r="J388" s="230"/>
      <c r="K388" s="254"/>
      <c r="L388" s="269"/>
      <c r="M388" s="230"/>
      <c r="N388" s="231"/>
      <c r="O388" s="232"/>
      <c r="P388" s="205"/>
      <c r="Q388" s="203"/>
      <c r="R388" s="231"/>
      <c r="S388" s="233"/>
      <c r="T388" s="203"/>
      <c r="U388" s="231"/>
      <c r="V388" s="233"/>
      <c r="W388" s="203"/>
      <c r="X388" s="231"/>
      <c r="Y388" s="233"/>
      <c r="Z388" s="203"/>
      <c r="AA388" s="230"/>
      <c r="AB388" s="231"/>
      <c r="AC388" s="232"/>
      <c r="AD388" s="205"/>
      <c r="AE388" s="203"/>
      <c r="AF388" s="230"/>
      <c r="AG388" s="231"/>
      <c r="AH388" s="232"/>
      <c r="AI388" s="205"/>
      <c r="AJ388" s="203"/>
      <c r="AK388" s="230"/>
      <c r="AL388" s="231"/>
      <c r="AM388" s="232"/>
      <c r="AN388" s="205"/>
      <c r="AO388" s="203"/>
      <c r="AP388" s="230"/>
      <c r="AQ388" s="231"/>
      <c r="AR388" s="232"/>
      <c r="AS388" s="205"/>
      <c r="AT388" s="203"/>
      <c r="AU388" s="230"/>
      <c r="AV388" s="231"/>
      <c r="AW388" s="232"/>
      <c r="AX388" s="205"/>
      <c r="AY388" s="203"/>
      <c r="AZ388" s="230"/>
      <c r="BA388" s="231"/>
      <c r="BB388" s="232"/>
      <c r="BC388" s="205"/>
      <c r="BD388" s="199"/>
      <c r="BE388" s="230"/>
      <c r="BF388" s="230"/>
      <c r="BG388" s="231"/>
      <c r="BH388" s="232"/>
      <c r="BI388" s="205"/>
      <c r="BJ388" s="229"/>
      <c r="BK388" s="234"/>
      <c r="BL388" s="207">
        <f t="shared" si="368"/>
        <v>0</v>
      </c>
      <c r="BM388" s="208">
        <f t="shared" si="369"/>
        <v>0</v>
      </c>
      <c r="BN388" s="208">
        <f t="shared" si="370"/>
        <v>0</v>
      </c>
      <c r="BO388" s="208">
        <f t="shared" si="371"/>
        <v>0</v>
      </c>
      <c r="BP388" s="208">
        <f t="shared" si="372"/>
        <v>0</v>
      </c>
      <c r="BQ388" s="208">
        <f t="shared" si="373"/>
        <v>0</v>
      </c>
      <c r="BR388" s="209">
        <f t="shared" si="374"/>
        <v>0</v>
      </c>
      <c r="BS388" s="209">
        <f t="shared" si="375"/>
        <v>0</v>
      </c>
      <c r="BT388" s="208">
        <f t="shared" si="376"/>
        <v>0</v>
      </c>
      <c r="BU388" s="208">
        <f t="shared" si="377"/>
        <v>0</v>
      </c>
      <c r="BV388" s="208">
        <f t="shared" si="378"/>
        <v>0</v>
      </c>
      <c r="BW388" s="208">
        <f t="shared" si="379"/>
        <v>0</v>
      </c>
      <c r="BX388" s="208">
        <f t="shared" si="380"/>
        <v>0</v>
      </c>
      <c r="BY388" s="208">
        <f t="shared" si="381"/>
        <v>0</v>
      </c>
      <c r="BZ388" s="208">
        <f t="shared" si="382"/>
        <v>0</v>
      </c>
      <c r="CA388" s="208">
        <f t="shared" si="383"/>
        <v>0</v>
      </c>
      <c r="CB388" s="208">
        <f t="shared" si="384"/>
        <v>0</v>
      </c>
      <c r="CC388" s="208">
        <f t="shared" si="385"/>
        <v>0</v>
      </c>
      <c r="CD388" s="208">
        <f t="shared" si="386"/>
        <v>0</v>
      </c>
      <c r="CE388" s="209">
        <f t="shared" si="387"/>
        <v>0</v>
      </c>
      <c r="CF388" s="209">
        <f t="shared" si="388"/>
        <v>0</v>
      </c>
      <c r="CG388" s="209">
        <f t="shared" si="389"/>
        <v>0</v>
      </c>
      <c r="CH388" s="209">
        <f t="shared" si="390"/>
        <v>0</v>
      </c>
      <c r="CI388" s="209">
        <f t="shared" si="391"/>
        <v>0</v>
      </c>
      <c r="CJ388" s="209">
        <f t="shared" si="392"/>
        <v>0</v>
      </c>
      <c r="CK388" s="209">
        <f t="shared" si="393"/>
        <v>0</v>
      </c>
      <c r="CL388" s="209">
        <f t="shared" si="394"/>
        <v>0</v>
      </c>
      <c r="CM388" s="209">
        <f t="shared" si="395"/>
        <v>0</v>
      </c>
      <c r="CN388" s="209">
        <f t="shared" si="396"/>
        <v>0</v>
      </c>
      <c r="CO388" s="209">
        <f t="shared" si="397"/>
        <v>0</v>
      </c>
      <c r="CP388" s="209">
        <f t="shared" si="398"/>
        <v>0</v>
      </c>
      <c r="CQ388" s="209">
        <f t="shared" si="399"/>
        <v>0</v>
      </c>
      <c r="CR388" s="209" t="str">
        <f t="shared" si="400"/>
        <v/>
      </c>
      <c r="CS388" s="209" t="str">
        <f t="shared" si="401"/>
        <v xml:space="preserve"> </v>
      </c>
      <c r="CT388" s="209" t="str">
        <f t="shared" si="402"/>
        <v/>
      </c>
      <c r="CU388" s="209" t="str">
        <f t="shared" si="403"/>
        <v/>
      </c>
      <c r="CV388" s="209" t="str">
        <f t="shared" si="404"/>
        <v/>
      </c>
      <c r="CW388" s="209" t="str">
        <f t="shared" si="405"/>
        <v/>
      </c>
      <c r="CX388" s="209" t="str">
        <f t="shared" si="406"/>
        <v/>
      </c>
      <c r="CY388" s="209" t="str">
        <f t="shared" si="407"/>
        <v/>
      </c>
      <c r="CZ388" s="209" t="str">
        <f t="shared" si="408"/>
        <v/>
      </c>
      <c r="DA388" s="209" t="str">
        <f t="shared" si="409"/>
        <v/>
      </c>
      <c r="DB388" s="209" t="str">
        <f t="shared" si="410"/>
        <v/>
      </c>
      <c r="DC388" s="209" t="str">
        <f t="shared" si="411"/>
        <v/>
      </c>
      <c r="DD388" s="209" t="str">
        <f t="shared" si="412"/>
        <v/>
      </c>
      <c r="DE388" s="209" t="str">
        <f t="shared" si="413"/>
        <v/>
      </c>
      <c r="DF388" s="209" t="str">
        <f t="shared" si="414"/>
        <v/>
      </c>
      <c r="DG388" s="209" t="str">
        <f t="shared" si="415"/>
        <v/>
      </c>
      <c r="DH388" s="210" t="str">
        <f t="shared" si="416"/>
        <v/>
      </c>
      <c r="DI388" s="272" t="str">
        <f t="shared" si="417"/>
        <v/>
      </c>
      <c r="DJ388" s="272" t="str">
        <f t="shared" si="418"/>
        <v/>
      </c>
      <c r="DK388" s="200">
        <f t="shared" si="419"/>
        <v>0</v>
      </c>
      <c r="DL388" s="200">
        <f t="shared" si="420"/>
        <v>0</v>
      </c>
      <c r="DM388" s="200">
        <f t="shared" si="421"/>
        <v>0</v>
      </c>
      <c r="DN388" s="200"/>
      <c r="DO388" s="272" t="str">
        <f t="shared" si="422"/>
        <v/>
      </c>
      <c r="DP388" s="272" t="str">
        <f t="shared" si="423"/>
        <v/>
      </c>
      <c r="DQ388" s="308"/>
    </row>
    <row r="389" spans="1:121" ht="23.25" customHeight="1" x14ac:dyDescent="0.2">
      <c r="A389" s="248"/>
      <c r="B389" s="263"/>
      <c r="C389" s="214"/>
      <c r="D389" s="324" t="str">
        <f t="shared" si="366"/>
        <v/>
      </c>
      <c r="E389" s="150" t="str">
        <f t="shared" si="367"/>
        <v/>
      </c>
      <c r="F389" s="214"/>
      <c r="G389" s="214"/>
      <c r="H389" s="214"/>
      <c r="I389" s="220"/>
      <c r="J389" s="214"/>
      <c r="K389" s="255"/>
      <c r="L389" s="268"/>
      <c r="M389" s="214"/>
      <c r="N389" s="215"/>
      <c r="O389" s="218"/>
      <c r="P389" s="216"/>
      <c r="Q389" s="217"/>
      <c r="R389" s="215"/>
      <c r="S389" s="219"/>
      <c r="T389" s="217"/>
      <c r="U389" s="215"/>
      <c r="V389" s="219"/>
      <c r="W389" s="217"/>
      <c r="X389" s="215"/>
      <c r="Y389" s="219"/>
      <c r="Z389" s="217"/>
      <c r="AA389" s="214"/>
      <c r="AB389" s="215"/>
      <c r="AC389" s="218"/>
      <c r="AD389" s="216"/>
      <c r="AE389" s="217"/>
      <c r="AF389" s="214"/>
      <c r="AG389" s="215"/>
      <c r="AH389" s="218"/>
      <c r="AI389" s="216"/>
      <c r="AJ389" s="217"/>
      <c r="AK389" s="214"/>
      <c r="AL389" s="215"/>
      <c r="AM389" s="218"/>
      <c r="AN389" s="216"/>
      <c r="AO389" s="217"/>
      <c r="AP389" s="214"/>
      <c r="AQ389" s="215"/>
      <c r="AR389" s="218"/>
      <c r="AS389" s="216"/>
      <c r="AT389" s="217"/>
      <c r="AU389" s="214"/>
      <c r="AV389" s="215"/>
      <c r="AW389" s="218"/>
      <c r="AX389" s="216"/>
      <c r="AY389" s="217"/>
      <c r="AZ389" s="214"/>
      <c r="BA389" s="215"/>
      <c r="BB389" s="218"/>
      <c r="BC389" s="216"/>
      <c r="BD389" s="213"/>
      <c r="BE389" s="214"/>
      <c r="BF389" s="214"/>
      <c r="BG389" s="215"/>
      <c r="BH389" s="218"/>
      <c r="BI389" s="216"/>
      <c r="BJ389" s="213"/>
      <c r="BK389" s="221"/>
      <c r="BL389" s="222">
        <f t="shared" si="368"/>
        <v>0</v>
      </c>
      <c r="BM389" s="223">
        <f t="shared" si="369"/>
        <v>0</v>
      </c>
      <c r="BN389" s="223">
        <f t="shared" si="370"/>
        <v>0</v>
      </c>
      <c r="BO389" s="223">
        <f t="shared" si="371"/>
        <v>0</v>
      </c>
      <c r="BP389" s="223">
        <f t="shared" si="372"/>
        <v>0</v>
      </c>
      <c r="BQ389" s="223">
        <f t="shared" si="373"/>
        <v>0</v>
      </c>
      <c r="BR389" s="224">
        <f t="shared" si="374"/>
        <v>0</v>
      </c>
      <c r="BS389" s="224">
        <f t="shared" si="375"/>
        <v>0</v>
      </c>
      <c r="BT389" s="223">
        <f t="shared" si="376"/>
        <v>0</v>
      </c>
      <c r="BU389" s="223">
        <f t="shared" si="377"/>
        <v>0</v>
      </c>
      <c r="BV389" s="223">
        <f t="shared" si="378"/>
        <v>0</v>
      </c>
      <c r="BW389" s="223">
        <f t="shared" si="379"/>
        <v>0</v>
      </c>
      <c r="BX389" s="223">
        <f t="shared" si="380"/>
        <v>0</v>
      </c>
      <c r="BY389" s="223">
        <f t="shared" si="381"/>
        <v>0</v>
      </c>
      <c r="BZ389" s="223">
        <f t="shared" si="382"/>
        <v>0</v>
      </c>
      <c r="CA389" s="223">
        <f t="shared" si="383"/>
        <v>0</v>
      </c>
      <c r="CB389" s="208">
        <f t="shared" si="384"/>
        <v>0</v>
      </c>
      <c r="CC389" s="223">
        <f t="shared" si="385"/>
        <v>0</v>
      </c>
      <c r="CD389" s="223">
        <f t="shared" si="386"/>
        <v>0</v>
      </c>
      <c r="CE389" s="224">
        <f t="shared" si="387"/>
        <v>0</v>
      </c>
      <c r="CF389" s="224">
        <f t="shared" si="388"/>
        <v>0</v>
      </c>
      <c r="CG389" s="224">
        <f t="shared" si="389"/>
        <v>0</v>
      </c>
      <c r="CH389" s="224">
        <f t="shared" si="390"/>
        <v>0</v>
      </c>
      <c r="CI389" s="224">
        <f t="shared" si="391"/>
        <v>0</v>
      </c>
      <c r="CJ389" s="224">
        <f t="shared" si="392"/>
        <v>0</v>
      </c>
      <c r="CK389" s="224">
        <f t="shared" si="393"/>
        <v>0</v>
      </c>
      <c r="CL389" s="224">
        <f t="shared" si="394"/>
        <v>0</v>
      </c>
      <c r="CM389" s="224">
        <f t="shared" si="395"/>
        <v>0</v>
      </c>
      <c r="CN389" s="224">
        <f t="shared" si="396"/>
        <v>0</v>
      </c>
      <c r="CO389" s="224">
        <f t="shared" si="397"/>
        <v>0</v>
      </c>
      <c r="CP389" s="224">
        <f t="shared" si="398"/>
        <v>0</v>
      </c>
      <c r="CQ389" s="224">
        <f t="shared" si="399"/>
        <v>0</v>
      </c>
      <c r="CR389" s="224" t="str">
        <f t="shared" si="400"/>
        <v/>
      </c>
      <c r="CS389" s="224" t="str">
        <f t="shared" si="401"/>
        <v xml:space="preserve"> </v>
      </c>
      <c r="CT389" s="224" t="str">
        <f t="shared" si="402"/>
        <v/>
      </c>
      <c r="CU389" s="224" t="str">
        <f t="shared" si="403"/>
        <v/>
      </c>
      <c r="CV389" s="224" t="str">
        <f t="shared" si="404"/>
        <v/>
      </c>
      <c r="CW389" s="224" t="str">
        <f t="shared" si="405"/>
        <v/>
      </c>
      <c r="CX389" s="224" t="str">
        <f t="shared" si="406"/>
        <v/>
      </c>
      <c r="CY389" s="224" t="str">
        <f t="shared" si="407"/>
        <v/>
      </c>
      <c r="CZ389" s="224" t="str">
        <f t="shared" si="408"/>
        <v/>
      </c>
      <c r="DA389" s="224" t="str">
        <f t="shared" si="409"/>
        <v/>
      </c>
      <c r="DB389" s="224" t="str">
        <f t="shared" si="410"/>
        <v/>
      </c>
      <c r="DC389" s="224" t="str">
        <f t="shared" si="411"/>
        <v/>
      </c>
      <c r="DD389" s="224" t="str">
        <f t="shared" si="412"/>
        <v/>
      </c>
      <c r="DE389" s="224" t="str">
        <f t="shared" si="413"/>
        <v/>
      </c>
      <c r="DF389" s="224" t="str">
        <f t="shared" si="414"/>
        <v/>
      </c>
      <c r="DG389" s="224" t="str">
        <f t="shared" si="415"/>
        <v/>
      </c>
      <c r="DH389" s="225" t="str">
        <f t="shared" si="416"/>
        <v/>
      </c>
      <c r="DI389" s="224" t="str">
        <f t="shared" si="417"/>
        <v/>
      </c>
      <c r="DJ389" s="224" t="str">
        <f t="shared" si="418"/>
        <v/>
      </c>
      <c r="DK389" s="306">
        <f t="shared" si="419"/>
        <v>0</v>
      </c>
      <c r="DL389" s="306">
        <f t="shared" si="420"/>
        <v>0</v>
      </c>
      <c r="DM389" s="306">
        <f t="shared" si="421"/>
        <v>0</v>
      </c>
      <c r="DN389" s="220"/>
      <c r="DO389" s="224" t="str">
        <f t="shared" si="422"/>
        <v/>
      </c>
      <c r="DP389" s="224" t="str">
        <f t="shared" si="423"/>
        <v/>
      </c>
      <c r="DQ389" s="307"/>
    </row>
    <row r="390" spans="1:121" ht="23.25" customHeight="1" x14ac:dyDescent="0.2">
      <c r="A390" s="249"/>
      <c r="B390" s="264"/>
      <c r="C390" s="230"/>
      <c r="D390" s="325" t="str">
        <f t="shared" si="366"/>
        <v/>
      </c>
      <c r="E390" s="265" t="str">
        <f t="shared" si="367"/>
        <v/>
      </c>
      <c r="F390" s="230"/>
      <c r="G390" s="230"/>
      <c r="H390" s="230"/>
      <c r="I390" s="200"/>
      <c r="J390" s="230"/>
      <c r="K390" s="254"/>
      <c r="L390" s="269"/>
      <c r="M390" s="230"/>
      <c r="N390" s="231"/>
      <c r="O390" s="232"/>
      <c r="P390" s="205"/>
      <c r="Q390" s="203"/>
      <c r="R390" s="231"/>
      <c r="S390" s="233"/>
      <c r="T390" s="203"/>
      <c r="U390" s="231"/>
      <c r="V390" s="233"/>
      <c r="W390" s="203"/>
      <c r="X390" s="231"/>
      <c r="Y390" s="233"/>
      <c r="Z390" s="203"/>
      <c r="AA390" s="230"/>
      <c r="AB390" s="231"/>
      <c r="AC390" s="232"/>
      <c r="AD390" s="205"/>
      <c r="AE390" s="203"/>
      <c r="AF390" s="230"/>
      <c r="AG390" s="231"/>
      <c r="AH390" s="232"/>
      <c r="AI390" s="205"/>
      <c r="AJ390" s="203"/>
      <c r="AK390" s="230"/>
      <c r="AL390" s="231"/>
      <c r="AM390" s="232"/>
      <c r="AN390" s="205"/>
      <c r="AO390" s="203"/>
      <c r="AP390" s="230"/>
      <c r="AQ390" s="231"/>
      <c r="AR390" s="232"/>
      <c r="AS390" s="205"/>
      <c r="AT390" s="203"/>
      <c r="AU390" s="230"/>
      <c r="AV390" s="231"/>
      <c r="AW390" s="232"/>
      <c r="AX390" s="205"/>
      <c r="AY390" s="203"/>
      <c r="AZ390" s="230"/>
      <c r="BA390" s="231"/>
      <c r="BB390" s="232"/>
      <c r="BC390" s="205"/>
      <c r="BD390" s="199"/>
      <c r="BE390" s="230"/>
      <c r="BF390" s="230"/>
      <c r="BG390" s="231"/>
      <c r="BH390" s="232"/>
      <c r="BI390" s="205"/>
      <c r="BJ390" s="229"/>
      <c r="BK390" s="234"/>
      <c r="BL390" s="207">
        <f t="shared" si="368"/>
        <v>0</v>
      </c>
      <c r="BM390" s="208">
        <f t="shared" si="369"/>
        <v>0</v>
      </c>
      <c r="BN390" s="208">
        <f t="shared" si="370"/>
        <v>0</v>
      </c>
      <c r="BO390" s="208">
        <f t="shared" si="371"/>
        <v>0</v>
      </c>
      <c r="BP390" s="208">
        <f t="shared" si="372"/>
        <v>0</v>
      </c>
      <c r="BQ390" s="208">
        <f t="shared" si="373"/>
        <v>0</v>
      </c>
      <c r="BR390" s="209">
        <f t="shared" si="374"/>
        <v>0</v>
      </c>
      <c r="BS390" s="209">
        <f t="shared" si="375"/>
        <v>0</v>
      </c>
      <c r="BT390" s="208">
        <f t="shared" si="376"/>
        <v>0</v>
      </c>
      <c r="BU390" s="208">
        <f t="shared" si="377"/>
        <v>0</v>
      </c>
      <c r="BV390" s="208">
        <f t="shared" si="378"/>
        <v>0</v>
      </c>
      <c r="BW390" s="208">
        <f t="shared" si="379"/>
        <v>0</v>
      </c>
      <c r="BX390" s="208">
        <f t="shared" si="380"/>
        <v>0</v>
      </c>
      <c r="BY390" s="208">
        <f t="shared" si="381"/>
        <v>0</v>
      </c>
      <c r="BZ390" s="208">
        <f t="shared" si="382"/>
        <v>0</v>
      </c>
      <c r="CA390" s="208">
        <f t="shared" si="383"/>
        <v>0</v>
      </c>
      <c r="CB390" s="208">
        <f t="shared" si="384"/>
        <v>0</v>
      </c>
      <c r="CC390" s="208">
        <f t="shared" si="385"/>
        <v>0</v>
      </c>
      <c r="CD390" s="208">
        <f t="shared" si="386"/>
        <v>0</v>
      </c>
      <c r="CE390" s="209">
        <f t="shared" si="387"/>
        <v>0</v>
      </c>
      <c r="CF390" s="209">
        <f t="shared" si="388"/>
        <v>0</v>
      </c>
      <c r="CG390" s="209">
        <f t="shared" si="389"/>
        <v>0</v>
      </c>
      <c r="CH390" s="209">
        <f t="shared" si="390"/>
        <v>0</v>
      </c>
      <c r="CI390" s="209">
        <f t="shared" si="391"/>
        <v>0</v>
      </c>
      <c r="CJ390" s="209">
        <f t="shared" si="392"/>
        <v>0</v>
      </c>
      <c r="CK390" s="209">
        <f t="shared" si="393"/>
        <v>0</v>
      </c>
      <c r="CL390" s="209">
        <f t="shared" si="394"/>
        <v>0</v>
      </c>
      <c r="CM390" s="209">
        <f t="shared" si="395"/>
        <v>0</v>
      </c>
      <c r="CN390" s="209">
        <f t="shared" si="396"/>
        <v>0</v>
      </c>
      <c r="CO390" s="209">
        <f t="shared" si="397"/>
        <v>0</v>
      </c>
      <c r="CP390" s="209">
        <f t="shared" si="398"/>
        <v>0</v>
      </c>
      <c r="CQ390" s="209">
        <f t="shared" si="399"/>
        <v>0</v>
      </c>
      <c r="CR390" s="209" t="str">
        <f t="shared" si="400"/>
        <v/>
      </c>
      <c r="CS390" s="209" t="str">
        <f t="shared" si="401"/>
        <v xml:space="preserve"> </v>
      </c>
      <c r="CT390" s="209" t="str">
        <f t="shared" si="402"/>
        <v/>
      </c>
      <c r="CU390" s="209" t="str">
        <f t="shared" si="403"/>
        <v/>
      </c>
      <c r="CV390" s="209" t="str">
        <f t="shared" si="404"/>
        <v/>
      </c>
      <c r="CW390" s="209" t="str">
        <f t="shared" si="405"/>
        <v/>
      </c>
      <c r="CX390" s="209" t="str">
        <f t="shared" si="406"/>
        <v/>
      </c>
      <c r="CY390" s="209" t="str">
        <f t="shared" si="407"/>
        <v/>
      </c>
      <c r="CZ390" s="209" t="str">
        <f t="shared" si="408"/>
        <v/>
      </c>
      <c r="DA390" s="209" t="str">
        <f t="shared" si="409"/>
        <v/>
      </c>
      <c r="DB390" s="209" t="str">
        <f t="shared" si="410"/>
        <v/>
      </c>
      <c r="DC390" s="209" t="str">
        <f t="shared" si="411"/>
        <v/>
      </c>
      <c r="DD390" s="209" t="str">
        <f t="shared" si="412"/>
        <v/>
      </c>
      <c r="DE390" s="209" t="str">
        <f t="shared" si="413"/>
        <v/>
      </c>
      <c r="DF390" s="209" t="str">
        <f t="shared" si="414"/>
        <v/>
      </c>
      <c r="DG390" s="209" t="str">
        <f t="shared" si="415"/>
        <v/>
      </c>
      <c r="DH390" s="210" t="str">
        <f t="shared" si="416"/>
        <v/>
      </c>
      <c r="DI390" s="272" t="str">
        <f t="shared" si="417"/>
        <v/>
      </c>
      <c r="DJ390" s="272" t="str">
        <f t="shared" si="418"/>
        <v/>
      </c>
      <c r="DK390" s="200">
        <f t="shared" si="419"/>
        <v>0</v>
      </c>
      <c r="DL390" s="200">
        <f t="shared" si="420"/>
        <v>0</v>
      </c>
      <c r="DM390" s="200">
        <f t="shared" si="421"/>
        <v>0</v>
      </c>
      <c r="DN390" s="200"/>
      <c r="DO390" s="272" t="str">
        <f t="shared" si="422"/>
        <v/>
      </c>
      <c r="DP390" s="272" t="str">
        <f t="shared" si="423"/>
        <v/>
      </c>
      <c r="DQ390" s="308"/>
    </row>
    <row r="391" spans="1:121" ht="23.25" customHeight="1" x14ac:dyDescent="0.2">
      <c r="A391" s="248"/>
      <c r="B391" s="263"/>
      <c r="C391" s="214"/>
      <c r="D391" s="324" t="str">
        <f t="shared" si="366"/>
        <v/>
      </c>
      <c r="E391" s="150" t="str">
        <f t="shared" si="367"/>
        <v/>
      </c>
      <c r="F391" s="214"/>
      <c r="G391" s="214"/>
      <c r="H391" s="214"/>
      <c r="I391" s="220"/>
      <c r="J391" s="214"/>
      <c r="K391" s="255"/>
      <c r="L391" s="268"/>
      <c r="M391" s="214"/>
      <c r="N391" s="215"/>
      <c r="O391" s="218"/>
      <c r="P391" s="216"/>
      <c r="Q391" s="217"/>
      <c r="R391" s="215"/>
      <c r="S391" s="219"/>
      <c r="T391" s="217"/>
      <c r="U391" s="215"/>
      <c r="V391" s="219"/>
      <c r="W391" s="217"/>
      <c r="X391" s="215"/>
      <c r="Y391" s="219"/>
      <c r="Z391" s="217"/>
      <c r="AA391" s="214"/>
      <c r="AB391" s="215"/>
      <c r="AC391" s="218"/>
      <c r="AD391" s="216"/>
      <c r="AE391" s="217"/>
      <c r="AF391" s="214"/>
      <c r="AG391" s="215"/>
      <c r="AH391" s="218"/>
      <c r="AI391" s="216"/>
      <c r="AJ391" s="217"/>
      <c r="AK391" s="214"/>
      <c r="AL391" s="215"/>
      <c r="AM391" s="218"/>
      <c r="AN391" s="216"/>
      <c r="AO391" s="217"/>
      <c r="AP391" s="214"/>
      <c r="AQ391" s="215"/>
      <c r="AR391" s="218"/>
      <c r="AS391" s="216"/>
      <c r="AT391" s="217"/>
      <c r="AU391" s="214"/>
      <c r="AV391" s="215"/>
      <c r="AW391" s="218"/>
      <c r="AX391" s="216"/>
      <c r="AY391" s="217"/>
      <c r="AZ391" s="214"/>
      <c r="BA391" s="215"/>
      <c r="BB391" s="218"/>
      <c r="BC391" s="216"/>
      <c r="BD391" s="213"/>
      <c r="BE391" s="214"/>
      <c r="BF391" s="214"/>
      <c r="BG391" s="215"/>
      <c r="BH391" s="218"/>
      <c r="BI391" s="216"/>
      <c r="BJ391" s="213"/>
      <c r="BK391" s="221"/>
      <c r="BL391" s="222">
        <f t="shared" si="368"/>
        <v>0</v>
      </c>
      <c r="BM391" s="223">
        <f t="shared" si="369"/>
        <v>0</v>
      </c>
      <c r="BN391" s="223">
        <f t="shared" si="370"/>
        <v>0</v>
      </c>
      <c r="BO391" s="223">
        <f t="shared" si="371"/>
        <v>0</v>
      </c>
      <c r="BP391" s="223">
        <f t="shared" si="372"/>
        <v>0</v>
      </c>
      <c r="BQ391" s="223">
        <f t="shared" si="373"/>
        <v>0</v>
      </c>
      <c r="BR391" s="224">
        <f t="shared" si="374"/>
        <v>0</v>
      </c>
      <c r="BS391" s="224">
        <f t="shared" si="375"/>
        <v>0</v>
      </c>
      <c r="BT391" s="223">
        <f t="shared" si="376"/>
        <v>0</v>
      </c>
      <c r="BU391" s="223">
        <f t="shared" si="377"/>
        <v>0</v>
      </c>
      <c r="BV391" s="223">
        <f t="shared" si="378"/>
        <v>0</v>
      </c>
      <c r="BW391" s="223">
        <f t="shared" si="379"/>
        <v>0</v>
      </c>
      <c r="BX391" s="223">
        <f t="shared" si="380"/>
        <v>0</v>
      </c>
      <c r="BY391" s="223">
        <f t="shared" si="381"/>
        <v>0</v>
      </c>
      <c r="BZ391" s="223">
        <f t="shared" si="382"/>
        <v>0</v>
      </c>
      <c r="CA391" s="223">
        <f t="shared" si="383"/>
        <v>0</v>
      </c>
      <c r="CB391" s="208">
        <f t="shared" si="384"/>
        <v>0</v>
      </c>
      <c r="CC391" s="223">
        <f t="shared" si="385"/>
        <v>0</v>
      </c>
      <c r="CD391" s="223">
        <f t="shared" si="386"/>
        <v>0</v>
      </c>
      <c r="CE391" s="224">
        <f t="shared" si="387"/>
        <v>0</v>
      </c>
      <c r="CF391" s="224">
        <f t="shared" si="388"/>
        <v>0</v>
      </c>
      <c r="CG391" s="224">
        <f t="shared" si="389"/>
        <v>0</v>
      </c>
      <c r="CH391" s="224">
        <f t="shared" si="390"/>
        <v>0</v>
      </c>
      <c r="CI391" s="224">
        <f t="shared" si="391"/>
        <v>0</v>
      </c>
      <c r="CJ391" s="224">
        <f t="shared" si="392"/>
        <v>0</v>
      </c>
      <c r="CK391" s="224">
        <f t="shared" si="393"/>
        <v>0</v>
      </c>
      <c r="CL391" s="224">
        <f t="shared" si="394"/>
        <v>0</v>
      </c>
      <c r="CM391" s="224">
        <f t="shared" si="395"/>
        <v>0</v>
      </c>
      <c r="CN391" s="224">
        <f t="shared" si="396"/>
        <v>0</v>
      </c>
      <c r="CO391" s="224">
        <f t="shared" si="397"/>
        <v>0</v>
      </c>
      <c r="CP391" s="224">
        <f t="shared" si="398"/>
        <v>0</v>
      </c>
      <c r="CQ391" s="224">
        <f t="shared" si="399"/>
        <v>0</v>
      </c>
      <c r="CR391" s="224" t="str">
        <f t="shared" si="400"/>
        <v/>
      </c>
      <c r="CS391" s="224" t="str">
        <f t="shared" si="401"/>
        <v xml:space="preserve"> </v>
      </c>
      <c r="CT391" s="224" t="str">
        <f t="shared" si="402"/>
        <v/>
      </c>
      <c r="CU391" s="224" t="str">
        <f t="shared" si="403"/>
        <v/>
      </c>
      <c r="CV391" s="224" t="str">
        <f t="shared" si="404"/>
        <v/>
      </c>
      <c r="CW391" s="224" t="str">
        <f t="shared" si="405"/>
        <v/>
      </c>
      <c r="CX391" s="224" t="str">
        <f t="shared" si="406"/>
        <v/>
      </c>
      <c r="CY391" s="224" t="str">
        <f t="shared" si="407"/>
        <v/>
      </c>
      <c r="CZ391" s="224" t="str">
        <f t="shared" si="408"/>
        <v/>
      </c>
      <c r="DA391" s="224" t="str">
        <f t="shared" si="409"/>
        <v/>
      </c>
      <c r="DB391" s="224" t="str">
        <f t="shared" si="410"/>
        <v/>
      </c>
      <c r="DC391" s="224" t="str">
        <f t="shared" si="411"/>
        <v/>
      </c>
      <c r="DD391" s="224" t="str">
        <f t="shared" si="412"/>
        <v/>
      </c>
      <c r="DE391" s="224" t="str">
        <f t="shared" si="413"/>
        <v/>
      </c>
      <c r="DF391" s="224" t="str">
        <f t="shared" si="414"/>
        <v/>
      </c>
      <c r="DG391" s="224" t="str">
        <f t="shared" si="415"/>
        <v/>
      </c>
      <c r="DH391" s="225" t="str">
        <f t="shared" si="416"/>
        <v/>
      </c>
      <c r="DI391" s="224" t="str">
        <f t="shared" si="417"/>
        <v/>
      </c>
      <c r="DJ391" s="224" t="str">
        <f t="shared" si="418"/>
        <v/>
      </c>
      <c r="DK391" s="306">
        <f t="shared" si="419"/>
        <v>0</v>
      </c>
      <c r="DL391" s="306">
        <f t="shared" si="420"/>
        <v>0</v>
      </c>
      <c r="DM391" s="306">
        <f t="shared" si="421"/>
        <v>0</v>
      </c>
      <c r="DN391" s="220"/>
      <c r="DO391" s="224" t="str">
        <f t="shared" si="422"/>
        <v/>
      </c>
      <c r="DP391" s="224" t="str">
        <f t="shared" si="423"/>
        <v/>
      </c>
      <c r="DQ391" s="307"/>
    </row>
    <row r="392" spans="1:121" ht="23.25" customHeight="1" x14ac:dyDescent="0.2">
      <c r="A392" s="249"/>
      <c r="B392" s="264"/>
      <c r="C392" s="230"/>
      <c r="D392" s="325" t="str">
        <f t="shared" si="366"/>
        <v/>
      </c>
      <c r="E392" s="265" t="str">
        <f t="shared" si="367"/>
        <v/>
      </c>
      <c r="F392" s="230"/>
      <c r="G392" s="230"/>
      <c r="H392" s="230"/>
      <c r="I392" s="200"/>
      <c r="J392" s="230"/>
      <c r="K392" s="254"/>
      <c r="L392" s="269"/>
      <c r="M392" s="230"/>
      <c r="N392" s="231"/>
      <c r="O392" s="232"/>
      <c r="P392" s="205"/>
      <c r="Q392" s="203"/>
      <c r="R392" s="231"/>
      <c r="S392" s="233"/>
      <c r="T392" s="203"/>
      <c r="U392" s="231"/>
      <c r="V392" s="233"/>
      <c r="W392" s="203"/>
      <c r="X392" s="231"/>
      <c r="Y392" s="233"/>
      <c r="Z392" s="203"/>
      <c r="AA392" s="230"/>
      <c r="AB392" s="231"/>
      <c r="AC392" s="232"/>
      <c r="AD392" s="205"/>
      <c r="AE392" s="203"/>
      <c r="AF392" s="230"/>
      <c r="AG392" s="231"/>
      <c r="AH392" s="232"/>
      <c r="AI392" s="205"/>
      <c r="AJ392" s="203"/>
      <c r="AK392" s="230"/>
      <c r="AL392" s="231"/>
      <c r="AM392" s="232"/>
      <c r="AN392" s="205"/>
      <c r="AO392" s="203"/>
      <c r="AP392" s="230"/>
      <c r="AQ392" s="231"/>
      <c r="AR392" s="232"/>
      <c r="AS392" s="205"/>
      <c r="AT392" s="203"/>
      <c r="AU392" s="230"/>
      <c r="AV392" s="231"/>
      <c r="AW392" s="232"/>
      <c r="AX392" s="205"/>
      <c r="AY392" s="203"/>
      <c r="AZ392" s="230"/>
      <c r="BA392" s="231"/>
      <c r="BB392" s="232"/>
      <c r="BC392" s="205"/>
      <c r="BD392" s="199"/>
      <c r="BE392" s="230"/>
      <c r="BF392" s="230"/>
      <c r="BG392" s="231"/>
      <c r="BH392" s="232"/>
      <c r="BI392" s="205"/>
      <c r="BJ392" s="229"/>
      <c r="BK392" s="234"/>
      <c r="BL392" s="207">
        <f t="shared" si="368"/>
        <v>0</v>
      </c>
      <c r="BM392" s="208">
        <f t="shared" si="369"/>
        <v>0</v>
      </c>
      <c r="BN392" s="208">
        <f t="shared" si="370"/>
        <v>0</v>
      </c>
      <c r="BO392" s="208">
        <f t="shared" si="371"/>
        <v>0</v>
      </c>
      <c r="BP392" s="208">
        <f t="shared" si="372"/>
        <v>0</v>
      </c>
      <c r="BQ392" s="208">
        <f t="shared" si="373"/>
        <v>0</v>
      </c>
      <c r="BR392" s="209">
        <f t="shared" si="374"/>
        <v>0</v>
      </c>
      <c r="BS392" s="209">
        <f t="shared" si="375"/>
        <v>0</v>
      </c>
      <c r="BT392" s="208">
        <f t="shared" si="376"/>
        <v>0</v>
      </c>
      <c r="BU392" s="208">
        <f t="shared" si="377"/>
        <v>0</v>
      </c>
      <c r="BV392" s="208">
        <f t="shared" si="378"/>
        <v>0</v>
      </c>
      <c r="BW392" s="208">
        <f t="shared" si="379"/>
        <v>0</v>
      </c>
      <c r="BX392" s="208">
        <f t="shared" si="380"/>
        <v>0</v>
      </c>
      <c r="BY392" s="208">
        <f t="shared" si="381"/>
        <v>0</v>
      </c>
      <c r="BZ392" s="208">
        <f t="shared" si="382"/>
        <v>0</v>
      </c>
      <c r="CA392" s="208">
        <f t="shared" si="383"/>
        <v>0</v>
      </c>
      <c r="CB392" s="208">
        <f t="shared" si="384"/>
        <v>0</v>
      </c>
      <c r="CC392" s="208">
        <f t="shared" si="385"/>
        <v>0</v>
      </c>
      <c r="CD392" s="208">
        <f t="shared" si="386"/>
        <v>0</v>
      </c>
      <c r="CE392" s="209">
        <f t="shared" si="387"/>
        <v>0</v>
      </c>
      <c r="CF392" s="209">
        <f t="shared" si="388"/>
        <v>0</v>
      </c>
      <c r="CG392" s="209">
        <f t="shared" si="389"/>
        <v>0</v>
      </c>
      <c r="CH392" s="209">
        <f t="shared" si="390"/>
        <v>0</v>
      </c>
      <c r="CI392" s="209">
        <f t="shared" si="391"/>
        <v>0</v>
      </c>
      <c r="CJ392" s="209">
        <f t="shared" si="392"/>
        <v>0</v>
      </c>
      <c r="CK392" s="209">
        <f t="shared" si="393"/>
        <v>0</v>
      </c>
      <c r="CL392" s="209">
        <f t="shared" si="394"/>
        <v>0</v>
      </c>
      <c r="CM392" s="209">
        <f t="shared" si="395"/>
        <v>0</v>
      </c>
      <c r="CN392" s="209">
        <f t="shared" si="396"/>
        <v>0</v>
      </c>
      <c r="CO392" s="209">
        <f t="shared" si="397"/>
        <v>0</v>
      </c>
      <c r="CP392" s="209">
        <f t="shared" si="398"/>
        <v>0</v>
      </c>
      <c r="CQ392" s="209">
        <f t="shared" si="399"/>
        <v>0</v>
      </c>
      <c r="CR392" s="209" t="str">
        <f t="shared" si="400"/>
        <v/>
      </c>
      <c r="CS392" s="209" t="str">
        <f t="shared" si="401"/>
        <v xml:space="preserve"> </v>
      </c>
      <c r="CT392" s="209" t="str">
        <f t="shared" si="402"/>
        <v/>
      </c>
      <c r="CU392" s="209" t="str">
        <f t="shared" si="403"/>
        <v/>
      </c>
      <c r="CV392" s="209" t="str">
        <f t="shared" si="404"/>
        <v/>
      </c>
      <c r="CW392" s="209" t="str">
        <f t="shared" si="405"/>
        <v/>
      </c>
      <c r="CX392" s="209" t="str">
        <f t="shared" si="406"/>
        <v/>
      </c>
      <c r="CY392" s="209" t="str">
        <f t="shared" si="407"/>
        <v/>
      </c>
      <c r="CZ392" s="209" t="str">
        <f t="shared" si="408"/>
        <v/>
      </c>
      <c r="DA392" s="209" t="str">
        <f t="shared" si="409"/>
        <v/>
      </c>
      <c r="DB392" s="209" t="str">
        <f t="shared" si="410"/>
        <v/>
      </c>
      <c r="DC392" s="209" t="str">
        <f t="shared" si="411"/>
        <v/>
      </c>
      <c r="DD392" s="209" t="str">
        <f t="shared" si="412"/>
        <v/>
      </c>
      <c r="DE392" s="209" t="str">
        <f t="shared" si="413"/>
        <v/>
      </c>
      <c r="DF392" s="209" t="str">
        <f t="shared" si="414"/>
        <v/>
      </c>
      <c r="DG392" s="209" t="str">
        <f t="shared" si="415"/>
        <v/>
      </c>
      <c r="DH392" s="210" t="str">
        <f t="shared" si="416"/>
        <v/>
      </c>
      <c r="DI392" s="272" t="str">
        <f t="shared" si="417"/>
        <v/>
      </c>
      <c r="DJ392" s="272" t="str">
        <f t="shared" si="418"/>
        <v/>
      </c>
      <c r="DK392" s="200">
        <f t="shared" si="419"/>
        <v>0</v>
      </c>
      <c r="DL392" s="200">
        <f t="shared" si="420"/>
        <v>0</v>
      </c>
      <c r="DM392" s="200">
        <f t="shared" si="421"/>
        <v>0</v>
      </c>
      <c r="DN392" s="200"/>
      <c r="DO392" s="272" t="str">
        <f t="shared" si="422"/>
        <v/>
      </c>
      <c r="DP392" s="272" t="str">
        <f t="shared" si="423"/>
        <v/>
      </c>
      <c r="DQ392" s="308"/>
    </row>
    <row r="393" spans="1:121" ht="23.25" customHeight="1" x14ac:dyDescent="0.2">
      <c r="A393" s="248"/>
      <c r="B393" s="263"/>
      <c r="C393" s="214"/>
      <c r="D393" s="324" t="str">
        <f t="shared" si="366"/>
        <v/>
      </c>
      <c r="E393" s="150" t="str">
        <f t="shared" si="367"/>
        <v/>
      </c>
      <c r="F393" s="214"/>
      <c r="G393" s="214"/>
      <c r="H393" s="214"/>
      <c r="I393" s="220"/>
      <c r="J393" s="214"/>
      <c r="K393" s="255"/>
      <c r="L393" s="268"/>
      <c r="M393" s="214"/>
      <c r="N393" s="215"/>
      <c r="O393" s="218"/>
      <c r="P393" s="216"/>
      <c r="Q393" s="217"/>
      <c r="R393" s="215"/>
      <c r="S393" s="219"/>
      <c r="T393" s="217"/>
      <c r="U393" s="215"/>
      <c r="V393" s="219"/>
      <c r="W393" s="217"/>
      <c r="X393" s="215"/>
      <c r="Y393" s="219"/>
      <c r="Z393" s="217"/>
      <c r="AA393" s="214"/>
      <c r="AB393" s="215"/>
      <c r="AC393" s="218"/>
      <c r="AD393" s="216"/>
      <c r="AE393" s="217"/>
      <c r="AF393" s="214"/>
      <c r="AG393" s="215"/>
      <c r="AH393" s="218"/>
      <c r="AI393" s="216"/>
      <c r="AJ393" s="217"/>
      <c r="AK393" s="214"/>
      <c r="AL393" s="215"/>
      <c r="AM393" s="218"/>
      <c r="AN393" s="216"/>
      <c r="AO393" s="217"/>
      <c r="AP393" s="214"/>
      <c r="AQ393" s="215"/>
      <c r="AR393" s="218"/>
      <c r="AS393" s="216"/>
      <c r="AT393" s="217"/>
      <c r="AU393" s="214"/>
      <c r="AV393" s="215"/>
      <c r="AW393" s="218"/>
      <c r="AX393" s="216"/>
      <c r="AY393" s="217"/>
      <c r="AZ393" s="214"/>
      <c r="BA393" s="215"/>
      <c r="BB393" s="218"/>
      <c r="BC393" s="216"/>
      <c r="BD393" s="213"/>
      <c r="BE393" s="214"/>
      <c r="BF393" s="214"/>
      <c r="BG393" s="215"/>
      <c r="BH393" s="218"/>
      <c r="BI393" s="216"/>
      <c r="BJ393" s="213"/>
      <c r="BK393" s="221"/>
      <c r="BL393" s="222">
        <f t="shared" si="368"/>
        <v>0</v>
      </c>
      <c r="BM393" s="223">
        <f t="shared" si="369"/>
        <v>0</v>
      </c>
      <c r="BN393" s="223">
        <f t="shared" si="370"/>
        <v>0</v>
      </c>
      <c r="BO393" s="223">
        <f t="shared" si="371"/>
        <v>0</v>
      </c>
      <c r="BP393" s="223">
        <f t="shared" si="372"/>
        <v>0</v>
      </c>
      <c r="BQ393" s="223">
        <f t="shared" si="373"/>
        <v>0</v>
      </c>
      <c r="BR393" s="224">
        <f t="shared" si="374"/>
        <v>0</v>
      </c>
      <c r="BS393" s="224">
        <f t="shared" si="375"/>
        <v>0</v>
      </c>
      <c r="BT393" s="223">
        <f t="shared" si="376"/>
        <v>0</v>
      </c>
      <c r="BU393" s="223">
        <f t="shared" si="377"/>
        <v>0</v>
      </c>
      <c r="BV393" s="223">
        <f t="shared" si="378"/>
        <v>0</v>
      </c>
      <c r="BW393" s="223">
        <f t="shared" si="379"/>
        <v>0</v>
      </c>
      <c r="BX393" s="223">
        <f t="shared" si="380"/>
        <v>0</v>
      </c>
      <c r="BY393" s="223">
        <f t="shared" si="381"/>
        <v>0</v>
      </c>
      <c r="BZ393" s="223">
        <f t="shared" si="382"/>
        <v>0</v>
      </c>
      <c r="CA393" s="223">
        <f t="shared" si="383"/>
        <v>0</v>
      </c>
      <c r="CB393" s="208">
        <f t="shared" si="384"/>
        <v>0</v>
      </c>
      <c r="CC393" s="223">
        <f t="shared" si="385"/>
        <v>0</v>
      </c>
      <c r="CD393" s="223">
        <f t="shared" si="386"/>
        <v>0</v>
      </c>
      <c r="CE393" s="224">
        <f t="shared" si="387"/>
        <v>0</v>
      </c>
      <c r="CF393" s="224">
        <f t="shared" si="388"/>
        <v>0</v>
      </c>
      <c r="CG393" s="224">
        <f t="shared" si="389"/>
        <v>0</v>
      </c>
      <c r="CH393" s="224">
        <f t="shared" si="390"/>
        <v>0</v>
      </c>
      <c r="CI393" s="224">
        <f t="shared" si="391"/>
        <v>0</v>
      </c>
      <c r="CJ393" s="224">
        <f t="shared" si="392"/>
        <v>0</v>
      </c>
      <c r="CK393" s="224">
        <f t="shared" si="393"/>
        <v>0</v>
      </c>
      <c r="CL393" s="224">
        <f t="shared" si="394"/>
        <v>0</v>
      </c>
      <c r="CM393" s="224">
        <f t="shared" si="395"/>
        <v>0</v>
      </c>
      <c r="CN393" s="224">
        <f t="shared" si="396"/>
        <v>0</v>
      </c>
      <c r="CO393" s="224">
        <f t="shared" si="397"/>
        <v>0</v>
      </c>
      <c r="CP393" s="224">
        <f t="shared" si="398"/>
        <v>0</v>
      </c>
      <c r="CQ393" s="224">
        <f t="shared" si="399"/>
        <v>0</v>
      </c>
      <c r="CR393" s="224" t="str">
        <f t="shared" si="400"/>
        <v/>
      </c>
      <c r="CS393" s="224" t="str">
        <f t="shared" si="401"/>
        <v xml:space="preserve"> </v>
      </c>
      <c r="CT393" s="224" t="str">
        <f t="shared" si="402"/>
        <v/>
      </c>
      <c r="CU393" s="224" t="str">
        <f t="shared" si="403"/>
        <v/>
      </c>
      <c r="CV393" s="224" t="str">
        <f t="shared" si="404"/>
        <v/>
      </c>
      <c r="CW393" s="224" t="str">
        <f t="shared" si="405"/>
        <v/>
      </c>
      <c r="CX393" s="224" t="str">
        <f t="shared" si="406"/>
        <v/>
      </c>
      <c r="CY393" s="224" t="str">
        <f t="shared" si="407"/>
        <v/>
      </c>
      <c r="CZ393" s="224" t="str">
        <f t="shared" si="408"/>
        <v/>
      </c>
      <c r="DA393" s="224" t="str">
        <f t="shared" si="409"/>
        <v/>
      </c>
      <c r="DB393" s="224" t="str">
        <f t="shared" si="410"/>
        <v/>
      </c>
      <c r="DC393" s="224" t="str">
        <f t="shared" si="411"/>
        <v/>
      </c>
      <c r="DD393" s="224" t="str">
        <f t="shared" si="412"/>
        <v/>
      </c>
      <c r="DE393" s="224" t="str">
        <f t="shared" si="413"/>
        <v/>
      </c>
      <c r="DF393" s="224" t="str">
        <f t="shared" si="414"/>
        <v/>
      </c>
      <c r="DG393" s="224" t="str">
        <f t="shared" si="415"/>
        <v/>
      </c>
      <c r="DH393" s="225" t="str">
        <f t="shared" si="416"/>
        <v/>
      </c>
      <c r="DI393" s="224" t="str">
        <f t="shared" si="417"/>
        <v/>
      </c>
      <c r="DJ393" s="224" t="str">
        <f t="shared" si="418"/>
        <v/>
      </c>
      <c r="DK393" s="306">
        <f t="shared" si="419"/>
        <v>0</v>
      </c>
      <c r="DL393" s="306">
        <f t="shared" si="420"/>
        <v>0</v>
      </c>
      <c r="DM393" s="306">
        <f t="shared" si="421"/>
        <v>0</v>
      </c>
      <c r="DN393" s="220"/>
      <c r="DO393" s="224" t="str">
        <f t="shared" si="422"/>
        <v/>
      </c>
      <c r="DP393" s="224" t="str">
        <f t="shared" si="423"/>
        <v/>
      </c>
      <c r="DQ393" s="307"/>
    </row>
    <row r="394" spans="1:121" ht="23.25" customHeight="1" x14ac:dyDescent="0.2">
      <c r="A394" s="249"/>
      <c r="B394" s="264"/>
      <c r="C394" s="230"/>
      <c r="D394" s="325" t="str">
        <f t="shared" si="366"/>
        <v/>
      </c>
      <c r="E394" s="265" t="str">
        <f t="shared" si="367"/>
        <v/>
      </c>
      <c r="F394" s="230"/>
      <c r="G394" s="230"/>
      <c r="H394" s="230"/>
      <c r="I394" s="200"/>
      <c r="J394" s="230"/>
      <c r="K394" s="254"/>
      <c r="L394" s="269"/>
      <c r="M394" s="230"/>
      <c r="N394" s="231"/>
      <c r="O394" s="232"/>
      <c r="P394" s="205"/>
      <c r="Q394" s="203"/>
      <c r="R394" s="231"/>
      <c r="S394" s="233"/>
      <c r="T394" s="203"/>
      <c r="U394" s="231"/>
      <c r="V394" s="233"/>
      <c r="W394" s="203"/>
      <c r="X394" s="231"/>
      <c r="Y394" s="233"/>
      <c r="Z394" s="203"/>
      <c r="AA394" s="230"/>
      <c r="AB394" s="231"/>
      <c r="AC394" s="232"/>
      <c r="AD394" s="205"/>
      <c r="AE394" s="203"/>
      <c r="AF394" s="230"/>
      <c r="AG394" s="231"/>
      <c r="AH394" s="232"/>
      <c r="AI394" s="205"/>
      <c r="AJ394" s="203"/>
      <c r="AK394" s="230"/>
      <c r="AL394" s="231"/>
      <c r="AM394" s="232"/>
      <c r="AN394" s="205"/>
      <c r="AO394" s="203"/>
      <c r="AP394" s="230"/>
      <c r="AQ394" s="231"/>
      <c r="AR394" s="232"/>
      <c r="AS394" s="205"/>
      <c r="AT394" s="203"/>
      <c r="AU394" s="230"/>
      <c r="AV394" s="231"/>
      <c r="AW394" s="232"/>
      <c r="AX394" s="205"/>
      <c r="AY394" s="203"/>
      <c r="AZ394" s="230"/>
      <c r="BA394" s="231"/>
      <c r="BB394" s="232"/>
      <c r="BC394" s="205"/>
      <c r="BD394" s="199"/>
      <c r="BE394" s="230"/>
      <c r="BF394" s="230"/>
      <c r="BG394" s="231"/>
      <c r="BH394" s="232"/>
      <c r="BI394" s="205"/>
      <c r="BJ394" s="229"/>
      <c r="BK394" s="234"/>
      <c r="BL394" s="207">
        <f t="shared" si="368"/>
        <v>0</v>
      </c>
      <c r="BM394" s="208">
        <f t="shared" si="369"/>
        <v>0</v>
      </c>
      <c r="BN394" s="208">
        <f t="shared" si="370"/>
        <v>0</v>
      </c>
      <c r="BO394" s="208">
        <f t="shared" si="371"/>
        <v>0</v>
      </c>
      <c r="BP394" s="208">
        <f t="shared" si="372"/>
        <v>0</v>
      </c>
      <c r="BQ394" s="208">
        <f t="shared" si="373"/>
        <v>0</v>
      </c>
      <c r="BR394" s="209">
        <f t="shared" si="374"/>
        <v>0</v>
      </c>
      <c r="BS394" s="209">
        <f t="shared" si="375"/>
        <v>0</v>
      </c>
      <c r="BT394" s="208">
        <f t="shared" si="376"/>
        <v>0</v>
      </c>
      <c r="BU394" s="208">
        <f t="shared" si="377"/>
        <v>0</v>
      </c>
      <c r="BV394" s="208">
        <f t="shared" si="378"/>
        <v>0</v>
      </c>
      <c r="BW394" s="208">
        <f t="shared" si="379"/>
        <v>0</v>
      </c>
      <c r="BX394" s="208">
        <f t="shared" si="380"/>
        <v>0</v>
      </c>
      <c r="BY394" s="208">
        <f t="shared" si="381"/>
        <v>0</v>
      </c>
      <c r="BZ394" s="208">
        <f t="shared" si="382"/>
        <v>0</v>
      </c>
      <c r="CA394" s="208">
        <f t="shared" si="383"/>
        <v>0</v>
      </c>
      <c r="CB394" s="208">
        <f t="shared" si="384"/>
        <v>0</v>
      </c>
      <c r="CC394" s="208">
        <f t="shared" si="385"/>
        <v>0</v>
      </c>
      <c r="CD394" s="208">
        <f t="shared" si="386"/>
        <v>0</v>
      </c>
      <c r="CE394" s="209">
        <f t="shared" si="387"/>
        <v>0</v>
      </c>
      <c r="CF394" s="209">
        <f t="shared" si="388"/>
        <v>0</v>
      </c>
      <c r="CG394" s="209">
        <f t="shared" si="389"/>
        <v>0</v>
      </c>
      <c r="CH394" s="209">
        <f t="shared" si="390"/>
        <v>0</v>
      </c>
      <c r="CI394" s="209">
        <f t="shared" si="391"/>
        <v>0</v>
      </c>
      <c r="CJ394" s="209">
        <f t="shared" si="392"/>
        <v>0</v>
      </c>
      <c r="CK394" s="209">
        <f t="shared" si="393"/>
        <v>0</v>
      </c>
      <c r="CL394" s="209">
        <f t="shared" si="394"/>
        <v>0</v>
      </c>
      <c r="CM394" s="209">
        <f t="shared" si="395"/>
        <v>0</v>
      </c>
      <c r="CN394" s="209">
        <f t="shared" si="396"/>
        <v>0</v>
      </c>
      <c r="CO394" s="209">
        <f t="shared" si="397"/>
        <v>0</v>
      </c>
      <c r="CP394" s="209">
        <f t="shared" si="398"/>
        <v>0</v>
      </c>
      <c r="CQ394" s="209">
        <f t="shared" si="399"/>
        <v>0</v>
      </c>
      <c r="CR394" s="209" t="str">
        <f t="shared" si="400"/>
        <v/>
      </c>
      <c r="CS394" s="209" t="str">
        <f t="shared" si="401"/>
        <v xml:space="preserve"> </v>
      </c>
      <c r="CT394" s="209" t="str">
        <f t="shared" si="402"/>
        <v/>
      </c>
      <c r="CU394" s="209" t="str">
        <f t="shared" si="403"/>
        <v/>
      </c>
      <c r="CV394" s="209" t="str">
        <f t="shared" si="404"/>
        <v/>
      </c>
      <c r="CW394" s="209" t="str">
        <f t="shared" si="405"/>
        <v/>
      </c>
      <c r="CX394" s="209" t="str">
        <f t="shared" si="406"/>
        <v/>
      </c>
      <c r="CY394" s="209" t="str">
        <f t="shared" si="407"/>
        <v/>
      </c>
      <c r="CZ394" s="209" t="str">
        <f t="shared" si="408"/>
        <v/>
      </c>
      <c r="DA394" s="209" t="str">
        <f t="shared" si="409"/>
        <v/>
      </c>
      <c r="DB394" s="209" t="str">
        <f t="shared" si="410"/>
        <v/>
      </c>
      <c r="DC394" s="209" t="str">
        <f t="shared" si="411"/>
        <v/>
      </c>
      <c r="DD394" s="209" t="str">
        <f t="shared" si="412"/>
        <v/>
      </c>
      <c r="DE394" s="209" t="str">
        <f t="shared" si="413"/>
        <v/>
      </c>
      <c r="DF394" s="209" t="str">
        <f t="shared" si="414"/>
        <v/>
      </c>
      <c r="DG394" s="209" t="str">
        <f t="shared" si="415"/>
        <v/>
      </c>
      <c r="DH394" s="210" t="str">
        <f t="shared" si="416"/>
        <v/>
      </c>
      <c r="DI394" s="272" t="str">
        <f t="shared" si="417"/>
        <v/>
      </c>
      <c r="DJ394" s="272" t="str">
        <f t="shared" si="418"/>
        <v/>
      </c>
      <c r="DK394" s="200">
        <f t="shared" si="419"/>
        <v>0</v>
      </c>
      <c r="DL394" s="200">
        <f t="shared" si="420"/>
        <v>0</v>
      </c>
      <c r="DM394" s="200">
        <f t="shared" si="421"/>
        <v>0</v>
      </c>
      <c r="DN394" s="200"/>
      <c r="DO394" s="272" t="str">
        <f t="shared" si="422"/>
        <v/>
      </c>
      <c r="DP394" s="272" t="str">
        <f t="shared" si="423"/>
        <v/>
      </c>
      <c r="DQ394" s="308"/>
    </row>
    <row r="395" spans="1:121" ht="23.25" customHeight="1" x14ac:dyDescent="0.2">
      <c r="A395" s="248"/>
      <c r="B395" s="263"/>
      <c r="C395" s="214"/>
      <c r="D395" s="324" t="str">
        <f t="shared" si="366"/>
        <v/>
      </c>
      <c r="E395" s="150" t="str">
        <f t="shared" si="367"/>
        <v/>
      </c>
      <c r="F395" s="214"/>
      <c r="G395" s="214"/>
      <c r="H395" s="214"/>
      <c r="I395" s="220"/>
      <c r="J395" s="214"/>
      <c r="K395" s="255"/>
      <c r="L395" s="268"/>
      <c r="M395" s="214"/>
      <c r="N395" s="215"/>
      <c r="O395" s="218"/>
      <c r="P395" s="216"/>
      <c r="Q395" s="217"/>
      <c r="R395" s="215"/>
      <c r="S395" s="219"/>
      <c r="T395" s="217"/>
      <c r="U395" s="215"/>
      <c r="V395" s="219"/>
      <c r="W395" s="217"/>
      <c r="X395" s="215"/>
      <c r="Y395" s="219"/>
      <c r="Z395" s="217"/>
      <c r="AA395" s="214"/>
      <c r="AB395" s="215"/>
      <c r="AC395" s="218"/>
      <c r="AD395" s="216"/>
      <c r="AE395" s="217"/>
      <c r="AF395" s="214"/>
      <c r="AG395" s="215"/>
      <c r="AH395" s="218"/>
      <c r="AI395" s="216"/>
      <c r="AJ395" s="217"/>
      <c r="AK395" s="214"/>
      <c r="AL395" s="215"/>
      <c r="AM395" s="218"/>
      <c r="AN395" s="216"/>
      <c r="AO395" s="217"/>
      <c r="AP395" s="214"/>
      <c r="AQ395" s="215"/>
      <c r="AR395" s="218"/>
      <c r="AS395" s="216"/>
      <c r="AT395" s="217"/>
      <c r="AU395" s="214"/>
      <c r="AV395" s="215"/>
      <c r="AW395" s="218"/>
      <c r="AX395" s="216"/>
      <c r="AY395" s="217"/>
      <c r="AZ395" s="214"/>
      <c r="BA395" s="215"/>
      <c r="BB395" s="218"/>
      <c r="BC395" s="216"/>
      <c r="BD395" s="213"/>
      <c r="BE395" s="214"/>
      <c r="BF395" s="214"/>
      <c r="BG395" s="215"/>
      <c r="BH395" s="218"/>
      <c r="BI395" s="216"/>
      <c r="BJ395" s="213"/>
      <c r="BK395" s="221"/>
      <c r="BL395" s="222">
        <f t="shared" si="368"/>
        <v>0</v>
      </c>
      <c r="BM395" s="223">
        <f t="shared" si="369"/>
        <v>0</v>
      </c>
      <c r="BN395" s="223">
        <f t="shared" si="370"/>
        <v>0</v>
      </c>
      <c r="BO395" s="223">
        <f t="shared" si="371"/>
        <v>0</v>
      </c>
      <c r="BP395" s="223">
        <f t="shared" si="372"/>
        <v>0</v>
      </c>
      <c r="BQ395" s="223">
        <f t="shared" si="373"/>
        <v>0</v>
      </c>
      <c r="BR395" s="224">
        <f t="shared" si="374"/>
        <v>0</v>
      </c>
      <c r="BS395" s="224">
        <f t="shared" si="375"/>
        <v>0</v>
      </c>
      <c r="BT395" s="223">
        <f t="shared" si="376"/>
        <v>0</v>
      </c>
      <c r="BU395" s="223">
        <f t="shared" si="377"/>
        <v>0</v>
      </c>
      <c r="BV395" s="223">
        <f t="shared" si="378"/>
        <v>0</v>
      </c>
      <c r="BW395" s="223">
        <f t="shared" si="379"/>
        <v>0</v>
      </c>
      <c r="BX395" s="223">
        <f t="shared" si="380"/>
        <v>0</v>
      </c>
      <c r="BY395" s="223">
        <f t="shared" si="381"/>
        <v>0</v>
      </c>
      <c r="BZ395" s="223">
        <f t="shared" si="382"/>
        <v>0</v>
      </c>
      <c r="CA395" s="223">
        <f t="shared" si="383"/>
        <v>0</v>
      </c>
      <c r="CB395" s="208">
        <f t="shared" si="384"/>
        <v>0</v>
      </c>
      <c r="CC395" s="223">
        <f t="shared" si="385"/>
        <v>0</v>
      </c>
      <c r="CD395" s="223">
        <f t="shared" si="386"/>
        <v>0</v>
      </c>
      <c r="CE395" s="224">
        <f t="shared" si="387"/>
        <v>0</v>
      </c>
      <c r="CF395" s="224">
        <f t="shared" si="388"/>
        <v>0</v>
      </c>
      <c r="CG395" s="224">
        <f t="shared" si="389"/>
        <v>0</v>
      </c>
      <c r="CH395" s="224">
        <f t="shared" si="390"/>
        <v>0</v>
      </c>
      <c r="CI395" s="224">
        <f t="shared" si="391"/>
        <v>0</v>
      </c>
      <c r="CJ395" s="224">
        <f t="shared" si="392"/>
        <v>0</v>
      </c>
      <c r="CK395" s="224">
        <f t="shared" si="393"/>
        <v>0</v>
      </c>
      <c r="CL395" s="224">
        <f t="shared" si="394"/>
        <v>0</v>
      </c>
      <c r="CM395" s="224">
        <f t="shared" si="395"/>
        <v>0</v>
      </c>
      <c r="CN395" s="224">
        <f t="shared" si="396"/>
        <v>0</v>
      </c>
      <c r="CO395" s="224">
        <f t="shared" si="397"/>
        <v>0</v>
      </c>
      <c r="CP395" s="224">
        <f t="shared" si="398"/>
        <v>0</v>
      </c>
      <c r="CQ395" s="224">
        <f t="shared" si="399"/>
        <v>0</v>
      </c>
      <c r="CR395" s="224" t="str">
        <f t="shared" si="400"/>
        <v/>
      </c>
      <c r="CS395" s="224" t="str">
        <f t="shared" si="401"/>
        <v xml:space="preserve"> </v>
      </c>
      <c r="CT395" s="224" t="str">
        <f t="shared" si="402"/>
        <v/>
      </c>
      <c r="CU395" s="224" t="str">
        <f t="shared" si="403"/>
        <v/>
      </c>
      <c r="CV395" s="224" t="str">
        <f t="shared" si="404"/>
        <v/>
      </c>
      <c r="CW395" s="224" t="str">
        <f t="shared" si="405"/>
        <v/>
      </c>
      <c r="CX395" s="224" t="str">
        <f t="shared" si="406"/>
        <v/>
      </c>
      <c r="CY395" s="224" t="str">
        <f t="shared" si="407"/>
        <v/>
      </c>
      <c r="CZ395" s="224" t="str">
        <f t="shared" si="408"/>
        <v/>
      </c>
      <c r="DA395" s="224" t="str">
        <f t="shared" si="409"/>
        <v/>
      </c>
      <c r="DB395" s="224" t="str">
        <f t="shared" si="410"/>
        <v/>
      </c>
      <c r="DC395" s="224" t="str">
        <f t="shared" si="411"/>
        <v/>
      </c>
      <c r="DD395" s="224" t="str">
        <f t="shared" si="412"/>
        <v/>
      </c>
      <c r="DE395" s="224" t="str">
        <f t="shared" si="413"/>
        <v/>
      </c>
      <c r="DF395" s="224" t="str">
        <f t="shared" si="414"/>
        <v/>
      </c>
      <c r="DG395" s="224" t="str">
        <f t="shared" si="415"/>
        <v/>
      </c>
      <c r="DH395" s="225" t="str">
        <f t="shared" si="416"/>
        <v/>
      </c>
      <c r="DI395" s="224" t="str">
        <f t="shared" si="417"/>
        <v/>
      </c>
      <c r="DJ395" s="224" t="str">
        <f t="shared" si="418"/>
        <v/>
      </c>
      <c r="DK395" s="306">
        <f t="shared" si="419"/>
        <v>0</v>
      </c>
      <c r="DL395" s="306">
        <f t="shared" si="420"/>
        <v>0</v>
      </c>
      <c r="DM395" s="306">
        <f t="shared" si="421"/>
        <v>0</v>
      </c>
      <c r="DN395" s="220"/>
      <c r="DO395" s="224" t="str">
        <f t="shared" si="422"/>
        <v/>
      </c>
      <c r="DP395" s="224" t="str">
        <f t="shared" si="423"/>
        <v/>
      </c>
      <c r="DQ395" s="307"/>
    </row>
    <row r="396" spans="1:121" ht="23.25" customHeight="1" x14ac:dyDescent="0.2">
      <c r="A396" s="249"/>
      <c r="B396" s="264"/>
      <c r="C396" s="230"/>
      <c r="D396" s="325" t="str">
        <f t="shared" ref="D396:D404" si="424">IF(C396="","",C396/12)</f>
        <v/>
      </c>
      <c r="E396" s="265" t="str">
        <f t="shared" ref="E396:E404" si="425">IF(D396&lt;&gt;"",IF(D396&lt;5,"moins de 5",IF(D396&lt;15,"5-15","adulte")),"")</f>
        <v/>
      </c>
      <c r="F396" s="230"/>
      <c r="G396" s="230"/>
      <c r="H396" s="230"/>
      <c r="I396" s="200"/>
      <c r="J396" s="230"/>
      <c r="K396" s="254"/>
      <c r="L396" s="269"/>
      <c r="M396" s="230"/>
      <c r="N396" s="231"/>
      <c r="O396" s="232"/>
      <c r="P396" s="205"/>
      <c r="Q396" s="203"/>
      <c r="R396" s="231"/>
      <c r="S396" s="233"/>
      <c r="T396" s="203"/>
      <c r="U396" s="231"/>
      <c r="V396" s="233"/>
      <c r="W396" s="203"/>
      <c r="X396" s="231"/>
      <c r="Y396" s="233"/>
      <c r="Z396" s="203"/>
      <c r="AA396" s="230"/>
      <c r="AB396" s="231"/>
      <c r="AC396" s="232"/>
      <c r="AD396" s="205"/>
      <c r="AE396" s="203"/>
      <c r="AF396" s="230"/>
      <c r="AG396" s="231"/>
      <c r="AH396" s="232"/>
      <c r="AI396" s="205"/>
      <c r="AJ396" s="203"/>
      <c r="AK396" s="230"/>
      <c r="AL396" s="231"/>
      <c r="AM396" s="232"/>
      <c r="AN396" s="205"/>
      <c r="AO396" s="203"/>
      <c r="AP396" s="230"/>
      <c r="AQ396" s="231"/>
      <c r="AR396" s="232"/>
      <c r="AS396" s="205"/>
      <c r="AT396" s="203"/>
      <c r="AU396" s="230"/>
      <c r="AV396" s="231"/>
      <c r="AW396" s="232"/>
      <c r="AX396" s="205"/>
      <c r="AY396" s="203"/>
      <c r="AZ396" s="230"/>
      <c r="BA396" s="231"/>
      <c r="BB396" s="232"/>
      <c r="BC396" s="205"/>
      <c r="BD396" s="199"/>
      <c r="BE396" s="230"/>
      <c r="BF396" s="230"/>
      <c r="BG396" s="231"/>
      <c r="BH396" s="232"/>
      <c r="BI396" s="205"/>
      <c r="BJ396" s="229"/>
      <c r="BK396" s="234"/>
      <c r="BL396" s="207">
        <f t="shared" ref="BL396:BL404" si="426">IF(AND(Q396="O",S396&gt;0),1,0)</f>
        <v>0</v>
      </c>
      <c r="BM396" s="208">
        <f t="shared" ref="BM396:BM404" si="427">IF(O396&lt;&gt;"",IF(V396&gt;O396,1,0),0)</f>
        <v>0</v>
      </c>
      <c r="BN396" s="208">
        <f t="shared" ref="BN396:BN404" si="428">IF(AND(T396="O",V396&gt;0),1,0)</f>
        <v>0</v>
      </c>
      <c r="BO396" s="208">
        <f t="shared" ref="BO396:BO404" si="429">IF(O396&lt;&gt;"",IF(Y396&gt;=(0.25*O396),1,0),0)</f>
        <v>0</v>
      </c>
      <c r="BP396" s="208">
        <f t="shared" ref="BP396:BP404" si="430">IF((Y396&gt;0),IF( (X396&gt;=37.5),1,0),0)</f>
        <v>0</v>
      </c>
      <c r="BQ396" s="208">
        <f t="shared" ref="BQ396:BQ404" si="431">IF(AND(W396="O",Y396&gt;0),1,0)</f>
        <v>0</v>
      </c>
      <c r="BR396" s="209">
        <f t="shared" ref="BR396:BR404" si="432">IF(ROUNDUP((BQ396+BP396+BO396+BN396+BM396+BL396)/6,0)=1,1,0)</f>
        <v>0</v>
      </c>
      <c r="BS396" s="209">
        <f t="shared" ref="BS396:BS404" si="433">IF(AND(OR(BD396="Jour4",BD396="Jour5",BD396="Jour6"),BH396&gt;0),IF(OR(BE396="O",BF396="O",BG396&gt;=37.5),1,0),0)</f>
        <v>0</v>
      </c>
      <c r="BT396" s="208">
        <f t="shared" ref="BT396:BT404" si="434">IF((AC396&gt;0),IF(OR(Z396="O",AA396="O",AB396&gt;=37.5),1,0),0)</f>
        <v>0</v>
      </c>
      <c r="BU396" s="208">
        <f t="shared" ref="BU396:BU404" si="435">IF(AND(OR(BD396="Jour8",BD396="Jour9",BD396="Jour10",BD396="Jour11",BD396="Jour12",BD396="Jour13"),BH396&gt;0),IF(OR(BE396="O",BF396="O",BG396&gt;=37.5),1,0),0)</f>
        <v>0</v>
      </c>
      <c r="BV396" s="208">
        <f t="shared" ref="BV396:BV404" si="436">IF((AH396&gt;0),IF(OR(AE396="O",AF396="O",AG396&gt;=37.5),1,0),0)</f>
        <v>0</v>
      </c>
      <c r="BW396" s="208">
        <f t="shared" ref="BW396:BW404" si="437">IF(AND(OR(BD396="Jour15",BD396="Jour16",BD396="Jour17",BD396="Jour18",BD396="Jour19",BD396="Jour20"),BH396&gt;0),IF(OR(BE396="O",BF396="O",BG396&gt;=37.5),1,0),0)</f>
        <v>0</v>
      </c>
      <c r="BX396" s="208">
        <f t="shared" ref="BX396:BX404" si="438">IF((AM396&gt;0),IF(OR(AJ396="O",AK396="O",AL396&gt;=37.5),1,0),0)</f>
        <v>0</v>
      </c>
      <c r="BY396" s="208">
        <f t="shared" ref="BY396:BY404" si="439">IF(AND(OR(BD396="Jour22",BD396="Jour23",BD396="Jour24",BD396="Jour25",BD396="Jour26",BD396="Jour27"),BH396&gt;0),IF(OR(BE396="O",BF396="O",BG396&gt;=37.5),1,0),0)</f>
        <v>0</v>
      </c>
      <c r="BZ396" s="208">
        <f t="shared" ref="BZ396:BZ404" si="440">IF((AR396&gt;0),IF(OR(AO396="O",AP396="O",AQ396&gt;=37.5),1,0),0)</f>
        <v>0</v>
      </c>
      <c r="CA396" s="208">
        <f t="shared" ref="CA396:CA404" si="441">IF(AND(OR(BD396="Jour29",BD396="Jour30",BD396="Jour31",BD396="Jour32",BD396="Jour33",BD396="Jour34"),BH396&gt;0),IF(OR(BE396="O",BF396="O",BG396&gt;=37.5),1,0),0)</f>
        <v>0</v>
      </c>
      <c r="CB396" s="208">
        <f t="shared" ref="CB396:CB404" si="442">IF((AW396&gt;0),IF(OR(AT396="O",AU396="O",AV396&gt;=37.5),1,0),0)</f>
        <v>0</v>
      </c>
      <c r="CC396" s="208">
        <f t="shared" ref="CC396:CC404" si="443">IF(AND(OR(BD396="Jour36",BD396="Jour37",BD396="Jour38",BD396="Jour39",BD396="Jour40",BD396="Jour41"),BH396&gt;0),IF(OR(BE396="O",BF396="O",BG396&gt;=37.5),1,0),0)</f>
        <v>0</v>
      </c>
      <c r="CD396" s="208">
        <f t="shared" ref="CD396:CD404" si="444">IF((BB396&gt;0),IF(OR(AY396="O",AZ396="O",BA396&gt;=37.5),1,0),0)</f>
        <v>0</v>
      </c>
      <c r="CE396" s="209">
        <f t="shared" ref="CE396:CE404" si="445">IF(BR396=0,ROUNDUP((BS396+BT396+BU396+BV396+BW396+BX396+BY396+BZ396+CA396+CB396+CC396+CD396)/12,0),0)</f>
        <v>0</v>
      </c>
      <c r="CF396" s="209">
        <f t="shared" ref="CF396:CF404" si="446">IF((AC396&gt;0),IF((AB396&lt;37.5),1,0),0)</f>
        <v>0</v>
      </c>
      <c r="CG396" s="209">
        <f t="shared" ref="CG396:CG404" si="447">IF(AND(OR(BD396="Jour8",BD396="Jour9",BD396="Jour10",BD396="Jour11",BD396="Jour12",BD396="Jour13"),BH396&gt;0),IF((BG396&lt;37.5),1,0),0)</f>
        <v>0</v>
      </c>
      <c r="CH396" s="209">
        <f t="shared" ref="CH396:CH404" si="448">IF((AH396&gt;0),IF((AG396&lt;37.5),1,0),0)</f>
        <v>0</v>
      </c>
      <c r="CI396" s="209">
        <f t="shared" ref="CI396:CI404" si="449">IF(AND(OR(BD396="Jour15",BD396="Jour16",BD396="Jour17",BD396="Jour18",BD396="Jour19",BD396="Jour20"),BH396&gt;0),IF((BG396&lt;37.5),1,0),0)</f>
        <v>0</v>
      </c>
      <c r="CJ396" s="209">
        <f t="shared" ref="CJ396:CJ404" si="450">IF((AM396&gt;0),IF((AL396&lt;37.5),1,0),0)</f>
        <v>0</v>
      </c>
      <c r="CK396" s="209">
        <f t="shared" ref="CK396:CK404" si="451">IF(AND(OR(BD396="Jour22",BD396="Jour23",BD396="Jour24",BD396="Jour25",BD396="Jour26",BD396="Jour27"),BH396&gt;0),IF((BG396&lt;37.5),1,0),0)</f>
        <v>0</v>
      </c>
      <c r="CL396" s="209">
        <f t="shared" ref="CL396:CL404" si="452">IF((AR396&gt;0),IF( (AQ396&lt;37.5),1,0),0)</f>
        <v>0</v>
      </c>
      <c r="CM396" s="209">
        <f t="shared" ref="CM396:CM404" si="453">IF(AND(OR(BD396="Jour29",BD396="Jour303",BD396="Jour31",BD396="Jour32",BD396="Jour33",BD396="Jour34"),BH396&gt;0),IF((BG396&lt;37.5),1,0),0)</f>
        <v>0</v>
      </c>
      <c r="CN396" s="209">
        <f t="shared" ref="CN396:CN404" si="454">IF((AW396&gt;0),IF( (AV396&lt;37.5),1,0),0)</f>
        <v>0</v>
      </c>
      <c r="CO396" s="209">
        <f t="shared" ref="CO396:CO404" si="455">IF(AND(OR(BD396="Jour36",BD396="Jour37",BD396="Jour38",BD396="Jour39",BD396="Jour40",BD396="Jour41"),BH396&gt;0),IF((BG396&lt;37.5),1,0),0)</f>
        <v>0</v>
      </c>
      <c r="CP396" s="209">
        <f t="shared" ref="CP396:CP404" si="456">IF((BB396&gt;0),IF( (BA396&lt;37.5),1,0),0)</f>
        <v>0</v>
      </c>
      <c r="CQ396" s="209">
        <f t="shared" ref="CQ396:CQ404" si="457">IF(BR396=0,ROUNDUP((CF396+CG396+CH396+CI396+CJ396+CK396+CL396+CM396+CN396+CO396+CP396)/11,0),0)</f>
        <v>0</v>
      </c>
      <c r="CR396" s="209" t="str">
        <f t="shared" ref="CR396:CR404" si="458">IF(BB396&lt;&gt;"",IF(BJ396="",IF(BK396="",1-((BR396+CE396+CQ396)),0),0),"")</f>
        <v/>
      </c>
      <c r="CS396" s="209" t="str">
        <f t="shared" ref="CS396:CS404" si="459">IF(BL396&gt;0,"Jour1",IF(OR(BM396&gt;0,BN396&gt;0),"Jour2",IF(OR(BO396&gt;0,BP396&gt;0,BQ396&gt;0),"Jour3",IF(AND(BS396&gt;0,BD396="Jour4"),"Jour4",IF(AND(BS396&gt;0,BD396="Jour5"),"Jour5",IF(AND(BS396&gt;0,BD396="Jour6"),"Jour6",IF(OR(BT396&gt;0,CF396&gt;0),"Jour7"," ")))))))</f>
        <v xml:space="preserve"> </v>
      </c>
      <c r="CT396" s="209" t="str">
        <f t="shared" ref="CT396:CT404" si="460">IF(AND(OR(BU396&gt;0,CG396&gt;0),BD396="Jour8"),"Jour8",IF(AND(OR(BU396&gt;0,CG396&gt;0),BD396="Jour9"),"Jour9",IF(AND(OR(BU396&gt;0,CG396&gt;0),BD396="Jour10"),"Jour10",IF(AND(OR(BU396&gt;0,CG396&gt;0),BD396="Jour11"),"Jour11",IF(AND(OR(BU396&gt;0,CG396&gt;0),BD396="Jour12"),"Jour12",IF(AND(OR(BU396&gt;0,CG396&gt;0),BD396="Jour13"),"Jour13",IF(OR(BV396&gt;0,CH396&gt;0),"Jour14","")))))))</f>
        <v/>
      </c>
      <c r="CU396" s="209" t="str">
        <f t="shared" ref="CU396:CU404" si="461">IF(AND(OR(BW396&gt;0,CI396&gt;0),BD396="Jour15"),"Jour15",IF(AND(OR(BW396&gt;0,CI396&gt;0),BD396="Jour16"),"Jour16",IF(AND(OR(BW396&gt;0,CI396&gt;0),BD396="Jour17"),"Jour17",IF(AND(OR(BW396&gt;0,CI396&gt;0),BD396="Jour18"),"Jour18",IF(AND(OR(BW396&gt;0,CI396&gt;0),BD396="Jour19"),"Jour19",IF(AND(OR(BW396&gt;0,CI396&gt;0),BD396="Jour20"),"Jour20",IF(OR(BX396&gt;0,CJ396&gt;0),"Jour21","")))))))</f>
        <v/>
      </c>
      <c r="CV396" s="209" t="str">
        <f t="shared" ref="CV396:CV404" si="462">IF(AND(OR(BY396&gt;0,CK396&gt;0),BD396="Jour22"),"Jour22",IF(AND(OR(BY396&gt;0,CK396&gt;0),BD396="Jour23"),"Jour23",IF(AND(OR(BY396&gt;0,CK396&gt;0),BD396="Jour24"),"Jour24",IF(AND(OR(BY396&gt;0,CK396&gt;0),BD396="Jour25"),"Jour25",IF(AND(OR(BY396&gt;0,CK396&gt;0),BD396="Jour26"),"Jour26",IF(AND(OR(BY396&gt;0,CK396&gt;0),BD396="Jour27"),"Jour27",IF(OR(BZ396&gt;0,CL396&gt;0),"Jour28","")))))))</f>
        <v/>
      </c>
      <c r="CW396" s="209" t="str">
        <f t="shared" ref="CW396:CW404" si="463">IF(AND(OR(CA405&gt;0,CM396&gt;0),BD396="Jour29"),"Jour29",IF(AND(OR(CA396&gt;0,CM396&gt;0),BD396="Jour30"),"Jour30",IF(AND(OR(CA396&gt;0,CM396&gt;0),BD396="Jour31"),"Jour31",IF(AND(OR(CA396&gt;0,CM396&gt;0),BD396="Jour32"),"Jour32",IF(AND(OR(CA396&gt;0,CM396&gt;0),BD396="Jour33"),"Jour33",IF(AND(OR(CA396&gt;0,CM396&gt;0),BD396="Jour34"),"Jour34",IF(OR(CB396&gt;0,CN396&gt;0),"Jour35","")))))))</f>
        <v/>
      </c>
      <c r="CX396" s="209" t="str">
        <f t="shared" ref="CX396:CX404" si="464">IF(AND(OR(CC396&gt;0,CO396&gt;0),BD396="Jour36"),"Jour36",IF(AND(OR(CC396&gt;0,CO396&gt;0),BD396="Jour37"),"Jour37",IF(AND(OR(CC396&gt;0,CO396&gt;0),BD396="Jour38"),"Jour38",IF(AND(OR(CC396&gt;0,CO396&gt;0),BD396="Jour39"),"Jour39",IF(AND(OR(CC396&gt;0,CO396&gt;0),BD396="Jour40"),"Jour40",IF(AND(OR(CC396&gt;0,CO396&gt;0),BD396="Jour41"),"Jour41",IF(OR(CD396&gt;0,CP396&gt;0),"Jour42","")))))))</f>
        <v/>
      </c>
      <c r="CY396" s="209" t="str">
        <f t="shared" ref="CY396:CY404" si="465">IF(CS396&lt;&gt;" ",CS396,IF(CT396&lt;&gt;"",CT396,IF(CU396&lt;&gt;"",CU396,IF(CV396&lt;&gt;"",CV396,IF(CW396&lt;&gt;"",CW396,IF(CX396&lt;&gt;"",CX396,""))))))</f>
        <v/>
      </c>
      <c r="CZ396" s="209" t="str">
        <f t="shared" ref="CZ396:CZ404" si="466">IF(CR396=1,"Jour42","")</f>
        <v/>
      </c>
      <c r="DA396" s="209" t="str">
        <f t="shared" ref="DA396:DA404" si="467">IF((BJ396&lt;&gt;""),BJ396,IF(BK396&lt;&gt;"",BK396,""))</f>
        <v/>
      </c>
      <c r="DB396" s="209" t="str">
        <f t="shared" ref="DB396:DB404" si="468">IF(OR(DO396="ETP",DO396="ECT",DO396="EPT"),DP396,"")</f>
        <v/>
      </c>
      <c r="DC396" s="209" t="str">
        <f t="shared" ref="DC396:DC404" si="469">IF((BJ396&lt;&gt;""),BJ396,IF(BK396&lt;&gt;"",BK396,IF(DO396="RET",DP396,"")))</f>
        <v/>
      </c>
      <c r="DD396" s="209" t="str">
        <f t="shared" ref="DD396:DD404" si="470">IF(Y396&gt;0,1,"")</f>
        <v/>
      </c>
      <c r="DE396" s="209" t="str">
        <f t="shared" ref="DE396:DE404" si="471">IF(Y396&lt;&gt;"",1,"")</f>
        <v/>
      </c>
      <c r="DF396" s="209" t="str">
        <f t="shared" ref="DF396:DF404" si="472">IF(F396="m",1,"")</f>
        <v/>
      </c>
      <c r="DG396" s="209" t="str">
        <f t="shared" ref="DG396:DG404" si="473">IF(F396="F",1,"")</f>
        <v/>
      </c>
      <c r="DH396" s="210" t="str">
        <f t="shared" ref="DH396:DH404" si="474">D396</f>
        <v/>
      </c>
      <c r="DI396" s="272" t="str">
        <f t="shared" ref="DI396:DI404" si="475">IF(BR396=1,"ETP",IF(CE396=1,"ECT",IF(CQ396=1,"EPT",IF(CR396=1,"RCPA",IF(BJ396&lt;&gt;"","PDV",IF(BK396&lt;&gt;"","RET",""))))))</f>
        <v/>
      </c>
      <c r="DJ396" s="272" t="str">
        <f t="shared" ref="DJ396:DJ404" si="476">IF(CY396&lt;&gt;"",CY396,IF(CZ396&lt;&gt;"",CZ396,IF(DA396&lt;&gt;"",DA396,"")))</f>
        <v/>
      </c>
      <c r="DK396" s="200">
        <f t="shared" ref="DK396:DK404" si="477">IF(CY396&lt;&gt;"",CY396,0)</f>
        <v>0</v>
      </c>
      <c r="DL396" s="200">
        <f t="shared" ref="DL396:DL404" si="478">IF(CZ396&lt;&gt;"",CZ396,0)</f>
        <v>0</v>
      </c>
      <c r="DM396" s="200">
        <f t="shared" ref="DM396:DM404" si="479">IF(DA396&lt;&gt;"", DA396,0)</f>
        <v>0</v>
      </c>
      <c r="DN396" s="200"/>
      <c r="DO396" s="272" t="str">
        <f t="shared" ref="DO396:DO404" si="480">IF(OR(DI396="RCPA",DI396="ETP",DI396="PDV",DI396="RET"),DI396,IF(AND(DI396="ECT",OR(DJ396="Jour4",DJ396="Jour5",DJ396="Jour6")),DI396,IF(AND(OR(DI396="ECT",DI396="EPT"),OR(DN396="Pf réinfection",DN396="autre espèce",DN396="mixte with Pf réinfection")),"RET",IF(AND(OR(DI396="ECT",DI396="EPT"),OR(DN396="Pf recrudescence",DN396="mixte with Pf recrudescence")),DI396,IF(AND(OR(DI396="ECT",DI396="EPT"),OR(DN396="",DN396="inconnu")),"","")))))</f>
        <v/>
      </c>
      <c r="DP396" s="272" t="str">
        <f t="shared" ref="DP396:DP404" si="481">IF((DO396&lt;&gt;""),DJ396,IF(DO396="","",""))</f>
        <v/>
      </c>
      <c r="DQ396" s="308"/>
    </row>
    <row r="397" spans="1:121" ht="23.25" customHeight="1" x14ac:dyDescent="0.2">
      <c r="A397" s="248"/>
      <c r="B397" s="263"/>
      <c r="C397" s="214"/>
      <c r="D397" s="324" t="str">
        <f t="shared" si="424"/>
        <v/>
      </c>
      <c r="E397" s="150" t="str">
        <f t="shared" si="425"/>
        <v/>
      </c>
      <c r="F397" s="214"/>
      <c r="G397" s="214"/>
      <c r="H397" s="214"/>
      <c r="I397" s="220"/>
      <c r="J397" s="214"/>
      <c r="K397" s="255"/>
      <c r="L397" s="268"/>
      <c r="M397" s="214"/>
      <c r="N397" s="215"/>
      <c r="O397" s="218"/>
      <c r="P397" s="216"/>
      <c r="Q397" s="217"/>
      <c r="R397" s="215"/>
      <c r="S397" s="219"/>
      <c r="T397" s="217"/>
      <c r="U397" s="215"/>
      <c r="V397" s="219"/>
      <c r="W397" s="217"/>
      <c r="X397" s="215"/>
      <c r="Y397" s="219"/>
      <c r="Z397" s="217"/>
      <c r="AA397" s="214"/>
      <c r="AB397" s="215"/>
      <c r="AC397" s="218"/>
      <c r="AD397" s="216"/>
      <c r="AE397" s="217"/>
      <c r="AF397" s="214"/>
      <c r="AG397" s="215"/>
      <c r="AH397" s="218"/>
      <c r="AI397" s="216"/>
      <c r="AJ397" s="217"/>
      <c r="AK397" s="214"/>
      <c r="AL397" s="215"/>
      <c r="AM397" s="218"/>
      <c r="AN397" s="216"/>
      <c r="AO397" s="217"/>
      <c r="AP397" s="214"/>
      <c r="AQ397" s="215"/>
      <c r="AR397" s="218"/>
      <c r="AS397" s="216"/>
      <c r="AT397" s="217"/>
      <c r="AU397" s="214"/>
      <c r="AV397" s="215"/>
      <c r="AW397" s="218"/>
      <c r="AX397" s="216"/>
      <c r="AY397" s="217"/>
      <c r="AZ397" s="214"/>
      <c r="BA397" s="215"/>
      <c r="BB397" s="218"/>
      <c r="BC397" s="216"/>
      <c r="BD397" s="213"/>
      <c r="BE397" s="214"/>
      <c r="BF397" s="214"/>
      <c r="BG397" s="215"/>
      <c r="BH397" s="218"/>
      <c r="BI397" s="216"/>
      <c r="BJ397" s="213"/>
      <c r="BK397" s="221"/>
      <c r="BL397" s="222">
        <f t="shared" si="426"/>
        <v>0</v>
      </c>
      <c r="BM397" s="223">
        <f t="shared" si="427"/>
        <v>0</v>
      </c>
      <c r="BN397" s="223">
        <f t="shared" si="428"/>
        <v>0</v>
      </c>
      <c r="BO397" s="223">
        <f t="shared" si="429"/>
        <v>0</v>
      </c>
      <c r="BP397" s="223">
        <f t="shared" si="430"/>
        <v>0</v>
      </c>
      <c r="BQ397" s="223">
        <f t="shared" si="431"/>
        <v>0</v>
      </c>
      <c r="BR397" s="224">
        <f t="shared" si="432"/>
        <v>0</v>
      </c>
      <c r="BS397" s="224">
        <f t="shared" si="433"/>
        <v>0</v>
      </c>
      <c r="BT397" s="223">
        <f t="shared" si="434"/>
        <v>0</v>
      </c>
      <c r="BU397" s="223">
        <f t="shared" si="435"/>
        <v>0</v>
      </c>
      <c r="BV397" s="223">
        <f t="shared" si="436"/>
        <v>0</v>
      </c>
      <c r="BW397" s="223">
        <f t="shared" si="437"/>
        <v>0</v>
      </c>
      <c r="BX397" s="223">
        <f t="shared" si="438"/>
        <v>0</v>
      </c>
      <c r="BY397" s="223">
        <f t="shared" si="439"/>
        <v>0</v>
      </c>
      <c r="BZ397" s="223">
        <f t="shared" si="440"/>
        <v>0</v>
      </c>
      <c r="CA397" s="223">
        <f t="shared" si="441"/>
        <v>0</v>
      </c>
      <c r="CB397" s="208">
        <f t="shared" si="442"/>
        <v>0</v>
      </c>
      <c r="CC397" s="223">
        <f t="shared" si="443"/>
        <v>0</v>
      </c>
      <c r="CD397" s="223">
        <f t="shared" si="444"/>
        <v>0</v>
      </c>
      <c r="CE397" s="224">
        <f t="shared" si="445"/>
        <v>0</v>
      </c>
      <c r="CF397" s="224">
        <f t="shared" si="446"/>
        <v>0</v>
      </c>
      <c r="CG397" s="224">
        <f t="shared" si="447"/>
        <v>0</v>
      </c>
      <c r="CH397" s="224">
        <f t="shared" si="448"/>
        <v>0</v>
      </c>
      <c r="CI397" s="224">
        <f t="shared" si="449"/>
        <v>0</v>
      </c>
      <c r="CJ397" s="224">
        <f t="shared" si="450"/>
        <v>0</v>
      </c>
      <c r="CK397" s="224">
        <f t="shared" si="451"/>
        <v>0</v>
      </c>
      <c r="CL397" s="224">
        <f t="shared" si="452"/>
        <v>0</v>
      </c>
      <c r="CM397" s="224">
        <f t="shared" si="453"/>
        <v>0</v>
      </c>
      <c r="CN397" s="224">
        <f t="shared" si="454"/>
        <v>0</v>
      </c>
      <c r="CO397" s="224">
        <f t="shared" si="455"/>
        <v>0</v>
      </c>
      <c r="CP397" s="224">
        <f t="shared" si="456"/>
        <v>0</v>
      </c>
      <c r="CQ397" s="224">
        <f t="shared" si="457"/>
        <v>0</v>
      </c>
      <c r="CR397" s="224" t="str">
        <f t="shared" si="458"/>
        <v/>
      </c>
      <c r="CS397" s="224" t="str">
        <f t="shared" si="459"/>
        <v xml:space="preserve"> </v>
      </c>
      <c r="CT397" s="224" t="str">
        <f t="shared" si="460"/>
        <v/>
      </c>
      <c r="CU397" s="224" t="str">
        <f t="shared" si="461"/>
        <v/>
      </c>
      <c r="CV397" s="224" t="str">
        <f t="shared" si="462"/>
        <v/>
      </c>
      <c r="CW397" s="224" t="str">
        <f t="shared" si="463"/>
        <v/>
      </c>
      <c r="CX397" s="224" t="str">
        <f t="shared" si="464"/>
        <v/>
      </c>
      <c r="CY397" s="224" t="str">
        <f t="shared" si="465"/>
        <v/>
      </c>
      <c r="CZ397" s="224" t="str">
        <f t="shared" si="466"/>
        <v/>
      </c>
      <c r="DA397" s="224" t="str">
        <f t="shared" si="467"/>
        <v/>
      </c>
      <c r="DB397" s="224" t="str">
        <f t="shared" si="468"/>
        <v/>
      </c>
      <c r="DC397" s="224" t="str">
        <f t="shared" si="469"/>
        <v/>
      </c>
      <c r="DD397" s="224" t="str">
        <f t="shared" si="470"/>
        <v/>
      </c>
      <c r="DE397" s="224" t="str">
        <f t="shared" si="471"/>
        <v/>
      </c>
      <c r="DF397" s="224" t="str">
        <f t="shared" si="472"/>
        <v/>
      </c>
      <c r="DG397" s="224" t="str">
        <f t="shared" si="473"/>
        <v/>
      </c>
      <c r="DH397" s="225" t="str">
        <f t="shared" si="474"/>
        <v/>
      </c>
      <c r="DI397" s="224" t="str">
        <f t="shared" si="475"/>
        <v/>
      </c>
      <c r="DJ397" s="224" t="str">
        <f t="shared" si="476"/>
        <v/>
      </c>
      <c r="DK397" s="306">
        <f t="shared" si="477"/>
        <v>0</v>
      </c>
      <c r="DL397" s="306">
        <f t="shared" si="478"/>
        <v>0</v>
      </c>
      <c r="DM397" s="306">
        <f t="shared" si="479"/>
        <v>0</v>
      </c>
      <c r="DN397" s="220"/>
      <c r="DO397" s="224" t="str">
        <f t="shared" si="480"/>
        <v/>
      </c>
      <c r="DP397" s="224" t="str">
        <f t="shared" si="481"/>
        <v/>
      </c>
      <c r="DQ397" s="307"/>
    </row>
    <row r="398" spans="1:121" ht="23.25" customHeight="1" x14ac:dyDescent="0.2">
      <c r="A398" s="249"/>
      <c r="B398" s="264"/>
      <c r="C398" s="230"/>
      <c r="D398" s="325" t="str">
        <f t="shared" si="424"/>
        <v/>
      </c>
      <c r="E398" s="265" t="str">
        <f t="shared" si="425"/>
        <v/>
      </c>
      <c r="F398" s="230"/>
      <c r="G398" s="230"/>
      <c r="H398" s="230"/>
      <c r="I398" s="200"/>
      <c r="J398" s="230"/>
      <c r="K398" s="254"/>
      <c r="L398" s="269"/>
      <c r="M398" s="230"/>
      <c r="N398" s="231"/>
      <c r="O398" s="232"/>
      <c r="P398" s="205"/>
      <c r="Q398" s="203"/>
      <c r="R398" s="231"/>
      <c r="S398" s="233"/>
      <c r="T398" s="203"/>
      <c r="U398" s="231"/>
      <c r="V398" s="233"/>
      <c r="W398" s="203"/>
      <c r="X398" s="231"/>
      <c r="Y398" s="233"/>
      <c r="Z398" s="203"/>
      <c r="AA398" s="230"/>
      <c r="AB398" s="231"/>
      <c r="AC398" s="232"/>
      <c r="AD398" s="205"/>
      <c r="AE398" s="203"/>
      <c r="AF398" s="230"/>
      <c r="AG398" s="231"/>
      <c r="AH398" s="232"/>
      <c r="AI398" s="205"/>
      <c r="AJ398" s="203"/>
      <c r="AK398" s="230"/>
      <c r="AL398" s="231"/>
      <c r="AM398" s="232"/>
      <c r="AN398" s="205"/>
      <c r="AO398" s="203"/>
      <c r="AP398" s="230"/>
      <c r="AQ398" s="231"/>
      <c r="AR398" s="232"/>
      <c r="AS398" s="205"/>
      <c r="AT398" s="203"/>
      <c r="AU398" s="230"/>
      <c r="AV398" s="231"/>
      <c r="AW398" s="232"/>
      <c r="AX398" s="205"/>
      <c r="AY398" s="203"/>
      <c r="AZ398" s="230"/>
      <c r="BA398" s="231"/>
      <c r="BB398" s="232"/>
      <c r="BC398" s="205"/>
      <c r="BD398" s="199"/>
      <c r="BE398" s="230"/>
      <c r="BF398" s="230"/>
      <c r="BG398" s="231"/>
      <c r="BH398" s="232"/>
      <c r="BI398" s="205"/>
      <c r="BJ398" s="229"/>
      <c r="BK398" s="234"/>
      <c r="BL398" s="207">
        <f t="shared" si="426"/>
        <v>0</v>
      </c>
      <c r="BM398" s="208">
        <f t="shared" si="427"/>
        <v>0</v>
      </c>
      <c r="BN398" s="208">
        <f t="shared" si="428"/>
        <v>0</v>
      </c>
      <c r="BO398" s="208">
        <f t="shared" si="429"/>
        <v>0</v>
      </c>
      <c r="BP398" s="208">
        <f t="shared" si="430"/>
        <v>0</v>
      </c>
      <c r="BQ398" s="208">
        <f t="shared" si="431"/>
        <v>0</v>
      </c>
      <c r="BR398" s="209">
        <f t="shared" si="432"/>
        <v>0</v>
      </c>
      <c r="BS398" s="209">
        <f t="shared" si="433"/>
        <v>0</v>
      </c>
      <c r="BT398" s="208">
        <f t="shared" si="434"/>
        <v>0</v>
      </c>
      <c r="BU398" s="208">
        <f t="shared" si="435"/>
        <v>0</v>
      </c>
      <c r="BV398" s="208">
        <f t="shared" si="436"/>
        <v>0</v>
      </c>
      <c r="BW398" s="208">
        <f t="shared" si="437"/>
        <v>0</v>
      </c>
      <c r="BX398" s="208">
        <f t="shared" si="438"/>
        <v>0</v>
      </c>
      <c r="BY398" s="208">
        <f t="shared" si="439"/>
        <v>0</v>
      </c>
      <c r="BZ398" s="208">
        <f t="shared" si="440"/>
        <v>0</v>
      </c>
      <c r="CA398" s="208">
        <f t="shared" si="441"/>
        <v>0</v>
      </c>
      <c r="CB398" s="208">
        <f t="shared" si="442"/>
        <v>0</v>
      </c>
      <c r="CC398" s="208">
        <f t="shared" si="443"/>
        <v>0</v>
      </c>
      <c r="CD398" s="208">
        <f t="shared" si="444"/>
        <v>0</v>
      </c>
      <c r="CE398" s="209">
        <f t="shared" si="445"/>
        <v>0</v>
      </c>
      <c r="CF398" s="209">
        <f t="shared" si="446"/>
        <v>0</v>
      </c>
      <c r="CG398" s="209">
        <f t="shared" si="447"/>
        <v>0</v>
      </c>
      <c r="CH398" s="209">
        <f t="shared" si="448"/>
        <v>0</v>
      </c>
      <c r="CI398" s="209">
        <f t="shared" si="449"/>
        <v>0</v>
      </c>
      <c r="CJ398" s="209">
        <f t="shared" si="450"/>
        <v>0</v>
      </c>
      <c r="CK398" s="209">
        <f t="shared" si="451"/>
        <v>0</v>
      </c>
      <c r="CL398" s="209">
        <f t="shared" si="452"/>
        <v>0</v>
      </c>
      <c r="CM398" s="209">
        <f t="shared" si="453"/>
        <v>0</v>
      </c>
      <c r="CN398" s="209">
        <f t="shared" si="454"/>
        <v>0</v>
      </c>
      <c r="CO398" s="209">
        <f t="shared" si="455"/>
        <v>0</v>
      </c>
      <c r="CP398" s="209">
        <f t="shared" si="456"/>
        <v>0</v>
      </c>
      <c r="CQ398" s="209">
        <f t="shared" si="457"/>
        <v>0</v>
      </c>
      <c r="CR398" s="209" t="str">
        <f t="shared" si="458"/>
        <v/>
      </c>
      <c r="CS398" s="209" t="str">
        <f t="shared" si="459"/>
        <v xml:space="preserve"> </v>
      </c>
      <c r="CT398" s="209" t="str">
        <f t="shared" si="460"/>
        <v/>
      </c>
      <c r="CU398" s="209" t="str">
        <f t="shared" si="461"/>
        <v/>
      </c>
      <c r="CV398" s="209" t="str">
        <f t="shared" si="462"/>
        <v/>
      </c>
      <c r="CW398" s="209" t="str">
        <f t="shared" si="463"/>
        <v/>
      </c>
      <c r="CX398" s="209" t="str">
        <f t="shared" si="464"/>
        <v/>
      </c>
      <c r="CY398" s="209" t="str">
        <f t="shared" si="465"/>
        <v/>
      </c>
      <c r="CZ398" s="209" t="str">
        <f t="shared" si="466"/>
        <v/>
      </c>
      <c r="DA398" s="209" t="str">
        <f t="shared" si="467"/>
        <v/>
      </c>
      <c r="DB398" s="209" t="str">
        <f t="shared" si="468"/>
        <v/>
      </c>
      <c r="DC398" s="209" t="str">
        <f t="shared" si="469"/>
        <v/>
      </c>
      <c r="DD398" s="209" t="str">
        <f t="shared" si="470"/>
        <v/>
      </c>
      <c r="DE398" s="209" t="str">
        <f t="shared" si="471"/>
        <v/>
      </c>
      <c r="DF398" s="209" t="str">
        <f t="shared" si="472"/>
        <v/>
      </c>
      <c r="DG398" s="209" t="str">
        <f t="shared" si="473"/>
        <v/>
      </c>
      <c r="DH398" s="210" t="str">
        <f t="shared" si="474"/>
        <v/>
      </c>
      <c r="DI398" s="272" t="str">
        <f t="shared" si="475"/>
        <v/>
      </c>
      <c r="DJ398" s="272" t="str">
        <f t="shared" si="476"/>
        <v/>
      </c>
      <c r="DK398" s="200">
        <f t="shared" si="477"/>
        <v>0</v>
      </c>
      <c r="DL398" s="200">
        <f t="shared" si="478"/>
        <v>0</v>
      </c>
      <c r="DM398" s="200">
        <f t="shared" si="479"/>
        <v>0</v>
      </c>
      <c r="DN398" s="200"/>
      <c r="DO398" s="272" t="str">
        <f t="shared" si="480"/>
        <v/>
      </c>
      <c r="DP398" s="272" t="str">
        <f t="shared" si="481"/>
        <v/>
      </c>
      <c r="DQ398" s="308"/>
    </row>
    <row r="399" spans="1:121" ht="23.25" customHeight="1" x14ac:dyDescent="0.2">
      <c r="A399" s="248"/>
      <c r="B399" s="263"/>
      <c r="C399" s="214"/>
      <c r="D399" s="324" t="str">
        <f t="shared" si="424"/>
        <v/>
      </c>
      <c r="E399" s="150" t="str">
        <f t="shared" si="425"/>
        <v/>
      </c>
      <c r="F399" s="214"/>
      <c r="G399" s="214"/>
      <c r="H399" s="214"/>
      <c r="I399" s="220"/>
      <c r="J399" s="214"/>
      <c r="K399" s="255"/>
      <c r="L399" s="268"/>
      <c r="M399" s="214"/>
      <c r="N399" s="215"/>
      <c r="O399" s="218"/>
      <c r="P399" s="216"/>
      <c r="Q399" s="217"/>
      <c r="R399" s="215"/>
      <c r="S399" s="219"/>
      <c r="T399" s="217"/>
      <c r="U399" s="215"/>
      <c r="V399" s="219"/>
      <c r="W399" s="217"/>
      <c r="X399" s="215"/>
      <c r="Y399" s="219"/>
      <c r="Z399" s="217"/>
      <c r="AA399" s="214"/>
      <c r="AB399" s="215"/>
      <c r="AC399" s="218"/>
      <c r="AD399" s="216"/>
      <c r="AE399" s="217"/>
      <c r="AF399" s="214"/>
      <c r="AG399" s="215"/>
      <c r="AH399" s="218"/>
      <c r="AI399" s="216"/>
      <c r="AJ399" s="217"/>
      <c r="AK399" s="214"/>
      <c r="AL399" s="215"/>
      <c r="AM399" s="218"/>
      <c r="AN399" s="216"/>
      <c r="AO399" s="217"/>
      <c r="AP399" s="214"/>
      <c r="AQ399" s="215"/>
      <c r="AR399" s="218"/>
      <c r="AS399" s="216"/>
      <c r="AT399" s="217"/>
      <c r="AU399" s="214"/>
      <c r="AV399" s="215"/>
      <c r="AW399" s="218"/>
      <c r="AX399" s="216"/>
      <c r="AY399" s="217"/>
      <c r="AZ399" s="214"/>
      <c r="BA399" s="215"/>
      <c r="BB399" s="218"/>
      <c r="BC399" s="216"/>
      <c r="BD399" s="213"/>
      <c r="BE399" s="214"/>
      <c r="BF399" s="214"/>
      <c r="BG399" s="215"/>
      <c r="BH399" s="218"/>
      <c r="BI399" s="216"/>
      <c r="BJ399" s="213"/>
      <c r="BK399" s="221"/>
      <c r="BL399" s="222">
        <f t="shared" si="426"/>
        <v>0</v>
      </c>
      <c r="BM399" s="223">
        <f t="shared" si="427"/>
        <v>0</v>
      </c>
      <c r="BN399" s="223">
        <f t="shared" si="428"/>
        <v>0</v>
      </c>
      <c r="BO399" s="223">
        <f t="shared" si="429"/>
        <v>0</v>
      </c>
      <c r="BP399" s="223">
        <f t="shared" si="430"/>
        <v>0</v>
      </c>
      <c r="BQ399" s="223">
        <f t="shared" si="431"/>
        <v>0</v>
      </c>
      <c r="BR399" s="224">
        <f t="shared" si="432"/>
        <v>0</v>
      </c>
      <c r="BS399" s="224">
        <f t="shared" si="433"/>
        <v>0</v>
      </c>
      <c r="BT399" s="223">
        <f t="shared" si="434"/>
        <v>0</v>
      </c>
      <c r="BU399" s="223">
        <f t="shared" si="435"/>
        <v>0</v>
      </c>
      <c r="BV399" s="223">
        <f t="shared" si="436"/>
        <v>0</v>
      </c>
      <c r="BW399" s="223">
        <f t="shared" si="437"/>
        <v>0</v>
      </c>
      <c r="BX399" s="223">
        <f t="shared" si="438"/>
        <v>0</v>
      </c>
      <c r="BY399" s="223">
        <f t="shared" si="439"/>
        <v>0</v>
      </c>
      <c r="BZ399" s="223">
        <f t="shared" si="440"/>
        <v>0</v>
      </c>
      <c r="CA399" s="223">
        <f t="shared" si="441"/>
        <v>0</v>
      </c>
      <c r="CB399" s="208">
        <f t="shared" si="442"/>
        <v>0</v>
      </c>
      <c r="CC399" s="223">
        <f t="shared" si="443"/>
        <v>0</v>
      </c>
      <c r="CD399" s="223">
        <f t="shared" si="444"/>
        <v>0</v>
      </c>
      <c r="CE399" s="224">
        <f t="shared" si="445"/>
        <v>0</v>
      </c>
      <c r="CF399" s="224">
        <f t="shared" si="446"/>
        <v>0</v>
      </c>
      <c r="CG399" s="224">
        <f t="shared" si="447"/>
        <v>0</v>
      </c>
      <c r="CH399" s="224">
        <f t="shared" si="448"/>
        <v>0</v>
      </c>
      <c r="CI399" s="224">
        <f t="shared" si="449"/>
        <v>0</v>
      </c>
      <c r="CJ399" s="224">
        <f t="shared" si="450"/>
        <v>0</v>
      </c>
      <c r="CK399" s="224">
        <f t="shared" si="451"/>
        <v>0</v>
      </c>
      <c r="CL399" s="224">
        <f t="shared" si="452"/>
        <v>0</v>
      </c>
      <c r="CM399" s="224">
        <f t="shared" si="453"/>
        <v>0</v>
      </c>
      <c r="CN399" s="224">
        <f t="shared" si="454"/>
        <v>0</v>
      </c>
      <c r="CO399" s="224">
        <f t="shared" si="455"/>
        <v>0</v>
      </c>
      <c r="CP399" s="224">
        <f t="shared" si="456"/>
        <v>0</v>
      </c>
      <c r="CQ399" s="224">
        <f t="shared" si="457"/>
        <v>0</v>
      </c>
      <c r="CR399" s="224" t="str">
        <f t="shared" si="458"/>
        <v/>
      </c>
      <c r="CS399" s="224" t="str">
        <f t="shared" si="459"/>
        <v xml:space="preserve"> </v>
      </c>
      <c r="CT399" s="224" t="str">
        <f t="shared" si="460"/>
        <v/>
      </c>
      <c r="CU399" s="224" t="str">
        <f t="shared" si="461"/>
        <v/>
      </c>
      <c r="CV399" s="224" t="str">
        <f t="shared" si="462"/>
        <v/>
      </c>
      <c r="CW399" s="224" t="str">
        <f t="shared" si="463"/>
        <v/>
      </c>
      <c r="CX399" s="224" t="str">
        <f t="shared" si="464"/>
        <v/>
      </c>
      <c r="CY399" s="224" t="str">
        <f t="shared" si="465"/>
        <v/>
      </c>
      <c r="CZ399" s="224" t="str">
        <f t="shared" si="466"/>
        <v/>
      </c>
      <c r="DA399" s="224" t="str">
        <f t="shared" si="467"/>
        <v/>
      </c>
      <c r="DB399" s="224" t="str">
        <f t="shared" si="468"/>
        <v/>
      </c>
      <c r="DC399" s="224" t="str">
        <f t="shared" si="469"/>
        <v/>
      </c>
      <c r="DD399" s="224" t="str">
        <f t="shared" si="470"/>
        <v/>
      </c>
      <c r="DE399" s="224" t="str">
        <f t="shared" si="471"/>
        <v/>
      </c>
      <c r="DF399" s="224" t="str">
        <f t="shared" si="472"/>
        <v/>
      </c>
      <c r="DG399" s="224" t="str">
        <f t="shared" si="473"/>
        <v/>
      </c>
      <c r="DH399" s="225" t="str">
        <f t="shared" si="474"/>
        <v/>
      </c>
      <c r="DI399" s="224" t="str">
        <f t="shared" si="475"/>
        <v/>
      </c>
      <c r="DJ399" s="224" t="str">
        <f t="shared" si="476"/>
        <v/>
      </c>
      <c r="DK399" s="306">
        <f t="shared" si="477"/>
        <v>0</v>
      </c>
      <c r="DL399" s="306">
        <f t="shared" si="478"/>
        <v>0</v>
      </c>
      <c r="DM399" s="306">
        <f t="shared" si="479"/>
        <v>0</v>
      </c>
      <c r="DN399" s="220"/>
      <c r="DO399" s="224" t="str">
        <f t="shared" si="480"/>
        <v/>
      </c>
      <c r="DP399" s="224" t="str">
        <f t="shared" si="481"/>
        <v/>
      </c>
      <c r="DQ399" s="307"/>
    </row>
    <row r="400" spans="1:121" ht="23.25" customHeight="1" x14ac:dyDescent="0.2">
      <c r="A400" s="249"/>
      <c r="B400" s="264"/>
      <c r="C400" s="230"/>
      <c r="D400" s="325" t="str">
        <f t="shared" si="424"/>
        <v/>
      </c>
      <c r="E400" s="265" t="str">
        <f t="shared" si="425"/>
        <v/>
      </c>
      <c r="F400" s="230"/>
      <c r="G400" s="230"/>
      <c r="H400" s="230"/>
      <c r="I400" s="200"/>
      <c r="J400" s="230"/>
      <c r="K400" s="254"/>
      <c r="L400" s="269"/>
      <c r="M400" s="230"/>
      <c r="N400" s="231"/>
      <c r="O400" s="232"/>
      <c r="P400" s="205"/>
      <c r="Q400" s="203"/>
      <c r="R400" s="231"/>
      <c r="S400" s="233"/>
      <c r="T400" s="203"/>
      <c r="U400" s="231"/>
      <c r="V400" s="233"/>
      <c r="W400" s="203"/>
      <c r="X400" s="231"/>
      <c r="Y400" s="233"/>
      <c r="Z400" s="203"/>
      <c r="AA400" s="230"/>
      <c r="AB400" s="231"/>
      <c r="AC400" s="232"/>
      <c r="AD400" s="205"/>
      <c r="AE400" s="203"/>
      <c r="AF400" s="230"/>
      <c r="AG400" s="231"/>
      <c r="AH400" s="232"/>
      <c r="AI400" s="205"/>
      <c r="AJ400" s="203"/>
      <c r="AK400" s="230"/>
      <c r="AL400" s="231"/>
      <c r="AM400" s="232"/>
      <c r="AN400" s="205"/>
      <c r="AO400" s="203"/>
      <c r="AP400" s="230"/>
      <c r="AQ400" s="231"/>
      <c r="AR400" s="232"/>
      <c r="AS400" s="205"/>
      <c r="AT400" s="203"/>
      <c r="AU400" s="230"/>
      <c r="AV400" s="231"/>
      <c r="AW400" s="232"/>
      <c r="AX400" s="205"/>
      <c r="AY400" s="203"/>
      <c r="AZ400" s="230"/>
      <c r="BA400" s="231"/>
      <c r="BB400" s="232"/>
      <c r="BC400" s="205"/>
      <c r="BD400" s="199"/>
      <c r="BE400" s="230"/>
      <c r="BF400" s="230"/>
      <c r="BG400" s="231"/>
      <c r="BH400" s="232"/>
      <c r="BI400" s="205"/>
      <c r="BJ400" s="229"/>
      <c r="BK400" s="234"/>
      <c r="BL400" s="207">
        <f t="shared" si="426"/>
        <v>0</v>
      </c>
      <c r="BM400" s="208">
        <f t="shared" si="427"/>
        <v>0</v>
      </c>
      <c r="BN400" s="208">
        <f t="shared" si="428"/>
        <v>0</v>
      </c>
      <c r="BO400" s="208">
        <f t="shared" si="429"/>
        <v>0</v>
      </c>
      <c r="BP400" s="208">
        <f t="shared" si="430"/>
        <v>0</v>
      </c>
      <c r="BQ400" s="208">
        <f t="shared" si="431"/>
        <v>0</v>
      </c>
      <c r="BR400" s="209">
        <f t="shared" si="432"/>
        <v>0</v>
      </c>
      <c r="BS400" s="209">
        <f t="shared" si="433"/>
        <v>0</v>
      </c>
      <c r="BT400" s="208">
        <f t="shared" si="434"/>
        <v>0</v>
      </c>
      <c r="BU400" s="208">
        <f t="shared" si="435"/>
        <v>0</v>
      </c>
      <c r="BV400" s="208">
        <f t="shared" si="436"/>
        <v>0</v>
      </c>
      <c r="BW400" s="208">
        <f t="shared" si="437"/>
        <v>0</v>
      </c>
      <c r="BX400" s="208">
        <f t="shared" si="438"/>
        <v>0</v>
      </c>
      <c r="BY400" s="208">
        <f t="shared" si="439"/>
        <v>0</v>
      </c>
      <c r="BZ400" s="208">
        <f t="shared" si="440"/>
        <v>0</v>
      </c>
      <c r="CA400" s="208">
        <f t="shared" si="441"/>
        <v>0</v>
      </c>
      <c r="CB400" s="208">
        <f t="shared" si="442"/>
        <v>0</v>
      </c>
      <c r="CC400" s="208">
        <f t="shared" si="443"/>
        <v>0</v>
      </c>
      <c r="CD400" s="208">
        <f t="shared" si="444"/>
        <v>0</v>
      </c>
      <c r="CE400" s="209">
        <f t="shared" si="445"/>
        <v>0</v>
      </c>
      <c r="CF400" s="209">
        <f t="shared" si="446"/>
        <v>0</v>
      </c>
      <c r="CG400" s="209">
        <f t="shared" si="447"/>
        <v>0</v>
      </c>
      <c r="CH400" s="209">
        <f t="shared" si="448"/>
        <v>0</v>
      </c>
      <c r="CI400" s="209">
        <f t="shared" si="449"/>
        <v>0</v>
      </c>
      <c r="CJ400" s="209">
        <f t="shared" si="450"/>
        <v>0</v>
      </c>
      <c r="CK400" s="209">
        <f t="shared" si="451"/>
        <v>0</v>
      </c>
      <c r="CL400" s="209">
        <f t="shared" si="452"/>
        <v>0</v>
      </c>
      <c r="CM400" s="209">
        <f t="shared" si="453"/>
        <v>0</v>
      </c>
      <c r="CN400" s="209">
        <f t="shared" si="454"/>
        <v>0</v>
      </c>
      <c r="CO400" s="209">
        <f t="shared" si="455"/>
        <v>0</v>
      </c>
      <c r="CP400" s="209">
        <f t="shared" si="456"/>
        <v>0</v>
      </c>
      <c r="CQ400" s="209">
        <f t="shared" si="457"/>
        <v>0</v>
      </c>
      <c r="CR400" s="209" t="str">
        <f t="shared" si="458"/>
        <v/>
      </c>
      <c r="CS400" s="209" t="str">
        <f t="shared" si="459"/>
        <v xml:space="preserve"> </v>
      </c>
      <c r="CT400" s="209" t="str">
        <f t="shared" si="460"/>
        <v/>
      </c>
      <c r="CU400" s="209" t="str">
        <f t="shared" si="461"/>
        <v/>
      </c>
      <c r="CV400" s="209" t="str">
        <f t="shared" si="462"/>
        <v/>
      </c>
      <c r="CW400" s="209" t="str">
        <f t="shared" si="463"/>
        <v/>
      </c>
      <c r="CX400" s="209" t="str">
        <f t="shared" si="464"/>
        <v/>
      </c>
      <c r="CY400" s="209" t="str">
        <f t="shared" si="465"/>
        <v/>
      </c>
      <c r="CZ400" s="209" t="str">
        <f t="shared" si="466"/>
        <v/>
      </c>
      <c r="DA400" s="209" t="str">
        <f t="shared" si="467"/>
        <v/>
      </c>
      <c r="DB400" s="209" t="str">
        <f t="shared" si="468"/>
        <v/>
      </c>
      <c r="DC400" s="209" t="str">
        <f t="shared" si="469"/>
        <v/>
      </c>
      <c r="DD400" s="209" t="str">
        <f t="shared" si="470"/>
        <v/>
      </c>
      <c r="DE400" s="209" t="str">
        <f t="shared" si="471"/>
        <v/>
      </c>
      <c r="DF400" s="209" t="str">
        <f t="shared" si="472"/>
        <v/>
      </c>
      <c r="DG400" s="209" t="str">
        <f t="shared" si="473"/>
        <v/>
      </c>
      <c r="DH400" s="210" t="str">
        <f t="shared" si="474"/>
        <v/>
      </c>
      <c r="DI400" s="272" t="str">
        <f t="shared" si="475"/>
        <v/>
      </c>
      <c r="DJ400" s="272" t="str">
        <f t="shared" si="476"/>
        <v/>
      </c>
      <c r="DK400" s="200">
        <f t="shared" si="477"/>
        <v>0</v>
      </c>
      <c r="DL400" s="200">
        <f t="shared" si="478"/>
        <v>0</v>
      </c>
      <c r="DM400" s="200">
        <f t="shared" si="479"/>
        <v>0</v>
      </c>
      <c r="DN400" s="200"/>
      <c r="DO400" s="272" t="str">
        <f t="shared" si="480"/>
        <v/>
      </c>
      <c r="DP400" s="272" t="str">
        <f t="shared" si="481"/>
        <v/>
      </c>
      <c r="DQ400" s="308"/>
    </row>
    <row r="401" spans="1:121" ht="23.25" customHeight="1" x14ac:dyDescent="0.2">
      <c r="A401" s="248"/>
      <c r="B401" s="263"/>
      <c r="C401" s="214"/>
      <c r="D401" s="324" t="str">
        <f t="shared" si="424"/>
        <v/>
      </c>
      <c r="E401" s="150" t="str">
        <f t="shared" si="425"/>
        <v/>
      </c>
      <c r="F401" s="214"/>
      <c r="G401" s="214"/>
      <c r="H401" s="214"/>
      <c r="I401" s="220"/>
      <c r="J401" s="214"/>
      <c r="K401" s="255"/>
      <c r="L401" s="268"/>
      <c r="M401" s="214"/>
      <c r="N401" s="215"/>
      <c r="O401" s="218"/>
      <c r="P401" s="216"/>
      <c r="Q401" s="217"/>
      <c r="R401" s="215"/>
      <c r="S401" s="219"/>
      <c r="T401" s="217"/>
      <c r="U401" s="215"/>
      <c r="V401" s="219"/>
      <c r="W401" s="217"/>
      <c r="X401" s="215"/>
      <c r="Y401" s="219"/>
      <c r="Z401" s="217"/>
      <c r="AA401" s="214"/>
      <c r="AB401" s="215"/>
      <c r="AC401" s="218"/>
      <c r="AD401" s="216"/>
      <c r="AE401" s="217"/>
      <c r="AF401" s="214"/>
      <c r="AG401" s="215"/>
      <c r="AH401" s="218"/>
      <c r="AI401" s="216"/>
      <c r="AJ401" s="217"/>
      <c r="AK401" s="214"/>
      <c r="AL401" s="215"/>
      <c r="AM401" s="218"/>
      <c r="AN401" s="216"/>
      <c r="AO401" s="217"/>
      <c r="AP401" s="214"/>
      <c r="AQ401" s="215"/>
      <c r="AR401" s="218"/>
      <c r="AS401" s="216"/>
      <c r="AT401" s="217"/>
      <c r="AU401" s="214"/>
      <c r="AV401" s="215"/>
      <c r="AW401" s="218"/>
      <c r="AX401" s="216"/>
      <c r="AY401" s="217"/>
      <c r="AZ401" s="214"/>
      <c r="BA401" s="215"/>
      <c r="BB401" s="218"/>
      <c r="BC401" s="216"/>
      <c r="BD401" s="213"/>
      <c r="BE401" s="214"/>
      <c r="BF401" s="214"/>
      <c r="BG401" s="215"/>
      <c r="BH401" s="218"/>
      <c r="BI401" s="216"/>
      <c r="BJ401" s="213"/>
      <c r="BK401" s="221"/>
      <c r="BL401" s="222">
        <f t="shared" si="426"/>
        <v>0</v>
      </c>
      <c r="BM401" s="223">
        <f t="shared" si="427"/>
        <v>0</v>
      </c>
      <c r="BN401" s="223">
        <f t="shared" si="428"/>
        <v>0</v>
      </c>
      <c r="BO401" s="223">
        <f t="shared" si="429"/>
        <v>0</v>
      </c>
      <c r="BP401" s="223">
        <f t="shared" si="430"/>
        <v>0</v>
      </c>
      <c r="BQ401" s="223">
        <f t="shared" si="431"/>
        <v>0</v>
      </c>
      <c r="BR401" s="224">
        <f t="shared" si="432"/>
        <v>0</v>
      </c>
      <c r="BS401" s="224">
        <f t="shared" si="433"/>
        <v>0</v>
      </c>
      <c r="BT401" s="223">
        <f t="shared" si="434"/>
        <v>0</v>
      </c>
      <c r="BU401" s="223">
        <f t="shared" si="435"/>
        <v>0</v>
      </c>
      <c r="BV401" s="223">
        <f t="shared" si="436"/>
        <v>0</v>
      </c>
      <c r="BW401" s="223">
        <f t="shared" si="437"/>
        <v>0</v>
      </c>
      <c r="BX401" s="223">
        <f t="shared" si="438"/>
        <v>0</v>
      </c>
      <c r="BY401" s="223">
        <f t="shared" si="439"/>
        <v>0</v>
      </c>
      <c r="BZ401" s="223">
        <f t="shared" si="440"/>
        <v>0</v>
      </c>
      <c r="CA401" s="223">
        <f t="shared" si="441"/>
        <v>0</v>
      </c>
      <c r="CB401" s="208">
        <f t="shared" si="442"/>
        <v>0</v>
      </c>
      <c r="CC401" s="223">
        <f t="shared" si="443"/>
        <v>0</v>
      </c>
      <c r="CD401" s="223">
        <f t="shared" si="444"/>
        <v>0</v>
      </c>
      <c r="CE401" s="224">
        <f t="shared" si="445"/>
        <v>0</v>
      </c>
      <c r="CF401" s="224">
        <f t="shared" si="446"/>
        <v>0</v>
      </c>
      <c r="CG401" s="224">
        <f t="shared" si="447"/>
        <v>0</v>
      </c>
      <c r="CH401" s="224">
        <f t="shared" si="448"/>
        <v>0</v>
      </c>
      <c r="CI401" s="224">
        <f t="shared" si="449"/>
        <v>0</v>
      </c>
      <c r="CJ401" s="224">
        <f t="shared" si="450"/>
        <v>0</v>
      </c>
      <c r="CK401" s="224">
        <f t="shared" si="451"/>
        <v>0</v>
      </c>
      <c r="CL401" s="224">
        <f t="shared" si="452"/>
        <v>0</v>
      </c>
      <c r="CM401" s="224">
        <f t="shared" si="453"/>
        <v>0</v>
      </c>
      <c r="CN401" s="224">
        <f t="shared" si="454"/>
        <v>0</v>
      </c>
      <c r="CO401" s="224">
        <f t="shared" si="455"/>
        <v>0</v>
      </c>
      <c r="CP401" s="224">
        <f t="shared" si="456"/>
        <v>0</v>
      </c>
      <c r="CQ401" s="224">
        <f t="shared" si="457"/>
        <v>0</v>
      </c>
      <c r="CR401" s="224" t="str">
        <f t="shared" si="458"/>
        <v/>
      </c>
      <c r="CS401" s="224" t="str">
        <f t="shared" si="459"/>
        <v xml:space="preserve"> </v>
      </c>
      <c r="CT401" s="224" t="str">
        <f t="shared" si="460"/>
        <v/>
      </c>
      <c r="CU401" s="224" t="str">
        <f t="shared" si="461"/>
        <v/>
      </c>
      <c r="CV401" s="224" t="str">
        <f t="shared" si="462"/>
        <v/>
      </c>
      <c r="CW401" s="224" t="str">
        <f t="shared" si="463"/>
        <v/>
      </c>
      <c r="CX401" s="224" t="str">
        <f t="shared" si="464"/>
        <v/>
      </c>
      <c r="CY401" s="224" t="str">
        <f t="shared" si="465"/>
        <v/>
      </c>
      <c r="CZ401" s="224" t="str">
        <f t="shared" si="466"/>
        <v/>
      </c>
      <c r="DA401" s="224" t="str">
        <f t="shared" si="467"/>
        <v/>
      </c>
      <c r="DB401" s="224" t="str">
        <f t="shared" si="468"/>
        <v/>
      </c>
      <c r="DC401" s="224" t="str">
        <f t="shared" si="469"/>
        <v/>
      </c>
      <c r="DD401" s="224" t="str">
        <f t="shared" si="470"/>
        <v/>
      </c>
      <c r="DE401" s="224" t="str">
        <f t="shared" si="471"/>
        <v/>
      </c>
      <c r="DF401" s="224" t="str">
        <f t="shared" si="472"/>
        <v/>
      </c>
      <c r="DG401" s="224" t="str">
        <f t="shared" si="473"/>
        <v/>
      </c>
      <c r="DH401" s="225" t="str">
        <f t="shared" si="474"/>
        <v/>
      </c>
      <c r="DI401" s="224" t="str">
        <f t="shared" si="475"/>
        <v/>
      </c>
      <c r="DJ401" s="224" t="str">
        <f t="shared" si="476"/>
        <v/>
      </c>
      <c r="DK401" s="306">
        <f t="shared" si="477"/>
        <v>0</v>
      </c>
      <c r="DL401" s="306">
        <f t="shared" si="478"/>
        <v>0</v>
      </c>
      <c r="DM401" s="306">
        <f t="shared" si="479"/>
        <v>0</v>
      </c>
      <c r="DN401" s="220"/>
      <c r="DO401" s="224" t="str">
        <f t="shared" si="480"/>
        <v/>
      </c>
      <c r="DP401" s="224" t="str">
        <f t="shared" si="481"/>
        <v/>
      </c>
      <c r="DQ401" s="307"/>
    </row>
    <row r="402" spans="1:121" ht="23.25" customHeight="1" x14ac:dyDescent="0.2">
      <c r="A402" s="249"/>
      <c r="B402" s="264"/>
      <c r="C402" s="230"/>
      <c r="D402" s="325" t="str">
        <f t="shared" si="424"/>
        <v/>
      </c>
      <c r="E402" s="265" t="str">
        <f t="shared" si="425"/>
        <v/>
      </c>
      <c r="F402" s="230"/>
      <c r="G402" s="230"/>
      <c r="H402" s="230"/>
      <c r="I402" s="200"/>
      <c r="J402" s="230"/>
      <c r="K402" s="254"/>
      <c r="L402" s="269"/>
      <c r="M402" s="230"/>
      <c r="N402" s="231"/>
      <c r="O402" s="232"/>
      <c r="P402" s="205"/>
      <c r="Q402" s="203"/>
      <c r="R402" s="231"/>
      <c r="S402" s="233"/>
      <c r="T402" s="203"/>
      <c r="U402" s="231"/>
      <c r="V402" s="233"/>
      <c r="W402" s="203"/>
      <c r="X402" s="231"/>
      <c r="Y402" s="233"/>
      <c r="Z402" s="203"/>
      <c r="AA402" s="230"/>
      <c r="AB402" s="231"/>
      <c r="AC402" s="232"/>
      <c r="AD402" s="205"/>
      <c r="AE402" s="203"/>
      <c r="AF402" s="230"/>
      <c r="AG402" s="231"/>
      <c r="AH402" s="232"/>
      <c r="AI402" s="205"/>
      <c r="AJ402" s="203"/>
      <c r="AK402" s="230"/>
      <c r="AL402" s="231"/>
      <c r="AM402" s="232"/>
      <c r="AN402" s="205"/>
      <c r="AO402" s="203"/>
      <c r="AP402" s="230"/>
      <c r="AQ402" s="231"/>
      <c r="AR402" s="232"/>
      <c r="AS402" s="205"/>
      <c r="AT402" s="203"/>
      <c r="AU402" s="230"/>
      <c r="AV402" s="231"/>
      <c r="AW402" s="232"/>
      <c r="AX402" s="205"/>
      <c r="AY402" s="203"/>
      <c r="AZ402" s="230"/>
      <c r="BA402" s="231"/>
      <c r="BB402" s="232"/>
      <c r="BC402" s="205"/>
      <c r="BD402" s="199"/>
      <c r="BE402" s="230"/>
      <c r="BF402" s="230"/>
      <c r="BG402" s="231"/>
      <c r="BH402" s="232"/>
      <c r="BI402" s="205"/>
      <c r="BJ402" s="229"/>
      <c r="BK402" s="234"/>
      <c r="BL402" s="207">
        <f t="shared" si="426"/>
        <v>0</v>
      </c>
      <c r="BM402" s="208">
        <f t="shared" si="427"/>
        <v>0</v>
      </c>
      <c r="BN402" s="208">
        <f t="shared" si="428"/>
        <v>0</v>
      </c>
      <c r="BO402" s="208">
        <f t="shared" si="429"/>
        <v>0</v>
      </c>
      <c r="BP402" s="208">
        <f t="shared" si="430"/>
        <v>0</v>
      </c>
      <c r="BQ402" s="208">
        <f t="shared" si="431"/>
        <v>0</v>
      </c>
      <c r="BR402" s="209">
        <f t="shared" si="432"/>
        <v>0</v>
      </c>
      <c r="BS402" s="209">
        <f t="shared" si="433"/>
        <v>0</v>
      </c>
      <c r="BT402" s="208">
        <f t="shared" si="434"/>
        <v>0</v>
      </c>
      <c r="BU402" s="208">
        <f t="shared" si="435"/>
        <v>0</v>
      </c>
      <c r="BV402" s="208">
        <f t="shared" si="436"/>
        <v>0</v>
      </c>
      <c r="BW402" s="208">
        <f t="shared" si="437"/>
        <v>0</v>
      </c>
      <c r="BX402" s="208">
        <f t="shared" si="438"/>
        <v>0</v>
      </c>
      <c r="BY402" s="208">
        <f t="shared" si="439"/>
        <v>0</v>
      </c>
      <c r="BZ402" s="208">
        <f t="shared" si="440"/>
        <v>0</v>
      </c>
      <c r="CA402" s="208">
        <f t="shared" si="441"/>
        <v>0</v>
      </c>
      <c r="CB402" s="208">
        <f t="shared" si="442"/>
        <v>0</v>
      </c>
      <c r="CC402" s="208">
        <f t="shared" si="443"/>
        <v>0</v>
      </c>
      <c r="CD402" s="208">
        <f t="shared" si="444"/>
        <v>0</v>
      </c>
      <c r="CE402" s="209">
        <f t="shared" si="445"/>
        <v>0</v>
      </c>
      <c r="CF402" s="209">
        <f t="shared" si="446"/>
        <v>0</v>
      </c>
      <c r="CG402" s="209">
        <f t="shared" si="447"/>
        <v>0</v>
      </c>
      <c r="CH402" s="209">
        <f t="shared" si="448"/>
        <v>0</v>
      </c>
      <c r="CI402" s="209">
        <f t="shared" si="449"/>
        <v>0</v>
      </c>
      <c r="CJ402" s="209">
        <f t="shared" si="450"/>
        <v>0</v>
      </c>
      <c r="CK402" s="209">
        <f t="shared" si="451"/>
        <v>0</v>
      </c>
      <c r="CL402" s="209">
        <f t="shared" si="452"/>
        <v>0</v>
      </c>
      <c r="CM402" s="209">
        <f t="shared" si="453"/>
        <v>0</v>
      </c>
      <c r="CN402" s="209">
        <f t="shared" si="454"/>
        <v>0</v>
      </c>
      <c r="CO402" s="209">
        <f t="shared" si="455"/>
        <v>0</v>
      </c>
      <c r="CP402" s="209">
        <f t="shared" si="456"/>
        <v>0</v>
      </c>
      <c r="CQ402" s="209">
        <f t="shared" si="457"/>
        <v>0</v>
      </c>
      <c r="CR402" s="209" t="str">
        <f t="shared" si="458"/>
        <v/>
      </c>
      <c r="CS402" s="209" t="str">
        <f t="shared" si="459"/>
        <v xml:space="preserve"> </v>
      </c>
      <c r="CT402" s="209" t="str">
        <f t="shared" si="460"/>
        <v/>
      </c>
      <c r="CU402" s="209" t="str">
        <f t="shared" si="461"/>
        <v/>
      </c>
      <c r="CV402" s="209" t="str">
        <f t="shared" si="462"/>
        <v/>
      </c>
      <c r="CW402" s="209" t="str">
        <f t="shared" si="463"/>
        <v/>
      </c>
      <c r="CX402" s="209" t="str">
        <f t="shared" si="464"/>
        <v/>
      </c>
      <c r="CY402" s="209" t="str">
        <f t="shared" si="465"/>
        <v/>
      </c>
      <c r="CZ402" s="209" t="str">
        <f t="shared" si="466"/>
        <v/>
      </c>
      <c r="DA402" s="209" t="str">
        <f t="shared" si="467"/>
        <v/>
      </c>
      <c r="DB402" s="209" t="str">
        <f t="shared" si="468"/>
        <v/>
      </c>
      <c r="DC402" s="209" t="str">
        <f t="shared" si="469"/>
        <v/>
      </c>
      <c r="DD402" s="209" t="str">
        <f t="shared" si="470"/>
        <v/>
      </c>
      <c r="DE402" s="209" t="str">
        <f t="shared" si="471"/>
        <v/>
      </c>
      <c r="DF402" s="209" t="str">
        <f t="shared" si="472"/>
        <v/>
      </c>
      <c r="DG402" s="209" t="str">
        <f t="shared" si="473"/>
        <v/>
      </c>
      <c r="DH402" s="210" t="str">
        <f t="shared" si="474"/>
        <v/>
      </c>
      <c r="DI402" s="272" t="str">
        <f t="shared" si="475"/>
        <v/>
      </c>
      <c r="DJ402" s="272" t="str">
        <f t="shared" si="476"/>
        <v/>
      </c>
      <c r="DK402" s="200">
        <f t="shared" si="477"/>
        <v>0</v>
      </c>
      <c r="DL402" s="200">
        <f t="shared" si="478"/>
        <v>0</v>
      </c>
      <c r="DM402" s="200">
        <f t="shared" si="479"/>
        <v>0</v>
      </c>
      <c r="DN402" s="200"/>
      <c r="DO402" s="272" t="str">
        <f t="shared" si="480"/>
        <v/>
      </c>
      <c r="DP402" s="272" t="str">
        <f t="shared" si="481"/>
        <v/>
      </c>
      <c r="DQ402" s="308"/>
    </row>
    <row r="403" spans="1:121" ht="23.25" customHeight="1" x14ac:dyDescent="0.2">
      <c r="A403" s="248"/>
      <c r="B403" s="263"/>
      <c r="C403" s="214"/>
      <c r="D403" s="324" t="str">
        <f t="shared" si="424"/>
        <v/>
      </c>
      <c r="E403" s="150" t="str">
        <f t="shared" si="425"/>
        <v/>
      </c>
      <c r="F403" s="214"/>
      <c r="G403" s="214"/>
      <c r="H403" s="214"/>
      <c r="I403" s="220"/>
      <c r="J403" s="214"/>
      <c r="K403" s="255"/>
      <c r="L403" s="268"/>
      <c r="M403" s="214"/>
      <c r="N403" s="215"/>
      <c r="O403" s="218"/>
      <c r="P403" s="216"/>
      <c r="Q403" s="217"/>
      <c r="R403" s="215"/>
      <c r="S403" s="219"/>
      <c r="T403" s="217"/>
      <c r="U403" s="215"/>
      <c r="V403" s="219"/>
      <c r="W403" s="217"/>
      <c r="X403" s="215"/>
      <c r="Y403" s="219"/>
      <c r="Z403" s="217"/>
      <c r="AA403" s="214"/>
      <c r="AB403" s="215"/>
      <c r="AC403" s="218"/>
      <c r="AD403" s="216"/>
      <c r="AE403" s="217"/>
      <c r="AF403" s="214"/>
      <c r="AG403" s="215"/>
      <c r="AH403" s="218"/>
      <c r="AI403" s="216"/>
      <c r="AJ403" s="217"/>
      <c r="AK403" s="214"/>
      <c r="AL403" s="215"/>
      <c r="AM403" s="218"/>
      <c r="AN403" s="216"/>
      <c r="AO403" s="217"/>
      <c r="AP403" s="214"/>
      <c r="AQ403" s="215"/>
      <c r="AR403" s="218"/>
      <c r="AS403" s="216"/>
      <c r="AT403" s="217"/>
      <c r="AU403" s="214"/>
      <c r="AV403" s="215"/>
      <c r="AW403" s="218"/>
      <c r="AX403" s="216"/>
      <c r="AY403" s="217"/>
      <c r="AZ403" s="214"/>
      <c r="BA403" s="215"/>
      <c r="BB403" s="218"/>
      <c r="BC403" s="216"/>
      <c r="BD403" s="213"/>
      <c r="BE403" s="214"/>
      <c r="BF403" s="214"/>
      <c r="BG403" s="215"/>
      <c r="BH403" s="218"/>
      <c r="BI403" s="216"/>
      <c r="BJ403" s="213"/>
      <c r="BK403" s="221"/>
      <c r="BL403" s="222">
        <f t="shared" si="426"/>
        <v>0</v>
      </c>
      <c r="BM403" s="223">
        <f t="shared" si="427"/>
        <v>0</v>
      </c>
      <c r="BN403" s="223">
        <f t="shared" si="428"/>
        <v>0</v>
      </c>
      <c r="BO403" s="223">
        <f t="shared" si="429"/>
        <v>0</v>
      </c>
      <c r="BP403" s="223">
        <f t="shared" si="430"/>
        <v>0</v>
      </c>
      <c r="BQ403" s="223">
        <f t="shared" si="431"/>
        <v>0</v>
      </c>
      <c r="BR403" s="224">
        <f t="shared" si="432"/>
        <v>0</v>
      </c>
      <c r="BS403" s="224">
        <f t="shared" si="433"/>
        <v>0</v>
      </c>
      <c r="BT403" s="223">
        <f t="shared" si="434"/>
        <v>0</v>
      </c>
      <c r="BU403" s="223">
        <f t="shared" si="435"/>
        <v>0</v>
      </c>
      <c r="BV403" s="223">
        <f t="shared" si="436"/>
        <v>0</v>
      </c>
      <c r="BW403" s="223">
        <f t="shared" si="437"/>
        <v>0</v>
      </c>
      <c r="BX403" s="223">
        <f t="shared" si="438"/>
        <v>0</v>
      </c>
      <c r="BY403" s="223">
        <f t="shared" si="439"/>
        <v>0</v>
      </c>
      <c r="BZ403" s="223">
        <f t="shared" si="440"/>
        <v>0</v>
      </c>
      <c r="CA403" s="223">
        <f t="shared" si="441"/>
        <v>0</v>
      </c>
      <c r="CB403" s="208">
        <f t="shared" si="442"/>
        <v>0</v>
      </c>
      <c r="CC403" s="223">
        <f t="shared" si="443"/>
        <v>0</v>
      </c>
      <c r="CD403" s="223">
        <f t="shared" si="444"/>
        <v>0</v>
      </c>
      <c r="CE403" s="224">
        <f t="shared" si="445"/>
        <v>0</v>
      </c>
      <c r="CF403" s="224">
        <f t="shared" si="446"/>
        <v>0</v>
      </c>
      <c r="CG403" s="224">
        <f t="shared" si="447"/>
        <v>0</v>
      </c>
      <c r="CH403" s="224">
        <f t="shared" si="448"/>
        <v>0</v>
      </c>
      <c r="CI403" s="224">
        <f t="shared" si="449"/>
        <v>0</v>
      </c>
      <c r="CJ403" s="224">
        <f t="shared" si="450"/>
        <v>0</v>
      </c>
      <c r="CK403" s="224">
        <f t="shared" si="451"/>
        <v>0</v>
      </c>
      <c r="CL403" s="224">
        <f t="shared" si="452"/>
        <v>0</v>
      </c>
      <c r="CM403" s="224">
        <f t="shared" si="453"/>
        <v>0</v>
      </c>
      <c r="CN403" s="224">
        <f t="shared" si="454"/>
        <v>0</v>
      </c>
      <c r="CO403" s="224">
        <f t="shared" si="455"/>
        <v>0</v>
      </c>
      <c r="CP403" s="224">
        <f t="shared" si="456"/>
        <v>0</v>
      </c>
      <c r="CQ403" s="224">
        <f t="shared" si="457"/>
        <v>0</v>
      </c>
      <c r="CR403" s="224" t="str">
        <f t="shared" si="458"/>
        <v/>
      </c>
      <c r="CS403" s="224" t="str">
        <f t="shared" si="459"/>
        <v xml:space="preserve"> </v>
      </c>
      <c r="CT403" s="224" t="str">
        <f t="shared" si="460"/>
        <v/>
      </c>
      <c r="CU403" s="224" t="str">
        <f t="shared" si="461"/>
        <v/>
      </c>
      <c r="CV403" s="224" t="str">
        <f t="shared" si="462"/>
        <v/>
      </c>
      <c r="CW403" s="224" t="str">
        <f t="shared" si="463"/>
        <v/>
      </c>
      <c r="CX403" s="224" t="str">
        <f t="shared" si="464"/>
        <v/>
      </c>
      <c r="CY403" s="224" t="str">
        <f t="shared" si="465"/>
        <v/>
      </c>
      <c r="CZ403" s="224" t="str">
        <f t="shared" si="466"/>
        <v/>
      </c>
      <c r="DA403" s="224" t="str">
        <f t="shared" si="467"/>
        <v/>
      </c>
      <c r="DB403" s="224" t="str">
        <f t="shared" si="468"/>
        <v/>
      </c>
      <c r="DC403" s="224" t="str">
        <f t="shared" si="469"/>
        <v/>
      </c>
      <c r="DD403" s="224" t="str">
        <f t="shared" si="470"/>
        <v/>
      </c>
      <c r="DE403" s="224" t="str">
        <f t="shared" si="471"/>
        <v/>
      </c>
      <c r="DF403" s="224" t="str">
        <f t="shared" si="472"/>
        <v/>
      </c>
      <c r="DG403" s="224" t="str">
        <f t="shared" si="473"/>
        <v/>
      </c>
      <c r="DH403" s="225" t="str">
        <f t="shared" si="474"/>
        <v/>
      </c>
      <c r="DI403" s="224" t="str">
        <f t="shared" si="475"/>
        <v/>
      </c>
      <c r="DJ403" s="224" t="str">
        <f t="shared" si="476"/>
        <v/>
      </c>
      <c r="DK403" s="306">
        <f t="shared" si="477"/>
        <v>0</v>
      </c>
      <c r="DL403" s="306">
        <f t="shared" si="478"/>
        <v>0</v>
      </c>
      <c r="DM403" s="306">
        <f t="shared" si="479"/>
        <v>0</v>
      </c>
      <c r="DN403" s="220"/>
      <c r="DO403" s="224" t="str">
        <f t="shared" si="480"/>
        <v/>
      </c>
      <c r="DP403" s="224" t="str">
        <f t="shared" si="481"/>
        <v/>
      </c>
      <c r="DQ403" s="307"/>
    </row>
    <row r="404" spans="1:121" ht="23.25" customHeight="1" x14ac:dyDescent="0.2">
      <c r="A404" s="249"/>
      <c r="B404" s="264"/>
      <c r="C404" s="230"/>
      <c r="D404" s="325" t="str">
        <f t="shared" si="424"/>
        <v/>
      </c>
      <c r="E404" s="265" t="str">
        <f t="shared" si="425"/>
        <v/>
      </c>
      <c r="F404" s="230"/>
      <c r="G404" s="230"/>
      <c r="H404" s="230"/>
      <c r="I404" s="200"/>
      <c r="J404" s="230"/>
      <c r="K404" s="254"/>
      <c r="L404" s="269"/>
      <c r="M404" s="230"/>
      <c r="N404" s="231"/>
      <c r="O404" s="232"/>
      <c r="P404" s="205"/>
      <c r="Q404" s="203"/>
      <c r="R404" s="231"/>
      <c r="S404" s="233"/>
      <c r="T404" s="203"/>
      <c r="U404" s="231"/>
      <c r="V404" s="233"/>
      <c r="W404" s="203"/>
      <c r="X404" s="231"/>
      <c r="Y404" s="233"/>
      <c r="Z404" s="203"/>
      <c r="AA404" s="230"/>
      <c r="AB404" s="231"/>
      <c r="AC404" s="232"/>
      <c r="AD404" s="205"/>
      <c r="AE404" s="203"/>
      <c r="AF404" s="230"/>
      <c r="AG404" s="231"/>
      <c r="AH404" s="232"/>
      <c r="AI404" s="205"/>
      <c r="AJ404" s="203"/>
      <c r="AK404" s="230"/>
      <c r="AL404" s="231"/>
      <c r="AM404" s="232"/>
      <c r="AN404" s="205"/>
      <c r="AO404" s="203"/>
      <c r="AP404" s="230"/>
      <c r="AQ404" s="231"/>
      <c r="AR404" s="232"/>
      <c r="AS404" s="205"/>
      <c r="AT404" s="203"/>
      <c r="AU404" s="230"/>
      <c r="AV404" s="231"/>
      <c r="AW404" s="232"/>
      <c r="AX404" s="205"/>
      <c r="AY404" s="203"/>
      <c r="AZ404" s="230"/>
      <c r="BA404" s="231"/>
      <c r="BB404" s="232"/>
      <c r="BC404" s="205"/>
      <c r="BD404" s="199"/>
      <c r="BE404" s="230"/>
      <c r="BF404" s="230"/>
      <c r="BG404" s="231"/>
      <c r="BH404" s="232"/>
      <c r="BI404" s="205"/>
      <c r="BJ404" s="229"/>
      <c r="BK404" s="234"/>
      <c r="BL404" s="207">
        <f t="shared" si="426"/>
        <v>0</v>
      </c>
      <c r="BM404" s="208">
        <f t="shared" si="427"/>
        <v>0</v>
      </c>
      <c r="BN404" s="208">
        <f t="shared" si="428"/>
        <v>0</v>
      </c>
      <c r="BO404" s="208">
        <f t="shared" si="429"/>
        <v>0</v>
      </c>
      <c r="BP404" s="208">
        <f t="shared" si="430"/>
        <v>0</v>
      </c>
      <c r="BQ404" s="208">
        <f t="shared" si="431"/>
        <v>0</v>
      </c>
      <c r="BR404" s="209">
        <f t="shared" si="432"/>
        <v>0</v>
      </c>
      <c r="BS404" s="209">
        <f t="shared" si="433"/>
        <v>0</v>
      </c>
      <c r="BT404" s="208">
        <f t="shared" si="434"/>
        <v>0</v>
      </c>
      <c r="BU404" s="208">
        <f t="shared" si="435"/>
        <v>0</v>
      </c>
      <c r="BV404" s="208">
        <f t="shared" si="436"/>
        <v>0</v>
      </c>
      <c r="BW404" s="208">
        <f t="shared" si="437"/>
        <v>0</v>
      </c>
      <c r="BX404" s="208">
        <f t="shared" si="438"/>
        <v>0</v>
      </c>
      <c r="BY404" s="208">
        <f t="shared" si="439"/>
        <v>0</v>
      </c>
      <c r="BZ404" s="208">
        <f t="shared" si="440"/>
        <v>0</v>
      </c>
      <c r="CA404" s="208">
        <f t="shared" si="441"/>
        <v>0</v>
      </c>
      <c r="CB404" s="208">
        <f t="shared" si="442"/>
        <v>0</v>
      </c>
      <c r="CC404" s="208">
        <f t="shared" si="443"/>
        <v>0</v>
      </c>
      <c r="CD404" s="208">
        <f t="shared" si="444"/>
        <v>0</v>
      </c>
      <c r="CE404" s="209">
        <f t="shared" si="445"/>
        <v>0</v>
      </c>
      <c r="CF404" s="209">
        <f t="shared" si="446"/>
        <v>0</v>
      </c>
      <c r="CG404" s="209">
        <f t="shared" si="447"/>
        <v>0</v>
      </c>
      <c r="CH404" s="209">
        <f t="shared" si="448"/>
        <v>0</v>
      </c>
      <c r="CI404" s="209">
        <f t="shared" si="449"/>
        <v>0</v>
      </c>
      <c r="CJ404" s="209">
        <f t="shared" si="450"/>
        <v>0</v>
      </c>
      <c r="CK404" s="209">
        <f t="shared" si="451"/>
        <v>0</v>
      </c>
      <c r="CL404" s="209">
        <f t="shared" si="452"/>
        <v>0</v>
      </c>
      <c r="CM404" s="209">
        <f t="shared" si="453"/>
        <v>0</v>
      </c>
      <c r="CN404" s="209">
        <f t="shared" si="454"/>
        <v>0</v>
      </c>
      <c r="CO404" s="209">
        <f t="shared" si="455"/>
        <v>0</v>
      </c>
      <c r="CP404" s="209">
        <f t="shared" si="456"/>
        <v>0</v>
      </c>
      <c r="CQ404" s="209">
        <f t="shared" si="457"/>
        <v>0</v>
      </c>
      <c r="CR404" s="209" t="str">
        <f t="shared" si="458"/>
        <v/>
      </c>
      <c r="CS404" s="209" t="str">
        <f t="shared" si="459"/>
        <v xml:space="preserve"> </v>
      </c>
      <c r="CT404" s="209" t="str">
        <f t="shared" si="460"/>
        <v/>
      </c>
      <c r="CU404" s="209" t="str">
        <f t="shared" si="461"/>
        <v/>
      </c>
      <c r="CV404" s="209" t="str">
        <f t="shared" si="462"/>
        <v/>
      </c>
      <c r="CW404" s="209" t="str">
        <f t="shared" si="463"/>
        <v/>
      </c>
      <c r="CX404" s="209" t="str">
        <f t="shared" si="464"/>
        <v/>
      </c>
      <c r="CY404" s="209" t="str">
        <f t="shared" si="465"/>
        <v/>
      </c>
      <c r="CZ404" s="209" t="str">
        <f t="shared" si="466"/>
        <v/>
      </c>
      <c r="DA404" s="209" t="str">
        <f t="shared" si="467"/>
        <v/>
      </c>
      <c r="DB404" s="209" t="str">
        <f t="shared" si="468"/>
        <v/>
      </c>
      <c r="DC404" s="209" t="str">
        <f t="shared" si="469"/>
        <v/>
      </c>
      <c r="DD404" s="209" t="str">
        <f t="shared" si="470"/>
        <v/>
      </c>
      <c r="DE404" s="209" t="str">
        <f t="shared" si="471"/>
        <v/>
      </c>
      <c r="DF404" s="209" t="str">
        <f t="shared" si="472"/>
        <v/>
      </c>
      <c r="DG404" s="209" t="str">
        <f t="shared" si="473"/>
        <v/>
      </c>
      <c r="DH404" s="210" t="str">
        <f t="shared" si="474"/>
        <v/>
      </c>
      <c r="DI404" s="272" t="str">
        <f t="shared" si="475"/>
        <v/>
      </c>
      <c r="DJ404" s="272" t="str">
        <f t="shared" si="476"/>
        <v/>
      </c>
      <c r="DK404" s="200">
        <f t="shared" si="477"/>
        <v>0</v>
      </c>
      <c r="DL404" s="200">
        <f t="shared" si="478"/>
        <v>0</v>
      </c>
      <c r="DM404" s="200">
        <f t="shared" si="479"/>
        <v>0</v>
      </c>
      <c r="DN404" s="200"/>
      <c r="DO404" s="272" t="str">
        <f t="shared" si="480"/>
        <v/>
      </c>
      <c r="DP404" s="272" t="str">
        <f t="shared" si="481"/>
        <v/>
      </c>
      <c r="DQ404" s="308"/>
    </row>
  </sheetData>
  <sheetProtection algorithmName="SHA-512" hashValue="dQgF/OFbWFDl6Yzlg7ngef3kWlET77FlW0Pgg3dVxzKN3UM3VTS1+zdOxcu5MK6CZJN2povnphrK5hBXMm11zg==" saltValue="D9cp3wvnh1m/ruA1yEJ6Qw==" spinCount="100000" sheet="1" objects="1" scenarios="1"/>
  <mergeCells count="11">
    <mergeCell ref="AE2:AI2"/>
    <mergeCell ref="L2:P2"/>
    <mergeCell ref="Q2:S2"/>
    <mergeCell ref="T2:V2"/>
    <mergeCell ref="W2:Y2"/>
    <mergeCell ref="Z2:AD2"/>
    <mergeCell ref="AJ2:AN2"/>
    <mergeCell ref="AO2:AS2"/>
    <mergeCell ref="AT2:AX2"/>
    <mergeCell ref="AY2:BC2"/>
    <mergeCell ref="BD2:BI2"/>
  </mergeCells>
  <conditionalFormatting sqref="N4">
    <cfRule type="cellIs" dxfId="64" priority="57" operator="between">
      <formula>0.1</formula>
      <formula>35.9</formula>
    </cfRule>
    <cfRule type="cellIs" dxfId="63" priority="59" operator="greaterThan">
      <formula>42</formula>
    </cfRule>
  </conditionalFormatting>
  <conditionalFormatting sqref="N5:N404">
    <cfRule type="cellIs" dxfId="62" priority="55" operator="between">
      <formula>0.1</formula>
      <formula>35.9</formula>
    </cfRule>
    <cfRule type="cellIs" dxfId="61" priority="56" operator="greaterThan">
      <formula>42</formula>
    </cfRule>
    <cfRule type="cellIs" dxfId="60" priority="58" operator="greaterThan">
      <formula>42</formula>
    </cfRule>
  </conditionalFormatting>
  <conditionalFormatting sqref="R4">
    <cfRule type="cellIs" dxfId="59" priority="48" operator="between">
      <formula>0.1</formula>
      <formula>35.9</formula>
    </cfRule>
    <cfRule type="cellIs" dxfId="58" priority="50" operator="greaterThan">
      <formula>42</formula>
    </cfRule>
  </conditionalFormatting>
  <conditionalFormatting sqref="R5:R404">
    <cfRule type="cellIs" dxfId="57" priority="46" operator="between">
      <formula>0.1</formula>
      <formula>35.9</formula>
    </cfRule>
    <cfRule type="cellIs" dxfId="56" priority="47" operator="greaterThan">
      <formula>42</formula>
    </cfRule>
    <cfRule type="cellIs" dxfId="55" priority="49" operator="greaterThan">
      <formula>42</formula>
    </cfRule>
  </conditionalFormatting>
  <conditionalFormatting sqref="U4">
    <cfRule type="cellIs" dxfId="54" priority="43" operator="between">
      <formula>0.1</formula>
      <formula>35.9</formula>
    </cfRule>
    <cfRule type="cellIs" dxfId="53" priority="45" operator="greaterThan">
      <formula>42</formula>
    </cfRule>
  </conditionalFormatting>
  <conditionalFormatting sqref="U5:U404">
    <cfRule type="cellIs" dxfId="52" priority="41" operator="between">
      <formula>0.1</formula>
      <formula>35.9</formula>
    </cfRule>
    <cfRule type="cellIs" dxfId="51" priority="42" operator="greaterThan">
      <formula>42</formula>
    </cfRule>
    <cfRule type="cellIs" dxfId="50" priority="44" operator="greaterThan">
      <formula>42</formula>
    </cfRule>
  </conditionalFormatting>
  <conditionalFormatting sqref="X4">
    <cfRule type="cellIs" dxfId="49" priority="38" operator="between">
      <formula>0.1</formula>
      <formula>35.9</formula>
    </cfRule>
    <cfRule type="cellIs" dxfId="48" priority="40" operator="greaterThan">
      <formula>42</formula>
    </cfRule>
  </conditionalFormatting>
  <conditionalFormatting sqref="X5:X404">
    <cfRule type="cellIs" dxfId="47" priority="36" operator="between">
      <formula>0.1</formula>
      <formula>35.9</formula>
    </cfRule>
    <cfRule type="cellIs" dxfId="46" priority="37" operator="greaterThan">
      <formula>42</formula>
    </cfRule>
    <cfRule type="cellIs" dxfId="45" priority="39" operator="greaterThan">
      <formula>42</formula>
    </cfRule>
  </conditionalFormatting>
  <conditionalFormatting sqref="AB4">
    <cfRule type="cellIs" dxfId="44" priority="33" operator="between">
      <formula>0.1</formula>
      <formula>35.9</formula>
    </cfRule>
    <cfRule type="cellIs" dxfId="43" priority="35" operator="greaterThan">
      <formula>42</formula>
    </cfRule>
  </conditionalFormatting>
  <conditionalFormatting sqref="AB5:AB404">
    <cfRule type="cellIs" dxfId="42" priority="31" operator="between">
      <formula>0.1</formula>
      <formula>35.9</formula>
    </cfRule>
    <cfRule type="cellIs" dxfId="41" priority="32" operator="greaterThan">
      <formula>42</formula>
    </cfRule>
    <cfRule type="cellIs" dxfId="40" priority="34" operator="greaterThan">
      <formula>42</formula>
    </cfRule>
  </conditionalFormatting>
  <conditionalFormatting sqref="AG4">
    <cfRule type="cellIs" dxfId="39" priority="28" operator="between">
      <formula>0.1</formula>
      <formula>35.9</formula>
    </cfRule>
    <cfRule type="cellIs" dxfId="38" priority="30" operator="greaterThan">
      <formula>42</formula>
    </cfRule>
  </conditionalFormatting>
  <conditionalFormatting sqref="AG5:AG404">
    <cfRule type="cellIs" dxfId="37" priority="26" operator="between">
      <formula>0.1</formula>
      <formula>35.9</formula>
    </cfRule>
    <cfRule type="cellIs" dxfId="36" priority="27" operator="greaterThan">
      <formula>42</formula>
    </cfRule>
    <cfRule type="cellIs" dxfId="35" priority="29" operator="greaterThan">
      <formula>42</formula>
    </cfRule>
  </conditionalFormatting>
  <conditionalFormatting sqref="AL4">
    <cfRule type="cellIs" dxfId="34" priority="23" operator="between">
      <formula>0.1</formula>
      <formula>35.9</formula>
    </cfRule>
    <cfRule type="cellIs" dxfId="33" priority="25" operator="greaterThan">
      <formula>42</formula>
    </cfRule>
  </conditionalFormatting>
  <conditionalFormatting sqref="AL5:AL404">
    <cfRule type="cellIs" dxfId="32" priority="21" operator="between">
      <formula>0.1</formula>
      <formula>35.9</formula>
    </cfRule>
    <cfRule type="cellIs" dxfId="31" priority="22" operator="greaterThan">
      <formula>42</formula>
    </cfRule>
    <cfRule type="cellIs" dxfId="30" priority="24" operator="greaterThan">
      <formula>42</formula>
    </cfRule>
  </conditionalFormatting>
  <conditionalFormatting sqref="AQ4">
    <cfRule type="cellIs" dxfId="29" priority="18" operator="between">
      <formula>0.1</formula>
      <formula>35.9</formula>
    </cfRule>
    <cfRule type="cellIs" dxfId="28" priority="20" operator="greaterThan">
      <formula>42</formula>
    </cfRule>
  </conditionalFormatting>
  <conditionalFormatting sqref="AQ5:AQ404">
    <cfRule type="cellIs" dxfId="27" priority="16" operator="between">
      <formula>0.1</formula>
      <formula>35.9</formula>
    </cfRule>
    <cfRule type="cellIs" dxfId="26" priority="17" operator="greaterThan">
      <formula>42</formula>
    </cfRule>
    <cfRule type="cellIs" dxfId="25" priority="19" operator="greaterThan">
      <formula>42</formula>
    </cfRule>
  </conditionalFormatting>
  <conditionalFormatting sqref="BG4">
    <cfRule type="cellIs" dxfId="24" priority="13" operator="between">
      <formula>0.1</formula>
      <formula>35.9</formula>
    </cfRule>
    <cfRule type="cellIs" dxfId="23" priority="15" operator="greaterThan">
      <formula>42</formula>
    </cfRule>
  </conditionalFormatting>
  <conditionalFormatting sqref="BG5:BG404">
    <cfRule type="cellIs" dxfId="22" priority="11" operator="between">
      <formula>0.1</formula>
      <formula>35.9</formula>
    </cfRule>
    <cfRule type="cellIs" dxfId="21" priority="12" operator="greaterThan">
      <formula>42</formula>
    </cfRule>
    <cfRule type="cellIs" dxfId="20" priority="14" operator="greaterThan">
      <formula>42</formula>
    </cfRule>
  </conditionalFormatting>
  <conditionalFormatting sqref="O4:O404">
    <cfRule type="cellIs" dxfId="19" priority="51" operator="greaterThan">
      <formula>200000</formula>
    </cfRule>
    <cfRule type="cellIs" dxfId="18" priority="52" operator="between">
      <formula>100000</formula>
      <formula>200000</formula>
    </cfRule>
    <cfRule type="cellIs" dxfId="17" priority="53" operator="between">
      <formula>1000</formula>
      <formula>1999</formula>
    </cfRule>
    <cfRule type="cellIs" dxfId="16" priority="54" operator="between">
      <formula>0.1</formula>
      <formula>999</formula>
    </cfRule>
  </conditionalFormatting>
  <conditionalFormatting sqref="AV4">
    <cfRule type="cellIs" dxfId="15" priority="8" operator="between">
      <formula>0.1</formula>
      <formula>35.9</formula>
    </cfRule>
    <cfRule type="cellIs" dxfId="14" priority="10" operator="greaterThan">
      <formula>42</formula>
    </cfRule>
  </conditionalFormatting>
  <conditionalFormatting sqref="AV5:AV404">
    <cfRule type="cellIs" dxfId="13" priority="6" operator="between">
      <formula>0.1</formula>
      <formula>35.9</formula>
    </cfRule>
    <cfRule type="cellIs" dxfId="12" priority="7" operator="greaterThan">
      <formula>42</formula>
    </cfRule>
    <cfRule type="cellIs" dxfId="11" priority="9" operator="greaterThan">
      <formula>42</formula>
    </cfRule>
  </conditionalFormatting>
  <conditionalFormatting sqref="BA4">
    <cfRule type="cellIs" dxfId="10" priority="3" operator="between">
      <formula>0.1</formula>
      <formula>35.9</formula>
    </cfRule>
    <cfRule type="cellIs" dxfId="9" priority="5" operator="greaterThan">
      <formula>42</formula>
    </cfRule>
  </conditionalFormatting>
  <conditionalFormatting sqref="BA5:BA404">
    <cfRule type="cellIs" dxfId="8" priority="1" operator="between">
      <formula>0.1</formula>
      <formula>35.9</formula>
    </cfRule>
    <cfRule type="cellIs" dxfId="7" priority="2" operator="greaterThan">
      <formula>42</formula>
    </cfRule>
    <cfRule type="cellIs" dxfId="6" priority="4" operator="greaterThan">
      <formula>42</formula>
    </cfRule>
  </conditionalFormatting>
  <dataValidations count="4">
    <dataValidation type="whole" allowBlank="1" showInputMessage="1" showErrorMessage="1" error="Enter a number_x000a_" sqref="V5:V404" xr:uid="{00000000-0002-0000-0500-000000000000}">
      <formula1>0</formula1>
      <formula2>999999</formula2>
    </dataValidation>
    <dataValidation type="whole" allowBlank="1" showInputMessage="1" showErrorMessage="1" errorTitle="Number" error="Enter a number" sqref="O4:O404" xr:uid="{00000000-0002-0000-0500-000001000000}">
      <formula1>0</formula1>
      <formula2>999999</formula2>
    </dataValidation>
    <dataValidation type="whole" allowBlank="1" showInputMessage="1" showErrorMessage="1" error="Enter a number" sqref="V4 AW4:AW404 Y4:Y404 BH4:BH404 AR4:AR404 AH4:AH404 AC4:AC404 S4:S404 AM4:AM404 BB4:BB404" xr:uid="{00000000-0002-0000-0500-000002000000}">
      <formula1>0</formula1>
      <formula2>999999</formula2>
    </dataValidation>
    <dataValidation type="date" errorStyle="information" allowBlank="1" showInputMessage="1" showErrorMessage="1" error="dd-mmm-yy_x000a_" sqref="L4:L404" xr:uid="{00000000-0002-0000-0500-000003000000}">
      <formula1>36892</formula1>
      <formula2>73051</formula2>
    </dataValidation>
  </dataValidations>
  <pageMargins left="0.7" right="0.7" top="0.75" bottom="0.75" header="0.3" footer="0.3"/>
  <pageSetup paperSize="9" orientation="portrait" r:id="rId1"/>
  <colBreaks count="1" manualBreakCount="1">
    <brk id="1" max="1048575" man="1"/>
  </col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error="Enter Y or N_x000a_" xr:uid="{00000000-0002-0000-0500-000004000000}">
          <x14:formula1>
            <xm:f>lkpYN!$A$2:$A$4</xm:f>
          </x14:formula1>
          <xm:sqref>M4:M404 BC4:BC404 BI4:BI404 Z4:AA404 AD4:AF404 AI4:AK404 AN4:AP404 AS4:AU404 AX4:AZ404 BE4:BF404 P4:Q404 T4:T404 W4:W404 K4:K404</xm:sqref>
        </x14:dataValidation>
        <x14:dataValidation type="list" allowBlank="1" showInputMessage="1" showErrorMessage="1" xr:uid="{00000000-0002-0000-0500-000005000000}">
          <x14:formula1>
            <xm:f>lkpUD42!$A$2:$A$37</xm:f>
          </x14:formula1>
          <xm:sqref>BD4:BD404</xm:sqref>
        </x14:dataValidation>
        <x14:dataValidation type="list" allowBlank="1" showInputMessage="1" showErrorMessage="1" xr:uid="{00000000-0002-0000-0500-000006000000}">
          <x14:formula1>
            <xm:f>lkpMF!$A$2:$A$4</xm:f>
          </x14:formula1>
          <xm:sqref>F4:F404</xm:sqref>
        </x14:dataValidation>
        <x14:dataValidation type="list" allowBlank="1" showInputMessage="1" showErrorMessage="1" xr:uid="{00000000-0002-0000-0500-000007000000}">
          <x14:formula1>
            <xm:f>lkpDays!$B$2:$B$45</xm:f>
          </x14:formula1>
          <xm:sqref>BJ4:BK404</xm:sqref>
        </x14:dataValidation>
        <x14:dataValidation type="list" allowBlank="1" showInputMessage="1" showErrorMessage="1" xr:uid="{00000000-0002-0000-0500-000008000000}">
          <x14:formula1>
            <xm:f>lkpPCR!$A$2:$A$8</xm:f>
          </x14:formula1>
          <xm:sqref>DN4:DN404</xm:sqref>
        </x14:dataValidation>
        <x14:dataValidation type="list" allowBlank="1" showInputMessage="1" showErrorMessage="1" xr:uid="{00000000-0002-0000-0500-000009000000}">
          <x14:formula1>
            <xm:f>lkpDrug!$B$2:$B$13</xm:f>
          </x14:formula1>
          <xm:sqref>I4:I404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FFFF99"/>
  </sheetPr>
  <dimension ref="A1:DQ404"/>
  <sheetViews>
    <sheetView zoomScale="70" zoomScaleNormal="70" workbookViewId="0">
      <pane xSplit="1" ySplit="3" topLeftCell="B4" activePane="bottomRight" state="frozen"/>
      <selection pane="topRight"/>
      <selection pane="bottomLeft"/>
      <selection pane="bottomRight" activeCell="A4" sqref="A4:XFD404"/>
    </sheetView>
  </sheetViews>
  <sheetFormatPr defaultRowHeight="15.75" customHeight="1" x14ac:dyDescent="0.2"/>
  <cols>
    <col min="1" max="1" width="12.28515625" style="110" customWidth="1"/>
    <col min="2" max="2" width="28.42578125" style="111" customWidth="1"/>
    <col min="3" max="3" width="11.42578125" style="110" customWidth="1"/>
    <col min="4" max="4" width="10.140625" style="110" bestFit="1" customWidth="1"/>
    <col min="5" max="5" width="18.5703125" style="110" bestFit="1" customWidth="1"/>
    <col min="6" max="6" width="8.7109375" style="110" customWidth="1"/>
    <col min="7" max="8" width="10.140625" style="110" customWidth="1"/>
    <col min="9" max="9" width="22.42578125" style="112" customWidth="1"/>
    <col min="10" max="10" width="12.140625" style="112" bestFit="1" customWidth="1"/>
    <col min="11" max="11" width="19.7109375" style="110" bestFit="1" customWidth="1"/>
    <col min="12" max="12" width="12.42578125" style="110" customWidth="1"/>
    <col min="13" max="13" width="14.5703125" style="110" bestFit="1" customWidth="1"/>
    <col min="14" max="14" width="12.42578125" style="110" customWidth="1"/>
    <col min="15" max="15" width="12.42578125" style="113" customWidth="1"/>
    <col min="16" max="16" width="17.42578125" style="110" bestFit="1" customWidth="1"/>
    <col min="17" max="17" width="21" style="110" bestFit="1" customWidth="1"/>
    <col min="18" max="19" width="12.42578125" style="110" customWidth="1"/>
    <col min="20" max="20" width="21" style="110" bestFit="1" customWidth="1"/>
    <col min="21" max="22" width="12.42578125" style="110" customWidth="1"/>
    <col min="23" max="23" width="21" style="110" bestFit="1" customWidth="1"/>
    <col min="24" max="25" width="12.42578125" style="110" customWidth="1"/>
    <col min="26" max="26" width="21" style="110" bestFit="1" customWidth="1"/>
    <col min="27" max="29" width="12.42578125" style="110" customWidth="1"/>
    <col min="30" max="30" width="17.42578125" style="110" bestFit="1" customWidth="1"/>
    <col min="31" max="31" width="21" style="110" bestFit="1" customWidth="1"/>
    <col min="32" max="34" width="12.42578125" style="110" customWidth="1"/>
    <col min="35" max="35" width="14.85546875" style="110" bestFit="1" customWidth="1"/>
    <col min="36" max="36" width="21" style="110" bestFit="1" customWidth="1"/>
    <col min="37" max="39" width="12.42578125" style="110" customWidth="1"/>
    <col min="40" max="40" width="14.85546875" style="110" bestFit="1" customWidth="1"/>
    <col min="41" max="41" width="21" style="110" bestFit="1" customWidth="1"/>
    <col min="42" max="43" width="12.42578125" style="110" customWidth="1"/>
    <col min="44" max="44" width="10.5703125" style="110" bestFit="1" customWidth="1"/>
    <col min="45" max="45" width="14.85546875" style="110" bestFit="1" customWidth="1"/>
    <col min="46" max="46" width="21" style="110" bestFit="1" customWidth="1"/>
    <col min="47" max="47" width="16.42578125" style="110" bestFit="1" customWidth="1"/>
    <col min="48" max="48" width="12.42578125" style="110" customWidth="1"/>
    <col min="49" max="49" width="12.140625" style="110" bestFit="1" customWidth="1"/>
    <col min="50" max="50" width="15.85546875" style="110" customWidth="1"/>
    <col min="51" max="51" width="21" style="110" bestFit="1" customWidth="1"/>
    <col min="52" max="52" width="14.85546875" style="110" bestFit="1" customWidth="1"/>
    <col min="53" max="53" width="13.140625" style="110" bestFit="1" customWidth="1"/>
    <col min="54" max="54" width="12.42578125" style="87" customWidth="1"/>
    <col min="55" max="55" width="14.85546875" style="87" bestFit="1" customWidth="1"/>
    <col min="56" max="56" width="12.42578125" style="87" customWidth="1"/>
    <col min="57" max="57" width="21" style="87" bestFit="1" customWidth="1"/>
    <col min="58" max="58" width="11.7109375" style="87" bestFit="1" customWidth="1"/>
    <col min="59" max="59" width="13" style="87" bestFit="1" customWidth="1"/>
    <col min="60" max="60" width="17.140625" style="87" bestFit="1" customWidth="1"/>
    <col min="61" max="62" width="14.85546875" style="87" bestFit="1" customWidth="1"/>
    <col min="63" max="63" width="13.140625" style="87" bestFit="1" customWidth="1"/>
    <col min="64" max="91" width="12.42578125" style="87" hidden="1" customWidth="1"/>
    <col min="92" max="92" width="11.140625" style="87" hidden="1" customWidth="1"/>
    <col min="93" max="93" width="15.42578125" style="114" hidden="1" customWidth="1"/>
    <col min="94" max="94" width="15" style="110" hidden="1" customWidth="1"/>
    <col min="95" max="95" width="31.42578125" style="110" hidden="1" customWidth="1"/>
    <col min="96" max="96" width="17.85546875" style="110" hidden="1" customWidth="1"/>
    <col min="97" max="97" width="31.28515625" style="110" hidden="1" customWidth="1"/>
    <col min="98" max="98" width="20" style="110" hidden="1" customWidth="1"/>
    <col min="99" max="99" width="29.5703125" style="107" hidden="1" customWidth="1"/>
    <col min="100" max="100" width="18.85546875" style="107" hidden="1" customWidth="1"/>
    <col min="101" max="101" width="16.85546875" style="107" hidden="1" customWidth="1"/>
    <col min="102" max="112" width="12.42578125" style="107" hidden="1" customWidth="1"/>
    <col min="113" max="113" width="15.42578125" style="107" bestFit="1" customWidth="1"/>
    <col min="114" max="114" width="15" style="107" bestFit="1" customWidth="1"/>
    <col min="115" max="115" width="12.42578125" style="107" hidden="1" customWidth="1"/>
    <col min="116" max="116" width="15.42578125" style="107" hidden="1" customWidth="1"/>
    <col min="117" max="117" width="15" style="107" hidden="1" customWidth="1"/>
    <col min="118" max="118" width="12.42578125" style="107" customWidth="1"/>
    <col min="119" max="119" width="15.42578125" style="107" bestFit="1" customWidth="1"/>
    <col min="120" max="120" width="15" style="107" bestFit="1" customWidth="1"/>
    <col min="121" max="121" width="15.42578125" style="107" bestFit="1" customWidth="1"/>
    <col min="122" max="241" width="12.42578125" style="107" customWidth="1"/>
    <col min="242" max="16384" width="9.140625" style="107"/>
  </cols>
  <sheetData>
    <row r="1" spans="1:121" ht="43.5" customHeight="1" x14ac:dyDescent="0.2">
      <c r="A1" s="107"/>
      <c r="B1" s="176" t="s">
        <v>439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107"/>
      <c r="CS1" s="107"/>
      <c r="CT1" s="107"/>
    </row>
    <row r="2" spans="1:121" ht="23.25" customHeight="1" x14ac:dyDescent="0.2">
      <c r="A2" s="107"/>
      <c r="B2" s="108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</row>
    <row r="3" spans="1:121" s="142" customFormat="1" ht="91.5" customHeight="1" x14ac:dyDescent="0.2">
      <c r="A3" s="171" t="s">
        <v>188</v>
      </c>
      <c r="B3" s="172" t="s">
        <v>347</v>
      </c>
      <c r="C3" s="172" t="s">
        <v>348</v>
      </c>
      <c r="D3" s="172" t="s">
        <v>349</v>
      </c>
      <c r="E3" s="171" t="s">
        <v>198</v>
      </c>
      <c r="F3" s="171" t="s">
        <v>201</v>
      </c>
      <c r="G3" s="172" t="s">
        <v>350</v>
      </c>
      <c r="H3" s="172" t="s">
        <v>351</v>
      </c>
      <c r="I3" s="172" t="s">
        <v>208</v>
      </c>
      <c r="J3" s="172" t="s">
        <v>352</v>
      </c>
      <c r="K3" s="172" t="s">
        <v>353</v>
      </c>
      <c r="L3" s="173" t="s">
        <v>354</v>
      </c>
      <c r="M3" s="172" t="s">
        <v>355</v>
      </c>
      <c r="N3" s="172" t="s">
        <v>221</v>
      </c>
      <c r="O3" s="172" t="s">
        <v>224</v>
      </c>
      <c r="P3" s="172" t="s">
        <v>227</v>
      </c>
      <c r="Q3" s="173" t="s">
        <v>229</v>
      </c>
      <c r="R3" s="172" t="s">
        <v>356</v>
      </c>
      <c r="S3" s="172" t="s">
        <v>357</v>
      </c>
      <c r="T3" s="173" t="s">
        <v>358</v>
      </c>
      <c r="U3" s="172" t="s">
        <v>359</v>
      </c>
      <c r="V3" s="172" t="s">
        <v>360</v>
      </c>
      <c r="W3" s="172" t="s">
        <v>361</v>
      </c>
      <c r="X3" s="172" t="s">
        <v>362</v>
      </c>
      <c r="Y3" s="172" t="s">
        <v>363</v>
      </c>
      <c r="Z3" s="172" t="s">
        <v>364</v>
      </c>
      <c r="AA3" s="172" t="s">
        <v>365</v>
      </c>
      <c r="AB3" s="172" t="s">
        <v>366</v>
      </c>
      <c r="AC3" s="172" t="s">
        <v>367</v>
      </c>
      <c r="AD3" s="172" t="s">
        <v>368</v>
      </c>
      <c r="AE3" s="172" t="s">
        <v>369</v>
      </c>
      <c r="AF3" s="172" t="s">
        <v>370</v>
      </c>
      <c r="AG3" s="172" t="s">
        <v>371</v>
      </c>
      <c r="AH3" s="172" t="s">
        <v>372</v>
      </c>
      <c r="AI3" s="172" t="s">
        <v>373</v>
      </c>
      <c r="AJ3" s="172" t="s">
        <v>374</v>
      </c>
      <c r="AK3" s="172" t="s">
        <v>375</v>
      </c>
      <c r="AL3" s="172" t="s">
        <v>376</v>
      </c>
      <c r="AM3" s="172" t="s">
        <v>377</v>
      </c>
      <c r="AN3" s="172" t="s">
        <v>378</v>
      </c>
      <c r="AO3" s="172" t="s">
        <v>379</v>
      </c>
      <c r="AP3" s="172" t="s">
        <v>380</v>
      </c>
      <c r="AQ3" s="172" t="s">
        <v>381</v>
      </c>
      <c r="AR3" s="172" t="s">
        <v>382</v>
      </c>
      <c r="AS3" s="172" t="s">
        <v>383</v>
      </c>
      <c r="AT3" s="170" t="s">
        <v>388</v>
      </c>
      <c r="AU3" s="170" t="s">
        <v>389</v>
      </c>
      <c r="AV3" s="170" t="s">
        <v>390</v>
      </c>
      <c r="AW3" s="170" t="s">
        <v>391</v>
      </c>
      <c r="AX3" s="170" t="s">
        <v>387</v>
      </c>
      <c r="AY3" s="170" t="s">
        <v>397</v>
      </c>
      <c r="AZ3" s="170" t="s">
        <v>398</v>
      </c>
      <c r="BA3" s="170" t="s">
        <v>399</v>
      </c>
      <c r="BB3" s="170" t="s">
        <v>400</v>
      </c>
      <c r="BC3" s="170" t="s">
        <v>401</v>
      </c>
      <c r="BD3" s="174" t="s">
        <v>386</v>
      </c>
      <c r="BE3" s="174" t="s">
        <v>392</v>
      </c>
      <c r="BF3" s="174" t="s">
        <v>393</v>
      </c>
      <c r="BG3" s="174" t="s">
        <v>394</v>
      </c>
      <c r="BH3" s="174" t="s">
        <v>395</v>
      </c>
      <c r="BI3" s="174" t="s">
        <v>396</v>
      </c>
      <c r="BJ3" s="174" t="s">
        <v>404</v>
      </c>
      <c r="BK3" s="174" t="s">
        <v>405</v>
      </c>
      <c r="BL3" s="170" t="s">
        <v>26</v>
      </c>
      <c r="BM3" s="170" t="s">
        <v>27</v>
      </c>
      <c r="BN3" s="170" t="s">
        <v>28</v>
      </c>
      <c r="BO3" s="170" t="s">
        <v>29</v>
      </c>
      <c r="BP3" s="170" t="s">
        <v>30</v>
      </c>
      <c r="BQ3" s="170" t="s">
        <v>14</v>
      </c>
      <c r="BR3" s="170" t="s">
        <v>0</v>
      </c>
      <c r="BS3" s="170" t="s">
        <v>40</v>
      </c>
      <c r="BT3" s="170" t="s">
        <v>42</v>
      </c>
      <c r="BU3" s="170" t="s">
        <v>43</v>
      </c>
      <c r="BV3" s="170" t="s">
        <v>44</v>
      </c>
      <c r="BW3" s="170" t="s">
        <v>45</v>
      </c>
      <c r="BX3" s="170" t="s">
        <v>46</v>
      </c>
      <c r="BY3" s="170" t="s">
        <v>47</v>
      </c>
      <c r="BZ3" s="170" t="s">
        <v>48</v>
      </c>
      <c r="CA3" s="170" t="s">
        <v>127</v>
      </c>
      <c r="CB3" s="170" t="s">
        <v>128</v>
      </c>
      <c r="CC3" s="170" t="s">
        <v>129</v>
      </c>
      <c r="CD3" s="170" t="s">
        <v>130</v>
      </c>
      <c r="CE3" s="170" t="s">
        <v>1</v>
      </c>
      <c r="CF3" s="170" t="s">
        <v>21</v>
      </c>
      <c r="CG3" s="170" t="s">
        <v>31</v>
      </c>
      <c r="CH3" s="170" t="s">
        <v>32</v>
      </c>
      <c r="CI3" s="170" t="s">
        <v>33</v>
      </c>
      <c r="CJ3" s="170" t="s">
        <v>34</v>
      </c>
      <c r="CK3" s="170" t="s">
        <v>49</v>
      </c>
      <c r="CL3" s="170" t="s">
        <v>35</v>
      </c>
      <c r="CM3" s="170" t="s">
        <v>131</v>
      </c>
      <c r="CN3" s="170" t="s">
        <v>132</v>
      </c>
      <c r="CO3" s="170" t="s">
        <v>133</v>
      </c>
      <c r="CP3" s="170" t="s">
        <v>134</v>
      </c>
      <c r="CQ3" s="170" t="s">
        <v>2</v>
      </c>
      <c r="CR3" s="170" t="s">
        <v>3</v>
      </c>
      <c r="CS3" s="170" t="s">
        <v>38</v>
      </c>
      <c r="CT3" s="170" t="s">
        <v>39</v>
      </c>
      <c r="CU3" s="170" t="s">
        <v>37</v>
      </c>
      <c r="CV3" s="170" t="s">
        <v>36</v>
      </c>
      <c r="CW3" s="170" t="s">
        <v>135</v>
      </c>
      <c r="CX3" s="170" t="s">
        <v>136</v>
      </c>
      <c r="CY3" s="170" t="s">
        <v>41</v>
      </c>
      <c r="CZ3" s="170" t="s">
        <v>3</v>
      </c>
      <c r="DA3" s="170" t="s">
        <v>53</v>
      </c>
      <c r="DB3" s="170" t="s">
        <v>17</v>
      </c>
      <c r="DC3" s="170" t="s">
        <v>54</v>
      </c>
      <c r="DD3" s="170" t="s">
        <v>57</v>
      </c>
      <c r="DE3" s="170" t="s">
        <v>56</v>
      </c>
      <c r="DF3" s="170" t="s">
        <v>81</v>
      </c>
      <c r="DG3" s="170" t="s">
        <v>80</v>
      </c>
      <c r="DH3" s="170" t="s">
        <v>84</v>
      </c>
      <c r="DI3" s="175" t="s">
        <v>20</v>
      </c>
      <c r="DJ3" s="175" t="s">
        <v>402</v>
      </c>
      <c r="DK3" s="175" t="s">
        <v>16</v>
      </c>
      <c r="DL3" s="175" t="s">
        <v>243</v>
      </c>
      <c r="DM3" s="175" t="s">
        <v>403</v>
      </c>
      <c r="DN3" s="175" t="s">
        <v>16</v>
      </c>
      <c r="DO3" s="175" t="s">
        <v>243</v>
      </c>
      <c r="DP3" s="175" t="s">
        <v>403</v>
      </c>
      <c r="DQ3" s="175" t="s">
        <v>4</v>
      </c>
    </row>
    <row r="4" spans="1:121" s="109" customFormat="1" ht="23.25" customHeight="1" x14ac:dyDescent="0.2">
      <c r="A4" s="276" t="str">
        <f>IF('Info patients (1)'!A4&lt;&gt;'Info patients (2)'!A4,"CHECK","")</f>
        <v/>
      </c>
      <c r="B4" s="276" t="str">
        <f>IF('Info patients (1)'!B4&lt;&gt;'Info patients (2)'!B4,"CHECK","")</f>
        <v/>
      </c>
      <c r="C4" s="276" t="str">
        <f>IF('Info patients (1)'!C4&lt;&gt;'Info patients (2)'!C4,"CHECK","")</f>
        <v/>
      </c>
      <c r="D4" s="276" t="str">
        <f>IF('Info patients (1)'!D4&lt;&gt;'Info patients (2)'!D4,"CHECK","")</f>
        <v/>
      </c>
      <c r="E4" s="276" t="str">
        <f>IF('Info patients (1)'!E4&lt;&gt;'Info patients (2)'!E4,"CHECK","")</f>
        <v/>
      </c>
      <c r="F4" s="276" t="str">
        <f>IF('Info patients (1)'!F4&lt;&gt;'Info patients (2)'!F4,"CHECK","")</f>
        <v/>
      </c>
      <c r="G4" s="276" t="str">
        <f>IF('Info patients (1)'!G4&lt;&gt;'Info patients (2)'!G4,"CHECK","")</f>
        <v/>
      </c>
      <c r="H4" s="276" t="str">
        <f>IF('Info patients (1)'!H4&lt;&gt;'Info patients (2)'!H4,"CHECK","")</f>
        <v/>
      </c>
      <c r="I4" s="276" t="str">
        <f>IF('Info patients (1)'!I4&lt;&gt;'Info patients (2)'!I4,"CHECK","")</f>
        <v/>
      </c>
      <c r="J4" s="276" t="str">
        <f>IF('Info patients (1)'!J4&lt;&gt;'Info patients (2)'!J4,"CHECK","")</f>
        <v/>
      </c>
      <c r="K4" s="276" t="str">
        <f>IF('Info patients (1)'!K4&lt;&gt;'Info patients (2)'!K4,"CHECK","")</f>
        <v/>
      </c>
      <c r="L4" s="276" t="str">
        <f>IF('Info patients (1)'!L4&lt;&gt;'Info patients (2)'!L4,"CHECK","")</f>
        <v/>
      </c>
      <c r="M4" s="276" t="str">
        <f>IF('Info patients (1)'!M4&lt;&gt;'Info patients (2)'!M4,"CHECK","")</f>
        <v/>
      </c>
      <c r="N4" s="276" t="str">
        <f>IF('Info patients (1)'!N4&lt;&gt;'Info patients (2)'!N4,"CHECK","")</f>
        <v/>
      </c>
      <c r="O4" s="276" t="str">
        <f>IF('Info patients (1)'!O4&lt;&gt;'Info patients (2)'!O4,"CHECK","")</f>
        <v/>
      </c>
      <c r="P4" s="276" t="str">
        <f>IF('Info patients (1)'!P4&lt;&gt;'Info patients (2)'!P4,"CHECK","")</f>
        <v/>
      </c>
      <c r="Q4" s="276" t="str">
        <f>IF('Info patients (1)'!Q4&lt;&gt;'Info patients (2)'!Q4,"CHECK","")</f>
        <v/>
      </c>
      <c r="R4" s="276" t="str">
        <f>IF('Info patients (1)'!R4&lt;&gt;'Info patients (2)'!R4,"CHECK","")</f>
        <v/>
      </c>
      <c r="S4" s="276" t="str">
        <f>IF('Info patients (1)'!S4&lt;&gt;'Info patients (2)'!S4,"CHECK","")</f>
        <v/>
      </c>
      <c r="T4" s="276" t="str">
        <f>IF('Info patients (1)'!T4&lt;&gt;'Info patients (2)'!T4,"CHECK","")</f>
        <v/>
      </c>
      <c r="U4" s="276" t="str">
        <f>IF('Info patients (1)'!U4&lt;&gt;'Info patients (2)'!U4,"CHECK","")</f>
        <v/>
      </c>
      <c r="V4" s="276" t="str">
        <f>IF('Info patients (1)'!V4&lt;&gt;'Info patients (2)'!V4,"CHECK","")</f>
        <v/>
      </c>
      <c r="W4" s="276" t="str">
        <f>IF('Info patients (1)'!W4&lt;&gt;'Info patients (2)'!W4,"CHECK","")</f>
        <v/>
      </c>
      <c r="X4" s="276" t="str">
        <f>IF('Info patients (1)'!X4&lt;&gt;'Info patients (2)'!X4,"CHECK","")</f>
        <v/>
      </c>
      <c r="Y4" s="276" t="str">
        <f>IF('Info patients (1)'!Y4&lt;&gt;'Info patients (2)'!Y4,"CHECK","")</f>
        <v/>
      </c>
      <c r="Z4" s="276" t="str">
        <f>IF('Info patients (1)'!Z4&lt;&gt;'Info patients (2)'!Z4,"CHECK","")</f>
        <v/>
      </c>
      <c r="AA4" s="276" t="str">
        <f>IF('Info patients (1)'!AA4&lt;&gt;'Info patients (2)'!AA4,"CHECK","")</f>
        <v/>
      </c>
      <c r="AB4" s="276" t="str">
        <f>IF('Info patients (1)'!AB4&lt;&gt;'Info patients (2)'!AB4,"CHECK","")</f>
        <v/>
      </c>
      <c r="AC4" s="276" t="str">
        <f>IF('Info patients (1)'!AC4&lt;&gt;'Info patients (2)'!AC4,"CHECK","")</f>
        <v/>
      </c>
      <c r="AD4" s="276" t="str">
        <f>IF('Info patients (1)'!AD4&lt;&gt;'Info patients (2)'!AD4,"CHECK","")</f>
        <v/>
      </c>
      <c r="AE4" s="276" t="str">
        <f>IF('Info patients (1)'!AE4&lt;&gt;'Info patients (2)'!AE4,"CHECK","")</f>
        <v/>
      </c>
      <c r="AF4" s="276" t="str">
        <f>IF('Info patients (1)'!AF4&lt;&gt;'Info patients (2)'!AF4,"CHECK","")</f>
        <v/>
      </c>
      <c r="AG4" s="276" t="str">
        <f>IF('Info patients (1)'!AG4&lt;&gt;'Info patients (2)'!AG4,"CHECK","")</f>
        <v/>
      </c>
      <c r="AH4" s="276" t="str">
        <f>IF('Info patients (1)'!AH4&lt;&gt;'Info patients (2)'!AH4,"CHECK","")</f>
        <v/>
      </c>
      <c r="AI4" s="276" t="str">
        <f>IF('Info patients (1)'!AI4&lt;&gt;'Info patients (2)'!AI4,"CHECK","")</f>
        <v/>
      </c>
      <c r="AJ4" s="276" t="str">
        <f>IF('Info patients (1)'!AJ4&lt;&gt;'Info patients (2)'!AJ4,"CHECK","")</f>
        <v/>
      </c>
      <c r="AK4" s="276" t="str">
        <f>IF('Info patients (1)'!AK4&lt;&gt;'Info patients (2)'!AK4,"CHECK","")</f>
        <v/>
      </c>
      <c r="AL4" s="276" t="str">
        <f>IF('Info patients (1)'!AL4&lt;&gt;'Info patients (2)'!AL4,"CHECK","")</f>
        <v/>
      </c>
      <c r="AM4" s="276" t="str">
        <f>IF('Info patients (1)'!AM4&lt;&gt;'Info patients (2)'!AM4,"CHECK","")</f>
        <v/>
      </c>
      <c r="AN4" s="276" t="str">
        <f>IF('Info patients (1)'!AN4&lt;&gt;'Info patients (2)'!AN4,"CHECK","")</f>
        <v/>
      </c>
      <c r="AO4" s="276" t="str">
        <f>IF('Info patients (1)'!AO4&lt;&gt;'Info patients (2)'!AO4,"CHECK","")</f>
        <v/>
      </c>
      <c r="AP4" s="276" t="str">
        <f>IF('Info patients (1)'!AP4&lt;&gt;'Info patients (2)'!AP4,"CHECK","")</f>
        <v/>
      </c>
      <c r="AQ4" s="276" t="str">
        <f>IF('Info patients (1)'!AQ4&lt;&gt;'Info patients (2)'!AQ4,"CHECK","")</f>
        <v/>
      </c>
      <c r="AR4" s="276" t="str">
        <f>IF('Info patients (1)'!AR4&lt;&gt;'Info patients (2)'!AR4,"CHECK","")</f>
        <v/>
      </c>
      <c r="AS4" s="276" t="str">
        <f>IF('Info patients (1)'!AS4&lt;&gt;'Info patients (2)'!AS4,"CHECK","")</f>
        <v/>
      </c>
      <c r="AT4" s="276" t="str">
        <f>IF('Info patients (1)'!AT4&lt;&gt;'Info patients (2)'!AT4,"CHECK","")</f>
        <v/>
      </c>
      <c r="AU4" s="276" t="str">
        <f>IF('Info patients (1)'!AU4&lt;&gt;'Info patients (2)'!AU4,"CHECK","")</f>
        <v/>
      </c>
      <c r="AV4" s="276" t="str">
        <f>IF('Info patients (1)'!AV4&lt;&gt;'Info patients (2)'!AV4,"CHECK","")</f>
        <v/>
      </c>
      <c r="AW4" s="276" t="str">
        <f>IF('Info patients (1)'!AW4&lt;&gt;'Info patients (2)'!AW4,"CHECK","")</f>
        <v/>
      </c>
      <c r="AX4" s="276" t="str">
        <f>IF('Info patients (1)'!AX4&lt;&gt;'Info patients (2)'!AX4,"CHECK","")</f>
        <v/>
      </c>
      <c r="AY4" s="276" t="str">
        <f>IF('Info patients (1)'!AY4&lt;&gt;'Info patients (2)'!AY4,"CHECK","")</f>
        <v/>
      </c>
      <c r="AZ4" s="276" t="str">
        <f>IF('Info patients (1)'!AZ4&lt;&gt;'Info patients (2)'!AZ4,"CHECK","")</f>
        <v/>
      </c>
      <c r="BA4" s="276" t="str">
        <f>IF('Info patients (1)'!BA4&lt;&gt;'Info patients (2)'!BA4,"CHECK","")</f>
        <v/>
      </c>
      <c r="BB4" s="276" t="str">
        <f>IF('Info patients (1)'!BB4&lt;&gt;'Info patients (2)'!BB4,"CHECK","")</f>
        <v/>
      </c>
      <c r="BC4" s="276" t="str">
        <f>IF('Info patients (1)'!BC4&lt;&gt;'Info patients (2)'!BC4,"CHECK","")</f>
        <v/>
      </c>
      <c r="BD4" s="276" t="str">
        <f>IF('Info patients (1)'!BD4&lt;&gt;'Info patients (2)'!BD4,"CHECK","")</f>
        <v/>
      </c>
      <c r="BE4" s="276" t="str">
        <f>IF('Info patients (1)'!BE4&lt;&gt;'Info patients (2)'!BE4,"CHECK","")</f>
        <v/>
      </c>
      <c r="BF4" s="276" t="str">
        <f>IF('Info patients (1)'!BF4&lt;&gt;'Info patients (2)'!BF4,"CHECK","")</f>
        <v/>
      </c>
      <c r="BG4" s="276" t="str">
        <f>IF('Info patients (1)'!BG4&lt;&gt;'Info patients (2)'!BG4,"CHECK","")</f>
        <v/>
      </c>
      <c r="BH4" s="276" t="str">
        <f>IF('Info patients (1)'!BH4&lt;&gt;'Info patients (2)'!BH4,"CHECK","")</f>
        <v/>
      </c>
      <c r="BI4" s="276" t="str">
        <f>IF('Info patients (1)'!BI4&lt;&gt;'Info patients (2)'!BI4,"CHECK","")</f>
        <v/>
      </c>
      <c r="BJ4" s="276" t="str">
        <f>IF('Info patients (1)'!BJ4&lt;&gt;'Info patients (2)'!BJ4,"CHECK","")</f>
        <v/>
      </c>
      <c r="BK4" s="276" t="str">
        <f>IF('Info patients (1)'!BK4&lt;&gt;'Info patients (2)'!BK4,"CHECK","")</f>
        <v/>
      </c>
      <c r="BL4" s="276" t="str">
        <f>IF('Info patients (1)'!BL4&lt;&gt;'Info patients (2)'!BL4,"CHECK","")</f>
        <v/>
      </c>
      <c r="BM4" s="276" t="str">
        <f>IF('Info patients (1)'!BM4&lt;&gt;'Info patients (2)'!BM4,"CHECK","")</f>
        <v/>
      </c>
      <c r="BN4" s="276" t="str">
        <f>IF('Info patients (1)'!BN4&lt;&gt;'Info patients (2)'!BN4,"CHECK","")</f>
        <v/>
      </c>
      <c r="BO4" s="276" t="str">
        <f>IF('Info patients (1)'!BO4&lt;&gt;'Info patients (2)'!BO4,"CHECK","")</f>
        <v/>
      </c>
      <c r="BP4" s="276" t="str">
        <f>IF('Info patients (1)'!BP4&lt;&gt;'Info patients (2)'!BP4,"CHECK","")</f>
        <v/>
      </c>
      <c r="BQ4" s="276" t="str">
        <f>IF('Info patients (1)'!BQ4&lt;&gt;'Info patients (2)'!BQ4,"CHECK","")</f>
        <v/>
      </c>
      <c r="BR4" s="276" t="str">
        <f>IF('Info patients (1)'!BR4&lt;&gt;'Info patients (2)'!BR4,"CHECK","")</f>
        <v/>
      </c>
      <c r="BS4" s="276" t="str">
        <f>IF('Info patients (1)'!BS4&lt;&gt;'Info patients (2)'!BS4,"CHECK","")</f>
        <v/>
      </c>
      <c r="BT4" s="276" t="str">
        <f>IF('Info patients (1)'!BT4&lt;&gt;'Info patients (2)'!BT4,"CHECK","")</f>
        <v/>
      </c>
      <c r="BU4" s="276" t="str">
        <f>IF('Info patients (1)'!BU4&lt;&gt;'Info patients (2)'!BU4,"CHECK","")</f>
        <v/>
      </c>
      <c r="BV4" s="276" t="str">
        <f>IF('Info patients (1)'!BV4&lt;&gt;'Info patients (2)'!BV4,"CHECK","")</f>
        <v/>
      </c>
      <c r="BW4" s="276" t="str">
        <f>IF('Info patients (1)'!BW4&lt;&gt;'Info patients (2)'!BW4,"CHECK","")</f>
        <v/>
      </c>
      <c r="BX4" s="276" t="str">
        <f>IF('Info patients (1)'!BX4&lt;&gt;'Info patients (2)'!BX4,"CHECK","")</f>
        <v/>
      </c>
      <c r="BY4" s="276" t="str">
        <f>IF('Info patients (1)'!BY4&lt;&gt;'Info patients (2)'!BY4,"CHECK","")</f>
        <v/>
      </c>
      <c r="BZ4" s="276" t="str">
        <f>IF('Info patients (1)'!BZ4&lt;&gt;'Info patients (2)'!BZ4,"CHECK","")</f>
        <v/>
      </c>
      <c r="CA4" s="276" t="str">
        <f>IF('Info patients (1)'!CA4&lt;&gt;'Info patients (2)'!CA4,"CHECK","")</f>
        <v/>
      </c>
      <c r="CB4" s="276" t="str">
        <f>IF('Info patients (1)'!CB4&lt;&gt;'Info patients (2)'!CB4,"CHECK","")</f>
        <v/>
      </c>
      <c r="CC4" s="276" t="str">
        <f>IF('Info patients (1)'!CC4&lt;&gt;'Info patients (2)'!CC4,"CHECK","")</f>
        <v/>
      </c>
      <c r="CD4" s="276" t="str">
        <f>IF('Info patients (1)'!CD4&lt;&gt;'Info patients (2)'!CD4,"CHECK","")</f>
        <v/>
      </c>
      <c r="CE4" s="276" t="str">
        <f>IF('Info patients (1)'!CE4&lt;&gt;'Info patients (2)'!CE4,"CHECK","")</f>
        <v/>
      </c>
      <c r="CF4" s="276" t="str">
        <f>IF('Info patients (1)'!CF4&lt;&gt;'Info patients (2)'!CF4,"CHECK","")</f>
        <v/>
      </c>
      <c r="CG4" s="276" t="str">
        <f>IF('Info patients (1)'!CG4&lt;&gt;'Info patients (2)'!CG4,"CHECK","")</f>
        <v/>
      </c>
      <c r="CH4" s="276" t="str">
        <f>IF('Info patients (1)'!CH4&lt;&gt;'Info patients (2)'!CH4,"CHECK","")</f>
        <v/>
      </c>
      <c r="CI4" s="276" t="str">
        <f>IF('Info patients (1)'!CI4&lt;&gt;'Info patients (2)'!CI4,"CHECK","")</f>
        <v/>
      </c>
      <c r="CJ4" s="276" t="str">
        <f>IF('Info patients (1)'!CJ4&lt;&gt;'Info patients (2)'!CJ4,"CHECK","")</f>
        <v/>
      </c>
      <c r="CK4" s="276" t="str">
        <f>IF('Info patients (1)'!CK4&lt;&gt;'Info patients (2)'!CK4,"CHECK","")</f>
        <v/>
      </c>
      <c r="CL4" s="276" t="str">
        <f>IF('Info patients (1)'!CL4&lt;&gt;'Info patients (2)'!CL4,"CHECK","")</f>
        <v/>
      </c>
      <c r="CM4" s="276" t="str">
        <f>IF('Info patients (1)'!CM4&lt;&gt;'Info patients (2)'!CM4,"CHECK","")</f>
        <v/>
      </c>
      <c r="CN4" s="276" t="str">
        <f>IF('Info patients (1)'!CN4&lt;&gt;'Info patients (2)'!CN4,"CHECK","")</f>
        <v/>
      </c>
      <c r="CO4" s="276" t="str">
        <f>IF('Info patients (1)'!CO4&lt;&gt;'Info patients (2)'!CO4,"CHECK","")</f>
        <v/>
      </c>
      <c r="CP4" s="276" t="str">
        <f>IF('Info patients (1)'!CP4&lt;&gt;'Info patients (2)'!CP4,"CHECK","")</f>
        <v/>
      </c>
      <c r="CQ4" s="276" t="str">
        <f>IF('Info patients (1)'!CQ4&lt;&gt;'Info patients (2)'!CQ4,"CHECK","")</f>
        <v/>
      </c>
      <c r="CR4" s="276" t="str">
        <f>IF('Info patients (1)'!CR4&lt;&gt;'Info patients (2)'!CR4,"CHECK","")</f>
        <v/>
      </c>
      <c r="CS4" s="276" t="str">
        <f>IF('Info patients (1)'!CS4&lt;&gt;'Info patients (2)'!CS4,"CHECK","")</f>
        <v/>
      </c>
      <c r="CT4" s="276" t="str">
        <f>IF('Info patients (1)'!CT4&lt;&gt;'Info patients (2)'!CT4,"CHECK","")</f>
        <v/>
      </c>
      <c r="CU4" s="276" t="str">
        <f>IF('Info patients (1)'!CU4&lt;&gt;'Info patients (2)'!CU4,"CHECK","")</f>
        <v/>
      </c>
      <c r="CV4" s="276" t="str">
        <f>IF('Info patients (1)'!CV4&lt;&gt;'Info patients (2)'!CV4,"CHECK","")</f>
        <v/>
      </c>
      <c r="CW4" s="276" t="str">
        <f>IF('Info patients (1)'!CW4&lt;&gt;'Info patients (2)'!CW4,"CHECK","")</f>
        <v/>
      </c>
      <c r="CX4" s="276" t="str">
        <f>IF('Info patients (1)'!CX4&lt;&gt;'Info patients (2)'!CX4,"CHECK","")</f>
        <v/>
      </c>
      <c r="CY4" s="276" t="str">
        <f>IF('Info patients (1)'!CY4&lt;&gt;'Info patients (2)'!CY4,"CHECK","")</f>
        <v/>
      </c>
      <c r="CZ4" s="276" t="str">
        <f>IF('Info patients (1)'!CZ4&lt;&gt;'Info patients (2)'!CZ4,"CHECK","")</f>
        <v/>
      </c>
      <c r="DA4" s="276" t="str">
        <f>IF('Info patients (1)'!DA4&lt;&gt;'Info patients (2)'!DA4,"CHECK","")</f>
        <v/>
      </c>
      <c r="DB4" s="276" t="str">
        <f>IF('Info patients (1)'!DB4&lt;&gt;'Info patients (2)'!DB4,"CHECK","")</f>
        <v/>
      </c>
      <c r="DC4" s="276" t="str">
        <f>IF('Info patients (1)'!DC4&lt;&gt;'Info patients (2)'!DC4,"CHECK","")</f>
        <v/>
      </c>
      <c r="DD4" s="276" t="str">
        <f>IF('Info patients (1)'!DD4&lt;&gt;'Info patients (2)'!DD4,"CHECK","")</f>
        <v/>
      </c>
      <c r="DE4" s="276" t="str">
        <f>IF('Info patients (1)'!DE4&lt;&gt;'Info patients (2)'!DE4,"CHECK","")</f>
        <v/>
      </c>
      <c r="DF4" s="276" t="str">
        <f>IF('Info patients (1)'!DF4&lt;&gt;'Info patients (2)'!DF4,"CHECK","")</f>
        <v/>
      </c>
      <c r="DG4" s="276" t="str">
        <f>IF('Info patients (1)'!DG4&lt;&gt;'Info patients (2)'!DG4,"CHECK","")</f>
        <v/>
      </c>
      <c r="DH4" s="276" t="str">
        <f>IF('Info patients (1)'!DH4&lt;&gt;'Info patients (2)'!DH4,"CHECK","")</f>
        <v/>
      </c>
      <c r="DI4" s="276" t="str">
        <f>IF('Info patients (1)'!DI4&lt;&gt;'Info patients (2)'!DI4,"CHECK","")</f>
        <v/>
      </c>
      <c r="DJ4" s="276" t="str">
        <f>IF('Info patients (1)'!DJ4&lt;&gt;'Info patients (2)'!DJ4,"CHECK","")</f>
        <v/>
      </c>
      <c r="DK4" s="276" t="str">
        <f>IF('Info patients (1)'!DK4&lt;&gt;'Info patients (2)'!DK4,"CHECK","")</f>
        <v/>
      </c>
      <c r="DL4" s="276" t="str">
        <f>IF('Info patients (1)'!DL4&lt;&gt;'Info patients (2)'!DL4,"CHECK","")</f>
        <v/>
      </c>
      <c r="DM4" s="276" t="str">
        <f>IF('Info patients (1)'!DM4&lt;&gt;'Info patients (2)'!DM4,"CHECK","")</f>
        <v/>
      </c>
      <c r="DN4" s="276" t="str">
        <f>IF('Info patients (1)'!DN4&lt;&gt;'Info patients (2)'!DN4,"CHECK","")</f>
        <v/>
      </c>
      <c r="DO4" s="276" t="str">
        <f>IF('Info patients (1)'!DO4&lt;&gt;'Info patients (2)'!DO4,"CHECK","")</f>
        <v/>
      </c>
      <c r="DP4" s="276" t="str">
        <f>IF('Info patients (1)'!DP4&lt;&gt;'Info patients (2)'!DP4,"CHECK","")</f>
        <v/>
      </c>
      <c r="DQ4" s="276" t="str">
        <f>IF('Info patients (1)'!DQ4&lt;&gt;'Info patients (2)'!DQ4,"CHECK","")</f>
        <v/>
      </c>
    </row>
    <row r="5" spans="1:121" s="109" customFormat="1" ht="23.25" customHeight="1" x14ac:dyDescent="0.2">
      <c r="A5" s="276" t="str">
        <f>IF('Info patients (1)'!A5&lt;&gt;'Info patients (2)'!A5,"CHECK","")</f>
        <v/>
      </c>
      <c r="B5" s="276" t="str">
        <f>IF('Info patients (1)'!B5&lt;&gt;'Info patients (2)'!B5,"CHECK","")</f>
        <v/>
      </c>
      <c r="C5" s="276" t="str">
        <f>IF('Info patients (1)'!C5&lt;&gt;'Info patients (2)'!C5,"CHECK","")</f>
        <v/>
      </c>
      <c r="D5" s="276" t="str">
        <f>IF('Info patients (1)'!D5&lt;&gt;'Info patients (2)'!D5,"CHECK","")</f>
        <v/>
      </c>
      <c r="E5" s="276" t="str">
        <f>IF('Info patients (1)'!E5&lt;&gt;'Info patients (2)'!E5,"CHECK","")</f>
        <v/>
      </c>
      <c r="F5" s="276" t="str">
        <f>IF('Info patients (1)'!F5&lt;&gt;'Info patients (2)'!F5,"CHECK","")</f>
        <v/>
      </c>
      <c r="G5" s="276" t="str">
        <f>IF('Info patients (1)'!G5&lt;&gt;'Info patients (2)'!G5,"CHECK","")</f>
        <v/>
      </c>
      <c r="H5" s="276" t="str">
        <f>IF('Info patients (1)'!H5&lt;&gt;'Info patients (2)'!H5,"CHECK","")</f>
        <v/>
      </c>
      <c r="I5" s="276" t="str">
        <f>IF('Info patients (1)'!I5&lt;&gt;'Info patients (2)'!I5,"CHECK","")</f>
        <v/>
      </c>
      <c r="J5" s="276" t="str">
        <f>IF('Info patients (1)'!J5&lt;&gt;'Info patients (2)'!J5,"CHECK","")</f>
        <v/>
      </c>
      <c r="K5" s="276" t="str">
        <f>IF('Info patients (1)'!K5&lt;&gt;'Info patients (2)'!K5,"CHECK","")</f>
        <v/>
      </c>
      <c r="L5" s="276" t="str">
        <f>IF('Info patients (1)'!L5&lt;&gt;'Info patients (2)'!L5,"CHECK","")</f>
        <v/>
      </c>
      <c r="M5" s="276" t="str">
        <f>IF('Info patients (1)'!M5&lt;&gt;'Info patients (2)'!M5,"CHECK","")</f>
        <v/>
      </c>
      <c r="N5" s="276" t="str">
        <f>IF('Info patients (1)'!N5&lt;&gt;'Info patients (2)'!N5,"CHECK","")</f>
        <v/>
      </c>
      <c r="O5" s="276" t="str">
        <f>IF('Info patients (1)'!O5&lt;&gt;'Info patients (2)'!O5,"CHECK","")</f>
        <v/>
      </c>
      <c r="P5" s="276" t="str">
        <f>IF('Info patients (1)'!P5&lt;&gt;'Info patients (2)'!P5,"CHECK","")</f>
        <v/>
      </c>
      <c r="Q5" s="276" t="str">
        <f>IF('Info patients (1)'!Q5&lt;&gt;'Info patients (2)'!Q5,"CHECK","")</f>
        <v/>
      </c>
      <c r="R5" s="276" t="str">
        <f>IF('Info patients (1)'!R5&lt;&gt;'Info patients (2)'!R5,"CHECK","")</f>
        <v/>
      </c>
      <c r="S5" s="276" t="str">
        <f>IF('Info patients (1)'!S5&lt;&gt;'Info patients (2)'!S5,"CHECK","")</f>
        <v/>
      </c>
      <c r="T5" s="276" t="str">
        <f>IF('Info patients (1)'!T5&lt;&gt;'Info patients (2)'!T5,"CHECK","")</f>
        <v/>
      </c>
      <c r="U5" s="276" t="str">
        <f>IF('Info patients (1)'!U5&lt;&gt;'Info patients (2)'!U5,"CHECK","")</f>
        <v/>
      </c>
      <c r="V5" s="276" t="str">
        <f>IF('Info patients (1)'!V5&lt;&gt;'Info patients (2)'!V5,"CHECK","")</f>
        <v/>
      </c>
      <c r="W5" s="276" t="str">
        <f>IF('Info patients (1)'!W5&lt;&gt;'Info patients (2)'!W5,"CHECK","")</f>
        <v/>
      </c>
      <c r="X5" s="276" t="str">
        <f>IF('Info patients (1)'!X5&lt;&gt;'Info patients (2)'!X5,"CHECK","")</f>
        <v/>
      </c>
      <c r="Y5" s="276" t="str">
        <f>IF('Info patients (1)'!Y5&lt;&gt;'Info patients (2)'!Y5,"CHECK","")</f>
        <v/>
      </c>
      <c r="Z5" s="276" t="str">
        <f>IF('Info patients (1)'!Z5&lt;&gt;'Info patients (2)'!Z5,"CHECK","")</f>
        <v/>
      </c>
      <c r="AA5" s="276" t="str">
        <f>IF('Info patients (1)'!AA5&lt;&gt;'Info patients (2)'!AA5,"CHECK","")</f>
        <v/>
      </c>
      <c r="AB5" s="276" t="str">
        <f>IF('Info patients (1)'!AB5&lt;&gt;'Info patients (2)'!AB5,"CHECK","")</f>
        <v/>
      </c>
      <c r="AC5" s="276" t="str">
        <f>IF('Info patients (1)'!AC5&lt;&gt;'Info patients (2)'!AC5,"CHECK","")</f>
        <v/>
      </c>
      <c r="AD5" s="276" t="str">
        <f>IF('Info patients (1)'!AD5&lt;&gt;'Info patients (2)'!AD5,"CHECK","")</f>
        <v/>
      </c>
      <c r="AE5" s="276" t="str">
        <f>IF('Info patients (1)'!AE5&lt;&gt;'Info patients (2)'!AE5,"CHECK","")</f>
        <v/>
      </c>
      <c r="AF5" s="276" t="str">
        <f>IF('Info patients (1)'!AF5&lt;&gt;'Info patients (2)'!AF5,"CHECK","")</f>
        <v/>
      </c>
      <c r="AG5" s="276" t="str">
        <f>IF('Info patients (1)'!AG5&lt;&gt;'Info patients (2)'!AG5,"CHECK","")</f>
        <v/>
      </c>
      <c r="AH5" s="276" t="str">
        <f>IF('Info patients (1)'!AH5&lt;&gt;'Info patients (2)'!AH5,"CHECK","")</f>
        <v/>
      </c>
      <c r="AI5" s="276" t="str">
        <f>IF('Info patients (1)'!AI5&lt;&gt;'Info patients (2)'!AI5,"CHECK","")</f>
        <v/>
      </c>
      <c r="AJ5" s="276" t="str">
        <f>IF('Info patients (1)'!AJ5&lt;&gt;'Info patients (2)'!AJ5,"CHECK","")</f>
        <v/>
      </c>
      <c r="AK5" s="276" t="str">
        <f>IF('Info patients (1)'!AK5&lt;&gt;'Info patients (2)'!AK5,"CHECK","")</f>
        <v/>
      </c>
      <c r="AL5" s="276" t="str">
        <f>IF('Info patients (1)'!AL5&lt;&gt;'Info patients (2)'!AL5,"CHECK","")</f>
        <v/>
      </c>
      <c r="AM5" s="276" t="str">
        <f>IF('Info patients (1)'!AM5&lt;&gt;'Info patients (2)'!AM5,"CHECK","")</f>
        <v/>
      </c>
      <c r="AN5" s="276" t="str">
        <f>IF('Info patients (1)'!AN5&lt;&gt;'Info patients (2)'!AN5,"CHECK","")</f>
        <v/>
      </c>
      <c r="AO5" s="276" t="str">
        <f>IF('Info patients (1)'!AO5&lt;&gt;'Info patients (2)'!AO5,"CHECK","")</f>
        <v/>
      </c>
      <c r="AP5" s="276" t="str">
        <f>IF('Info patients (1)'!AP5&lt;&gt;'Info patients (2)'!AP5,"CHECK","")</f>
        <v/>
      </c>
      <c r="AQ5" s="276" t="str">
        <f>IF('Info patients (1)'!AQ5&lt;&gt;'Info patients (2)'!AQ5,"CHECK","")</f>
        <v/>
      </c>
      <c r="AR5" s="276" t="str">
        <f>IF('Info patients (1)'!AR5&lt;&gt;'Info patients (2)'!AR5,"CHECK","")</f>
        <v/>
      </c>
      <c r="AS5" s="276" t="str">
        <f>IF('Info patients (1)'!AS5&lt;&gt;'Info patients (2)'!AS5,"CHECK","")</f>
        <v/>
      </c>
      <c r="AT5" s="276" t="str">
        <f>IF('Info patients (1)'!AT5&lt;&gt;'Info patients (2)'!AT5,"CHECK","")</f>
        <v/>
      </c>
      <c r="AU5" s="276" t="str">
        <f>IF('Info patients (1)'!AU5&lt;&gt;'Info patients (2)'!AU5,"CHECK","")</f>
        <v/>
      </c>
      <c r="AV5" s="276" t="str">
        <f>IF('Info patients (1)'!AV5&lt;&gt;'Info patients (2)'!AV5,"CHECK","")</f>
        <v/>
      </c>
      <c r="AW5" s="276" t="str">
        <f>IF('Info patients (1)'!AW5&lt;&gt;'Info patients (2)'!AW5,"CHECK","")</f>
        <v/>
      </c>
      <c r="AX5" s="276" t="str">
        <f>IF('Info patients (1)'!AX5&lt;&gt;'Info patients (2)'!AX5,"CHECK","")</f>
        <v/>
      </c>
      <c r="AY5" s="276" t="str">
        <f>IF('Info patients (1)'!AY5&lt;&gt;'Info patients (2)'!AY5,"CHECK","")</f>
        <v/>
      </c>
      <c r="AZ5" s="276" t="str">
        <f>IF('Info patients (1)'!AZ5&lt;&gt;'Info patients (2)'!AZ5,"CHECK","")</f>
        <v/>
      </c>
      <c r="BA5" s="276" t="str">
        <f>IF('Info patients (1)'!BA5&lt;&gt;'Info patients (2)'!BA5,"CHECK","")</f>
        <v/>
      </c>
      <c r="BB5" s="276" t="str">
        <f>IF('Info patients (1)'!BB5&lt;&gt;'Info patients (2)'!BB5,"CHECK","")</f>
        <v/>
      </c>
      <c r="BC5" s="276" t="str">
        <f>IF('Info patients (1)'!BC5&lt;&gt;'Info patients (2)'!BC5,"CHECK","")</f>
        <v/>
      </c>
      <c r="BD5" s="276" t="str">
        <f>IF('Info patients (1)'!BD5&lt;&gt;'Info patients (2)'!BD5,"CHECK","")</f>
        <v/>
      </c>
      <c r="BE5" s="276" t="str">
        <f>IF('Info patients (1)'!BE5&lt;&gt;'Info patients (2)'!BE5,"CHECK","")</f>
        <v/>
      </c>
      <c r="BF5" s="276" t="str">
        <f>IF('Info patients (1)'!BF5&lt;&gt;'Info patients (2)'!BF5,"CHECK","")</f>
        <v/>
      </c>
      <c r="BG5" s="276" t="str">
        <f>IF('Info patients (1)'!BG5&lt;&gt;'Info patients (2)'!BG5,"CHECK","")</f>
        <v/>
      </c>
      <c r="BH5" s="276" t="str">
        <f>IF('Info patients (1)'!BH5&lt;&gt;'Info patients (2)'!BH5,"CHECK","")</f>
        <v/>
      </c>
      <c r="BI5" s="276" t="str">
        <f>IF('Info patients (1)'!BI5&lt;&gt;'Info patients (2)'!BI5,"CHECK","")</f>
        <v/>
      </c>
      <c r="BJ5" s="276" t="str">
        <f>IF('Info patients (1)'!BJ5&lt;&gt;'Info patients (2)'!BJ5,"CHECK","")</f>
        <v/>
      </c>
      <c r="BK5" s="276" t="str">
        <f>IF('Info patients (1)'!BK5&lt;&gt;'Info patients (2)'!BK5,"CHECK","")</f>
        <v/>
      </c>
      <c r="BL5" s="276" t="str">
        <f>IF('Info patients (1)'!BL5&lt;&gt;'Info patients (2)'!BL5,"CHECK","")</f>
        <v/>
      </c>
      <c r="BM5" s="276" t="str">
        <f>IF('Info patients (1)'!BM5&lt;&gt;'Info patients (2)'!BM5,"CHECK","")</f>
        <v/>
      </c>
      <c r="BN5" s="276" t="str">
        <f>IF('Info patients (1)'!BN5&lt;&gt;'Info patients (2)'!BN5,"CHECK","")</f>
        <v/>
      </c>
      <c r="BO5" s="276" t="str">
        <f>IF('Info patients (1)'!BO5&lt;&gt;'Info patients (2)'!BO5,"CHECK","")</f>
        <v/>
      </c>
      <c r="BP5" s="276" t="str">
        <f>IF('Info patients (1)'!BP5&lt;&gt;'Info patients (2)'!BP5,"CHECK","")</f>
        <v/>
      </c>
      <c r="BQ5" s="276" t="str">
        <f>IF('Info patients (1)'!BQ5&lt;&gt;'Info patients (2)'!BQ5,"CHECK","")</f>
        <v/>
      </c>
      <c r="BR5" s="276" t="str">
        <f>IF('Info patients (1)'!BR5&lt;&gt;'Info patients (2)'!BR5,"CHECK","")</f>
        <v/>
      </c>
      <c r="BS5" s="276" t="str">
        <f>IF('Info patients (1)'!BS5&lt;&gt;'Info patients (2)'!BS5,"CHECK","")</f>
        <v/>
      </c>
      <c r="BT5" s="276" t="str">
        <f>IF('Info patients (1)'!BT5&lt;&gt;'Info patients (2)'!BT5,"CHECK","")</f>
        <v/>
      </c>
      <c r="BU5" s="276" t="str">
        <f>IF('Info patients (1)'!BU5&lt;&gt;'Info patients (2)'!BU5,"CHECK","")</f>
        <v/>
      </c>
      <c r="BV5" s="276" t="str">
        <f>IF('Info patients (1)'!BV5&lt;&gt;'Info patients (2)'!BV5,"CHECK","")</f>
        <v/>
      </c>
      <c r="BW5" s="276" t="str">
        <f>IF('Info patients (1)'!BW5&lt;&gt;'Info patients (2)'!BW5,"CHECK","")</f>
        <v/>
      </c>
      <c r="BX5" s="276" t="str">
        <f>IF('Info patients (1)'!BX5&lt;&gt;'Info patients (2)'!BX5,"CHECK","")</f>
        <v/>
      </c>
      <c r="BY5" s="276" t="str">
        <f>IF('Info patients (1)'!BY5&lt;&gt;'Info patients (2)'!BY5,"CHECK","")</f>
        <v/>
      </c>
      <c r="BZ5" s="276" t="str">
        <f>IF('Info patients (1)'!BZ5&lt;&gt;'Info patients (2)'!BZ5,"CHECK","")</f>
        <v/>
      </c>
      <c r="CA5" s="276" t="str">
        <f>IF('Info patients (1)'!CA5&lt;&gt;'Info patients (2)'!CA5,"CHECK","")</f>
        <v/>
      </c>
      <c r="CB5" s="276" t="str">
        <f>IF('Info patients (1)'!CB5&lt;&gt;'Info patients (2)'!CB5,"CHECK","")</f>
        <v/>
      </c>
      <c r="CC5" s="276" t="str">
        <f>IF('Info patients (1)'!CC5&lt;&gt;'Info patients (2)'!CC5,"CHECK","")</f>
        <v/>
      </c>
      <c r="CD5" s="276" t="str">
        <f>IF('Info patients (1)'!CD5&lt;&gt;'Info patients (2)'!CD5,"CHECK","")</f>
        <v/>
      </c>
      <c r="CE5" s="276" t="str">
        <f>IF('Info patients (1)'!CE5&lt;&gt;'Info patients (2)'!CE5,"CHECK","")</f>
        <v/>
      </c>
      <c r="CF5" s="276" t="str">
        <f>IF('Info patients (1)'!CF5&lt;&gt;'Info patients (2)'!CF5,"CHECK","")</f>
        <v/>
      </c>
      <c r="CG5" s="276" t="str">
        <f>IF('Info patients (1)'!CG5&lt;&gt;'Info patients (2)'!CG5,"CHECK","")</f>
        <v/>
      </c>
      <c r="CH5" s="276" t="str">
        <f>IF('Info patients (1)'!CH5&lt;&gt;'Info patients (2)'!CH5,"CHECK","")</f>
        <v/>
      </c>
      <c r="CI5" s="276" t="str">
        <f>IF('Info patients (1)'!CI5&lt;&gt;'Info patients (2)'!CI5,"CHECK","")</f>
        <v/>
      </c>
      <c r="CJ5" s="276" t="str">
        <f>IF('Info patients (1)'!CJ5&lt;&gt;'Info patients (2)'!CJ5,"CHECK","")</f>
        <v/>
      </c>
      <c r="CK5" s="276" t="str">
        <f>IF('Info patients (1)'!CK5&lt;&gt;'Info patients (2)'!CK5,"CHECK","")</f>
        <v/>
      </c>
      <c r="CL5" s="276" t="str">
        <f>IF('Info patients (1)'!CL5&lt;&gt;'Info patients (2)'!CL5,"CHECK","")</f>
        <v/>
      </c>
      <c r="CM5" s="276" t="str">
        <f>IF('Info patients (1)'!CM5&lt;&gt;'Info patients (2)'!CM5,"CHECK","")</f>
        <v/>
      </c>
      <c r="CN5" s="276" t="str">
        <f>IF('Info patients (1)'!CN5&lt;&gt;'Info patients (2)'!CN5,"CHECK","")</f>
        <v/>
      </c>
      <c r="CO5" s="276" t="str">
        <f>IF('Info patients (1)'!CO5&lt;&gt;'Info patients (2)'!CO5,"CHECK","")</f>
        <v/>
      </c>
      <c r="CP5" s="276" t="str">
        <f>IF('Info patients (1)'!CP5&lt;&gt;'Info patients (2)'!CP5,"CHECK","")</f>
        <v/>
      </c>
      <c r="CQ5" s="276" t="str">
        <f>IF('Info patients (1)'!CQ5&lt;&gt;'Info patients (2)'!CQ5,"CHECK","")</f>
        <v/>
      </c>
      <c r="CR5" s="276" t="str">
        <f>IF('Info patients (1)'!CR5&lt;&gt;'Info patients (2)'!CR5,"CHECK","")</f>
        <v/>
      </c>
      <c r="CS5" s="276" t="str">
        <f>IF('Info patients (1)'!CS5&lt;&gt;'Info patients (2)'!CS5,"CHECK","")</f>
        <v/>
      </c>
      <c r="CT5" s="276" t="str">
        <f>IF('Info patients (1)'!CT5&lt;&gt;'Info patients (2)'!CT5,"CHECK","")</f>
        <v/>
      </c>
      <c r="CU5" s="276" t="str">
        <f>IF('Info patients (1)'!CU5&lt;&gt;'Info patients (2)'!CU5,"CHECK","")</f>
        <v/>
      </c>
      <c r="CV5" s="276" t="str">
        <f>IF('Info patients (1)'!CV5&lt;&gt;'Info patients (2)'!CV5,"CHECK","")</f>
        <v/>
      </c>
      <c r="CW5" s="276" t="str">
        <f>IF('Info patients (1)'!CW5&lt;&gt;'Info patients (2)'!CW5,"CHECK","")</f>
        <v/>
      </c>
      <c r="CX5" s="276" t="str">
        <f>IF('Info patients (1)'!CX5&lt;&gt;'Info patients (2)'!CX5,"CHECK","")</f>
        <v/>
      </c>
      <c r="CY5" s="276" t="str">
        <f>IF('Info patients (1)'!CY5&lt;&gt;'Info patients (2)'!CY5,"CHECK","")</f>
        <v/>
      </c>
      <c r="CZ5" s="276" t="str">
        <f>IF('Info patients (1)'!CZ5&lt;&gt;'Info patients (2)'!CZ5,"CHECK","")</f>
        <v/>
      </c>
      <c r="DA5" s="276" t="str">
        <f>IF('Info patients (1)'!DA5&lt;&gt;'Info patients (2)'!DA5,"CHECK","")</f>
        <v/>
      </c>
      <c r="DB5" s="276" t="str">
        <f>IF('Info patients (1)'!DB5&lt;&gt;'Info patients (2)'!DB5,"CHECK","")</f>
        <v/>
      </c>
      <c r="DC5" s="276" t="str">
        <f>IF('Info patients (1)'!DC5&lt;&gt;'Info patients (2)'!DC5,"CHECK","")</f>
        <v/>
      </c>
      <c r="DD5" s="276" t="str">
        <f>IF('Info patients (1)'!DD5&lt;&gt;'Info patients (2)'!DD5,"CHECK","")</f>
        <v/>
      </c>
      <c r="DE5" s="276" t="str">
        <f>IF('Info patients (1)'!DE5&lt;&gt;'Info patients (2)'!DE5,"CHECK","")</f>
        <v/>
      </c>
      <c r="DF5" s="276" t="str">
        <f>IF('Info patients (1)'!DF5&lt;&gt;'Info patients (2)'!DF5,"CHECK","")</f>
        <v/>
      </c>
      <c r="DG5" s="276" t="str">
        <f>IF('Info patients (1)'!DG5&lt;&gt;'Info patients (2)'!DG5,"CHECK","")</f>
        <v/>
      </c>
      <c r="DH5" s="276" t="str">
        <f>IF('Info patients (1)'!DH5&lt;&gt;'Info patients (2)'!DH5,"CHECK","")</f>
        <v/>
      </c>
      <c r="DI5" s="276" t="str">
        <f>IF('Info patients (1)'!DI5&lt;&gt;'Info patients (2)'!DI5,"CHECK","")</f>
        <v/>
      </c>
      <c r="DJ5" s="276" t="str">
        <f>IF('Info patients (1)'!DJ5&lt;&gt;'Info patients (2)'!DJ5,"CHECK","")</f>
        <v/>
      </c>
      <c r="DK5" s="276" t="str">
        <f>IF('Info patients (1)'!DK5&lt;&gt;'Info patients (2)'!DK5,"CHECK","")</f>
        <v/>
      </c>
      <c r="DL5" s="276" t="str">
        <f>IF('Info patients (1)'!DL5&lt;&gt;'Info patients (2)'!DL5,"CHECK","")</f>
        <v/>
      </c>
      <c r="DM5" s="276" t="str">
        <f>IF('Info patients (1)'!DM5&lt;&gt;'Info patients (2)'!DM5,"CHECK","")</f>
        <v/>
      </c>
      <c r="DN5" s="276" t="str">
        <f>IF('Info patients (1)'!DN5&lt;&gt;'Info patients (2)'!DN5,"CHECK","")</f>
        <v/>
      </c>
      <c r="DO5" s="276" t="str">
        <f>IF('Info patients (1)'!DO5&lt;&gt;'Info patients (2)'!DO5,"CHECK","")</f>
        <v/>
      </c>
      <c r="DP5" s="276" t="str">
        <f>IF('Info patients (1)'!DP5&lt;&gt;'Info patients (2)'!DP5,"CHECK","")</f>
        <v/>
      </c>
      <c r="DQ5" s="276" t="str">
        <f>IF('Info patients (1)'!DQ5&lt;&gt;'Info patients (2)'!DQ5,"CHECK","")</f>
        <v/>
      </c>
    </row>
    <row r="6" spans="1:121" s="109" customFormat="1" ht="23.25" customHeight="1" x14ac:dyDescent="0.2">
      <c r="A6" s="276" t="str">
        <f>IF('Info patients (1)'!A6&lt;&gt;'Info patients (2)'!A6,"CHECK","")</f>
        <v/>
      </c>
      <c r="B6" s="276" t="str">
        <f>IF('Info patients (1)'!B6&lt;&gt;'Info patients (2)'!B6,"CHECK","")</f>
        <v/>
      </c>
      <c r="C6" s="276" t="str">
        <f>IF('Info patients (1)'!C6&lt;&gt;'Info patients (2)'!C6,"CHECK","")</f>
        <v/>
      </c>
      <c r="D6" s="276" t="str">
        <f>IF('Info patients (1)'!D6&lt;&gt;'Info patients (2)'!D6,"CHECK","")</f>
        <v/>
      </c>
      <c r="E6" s="276" t="str">
        <f>IF('Info patients (1)'!E6&lt;&gt;'Info patients (2)'!E6,"CHECK","")</f>
        <v/>
      </c>
      <c r="F6" s="276" t="str">
        <f>IF('Info patients (1)'!F6&lt;&gt;'Info patients (2)'!F6,"CHECK","")</f>
        <v/>
      </c>
      <c r="G6" s="276" t="str">
        <f>IF('Info patients (1)'!G6&lt;&gt;'Info patients (2)'!G6,"CHECK","")</f>
        <v/>
      </c>
      <c r="H6" s="276" t="str">
        <f>IF('Info patients (1)'!H6&lt;&gt;'Info patients (2)'!H6,"CHECK","")</f>
        <v/>
      </c>
      <c r="I6" s="276" t="str">
        <f>IF('Info patients (1)'!I6&lt;&gt;'Info patients (2)'!I6,"CHECK","")</f>
        <v/>
      </c>
      <c r="J6" s="276" t="str">
        <f>IF('Info patients (1)'!J6&lt;&gt;'Info patients (2)'!J6,"CHECK","")</f>
        <v/>
      </c>
      <c r="K6" s="276" t="str">
        <f>IF('Info patients (1)'!K6&lt;&gt;'Info patients (2)'!K6,"CHECK","")</f>
        <v/>
      </c>
      <c r="L6" s="276" t="str">
        <f>IF('Info patients (1)'!L6&lt;&gt;'Info patients (2)'!L6,"CHECK","")</f>
        <v/>
      </c>
      <c r="M6" s="276" t="str">
        <f>IF('Info patients (1)'!M6&lt;&gt;'Info patients (2)'!M6,"CHECK","")</f>
        <v/>
      </c>
      <c r="N6" s="276" t="str">
        <f>IF('Info patients (1)'!N6&lt;&gt;'Info patients (2)'!N6,"CHECK","")</f>
        <v/>
      </c>
      <c r="O6" s="276" t="str">
        <f>IF('Info patients (1)'!O6&lt;&gt;'Info patients (2)'!O6,"CHECK","")</f>
        <v/>
      </c>
      <c r="P6" s="276" t="str">
        <f>IF('Info patients (1)'!P6&lt;&gt;'Info patients (2)'!P6,"CHECK","")</f>
        <v/>
      </c>
      <c r="Q6" s="276" t="str">
        <f>IF('Info patients (1)'!Q6&lt;&gt;'Info patients (2)'!Q6,"CHECK","")</f>
        <v/>
      </c>
      <c r="R6" s="276" t="str">
        <f>IF('Info patients (1)'!R6&lt;&gt;'Info patients (2)'!R6,"CHECK","")</f>
        <v/>
      </c>
      <c r="S6" s="276" t="str">
        <f>IF('Info patients (1)'!S6&lt;&gt;'Info patients (2)'!S6,"CHECK","")</f>
        <v/>
      </c>
      <c r="T6" s="276" t="str">
        <f>IF('Info patients (1)'!T6&lt;&gt;'Info patients (2)'!T6,"CHECK","")</f>
        <v/>
      </c>
      <c r="U6" s="276" t="str">
        <f>IF('Info patients (1)'!U6&lt;&gt;'Info patients (2)'!U6,"CHECK","")</f>
        <v/>
      </c>
      <c r="V6" s="276" t="str">
        <f>IF('Info patients (1)'!V6&lt;&gt;'Info patients (2)'!V6,"CHECK","")</f>
        <v/>
      </c>
      <c r="W6" s="276" t="str">
        <f>IF('Info patients (1)'!W6&lt;&gt;'Info patients (2)'!W6,"CHECK","")</f>
        <v/>
      </c>
      <c r="X6" s="276" t="str">
        <f>IF('Info patients (1)'!X6&lt;&gt;'Info patients (2)'!X6,"CHECK","")</f>
        <v/>
      </c>
      <c r="Y6" s="276" t="str">
        <f>IF('Info patients (1)'!Y6&lt;&gt;'Info patients (2)'!Y6,"CHECK","")</f>
        <v/>
      </c>
      <c r="Z6" s="276" t="str">
        <f>IF('Info patients (1)'!Z6&lt;&gt;'Info patients (2)'!Z6,"CHECK","")</f>
        <v/>
      </c>
      <c r="AA6" s="276" t="str">
        <f>IF('Info patients (1)'!AA6&lt;&gt;'Info patients (2)'!AA6,"CHECK","")</f>
        <v/>
      </c>
      <c r="AB6" s="276" t="str">
        <f>IF('Info patients (1)'!AB6&lt;&gt;'Info patients (2)'!AB6,"CHECK","")</f>
        <v/>
      </c>
      <c r="AC6" s="276" t="str">
        <f>IF('Info patients (1)'!AC6&lt;&gt;'Info patients (2)'!AC6,"CHECK","")</f>
        <v/>
      </c>
      <c r="AD6" s="276" t="str">
        <f>IF('Info patients (1)'!AD6&lt;&gt;'Info patients (2)'!AD6,"CHECK","")</f>
        <v/>
      </c>
      <c r="AE6" s="276" t="str">
        <f>IF('Info patients (1)'!AE6&lt;&gt;'Info patients (2)'!AE6,"CHECK","")</f>
        <v/>
      </c>
      <c r="AF6" s="276" t="str">
        <f>IF('Info patients (1)'!AF6&lt;&gt;'Info patients (2)'!AF6,"CHECK","")</f>
        <v/>
      </c>
      <c r="AG6" s="276" t="str">
        <f>IF('Info patients (1)'!AG6&lt;&gt;'Info patients (2)'!AG6,"CHECK","")</f>
        <v/>
      </c>
      <c r="AH6" s="276" t="str">
        <f>IF('Info patients (1)'!AH6&lt;&gt;'Info patients (2)'!AH6,"CHECK","")</f>
        <v/>
      </c>
      <c r="AI6" s="276" t="str">
        <f>IF('Info patients (1)'!AI6&lt;&gt;'Info patients (2)'!AI6,"CHECK","")</f>
        <v/>
      </c>
      <c r="AJ6" s="276" t="str">
        <f>IF('Info patients (1)'!AJ6&lt;&gt;'Info patients (2)'!AJ6,"CHECK","")</f>
        <v/>
      </c>
      <c r="AK6" s="276" t="str">
        <f>IF('Info patients (1)'!AK6&lt;&gt;'Info patients (2)'!AK6,"CHECK","")</f>
        <v/>
      </c>
      <c r="AL6" s="276" t="str">
        <f>IF('Info patients (1)'!AL6&lt;&gt;'Info patients (2)'!AL6,"CHECK","")</f>
        <v/>
      </c>
      <c r="AM6" s="276" t="str">
        <f>IF('Info patients (1)'!AM6&lt;&gt;'Info patients (2)'!AM6,"CHECK","")</f>
        <v/>
      </c>
      <c r="AN6" s="276" t="str">
        <f>IF('Info patients (1)'!AN6&lt;&gt;'Info patients (2)'!AN6,"CHECK","")</f>
        <v/>
      </c>
      <c r="AO6" s="276" t="str">
        <f>IF('Info patients (1)'!AO6&lt;&gt;'Info patients (2)'!AO6,"CHECK","")</f>
        <v/>
      </c>
      <c r="AP6" s="276" t="str">
        <f>IF('Info patients (1)'!AP6&lt;&gt;'Info patients (2)'!AP6,"CHECK","")</f>
        <v/>
      </c>
      <c r="AQ6" s="276" t="str">
        <f>IF('Info patients (1)'!AQ6&lt;&gt;'Info patients (2)'!AQ6,"CHECK","")</f>
        <v/>
      </c>
      <c r="AR6" s="276" t="str">
        <f>IF('Info patients (1)'!AR6&lt;&gt;'Info patients (2)'!AR6,"CHECK","")</f>
        <v/>
      </c>
      <c r="AS6" s="276" t="str">
        <f>IF('Info patients (1)'!AS6&lt;&gt;'Info patients (2)'!AS6,"CHECK","")</f>
        <v/>
      </c>
      <c r="AT6" s="276" t="str">
        <f>IF('Info patients (1)'!AT6&lt;&gt;'Info patients (2)'!AT6,"CHECK","")</f>
        <v/>
      </c>
      <c r="AU6" s="276" t="str">
        <f>IF('Info patients (1)'!AU6&lt;&gt;'Info patients (2)'!AU6,"CHECK","")</f>
        <v/>
      </c>
      <c r="AV6" s="276" t="str">
        <f>IF('Info patients (1)'!AV6&lt;&gt;'Info patients (2)'!AV6,"CHECK","")</f>
        <v/>
      </c>
      <c r="AW6" s="276" t="str">
        <f>IF('Info patients (1)'!AW6&lt;&gt;'Info patients (2)'!AW6,"CHECK","")</f>
        <v/>
      </c>
      <c r="AX6" s="276" t="str">
        <f>IF('Info patients (1)'!AX6&lt;&gt;'Info patients (2)'!AX6,"CHECK","")</f>
        <v/>
      </c>
      <c r="AY6" s="276" t="str">
        <f>IF('Info patients (1)'!AY6&lt;&gt;'Info patients (2)'!AY6,"CHECK","")</f>
        <v/>
      </c>
      <c r="AZ6" s="276" t="str">
        <f>IF('Info patients (1)'!AZ6&lt;&gt;'Info patients (2)'!AZ6,"CHECK","")</f>
        <v/>
      </c>
      <c r="BA6" s="276" t="str">
        <f>IF('Info patients (1)'!BA6&lt;&gt;'Info patients (2)'!BA6,"CHECK","")</f>
        <v/>
      </c>
      <c r="BB6" s="276" t="str">
        <f>IF('Info patients (1)'!BB6&lt;&gt;'Info patients (2)'!BB6,"CHECK","")</f>
        <v/>
      </c>
      <c r="BC6" s="276" t="str">
        <f>IF('Info patients (1)'!BC6&lt;&gt;'Info patients (2)'!BC6,"CHECK","")</f>
        <v/>
      </c>
      <c r="BD6" s="276" t="str">
        <f>IF('Info patients (1)'!BD6&lt;&gt;'Info patients (2)'!BD6,"CHECK","")</f>
        <v/>
      </c>
      <c r="BE6" s="276" t="str">
        <f>IF('Info patients (1)'!BE6&lt;&gt;'Info patients (2)'!BE6,"CHECK","")</f>
        <v/>
      </c>
      <c r="BF6" s="276" t="str">
        <f>IF('Info patients (1)'!BF6&lt;&gt;'Info patients (2)'!BF6,"CHECK","")</f>
        <v/>
      </c>
      <c r="BG6" s="276" t="str">
        <f>IF('Info patients (1)'!BG6&lt;&gt;'Info patients (2)'!BG6,"CHECK","")</f>
        <v/>
      </c>
      <c r="BH6" s="276" t="str">
        <f>IF('Info patients (1)'!BH6&lt;&gt;'Info patients (2)'!BH6,"CHECK","")</f>
        <v/>
      </c>
      <c r="BI6" s="276" t="str">
        <f>IF('Info patients (1)'!BI6&lt;&gt;'Info patients (2)'!BI6,"CHECK","")</f>
        <v/>
      </c>
      <c r="BJ6" s="276" t="str">
        <f>IF('Info patients (1)'!BJ6&lt;&gt;'Info patients (2)'!BJ6,"CHECK","")</f>
        <v/>
      </c>
      <c r="BK6" s="276" t="str">
        <f>IF('Info patients (1)'!BK6&lt;&gt;'Info patients (2)'!BK6,"CHECK","")</f>
        <v/>
      </c>
      <c r="BL6" s="276" t="str">
        <f>IF('Info patients (1)'!BL6&lt;&gt;'Info patients (2)'!BL6,"CHECK","")</f>
        <v/>
      </c>
      <c r="BM6" s="276" t="str">
        <f>IF('Info patients (1)'!BM6&lt;&gt;'Info patients (2)'!BM6,"CHECK","")</f>
        <v/>
      </c>
      <c r="BN6" s="276" t="str">
        <f>IF('Info patients (1)'!BN6&lt;&gt;'Info patients (2)'!BN6,"CHECK","")</f>
        <v/>
      </c>
      <c r="BO6" s="276" t="str">
        <f>IF('Info patients (1)'!BO6&lt;&gt;'Info patients (2)'!BO6,"CHECK","")</f>
        <v/>
      </c>
      <c r="BP6" s="276" t="str">
        <f>IF('Info patients (1)'!BP6&lt;&gt;'Info patients (2)'!BP6,"CHECK","")</f>
        <v/>
      </c>
      <c r="BQ6" s="276" t="str">
        <f>IF('Info patients (1)'!BQ6&lt;&gt;'Info patients (2)'!BQ6,"CHECK","")</f>
        <v/>
      </c>
      <c r="BR6" s="276" t="str">
        <f>IF('Info patients (1)'!BR6&lt;&gt;'Info patients (2)'!BR6,"CHECK","")</f>
        <v/>
      </c>
      <c r="BS6" s="276" t="str">
        <f>IF('Info patients (1)'!BS6&lt;&gt;'Info patients (2)'!BS6,"CHECK","")</f>
        <v/>
      </c>
      <c r="BT6" s="276" t="str">
        <f>IF('Info patients (1)'!BT6&lt;&gt;'Info patients (2)'!BT6,"CHECK","")</f>
        <v/>
      </c>
      <c r="BU6" s="276" t="str">
        <f>IF('Info patients (1)'!BU6&lt;&gt;'Info patients (2)'!BU6,"CHECK","")</f>
        <v/>
      </c>
      <c r="BV6" s="276" t="str">
        <f>IF('Info patients (1)'!BV6&lt;&gt;'Info patients (2)'!BV6,"CHECK","")</f>
        <v/>
      </c>
      <c r="BW6" s="276" t="str">
        <f>IF('Info patients (1)'!BW6&lt;&gt;'Info patients (2)'!BW6,"CHECK","")</f>
        <v/>
      </c>
      <c r="BX6" s="276" t="str">
        <f>IF('Info patients (1)'!BX6&lt;&gt;'Info patients (2)'!BX6,"CHECK","")</f>
        <v/>
      </c>
      <c r="BY6" s="276" t="str">
        <f>IF('Info patients (1)'!BY6&lt;&gt;'Info patients (2)'!BY6,"CHECK","")</f>
        <v/>
      </c>
      <c r="BZ6" s="276" t="str">
        <f>IF('Info patients (1)'!BZ6&lt;&gt;'Info patients (2)'!BZ6,"CHECK","")</f>
        <v/>
      </c>
      <c r="CA6" s="276" t="str">
        <f>IF('Info patients (1)'!CA6&lt;&gt;'Info patients (2)'!CA6,"CHECK","")</f>
        <v/>
      </c>
      <c r="CB6" s="276" t="str">
        <f>IF('Info patients (1)'!CB6&lt;&gt;'Info patients (2)'!CB6,"CHECK","")</f>
        <v/>
      </c>
      <c r="CC6" s="276" t="str">
        <f>IF('Info patients (1)'!CC6&lt;&gt;'Info patients (2)'!CC6,"CHECK","")</f>
        <v/>
      </c>
      <c r="CD6" s="276" t="str">
        <f>IF('Info patients (1)'!CD6&lt;&gt;'Info patients (2)'!CD6,"CHECK","")</f>
        <v/>
      </c>
      <c r="CE6" s="276" t="str">
        <f>IF('Info patients (1)'!CE6&lt;&gt;'Info patients (2)'!CE6,"CHECK","")</f>
        <v/>
      </c>
      <c r="CF6" s="276" t="str">
        <f>IF('Info patients (1)'!CF6&lt;&gt;'Info patients (2)'!CF6,"CHECK","")</f>
        <v/>
      </c>
      <c r="CG6" s="276" t="str">
        <f>IF('Info patients (1)'!CG6&lt;&gt;'Info patients (2)'!CG6,"CHECK","")</f>
        <v/>
      </c>
      <c r="CH6" s="276" t="str">
        <f>IF('Info patients (1)'!CH6&lt;&gt;'Info patients (2)'!CH6,"CHECK","")</f>
        <v/>
      </c>
      <c r="CI6" s="276" t="str">
        <f>IF('Info patients (1)'!CI6&lt;&gt;'Info patients (2)'!CI6,"CHECK","")</f>
        <v/>
      </c>
      <c r="CJ6" s="276" t="str">
        <f>IF('Info patients (1)'!CJ6&lt;&gt;'Info patients (2)'!CJ6,"CHECK","")</f>
        <v/>
      </c>
      <c r="CK6" s="276" t="str">
        <f>IF('Info patients (1)'!CK6&lt;&gt;'Info patients (2)'!CK6,"CHECK","")</f>
        <v/>
      </c>
      <c r="CL6" s="276" t="str">
        <f>IF('Info patients (1)'!CL6&lt;&gt;'Info patients (2)'!CL6,"CHECK","")</f>
        <v/>
      </c>
      <c r="CM6" s="276" t="str">
        <f>IF('Info patients (1)'!CM6&lt;&gt;'Info patients (2)'!CM6,"CHECK","")</f>
        <v/>
      </c>
      <c r="CN6" s="276" t="str">
        <f>IF('Info patients (1)'!CN6&lt;&gt;'Info patients (2)'!CN6,"CHECK","")</f>
        <v/>
      </c>
      <c r="CO6" s="276" t="str">
        <f>IF('Info patients (1)'!CO6&lt;&gt;'Info patients (2)'!CO6,"CHECK","")</f>
        <v/>
      </c>
      <c r="CP6" s="276" t="str">
        <f>IF('Info patients (1)'!CP6&lt;&gt;'Info patients (2)'!CP6,"CHECK","")</f>
        <v/>
      </c>
      <c r="CQ6" s="276" t="str">
        <f>IF('Info patients (1)'!CQ6&lt;&gt;'Info patients (2)'!CQ6,"CHECK","")</f>
        <v/>
      </c>
      <c r="CR6" s="276" t="str">
        <f>IF('Info patients (1)'!CR6&lt;&gt;'Info patients (2)'!CR6,"CHECK","")</f>
        <v/>
      </c>
      <c r="CS6" s="276" t="str">
        <f>IF('Info patients (1)'!CS6&lt;&gt;'Info patients (2)'!CS6,"CHECK","")</f>
        <v/>
      </c>
      <c r="CT6" s="276" t="str">
        <f>IF('Info patients (1)'!CT6&lt;&gt;'Info patients (2)'!CT6,"CHECK","")</f>
        <v/>
      </c>
      <c r="CU6" s="276" t="str">
        <f>IF('Info patients (1)'!CU6&lt;&gt;'Info patients (2)'!CU6,"CHECK","")</f>
        <v/>
      </c>
      <c r="CV6" s="276" t="str">
        <f>IF('Info patients (1)'!CV6&lt;&gt;'Info patients (2)'!CV6,"CHECK","")</f>
        <v/>
      </c>
      <c r="CW6" s="276" t="str">
        <f>IF('Info patients (1)'!CW6&lt;&gt;'Info patients (2)'!CW6,"CHECK","")</f>
        <v/>
      </c>
      <c r="CX6" s="276" t="str">
        <f>IF('Info patients (1)'!CX6&lt;&gt;'Info patients (2)'!CX6,"CHECK","")</f>
        <v/>
      </c>
      <c r="CY6" s="276" t="str">
        <f>IF('Info patients (1)'!CY6&lt;&gt;'Info patients (2)'!CY6,"CHECK","")</f>
        <v/>
      </c>
      <c r="CZ6" s="276" t="str">
        <f>IF('Info patients (1)'!CZ6&lt;&gt;'Info patients (2)'!CZ6,"CHECK","")</f>
        <v/>
      </c>
      <c r="DA6" s="276" t="str">
        <f>IF('Info patients (1)'!DA6&lt;&gt;'Info patients (2)'!DA6,"CHECK","")</f>
        <v/>
      </c>
      <c r="DB6" s="276" t="str">
        <f>IF('Info patients (1)'!DB6&lt;&gt;'Info patients (2)'!DB6,"CHECK","")</f>
        <v/>
      </c>
      <c r="DC6" s="276" t="str">
        <f>IF('Info patients (1)'!DC6&lt;&gt;'Info patients (2)'!DC6,"CHECK","")</f>
        <v/>
      </c>
      <c r="DD6" s="276" t="str">
        <f>IF('Info patients (1)'!DD6&lt;&gt;'Info patients (2)'!DD6,"CHECK","")</f>
        <v/>
      </c>
      <c r="DE6" s="276" t="str">
        <f>IF('Info patients (1)'!DE6&lt;&gt;'Info patients (2)'!DE6,"CHECK","")</f>
        <v/>
      </c>
      <c r="DF6" s="276" t="str">
        <f>IF('Info patients (1)'!DF6&lt;&gt;'Info patients (2)'!DF6,"CHECK","")</f>
        <v/>
      </c>
      <c r="DG6" s="276" t="str">
        <f>IF('Info patients (1)'!DG6&lt;&gt;'Info patients (2)'!DG6,"CHECK","")</f>
        <v/>
      </c>
      <c r="DH6" s="276" t="str">
        <f>IF('Info patients (1)'!DH6&lt;&gt;'Info patients (2)'!DH6,"CHECK","")</f>
        <v/>
      </c>
      <c r="DI6" s="276" t="str">
        <f>IF('Info patients (1)'!DI6&lt;&gt;'Info patients (2)'!DI6,"CHECK","")</f>
        <v/>
      </c>
      <c r="DJ6" s="276" t="str">
        <f>IF('Info patients (1)'!DJ6&lt;&gt;'Info patients (2)'!DJ6,"CHECK","")</f>
        <v/>
      </c>
      <c r="DK6" s="276" t="str">
        <f>IF('Info patients (1)'!DK6&lt;&gt;'Info patients (2)'!DK6,"CHECK","")</f>
        <v/>
      </c>
      <c r="DL6" s="276" t="str">
        <f>IF('Info patients (1)'!DL6&lt;&gt;'Info patients (2)'!DL6,"CHECK","")</f>
        <v/>
      </c>
      <c r="DM6" s="276" t="str">
        <f>IF('Info patients (1)'!DM6&lt;&gt;'Info patients (2)'!DM6,"CHECK","")</f>
        <v/>
      </c>
      <c r="DN6" s="276" t="str">
        <f>IF('Info patients (1)'!DN6&lt;&gt;'Info patients (2)'!DN6,"CHECK","")</f>
        <v/>
      </c>
      <c r="DO6" s="276" t="str">
        <f>IF('Info patients (1)'!DO6&lt;&gt;'Info patients (2)'!DO6,"CHECK","")</f>
        <v/>
      </c>
      <c r="DP6" s="276" t="str">
        <f>IF('Info patients (1)'!DP6&lt;&gt;'Info patients (2)'!DP6,"CHECK","")</f>
        <v/>
      </c>
      <c r="DQ6" s="276" t="str">
        <f>IF('Info patients (1)'!DQ6&lt;&gt;'Info patients (2)'!DQ6,"CHECK","")</f>
        <v/>
      </c>
    </row>
    <row r="7" spans="1:121" s="109" customFormat="1" ht="23.25" customHeight="1" x14ac:dyDescent="0.2">
      <c r="A7" s="276" t="str">
        <f>IF('Info patients (1)'!A7&lt;&gt;'Info patients (2)'!A7,"CHECK","")</f>
        <v/>
      </c>
      <c r="B7" s="276" t="str">
        <f>IF('Info patients (1)'!B7&lt;&gt;'Info patients (2)'!B7,"CHECK","")</f>
        <v/>
      </c>
      <c r="C7" s="276" t="str">
        <f>IF('Info patients (1)'!C7&lt;&gt;'Info patients (2)'!C7,"CHECK","")</f>
        <v/>
      </c>
      <c r="D7" s="276" t="str">
        <f>IF('Info patients (1)'!D7&lt;&gt;'Info patients (2)'!D7,"CHECK","")</f>
        <v/>
      </c>
      <c r="E7" s="276" t="str">
        <f>IF('Info patients (1)'!E7&lt;&gt;'Info patients (2)'!E7,"CHECK","")</f>
        <v/>
      </c>
      <c r="F7" s="276" t="str">
        <f>IF('Info patients (1)'!F7&lt;&gt;'Info patients (2)'!F7,"CHECK","")</f>
        <v/>
      </c>
      <c r="G7" s="276" t="str">
        <f>IF('Info patients (1)'!G7&lt;&gt;'Info patients (2)'!G7,"CHECK","")</f>
        <v/>
      </c>
      <c r="H7" s="276" t="str">
        <f>IF('Info patients (1)'!H7&lt;&gt;'Info patients (2)'!H7,"CHECK","")</f>
        <v/>
      </c>
      <c r="I7" s="276" t="str">
        <f>IF('Info patients (1)'!I7&lt;&gt;'Info patients (2)'!I7,"CHECK","")</f>
        <v/>
      </c>
      <c r="J7" s="276" t="str">
        <f>IF('Info patients (1)'!J7&lt;&gt;'Info patients (2)'!J7,"CHECK","")</f>
        <v/>
      </c>
      <c r="K7" s="276" t="str">
        <f>IF('Info patients (1)'!K7&lt;&gt;'Info patients (2)'!K7,"CHECK","")</f>
        <v/>
      </c>
      <c r="L7" s="276" t="str">
        <f>IF('Info patients (1)'!L7&lt;&gt;'Info patients (2)'!L7,"CHECK","")</f>
        <v/>
      </c>
      <c r="M7" s="276" t="str">
        <f>IF('Info patients (1)'!M7&lt;&gt;'Info patients (2)'!M7,"CHECK","")</f>
        <v/>
      </c>
      <c r="N7" s="276" t="str">
        <f>IF('Info patients (1)'!N7&lt;&gt;'Info patients (2)'!N7,"CHECK","")</f>
        <v/>
      </c>
      <c r="O7" s="276" t="str">
        <f>IF('Info patients (1)'!O7&lt;&gt;'Info patients (2)'!O7,"CHECK","")</f>
        <v/>
      </c>
      <c r="P7" s="276" t="str">
        <f>IF('Info patients (1)'!P7&lt;&gt;'Info patients (2)'!P7,"CHECK","")</f>
        <v/>
      </c>
      <c r="Q7" s="276" t="str">
        <f>IF('Info patients (1)'!Q7&lt;&gt;'Info patients (2)'!Q7,"CHECK","")</f>
        <v/>
      </c>
      <c r="R7" s="276" t="str">
        <f>IF('Info patients (1)'!R7&lt;&gt;'Info patients (2)'!R7,"CHECK","")</f>
        <v/>
      </c>
      <c r="S7" s="276" t="str">
        <f>IF('Info patients (1)'!S7&lt;&gt;'Info patients (2)'!S7,"CHECK","")</f>
        <v/>
      </c>
      <c r="T7" s="276" t="str">
        <f>IF('Info patients (1)'!T7&lt;&gt;'Info patients (2)'!T7,"CHECK","")</f>
        <v/>
      </c>
      <c r="U7" s="276" t="str">
        <f>IF('Info patients (1)'!U7&lt;&gt;'Info patients (2)'!U7,"CHECK","")</f>
        <v/>
      </c>
      <c r="V7" s="276" t="str">
        <f>IF('Info patients (1)'!V7&lt;&gt;'Info patients (2)'!V7,"CHECK","")</f>
        <v/>
      </c>
      <c r="W7" s="276" t="str">
        <f>IF('Info patients (1)'!W7&lt;&gt;'Info patients (2)'!W7,"CHECK","")</f>
        <v/>
      </c>
      <c r="X7" s="276" t="str">
        <f>IF('Info patients (1)'!X7&lt;&gt;'Info patients (2)'!X7,"CHECK","")</f>
        <v/>
      </c>
      <c r="Y7" s="276" t="str">
        <f>IF('Info patients (1)'!Y7&lt;&gt;'Info patients (2)'!Y7,"CHECK","")</f>
        <v/>
      </c>
      <c r="Z7" s="276" t="str">
        <f>IF('Info patients (1)'!Z7&lt;&gt;'Info patients (2)'!Z7,"CHECK","")</f>
        <v/>
      </c>
      <c r="AA7" s="276" t="str">
        <f>IF('Info patients (1)'!AA7&lt;&gt;'Info patients (2)'!AA7,"CHECK","")</f>
        <v/>
      </c>
      <c r="AB7" s="276" t="str">
        <f>IF('Info patients (1)'!AB7&lt;&gt;'Info patients (2)'!AB7,"CHECK","")</f>
        <v/>
      </c>
      <c r="AC7" s="276" t="str">
        <f>IF('Info patients (1)'!AC7&lt;&gt;'Info patients (2)'!AC7,"CHECK","")</f>
        <v/>
      </c>
      <c r="AD7" s="276" t="str">
        <f>IF('Info patients (1)'!AD7&lt;&gt;'Info patients (2)'!AD7,"CHECK","")</f>
        <v/>
      </c>
      <c r="AE7" s="276" t="str">
        <f>IF('Info patients (1)'!AE7&lt;&gt;'Info patients (2)'!AE7,"CHECK","")</f>
        <v/>
      </c>
      <c r="AF7" s="276" t="str">
        <f>IF('Info patients (1)'!AF7&lt;&gt;'Info patients (2)'!AF7,"CHECK","")</f>
        <v/>
      </c>
      <c r="AG7" s="276" t="str">
        <f>IF('Info patients (1)'!AG7&lt;&gt;'Info patients (2)'!AG7,"CHECK","")</f>
        <v/>
      </c>
      <c r="AH7" s="276" t="str">
        <f>IF('Info patients (1)'!AH7&lt;&gt;'Info patients (2)'!AH7,"CHECK","")</f>
        <v/>
      </c>
      <c r="AI7" s="276" t="str">
        <f>IF('Info patients (1)'!AI7&lt;&gt;'Info patients (2)'!AI7,"CHECK","")</f>
        <v/>
      </c>
      <c r="AJ7" s="276" t="str">
        <f>IF('Info patients (1)'!AJ7&lt;&gt;'Info patients (2)'!AJ7,"CHECK","")</f>
        <v/>
      </c>
      <c r="AK7" s="276" t="str">
        <f>IF('Info patients (1)'!AK7&lt;&gt;'Info patients (2)'!AK7,"CHECK","")</f>
        <v/>
      </c>
      <c r="AL7" s="276" t="str">
        <f>IF('Info patients (1)'!AL7&lt;&gt;'Info patients (2)'!AL7,"CHECK","")</f>
        <v/>
      </c>
      <c r="AM7" s="276" t="str">
        <f>IF('Info patients (1)'!AM7&lt;&gt;'Info patients (2)'!AM7,"CHECK","")</f>
        <v/>
      </c>
      <c r="AN7" s="276" t="str">
        <f>IF('Info patients (1)'!AN7&lt;&gt;'Info patients (2)'!AN7,"CHECK","")</f>
        <v/>
      </c>
      <c r="AO7" s="276" t="str">
        <f>IF('Info patients (1)'!AO7&lt;&gt;'Info patients (2)'!AO7,"CHECK","")</f>
        <v/>
      </c>
      <c r="AP7" s="276" t="str">
        <f>IF('Info patients (1)'!AP7&lt;&gt;'Info patients (2)'!AP7,"CHECK","")</f>
        <v/>
      </c>
      <c r="AQ7" s="276" t="str">
        <f>IF('Info patients (1)'!AQ7&lt;&gt;'Info patients (2)'!AQ7,"CHECK","")</f>
        <v/>
      </c>
      <c r="AR7" s="276" t="str">
        <f>IF('Info patients (1)'!AR7&lt;&gt;'Info patients (2)'!AR7,"CHECK","")</f>
        <v/>
      </c>
      <c r="AS7" s="276" t="str">
        <f>IF('Info patients (1)'!AS7&lt;&gt;'Info patients (2)'!AS7,"CHECK","")</f>
        <v/>
      </c>
      <c r="AT7" s="276" t="str">
        <f>IF('Info patients (1)'!AT7&lt;&gt;'Info patients (2)'!AT7,"CHECK","")</f>
        <v/>
      </c>
      <c r="AU7" s="276" t="str">
        <f>IF('Info patients (1)'!AU7&lt;&gt;'Info patients (2)'!AU7,"CHECK","")</f>
        <v/>
      </c>
      <c r="AV7" s="276" t="str">
        <f>IF('Info patients (1)'!AV7&lt;&gt;'Info patients (2)'!AV7,"CHECK","")</f>
        <v/>
      </c>
      <c r="AW7" s="276" t="str">
        <f>IF('Info patients (1)'!AW7&lt;&gt;'Info patients (2)'!AW7,"CHECK","")</f>
        <v/>
      </c>
      <c r="AX7" s="276" t="str">
        <f>IF('Info patients (1)'!AX7&lt;&gt;'Info patients (2)'!AX7,"CHECK","")</f>
        <v/>
      </c>
      <c r="AY7" s="276" t="str">
        <f>IF('Info patients (1)'!AY7&lt;&gt;'Info patients (2)'!AY7,"CHECK","")</f>
        <v/>
      </c>
      <c r="AZ7" s="276" t="str">
        <f>IF('Info patients (1)'!AZ7&lt;&gt;'Info patients (2)'!AZ7,"CHECK","")</f>
        <v/>
      </c>
      <c r="BA7" s="276" t="str">
        <f>IF('Info patients (1)'!BA7&lt;&gt;'Info patients (2)'!BA7,"CHECK","")</f>
        <v/>
      </c>
      <c r="BB7" s="276" t="str">
        <f>IF('Info patients (1)'!BB7&lt;&gt;'Info patients (2)'!BB7,"CHECK","")</f>
        <v/>
      </c>
      <c r="BC7" s="276" t="str">
        <f>IF('Info patients (1)'!BC7&lt;&gt;'Info patients (2)'!BC7,"CHECK","")</f>
        <v/>
      </c>
      <c r="BD7" s="276" t="str">
        <f>IF('Info patients (1)'!BD7&lt;&gt;'Info patients (2)'!BD7,"CHECK","")</f>
        <v/>
      </c>
      <c r="BE7" s="276" t="str">
        <f>IF('Info patients (1)'!BE7&lt;&gt;'Info patients (2)'!BE7,"CHECK","")</f>
        <v/>
      </c>
      <c r="BF7" s="276" t="str">
        <f>IF('Info patients (1)'!BF7&lt;&gt;'Info patients (2)'!BF7,"CHECK","")</f>
        <v/>
      </c>
      <c r="BG7" s="276" t="str">
        <f>IF('Info patients (1)'!BG7&lt;&gt;'Info patients (2)'!BG7,"CHECK","")</f>
        <v/>
      </c>
      <c r="BH7" s="276" t="str">
        <f>IF('Info patients (1)'!BH7&lt;&gt;'Info patients (2)'!BH7,"CHECK","")</f>
        <v/>
      </c>
      <c r="BI7" s="276" t="str">
        <f>IF('Info patients (1)'!BI7&lt;&gt;'Info patients (2)'!BI7,"CHECK","")</f>
        <v/>
      </c>
      <c r="BJ7" s="276" t="str">
        <f>IF('Info patients (1)'!BJ7&lt;&gt;'Info patients (2)'!BJ7,"CHECK","")</f>
        <v/>
      </c>
      <c r="BK7" s="276" t="str">
        <f>IF('Info patients (1)'!BK7&lt;&gt;'Info patients (2)'!BK7,"CHECK","")</f>
        <v/>
      </c>
      <c r="BL7" s="276" t="str">
        <f>IF('Info patients (1)'!BL7&lt;&gt;'Info patients (2)'!BL7,"CHECK","")</f>
        <v/>
      </c>
      <c r="BM7" s="276" t="str">
        <f>IF('Info patients (1)'!BM7&lt;&gt;'Info patients (2)'!BM7,"CHECK","")</f>
        <v/>
      </c>
      <c r="BN7" s="276" t="str">
        <f>IF('Info patients (1)'!BN7&lt;&gt;'Info patients (2)'!BN7,"CHECK","")</f>
        <v/>
      </c>
      <c r="BO7" s="276" t="str">
        <f>IF('Info patients (1)'!BO7&lt;&gt;'Info patients (2)'!BO7,"CHECK","")</f>
        <v/>
      </c>
      <c r="BP7" s="276" t="str">
        <f>IF('Info patients (1)'!BP7&lt;&gt;'Info patients (2)'!BP7,"CHECK","")</f>
        <v/>
      </c>
      <c r="BQ7" s="276" t="str">
        <f>IF('Info patients (1)'!BQ7&lt;&gt;'Info patients (2)'!BQ7,"CHECK","")</f>
        <v/>
      </c>
      <c r="BR7" s="276" t="str">
        <f>IF('Info patients (1)'!BR7&lt;&gt;'Info patients (2)'!BR7,"CHECK","")</f>
        <v/>
      </c>
      <c r="BS7" s="276" t="str">
        <f>IF('Info patients (1)'!BS7&lt;&gt;'Info patients (2)'!BS7,"CHECK","")</f>
        <v/>
      </c>
      <c r="BT7" s="276" t="str">
        <f>IF('Info patients (1)'!BT7&lt;&gt;'Info patients (2)'!BT7,"CHECK","")</f>
        <v/>
      </c>
      <c r="BU7" s="276" t="str">
        <f>IF('Info patients (1)'!BU7&lt;&gt;'Info patients (2)'!BU7,"CHECK","")</f>
        <v/>
      </c>
      <c r="BV7" s="276" t="str">
        <f>IF('Info patients (1)'!BV7&lt;&gt;'Info patients (2)'!BV7,"CHECK","")</f>
        <v/>
      </c>
      <c r="BW7" s="276" t="str">
        <f>IF('Info patients (1)'!BW7&lt;&gt;'Info patients (2)'!BW7,"CHECK","")</f>
        <v/>
      </c>
      <c r="BX7" s="276" t="str">
        <f>IF('Info patients (1)'!BX7&lt;&gt;'Info patients (2)'!BX7,"CHECK","")</f>
        <v/>
      </c>
      <c r="BY7" s="276" t="str">
        <f>IF('Info patients (1)'!BY7&lt;&gt;'Info patients (2)'!BY7,"CHECK","")</f>
        <v/>
      </c>
      <c r="BZ7" s="276" t="str">
        <f>IF('Info patients (1)'!BZ7&lt;&gt;'Info patients (2)'!BZ7,"CHECK","")</f>
        <v/>
      </c>
      <c r="CA7" s="276" t="str">
        <f>IF('Info patients (1)'!CA7&lt;&gt;'Info patients (2)'!CA7,"CHECK","")</f>
        <v/>
      </c>
      <c r="CB7" s="276" t="str">
        <f>IF('Info patients (1)'!CB7&lt;&gt;'Info patients (2)'!CB7,"CHECK","")</f>
        <v/>
      </c>
      <c r="CC7" s="276" t="str">
        <f>IF('Info patients (1)'!CC7&lt;&gt;'Info patients (2)'!CC7,"CHECK","")</f>
        <v/>
      </c>
      <c r="CD7" s="276" t="str">
        <f>IF('Info patients (1)'!CD7&lt;&gt;'Info patients (2)'!CD7,"CHECK","")</f>
        <v/>
      </c>
      <c r="CE7" s="276" t="str">
        <f>IF('Info patients (1)'!CE7&lt;&gt;'Info patients (2)'!CE7,"CHECK","")</f>
        <v/>
      </c>
      <c r="CF7" s="276" t="str">
        <f>IF('Info patients (1)'!CF7&lt;&gt;'Info patients (2)'!CF7,"CHECK","")</f>
        <v/>
      </c>
      <c r="CG7" s="276" t="str">
        <f>IF('Info patients (1)'!CG7&lt;&gt;'Info patients (2)'!CG7,"CHECK","")</f>
        <v/>
      </c>
      <c r="CH7" s="276" t="str">
        <f>IF('Info patients (1)'!CH7&lt;&gt;'Info patients (2)'!CH7,"CHECK","")</f>
        <v/>
      </c>
      <c r="CI7" s="276" t="str">
        <f>IF('Info patients (1)'!CI7&lt;&gt;'Info patients (2)'!CI7,"CHECK","")</f>
        <v/>
      </c>
      <c r="CJ7" s="276" t="str">
        <f>IF('Info patients (1)'!CJ7&lt;&gt;'Info patients (2)'!CJ7,"CHECK","")</f>
        <v/>
      </c>
      <c r="CK7" s="276" t="str">
        <f>IF('Info patients (1)'!CK7&lt;&gt;'Info patients (2)'!CK7,"CHECK","")</f>
        <v/>
      </c>
      <c r="CL7" s="276" t="str">
        <f>IF('Info patients (1)'!CL7&lt;&gt;'Info patients (2)'!CL7,"CHECK","")</f>
        <v/>
      </c>
      <c r="CM7" s="276" t="str">
        <f>IF('Info patients (1)'!CM7&lt;&gt;'Info patients (2)'!CM7,"CHECK","")</f>
        <v/>
      </c>
      <c r="CN7" s="276" t="str">
        <f>IF('Info patients (1)'!CN7&lt;&gt;'Info patients (2)'!CN7,"CHECK","")</f>
        <v/>
      </c>
      <c r="CO7" s="276" t="str">
        <f>IF('Info patients (1)'!CO7&lt;&gt;'Info patients (2)'!CO7,"CHECK","")</f>
        <v/>
      </c>
      <c r="CP7" s="276" t="str">
        <f>IF('Info patients (1)'!CP7&lt;&gt;'Info patients (2)'!CP7,"CHECK","")</f>
        <v/>
      </c>
      <c r="CQ7" s="276" t="str">
        <f>IF('Info patients (1)'!CQ7&lt;&gt;'Info patients (2)'!CQ7,"CHECK","")</f>
        <v/>
      </c>
      <c r="CR7" s="276" t="str">
        <f>IF('Info patients (1)'!CR7&lt;&gt;'Info patients (2)'!CR7,"CHECK","")</f>
        <v/>
      </c>
      <c r="CS7" s="276" t="str">
        <f>IF('Info patients (1)'!CS7&lt;&gt;'Info patients (2)'!CS7,"CHECK","")</f>
        <v/>
      </c>
      <c r="CT7" s="276" t="str">
        <f>IF('Info patients (1)'!CT7&lt;&gt;'Info patients (2)'!CT7,"CHECK","")</f>
        <v/>
      </c>
      <c r="CU7" s="276" t="str">
        <f>IF('Info patients (1)'!CU7&lt;&gt;'Info patients (2)'!CU7,"CHECK","")</f>
        <v/>
      </c>
      <c r="CV7" s="276" t="str">
        <f>IF('Info patients (1)'!CV7&lt;&gt;'Info patients (2)'!CV7,"CHECK","")</f>
        <v/>
      </c>
      <c r="CW7" s="276" t="str">
        <f>IF('Info patients (1)'!CW7&lt;&gt;'Info patients (2)'!CW7,"CHECK","")</f>
        <v/>
      </c>
      <c r="CX7" s="276" t="str">
        <f>IF('Info patients (1)'!CX7&lt;&gt;'Info patients (2)'!CX7,"CHECK","")</f>
        <v/>
      </c>
      <c r="CY7" s="276" t="str">
        <f>IF('Info patients (1)'!CY7&lt;&gt;'Info patients (2)'!CY7,"CHECK","")</f>
        <v/>
      </c>
      <c r="CZ7" s="276" t="str">
        <f>IF('Info patients (1)'!CZ7&lt;&gt;'Info patients (2)'!CZ7,"CHECK","")</f>
        <v/>
      </c>
      <c r="DA7" s="276" t="str">
        <f>IF('Info patients (1)'!DA7&lt;&gt;'Info patients (2)'!DA7,"CHECK","")</f>
        <v/>
      </c>
      <c r="DB7" s="276" t="str">
        <f>IF('Info patients (1)'!DB7&lt;&gt;'Info patients (2)'!DB7,"CHECK","")</f>
        <v/>
      </c>
      <c r="DC7" s="276" t="str">
        <f>IF('Info patients (1)'!DC7&lt;&gt;'Info patients (2)'!DC7,"CHECK","")</f>
        <v/>
      </c>
      <c r="DD7" s="276" t="str">
        <f>IF('Info patients (1)'!DD7&lt;&gt;'Info patients (2)'!DD7,"CHECK","")</f>
        <v/>
      </c>
      <c r="DE7" s="276" t="str">
        <f>IF('Info patients (1)'!DE7&lt;&gt;'Info patients (2)'!DE7,"CHECK","")</f>
        <v/>
      </c>
      <c r="DF7" s="276" t="str">
        <f>IF('Info patients (1)'!DF7&lt;&gt;'Info patients (2)'!DF7,"CHECK","")</f>
        <v/>
      </c>
      <c r="DG7" s="276" t="str">
        <f>IF('Info patients (1)'!DG7&lt;&gt;'Info patients (2)'!DG7,"CHECK","")</f>
        <v/>
      </c>
      <c r="DH7" s="276" t="str">
        <f>IF('Info patients (1)'!DH7&lt;&gt;'Info patients (2)'!DH7,"CHECK","")</f>
        <v/>
      </c>
      <c r="DI7" s="276" t="str">
        <f>IF('Info patients (1)'!DI7&lt;&gt;'Info patients (2)'!DI7,"CHECK","")</f>
        <v/>
      </c>
      <c r="DJ7" s="276" t="str">
        <f>IF('Info patients (1)'!DJ7&lt;&gt;'Info patients (2)'!DJ7,"CHECK","")</f>
        <v/>
      </c>
      <c r="DK7" s="276" t="str">
        <f>IF('Info patients (1)'!DK7&lt;&gt;'Info patients (2)'!DK7,"CHECK","")</f>
        <v/>
      </c>
      <c r="DL7" s="276" t="str">
        <f>IF('Info patients (1)'!DL7&lt;&gt;'Info patients (2)'!DL7,"CHECK","")</f>
        <v/>
      </c>
      <c r="DM7" s="276" t="str">
        <f>IF('Info patients (1)'!DM7&lt;&gt;'Info patients (2)'!DM7,"CHECK","")</f>
        <v/>
      </c>
      <c r="DN7" s="276" t="str">
        <f>IF('Info patients (1)'!DN7&lt;&gt;'Info patients (2)'!DN7,"CHECK","")</f>
        <v/>
      </c>
      <c r="DO7" s="276" t="str">
        <f>IF('Info patients (1)'!DO7&lt;&gt;'Info patients (2)'!DO7,"CHECK","")</f>
        <v/>
      </c>
      <c r="DP7" s="276" t="str">
        <f>IF('Info patients (1)'!DP7&lt;&gt;'Info patients (2)'!DP7,"CHECK","")</f>
        <v/>
      </c>
      <c r="DQ7" s="276" t="str">
        <f>IF('Info patients (1)'!DQ7&lt;&gt;'Info patients (2)'!DQ7,"CHECK","")</f>
        <v/>
      </c>
    </row>
    <row r="8" spans="1:121" s="109" customFormat="1" ht="23.25" customHeight="1" x14ac:dyDescent="0.2">
      <c r="A8" s="276" t="str">
        <f>IF('Info patients (1)'!A8&lt;&gt;'Info patients (2)'!A8,"CHECK","")</f>
        <v/>
      </c>
      <c r="B8" s="276" t="str">
        <f>IF('Info patients (1)'!B8&lt;&gt;'Info patients (2)'!B8,"CHECK","")</f>
        <v/>
      </c>
      <c r="C8" s="276" t="str">
        <f>IF('Info patients (1)'!C8&lt;&gt;'Info patients (2)'!C8,"CHECK","")</f>
        <v/>
      </c>
      <c r="D8" s="276" t="str">
        <f>IF('Info patients (1)'!D8&lt;&gt;'Info patients (2)'!D8,"CHECK","")</f>
        <v/>
      </c>
      <c r="E8" s="276" t="str">
        <f>IF('Info patients (1)'!E8&lt;&gt;'Info patients (2)'!E8,"CHECK","")</f>
        <v/>
      </c>
      <c r="F8" s="276" t="str">
        <f>IF('Info patients (1)'!F8&lt;&gt;'Info patients (2)'!F8,"CHECK","")</f>
        <v/>
      </c>
      <c r="G8" s="276" t="str">
        <f>IF('Info patients (1)'!G8&lt;&gt;'Info patients (2)'!G8,"CHECK","")</f>
        <v/>
      </c>
      <c r="H8" s="276" t="str">
        <f>IF('Info patients (1)'!H8&lt;&gt;'Info patients (2)'!H8,"CHECK","")</f>
        <v/>
      </c>
      <c r="I8" s="276" t="str">
        <f>IF('Info patients (1)'!I8&lt;&gt;'Info patients (2)'!I8,"CHECK","")</f>
        <v/>
      </c>
      <c r="J8" s="276" t="str">
        <f>IF('Info patients (1)'!J8&lt;&gt;'Info patients (2)'!J8,"CHECK","")</f>
        <v/>
      </c>
      <c r="K8" s="276" t="str">
        <f>IF('Info patients (1)'!K8&lt;&gt;'Info patients (2)'!K8,"CHECK","")</f>
        <v/>
      </c>
      <c r="L8" s="276" t="str">
        <f>IF('Info patients (1)'!L8&lt;&gt;'Info patients (2)'!L8,"CHECK","")</f>
        <v/>
      </c>
      <c r="M8" s="276" t="str">
        <f>IF('Info patients (1)'!M8&lt;&gt;'Info patients (2)'!M8,"CHECK","")</f>
        <v/>
      </c>
      <c r="N8" s="276" t="str">
        <f>IF('Info patients (1)'!N8&lt;&gt;'Info patients (2)'!N8,"CHECK","")</f>
        <v/>
      </c>
      <c r="O8" s="276" t="str">
        <f>IF('Info patients (1)'!O8&lt;&gt;'Info patients (2)'!O8,"CHECK","")</f>
        <v/>
      </c>
      <c r="P8" s="276" t="str">
        <f>IF('Info patients (1)'!P8&lt;&gt;'Info patients (2)'!P8,"CHECK","")</f>
        <v/>
      </c>
      <c r="Q8" s="276" t="str">
        <f>IF('Info patients (1)'!Q8&lt;&gt;'Info patients (2)'!Q8,"CHECK","")</f>
        <v/>
      </c>
      <c r="R8" s="276" t="str">
        <f>IF('Info patients (1)'!R8&lt;&gt;'Info patients (2)'!R8,"CHECK","")</f>
        <v/>
      </c>
      <c r="S8" s="276" t="str">
        <f>IF('Info patients (1)'!S8&lt;&gt;'Info patients (2)'!S8,"CHECK","")</f>
        <v/>
      </c>
      <c r="T8" s="276" t="str">
        <f>IF('Info patients (1)'!T8&lt;&gt;'Info patients (2)'!T8,"CHECK","")</f>
        <v/>
      </c>
      <c r="U8" s="276" t="str">
        <f>IF('Info patients (1)'!U8&lt;&gt;'Info patients (2)'!U8,"CHECK","")</f>
        <v/>
      </c>
      <c r="V8" s="276" t="str">
        <f>IF('Info patients (1)'!V8&lt;&gt;'Info patients (2)'!V8,"CHECK","")</f>
        <v/>
      </c>
      <c r="W8" s="276" t="str">
        <f>IF('Info patients (1)'!W8&lt;&gt;'Info patients (2)'!W8,"CHECK","")</f>
        <v/>
      </c>
      <c r="X8" s="276" t="str">
        <f>IF('Info patients (1)'!X8&lt;&gt;'Info patients (2)'!X8,"CHECK","")</f>
        <v/>
      </c>
      <c r="Y8" s="276" t="str">
        <f>IF('Info patients (1)'!Y8&lt;&gt;'Info patients (2)'!Y8,"CHECK","")</f>
        <v/>
      </c>
      <c r="Z8" s="276" t="str">
        <f>IF('Info patients (1)'!Z8&lt;&gt;'Info patients (2)'!Z8,"CHECK","")</f>
        <v/>
      </c>
      <c r="AA8" s="276" t="str">
        <f>IF('Info patients (1)'!AA8&lt;&gt;'Info patients (2)'!AA8,"CHECK","")</f>
        <v/>
      </c>
      <c r="AB8" s="276" t="str">
        <f>IF('Info patients (1)'!AB8&lt;&gt;'Info patients (2)'!AB8,"CHECK","")</f>
        <v/>
      </c>
      <c r="AC8" s="276" t="str">
        <f>IF('Info patients (1)'!AC8&lt;&gt;'Info patients (2)'!AC8,"CHECK","")</f>
        <v/>
      </c>
      <c r="AD8" s="276" t="str">
        <f>IF('Info patients (1)'!AD8&lt;&gt;'Info patients (2)'!AD8,"CHECK","")</f>
        <v/>
      </c>
      <c r="AE8" s="276" t="str">
        <f>IF('Info patients (1)'!AE8&lt;&gt;'Info patients (2)'!AE8,"CHECK","")</f>
        <v/>
      </c>
      <c r="AF8" s="276" t="str">
        <f>IF('Info patients (1)'!AF8&lt;&gt;'Info patients (2)'!AF8,"CHECK","")</f>
        <v/>
      </c>
      <c r="AG8" s="276" t="str">
        <f>IF('Info patients (1)'!AG8&lt;&gt;'Info patients (2)'!AG8,"CHECK","")</f>
        <v/>
      </c>
      <c r="AH8" s="276" t="str">
        <f>IF('Info patients (1)'!AH8&lt;&gt;'Info patients (2)'!AH8,"CHECK","")</f>
        <v/>
      </c>
      <c r="AI8" s="276" t="str">
        <f>IF('Info patients (1)'!AI8&lt;&gt;'Info patients (2)'!AI8,"CHECK","")</f>
        <v/>
      </c>
      <c r="AJ8" s="276" t="str">
        <f>IF('Info patients (1)'!AJ8&lt;&gt;'Info patients (2)'!AJ8,"CHECK","")</f>
        <v/>
      </c>
      <c r="AK8" s="276" t="str">
        <f>IF('Info patients (1)'!AK8&lt;&gt;'Info patients (2)'!AK8,"CHECK","")</f>
        <v/>
      </c>
      <c r="AL8" s="276" t="str">
        <f>IF('Info patients (1)'!AL8&lt;&gt;'Info patients (2)'!AL8,"CHECK","")</f>
        <v/>
      </c>
      <c r="AM8" s="276" t="str">
        <f>IF('Info patients (1)'!AM8&lt;&gt;'Info patients (2)'!AM8,"CHECK","")</f>
        <v/>
      </c>
      <c r="AN8" s="276" t="str">
        <f>IF('Info patients (1)'!AN8&lt;&gt;'Info patients (2)'!AN8,"CHECK","")</f>
        <v/>
      </c>
      <c r="AO8" s="276" t="str">
        <f>IF('Info patients (1)'!AO8&lt;&gt;'Info patients (2)'!AO8,"CHECK","")</f>
        <v/>
      </c>
      <c r="AP8" s="276" t="str">
        <f>IF('Info patients (1)'!AP8&lt;&gt;'Info patients (2)'!AP8,"CHECK","")</f>
        <v/>
      </c>
      <c r="AQ8" s="276" t="str">
        <f>IF('Info patients (1)'!AQ8&lt;&gt;'Info patients (2)'!AQ8,"CHECK","")</f>
        <v/>
      </c>
      <c r="AR8" s="276" t="str">
        <f>IF('Info patients (1)'!AR8&lt;&gt;'Info patients (2)'!AR8,"CHECK","")</f>
        <v/>
      </c>
      <c r="AS8" s="276" t="str">
        <f>IF('Info patients (1)'!AS8&lt;&gt;'Info patients (2)'!AS8,"CHECK","")</f>
        <v/>
      </c>
      <c r="AT8" s="276" t="str">
        <f>IF('Info patients (1)'!AT8&lt;&gt;'Info patients (2)'!AT8,"CHECK","")</f>
        <v/>
      </c>
      <c r="AU8" s="276" t="str">
        <f>IF('Info patients (1)'!AU8&lt;&gt;'Info patients (2)'!AU8,"CHECK","")</f>
        <v/>
      </c>
      <c r="AV8" s="276" t="str">
        <f>IF('Info patients (1)'!AV8&lt;&gt;'Info patients (2)'!AV8,"CHECK","")</f>
        <v/>
      </c>
      <c r="AW8" s="276" t="str">
        <f>IF('Info patients (1)'!AW8&lt;&gt;'Info patients (2)'!AW8,"CHECK","")</f>
        <v/>
      </c>
      <c r="AX8" s="276" t="str">
        <f>IF('Info patients (1)'!AX8&lt;&gt;'Info patients (2)'!AX8,"CHECK","")</f>
        <v/>
      </c>
      <c r="AY8" s="276" t="str">
        <f>IF('Info patients (1)'!AY8&lt;&gt;'Info patients (2)'!AY8,"CHECK","")</f>
        <v/>
      </c>
      <c r="AZ8" s="276" t="str">
        <f>IF('Info patients (1)'!AZ8&lt;&gt;'Info patients (2)'!AZ8,"CHECK","")</f>
        <v/>
      </c>
      <c r="BA8" s="276" t="str">
        <f>IF('Info patients (1)'!BA8&lt;&gt;'Info patients (2)'!BA8,"CHECK","")</f>
        <v/>
      </c>
      <c r="BB8" s="276" t="str">
        <f>IF('Info patients (1)'!BB8&lt;&gt;'Info patients (2)'!BB8,"CHECK","")</f>
        <v/>
      </c>
      <c r="BC8" s="276" t="str">
        <f>IF('Info patients (1)'!BC8&lt;&gt;'Info patients (2)'!BC8,"CHECK","")</f>
        <v/>
      </c>
      <c r="BD8" s="276" t="str">
        <f>IF('Info patients (1)'!BD8&lt;&gt;'Info patients (2)'!BD8,"CHECK","")</f>
        <v/>
      </c>
      <c r="BE8" s="276" t="str">
        <f>IF('Info patients (1)'!BE8&lt;&gt;'Info patients (2)'!BE8,"CHECK","")</f>
        <v/>
      </c>
      <c r="BF8" s="276" t="str">
        <f>IF('Info patients (1)'!BF8&lt;&gt;'Info patients (2)'!BF8,"CHECK","")</f>
        <v/>
      </c>
      <c r="BG8" s="276" t="str">
        <f>IF('Info patients (1)'!BG8&lt;&gt;'Info patients (2)'!BG8,"CHECK","")</f>
        <v/>
      </c>
      <c r="BH8" s="276" t="str">
        <f>IF('Info patients (1)'!BH8&lt;&gt;'Info patients (2)'!BH8,"CHECK","")</f>
        <v/>
      </c>
      <c r="BI8" s="276" t="str">
        <f>IF('Info patients (1)'!BI8&lt;&gt;'Info patients (2)'!BI8,"CHECK","")</f>
        <v/>
      </c>
      <c r="BJ8" s="276" t="str">
        <f>IF('Info patients (1)'!BJ8&lt;&gt;'Info patients (2)'!BJ8,"CHECK","")</f>
        <v/>
      </c>
      <c r="BK8" s="276" t="str">
        <f>IF('Info patients (1)'!BK8&lt;&gt;'Info patients (2)'!BK8,"CHECK","")</f>
        <v/>
      </c>
      <c r="BL8" s="276" t="str">
        <f>IF('Info patients (1)'!BL8&lt;&gt;'Info patients (2)'!BL8,"CHECK","")</f>
        <v/>
      </c>
      <c r="BM8" s="276" t="str">
        <f>IF('Info patients (1)'!BM8&lt;&gt;'Info patients (2)'!BM8,"CHECK","")</f>
        <v/>
      </c>
      <c r="BN8" s="276" t="str">
        <f>IF('Info patients (1)'!BN8&lt;&gt;'Info patients (2)'!BN8,"CHECK","")</f>
        <v/>
      </c>
      <c r="BO8" s="276" t="str">
        <f>IF('Info patients (1)'!BO8&lt;&gt;'Info patients (2)'!BO8,"CHECK","")</f>
        <v/>
      </c>
      <c r="BP8" s="276" t="str">
        <f>IF('Info patients (1)'!BP8&lt;&gt;'Info patients (2)'!BP8,"CHECK","")</f>
        <v/>
      </c>
      <c r="BQ8" s="276" t="str">
        <f>IF('Info patients (1)'!BQ8&lt;&gt;'Info patients (2)'!BQ8,"CHECK","")</f>
        <v/>
      </c>
      <c r="BR8" s="276" t="str">
        <f>IF('Info patients (1)'!BR8&lt;&gt;'Info patients (2)'!BR8,"CHECK","")</f>
        <v/>
      </c>
      <c r="BS8" s="276" t="str">
        <f>IF('Info patients (1)'!BS8&lt;&gt;'Info patients (2)'!BS8,"CHECK","")</f>
        <v/>
      </c>
      <c r="BT8" s="276" t="str">
        <f>IF('Info patients (1)'!BT8&lt;&gt;'Info patients (2)'!BT8,"CHECK","")</f>
        <v/>
      </c>
      <c r="BU8" s="276" t="str">
        <f>IF('Info patients (1)'!BU8&lt;&gt;'Info patients (2)'!BU8,"CHECK","")</f>
        <v/>
      </c>
      <c r="BV8" s="276" t="str">
        <f>IF('Info patients (1)'!BV8&lt;&gt;'Info patients (2)'!BV8,"CHECK","")</f>
        <v/>
      </c>
      <c r="BW8" s="276" t="str">
        <f>IF('Info patients (1)'!BW8&lt;&gt;'Info patients (2)'!BW8,"CHECK","")</f>
        <v/>
      </c>
      <c r="BX8" s="276" t="str">
        <f>IF('Info patients (1)'!BX8&lt;&gt;'Info patients (2)'!BX8,"CHECK","")</f>
        <v/>
      </c>
      <c r="BY8" s="276" t="str">
        <f>IF('Info patients (1)'!BY8&lt;&gt;'Info patients (2)'!BY8,"CHECK","")</f>
        <v/>
      </c>
      <c r="BZ8" s="276" t="str">
        <f>IF('Info patients (1)'!BZ8&lt;&gt;'Info patients (2)'!BZ8,"CHECK","")</f>
        <v/>
      </c>
      <c r="CA8" s="276" t="str">
        <f>IF('Info patients (1)'!CA8&lt;&gt;'Info patients (2)'!CA8,"CHECK","")</f>
        <v/>
      </c>
      <c r="CB8" s="276" t="str">
        <f>IF('Info patients (1)'!CB8&lt;&gt;'Info patients (2)'!CB8,"CHECK","")</f>
        <v/>
      </c>
      <c r="CC8" s="276" t="str">
        <f>IF('Info patients (1)'!CC8&lt;&gt;'Info patients (2)'!CC8,"CHECK","")</f>
        <v/>
      </c>
      <c r="CD8" s="276" t="str">
        <f>IF('Info patients (1)'!CD8&lt;&gt;'Info patients (2)'!CD8,"CHECK","")</f>
        <v/>
      </c>
      <c r="CE8" s="276" t="str">
        <f>IF('Info patients (1)'!CE8&lt;&gt;'Info patients (2)'!CE8,"CHECK","")</f>
        <v/>
      </c>
      <c r="CF8" s="276" t="str">
        <f>IF('Info patients (1)'!CF8&lt;&gt;'Info patients (2)'!CF8,"CHECK","")</f>
        <v/>
      </c>
      <c r="CG8" s="276" t="str">
        <f>IF('Info patients (1)'!CG8&lt;&gt;'Info patients (2)'!CG8,"CHECK","")</f>
        <v/>
      </c>
      <c r="CH8" s="276" t="str">
        <f>IF('Info patients (1)'!CH8&lt;&gt;'Info patients (2)'!CH8,"CHECK","")</f>
        <v/>
      </c>
      <c r="CI8" s="276" t="str">
        <f>IF('Info patients (1)'!CI8&lt;&gt;'Info patients (2)'!CI8,"CHECK","")</f>
        <v/>
      </c>
      <c r="CJ8" s="276" t="str">
        <f>IF('Info patients (1)'!CJ8&lt;&gt;'Info patients (2)'!CJ8,"CHECK","")</f>
        <v/>
      </c>
      <c r="CK8" s="276" t="str">
        <f>IF('Info patients (1)'!CK8&lt;&gt;'Info patients (2)'!CK8,"CHECK","")</f>
        <v/>
      </c>
      <c r="CL8" s="276" t="str">
        <f>IF('Info patients (1)'!CL8&lt;&gt;'Info patients (2)'!CL8,"CHECK","")</f>
        <v/>
      </c>
      <c r="CM8" s="276" t="str">
        <f>IF('Info patients (1)'!CM8&lt;&gt;'Info patients (2)'!CM8,"CHECK","")</f>
        <v/>
      </c>
      <c r="CN8" s="276" t="str">
        <f>IF('Info patients (1)'!CN8&lt;&gt;'Info patients (2)'!CN8,"CHECK","")</f>
        <v/>
      </c>
      <c r="CO8" s="276" t="str">
        <f>IF('Info patients (1)'!CO8&lt;&gt;'Info patients (2)'!CO8,"CHECK","")</f>
        <v/>
      </c>
      <c r="CP8" s="276" t="str">
        <f>IF('Info patients (1)'!CP8&lt;&gt;'Info patients (2)'!CP8,"CHECK","")</f>
        <v/>
      </c>
      <c r="CQ8" s="276" t="str">
        <f>IF('Info patients (1)'!CQ8&lt;&gt;'Info patients (2)'!CQ8,"CHECK","")</f>
        <v/>
      </c>
      <c r="CR8" s="276" t="str">
        <f>IF('Info patients (1)'!CR8&lt;&gt;'Info patients (2)'!CR8,"CHECK","")</f>
        <v/>
      </c>
      <c r="CS8" s="276" t="str">
        <f>IF('Info patients (1)'!CS8&lt;&gt;'Info patients (2)'!CS8,"CHECK","")</f>
        <v/>
      </c>
      <c r="CT8" s="276" t="str">
        <f>IF('Info patients (1)'!CT8&lt;&gt;'Info patients (2)'!CT8,"CHECK","")</f>
        <v/>
      </c>
      <c r="CU8" s="276" t="str">
        <f>IF('Info patients (1)'!CU8&lt;&gt;'Info patients (2)'!CU8,"CHECK","")</f>
        <v/>
      </c>
      <c r="CV8" s="276" t="str">
        <f>IF('Info patients (1)'!CV8&lt;&gt;'Info patients (2)'!CV8,"CHECK","")</f>
        <v/>
      </c>
      <c r="CW8" s="276" t="str">
        <f>IF('Info patients (1)'!CW8&lt;&gt;'Info patients (2)'!CW8,"CHECK","")</f>
        <v/>
      </c>
      <c r="CX8" s="276" t="str">
        <f>IF('Info patients (1)'!CX8&lt;&gt;'Info patients (2)'!CX8,"CHECK","")</f>
        <v/>
      </c>
      <c r="CY8" s="276" t="str">
        <f>IF('Info patients (1)'!CY8&lt;&gt;'Info patients (2)'!CY8,"CHECK","")</f>
        <v/>
      </c>
      <c r="CZ8" s="276" t="str">
        <f>IF('Info patients (1)'!CZ8&lt;&gt;'Info patients (2)'!CZ8,"CHECK","")</f>
        <v/>
      </c>
      <c r="DA8" s="276" t="str">
        <f>IF('Info patients (1)'!DA8&lt;&gt;'Info patients (2)'!DA8,"CHECK","")</f>
        <v/>
      </c>
      <c r="DB8" s="276" t="str">
        <f>IF('Info patients (1)'!DB8&lt;&gt;'Info patients (2)'!DB8,"CHECK","")</f>
        <v/>
      </c>
      <c r="DC8" s="276" t="str">
        <f>IF('Info patients (1)'!DC8&lt;&gt;'Info patients (2)'!DC8,"CHECK","")</f>
        <v/>
      </c>
      <c r="DD8" s="276" t="str">
        <f>IF('Info patients (1)'!DD8&lt;&gt;'Info patients (2)'!DD8,"CHECK","")</f>
        <v/>
      </c>
      <c r="DE8" s="276" t="str">
        <f>IF('Info patients (1)'!DE8&lt;&gt;'Info patients (2)'!DE8,"CHECK","")</f>
        <v/>
      </c>
      <c r="DF8" s="276" t="str">
        <f>IF('Info patients (1)'!DF8&lt;&gt;'Info patients (2)'!DF8,"CHECK","")</f>
        <v/>
      </c>
      <c r="DG8" s="276" t="str">
        <f>IF('Info patients (1)'!DG8&lt;&gt;'Info patients (2)'!DG8,"CHECK","")</f>
        <v/>
      </c>
      <c r="DH8" s="276" t="str">
        <f>IF('Info patients (1)'!DH8&lt;&gt;'Info patients (2)'!DH8,"CHECK","")</f>
        <v/>
      </c>
      <c r="DI8" s="276" t="str">
        <f>IF('Info patients (1)'!DI8&lt;&gt;'Info patients (2)'!DI8,"CHECK","")</f>
        <v/>
      </c>
      <c r="DJ8" s="276" t="str">
        <f>IF('Info patients (1)'!DJ8&lt;&gt;'Info patients (2)'!DJ8,"CHECK","")</f>
        <v/>
      </c>
      <c r="DK8" s="276" t="str">
        <f>IF('Info patients (1)'!DK8&lt;&gt;'Info patients (2)'!DK8,"CHECK","")</f>
        <v/>
      </c>
      <c r="DL8" s="276" t="str">
        <f>IF('Info patients (1)'!DL8&lt;&gt;'Info patients (2)'!DL8,"CHECK","")</f>
        <v/>
      </c>
      <c r="DM8" s="276" t="str">
        <f>IF('Info patients (1)'!DM8&lt;&gt;'Info patients (2)'!DM8,"CHECK","")</f>
        <v/>
      </c>
      <c r="DN8" s="276" t="str">
        <f>IF('Info patients (1)'!DN8&lt;&gt;'Info patients (2)'!DN8,"CHECK","")</f>
        <v/>
      </c>
      <c r="DO8" s="276" t="str">
        <f>IF('Info patients (1)'!DO8&lt;&gt;'Info patients (2)'!DO8,"CHECK","")</f>
        <v/>
      </c>
      <c r="DP8" s="276" t="str">
        <f>IF('Info patients (1)'!DP8&lt;&gt;'Info patients (2)'!DP8,"CHECK","")</f>
        <v/>
      </c>
      <c r="DQ8" s="276" t="str">
        <f>IF('Info patients (1)'!DQ8&lt;&gt;'Info patients (2)'!DQ8,"CHECK","")</f>
        <v/>
      </c>
    </row>
    <row r="9" spans="1:121" s="109" customFormat="1" ht="23.25" customHeight="1" x14ac:dyDescent="0.2">
      <c r="A9" s="276" t="str">
        <f>IF('Info patients (1)'!A9&lt;&gt;'Info patients (2)'!A9,"CHECK","")</f>
        <v/>
      </c>
      <c r="B9" s="276" t="str">
        <f>IF('Info patients (1)'!B9&lt;&gt;'Info patients (2)'!B9,"CHECK","")</f>
        <v/>
      </c>
      <c r="C9" s="276" t="str">
        <f>IF('Info patients (1)'!C9&lt;&gt;'Info patients (2)'!C9,"CHECK","")</f>
        <v/>
      </c>
      <c r="D9" s="276" t="str">
        <f>IF('Info patients (1)'!D9&lt;&gt;'Info patients (2)'!D9,"CHECK","")</f>
        <v/>
      </c>
      <c r="E9" s="276" t="str">
        <f>IF('Info patients (1)'!E9&lt;&gt;'Info patients (2)'!E9,"CHECK","")</f>
        <v/>
      </c>
      <c r="F9" s="276" t="str">
        <f>IF('Info patients (1)'!F9&lt;&gt;'Info patients (2)'!F9,"CHECK","")</f>
        <v/>
      </c>
      <c r="G9" s="276" t="str">
        <f>IF('Info patients (1)'!G9&lt;&gt;'Info patients (2)'!G9,"CHECK","")</f>
        <v/>
      </c>
      <c r="H9" s="276" t="str">
        <f>IF('Info patients (1)'!H9&lt;&gt;'Info patients (2)'!H9,"CHECK","")</f>
        <v/>
      </c>
      <c r="I9" s="276" t="str">
        <f>IF('Info patients (1)'!I9&lt;&gt;'Info patients (2)'!I9,"CHECK","")</f>
        <v/>
      </c>
      <c r="J9" s="276" t="str">
        <f>IF('Info patients (1)'!J9&lt;&gt;'Info patients (2)'!J9,"CHECK","")</f>
        <v/>
      </c>
      <c r="K9" s="276" t="str">
        <f>IF('Info patients (1)'!K9&lt;&gt;'Info patients (2)'!K9,"CHECK","")</f>
        <v/>
      </c>
      <c r="L9" s="276" t="str">
        <f>IF('Info patients (1)'!L9&lt;&gt;'Info patients (2)'!L9,"CHECK","")</f>
        <v/>
      </c>
      <c r="M9" s="276" t="str">
        <f>IF('Info patients (1)'!M9&lt;&gt;'Info patients (2)'!M9,"CHECK","")</f>
        <v/>
      </c>
      <c r="N9" s="276" t="str">
        <f>IF('Info patients (1)'!N9&lt;&gt;'Info patients (2)'!N9,"CHECK","")</f>
        <v/>
      </c>
      <c r="O9" s="276" t="str">
        <f>IF('Info patients (1)'!O9&lt;&gt;'Info patients (2)'!O9,"CHECK","")</f>
        <v/>
      </c>
      <c r="P9" s="276" t="str">
        <f>IF('Info patients (1)'!P9&lt;&gt;'Info patients (2)'!P9,"CHECK","")</f>
        <v/>
      </c>
      <c r="Q9" s="276" t="str">
        <f>IF('Info patients (1)'!Q9&lt;&gt;'Info patients (2)'!Q9,"CHECK","")</f>
        <v/>
      </c>
      <c r="R9" s="276" t="str">
        <f>IF('Info patients (1)'!R9&lt;&gt;'Info patients (2)'!R9,"CHECK","")</f>
        <v/>
      </c>
      <c r="S9" s="276" t="str">
        <f>IF('Info patients (1)'!S9&lt;&gt;'Info patients (2)'!S9,"CHECK","")</f>
        <v/>
      </c>
      <c r="T9" s="276" t="str">
        <f>IF('Info patients (1)'!T9&lt;&gt;'Info patients (2)'!T9,"CHECK","")</f>
        <v/>
      </c>
      <c r="U9" s="276" t="str">
        <f>IF('Info patients (1)'!U9&lt;&gt;'Info patients (2)'!U9,"CHECK","")</f>
        <v/>
      </c>
      <c r="V9" s="276" t="str">
        <f>IF('Info patients (1)'!V9&lt;&gt;'Info patients (2)'!V9,"CHECK","")</f>
        <v/>
      </c>
      <c r="W9" s="276" t="str">
        <f>IF('Info patients (1)'!W9&lt;&gt;'Info patients (2)'!W9,"CHECK","")</f>
        <v/>
      </c>
      <c r="X9" s="276" t="str">
        <f>IF('Info patients (1)'!X9&lt;&gt;'Info patients (2)'!X9,"CHECK","")</f>
        <v/>
      </c>
      <c r="Y9" s="276" t="str">
        <f>IF('Info patients (1)'!Y9&lt;&gt;'Info patients (2)'!Y9,"CHECK","")</f>
        <v/>
      </c>
      <c r="Z9" s="276" t="str">
        <f>IF('Info patients (1)'!Z9&lt;&gt;'Info patients (2)'!Z9,"CHECK","")</f>
        <v/>
      </c>
      <c r="AA9" s="276" t="str">
        <f>IF('Info patients (1)'!AA9&lt;&gt;'Info patients (2)'!AA9,"CHECK","")</f>
        <v/>
      </c>
      <c r="AB9" s="276" t="str">
        <f>IF('Info patients (1)'!AB9&lt;&gt;'Info patients (2)'!AB9,"CHECK","")</f>
        <v/>
      </c>
      <c r="AC9" s="276" t="str">
        <f>IF('Info patients (1)'!AC9&lt;&gt;'Info patients (2)'!AC9,"CHECK","")</f>
        <v/>
      </c>
      <c r="AD9" s="276" t="str">
        <f>IF('Info patients (1)'!AD9&lt;&gt;'Info patients (2)'!AD9,"CHECK","")</f>
        <v/>
      </c>
      <c r="AE9" s="276" t="str">
        <f>IF('Info patients (1)'!AE9&lt;&gt;'Info patients (2)'!AE9,"CHECK","")</f>
        <v/>
      </c>
      <c r="AF9" s="276" t="str">
        <f>IF('Info patients (1)'!AF9&lt;&gt;'Info patients (2)'!AF9,"CHECK","")</f>
        <v/>
      </c>
      <c r="AG9" s="276" t="str">
        <f>IF('Info patients (1)'!AG9&lt;&gt;'Info patients (2)'!AG9,"CHECK","")</f>
        <v/>
      </c>
      <c r="AH9" s="276" t="str">
        <f>IF('Info patients (1)'!AH9&lt;&gt;'Info patients (2)'!AH9,"CHECK","")</f>
        <v/>
      </c>
      <c r="AI9" s="276" t="str">
        <f>IF('Info patients (1)'!AI9&lt;&gt;'Info patients (2)'!AI9,"CHECK","")</f>
        <v/>
      </c>
      <c r="AJ9" s="276" t="str">
        <f>IF('Info patients (1)'!AJ9&lt;&gt;'Info patients (2)'!AJ9,"CHECK","")</f>
        <v/>
      </c>
      <c r="AK9" s="276" t="str">
        <f>IF('Info patients (1)'!AK9&lt;&gt;'Info patients (2)'!AK9,"CHECK","")</f>
        <v/>
      </c>
      <c r="AL9" s="276" t="str">
        <f>IF('Info patients (1)'!AL9&lt;&gt;'Info patients (2)'!AL9,"CHECK","")</f>
        <v/>
      </c>
      <c r="AM9" s="276" t="str">
        <f>IF('Info patients (1)'!AM9&lt;&gt;'Info patients (2)'!AM9,"CHECK","")</f>
        <v/>
      </c>
      <c r="AN9" s="276" t="str">
        <f>IF('Info patients (1)'!AN9&lt;&gt;'Info patients (2)'!AN9,"CHECK","")</f>
        <v/>
      </c>
      <c r="AO9" s="276" t="str">
        <f>IF('Info patients (1)'!AO9&lt;&gt;'Info patients (2)'!AO9,"CHECK","")</f>
        <v/>
      </c>
      <c r="AP9" s="276" t="str">
        <f>IF('Info patients (1)'!AP9&lt;&gt;'Info patients (2)'!AP9,"CHECK","")</f>
        <v/>
      </c>
      <c r="AQ9" s="276" t="str">
        <f>IF('Info patients (1)'!AQ9&lt;&gt;'Info patients (2)'!AQ9,"CHECK","")</f>
        <v/>
      </c>
      <c r="AR9" s="276" t="str">
        <f>IF('Info patients (1)'!AR9&lt;&gt;'Info patients (2)'!AR9,"CHECK","")</f>
        <v/>
      </c>
      <c r="AS9" s="276" t="str">
        <f>IF('Info patients (1)'!AS9&lt;&gt;'Info patients (2)'!AS9,"CHECK","")</f>
        <v/>
      </c>
      <c r="AT9" s="276" t="str">
        <f>IF('Info patients (1)'!AT9&lt;&gt;'Info patients (2)'!AT9,"CHECK","")</f>
        <v/>
      </c>
      <c r="AU9" s="276" t="str">
        <f>IF('Info patients (1)'!AU9&lt;&gt;'Info patients (2)'!AU9,"CHECK","")</f>
        <v/>
      </c>
      <c r="AV9" s="276" t="str">
        <f>IF('Info patients (1)'!AV9&lt;&gt;'Info patients (2)'!AV9,"CHECK","")</f>
        <v/>
      </c>
      <c r="AW9" s="276" t="str">
        <f>IF('Info patients (1)'!AW9&lt;&gt;'Info patients (2)'!AW9,"CHECK","")</f>
        <v/>
      </c>
      <c r="AX9" s="276" t="str">
        <f>IF('Info patients (1)'!AX9&lt;&gt;'Info patients (2)'!AX9,"CHECK","")</f>
        <v/>
      </c>
      <c r="AY9" s="276" t="str">
        <f>IF('Info patients (1)'!AY9&lt;&gt;'Info patients (2)'!AY9,"CHECK","")</f>
        <v/>
      </c>
      <c r="AZ9" s="276" t="str">
        <f>IF('Info patients (1)'!AZ9&lt;&gt;'Info patients (2)'!AZ9,"CHECK","")</f>
        <v/>
      </c>
      <c r="BA9" s="276" t="str">
        <f>IF('Info patients (1)'!BA9&lt;&gt;'Info patients (2)'!BA9,"CHECK","")</f>
        <v/>
      </c>
      <c r="BB9" s="276" t="str">
        <f>IF('Info patients (1)'!BB9&lt;&gt;'Info patients (2)'!BB9,"CHECK","")</f>
        <v/>
      </c>
      <c r="BC9" s="276" t="str">
        <f>IF('Info patients (1)'!BC9&lt;&gt;'Info patients (2)'!BC9,"CHECK","")</f>
        <v/>
      </c>
      <c r="BD9" s="276" t="str">
        <f>IF('Info patients (1)'!BD9&lt;&gt;'Info patients (2)'!BD9,"CHECK","")</f>
        <v/>
      </c>
      <c r="BE9" s="276" t="str">
        <f>IF('Info patients (1)'!BE9&lt;&gt;'Info patients (2)'!BE9,"CHECK","")</f>
        <v/>
      </c>
      <c r="BF9" s="276" t="str">
        <f>IF('Info patients (1)'!BF9&lt;&gt;'Info patients (2)'!BF9,"CHECK","")</f>
        <v/>
      </c>
      <c r="BG9" s="276" t="str">
        <f>IF('Info patients (1)'!BG9&lt;&gt;'Info patients (2)'!BG9,"CHECK","")</f>
        <v/>
      </c>
      <c r="BH9" s="276" t="str">
        <f>IF('Info patients (1)'!BH9&lt;&gt;'Info patients (2)'!BH9,"CHECK","")</f>
        <v/>
      </c>
      <c r="BI9" s="276" t="str">
        <f>IF('Info patients (1)'!BI9&lt;&gt;'Info patients (2)'!BI9,"CHECK","")</f>
        <v/>
      </c>
      <c r="BJ9" s="276" t="str">
        <f>IF('Info patients (1)'!BJ9&lt;&gt;'Info patients (2)'!BJ9,"CHECK","")</f>
        <v/>
      </c>
      <c r="BK9" s="276" t="str">
        <f>IF('Info patients (1)'!BK9&lt;&gt;'Info patients (2)'!BK9,"CHECK","")</f>
        <v/>
      </c>
      <c r="BL9" s="276" t="str">
        <f>IF('Info patients (1)'!BL9&lt;&gt;'Info patients (2)'!BL9,"CHECK","")</f>
        <v/>
      </c>
      <c r="BM9" s="276" t="str">
        <f>IF('Info patients (1)'!BM9&lt;&gt;'Info patients (2)'!BM9,"CHECK","")</f>
        <v/>
      </c>
      <c r="BN9" s="276" t="str">
        <f>IF('Info patients (1)'!BN9&lt;&gt;'Info patients (2)'!BN9,"CHECK","")</f>
        <v/>
      </c>
      <c r="BO9" s="276" t="str">
        <f>IF('Info patients (1)'!BO9&lt;&gt;'Info patients (2)'!BO9,"CHECK","")</f>
        <v/>
      </c>
      <c r="BP9" s="276" t="str">
        <f>IF('Info patients (1)'!BP9&lt;&gt;'Info patients (2)'!BP9,"CHECK","")</f>
        <v/>
      </c>
      <c r="BQ9" s="276" t="str">
        <f>IF('Info patients (1)'!BQ9&lt;&gt;'Info patients (2)'!BQ9,"CHECK","")</f>
        <v/>
      </c>
      <c r="BR9" s="276" t="str">
        <f>IF('Info patients (1)'!BR9&lt;&gt;'Info patients (2)'!BR9,"CHECK","")</f>
        <v/>
      </c>
      <c r="BS9" s="276" t="str">
        <f>IF('Info patients (1)'!BS9&lt;&gt;'Info patients (2)'!BS9,"CHECK","")</f>
        <v/>
      </c>
      <c r="BT9" s="276" t="str">
        <f>IF('Info patients (1)'!BT9&lt;&gt;'Info patients (2)'!BT9,"CHECK","")</f>
        <v/>
      </c>
      <c r="BU9" s="276" t="str">
        <f>IF('Info patients (1)'!BU9&lt;&gt;'Info patients (2)'!BU9,"CHECK","")</f>
        <v/>
      </c>
      <c r="BV9" s="276" t="str">
        <f>IF('Info patients (1)'!BV9&lt;&gt;'Info patients (2)'!BV9,"CHECK","")</f>
        <v/>
      </c>
      <c r="BW9" s="276" t="str">
        <f>IF('Info patients (1)'!BW9&lt;&gt;'Info patients (2)'!BW9,"CHECK","")</f>
        <v/>
      </c>
      <c r="BX9" s="276" t="str">
        <f>IF('Info patients (1)'!BX9&lt;&gt;'Info patients (2)'!BX9,"CHECK","")</f>
        <v/>
      </c>
      <c r="BY9" s="276" t="str">
        <f>IF('Info patients (1)'!BY9&lt;&gt;'Info patients (2)'!BY9,"CHECK","")</f>
        <v/>
      </c>
      <c r="BZ9" s="276" t="str">
        <f>IF('Info patients (1)'!BZ9&lt;&gt;'Info patients (2)'!BZ9,"CHECK","")</f>
        <v/>
      </c>
      <c r="CA9" s="276" t="str">
        <f>IF('Info patients (1)'!CA9&lt;&gt;'Info patients (2)'!CA9,"CHECK","")</f>
        <v/>
      </c>
      <c r="CB9" s="276" t="str">
        <f>IF('Info patients (1)'!CB9&lt;&gt;'Info patients (2)'!CB9,"CHECK","")</f>
        <v/>
      </c>
      <c r="CC9" s="276" t="str">
        <f>IF('Info patients (1)'!CC9&lt;&gt;'Info patients (2)'!CC9,"CHECK","")</f>
        <v/>
      </c>
      <c r="CD9" s="276" t="str">
        <f>IF('Info patients (1)'!CD9&lt;&gt;'Info patients (2)'!CD9,"CHECK","")</f>
        <v/>
      </c>
      <c r="CE9" s="276" t="str">
        <f>IF('Info patients (1)'!CE9&lt;&gt;'Info patients (2)'!CE9,"CHECK","")</f>
        <v/>
      </c>
      <c r="CF9" s="276" t="str">
        <f>IF('Info patients (1)'!CF9&lt;&gt;'Info patients (2)'!CF9,"CHECK","")</f>
        <v/>
      </c>
      <c r="CG9" s="276" t="str">
        <f>IF('Info patients (1)'!CG9&lt;&gt;'Info patients (2)'!CG9,"CHECK","")</f>
        <v/>
      </c>
      <c r="CH9" s="276" t="str">
        <f>IF('Info patients (1)'!CH9&lt;&gt;'Info patients (2)'!CH9,"CHECK","")</f>
        <v/>
      </c>
      <c r="CI9" s="276" t="str">
        <f>IF('Info patients (1)'!CI9&lt;&gt;'Info patients (2)'!CI9,"CHECK","")</f>
        <v/>
      </c>
      <c r="CJ9" s="276" t="str">
        <f>IF('Info patients (1)'!CJ9&lt;&gt;'Info patients (2)'!CJ9,"CHECK","")</f>
        <v/>
      </c>
      <c r="CK9" s="276" t="str">
        <f>IF('Info patients (1)'!CK9&lt;&gt;'Info patients (2)'!CK9,"CHECK","")</f>
        <v/>
      </c>
      <c r="CL9" s="276" t="str">
        <f>IF('Info patients (1)'!CL9&lt;&gt;'Info patients (2)'!CL9,"CHECK","")</f>
        <v/>
      </c>
      <c r="CM9" s="276" t="str">
        <f>IF('Info patients (1)'!CM9&lt;&gt;'Info patients (2)'!CM9,"CHECK","")</f>
        <v/>
      </c>
      <c r="CN9" s="276" t="str">
        <f>IF('Info patients (1)'!CN9&lt;&gt;'Info patients (2)'!CN9,"CHECK","")</f>
        <v/>
      </c>
      <c r="CO9" s="276" t="str">
        <f>IF('Info patients (1)'!CO9&lt;&gt;'Info patients (2)'!CO9,"CHECK","")</f>
        <v/>
      </c>
      <c r="CP9" s="276" t="str">
        <f>IF('Info patients (1)'!CP9&lt;&gt;'Info patients (2)'!CP9,"CHECK","")</f>
        <v/>
      </c>
      <c r="CQ9" s="276" t="str">
        <f>IF('Info patients (1)'!CQ9&lt;&gt;'Info patients (2)'!CQ9,"CHECK","")</f>
        <v/>
      </c>
      <c r="CR9" s="276" t="str">
        <f>IF('Info patients (1)'!CR9&lt;&gt;'Info patients (2)'!CR9,"CHECK","")</f>
        <v/>
      </c>
      <c r="CS9" s="276" t="str">
        <f>IF('Info patients (1)'!CS9&lt;&gt;'Info patients (2)'!CS9,"CHECK","")</f>
        <v/>
      </c>
      <c r="CT9" s="276" t="str">
        <f>IF('Info patients (1)'!CT9&lt;&gt;'Info patients (2)'!CT9,"CHECK","")</f>
        <v/>
      </c>
      <c r="CU9" s="276" t="str">
        <f>IF('Info patients (1)'!CU9&lt;&gt;'Info patients (2)'!CU9,"CHECK","")</f>
        <v/>
      </c>
      <c r="CV9" s="276" t="str">
        <f>IF('Info patients (1)'!CV9&lt;&gt;'Info patients (2)'!CV9,"CHECK","")</f>
        <v/>
      </c>
      <c r="CW9" s="276" t="str">
        <f>IF('Info patients (1)'!CW9&lt;&gt;'Info patients (2)'!CW9,"CHECK","")</f>
        <v/>
      </c>
      <c r="CX9" s="276" t="str">
        <f>IF('Info patients (1)'!CX9&lt;&gt;'Info patients (2)'!CX9,"CHECK","")</f>
        <v/>
      </c>
      <c r="CY9" s="276" t="str">
        <f>IF('Info patients (1)'!CY9&lt;&gt;'Info patients (2)'!CY9,"CHECK","")</f>
        <v/>
      </c>
      <c r="CZ9" s="276" t="str">
        <f>IF('Info patients (1)'!CZ9&lt;&gt;'Info patients (2)'!CZ9,"CHECK","")</f>
        <v/>
      </c>
      <c r="DA9" s="276" t="str">
        <f>IF('Info patients (1)'!DA9&lt;&gt;'Info patients (2)'!DA9,"CHECK","")</f>
        <v/>
      </c>
      <c r="DB9" s="276" t="str">
        <f>IF('Info patients (1)'!DB9&lt;&gt;'Info patients (2)'!DB9,"CHECK","")</f>
        <v/>
      </c>
      <c r="DC9" s="276" t="str">
        <f>IF('Info patients (1)'!DC9&lt;&gt;'Info patients (2)'!DC9,"CHECK","")</f>
        <v/>
      </c>
      <c r="DD9" s="276" t="str">
        <f>IF('Info patients (1)'!DD9&lt;&gt;'Info patients (2)'!DD9,"CHECK","")</f>
        <v/>
      </c>
      <c r="DE9" s="276" t="str">
        <f>IF('Info patients (1)'!DE9&lt;&gt;'Info patients (2)'!DE9,"CHECK","")</f>
        <v/>
      </c>
      <c r="DF9" s="276" t="str">
        <f>IF('Info patients (1)'!DF9&lt;&gt;'Info patients (2)'!DF9,"CHECK","")</f>
        <v/>
      </c>
      <c r="DG9" s="276" t="str">
        <f>IF('Info patients (1)'!DG9&lt;&gt;'Info patients (2)'!DG9,"CHECK","")</f>
        <v/>
      </c>
      <c r="DH9" s="276" t="str">
        <f>IF('Info patients (1)'!DH9&lt;&gt;'Info patients (2)'!DH9,"CHECK","")</f>
        <v/>
      </c>
      <c r="DI9" s="276" t="str">
        <f>IF('Info patients (1)'!DI9&lt;&gt;'Info patients (2)'!DI9,"CHECK","")</f>
        <v/>
      </c>
      <c r="DJ9" s="276" t="str">
        <f>IF('Info patients (1)'!DJ9&lt;&gt;'Info patients (2)'!DJ9,"CHECK","")</f>
        <v/>
      </c>
      <c r="DK9" s="276" t="str">
        <f>IF('Info patients (1)'!DK9&lt;&gt;'Info patients (2)'!DK9,"CHECK","")</f>
        <v/>
      </c>
      <c r="DL9" s="276" t="str">
        <f>IF('Info patients (1)'!DL9&lt;&gt;'Info patients (2)'!DL9,"CHECK","")</f>
        <v/>
      </c>
      <c r="DM9" s="276" t="str">
        <f>IF('Info patients (1)'!DM9&lt;&gt;'Info patients (2)'!DM9,"CHECK","")</f>
        <v/>
      </c>
      <c r="DN9" s="276" t="str">
        <f>IF('Info patients (1)'!DN9&lt;&gt;'Info patients (2)'!DN9,"CHECK","")</f>
        <v/>
      </c>
      <c r="DO9" s="276" t="str">
        <f>IF('Info patients (1)'!DO9&lt;&gt;'Info patients (2)'!DO9,"CHECK","")</f>
        <v/>
      </c>
      <c r="DP9" s="276" t="str">
        <f>IF('Info patients (1)'!DP9&lt;&gt;'Info patients (2)'!DP9,"CHECK","")</f>
        <v/>
      </c>
      <c r="DQ9" s="276" t="str">
        <f>IF('Info patients (1)'!DQ9&lt;&gt;'Info patients (2)'!DQ9,"CHECK","")</f>
        <v/>
      </c>
    </row>
    <row r="10" spans="1:121" s="109" customFormat="1" ht="23.25" customHeight="1" x14ac:dyDescent="0.2">
      <c r="A10" s="276" t="str">
        <f>IF('Info patients (1)'!A10&lt;&gt;'Info patients (2)'!A10,"CHECK","")</f>
        <v/>
      </c>
      <c r="B10" s="276" t="str">
        <f>IF('Info patients (1)'!B10&lt;&gt;'Info patients (2)'!B10,"CHECK","")</f>
        <v/>
      </c>
      <c r="C10" s="276" t="str">
        <f>IF('Info patients (1)'!C10&lt;&gt;'Info patients (2)'!C10,"CHECK","")</f>
        <v/>
      </c>
      <c r="D10" s="276" t="str">
        <f>IF('Info patients (1)'!D10&lt;&gt;'Info patients (2)'!D10,"CHECK","")</f>
        <v/>
      </c>
      <c r="E10" s="276" t="str">
        <f>IF('Info patients (1)'!E10&lt;&gt;'Info patients (2)'!E10,"CHECK","")</f>
        <v/>
      </c>
      <c r="F10" s="276" t="str">
        <f>IF('Info patients (1)'!F10&lt;&gt;'Info patients (2)'!F10,"CHECK","")</f>
        <v/>
      </c>
      <c r="G10" s="276" t="str">
        <f>IF('Info patients (1)'!G10&lt;&gt;'Info patients (2)'!G10,"CHECK","")</f>
        <v/>
      </c>
      <c r="H10" s="276" t="str">
        <f>IF('Info patients (1)'!H10&lt;&gt;'Info patients (2)'!H10,"CHECK","")</f>
        <v/>
      </c>
      <c r="I10" s="276" t="str">
        <f>IF('Info patients (1)'!I10&lt;&gt;'Info patients (2)'!I10,"CHECK","")</f>
        <v/>
      </c>
      <c r="J10" s="276" t="str">
        <f>IF('Info patients (1)'!J10&lt;&gt;'Info patients (2)'!J10,"CHECK","")</f>
        <v/>
      </c>
      <c r="K10" s="276" t="str">
        <f>IF('Info patients (1)'!K10&lt;&gt;'Info patients (2)'!K10,"CHECK","")</f>
        <v/>
      </c>
      <c r="L10" s="276" t="str">
        <f>IF('Info patients (1)'!L10&lt;&gt;'Info patients (2)'!L10,"CHECK","")</f>
        <v/>
      </c>
      <c r="M10" s="276" t="str">
        <f>IF('Info patients (1)'!M10&lt;&gt;'Info patients (2)'!M10,"CHECK","")</f>
        <v/>
      </c>
      <c r="N10" s="276" t="str">
        <f>IF('Info patients (1)'!N10&lt;&gt;'Info patients (2)'!N10,"CHECK","")</f>
        <v/>
      </c>
      <c r="O10" s="276" t="str">
        <f>IF('Info patients (1)'!O10&lt;&gt;'Info patients (2)'!O10,"CHECK","")</f>
        <v/>
      </c>
      <c r="P10" s="276" t="str">
        <f>IF('Info patients (1)'!P10&lt;&gt;'Info patients (2)'!P10,"CHECK","")</f>
        <v/>
      </c>
      <c r="Q10" s="276" t="str">
        <f>IF('Info patients (1)'!Q10&lt;&gt;'Info patients (2)'!Q10,"CHECK","")</f>
        <v/>
      </c>
      <c r="R10" s="276" t="str">
        <f>IF('Info patients (1)'!R10&lt;&gt;'Info patients (2)'!R10,"CHECK","")</f>
        <v/>
      </c>
      <c r="S10" s="276" t="str">
        <f>IF('Info patients (1)'!S10&lt;&gt;'Info patients (2)'!S10,"CHECK","")</f>
        <v/>
      </c>
      <c r="T10" s="276" t="str">
        <f>IF('Info patients (1)'!T10&lt;&gt;'Info patients (2)'!T10,"CHECK","")</f>
        <v/>
      </c>
      <c r="U10" s="276" t="str">
        <f>IF('Info patients (1)'!U10&lt;&gt;'Info patients (2)'!U10,"CHECK","")</f>
        <v/>
      </c>
      <c r="V10" s="276" t="str">
        <f>IF('Info patients (1)'!V10&lt;&gt;'Info patients (2)'!V10,"CHECK","")</f>
        <v/>
      </c>
      <c r="W10" s="276" t="str">
        <f>IF('Info patients (1)'!W10&lt;&gt;'Info patients (2)'!W10,"CHECK","")</f>
        <v/>
      </c>
      <c r="X10" s="276" t="str">
        <f>IF('Info patients (1)'!X10&lt;&gt;'Info patients (2)'!X10,"CHECK","")</f>
        <v/>
      </c>
      <c r="Y10" s="276" t="str">
        <f>IF('Info patients (1)'!Y10&lt;&gt;'Info patients (2)'!Y10,"CHECK","")</f>
        <v/>
      </c>
      <c r="Z10" s="276" t="str">
        <f>IF('Info patients (1)'!Z10&lt;&gt;'Info patients (2)'!Z10,"CHECK","")</f>
        <v/>
      </c>
      <c r="AA10" s="276" t="str">
        <f>IF('Info patients (1)'!AA10&lt;&gt;'Info patients (2)'!AA10,"CHECK","")</f>
        <v/>
      </c>
      <c r="AB10" s="276" t="str">
        <f>IF('Info patients (1)'!AB10&lt;&gt;'Info patients (2)'!AB10,"CHECK","")</f>
        <v/>
      </c>
      <c r="AC10" s="276" t="str">
        <f>IF('Info patients (1)'!AC10&lt;&gt;'Info patients (2)'!AC10,"CHECK","")</f>
        <v/>
      </c>
      <c r="AD10" s="276" t="str">
        <f>IF('Info patients (1)'!AD10&lt;&gt;'Info patients (2)'!AD10,"CHECK","")</f>
        <v/>
      </c>
      <c r="AE10" s="276" t="str">
        <f>IF('Info patients (1)'!AE10&lt;&gt;'Info patients (2)'!AE10,"CHECK","")</f>
        <v/>
      </c>
      <c r="AF10" s="276" t="str">
        <f>IF('Info patients (1)'!AF10&lt;&gt;'Info patients (2)'!AF10,"CHECK","")</f>
        <v/>
      </c>
      <c r="AG10" s="276" t="str">
        <f>IF('Info patients (1)'!AG10&lt;&gt;'Info patients (2)'!AG10,"CHECK","")</f>
        <v/>
      </c>
      <c r="AH10" s="276" t="str">
        <f>IF('Info patients (1)'!AH10&lt;&gt;'Info patients (2)'!AH10,"CHECK","")</f>
        <v/>
      </c>
      <c r="AI10" s="276" t="str">
        <f>IF('Info patients (1)'!AI10&lt;&gt;'Info patients (2)'!AI10,"CHECK","")</f>
        <v/>
      </c>
      <c r="AJ10" s="276" t="str">
        <f>IF('Info patients (1)'!AJ10&lt;&gt;'Info patients (2)'!AJ10,"CHECK","")</f>
        <v/>
      </c>
      <c r="AK10" s="276" t="str">
        <f>IF('Info patients (1)'!AK10&lt;&gt;'Info patients (2)'!AK10,"CHECK","")</f>
        <v/>
      </c>
      <c r="AL10" s="276" t="str">
        <f>IF('Info patients (1)'!AL10&lt;&gt;'Info patients (2)'!AL10,"CHECK","")</f>
        <v/>
      </c>
      <c r="AM10" s="276" t="str">
        <f>IF('Info patients (1)'!AM10&lt;&gt;'Info patients (2)'!AM10,"CHECK","")</f>
        <v/>
      </c>
      <c r="AN10" s="276" t="str">
        <f>IF('Info patients (1)'!AN10&lt;&gt;'Info patients (2)'!AN10,"CHECK","")</f>
        <v/>
      </c>
      <c r="AO10" s="276" t="str">
        <f>IF('Info patients (1)'!AO10&lt;&gt;'Info patients (2)'!AO10,"CHECK","")</f>
        <v/>
      </c>
      <c r="AP10" s="276" t="str">
        <f>IF('Info patients (1)'!AP10&lt;&gt;'Info patients (2)'!AP10,"CHECK","")</f>
        <v/>
      </c>
      <c r="AQ10" s="276" t="str">
        <f>IF('Info patients (1)'!AQ10&lt;&gt;'Info patients (2)'!AQ10,"CHECK","")</f>
        <v/>
      </c>
      <c r="AR10" s="276" t="str">
        <f>IF('Info patients (1)'!AR10&lt;&gt;'Info patients (2)'!AR10,"CHECK","")</f>
        <v/>
      </c>
      <c r="AS10" s="276" t="str">
        <f>IF('Info patients (1)'!AS10&lt;&gt;'Info patients (2)'!AS10,"CHECK","")</f>
        <v/>
      </c>
      <c r="AT10" s="276" t="str">
        <f>IF('Info patients (1)'!AT10&lt;&gt;'Info patients (2)'!AT10,"CHECK","")</f>
        <v/>
      </c>
      <c r="AU10" s="276" t="str">
        <f>IF('Info patients (1)'!AU10&lt;&gt;'Info patients (2)'!AU10,"CHECK","")</f>
        <v/>
      </c>
      <c r="AV10" s="276" t="str">
        <f>IF('Info patients (1)'!AV10&lt;&gt;'Info patients (2)'!AV10,"CHECK","")</f>
        <v/>
      </c>
      <c r="AW10" s="276" t="str">
        <f>IF('Info patients (1)'!AW10&lt;&gt;'Info patients (2)'!AW10,"CHECK","")</f>
        <v/>
      </c>
      <c r="AX10" s="276" t="str">
        <f>IF('Info patients (1)'!AX10&lt;&gt;'Info patients (2)'!AX10,"CHECK","")</f>
        <v/>
      </c>
      <c r="AY10" s="276" t="str">
        <f>IF('Info patients (1)'!AY10&lt;&gt;'Info patients (2)'!AY10,"CHECK","")</f>
        <v/>
      </c>
      <c r="AZ10" s="276" t="str">
        <f>IF('Info patients (1)'!AZ10&lt;&gt;'Info patients (2)'!AZ10,"CHECK","")</f>
        <v/>
      </c>
      <c r="BA10" s="276" t="str">
        <f>IF('Info patients (1)'!BA10&lt;&gt;'Info patients (2)'!BA10,"CHECK","")</f>
        <v/>
      </c>
      <c r="BB10" s="276" t="str">
        <f>IF('Info patients (1)'!BB10&lt;&gt;'Info patients (2)'!BB10,"CHECK","")</f>
        <v/>
      </c>
      <c r="BC10" s="276" t="str">
        <f>IF('Info patients (1)'!BC10&lt;&gt;'Info patients (2)'!BC10,"CHECK","")</f>
        <v/>
      </c>
      <c r="BD10" s="276" t="str">
        <f>IF('Info patients (1)'!BD10&lt;&gt;'Info patients (2)'!BD10,"CHECK","")</f>
        <v/>
      </c>
      <c r="BE10" s="276" t="str">
        <f>IF('Info patients (1)'!BE10&lt;&gt;'Info patients (2)'!BE10,"CHECK","")</f>
        <v/>
      </c>
      <c r="BF10" s="276" t="str">
        <f>IF('Info patients (1)'!BF10&lt;&gt;'Info patients (2)'!BF10,"CHECK","")</f>
        <v/>
      </c>
      <c r="BG10" s="276" t="str">
        <f>IF('Info patients (1)'!BG10&lt;&gt;'Info patients (2)'!BG10,"CHECK","")</f>
        <v/>
      </c>
      <c r="BH10" s="276" t="str">
        <f>IF('Info patients (1)'!BH10&lt;&gt;'Info patients (2)'!BH10,"CHECK","")</f>
        <v/>
      </c>
      <c r="BI10" s="276" t="str">
        <f>IF('Info patients (1)'!BI10&lt;&gt;'Info patients (2)'!BI10,"CHECK","")</f>
        <v/>
      </c>
      <c r="BJ10" s="276" t="str">
        <f>IF('Info patients (1)'!BJ10&lt;&gt;'Info patients (2)'!BJ10,"CHECK","")</f>
        <v/>
      </c>
      <c r="BK10" s="276" t="str">
        <f>IF('Info patients (1)'!BK10&lt;&gt;'Info patients (2)'!BK10,"CHECK","")</f>
        <v/>
      </c>
      <c r="BL10" s="276" t="str">
        <f>IF('Info patients (1)'!BL10&lt;&gt;'Info patients (2)'!BL10,"CHECK","")</f>
        <v/>
      </c>
      <c r="BM10" s="276" t="str">
        <f>IF('Info patients (1)'!BM10&lt;&gt;'Info patients (2)'!BM10,"CHECK","")</f>
        <v/>
      </c>
      <c r="BN10" s="276" t="str">
        <f>IF('Info patients (1)'!BN10&lt;&gt;'Info patients (2)'!BN10,"CHECK","")</f>
        <v/>
      </c>
      <c r="BO10" s="276" t="str">
        <f>IF('Info patients (1)'!BO10&lt;&gt;'Info patients (2)'!BO10,"CHECK","")</f>
        <v/>
      </c>
      <c r="BP10" s="276" t="str">
        <f>IF('Info patients (1)'!BP10&lt;&gt;'Info patients (2)'!BP10,"CHECK","")</f>
        <v/>
      </c>
      <c r="BQ10" s="276" t="str">
        <f>IF('Info patients (1)'!BQ10&lt;&gt;'Info patients (2)'!BQ10,"CHECK","")</f>
        <v/>
      </c>
      <c r="BR10" s="276" t="str">
        <f>IF('Info patients (1)'!BR10&lt;&gt;'Info patients (2)'!BR10,"CHECK","")</f>
        <v/>
      </c>
      <c r="BS10" s="276" t="str">
        <f>IF('Info patients (1)'!BS10&lt;&gt;'Info patients (2)'!BS10,"CHECK","")</f>
        <v/>
      </c>
      <c r="BT10" s="276" t="str">
        <f>IF('Info patients (1)'!BT10&lt;&gt;'Info patients (2)'!BT10,"CHECK","")</f>
        <v/>
      </c>
      <c r="BU10" s="276" t="str">
        <f>IF('Info patients (1)'!BU10&lt;&gt;'Info patients (2)'!BU10,"CHECK","")</f>
        <v/>
      </c>
      <c r="BV10" s="276" t="str">
        <f>IF('Info patients (1)'!BV10&lt;&gt;'Info patients (2)'!BV10,"CHECK","")</f>
        <v/>
      </c>
      <c r="BW10" s="276" t="str">
        <f>IF('Info patients (1)'!BW10&lt;&gt;'Info patients (2)'!BW10,"CHECK","")</f>
        <v/>
      </c>
      <c r="BX10" s="276" t="str">
        <f>IF('Info patients (1)'!BX10&lt;&gt;'Info patients (2)'!BX10,"CHECK","")</f>
        <v/>
      </c>
      <c r="BY10" s="276" t="str">
        <f>IF('Info patients (1)'!BY10&lt;&gt;'Info patients (2)'!BY10,"CHECK","")</f>
        <v/>
      </c>
      <c r="BZ10" s="276" t="str">
        <f>IF('Info patients (1)'!BZ10&lt;&gt;'Info patients (2)'!BZ10,"CHECK","")</f>
        <v/>
      </c>
      <c r="CA10" s="276" t="str">
        <f>IF('Info patients (1)'!CA10&lt;&gt;'Info patients (2)'!CA10,"CHECK","")</f>
        <v/>
      </c>
      <c r="CB10" s="276" t="str">
        <f>IF('Info patients (1)'!CB10&lt;&gt;'Info patients (2)'!CB10,"CHECK","")</f>
        <v/>
      </c>
      <c r="CC10" s="276" t="str">
        <f>IF('Info patients (1)'!CC10&lt;&gt;'Info patients (2)'!CC10,"CHECK","")</f>
        <v/>
      </c>
      <c r="CD10" s="276" t="str">
        <f>IF('Info patients (1)'!CD10&lt;&gt;'Info patients (2)'!CD10,"CHECK","")</f>
        <v/>
      </c>
      <c r="CE10" s="276" t="str">
        <f>IF('Info patients (1)'!CE10&lt;&gt;'Info patients (2)'!CE10,"CHECK","")</f>
        <v/>
      </c>
      <c r="CF10" s="276" t="str">
        <f>IF('Info patients (1)'!CF10&lt;&gt;'Info patients (2)'!CF10,"CHECK","")</f>
        <v/>
      </c>
      <c r="CG10" s="276" t="str">
        <f>IF('Info patients (1)'!CG10&lt;&gt;'Info patients (2)'!CG10,"CHECK","")</f>
        <v/>
      </c>
      <c r="CH10" s="276" t="str">
        <f>IF('Info patients (1)'!CH10&lt;&gt;'Info patients (2)'!CH10,"CHECK","")</f>
        <v/>
      </c>
      <c r="CI10" s="276" t="str">
        <f>IF('Info patients (1)'!CI10&lt;&gt;'Info patients (2)'!CI10,"CHECK","")</f>
        <v/>
      </c>
      <c r="CJ10" s="276" t="str">
        <f>IF('Info patients (1)'!CJ10&lt;&gt;'Info patients (2)'!CJ10,"CHECK","")</f>
        <v/>
      </c>
      <c r="CK10" s="276" t="str">
        <f>IF('Info patients (1)'!CK10&lt;&gt;'Info patients (2)'!CK10,"CHECK","")</f>
        <v/>
      </c>
      <c r="CL10" s="276" t="str">
        <f>IF('Info patients (1)'!CL10&lt;&gt;'Info patients (2)'!CL10,"CHECK","")</f>
        <v/>
      </c>
      <c r="CM10" s="276" t="str">
        <f>IF('Info patients (1)'!CM10&lt;&gt;'Info patients (2)'!CM10,"CHECK","")</f>
        <v/>
      </c>
      <c r="CN10" s="276" t="str">
        <f>IF('Info patients (1)'!CN10&lt;&gt;'Info patients (2)'!CN10,"CHECK","")</f>
        <v/>
      </c>
      <c r="CO10" s="276" t="str">
        <f>IF('Info patients (1)'!CO10&lt;&gt;'Info patients (2)'!CO10,"CHECK","")</f>
        <v/>
      </c>
      <c r="CP10" s="276" t="str">
        <f>IF('Info patients (1)'!CP10&lt;&gt;'Info patients (2)'!CP10,"CHECK","")</f>
        <v/>
      </c>
      <c r="CQ10" s="276" t="str">
        <f>IF('Info patients (1)'!CQ10&lt;&gt;'Info patients (2)'!CQ10,"CHECK","")</f>
        <v/>
      </c>
      <c r="CR10" s="276" t="str">
        <f>IF('Info patients (1)'!CR10&lt;&gt;'Info patients (2)'!CR10,"CHECK","")</f>
        <v/>
      </c>
      <c r="CS10" s="276" t="str">
        <f>IF('Info patients (1)'!CS10&lt;&gt;'Info patients (2)'!CS10,"CHECK","")</f>
        <v/>
      </c>
      <c r="CT10" s="276" t="str">
        <f>IF('Info patients (1)'!CT10&lt;&gt;'Info patients (2)'!CT10,"CHECK","")</f>
        <v/>
      </c>
      <c r="CU10" s="276" t="str">
        <f>IF('Info patients (1)'!CU10&lt;&gt;'Info patients (2)'!CU10,"CHECK","")</f>
        <v/>
      </c>
      <c r="CV10" s="276" t="str">
        <f>IF('Info patients (1)'!CV10&lt;&gt;'Info patients (2)'!CV10,"CHECK","")</f>
        <v/>
      </c>
      <c r="CW10" s="276" t="str">
        <f>IF('Info patients (1)'!CW10&lt;&gt;'Info patients (2)'!CW10,"CHECK","")</f>
        <v/>
      </c>
      <c r="CX10" s="276" t="str">
        <f>IF('Info patients (1)'!CX10&lt;&gt;'Info patients (2)'!CX10,"CHECK","")</f>
        <v/>
      </c>
      <c r="CY10" s="276" t="str">
        <f>IF('Info patients (1)'!CY10&lt;&gt;'Info patients (2)'!CY10,"CHECK","")</f>
        <v/>
      </c>
      <c r="CZ10" s="276" t="str">
        <f>IF('Info patients (1)'!CZ10&lt;&gt;'Info patients (2)'!CZ10,"CHECK","")</f>
        <v/>
      </c>
      <c r="DA10" s="276" t="str">
        <f>IF('Info patients (1)'!DA10&lt;&gt;'Info patients (2)'!DA10,"CHECK","")</f>
        <v/>
      </c>
      <c r="DB10" s="276" t="str">
        <f>IF('Info patients (1)'!DB10&lt;&gt;'Info patients (2)'!DB10,"CHECK","")</f>
        <v/>
      </c>
      <c r="DC10" s="276" t="str">
        <f>IF('Info patients (1)'!DC10&lt;&gt;'Info patients (2)'!DC10,"CHECK","")</f>
        <v/>
      </c>
      <c r="DD10" s="276" t="str">
        <f>IF('Info patients (1)'!DD10&lt;&gt;'Info patients (2)'!DD10,"CHECK","")</f>
        <v/>
      </c>
      <c r="DE10" s="276" t="str">
        <f>IF('Info patients (1)'!DE10&lt;&gt;'Info patients (2)'!DE10,"CHECK","")</f>
        <v/>
      </c>
      <c r="DF10" s="276" t="str">
        <f>IF('Info patients (1)'!DF10&lt;&gt;'Info patients (2)'!DF10,"CHECK","")</f>
        <v/>
      </c>
      <c r="DG10" s="276" t="str">
        <f>IF('Info patients (1)'!DG10&lt;&gt;'Info patients (2)'!DG10,"CHECK","")</f>
        <v/>
      </c>
      <c r="DH10" s="276" t="str">
        <f>IF('Info patients (1)'!DH10&lt;&gt;'Info patients (2)'!DH10,"CHECK","")</f>
        <v/>
      </c>
      <c r="DI10" s="276" t="str">
        <f>IF('Info patients (1)'!DI10&lt;&gt;'Info patients (2)'!DI10,"CHECK","")</f>
        <v/>
      </c>
      <c r="DJ10" s="276" t="str">
        <f>IF('Info patients (1)'!DJ10&lt;&gt;'Info patients (2)'!DJ10,"CHECK","")</f>
        <v/>
      </c>
      <c r="DK10" s="276" t="str">
        <f>IF('Info patients (1)'!DK10&lt;&gt;'Info patients (2)'!DK10,"CHECK","")</f>
        <v/>
      </c>
      <c r="DL10" s="276" t="str">
        <f>IF('Info patients (1)'!DL10&lt;&gt;'Info patients (2)'!DL10,"CHECK","")</f>
        <v/>
      </c>
      <c r="DM10" s="276" t="str">
        <f>IF('Info patients (1)'!DM10&lt;&gt;'Info patients (2)'!DM10,"CHECK","")</f>
        <v/>
      </c>
      <c r="DN10" s="276" t="str">
        <f>IF('Info patients (1)'!DN10&lt;&gt;'Info patients (2)'!DN10,"CHECK","")</f>
        <v/>
      </c>
      <c r="DO10" s="276" t="str">
        <f>IF('Info patients (1)'!DO10&lt;&gt;'Info patients (2)'!DO10,"CHECK","")</f>
        <v/>
      </c>
      <c r="DP10" s="276" t="str">
        <f>IF('Info patients (1)'!DP10&lt;&gt;'Info patients (2)'!DP10,"CHECK","")</f>
        <v/>
      </c>
      <c r="DQ10" s="276" t="str">
        <f>IF('Info patients (1)'!DQ10&lt;&gt;'Info patients (2)'!DQ10,"CHECK","")</f>
        <v/>
      </c>
    </row>
    <row r="11" spans="1:121" s="109" customFormat="1" ht="23.25" customHeight="1" x14ac:dyDescent="0.2">
      <c r="A11" s="276" t="str">
        <f>IF('Info patients (1)'!A11&lt;&gt;'Info patients (2)'!A11,"CHECK","")</f>
        <v/>
      </c>
      <c r="B11" s="276" t="str">
        <f>IF('Info patients (1)'!B11&lt;&gt;'Info patients (2)'!B11,"CHECK","")</f>
        <v/>
      </c>
      <c r="C11" s="276" t="str">
        <f>IF('Info patients (1)'!C11&lt;&gt;'Info patients (2)'!C11,"CHECK","")</f>
        <v/>
      </c>
      <c r="D11" s="276" t="str">
        <f>IF('Info patients (1)'!D11&lt;&gt;'Info patients (2)'!D11,"CHECK","")</f>
        <v/>
      </c>
      <c r="E11" s="276" t="str">
        <f>IF('Info patients (1)'!E11&lt;&gt;'Info patients (2)'!E11,"CHECK","")</f>
        <v/>
      </c>
      <c r="F11" s="276" t="str">
        <f>IF('Info patients (1)'!F11&lt;&gt;'Info patients (2)'!F11,"CHECK","")</f>
        <v/>
      </c>
      <c r="G11" s="276" t="str">
        <f>IF('Info patients (1)'!G11&lt;&gt;'Info patients (2)'!G11,"CHECK","")</f>
        <v/>
      </c>
      <c r="H11" s="276" t="str">
        <f>IF('Info patients (1)'!H11&lt;&gt;'Info patients (2)'!H11,"CHECK","")</f>
        <v/>
      </c>
      <c r="I11" s="276" t="str">
        <f>IF('Info patients (1)'!I11&lt;&gt;'Info patients (2)'!I11,"CHECK","")</f>
        <v/>
      </c>
      <c r="J11" s="276" t="str">
        <f>IF('Info patients (1)'!J11&lt;&gt;'Info patients (2)'!J11,"CHECK","")</f>
        <v/>
      </c>
      <c r="K11" s="276" t="str">
        <f>IF('Info patients (1)'!K11&lt;&gt;'Info patients (2)'!K11,"CHECK","")</f>
        <v/>
      </c>
      <c r="L11" s="276" t="str">
        <f>IF('Info patients (1)'!L11&lt;&gt;'Info patients (2)'!L11,"CHECK","")</f>
        <v/>
      </c>
      <c r="M11" s="276" t="str">
        <f>IF('Info patients (1)'!M11&lt;&gt;'Info patients (2)'!M11,"CHECK","")</f>
        <v/>
      </c>
      <c r="N11" s="276" t="str">
        <f>IF('Info patients (1)'!N11&lt;&gt;'Info patients (2)'!N11,"CHECK","")</f>
        <v/>
      </c>
      <c r="O11" s="276" t="str">
        <f>IF('Info patients (1)'!O11&lt;&gt;'Info patients (2)'!O11,"CHECK","")</f>
        <v/>
      </c>
      <c r="P11" s="276" t="str">
        <f>IF('Info patients (1)'!P11&lt;&gt;'Info patients (2)'!P11,"CHECK","")</f>
        <v/>
      </c>
      <c r="Q11" s="276" t="str">
        <f>IF('Info patients (1)'!Q11&lt;&gt;'Info patients (2)'!Q11,"CHECK","")</f>
        <v/>
      </c>
      <c r="R11" s="276" t="str">
        <f>IF('Info patients (1)'!R11&lt;&gt;'Info patients (2)'!R11,"CHECK","")</f>
        <v/>
      </c>
      <c r="S11" s="276" t="str">
        <f>IF('Info patients (1)'!S11&lt;&gt;'Info patients (2)'!S11,"CHECK","")</f>
        <v/>
      </c>
      <c r="T11" s="276" t="str">
        <f>IF('Info patients (1)'!T11&lt;&gt;'Info patients (2)'!T11,"CHECK","")</f>
        <v/>
      </c>
      <c r="U11" s="276" t="str">
        <f>IF('Info patients (1)'!U11&lt;&gt;'Info patients (2)'!U11,"CHECK","")</f>
        <v/>
      </c>
      <c r="V11" s="276" t="str">
        <f>IF('Info patients (1)'!V11&lt;&gt;'Info patients (2)'!V11,"CHECK","")</f>
        <v/>
      </c>
      <c r="W11" s="276" t="str">
        <f>IF('Info patients (1)'!W11&lt;&gt;'Info patients (2)'!W11,"CHECK","")</f>
        <v/>
      </c>
      <c r="X11" s="276" t="str">
        <f>IF('Info patients (1)'!X11&lt;&gt;'Info patients (2)'!X11,"CHECK","")</f>
        <v/>
      </c>
      <c r="Y11" s="276" t="str">
        <f>IF('Info patients (1)'!Y11&lt;&gt;'Info patients (2)'!Y11,"CHECK","")</f>
        <v/>
      </c>
      <c r="Z11" s="276" t="str">
        <f>IF('Info patients (1)'!Z11&lt;&gt;'Info patients (2)'!Z11,"CHECK","")</f>
        <v/>
      </c>
      <c r="AA11" s="276" t="str">
        <f>IF('Info patients (1)'!AA11&lt;&gt;'Info patients (2)'!AA11,"CHECK","")</f>
        <v/>
      </c>
      <c r="AB11" s="276" t="str">
        <f>IF('Info patients (1)'!AB11&lt;&gt;'Info patients (2)'!AB11,"CHECK","")</f>
        <v/>
      </c>
      <c r="AC11" s="276" t="str">
        <f>IF('Info patients (1)'!AC11&lt;&gt;'Info patients (2)'!AC11,"CHECK","")</f>
        <v/>
      </c>
      <c r="AD11" s="276" t="str">
        <f>IF('Info patients (1)'!AD11&lt;&gt;'Info patients (2)'!AD11,"CHECK","")</f>
        <v/>
      </c>
      <c r="AE11" s="276" t="str">
        <f>IF('Info patients (1)'!AE11&lt;&gt;'Info patients (2)'!AE11,"CHECK","")</f>
        <v/>
      </c>
      <c r="AF11" s="276" t="str">
        <f>IF('Info patients (1)'!AF11&lt;&gt;'Info patients (2)'!AF11,"CHECK","")</f>
        <v/>
      </c>
      <c r="AG11" s="276" t="str">
        <f>IF('Info patients (1)'!AG11&lt;&gt;'Info patients (2)'!AG11,"CHECK","")</f>
        <v/>
      </c>
      <c r="AH11" s="276" t="str">
        <f>IF('Info patients (1)'!AH11&lt;&gt;'Info patients (2)'!AH11,"CHECK","")</f>
        <v/>
      </c>
      <c r="AI11" s="276" t="str">
        <f>IF('Info patients (1)'!AI11&lt;&gt;'Info patients (2)'!AI11,"CHECK","")</f>
        <v/>
      </c>
      <c r="AJ11" s="276" t="str">
        <f>IF('Info patients (1)'!AJ11&lt;&gt;'Info patients (2)'!AJ11,"CHECK","")</f>
        <v/>
      </c>
      <c r="AK11" s="276" t="str">
        <f>IF('Info patients (1)'!AK11&lt;&gt;'Info patients (2)'!AK11,"CHECK","")</f>
        <v/>
      </c>
      <c r="AL11" s="276" t="str">
        <f>IF('Info patients (1)'!AL11&lt;&gt;'Info patients (2)'!AL11,"CHECK","")</f>
        <v/>
      </c>
      <c r="AM11" s="276" t="str">
        <f>IF('Info patients (1)'!AM11&lt;&gt;'Info patients (2)'!AM11,"CHECK","")</f>
        <v/>
      </c>
      <c r="AN11" s="276" t="str">
        <f>IF('Info patients (1)'!AN11&lt;&gt;'Info patients (2)'!AN11,"CHECK","")</f>
        <v/>
      </c>
      <c r="AO11" s="276" t="str">
        <f>IF('Info patients (1)'!AO11&lt;&gt;'Info patients (2)'!AO11,"CHECK","")</f>
        <v/>
      </c>
      <c r="AP11" s="276" t="str">
        <f>IF('Info patients (1)'!AP11&lt;&gt;'Info patients (2)'!AP11,"CHECK","")</f>
        <v/>
      </c>
      <c r="AQ11" s="276" t="str">
        <f>IF('Info patients (1)'!AQ11&lt;&gt;'Info patients (2)'!AQ11,"CHECK","")</f>
        <v/>
      </c>
      <c r="AR11" s="276" t="str">
        <f>IF('Info patients (1)'!AR11&lt;&gt;'Info patients (2)'!AR11,"CHECK","")</f>
        <v/>
      </c>
      <c r="AS11" s="276" t="str">
        <f>IF('Info patients (1)'!AS11&lt;&gt;'Info patients (2)'!AS11,"CHECK","")</f>
        <v/>
      </c>
      <c r="AT11" s="276" t="str">
        <f>IF('Info patients (1)'!AT11&lt;&gt;'Info patients (2)'!AT11,"CHECK","")</f>
        <v/>
      </c>
      <c r="AU11" s="276" t="str">
        <f>IF('Info patients (1)'!AU11&lt;&gt;'Info patients (2)'!AU11,"CHECK","")</f>
        <v/>
      </c>
      <c r="AV11" s="276" t="str">
        <f>IF('Info patients (1)'!AV11&lt;&gt;'Info patients (2)'!AV11,"CHECK","")</f>
        <v/>
      </c>
      <c r="AW11" s="276" t="str">
        <f>IF('Info patients (1)'!AW11&lt;&gt;'Info patients (2)'!AW11,"CHECK","")</f>
        <v/>
      </c>
      <c r="AX11" s="276" t="str">
        <f>IF('Info patients (1)'!AX11&lt;&gt;'Info patients (2)'!AX11,"CHECK","")</f>
        <v/>
      </c>
      <c r="AY11" s="276" t="str">
        <f>IF('Info patients (1)'!AY11&lt;&gt;'Info patients (2)'!AY11,"CHECK","")</f>
        <v/>
      </c>
      <c r="AZ11" s="276" t="str">
        <f>IF('Info patients (1)'!AZ11&lt;&gt;'Info patients (2)'!AZ11,"CHECK","")</f>
        <v/>
      </c>
      <c r="BA11" s="276" t="str">
        <f>IF('Info patients (1)'!BA11&lt;&gt;'Info patients (2)'!BA11,"CHECK","")</f>
        <v/>
      </c>
      <c r="BB11" s="276" t="str">
        <f>IF('Info patients (1)'!BB11&lt;&gt;'Info patients (2)'!BB11,"CHECK","")</f>
        <v/>
      </c>
      <c r="BC11" s="276" t="str">
        <f>IF('Info patients (1)'!BC11&lt;&gt;'Info patients (2)'!BC11,"CHECK","")</f>
        <v/>
      </c>
      <c r="BD11" s="276" t="str">
        <f>IF('Info patients (1)'!BD11&lt;&gt;'Info patients (2)'!BD11,"CHECK","")</f>
        <v/>
      </c>
      <c r="BE11" s="276" t="str">
        <f>IF('Info patients (1)'!BE11&lt;&gt;'Info patients (2)'!BE11,"CHECK","")</f>
        <v/>
      </c>
      <c r="BF11" s="276" t="str">
        <f>IF('Info patients (1)'!BF11&lt;&gt;'Info patients (2)'!BF11,"CHECK","")</f>
        <v/>
      </c>
      <c r="BG11" s="276" t="str">
        <f>IF('Info patients (1)'!BG11&lt;&gt;'Info patients (2)'!BG11,"CHECK","")</f>
        <v/>
      </c>
      <c r="BH11" s="276" t="str">
        <f>IF('Info patients (1)'!BH11&lt;&gt;'Info patients (2)'!BH11,"CHECK","")</f>
        <v/>
      </c>
      <c r="BI11" s="276" t="str">
        <f>IF('Info patients (1)'!BI11&lt;&gt;'Info patients (2)'!BI11,"CHECK","")</f>
        <v/>
      </c>
      <c r="BJ11" s="276" t="str">
        <f>IF('Info patients (1)'!BJ11&lt;&gt;'Info patients (2)'!BJ11,"CHECK","")</f>
        <v/>
      </c>
      <c r="BK11" s="276" t="str">
        <f>IF('Info patients (1)'!BK11&lt;&gt;'Info patients (2)'!BK11,"CHECK","")</f>
        <v/>
      </c>
      <c r="BL11" s="276" t="str">
        <f>IF('Info patients (1)'!BL11&lt;&gt;'Info patients (2)'!BL11,"CHECK","")</f>
        <v/>
      </c>
      <c r="BM11" s="276" t="str">
        <f>IF('Info patients (1)'!BM11&lt;&gt;'Info patients (2)'!BM11,"CHECK","")</f>
        <v/>
      </c>
      <c r="BN11" s="276" t="str">
        <f>IF('Info patients (1)'!BN11&lt;&gt;'Info patients (2)'!BN11,"CHECK","")</f>
        <v/>
      </c>
      <c r="BO11" s="276" t="str">
        <f>IF('Info patients (1)'!BO11&lt;&gt;'Info patients (2)'!BO11,"CHECK","")</f>
        <v/>
      </c>
      <c r="BP11" s="276" t="str">
        <f>IF('Info patients (1)'!BP11&lt;&gt;'Info patients (2)'!BP11,"CHECK","")</f>
        <v/>
      </c>
      <c r="BQ11" s="276" t="str">
        <f>IF('Info patients (1)'!BQ11&lt;&gt;'Info patients (2)'!BQ11,"CHECK","")</f>
        <v/>
      </c>
      <c r="BR11" s="276" t="str">
        <f>IF('Info patients (1)'!BR11&lt;&gt;'Info patients (2)'!BR11,"CHECK","")</f>
        <v/>
      </c>
      <c r="BS11" s="276" t="str">
        <f>IF('Info patients (1)'!BS11&lt;&gt;'Info patients (2)'!BS11,"CHECK","")</f>
        <v/>
      </c>
      <c r="BT11" s="276" t="str">
        <f>IF('Info patients (1)'!BT11&lt;&gt;'Info patients (2)'!BT11,"CHECK","")</f>
        <v/>
      </c>
      <c r="BU11" s="276" t="str">
        <f>IF('Info patients (1)'!BU11&lt;&gt;'Info patients (2)'!BU11,"CHECK","")</f>
        <v/>
      </c>
      <c r="BV11" s="276" t="str">
        <f>IF('Info patients (1)'!BV11&lt;&gt;'Info patients (2)'!BV11,"CHECK","")</f>
        <v/>
      </c>
      <c r="BW11" s="276" t="str">
        <f>IF('Info patients (1)'!BW11&lt;&gt;'Info patients (2)'!BW11,"CHECK","")</f>
        <v/>
      </c>
      <c r="BX11" s="276" t="str">
        <f>IF('Info patients (1)'!BX11&lt;&gt;'Info patients (2)'!BX11,"CHECK","")</f>
        <v/>
      </c>
      <c r="BY11" s="276" t="str">
        <f>IF('Info patients (1)'!BY11&lt;&gt;'Info patients (2)'!BY11,"CHECK","")</f>
        <v/>
      </c>
      <c r="BZ11" s="276" t="str">
        <f>IF('Info patients (1)'!BZ11&lt;&gt;'Info patients (2)'!BZ11,"CHECK","")</f>
        <v/>
      </c>
      <c r="CA11" s="276" t="str">
        <f>IF('Info patients (1)'!CA11&lt;&gt;'Info patients (2)'!CA11,"CHECK","")</f>
        <v/>
      </c>
      <c r="CB11" s="276" t="str">
        <f>IF('Info patients (1)'!CB11&lt;&gt;'Info patients (2)'!CB11,"CHECK","")</f>
        <v/>
      </c>
      <c r="CC11" s="276" t="str">
        <f>IF('Info patients (1)'!CC11&lt;&gt;'Info patients (2)'!CC11,"CHECK","")</f>
        <v/>
      </c>
      <c r="CD11" s="276" t="str">
        <f>IF('Info patients (1)'!CD11&lt;&gt;'Info patients (2)'!CD11,"CHECK","")</f>
        <v/>
      </c>
      <c r="CE11" s="276" t="str">
        <f>IF('Info patients (1)'!CE11&lt;&gt;'Info patients (2)'!CE11,"CHECK","")</f>
        <v/>
      </c>
      <c r="CF11" s="276" t="str">
        <f>IF('Info patients (1)'!CF11&lt;&gt;'Info patients (2)'!CF11,"CHECK","")</f>
        <v/>
      </c>
      <c r="CG11" s="276" t="str">
        <f>IF('Info patients (1)'!CG11&lt;&gt;'Info patients (2)'!CG11,"CHECK","")</f>
        <v/>
      </c>
      <c r="CH11" s="276" t="str">
        <f>IF('Info patients (1)'!CH11&lt;&gt;'Info patients (2)'!CH11,"CHECK","")</f>
        <v/>
      </c>
      <c r="CI11" s="276" t="str">
        <f>IF('Info patients (1)'!CI11&lt;&gt;'Info patients (2)'!CI11,"CHECK","")</f>
        <v/>
      </c>
      <c r="CJ11" s="276" t="str">
        <f>IF('Info patients (1)'!CJ11&lt;&gt;'Info patients (2)'!CJ11,"CHECK","")</f>
        <v/>
      </c>
      <c r="CK11" s="276" t="str">
        <f>IF('Info patients (1)'!CK11&lt;&gt;'Info patients (2)'!CK11,"CHECK","")</f>
        <v/>
      </c>
      <c r="CL11" s="276" t="str">
        <f>IF('Info patients (1)'!CL11&lt;&gt;'Info patients (2)'!CL11,"CHECK","")</f>
        <v/>
      </c>
      <c r="CM11" s="276" t="str">
        <f>IF('Info patients (1)'!CM11&lt;&gt;'Info patients (2)'!CM11,"CHECK","")</f>
        <v/>
      </c>
      <c r="CN11" s="276" t="str">
        <f>IF('Info patients (1)'!CN11&lt;&gt;'Info patients (2)'!CN11,"CHECK","")</f>
        <v/>
      </c>
      <c r="CO11" s="276" t="str">
        <f>IF('Info patients (1)'!CO11&lt;&gt;'Info patients (2)'!CO11,"CHECK","")</f>
        <v/>
      </c>
      <c r="CP11" s="276" t="str">
        <f>IF('Info patients (1)'!CP11&lt;&gt;'Info patients (2)'!CP11,"CHECK","")</f>
        <v/>
      </c>
      <c r="CQ11" s="276" t="str">
        <f>IF('Info patients (1)'!CQ11&lt;&gt;'Info patients (2)'!CQ11,"CHECK","")</f>
        <v/>
      </c>
      <c r="CR11" s="276" t="str">
        <f>IF('Info patients (1)'!CR11&lt;&gt;'Info patients (2)'!CR11,"CHECK","")</f>
        <v/>
      </c>
      <c r="CS11" s="276" t="str">
        <f>IF('Info patients (1)'!CS11&lt;&gt;'Info patients (2)'!CS11,"CHECK","")</f>
        <v/>
      </c>
      <c r="CT11" s="276" t="str">
        <f>IF('Info patients (1)'!CT11&lt;&gt;'Info patients (2)'!CT11,"CHECK","")</f>
        <v/>
      </c>
      <c r="CU11" s="276" t="str">
        <f>IF('Info patients (1)'!CU11&lt;&gt;'Info patients (2)'!CU11,"CHECK","")</f>
        <v/>
      </c>
      <c r="CV11" s="276" t="str">
        <f>IF('Info patients (1)'!CV11&lt;&gt;'Info patients (2)'!CV11,"CHECK","")</f>
        <v/>
      </c>
      <c r="CW11" s="276" t="str">
        <f>IF('Info patients (1)'!CW11&lt;&gt;'Info patients (2)'!CW11,"CHECK","")</f>
        <v/>
      </c>
      <c r="CX11" s="276" t="str">
        <f>IF('Info patients (1)'!CX11&lt;&gt;'Info patients (2)'!CX11,"CHECK","")</f>
        <v/>
      </c>
      <c r="CY11" s="276" t="str">
        <f>IF('Info patients (1)'!CY11&lt;&gt;'Info patients (2)'!CY11,"CHECK","")</f>
        <v/>
      </c>
      <c r="CZ11" s="276" t="str">
        <f>IF('Info patients (1)'!CZ11&lt;&gt;'Info patients (2)'!CZ11,"CHECK","")</f>
        <v/>
      </c>
      <c r="DA11" s="276" t="str">
        <f>IF('Info patients (1)'!DA11&lt;&gt;'Info patients (2)'!DA11,"CHECK","")</f>
        <v/>
      </c>
      <c r="DB11" s="276" t="str">
        <f>IF('Info patients (1)'!DB11&lt;&gt;'Info patients (2)'!DB11,"CHECK","")</f>
        <v/>
      </c>
      <c r="DC11" s="276" t="str">
        <f>IF('Info patients (1)'!DC11&lt;&gt;'Info patients (2)'!DC11,"CHECK","")</f>
        <v/>
      </c>
      <c r="DD11" s="276" t="str">
        <f>IF('Info patients (1)'!DD11&lt;&gt;'Info patients (2)'!DD11,"CHECK","")</f>
        <v/>
      </c>
      <c r="DE11" s="276" t="str">
        <f>IF('Info patients (1)'!DE11&lt;&gt;'Info patients (2)'!DE11,"CHECK","")</f>
        <v/>
      </c>
      <c r="DF11" s="276" t="str">
        <f>IF('Info patients (1)'!DF11&lt;&gt;'Info patients (2)'!DF11,"CHECK","")</f>
        <v/>
      </c>
      <c r="DG11" s="276" t="str">
        <f>IF('Info patients (1)'!DG11&lt;&gt;'Info patients (2)'!DG11,"CHECK","")</f>
        <v/>
      </c>
      <c r="DH11" s="276" t="str">
        <f>IF('Info patients (1)'!DH11&lt;&gt;'Info patients (2)'!DH11,"CHECK","")</f>
        <v/>
      </c>
      <c r="DI11" s="276" t="str">
        <f>IF('Info patients (1)'!DI11&lt;&gt;'Info patients (2)'!DI11,"CHECK","")</f>
        <v/>
      </c>
      <c r="DJ11" s="276" t="str">
        <f>IF('Info patients (1)'!DJ11&lt;&gt;'Info patients (2)'!DJ11,"CHECK","")</f>
        <v/>
      </c>
      <c r="DK11" s="276" t="str">
        <f>IF('Info patients (1)'!DK11&lt;&gt;'Info patients (2)'!DK11,"CHECK","")</f>
        <v/>
      </c>
      <c r="DL11" s="276" t="str">
        <f>IF('Info patients (1)'!DL11&lt;&gt;'Info patients (2)'!DL11,"CHECK","")</f>
        <v/>
      </c>
      <c r="DM11" s="276" t="str">
        <f>IF('Info patients (1)'!DM11&lt;&gt;'Info patients (2)'!DM11,"CHECK","")</f>
        <v/>
      </c>
      <c r="DN11" s="276" t="str">
        <f>IF('Info patients (1)'!DN11&lt;&gt;'Info patients (2)'!DN11,"CHECK","")</f>
        <v/>
      </c>
      <c r="DO11" s="276" t="str">
        <f>IF('Info patients (1)'!DO11&lt;&gt;'Info patients (2)'!DO11,"CHECK","")</f>
        <v/>
      </c>
      <c r="DP11" s="276" t="str">
        <f>IF('Info patients (1)'!DP11&lt;&gt;'Info patients (2)'!DP11,"CHECK","")</f>
        <v/>
      </c>
      <c r="DQ11" s="276" t="str">
        <f>IF('Info patients (1)'!DQ11&lt;&gt;'Info patients (2)'!DQ11,"CHECK","")</f>
        <v/>
      </c>
    </row>
    <row r="12" spans="1:121" s="109" customFormat="1" ht="23.25" customHeight="1" x14ac:dyDescent="0.2">
      <c r="A12" s="276" t="str">
        <f>IF('Info patients (1)'!A12&lt;&gt;'Info patients (2)'!A12,"CHECK","")</f>
        <v/>
      </c>
      <c r="B12" s="276" t="str">
        <f>IF('Info patients (1)'!B12&lt;&gt;'Info patients (2)'!B12,"CHECK","")</f>
        <v/>
      </c>
      <c r="C12" s="276" t="str">
        <f>IF('Info patients (1)'!C12&lt;&gt;'Info patients (2)'!C12,"CHECK","")</f>
        <v/>
      </c>
      <c r="D12" s="276" t="str">
        <f>IF('Info patients (1)'!D12&lt;&gt;'Info patients (2)'!D12,"CHECK","")</f>
        <v/>
      </c>
      <c r="E12" s="276" t="str">
        <f>IF('Info patients (1)'!E12&lt;&gt;'Info patients (2)'!E12,"CHECK","")</f>
        <v/>
      </c>
      <c r="F12" s="276" t="str">
        <f>IF('Info patients (1)'!F12&lt;&gt;'Info patients (2)'!F12,"CHECK","")</f>
        <v/>
      </c>
      <c r="G12" s="276" t="str">
        <f>IF('Info patients (1)'!G12&lt;&gt;'Info patients (2)'!G12,"CHECK","")</f>
        <v/>
      </c>
      <c r="H12" s="276" t="str">
        <f>IF('Info patients (1)'!H12&lt;&gt;'Info patients (2)'!H12,"CHECK","")</f>
        <v/>
      </c>
      <c r="I12" s="276" t="str">
        <f>IF('Info patients (1)'!I12&lt;&gt;'Info patients (2)'!I12,"CHECK","")</f>
        <v/>
      </c>
      <c r="J12" s="276" t="str">
        <f>IF('Info patients (1)'!J12&lt;&gt;'Info patients (2)'!J12,"CHECK","")</f>
        <v/>
      </c>
      <c r="K12" s="276" t="str">
        <f>IF('Info patients (1)'!K12&lt;&gt;'Info patients (2)'!K12,"CHECK","")</f>
        <v/>
      </c>
      <c r="L12" s="276" t="str">
        <f>IF('Info patients (1)'!L12&lt;&gt;'Info patients (2)'!L12,"CHECK","")</f>
        <v/>
      </c>
      <c r="M12" s="276" t="str">
        <f>IF('Info patients (1)'!M12&lt;&gt;'Info patients (2)'!M12,"CHECK","")</f>
        <v/>
      </c>
      <c r="N12" s="276" t="str">
        <f>IF('Info patients (1)'!N12&lt;&gt;'Info patients (2)'!N12,"CHECK","")</f>
        <v/>
      </c>
      <c r="O12" s="276" t="str">
        <f>IF('Info patients (1)'!O12&lt;&gt;'Info patients (2)'!O12,"CHECK","")</f>
        <v/>
      </c>
      <c r="P12" s="276" t="str">
        <f>IF('Info patients (1)'!P12&lt;&gt;'Info patients (2)'!P12,"CHECK","")</f>
        <v/>
      </c>
      <c r="Q12" s="276" t="str">
        <f>IF('Info patients (1)'!Q12&lt;&gt;'Info patients (2)'!Q12,"CHECK","")</f>
        <v/>
      </c>
      <c r="R12" s="276" t="str">
        <f>IF('Info patients (1)'!R12&lt;&gt;'Info patients (2)'!R12,"CHECK","")</f>
        <v/>
      </c>
      <c r="S12" s="276" t="str">
        <f>IF('Info patients (1)'!S12&lt;&gt;'Info patients (2)'!S12,"CHECK","")</f>
        <v/>
      </c>
      <c r="T12" s="276" t="str">
        <f>IF('Info patients (1)'!T12&lt;&gt;'Info patients (2)'!T12,"CHECK","")</f>
        <v/>
      </c>
      <c r="U12" s="276" t="str">
        <f>IF('Info patients (1)'!U12&lt;&gt;'Info patients (2)'!U12,"CHECK","")</f>
        <v/>
      </c>
      <c r="V12" s="276" t="str">
        <f>IF('Info patients (1)'!V12&lt;&gt;'Info patients (2)'!V12,"CHECK","")</f>
        <v/>
      </c>
      <c r="W12" s="276" t="str">
        <f>IF('Info patients (1)'!W12&lt;&gt;'Info patients (2)'!W12,"CHECK","")</f>
        <v/>
      </c>
      <c r="X12" s="276" t="str">
        <f>IF('Info patients (1)'!X12&lt;&gt;'Info patients (2)'!X12,"CHECK","")</f>
        <v/>
      </c>
      <c r="Y12" s="276" t="str">
        <f>IF('Info patients (1)'!Y12&lt;&gt;'Info patients (2)'!Y12,"CHECK","")</f>
        <v/>
      </c>
      <c r="Z12" s="276" t="str">
        <f>IF('Info patients (1)'!Z12&lt;&gt;'Info patients (2)'!Z12,"CHECK","")</f>
        <v/>
      </c>
      <c r="AA12" s="276" t="str">
        <f>IF('Info patients (1)'!AA12&lt;&gt;'Info patients (2)'!AA12,"CHECK","")</f>
        <v/>
      </c>
      <c r="AB12" s="276" t="str">
        <f>IF('Info patients (1)'!AB12&lt;&gt;'Info patients (2)'!AB12,"CHECK","")</f>
        <v/>
      </c>
      <c r="AC12" s="276" t="str">
        <f>IF('Info patients (1)'!AC12&lt;&gt;'Info patients (2)'!AC12,"CHECK","")</f>
        <v/>
      </c>
      <c r="AD12" s="276" t="str">
        <f>IF('Info patients (1)'!AD12&lt;&gt;'Info patients (2)'!AD12,"CHECK","")</f>
        <v/>
      </c>
      <c r="AE12" s="276" t="str">
        <f>IF('Info patients (1)'!AE12&lt;&gt;'Info patients (2)'!AE12,"CHECK","")</f>
        <v/>
      </c>
      <c r="AF12" s="276" t="str">
        <f>IF('Info patients (1)'!AF12&lt;&gt;'Info patients (2)'!AF12,"CHECK","")</f>
        <v/>
      </c>
      <c r="AG12" s="276" t="str">
        <f>IF('Info patients (1)'!AG12&lt;&gt;'Info patients (2)'!AG12,"CHECK","")</f>
        <v/>
      </c>
      <c r="AH12" s="276" t="str">
        <f>IF('Info patients (1)'!AH12&lt;&gt;'Info patients (2)'!AH12,"CHECK","")</f>
        <v/>
      </c>
      <c r="AI12" s="276" t="str">
        <f>IF('Info patients (1)'!AI12&lt;&gt;'Info patients (2)'!AI12,"CHECK","")</f>
        <v/>
      </c>
      <c r="AJ12" s="276" t="str">
        <f>IF('Info patients (1)'!AJ12&lt;&gt;'Info patients (2)'!AJ12,"CHECK","")</f>
        <v/>
      </c>
      <c r="AK12" s="276" t="str">
        <f>IF('Info patients (1)'!AK12&lt;&gt;'Info patients (2)'!AK12,"CHECK","")</f>
        <v/>
      </c>
      <c r="AL12" s="276" t="str">
        <f>IF('Info patients (1)'!AL12&lt;&gt;'Info patients (2)'!AL12,"CHECK","")</f>
        <v/>
      </c>
      <c r="AM12" s="276" t="str">
        <f>IF('Info patients (1)'!AM12&lt;&gt;'Info patients (2)'!AM12,"CHECK","")</f>
        <v/>
      </c>
      <c r="AN12" s="276" t="str">
        <f>IF('Info patients (1)'!AN12&lt;&gt;'Info patients (2)'!AN12,"CHECK","")</f>
        <v/>
      </c>
      <c r="AO12" s="276" t="str">
        <f>IF('Info patients (1)'!AO12&lt;&gt;'Info patients (2)'!AO12,"CHECK","")</f>
        <v/>
      </c>
      <c r="AP12" s="276" t="str">
        <f>IF('Info patients (1)'!AP12&lt;&gt;'Info patients (2)'!AP12,"CHECK","")</f>
        <v/>
      </c>
      <c r="AQ12" s="276" t="str">
        <f>IF('Info patients (1)'!AQ12&lt;&gt;'Info patients (2)'!AQ12,"CHECK","")</f>
        <v/>
      </c>
      <c r="AR12" s="276" t="str">
        <f>IF('Info patients (1)'!AR12&lt;&gt;'Info patients (2)'!AR12,"CHECK","")</f>
        <v/>
      </c>
      <c r="AS12" s="276" t="str">
        <f>IF('Info patients (1)'!AS12&lt;&gt;'Info patients (2)'!AS12,"CHECK","")</f>
        <v/>
      </c>
      <c r="AT12" s="276" t="str">
        <f>IF('Info patients (1)'!AT12&lt;&gt;'Info patients (2)'!AT12,"CHECK","")</f>
        <v/>
      </c>
      <c r="AU12" s="276" t="str">
        <f>IF('Info patients (1)'!AU12&lt;&gt;'Info patients (2)'!AU12,"CHECK","")</f>
        <v/>
      </c>
      <c r="AV12" s="276" t="str">
        <f>IF('Info patients (1)'!AV12&lt;&gt;'Info patients (2)'!AV12,"CHECK","")</f>
        <v/>
      </c>
      <c r="AW12" s="276" t="str">
        <f>IF('Info patients (1)'!AW12&lt;&gt;'Info patients (2)'!AW12,"CHECK","")</f>
        <v/>
      </c>
      <c r="AX12" s="276" t="str">
        <f>IF('Info patients (1)'!AX12&lt;&gt;'Info patients (2)'!AX12,"CHECK","")</f>
        <v/>
      </c>
      <c r="AY12" s="276" t="str">
        <f>IF('Info patients (1)'!AY12&lt;&gt;'Info patients (2)'!AY12,"CHECK","")</f>
        <v/>
      </c>
      <c r="AZ12" s="276" t="str">
        <f>IF('Info patients (1)'!AZ12&lt;&gt;'Info patients (2)'!AZ12,"CHECK","")</f>
        <v/>
      </c>
      <c r="BA12" s="276" t="str">
        <f>IF('Info patients (1)'!BA12&lt;&gt;'Info patients (2)'!BA12,"CHECK","")</f>
        <v/>
      </c>
      <c r="BB12" s="276" t="str">
        <f>IF('Info patients (1)'!BB12&lt;&gt;'Info patients (2)'!BB12,"CHECK","")</f>
        <v/>
      </c>
      <c r="BC12" s="276" t="str">
        <f>IF('Info patients (1)'!BC12&lt;&gt;'Info patients (2)'!BC12,"CHECK","")</f>
        <v/>
      </c>
      <c r="BD12" s="276" t="str">
        <f>IF('Info patients (1)'!BD12&lt;&gt;'Info patients (2)'!BD12,"CHECK","")</f>
        <v/>
      </c>
      <c r="BE12" s="276" t="str">
        <f>IF('Info patients (1)'!BE12&lt;&gt;'Info patients (2)'!BE12,"CHECK","")</f>
        <v/>
      </c>
      <c r="BF12" s="276" t="str">
        <f>IF('Info patients (1)'!BF12&lt;&gt;'Info patients (2)'!BF12,"CHECK","")</f>
        <v/>
      </c>
      <c r="BG12" s="276" t="str">
        <f>IF('Info patients (1)'!BG12&lt;&gt;'Info patients (2)'!BG12,"CHECK","")</f>
        <v/>
      </c>
      <c r="BH12" s="276" t="str">
        <f>IF('Info patients (1)'!BH12&lt;&gt;'Info patients (2)'!BH12,"CHECK","")</f>
        <v/>
      </c>
      <c r="BI12" s="276" t="str">
        <f>IF('Info patients (1)'!BI12&lt;&gt;'Info patients (2)'!BI12,"CHECK","")</f>
        <v/>
      </c>
      <c r="BJ12" s="276" t="str">
        <f>IF('Info patients (1)'!BJ12&lt;&gt;'Info patients (2)'!BJ12,"CHECK","")</f>
        <v/>
      </c>
      <c r="BK12" s="276" t="str">
        <f>IF('Info patients (1)'!BK12&lt;&gt;'Info patients (2)'!BK12,"CHECK","")</f>
        <v/>
      </c>
      <c r="BL12" s="276" t="str">
        <f>IF('Info patients (1)'!BL12&lt;&gt;'Info patients (2)'!BL12,"CHECK","")</f>
        <v/>
      </c>
      <c r="BM12" s="276" t="str">
        <f>IF('Info patients (1)'!BM12&lt;&gt;'Info patients (2)'!BM12,"CHECK","")</f>
        <v/>
      </c>
      <c r="BN12" s="276" t="str">
        <f>IF('Info patients (1)'!BN12&lt;&gt;'Info patients (2)'!BN12,"CHECK","")</f>
        <v/>
      </c>
      <c r="BO12" s="276" t="str">
        <f>IF('Info patients (1)'!BO12&lt;&gt;'Info patients (2)'!BO12,"CHECK","")</f>
        <v/>
      </c>
      <c r="BP12" s="276" t="str">
        <f>IF('Info patients (1)'!BP12&lt;&gt;'Info patients (2)'!BP12,"CHECK","")</f>
        <v/>
      </c>
      <c r="BQ12" s="276" t="str">
        <f>IF('Info patients (1)'!BQ12&lt;&gt;'Info patients (2)'!BQ12,"CHECK","")</f>
        <v/>
      </c>
      <c r="BR12" s="276" t="str">
        <f>IF('Info patients (1)'!BR12&lt;&gt;'Info patients (2)'!BR12,"CHECK","")</f>
        <v/>
      </c>
      <c r="BS12" s="276" t="str">
        <f>IF('Info patients (1)'!BS12&lt;&gt;'Info patients (2)'!BS12,"CHECK","")</f>
        <v/>
      </c>
      <c r="BT12" s="276" t="str">
        <f>IF('Info patients (1)'!BT12&lt;&gt;'Info patients (2)'!BT12,"CHECK","")</f>
        <v/>
      </c>
      <c r="BU12" s="276" t="str">
        <f>IF('Info patients (1)'!BU12&lt;&gt;'Info patients (2)'!BU12,"CHECK","")</f>
        <v/>
      </c>
      <c r="BV12" s="276" t="str">
        <f>IF('Info patients (1)'!BV12&lt;&gt;'Info patients (2)'!BV12,"CHECK","")</f>
        <v/>
      </c>
      <c r="BW12" s="276" t="str">
        <f>IF('Info patients (1)'!BW12&lt;&gt;'Info patients (2)'!BW12,"CHECK","")</f>
        <v/>
      </c>
      <c r="BX12" s="276" t="str">
        <f>IF('Info patients (1)'!BX12&lt;&gt;'Info patients (2)'!BX12,"CHECK","")</f>
        <v/>
      </c>
      <c r="BY12" s="276" t="str">
        <f>IF('Info patients (1)'!BY12&lt;&gt;'Info patients (2)'!BY12,"CHECK","")</f>
        <v/>
      </c>
      <c r="BZ12" s="276" t="str">
        <f>IF('Info patients (1)'!BZ12&lt;&gt;'Info patients (2)'!BZ12,"CHECK","")</f>
        <v/>
      </c>
      <c r="CA12" s="276" t="str">
        <f>IF('Info patients (1)'!CA12&lt;&gt;'Info patients (2)'!CA12,"CHECK","")</f>
        <v/>
      </c>
      <c r="CB12" s="276" t="str">
        <f>IF('Info patients (1)'!CB12&lt;&gt;'Info patients (2)'!CB12,"CHECK","")</f>
        <v/>
      </c>
      <c r="CC12" s="276" t="str">
        <f>IF('Info patients (1)'!CC12&lt;&gt;'Info patients (2)'!CC12,"CHECK","")</f>
        <v/>
      </c>
      <c r="CD12" s="276" t="str">
        <f>IF('Info patients (1)'!CD12&lt;&gt;'Info patients (2)'!CD12,"CHECK","")</f>
        <v/>
      </c>
      <c r="CE12" s="276" t="str">
        <f>IF('Info patients (1)'!CE12&lt;&gt;'Info patients (2)'!CE12,"CHECK","")</f>
        <v/>
      </c>
      <c r="CF12" s="276" t="str">
        <f>IF('Info patients (1)'!CF12&lt;&gt;'Info patients (2)'!CF12,"CHECK","")</f>
        <v/>
      </c>
      <c r="CG12" s="276" t="str">
        <f>IF('Info patients (1)'!CG12&lt;&gt;'Info patients (2)'!CG12,"CHECK","")</f>
        <v/>
      </c>
      <c r="CH12" s="276" t="str">
        <f>IF('Info patients (1)'!CH12&lt;&gt;'Info patients (2)'!CH12,"CHECK","")</f>
        <v/>
      </c>
      <c r="CI12" s="276" t="str">
        <f>IF('Info patients (1)'!CI12&lt;&gt;'Info patients (2)'!CI12,"CHECK","")</f>
        <v/>
      </c>
      <c r="CJ12" s="276" t="str">
        <f>IF('Info patients (1)'!CJ12&lt;&gt;'Info patients (2)'!CJ12,"CHECK","")</f>
        <v/>
      </c>
      <c r="CK12" s="276" t="str">
        <f>IF('Info patients (1)'!CK12&lt;&gt;'Info patients (2)'!CK12,"CHECK","")</f>
        <v/>
      </c>
      <c r="CL12" s="276" t="str">
        <f>IF('Info patients (1)'!CL12&lt;&gt;'Info patients (2)'!CL12,"CHECK","")</f>
        <v/>
      </c>
      <c r="CM12" s="276" t="str">
        <f>IF('Info patients (1)'!CM12&lt;&gt;'Info patients (2)'!CM12,"CHECK","")</f>
        <v/>
      </c>
      <c r="CN12" s="276" t="str">
        <f>IF('Info patients (1)'!CN12&lt;&gt;'Info patients (2)'!CN12,"CHECK","")</f>
        <v/>
      </c>
      <c r="CO12" s="276" t="str">
        <f>IF('Info patients (1)'!CO12&lt;&gt;'Info patients (2)'!CO12,"CHECK","")</f>
        <v/>
      </c>
      <c r="CP12" s="276" t="str">
        <f>IF('Info patients (1)'!CP12&lt;&gt;'Info patients (2)'!CP12,"CHECK","")</f>
        <v/>
      </c>
      <c r="CQ12" s="276" t="str">
        <f>IF('Info patients (1)'!CQ12&lt;&gt;'Info patients (2)'!CQ12,"CHECK","")</f>
        <v/>
      </c>
      <c r="CR12" s="276" t="str">
        <f>IF('Info patients (1)'!CR12&lt;&gt;'Info patients (2)'!CR12,"CHECK","")</f>
        <v/>
      </c>
      <c r="CS12" s="276" t="str">
        <f>IF('Info patients (1)'!CS12&lt;&gt;'Info patients (2)'!CS12,"CHECK","")</f>
        <v/>
      </c>
      <c r="CT12" s="276" t="str">
        <f>IF('Info patients (1)'!CT12&lt;&gt;'Info patients (2)'!CT12,"CHECK","")</f>
        <v/>
      </c>
      <c r="CU12" s="276" t="str">
        <f>IF('Info patients (1)'!CU12&lt;&gt;'Info patients (2)'!CU12,"CHECK","")</f>
        <v/>
      </c>
      <c r="CV12" s="276" t="str">
        <f>IF('Info patients (1)'!CV12&lt;&gt;'Info patients (2)'!CV12,"CHECK","")</f>
        <v/>
      </c>
      <c r="CW12" s="276" t="str">
        <f>IF('Info patients (1)'!CW12&lt;&gt;'Info patients (2)'!CW12,"CHECK","")</f>
        <v/>
      </c>
      <c r="CX12" s="276" t="str">
        <f>IF('Info patients (1)'!CX12&lt;&gt;'Info patients (2)'!CX12,"CHECK","")</f>
        <v/>
      </c>
      <c r="CY12" s="276" t="str">
        <f>IF('Info patients (1)'!CY12&lt;&gt;'Info patients (2)'!CY12,"CHECK","")</f>
        <v/>
      </c>
      <c r="CZ12" s="276" t="str">
        <f>IF('Info patients (1)'!CZ12&lt;&gt;'Info patients (2)'!CZ12,"CHECK","")</f>
        <v/>
      </c>
      <c r="DA12" s="276" t="str">
        <f>IF('Info patients (1)'!DA12&lt;&gt;'Info patients (2)'!DA12,"CHECK","")</f>
        <v/>
      </c>
      <c r="DB12" s="276" t="str">
        <f>IF('Info patients (1)'!DB12&lt;&gt;'Info patients (2)'!DB12,"CHECK","")</f>
        <v/>
      </c>
      <c r="DC12" s="276" t="str">
        <f>IF('Info patients (1)'!DC12&lt;&gt;'Info patients (2)'!DC12,"CHECK","")</f>
        <v/>
      </c>
      <c r="DD12" s="276" t="str">
        <f>IF('Info patients (1)'!DD12&lt;&gt;'Info patients (2)'!DD12,"CHECK","")</f>
        <v/>
      </c>
      <c r="DE12" s="276" t="str">
        <f>IF('Info patients (1)'!DE12&lt;&gt;'Info patients (2)'!DE12,"CHECK","")</f>
        <v/>
      </c>
      <c r="DF12" s="276" t="str">
        <f>IF('Info patients (1)'!DF12&lt;&gt;'Info patients (2)'!DF12,"CHECK","")</f>
        <v/>
      </c>
      <c r="DG12" s="276" t="str">
        <f>IF('Info patients (1)'!DG12&lt;&gt;'Info patients (2)'!DG12,"CHECK","")</f>
        <v/>
      </c>
      <c r="DH12" s="276" t="str">
        <f>IF('Info patients (1)'!DH12&lt;&gt;'Info patients (2)'!DH12,"CHECK","")</f>
        <v/>
      </c>
      <c r="DI12" s="276" t="str">
        <f>IF('Info patients (1)'!DI12&lt;&gt;'Info patients (2)'!DI12,"CHECK","")</f>
        <v/>
      </c>
      <c r="DJ12" s="276" t="str">
        <f>IF('Info patients (1)'!DJ12&lt;&gt;'Info patients (2)'!DJ12,"CHECK","")</f>
        <v/>
      </c>
      <c r="DK12" s="276" t="str">
        <f>IF('Info patients (1)'!DK12&lt;&gt;'Info patients (2)'!DK12,"CHECK","")</f>
        <v/>
      </c>
      <c r="DL12" s="276" t="str">
        <f>IF('Info patients (1)'!DL12&lt;&gt;'Info patients (2)'!DL12,"CHECK","")</f>
        <v/>
      </c>
      <c r="DM12" s="276" t="str">
        <f>IF('Info patients (1)'!DM12&lt;&gt;'Info patients (2)'!DM12,"CHECK","")</f>
        <v/>
      </c>
      <c r="DN12" s="276" t="str">
        <f>IF('Info patients (1)'!DN12&lt;&gt;'Info patients (2)'!DN12,"CHECK","")</f>
        <v/>
      </c>
      <c r="DO12" s="276" t="str">
        <f>IF('Info patients (1)'!DO12&lt;&gt;'Info patients (2)'!DO12,"CHECK","")</f>
        <v/>
      </c>
      <c r="DP12" s="276" t="str">
        <f>IF('Info patients (1)'!DP12&lt;&gt;'Info patients (2)'!DP12,"CHECK","")</f>
        <v/>
      </c>
      <c r="DQ12" s="276" t="str">
        <f>IF('Info patients (1)'!DQ12&lt;&gt;'Info patients (2)'!DQ12,"CHECK","")</f>
        <v/>
      </c>
    </row>
    <row r="13" spans="1:121" s="109" customFormat="1" ht="23.25" customHeight="1" x14ac:dyDescent="0.2">
      <c r="A13" s="276" t="str">
        <f>IF('Info patients (1)'!A13&lt;&gt;'Info patients (2)'!A13,"CHECK","")</f>
        <v/>
      </c>
      <c r="B13" s="276" t="str">
        <f>IF('Info patients (1)'!B13&lt;&gt;'Info patients (2)'!B13,"CHECK","")</f>
        <v/>
      </c>
      <c r="C13" s="276" t="str">
        <f>IF('Info patients (1)'!C13&lt;&gt;'Info patients (2)'!C13,"CHECK","")</f>
        <v/>
      </c>
      <c r="D13" s="276" t="str">
        <f>IF('Info patients (1)'!D13&lt;&gt;'Info patients (2)'!D13,"CHECK","")</f>
        <v/>
      </c>
      <c r="E13" s="276" t="str">
        <f>IF('Info patients (1)'!E13&lt;&gt;'Info patients (2)'!E13,"CHECK","")</f>
        <v/>
      </c>
      <c r="F13" s="276" t="str">
        <f>IF('Info patients (1)'!F13&lt;&gt;'Info patients (2)'!F13,"CHECK","")</f>
        <v/>
      </c>
      <c r="G13" s="276" t="str">
        <f>IF('Info patients (1)'!G13&lt;&gt;'Info patients (2)'!G13,"CHECK","")</f>
        <v/>
      </c>
      <c r="H13" s="276" t="str">
        <f>IF('Info patients (1)'!H13&lt;&gt;'Info patients (2)'!H13,"CHECK","")</f>
        <v/>
      </c>
      <c r="I13" s="276" t="str">
        <f>IF('Info patients (1)'!I13&lt;&gt;'Info patients (2)'!I13,"CHECK","")</f>
        <v/>
      </c>
      <c r="J13" s="276" t="str">
        <f>IF('Info patients (1)'!J13&lt;&gt;'Info patients (2)'!J13,"CHECK","")</f>
        <v/>
      </c>
      <c r="K13" s="276" t="str">
        <f>IF('Info patients (1)'!K13&lt;&gt;'Info patients (2)'!K13,"CHECK","")</f>
        <v/>
      </c>
      <c r="L13" s="276" t="str">
        <f>IF('Info patients (1)'!L13&lt;&gt;'Info patients (2)'!L13,"CHECK","")</f>
        <v/>
      </c>
      <c r="M13" s="276" t="str">
        <f>IF('Info patients (1)'!M13&lt;&gt;'Info patients (2)'!M13,"CHECK","")</f>
        <v/>
      </c>
      <c r="N13" s="276" t="str">
        <f>IF('Info patients (1)'!N13&lt;&gt;'Info patients (2)'!N13,"CHECK","")</f>
        <v/>
      </c>
      <c r="O13" s="276" t="str">
        <f>IF('Info patients (1)'!O13&lt;&gt;'Info patients (2)'!O13,"CHECK","")</f>
        <v/>
      </c>
      <c r="P13" s="276" t="str">
        <f>IF('Info patients (1)'!P13&lt;&gt;'Info patients (2)'!P13,"CHECK","")</f>
        <v/>
      </c>
      <c r="Q13" s="276" t="str">
        <f>IF('Info patients (1)'!Q13&lt;&gt;'Info patients (2)'!Q13,"CHECK","")</f>
        <v/>
      </c>
      <c r="R13" s="276" t="str">
        <f>IF('Info patients (1)'!R13&lt;&gt;'Info patients (2)'!R13,"CHECK","")</f>
        <v/>
      </c>
      <c r="S13" s="276" t="str">
        <f>IF('Info patients (1)'!S13&lt;&gt;'Info patients (2)'!S13,"CHECK","")</f>
        <v/>
      </c>
      <c r="T13" s="276" t="str">
        <f>IF('Info patients (1)'!T13&lt;&gt;'Info patients (2)'!T13,"CHECK","")</f>
        <v/>
      </c>
      <c r="U13" s="276" t="str">
        <f>IF('Info patients (1)'!U13&lt;&gt;'Info patients (2)'!U13,"CHECK","")</f>
        <v/>
      </c>
      <c r="V13" s="276" t="str">
        <f>IF('Info patients (1)'!V13&lt;&gt;'Info patients (2)'!V13,"CHECK","")</f>
        <v/>
      </c>
      <c r="W13" s="276" t="str">
        <f>IF('Info patients (1)'!W13&lt;&gt;'Info patients (2)'!W13,"CHECK","")</f>
        <v/>
      </c>
      <c r="X13" s="276" t="str">
        <f>IF('Info patients (1)'!X13&lt;&gt;'Info patients (2)'!X13,"CHECK","")</f>
        <v/>
      </c>
      <c r="Y13" s="276" t="str">
        <f>IF('Info patients (1)'!Y13&lt;&gt;'Info patients (2)'!Y13,"CHECK","")</f>
        <v/>
      </c>
      <c r="Z13" s="276" t="str">
        <f>IF('Info patients (1)'!Z13&lt;&gt;'Info patients (2)'!Z13,"CHECK","")</f>
        <v/>
      </c>
      <c r="AA13" s="276" t="str">
        <f>IF('Info patients (1)'!AA13&lt;&gt;'Info patients (2)'!AA13,"CHECK","")</f>
        <v/>
      </c>
      <c r="AB13" s="276" t="str">
        <f>IF('Info patients (1)'!AB13&lt;&gt;'Info patients (2)'!AB13,"CHECK","")</f>
        <v/>
      </c>
      <c r="AC13" s="276" t="str">
        <f>IF('Info patients (1)'!AC13&lt;&gt;'Info patients (2)'!AC13,"CHECK","")</f>
        <v/>
      </c>
      <c r="AD13" s="276" t="str">
        <f>IF('Info patients (1)'!AD13&lt;&gt;'Info patients (2)'!AD13,"CHECK","")</f>
        <v/>
      </c>
      <c r="AE13" s="276" t="str">
        <f>IF('Info patients (1)'!AE13&lt;&gt;'Info patients (2)'!AE13,"CHECK","")</f>
        <v/>
      </c>
      <c r="AF13" s="276" t="str">
        <f>IF('Info patients (1)'!AF13&lt;&gt;'Info patients (2)'!AF13,"CHECK","")</f>
        <v/>
      </c>
      <c r="AG13" s="276" t="str">
        <f>IF('Info patients (1)'!AG13&lt;&gt;'Info patients (2)'!AG13,"CHECK","")</f>
        <v/>
      </c>
      <c r="AH13" s="276" t="str">
        <f>IF('Info patients (1)'!AH13&lt;&gt;'Info patients (2)'!AH13,"CHECK","")</f>
        <v/>
      </c>
      <c r="AI13" s="276" t="str">
        <f>IF('Info patients (1)'!AI13&lt;&gt;'Info patients (2)'!AI13,"CHECK","")</f>
        <v/>
      </c>
      <c r="AJ13" s="276" t="str">
        <f>IF('Info patients (1)'!AJ13&lt;&gt;'Info patients (2)'!AJ13,"CHECK","")</f>
        <v/>
      </c>
      <c r="AK13" s="276" t="str">
        <f>IF('Info patients (1)'!AK13&lt;&gt;'Info patients (2)'!AK13,"CHECK","")</f>
        <v/>
      </c>
      <c r="AL13" s="276" t="str">
        <f>IF('Info patients (1)'!AL13&lt;&gt;'Info patients (2)'!AL13,"CHECK","")</f>
        <v/>
      </c>
      <c r="AM13" s="276" t="str">
        <f>IF('Info patients (1)'!AM13&lt;&gt;'Info patients (2)'!AM13,"CHECK","")</f>
        <v/>
      </c>
      <c r="AN13" s="276" t="str">
        <f>IF('Info patients (1)'!AN13&lt;&gt;'Info patients (2)'!AN13,"CHECK","")</f>
        <v/>
      </c>
      <c r="AO13" s="276" t="str">
        <f>IF('Info patients (1)'!AO13&lt;&gt;'Info patients (2)'!AO13,"CHECK","")</f>
        <v/>
      </c>
      <c r="AP13" s="276" t="str">
        <f>IF('Info patients (1)'!AP13&lt;&gt;'Info patients (2)'!AP13,"CHECK","")</f>
        <v/>
      </c>
      <c r="AQ13" s="276" t="str">
        <f>IF('Info patients (1)'!AQ13&lt;&gt;'Info patients (2)'!AQ13,"CHECK","")</f>
        <v/>
      </c>
      <c r="AR13" s="276" t="str">
        <f>IF('Info patients (1)'!AR13&lt;&gt;'Info patients (2)'!AR13,"CHECK","")</f>
        <v/>
      </c>
      <c r="AS13" s="276" t="str">
        <f>IF('Info patients (1)'!AS13&lt;&gt;'Info patients (2)'!AS13,"CHECK","")</f>
        <v/>
      </c>
      <c r="AT13" s="276" t="str">
        <f>IF('Info patients (1)'!AT13&lt;&gt;'Info patients (2)'!AT13,"CHECK","")</f>
        <v/>
      </c>
      <c r="AU13" s="276" t="str">
        <f>IF('Info patients (1)'!AU13&lt;&gt;'Info patients (2)'!AU13,"CHECK","")</f>
        <v/>
      </c>
      <c r="AV13" s="276" t="str">
        <f>IF('Info patients (1)'!AV13&lt;&gt;'Info patients (2)'!AV13,"CHECK","")</f>
        <v/>
      </c>
      <c r="AW13" s="276" t="str">
        <f>IF('Info patients (1)'!AW13&lt;&gt;'Info patients (2)'!AW13,"CHECK","")</f>
        <v/>
      </c>
      <c r="AX13" s="276" t="str">
        <f>IF('Info patients (1)'!AX13&lt;&gt;'Info patients (2)'!AX13,"CHECK","")</f>
        <v/>
      </c>
      <c r="AY13" s="276" t="str">
        <f>IF('Info patients (1)'!AY13&lt;&gt;'Info patients (2)'!AY13,"CHECK","")</f>
        <v/>
      </c>
      <c r="AZ13" s="276" t="str">
        <f>IF('Info patients (1)'!AZ13&lt;&gt;'Info patients (2)'!AZ13,"CHECK","")</f>
        <v/>
      </c>
      <c r="BA13" s="276" t="str">
        <f>IF('Info patients (1)'!BA13&lt;&gt;'Info patients (2)'!BA13,"CHECK","")</f>
        <v/>
      </c>
      <c r="BB13" s="276" t="str">
        <f>IF('Info patients (1)'!BB13&lt;&gt;'Info patients (2)'!BB13,"CHECK","")</f>
        <v/>
      </c>
      <c r="BC13" s="276" t="str">
        <f>IF('Info patients (1)'!BC13&lt;&gt;'Info patients (2)'!BC13,"CHECK","")</f>
        <v/>
      </c>
      <c r="BD13" s="276" t="str">
        <f>IF('Info patients (1)'!BD13&lt;&gt;'Info patients (2)'!BD13,"CHECK","")</f>
        <v/>
      </c>
      <c r="BE13" s="276" t="str">
        <f>IF('Info patients (1)'!BE13&lt;&gt;'Info patients (2)'!BE13,"CHECK","")</f>
        <v/>
      </c>
      <c r="BF13" s="276" t="str">
        <f>IF('Info patients (1)'!BF13&lt;&gt;'Info patients (2)'!BF13,"CHECK","")</f>
        <v/>
      </c>
      <c r="BG13" s="276" t="str">
        <f>IF('Info patients (1)'!BG13&lt;&gt;'Info patients (2)'!BG13,"CHECK","")</f>
        <v/>
      </c>
      <c r="BH13" s="276" t="str">
        <f>IF('Info patients (1)'!BH13&lt;&gt;'Info patients (2)'!BH13,"CHECK","")</f>
        <v/>
      </c>
      <c r="BI13" s="276" t="str">
        <f>IF('Info patients (1)'!BI13&lt;&gt;'Info patients (2)'!BI13,"CHECK","")</f>
        <v/>
      </c>
      <c r="BJ13" s="276" t="str">
        <f>IF('Info patients (1)'!BJ13&lt;&gt;'Info patients (2)'!BJ13,"CHECK","")</f>
        <v/>
      </c>
      <c r="BK13" s="276" t="str">
        <f>IF('Info patients (1)'!BK13&lt;&gt;'Info patients (2)'!BK13,"CHECK","")</f>
        <v/>
      </c>
      <c r="BL13" s="276" t="str">
        <f>IF('Info patients (1)'!BL13&lt;&gt;'Info patients (2)'!BL13,"CHECK","")</f>
        <v/>
      </c>
      <c r="BM13" s="276" t="str">
        <f>IF('Info patients (1)'!BM13&lt;&gt;'Info patients (2)'!BM13,"CHECK","")</f>
        <v/>
      </c>
      <c r="BN13" s="276" t="str">
        <f>IF('Info patients (1)'!BN13&lt;&gt;'Info patients (2)'!BN13,"CHECK","")</f>
        <v/>
      </c>
      <c r="BO13" s="276" t="str">
        <f>IF('Info patients (1)'!BO13&lt;&gt;'Info patients (2)'!BO13,"CHECK","")</f>
        <v/>
      </c>
      <c r="BP13" s="276" t="str">
        <f>IF('Info patients (1)'!BP13&lt;&gt;'Info patients (2)'!BP13,"CHECK","")</f>
        <v/>
      </c>
      <c r="BQ13" s="276" t="str">
        <f>IF('Info patients (1)'!BQ13&lt;&gt;'Info patients (2)'!BQ13,"CHECK","")</f>
        <v/>
      </c>
      <c r="BR13" s="276" t="str">
        <f>IF('Info patients (1)'!BR13&lt;&gt;'Info patients (2)'!BR13,"CHECK","")</f>
        <v/>
      </c>
      <c r="BS13" s="276" t="str">
        <f>IF('Info patients (1)'!BS13&lt;&gt;'Info patients (2)'!BS13,"CHECK","")</f>
        <v/>
      </c>
      <c r="BT13" s="276" t="str">
        <f>IF('Info patients (1)'!BT13&lt;&gt;'Info patients (2)'!BT13,"CHECK","")</f>
        <v/>
      </c>
      <c r="BU13" s="276" t="str">
        <f>IF('Info patients (1)'!BU13&lt;&gt;'Info patients (2)'!BU13,"CHECK","")</f>
        <v/>
      </c>
      <c r="BV13" s="276" t="str">
        <f>IF('Info patients (1)'!BV13&lt;&gt;'Info patients (2)'!BV13,"CHECK","")</f>
        <v/>
      </c>
      <c r="BW13" s="276" t="str">
        <f>IF('Info patients (1)'!BW13&lt;&gt;'Info patients (2)'!BW13,"CHECK","")</f>
        <v/>
      </c>
      <c r="BX13" s="276" t="str">
        <f>IF('Info patients (1)'!BX13&lt;&gt;'Info patients (2)'!BX13,"CHECK","")</f>
        <v/>
      </c>
      <c r="BY13" s="276" t="str">
        <f>IF('Info patients (1)'!BY13&lt;&gt;'Info patients (2)'!BY13,"CHECK","")</f>
        <v/>
      </c>
      <c r="BZ13" s="276" t="str">
        <f>IF('Info patients (1)'!BZ13&lt;&gt;'Info patients (2)'!BZ13,"CHECK","")</f>
        <v/>
      </c>
      <c r="CA13" s="276" t="str">
        <f>IF('Info patients (1)'!CA13&lt;&gt;'Info patients (2)'!CA13,"CHECK","")</f>
        <v/>
      </c>
      <c r="CB13" s="276" t="str">
        <f>IF('Info patients (1)'!CB13&lt;&gt;'Info patients (2)'!CB13,"CHECK","")</f>
        <v/>
      </c>
      <c r="CC13" s="276" t="str">
        <f>IF('Info patients (1)'!CC13&lt;&gt;'Info patients (2)'!CC13,"CHECK","")</f>
        <v/>
      </c>
      <c r="CD13" s="276" t="str">
        <f>IF('Info patients (1)'!CD13&lt;&gt;'Info patients (2)'!CD13,"CHECK","")</f>
        <v/>
      </c>
      <c r="CE13" s="276" t="str">
        <f>IF('Info patients (1)'!CE13&lt;&gt;'Info patients (2)'!CE13,"CHECK","")</f>
        <v/>
      </c>
      <c r="CF13" s="276" t="str">
        <f>IF('Info patients (1)'!CF13&lt;&gt;'Info patients (2)'!CF13,"CHECK","")</f>
        <v/>
      </c>
      <c r="CG13" s="276" t="str">
        <f>IF('Info patients (1)'!CG13&lt;&gt;'Info patients (2)'!CG13,"CHECK","")</f>
        <v/>
      </c>
      <c r="CH13" s="276" t="str">
        <f>IF('Info patients (1)'!CH13&lt;&gt;'Info patients (2)'!CH13,"CHECK","")</f>
        <v/>
      </c>
      <c r="CI13" s="276" t="str">
        <f>IF('Info patients (1)'!CI13&lt;&gt;'Info patients (2)'!CI13,"CHECK","")</f>
        <v/>
      </c>
      <c r="CJ13" s="276" t="str">
        <f>IF('Info patients (1)'!CJ13&lt;&gt;'Info patients (2)'!CJ13,"CHECK","")</f>
        <v/>
      </c>
      <c r="CK13" s="276" t="str">
        <f>IF('Info patients (1)'!CK13&lt;&gt;'Info patients (2)'!CK13,"CHECK","")</f>
        <v/>
      </c>
      <c r="CL13" s="276" t="str">
        <f>IF('Info patients (1)'!CL13&lt;&gt;'Info patients (2)'!CL13,"CHECK","")</f>
        <v/>
      </c>
      <c r="CM13" s="276" t="str">
        <f>IF('Info patients (1)'!CM13&lt;&gt;'Info patients (2)'!CM13,"CHECK","")</f>
        <v/>
      </c>
      <c r="CN13" s="276" t="str">
        <f>IF('Info patients (1)'!CN13&lt;&gt;'Info patients (2)'!CN13,"CHECK","")</f>
        <v/>
      </c>
      <c r="CO13" s="276" t="str">
        <f>IF('Info patients (1)'!CO13&lt;&gt;'Info patients (2)'!CO13,"CHECK","")</f>
        <v/>
      </c>
      <c r="CP13" s="276" t="str">
        <f>IF('Info patients (1)'!CP13&lt;&gt;'Info patients (2)'!CP13,"CHECK","")</f>
        <v/>
      </c>
      <c r="CQ13" s="276" t="str">
        <f>IF('Info patients (1)'!CQ13&lt;&gt;'Info patients (2)'!CQ13,"CHECK","")</f>
        <v/>
      </c>
      <c r="CR13" s="276" t="str">
        <f>IF('Info patients (1)'!CR13&lt;&gt;'Info patients (2)'!CR13,"CHECK","")</f>
        <v/>
      </c>
      <c r="CS13" s="276" t="str">
        <f>IF('Info patients (1)'!CS13&lt;&gt;'Info patients (2)'!CS13,"CHECK","")</f>
        <v/>
      </c>
      <c r="CT13" s="276" t="str">
        <f>IF('Info patients (1)'!CT13&lt;&gt;'Info patients (2)'!CT13,"CHECK","")</f>
        <v/>
      </c>
      <c r="CU13" s="276" t="str">
        <f>IF('Info patients (1)'!CU13&lt;&gt;'Info patients (2)'!CU13,"CHECK","")</f>
        <v/>
      </c>
      <c r="CV13" s="276" t="str">
        <f>IF('Info patients (1)'!CV13&lt;&gt;'Info patients (2)'!CV13,"CHECK","")</f>
        <v/>
      </c>
      <c r="CW13" s="276" t="str">
        <f>IF('Info patients (1)'!CW13&lt;&gt;'Info patients (2)'!CW13,"CHECK","")</f>
        <v/>
      </c>
      <c r="CX13" s="276" t="str">
        <f>IF('Info patients (1)'!CX13&lt;&gt;'Info patients (2)'!CX13,"CHECK","")</f>
        <v/>
      </c>
      <c r="CY13" s="276" t="str">
        <f>IF('Info patients (1)'!CY13&lt;&gt;'Info patients (2)'!CY13,"CHECK","")</f>
        <v/>
      </c>
      <c r="CZ13" s="276" t="str">
        <f>IF('Info patients (1)'!CZ13&lt;&gt;'Info patients (2)'!CZ13,"CHECK","")</f>
        <v/>
      </c>
      <c r="DA13" s="276" t="str">
        <f>IF('Info patients (1)'!DA13&lt;&gt;'Info patients (2)'!DA13,"CHECK","")</f>
        <v/>
      </c>
      <c r="DB13" s="276" t="str">
        <f>IF('Info patients (1)'!DB13&lt;&gt;'Info patients (2)'!DB13,"CHECK","")</f>
        <v/>
      </c>
      <c r="DC13" s="276" t="str">
        <f>IF('Info patients (1)'!DC13&lt;&gt;'Info patients (2)'!DC13,"CHECK","")</f>
        <v/>
      </c>
      <c r="DD13" s="276" t="str">
        <f>IF('Info patients (1)'!DD13&lt;&gt;'Info patients (2)'!DD13,"CHECK","")</f>
        <v/>
      </c>
      <c r="DE13" s="276" t="str">
        <f>IF('Info patients (1)'!DE13&lt;&gt;'Info patients (2)'!DE13,"CHECK","")</f>
        <v/>
      </c>
      <c r="DF13" s="276" t="str">
        <f>IF('Info patients (1)'!DF13&lt;&gt;'Info patients (2)'!DF13,"CHECK","")</f>
        <v/>
      </c>
      <c r="DG13" s="276" t="str">
        <f>IF('Info patients (1)'!DG13&lt;&gt;'Info patients (2)'!DG13,"CHECK","")</f>
        <v/>
      </c>
      <c r="DH13" s="276" t="str">
        <f>IF('Info patients (1)'!DH13&lt;&gt;'Info patients (2)'!DH13,"CHECK","")</f>
        <v/>
      </c>
      <c r="DI13" s="276" t="str">
        <f>IF('Info patients (1)'!DI13&lt;&gt;'Info patients (2)'!DI13,"CHECK","")</f>
        <v/>
      </c>
      <c r="DJ13" s="276" t="str">
        <f>IF('Info patients (1)'!DJ13&lt;&gt;'Info patients (2)'!DJ13,"CHECK","")</f>
        <v/>
      </c>
      <c r="DK13" s="276" t="str">
        <f>IF('Info patients (1)'!DK13&lt;&gt;'Info patients (2)'!DK13,"CHECK","")</f>
        <v/>
      </c>
      <c r="DL13" s="276" t="str">
        <f>IF('Info patients (1)'!DL13&lt;&gt;'Info patients (2)'!DL13,"CHECK","")</f>
        <v/>
      </c>
      <c r="DM13" s="276" t="str">
        <f>IF('Info patients (1)'!DM13&lt;&gt;'Info patients (2)'!DM13,"CHECK","")</f>
        <v/>
      </c>
      <c r="DN13" s="276" t="str">
        <f>IF('Info patients (1)'!DN13&lt;&gt;'Info patients (2)'!DN13,"CHECK","")</f>
        <v/>
      </c>
      <c r="DO13" s="276" t="str">
        <f>IF('Info patients (1)'!DO13&lt;&gt;'Info patients (2)'!DO13,"CHECK","")</f>
        <v/>
      </c>
      <c r="DP13" s="276" t="str">
        <f>IF('Info patients (1)'!DP13&lt;&gt;'Info patients (2)'!DP13,"CHECK","")</f>
        <v/>
      </c>
      <c r="DQ13" s="276" t="str">
        <f>IF('Info patients (1)'!DQ13&lt;&gt;'Info patients (2)'!DQ13,"CHECK","")</f>
        <v/>
      </c>
    </row>
    <row r="14" spans="1:121" s="109" customFormat="1" ht="23.25" customHeight="1" x14ac:dyDescent="0.2">
      <c r="A14" s="276" t="str">
        <f>IF('Info patients (1)'!A14&lt;&gt;'Info patients (2)'!A14,"CHECK","")</f>
        <v/>
      </c>
      <c r="B14" s="276" t="str">
        <f>IF('Info patients (1)'!B14&lt;&gt;'Info patients (2)'!B14,"CHECK","")</f>
        <v/>
      </c>
      <c r="C14" s="276" t="str">
        <f>IF('Info patients (1)'!C14&lt;&gt;'Info patients (2)'!C14,"CHECK","")</f>
        <v/>
      </c>
      <c r="D14" s="276" t="str">
        <f>IF('Info patients (1)'!D14&lt;&gt;'Info patients (2)'!D14,"CHECK","")</f>
        <v/>
      </c>
      <c r="E14" s="276" t="str">
        <f>IF('Info patients (1)'!E14&lt;&gt;'Info patients (2)'!E14,"CHECK","")</f>
        <v/>
      </c>
      <c r="F14" s="276" t="str">
        <f>IF('Info patients (1)'!F14&lt;&gt;'Info patients (2)'!F14,"CHECK","")</f>
        <v/>
      </c>
      <c r="G14" s="276" t="str">
        <f>IF('Info patients (1)'!G14&lt;&gt;'Info patients (2)'!G14,"CHECK","")</f>
        <v/>
      </c>
      <c r="H14" s="276" t="str">
        <f>IF('Info patients (1)'!H14&lt;&gt;'Info patients (2)'!H14,"CHECK","")</f>
        <v/>
      </c>
      <c r="I14" s="276" t="str">
        <f>IF('Info patients (1)'!I14&lt;&gt;'Info patients (2)'!I14,"CHECK","")</f>
        <v/>
      </c>
      <c r="J14" s="276" t="str">
        <f>IF('Info patients (1)'!J14&lt;&gt;'Info patients (2)'!J14,"CHECK","")</f>
        <v/>
      </c>
      <c r="K14" s="276" t="str">
        <f>IF('Info patients (1)'!K14&lt;&gt;'Info patients (2)'!K14,"CHECK","")</f>
        <v/>
      </c>
      <c r="L14" s="276" t="str">
        <f>IF('Info patients (1)'!L14&lt;&gt;'Info patients (2)'!L14,"CHECK","")</f>
        <v/>
      </c>
      <c r="M14" s="276" t="str">
        <f>IF('Info patients (1)'!M14&lt;&gt;'Info patients (2)'!M14,"CHECK","")</f>
        <v/>
      </c>
      <c r="N14" s="276" t="str">
        <f>IF('Info patients (1)'!N14&lt;&gt;'Info patients (2)'!N14,"CHECK","")</f>
        <v/>
      </c>
      <c r="O14" s="276" t="str">
        <f>IF('Info patients (1)'!O14&lt;&gt;'Info patients (2)'!O14,"CHECK","")</f>
        <v/>
      </c>
      <c r="P14" s="276" t="str">
        <f>IF('Info patients (1)'!P14&lt;&gt;'Info patients (2)'!P14,"CHECK","")</f>
        <v/>
      </c>
      <c r="Q14" s="276" t="str">
        <f>IF('Info patients (1)'!Q14&lt;&gt;'Info patients (2)'!Q14,"CHECK","")</f>
        <v/>
      </c>
      <c r="R14" s="276" t="str">
        <f>IF('Info patients (1)'!R14&lt;&gt;'Info patients (2)'!R14,"CHECK","")</f>
        <v/>
      </c>
      <c r="S14" s="276" t="str">
        <f>IF('Info patients (1)'!S14&lt;&gt;'Info patients (2)'!S14,"CHECK","")</f>
        <v/>
      </c>
      <c r="T14" s="276" t="str">
        <f>IF('Info patients (1)'!T14&lt;&gt;'Info patients (2)'!T14,"CHECK","")</f>
        <v/>
      </c>
      <c r="U14" s="276" t="str">
        <f>IF('Info patients (1)'!U14&lt;&gt;'Info patients (2)'!U14,"CHECK","")</f>
        <v/>
      </c>
      <c r="V14" s="276" t="str">
        <f>IF('Info patients (1)'!V14&lt;&gt;'Info patients (2)'!V14,"CHECK","")</f>
        <v/>
      </c>
      <c r="W14" s="276" t="str">
        <f>IF('Info patients (1)'!W14&lt;&gt;'Info patients (2)'!W14,"CHECK","")</f>
        <v/>
      </c>
      <c r="X14" s="276" t="str">
        <f>IF('Info patients (1)'!X14&lt;&gt;'Info patients (2)'!X14,"CHECK","")</f>
        <v/>
      </c>
      <c r="Y14" s="276" t="str">
        <f>IF('Info patients (1)'!Y14&lt;&gt;'Info patients (2)'!Y14,"CHECK","")</f>
        <v/>
      </c>
      <c r="Z14" s="276" t="str">
        <f>IF('Info patients (1)'!Z14&lt;&gt;'Info patients (2)'!Z14,"CHECK","")</f>
        <v/>
      </c>
      <c r="AA14" s="276" t="str">
        <f>IF('Info patients (1)'!AA14&lt;&gt;'Info patients (2)'!AA14,"CHECK","")</f>
        <v/>
      </c>
      <c r="AB14" s="276" t="str">
        <f>IF('Info patients (1)'!AB14&lt;&gt;'Info patients (2)'!AB14,"CHECK","")</f>
        <v/>
      </c>
      <c r="AC14" s="276" t="str">
        <f>IF('Info patients (1)'!AC14&lt;&gt;'Info patients (2)'!AC14,"CHECK","")</f>
        <v/>
      </c>
      <c r="AD14" s="276" t="str">
        <f>IF('Info patients (1)'!AD14&lt;&gt;'Info patients (2)'!AD14,"CHECK","")</f>
        <v/>
      </c>
      <c r="AE14" s="276" t="str">
        <f>IF('Info patients (1)'!AE14&lt;&gt;'Info patients (2)'!AE14,"CHECK","")</f>
        <v/>
      </c>
      <c r="AF14" s="276" t="str">
        <f>IF('Info patients (1)'!AF14&lt;&gt;'Info patients (2)'!AF14,"CHECK","")</f>
        <v/>
      </c>
      <c r="AG14" s="276" t="str">
        <f>IF('Info patients (1)'!AG14&lt;&gt;'Info patients (2)'!AG14,"CHECK","")</f>
        <v/>
      </c>
      <c r="AH14" s="276" t="str">
        <f>IF('Info patients (1)'!AH14&lt;&gt;'Info patients (2)'!AH14,"CHECK","")</f>
        <v/>
      </c>
      <c r="AI14" s="276" t="str">
        <f>IF('Info patients (1)'!AI14&lt;&gt;'Info patients (2)'!AI14,"CHECK","")</f>
        <v/>
      </c>
      <c r="AJ14" s="276" t="str">
        <f>IF('Info patients (1)'!AJ14&lt;&gt;'Info patients (2)'!AJ14,"CHECK","")</f>
        <v/>
      </c>
      <c r="AK14" s="276" t="str">
        <f>IF('Info patients (1)'!AK14&lt;&gt;'Info patients (2)'!AK14,"CHECK","")</f>
        <v/>
      </c>
      <c r="AL14" s="276" t="str">
        <f>IF('Info patients (1)'!AL14&lt;&gt;'Info patients (2)'!AL14,"CHECK","")</f>
        <v/>
      </c>
      <c r="AM14" s="276" t="str">
        <f>IF('Info patients (1)'!AM14&lt;&gt;'Info patients (2)'!AM14,"CHECK","")</f>
        <v/>
      </c>
      <c r="AN14" s="276" t="str">
        <f>IF('Info patients (1)'!AN14&lt;&gt;'Info patients (2)'!AN14,"CHECK","")</f>
        <v/>
      </c>
      <c r="AO14" s="276" t="str">
        <f>IF('Info patients (1)'!AO14&lt;&gt;'Info patients (2)'!AO14,"CHECK","")</f>
        <v/>
      </c>
      <c r="AP14" s="276" t="str">
        <f>IF('Info patients (1)'!AP14&lt;&gt;'Info patients (2)'!AP14,"CHECK","")</f>
        <v/>
      </c>
      <c r="AQ14" s="276" t="str">
        <f>IF('Info patients (1)'!AQ14&lt;&gt;'Info patients (2)'!AQ14,"CHECK","")</f>
        <v/>
      </c>
      <c r="AR14" s="276" t="str">
        <f>IF('Info patients (1)'!AR14&lt;&gt;'Info patients (2)'!AR14,"CHECK","")</f>
        <v/>
      </c>
      <c r="AS14" s="276" t="str">
        <f>IF('Info patients (1)'!AS14&lt;&gt;'Info patients (2)'!AS14,"CHECK","")</f>
        <v/>
      </c>
      <c r="AT14" s="276" t="str">
        <f>IF('Info patients (1)'!AT14&lt;&gt;'Info patients (2)'!AT14,"CHECK","")</f>
        <v/>
      </c>
      <c r="AU14" s="276" t="str">
        <f>IF('Info patients (1)'!AU14&lt;&gt;'Info patients (2)'!AU14,"CHECK","")</f>
        <v/>
      </c>
      <c r="AV14" s="276" t="str">
        <f>IF('Info patients (1)'!AV14&lt;&gt;'Info patients (2)'!AV14,"CHECK","")</f>
        <v/>
      </c>
      <c r="AW14" s="276" t="str">
        <f>IF('Info patients (1)'!AW14&lt;&gt;'Info patients (2)'!AW14,"CHECK","")</f>
        <v/>
      </c>
      <c r="AX14" s="276" t="str">
        <f>IF('Info patients (1)'!AX14&lt;&gt;'Info patients (2)'!AX14,"CHECK","")</f>
        <v/>
      </c>
      <c r="AY14" s="276" t="str">
        <f>IF('Info patients (1)'!AY14&lt;&gt;'Info patients (2)'!AY14,"CHECK","")</f>
        <v/>
      </c>
      <c r="AZ14" s="276" t="str">
        <f>IF('Info patients (1)'!AZ14&lt;&gt;'Info patients (2)'!AZ14,"CHECK","")</f>
        <v/>
      </c>
      <c r="BA14" s="276" t="str">
        <f>IF('Info patients (1)'!BA14&lt;&gt;'Info patients (2)'!BA14,"CHECK","")</f>
        <v/>
      </c>
      <c r="BB14" s="276" t="str">
        <f>IF('Info patients (1)'!BB14&lt;&gt;'Info patients (2)'!BB14,"CHECK","")</f>
        <v/>
      </c>
      <c r="BC14" s="276" t="str">
        <f>IF('Info patients (1)'!BC14&lt;&gt;'Info patients (2)'!BC14,"CHECK","")</f>
        <v/>
      </c>
      <c r="BD14" s="276" t="str">
        <f>IF('Info patients (1)'!BD14&lt;&gt;'Info patients (2)'!BD14,"CHECK","")</f>
        <v/>
      </c>
      <c r="BE14" s="276" t="str">
        <f>IF('Info patients (1)'!BE14&lt;&gt;'Info patients (2)'!BE14,"CHECK","")</f>
        <v/>
      </c>
      <c r="BF14" s="276" t="str">
        <f>IF('Info patients (1)'!BF14&lt;&gt;'Info patients (2)'!BF14,"CHECK","")</f>
        <v/>
      </c>
      <c r="BG14" s="276" t="str">
        <f>IF('Info patients (1)'!BG14&lt;&gt;'Info patients (2)'!BG14,"CHECK","")</f>
        <v/>
      </c>
      <c r="BH14" s="276" t="str">
        <f>IF('Info patients (1)'!BH14&lt;&gt;'Info patients (2)'!BH14,"CHECK","")</f>
        <v/>
      </c>
      <c r="BI14" s="276" t="str">
        <f>IF('Info patients (1)'!BI14&lt;&gt;'Info patients (2)'!BI14,"CHECK","")</f>
        <v/>
      </c>
      <c r="BJ14" s="276" t="str">
        <f>IF('Info patients (1)'!BJ14&lt;&gt;'Info patients (2)'!BJ14,"CHECK","")</f>
        <v/>
      </c>
      <c r="BK14" s="276" t="str">
        <f>IF('Info patients (1)'!BK14&lt;&gt;'Info patients (2)'!BK14,"CHECK","")</f>
        <v/>
      </c>
      <c r="BL14" s="276" t="str">
        <f>IF('Info patients (1)'!BL14&lt;&gt;'Info patients (2)'!BL14,"CHECK","")</f>
        <v/>
      </c>
      <c r="BM14" s="276" t="str">
        <f>IF('Info patients (1)'!BM14&lt;&gt;'Info patients (2)'!BM14,"CHECK","")</f>
        <v/>
      </c>
      <c r="BN14" s="276" t="str">
        <f>IF('Info patients (1)'!BN14&lt;&gt;'Info patients (2)'!BN14,"CHECK","")</f>
        <v/>
      </c>
      <c r="BO14" s="276" t="str">
        <f>IF('Info patients (1)'!BO14&lt;&gt;'Info patients (2)'!BO14,"CHECK","")</f>
        <v/>
      </c>
      <c r="BP14" s="276" t="str">
        <f>IF('Info patients (1)'!BP14&lt;&gt;'Info patients (2)'!BP14,"CHECK","")</f>
        <v/>
      </c>
      <c r="BQ14" s="276" t="str">
        <f>IF('Info patients (1)'!BQ14&lt;&gt;'Info patients (2)'!BQ14,"CHECK","")</f>
        <v/>
      </c>
      <c r="BR14" s="276" t="str">
        <f>IF('Info patients (1)'!BR14&lt;&gt;'Info patients (2)'!BR14,"CHECK","")</f>
        <v/>
      </c>
      <c r="BS14" s="276" t="str">
        <f>IF('Info patients (1)'!BS14&lt;&gt;'Info patients (2)'!BS14,"CHECK","")</f>
        <v/>
      </c>
      <c r="BT14" s="276" t="str">
        <f>IF('Info patients (1)'!BT14&lt;&gt;'Info patients (2)'!BT14,"CHECK","")</f>
        <v/>
      </c>
      <c r="BU14" s="276" t="str">
        <f>IF('Info patients (1)'!BU14&lt;&gt;'Info patients (2)'!BU14,"CHECK","")</f>
        <v/>
      </c>
      <c r="BV14" s="276" t="str">
        <f>IF('Info patients (1)'!BV14&lt;&gt;'Info patients (2)'!BV14,"CHECK","")</f>
        <v/>
      </c>
      <c r="BW14" s="276" t="str">
        <f>IF('Info patients (1)'!BW14&lt;&gt;'Info patients (2)'!BW14,"CHECK","")</f>
        <v/>
      </c>
      <c r="BX14" s="276" t="str">
        <f>IF('Info patients (1)'!BX14&lt;&gt;'Info patients (2)'!BX14,"CHECK","")</f>
        <v/>
      </c>
      <c r="BY14" s="276" t="str">
        <f>IF('Info patients (1)'!BY14&lt;&gt;'Info patients (2)'!BY14,"CHECK","")</f>
        <v/>
      </c>
      <c r="BZ14" s="276" t="str">
        <f>IF('Info patients (1)'!BZ14&lt;&gt;'Info patients (2)'!BZ14,"CHECK","")</f>
        <v/>
      </c>
      <c r="CA14" s="276" t="str">
        <f>IF('Info patients (1)'!CA14&lt;&gt;'Info patients (2)'!CA14,"CHECK","")</f>
        <v/>
      </c>
      <c r="CB14" s="276" t="str">
        <f>IF('Info patients (1)'!CB14&lt;&gt;'Info patients (2)'!CB14,"CHECK","")</f>
        <v/>
      </c>
      <c r="CC14" s="276" t="str">
        <f>IF('Info patients (1)'!CC14&lt;&gt;'Info patients (2)'!CC14,"CHECK","")</f>
        <v/>
      </c>
      <c r="CD14" s="276" t="str">
        <f>IF('Info patients (1)'!CD14&lt;&gt;'Info patients (2)'!CD14,"CHECK","")</f>
        <v/>
      </c>
      <c r="CE14" s="276" t="str">
        <f>IF('Info patients (1)'!CE14&lt;&gt;'Info patients (2)'!CE14,"CHECK","")</f>
        <v/>
      </c>
      <c r="CF14" s="276" t="str">
        <f>IF('Info patients (1)'!CF14&lt;&gt;'Info patients (2)'!CF14,"CHECK","")</f>
        <v/>
      </c>
      <c r="CG14" s="276" t="str">
        <f>IF('Info patients (1)'!CG14&lt;&gt;'Info patients (2)'!CG14,"CHECK","")</f>
        <v/>
      </c>
      <c r="CH14" s="276" t="str">
        <f>IF('Info patients (1)'!CH14&lt;&gt;'Info patients (2)'!CH14,"CHECK","")</f>
        <v/>
      </c>
      <c r="CI14" s="276" t="str">
        <f>IF('Info patients (1)'!CI14&lt;&gt;'Info patients (2)'!CI14,"CHECK","")</f>
        <v/>
      </c>
      <c r="CJ14" s="276" t="str">
        <f>IF('Info patients (1)'!CJ14&lt;&gt;'Info patients (2)'!CJ14,"CHECK","")</f>
        <v/>
      </c>
      <c r="CK14" s="276" t="str">
        <f>IF('Info patients (1)'!CK14&lt;&gt;'Info patients (2)'!CK14,"CHECK","")</f>
        <v/>
      </c>
      <c r="CL14" s="276" t="str">
        <f>IF('Info patients (1)'!CL14&lt;&gt;'Info patients (2)'!CL14,"CHECK","")</f>
        <v/>
      </c>
      <c r="CM14" s="276" t="str">
        <f>IF('Info patients (1)'!CM14&lt;&gt;'Info patients (2)'!CM14,"CHECK","")</f>
        <v/>
      </c>
      <c r="CN14" s="276" t="str">
        <f>IF('Info patients (1)'!CN14&lt;&gt;'Info patients (2)'!CN14,"CHECK","")</f>
        <v/>
      </c>
      <c r="CO14" s="276" t="str">
        <f>IF('Info patients (1)'!CO14&lt;&gt;'Info patients (2)'!CO14,"CHECK","")</f>
        <v/>
      </c>
      <c r="CP14" s="276" t="str">
        <f>IF('Info patients (1)'!CP14&lt;&gt;'Info patients (2)'!CP14,"CHECK","")</f>
        <v/>
      </c>
      <c r="CQ14" s="276" t="str">
        <f>IF('Info patients (1)'!CQ14&lt;&gt;'Info patients (2)'!CQ14,"CHECK","")</f>
        <v/>
      </c>
      <c r="CR14" s="276" t="str">
        <f>IF('Info patients (1)'!CR14&lt;&gt;'Info patients (2)'!CR14,"CHECK","")</f>
        <v/>
      </c>
      <c r="CS14" s="276" t="str">
        <f>IF('Info patients (1)'!CS14&lt;&gt;'Info patients (2)'!CS14,"CHECK","")</f>
        <v/>
      </c>
      <c r="CT14" s="276" t="str">
        <f>IF('Info patients (1)'!CT14&lt;&gt;'Info patients (2)'!CT14,"CHECK","")</f>
        <v/>
      </c>
      <c r="CU14" s="276" t="str">
        <f>IF('Info patients (1)'!CU14&lt;&gt;'Info patients (2)'!CU14,"CHECK","")</f>
        <v/>
      </c>
      <c r="CV14" s="276" t="str">
        <f>IF('Info patients (1)'!CV14&lt;&gt;'Info patients (2)'!CV14,"CHECK","")</f>
        <v/>
      </c>
      <c r="CW14" s="276" t="str">
        <f>IF('Info patients (1)'!CW14&lt;&gt;'Info patients (2)'!CW14,"CHECK","")</f>
        <v/>
      </c>
      <c r="CX14" s="276" t="str">
        <f>IF('Info patients (1)'!CX14&lt;&gt;'Info patients (2)'!CX14,"CHECK","")</f>
        <v/>
      </c>
      <c r="CY14" s="276" t="str">
        <f>IF('Info patients (1)'!CY14&lt;&gt;'Info patients (2)'!CY14,"CHECK","")</f>
        <v/>
      </c>
      <c r="CZ14" s="276" t="str">
        <f>IF('Info patients (1)'!CZ14&lt;&gt;'Info patients (2)'!CZ14,"CHECK","")</f>
        <v/>
      </c>
      <c r="DA14" s="276" t="str">
        <f>IF('Info patients (1)'!DA14&lt;&gt;'Info patients (2)'!DA14,"CHECK","")</f>
        <v/>
      </c>
      <c r="DB14" s="276" t="str">
        <f>IF('Info patients (1)'!DB14&lt;&gt;'Info patients (2)'!DB14,"CHECK","")</f>
        <v/>
      </c>
      <c r="DC14" s="276" t="str">
        <f>IF('Info patients (1)'!DC14&lt;&gt;'Info patients (2)'!DC14,"CHECK","")</f>
        <v/>
      </c>
      <c r="DD14" s="276" t="str">
        <f>IF('Info patients (1)'!DD14&lt;&gt;'Info patients (2)'!DD14,"CHECK","")</f>
        <v/>
      </c>
      <c r="DE14" s="276" t="str">
        <f>IF('Info patients (1)'!DE14&lt;&gt;'Info patients (2)'!DE14,"CHECK","")</f>
        <v/>
      </c>
      <c r="DF14" s="276" t="str">
        <f>IF('Info patients (1)'!DF14&lt;&gt;'Info patients (2)'!DF14,"CHECK","")</f>
        <v/>
      </c>
      <c r="DG14" s="276" t="str">
        <f>IF('Info patients (1)'!DG14&lt;&gt;'Info patients (2)'!DG14,"CHECK","")</f>
        <v/>
      </c>
      <c r="DH14" s="276" t="str">
        <f>IF('Info patients (1)'!DH14&lt;&gt;'Info patients (2)'!DH14,"CHECK","")</f>
        <v/>
      </c>
      <c r="DI14" s="276" t="str">
        <f>IF('Info patients (1)'!DI14&lt;&gt;'Info patients (2)'!DI14,"CHECK","")</f>
        <v/>
      </c>
      <c r="DJ14" s="276" t="str">
        <f>IF('Info patients (1)'!DJ14&lt;&gt;'Info patients (2)'!DJ14,"CHECK","")</f>
        <v/>
      </c>
      <c r="DK14" s="276" t="str">
        <f>IF('Info patients (1)'!DK14&lt;&gt;'Info patients (2)'!DK14,"CHECK","")</f>
        <v/>
      </c>
      <c r="DL14" s="276" t="str">
        <f>IF('Info patients (1)'!DL14&lt;&gt;'Info patients (2)'!DL14,"CHECK","")</f>
        <v/>
      </c>
      <c r="DM14" s="276" t="str">
        <f>IF('Info patients (1)'!DM14&lt;&gt;'Info patients (2)'!DM14,"CHECK","")</f>
        <v/>
      </c>
      <c r="DN14" s="276" t="str">
        <f>IF('Info patients (1)'!DN14&lt;&gt;'Info patients (2)'!DN14,"CHECK","")</f>
        <v/>
      </c>
      <c r="DO14" s="276" t="str">
        <f>IF('Info patients (1)'!DO14&lt;&gt;'Info patients (2)'!DO14,"CHECK","")</f>
        <v/>
      </c>
      <c r="DP14" s="276" t="str">
        <f>IF('Info patients (1)'!DP14&lt;&gt;'Info patients (2)'!DP14,"CHECK","")</f>
        <v/>
      </c>
      <c r="DQ14" s="276" t="str">
        <f>IF('Info patients (1)'!DQ14&lt;&gt;'Info patients (2)'!DQ14,"CHECK","")</f>
        <v/>
      </c>
    </row>
    <row r="15" spans="1:121" s="109" customFormat="1" ht="23.25" customHeight="1" x14ac:dyDescent="0.2">
      <c r="A15" s="276" t="str">
        <f>IF('Info patients (1)'!A15&lt;&gt;'Info patients (2)'!A15,"CHECK","")</f>
        <v/>
      </c>
      <c r="B15" s="276" t="str">
        <f>IF('Info patients (1)'!B15&lt;&gt;'Info patients (2)'!B15,"CHECK","")</f>
        <v/>
      </c>
      <c r="C15" s="276" t="str">
        <f>IF('Info patients (1)'!C15&lt;&gt;'Info patients (2)'!C15,"CHECK","")</f>
        <v/>
      </c>
      <c r="D15" s="276" t="str">
        <f>IF('Info patients (1)'!D15&lt;&gt;'Info patients (2)'!D15,"CHECK","")</f>
        <v/>
      </c>
      <c r="E15" s="276" t="str">
        <f>IF('Info patients (1)'!E15&lt;&gt;'Info patients (2)'!E15,"CHECK","")</f>
        <v/>
      </c>
      <c r="F15" s="276" t="str">
        <f>IF('Info patients (1)'!F15&lt;&gt;'Info patients (2)'!F15,"CHECK","")</f>
        <v/>
      </c>
      <c r="G15" s="276" t="str">
        <f>IF('Info patients (1)'!G15&lt;&gt;'Info patients (2)'!G15,"CHECK","")</f>
        <v/>
      </c>
      <c r="H15" s="276" t="str">
        <f>IF('Info patients (1)'!H15&lt;&gt;'Info patients (2)'!H15,"CHECK","")</f>
        <v/>
      </c>
      <c r="I15" s="276" t="str">
        <f>IF('Info patients (1)'!I15&lt;&gt;'Info patients (2)'!I15,"CHECK","")</f>
        <v/>
      </c>
      <c r="J15" s="276" t="str">
        <f>IF('Info patients (1)'!J15&lt;&gt;'Info patients (2)'!J15,"CHECK","")</f>
        <v/>
      </c>
      <c r="K15" s="276" t="str">
        <f>IF('Info patients (1)'!K15&lt;&gt;'Info patients (2)'!K15,"CHECK","")</f>
        <v/>
      </c>
      <c r="L15" s="276" t="str">
        <f>IF('Info patients (1)'!L15&lt;&gt;'Info patients (2)'!L15,"CHECK","")</f>
        <v/>
      </c>
      <c r="M15" s="276" t="str">
        <f>IF('Info patients (1)'!M15&lt;&gt;'Info patients (2)'!M15,"CHECK","")</f>
        <v/>
      </c>
      <c r="N15" s="276" t="str">
        <f>IF('Info patients (1)'!N15&lt;&gt;'Info patients (2)'!N15,"CHECK","")</f>
        <v/>
      </c>
      <c r="O15" s="276" t="str">
        <f>IF('Info patients (1)'!O15&lt;&gt;'Info patients (2)'!O15,"CHECK","")</f>
        <v/>
      </c>
      <c r="P15" s="276" t="str">
        <f>IF('Info patients (1)'!P15&lt;&gt;'Info patients (2)'!P15,"CHECK","")</f>
        <v/>
      </c>
      <c r="Q15" s="276" t="str">
        <f>IF('Info patients (1)'!Q15&lt;&gt;'Info patients (2)'!Q15,"CHECK","")</f>
        <v/>
      </c>
      <c r="R15" s="276" t="str">
        <f>IF('Info patients (1)'!R15&lt;&gt;'Info patients (2)'!R15,"CHECK","")</f>
        <v/>
      </c>
      <c r="S15" s="276" t="str">
        <f>IF('Info patients (1)'!S15&lt;&gt;'Info patients (2)'!S15,"CHECK","")</f>
        <v/>
      </c>
      <c r="T15" s="276" t="str">
        <f>IF('Info patients (1)'!T15&lt;&gt;'Info patients (2)'!T15,"CHECK","")</f>
        <v/>
      </c>
      <c r="U15" s="276" t="str">
        <f>IF('Info patients (1)'!U15&lt;&gt;'Info patients (2)'!U15,"CHECK","")</f>
        <v/>
      </c>
      <c r="V15" s="276" t="str">
        <f>IF('Info patients (1)'!V15&lt;&gt;'Info patients (2)'!V15,"CHECK","")</f>
        <v/>
      </c>
      <c r="W15" s="276" t="str">
        <f>IF('Info patients (1)'!W15&lt;&gt;'Info patients (2)'!W15,"CHECK","")</f>
        <v/>
      </c>
      <c r="X15" s="276" t="str">
        <f>IF('Info patients (1)'!X15&lt;&gt;'Info patients (2)'!X15,"CHECK","")</f>
        <v/>
      </c>
      <c r="Y15" s="276" t="str">
        <f>IF('Info patients (1)'!Y15&lt;&gt;'Info patients (2)'!Y15,"CHECK","")</f>
        <v/>
      </c>
      <c r="Z15" s="276" t="str">
        <f>IF('Info patients (1)'!Z15&lt;&gt;'Info patients (2)'!Z15,"CHECK","")</f>
        <v/>
      </c>
      <c r="AA15" s="276" t="str">
        <f>IF('Info patients (1)'!AA15&lt;&gt;'Info patients (2)'!AA15,"CHECK","")</f>
        <v/>
      </c>
      <c r="AB15" s="276" t="str">
        <f>IF('Info patients (1)'!AB15&lt;&gt;'Info patients (2)'!AB15,"CHECK","")</f>
        <v/>
      </c>
      <c r="AC15" s="276" t="str">
        <f>IF('Info patients (1)'!AC15&lt;&gt;'Info patients (2)'!AC15,"CHECK","")</f>
        <v/>
      </c>
      <c r="AD15" s="276" t="str">
        <f>IF('Info patients (1)'!AD15&lt;&gt;'Info patients (2)'!AD15,"CHECK","")</f>
        <v/>
      </c>
      <c r="AE15" s="276" t="str">
        <f>IF('Info patients (1)'!AE15&lt;&gt;'Info patients (2)'!AE15,"CHECK","")</f>
        <v/>
      </c>
      <c r="AF15" s="276" t="str">
        <f>IF('Info patients (1)'!AF15&lt;&gt;'Info patients (2)'!AF15,"CHECK","")</f>
        <v/>
      </c>
      <c r="AG15" s="276" t="str">
        <f>IF('Info patients (1)'!AG15&lt;&gt;'Info patients (2)'!AG15,"CHECK","")</f>
        <v/>
      </c>
      <c r="AH15" s="276" t="str">
        <f>IF('Info patients (1)'!AH15&lt;&gt;'Info patients (2)'!AH15,"CHECK","")</f>
        <v/>
      </c>
      <c r="AI15" s="276" t="str">
        <f>IF('Info patients (1)'!AI15&lt;&gt;'Info patients (2)'!AI15,"CHECK","")</f>
        <v/>
      </c>
      <c r="AJ15" s="276" t="str">
        <f>IF('Info patients (1)'!AJ15&lt;&gt;'Info patients (2)'!AJ15,"CHECK","")</f>
        <v/>
      </c>
      <c r="AK15" s="276" t="str">
        <f>IF('Info patients (1)'!AK15&lt;&gt;'Info patients (2)'!AK15,"CHECK","")</f>
        <v/>
      </c>
      <c r="AL15" s="276" t="str">
        <f>IF('Info patients (1)'!AL15&lt;&gt;'Info patients (2)'!AL15,"CHECK","")</f>
        <v/>
      </c>
      <c r="AM15" s="276" t="str">
        <f>IF('Info patients (1)'!AM15&lt;&gt;'Info patients (2)'!AM15,"CHECK","")</f>
        <v/>
      </c>
      <c r="AN15" s="276" t="str">
        <f>IF('Info patients (1)'!AN15&lt;&gt;'Info patients (2)'!AN15,"CHECK","")</f>
        <v/>
      </c>
      <c r="AO15" s="276" t="str">
        <f>IF('Info patients (1)'!AO15&lt;&gt;'Info patients (2)'!AO15,"CHECK","")</f>
        <v/>
      </c>
      <c r="AP15" s="276" t="str">
        <f>IF('Info patients (1)'!AP15&lt;&gt;'Info patients (2)'!AP15,"CHECK","")</f>
        <v/>
      </c>
      <c r="AQ15" s="276" t="str">
        <f>IF('Info patients (1)'!AQ15&lt;&gt;'Info patients (2)'!AQ15,"CHECK","")</f>
        <v/>
      </c>
      <c r="AR15" s="276" t="str">
        <f>IF('Info patients (1)'!AR15&lt;&gt;'Info patients (2)'!AR15,"CHECK","")</f>
        <v/>
      </c>
      <c r="AS15" s="276" t="str">
        <f>IF('Info patients (1)'!AS15&lt;&gt;'Info patients (2)'!AS15,"CHECK","")</f>
        <v/>
      </c>
      <c r="AT15" s="276" t="str">
        <f>IF('Info patients (1)'!AT15&lt;&gt;'Info patients (2)'!AT15,"CHECK","")</f>
        <v/>
      </c>
      <c r="AU15" s="276" t="str">
        <f>IF('Info patients (1)'!AU15&lt;&gt;'Info patients (2)'!AU15,"CHECK","")</f>
        <v/>
      </c>
      <c r="AV15" s="276" t="str">
        <f>IF('Info patients (1)'!AV15&lt;&gt;'Info patients (2)'!AV15,"CHECK","")</f>
        <v/>
      </c>
      <c r="AW15" s="276" t="str">
        <f>IF('Info patients (1)'!AW15&lt;&gt;'Info patients (2)'!AW15,"CHECK","")</f>
        <v/>
      </c>
      <c r="AX15" s="276" t="str">
        <f>IF('Info patients (1)'!AX15&lt;&gt;'Info patients (2)'!AX15,"CHECK","")</f>
        <v/>
      </c>
      <c r="AY15" s="276" t="str">
        <f>IF('Info patients (1)'!AY15&lt;&gt;'Info patients (2)'!AY15,"CHECK","")</f>
        <v/>
      </c>
      <c r="AZ15" s="276" t="str">
        <f>IF('Info patients (1)'!AZ15&lt;&gt;'Info patients (2)'!AZ15,"CHECK","")</f>
        <v/>
      </c>
      <c r="BA15" s="276" t="str">
        <f>IF('Info patients (1)'!BA15&lt;&gt;'Info patients (2)'!BA15,"CHECK","")</f>
        <v/>
      </c>
      <c r="BB15" s="276" t="str">
        <f>IF('Info patients (1)'!BB15&lt;&gt;'Info patients (2)'!BB15,"CHECK","")</f>
        <v/>
      </c>
      <c r="BC15" s="276" t="str">
        <f>IF('Info patients (1)'!BC15&lt;&gt;'Info patients (2)'!BC15,"CHECK","")</f>
        <v/>
      </c>
      <c r="BD15" s="276" t="str">
        <f>IF('Info patients (1)'!BD15&lt;&gt;'Info patients (2)'!BD15,"CHECK","")</f>
        <v/>
      </c>
      <c r="BE15" s="276" t="str">
        <f>IF('Info patients (1)'!BE15&lt;&gt;'Info patients (2)'!BE15,"CHECK","")</f>
        <v/>
      </c>
      <c r="BF15" s="276" t="str">
        <f>IF('Info patients (1)'!BF15&lt;&gt;'Info patients (2)'!BF15,"CHECK","")</f>
        <v/>
      </c>
      <c r="BG15" s="276" t="str">
        <f>IF('Info patients (1)'!BG15&lt;&gt;'Info patients (2)'!BG15,"CHECK","")</f>
        <v/>
      </c>
      <c r="BH15" s="276" t="str">
        <f>IF('Info patients (1)'!BH15&lt;&gt;'Info patients (2)'!BH15,"CHECK","")</f>
        <v/>
      </c>
      <c r="BI15" s="276" t="str">
        <f>IF('Info patients (1)'!BI15&lt;&gt;'Info patients (2)'!BI15,"CHECK","")</f>
        <v/>
      </c>
      <c r="BJ15" s="276" t="str">
        <f>IF('Info patients (1)'!BJ15&lt;&gt;'Info patients (2)'!BJ15,"CHECK","")</f>
        <v/>
      </c>
      <c r="BK15" s="276" t="str">
        <f>IF('Info patients (1)'!BK15&lt;&gt;'Info patients (2)'!BK15,"CHECK","")</f>
        <v/>
      </c>
      <c r="BL15" s="276" t="str">
        <f>IF('Info patients (1)'!BL15&lt;&gt;'Info patients (2)'!BL15,"CHECK","")</f>
        <v/>
      </c>
      <c r="BM15" s="276" t="str">
        <f>IF('Info patients (1)'!BM15&lt;&gt;'Info patients (2)'!BM15,"CHECK","")</f>
        <v/>
      </c>
      <c r="BN15" s="276" t="str">
        <f>IF('Info patients (1)'!BN15&lt;&gt;'Info patients (2)'!BN15,"CHECK","")</f>
        <v/>
      </c>
      <c r="BO15" s="276" t="str">
        <f>IF('Info patients (1)'!BO15&lt;&gt;'Info patients (2)'!BO15,"CHECK","")</f>
        <v/>
      </c>
      <c r="BP15" s="276" t="str">
        <f>IF('Info patients (1)'!BP15&lt;&gt;'Info patients (2)'!BP15,"CHECK","")</f>
        <v/>
      </c>
      <c r="BQ15" s="276" t="str">
        <f>IF('Info patients (1)'!BQ15&lt;&gt;'Info patients (2)'!BQ15,"CHECK","")</f>
        <v/>
      </c>
      <c r="BR15" s="276" t="str">
        <f>IF('Info patients (1)'!BR15&lt;&gt;'Info patients (2)'!BR15,"CHECK","")</f>
        <v/>
      </c>
      <c r="BS15" s="276" t="str">
        <f>IF('Info patients (1)'!BS15&lt;&gt;'Info patients (2)'!BS15,"CHECK","")</f>
        <v/>
      </c>
      <c r="BT15" s="276" t="str">
        <f>IF('Info patients (1)'!BT15&lt;&gt;'Info patients (2)'!BT15,"CHECK","")</f>
        <v/>
      </c>
      <c r="BU15" s="276" t="str">
        <f>IF('Info patients (1)'!BU15&lt;&gt;'Info patients (2)'!BU15,"CHECK","")</f>
        <v/>
      </c>
      <c r="BV15" s="276" t="str">
        <f>IF('Info patients (1)'!BV15&lt;&gt;'Info patients (2)'!BV15,"CHECK","")</f>
        <v/>
      </c>
      <c r="BW15" s="276" t="str">
        <f>IF('Info patients (1)'!BW15&lt;&gt;'Info patients (2)'!BW15,"CHECK","")</f>
        <v/>
      </c>
      <c r="BX15" s="276" t="str">
        <f>IF('Info patients (1)'!BX15&lt;&gt;'Info patients (2)'!BX15,"CHECK","")</f>
        <v/>
      </c>
      <c r="BY15" s="276" t="str">
        <f>IF('Info patients (1)'!BY15&lt;&gt;'Info patients (2)'!BY15,"CHECK","")</f>
        <v/>
      </c>
      <c r="BZ15" s="276" t="str">
        <f>IF('Info patients (1)'!BZ15&lt;&gt;'Info patients (2)'!BZ15,"CHECK","")</f>
        <v/>
      </c>
      <c r="CA15" s="276" t="str">
        <f>IF('Info patients (1)'!CA15&lt;&gt;'Info patients (2)'!CA15,"CHECK","")</f>
        <v/>
      </c>
      <c r="CB15" s="276" t="str">
        <f>IF('Info patients (1)'!CB15&lt;&gt;'Info patients (2)'!CB15,"CHECK","")</f>
        <v/>
      </c>
      <c r="CC15" s="276" t="str">
        <f>IF('Info patients (1)'!CC15&lt;&gt;'Info patients (2)'!CC15,"CHECK","")</f>
        <v/>
      </c>
      <c r="CD15" s="276" t="str">
        <f>IF('Info patients (1)'!CD15&lt;&gt;'Info patients (2)'!CD15,"CHECK","")</f>
        <v/>
      </c>
      <c r="CE15" s="276" t="str">
        <f>IF('Info patients (1)'!CE15&lt;&gt;'Info patients (2)'!CE15,"CHECK","")</f>
        <v/>
      </c>
      <c r="CF15" s="276" t="str">
        <f>IF('Info patients (1)'!CF15&lt;&gt;'Info patients (2)'!CF15,"CHECK","")</f>
        <v/>
      </c>
      <c r="CG15" s="276" t="str">
        <f>IF('Info patients (1)'!CG15&lt;&gt;'Info patients (2)'!CG15,"CHECK","")</f>
        <v/>
      </c>
      <c r="CH15" s="276" t="str">
        <f>IF('Info patients (1)'!CH15&lt;&gt;'Info patients (2)'!CH15,"CHECK","")</f>
        <v/>
      </c>
      <c r="CI15" s="276" t="str">
        <f>IF('Info patients (1)'!CI15&lt;&gt;'Info patients (2)'!CI15,"CHECK","")</f>
        <v/>
      </c>
      <c r="CJ15" s="276" t="str">
        <f>IF('Info patients (1)'!CJ15&lt;&gt;'Info patients (2)'!CJ15,"CHECK","")</f>
        <v/>
      </c>
      <c r="CK15" s="276" t="str">
        <f>IF('Info patients (1)'!CK15&lt;&gt;'Info patients (2)'!CK15,"CHECK","")</f>
        <v/>
      </c>
      <c r="CL15" s="276" t="str">
        <f>IF('Info patients (1)'!CL15&lt;&gt;'Info patients (2)'!CL15,"CHECK","")</f>
        <v/>
      </c>
      <c r="CM15" s="276" t="str">
        <f>IF('Info patients (1)'!CM15&lt;&gt;'Info patients (2)'!CM15,"CHECK","")</f>
        <v/>
      </c>
      <c r="CN15" s="276" t="str">
        <f>IF('Info patients (1)'!CN15&lt;&gt;'Info patients (2)'!CN15,"CHECK","")</f>
        <v/>
      </c>
      <c r="CO15" s="276" t="str">
        <f>IF('Info patients (1)'!CO15&lt;&gt;'Info patients (2)'!CO15,"CHECK","")</f>
        <v/>
      </c>
      <c r="CP15" s="276" t="str">
        <f>IF('Info patients (1)'!CP15&lt;&gt;'Info patients (2)'!CP15,"CHECK","")</f>
        <v/>
      </c>
      <c r="CQ15" s="276" t="str">
        <f>IF('Info patients (1)'!CQ15&lt;&gt;'Info patients (2)'!CQ15,"CHECK","")</f>
        <v/>
      </c>
      <c r="CR15" s="276" t="str">
        <f>IF('Info patients (1)'!CR15&lt;&gt;'Info patients (2)'!CR15,"CHECK","")</f>
        <v/>
      </c>
      <c r="CS15" s="276" t="str">
        <f>IF('Info patients (1)'!CS15&lt;&gt;'Info patients (2)'!CS15,"CHECK","")</f>
        <v/>
      </c>
      <c r="CT15" s="276" t="str">
        <f>IF('Info patients (1)'!CT15&lt;&gt;'Info patients (2)'!CT15,"CHECK","")</f>
        <v/>
      </c>
      <c r="CU15" s="276" t="str">
        <f>IF('Info patients (1)'!CU15&lt;&gt;'Info patients (2)'!CU15,"CHECK","")</f>
        <v/>
      </c>
      <c r="CV15" s="276" t="str">
        <f>IF('Info patients (1)'!CV15&lt;&gt;'Info patients (2)'!CV15,"CHECK","")</f>
        <v/>
      </c>
      <c r="CW15" s="276" t="str">
        <f>IF('Info patients (1)'!CW15&lt;&gt;'Info patients (2)'!CW15,"CHECK","")</f>
        <v/>
      </c>
      <c r="CX15" s="276" t="str">
        <f>IF('Info patients (1)'!CX15&lt;&gt;'Info patients (2)'!CX15,"CHECK","")</f>
        <v/>
      </c>
      <c r="CY15" s="276" t="str">
        <f>IF('Info patients (1)'!CY15&lt;&gt;'Info patients (2)'!CY15,"CHECK","")</f>
        <v/>
      </c>
      <c r="CZ15" s="276" t="str">
        <f>IF('Info patients (1)'!CZ15&lt;&gt;'Info patients (2)'!CZ15,"CHECK","")</f>
        <v/>
      </c>
      <c r="DA15" s="276" t="str">
        <f>IF('Info patients (1)'!DA15&lt;&gt;'Info patients (2)'!DA15,"CHECK","")</f>
        <v/>
      </c>
      <c r="DB15" s="276" t="str">
        <f>IF('Info patients (1)'!DB15&lt;&gt;'Info patients (2)'!DB15,"CHECK","")</f>
        <v/>
      </c>
      <c r="DC15" s="276" t="str">
        <f>IF('Info patients (1)'!DC15&lt;&gt;'Info patients (2)'!DC15,"CHECK","")</f>
        <v/>
      </c>
      <c r="DD15" s="276" t="str">
        <f>IF('Info patients (1)'!DD15&lt;&gt;'Info patients (2)'!DD15,"CHECK","")</f>
        <v/>
      </c>
      <c r="DE15" s="276" t="str">
        <f>IF('Info patients (1)'!DE15&lt;&gt;'Info patients (2)'!DE15,"CHECK","")</f>
        <v/>
      </c>
      <c r="DF15" s="276" t="str">
        <f>IF('Info patients (1)'!DF15&lt;&gt;'Info patients (2)'!DF15,"CHECK","")</f>
        <v/>
      </c>
      <c r="DG15" s="276" t="str">
        <f>IF('Info patients (1)'!DG15&lt;&gt;'Info patients (2)'!DG15,"CHECK","")</f>
        <v/>
      </c>
      <c r="DH15" s="276" t="str">
        <f>IF('Info patients (1)'!DH15&lt;&gt;'Info patients (2)'!DH15,"CHECK","")</f>
        <v/>
      </c>
      <c r="DI15" s="276" t="str">
        <f>IF('Info patients (1)'!DI15&lt;&gt;'Info patients (2)'!DI15,"CHECK","")</f>
        <v/>
      </c>
      <c r="DJ15" s="276" t="str">
        <f>IF('Info patients (1)'!DJ15&lt;&gt;'Info patients (2)'!DJ15,"CHECK","")</f>
        <v/>
      </c>
      <c r="DK15" s="276" t="str">
        <f>IF('Info patients (1)'!DK15&lt;&gt;'Info patients (2)'!DK15,"CHECK","")</f>
        <v/>
      </c>
      <c r="DL15" s="276" t="str">
        <f>IF('Info patients (1)'!DL15&lt;&gt;'Info patients (2)'!DL15,"CHECK","")</f>
        <v/>
      </c>
      <c r="DM15" s="276" t="str">
        <f>IF('Info patients (1)'!DM15&lt;&gt;'Info patients (2)'!DM15,"CHECK","")</f>
        <v/>
      </c>
      <c r="DN15" s="276" t="str">
        <f>IF('Info patients (1)'!DN15&lt;&gt;'Info patients (2)'!DN15,"CHECK","")</f>
        <v/>
      </c>
      <c r="DO15" s="276" t="str">
        <f>IF('Info patients (1)'!DO15&lt;&gt;'Info patients (2)'!DO15,"CHECK","")</f>
        <v/>
      </c>
      <c r="DP15" s="276" t="str">
        <f>IF('Info patients (1)'!DP15&lt;&gt;'Info patients (2)'!DP15,"CHECK","")</f>
        <v/>
      </c>
      <c r="DQ15" s="276" t="str">
        <f>IF('Info patients (1)'!DQ15&lt;&gt;'Info patients (2)'!DQ15,"CHECK","")</f>
        <v/>
      </c>
    </row>
    <row r="16" spans="1:121" s="109" customFormat="1" ht="23.25" customHeight="1" x14ac:dyDescent="0.2">
      <c r="A16" s="276" t="str">
        <f>IF('Info patients (1)'!A16&lt;&gt;'Info patients (2)'!A16,"CHECK","")</f>
        <v/>
      </c>
      <c r="B16" s="276" t="str">
        <f>IF('Info patients (1)'!B16&lt;&gt;'Info patients (2)'!B16,"CHECK","")</f>
        <v/>
      </c>
      <c r="C16" s="276" t="str">
        <f>IF('Info patients (1)'!C16&lt;&gt;'Info patients (2)'!C16,"CHECK","")</f>
        <v/>
      </c>
      <c r="D16" s="276" t="str">
        <f>IF('Info patients (1)'!D16&lt;&gt;'Info patients (2)'!D16,"CHECK","")</f>
        <v/>
      </c>
      <c r="E16" s="276" t="str">
        <f>IF('Info patients (1)'!E16&lt;&gt;'Info patients (2)'!E16,"CHECK","")</f>
        <v/>
      </c>
      <c r="F16" s="276" t="str">
        <f>IF('Info patients (1)'!F16&lt;&gt;'Info patients (2)'!F16,"CHECK","")</f>
        <v/>
      </c>
      <c r="G16" s="276" t="str">
        <f>IF('Info patients (1)'!G16&lt;&gt;'Info patients (2)'!G16,"CHECK","")</f>
        <v/>
      </c>
      <c r="H16" s="276" t="str">
        <f>IF('Info patients (1)'!H16&lt;&gt;'Info patients (2)'!H16,"CHECK","")</f>
        <v/>
      </c>
      <c r="I16" s="276" t="str">
        <f>IF('Info patients (1)'!I16&lt;&gt;'Info patients (2)'!I16,"CHECK","")</f>
        <v/>
      </c>
      <c r="J16" s="276" t="str">
        <f>IF('Info patients (1)'!J16&lt;&gt;'Info patients (2)'!J16,"CHECK","")</f>
        <v/>
      </c>
      <c r="K16" s="276" t="str">
        <f>IF('Info patients (1)'!K16&lt;&gt;'Info patients (2)'!K16,"CHECK","")</f>
        <v/>
      </c>
      <c r="L16" s="276" t="str">
        <f>IF('Info patients (1)'!L16&lt;&gt;'Info patients (2)'!L16,"CHECK","")</f>
        <v/>
      </c>
      <c r="M16" s="276" t="str">
        <f>IF('Info patients (1)'!M16&lt;&gt;'Info patients (2)'!M16,"CHECK","")</f>
        <v/>
      </c>
      <c r="N16" s="276" t="str">
        <f>IF('Info patients (1)'!N16&lt;&gt;'Info patients (2)'!N16,"CHECK","")</f>
        <v/>
      </c>
      <c r="O16" s="276" t="str">
        <f>IF('Info patients (1)'!O16&lt;&gt;'Info patients (2)'!O16,"CHECK","")</f>
        <v/>
      </c>
      <c r="P16" s="276" t="str">
        <f>IF('Info patients (1)'!P16&lt;&gt;'Info patients (2)'!P16,"CHECK","")</f>
        <v/>
      </c>
      <c r="Q16" s="276" t="str">
        <f>IF('Info patients (1)'!Q16&lt;&gt;'Info patients (2)'!Q16,"CHECK","")</f>
        <v/>
      </c>
      <c r="R16" s="276" t="str">
        <f>IF('Info patients (1)'!R16&lt;&gt;'Info patients (2)'!R16,"CHECK","")</f>
        <v/>
      </c>
      <c r="S16" s="276" t="str">
        <f>IF('Info patients (1)'!S16&lt;&gt;'Info patients (2)'!S16,"CHECK","")</f>
        <v/>
      </c>
      <c r="T16" s="276" t="str">
        <f>IF('Info patients (1)'!T16&lt;&gt;'Info patients (2)'!T16,"CHECK","")</f>
        <v/>
      </c>
      <c r="U16" s="276" t="str">
        <f>IF('Info patients (1)'!U16&lt;&gt;'Info patients (2)'!U16,"CHECK","")</f>
        <v/>
      </c>
      <c r="V16" s="276" t="str">
        <f>IF('Info patients (1)'!V16&lt;&gt;'Info patients (2)'!V16,"CHECK","")</f>
        <v/>
      </c>
      <c r="W16" s="276" t="str">
        <f>IF('Info patients (1)'!W16&lt;&gt;'Info patients (2)'!W16,"CHECK","")</f>
        <v/>
      </c>
      <c r="X16" s="276" t="str">
        <f>IF('Info patients (1)'!X16&lt;&gt;'Info patients (2)'!X16,"CHECK","")</f>
        <v/>
      </c>
      <c r="Y16" s="276" t="str">
        <f>IF('Info patients (1)'!Y16&lt;&gt;'Info patients (2)'!Y16,"CHECK","")</f>
        <v/>
      </c>
      <c r="Z16" s="276" t="str">
        <f>IF('Info patients (1)'!Z16&lt;&gt;'Info patients (2)'!Z16,"CHECK","")</f>
        <v/>
      </c>
      <c r="AA16" s="276" t="str">
        <f>IF('Info patients (1)'!AA16&lt;&gt;'Info patients (2)'!AA16,"CHECK","")</f>
        <v/>
      </c>
      <c r="AB16" s="276" t="str">
        <f>IF('Info patients (1)'!AB16&lt;&gt;'Info patients (2)'!AB16,"CHECK","")</f>
        <v/>
      </c>
      <c r="AC16" s="276" t="str">
        <f>IF('Info patients (1)'!AC16&lt;&gt;'Info patients (2)'!AC16,"CHECK","")</f>
        <v/>
      </c>
      <c r="AD16" s="276" t="str">
        <f>IF('Info patients (1)'!AD16&lt;&gt;'Info patients (2)'!AD16,"CHECK","")</f>
        <v/>
      </c>
      <c r="AE16" s="276" t="str">
        <f>IF('Info patients (1)'!AE16&lt;&gt;'Info patients (2)'!AE16,"CHECK","")</f>
        <v/>
      </c>
      <c r="AF16" s="276" t="str">
        <f>IF('Info patients (1)'!AF16&lt;&gt;'Info patients (2)'!AF16,"CHECK","")</f>
        <v/>
      </c>
      <c r="AG16" s="276" t="str">
        <f>IF('Info patients (1)'!AG16&lt;&gt;'Info patients (2)'!AG16,"CHECK","")</f>
        <v/>
      </c>
      <c r="AH16" s="276" t="str">
        <f>IF('Info patients (1)'!AH16&lt;&gt;'Info patients (2)'!AH16,"CHECK","")</f>
        <v/>
      </c>
      <c r="AI16" s="276" t="str">
        <f>IF('Info patients (1)'!AI16&lt;&gt;'Info patients (2)'!AI16,"CHECK","")</f>
        <v/>
      </c>
      <c r="AJ16" s="276" t="str">
        <f>IF('Info patients (1)'!AJ16&lt;&gt;'Info patients (2)'!AJ16,"CHECK","")</f>
        <v/>
      </c>
      <c r="AK16" s="276" t="str">
        <f>IF('Info patients (1)'!AK16&lt;&gt;'Info patients (2)'!AK16,"CHECK","")</f>
        <v/>
      </c>
      <c r="AL16" s="276" t="str">
        <f>IF('Info patients (1)'!AL16&lt;&gt;'Info patients (2)'!AL16,"CHECK","")</f>
        <v/>
      </c>
      <c r="AM16" s="276" t="str">
        <f>IF('Info patients (1)'!AM16&lt;&gt;'Info patients (2)'!AM16,"CHECK","")</f>
        <v/>
      </c>
      <c r="AN16" s="276" t="str">
        <f>IF('Info patients (1)'!AN16&lt;&gt;'Info patients (2)'!AN16,"CHECK","")</f>
        <v/>
      </c>
      <c r="AO16" s="276" t="str">
        <f>IF('Info patients (1)'!AO16&lt;&gt;'Info patients (2)'!AO16,"CHECK","")</f>
        <v/>
      </c>
      <c r="AP16" s="276" t="str">
        <f>IF('Info patients (1)'!AP16&lt;&gt;'Info patients (2)'!AP16,"CHECK","")</f>
        <v/>
      </c>
      <c r="AQ16" s="276" t="str">
        <f>IF('Info patients (1)'!AQ16&lt;&gt;'Info patients (2)'!AQ16,"CHECK","")</f>
        <v/>
      </c>
      <c r="AR16" s="276" t="str">
        <f>IF('Info patients (1)'!AR16&lt;&gt;'Info patients (2)'!AR16,"CHECK","")</f>
        <v/>
      </c>
      <c r="AS16" s="276" t="str">
        <f>IF('Info patients (1)'!AS16&lt;&gt;'Info patients (2)'!AS16,"CHECK","")</f>
        <v/>
      </c>
      <c r="AT16" s="276" t="str">
        <f>IF('Info patients (1)'!AT16&lt;&gt;'Info patients (2)'!AT16,"CHECK","")</f>
        <v/>
      </c>
      <c r="AU16" s="276" t="str">
        <f>IF('Info patients (1)'!AU16&lt;&gt;'Info patients (2)'!AU16,"CHECK","")</f>
        <v/>
      </c>
      <c r="AV16" s="276" t="str">
        <f>IF('Info patients (1)'!AV16&lt;&gt;'Info patients (2)'!AV16,"CHECK","")</f>
        <v/>
      </c>
      <c r="AW16" s="276" t="str">
        <f>IF('Info patients (1)'!AW16&lt;&gt;'Info patients (2)'!AW16,"CHECK","")</f>
        <v/>
      </c>
      <c r="AX16" s="276" t="str">
        <f>IF('Info patients (1)'!AX16&lt;&gt;'Info patients (2)'!AX16,"CHECK","")</f>
        <v/>
      </c>
      <c r="AY16" s="276" t="str">
        <f>IF('Info patients (1)'!AY16&lt;&gt;'Info patients (2)'!AY16,"CHECK","")</f>
        <v/>
      </c>
      <c r="AZ16" s="276" t="str">
        <f>IF('Info patients (1)'!AZ16&lt;&gt;'Info patients (2)'!AZ16,"CHECK","")</f>
        <v/>
      </c>
      <c r="BA16" s="276" t="str">
        <f>IF('Info patients (1)'!BA16&lt;&gt;'Info patients (2)'!BA16,"CHECK","")</f>
        <v/>
      </c>
      <c r="BB16" s="276" t="str">
        <f>IF('Info patients (1)'!BB16&lt;&gt;'Info patients (2)'!BB16,"CHECK","")</f>
        <v/>
      </c>
      <c r="BC16" s="276" t="str">
        <f>IF('Info patients (1)'!BC16&lt;&gt;'Info patients (2)'!BC16,"CHECK","")</f>
        <v/>
      </c>
      <c r="BD16" s="276" t="str">
        <f>IF('Info patients (1)'!BD16&lt;&gt;'Info patients (2)'!BD16,"CHECK","")</f>
        <v/>
      </c>
      <c r="BE16" s="276" t="str">
        <f>IF('Info patients (1)'!BE16&lt;&gt;'Info patients (2)'!BE16,"CHECK","")</f>
        <v/>
      </c>
      <c r="BF16" s="276" t="str">
        <f>IF('Info patients (1)'!BF16&lt;&gt;'Info patients (2)'!BF16,"CHECK","")</f>
        <v/>
      </c>
      <c r="BG16" s="276" t="str">
        <f>IF('Info patients (1)'!BG16&lt;&gt;'Info patients (2)'!BG16,"CHECK","")</f>
        <v/>
      </c>
      <c r="BH16" s="276" t="str">
        <f>IF('Info patients (1)'!BH16&lt;&gt;'Info patients (2)'!BH16,"CHECK","")</f>
        <v/>
      </c>
      <c r="BI16" s="276" t="str">
        <f>IF('Info patients (1)'!BI16&lt;&gt;'Info patients (2)'!BI16,"CHECK","")</f>
        <v/>
      </c>
      <c r="BJ16" s="276" t="str">
        <f>IF('Info patients (1)'!BJ16&lt;&gt;'Info patients (2)'!BJ16,"CHECK","")</f>
        <v/>
      </c>
      <c r="BK16" s="276" t="str">
        <f>IF('Info patients (1)'!BK16&lt;&gt;'Info patients (2)'!BK16,"CHECK","")</f>
        <v/>
      </c>
      <c r="BL16" s="276" t="str">
        <f>IF('Info patients (1)'!BL16&lt;&gt;'Info patients (2)'!BL16,"CHECK","")</f>
        <v/>
      </c>
      <c r="BM16" s="276" t="str">
        <f>IF('Info patients (1)'!BM16&lt;&gt;'Info patients (2)'!BM16,"CHECK","")</f>
        <v/>
      </c>
      <c r="BN16" s="276" t="str">
        <f>IF('Info patients (1)'!BN16&lt;&gt;'Info patients (2)'!BN16,"CHECK","")</f>
        <v/>
      </c>
      <c r="BO16" s="276" t="str">
        <f>IF('Info patients (1)'!BO16&lt;&gt;'Info patients (2)'!BO16,"CHECK","")</f>
        <v/>
      </c>
      <c r="BP16" s="276" t="str">
        <f>IF('Info patients (1)'!BP16&lt;&gt;'Info patients (2)'!BP16,"CHECK","")</f>
        <v/>
      </c>
      <c r="BQ16" s="276" t="str">
        <f>IF('Info patients (1)'!BQ16&lt;&gt;'Info patients (2)'!BQ16,"CHECK","")</f>
        <v/>
      </c>
      <c r="BR16" s="276" t="str">
        <f>IF('Info patients (1)'!BR16&lt;&gt;'Info patients (2)'!BR16,"CHECK","")</f>
        <v/>
      </c>
      <c r="BS16" s="276" t="str">
        <f>IF('Info patients (1)'!BS16&lt;&gt;'Info patients (2)'!BS16,"CHECK","")</f>
        <v/>
      </c>
      <c r="BT16" s="276" t="str">
        <f>IF('Info patients (1)'!BT16&lt;&gt;'Info patients (2)'!BT16,"CHECK","")</f>
        <v/>
      </c>
      <c r="BU16" s="276" t="str">
        <f>IF('Info patients (1)'!BU16&lt;&gt;'Info patients (2)'!BU16,"CHECK","")</f>
        <v/>
      </c>
      <c r="BV16" s="276" t="str">
        <f>IF('Info patients (1)'!BV16&lt;&gt;'Info patients (2)'!BV16,"CHECK","")</f>
        <v/>
      </c>
      <c r="BW16" s="276" t="str">
        <f>IF('Info patients (1)'!BW16&lt;&gt;'Info patients (2)'!BW16,"CHECK","")</f>
        <v/>
      </c>
      <c r="BX16" s="276" t="str">
        <f>IF('Info patients (1)'!BX16&lt;&gt;'Info patients (2)'!BX16,"CHECK","")</f>
        <v/>
      </c>
      <c r="BY16" s="276" t="str">
        <f>IF('Info patients (1)'!BY16&lt;&gt;'Info patients (2)'!BY16,"CHECK","")</f>
        <v/>
      </c>
      <c r="BZ16" s="276" t="str">
        <f>IF('Info patients (1)'!BZ16&lt;&gt;'Info patients (2)'!BZ16,"CHECK","")</f>
        <v/>
      </c>
      <c r="CA16" s="276" t="str">
        <f>IF('Info patients (1)'!CA16&lt;&gt;'Info patients (2)'!CA16,"CHECK","")</f>
        <v/>
      </c>
      <c r="CB16" s="276" t="str">
        <f>IF('Info patients (1)'!CB16&lt;&gt;'Info patients (2)'!CB16,"CHECK","")</f>
        <v/>
      </c>
      <c r="CC16" s="276" t="str">
        <f>IF('Info patients (1)'!CC16&lt;&gt;'Info patients (2)'!CC16,"CHECK","")</f>
        <v/>
      </c>
      <c r="CD16" s="276" t="str">
        <f>IF('Info patients (1)'!CD16&lt;&gt;'Info patients (2)'!CD16,"CHECK","")</f>
        <v/>
      </c>
      <c r="CE16" s="276" t="str">
        <f>IF('Info patients (1)'!CE16&lt;&gt;'Info patients (2)'!CE16,"CHECK","")</f>
        <v/>
      </c>
      <c r="CF16" s="276" t="str">
        <f>IF('Info patients (1)'!CF16&lt;&gt;'Info patients (2)'!CF16,"CHECK","")</f>
        <v/>
      </c>
      <c r="CG16" s="276" t="str">
        <f>IF('Info patients (1)'!CG16&lt;&gt;'Info patients (2)'!CG16,"CHECK","")</f>
        <v/>
      </c>
      <c r="CH16" s="276" t="str">
        <f>IF('Info patients (1)'!CH16&lt;&gt;'Info patients (2)'!CH16,"CHECK","")</f>
        <v/>
      </c>
      <c r="CI16" s="276" t="str">
        <f>IF('Info patients (1)'!CI16&lt;&gt;'Info patients (2)'!CI16,"CHECK","")</f>
        <v/>
      </c>
      <c r="CJ16" s="276" t="str">
        <f>IF('Info patients (1)'!CJ16&lt;&gt;'Info patients (2)'!CJ16,"CHECK","")</f>
        <v/>
      </c>
      <c r="CK16" s="276" t="str">
        <f>IF('Info patients (1)'!CK16&lt;&gt;'Info patients (2)'!CK16,"CHECK","")</f>
        <v/>
      </c>
      <c r="CL16" s="276" t="str">
        <f>IF('Info patients (1)'!CL16&lt;&gt;'Info patients (2)'!CL16,"CHECK","")</f>
        <v/>
      </c>
      <c r="CM16" s="276" t="str">
        <f>IF('Info patients (1)'!CM16&lt;&gt;'Info patients (2)'!CM16,"CHECK","")</f>
        <v/>
      </c>
      <c r="CN16" s="276" t="str">
        <f>IF('Info patients (1)'!CN16&lt;&gt;'Info patients (2)'!CN16,"CHECK","")</f>
        <v/>
      </c>
      <c r="CO16" s="276" t="str">
        <f>IF('Info patients (1)'!CO16&lt;&gt;'Info patients (2)'!CO16,"CHECK","")</f>
        <v/>
      </c>
      <c r="CP16" s="276" t="str">
        <f>IF('Info patients (1)'!CP16&lt;&gt;'Info patients (2)'!CP16,"CHECK","")</f>
        <v/>
      </c>
      <c r="CQ16" s="276" t="str">
        <f>IF('Info patients (1)'!CQ16&lt;&gt;'Info patients (2)'!CQ16,"CHECK","")</f>
        <v/>
      </c>
      <c r="CR16" s="276" t="str">
        <f>IF('Info patients (1)'!CR16&lt;&gt;'Info patients (2)'!CR16,"CHECK","")</f>
        <v/>
      </c>
      <c r="CS16" s="276" t="str">
        <f>IF('Info patients (1)'!CS16&lt;&gt;'Info patients (2)'!CS16,"CHECK","")</f>
        <v/>
      </c>
      <c r="CT16" s="276" t="str">
        <f>IF('Info patients (1)'!CT16&lt;&gt;'Info patients (2)'!CT16,"CHECK","")</f>
        <v/>
      </c>
      <c r="CU16" s="276" t="str">
        <f>IF('Info patients (1)'!CU16&lt;&gt;'Info patients (2)'!CU16,"CHECK","")</f>
        <v/>
      </c>
      <c r="CV16" s="276" t="str">
        <f>IF('Info patients (1)'!CV16&lt;&gt;'Info patients (2)'!CV16,"CHECK","")</f>
        <v/>
      </c>
      <c r="CW16" s="276" t="str">
        <f>IF('Info patients (1)'!CW16&lt;&gt;'Info patients (2)'!CW16,"CHECK","")</f>
        <v/>
      </c>
      <c r="CX16" s="276" t="str">
        <f>IF('Info patients (1)'!CX16&lt;&gt;'Info patients (2)'!CX16,"CHECK","")</f>
        <v/>
      </c>
      <c r="CY16" s="276" t="str">
        <f>IF('Info patients (1)'!CY16&lt;&gt;'Info patients (2)'!CY16,"CHECK","")</f>
        <v/>
      </c>
      <c r="CZ16" s="276" t="str">
        <f>IF('Info patients (1)'!CZ16&lt;&gt;'Info patients (2)'!CZ16,"CHECK","")</f>
        <v/>
      </c>
      <c r="DA16" s="276" t="str">
        <f>IF('Info patients (1)'!DA16&lt;&gt;'Info patients (2)'!DA16,"CHECK","")</f>
        <v/>
      </c>
      <c r="DB16" s="276" t="str">
        <f>IF('Info patients (1)'!DB16&lt;&gt;'Info patients (2)'!DB16,"CHECK","")</f>
        <v/>
      </c>
      <c r="DC16" s="276" t="str">
        <f>IF('Info patients (1)'!DC16&lt;&gt;'Info patients (2)'!DC16,"CHECK","")</f>
        <v/>
      </c>
      <c r="DD16" s="276" t="str">
        <f>IF('Info patients (1)'!DD16&lt;&gt;'Info patients (2)'!DD16,"CHECK","")</f>
        <v/>
      </c>
      <c r="DE16" s="276" t="str">
        <f>IF('Info patients (1)'!DE16&lt;&gt;'Info patients (2)'!DE16,"CHECK","")</f>
        <v/>
      </c>
      <c r="DF16" s="276" t="str">
        <f>IF('Info patients (1)'!DF16&lt;&gt;'Info patients (2)'!DF16,"CHECK","")</f>
        <v/>
      </c>
      <c r="DG16" s="276" t="str">
        <f>IF('Info patients (1)'!DG16&lt;&gt;'Info patients (2)'!DG16,"CHECK","")</f>
        <v/>
      </c>
      <c r="DH16" s="276" t="str">
        <f>IF('Info patients (1)'!DH16&lt;&gt;'Info patients (2)'!DH16,"CHECK","")</f>
        <v/>
      </c>
      <c r="DI16" s="276" t="str">
        <f>IF('Info patients (1)'!DI16&lt;&gt;'Info patients (2)'!DI16,"CHECK","")</f>
        <v/>
      </c>
      <c r="DJ16" s="276" t="str">
        <f>IF('Info patients (1)'!DJ16&lt;&gt;'Info patients (2)'!DJ16,"CHECK","")</f>
        <v/>
      </c>
      <c r="DK16" s="276" t="str">
        <f>IF('Info patients (1)'!DK16&lt;&gt;'Info patients (2)'!DK16,"CHECK","")</f>
        <v/>
      </c>
      <c r="DL16" s="276" t="str">
        <f>IF('Info patients (1)'!DL16&lt;&gt;'Info patients (2)'!DL16,"CHECK","")</f>
        <v/>
      </c>
      <c r="DM16" s="276" t="str">
        <f>IF('Info patients (1)'!DM16&lt;&gt;'Info patients (2)'!DM16,"CHECK","")</f>
        <v/>
      </c>
      <c r="DN16" s="276" t="str">
        <f>IF('Info patients (1)'!DN16&lt;&gt;'Info patients (2)'!DN16,"CHECK","")</f>
        <v/>
      </c>
      <c r="DO16" s="276" t="str">
        <f>IF('Info patients (1)'!DO16&lt;&gt;'Info patients (2)'!DO16,"CHECK","")</f>
        <v/>
      </c>
      <c r="DP16" s="276" t="str">
        <f>IF('Info patients (1)'!DP16&lt;&gt;'Info patients (2)'!DP16,"CHECK","")</f>
        <v/>
      </c>
      <c r="DQ16" s="276" t="str">
        <f>IF('Info patients (1)'!DQ16&lt;&gt;'Info patients (2)'!DQ16,"CHECK","")</f>
        <v/>
      </c>
    </row>
    <row r="17" spans="1:121" s="109" customFormat="1" ht="23.25" customHeight="1" x14ac:dyDescent="0.2">
      <c r="A17" s="276" t="str">
        <f>IF('Info patients (1)'!A17&lt;&gt;'Info patients (2)'!A17,"CHECK","")</f>
        <v/>
      </c>
      <c r="B17" s="276" t="str">
        <f>IF('Info patients (1)'!B17&lt;&gt;'Info patients (2)'!B17,"CHECK","")</f>
        <v/>
      </c>
      <c r="C17" s="276" t="str">
        <f>IF('Info patients (1)'!C17&lt;&gt;'Info patients (2)'!C17,"CHECK","")</f>
        <v/>
      </c>
      <c r="D17" s="276" t="str">
        <f>IF('Info patients (1)'!D17&lt;&gt;'Info patients (2)'!D17,"CHECK","")</f>
        <v/>
      </c>
      <c r="E17" s="276" t="str">
        <f>IF('Info patients (1)'!E17&lt;&gt;'Info patients (2)'!E17,"CHECK","")</f>
        <v/>
      </c>
      <c r="F17" s="276" t="str">
        <f>IF('Info patients (1)'!F17&lt;&gt;'Info patients (2)'!F17,"CHECK","")</f>
        <v/>
      </c>
      <c r="G17" s="276" t="str">
        <f>IF('Info patients (1)'!G17&lt;&gt;'Info patients (2)'!G17,"CHECK","")</f>
        <v/>
      </c>
      <c r="H17" s="276" t="str">
        <f>IF('Info patients (1)'!H17&lt;&gt;'Info patients (2)'!H17,"CHECK","")</f>
        <v/>
      </c>
      <c r="I17" s="276" t="str">
        <f>IF('Info patients (1)'!I17&lt;&gt;'Info patients (2)'!I17,"CHECK","")</f>
        <v/>
      </c>
      <c r="J17" s="276" t="str">
        <f>IF('Info patients (1)'!J17&lt;&gt;'Info patients (2)'!J17,"CHECK","")</f>
        <v/>
      </c>
      <c r="K17" s="276" t="str">
        <f>IF('Info patients (1)'!K17&lt;&gt;'Info patients (2)'!K17,"CHECK","")</f>
        <v/>
      </c>
      <c r="L17" s="276" t="str">
        <f>IF('Info patients (1)'!L17&lt;&gt;'Info patients (2)'!L17,"CHECK","")</f>
        <v/>
      </c>
      <c r="M17" s="276" t="str">
        <f>IF('Info patients (1)'!M17&lt;&gt;'Info patients (2)'!M17,"CHECK","")</f>
        <v/>
      </c>
      <c r="N17" s="276" t="str">
        <f>IF('Info patients (1)'!N17&lt;&gt;'Info patients (2)'!N17,"CHECK","")</f>
        <v/>
      </c>
      <c r="O17" s="276" t="str">
        <f>IF('Info patients (1)'!O17&lt;&gt;'Info patients (2)'!O17,"CHECK","")</f>
        <v/>
      </c>
      <c r="P17" s="276" t="str">
        <f>IF('Info patients (1)'!P17&lt;&gt;'Info patients (2)'!P17,"CHECK","")</f>
        <v/>
      </c>
      <c r="Q17" s="276" t="str">
        <f>IF('Info patients (1)'!Q17&lt;&gt;'Info patients (2)'!Q17,"CHECK","")</f>
        <v/>
      </c>
      <c r="R17" s="276" t="str">
        <f>IF('Info patients (1)'!R17&lt;&gt;'Info patients (2)'!R17,"CHECK","")</f>
        <v/>
      </c>
      <c r="S17" s="276" t="str">
        <f>IF('Info patients (1)'!S17&lt;&gt;'Info patients (2)'!S17,"CHECK","")</f>
        <v/>
      </c>
      <c r="T17" s="276" t="str">
        <f>IF('Info patients (1)'!T17&lt;&gt;'Info patients (2)'!T17,"CHECK","")</f>
        <v/>
      </c>
      <c r="U17" s="276" t="str">
        <f>IF('Info patients (1)'!U17&lt;&gt;'Info patients (2)'!U17,"CHECK","")</f>
        <v/>
      </c>
      <c r="V17" s="276" t="str">
        <f>IF('Info patients (1)'!V17&lt;&gt;'Info patients (2)'!V17,"CHECK","")</f>
        <v/>
      </c>
      <c r="W17" s="276" t="str">
        <f>IF('Info patients (1)'!W17&lt;&gt;'Info patients (2)'!W17,"CHECK","")</f>
        <v/>
      </c>
      <c r="X17" s="276" t="str">
        <f>IF('Info patients (1)'!X17&lt;&gt;'Info patients (2)'!X17,"CHECK","")</f>
        <v/>
      </c>
      <c r="Y17" s="276" t="str">
        <f>IF('Info patients (1)'!Y17&lt;&gt;'Info patients (2)'!Y17,"CHECK","")</f>
        <v/>
      </c>
      <c r="Z17" s="276" t="str">
        <f>IF('Info patients (1)'!Z17&lt;&gt;'Info patients (2)'!Z17,"CHECK","")</f>
        <v/>
      </c>
      <c r="AA17" s="276" t="str">
        <f>IF('Info patients (1)'!AA17&lt;&gt;'Info patients (2)'!AA17,"CHECK","")</f>
        <v/>
      </c>
      <c r="AB17" s="276" t="str">
        <f>IF('Info patients (1)'!AB17&lt;&gt;'Info patients (2)'!AB17,"CHECK","")</f>
        <v/>
      </c>
      <c r="AC17" s="276" t="str">
        <f>IF('Info patients (1)'!AC17&lt;&gt;'Info patients (2)'!AC17,"CHECK","")</f>
        <v/>
      </c>
      <c r="AD17" s="276" t="str">
        <f>IF('Info patients (1)'!AD17&lt;&gt;'Info patients (2)'!AD17,"CHECK","")</f>
        <v/>
      </c>
      <c r="AE17" s="276" t="str">
        <f>IF('Info patients (1)'!AE17&lt;&gt;'Info patients (2)'!AE17,"CHECK","")</f>
        <v/>
      </c>
      <c r="AF17" s="276" t="str">
        <f>IF('Info patients (1)'!AF17&lt;&gt;'Info patients (2)'!AF17,"CHECK","")</f>
        <v/>
      </c>
      <c r="AG17" s="276" t="str">
        <f>IF('Info patients (1)'!AG17&lt;&gt;'Info patients (2)'!AG17,"CHECK","")</f>
        <v/>
      </c>
      <c r="AH17" s="276" t="str">
        <f>IF('Info patients (1)'!AH17&lt;&gt;'Info patients (2)'!AH17,"CHECK","")</f>
        <v/>
      </c>
      <c r="AI17" s="276" t="str">
        <f>IF('Info patients (1)'!AI17&lt;&gt;'Info patients (2)'!AI17,"CHECK","")</f>
        <v/>
      </c>
      <c r="AJ17" s="276" t="str">
        <f>IF('Info patients (1)'!AJ17&lt;&gt;'Info patients (2)'!AJ17,"CHECK","")</f>
        <v/>
      </c>
      <c r="AK17" s="276" t="str">
        <f>IF('Info patients (1)'!AK17&lt;&gt;'Info patients (2)'!AK17,"CHECK","")</f>
        <v/>
      </c>
      <c r="AL17" s="276" t="str">
        <f>IF('Info patients (1)'!AL17&lt;&gt;'Info patients (2)'!AL17,"CHECK","")</f>
        <v/>
      </c>
      <c r="AM17" s="276" t="str">
        <f>IF('Info patients (1)'!AM17&lt;&gt;'Info patients (2)'!AM17,"CHECK","")</f>
        <v/>
      </c>
      <c r="AN17" s="276" t="str">
        <f>IF('Info patients (1)'!AN17&lt;&gt;'Info patients (2)'!AN17,"CHECK","")</f>
        <v/>
      </c>
      <c r="AO17" s="276" t="str">
        <f>IF('Info patients (1)'!AO17&lt;&gt;'Info patients (2)'!AO17,"CHECK","")</f>
        <v/>
      </c>
      <c r="AP17" s="276" t="str">
        <f>IF('Info patients (1)'!AP17&lt;&gt;'Info patients (2)'!AP17,"CHECK","")</f>
        <v/>
      </c>
      <c r="AQ17" s="276" t="str">
        <f>IF('Info patients (1)'!AQ17&lt;&gt;'Info patients (2)'!AQ17,"CHECK","")</f>
        <v/>
      </c>
      <c r="AR17" s="276" t="str">
        <f>IF('Info patients (1)'!AR17&lt;&gt;'Info patients (2)'!AR17,"CHECK","")</f>
        <v/>
      </c>
      <c r="AS17" s="276" t="str">
        <f>IF('Info patients (1)'!AS17&lt;&gt;'Info patients (2)'!AS17,"CHECK","")</f>
        <v/>
      </c>
      <c r="AT17" s="276" t="str">
        <f>IF('Info patients (1)'!AT17&lt;&gt;'Info patients (2)'!AT17,"CHECK","")</f>
        <v/>
      </c>
      <c r="AU17" s="276" t="str">
        <f>IF('Info patients (1)'!AU17&lt;&gt;'Info patients (2)'!AU17,"CHECK","")</f>
        <v/>
      </c>
      <c r="AV17" s="276" t="str">
        <f>IF('Info patients (1)'!AV17&lt;&gt;'Info patients (2)'!AV17,"CHECK","")</f>
        <v/>
      </c>
      <c r="AW17" s="276" t="str">
        <f>IF('Info patients (1)'!AW17&lt;&gt;'Info patients (2)'!AW17,"CHECK","")</f>
        <v/>
      </c>
      <c r="AX17" s="276" t="str">
        <f>IF('Info patients (1)'!AX17&lt;&gt;'Info patients (2)'!AX17,"CHECK","")</f>
        <v/>
      </c>
      <c r="AY17" s="276" t="str">
        <f>IF('Info patients (1)'!AY17&lt;&gt;'Info patients (2)'!AY17,"CHECK","")</f>
        <v/>
      </c>
      <c r="AZ17" s="276" t="str">
        <f>IF('Info patients (1)'!AZ17&lt;&gt;'Info patients (2)'!AZ17,"CHECK","")</f>
        <v/>
      </c>
      <c r="BA17" s="276" t="str">
        <f>IF('Info patients (1)'!BA17&lt;&gt;'Info patients (2)'!BA17,"CHECK","")</f>
        <v/>
      </c>
      <c r="BB17" s="276" t="str">
        <f>IF('Info patients (1)'!BB17&lt;&gt;'Info patients (2)'!BB17,"CHECK","")</f>
        <v/>
      </c>
      <c r="BC17" s="276" t="str">
        <f>IF('Info patients (1)'!BC17&lt;&gt;'Info patients (2)'!BC17,"CHECK","")</f>
        <v/>
      </c>
      <c r="BD17" s="276" t="str">
        <f>IF('Info patients (1)'!BD17&lt;&gt;'Info patients (2)'!BD17,"CHECK","")</f>
        <v/>
      </c>
      <c r="BE17" s="276" t="str">
        <f>IF('Info patients (1)'!BE17&lt;&gt;'Info patients (2)'!BE17,"CHECK","")</f>
        <v/>
      </c>
      <c r="BF17" s="276" t="str">
        <f>IF('Info patients (1)'!BF17&lt;&gt;'Info patients (2)'!BF17,"CHECK","")</f>
        <v/>
      </c>
      <c r="BG17" s="276" t="str">
        <f>IF('Info patients (1)'!BG17&lt;&gt;'Info patients (2)'!BG17,"CHECK","")</f>
        <v/>
      </c>
      <c r="BH17" s="276" t="str">
        <f>IF('Info patients (1)'!BH17&lt;&gt;'Info patients (2)'!BH17,"CHECK","")</f>
        <v/>
      </c>
      <c r="BI17" s="276" t="str">
        <f>IF('Info patients (1)'!BI17&lt;&gt;'Info patients (2)'!BI17,"CHECK","")</f>
        <v/>
      </c>
      <c r="BJ17" s="276" t="str">
        <f>IF('Info patients (1)'!BJ17&lt;&gt;'Info patients (2)'!BJ17,"CHECK","")</f>
        <v/>
      </c>
      <c r="BK17" s="276" t="str">
        <f>IF('Info patients (1)'!BK17&lt;&gt;'Info patients (2)'!BK17,"CHECK","")</f>
        <v/>
      </c>
      <c r="BL17" s="276" t="str">
        <f>IF('Info patients (1)'!BL17&lt;&gt;'Info patients (2)'!BL17,"CHECK","")</f>
        <v/>
      </c>
      <c r="BM17" s="276" t="str">
        <f>IF('Info patients (1)'!BM17&lt;&gt;'Info patients (2)'!BM17,"CHECK","")</f>
        <v/>
      </c>
      <c r="BN17" s="276" t="str">
        <f>IF('Info patients (1)'!BN17&lt;&gt;'Info patients (2)'!BN17,"CHECK","")</f>
        <v/>
      </c>
      <c r="BO17" s="276" t="str">
        <f>IF('Info patients (1)'!BO17&lt;&gt;'Info patients (2)'!BO17,"CHECK","")</f>
        <v/>
      </c>
      <c r="BP17" s="276" t="str">
        <f>IF('Info patients (1)'!BP17&lt;&gt;'Info patients (2)'!BP17,"CHECK","")</f>
        <v/>
      </c>
      <c r="BQ17" s="276" t="str">
        <f>IF('Info patients (1)'!BQ17&lt;&gt;'Info patients (2)'!BQ17,"CHECK","")</f>
        <v/>
      </c>
      <c r="BR17" s="276" t="str">
        <f>IF('Info patients (1)'!BR17&lt;&gt;'Info patients (2)'!BR17,"CHECK","")</f>
        <v/>
      </c>
      <c r="BS17" s="276" t="str">
        <f>IF('Info patients (1)'!BS17&lt;&gt;'Info patients (2)'!BS17,"CHECK","")</f>
        <v/>
      </c>
      <c r="BT17" s="276" t="str">
        <f>IF('Info patients (1)'!BT17&lt;&gt;'Info patients (2)'!BT17,"CHECK","")</f>
        <v/>
      </c>
      <c r="BU17" s="276" t="str">
        <f>IF('Info patients (1)'!BU17&lt;&gt;'Info patients (2)'!BU17,"CHECK","")</f>
        <v/>
      </c>
      <c r="BV17" s="276" t="str">
        <f>IF('Info patients (1)'!BV17&lt;&gt;'Info patients (2)'!BV17,"CHECK","")</f>
        <v/>
      </c>
      <c r="BW17" s="276" t="str">
        <f>IF('Info patients (1)'!BW17&lt;&gt;'Info patients (2)'!BW17,"CHECK","")</f>
        <v/>
      </c>
      <c r="BX17" s="276" t="str">
        <f>IF('Info patients (1)'!BX17&lt;&gt;'Info patients (2)'!BX17,"CHECK","")</f>
        <v/>
      </c>
      <c r="BY17" s="276" t="str">
        <f>IF('Info patients (1)'!BY17&lt;&gt;'Info patients (2)'!BY17,"CHECK","")</f>
        <v/>
      </c>
      <c r="BZ17" s="276" t="str">
        <f>IF('Info patients (1)'!BZ17&lt;&gt;'Info patients (2)'!BZ17,"CHECK","")</f>
        <v/>
      </c>
      <c r="CA17" s="276" t="str">
        <f>IF('Info patients (1)'!CA17&lt;&gt;'Info patients (2)'!CA17,"CHECK","")</f>
        <v/>
      </c>
      <c r="CB17" s="276" t="str">
        <f>IF('Info patients (1)'!CB17&lt;&gt;'Info patients (2)'!CB17,"CHECK","")</f>
        <v/>
      </c>
      <c r="CC17" s="276" t="str">
        <f>IF('Info patients (1)'!CC17&lt;&gt;'Info patients (2)'!CC17,"CHECK","")</f>
        <v/>
      </c>
      <c r="CD17" s="276" t="str">
        <f>IF('Info patients (1)'!CD17&lt;&gt;'Info patients (2)'!CD17,"CHECK","")</f>
        <v/>
      </c>
      <c r="CE17" s="276" t="str">
        <f>IF('Info patients (1)'!CE17&lt;&gt;'Info patients (2)'!CE17,"CHECK","")</f>
        <v/>
      </c>
      <c r="CF17" s="276" t="str">
        <f>IF('Info patients (1)'!CF17&lt;&gt;'Info patients (2)'!CF17,"CHECK","")</f>
        <v/>
      </c>
      <c r="CG17" s="276" t="str">
        <f>IF('Info patients (1)'!CG17&lt;&gt;'Info patients (2)'!CG17,"CHECK","")</f>
        <v/>
      </c>
      <c r="CH17" s="276" t="str">
        <f>IF('Info patients (1)'!CH17&lt;&gt;'Info patients (2)'!CH17,"CHECK","")</f>
        <v/>
      </c>
      <c r="CI17" s="276" t="str">
        <f>IF('Info patients (1)'!CI17&lt;&gt;'Info patients (2)'!CI17,"CHECK","")</f>
        <v/>
      </c>
      <c r="CJ17" s="276" t="str">
        <f>IF('Info patients (1)'!CJ17&lt;&gt;'Info patients (2)'!CJ17,"CHECK","")</f>
        <v/>
      </c>
      <c r="CK17" s="276" t="str">
        <f>IF('Info patients (1)'!CK17&lt;&gt;'Info patients (2)'!CK17,"CHECK","")</f>
        <v/>
      </c>
      <c r="CL17" s="276" t="str">
        <f>IF('Info patients (1)'!CL17&lt;&gt;'Info patients (2)'!CL17,"CHECK","")</f>
        <v/>
      </c>
      <c r="CM17" s="276" t="str">
        <f>IF('Info patients (1)'!CM17&lt;&gt;'Info patients (2)'!CM17,"CHECK","")</f>
        <v/>
      </c>
      <c r="CN17" s="276" t="str">
        <f>IF('Info patients (1)'!CN17&lt;&gt;'Info patients (2)'!CN17,"CHECK","")</f>
        <v/>
      </c>
      <c r="CO17" s="276" t="str">
        <f>IF('Info patients (1)'!CO17&lt;&gt;'Info patients (2)'!CO17,"CHECK","")</f>
        <v/>
      </c>
      <c r="CP17" s="276" t="str">
        <f>IF('Info patients (1)'!CP17&lt;&gt;'Info patients (2)'!CP17,"CHECK","")</f>
        <v/>
      </c>
      <c r="CQ17" s="276" t="str">
        <f>IF('Info patients (1)'!CQ17&lt;&gt;'Info patients (2)'!CQ17,"CHECK","")</f>
        <v/>
      </c>
      <c r="CR17" s="276" t="str">
        <f>IF('Info patients (1)'!CR17&lt;&gt;'Info patients (2)'!CR17,"CHECK","")</f>
        <v/>
      </c>
      <c r="CS17" s="276" t="str">
        <f>IF('Info patients (1)'!CS17&lt;&gt;'Info patients (2)'!CS17,"CHECK","")</f>
        <v/>
      </c>
      <c r="CT17" s="276" t="str">
        <f>IF('Info patients (1)'!CT17&lt;&gt;'Info patients (2)'!CT17,"CHECK","")</f>
        <v/>
      </c>
      <c r="CU17" s="276" t="str">
        <f>IF('Info patients (1)'!CU17&lt;&gt;'Info patients (2)'!CU17,"CHECK","")</f>
        <v/>
      </c>
      <c r="CV17" s="276" t="str">
        <f>IF('Info patients (1)'!CV17&lt;&gt;'Info patients (2)'!CV17,"CHECK","")</f>
        <v/>
      </c>
      <c r="CW17" s="276" t="str">
        <f>IF('Info patients (1)'!CW17&lt;&gt;'Info patients (2)'!CW17,"CHECK","")</f>
        <v/>
      </c>
      <c r="CX17" s="276" t="str">
        <f>IF('Info patients (1)'!CX17&lt;&gt;'Info patients (2)'!CX17,"CHECK","")</f>
        <v/>
      </c>
      <c r="CY17" s="276" t="str">
        <f>IF('Info patients (1)'!CY17&lt;&gt;'Info patients (2)'!CY17,"CHECK","")</f>
        <v/>
      </c>
      <c r="CZ17" s="276" t="str">
        <f>IF('Info patients (1)'!CZ17&lt;&gt;'Info patients (2)'!CZ17,"CHECK","")</f>
        <v/>
      </c>
      <c r="DA17" s="276" t="str">
        <f>IF('Info patients (1)'!DA17&lt;&gt;'Info patients (2)'!DA17,"CHECK","")</f>
        <v/>
      </c>
      <c r="DB17" s="276" t="str">
        <f>IF('Info patients (1)'!DB17&lt;&gt;'Info patients (2)'!DB17,"CHECK","")</f>
        <v/>
      </c>
      <c r="DC17" s="276" t="str">
        <f>IF('Info patients (1)'!DC17&lt;&gt;'Info patients (2)'!DC17,"CHECK","")</f>
        <v/>
      </c>
      <c r="DD17" s="276" t="str">
        <f>IF('Info patients (1)'!DD17&lt;&gt;'Info patients (2)'!DD17,"CHECK","")</f>
        <v/>
      </c>
      <c r="DE17" s="276" t="str">
        <f>IF('Info patients (1)'!DE17&lt;&gt;'Info patients (2)'!DE17,"CHECK","")</f>
        <v/>
      </c>
      <c r="DF17" s="276" t="str">
        <f>IF('Info patients (1)'!DF17&lt;&gt;'Info patients (2)'!DF17,"CHECK","")</f>
        <v/>
      </c>
      <c r="DG17" s="276" t="str">
        <f>IF('Info patients (1)'!DG17&lt;&gt;'Info patients (2)'!DG17,"CHECK","")</f>
        <v/>
      </c>
      <c r="DH17" s="276" t="str">
        <f>IF('Info patients (1)'!DH17&lt;&gt;'Info patients (2)'!DH17,"CHECK","")</f>
        <v/>
      </c>
      <c r="DI17" s="276" t="str">
        <f>IF('Info patients (1)'!DI17&lt;&gt;'Info patients (2)'!DI17,"CHECK","")</f>
        <v/>
      </c>
      <c r="DJ17" s="276" t="str">
        <f>IF('Info patients (1)'!DJ17&lt;&gt;'Info patients (2)'!DJ17,"CHECK","")</f>
        <v/>
      </c>
      <c r="DK17" s="276" t="str">
        <f>IF('Info patients (1)'!DK17&lt;&gt;'Info patients (2)'!DK17,"CHECK","")</f>
        <v/>
      </c>
      <c r="DL17" s="276" t="str">
        <f>IF('Info patients (1)'!DL17&lt;&gt;'Info patients (2)'!DL17,"CHECK","")</f>
        <v/>
      </c>
      <c r="DM17" s="276" t="str">
        <f>IF('Info patients (1)'!DM17&lt;&gt;'Info patients (2)'!DM17,"CHECK","")</f>
        <v/>
      </c>
      <c r="DN17" s="276" t="str">
        <f>IF('Info patients (1)'!DN17&lt;&gt;'Info patients (2)'!DN17,"CHECK","")</f>
        <v/>
      </c>
      <c r="DO17" s="276" t="str">
        <f>IF('Info patients (1)'!DO17&lt;&gt;'Info patients (2)'!DO17,"CHECK","")</f>
        <v/>
      </c>
      <c r="DP17" s="276" t="str">
        <f>IF('Info patients (1)'!DP17&lt;&gt;'Info patients (2)'!DP17,"CHECK","")</f>
        <v/>
      </c>
      <c r="DQ17" s="276" t="str">
        <f>IF('Info patients (1)'!DQ17&lt;&gt;'Info patients (2)'!DQ17,"CHECK","")</f>
        <v/>
      </c>
    </row>
    <row r="18" spans="1:121" s="109" customFormat="1" ht="23.25" customHeight="1" x14ac:dyDescent="0.2">
      <c r="A18" s="276" t="str">
        <f>IF('Info patients (1)'!A18&lt;&gt;'Info patients (2)'!A18,"CHECK","")</f>
        <v/>
      </c>
      <c r="B18" s="276" t="str">
        <f>IF('Info patients (1)'!B18&lt;&gt;'Info patients (2)'!B18,"CHECK","")</f>
        <v/>
      </c>
      <c r="C18" s="276" t="str">
        <f>IF('Info patients (1)'!C18&lt;&gt;'Info patients (2)'!C18,"CHECK","")</f>
        <v/>
      </c>
      <c r="D18" s="276" t="str">
        <f>IF('Info patients (1)'!D18&lt;&gt;'Info patients (2)'!D18,"CHECK","")</f>
        <v/>
      </c>
      <c r="E18" s="276" t="str">
        <f>IF('Info patients (1)'!E18&lt;&gt;'Info patients (2)'!E18,"CHECK","")</f>
        <v/>
      </c>
      <c r="F18" s="276" t="str">
        <f>IF('Info patients (1)'!F18&lt;&gt;'Info patients (2)'!F18,"CHECK","")</f>
        <v/>
      </c>
      <c r="G18" s="276" t="str">
        <f>IF('Info patients (1)'!G18&lt;&gt;'Info patients (2)'!G18,"CHECK","")</f>
        <v/>
      </c>
      <c r="H18" s="276" t="str">
        <f>IF('Info patients (1)'!H18&lt;&gt;'Info patients (2)'!H18,"CHECK","")</f>
        <v/>
      </c>
      <c r="I18" s="276" t="str">
        <f>IF('Info patients (1)'!I18&lt;&gt;'Info patients (2)'!I18,"CHECK","")</f>
        <v/>
      </c>
      <c r="J18" s="276" t="str">
        <f>IF('Info patients (1)'!J18&lt;&gt;'Info patients (2)'!J18,"CHECK","")</f>
        <v/>
      </c>
      <c r="K18" s="276" t="str">
        <f>IF('Info patients (1)'!K18&lt;&gt;'Info patients (2)'!K18,"CHECK","")</f>
        <v/>
      </c>
      <c r="L18" s="276" t="str">
        <f>IF('Info patients (1)'!L18&lt;&gt;'Info patients (2)'!L18,"CHECK","")</f>
        <v/>
      </c>
      <c r="M18" s="276" t="str">
        <f>IF('Info patients (1)'!M18&lt;&gt;'Info patients (2)'!M18,"CHECK","")</f>
        <v/>
      </c>
      <c r="N18" s="276" t="str">
        <f>IF('Info patients (1)'!N18&lt;&gt;'Info patients (2)'!N18,"CHECK","")</f>
        <v/>
      </c>
      <c r="O18" s="276" t="str">
        <f>IF('Info patients (1)'!O18&lt;&gt;'Info patients (2)'!O18,"CHECK","")</f>
        <v/>
      </c>
      <c r="P18" s="276" t="str">
        <f>IF('Info patients (1)'!P18&lt;&gt;'Info patients (2)'!P18,"CHECK","")</f>
        <v/>
      </c>
      <c r="Q18" s="276" t="str">
        <f>IF('Info patients (1)'!Q18&lt;&gt;'Info patients (2)'!Q18,"CHECK","")</f>
        <v/>
      </c>
      <c r="R18" s="276" t="str">
        <f>IF('Info patients (1)'!R18&lt;&gt;'Info patients (2)'!R18,"CHECK","")</f>
        <v/>
      </c>
      <c r="S18" s="276" t="str">
        <f>IF('Info patients (1)'!S18&lt;&gt;'Info patients (2)'!S18,"CHECK","")</f>
        <v/>
      </c>
      <c r="T18" s="276" t="str">
        <f>IF('Info patients (1)'!T18&lt;&gt;'Info patients (2)'!T18,"CHECK","")</f>
        <v/>
      </c>
      <c r="U18" s="276" t="str">
        <f>IF('Info patients (1)'!U18&lt;&gt;'Info patients (2)'!U18,"CHECK","")</f>
        <v/>
      </c>
      <c r="V18" s="276" t="str">
        <f>IF('Info patients (1)'!V18&lt;&gt;'Info patients (2)'!V18,"CHECK","")</f>
        <v/>
      </c>
      <c r="W18" s="276" t="str">
        <f>IF('Info patients (1)'!W18&lt;&gt;'Info patients (2)'!W18,"CHECK","")</f>
        <v/>
      </c>
      <c r="X18" s="276" t="str">
        <f>IF('Info patients (1)'!X18&lt;&gt;'Info patients (2)'!X18,"CHECK","")</f>
        <v/>
      </c>
      <c r="Y18" s="276" t="str">
        <f>IF('Info patients (1)'!Y18&lt;&gt;'Info patients (2)'!Y18,"CHECK","")</f>
        <v/>
      </c>
      <c r="Z18" s="276" t="str">
        <f>IF('Info patients (1)'!Z18&lt;&gt;'Info patients (2)'!Z18,"CHECK","")</f>
        <v/>
      </c>
      <c r="AA18" s="276" t="str">
        <f>IF('Info patients (1)'!AA18&lt;&gt;'Info patients (2)'!AA18,"CHECK","")</f>
        <v/>
      </c>
      <c r="AB18" s="276" t="str">
        <f>IF('Info patients (1)'!AB18&lt;&gt;'Info patients (2)'!AB18,"CHECK","")</f>
        <v/>
      </c>
      <c r="AC18" s="276" t="str">
        <f>IF('Info patients (1)'!AC18&lt;&gt;'Info patients (2)'!AC18,"CHECK","")</f>
        <v/>
      </c>
      <c r="AD18" s="276" t="str">
        <f>IF('Info patients (1)'!AD18&lt;&gt;'Info patients (2)'!AD18,"CHECK","")</f>
        <v/>
      </c>
      <c r="AE18" s="276" t="str">
        <f>IF('Info patients (1)'!AE18&lt;&gt;'Info patients (2)'!AE18,"CHECK","")</f>
        <v/>
      </c>
      <c r="AF18" s="276" t="str">
        <f>IF('Info patients (1)'!AF18&lt;&gt;'Info patients (2)'!AF18,"CHECK","")</f>
        <v/>
      </c>
      <c r="AG18" s="276" t="str">
        <f>IF('Info patients (1)'!AG18&lt;&gt;'Info patients (2)'!AG18,"CHECK","")</f>
        <v/>
      </c>
      <c r="AH18" s="276" t="str">
        <f>IF('Info patients (1)'!AH18&lt;&gt;'Info patients (2)'!AH18,"CHECK","")</f>
        <v/>
      </c>
      <c r="AI18" s="276" t="str">
        <f>IF('Info patients (1)'!AI18&lt;&gt;'Info patients (2)'!AI18,"CHECK","")</f>
        <v/>
      </c>
      <c r="AJ18" s="276" t="str">
        <f>IF('Info patients (1)'!AJ18&lt;&gt;'Info patients (2)'!AJ18,"CHECK","")</f>
        <v/>
      </c>
      <c r="AK18" s="276" t="str">
        <f>IF('Info patients (1)'!AK18&lt;&gt;'Info patients (2)'!AK18,"CHECK","")</f>
        <v/>
      </c>
      <c r="AL18" s="276" t="str">
        <f>IF('Info patients (1)'!AL18&lt;&gt;'Info patients (2)'!AL18,"CHECK","")</f>
        <v/>
      </c>
      <c r="AM18" s="276" t="str">
        <f>IF('Info patients (1)'!AM18&lt;&gt;'Info patients (2)'!AM18,"CHECK","")</f>
        <v/>
      </c>
      <c r="AN18" s="276" t="str">
        <f>IF('Info patients (1)'!AN18&lt;&gt;'Info patients (2)'!AN18,"CHECK","")</f>
        <v/>
      </c>
      <c r="AO18" s="276" t="str">
        <f>IF('Info patients (1)'!AO18&lt;&gt;'Info patients (2)'!AO18,"CHECK","")</f>
        <v/>
      </c>
      <c r="AP18" s="276" t="str">
        <f>IF('Info patients (1)'!AP18&lt;&gt;'Info patients (2)'!AP18,"CHECK","")</f>
        <v/>
      </c>
      <c r="AQ18" s="276" t="str">
        <f>IF('Info patients (1)'!AQ18&lt;&gt;'Info patients (2)'!AQ18,"CHECK","")</f>
        <v/>
      </c>
      <c r="AR18" s="276" t="str">
        <f>IF('Info patients (1)'!AR18&lt;&gt;'Info patients (2)'!AR18,"CHECK","")</f>
        <v/>
      </c>
      <c r="AS18" s="276" t="str">
        <f>IF('Info patients (1)'!AS18&lt;&gt;'Info patients (2)'!AS18,"CHECK","")</f>
        <v/>
      </c>
      <c r="AT18" s="276" t="str">
        <f>IF('Info patients (1)'!AT18&lt;&gt;'Info patients (2)'!AT18,"CHECK","")</f>
        <v/>
      </c>
      <c r="AU18" s="276" t="str">
        <f>IF('Info patients (1)'!AU18&lt;&gt;'Info patients (2)'!AU18,"CHECK","")</f>
        <v/>
      </c>
      <c r="AV18" s="276" t="str">
        <f>IF('Info patients (1)'!AV18&lt;&gt;'Info patients (2)'!AV18,"CHECK","")</f>
        <v/>
      </c>
      <c r="AW18" s="276" t="str">
        <f>IF('Info patients (1)'!AW18&lt;&gt;'Info patients (2)'!AW18,"CHECK","")</f>
        <v/>
      </c>
      <c r="AX18" s="276" t="str">
        <f>IF('Info patients (1)'!AX18&lt;&gt;'Info patients (2)'!AX18,"CHECK","")</f>
        <v/>
      </c>
      <c r="AY18" s="276" t="str">
        <f>IF('Info patients (1)'!AY18&lt;&gt;'Info patients (2)'!AY18,"CHECK","")</f>
        <v/>
      </c>
      <c r="AZ18" s="276" t="str">
        <f>IF('Info patients (1)'!AZ18&lt;&gt;'Info patients (2)'!AZ18,"CHECK","")</f>
        <v/>
      </c>
      <c r="BA18" s="276" t="str">
        <f>IF('Info patients (1)'!BA18&lt;&gt;'Info patients (2)'!BA18,"CHECK","")</f>
        <v/>
      </c>
      <c r="BB18" s="276" t="str">
        <f>IF('Info patients (1)'!BB18&lt;&gt;'Info patients (2)'!BB18,"CHECK","")</f>
        <v/>
      </c>
      <c r="BC18" s="276" t="str">
        <f>IF('Info patients (1)'!BC18&lt;&gt;'Info patients (2)'!BC18,"CHECK","")</f>
        <v/>
      </c>
      <c r="BD18" s="276" t="str">
        <f>IF('Info patients (1)'!BD18&lt;&gt;'Info patients (2)'!BD18,"CHECK","")</f>
        <v/>
      </c>
      <c r="BE18" s="276" t="str">
        <f>IF('Info patients (1)'!BE18&lt;&gt;'Info patients (2)'!BE18,"CHECK","")</f>
        <v/>
      </c>
      <c r="BF18" s="276" t="str">
        <f>IF('Info patients (1)'!BF18&lt;&gt;'Info patients (2)'!BF18,"CHECK","")</f>
        <v/>
      </c>
      <c r="BG18" s="276" t="str">
        <f>IF('Info patients (1)'!BG18&lt;&gt;'Info patients (2)'!BG18,"CHECK","")</f>
        <v/>
      </c>
      <c r="BH18" s="276" t="str">
        <f>IF('Info patients (1)'!BH18&lt;&gt;'Info patients (2)'!BH18,"CHECK","")</f>
        <v/>
      </c>
      <c r="BI18" s="276" t="str">
        <f>IF('Info patients (1)'!BI18&lt;&gt;'Info patients (2)'!BI18,"CHECK","")</f>
        <v/>
      </c>
      <c r="BJ18" s="276" t="str">
        <f>IF('Info patients (1)'!BJ18&lt;&gt;'Info patients (2)'!BJ18,"CHECK","")</f>
        <v/>
      </c>
      <c r="BK18" s="276" t="str">
        <f>IF('Info patients (1)'!BK18&lt;&gt;'Info patients (2)'!BK18,"CHECK","")</f>
        <v/>
      </c>
      <c r="BL18" s="276" t="str">
        <f>IF('Info patients (1)'!BL18&lt;&gt;'Info patients (2)'!BL18,"CHECK","")</f>
        <v/>
      </c>
      <c r="BM18" s="276" t="str">
        <f>IF('Info patients (1)'!BM18&lt;&gt;'Info patients (2)'!BM18,"CHECK","")</f>
        <v/>
      </c>
      <c r="BN18" s="276" t="str">
        <f>IF('Info patients (1)'!BN18&lt;&gt;'Info patients (2)'!BN18,"CHECK","")</f>
        <v/>
      </c>
      <c r="BO18" s="276" t="str">
        <f>IF('Info patients (1)'!BO18&lt;&gt;'Info patients (2)'!BO18,"CHECK","")</f>
        <v/>
      </c>
      <c r="BP18" s="276" t="str">
        <f>IF('Info patients (1)'!BP18&lt;&gt;'Info patients (2)'!BP18,"CHECK","")</f>
        <v/>
      </c>
      <c r="BQ18" s="276" t="str">
        <f>IF('Info patients (1)'!BQ18&lt;&gt;'Info patients (2)'!BQ18,"CHECK","")</f>
        <v/>
      </c>
      <c r="BR18" s="276" t="str">
        <f>IF('Info patients (1)'!BR18&lt;&gt;'Info patients (2)'!BR18,"CHECK","")</f>
        <v/>
      </c>
      <c r="BS18" s="276" t="str">
        <f>IF('Info patients (1)'!BS18&lt;&gt;'Info patients (2)'!BS18,"CHECK","")</f>
        <v/>
      </c>
      <c r="BT18" s="276" t="str">
        <f>IF('Info patients (1)'!BT18&lt;&gt;'Info patients (2)'!BT18,"CHECK","")</f>
        <v/>
      </c>
      <c r="BU18" s="276" t="str">
        <f>IF('Info patients (1)'!BU18&lt;&gt;'Info patients (2)'!BU18,"CHECK","")</f>
        <v/>
      </c>
      <c r="BV18" s="276" t="str">
        <f>IF('Info patients (1)'!BV18&lt;&gt;'Info patients (2)'!BV18,"CHECK","")</f>
        <v/>
      </c>
      <c r="BW18" s="276" t="str">
        <f>IF('Info patients (1)'!BW18&lt;&gt;'Info patients (2)'!BW18,"CHECK","")</f>
        <v/>
      </c>
      <c r="BX18" s="276" t="str">
        <f>IF('Info patients (1)'!BX18&lt;&gt;'Info patients (2)'!BX18,"CHECK","")</f>
        <v/>
      </c>
      <c r="BY18" s="276" t="str">
        <f>IF('Info patients (1)'!BY18&lt;&gt;'Info patients (2)'!BY18,"CHECK","")</f>
        <v/>
      </c>
      <c r="BZ18" s="276" t="str">
        <f>IF('Info patients (1)'!BZ18&lt;&gt;'Info patients (2)'!BZ18,"CHECK","")</f>
        <v/>
      </c>
      <c r="CA18" s="276" t="str">
        <f>IF('Info patients (1)'!CA18&lt;&gt;'Info patients (2)'!CA18,"CHECK","")</f>
        <v/>
      </c>
      <c r="CB18" s="276" t="str">
        <f>IF('Info patients (1)'!CB18&lt;&gt;'Info patients (2)'!CB18,"CHECK","")</f>
        <v/>
      </c>
      <c r="CC18" s="276" t="str">
        <f>IF('Info patients (1)'!CC18&lt;&gt;'Info patients (2)'!CC18,"CHECK","")</f>
        <v/>
      </c>
      <c r="CD18" s="276" t="str">
        <f>IF('Info patients (1)'!CD18&lt;&gt;'Info patients (2)'!CD18,"CHECK","")</f>
        <v/>
      </c>
      <c r="CE18" s="276" t="str">
        <f>IF('Info patients (1)'!CE18&lt;&gt;'Info patients (2)'!CE18,"CHECK","")</f>
        <v/>
      </c>
      <c r="CF18" s="276" t="str">
        <f>IF('Info patients (1)'!CF18&lt;&gt;'Info patients (2)'!CF18,"CHECK","")</f>
        <v/>
      </c>
      <c r="CG18" s="276" t="str">
        <f>IF('Info patients (1)'!CG18&lt;&gt;'Info patients (2)'!CG18,"CHECK","")</f>
        <v/>
      </c>
      <c r="CH18" s="276" t="str">
        <f>IF('Info patients (1)'!CH18&lt;&gt;'Info patients (2)'!CH18,"CHECK","")</f>
        <v/>
      </c>
      <c r="CI18" s="276" t="str">
        <f>IF('Info patients (1)'!CI18&lt;&gt;'Info patients (2)'!CI18,"CHECK","")</f>
        <v/>
      </c>
      <c r="CJ18" s="276" t="str">
        <f>IF('Info patients (1)'!CJ18&lt;&gt;'Info patients (2)'!CJ18,"CHECK","")</f>
        <v/>
      </c>
      <c r="CK18" s="276" t="str">
        <f>IF('Info patients (1)'!CK18&lt;&gt;'Info patients (2)'!CK18,"CHECK","")</f>
        <v/>
      </c>
      <c r="CL18" s="276" t="str">
        <f>IF('Info patients (1)'!CL18&lt;&gt;'Info patients (2)'!CL18,"CHECK","")</f>
        <v/>
      </c>
      <c r="CM18" s="276" t="str">
        <f>IF('Info patients (1)'!CM18&lt;&gt;'Info patients (2)'!CM18,"CHECK","")</f>
        <v/>
      </c>
      <c r="CN18" s="276" t="str">
        <f>IF('Info patients (1)'!CN18&lt;&gt;'Info patients (2)'!CN18,"CHECK","")</f>
        <v/>
      </c>
      <c r="CO18" s="276" t="str">
        <f>IF('Info patients (1)'!CO18&lt;&gt;'Info patients (2)'!CO18,"CHECK","")</f>
        <v/>
      </c>
      <c r="CP18" s="276" t="str">
        <f>IF('Info patients (1)'!CP18&lt;&gt;'Info patients (2)'!CP18,"CHECK","")</f>
        <v/>
      </c>
      <c r="CQ18" s="276" t="str">
        <f>IF('Info patients (1)'!CQ18&lt;&gt;'Info patients (2)'!CQ18,"CHECK","")</f>
        <v/>
      </c>
      <c r="CR18" s="276" t="str">
        <f>IF('Info patients (1)'!CR18&lt;&gt;'Info patients (2)'!CR18,"CHECK","")</f>
        <v/>
      </c>
      <c r="CS18" s="276" t="str">
        <f>IF('Info patients (1)'!CS18&lt;&gt;'Info patients (2)'!CS18,"CHECK","")</f>
        <v/>
      </c>
      <c r="CT18" s="276" t="str">
        <f>IF('Info patients (1)'!CT18&lt;&gt;'Info patients (2)'!CT18,"CHECK","")</f>
        <v/>
      </c>
      <c r="CU18" s="276" t="str">
        <f>IF('Info patients (1)'!CU18&lt;&gt;'Info patients (2)'!CU18,"CHECK","")</f>
        <v/>
      </c>
      <c r="CV18" s="276" t="str">
        <f>IF('Info patients (1)'!CV18&lt;&gt;'Info patients (2)'!CV18,"CHECK","")</f>
        <v/>
      </c>
      <c r="CW18" s="276" t="str">
        <f>IF('Info patients (1)'!CW18&lt;&gt;'Info patients (2)'!CW18,"CHECK","")</f>
        <v/>
      </c>
      <c r="CX18" s="276" t="str">
        <f>IF('Info patients (1)'!CX18&lt;&gt;'Info patients (2)'!CX18,"CHECK","")</f>
        <v/>
      </c>
      <c r="CY18" s="276" t="str">
        <f>IF('Info patients (1)'!CY18&lt;&gt;'Info patients (2)'!CY18,"CHECK","")</f>
        <v/>
      </c>
      <c r="CZ18" s="276" t="str">
        <f>IF('Info patients (1)'!CZ18&lt;&gt;'Info patients (2)'!CZ18,"CHECK","")</f>
        <v/>
      </c>
      <c r="DA18" s="276" t="str">
        <f>IF('Info patients (1)'!DA18&lt;&gt;'Info patients (2)'!DA18,"CHECK","")</f>
        <v/>
      </c>
      <c r="DB18" s="276" t="str">
        <f>IF('Info patients (1)'!DB18&lt;&gt;'Info patients (2)'!DB18,"CHECK","")</f>
        <v/>
      </c>
      <c r="DC18" s="276" t="str">
        <f>IF('Info patients (1)'!DC18&lt;&gt;'Info patients (2)'!DC18,"CHECK","")</f>
        <v/>
      </c>
      <c r="DD18" s="276" t="str">
        <f>IF('Info patients (1)'!DD18&lt;&gt;'Info patients (2)'!DD18,"CHECK","")</f>
        <v/>
      </c>
      <c r="DE18" s="276" t="str">
        <f>IF('Info patients (1)'!DE18&lt;&gt;'Info patients (2)'!DE18,"CHECK","")</f>
        <v/>
      </c>
      <c r="DF18" s="276" t="str">
        <f>IF('Info patients (1)'!DF18&lt;&gt;'Info patients (2)'!DF18,"CHECK","")</f>
        <v/>
      </c>
      <c r="DG18" s="276" t="str">
        <f>IF('Info patients (1)'!DG18&lt;&gt;'Info patients (2)'!DG18,"CHECK","")</f>
        <v/>
      </c>
      <c r="DH18" s="276" t="str">
        <f>IF('Info patients (1)'!DH18&lt;&gt;'Info patients (2)'!DH18,"CHECK","")</f>
        <v/>
      </c>
      <c r="DI18" s="276" t="str">
        <f>IF('Info patients (1)'!DI18&lt;&gt;'Info patients (2)'!DI18,"CHECK","")</f>
        <v/>
      </c>
      <c r="DJ18" s="276" t="str">
        <f>IF('Info patients (1)'!DJ18&lt;&gt;'Info patients (2)'!DJ18,"CHECK","")</f>
        <v/>
      </c>
      <c r="DK18" s="276" t="str">
        <f>IF('Info patients (1)'!DK18&lt;&gt;'Info patients (2)'!DK18,"CHECK","")</f>
        <v/>
      </c>
      <c r="DL18" s="276" t="str">
        <f>IF('Info patients (1)'!DL18&lt;&gt;'Info patients (2)'!DL18,"CHECK","")</f>
        <v/>
      </c>
      <c r="DM18" s="276" t="str">
        <f>IF('Info patients (1)'!DM18&lt;&gt;'Info patients (2)'!DM18,"CHECK","")</f>
        <v/>
      </c>
      <c r="DN18" s="276" t="str">
        <f>IF('Info patients (1)'!DN18&lt;&gt;'Info patients (2)'!DN18,"CHECK","")</f>
        <v/>
      </c>
      <c r="DO18" s="276" t="str">
        <f>IF('Info patients (1)'!DO18&lt;&gt;'Info patients (2)'!DO18,"CHECK","")</f>
        <v/>
      </c>
      <c r="DP18" s="276" t="str">
        <f>IF('Info patients (1)'!DP18&lt;&gt;'Info patients (2)'!DP18,"CHECK","")</f>
        <v/>
      </c>
      <c r="DQ18" s="276" t="str">
        <f>IF('Info patients (1)'!DQ18&lt;&gt;'Info patients (2)'!DQ18,"CHECK","")</f>
        <v/>
      </c>
    </row>
    <row r="19" spans="1:121" s="109" customFormat="1" ht="23.25" customHeight="1" x14ac:dyDescent="0.2">
      <c r="A19" s="276" t="str">
        <f>IF('Info patients (1)'!A19&lt;&gt;'Info patients (2)'!A19,"CHECK","")</f>
        <v/>
      </c>
      <c r="B19" s="276" t="str">
        <f>IF('Info patients (1)'!B19&lt;&gt;'Info patients (2)'!B19,"CHECK","")</f>
        <v/>
      </c>
      <c r="C19" s="276" t="str">
        <f>IF('Info patients (1)'!C19&lt;&gt;'Info patients (2)'!C19,"CHECK","")</f>
        <v/>
      </c>
      <c r="D19" s="276" t="str">
        <f>IF('Info patients (1)'!D19&lt;&gt;'Info patients (2)'!D19,"CHECK","")</f>
        <v/>
      </c>
      <c r="E19" s="276" t="str">
        <f>IF('Info patients (1)'!E19&lt;&gt;'Info patients (2)'!E19,"CHECK","")</f>
        <v/>
      </c>
      <c r="F19" s="276" t="str">
        <f>IF('Info patients (1)'!F19&lt;&gt;'Info patients (2)'!F19,"CHECK","")</f>
        <v/>
      </c>
      <c r="G19" s="276" t="str">
        <f>IF('Info patients (1)'!G19&lt;&gt;'Info patients (2)'!G19,"CHECK","")</f>
        <v/>
      </c>
      <c r="H19" s="276" t="str">
        <f>IF('Info patients (1)'!H19&lt;&gt;'Info patients (2)'!H19,"CHECK","")</f>
        <v/>
      </c>
      <c r="I19" s="276" t="str">
        <f>IF('Info patients (1)'!I19&lt;&gt;'Info patients (2)'!I19,"CHECK","")</f>
        <v/>
      </c>
      <c r="J19" s="276" t="str">
        <f>IF('Info patients (1)'!J19&lt;&gt;'Info patients (2)'!J19,"CHECK","")</f>
        <v/>
      </c>
      <c r="K19" s="276" t="str">
        <f>IF('Info patients (1)'!K19&lt;&gt;'Info patients (2)'!K19,"CHECK","")</f>
        <v/>
      </c>
      <c r="L19" s="276" t="str">
        <f>IF('Info patients (1)'!L19&lt;&gt;'Info patients (2)'!L19,"CHECK","")</f>
        <v/>
      </c>
      <c r="M19" s="276" t="str">
        <f>IF('Info patients (1)'!M19&lt;&gt;'Info patients (2)'!M19,"CHECK","")</f>
        <v/>
      </c>
      <c r="N19" s="276" t="str">
        <f>IF('Info patients (1)'!N19&lt;&gt;'Info patients (2)'!N19,"CHECK","")</f>
        <v/>
      </c>
      <c r="O19" s="276" t="str">
        <f>IF('Info patients (1)'!O19&lt;&gt;'Info patients (2)'!O19,"CHECK","")</f>
        <v/>
      </c>
      <c r="P19" s="276" t="str">
        <f>IF('Info patients (1)'!P19&lt;&gt;'Info patients (2)'!P19,"CHECK","")</f>
        <v/>
      </c>
      <c r="Q19" s="276" t="str">
        <f>IF('Info patients (1)'!Q19&lt;&gt;'Info patients (2)'!Q19,"CHECK","")</f>
        <v/>
      </c>
      <c r="R19" s="276" t="str">
        <f>IF('Info patients (1)'!R19&lt;&gt;'Info patients (2)'!R19,"CHECK","")</f>
        <v/>
      </c>
      <c r="S19" s="276" t="str">
        <f>IF('Info patients (1)'!S19&lt;&gt;'Info patients (2)'!S19,"CHECK","")</f>
        <v/>
      </c>
      <c r="T19" s="276" t="str">
        <f>IF('Info patients (1)'!T19&lt;&gt;'Info patients (2)'!T19,"CHECK","")</f>
        <v/>
      </c>
      <c r="U19" s="276" t="str">
        <f>IF('Info patients (1)'!U19&lt;&gt;'Info patients (2)'!U19,"CHECK","")</f>
        <v/>
      </c>
      <c r="V19" s="276" t="str">
        <f>IF('Info patients (1)'!V19&lt;&gt;'Info patients (2)'!V19,"CHECK","")</f>
        <v/>
      </c>
      <c r="W19" s="276" t="str">
        <f>IF('Info patients (1)'!W19&lt;&gt;'Info patients (2)'!W19,"CHECK","")</f>
        <v/>
      </c>
      <c r="X19" s="276" t="str">
        <f>IF('Info patients (1)'!X19&lt;&gt;'Info patients (2)'!X19,"CHECK","")</f>
        <v/>
      </c>
      <c r="Y19" s="276" t="str">
        <f>IF('Info patients (1)'!Y19&lt;&gt;'Info patients (2)'!Y19,"CHECK","")</f>
        <v/>
      </c>
      <c r="Z19" s="276" t="str">
        <f>IF('Info patients (1)'!Z19&lt;&gt;'Info patients (2)'!Z19,"CHECK","")</f>
        <v/>
      </c>
      <c r="AA19" s="276" t="str">
        <f>IF('Info patients (1)'!AA19&lt;&gt;'Info patients (2)'!AA19,"CHECK","")</f>
        <v/>
      </c>
      <c r="AB19" s="276" t="str">
        <f>IF('Info patients (1)'!AB19&lt;&gt;'Info patients (2)'!AB19,"CHECK","")</f>
        <v/>
      </c>
      <c r="AC19" s="276" t="str">
        <f>IF('Info patients (1)'!AC19&lt;&gt;'Info patients (2)'!AC19,"CHECK","")</f>
        <v/>
      </c>
      <c r="AD19" s="276" t="str">
        <f>IF('Info patients (1)'!AD19&lt;&gt;'Info patients (2)'!AD19,"CHECK","")</f>
        <v/>
      </c>
      <c r="AE19" s="276" t="str">
        <f>IF('Info patients (1)'!AE19&lt;&gt;'Info patients (2)'!AE19,"CHECK","")</f>
        <v/>
      </c>
      <c r="AF19" s="276" t="str">
        <f>IF('Info patients (1)'!AF19&lt;&gt;'Info patients (2)'!AF19,"CHECK","")</f>
        <v/>
      </c>
      <c r="AG19" s="276" t="str">
        <f>IF('Info patients (1)'!AG19&lt;&gt;'Info patients (2)'!AG19,"CHECK","")</f>
        <v/>
      </c>
      <c r="AH19" s="276" t="str">
        <f>IF('Info patients (1)'!AH19&lt;&gt;'Info patients (2)'!AH19,"CHECK","")</f>
        <v/>
      </c>
      <c r="AI19" s="276" t="str">
        <f>IF('Info patients (1)'!AI19&lt;&gt;'Info patients (2)'!AI19,"CHECK","")</f>
        <v/>
      </c>
      <c r="AJ19" s="276" t="str">
        <f>IF('Info patients (1)'!AJ19&lt;&gt;'Info patients (2)'!AJ19,"CHECK","")</f>
        <v/>
      </c>
      <c r="AK19" s="276" t="str">
        <f>IF('Info patients (1)'!AK19&lt;&gt;'Info patients (2)'!AK19,"CHECK","")</f>
        <v/>
      </c>
      <c r="AL19" s="276" t="str">
        <f>IF('Info patients (1)'!AL19&lt;&gt;'Info patients (2)'!AL19,"CHECK","")</f>
        <v/>
      </c>
      <c r="AM19" s="276" t="str">
        <f>IF('Info patients (1)'!AM19&lt;&gt;'Info patients (2)'!AM19,"CHECK","")</f>
        <v/>
      </c>
      <c r="AN19" s="276" t="str">
        <f>IF('Info patients (1)'!AN19&lt;&gt;'Info patients (2)'!AN19,"CHECK","")</f>
        <v/>
      </c>
      <c r="AO19" s="276" t="str">
        <f>IF('Info patients (1)'!AO19&lt;&gt;'Info patients (2)'!AO19,"CHECK","")</f>
        <v/>
      </c>
      <c r="AP19" s="276" t="str">
        <f>IF('Info patients (1)'!AP19&lt;&gt;'Info patients (2)'!AP19,"CHECK","")</f>
        <v/>
      </c>
      <c r="AQ19" s="276" t="str">
        <f>IF('Info patients (1)'!AQ19&lt;&gt;'Info patients (2)'!AQ19,"CHECK","")</f>
        <v/>
      </c>
      <c r="AR19" s="276" t="str">
        <f>IF('Info patients (1)'!AR19&lt;&gt;'Info patients (2)'!AR19,"CHECK","")</f>
        <v/>
      </c>
      <c r="AS19" s="276" t="str">
        <f>IF('Info patients (1)'!AS19&lt;&gt;'Info patients (2)'!AS19,"CHECK","")</f>
        <v/>
      </c>
      <c r="AT19" s="276" t="str">
        <f>IF('Info patients (1)'!AT19&lt;&gt;'Info patients (2)'!AT19,"CHECK","")</f>
        <v/>
      </c>
      <c r="AU19" s="276" t="str">
        <f>IF('Info patients (1)'!AU19&lt;&gt;'Info patients (2)'!AU19,"CHECK","")</f>
        <v/>
      </c>
      <c r="AV19" s="276" t="str">
        <f>IF('Info patients (1)'!AV19&lt;&gt;'Info patients (2)'!AV19,"CHECK","")</f>
        <v/>
      </c>
      <c r="AW19" s="276" t="str">
        <f>IF('Info patients (1)'!AW19&lt;&gt;'Info patients (2)'!AW19,"CHECK","")</f>
        <v/>
      </c>
      <c r="AX19" s="276" t="str">
        <f>IF('Info patients (1)'!AX19&lt;&gt;'Info patients (2)'!AX19,"CHECK","")</f>
        <v/>
      </c>
      <c r="AY19" s="276" t="str">
        <f>IF('Info patients (1)'!AY19&lt;&gt;'Info patients (2)'!AY19,"CHECK","")</f>
        <v/>
      </c>
      <c r="AZ19" s="276" t="str">
        <f>IF('Info patients (1)'!AZ19&lt;&gt;'Info patients (2)'!AZ19,"CHECK","")</f>
        <v/>
      </c>
      <c r="BA19" s="276" t="str">
        <f>IF('Info patients (1)'!BA19&lt;&gt;'Info patients (2)'!BA19,"CHECK","")</f>
        <v/>
      </c>
      <c r="BB19" s="276" t="str">
        <f>IF('Info patients (1)'!BB19&lt;&gt;'Info patients (2)'!BB19,"CHECK","")</f>
        <v/>
      </c>
      <c r="BC19" s="276" t="str">
        <f>IF('Info patients (1)'!BC19&lt;&gt;'Info patients (2)'!BC19,"CHECK","")</f>
        <v/>
      </c>
      <c r="BD19" s="276" t="str">
        <f>IF('Info patients (1)'!BD19&lt;&gt;'Info patients (2)'!BD19,"CHECK","")</f>
        <v/>
      </c>
      <c r="BE19" s="276" t="str">
        <f>IF('Info patients (1)'!BE19&lt;&gt;'Info patients (2)'!BE19,"CHECK","")</f>
        <v/>
      </c>
      <c r="BF19" s="276" t="str">
        <f>IF('Info patients (1)'!BF19&lt;&gt;'Info patients (2)'!BF19,"CHECK","")</f>
        <v/>
      </c>
      <c r="BG19" s="276" t="str">
        <f>IF('Info patients (1)'!BG19&lt;&gt;'Info patients (2)'!BG19,"CHECK","")</f>
        <v/>
      </c>
      <c r="BH19" s="276" t="str">
        <f>IF('Info patients (1)'!BH19&lt;&gt;'Info patients (2)'!BH19,"CHECK","")</f>
        <v/>
      </c>
      <c r="BI19" s="276" t="str">
        <f>IF('Info patients (1)'!BI19&lt;&gt;'Info patients (2)'!BI19,"CHECK","")</f>
        <v/>
      </c>
      <c r="BJ19" s="276" t="str">
        <f>IF('Info patients (1)'!BJ19&lt;&gt;'Info patients (2)'!BJ19,"CHECK","")</f>
        <v/>
      </c>
      <c r="BK19" s="276" t="str">
        <f>IF('Info patients (1)'!BK19&lt;&gt;'Info patients (2)'!BK19,"CHECK","")</f>
        <v/>
      </c>
      <c r="BL19" s="276" t="str">
        <f>IF('Info patients (1)'!BL19&lt;&gt;'Info patients (2)'!BL19,"CHECK","")</f>
        <v/>
      </c>
      <c r="BM19" s="276" t="str">
        <f>IF('Info patients (1)'!BM19&lt;&gt;'Info patients (2)'!BM19,"CHECK","")</f>
        <v/>
      </c>
      <c r="BN19" s="276" t="str">
        <f>IF('Info patients (1)'!BN19&lt;&gt;'Info patients (2)'!BN19,"CHECK","")</f>
        <v/>
      </c>
      <c r="BO19" s="276" t="str">
        <f>IF('Info patients (1)'!BO19&lt;&gt;'Info patients (2)'!BO19,"CHECK","")</f>
        <v/>
      </c>
      <c r="BP19" s="276" t="str">
        <f>IF('Info patients (1)'!BP19&lt;&gt;'Info patients (2)'!BP19,"CHECK","")</f>
        <v/>
      </c>
      <c r="BQ19" s="276" t="str">
        <f>IF('Info patients (1)'!BQ19&lt;&gt;'Info patients (2)'!BQ19,"CHECK","")</f>
        <v/>
      </c>
      <c r="BR19" s="276" t="str">
        <f>IF('Info patients (1)'!BR19&lt;&gt;'Info patients (2)'!BR19,"CHECK","")</f>
        <v/>
      </c>
      <c r="BS19" s="276" t="str">
        <f>IF('Info patients (1)'!BS19&lt;&gt;'Info patients (2)'!BS19,"CHECK","")</f>
        <v/>
      </c>
      <c r="BT19" s="276" t="str">
        <f>IF('Info patients (1)'!BT19&lt;&gt;'Info patients (2)'!BT19,"CHECK","")</f>
        <v/>
      </c>
      <c r="BU19" s="276" t="str">
        <f>IF('Info patients (1)'!BU19&lt;&gt;'Info patients (2)'!BU19,"CHECK","")</f>
        <v/>
      </c>
      <c r="BV19" s="276" t="str">
        <f>IF('Info patients (1)'!BV19&lt;&gt;'Info patients (2)'!BV19,"CHECK","")</f>
        <v/>
      </c>
      <c r="BW19" s="276" t="str">
        <f>IF('Info patients (1)'!BW19&lt;&gt;'Info patients (2)'!BW19,"CHECK","")</f>
        <v/>
      </c>
      <c r="BX19" s="276" t="str">
        <f>IF('Info patients (1)'!BX19&lt;&gt;'Info patients (2)'!BX19,"CHECK","")</f>
        <v/>
      </c>
      <c r="BY19" s="276" t="str">
        <f>IF('Info patients (1)'!BY19&lt;&gt;'Info patients (2)'!BY19,"CHECK","")</f>
        <v/>
      </c>
      <c r="BZ19" s="276" t="str">
        <f>IF('Info patients (1)'!BZ19&lt;&gt;'Info patients (2)'!BZ19,"CHECK","")</f>
        <v/>
      </c>
      <c r="CA19" s="276" t="str">
        <f>IF('Info patients (1)'!CA19&lt;&gt;'Info patients (2)'!CA19,"CHECK","")</f>
        <v/>
      </c>
      <c r="CB19" s="276" t="str">
        <f>IF('Info patients (1)'!CB19&lt;&gt;'Info patients (2)'!CB19,"CHECK","")</f>
        <v/>
      </c>
      <c r="CC19" s="276" t="str">
        <f>IF('Info patients (1)'!CC19&lt;&gt;'Info patients (2)'!CC19,"CHECK","")</f>
        <v/>
      </c>
      <c r="CD19" s="276" t="str">
        <f>IF('Info patients (1)'!CD19&lt;&gt;'Info patients (2)'!CD19,"CHECK","")</f>
        <v/>
      </c>
      <c r="CE19" s="276" t="str">
        <f>IF('Info patients (1)'!CE19&lt;&gt;'Info patients (2)'!CE19,"CHECK","")</f>
        <v/>
      </c>
      <c r="CF19" s="276" t="str">
        <f>IF('Info patients (1)'!CF19&lt;&gt;'Info patients (2)'!CF19,"CHECK","")</f>
        <v/>
      </c>
      <c r="CG19" s="276" t="str">
        <f>IF('Info patients (1)'!CG19&lt;&gt;'Info patients (2)'!CG19,"CHECK","")</f>
        <v/>
      </c>
      <c r="CH19" s="276" t="str">
        <f>IF('Info patients (1)'!CH19&lt;&gt;'Info patients (2)'!CH19,"CHECK","")</f>
        <v/>
      </c>
      <c r="CI19" s="276" t="str">
        <f>IF('Info patients (1)'!CI19&lt;&gt;'Info patients (2)'!CI19,"CHECK","")</f>
        <v/>
      </c>
      <c r="CJ19" s="276" t="str">
        <f>IF('Info patients (1)'!CJ19&lt;&gt;'Info patients (2)'!CJ19,"CHECK","")</f>
        <v/>
      </c>
      <c r="CK19" s="276" t="str">
        <f>IF('Info patients (1)'!CK19&lt;&gt;'Info patients (2)'!CK19,"CHECK","")</f>
        <v/>
      </c>
      <c r="CL19" s="276" t="str">
        <f>IF('Info patients (1)'!CL19&lt;&gt;'Info patients (2)'!CL19,"CHECK","")</f>
        <v/>
      </c>
      <c r="CM19" s="276" t="str">
        <f>IF('Info patients (1)'!CM19&lt;&gt;'Info patients (2)'!CM19,"CHECK","")</f>
        <v/>
      </c>
      <c r="CN19" s="276" t="str">
        <f>IF('Info patients (1)'!CN19&lt;&gt;'Info patients (2)'!CN19,"CHECK","")</f>
        <v/>
      </c>
      <c r="CO19" s="276" t="str">
        <f>IF('Info patients (1)'!CO19&lt;&gt;'Info patients (2)'!CO19,"CHECK","")</f>
        <v/>
      </c>
      <c r="CP19" s="276" t="str">
        <f>IF('Info patients (1)'!CP19&lt;&gt;'Info patients (2)'!CP19,"CHECK","")</f>
        <v/>
      </c>
      <c r="CQ19" s="276" t="str">
        <f>IF('Info patients (1)'!CQ19&lt;&gt;'Info patients (2)'!CQ19,"CHECK","")</f>
        <v/>
      </c>
      <c r="CR19" s="276" t="str">
        <f>IF('Info patients (1)'!CR19&lt;&gt;'Info patients (2)'!CR19,"CHECK","")</f>
        <v/>
      </c>
      <c r="CS19" s="276" t="str">
        <f>IF('Info patients (1)'!CS19&lt;&gt;'Info patients (2)'!CS19,"CHECK","")</f>
        <v/>
      </c>
      <c r="CT19" s="276" t="str">
        <f>IF('Info patients (1)'!CT19&lt;&gt;'Info patients (2)'!CT19,"CHECK","")</f>
        <v/>
      </c>
      <c r="CU19" s="276" t="str">
        <f>IF('Info patients (1)'!CU19&lt;&gt;'Info patients (2)'!CU19,"CHECK","")</f>
        <v/>
      </c>
      <c r="CV19" s="276" t="str">
        <f>IF('Info patients (1)'!CV19&lt;&gt;'Info patients (2)'!CV19,"CHECK","")</f>
        <v/>
      </c>
      <c r="CW19" s="276" t="str">
        <f>IF('Info patients (1)'!CW19&lt;&gt;'Info patients (2)'!CW19,"CHECK","")</f>
        <v/>
      </c>
      <c r="CX19" s="276" t="str">
        <f>IF('Info patients (1)'!CX19&lt;&gt;'Info patients (2)'!CX19,"CHECK","")</f>
        <v/>
      </c>
      <c r="CY19" s="276" t="str">
        <f>IF('Info patients (1)'!CY19&lt;&gt;'Info patients (2)'!CY19,"CHECK","")</f>
        <v/>
      </c>
      <c r="CZ19" s="276" t="str">
        <f>IF('Info patients (1)'!CZ19&lt;&gt;'Info patients (2)'!CZ19,"CHECK","")</f>
        <v/>
      </c>
      <c r="DA19" s="276" t="str">
        <f>IF('Info patients (1)'!DA19&lt;&gt;'Info patients (2)'!DA19,"CHECK","")</f>
        <v/>
      </c>
      <c r="DB19" s="276" t="str">
        <f>IF('Info patients (1)'!DB19&lt;&gt;'Info patients (2)'!DB19,"CHECK","")</f>
        <v/>
      </c>
      <c r="DC19" s="276" t="str">
        <f>IF('Info patients (1)'!DC19&lt;&gt;'Info patients (2)'!DC19,"CHECK","")</f>
        <v/>
      </c>
      <c r="DD19" s="276" t="str">
        <f>IF('Info patients (1)'!DD19&lt;&gt;'Info patients (2)'!DD19,"CHECK","")</f>
        <v/>
      </c>
      <c r="DE19" s="276" t="str">
        <f>IF('Info patients (1)'!DE19&lt;&gt;'Info patients (2)'!DE19,"CHECK","")</f>
        <v/>
      </c>
      <c r="DF19" s="276" t="str">
        <f>IF('Info patients (1)'!DF19&lt;&gt;'Info patients (2)'!DF19,"CHECK","")</f>
        <v/>
      </c>
      <c r="DG19" s="276" t="str">
        <f>IF('Info patients (1)'!DG19&lt;&gt;'Info patients (2)'!DG19,"CHECK","")</f>
        <v/>
      </c>
      <c r="DH19" s="276" t="str">
        <f>IF('Info patients (1)'!DH19&lt;&gt;'Info patients (2)'!DH19,"CHECK","")</f>
        <v/>
      </c>
      <c r="DI19" s="276" t="str">
        <f>IF('Info patients (1)'!DI19&lt;&gt;'Info patients (2)'!DI19,"CHECK","")</f>
        <v/>
      </c>
      <c r="DJ19" s="276" t="str">
        <f>IF('Info patients (1)'!DJ19&lt;&gt;'Info patients (2)'!DJ19,"CHECK","")</f>
        <v/>
      </c>
      <c r="DK19" s="276" t="str">
        <f>IF('Info patients (1)'!DK19&lt;&gt;'Info patients (2)'!DK19,"CHECK","")</f>
        <v/>
      </c>
      <c r="DL19" s="276" t="str">
        <f>IF('Info patients (1)'!DL19&lt;&gt;'Info patients (2)'!DL19,"CHECK","")</f>
        <v/>
      </c>
      <c r="DM19" s="276" t="str">
        <f>IF('Info patients (1)'!DM19&lt;&gt;'Info patients (2)'!DM19,"CHECK","")</f>
        <v/>
      </c>
      <c r="DN19" s="276" t="str">
        <f>IF('Info patients (1)'!DN19&lt;&gt;'Info patients (2)'!DN19,"CHECK","")</f>
        <v/>
      </c>
      <c r="DO19" s="276" t="str">
        <f>IF('Info patients (1)'!DO19&lt;&gt;'Info patients (2)'!DO19,"CHECK","")</f>
        <v/>
      </c>
      <c r="DP19" s="276" t="str">
        <f>IF('Info patients (1)'!DP19&lt;&gt;'Info patients (2)'!DP19,"CHECK","")</f>
        <v/>
      </c>
      <c r="DQ19" s="276" t="str">
        <f>IF('Info patients (1)'!DQ19&lt;&gt;'Info patients (2)'!DQ19,"CHECK","")</f>
        <v/>
      </c>
    </row>
    <row r="20" spans="1:121" s="109" customFormat="1" ht="23.25" customHeight="1" x14ac:dyDescent="0.2">
      <c r="A20" s="276" t="str">
        <f>IF('Info patients (1)'!A20&lt;&gt;'Info patients (2)'!A20,"CHECK","")</f>
        <v/>
      </c>
      <c r="B20" s="276" t="str">
        <f>IF('Info patients (1)'!B20&lt;&gt;'Info patients (2)'!B20,"CHECK","")</f>
        <v/>
      </c>
      <c r="C20" s="276" t="str">
        <f>IF('Info patients (1)'!C20&lt;&gt;'Info patients (2)'!C20,"CHECK","")</f>
        <v/>
      </c>
      <c r="D20" s="276" t="str">
        <f>IF('Info patients (1)'!D20&lt;&gt;'Info patients (2)'!D20,"CHECK","")</f>
        <v/>
      </c>
      <c r="E20" s="276" t="str">
        <f>IF('Info patients (1)'!E20&lt;&gt;'Info patients (2)'!E20,"CHECK","")</f>
        <v/>
      </c>
      <c r="F20" s="276" t="str">
        <f>IF('Info patients (1)'!F20&lt;&gt;'Info patients (2)'!F20,"CHECK","")</f>
        <v/>
      </c>
      <c r="G20" s="276" t="str">
        <f>IF('Info patients (1)'!G20&lt;&gt;'Info patients (2)'!G20,"CHECK","")</f>
        <v/>
      </c>
      <c r="H20" s="276" t="str">
        <f>IF('Info patients (1)'!H20&lt;&gt;'Info patients (2)'!H20,"CHECK","")</f>
        <v/>
      </c>
      <c r="I20" s="276" t="str">
        <f>IF('Info patients (1)'!I20&lt;&gt;'Info patients (2)'!I20,"CHECK","")</f>
        <v/>
      </c>
      <c r="J20" s="276" t="str">
        <f>IF('Info patients (1)'!J20&lt;&gt;'Info patients (2)'!J20,"CHECK","")</f>
        <v/>
      </c>
      <c r="K20" s="276" t="str">
        <f>IF('Info patients (1)'!K20&lt;&gt;'Info patients (2)'!K20,"CHECK","")</f>
        <v/>
      </c>
      <c r="L20" s="276" t="str">
        <f>IF('Info patients (1)'!L20&lt;&gt;'Info patients (2)'!L20,"CHECK","")</f>
        <v/>
      </c>
      <c r="M20" s="276" t="str">
        <f>IF('Info patients (1)'!M20&lt;&gt;'Info patients (2)'!M20,"CHECK","")</f>
        <v/>
      </c>
      <c r="N20" s="276" t="str">
        <f>IF('Info patients (1)'!N20&lt;&gt;'Info patients (2)'!N20,"CHECK","")</f>
        <v/>
      </c>
      <c r="O20" s="276" t="str">
        <f>IF('Info patients (1)'!O20&lt;&gt;'Info patients (2)'!O20,"CHECK","")</f>
        <v/>
      </c>
      <c r="P20" s="276" t="str">
        <f>IF('Info patients (1)'!P20&lt;&gt;'Info patients (2)'!P20,"CHECK","")</f>
        <v/>
      </c>
      <c r="Q20" s="276" t="str">
        <f>IF('Info patients (1)'!Q20&lt;&gt;'Info patients (2)'!Q20,"CHECK","")</f>
        <v/>
      </c>
      <c r="R20" s="276" t="str">
        <f>IF('Info patients (1)'!R20&lt;&gt;'Info patients (2)'!R20,"CHECK","")</f>
        <v/>
      </c>
      <c r="S20" s="276" t="str">
        <f>IF('Info patients (1)'!S20&lt;&gt;'Info patients (2)'!S20,"CHECK","")</f>
        <v/>
      </c>
      <c r="T20" s="276" t="str">
        <f>IF('Info patients (1)'!T20&lt;&gt;'Info patients (2)'!T20,"CHECK","")</f>
        <v/>
      </c>
      <c r="U20" s="276" t="str">
        <f>IF('Info patients (1)'!U20&lt;&gt;'Info patients (2)'!U20,"CHECK","")</f>
        <v/>
      </c>
      <c r="V20" s="276" t="str">
        <f>IF('Info patients (1)'!V20&lt;&gt;'Info patients (2)'!V20,"CHECK","")</f>
        <v/>
      </c>
      <c r="W20" s="276" t="str">
        <f>IF('Info patients (1)'!W20&lt;&gt;'Info patients (2)'!W20,"CHECK","")</f>
        <v/>
      </c>
      <c r="X20" s="276" t="str">
        <f>IF('Info patients (1)'!X20&lt;&gt;'Info patients (2)'!X20,"CHECK","")</f>
        <v/>
      </c>
      <c r="Y20" s="276" t="str">
        <f>IF('Info patients (1)'!Y20&lt;&gt;'Info patients (2)'!Y20,"CHECK","")</f>
        <v/>
      </c>
      <c r="Z20" s="276" t="str">
        <f>IF('Info patients (1)'!Z20&lt;&gt;'Info patients (2)'!Z20,"CHECK","")</f>
        <v/>
      </c>
      <c r="AA20" s="276" t="str">
        <f>IF('Info patients (1)'!AA20&lt;&gt;'Info patients (2)'!AA20,"CHECK","")</f>
        <v/>
      </c>
      <c r="AB20" s="276" t="str">
        <f>IF('Info patients (1)'!AB20&lt;&gt;'Info patients (2)'!AB20,"CHECK","")</f>
        <v/>
      </c>
      <c r="AC20" s="276" t="str">
        <f>IF('Info patients (1)'!AC20&lt;&gt;'Info patients (2)'!AC20,"CHECK","")</f>
        <v/>
      </c>
      <c r="AD20" s="276" t="str">
        <f>IF('Info patients (1)'!AD20&lt;&gt;'Info patients (2)'!AD20,"CHECK","")</f>
        <v/>
      </c>
      <c r="AE20" s="276" t="str">
        <f>IF('Info patients (1)'!AE20&lt;&gt;'Info patients (2)'!AE20,"CHECK","")</f>
        <v/>
      </c>
      <c r="AF20" s="276" t="str">
        <f>IF('Info patients (1)'!AF20&lt;&gt;'Info patients (2)'!AF20,"CHECK","")</f>
        <v/>
      </c>
      <c r="AG20" s="276" t="str">
        <f>IF('Info patients (1)'!AG20&lt;&gt;'Info patients (2)'!AG20,"CHECK","")</f>
        <v/>
      </c>
      <c r="AH20" s="276" t="str">
        <f>IF('Info patients (1)'!AH20&lt;&gt;'Info patients (2)'!AH20,"CHECK","")</f>
        <v/>
      </c>
      <c r="AI20" s="276" t="str">
        <f>IF('Info patients (1)'!AI20&lt;&gt;'Info patients (2)'!AI20,"CHECK","")</f>
        <v/>
      </c>
      <c r="AJ20" s="276" t="str">
        <f>IF('Info patients (1)'!AJ20&lt;&gt;'Info patients (2)'!AJ20,"CHECK","")</f>
        <v/>
      </c>
      <c r="AK20" s="276" t="str">
        <f>IF('Info patients (1)'!AK20&lt;&gt;'Info patients (2)'!AK20,"CHECK","")</f>
        <v/>
      </c>
      <c r="AL20" s="276" t="str">
        <f>IF('Info patients (1)'!AL20&lt;&gt;'Info patients (2)'!AL20,"CHECK","")</f>
        <v/>
      </c>
      <c r="AM20" s="276" t="str">
        <f>IF('Info patients (1)'!AM20&lt;&gt;'Info patients (2)'!AM20,"CHECK","")</f>
        <v/>
      </c>
      <c r="AN20" s="276" t="str">
        <f>IF('Info patients (1)'!AN20&lt;&gt;'Info patients (2)'!AN20,"CHECK","")</f>
        <v/>
      </c>
      <c r="AO20" s="276" t="str">
        <f>IF('Info patients (1)'!AO20&lt;&gt;'Info patients (2)'!AO20,"CHECK","")</f>
        <v/>
      </c>
      <c r="AP20" s="276" t="str">
        <f>IF('Info patients (1)'!AP20&lt;&gt;'Info patients (2)'!AP20,"CHECK","")</f>
        <v/>
      </c>
      <c r="AQ20" s="276" t="str">
        <f>IF('Info patients (1)'!AQ20&lt;&gt;'Info patients (2)'!AQ20,"CHECK","")</f>
        <v/>
      </c>
      <c r="AR20" s="276" t="str">
        <f>IF('Info patients (1)'!AR20&lt;&gt;'Info patients (2)'!AR20,"CHECK","")</f>
        <v/>
      </c>
      <c r="AS20" s="276" t="str">
        <f>IF('Info patients (1)'!AS20&lt;&gt;'Info patients (2)'!AS20,"CHECK","")</f>
        <v/>
      </c>
      <c r="AT20" s="276" t="str">
        <f>IF('Info patients (1)'!AT20&lt;&gt;'Info patients (2)'!AT20,"CHECK","")</f>
        <v/>
      </c>
      <c r="AU20" s="276" t="str">
        <f>IF('Info patients (1)'!AU20&lt;&gt;'Info patients (2)'!AU20,"CHECK","")</f>
        <v/>
      </c>
      <c r="AV20" s="276" t="str">
        <f>IF('Info patients (1)'!AV20&lt;&gt;'Info patients (2)'!AV20,"CHECK","")</f>
        <v/>
      </c>
      <c r="AW20" s="276" t="str">
        <f>IF('Info patients (1)'!AW20&lt;&gt;'Info patients (2)'!AW20,"CHECK","")</f>
        <v/>
      </c>
      <c r="AX20" s="276" t="str">
        <f>IF('Info patients (1)'!AX20&lt;&gt;'Info patients (2)'!AX20,"CHECK","")</f>
        <v/>
      </c>
      <c r="AY20" s="276" t="str">
        <f>IF('Info patients (1)'!AY20&lt;&gt;'Info patients (2)'!AY20,"CHECK","")</f>
        <v/>
      </c>
      <c r="AZ20" s="276" t="str">
        <f>IF('Info patients (1)'!AZ20&lt;&gt;'Info patients (2)'!AZ20,"CHECK","")</f>
        <v/>
      </c>
      <c r="BA20" s="276" t="str">
        <f>IF('Info patients (1)'!BA20&lt;&gt;'Info patients (2)'!BA20,"CHECK","")</f>
        <v/>
      </c>
      <c r="BB20" s="276" t="str">
        <f>IF('Info patients (1)'!BB20&lt;&gt;'Info patients (2)'!BB20,"CHECK","")</f>
        <v/>
      </c>
      <c r="BC20" s="276" t="str">
        <f>IF('Info patients (1)'!BC20&lt;&gt;'Info patients (2)'!BC20,"CHECK","")</f>
        <v/>
      </c>
      <c r="BD20" s="276" t="str">
        <f>IF('Info patients (1)'!BD20&lt;&gt;'Info patients (2)'!BD20,"CHECK","")</f>
        <v/>
      </c>
      <c r="BE20" s="276" t="str">
        <f>IF('Info patients (1)'!BE20&lt;&gt;'Info patients (2)'!BE20,"CHECK","")</f>
        <v/>
      </c>
      <c r="BF20" s="276" t="str">
        <f>IF('Info patients (1)'!BF20&lt;&gt;'Info patients (2)'!BF20,"CHECK","")</f>
        <v/>
      </c>
      <c r="BG20" s="276" t="str">
        <f>IF('Info patients (1)'!BG20&lt;&gt;'Info patients (2)'!BG20,"CHECK","")</f>
        <v/>
      </c>
      <c r="BH20" s="276" t="str">
        <f>IF('Info patients (1)'!BH20&lt;&gt;'Info patients (2)'!BH20,"CHECK","")</f>
        <v/>
      </c>
      <c r="BI20" s="276" t="str">
        <f>IF('Info patients (1)'!BI20&lt;&gt;'Info patients (2)'!BI20,"CHECK","")</f>
        <v/>
      </c>
      <c r="BJ20" s="276" t="str">
        <f>IF('Info patients (1)'!BJ20&lt;&gt;'Info patients (2)'!BJ20,"CHECK","")</f>
        <v/>
      </c>
      <c r="BK20" s="276" t="str">
        <f>IF('Info patients (1)'!BK20&lt;&gt;'Info patients (2)'!BK20,"CHECK","")</f>
        <v/>
      </c>
      <c r="BL20" s="276" t="str">
        <f>IF('Info patients (1)'!BL20&lt;&gt;'Info patients (2)'!BL20,"CHECK","")</f>
        <v/>
      </c>
      <c r="BM20" s="276" t="str">
        <f>IF('Info patients (1)'!BM20&lt;&gt;'Info patients (2)'!BM20,"CHECK","")</f>
        <v/>
      </c>
      <c r="BN20" s="276" t="str">
        <f>IF('Info patients (1)'!BN20&lt;&gt;'Info patients (2)'!BN20,"CHECK","")</f>
        <v/>
      </c>
      <c r="BO20" s="276" t="str">
        <f>IF('Info patients (1)'!BO20&lt;&gt;'Info patients (2)'!BO20,"CHECK","")</f>
        <v/>
      </c>
      <c r="BP20" s="276" t="str">
        <f>IF('Info patients (1)'!BP20&lt;&gt;'Info patients (2)'!BP20,"CHECK","")</f>
        <v/>
      </c>
      <c r="BQ20" s="276" t="str">
        <f>IF('Info patients (1)'!BQ20&lt;&gt;'Info patients (2)'!BQ20,"CHECK","")</f>
        <v/>
      </c>
      <c r="BR20" s="276" t="str">
        <f>IF('Info patients (1)'!BR20&lt;&gt;'Info patients (2)'!BR20,"CHECK","")</f>
        <v/>
      </c>
      <c r="BS20" s="276" t="str">
        <f>IF('Info patients (1)'!BS20&lt;&gt;'Info patients (2)'!BS20,"CHECK","")</f>
        <v/>
      </c>
      <c r="BT20" s="276" t="str">
        <f>IF('Info patients (1)'!BT20&lt;&gt;'Info patients (2)'!BT20,"CHECK","")</f>
        <v/>
      </c>
      <c r="BU20" s="276" t="str">
        <f>IF('Info patients (1)'!BU20&lt;&gt;'Info patients (2)'!BU20,"CHECK","")</f>
        <v/>
      </c>
      <c r="BV20" s="276" t="str">
        <f>IF('Info patients (1)'!BV20&lt;&gt;'Info patients (2)'!BV20,"CHECK","")</f>
        <v/>
      </c>
      <c r="BW20" s="276" t="str">
        <f>IF('Info patients (1)'!BW20&lt;&gt;'Info patients (2)'!BW20,"CHECK","")</f>
        <v/>
      </c>
      <c r="BX20" s="276" t="str">
        <f>IF('Info patients (1)'!BX20&lt;&gt;'Info patients (2)'!BX20,"CHECK","")</f>
        <v/>
      </c>
      <c r="BY20" s="276" t="str">
        <f>IF('Info patients (1)'!BY20&lt;&gt;'Info patients (2)'!BY20,"CHECK","")</f>
        <v/>
      </c>
      <c r="BZ20" s="276" t="str">
        <f>IF('Info patients (1)'!BZ20&lt;&gt;'Info patients (2)'!BZ20,"CHECK","")</f>
        <v/>
      </c>
      <c r="CA20" s="276" t="str">
        <f>IF('Info patients (1)'!CA20&lt;&gt;'Info patients (2)'!CA20,"CHECK","")</f>
        <v/>
      </c>
      <c r="CB20" s="276" t="str">
        <f>IF('Info patients (1)'!CB20&lt;&gt;'Info patients (2)'!CB20,"CHECK","")</f>
        <v/>
      </c>
      <c r="CC20" s="276" t="str">
        <f>IF('Info patients (1)'!CC20&lt;&gt;'Info patients (2)'!CC20,"CHECK","")</f>
        <v/>
      </c>
      <c r="CD20" s="276" t="str">
        <f>IF('Info patients (1)'!CD20&lt;&gt;'Info patients (2)'!CD20,"CHECK","")</f>
        <v/>
      </c>
      <c r="CE20" s="276" t="str">
        <f>IF('Info patients (1)'!CE20&lt;&gt;'Info patients (2)'!CE20,"CHECK","")</f>
        <v/>
      </c>
      <c r="CF20" s="276" t="str">
        <f>IF('Info patients (1)'!CF20&lt;&gt;'Info patients (2)'!CF20,"CHECK","")</f>
        <v/>
      </c>
      <c r="CG20" s="276" t="str">
        <f>IF('Info patients (1)'!CG20&lt;&gt;'Info patients (2)'!CG20,"CHECK","")</f>
        <v/>
      </c>
      <c r="CH20" s="276" t="str">
        <f>IF('Info patients (1)'!CH20&lt;&gt;'Info patients (2)'!CH20,"CHECK","")</f>
        <v/>
      </c>
      <c r="CI20" s="276" t="str">
        <f>IF('Info patients (1)'!CI20&lt;&gt;'Info patients (2)'!CI20,"CHECK","")</f>
        <v/>
      </c>
      <c r="CJ20" s="276" t="str">
        <f>IF('Info patients (1)'!CJ20&lt;&gt;'Info patients (2)'!CJ20,"CHECK","")</f>
        <v/>
      </c>
      <c r="CK20" s="276" t="str">
        <f>IF('Info patients (1)'!CK20&lt;&gt;'Info patients (2)'!CK20,"CHECK","")</f>
        <v/>
      </c>
      <c r="CL20" s="276" t="str">
        <f>IF('Info patients (1)'!CL20&lt;&gt;'Info patients (2)'!CL20,"CHECK","")</f>
        <v/>
      </c>
      <c r="CM20" s="276" t="str">
        <f>IF('Info patients (1)'!CM20&lt;&gt;'Info patients (2)'!CM20,"CHECK","")</f>
        <v/>
      </c>
      <c r="CN20" s="276" t="str">
        <f>IF('Info patients (1)'!CN20&lt;&gt;'Info patients (2)'!CN20,"CHECK","")</f>
        <v/>
      </c>
      <c r="CO20" s="276" t="str">
        <f>IF('Info patients (1)'!CO20&lt;&gt;'Info patients (2)'!CO20,"CHECK","")</f>
        <v/>
      </c>
      <c r="CP20" s="276" t="str">
        <f>IF('Info patients (1)'!CP20&lt;&gt;'Info patients (2)'!CP20,"CHECK","")</f>
        <v/>
      </c>
      <c r="CQ20" s="276" t="str">
        <f>IF('Info patients (1)'!CQ20&lt;&gt;'Info patients (2)'!CQ20,"CHECK","")</f>
        <v/>
      </c>
      <c r="CR20" s="276" t="str">
        <f>IF('Info patients (1)'!CR20&lt;&gt;'Info patients (2)'!CR20,"CHECK","")</f>
        <v/>
      </c>
      <c r="CS20" s="276" t="str">
        <f>IF('Info patients (1)'!CS20&lt;&gt;'Info patients (2)'!CS20,"CHECK","")</f>
        <v/>
      </c>
      <c r="CT20" s="276" t="str">
        <f>IF('Info patients (1)'!CT20&lt;&gt;'Info patients (2)'!CT20,"CHECK","")</f>
        <v/>
      </c>
      <c r="CU20" s="276" t="str">
        <f>IF('Info patients (1)'!CU20&lt;&gt;'Info patients (2)'!CU20,"CHECK","")</f>
        <v/>
      </c>
      <c r="CV20" s="276" t="str">
        <f>IF('Info patients (1)'!CV20&lt;&gt;'Info patients (2)'!CV20,"CHECK","")</f>
        <v/>
      </c>
      <c r="CW20" s="276" t="str">
        <f>IF('Info patients (1)'!CW20&lt;&gt;'Info patients (2)'!CW20,"CHECK","")</f>
        <v/>
      </c>
      <c r="CX20" s="276" t="str">
        <f>IF('Info patients (1)'!CX20&lt;&gt;'Info patients (2)'!CX20,"CHECK","")</f>
        <v/>
      </c>
      <c r="CY20" s="276" t="str">
        <f>IF('Info patients (1)'!CY20&lt;&gt;'Info patients (2)'!CY20,"CHECK","")</f>
        <v/>
      </c>
      <c r="CZ20" s="276" t="str">
        <f>IF('Info patients (1)'!CZ20&lt;&gt;'Info patients (2)'!CZ20,"CHECK","")</f>
        <v/>
      </c>
      <c r="DA20" s="276" t="str">
        <f>IF('Info patients (1)'!DA20&lt;&gt;'Info patients (2)'!DA20,"CHECK","")</f>
        <v/>
      </c>
      <c r="DB20" s="276" t="str">
        <f>IF('Info patients (1)'!DB20&lt;&gt;'Info patients (2)'!DB20,"CHECK","")</f>
        <v/>
      </c>
      <c r="DC20" s="276" t="str">
        <f>IF('Info patients (1)'!DC20&lt;&gt;'Info patients (2)'!DC20,"CHECK","")</f>
        <v/>
      </c>
      <c r="DD20" s="276" t="str">
        <f>IF('Info patients (1)'!DD20&lt;&gt;'Info patients (2)'!DD20,"CHECK","")</f>
        <v/>
      </c>
      <c r="DE20" s="276" t="str">
        <f>IF('Info patients (1)'!DE20&lt;&gt;'Info patients (2)'!DE20,"CHECK","")</f>
        <v/>
      </c>
      <c r="DF20" s="276" t="str">
        <f>IF('Info patients (1)'!DF20&lt;&gt;'Info patients (2)'!DF20,"CHECK","")</f>
        <v/>
      </c>
      <c r="DG20" s="276" t="str">
        <f>IF('Info patients (1)'!DG20&lt;&gt;'Info patients (2)'!DG20,"CHECK","")</f>
        <v/>
      </c>
      <c r="DH20" s="276" t="str">
        <f>IF('Info patients (1)'!DH20&lt;&gt;'Info patients (2)'!DH20,"CHECK","")</f>
        <v/>
      </c>
      <c r="DI20" s="276" t="str">
        <f>IF('Info patients (1)'!DI20&lt;&gt;'Info patients (2)'!DI20,"CHECK","")</f>
        <v/>
      </c>
      <c r="DJ20" s="276" t="str">
        <f>IF('Info patients (1)'!DJ20&lt;&gt;'Info patients (2)'!DJ20,"CHECK","")</f>
        <v/>
      </c>
      <c r="DK20" s="276" t="str">
        <f>IF('Info patients (1)'!DK20&lt;&gt;'Info patients (2)'!DK20,"CHECK","")</f>
        <v/>
      </c>
      <c r="DL20" s="276" t="str">
        <f>IF('Info patients (1)'!DL20&lt;&gt;'Info patients (2)'!DL20,"CHECK","")</f>
        <v/>
      </c>
      <c r="DM20" s="276" t="str">
        <f>IF('Info patients (1)'!DM20&lt;&gt;'Info patients (2)'!DM20,"CHECK","")</f>
        <v/>
      </c>
      <c r="DN20" s="276" t="str">
        <f>IF('Info patients (1)'!DN20&lt;&gt;'Info patients (2)'!DN20,"CHECK","")</f>
        <v/>
      </c>
      <c r="DO20" s="276" t="str">
        <f>IF('Info patients (1)'!DO20&lt;&gt;'Info patients (2)'!DO20,"CHECK","")</f>
        <v/>
      </c>
      <c r="DP20" s="276" t="str">
        <f>IF('Info patients (1)'!DP20&lt;&gt;'Info patients (2)'!DP20,"CHECK","")</f>
        <v/>
      </c>
      <c r="DQ20" s="276" t="str">
        <f>IF('Info patients (1)'!DQ20&lt;&gt;'Info patients (2)'!DQ20,"CHECK","")</f>
        <v/>
      </c>
    </row>
    <row r="21" spans="1:121" s="109" customFormat="1" ht="23.25" customHeight="1" x14ac:dyDescent="0.2">
      <c r="A21" s="276" t="str">
        <f>IF('Info patients (1)'!A21&lt;&gt;'Info patients (2)'!A21,"CHECK","")</f>
        <v/>
      </c>
      <c r="B21" s="276" t="str">
        <f>IF('Info patients (1)'!B21&lt;&gt;'Info patients (2)'!B21,"CHECK","")</f>
        <v/>
      </c>
      <c r="C21" s="276" t="str">
        <f>IF('Info patients (1)'!C21&lt;&gt;'Info patients (2)'!C21,"CHECK","")</f>
        <v/>
      </c>
      <c r="D21" s="276" t="str">
        <f>IF('Info patients (1)'!D21&lt;&gt;'Info patients (2)'!D21,"CHECK","")</f>
        <v/>
      </c>
      <c r="E21" s="276" t="str">
        <f>IF('Info patients (1)'!E21&lt;&gt;'Info patients (2)'!E21,"CHECK","")</f>
        <v/>
      </c>
      <c r="F21" s="276" t="str">
        <f>IF('Info patients (1)'!F21&lt;&gt;'Info patients (2)'!F21,"CHECK","")</f>
        <v/>
      </c>
      <c r="G21" s="276" t="str">
        <f>IF('Info patients (1)'!G21&lt;&gt;'Info patients (2)'!G21,"CHECK","")</f>
        <v/>
      </c>
      <c r="H21" s="276" t="str">
        <f>IF('Info patients (1)'!H21&lt;&gt;'Info patients (2)'!H21,"CHECK","")</f>
        <v/>
      </c>
      <c r="I21" s="276" t="str">
        <f>IF('Info patients (1)'!I21&lt;&gt;'Info patients (2)'!I21,"CHECK","")</f>
        <v/>
      </c>
      <c r="J21" s="276" t="str">
        <f>IF('Info patients (1)'!J21&lt;&gt;'Info patients (2)'!J21,"CHECK","")</f>
        <v/>
      </c>
      <c r="K21" s="276" t="str">
        <f>IF('Info patients (1)'!K21&lt;&gt;'Info patients (2)'!K21,"CHECK","")</f>
        <v/>
      </c>
      <c r="L21" s="276" t="str">
        <f>IF('Info patients (1)'!L21&lt;&gt;'Info patients (2)'!L21,"CHECK","")</f>
        <v/>
      </c>
      <c r="M21" s="276" t="str">
        <f>IF('Info patients (1)'!M21&lt;&gt;'Info patients (2)'!M21,"CHECK","")</f>
        <v/>
      </c>
      <c r="N21" s="276" t="str">
        <f>IF('Info patients (1)'!N21&lt;&gt;'Info patients (2)'!N21,"CHECK","")</f>
        <v/>
      </c>
      <c r="O21" s="276" t="str">
        <f>IF('Info patients (1)'!O21&lt;&gt;'Info patients (2)'!O21,"CHECK","")</f>
        <v/>
      </c>
      <c r="P21" s="276" t="str">
        <f>IF('Info patients (1)'!P21&lt;&gt;'Info patients (2)'!P21,"CHECK","")</f>
        <v/>
      </c>
      <c r="Q21" s="276" t="str">
        <f>IF('Info patients (1)'!Q21&lt;&gt;'Info patients (2)'!Q21,"CHECK","")</f>
        <v/>
      </c>
      <c r="R21" s="276" t="str">
        <f>IF('Info patients (1)'!R21&lt;&gt;'Info patients (2)'!R21,"CHECK","")</f>
        <v/>
      </c>
      <c r="S21" s="276" t="str">
        <f>IF('Info patients (1)'!S21&lt;&gt;'Info patients (2)'!S21,"CHECK","")</f>
        <v/>
      </c>
      <c r="T21" s="276" t="str">
        <f>IF('Info patients (1)'!T21&lt;&gt;'Info patients (2)'!T21,"CHECK","")</f>
        <v/>
      </c>
      <c r="U21" s="276" t="str">
        <f>IF('Info patients (1)'!U21&lt;&gt;'Info patients (2)'!U21,"CHECK","")</f>
        <v/>
      </c>
      <c r="V21" s="276" t="str">
        <f>IF('Info patients (1)'!V21&lt;&gt;'Info patients (2)'!V21,"CHECK","")</f>
        <v/>
      </c>
      <c r="W21" s="276" t="str">
        <f>IF('Info patients (1)'!W21&lt;&gt;'Info patients (2)'!W21,"CHECK","")</f>
        <v/>
      </c>
      <c r="X21" s="276" t="str">
        <f>IF('Info patients (1)'!X21&lt;&gt;'Info patients (2)'!X21,"CHECK","")</f>
        <v/>
      </c>
      <c r="Y21" s="276" t="str">
        <f>IF('Info patients (1)'!Y21&lt;&gt;'Info patients (2)'!Y21,"CHECK","")</f>
        <v/>
      </c>
      <c r="Z21" s="276" t="str">
        <f>IF('Info patients (1)'!Z21&lt;&gt;'Info patients (2)'!Z21,"CHECK","")</f>
        <v/>
      </c>
      <c r="AA21" s="276" t="str">
        <f>IF('Info patients (1)'!AA21&lt;&gt;'Info patients (2)'!AA21,"CHECK","")</f>
        <v/>
      </c>
      <c r="AB21" s="276" t="str">
        <f>IF('Info patients (1)'!AB21&lt;&gt;'Info patients (2)'!AB21,"CHECK","")</f>
        <v/>
      </c>
      <c r="AC21" s="276" t="str">
        <f>IF('Info patients (1)'!AC21&lt;&gt;'Info patients (2)'!AC21,"CHECK","")</f>
        <v/>
      </c>
      <c r="AD21" s="276" t="str">
        <f>IF('Info patients (1)'!AD21&lt;&gt;'Info patients (2)'!AD21,"CHECK","")</f>
        <v/>
      </c>
      <c r="AE21" s="276" t="str">
        <f>IF('Info patients (1)'!AE21&lt;&gt;'Info patients (2)'!AE21,"CHECK","")</f>
        <v/>
      </c>
      <c r="AF21" s="276" t="str">
        <f>IF('Info patients (1)'!AF21&lt;&gt;'Info patients (2)'!AF21,"CHECK","")</f>
        <v/>
      </c>
      <c r="AG21" s="276" t="str">
        <f>IF('Info patients (1)'!AG21&lt;&gt;'Info patients (2)'!AG21,"CHECK","")</f>
        <v/>
      </c>
      <c r="AH21" s="276" t="str">
        <f>IF('Info patients (1)'!AH21&lt;&gt;'Info patients (2)'!AH21,"CHECK","")</f>
        <v/>
      </c>
      <c r="AI21" s="276" t="str">
        <f>IF('Info patients (1)'!AI21&lt;&gt;'Info patients (2)'!AI21,"CHECK","")</f>
        <v/>
      </c>
      <c r="AJ21" s="276" t="str">
        <f>IF('Info patients (1)'!AJ21&lt;&gt;'Info patients (2)'!AJ21,"CHECK","")</f>
        <v/>
      </c>
      <c r="AK21" s="276" t="str">
        <f>IF('Info patients (1)'!AK21&lt;&gt;'Info patients (2)'!AK21,"CHECK","")</f>
        <v/>
      </c>
      <c r="AL21" s="276" t="str">
        <f>IF('Info patients (1)'!AL21&lt;&gt;'Info patients (2)'!AL21,"CHECK","")</f>
        <v/>
      </c>
      <c r="AM21" s="276" t="str">
        <f>IF('Info patients (1)'!AM21&lt;&gt;'Info patients (2)'!AM21,"CHECK","")</f>
        <v/>
      </c>
      <c r="AN21" s="276" t="str">
        <f>IF('Info patients (1)'!AN21&lt;&gt;'Info patients (2)'!AN21,"CHECK","")</f>
        <v/>
      </c>
      <c r="AO21" s="276" t="str">
        <f>IF('Info patients (1)'!AO21&lt;&gt;'Info patients (2)'!AO21,"CHECK","")</f>
        <v/>
      </c>
      <c r="AP21" s="276" t="str">
        <f>IF('Info patients (1)'!AP21&lt;&gt;'Info patients (2)'!AP21,"CHECK","")</f>
        <v/>
      </c>
      <c r="AQ21" s="276" t="str">
        <f>IF('Info patients (1)'!AQ21&lt;&gt;'Info patients (2)'!AQ21,"CHECK","")</f>
        <v/>
      </c>
      <c r="AR21" s="276" t="str">
        <f>IF('Info patients (1)'!AR21&lt;&gt;'Info patients (2)'!AR21,"CHECK","")</f>
        <v/>
      </c>
      <c r="AS21" s="276" t="str">
        <f>IF('Info patients (1)'!AS21&lt;&gt;'Info patients (2)'!AS21,"CHECK","")</f>
        <v/>
      </c>
      <c r="AT21" s="276" t="str">
        <f>IF('Info patients (1)'!AT21&lt;&gt;'Info patients (2)'!AT21,"CHECK","")</f>
        <v/>
      </c>
      <c r="AU21" s="276" t="str">
        <f>IF('Info patients (1)'!AU21&lt;&gt;'Info patients (2)'!AU21,"CHECK","")</f>
        <v/>
      </c>
      <c r="AV21" s="276" t="str">
        <f>IF('Info patients (1)'!AV21&lt;&gt;'Info patients (2)'!AV21,"CHECK","")</f>
        <v/>
      </c>
      <c r="AW21" s="276" t="str">
        <f>IF('Info patients (1)'!AW21&lt;&gt;'Info patients (2)'!AW21,"CHECK","")</f>
        <v/>
      </c>
      <c r="AX21" s="276" t="str">
        <f>IF('Info patients (1)'!AX21&lt;&gt;'Info patients (2)'!AX21,"CHECK","")</f>
        <v/>
      </c>
      <c r="AY21" s="276" t="str">
        <f>IF('Info patients (1)'!AY21&lt;&gt;'Info patients (2)'!AY21,"CHECK","")</f>
        <v/>
      </c>
      <c r="AZ21" s="276" t="str">
        <f>IF('Info patients (1)'!AZ21&lt;&gt;'Info patients (2)'!AZ21,"CHECK","")</f>
        <v/>
      </c>
      <c r="BA21" s="276" t="str">
        <f>IF('Info patients (1)'!BA21&lt;&gt;'Info patients (2)'!BA21,"CHECK","")</f>
        <v/>
      </c>
      <c r="BB21" s="276" t="str">
        <f>IF('Info patients (1)'!BB21&lt;&gt;'Info patients (2)'!BB21,"CHECK","")</f>
        <v/>
      </c>
      <c r="BC21" s="276" t="str">
        <f>IF('Info patients (1)'!BC21&lt;&gt;'Info patients (2)'!BC21,"CHECK","")</f>
        <v/>
      </c>
      <c r="BD21" s="276" t="str">
        <f>IF('Info patients (1)'!BD21&lt;&gt;'Info patients (2)'!BD21,"CHECK","")</f>
        <v/>
      </c>
      <c r="BE21" s="276" t="str">
        <f>IF('Info patients (1)'!BE21&lt;&gt;'Info patients (2)'!BE21,"CHECK","")</f>
        <v/>
      </c>
      <c r="BF21" s="276" t="str">
        <f>IF('Info patients (1)'!BF21&lt;&gt;'Info patients (2)'!BF21,"CHECK","")</f>
        <v/>
      </c>
      <c r="BG21" s="276" t="str">
        <f>IF('Info patients (1)'!BG21&lt;&gt;'Info patients (2)'!BG21,"CHECK","")</f>
        <v/>
      </c>
      <c r="BH21" s="276" t="str">
        <f>IF('Info patients (1)'!BH21&lt;&gt;'Info patients (2)'!BH21,"CHECK","")</f>
        <v/>
      </c>
      <c r="BI21" s="276" t="str">
        <f>IF('Info patients (1)'!BI21&lt;&gt;'Info patients (2)'!BI21,"CHECK","")</f>
        <v/>
      </c>
      <c r="BJ21" s="276" t="str">
        <f>IF('Info patients (1)'!BJ21&lt;&gt;'Info patients (2)'!BJ21,"CHECK","")</f>
        <v/>
      </c>
      <c r="BK21" s="276" t="str">
        <f>IF('Info patients (1)'!BK21&lt;&gt;'Info patients (2)'!BK21,"CHECK","")</f>
        <v/>
      </c>
      <c r="BL21" s="276" t="str">
        <f>IF('Info patients (1)'!BL21&lt;&gt;'Info patients (2)'!BL21,"CHECK","")</f>
        <v/>
      </c>
      <c r="BM21" s="276" t="str">
        <f>IF('Info patients (1)'!BM21&lt;&gt;'Info patients (2)'!BM21,"CHECK","")</f>
        <v/>
      </c>
      <c r="BN21" s="276" t="str">
        <f>IF('Info patients (1)'!BN21&lt;&gt;'Info patients (2)'!BN21,"CHECK","")</f>
        <v/>
      </c>
      <c r="BO21" s="276" t="str">
        <f>IF('Info patients (1)'!BO21&lt;&gt;'Info patients (2)'!BO21,"CHECK","")</f>
        <v/>
      </c>
      <c r="BP21" s="276" t="str">
        <f>IF('Info patients (1)'!BP21&lt;&gt;'Info patients (2)'!BP21,"CHECK","")</f>
        <v/>
      </c>
      <c r="BQ21" s="276" t="str">
        <f>IF('Info patients (1)'!BQ21&lt;&gt;'Info patients (2)'!BQ21,"CHECK","")</f>
        <v/>
      </c>
      <c r="BR21" s="276" t="str">
        <f>IF('Info patients (1)'!BR21&lt;&gt;'Info patients (2)'!BR21,"CHECK","")</f>
        <v/>
      </c>
      <c r="BS21" s="276" t="str">
        <f>IF('Info patients (1)'!BS21&lt;&gt;'Info patients (2)'!BS21,"CHECK","")</f>
        <v/>
      </c>
      <c r="BT21" s="276" t="str">
        <f>IF('Info patients (1)'!BT21&lt;&gt;'Info patients (2)'!BT21,"CHECK","")</f>
        <v/>
      </c>
      <c r="BU21" s="276" t="str">
        <f>IF('Info patients (1)'!BU21&lt;&gt;'Info patients (2)'!BU21,"CHECK","")</f>
        <v/>
      </c>
      <c r="BV21" s="276" t="str">
        <f>IF('Info patients (1)'!BV21&lt;&gt;'Info patients (2)'!BV21,"CHECK","")</f>
        <v/>
      </c>
      <c r="BW21" s="276" t="str">
        <f>IF('Info patients (1)'!BW21&lt;&gt;'Info patients (2)'!BW21,"CHECK","")</f>
        <v/>
      </c>
      <c r="BX21" s="276" t="str">
        <f>IF('Info patients (1)'!BX21&lt;&gt;'Info patients (2)'!BX21,"CHECK","")</f>
        <v/>
      </c>
      <c r="BY21" s="276" t="str">
        <f>IF('Info patients (1)'!BY21&lt;&gt;'Info patients (2)'!BY21,"CHECK","")</f>
        <v/>
      </c>
      <c r="BZ21" s="276" t="str">
        <f>IF('Info patients (1)'!BZ21&lt;&gt;'Info patients (2)'!BZ21,"CHECK","")</f>
        <v/>
      </c>
      <c r="CA21" s="276" t="str">
        <f>IF('Info patients (1)'!CA21&lt;&gt;'Info patients (2)'!CA21,"CHECK","")</f>
        <v/>
      </c>
      <c r="CB21" s="276" t="str">
        <f>IF('Info patients (1)'!CB21&lt;&gt;'Info patients (2)'!CB21,"CHECK","")</f>
        <v/>
      </c>
      <c r="CC21" s="276" t="str">
        <f>IF('Info patients (1)'!CC21&lt;&gt;'Info patients (2)'!CC21,"CHECK","")</f>
        <v/>
      </c>
      <c r="CD21" s="276" t="str">
        <f>IF('Info patients (1)'!CD21&lt;&gt;'Info patients (2)'!CD21,"CHECK","")</f>
        <v/>
      </c>
      <c r="CE21" s="276" t="str">
        <f>IF('Info patients (1)'!CE21&lt;&gt;'Info patients (2)'!CE21,"CHECK","")</f>
        <v/>
      </c>
      <c r="CF21" s="276" t="str">
        <f>IF('Info patients (1)'!CF21&lt;&gt;'Info patients (2)'!CF21,"CHECK","")</f>
        <v/>
      </c>
      <c r="CG21" s="276" t="str">
        <f>IF('Info patients (1)'!CG21&lt;&gt;'Info patients (2)'!CG21,"CHECK","")</f>
        <v/>
      </c>
      <c r="CH21" s="276" t="str">
        <f>IF('Info patients (1)'!CH21&lt;&gt;'Info patients (2)'!CH21,"CHECK","")</f>
        <v/>
      </c>
      <c r="CI21" s="276" t="str">
        <f>IF('Info patients (1)'!CI21&lt;&gt;'Info patients (2)'!CI21,"CHECK","")</f>
        <v/>
      </c>
      <c r="CJ21" s="276" t="str">
        <f>IF('Info patients (1)'!CJ21&lt;&gt;'Info patients (2)'!CJ21,"CHECK","")</f>
        <v/>
      </c>
      <c r="CK21" s="276" t="str">
        <f>IF('Info patients (1)'!CK21&lt;&gt;'Info patients (2)'!CK21,"CHECK","")</f>
        <v/>
      </c>
      <c r="CL21" s="276" t="str">
        <f>IF('Info patients (1)'!CL21&lt;&gt;'Info patients (2)'!CL21,"CHECK","")</f>
        <v/>
      </c>
      <c r="CM21" s="276" t="str">
        <f>IF('Info patients (1)'!CM21&lt;&gt;'Info patients (2)'!CM21,"CHECK","")</f>
        <v/>
      </c>
      <c r="CN21" s="276" t="str">
        <f>IF('Info patients (1)'!CN21&lt;&gt;'Info patients (2)'!CN21,"CHECK","")</f>
        <v/>
      </c>
      <c r="CO21" s="276" t="str">
        <f>IF('Info patients (1)'!CO21&lt;&gt;'Info patients (2)'!CO21,"CHECK","")</f>
        <v/>
      </c>
      <c r="CP21" s="276" t="str">
        <f>IF('Info patients (1)'!CP21&lt;&gt;'Info patients (2)'!CP21,"CHECK","")</f>
        <v/>
      </c>
      <c r="CQ21" s="276" t="str">
        <f>IF('Info patients (1)'!CQ21&lt;&gt;'Info patients (2)'!CQ21,"CHECK","")</f>
        <v/>
      </c>
      <c r="CR21" s="276" t="str">
        <f>IF('Info patients (1)'!CR21&lt;&gt;'Info patients (2)'!CR21,"CHECK","")</f>
        <v/>
      </c>
      <c r="CS21" s="276" t="str">
        <f>IF('Info patients (1)'!CS21&lt;&gt;'Info patients (2)'!CS21,"CHECK","")</f>
        <v/>
      </c>
      <c r="CT21" s="276" t="str">
        <f>IF('Info patients (1)'!CT21&lt;&gt;'Info patients (2)'!CT21,"CHECK","")</f>
        <v/>
      </c>
      <c r="CU21" s="276" t="str">
        <f>IF('Info patients (1)'!CU21&lt;&gt;'Info patients (2)'!CU21,"CHECK","")</f>
        <v/>
      </c>
      <c r="CV21" s="276" t="str">
        <f>IF('Info patients (1)'!CV21&lt;&gt;'Info patients (2)'!CV21,"CHECK","")</f>
        <v/>
      </c>
      <c r="CW21" s="276" t="str">
        <f>IF('Info patients (1)'!CW21&lt;&gt;'Info patients (2)'!CW21,"CHECK","")</f>
        <v/>
      </c>
      <c r="CX21" s="276" t="str">
        <f>IF('Info patients (1)'!CX21&lt;&gt;'Info patients (2)'!CX21,"CHECK","")</f>
        <v/>
      </c>
      <c r="CY21" s="276" t="str">
        <f>IF('Info patients (1)'!CY21&lt;&gt;'Info patients (2)'!CY21,"CHECK","")</f>
        <v/>
      </c>
      <c r="CZ21" s="276" t="str">
        <f>IF('Info patients (1)'!CZ21&lt;&gt;'Info patients (2)'!CZ21,"CHECK","")</f>
        <v/>
      </c>
      <c r="DA21" s="276" t="str">
        <f>IF('Info patients (1)'!DA21&lt;&gt;'Info patients (2)'!DA21,"CHECK","")</f>
        <v/>
      </c>
      <c r="DB21" s="276" t="str">
        <f>IF('Info patients (1)'!DB21&lt;&gt;'Info patients (2)'!DB21,"CHECK","")</f>
        <v/>
      </c>
      <c r="DC21" s="276" t="str">
        <f>IF('Info patients (1)'!DC21&lt;&gt;'Info patients (2)'!DC21,"CHECK","")</f>
        <v/>
      </c>
      <c r="DD21" s="276" t="str">
        <f>IF('Info patients (1)'!DD21&lt;&gt;'Info patients (2)'!DD21,"CHECK","")</f>
        <v/>
      </c>
      <c r="DE21" s="276" t="str">
        <f>IF('Info patients (1)'!DE21&lt;&gt;'Info patients (2)'!DE21,"CHECK","")</f>
        <v/>
      </c>
      <c r="DF21" s="276" t="str">
        <f>IF('Info patients (1)'!DF21&lt;&gt;'Info patients (2)'!DF21,"CHECK","")</f>
        <v/>
      </c>
      <c r="DG21" s="276" t="str">
        <f>IF('Info patients (1)'!DG21&lt;&gt;'Info patients (2)'!DG21,"CHECK","")</f>
        <v/>
      </c>
      <c r="DH21" s="276" t="str">
        <f>IF('Info patients (1)'!DH21&lt;&gt;'Info patients (2)'!DH21,"CHECK","")</f>
        <v/>
      </c>
      <c r="DI21" s="276" t="str">
        <f>IF('Info patients (1)'!DI21&lt;&gt;'Info patients (2)'!DI21,"CHECK","")</f>
        <v/>
      </c>
      <c r="DJ21" s="276" t="str">
        <f>IF('Info patients (1)'!DJ21&lt;&gt;'Info patients (2)'!DJ21,"CHECK","")</f>
        <v/>
      </c>
      <c r="DK21" s="276" t="str">
        <f>IF('Info patients (1)'!DK21&lt;&gt;'Info patients (2)'!DK21,"CHECK","")</f>
        <v/>
      </c>
      <c r="DL21" s="276" t="str">
        <f>IF('Info patients (1)'!DL21&lt;&gt;'Info patients (2)'!DL21,"CHECK","")</f>
        <v/>
      </c>
      <c r="DM21" s="276" t="str">
        <f>IF('Info patients (1)'!DM21&lt;&gt;'Info patients (2)'!DM21,"CHECK","")</f>
        <v/>
      </c>
      <c r="DN21" s="276" t="str">
        <f>IF('Info patients (1)'!DN21&lt;&gt;'Info patients (2)'!DN21,"CHECK","")</f>
        <v/>
      </c>
      <c r="DO21" s="276" t="str">
        <f>IF('Info patients (1)'!DO21&lt;&gt;'Info patients (2)'!DO21,"CHECK","")</f>
        <v/>
      </c>
      <c r="DP21" s="276" t="str">
        <f>IF('Info patients (1)'!DP21&lt;&gt;'Info patients (2)'!DP21,"CHECK","")</f>
        <v/>
      </c>
      <c r="DQ21" s="276" t="str">
        <f>IF('Info patients (1)'!DQ21&lt;&gt;'Info patients (2)'!DQ21,"CHECK","")</f>
        <v/>
      </c>
    </row>
    <row r="22" spans="1:121" s="109" customFormat="1" ht="23.25" customHeight="1" x14ac:dyDescent="0.2">
      <c r="A22" s="276" t="str">
        <f>IF('Info patients (1)'!A22&lt;&gt;'Info patients (2)'!A22,"CHECK","")</f>
        <v/>
      </c>
      <c r="B22" s="276" t="str">
        <f>IF('Info patients (1)'!B22&lt;&gt;'Info patients (2)'!B22,"CHECK","")</f>
        <v/>
      </c>
      <c r="C22" s="276" t="str">
        <f>IF('Info patients (1)'!C22&lt;&gt;'Info patients (2)'!C22,"CHECK","")</f>
        <v/>
      </c>
      <c r="D22" s="276" t="str">
        <f>IF('Info patients (1)'!D22&lt;&gt;'Info patients (2)'!D22,"CHECK","")</f>
        <v/>
      </c>
      <c r="E22" s="276" t="str">
        <f>IF('Info patients (1)'!E22&lt;&gt;'Info patients (2)'!E22,"CHECK","")</f>
        <v/>
      </c>
      <c r="F22" s="276" t="str">
        <f>IF('Info patients (1)'!F22&lt;&gt;'Info patients (2)'!F22,"CHECK","")</f>
        <v/>
      </c>
      <c r="G22" s="276" t="str">
        <f>IF('Info patients (1)'!G22&lt;&gt;'Info patients (2)'!G22,"CHECK","")</f>
        <v/>
      </c>
      <c r="H22" s="276" t="str">
        <f>IF('Info patients (1)'!H22&lt;&gt;'Info patients (2)'!H22,"CHECK","")</f>
        <v/>
      </c>
      <c r="I22" s="276" t="str">
        <f>IF('Info patients (1)'!I22&lt;&gt;'Info patients (2)'!I22,"CHECK","")</f>
        <v/>
      </c>
      <c r="J22" s="276" t="str">
        <f>IF('Info patients (1)'!J22&lt;&gt;'Info patients (2)'!J22,"CHECK","")</f>
        <v/>
      </c>
      <c r="K22" s="276" t="str">
        <f>IF('Info patients (1)'!K22&lt;&gt;'Info patients (2)'!K22,"CHECK","")</f>
        <v/>
      </c>
      <c r="L22" s="276" t="str">
        <f>IF('Info patients (1)'!L22&lt;&gt;'Info patients (2)'!L22,"CHECK","")</f>
        <v/>
      </c>
      <c r="M22" s="276" t="str">
        <f>IF('Info patients (1)'!M22&lt;&gt;'Info patients (2)'!M22,"CHECK","")</f>
        <v/>
      </c>
      <c r="N22" s="276" t="str">
        <f>IF('Info patients (1)'!N22&lt;&gt;'Info patients (2)'!N22,"CHECK","")</f>
        <v/>
      </c>
      <c r="O22" s="276" t="str">
        <f>IF('Info patients (1)'!O22&lt;&gt;'Info patients (2)'!O22,"CHECK","")</f>
        <v/>
      </c>
      <c r="P22" s="276" t="str">
        <f>IF('Info patients (1)'!P22&lt;&gt;'Info patients (2)'!P22,"CHECK","")</f>
        <v/>
      </c>
      <c r="Q22" s="276" t="str">
        <f>IF('Info patients (1)'!Q22&lt;&gt;'Info patients (2)'!Q22,"CHECK","")</f>
        <v/>
      </c>
      <c r="R22" s="276" t="str">
        <f>IF('Info patients (1)'!R22&lt;&gt;'Info patients (2)'!R22,"CHECK","")</f>
        <v/>
      </c>
      <c r="S22" s="276" t="str">
        <f>IF('Info patients (1)'!S22&lt;&gt;'Info patients (2)'!S22,"CHECK","")</f>
        <v/>
      </c>
      <c r="T22" s="276" t="str">
        <f>IF('Info patients (1)'!T22&lt;&gt;'Info patients (2)'!T22,"CHECK","")</f>
        <v/>
      </c>
      <c r="U22" s="276" t="str">
        <f>IF('Info patients (1)'!U22&lt;&gt;'Info patients (2)'!U22,"CHECK","")</f>
        <v/>
      </c>
      <c r="V22" s="276" t="str">
        <f>IF('Info patients (1)'!V22&lt;&gt;'Info patients (2)'!V22,"CHECK","")</f>
        <v/>
      </c>
      <c r="W22" s="276" t="str">
        <f>IF('Info patients (1)'!W22&lt;&gt;'Info patients (2)'!W22,"CHECK","")</f>
        <v/>
      </c>
      <c r="X22" s="276" t="str">
        <f>IF('Info patients (1)'!X22&lt;&gt;'Info patients (2)'!X22,"CHECK","")</f>
        <v/>
      </c>
      <c r="Y22" s="276" t="str">
        <f>IF('Info patients (1)'!Y22&lt;&gt;'Info patients (2)'!Y22,"CHECK","")</f>
        <v/>
      </c>
      <c r="Z22" s="276" t="str">
        <f>IF('Info patients (1)'!Z22&lt;&gt;'Info patients (2)'!Z22,"CHECK","")</f>
        <v/>
      </c>
      <c r="AA22" s="276" t="str">
        <f>IF('Info patients (1)'!AA22&lt;&gt;'Info patients (2)'!AA22,"CHECK","")</f>
        <v/>
      </c>
      <c r="AB22" s="276" t="str">
        <f>IF('Info patients (1)'!AB22&lt;&gt;'Info patients (2)'!AB22,"CHECK","")</f>
        <v/>
      </c>
      <c r="AC22" s="276" t="str">
        <f>IF('Info patients (1)'!AC22&lt;&gt;'Info patients (2)'!AC22,"CHECK","")</f>
        <v/>
      </c>
      <c r="AD22" s="276" t="str">
        <f>IF('Info patients (1)'!AD22&lt;&gt;'Info patients (2)'!AD22,"CHECK","")</f>
        <v/>
      </c>
      <c r="AE22" s="276" t="str">
        <f>IF('Info patients (1)'!AE22&lt;&gt;'Info patients (2)'!AE22,"CHECK","")</f>
        <v/>
      </c>
      <c r="AF22" s="276" t="str">
        <f>IF('Info patients (1)'!AF22&lt;&gt;'Info patients (2)'!AF22,"CHECK","")</f>
        <v/>
      </c>
      <c r="AG22" s="276" t="str">
        <f>IF('Info patients (1)'!AG22&lt;&gt;'Info patients (2)'!AG22,"CHECK","")</f>
        <v/>
      </c>
      <c r="AH22" s="276" t="str">
        <f>IF('Info patients (1)'!AH22&lt;&gt;'Info patients (2)'!AH22,"CHECK","")</f>
        <v/>
      </c>
      <c r="AI22" s="276" t="str">
        <f>IF('Info patients (1)'!AI22&lt;&gt;'Info patients (2)'!AI22,"CHECK","")</f>
        <v/>
      </c>
      <c r="AJ22" s="276" t="str">
        <f>IF('Info patients (1)'!AJ22&lt;&gt;'Info patients (2)'!AJ22,"CHECK","")</f>
        <v/>
      </c>
      <c r="AK22" s="276" t="str">
        <f>IF('Info patients (1)'!AK22&lt;&gt;'Info patients (2)'!AK22,"CHECK","")</f>
        <v/>
      </c>
      <c r="AL22" s="276" t="str">
        <f>IF('Info patients (1)'!AL22&lt;&gt;'Info patients (2)'!AL22,"CHECK","")</f>
        <v/>
      </c>
      <c r="AM22" s="276" t="str">
        <f>IF('Info patients (1)'!AM22&lt;&gt;'Info patients (2)'!AM22,"CHECK","")</f>
        <v/>
      </c>
      <c r="AN22" s="276" t="str">
        <f>IF('Info patients (1)'!AN22&lt;&gt;'Info patients (2)'!AN22,"CHECK","")</f>
        <v/>
      </c>
      <c r="AO22" s="276" t="str">
        <f>IF('Info patients (1)'!AO22&lt;&gt;'Info patients (2)'!AO22,"CHECK","")</f>
        <v/>
      </c>
      <c r="AP22" s="276" t="str">
        <f>IF('Info patients (1)'!AP22&lt;&gt;'Info patients (2)'!AP22,"CHECK","")</f>
        <v/>
      </c>
      <c r="AQ22" s="276" t="str">
        <f>IF('Info patients (1)'!AQ22&lt;&gt;'Info patients (2)'!AQ22,"CHECK","")</f>
        <v/>
      </c>
      <c r="AR22" s="276" t="str">
        <f>IF('Info patients (1)'!AR22&lt;&gt;'Info patients (2)'!AR22,"CHECK","")</f>
        <v/>
      </c>
      <c r="AS22" s="276" t="str">
        <f>IF('Info patients (1)'!AS22&lt;&gt;'Info patients (2)'!AS22,"CHECK","")</f>
        <v/>
      </c>
      <c r="AT22" s="276" t="str">
        <f>IF('Info patients (1)'!AT22&lt;&gt;'Info patients (2)'!AT22,"CHECK","")</f>
        <v/>
      </c>
      <c r="AU22" s="276" t="str">
        <f>IF('Info patients (1)'!AU22&lt;&gt;'Info patients (2)'!AU22,"CHECK","")</f>
        <v/>
      </c>
      <c r="AV22" s="276" t="str">
        <f>IF('Info patients (1)'!AV22&lt;&gt;'Info patients (2)'!AV22,"CHECK","")</f>
        <v/>
      </c>
      <c r="AW22" s="276" t="str">
        <f>IF('Info patients (1)'!AW22&lt;&gt;'Info patients (2)'!AW22,"CHECK","")</f>
        <v/>
      </c>
      <c r="AX22" s="276" t="str">
        <f>IF('Info patients (1)'!AX22&lt;&gt;'Info patients (2)'!AX22,"CHECK","")</f>
        <v/>
      </c>
      <c r="AY22" s="276" t="str">
        <f>IF('Info patients (1)'!AY22&lt;&gt;'Info patients (2)'!AY22,"CHECK","")</f>
        <v/>
      </c>
      <c r="AZ22" s="276" t="str">
        <f>IF('Info patients (1)'!AZ22&lt;&gt;'Info patients (2)'!AZ22,"CHECK","")</f>
        <v/>
      </c>
      <c r="BA22" s="276" t="str">
        <f>IF('Info patients (1)'!BA22&lt;&gt;'Info patients (2)'!BA22,"CHECK","")</f>
        <v/>
      </c>
      <c r="BB22" s="276" t="str">
        <f>IF('Info patients (1)'!BB22&lt;&gt;'Info patients (2)'!BB22,"CHECK","")</f>
        <v/>
      </c>
      <c r="BC22" s="276" t="str">
        <f>IF('Info patients (1)'!BC22&lt;&gt;'Info patients (2)'!BC22,"CHECK","")</f>
        <v/>
      </c>
      <c r="BD22" s="276" t="str">
        <f>IF('Info patients (1)'!BD22&lt;&gt;'Info patients (2)'!BD22,"CHECK","")</f>
        <v/>
      </c>
      <c r="BE22" s="276" t="str">
        <f>IF('Info patients (1)'!BE22&lt;&gt;'Info patients (2)'!BE22,"CHECK","")</f>
        <v/>
      </c>
      <c r="BF22" s="276" t="str">
        <f>IF('Info patients (1)'!BF22&lt;&gt;'Info patients (2)'!BF22,"CHECK","")</f>
        <v/>
      </c>
      <c r="BG22" s="276" t="str">
        <f>IF('Info patients (1)'!BG22&lt;&gt;'Info patients (2)'!BG22,"CHECK","")</f>
        <v/>
      </c>
      <c r="BH22" s="276" t="str">
        <f>IF('Info patients (1)'!BH22&lt;&gt;'Info patients (2)'!BH22,"CHECK","")</f>
        <v/>
      </c>
      <c r="BI22" s="276" t="str">
        <f>IF('Info patients (1)'!BI22&lt;&gt;'Info patients (2)'!BI22,"CHECK","")</f>
        <v/>
      </c>
      <c r="BJ22" s="276" t="str">
        <f>IF('Info patients (1)'!BJ22&lt;&gt;'Info patients (2)'!BJ22,"CHECK","")</f>
        <v/>
      </c>
      <c r="BK22" s="276" t="str">
        <f>IF('Info patients (1)'!BK22&lt;&gt;'Info patients (2)'!BK22,"CHECK","")</f>
        <v/>
      </c>
      <c r="BL22" s="276" t="str">
        <f>IF('Info patients (1)'!BL22&lt;&gt;'Info patients (2)'!BL22,"CHECK","")</f>
        <v/>
      </c>
      <c r="BM22" s="276" t="str">
        <f>IF('Info patients (1)'!BM22&lt;&gt;'Info patients (2)'!BM22,"CHECK","")</f>
        <v/>
      </c>
      <c r="BN22" s="276" t="str">
        <f>IF('Info patients (1)'!BN22&lt;&gt;'Info patients (2)'!BN22,"CHECK","")</f>
        <v/>
      </c>
      <c r="BO22" s="276" t="str">
        <f>IF('Info patients (1)'!BO22&lt;&gt;'Info patients (2)'!BO22,"CHECK","")</f>
        <v/>
      </c>
      <c r="BP22" s="276" t="str">
        <f>IF('Info patients (1)'!BP22&lt;&gt;'Info patients (2)'!BP22,"CHECK","")</f>
        <v/>
      </c>
      <c r="BQ22" s="276" t="str">
        <f>IF('Info patients (1)'!BQ22&lt;&gt;'Info patients (2)'!BQ22,"CHECK","")</f>
        <v/>
      </c>
      <c r="BR22" s="276" t="str">
        <f>IF('Info patients (1)'!BR22&lt;&gt;'Info patients (2)'!BR22,"CHECK","")</f>
        <v/>
      </c>
      <c r="BS22" s="276" t="str">
        <f>IF('Info patients (1)'!BS22&lt;&gt;'Info patients (2)'!BS22,"CHECK","")</f>
        <v/>
      </c>
      <c r="BT22" s="276" t="str">
        <f>IF('Info patients (1)'!BT22&lt;&gt;'Info patients (2)'!BT22,"CHECK","")</f>
        <v/>
      </c>
      <c r="BU22" s="276" t="str">
        <f>IF('Info patients (1)'!BU22&lt;&gt;'Info patients (2)'!BU22,"CHECK","")</f>
        <v/>
      </c>
      <c r="BV22" s="276" t="str">
        <f>IF('Info patients (1)'!BV22&lt;&gt;'Info patients (2)'!BV22,"CHECK","")</f>
        <v/>
      </c>
      <c r="BW22" s="276" t="str">
        <f>IF('Info patients (1)'!BW22&lt;&gt;'Info patients (2)'!BW22,"CHECK","")</f>
        <v/>
      </c>
      <c r="BX22" s="276" t="str">
        <f>IF('Info patients (1)'!BX22&lt;&gt;'Info patients (2)'!BX22,"CHECK","")</f>
        <v/>
      </c>
      <c r="BY22" s="276" t="str">
        <f>IF('Info patients (1)'!BY22&lt;&gt;'Info patients (2)'!BY22,"CHECK","")</f>
        <v/>
      </c>
      <c r="BZ22" s="276" t="str">
        <f>IF('Info patients (1)'!BZ22&lt;&gt;'Info patients (2)'!BZ22,"CHECK","")</f>
        <v/>
      </c>
      <c r="CA22" s="276" t="str">
        <f>IF('Info patients (1)'!CA22&lt;&gt;'Info patients (2)'!CA22,"CHECK","")</f>
        <v/>
      </c>
      <c r="CB22" s="276" t="str">
        <f>IF('Info patients (1)'!CB22&lt;&gt;'Info patients (2)'!CB22,"CHECK","")</f>
        <v/>
      </c>
      <c r="CC22" s="276" t="str">
        <f>IF('Info patients (1)'!CC22&lt;&gt;'Info patients (2)'!CC22,"CHECK","")</f>
        <v/>
      </c>
      <c r="CD22" s="276" t="str">
        <f>IF('Info patients (1)'!CD22&lt;&gt;'Info patients (2)'!CD22,"CHECK","")</f>
        <v/>
      </c>
      <c r="CE22" s="276" t="str">
        <f>IF('Info patients (1)'!CE22&lt;&gt;'Info patients (2)'!CE22,"CHECK","")</f>
        <v/>
      </c>
      <c r="CF22" s="276" t="str">
        <f>IF('Info patients (1)'!CF22&lt;&gt;'Info patients (2)'!CF22,"CHECK","")</f>
        <v/>
      </c>
      <c r="CG22" s="276" t="str">
        <f>IF('Info patients (1)'!CG22&lt;&gt;'Info patients (2)'!CG22,"CHECK","")</f>
        <v/>
      </c>
      <c r="CH22" s="276" t="str">
        <f>IF('Info patients (1)'!CH22&lt;&gt;'Info patients (2)'!CH22,"CHECK","")</f>
        <v/>
      </c>
      <c r="CI22" s="276" t="str">
        <f>IF('Info patients (1)'!CI22&lt;&gt;'Info patients (2)'!CI22,"CHECK","")</f>
        <v/>
      </c>
      <c r="CJ22" s="276" t="str">
        <f>IF('Info patients (1)'!CJ22&lt;&gt;'Info patients (2)'!CJ22,"CHECK","")</f>
        <v/>
      </c>
      <c r="CK22" s="276" t="str">
        <f>IF('Info patients (1)'!CK22&lt;&gt;'Info patients (2)'!CK22,"CHECK","")</f>
        <v/>
      </c>
      <c r="CL22" s="276" t="str">
        <f>IF('Info patients (1)'!CL22&lt;&gt;'Info patients (2)'!CL22,"CHECK","")</f>
        <v/>
      </c>
      <c r="CM22" s="276" t="str">
        <f>IF('Info patients (1)'!CM22&lt;&gt;'Info patients (2)'!CM22,"CHECK","")</f>
        <v/>
      </c>
      <c r="CN22" s="276" t="str">
        <f>IF('Info patients (1)'!CN22&lt;&gt;'Info patients (2)'!CN22,"CHECK","")</f>
        <v/>
      </c>
      <c r="CO22" s="276" t="str">
        <f>IF('Info patients (1)'!CO22&lt;&gt;'Info patients (2)'!CO22,"CHECK","")</f>
        <v/>
      </c>
      <c r="CP22" s="276" t="str">
        <f>IF('Info patients (1)'!CP22&lt;&gt;'Info patients (2)'!CP22,"CHECK","")</f>
        <v/>
      </c>
      <c r="CQ22" s="276" t="str">
        <f>IF('Info patients (1)'!CQ22&lt;&gt;'Info patients (2)'!CQ22,"CHECK","")</f>
        <v/>
      </c>
      <c r="CR22" s="276" t="str">
        <f>IF('Info patients (1)'!CR22&lt;&gt;'Info patients (2)'!CR22,"CHECK","")</f>
        <v/>
      </c>
      <c r="CS22" s="276" t="str">
        <f>IF('Info patients (1)'!CS22&lt;&gt;'Info patients (2)'!CS22,"CHECK","")</f>
        <v/>
      </c>
      <c r="CT22" s="276" t="str">
        <f>IF('Info patients (1)'!CT22&lt;&gt;'Info patients (2)'!CT22,"CHECK","")</f>
        <v/>
      </c>
      <c r="CU22" s="276" t="str">
        <f>IF('Info patients (1)'!CU22&lt;&gt;'Info patients (2)'!CU22,"CHECK","")</f>
        <v/>
      </c>
      <c r="CV22" s="276" t="str">
        <f>IF('Info patients (1)'!CV22&lt;&gt;'Info patients (2)'!CV22,"CHECK","")</f>
        <v/>
      </c>
      <c r="CW22" s="276" t="str">
        <f>IF('Info patients (1)'!CW22&lt;&gt;'Info patients (2)'!CW22,"CHECK","")</f>
        <v/>
      </c>
      <c r="CX22" s="276" t="str">
        <f>IF('Info patients (1)'!CX22&lt;&gt;'Info patients (2)'!CX22,"CHECK","")</f>
        <v/>
      </c>
      <c r="CY22" s="276" t="str">
        <f>IF('Info patients (1)'!CY22&lt;&gt;'Info patients (2)'!CY22,"CHECK","")</f>
        <v/>
      </c>
      <c r="CZ22" s="276" t="str">
        <f>IF('Info patients (1)'!CZ22&lt;&gt;'Info patients (2)'!CZ22,"CHECK","")</f>
        <v/>
      </c>
      <c r="DA22" s="276" t="str">
        <f>IF('Info patients (1)'!DA22&lt;&gt;'Info patients (2)'!DA22,"CHECK","")</f>
        <v/>
      </c>
      <c r="DB22" s="276" t="str">
        <f>IF('Info patients (1)'!DB22&lt;&gt;'Info patients (2)'!DB22,"CHECK","")</f>
        <v/>
      </c>
      <c r="DC22" s="276" t="str">
        <f>IF('Info patients (1)'!DC22&lt;&gt;'Info patients (2)'!DC22,"CHECK","")</f>
        <v/>
      </c>
      <c r="DD22" s="276" t="str">
        <f>IF('Info patients (1)'!DD22&lt;&gt;'Info patients (2)'!DD22,"CHECK","")</f>
        <v/>
      </c>
      <c r="DE22" s="276" t="str">
        <f>IF('Info patients (1)'!DE22&lt;&gt;'Info patients (2)'!DE22,"CHECK","")</f>
        <v/>
      </c>
      <c r="DF22" s="276" t="str">
        <f>IF('Info patients (1)'!DF22&lt;&gt;'Info patients (2)'!DF22,"CHECK","")</f>
        <v/>
      </c>
      <c r="DG22" s="276" t="str">
        <f>IF('Info patients (1)'!DG22&lt;&gt;'Info patients (2)'!DG22,"CHECK","")</f>
        <v/>
      </c>
      <c r="DH22" s="276" t="str">
        <f>IF('Info patients (1)'!DH22&lt;&gt;'Info patients (2)'!DH22,"CHECK","")</f>
        <v/>
      </c>
      <c r="DI22" s="276" t="str">
        <f>IF('Info patients (1)'!DI22&lt;&gt;'Info patients (2)'!DI22,"CHECK","")</f>
        <v/>
      </c>
      <c r="DJ22" s="276" t="str">
        <f>IF('Info patients (1)'!DJ22&lt;&gt;'Info patients (2)'!DJ22,"CHECK","")</f>
        <v/>
      </c>
      <c r="DK22" s="276" t="str">
        <f>IF('Info patients (1)'!DK22&lt;&gt;'Info patients (2)'!DK22,"CHECK","")</f>
        <v/>
      </c>
      <c r="DL22" s="276" t="str">
        <f>IF('Info patients (1)'!DL22&lt;&gt;'Info patients (2)'!DL22,"CHECK","")</f>
        <v/>
      </c>
      <c r="DM22" s="276" t="str">
        <f>IF('Info patients (1)'!DM22&lt;&gt;'Info patients (2)'!DM22,"CHECK","")</f>
        <v/>
      </c>
      <c r="DN22" s="276" t="str">
        <f>IF('Info patients (1)'!DN22&lt;&gt;'Info patients (2)'!DN22,"CHECK","")</f>
        <v/>
      </c>
      <c r="DO22" s="276" t="str">
        <f>IF('Info patients (1)'!DO22&lt;&gt;'Info patients (2)'!DO22,"CHECK","")</f>
        <v/>
      </c>
      <c r="DP22" s="276" t="str">
        <f>IF('Info patients (1)'!DP22&lt;&gt;'Info patients (2)'!DP22,"CHECK","")</f>
        <v/>
      </c>
      <c r="DQ22" s="276" t="str">
        <f>IF('Info patients (1)'!DQ22&lt;&gt;'Info patients (2)'!DQ22,"CHECK","")</f>
        <v/>
      </c>
    </row>
    <row r="23" spans="1:121" s="109" customFormat="1" ht="23.25" customHeight="1" x14ac:dyDescent="0.2">
      <c r="A23" s="276" t="str">
        <f>IF('Info patients (1)'!A23&lt;&gt;'Info patients (2)'!A23,"CHECK","")</f>
        <v/>
      </c>
      <c r="B23" s="276" t="str">
        <f>IF('Info patients (1)'!B23&lt;&gt;'Info patients (2)'!B23,"CHECK","")</f>
        <v/>
      </c>
      <c r="C23" s="276" t="str">
        <f>IF('Info patients (1)'!C23&lt;&gt;'Info patients (2)'!C23,"CHECK","")</f>
        <v/>
      </c>
      <c r="D23" s="276" t="str">
        <f>IF('Info patients (1)'!D23&lt;&gt;'Info patients (2)'!D23,"CHECK","")</f>
        <v/>
      </c>
      <c r="E23" s="276" t="str">
        <f>IF('Info patients (1)'!E23&lt;&gt;'Info patients (2)'!E23,"CHECK","")</f>
        <v/>
      </c>
      <c r="F23" s="276" t="str">
        <f>IF('Info patients (1)'!F23&lt;&gt;'Info patients (2)'!F23,"CHECK","")</f>
        <v/>
      </c>
      <c r="G23" s="276" t="str">
        <f>IF('Info patients (1)'!G23&lt;&gt;'Info patients (2)'!G23,"CHECK","")</f>
        <v/>
      </c>
      <c r="H23" s="276" t="str">
        <f>IF('Info patients (1)'!H23&lt;&gt;'Info patients (2)'!H23,"CHECK","")</f>
        <v/>
      </c>
      <c r="I23" s="276" t="str">
        <f>IF('Info patients (1)'!I23&lt;&gt;'Info patients (2)'!I23,"CHECK","")</f>
        <v/>
      </c>
      <c r="J23" s="276" t="str">
        <f>IF('Info patients (1)'!J23&lt;&gt;'Info patients (2)'!J23,"CHECK","")</f>
        <v/>
      </c>
      <c r="K23" s="276" t="str">
        <f>IF('Info patients (1)'!K23&lt;&gt;'Info patients (2)'!K23,"CHECK","")</f>
        <v/>
      </c>
      <c r="L23" s="276" t="str">
        <f>IF('Info patients (1)'!L23&lt;&gt;'Info patients (2)'!L23,"CHECK","")</f>
        <v/>
      </c>
      <c r="M23" s="276" t="str">
        <f>IF('Info patients (1)'!M23&lt;&gt;'Info patients (2)'!M23,"CHECK","")</f>
        <v/>
      </c>
      <c r="N23" s="276" t="str">
        <f>IF('Info patients (1)'!N23&lt;&gt;'Info patients (2)'!N23,"CHECK","")</f>
        <v/>
      </c>
      <c r="O23" s="276" t="str">
        <f>IF('Info patients (1)'!O23&lt;&gt;'Info patients (2)'!O23,"CHECK","")</f>
        <v/>
      </c>
      <c r="P23" s="276" t="str">
        <f>IF('Info patients (1)'!P23&lt;&gt;'Info patients (2)'!P23,"CHECK","")</f>
        <v/>
      </c>
      <c r="Q23" s="276" t="str">
        <f>IF('Info patients (1)'!Q23&lt;&gt;'Info patients (2)'!Q23,"CHECK","")</f>
        <v/>
      </c>
      <c r="R23" s="276" t="str">
        <f>IF('Info patients (1)'!R23&lt;&gt;'Info patients (2)'!R23,"CHECK","")</f>
        <v/>
      </c>
      <c r="S23" s="276" t="str">
        <f>IF('Info patients (1)'!S23&lt;&gt;'Info patients (2)'!S23,"CHECK","")</f>
        <v/>
      </c>
      <c r="T23" s="276" t="str">
        <f>IF('Info patients (1)'!T23&lt;&gt;'Info patients (2)'!T23,"CHECK","")</f>
        <v/>
      </c>
      <c r="U23" s="276" t="str">
        <f>IF('Info patients (1)'!U23&lt;&gt;'Info patients (2)'!U23,"CHECK","")</f>
        <v/>
      </c>
      <c r="V23" s="276" t="str">
        <f>IF('Info patients (1)'!V23&lt;&gt;'Info patients (2)'!V23,"CHECK","")</f>
        <v/>
      </c>
      <c r="W23" s="276" t="str">
        <f>IF('Info patients (1)'!W23&lt;&gt;'Info patients (2)'!W23,"CHECK","")</f>
        <v/>
      </c>
      <c r="X23" s="276" t="str">
        <f>IF('Info patients (1)'!X23&lt;&gt;'Info patients (2)'!X23,"CHECK","")</f>
        <v/>
      </c>
      <c r="Y23" s="276" t="str">
        <f>IF('Info patients (1)'!Y23&lt;&gt;'Info patients (2)'!Y23,"CHECK","")</f>
        <v/>
      </c>
      <c r="Z23" s="276" t="str">
        <f>IF('Info patients (1)'!Z23&lt;&gt;'Info patients (2)'!Z23,"CHECK","")</f>
        <v/>
      </c>
      <c r="AA23" s="276" t="str">
        <f>IF('Info patients (1)'!AA23&lt;&gt;'Info patients (2)'!AA23,"CHECK","")</f>
        <v/>
      </c>
      <c r="AB23" s="276" t="str">
        <f>IF('Info patients (1)'!AB23&lt;&gt;'Info patients (2)'!AB23,"CHECK","")</f>
        <v/>
      </c>
      <c r="AC23" s="276" t="str">
        <f>IF('Info patients (1)'!AC23&lt;&gt;'Info patients (2)'!AC23,"CHECK","")</f>
        <v/>
      </c>
      <c r="AD23" s="276" t="str">
        <f>IF('Info patients (1)'!AD23&lt;&gt;'Info patients (2)'!AD23,"CHECK","")</f>
        <v/>
      </c>
      <c r="AE23" s="276" t="str">
        <f>IF('Info patients (1)'!AE23&lt;&gt;'Info patients (2)'!AE23,"CHECK","")</f>
        <v/>
      </c>
      <c r="AF23" s="276" t="str">
        <f>IF('Info patients (1)'!AF23&lt;&gt;'Info patients (2)'!AF23,"CHECK","")</f>
        <v/>
      </c>
      <c r="AG23" s="276" t="str">
        <f>IF('Info patients (1)'!AG23&lt;&gt;'Info patients (2)'!AG23,"CHECK","")</f>
        <v/>
      </c>
      <c r="AH23" s="276" t="str">
        <f>IF('Info patients (1)'!AH23&lt;&gt;'Info patients (2)'!AH23,"CHECK","")</f>
        <v/>
      </c>
      <c r="AI23" s="276" t="str">
        <f>IF('Info patients (1)'!AI23&lt;&gt;'Info patients (2)'!AI23,"CHECK","")</f>
        <v/>
      </c>
      <c r="AJ23" s="276" t="str">
        <f>IF('Info patients (1)'!AJ23&lt;&gt;'Info patients (2)'!AJ23,"CHECK","")</f>
        <v/>
      </c>
      <c r="AK23" s="276" t="str">
        <f>IF('Info patients (1)'!AK23&lt;&gt;'Info patients (2)'!AK23,"CHECK","")</f>
        <v/>
      </c>
      <c r="AL23" s="276" t="str">
        <f>IF('Info patients (1)'!AL23&lt;&gt;'Info patients (2)'!AL23,"CHECK","")</f>
        <v/>
      </c>
      <c r="AM23" s="276" t="str">
        <f>IF('Info patients (1)'!AM23&lt;&gt;'Info patients (2)'!AM23,"CHECK","")</f>
        <v/>
      </c>
      <c r="AN23" s="276" t="str">
        <f>IF('Info patients (1)'!AN23&lt;&gt;'Info patients (2)'!AN23,"CHECK","")</f>
        <v/>
      </c>
      <c r="AO23" s="276" t="str">
        <f>IF('Info patients (1)'!AO23&lt;&gt;'Info patients (2)'!AO23,"CHECK","")</f>
        <v/>
      </c>
      <c r="AP23" s="276" t="str">
        <f>IF('Info patients (1)'!AP23&lt;&gt;'Info patients (2)'!AP23,"CHECK","")</f>
        <v/>
      </c>
      <c r="AQ23" s="276" t="str">
        <f>IF('Info patients (1)'!AQ23&lt;&gt;'Info patients (2)'!AQ23,"CHECK","")</f>
        <v/>
      </c>
      <c r="AR23" s="276" t="str">
        <f>IF('Info patients (1)'!AR23&lt;&gt;'Info patients (2)'!AR23,"CHECK","")</f>
        <v/>
      </c>
      <c r="AS23" s="276" t="str">
        <f>IF('Info patients (1)'!AS23&lt;&gt;'Info patients (2)'!AS23,"CHECK","")</f>
        <v/>
      </c>
      <c r="AT23" s="276" t="str">
        <f>IF('Info patients (1)'!AT23&lt;&gt;'Info patients (2)'!AT23,"CHECK","")</f>
        <v/>
      </c>
      <c r="AU23" s="276" t="str">
        <f>IF('Info patients (1)'!AU23&lt;&gt;'Info patients (2)'!AU23,"CHECK","")</f>
        <v/>
      </c>
      <c r="AV23" s="276" t="str">
        <f>IF('Info patients (1)'!AV23&lt;&gt;'Info patients (2)'!AV23,"CHECK","")</f>
        <v/>
      </c>
      <c r="AW23" s="276" t="str">
        <f>IF('Info patients (1)'!AW23&lt;&gt;'Info patients (2)'!AW23,"CHECK","")</f>
        <v/>
      </c>
      <c r="AX23" s="276" t="str">
        <f>IF('Info patients (1)'!AX23&lt;&gt;'Info patients (2)'!AX23,"CHECK","")</f>
        <v/>
      </c>
      <c r="AY23" s="276" t="str">
        <f>IF('Info patients (1)'!AY23&lt;&gt;'Info patients (2)'!AY23,"CHECK","")</f>
        <v/>
      </c>
      <c r="AZ23" s="276" t="str">
        <f>IF('Info patients (1)'!AZ23&lt;&gt;'Info patients (2)'!AZ23,"CHECK","")</f>
        <v/>
      </c>
      <c r="BA23" s="276" t="str">
        <f>IF('Info patients (1)'!BA23&lt;&gt;'Info patients (2)'!BA23,"CHECK","")</f>
        <v/>
      </c>
      <c r="BB23" s="276" t="str">
        <f>IF('Info patients (1)'!BB23&lt;&gt;'Info patients (2)'!BB23,"CHECK","")</f>
        <v/>
      </c>
      <c r="BC23" s="276" t="str">
        <f>IF('Info patients (1)'!BC23&lt;&gt;'Info patients (2)'!BC23,"CHECK","")</f>
        <v/>
      </c>
      <c r="BD23" s="276" t="str">
        <f>IF('Info patients (1)'!BD23&lt;&gt;'Info patients (2)'!BD23,"CHECK","")</f>
        <v/>
      </c>
      <c r="BE23" s="276" t="str">
        <f>IF('Info patients (1)'!BE23&lt;&gt;'Info patients (2)'!BE23,"CHECK","")</f>
        <v/>
      </c>
      <c r="BF23" s="276" t="str">
        <f>IF('Info patients (1)'!BF23&lt;&gt;'Info patients (2)'!BF23,"CHECK","")</f>
        <v/>
      </c>
      <c r="BG23" s="276" t="str">
        <f>IF('Info patients (1)'!BG23&lt;&gt;'Info patients (2)'!BG23,"CHECK","")</f>
        <v/>
      </c>
      <c r="BH23" s="276" t="str">
        <f>IF('Info patients (1)'!BH23&lt;&gt;'Info patients (2)'!BH23,"CHECK","")</f>
        <v/>
      </c>
      <c r="BI23" s="276" t="str">
        <f>IF('Info patients (1)'!BI23&lt;&gt;'Info patients (2)'!BI23,"CHECK","")</f>
        <v/>
      </c>
      <c r="BJ23" s="276" t="str">
        <f>IF('Info patients (1)'!BJ23&lt;&gt;'Info patients (2)'!BJ23,"CHECK","")</f>
        <v/>
      </c>
      <c r="BK23" s="276" t="str">
        <f>IF('Info patients (1)'!BK23&lt;&gt;'Info patients (2)'!BK23,"CHECK","")</f>
        <v/>
      </c>
      <c r="BL23" s="276" t="str">
        <f>IF('Info patients (1)'!BL23&lt;&gt;'Info patients (2)'!BL23,"CHECK","")</f>
        <v/>
      </c>
      <c r="BM23" s="276" t="str">
        <f>IF('Info patients (1)'!BM23&lt;&gt;'Info patients (2)'!BM23,"CHECK","")</f>
        <v/>
      </c>
      <c r="BN23" s="276" t="str">
        <f>IF('Info patients (1)'!BN23&lt;&gt;'Info patients (2)'!BN23,"CHECK","")</f>
        <v/>
      </c>
      <c r="BO23" s="276" t="str">
        <f>IF('Info patients (1)'!BO23&lt;&gt;'Info patients (2)'!BO23,"CHECK","")</f>
        <v/>
      </c>
      <c r="BP23" s="276" t="str">
        <f>IF('Info patients (1)'!BP23&lt;&gt;'Info patients (2)'!BP23,"CHECK","")</f>
        <v/>
      </c>
      <c r="BQ23" s="276" t="str">
        <f>IF('Info patients (1)'!BQ23&lt;&gt;'Info patients (2)'!BQ23,"CHECK","")</f>
        <v/>
      </c>
      <c r="BR23" s="276" t="str">
        <f>IF('Info patients (1)'!BR23&lt;&gt;'Info patients (2)'!BR23,"CHECK","")</f>
        <v/>
      </c>
      <c r="BS23" s="276" t="str">
        <f>IF('Info patients (1)'!BS23&lt;&gt;'Info patients (2)'!BS23,"CHECK","")</f>
        <v/>
      </c>
      <c r="BT23" s="276" t="str">
        <f>IF('Info patients (1)'!BT23&lt;&gt;'Info patients (2)'!BT23,"CHECK","")</f>
        <v/>
      </c>
      <c r="BU23" s="276" t="str">
        <f>IF('Info patients (1)'!BU23&lt;&gt;'Info patients (2)'!BU23,"CHECK","")</f>
        <v/>
      </c>
      <c r="BV23" s="276" t="str">
        <f>IF('Info patients (1)'!BV23&lt;&gt;'Info patients (2)'!BV23,"CHECK","")</f>
        <v/>
      </c>
      <c r="BW23" s="276" t="str">
        <f>IF('Info patients (1)'!BW23&lt;&gt;'Info patients (2)'!BW23,"CHECK","")</f>
        <v/>
      </c>
      <c r="BX23" s="276" t="str">
        <f>IF('Info patients (1)'!BX23&lt;&gt;'Info patients (2)'!BX23,"CHECK","")</f>
        <v/>
      </c>
      <c r="BY23" s="276" t="str">
        <f>IF('Info patients (1)'!BY23&lt;&gt;'Info patients (2)'!BY23,"CHECK","")</f>
        <v/>
      </c>
      <c r="BZ23" s="276" t="str">
        <f>IF('Info patients (1)'!BZ23&lt;&gt;'Info patients (2)'!BZ23,"CHECK","")</f>
        <v/>
      </c>
      <c r="CA23" s="276" t="str">
        <f>IF('Info patients (1)'!CA23&lt;&gt;'Info patients (2)'!CA23,"CHECK","")</f>
        <v/>
      </c>
      <c r="CB23" s="276" t="str">
        <f>IF('Info patients (1)'!CB23&lt;&gt;'Info patients (2)'!CB23,"CHECK","")</f>
        <v/>
      </c>
      <c r="CC23" s="276" t="str">
        <f>IF('Info patients (1)'!CC23&lt;&gt;'Info patients (2)'!CC23,"CHECK","")</f>
        <v/>
      </c>
      <c r="CD23" s="276" t="str">
        <f>IF('Info patients (1)'!CD23&lt;&gt;'Info patients (2)'!CD23,"CHECK","")</f>
        <v/>
      </c>
      <c r="CE23" s="276" t="str">
        <f>IF('Info patients (1)'!CE23&lt;&gt;'Info patients (2)'!CE23,"CHECK","")</f>
        <v/>
      </c>
      <c r="CF23" s="276" t="str">
        <f>IF('Info patients (1)'!CF23&lt;&gt;'Info patients (2)'!CF23,"CHECK","")</f>
        <v/>
      </c>
      <c r="CG23" s="276" t="str">
        <f>IF('Info patients (1)'!CG23&lt;&gt;'Info patients (2)'!CG23,"CHECK","")</f>
        <v/>
      </c>
      <c r="CH23" s="276" t="str">
        <f>IF('Info patients (1)'!CH23&lt;&gt;'Info patients (2)'!CH23,"CHECK","")</f>
        <v/>
      </c>
      <c r="CI23" s="276" t="str">
        <f>IF('Info patients (1)'!CI23&lt;&gt;'Info patients (2)'!CI23,"CHECK","")</f>
        <v/>
      </c>
      <c r="CJ23" s="276" t="str">
        <f>IF('Info patients (1)'!CJ23&lt;&gt;'Info patients (2)'!CJ23,"CHECK","")</f>
        <v/>
      </c>
      <c r="CK23" s="276" t="str">
        <f>IF('Info patients (1)'!CK23&lt;&gt;'Info patients (2)'!CK23,"CHECK","")</f>
        <v/>
      </c>
      <c r="CL23" s="276" t="str">
        <f>IF('Info patients (1)'!CL23&lt;&gt;'Info patients (2)'!CL23,"CHECK","")</f>
        <v/>
      </c>
      <c r="CM23" s="276" t="str">
        <f>IF('Info patients (1)'!CM23&lt;&gt;'Info patients (2)'!CM23,"CHECK","")</f>
        <v/>
      </c>
      <c r="CN23" s="276" t="str">
        <f>IF('Info patients (1)'!CN23&lt;&gt;'Info patients (2)'!CN23,"CHECK","")</f>
        <v/>
      </c>
      <c r="CO23" s="276" t="str">
        <f>IF('Info patients (1)'!CO23&lt;&gt;'Info patients (2)'!CO23,"CHECK","")</f>
        <v/>
      </c>
      <c r="CP23" s="276" t="str">
        <f>IF('Info patients (1)'!CP23&lt;&gt;'Info patients (2)'!CP23,"CHECK","")</f>
        <v/>
      </c>
      <c r="CQ23" s="276" t="str">
        <f>IF('Info patients (1)'!CQ23&lt;&gt;'Info patients (2)'!CQ23,"CHECK","")</f>
        <v/>
      </c>
      <c r="CR23" s="276" t="str">
        <f>IF('Info patients (1)'!CR23&lt;&gt;'Info patients (2)'!CR23,"CHECK","")</f>
        <v/>
      </c>
      <c r="CS23" s="276" t="str">
        <f>IF('Info patients (1)'!CS23&lt;&gt;'Info patients (2)'!CS23,"CHECK","")</f>
        <v/>
      </c>
      <c r="CT23" s="276" t="str">
        <f>IF('Info patients (1)'!CT23&lt;&gt;'Info patients (2)'!CT23,"CHECK","")</f>
        <v/>
      </c>
      <c r="CU23" s="276" t="str">
        <f>IF('Info patients (1)'!CU23&lt;&gt;'Info patients (2)'!CU23,"CHECK","")</f>
        <v/>
      </c>
      <c r="CV23" s="276" t="str">
        <f>IF('Info patients (1)'!CV23&lt;&gt;'Info patients (2)'!CV23,"CHECK","")</f>
        <v/>
      </c>
      <c r="CW23" s="276" t="str">
        <f>IF('Info patients (1)'!CW23&lt;&gt;'Info patients (2)'!CW23,"CHECK","")</f>
        <v/>
      </c>
      <c r="CX23" s="276" t="str">
        <f>IF('Info patients (1)'!CX23&lt;&gt;'Info patients (2)'!CX23,"CHECK","")</f>
        <v/>
      </c>
      <c r="CY23" s="276" t="str">
        <f>IF('Info patients (1)'!CY23&lt;&gt;'Info patients (2)'!CY23,"CHECK","")</f>
        <v/>
      </c>
      <c r="CZ23" s="276" t="str">
        <f>IF('Info patients (1)'!CZ23&lt;&gt;'Info patients (2)'!CZ23,"CHECK","")</f>
        <v/>
      </c>
      <c r="DA23" s="276" t="str">
        <f>IF('Info patients (1)'!DA23&lt;&gt;'Info patients (2)'!DA23,"CHECK","")</f>
        <v/>
      </c>
      <c r="DB23" s="276" t="str">
        <f>IF('Info patients (1)'!DB23&lt;&gt;'Info patients (2)'!DB23,"CHECK","")</f>
        <v/>
      </c>
      <c r="DC23" s="276" t="str">
        <f>IF('Info patients (1)'!DC23&lt;&gt;'Info patients (2)'!DC23,"CHECK","")</f>
        <v/>
      </c>
      <c r="DD23" s="276" t="str">
        <f>IF('Info patients (1)'!DD23&lt;&gt;'Info patients (2)'!DD23,"CHECK","")</f>
        <v/>
      </c>
      <c r="DE23" s="276" t="str">
        <f>IF('Info patients (1)'!DE23&lt;&gt;'Info patients (2)'!DE23,"CHECK","")</f>
        <v/>
      </c>
      <c r="DF23" s="276" t="str">
        <f>IF('Info patients (1)'!DF23&lt;&gt;'Info patients (2)'!DF23,"CHECK","")</f>
        <v/>
      </c>
      <c r="DG23" s="276" t="str">
        <f>IF('Info patients (1)'!DG23&lt;&gt;'Info patients (2)'!DG23,"CHECK","")</f>
        <v/>
      </c>
      <c r="DH23" s="276" t="str">
        <f>IF('Info patients (1)'!DH23&lt;&gt;'Info patients (2)'!DH23,"CHECK","")</f>
        <v/>
      </c>
      <c r="DI23" s="276" t="str">
        <f>IF('Info patients (1)'!DI23&lt;&gt;'Info patients (2)'!DI23,"CHECK","")</f>
        <v/>
      </c>
      <c r="DJ23" s="276" t="str">
        <f>IF('Info patients (1)'!DJ23&lt;&gt;'Info patients (2)'!DJ23,"CHECK","")</f>
        <v/>
      </c>
      <c r="DK23" s="276" t="str">
        <f>IF('Info patients (1)'!DK23&lt;&gt;'Info patients (2)'!DK23,"CHECK","")</f>
        <v/>
      </c>
      <c r="DL23" s="276" t="str">
        <f>IF('Info patients (1)'!DL23&lt;&gt;'Info patients (2)'!DL23,"CHECK","")</f>
        <v/>
      </c>
      <c r="DM23" s="276" t="str">
        <f>IF('Info patients (1)'!DM23&lt;&gt;'Info patients (2)'!DM23,"CHECK","")</f>
        <v/>
      </c>
      <c r="DN23" s="276" t="str">
        <f>IF('Info patients (1)'!DN23&lt;&gt;'Info patients (2)'!DN23,"CHECK","")</f>
        <v/>
      </c>
      <c r="DO23" s="276" t="str">
        <f>IF('Info patients (1)'!DO23&lt;&gt;'Info patients (2)'!DO23,"CHECK","")</f>
        <v/>
      </c>
      <c r="DP23" s="276" t="str">
        <f>IF('Info patients (1)'!DP23&lt;&gt;'Info patients (2)'!DP23,"CHECK","")</f>
        <v/>
      </c>
      <c r="DQ23" s="276" t="str">
        <f>IF('Info patients (1)'!DQ23&lt;&gt;'Info patients (2)'!DQ23,"CHECK","")</f>
        <v/>
      </c>
    </row>
    <row r="24" spans="1:121" s="109" customFormat="1" ht="23.25" customHeight="1" x14ac:dyDescent="0.2">
      <c r="A24" s="276" t="str">
        <f>IF('Info patients (1)'!A24&lt;&gt;'Info patients (2)'!A24,"CHECK","")</f>
        <v/>
      </c>
      <c r="B24" s="276" t="str">
        <f>IF('Info patients (1)'!B24&lt;&gt;'Info patients (2)'!B24,"CHECK","")</f>
        <v/>
      </c>
      <c r="C24" s="276" t="str">
        <f>IF('Info patients (1)'!C24&lt;&gt;'Info patients (2)'!C24,"CHECK","")</f>
        <v/>
      </c>
      <c r="D24" s="276" t="str">
        <f>IF('Info patients (1)'!D24&lt;&gt;'Info patients (2)'!D24,"CHECK","")</f>
        <v/>
      </c>
      <c r="E24" s="276" t="str">
        <f>IF('Info patients (1)'!E24&lt;&gt;'Info patients (2)'!E24,"CHECK","")</f>
        <v/>
      </c>
      <c r="F24" s="276" t="str">
        <f>IF('Info patients (1)'!F24&lt;&gt;'Info patients (2)'!F24,"CHECK","")</f>
        <v/>
      </c>
      <c r="G24" s="276" t="str">
        <f>IF('Info patients (1)'!G24&lt;&gt;'Info patients (2)'!G24,"CHECK","")</f>
        <v/>
      </c>
      <c r="H24" s="276" t="str">
        <f>IF('Info patients (1)'!H24&lt;&gt;'Info patients (2)'!H24,"CHECK","")</f>
        <v/>
      </c>
      <c r="I24" s="276" t="str">
        <f>IF('Info patients (1)'!I24&lt;&gt;'Info patients (2)'!I24,"CHECK","")</f>
        <v/>
      </c>
      <c r="J24" s="276" t="str">
        <f>IF('Info patients (1)'!J24&lt;&gt;'Info patients (2)'!J24,"CHECK","")</f>
        <v/>
      </c>
      <c r="K24" s="276" t="str">
        <f>IF('Info patients (1)'!K24&lt;&gt;'Info patients (2)'!K24,"CHECK","")</f>
        <v/>
      </c>
      <c r="L24" s="276" t="str">
        <f>IF('Info patients (1)'!L24&lt;&gt;'Info patients (2)'!L24,"CHECK","")</f>
        <v/>
      </c>
      <c r="M24" s="276" t="str">
        <f>IF('Info patients (1)'!M24&lt;&gt;'Info patients (2)'!M24,"CHECK","")</f>
        <v/>
      </c>
      <c r="N24" s="276" t="str">
        <f>IF('Info patients (1)'!N24&lt;&gt;'Info patients (2)'!N24,"CHECK","")</f>
        <v/>
      </c>
      <c r="O24" s="276" t="str">
        <f>IF('Info patients (1)'!O24&lt;&gt;'Info patients (2)'!O24,"CHECK","")</f>
        <v/>
      </c>
      <c r="P24" s="276" t="str">
        <f>IF('Info patients (1)'!P24&lt;&gt;'Info patients (2)'!P24,"CHECK","")</f>
        <v/>
      </c>
      <c r="Q24" s="276" t="str">
        <f>IF('Info patients (1)'!Q24&lt;&gt;'Info patients (2)'!Q24,"CHECK","")</f>
        <v/>
      </c>
      <c r="R24" s="276" t="str">
        <f>IF('Info patients (1)'!R24&lt;&gt;'Info patients (2)'!R24,"CHECK","")</f>
        <v/>
      </c>
      <c r="S24" s="276" t="str">
        <f>IF('Info patients (1)'!S24&lt;&gt;'Info patients (2)'!S24,"CHECK","")</f>
        <v/>
      </c>
      <c r="T24" s="276" t="str">
        <f>IF('Info patients (1)'!T24&lt;&gt;'Info patients (2)'!T24,"CHECK","")</f>
        <v/>
      </c>
      <c r="U24" s="276" t="str">
        <f>IF('Info patients (1)'!U24&lt;&gt;'Info patients (2)'!U24,"CHECK","")</f>
        <v/>
      </c>
      <c r="V24" s="276" t="str">
        <f>IF('Info patients (1)'!V24&lt;&gt;'Info patients (2)'!V24,"CHECK","")</f>
        <v/>
      </c>
      <c r="W24" s="276" t="str">
        <f>IF('Info patients (1)'!W24&lt;&gt;'Info patients (2)'!W24,"CHECK","")</f>
        <v/>
      </c>
      <c r="X24" s="276" t="str">
        <f>IF('Info patients (1)'!X24&lt;&gt;'Info patients (2)'!X24,"CHECK","")</f>
        <v/>
      </c>
      <c r="Y24" s="276" t="str">
        <f>IF('Info patients (1)'!Y24&lt;&gt;'Info patients (2)'!Y24,"CHECK","")</f>
        <v/>
      </c>
      <c r="Z24" s="276" t="str">
        <f>IF('Info patients (1)'!Z24&lt;&gt;'Info patients (2)'!Z24,"CHECK","")</f>
        <v/>
      </c>
      <c r="AA24" s="276" t="str">
        <f>IF('Info patients (1)'!AA24&lt;&gt;'Info patients (2)'!AA24,"CHECK","")</f>
        <v/>
      </c>
      <c r="AB24" s="276" t="str">
        <f>IF('Info patients (1)'!AB24&lt;&gt;'Info patients (2)'!AB24,"CHECK","")</f>
        <v/>
      </c>
      <c r="AC24" s="276" t="str">
        <f>IF('Info patients (1)'!AC24&lt;&gt;'Info patients (2)'!AC24,"CHECK","")</f>
        <v/>
      </c>
      <c r="AD24" s="276" t="str">
        <f>IF('Info patients (1)'!AD24&lt;&gt;'Info patients (2)'!AD24,"CHECK","")</f>
        <v/>
      </c>
      <c r="AE24" s="276" t="str">
        <f>IF('Info patients (1)'!AE24&lt;&gt;'Info patients (2)'!AE24,"CHECK","")</f>
        <v/>
      </c>
      <c r="AF24" s="276" t="str">
        <f>IF('Info patients (1)'!AF24&lt;&gt;'Info patients (2)'!AF24,"CHECK","")</f>
        <v/>
      </c>
      <c r="AG24" s="276" t="str">
        <f>IF('Info patients (1)'!AG24&lt;&gt;'Info patients (2)'!AG24,"CHECK","")</f>
        <v/>
      </c>
      <c r="AH24" s="276" t="str">
        <f>IF('Info patients (1)'!AH24&lt;&gt;'Info patients (2)'!AH24,"CHECK","")</f>
        <v/>
      </c>
      <c r="AI24" s="276" t="str">
        <f>IF('Info patients (1)'!AI24&lt;&gt;'Info patients (2)'!AI24,"CHECK","")</f>
        <v/>
      </c>
      <c r="AJ24" s="276" t="str">
        <f>IF('Info patients (1)'!AJ24&lt;&gt;'Info patients (2)'!AJ24,"CHECK","")</f>
        <v/>
      </c>
      <c r="AK24" s="276" t="str">
        <f>IF('Info patients (1)'!AK24&lt;&gt;'Info patients (2)'!AK24,"CHECK","")</f>
        <v/>
      </c>
      <c r="AL24" s="276" t="str">
        <f>IF('Info patients (1)'!AL24&lt;&gt;'Info patients (2)'!AL24,"CHECK","")</f>
        <v/>
      </c>
      <c r="AM24" s="276" t="str">
        <f>IF('Info patients (1)'!AM24&lt;&gt;'Info patients (2)'!AM24,"CHECK","")</f>
        <v/>
      </c>
      <c r="AN24" s="276" t="str">
        <f>IF('Info patients (1)'!AN24&lt;&gt;'Info patients (2)'!AN24,"CHECK","")</f>
        <v/>
      </c>
      <c r="AO24" s="276" t="str">
        <f>IF('Info patients (1)'!AO24&lt;&gt;'Info patients (2)'!AO24,"CHECK","")</f>
        <v/>
      </c>
      <c r="AP24" s="276" t="str">
        <f>IF('Info patients (1)'!AP24&lt;&gt;'Info patients (2)'!AP24,"CHECK","")</f>
        <v/>
      </c>
      <c r="AQ24" s="276" t="str">
        <f>IF('Info patients (1)'!AQ24&lt;&gt;'Info patients (2)'!AQ24,"CHECK","")</f>
        <v/>
      </c>
      <c r="AR24" s="276" t="str">
        <f>IF('Info patients (1)'!AR24&lt;&gt;'Info patients (2)'!AR24,"CHECK","")</f>
        <v/>
      </c>
      <c r="AS24" s="276" t="str">
        <f>IF('Info patients (1)'!AS24&lt;&gt;'Info patients (2)'!AS24,"CHECK","")</f>
        <v/>
      </c>
      <c r="AT24" s="276" t="str">
        <f>IF('Info patients (1)'!AT24&lt;&gt;'Info patients (2)'!AT24,"CHECK","")</f>
        <v/>
      </c>
      <c r="AU24" s="276" t="str">
        <f>IF('Info patients (1)'!AU24&lt;&gt;'Info patients (2)'!AU24,"CHECK","")</f>
        <v/>
      </c>
      <c r="AV24" s="276" t="str">
        <f>IF('Info patients (1)'!AV24&lt;&gt;'Info patients (2)'!AV24,"CHECK","")</f>
        <v/>
      </c>
      <c r="AW24" s="276" t="str">
        <f>IF('Info patients (1)'!AW24&lt;&gt;'Info patients (2)'!AW24,"CHECK","")</f>
        <v/>
      </c>
      <c r="AX24" s="276" t="str">
        <f>IF('Info patients (1)'!AX24&lt;&gt;'Info patients (2)'!AX24,"CHECK","")</f>
        <v/>
      </c>
      <c r="AY24" s="276" t="str">
        <f>IF('Info patients (1)'!AY24&lt;&gt;'Info patients (2)'!AY24,"CHECK","")</f>
        <v/>
      </c>
      <c r="AZ24" s="276" t="str">
        <f>IF('Info patients (1)'!AZ24&lt;&gt;'Info patients (2)'!AZ24,"CHECK","")</f>
        <v/>
      </c>
      <c r="BA24" s="276" t="str">
        <f>IF('Info patients (1)'!BA24&lt;&gt;'Info patients (2)'!BA24,"CHECK","")</f>
        <v/>
      </c>
      <c r="BB24" s="276" t="str">
        <f>IF('Info patients (1)'!BB24&lt;&gt;'Info patients (2)'!BB24,"CHECK","")</f>
        <v/>
      </c>
      <c r="BC24" s="276" t="str">
        <f>IF('Info patients (1)'!BC24&lt;&gt;'Info patients (2)'!BC24,"CHECK","")</f>
        <v/>
      </c>
      <c r="BD24" s="276" t="str">
        <f>IF('Info patients (1)'!BD24&lt;&gt;'Info patients (2)'!BD24,"CHECK","")</f>
        <v/>
      </c>
      <c r="BE24" s="276" t="str">
        <f>IF('Info patients (1)'!BE24&lt;&gt;'Info patients (2)'!BE24,"CHECK","")</f>
        <v/>
      </c>
      <c r="BF24" s="276" t="str">
        <f>IF('Info patients (1)'!BF24&lt;&gt;'Info patients (2)'!BF24,"CHECK","")</f>
        <v/>
      </c>
      <c r="BG24" s="276" t="str">
        <f>IF('Info patients (1)'!BG24&lt;&gt;'Info patients (2)'!BG24,"CHECK","")</f>
        <v/>
      </c>
      <c r="BH24" s="276" t="str">
        <f>IF('Info patients (1)'!BH24&lt;&gt;'Info patients (2)'!BH24,"CHECK","")</f>
        <v/>
      </c>
      <c r="BI24" s="276" t="str">
        <f>IF('Info patients (1)'!BI24&lt;&gt;'Info patients (2)'!BI24,"CHECK","")</f>
        <v/>
      </c>
      <c r="BJ24" s="276" t="str">
        <f>IF('Info patients (1)'!BJ24&lt;&gt;'Info patients (2)'!BJ24,"CHECK","")</f>
        <v/>
      </c>
      <c r="BK24" s="276" t="str">
        <f>IF('Info patients (1)'!BK24&lt;&gt;'Info patients (2)'!BK24,"CHECK","")</f>
        <v/>
      </c>
      <c r="BL24" s="276" t="str">
        <f>IF('Info patients (1)'!BL24&lt;&gt;'Info patients (2)'!BL24,"CHECK","")</f>
        <v/>
      </c>
      <c r="BM24" s="276" t="str">
        <f>IF('Info patients (1)'!BM24&lt;&gt;'Info patients (2)'!BM24,"CHECK","")</f>
        <v/>
      </c>
      <c r="BN24" s="276" t="str">
        <f>IF('Info patients (1)'!BN24&lt;&gt;'Info patients (2)'!BN24,"CHECK","")</f>
        <v/>
      </c>
      <c r="BO24" s="276" t="str">
        <f>IF('Info patients (1)'!BO24&lt;&gt;'Info patients (2)'!BO24,"CHECK","")</f>
        <v/>
      </c>
      <c r="BP24" s="276" t="str">
        <f>IF('Info patients (1)'!BP24&lt;&gt;'Info patients (2)'!BP24,"CHECK","")</f>
        <v/>
      </c>
      <c r="BQ24" s="276" t="str">
        <f>IF('Info patients (1)'!BQ24&lt;&gt;'Info patients (2)'!BQ24,"CHECK","")</f>
        <v/>
      </c>
      <c r="BR24" s="276" t="str">
        <f>IF('Info patients (1)'!BR24&lt;&gt;'Info patients (2)'!BR24,"CHECK","")</f>
        <v/>
      </c>
      <c r="BS24" s="276" t="str">
        <f>IF('Info patients (1)'!BS24&lt;&gt;'Info patients (2)'!BS24,"CHECK","")</f>
        <v/>
      </c>
      <c r="BT24" s="276" t="str">
        <f>IF('Info patients (1)'!BT24&lt;&gt;'Info patients (2)'!BT24,"CHECK","")</f>
        <v/>
      </c>
      <c r="BU24" s="276" t="str">
        <f>IF('Info patients (1)'!BU24&lt;&gt;'Info patients (2)'!BU24,"CHECK","")</f>
        <v/>
      </c>
      <c r="BV24" s="276" t="str">
        <f>IF('Info patients (1)'!BV24&lt;&gt;'Info patients (2)'!BV24,"CHECK","")</f>
        <v/>
      </c>
      <c r="BW24" s="276" t="str">
        <f>IF('Info patients (1)'!BW24&lt;&gt;'Info patients (2)'!BW24,"CHECK","")</f>
        <v/>
      </c>
      <c r="BX24" s="276" t="str">
        <f>IF('Info patients (1)'!BX24&lt;&gt;'Info patients (2)'!BX24,"CHECK","")</f>
        <v/>
      </c>
      <c r="BY24" s="276" t="str">
        <f>IF('Info patients (1)'!BY24&lt;&gt;'Info patients (2)'!BY24,"CHECK","")</f>
        <v/>
      </c>
      <c r="BZ24" s="276" t="str">
        <f>IF('Info patients (1)'!BZ24&lt;&gt;'Info patients (2)'!BZ24,"CHECK","")</f>
        <v/>
      </c>
      <c r="CA24" s="276" t="str">
        <f>IF('Info patients (1)'!CA24&lt;&gt;'Info patients (2)'!CA24,"CHECK","")</f>
        <v/>
      </c>
      <c r="CB24" s="276" t="str">
        <f>IF('Info patients (1)'!CB24&lt;&gt;'Info patients (2)'!CB24,"CHECK","")</f>
        <v/>
      </c>
      <c r="CC24" s="276" t="str">
        <f>IF('Info patients (1)'!CC24&lt;&gt;'Info patients (2)'!CC24,"CHECK","")</f>
        <v/>
      </c>
      <c r="CD24" s="276" t="str">
        <f>IF('Info patients (1)'!CD24&lt;&gt;'Info patients (2)'!CD24,"CHECK","")</f>
        <v/>
      </c>
      <c r="CE24" s="276" t="str">
        <f>IF('Info patients (1)'!CE24&lt;&gt;'Info patients (2)'!CE24,"CHECK","")</f>
        <v/>
      </c>
      <c r="CF24" s="276" t="str">
        <f>IF('Info patients (1)'!CF24&lt;&gt;'Info patients (2)'!CF24,"CHECK","")</f>
        <v/>
      </c>
      <c r="CG24" s="276" t="str">
        <f>IF('Info patients (1)'!CG24&lt;&gt;'Info patients (2)'!CG24,"CHECK","")</f>
        <v/>
      </c>
      <c r="CH24" s="276" t="str">
        <f>IF('Info patients (1)'!CH24&lt;&gt;'Info patients (2)'!CH24,"CHECK","")</f>
        <v/>
      </c>
      <c r="CI24" s="276" t="str">
        <f>IF('Info patients (1)'!CI24&lt;&gt;'Info patients (2)'!CI24,"CHECK","")</f>
        <v/>
      </c>
      <c r="CJ24" s="276" t="str">
        <f>IF('Info patients (1)'!CJ24&lt;&gt;'Info patients (2)'!CJ24,"CHECK","")</f>
        <v/>
      </c>
      <c r="CK24" s="276" t="str">
        <f>IF('Info patients (1)'!CK24&lt;&gt;'Info patients (2)'!CK24,"CHECK","")</f>
        <v/>
      </c>
      <c r="CL24" s="276" t="str">
        <f>IF('Info patients (1)'!CL24&lt;&gt;'Info patients (2)'!CL24,"CHECK","")</f>
        <v/>
      </c>
      <c r="CM24" s="276" t="str">
        <f>IF('Info patients (1)'!CM24&lt;&gt;'Info patients (2)'!CM24,"CHECK","")</f>
        <v/>
      </c>
      <c r="CN24" s="276" t="str">
        <f>IF('Info patients (1)'!CN24&lt;&gt;'Info patients (2)'!CN24,"CHECK","")</f>
        <v/>
      </c>
      <c r="CO24" s="276" t="str">
        <f>IF('Info patients (1)'!CO24&lt;&gt;'Info patients (2)'!CO24,"CHECK","")</f>
        <v/>
      </c>
      <c r="CP24" s="276" t="str">
        <f>IF('Info patients (1)'!CP24&lt;&gt;'Info patients (2)'!CP24,"CHECK","")</f>
        <v/>
      </c>
      <c r="CQ24" s="276" t="str">
        <f>IF('Info patients (1)'!CQ24&lt;&gt;'Info patients (2)'!CQ24,"CHECK","")</f>
        <v/>
      </c>
      <c r="CR24" s="276" t="str">
        <f>IF('Info patients (1)'!CR24&lt;&gt;'Info patients (2)'!CR24,"CHECK","")</f>
        <v/>
      </c>
      <c r="CS24" s="276" t="str">
        <f>IF('Info patients (1)'!CS24&lt;&gt;'Info patients (2)'!CS24,"CHECK","")</f>
        <v/>
      </c>
      <c r="CT24" s="276" t="str">
        <f>IF('Info patients (1)'!CT24&lt;&gt;'Info patients (2)'!CT24,"CHECK","")</f>
        <v/>
      </c>
      <c r="CU24" s="276" t="str">
        <f>IF('Info patients (1)'!CU24&lt;&gt;'Info patients (2)'!CU24,"CHECK","")</f>
        <v/>
      </c>
      <c r="CV24" s="276" t="str">
        <f>IF('Info patients (1)'!CV24&lt;&gt;'Info patients (2)'!CV24,"CHECK","")</f>
        <v/>
      </c>
      <c r="CW24" s="276" t="str">
        <f>IF('Info patients (1)'!CW24&lt;&gt;'Info patients (2)'!CW24,"CHECK","")</f>
        <v/>
      </c>
      <c r="CX24" s="276" t="str">
        <f>IF('Info patients (1)'!CX24&lt;&gt;'Info patients (2)'!CX24,"CHECK","")</f>
        <v/>
      </c>
      <c r="CY24" s="276" t="str">
        <f>IF('Info patients (1)'!CY24&lt;&gt;'Info patients (2)'!CY24,"CHECK","")</f>
        <v/>
      </c>
      <c r="CZ24" s="276" t="str">
        <f>IF('Info patients (1)'!CZ24&lt;&gt;'Info patients (2)'!CZ24,"CHECK","")</f>
        <v/>
      </c>
      <c r="DA24" s="276" t="str">
        <f>IF('Info patients (1)'!DA24&lt;&gt;'Info patients (2)'!DA24,"CHECK","")</f>
        <v/>
      </c>
      <c r="DB24" s="276" t="str">
        <f>IF('Info patients (1)'!DB24&lt;&gt;'Info patients (2)'!DB24,"CHECK","")</f>
        <v/>
      </c>
      <c r="DC24" s="276" t="str">
        <f>IF('Info patients (1)'!DC24&lt;&gt;'Info patients (2)'!DC24,"CHECK","")</f>
        <v/>
      </c>
      <c r="DD24" s="276" t="str">
        <f>IF('Info patients (1)'!DD24&lt;&gt;'Info patients (2)'!DD24,"CHECK","")</f>
        <v/>
      </c>
      <c r="DE24" s="276" t="str">
        <f>IF('Info patients (1)'!DE24&lt;&gt;'Info patients (2)'!DE24,"CHECK","")</f>
        <v/>
      </c>
      <c r="DF24" s="276" t="str">
        <f>IF('Info patients (1)'!DF24&lt;&gt;'Info patients (2)'!DF24,"CHECK","")</f>
        <v/>
      </c>
      <c r="DG24" s="276" t="str">
        <f>IF('Info patients (1)'!DG24&lt;&gt;'Info patients (2)'!DG24,"CHECK","")</f>
        <v/>
      </c>
      <c r="DH24" s="276" t="str">
        <f>IF('Info patients (1)'!DH24&lt;&gt;'Info patients (2)'!DH24,"CHECK","")</f>
        <v/>
      </c>
      <c r="DI24" s="276" t="str">
        <f>IF('Info patients (1)'!DI24&lt;&gt;'Info patients (2)'!DI24,"CHECK","")</f>
        <v/>
      </c>
      <c r="DJ24" s="276" t="str">
        <f>IF('Info patients (1)'!DJ24&lt;&gt;'Info patients (2)'!DJ24,"CHECK","")</f>
        <v/>
      </c>
      <c r="DK24" s="276" t="str">
        <f>IF('Info patients (1)'!DK24&lt;&gt;'Info patients (2)'!DK24,"CHECK","")</f>
        <v/>
      </c>
      <c r="DL24" s="276" t="str">
        <f>IF('Info patients (1)'!DL24&lt;&gt;'Info patients (2)'!DL24,"CHECK","")</f>
        <v/>
      </c>
      <c r="DM24" s="276" t="str">
        <f>IF('Info patients (1)'!DM24&lt;&gt;'Info patients (2)'!DM24,"CHECK","")</f>
        <v/>
      </c>
      <c r="DN24" s="276" t="str">
        <f>IF('Info patients (1)'!DN24&lt;&gt;'Info patients (2)'!DN24,"CHECK","")</f>
        <v/>
      </c>
      <c r="DO24" s="276" t="str">
        <f>IF('Info patients (1)'!DO24&lt;&gt;'Info patients (2)'!DO24,"CHECK","")</f>
        <v/>
      </c>
      <c r="DP24" s="276" t="str">
        <f>IF('Info patients (1)'!DP24&lt;&gt;'Info patients (2)'!DP24,"CHECK","")</f>
        <v/>
      </c>
      <c r="DQ24" s="276" t="str">
        <f>IF('Info patients (1)'!DQ24&lt;&gt;'Info patients (2)'!DQ24,"CHECK","")</f>
        <v/>
      </c>
    </row>
    <row r="25" spans="1:121" s="109" customFormat="1" ht="23.25" customHeight="1" x14ac:dyDescent="0.2">
      <c r="A25" s="276" t="str">
        <f>IF('Info patients (1)'!A25&lt;&gt;'Info patients (2)'!A25,"CHECK","")</f>
        <v/>
      </c>
      <c r="B25" s="276" t="str">
        <f>IF('Info patients (1)'!B25&lt;&gt;'Info patients (2)'!B25,"CHECK","")</f>
        <v/>
      </c>
      <c r="C25" s="276" t="str">
        <f>IF('Info patients (1)'!C25&lt;&gt;'Info patients (2)'!C25,"CHECK","")</f>
        <v/>
      </c>
      <c r="D25" s="276" t="str">
        <f>IF('Info patients (1)'!D25&lt;&gt;'Info patients (2)'!D25,"CHECK","")</f>
        <v/>
      </c>
      <c r="E25" s="276" t="str">
        <f>IF('Info patients (1)'!E25&lt;&gt;'Info patients (2)'!E25,"CHECK","")</f>
        <v/>
      </c>
      <c r="F25" s="276" t="str">
        <f>IF('Info patients (1)'!F25&lt;&gt;'Info patients (2)'!F25,"CHECK","")</f>
        <v/>
      </c>
      <c r="G25" s="276" t="str">
        <f>IF('Info patients (1)'!G25&lt;&gt;'Info patients (2)'!G25,"CHECK","")</f>
        <v/>
      </c>
      <c r="H25" s="276" t="str">
        <f>IF('Info patients (1)'!H25&lt;&gt;'Info patients (2)'!H25,"CHECK","")</f>
        <v/>
      </c>
      <c r="I25" s="276" t="str">
        <f>IF('Info patients (1)'!I25&lt;&gt;'Info patients (2)'!I25,"CHECK","")</f>
        <v/>
      </c>
      <c r="J25" s="276" t="str">
        <f>IF('Info patients (1)'!J25&lt;&gt;'Info patients (2)'!J25,"CHECK","")</f>
        <v/>
      </c>
      <c r="K25" s="276" t="str">
        <f>IF('Info patients (1)'!K25&lt;&gt;'Info patients (2)'!K25,"CHECK","")</f>
        <v/>
      </c>
      <c r="L25" s="276" t="str">
        <f>IF('Info patients (1)'!L25&lt;&gt;'Info patients (2)'!L25,"CHECK","")</f>
        <v/>
      </c>
      <c r="M25" s="276" t="str">
        <f>IF('Info patients (1)'!M25&lt;&gt;'Info patients (2)'!M25,"CHECK","")</f>
        <v/>
      </c>
      <c r="N25" s="276" t="str">
        <f>IF('Info patients (1)'!N25&lt;&gt;'Info patients (2)'!N25,"CHECK","")</f>
        <v/>
      </c>
      <c r="O25" s="276" t="str">
        <f>IF('Info patients (1)'!O25&lt;&gt;'Info patients (2)'!O25,"CHECK","")</f>
        <v/>
      </c>
      <c r="P25" s="276" t="str">
        <f>IF('Info patients (1)'!P25&lt;&gt;'Info patients (2)'!P25,"CHECK","")</f>
        <v/>
      </c>
      <c r="Q25" s="276" t="str">
        <f>IF('Info patients (1)'!Q25&lt;&gt;'Info patients (2)'!Q25,"CHECK","")</f>
        <v/>
      </c>
      <c r="R25" s="276" t="str">
        <f>IF('Info patients (1)'!R25&lt;&gt;'Info patients (2)'!R25,"CHECK","")</f>
        <v/>
      </c>
      <c r="S25" s="276" t="str">
        <f>IF('Info patients (1)'!S25&lt;&gt;'Info patients (2)'!S25,"CHECK","")</f>
        <v/>
      </c>
      <c r="T25" s="276" t="str">
        <f>IF('Info patients (1)'!T25&lt;&gt;'Info patients (2)'!T25,"CHECK","")</f>
        <v/>
      </c>
      <c r="U25" s="276" t="str">
        <f>IF('Info patients (1)'!U25&lt;&gt;'Info patients (2)'!U25,"CHECK","")</f>
        <v/>
      </c>
      <c r="V25" s="276" t="str">
        <f>IF('Info patients (1)'!V25&lt;&gt;'Info patients (2)'!V25,"CHECK","")</f>
        <v/>
      </c>
      <c r="W25" s="276" t="str">
        <f>IF('Info patients (1)'!W25&lt;&gt;'Info patients (2)'!W25,"CHECK","")</f>
        <v/>
      </c>
      <c r="X25" s="276" t="str">
        <f>IF('Info patients (1)'!X25&lt;&gt;'Info patients (2)'!X25,"CHECK","")</f>
        <v/>
      </c>
      <c r="Y25" s="276" t="str">
        <f>IF('Info patients (1)'!Y25&lt;&gt;'Info patients (2)'!Y25,"CHECK","")</f>
        <v/>
      </c>
      <c r="Z25" s="276" t="str">
        <f>IF('Info patients (1)'!Z25&lt;&gt;'Info patients (2)'!Z25,"CHECK","")</f>
        <v/>
      </c>
      <c r="AA25" s="276" t="str">
        <f>IF('Info patients (1)'!AA25&lt;&gt;'Info patients (2)'!AA25,"CHECK","")</f>
        <v/>
      </c>
      <c r="AB25" s="276" t="str">
        <f>IF('Info patients (1)'!AB25&lt;&gt;'Info patients (2)'!AB25,"CHECK","")</f>
        <v/>
      </c>
      <c r="AC25" s="276" t="str">
        <f>IF('Info patients (1)'!AC25&lt;&gt;'Info patients (2)'!AC25,"CHECK","")</f>
        <v/>
      </c>
      <c r="AD25" s="276" t="str">
        <f>IF('Info patients (1)'!AD25&lt;&gt;'Info patients (2)'!AD25,"CHECK","")</f>
        <v/>
      </c>
      <c r="AE25" s="276" t="str">
        <f>IF('Info patients (1)'!AE25&lt;&gt;'Info patients (2)'!AE25,"CHECK","")</f>
        <v/>
      </c>
      <c r="AF25" s="276" t="str">
        <f>IF('Info patients (1)'!AF25&lt;&gt;'Info patients (2)'!AF25,"CHECK","")</f>
        <v/>
      </c>
      <c r="AG25" s="276" t="str">
        <f>IF('Info patients (1)'!AG25&lt;&gt;'Info patients (2)'!AG25,"CHECK","")</f>
        <v/>
      </c>
      <c r="AH25" s="276" t="str">
        <f>IF('Info patients (1)'!AH25&lt;&gt;'Info patients (2)'!AH25,"CHECK","")</f>
        <v/>
      </c>
      <c r="AI25" s="276" t="str">
        <f>IF('Info patients (1)'!AI25&lt;&gt;'Info patients (2)'!AI25,"CHECK","")</f>
        <v/>
      </c>
      <c r="AJ25" s="276" t="str">
        <f>IF('Info patients (1)'!AJ25&lt;&gt;'Info patients (2)'!AJ25,"CHECK","")</f>
        <v/>
      </c>
      <c r="AK25" s="276" t="str">
        <f>IF('Info patients (1)'!AK25&lt;&gt;'Info patients (2)'!AK25,"CHECK","")</f>
        <v/>
      </c>
      <c r="AL25" s="276" t="str">
        <f>IF('Info patients (1)'!AL25&lt;&gt;'Info patients (2)'!AL25,"CHECK","")</f>
        <v/>
      </c>
      <c r="AM25" s="276" t="str">
        <f>IF('Info patients (1)'!AM25&lt;&gt;'Info patients (2)'!AM25,"CHECK","")</f>
        <v/>
      </c>
      <c r="AN25" s="276" t="str">
        <f>IF('Info patients (1)'!AN25&lt;&gt;'Info patients (2)'!AN25,"CHECK","")</f>
        <v/>
      </c>
      <c r="AO25" s="276" t="str">
        <f>IF('Info patients (1)'!AO25&lt;&gt;'Info patients (2)'!AO25,"CHECK","")</f>
        <v/>
      </c>
      <c r="AP25" s="276" t="str">
        <f>IF('Info patients (1)'!AP25&lt;&gt;'Info patients (2)'!AP25,"CHECK","")</f>
        <v/>
      </c>
      <c r="AQ25" s="276" t="str">
        <f>IF('Info patients (1)'!AQ25&lt;&gt;'Info patients (2)'!AQ25,"CHECK","")</f>
        <v/>
      </c>
      <c r="AR25" s="276" t="str">
        <f>IF('Info patients (1)'!AR25&lt;&gt;'Info patients (2)'!AR25,"CHECK","")</f>
        <v/>
      </c>
      <c r="AS25" s="276" t="str">
        <f>IF('Info patients (1)'!AS25&lt;&gt;'Info patients (2)'!AS25,"CHECK","")</f>
        <v/>
      </c>
      <c r="AT25" s="276" t="str">
        <f>IF('Info patients (1)'!AT25&lt;&gt;'Info patients (2)'!AT25,"CHECK","")</f>
        <v/>
      </c>
      <c r="AU25" s="276" t="str">
        <f>IF('Info patients (1)'!AU25&lt;&gt;'Info patients (2)'!AU25,"CHECK","")</f>
        <v/>
      </c>
      <c r="AV25" s="276" t="str">
        <f>IF('Info patients (1)'!AV25&lt;&gt;'Info patients (2)'!AV25,"CHECK","")</f>
        <v/>
      </c>
      <c r="AW25" s="276" t="str">
        <f>IF('Info patients (1)'!AW25&lt;&gt;'Info patients (2)'!AW25,"CHECK","")</f>
        <v/>
      </c>
      <c r="AX25" s="276" t="str">
        <f>IF('Info patients (1)'!AX25&lt;&gt;'Info patients (2)'!AX25,"CHECK","")</f>
        <v/>
      </c>
      <c r="AY25" s="276" t="str">
        <f>IF('Info patients (1)'!AY25&lt;&gt;'Info patients (2)'!AY25,"CHECK","")</f>
        <v/>
      </c>
      <c r="AZ25" s="276" t="str">
        <f>IF('Info patients (1)'!AZ25&lt;&gt;'Info patients (2)'!AZ25,"CHECK","")</f>
        <v/>
      </c>
      <c r="BA25" s="276" t="str">
        <f>IF('Info patients (1)'!BA25&lt;&gt;'Info patients (2)'!BA25,"CHECK","")</f>
        <v/>
      </c>
      <c r="BB25" s="276" t="str">
        <f>IF('Info patients (1)'!BB25&lt;&gt;'Info patients (2)'!BB25,"CHECK","")</f>
        <v/>
      </c>
      <c r="BC25" s="276" t="str">
        <f>IF('Info patients (1)'!BC25&lt;&gt;'Info patients (2)'!BC25,"CHECK","")</f>
        <v/>
      </c>
      <c r="BD25" s="276" t="str">
        <f>IF('Info patients (1)'!BD25&lt;&gt;'Info patients (2)'!BD25,"CHECK","")</f>
        <v/>
      </c>
      <c r="BE25" s="276" t="str">
        <f>IF('Info patients (1)'!BE25&lt;&gt;'Info patients (2)'!BE25,"CHECK","")</f>
        <v/>
      </c>
      <c r="BF25" s="276" t="str">
        <f>IF('Info patients (1)'!BF25&lt;&gt;'Info patients (2)'!BF25,"CHECK","")</f>
        <v/>
      </c>
      <c r="BG25" s="276" t="str">
        <f>IF('Info patients (1)'!BG25&lt;&gt;'Info patients (2)'!BG25,"CHECK","")</f>
        <v/>
      </c>
      <c r="BH25" s="276" t="str">
        <f>IF('Info patients (1)'!BH25&lt;&gt;'Info patients (2)'!BH25,"CHECK","")</f>
        <v/>
      </c>
      <c r="BI25" s="276" t="str">
        <f>IF('Info patients (1)'!BI25&lt;&gt;'Info patients (2)'!BI25,"CHECK","")</f>
        <v/>
      </c>
      <c r="BJ25" s="276" t="str">
        <f>IF('Info patients (1)'!BJ25&lt;&gt;'Info patients (2)'!BJ25,"CHECK","")</f>
        <v/>
      </c>
      <c r="BK25" s="276" t="str">
        <f>IF('Info patients (1)'!BK25&lt;&gt;'Info patients (2)'!BK25,"CHECK","")</f>
        <v/>
      </c>
      <c r="BL25" s="276" t="str">
        <f>IF('Info patients (1)'!BL25&lt;&gt;'Info patients (2)'!BL25,"CHECK","")</f>
        <v/>
      </c>
      <c r="BM25" s="276" t="str">
        <f>IF('Info patients (1)'!BM25&lt;&gt;'Info patients (2)'!BM25,"CHECK","")</f>
        <v/>
      </c>
      <c r="BN25" s="276" t="str">
        <f>IF('Info patients (1)'!BN25&lt;&gt;'Info patients (2)'!BN25,"CHECK","")</f>
        <v/>
      </c>
      <c r="BO25" s="276" t="str">
        <f>IF('Info patients (1)'!BO25&lt;&gt;'Info patients (2)'!BO25,"CHECK","")</f>
        <v/>
      </c>
      <c r="BP25" s="276" t="str">
        <f>IF('Info patients (1)'!BP25&lt;&gt;'Info patients (2)'!BP25,"CHECK","")</f>
        <v/>
      </c>
      <c r="BQ25" s="276" t="str">
        <f>IF('Info patients (1)'!BQ25&lt;&gt;'Info patients (2)'!BQ25,"CHECK","")</f>
        <v/>
      </c>
      <c r="BR25" s="276" t="str">
        <f>IF('Info patients (1)'!BR25&lt;&gt;'Info patients (2)'!BR25,"CHECK","")</f>
        <v/>
      </c>
      <c r="BS25" s="276" t="str">
        <f>IF('Info patients (1)'!BS25&lt;&gt;'Info patients (2)'!BS25,"CHECK","")</f>
        <v/>
      </c>
      <c r="BT25" s="276" t="str">
        <f>IF('Info patients (1)'!BT25&lt;&gt;'Info patients (2)'!BT25,"CHECK","")</f>
        <v/>
      </c>
      <c r="BU25" s="276" t="str">
        <f>IF('Info patients (1)'!BU25&lt;&gt;'Info patients (2)'!BU25,"CHECK","")</f>
        <v/>
      </c>
      <c r="BV25" s="276" t="str">
        <f>IF('Info patients (1)'!BV25&lt;&gt;'Info patients (2)'!BV25,"CHECK","")</f>
        <v/>
      </c>
      <c r="BW25" s="276" t="str">
        <f>IF('Info patients (1)'!BW25&lt;&gt;'Info patients (2)'!BW25,"CHECK","")</f>
        <v/>
      </c>
      <c r="BX25" s="276" t="str">
        <f>IF('Info patients (1)'!BX25&lt;&gt;'Info patients (2)'!BX25,"CHECK","")</f>
        <v/>
      </c>
      <c r="BY25" s="276" t="str">
        <f>IF('Info patients (1)'!BY25&lt;&gt;'Info patients (2)'!BY25,"CHECK","")</f>
        <v/>
      </c>
      <c r="BZ25" s="276" t="str">
        <f>IF('Info patients (1)'!BZ25&lt;&gt;'Info patients (2)'!BZ25,"CHECK","")</f>
        <v/>
      </c>
      <c r="CA25" s="276" t="str">
        <f>IF('Info patients (1)'!CA25&lt;&gt;'Info patients (2)'!CA25,"CHECK","")</f>
        <v/>
      </c>
      <c r="CB25" s="276" t="str">
        <f>IF('Info patients (1)'!CB25&lt;&gt;'Info patients (2)'!CB25,"CHECK","")</f>
        <v/>
      </c>
      <c r="CC25" s="276" t="str">
        <f>IF('Info patients (1)'!CC25&lt;&gt;'Info patients (2)'!CC25,"CHECK","")</f>
        <v/>
      </c>
      <c r="CD25" s="276" t="str">
        <f>IF('Info patients (1)'!CD25&lt;&gt;'Info patients (2)'!CD25,"CHECK","")</f>
        <v/>
      </c>
      <c r="CE25" s="276" t="str">
        <f>IF('Info patients (1)'!CE25&lt;&gt;'Info patients (2)'!CE25,"CHECK","")</f>
        <v/>
      </c>
      <c r="CF25" s="276" t="str">
        <f>IF('Info patients (1)'!CF25&lt;&gt;'Info patients (2)'!CF25,"CHECK","")</f>
        <v/>
      </c>
      <c r="CG25" s="276" t="str">
        <f>IF('Info patients (1)'!CG25&lt;&gt;'Info patients (2)'!CG25,"CHECK","")</f>
        <v/>
      </c>
      <c r="CH25" s="276" t="str">
        <f>IF('Info patients (1)'!CH25&lt;&gt;'Info patients (2)'!CH25,"CHECK","")</f>
        <v/>
      </c>
      <c r="CI25" s="276" t="str">
        <f>IF('Info patients (1)'!CI25&lt;&gt;'Info patients (2)'!CI25,"CHECK","")</f>
        <v/>
      </c>
      <c r="CJ25" s="276" t="str">
        <f>IF('Info patients (1)'!CJ25&lt;&gt;'Info patients (2)'!CJ25,"CHECK","")</f>
        <v/>
      </c>
      <c r="CK25" s="276" t="str">
        <f>IF('Info patients (1)'!CK25&lt;&gt;'Info patients (2)'!CK25,"CHECK","")</f>
        <v/>
      </c>
      <c r="CL25" s="276" t="str">
        <f>IF('Info patients (1)'!CL25&lt;&gt;'Info patients (2)'!CL25,"CHECK","")</f>
        <v/>
      </c>
      <c r="CM25" s="276" t="str">
        <f>IF('Info patients (1)'!CM25&lt;&gt;'Info patients (2)'!CM25,"CHECK","")</f>
        <v/>
      </c>
      <c r="CN25" s="276" t="str">
        <f>IF('Info patients (1)'!CN25&lt;&gt;'Info patients (2)'!CN25,"CHECK","")</f>
        <v/>
      </c>
      <c r="CO25" s="276" t="str">
        <f>IF('Info patients (1)'!CO25&lt;&gt;'Info patients (2)'!CO25,"CHECK","")</f>
        <v/>
      </c>
      <c r="CP25" s="276" t="str">
        <f>IF('Info patients (1)'!CP25&lt;&gt;'Info patients (2)'!CP25,"CHECK","")</f>
        <v/>
      </c>
      <c r="CQ25" s="276" t="str">
        <f>IF('Info patients (1)'!CQ25&lt;&gt;'Info patients (2)'!CQ25,"CHECK","")</f>
        <v/>
      </c>
      <c r="CR25" s="276" t="str">
        <f>IF('Info patients (1)'!CR25&lt;&gt;'Info patients (2)'!CR25,"CHECK","")</f>
        <v/>
      </c>
      <c r="CS25" s="276" t="str">
        <f>IF('Info patients (1)'!CS25&lt;&gt;'Info patients (2)'!CS25,"CHECK","")</f>
        <v/>
      </c>
      <c r="CT25" s="276" t="str">
        <f>IF('Info patients (1)'!CT25&lt;&gt;'Info patients (2)'!CT25,"CHECK","")</f>
        <v/>
      </c>
      <c r="CU25" s="276" t="str">
        <f>IF('Info patients (1)'!CU25&lt;&gt;'Info patients (2)'!CU25,"CHECK","")</f>
        <v/>
      </c>
      <c r="CV25" s="276" t="str">
        <f>IF('Info patients (1)'!CV25&lt;&gt;'Info patients (2)'!CV25,"CHECK","")</f>
        <v/>
      </c>
      <c r="CW25" s="276" t="str">
        <f>IF('Info patients (1)'!CW25&lt;&gt;'Info patients (2)'!CW25,"CHECK","")</f>
        <v/>
      </c>
      <c r="CX25" s="276" t="str">
        <f>IF('Info patients (1)'!CX25&lt;&gt;'Info patients (2)'!CX25,"CHECK","")</f>
        <v/>
      </c>
      <c r="CY25" s="276" t="str">
        <f>IF('Info patients (1)'!CY25&lt;&gt;'Info patients (2)'!CY25,"CHECK","")</f>
        <v/>
      </c>
      <c r="CZ25" s="276" t="str">
        <f>IF('Info patients (1)'!CZ25&lt;&gt;'Info patients (2)'!CZ25,"CHECK","")</f>
        <v/>
      </c>
      <c r="DA25" s="276" t="str">
        <f>IF('Info patients (1)'!DA25&lt;&gt;'Info patients (2)'!DA25,"CHECK","")</f>
        <v/>
      </c>
      <c r="DB25" s="276" t="str">
        <f>IF('Info patients (1)'!DB25&lt;&gt;'Info patients (2)'!DB25,"CHECK","")</f>
        <v/>
      </c>
      <c r="DC25" s="276" t="str">
        <f>IF('Info patients (1)'!DC25&lt;&gt;'Info patients (2)'!DC25,"CHECK","")</f>
        <v/>
      </c>
      <c r="DD25" s="276" t="str">
        <f>IF('Info patients (1)'!DD25&lt;&gt;'Info patients (2)'!DD25,"CHECK","")</f>
        <v/>
      </c>
      <c r="DE25" s="276" t="str">
        <f>IF('Info patients (1)'!DE25&lt;&gt;'Info patients (2)'!DE25,"CHECK","")</f>
        <v/>
      </c>
      <c r="DF25" s="276" t="str">
        <f>IF('Info patients (1)'!DF25&lt;&gt;'Info patients (2)'!DF25,"CHECK","")</f>
        <v/>
      </c>
      <c r="DG25" s="276" t="str">
        <f>IF('Info patients (1)'!DG25&lt;&gt;'Info patients (2)'!DG25,"CHECK","")</f>
        <v/>
      </c>
      <c r="DH25" s="276" t="str">
        <f>IF('Info patients (1)'!DH25&lt;&gt;'Info patients (2)'!DH25,"CHECK","")</f>
        <v/>
      </c>
      <c r="DI25" s="276" t="str">
        <f>IF('Info patients (1)'!DI25&lt;&gt;'Info patients (2)'!DI25,"CHECK","")</f>
        <v/>
      </c>
      <c r="DJ25" s="276" t="str">
        <f>IF('Info patients (1)'!DJ25&lt;&gt;'Info patients (2)'!DJ25,"CHECK","")</f>
        <v/>
      </c>
      <c r="DK25" s="276" t="str">
        <f>IF('Info patients (1)'!DK25&lt;&gt;'Info patients (2)'!DK25,"CHECK","")</f>
        <v/>
      </c>
      <c r="DL25" s="276" t="str">
        <f>IF('Info patients (1)'!DL25&lt;&gt;'Info patients (2)'!DL25,"CHECK","")</f>
        <v/>
      </c>
      <c r="DM25" s="276" t="str">
        <f>IF('Info patients (1)'!DM25&lt;&gt;'Info patients (2)'!DM25,"CHECK","")</f>
        <v/>
      </c>
      <c r="DN25" s="276" t="str">
        <f>IF('Info patients (1)'!DN25&lt;&gt;'Info patients (2)'!DN25,"CHECK","")</f>
        <v/>
      </c>
      <c r="DO25" s="276" t="str">
        <f>IF('Info patients (1)'!DO25&lt;&gt;'Info patients (2)'!DO25,"CHECK","")</f>
        <v/>
      </c>
      <c r="DP25" s="276" t="str">
        <f>IF('Info patients (1)'!DP25&lt;&gt;'Info patients (2)'!DP25,"CHECK","")</f>
        <v/>
      </c>
      <c r="DQ25" s="276" t="str">
        <f>IF('Info patients (1)'!DQ25&lt;&gt;'Info patients (2)'!DQ25,"CHECK","")</f>
        <v/>
      </c>
    </row>
    <row r="26" spans="1:121" s="109" customFormat="1" ht="23.25" customHeight="1" x14ac:dyDescent="0.2">
      <c r="A26" s="276" t="str">
        <f>IF('Info patients (1)'!A26&lt;&gt;'Info patients (2)'!A26,"CHECK","")</f>
        <v/>
      </c>
      <c r="B26" s="276" t="str">
        <f>IF('Info patients (1)'!B26&lt;&gt;'Info patients (2)'!B26,"CHECK","")</f>
        <v/>
      </c>
      <c r="C26" s="276" t="str">
        <f>IF('Info patients (1)'!C26&lt;&gt;'Info patients (2)'!C26,"CHECK","")</f>
        <v/>
      </c>
      <c r="D26" s="276" t="str">
        <f>IF('Info patients (1)'!D26&lt;&gt;'Info patients (2)'!D26,"CHECK","")</f>
        <v/>
      </c>
      <c r="E26" s="276" t="str">
        <f>IF('Info patients (1)'!E26&lt;&gt;'Info patients (2)'!E26,"CHECK","")</f>
        <v/>
      </c>
      <c r="F26" s="276" t="str">
        <f>IF('Info patients (1)'!F26&lt;&gt;'Info patients (2)'!F26,"CHECK","")</f>
        <v/>
      </c>
      <c r="G26" s="276" t="str">
        <f>IF('Info patients (1)'!G26&lt;&gt;'Info patients (2)'!G26,"CHECK","")</f>
        <v/>
      </c>
      <c r="H26" s="276" t="str">
        <f>IF('Info patients (1)'!H26&lt;&gt;'Info patients (2)'!H26,"CHECK","")</f>
        <v/>
      </c>
      <c r="I26" s="276" t="str">
        <f>IF('Info patients (1)'!I26&lt;&gt;'Info patients (2)'!I26,"CHECK","")</f>
        <v/>
      </c>
      <c r="J26" s="276" t="str">
        <f>IF('Info patients (1)'!J26&lt;&gt;'Info patients (2)'!J26,"CHECK","")</f>
        <v/>
      </c>
      <c r="K26" s="276" t="str">
        <f>IF('Info patients (1)'!K26&lt;&gt;'Info patients (2)'!K26,"CHECK","")</f>
        <v/>
      </c>
      <c r="L26" s="276" t="str">
        <f>IF('Info patients (1)'!L26&lt;&gt;'Info patients (2)'!L26,"CHECK","")</f>
        <v/>
      </c>
      <c r="M26" s="276" t="str">
        <f>IF('Info patients (1)'!M26&lt;&gt;'Info patients (2)'!M26,"CHECK","")</f>
        <v/>
      </c>
      <c r="N26" s="276" t="str">
        <f>IF('Info patients (1)'!N26&lt;&gt;'Info patients (2)'!N26,"CHECK","")</f>
        <v/>
      </c>
      <c r="O26" s="276" t="str">
        <f>IF('Info patients (1)'!O26&lt;&gt;'Info patients (2)'!O26,"CHECK","")</f>
        <v/>
      </c>
      <c r="P26" s="276" t="str">
        <f>IF('Info patients (1)'!P26&lt;&gt;'Info patients (2)'!P26,"CHECK","")</f>
        <v/>
      </c>
      <c r="Q26" s="276" t="str">
        <f>IF('Info patients (1)'!Q26&lt;&gt;'Info patients (2)'!Q26,"CHECK","")</f>
        <v/>
      </c>
      <c r="R26" s="276" t="str">
        <f>IF('Info patients (1)'!R26&lt;&gt;'Info patients (2)'!R26,"CHECK","")</f>
        <v/>
      </c>
      <c r="S26" s="276" t="str">
        <f>IF('Info patients (1)'!S26&lt;&gt;'Info patients (2)'!S26,"CHECK","")</f>
        <v/>
      </c>
      <c r="T26" s="276" t="str">
        <f>IF('Info patients (1)'!T26&lt;&gt;'Info patients (2)'!T26,"CHECK","")</f>
        <v/>
      </c>
      <c r="U26" s="276" t="str">
        <f>IF('Info patients (1)'!U26&lt;&gt;'Info patients (2)'!U26,"CHECK","")</f>
        <v/>
      </c>
      <c r="V26" s="276" t="str">
        <f>IF('Info patients (1)'!V26&lt;&gt;'Info patients (2)'!V26,"CHECK","")</f>
        <v/>
      </c>
      <c r="W26" s="276" t="str">
        <f>IF('Info patients (1)'!W26&lt;&gt;'Info patients (2)'!W26,"CHECK","")</f>
        <v/>
      </c>
      <c r="X26" s="276" t="str">
        <f>IF('Info patients (1)'!X26&lt;&gt;'Info patients (2)'!X26,"CHECK","")</f>
        <v/>
      </c>
      <c r="Y26" s="276" t="str">
        <f>IF('Info patients (1)'!Y26&lt;&gt;'Info patients (2)'!Y26,"CHECK","")</f>
        <v/>
      </c>
      <c r="Z26" s="276" t="str">
        <f>IF('Info patients (1)'!Z26&lt;&gt;'Info patients (2)'!Z26,"CHECK","")</f>
        <v/>
      </c>
      <c r="AA26" s="276" t="str">
        <f>IF('Info patients (1)'!AA26&lt;&gt;'Info patients (2)'!AA26,"CHECK","")</f>
        <v/>
      </c>
      <c r="AB26" s="276" t="str">
        <f>IF('Info patients (1)'!AB26&lt;&gt;'Info patients (2)'!AB26,"CHECK","")</f>
        <v/>
      </c>
      <c r="AC26" s="276" t="str">
        <f>IF('Info patients (1)'!AC26&lt;&gt;'Info patients (2)'!AC26,"CHECK","")</f>
        <v/>
      </c>
      <c r="AD26" s="276" t="str">
        <f>IF('Info patients (1)'!AD26&lt;&gt;'Info patients (2)'!AD26,"CHECK","")</f>
        <v/>
      </c>
      <c r="AE26" s="276" t="str">
        <f>IF('Info patients (1)'!AE26&lt;&gt;'Info patients (2)'!AE26,"CHECK","")</f>
        <v/>
      </c>
      <c r="AF26" s="276" t="str">
        <f>IF('Info patients (1)'!AF26&lt;&gt;'Info patients (2)'!AF26,"CHECK","")</f>
        <v/>
      </c>
      <c r="AG26" s="276" t="str">
        <f>IF('Info patients (1)'!AG26&lt;&gt;'Info patients (2)'!AG26,"CHECK","")</f>
        <v/>
      </c>
      <c r="AH26" s="276" t="str">
        <f>IF('Info patients (1)'!AH26&lt;&gt;'Info patients (2)'!AH26,"CHECK","")</f>
        <v/>
      </c>
      <c r="AI26" s="276" t="str">
        <f>IF('Info patients (1)'!AI26&lt;&gt;'Info patients (2)'!AI26,"CHECK","")</f>
        <v/>
      </c>
      <c r="AJ26" s="276" t="str">
        <f>IF('Info patients (1)'!AJ26&lt;&gt;'Info patients (2)'!AJ26,"CHECK","")</f>
        <v/>
      </c>
      <c r="AK26" s="276" t="str">
        <f>IF('Info patients (1)'!AK26&lt;&gt;'Info patients (2)'!AK26,"CHECK","")</f>
        <v/>
      </c>
      <c r="AL26" s="276" t="str">
        <f>IF('Info patients (1)'!AL26&lt;&gt;'Info patients (2)'!AL26,"CHECK","")</f>
        <v/>
      </c>
      <c r="AM26" s="276" t="str">
        <f>IF('Info patients (1)'!AM26&lt;&gt;'Info patients (2)'!AM26,"CHECK","")</f>
        <v/>
      </c>
      <c r="AN26" s="276" t="str">
        <f>IF('Info patients (1)'!AN26&lt;&gt;'Info patients (2)'!AN26,"CHECK","")</f>
        <v/>
      </c>
      <c r="AO26" s="276" t="str">
        <f>IF('Info patients (1)'!AO26&lt;&gt;'Info patients (2)'!AO26,"CHECK","")</f>
        <v/>
      </c>
      <c r="AP26" s="276" t="str">
        <f>IF('Info patients (1)'!AP26&lt;&gt;'Info patients (2)'!AP26,"CHECK","")</f>
        <v/>
      </c>
      <c r="AQ26" s="276" t="str">
        <f>IF('Info patients (1)'!AQ26&lt;&gt;'Info patients (2)'!AQ26,"CHECK","")</f>
        <v/>
      </c>
      <c r="AR26" s="276" t="str">
        <f>IF('Info patients (1)'!AR26&lt;&gt;'Info patients (2)'!AR26,"CHECK","")</f>
        <v/>
      </c>
      <c r="AS26" s="276" t="str">
        <f>IF('Info patients (1)'!AS26&lt;&gt;'Info patients (2)'!AS26,"CHECK","")</f>
        <v/>
      </c>
      <c r="AT26" s="276" t="str">
        <f>IF('Info patients (1)'!AT26&lt;&gt;'Info patients (2)'!AT26,"CHECK","")</f>
        <v/>
      </c>
      <c r="AU26" s="276" t="str">
        <f>IF('Info patients (1)'!AU26&lt;&gt;'Info patients (2)'!AU26,"CHECK","")</f>
        <v/>
      </c>
      <c r="AV26" s="276" t="str">
        <f>IF('Info patients (1)'!AV26&lt;&gt;'Info patients (2)'!AV26,"CHECK","")</f>
        <v/>
      </c>
      <c r="AW26" s="276" t="str">
        <f>IF('Info patients (1)'!AW26&lt;&gt;'Info patients (2)'!AW26,"CHECK","")</f>
        <v/>
      </c>
      <c r="AX26" s="276" t="str">
        <f>IF('Info patients (1)'!AX26&lt;&gt;'Info patients (2)'!AX26,"CHECK","")</f>
        <v/>
      </c>
      <c r="AY26" s="276" t="str">
        <f>IF('Info patients (1)'!AY26&lt;&gt;'Info patients (2)'!AY26,"CHECK","")</f>
        <v/>
      </c>
      <c r="AZ26" s="276" t="str">
        <f>IF('Info patients (1)'!AZ26&lt;&gt;'Info patients (2)'!AZ26,"CHECK","")</f>
        <v/>
      </c>
      <c r="BA26" s="276" t="str">
        <f>IF('Info patients (1)'!BA26&lt;&gt;'Info patients (2)'!BA26,"CHECK","")</f>
        <v/>
      </c>
      <c r="BB26" s="276" t="str">
        <f>IF('Info patients (1)'!BB26&lt;&gt;'Info patients (2)'!BB26,"CHECK","")</f>
        <v/>
      </c>
      <c r="BC26" s="276" t="str">
        <f>IF('Info patients (1)'!BC26&lt;&gt;'Info patients (2)'!BC26,"CHECK","")</f>
        <v/>
      </c>
      <c r="BD26" s="276" t="str">
        <f>IF('Info patients (1)'!BD26&lt;&gt;'Info patients (2)'!BD26,"CHECK","")</f>
        <v/>
      </c>
      <c r="BE26" s="276" t="str">
        <f>IF('Info patients (1)'!BE26&lt;&gt;'Info patients (2)'!BE26,"CHECK","")</f>
        <v/>
      </c>
      <c r="BF26" s="276" t="str">
        <f>IF('Info patients (1)'!BF26&lt;&gt;'Info patients (2)'!BF26,"CHECK","")</f>
        <v/>
      </c>
      <c r="BG26" s="276" t="str">
        <f>IF('Info patients (1)'!BG26&lt;&gt;'Info patients (2)'!BG26,"CHECK","")</f>
        <v/>
      </c>
      <c r="BH26" s="276" t="str">
        <f>IF('Info patients (1)'!BH26&lt;&gt;'Info patients (2)'!BH26,"CHECK","")</f>
        <v/>
      </c>
      <c r="BI26" s="276" t="str">
        <f>IF('Info patients (1)'!BI26&lt;&gt;'Info patients (2)'!BI26,"CHECK","")</f>
        <v/>
      </c>
      <c r="BJ26" s="276" t="str">
        <f>IF('Info patients (1)'!BJ26&lt;&gt;'Info patients (2)'!BJ26,"CHECK","")</f>
        <v/>
      </c>
      <c r="BK26" s="276" t="str">
        <f>IF('Info patients (1)'!BK26&lt;&gt;'Info patients (2)'!BK26,"CHECK","")</f>
        <v/>
      </c>
      <c r="BL26" s="276" t="str">
        <f>IF('Info patients (1)'!BL26&lt;&gt;'Info patients (2)'!BL26,"CHECK","")</f>
        <v/>
      </c>
      <c r="BM26" s="276" t="str">
        <f>IF('Info patients (1)'!BM26&lt;&gt;'Info patients (2)'!BM26,"CHECK","")</f>
        <v/>
      </c>
      <c r="BN26" s="276" t="str">
        <f>IF('Info patients (1)'!BN26&lt;&gt;'Info patients (2)'!BN26,"CHECK","")</f>
        <v/>
      </c>
      <c r="BO26" s="276" t="str">
        <f>IF('Info patients (1)'!BO26&lt;&gt;'Info patients (2)'!BO26,"CHECK","")</f>
        <v/>
      </c>
      <c r="BP26" s="276" t="str">
        <f>IF('Info patients (1)'!BP26&lt;&gt;'Info patients (2)'!BP26,"CHECK","")</f>
        <v/>
      </c>
      <c r="BQ26" s="276" t="str">
        <f>IF('Info patients (1)'!BQ26&lt;&gt;'Info patients (2)'!BQ26,"CHECK","")</f>
        <v/>
      </c>
      <c r="BR26" s="276" t="str">
        <f>IF('Info patients (1)'!BR26&lt;&gt;'Info patients (2)'!BR26,"CHECK","")</f>
        <v/>
      </c>
      <c r="BS26" s="276" t="str">
        <f>IF('Info patients (1)'!BS26&lt;&gt;'Info patients (2)'!BS26,"CHECK","")</f>
        <v/>
      </c>
      <c r="BT26" s="276" t="str">
        <f>IF('Info patients (1)'!BT26&lt;&gt;'Info patients (2)'!BT26,"CHECK","")</f>
        <v/>
      </c>
      <c r="BU26" s="276" t="str">
        <f>IF('Info patients (1)'!BU26&lt;&gt;'Info patients (2)'!BU26,"CHECK","")</f>
        <v/>
      </c>
      <c r="BV26" s="276" t="str">
        <f>IF('Info patients (1)'!BV26&lt;&gt;'Info patients (2)'!BV26,"CHECK","")</f>
        <v/>
      </c>
      <c r="BW26" s="276" t="str">
        <f>IF('Info patients (1)'!BW26&lt;&gt;'Info patients (2)'!BW26,"CHECK","")</f>
        <v/>
      </c>
      <c r="BX26" s="276" t="str">
        <f>IF('Info patients (1)'!BX26&lt;&gt;'Info patients (2)'!BX26,"CHECK","")</f>
        <v/>
      </c>
      <c r="BY26" s="276" t="str">
        <f>IF('Info patients (1)'!BY26&lt;&gt;'Info patients (2)'!BY26,"CHECK","")</f>
        <v/>
      </c>
      <c r="BZ26" s="276" t="str">
        <f>IF('Info patients (1)'!BZ26&lt;&gt;'Info patients (2)'!BZ26,"CHECK","")</f>
        <v/>
      </c>
      <c r="CA26" s="276" t="str">
        <f>IF('Info patients (1)'!CA26&lt;&gt;'Info patients (2)'!CA26,"CHECK","")</f>
        <v/>
      </c>
      <c r="CB26" s="276" t="str">
        <f>IF('Info patients (1)'!CB26&lt;&gt;'Info patients (2)'!CB26,"CHECK","")</f>
        <v/>
      </c>
      <c r="CC26" s="276" t="str">
        <f>IF('Info patients (1)'!CC26&lt;&gt;'Info patients (2)'!CC26,"CHECK","")</f>
        <v/>
      </c>
      <c r="CD26" s="276" t="str">
        <f>IF('Info patients (1)'!CD26&lt;&gt;'Info patients (2)'!CD26,"CHECK","")</f>
        <v/>
      </c>
      <c r="CE26" s="276" t="str">
        <f>IF('Info patients (1)'!CE26&lt;&gt;'Info patients (2)'!CE26,"CHECK","")</f>
        <v/>
      </c>
      <c r="CF26" s="276" t="str">
        <f>IF('Info patients (1)'!CF26&lt;&gt;'Info patients (2)'!CF26,"CHECK","")</f>
        <v/>
      </c>
      <c r="CG26" s="276" t="str">
        <f>IF('Info patients (1)'!CG26&lt;&gt;'Info patients (2)'!CG26,"CHECK","")</f>
        <v/>
      </c>
      <c r="CH26" s="276" t="str">
        <f>IF('Info patients (1)'!CH26&lt;&gt;'Info patients (2)'!CH26,"CHECK","")</f>
        <v/>
      </c>
      <c r="CI26" s="276" t="str">
        <f>IF('Info patients (1)'!CI26&lt;&gt;'Info patients (2)'!CI26,"CHECK","")</f>
        <v/>
      </c>
      <c r="CJ26" s="276" t="str">
        <f>IF('Info patients (1)'!CJ26&lt;&gt;'Info patients (2)'!CJ26,"CHECK","")</f>
        <v/>
      </c>
      <c r="CK26" s="276" t="str">
        <f>IF('Info patients (1)'!CK26&lt;&gt;'Info patients (2)'!CK26,"CHECK","")</f>
        <v/>
      </c>
      <c r="CL26" s="276" t="str">
        <f>IF('Info patients (1)'!CL26&lt;&gt;'Info patients (2)'!CL26,"CHECK","")</f>
        <v/>
      </c>
      <c r="CM26" s="276" t="str">
        <f>IF('Info patients (1)'!CM26&lt;&gt;'Info patients (2)'!CM26,"CHECK","")</f>
        <v/>
      </c>
      <c r="CN26" s="276" t="str">
        <f>IF('Info patients (1)'!CN26&lt;&gt;'Info patients (2)'!CN26,"CHECK","")</f>
        <v/>
      </c>
      <c r="CO26" s="276" t="str">
        <f>IF('Info patients (1)'!CO26&lt;&gt;'Info patients (2)'!CO26,"CHECK","")</f>
        <v/>
      </c>
      <c r="CP26" s="276" t="str">
        <f>IF('Info patients (1)'!CP26&lt;&gt;'Info patients (2)'!CP26,"CHECK","")</f>
        <v/>
      </c>
      <c r="CQ26" s="276" t="str">
        <f>IF('Info patients (1)'!CQ26&lt;&gt;'Info patients (2)'!CQ26,"CHECK","")</f>
        <v/>
      </c>
      <c r="CR26" s="276" t="str">
        <f>IF('Info patients (1)'!CR26&lt;&gt;'Info patients (2)'!CR26,"CHECK","")</f>
        <v/>
      </c>
      <c r="CS26" s="276" t="str">
        <f>IF('Info patients (1)'!CS26&lt;&gt;'Info patients (2)'!CS26,"CHECK","")</f>
        <v/>
      </c>
      <c r="CT26" s="276" t="str">
        <f>IF('Info patients (1)'!CT26&lt;&gt;'Info patients (2)'!CT26,"CHECK","")</f>
        <v/>
      </c>
      <c r="CU26" s="276" t="str">
        <f>IF('Info patients (1)'!CU26&lt;&gt;'Info patients (2)'!CU26,"CHECK","")</f>
        <v/>
      </c>
      <c r="CV26" s="276" t="str">
        <f>IF('Info patients (1)'!CV26&lt;&gt;'Info patients (2)'!CV26,"CHECK","")</f>
        <v/>
      </c>
      <c r="CW26" s="276" t="str">
        <f>IF('Info patients (1)'!CW26&lt;&gt;'Info patients (2)'!CW26,"CHECK","")</f>
        <v/>
      </c>
      <c r="CX26" s="276" t="str">
        <f>IF('Info patients (1)'!CX26&lt;&gt;'Info patients (2)'!CX26,"CHECK","")</f>
        <v/>
      </c>
      <c r="CY26" s="276" t="str">
        <f>IF('Info patients (1)'!CY26&lt;&gt;'Info patients (2)'!CY26,"CHECK","")</f>
        <v/>
      </c>
      <c r="CZ26" s="276" t="str">
        <f>IF('Info patients (1)'!CZ26&lt;&gt;'Info patients (2)'!CZ26,"CHECK","")</f>
        <v/>
      </c>
      <c r="DA26" s="276" t="str">
        <f>IF('Info patients (1)'!DA26&lt;&gt;'Info patients (2)'!DA26,"CHECK","")</f>
        <v/>
      </c>
      <c r="DB26" s="276" t="str">
        <f>IF('Info patients (1)'!DB26&lt;&gt;'Info patients (2)'!DB26,"CHECK","")</f>
        <v/>
      </c>
      <c r="DC26" s="276" t="str">
        <f>IF('Info patients (1)'!DC26&lt;&gt;'Info patients (2)'!DC26,"CHECK","")</f>
        <v/>
      </c>
      <c r="DD26" s="276" t="str">
        <f>IF('Info patients (1)'!DD26&lt;&gt;'Info patients (2)'!DD26,"CHECK","")</f>
        <v/>
      </c>
      <c r="DE26" s="276" t="str">
        <f>IF('Info patients (1)'!DE26&lt;&gt;'Info patients (2)'!DE26,"CHECK","")</f>
        <v/>
      </c>
      <c r="DF26" s="276" t="str">
        <f>IF('Info patients (1)'!DF26&lt;&gt;'Info patients (2)'!DF26,"CHECK","")</f>
        <v/>
      </c>
      <c r="DG26" s="276" t="str">
        <f>IF('Info patients (1)'!DG26&lt;&gt;'Info patients (2)'!DG26,"CHECK","")</f>
        <v/>
      </c>
      <c r="DH26" s="276" t="str">
        <f>IF('Info patients (1)'!DH26&lt;&gt;'Info patients (2)'!DH26,"CHECK","")</f>
        <v/>
      </c>
      <c r="DI26" s="276" t="str">
        <f>IF('Info patients (1)'!DI26&lt;&gt;'Info patients (2)'!DI26,"CHECK","")</f>
        <v/>
      </c>
      <c r="DJ26" s="276" t="str">
        <f>IF('Info patients (1)'!DJ26&lt;&gt;'Info patients (2)'!DJ26,"CHECK","")</f>
        <v/>
      </c>
      <c r="DK26" s="276" t="str">
        <f>IF('Info patients (1)'!DK26&lt;&gt;'Info patients (2)'!DK26,"CHECK","")</f>
        <v/>
      </c>
      <c r="DL26" s="276" t="str">
        <f>IF('Info patients (1)'!DL26&lt;&gt;'Info patients (2)'!DL26,"CHECK","")</f>
        <v/>
      </c>
      <c r="DM26" s="276" t="str">
        <f>IF('Info patients (1)'!DM26&lt;&gt;'Info patients (2)'!DM26,"CHECK","")</f>
        <v/>
      </c>
      <c r="DN26" s="276" t="str">
        <f>IF('Info patients (1)'!DN26&lt;&gt;'Info patients (2)'!DN26,"CHECK","")</f>
        <v/>
      </c>
      <c r="DO26" s="276" t="str">
        <f>IF('Info patients (1)'!DO26&lt;&gt;'Info patients (2)'!DO26,"CHECK","")</f>
        <v/>
      </c>
      <c r="DP26" s="276" t="str">
        <f>IF('Info patients (1)'!DP26&lt;&gt;'Info patients (2)'!DP26,"CHECK","")</f>
        <v/>
      </c>
      <c r="DQ26" s="276" t="str">
        <f>IF('Info patients (1)'!DQ26&lt;&gt;'Info patients (2)'!DQ26,"CHECK","")</f>
        <v/>
      </c>
    </row>
    <row r="27" spans="1:121" s="109" customFormat="1" ht="23.25" customHeight="1" x14ac:dyDescent="0.2">
      <c r="A27" s="276" t="str">
        <f>IF('Info patients (1)'!A27&lt;&gt;'Info patients (2)'!A27,"CHECK","")</f>
        <v/>
      </c>
      <c r="B27" s="276" t="str">
        <f>IF('Info patients (1)'!B27&lt;&gt;'Info patients (2)'!B27,"CHECK","")</f>
        <v/>
      </c>
      <c r="C27" s="276" t="str">
        <f>IF('Info patients (1)'!C27&lt;&gt;'Info patients (2)'!C27,"CHECK","")</f>
        <v/>
      </c>
      <c r="D27" s="276" t="str">
        <f>IF('Info patients (1)'!D27&lt;&gt;'Info patients (2)'!D27,"CHECK","")</f>
        <v/>
      </c>
      <c r="E27" s="276" t="str">
        <f>IF('Info patients (1)'!E27&lt;&gt;'Info patients (2)'!E27,"CHECK","")</f>
        <v/>
      </c>
      <c r="F27" s="276" t="str">
        <f>IF('Info patients (1)'!F27&lt;&gt;'Info patients (2)'!F27,"CHECK","")</f>
        <v/>
      </c>
      <c r="G27" s="276" t="str">
        <f>IF('Info patients (1)'!G27&lt;&gt;'Info patients (2)'!G27,"CHECK","")</f>
        <v/>
      </c>
      <c r="H27" s="276" t="str">
        <f>IF('Info patients (1)'!H27&lt;&gt;'Info patients (2)'!H27,"CHECK","")</f>
        <v/>
      </c>
      <c r="I27" s="276" t="str">
        <f>IF('Info patients (1)'!I27&lt;&gt;'Info patients (2)'!I27,"CHECK","")</f>
        <v/>
      </c>
      <c r="J27" s="276" t="str">
        <f>IF('Info patients (1)'!J27&lt;&gt;'Info patients (2)'!J27,"CHECK","")</f>
        <v/>
      </c>
      <c r="K27" s="276" t="str">
        <f>IF('Info patients (1)'!K27&lt;&gt;'Info patients (2)'!K27,"CHECK","")</f>
        <v/>
      </c>
      <c r="L27" s="276" t="str">
        <f>IF('Info patients (1)'!L27&lt;&gt;'Info patients (2)'!L27,"CHECK","")</f>
        <v/>
      </c>
      <c r="M27" s="276" t="str">
        <f>IF('Info patients (1)'!M27&lt;&gt;'Info patients (2)'!M27,"CHECK","")</f>
        <v/>
      </c>
      <c r="N27" s="276" t="str">
        <f>IF('Info patients (1)'!N27&lt;&gt;'Info patients (2)'!N27,"CHECK","")</f>
        <v/>
      </c>
      <c r="O27" s="276" t="str">
        <f>IF('Info patients (1)'!O27&lt;&gt;'Info patients (2)'!O27,"CHECK","")</f>
        <v/>
      </c>
      <c r="P27" s="276" t="str">
        <f>IF('Info patients (1)'!P27&lt;&gt;'Info patients (2)'!P27,"CHECK","")</f>
        <v/>
      </c>
      <c r="Q27" s="276" t="str">
        <f>IF('Info patients (1)'!Q27&lt;&gt;'Info patients (2)'!Q27,"CHECK","")</f>
        <v/>
      </c>
      <c r="R27" s="276" t="str">
        <f>IF('Info patients (1)'!R27&lt;&gt;'Info patients (2)'!R27,"CHECK","")</f>
        <v/>
      </c>
      <c r="S27" s="276" t="str">
        <f>IF('Info patients (1)'!S27&lt;&gt;'Info patients (2)'!S27,"CHECK","")</f>
        <v/>
      </c>
      <c r="T27" s="276" t="str">
        <f>IF('Info patients (1)'!T27&lt;&gt;'Info patients (2)'!T27,"CHECK","")</f>
        <v/>
      </c>
      <c r="U27" s="276" t="str">
        <f>IF('Info patients (1)'!U27&lt;&gt;'Info patients (2)'!U27,"CHECK","")</f>
        <v/>
      </c>
      <c r="V27" s="276" t="str">
        <f>IF('Info patients (1)'!V27&lt;&gt;'Info patients (2)'!V27,"CHECK","")</f>
        <v/>
      </c>
      <c r="W27" s="276" t="str">
        <f>IF('Info patients (1)'!W27&lt;&gt;'Info patients (2)'!W27,"CHECK","")</f>
        <v/>
      </c>
      <c r="X27" s="276" t="str">
        <f>IF('Info patients (1)'!X27&lt;&gt;'Info patients (2)'!X27,"CHECK","")</f>
        <v/>
      </c>
      <c r="Y27" s="276" t="str">
        <f>IF('Info patients (1)'!Y27&lt;&gt;'Info patients (2)'!Y27,"CHECK","")</f>
        <v/>
      </c>
      <c r="Z27" s="276" t="str">
        <f>IF('Info patients (1)'!Z27&lt;&gt;'Info patients (2)'!Z27,"CHECK","")</f>
        <v/>
      </c>
      <c r="AA27" s="276" t="str">
        <f>IF('Info patients (1)'!AA27&lt;&gt;'Info patients (2)'!AA27,"CHECK","")</f>
        <v/>
      </c>
      <c r="AB27" s="276" t="str">
        <f>IF('Info patients (1)'!AB27&lt;&gt;'Info patients (2)'!AB27,"CHECK","")</f>
        <v/>
      </c>
      <c r="AC27" s="276" t="str">
        <f>IF('Info patients (1)'!AC27&lt;&gt;'Info patients (2)'!AC27,"CHECK","")</f>
        <v/>
      </c>
      <c r="AD27" s="276" t="str">
        <f>IF('Info patients (1)'!AD27&lt;&gt;'Info patients (2)'!AD27,"CHECK","")</f>
        <v/>
      </c>
      <c r="AE27" s="276" t="str">
        <f>IF('Info patients (1)'!AE27&lt;&gt;'Info patients (2)'!AE27,"CHECK","")</f>
        <v/>
      </c>
      <c r="AF27" s="276" t="str">
        <f>IF('Info patients (1)'!AF27&lt;&gt;'Info patients (2)'!AF27,"CHECK","")</f>
        <v/>
      </c>
      <c r="AG27" s="276" t="str">
        <f>IF('Info patients (1)'!AG27&lt;&gt;'Info patients (2)'!AG27,"CHECK","")</f>
        <v/>
      </c>
      <c r="AH27" s="276" t="str">
        <f>IF('Info patients (1)'!AH27&lt;&gt;'Info patients (2)'!AH27,"CHECK","")</f>
        <v/>
      </c>
      <c r="AI27" s="276" t="str">
        <f>IF('Info patients (1)'!AI27&lt;&gt;'Info patients (2)'!AI27,"CHECK","")</f>
        <v/>
      </c>
      <c r="AJ27" s="276" t="str">
        <f>IF('Info patients (1)'!AJ27&lt;&gt;'Info patients (2)'!AJ27,"CHECK","")</f>
        <v/>
      </c>
      <c r="AK27" s="276" t="str">
        <f>IF('Info patients (1)'!AK27&lt;&gt;'Info patients (2)'!AK27,"CHECK","")</f>
        <v/>
      </c>
      <c r="AL27" s="276" t="str">
        <f>IF('Info patients (1)'!AL27&lt;&gt;'Info patients (2)'!AL27,"CHECK","")</f>
        <v/>
      </c>
      <c r="AM27" s="276" t="str">
        <f>IF('Info patients (1)'!AM27&lt;&gt;'Info patients (2)'!AM27,"CHECK","")</f>
        <v/>
      </c>
      <c r="AN27" s="276" t="str">
        <f>IF('Info patients (1)'!AN27&lt;&gt;'Info patients (2)'!AN27,"CHECK","")</f>
        <v/>
      </c>
      <c r="AO27" s="276" t="str">
        <f>IF('Info patients (1)'!AO27&lt;&gt;'Info patients (2)'!AO27,"CHECK","")</f>
        <v/>
      </c>
      <c r="AP27" s="276" t="str">
        <f>IF('Info patients (1)'!AP27&lt;&gt;'Info patients (2)'!AP27,"CHECK","")</f>
        <v/>
      </c>
      <c r="AQ27" s="276" t="str">
        <f>IF('Info patients (1)'!AQ27&lt;&gt;'Info patients (2)'!AQ27,"CHECK","")</f>
        <v/>
      </c>
      <c r="AR27" s="276" t="str">
        <f>IF('Info patients (1)'!AR27&lt;&gt;'Info patients (2)'!AR27,"CHECK","")</f>
        <v/>
      </c>
      <c r="AS27" s="276" t="str">
        <f>IF('Info patients (1)'!AS27&lt;&gt;'Info patients (2)'!AS27,"CHECK","")</f>
        <v/>
      </c>
      <c r="AT27" s="276" t="str">
        <f>IF('Info patients (1)'!AT27&lt;&gt;'Info patients (2)'!AT27,"CHECK","")</f>
        <v/>
      </c>
      <c r="AU27" s="276" t="str">
        <f>IF('Info patients (1)'!AU27&lt;&gt;'Info patients (2)'!AU27,"CHECK","")</f>
        <v/>
      </c>
      <c r="AV27" s="276" t="str">
        <f>IF('Info patients (1)'!AV27&lt;&gt;'Info patients (2)'!AV27,"CHECK","")</f>
        <v/>
      </c>
      <c r="AW27" s="276" t="str">
        <f>IF('Info patients (1)'!AW27&lt;&gt;'Info patients (2)'!AW27,"CHECK","")</f>
        <v/>
      </c>
      <c r="AX27" s="276" t="str">
        <f>IF('Info patients (1)'!AX27&lt;&gt;'Info patients (2)'!AX27,"CHECK","")</f>
        <v/>
      </c>
      <c r="AY27" s="276" t="str">
        <f>IF('Info patients (1)'!AY27&lt;&gt;'Info patients (2)'!AY27,"CHECK","")</f>
        <v/>
      </c>
      <c r="AZ27" s="276" t="str">
        <f>IF('Info patients (1)'!AZ27&lt;&gt;'Info patients (2)'!AZ27,"CHECK","")</f>
        <v/>
      </c>
      <c r="BA27" s="276" t="str">
        <f>IF('Info patients (1)'!BA27&lt;&gt;'Info patients (2)'!BA27,"CHECK","")</f>
        <v/>
      </c>
      <c r="BB27" s="276" t="str">
        <f>IF('Info patients (1)'!BB27&lt;&gt;'Info patients (2)'!BB27,"CHECK","")</f>
        <v/>
      </c>
      <c r="BC27" s="276" t="str">
        <f>IF('Info patients (1)'!BC27&lt;&gt;'Info patients (2)'!BC27,"CHECK","")</f>
        <v/>
      </c>
      <c r="BD27" s="276" t="str">
        <f>IF('Info patients (1)'!BD27&lt;&gt;'Info patients (2)'!BD27,"CHECK","")</f>
        <v/>
      </c>
      <c r="BE27" s="276" t="str">
        <f>IF('Info patients (1)'!BE27&lt;&gt;'Info patients (2)'!BE27,"CHECK","")</f>
        <v/>
      </c>
      <c r="BF27" s="276" t="str">
        <f>IF('Info patients (1)'!BF27&lt;&gt;'Info patients (2)'!BF27,"CHECK","")</f>
        <v/>
      </c>
      <c r="BG27" s="276" t="str">
        <f>IF('Info patients (1)'!BG27&lt;&gt;'Info patients (2)'!BG27,"CHECK","")</f>
        <v/>
      </c>
      <c r="BH27" s="276" t="str">
        <f>IF('Info patients (1)'!BH27&lt;&gt;'Info patients (2)'!BH27,"CHECK","")</f>
        <v/>
      </c>
      <c r="BI27" s="276" t="str">
        <f>IF('Info patients (1)'!BI27&lt;&gt;'Info patients (2)'!BI27,"CHECK","")</f>
        <v/>
      </c>
      <c r="BJ27" s="276" t="str">
        <f>IF('Info patients (1)'!BJ27&lt;&gt;'Info patients (2)'!BJ27,"CHECK","")</f>
        <v/>
      </c>
      <c r="BK27" s="276" t="str">
        <f>IF('Info patients (1)'!BK27&lt;&gt;'Info patients (2)'!BK27,"CHECK","")</f>
        <v/>
      </c>
      <c r="BL27" s="276" t="str">
        <f>IF('Info patients (1)'!BL27&lt;&gt;'Info patients (2)'!BL27,"CHECK","")</f>
        <v/>
      </c>
      <c r="BM27" s="276" t="str">
        <f>IF('Info patients (1)'!BM27&lt;&gt;'Info patients (2)'!BM27,"CHECK","")</f>
        <v/>
      </c>
      <c r="BN27" s="276" t="str">
        <f>IF('Info patients (1)'!BN27&lt;&gt;'Info patients (2)'!BN27,"CHECK","")</f>
        <v/>
      </c>
      <c r="BO27" s="276" t="str">
        <f>IF('Info patients (1)'!BO27&lt;&gt;'Info patients (2)'!BO27,"CHECK","")</f>
        <v/>
      </c>
      <c r="BP27" s="276" t="str">
        <f>IF('Info patients (1)'!BP27&lt;&gt;'Info patients (2)'!BP27,"CHECK","")</f>
        <v/>
      </c>
      <c r="BQ27" s="276" t="str">
        <f>IF('Info patients (1)'!BQ27&lt;&gt;'Info patients (2)'!BQ27,"CHECK","")</f>
        <v/>
      </c>
      <c r="BR27" s="276" t="str">
        <f>IF('Info patients (1)'!BR27&lt;&gt;'Info patients (2)'!BR27,"CHECK","")</f>
        <v/>
      </c>
      <c r="BS27" s="276" t="str">
        <f>IF('Info patients (1)'!BS27&lt;&gt;'Info patients (2)'!BS27,"CHECK","")</f>
        <v/>
      </c>
      <c r="BT27" s="276" t="str">
        <f>IF('Info patients (1)'!BT27&lt;&gt;'Info patients (2)'!BT27,"CHECK","")</f>
        <v/>
      </c>
      <c r="BU27" s="276" t="str">
        <f>IF('Info patients (1)'!BU27&lt;&gt;'Info patients (2)'!BU27,"CHECK","")</f>
        <v/>
      </c>
      <c r="BV27" s="276" t="str">
        <f>IF('Info patients (1)'!BV27&lt;&gt;'Info patients (2)'!BV27,"CHECK","")</f>
        <v/>
      </c>
      <c r="BW27" s="276" t="str">
        <f>IF('Info patients (1)'!BW27&lt;&gt;'Info patients (2)'!BW27,"CHECK","")</f>
        <v/>
      </c>
      <c r="BX27" s="276" t="str">
        <f>IF('Info patients (1)'!BX27&lt;&gt;'Info patients (2)'!BX27,"CHECK","")</f>
        <v/>
      </c>
      <c r="BY27" s="276" t="str">
        <f>IF('Info patients (1)'!BY27&lt;&gt;'Info patients (2)'!BY27,"CHECK","")</f>
        <v/>
      </c>
      <c r="BZ27" s="276" t="str">
        <f>IF('Info patients (1)'!BZ27&lt;&gt;'Info patients (2)'!BZ27,"CHECK","")</f>
        <v/>
      </c>
      <c r="CA27" s="276" t="str">
        <f>IF('Info patients (1)'!CA27&lt;&gt;'Info patients (2)'!CA27,"CHECK","")</f>
        <v/>
      </c>
      <c r="CB27" s="276" t="str">
        <f>IF('Info patients (1)'!CB27&lt;&gt;'Info patients (2)'!CB27,"CHECK","")</f>
        <v/>
      </c>
      <c r="CC27" s="276" t="str">
        <f>IF('Info patients (1)'!CC27&lt;&gt;'Info patients (2)'!CC27,"CHECK","")</f>
        <v/>
      </c>
      <c r="CD27" s="276" t="str">
        <f>IF('Info patients (1)'!CD27&lt;&gt;'Info patients (2)'!CD27,"CHECK","")</f>
        <v/>
      </c>
      <c r="CE27" s="276" t="str">
        <f>IF('Info patients (1)'!CE27&lt;&gt;'Info patients (2)'!CE27,"CHECK","")</f>
        <v/>
      </c>
      <c r="CF27" s="276" t="str">
        <f>IF('Info patients (1)'!CF27&lt;&gt;'Info patients (2)'!CF27,"CHECK","")</f>
        <v/>
      </c>
      <c r="CG27" s="276" t="str">
        <f>IF('Info patients (1)'!CG27&lt;&gt;'Info patients (2)'!CG27,"CHECK","")</f>
        <v/>
      </c>
      <c r="CH27" s="276" t="str">
        <f>IF('Info patients (1)'!CH27&lt;&gt;'Info patients (2)'!CH27,"CHECK","")</f>
        <v/>
      </c>
      <c r="CI27" s="276" t="str">
        <f>IF('Info patients (1)'!CI27&lt;&gt;'Info patients (2)'!CI27,"CHECK","")</f>
        <v/>
      </c>
      <c r="CJ27" s="276" t="str">
        <f>IF('Info patients (1)'!CJ27&lt;&gt;'Info patients (2)'!CJ27,"CHECK","")</f>
        <v/>
      </c>
      <c r="CK27" s="276" t="str">
        <f>IF('Info patients (1)'!CK27&lt;&gt;'Info patients (2)'!CK27,"CHECK","")</f>
        <v/>
      </c>
      <c r="CL27" s="276" t="str">
        <f>IF('Info patients (1)'!CL27&lt;&gt;'Info patients (2)'!CL27,"CHECK","")</f>
        <v/>
      </c>
      <c r="CM27" s="276" t="str">
        <f>IF('Info patients (1)'!CM27&lt;&gt;'Info patients (2)'!CM27,"CHECK","")</f>
        <v/>
      </c>
      <c r="CN27" s="276" t="str">
        <f>IF('Info patients (1)'!CN27&lt;&gt;'Info patients (2)'!CN27,"CHECK","")</f>
        <v/>
      </c>
      <c r="CO27" s="276" t="str">
        <f>IF('Info patients (1)'!CO27&lt;&gt;'Info patients (2)'!CO27,"CHECK","")</f>
        <v/>
      </c>
      <c r="CP27" s="276" t="str">
        <f>IF('Info patients (1)'!CP27&lt;&gt;'Info patients (2)'!CP27,"CHECK","")</f>
        <v/>
      </c>
      <c r="CQ27" s="276" t="str">
        <f>IF('Info patients (1)'!CQ27&lt;&gt;'Info patients (2)'!CQ27,"CHECK","")</f>
        <v/>
      </c>
      <c r="CR27" s="276" t="str">
        <f>IF('Info patients (1)'!CR27&lt;&gt;'Info patients (2)'!CR27,"CHECK","")</f>
        <v/>
      </c>
      <c r="CS27" s="276" t="str">
        <f>IF('Info patients (1)'!CS27&lt;&gt;'Info patients (2)'!CS27,"CHECK","")</f>
        <v/>
      </c>
      <c r="CT27" s="276" t="str">
        <f>IF('Info patients (1)'!CT27&lt;&gt;'Info patients (2)'!CT27,"CHECK","")</f>
        <v/>
      </c>
      <c r="CU27" s="276" t="str">
        <f>IF('Info patients (1)'!CU27&lt;&gt;'Info patients (2)'!CU27,"CHECK","")</f>
        <v/>
      </c>
      <c r="CV27" s="276" t="str">
        <f>IF('Info patients (1)'!CV27&lt;&gt;'Info patients (2)'!CV27,"CHECK","")</f>
        <v/>
      </c>
      <c r="CW27" s="276" t="str">
        <f>IF('Info patients (1)'!CW27&lt;&gt;'Info patients (2)'!CW27,"CHECK","")</f>
        <v/>
      </c>
      <c r="CX27" s="276" t="str">
        <f>IF('Info patients (1)'!CX27&lt;&gt;'Info patients (2)'!CX27,"CHECK","")</f>
        <v/>
      </c>
      <c r="CY27" s="276" t="str">
        <f>IF('Info patients (1)'!CY27&lt;&gt;'Info patients (2)'!CY27,"CHECK","")</f>
        <v/>
      </c>
      <c r="CZ27" s="276" t="str">
        <f>IF('Info patients (1)'!CZ27&lt;&gt;'Info patients (2)'!CZ27,"CHECK","")</f>
        <v/>
      </c>
      <c r="DA27" s="276" t="str">
        <f>IF('Info patients (1)'!DA27&lt;&gt;'Info patients (2)'!DA27,"CHECK","")</f>
        <v/>
      </c>
      <c r="DB27" s="276" t="str">
        <f>IF('Info patients (1)'!DB27&lt;&gt;'Info patients (2)'!DB27,"CHECK","")</f>
        <v/>
      </c>
      <c r="DC27" s="276" t="str">
        <f>IF('Info patients (1)'!DC27&lt;&gt;'Info patients (2)'!DC27,"CHECK","")</f>
        <v/>
      </c>
      <c r="DD27" s="276" t="str">
        <f>IF('Info patients (1)'!DD27&lt;&gt;'Info patients (2)'!DD27,"CHECK","")</f>
        <v/>
      </c>
      <c r="DE27" s="276" t="str">
        <f>IF('Info patients (1)'!DE27&lt;&gt;'Info patients (2)'!DE27,"CHECK","")</f>
        <v/>
      </c>
      <c r="DF27" s="276" t="str">
        <f>IF('Info patients (1)'!DF27&lt;&gt;'Info patients (2)'!DF27,"CHECK","")</f>
        <v/>
      </c>
      <c r="DG27" s="276" t="str">
        <f>IF('Info patients (1)'!DG27&lt;&gt;'Info patients (2)'!DG27,"CHECK","")</f>
        <v/>
      </c>
      <c r="DH27" s="276" t="str">
        <f>IF('Info patients (1)'!DH27&lt;&gt;'Info patients (2)'!DH27,"CHECK","")</f>
        <v/>
      </c>
      <c r="DI27" s="276" t="str">
        <f>IF('Info patients (1)'!DI27&lt;&gt;'Info patients (2)'!DI27,"CHECK","")</f>
        <v/>
      </c>
      <c r="DJ27" s="276" t="str">
        <f>IF('Info patients (1)'!DJ27&lt;&gt;'Info patients (2)'!DJ27,"CHECK","")</f>
        <v/>
      </c>
      <c r="DK27" s="276" t="str">
        <f>IF('Info patients (1)'!DK27&lt;&gt;'Info patients (2)'!DK27,"CHECK","")</f>
        <v/>
      </c>
      <c r="DL27" s="276" t="str">
        <f>IF('Info patients (1)'!DL27&lt;&gt;'Info patients (2)'!DL27,"CHECK","")</f>
        <v/>
      </c>
      <c r="DM27" s="276" t="str">
        <f>IF('Info patients (1)'!DM27&lt;&gt;'Info patients (2)'!DM27,"CHECK","")</f>
        <v/>
      </c>
      <c r="DN27" s="276" t="str">
        <f>IF('Info patients (1)'!DN27&lt;&gt;'Info patients (2)'!DN27,"CHECK","")</f>
        <v/>
      </c>
      <c r="DO27" s="276" t="str">
        <f>IF('Info patients (1)'!DO27&lt;&gt;'Info patients (2)'!DO27,"CHECK","")</f>
        <v/>
      </c>
      <c r="DP27" s="276" t="str">
        <f>IF('Info patients (1)'!DP27&lt;&gt;'Info patients (2)'!DP27,"CHECK","")</f>
        <v/>
      </c>
      <c r="DQ27" s="276" t="str">
        <f>IF('Info patients (1)'!DQ27&lt;&gt;'Info patients (2)'!DQ27,"CHECK","")</f>
        <v/>
      </c>
    </row>
    <row r="28" spans="1:121" s="109" customFormat="1" ht="23.25" customHeight="1" x14ac:dyDescent="0.2">
      <c r="A28" s="276" t="str">
        <f>IF('Info patients (1)'!A28&lt;&gt;'Info patients (2)'!A28,"CHECK","")</f>
        <v/>
      </c>
      <c r="B28" s="276" t="str">
        <f>IF('Info patients (1)'!B28&lt;&gt;'Info patients (2)'!B28,"CHECK","")</f>
        <v/>
      </c>
      <c r="C28" s="276" t="str">
        <f>IF('Info patients (1)'!C28&lt;&gt;'Info patients (2)'!C28,"CHECK","")</f>
        <v/>
      </c>
      <c r="D28" s="276" t="str">
        <f>IF('Info patients (1)'!D28&lt;&gt;'Info patients (2)'!D28,"CHECK","")</f>
        <v/>
      </c>
      <c r="E28" s="276" t="str">
        <f>IF('Info patients (1)'!E28&lt;&gt;'Info patients (2)'!E28,"CHECK","")</f>
        <v/>
      </c>
      <c r="F28" s="276" t="str">
        <f>IF('Info patients (1)'!F28&lt;&gt;'Info patients (2)'!F28,"CHECK","")</f>
        <v/>
      </c>
      <c r="G28" s="276" t="str">
        <f>IF('Info patients (1)'!G28&lt;&gt;'Info patients (2)'!G28,"CHECK","")</f>
        <v/>
      </c>
      <c r="H28" s="276" t="str">
        <f>IF('Info patients (1)'!H28&lt;&gt;'Info patients (2)'!H28,"CHECK","")</f>
        <v/>
      </c>
      <c r="I28" s="276" t="str">
        <f>IF('Info patients (1)'!I28&lt;&gt;'Info patients (2)'!I28,"CHECK","")</f>
        <v/>
      </c>
      <c r="J28" s="276" t="str">
        <f>IF('Info patients (1)'!J28&lt;&gt;'Info patients (2)'!J28,"CHECK","")</f>
        <v/>
      </c>
      <c r="K28" s="276" t="str">
        <f>IF('Info patients (1)'!K28&lt;&gt;'Info patients (2)'!K28,"CHECK","")</f>
        <v/>
      </c>
      <c r="L28" s="276" t="str">
        <f>IF('Info patients (1)'!L28&lt;&gt;'Info patients (2)'!L28,"CHECK","")</f>
        <v/>
      </c>
      <c r="M28" s="276" t="str">
        <f>IF('Info patients (1)'!M28&lt;&gt;'Info patients (2)'!M28,"CHECK","")</f>
        <v/>
      </c>
      <c r="N28" s="276" t="str">
        <f>IF('Info patients (1)'!N28&lt;&gt;'Info patients (2)'!N28,"CHECK","")</f>
        <v/>
      </c>
      <c r="O28" s="276" t="str">
        <f>IF('Info patients (1)'!O28&lt;&gt;'Info patients (2)'!O28,"CHECK","")</f>
        <v/>
      </c>
      <c r="P28" s="276" t="str">
        <f>IF('Info patients (1)'!P28&lt;&gt;'Info patients (2)'!P28,"CHECK","")</f>
        <v/>
      </c>
      <c r="Q28" s="276" t="str">
        <f>IF('Info patients (1)'!Q28&lt;&gt;'Info patients (2)'!Q28,"CHECK","")</f>
        <v/>
      </c>
      <c r="R28" s="276" t="str">
        <f>IF('Info patients (1)'!R28&lt;&gt;'Info patients (2)'!R28,"CHECK","")</f>
        <v/>
      </c>
      <c r="S28" s="276" t="str">
        <f>IF('Info patients (1)'!S28&lt;&gt;'Info patients (2)'!S28,"CHECK","")</f>
        <v/>
      </c>
      <c r="T28" s="276" t="str">
        <f>IF('Info patients (1)'!T28&lt;&gt;'Info patients (2)'!T28,"CHECK","")</f>
        <v/>
      </c>
      <c r="U28" s="276" t="str">
        <f>IF('Info patients (1)'!U28&lt;&gt;'Info patients (2)'!U28,"CHECK","")</f>
        <v/>
      </c>
      <c r="V28" s="276" t="str">
        <f>IF('Info patients (1)'!V28&lt;&gt;'Info patients (2)'!V28,"CHECK","")</f>
        <v/>
      </c>
      <c r="W28" s="276" t="str">
        <f>IF('Info patients (1)'!W28&lt;&gt;'Info patients (2)'!W28,"CHECK","")</f>
        <v/>
      </c>
      <c r="X28" s="276" t="str">
        <f>IF('Info patients (1)'!X28&lt;&gt;'Info patients (2)'!X28,"CHECK","")</f>
        <v/>
      </c>
      <c r="Y28" s="276" t="str">
        <f>IF('Info patients (1)'!Y28&lt;&gt;'Info patients (2)'!Y28,"CHECK","")</f>
        <v/>
      </c>
      <c r="Z28" s="276" t="str">
        <f>IF('Info patients (1)'!Z28&lt;&gt;'Info patients (2)'!Z28,"CHECK","")</f>
        <v/>
      </c>
      <c r="AA28" s="276" t="str">
        <f>IF('Info patients (1)'!AA28&lt;&gt;'Info patients (2)'!AA28,"CHECK","")</f>
        <v/>
      </c>
      <c r="AB28" s="276" t="str">
        <f>IF('Info patients (1)'!AB28&lt;&gt;'Info patients (2)'!AB28,"CHECK","")</f>
        <v/>
      </c>
      <c r="AC28" s="276" t="str">
        <f>IF('Info patients (1)'!AC28&lt;&gt;'Info patients (2)'!AC28,"CHECK","")</f>
        <v/>
      </c>
      <c r="AD28" s="276" t="str">
        <f>IF('Info patients (1)'!AD28&lt;&gt;'Info patients (2)'!AD28,"CHECK","")</f>
        <v/>
      </c>
      <c r="AE28" s="276" t="str">
        <f>IF('Info patients (1)'!AE28&lt;&gt;'Info patients (2)'!AE28,"CHECK","")</f>
        <v/>
      </c>
      <c r="AF28" s="276" t="str">
        <f>IF('Info patients (1)'!AF28&lt;&gt;'Info patients (2)'!AF28,"CHECK","")</f>
        <v/>
      </c>
      <c r="AG28" s="276" t="str">
        <f>IF('Info patients (1)'!AG28&lt;&gt;'Info patients (2)'!AG28,"CHECK","")</f>
        <v/>
      </c>
      <c r="AH28" s="276" t="str">
        <f>IF('Info patients (1)'!AH28&lt;&gt;'Info patients (2)'!AH28,"CHECK","")</f>
        <v/>
      </c>
      <c r="AI28" s="276" t="str">
        <f>IF('Info patients (1)'!AI28&lt;&gt;'Info patients (2)'!AI28,"CHECK","")</f>
        <v/>
      </c>
      <c r="AJ28" s="276" t="str">
        <f>IF('Info patients (1)'!AJ28&lt;&gt;'Info patients (2)'!AJ28,"CHECK","")</f>
        <v/>
      </c>
      <c r="AK28" s="276" t="str">
        <f>IF('Info patients (1)'!AK28&lt;&gt;'Info patients (2)'!AK28,"CHECK","")</f>
        <v/>
      </c>
      <c r="AL28" s="276" t="str">
        <f>IF('Info patients (1)'!AL28&lt;&gt;'Info patients (2)'!AL28,"CHECK","")</f>
        <v/>
      </c>
      <c r="AM28" s="276" t="str">
        <f>IF('Info patients (1)'!AM28&lt;&gt;'Info patients (2)'!AM28,"CHECK","")</f>
        <v/>
      </c>
      <c r="AN28" s="276" t="str">
        <f>IF('Info patients (1)'!AN28&lt;&gt;'Info patients (2)'!AN28,"CHECK","")</f>
        <v/>
      </c>
      <c r="AO28" s="276" t="str">
        <f>IF('Info patients (1)'!AO28&lt;&gt;'Info patients (2)'!AO28,"CHECK","")</f>
        <v/>
      </c>
      <c r="AP28" s="276" t="str">
        <f>IF('Info patients (1)'!AP28&lt;&gt;'Info patients (2)'!AP28,"CHECK","")</f>
        <v/>
      </c>
      <c r="AQ28" s="276" t="str">
        <f>IF('Info patients (1)'!AQ28&lt;&gt;'Info patients (2)'!AQ28,"CHECK","")</f>
        <v/>
      </c>
      <c r="AR28" s="276" t="str">
        <f>IF('Info patients (1)'!AR28&lt;&gt;'Info patients (2)'!AR28,"CHECK","")</f>
        <v/>
      </c>
      <c r="AS28" s="276" t="str">
        <f>IF('Info patients (1)'!AS28&lt;&gt;'Info patients (2)'!AS28,"CHECK","")</f>
        <v/>
      </c>
      <c r="AT28" s="276" t="str">
        <f>IF('Info patients (1)'!AT28&lt;&gt;'Info patients (2)'!AT28,"CHECK","")</f>
        <v/>
      </c>
      <c r="AU28" s="276" t="str">
        <f>IF('Info patients (1)'!AU28&lt;&gt;'Info patients (2)'!AU28,"CHECK","")</f>
        <v/>
      </c>
      <c r="AV28" s="276" t="str">
        <f>IF('Info patients (1)'!AV28&lt;&gt;'Info patients (2)'!AV28,"CHECK","")</f>
        <v/>
      </c>
      <c r="AW28" s="276" t="str">
        <f>IF('Info patients (1)'!AW28&lt;&gt;'Info patients (2)'!AW28,"CHECK","")</f>
        <v/>
      </c>
      <c r="AX28" s="276" t="str">
        <f>IF('Info patients (1)'!AX28&lt;&gt;'Info patients (2)'!AX28,"CHECK","")</f>
        <v/>
      </c>
      <c r="AY28" s="276" t="str">
        <f>IF('Info patients (1)'!AY28&lt;&gt;'Info patients (2)'!AY28,"CHECK","")</f>
        <v/>
      </c>
      <c r="AZ28" s="276" t="str">
        <f>IF('Info patients (1)'!AZ28&lt;&gt;'Info patients (2)'!AZ28,"CHECK","")</f>
        <v/>
      </c>
      <c r="BA28" s="276" t="str">
        <f>IF('Info patients (1)'!BA28&lt;&gt;'Info patients (2)'!BA28,"CHECK","")</f>
        <v/>
      </c>
      <c r="BB28" s="276" t="str">
        <f>IF('Info patients (1)'!BB28&lt;&gt;'Info patients (2)'!BB28,"CHECK","")</f>
        <v/>
      </c>
      <c r="BC28" s="276" t="str">
        <f>IF('Info patients (1)'!BC28&lt;&gt;'Info patients (2)'!BC28,"CHECK","")</f>
        <v/>
      </c>
      <c r="BD28" s="276" t="str">
        <f>IF('Info patients (1)'!BD28&lt;&gt;'Info patients (2)'!BD28,"CHECK","")</f>
        <v/>
      </c>
      <c r="BE28" s="276" t="str">
        <f>IF('Info patients (1)'!BE28&lt;&gt;'Info patients (2)'!BE28,"CHECK","")</f>
        <v/>
      </c>
      <c r="BF28" s="276" t="str">
        <f>IF('Info patients (1)'!BF28&lt;&gt;'Info patients (2)'!BF28,"CHECK","")</f>
        <v/>
      </c>
      <c r="BG28" s="276" t="str">
        <f>IF('Info patients (1)'!BG28&lt;&gt;'Info patients (2)'!BG28,"CHECK","")</f>
        <v/>
      </c>
      <c r="BH28" s="276" t="str">
        <f>IF('Info patients (1)'!BH28&lt;&gt;'Info patients (2)'!BH28,"CHECK","")</f>
        <v/>
      </c>
      <c r="BI28" s="276" t="str">
        <f>IF('Info patients (1)'!BI28&lt;&gt;'Info patients (2)'!BI28,"CHECK","")</f>
        <v/>
      </c>
      <c r="BJ28" s="276" t="str">
        <f>IF('Info patients (1)'!BJ28&lt;&gt;'Info patients (2)'!BJ28,"CHECK","")</f>
        <v/>
      </c>
      <c r="BK28" s="276" t="str">
        <f>IF('Info patients (1)'!BK28&lt;&gt;'Info patients (2)'!BK28,"CHECK","")</f>
        <v/>
      </c>
      <c r="BL28" s="276" t="str">
        <f>IF('Info patients (1)'!BL28&lt;&gt;'Info patients (2)'!BL28,"CHECK","")</f>
        <v/>
      </c>
      <c r="BM28" s="276" t="str">
        <f>IF('Info patients (1)'!BM28&lt;&gt;'Info patients (2)'!BM28,"CHECK","")</f>
        <v/>
      </c>
      <c r="BN28" s="276" t="str">
        <f>IF('Info patients (1)'!BN28&lt;&gt;'Info patients (2)'!BN28,"CHECK","")</f>
        <v/>
      </c>
      <c r="BO28" s="276" t="str">
        <f>IF('Info patients (1)'!BO28&lt;&gt;'Info patients (2)'!BO28,"CHECK","")</f>
        <v/>
      </c>
      <c r="BP28" s="276" t="str">
        <f>IF('Info patients (1)'!BP28&lt;&gt;'Info patients (2)'!BP28,"CHECK","")</f>
        <v/>
      </c>
      <c r="BQ28" s="276" t="str">
        <f>IF('Info patients (1)'!BQ28&lt;&gt;'Info patients (2)'!BQ28,"CHECK","")</f>
        <v/>
      </c>
      <c r="BR28" s="276" t="str">
        <f>IF('Info patients (1)'!BR28&lt;&gt;'Info patients (2)'!BR28,"CHECK","")</f>
        <v/>
      </c>
      <c r="BS28" s="276" t="str">
        <f>IF('Info patients (1)'!BS28&lt;&gt;'Info patients (2)'!BS28,"CHECK","")</f>
        <v/>
      </c>
      <c r="BT28" s="276" t="str">
        <f>IF('Info patients (1)'!BT28&lt;&gt;'Info patients (2)'!BT28,"CHECK","")</f>
        <v/>
      </c>
      <c r="BU28" s="276" t="str">
        <f>IF('Info patients (1)'!BU28&lt;&gt;'Info patients (2)'!BU28,"CHECK","")</f>
        <v/>
      </c>
      <c r="BV28" s="276" t="str">
        <f>IF('Info patients (1)'!BV28&lt;&gt;'Info patients (2)'!BV28,"CHECK","")</f>
        <v/>
      </c>
      <c r="BW28" s="276" t="str">
        <f>IF('Info patients (1)'!BW28&lt;&gt;'Info patients (2)'!BW28,"CHECK","")</f>
        <v/>
      </c>
      <c r="BX28" s="276" t="str">
        <f>IF('Info patients (1)'!BX28&lt;&gt;'Info patients (2)'!BX28,"CHECK","")</f>
        <v/>
      </c>
      <c r="BY28" s="276" t="str">
        <f>IF('Info patients (1)'!BY28&lt;&gt;'Info patients (2)'!BY28,"CHECK","")</f>
        <v/>
      </c>
      <c r="BZ28" s="276" t="str">
        <f>IF('Info patients (1)'!BZ28&lt;&gt;'Info patients (2)'!BZ28,"CHECK","")</f>
        <v/>
      </c>
      <c r="CA28" s="276" t="str">
        <f>IF('Info patients (1)'!CA28&lt;&gt;'Info patients (2)'!CA28,"CHECK","")</f>
        <v/>
      </c>
      <c r="CB28" s="276" t="str">
        <f>IF('Info patients (1)'!CB28&lt;&gt;'Info patients (2)'!CB28,"CHECK","")</f>
        <v/>
      </c>
      <c r="CC28" s="276" t="str">
        <f>IF('Info patients (1)'!CC28&lt;&gt;'Info patients (2)'!CC28,"CHECK","")</f>
        <v/>
      </c>
      <c r="CD28" s="276" t="str">
        <f>IF('Info patients (1)'!CD28&lt;&gt;'Info patients (2)'!CD28,"CHECK","")</f>
        <v/>
      </c>
      <c r="CE28" s="276" t="str">
        <f>IF('Info patients (1)'!CE28&lt;&gt;'Info patients (2)'!CE28,"CHECK","")</f>
        <v/>
      </c>
      <c r="CF28" s="276" t="str">
        <f>IF('Info patients (1)'!CF28&lt;&gt;'Info patients (2)'!CF28,"CHECK","")</f>
        <v/>
      </c>
      <c r="CG28" s="276" t="str">
        <f>IF('Info patients (1)'!CG28&lt;&gt;'Info patients (2)'!CG28,"CHECK","")</f>
        <v/>
      </c>
      <c r="CH28" s="276" t="str">
        <f>IF('Info patients (1)'!CH28&lt;&gt;'Info patients (2)'!CH28,"CHECK","")</f>
        <v/>
      </c>
      <c r="CI28" s="276" t="str">
        <f>IF('Info patients (1)'!CI28&lt;&gt;'Info patients (2)'!CI28,"CHECK","")</f>
        <v/>
      </c>
      <c r="CJ28" s="276" t="str">
        <f>IF('Info patients (1)'!CJ28&lt;&gt;'Info patients (2)'!CJ28,"CHECK","")</f>
        <v/>
      </c>
      <c r="CK28" s="276" t="str">
        <f>IF('Info patients (1)'!CK28&lt;&gt;'Info patients (2)'!CK28,"CHECK","")</f>
        <v/>
      </c>
      <c r="CL28" s="276" t="str">
        <f>IF('Info patients (1)'!CL28&lt;&gt;'Info patients (2)'!CL28,"CHECK","")</f>
        <v/>
      </c>
      <c r="CM28" s="276" t="str">
        <f>IF('Info patients (1)'!CM28&lt;&gt;'Info patients (2)'!CM28,"CHECK","")</f>
        <v/>
      </c>
      <c r="CN28" s="276" t="str">
        <f>IF('Info patients (1)'!CN28&lt;&gt;'Info patients (2)'!CN28,"CHECK","")</f>
        <v/>
      </c>
      <c r="CO28" s="276" t="str">
        <f>IF('Info patients (1)'!CO28&lt;&gt;'Info patients (2)'!CO28,"CHECK","")</f>
        <v/>
      </c>
      <c r="CP28" s="276" t="str">
        <f>IF('Info patients (1)'!CP28&lt;&gt;'Info patients (2)'!CP28,"CHECK","")</f>
        <v/>
      </c>
      <c r="CQ28" s="276" t="str">
        <f>IF('Info patients (1)'!CQ28&lt;&gt;'Info patients (2)'!CQ28,"CHECK","")</f>
        <v/>
      </c>
      <c r="CR28" s="276" t="str">
        <f>IF('Info patients (1)'!CR28&lt;&gt;'Info patients (2)'!CR28,"CHECK","")</f>
        <v/>
      </c>
      <c r="CS28" s="276" t="str">
        <f>IF('Info patients (1)'!CS28&lt;&gt;'Info patients (2)'!CS28,"CHECK","")</f>
        <v/>
      </c>
      <c r="CT28" s="276" t="str">
        <f>IF('Info patients (1)'!CT28&lt;&gt;'Info patients (2)'!CT28,"CHECK","")</f>
        <v/>
      </c>
      <c r="CU28" s="276" t="str">
        <f>IF('Info patients (1)'!CU28&lt;&gt;'Info patients (2)'!CU28,"CHECK","")</f>
        <v/>
      </c>
      <c r="CV28" s="276" t="str">
        <f>IF('Info patients (1)'!CV28&lt;&gt;'Info patients (2)'!CV28,"CHECK","")</f>
        <v/>
      </c>
      <c r="CW28" s="276" t="str">
        <f>IF('Info patients (1)'!CW28&lt;&gt;'Info patients (2)'!CW28,"CHECK","")</f>
        <v/>
      </c>
      <c r="CX28" s="276" t="str">
        <f>IF('Info patients (1)'!CX28&lt;&gt;'Info patients (2)'!CX28,"CHECK","")</f>
        <v/>
      </c>
      <c r="CY28" s="276" t="str">
        <f>IF('Info patients (1)'!CY28&lt;&gt;'Info patients (2)'!CY28,"CHECK","")</f>
        <v/>
      </c>
      <c r="CZ28" s="276" t="str">
        <f>IF('Info patients (1)'!CZ28&lt;&gt;'Info patients (2)'!CZ28,"CHECK","")</f>
        <v/>
      </c>
      <c r="DA28" s="276" t="str">
        <f>IF('Info patients (1)'!DA28&lt;&gt;'Info patients (2)'!DA28,"CHECK","")</f>
        <v/>
      </c>
      <c r="DB28" s="276" t="str">
        <f>IF('Info patients (1)'!DB28&lt;&gt;'Info patients (2)'!DB28,"CHECK","")</f>
        <v/>
      </c>
      <c r="DC28" s="276" t="str">
        <f>IF('Info patients (1)'!DC28&lt;&gt;'Info patients (2)'!DC28,"CHECK","")</f>
        <v/>
      </c>
      <c r="DD28" s="276" t="str">
        <f>IF('Info patients (1)'!DD28&lt;&gt;'Info patients (2)'!DD28,"CHECK","")</f>
        <v/>
      </c>
      <c r="DE28" s="276" t="str">
        <f>IF('Info patients (1)'!DE28&lt;&gt;'Info patients (2)'!DE28,"CHECK","")</f>
        <v/>
      </c>
      <c r="DF28" s="276" t="str">
        <f>IF('Info patients (1)'!DF28&lt;&gt;'Info patients (2)'!DF28,"CHECK","")</f>
        <v/>
      </c>
      <c r="DG28" s="276" t="str">
        <f>IF('Info patients (1)'!DG28&lt;&gt;'Info patients (2)'!DG28,"CHECK","")</f>
        <v/>
      </c>
      <c r="DH28" s="276" t="str">
        <f>IF('Info patients (1)'!DH28&lt;&gt;'Info patients (2)'!DH28,"CHECK","")</f>
        <v/>
      </c>
      <c r="DI28" s="276" t="str">
        <f>IF('Info patients (1)'!DI28&lt;&gt;'Info patients (2)'!DI28,"CHECK","")</f>
        <v/>
      </c>
      <c r="DJ28" s="276" t="str">
        <f>IF('Info patients (1)'!DJ28&lt;&gt;'Info patients (2)'!DJ28,"CHECK","")</f>
        <v/>
      </c>
      <c r="DK28" s="276" t="str">
        <f>IF('Info patients (1)'!DK28&lt;&gt;'Info patients (2)'!DK28,"CHECK","")</f>
        <v/>
      </c>
      <c r="DL28" s="276" t="str">
        <f>IF('Info patients (1)'!DL28&lt;&gt;'Info patients (2)'!DL28,"CHECK","")</f>
        <v/>
      </c>
      <c r="DM28" s="276" t="str">
        <f>IF('Info patients (1)'!DM28&lt;&gt;'Info patients (2)'!DM28,"CHECK","")</f>
        <v/>
      </c>
      <c r="DN28" s="276" t="str">
        <f>IF('Info patients (1)'!DN28&lt;&gt;'Info patients (2)'!DN28,"CHECK","")</f>
        <v/>
      </c>
      <c r="DO28" s="276" t="str">
        <f>IF('Info patients (1)'!DO28&lt;&gt;'Info patients (2)'!DO28,"CHECK","")</f>
        <v/>
      </c>
      <c r="DP28" s="276" t="str">
        <f>IF('Info patients (1)'!DP28&lt;&gt;'Info patients (2)'!DP28,"CHECK","")</f>
        <v/>
      </c>
      <c r="DQ28" s="276" t="str">
        <f>IF('Info patients (1)'!DQ28&lt;&gt;'Info patients (2)'!DQ28,"CHECK","")</f>
        <v/>
      </c>
    </row>
    <row r="29" spans="1:121" s="109" customFormat="1" ht="23.25" customHeight="1" x14ac:dyDescent="0.2">
      <c r="A29" s="276" t="str">
        <f>IF('Info patients (1)'!A29&lt;&gt;'Info patients (2)'!A29,"CHECK","")</f>
        <v/>
      </c>
      <c r="B29" s="276" t="str">
        <f>IF('Info patients (1)'!B29&lt;&gt;'Info patients (2)'!B29,"CHECK","")</f>
        <v/>
      </c>
      <c r="C29" s="276" t="str">
        <f>IF('Info patients (1)'!C29&lt;&gt;'Info patients (2)'!C29,"CHECK","")</f>
        <v/>
      </c>
      <c r="D29" s="276" t="str">
        <f>IF('Info patients (1)'!D29&lt;&gt;'Info patients (2)'!D29,"CHECK","")</f>
        <v/>
      </c>
      <c r="E29" s="276" t="str">
        <f>IF('Info patients (1)'!E29&lt;&gt;'Info patients (2)'!E29,"CHECK","")</f>
        <v/>
      </c>
      <c r="F29" s="276" t="str">
        <f>IF('Info patients (1)'!F29&lt;&gt;'Info patients (2)'!F29,"CHECK","")</f>
        <v/>
      </c>
      <c r="G29" s="276" t="str">
        <f>IF('Info patients (1)'!G29&lt;&gt;'Info patients (2)'!G29,"CHECK","")</f>
        <v/>
      </c>
      <c r="H29" s="276" t="str">
        <f>IF('Info patients (1)'!H29&lt;&gt;'Info patients (2)'!H29,"CHECK","")</f>
        <v/>
      </c>
      <c r="I29" s="276" t="str">
        <f>IF('Info patients (1)'!I29&lt;&gt;'Info patients (2)'!I29,"CHECK","")</f>
        <v/>
      </c>
      <c r="J29" s="276" t="str">
        <f>IF('Info patients (1)'!J29&lt;&gt;'Info patients (2)'!J29,"CHECK","")</f>
        <v/>
      </c>
      <c r="K29" s="276" t="str">
        <f>IF('Info patients (1)'!K29&lt;&gt;'Info patients (2)'!K29,"CHECK","")</f>
        <v/>
      </c>
      <c r="L29" s="276" t="str">
        <f>IF('Info patients (1)'!L29&lt;&gt;'Info patients (2)'!L29,"CHECK","")</f>
        <v/>
      </c>
      <c r="M29" s="276" t="str">
        <f>IF('Info patients (1)'!M29&lt;&gt;'Info patients (2)'!M29,"CHECK","")</f>
        <v/>
      </c>
      <c r="N29" s="276" t="str">
        <f>IF('Info patients (1)'!N29&lt;&gt;'Info patients (2)'!N29,"CHECK","")</f>
        <v/>
      </c>
      <c r="O29" s="276" t="str">
        <f>IF('Info patients (1)'!O29&lt;&gt;'Info patients (2)'!O29,"CHECK","")</f>
        <v/>
      </c>
      <c r="P29" s="276" t="str">
        <f>IF('Info patients (1)'!P29&lt;&gt;'Info patients (2)'!P29,"CHECK","")</f>
        <v/>
      </c>
      <c r="Q29" s="276" t="str">
        <f>IF('Info patients (1)'!Q29&lt;&gt;'Info patients (2)'!Q29,"CHECK","")</f>
        <v/>
      </c>
      <c r="R29" s="276" t="str">
        <f>IF('Info patients (1)'!R29&lt;&gt;'Info patients (2)'!R29,"CHECK","")</f>
        <v/>
      </c>
      <c r="S29" s="276" t="str">
        <f>IF('Info patients (1)'!S29&lt;&gt;'Info patients (2)'!S29,"CHECK","")</f>
        <v/>
      </c>
      <c r="T29" s="276" t="str">
        <f>IF('Info patients (1)'!T29&lt;&gt;'Info patients (2)'!T29,"CHECK","")</f>
        <v/>
      </c>
      <c r="U29" s="276" t="str">
        <f>IF('Info patients (1)'!U29&lt;&gt;'Info patients (2)'!U29,"CHECK","")</f>
        <v/>
      </c>
      <c r="V29" s="276" t="str">
        <f>IF('Info patients (1)'!V29&lt;&gt;'Info patients (2)'!V29,"CHECK","")</f>
        <v/>
      </c>
      <c r="W29" s="276" t="str">
        <f>IF('Info patients (1)'!W29&lt;&gt;'Info patients (2)'!W29,"CHECK","")</f>
        <v/>
      </c>
      <c r="X29" s="276" t="str">
        <f>IF('Info patients (1)'!X29&lt;&gt;'Info patients (2)'!X29,"CHECK","")</f>
        <v/>
      </c>
      <c r="Y29" s="276" t="str">
        <f>IF('Info patients (1)'!Y29&lt;&gt;'Info patients (2)'!Y29,"CHECK","")</f>
        <v/>
      </c>
      <c r="Z29" s="276" t="str">
        <f>IF('Info patients (1)'!Z29&lt;&gt;'Info patients (2)'!Z29,"CHECK","")</f>
        <v/>
      </c>
      <c r="AA29" s="276" t="str">
        <f>IF('Info patients (1)'!AA29&lt;&gt;'Info patients (2)'!AA29,"CHECK","")</f>
        <v/>
      </c>
      <c r="AB29" s="276" t="str">
        <f>IF('Info patients (1)'!AB29&lt;&gt;'Info patients (2)'!AB29,"CHECK","")</f>
        <v/>
      </c>
      <c r="AC29" s="276" t="str">
        <f>IF('Info patients (1)'!AC29&lt;&gt;'Info patients (2)'!AC29,"CHECK","")</f>
        <v/>
      </c>
      <c r="AD29" s="276" t="str">
        <f>IF('Info patients (1)'!AD29&lt;&gt;'Info patients (2)'!AD29,"CHECK","")</f>
        <v/>
      </c>
      <c r="AE29" s="276" t="str">
        <f>IF('Info patients (1)'!AE29&lt;&gt;'Info patients (2)'!AE29,"CHECK","")</f>
        <v/>
      </c>
      <c r="AF29" s="276" t="str">
        <f>IF('Info patients (1)'!AF29&lt;&gt;'Info patients (2)'!AF29,"CHECK","")</f>
        <v/>
      </c>
      <c r="AG29" s="276" t="str">
        <f>IF('Info patients (1)'!AG29&lt;&gt;'Info patients (2)'!AG29,"CHECK","")</f>
        <v/>
      </c>
      <c r="AH29" s="276" t="str">
        <f>IF('Info patients (1)'!AH29&lt;&gt;'Info patients (2)'!AH29,"CHECK","")</f>
        <v/>
      </c>
      <c r="AI29" s="276" t="str">
        <f>IF('Info patients (1)'!AI29&lt;&gt;'Info patients (2)'!AI29,"CHECK","")</f>
        <v/>
      </c>
      <c r="AJ29" s="276" t="str">
        <f>IF('Info patients (1)'!AJ29&lt;&gt;'Info patients (2)'!AJ29,"CHECK","")</f>
        <v/>
      </c>
      <c r="AK29" s="276" t="str">
        <f>IF('Info patients (1)'!AK29&lt;&gt;'Info patients (2)'!AK29,"CHECK","")</f>
        <v/>
      </c>
      <c r="AL29" s="276" t="str">
        <f>IF('Info patients (1)'!AL29&lt;&gt;'Info patients (2)'!AL29,"CHECK","")</f>
        <v/>
      </c>
      <c r="AM29" s="276" t="str">
        <f>IF('Info patients (1)'!AM29&lt;&gt;'Info patients (2)'!AM29,"CHECK","")</f>
        <v/>
      </c>
      <c r="AN29" s="276" t="str">
        <f>IF('Info patients (1)'!AN29&lt;&gt;'Info patients (2)'!AN29,"CHECK","")</f>
        <v/>
      </c>
      <c r="AO29" s="276" t="str">
        <f>IF('Info patients (1)'!AO29&lt;&gt;'Info patients (2)'!AO29,"CHECK","")</f>
        <v/>
      </c>
      <c r="AP29" s="276" t="str">
        <f>IF('Info patients (1)'!AP29&lt;&gt;'Info patients (2)'!AP29,"CHECK","")</f>
        <v/>
      </c>
      <c r="AQ29" s="276" t="str">
        <f>IF('Info patients (1)'!AQ29&lt;&gt;'Info patients (2)'!AQ29,"CHECK","")</f>
        <v/>
      </c>
      <c r="AR29" s="276" t="str">
        <f>IF('Info patients (1)'!AR29&lt;&gt;'Info patients (2)'!AR29,"CHECK","")</f>
        <v/>
      </c>
      <c r="AS29" s="276" t="str">
        <f>IF('Info patients (1)'!AS29&lt;&gt;'Info patients (2)'!AS29,"CHECK","")</f>
        <v/>
      </c>
      <c r="AT29" s="276" t="str">
        <f>IF('Info patients (1)'!AT29&lt;&gt;'Info patients (2)'!AT29,"CHECK","")</f>
        <v/>
      </c>
      <c r="AU29" s="276" t="str">
        <f>IF('Info patients (1)'!AU29&lt;&gt;'Info patients (2)'!AU29,"CHECK","")</f>
        <v/>
      </c>
      <c r="AV29" s="276" t="str">
        <f>IF('Info patients (1)'!AV29&lt;&gt;'Info patients (2)'!AV29,"CHECK","")</f>
        <v/>
      </c>
      <c r="AW29" s="276" t="str">
        <f>IF('Info patients (1)'!AW29&lt;&gt;'Info patients (2)'!AW29,"CHECK","")</f>
        <v/>
      </c>
      <c r="AX29" s="276" t="str">
        <f>IF('Info patients (1)'!AX29&lt;&gt;'Info patients (2)'!AX29,"CHECK","")</f>
        <v/>
      </c>
      <c r="AY29" s="276" t="str">
        <f>IF('Info patients (1)'!AY29&lt;&gt;'Info patients (2)'!AY29,"CHECK","")</f>
        <v/>
      </c>
      <c r="AZ29" s="276" t="str">
        <f>IF('Info patients (1)'!AZ29&lt;&gt;'Info patients (2)'!AZ29,"CHECK","")</f>
        <v/>
      </c>
      <c r="BA29" s="276" t="str">
        <f>IF('Info patients (1)'!BA29&lt;&gt;'Info patients (2)'!BA29,"CHECK","")</f>
        <v/>
      </c>
      <c r="BB29" s="276" t="str">
        <f>IF('Info patients (1)'!BB29&lt;&gt;'Info patients (2)'!BB29,"CHECK","")</f>
        <v/>
      </c>
      <c r="BC29" s="276" t="str">
        <f>IF('Info patients (1)'!BC29&lt;&gt;'Info patients (2)'!BC29,"CHECK","")</f>
        <v/>
      </c>
      <c r="BD29" s="276" t="str">
        <f>IF('Info patients (1)'!BD29&lt;&gt;'Info patients (2)'!BD29,"CHECK","")</f>
        <v/>
      </c>
      <c r="BE29" s="276" t="str">
        <f>IF('Info patients (1)'!BE29&lt;&gt;'Info patients (2)'!BE29,"CHECK","")</f>
        <v/>
      </c>
      <c r="BF29" s="276" t="str">
        <f>IF('Info patients (1)'!BF29&lt;&gt;'Info patients (2)'!BF29,"CHECK","")</f>
        <v/>
      </c>
      <c r="BG29" s="276" t="str">
        <f>IF('Info patients (1)'!BG29&lt;&gt;'Info patients (2)'!BG29,"CHECK","")</f>
        <v/>
      </c>
      <c r="BH29" s="276" t="str">
        <f>IF('Info patients (1)'!BH29&lt;&gt;'Info patients (2)'!BH29,"CHECK","")</f>
        <v/>
      </c>
      <c r="BI29" s="276" t="str">
        <f>IF('Info patients (1)'!BI29&lt;&gt;'Info patients (2)'!BI29,"CHECK","")</f>
        <v/>
      </c>
      <c r="BJ29" s="276" t="str">
        <f>IF('Info patients (1)'!BJ29&lt;&gt;'Info patients (2)'!BJ29,"CHECK","")</f>
        <v/>
      </c>
      <c r="BK29" s="276" t="str">
        <f>IF('Info patients (1)'!BK29&lt;&gt;'Info patients (2)'!BK29,"CHECK","")</f>
        <v/>
      </c>
      <c r="BL29" s="276" t="str">
        <f>IF('Info patients (1)'!BL29&lt;&gt;'Info patients (2)'!BL29,"CHECK","")</f>
        <v/>
      </c>
      <c r="BM29" s="276" t="str">
        <f>IF('Info patients (1)'!BM29&lt;&gt;'Info patients (2)'!BM29,"CHECK","")</f>
        <v/>
      </c>
      <c r="BN29" s="276" t="str">
        <f>IF('Info patients (1)'!BN29&lt;&gt;'Info patients (2)'!BN29,"CHECK","")</f>
        <v/>
      </c>
      <c r="BO29" s="276" t="str">
        <f>IF('Info patients (1)'!BO29&lt;&gt;'Info patients (2)'!BO29,"CHECK","")</f>
        <v/>
      </c>
      <c r="BP29" s="276" t="str">
        <f>IF('Info patients (1)'!BP29&lt;&gt;'Info patients (2)'!BP29,"CHECK","")</f>
        <v/>
      </c>
      <c r="BQ29" s="276" t="str">
        <f>IF('Info patients (1)'!BQ29&lt;&gt;'Info patients (2)'!BQ29,"CHECK","")</f>
        <v/>
      </c>
      <c r="BR29" s="276" t="str">
        <f>IF('Info patients (1)'!BR29&lt;&gt;'Info patients (2)'!BR29,"CHECK","")</f>
        <v/>
      </c>
      <c r="BS29" s="276" t="str">
        <f>IF('Info patients (1)'!BS29&lt;&gt;'Info patients (2)'!BS29,"CHECK","")</f>
        <v/>
      </c>
      <c r="BT29" s="276" t="str">
        <f>IF('Info patients (1)'!BT29&lt;&gt;'Info patients (2)'!BT29,"CHECK","")</f>
        <v/>
      </c>
      <c r="BU29" s="276" t="str">
        <f>IF('Info patients (1)'!BU29&lt;&gt;'Info patients (2)'!BU29,"CHECK","")</f>
        <v/>
      </c>
      <c r="BV29" s="276" t="str">
        <f>IF('Info patients (1)'!BV29&lt;&gt;'Info patients (2)'!BV29,"CHECK","")</f>
        <v/>
      </c>
      <c r="BW29" s="276" t="str">
        <f>IF('Info patients (1)'!BW29&lt;&gt;'Info patients (2)'!BW29,"CHECK","")</f>
        <v/>
      </c>
      <c r="BX29" s="276" t="str">
        <f>IF('Info patients (1)'!BX29&lt;&gt;'Info patients (2)'!BX29,"CHECK","")</f>
        <v/>
      </c>
      <c r="BY29" s="276" t="str">
        <f>IF('Info patients (1)'!BY29&lt;&gt;'Info patients (2)'!BY29,"CHECK","")</f>
        <v/>
      </c>
      <c r="BZ29" s="276" t="str">
        <f>IF('Info patients (1)'!BZ29&lt;&gt;'Info patients (2)'!BZ29,"CHECK","")</f>
        <v/>
      </c>
      <c r="CA29" s="276" t="str">
        <f>IF('Info patients (1)'!CA29&lt;&gt;'Info patients (2)'!CA29,"CHECK","")</f>
        <v/>
      </c>
      <c r="CB29" s="276" t="str">
        <f>IF('Info patients (1)'!CB29&lt;&gt;'Info patients (2)'!CB29,"CHECK","")</f>
        <v/>
      </c>
      <c r="CC29" s="276" t="str">
        <f>IF('Info patients (1)'!CC29&lt;&gt;'Info patients (2)'!CC29,"CHECK","")</f>
        <v/>
      </c>
      <c r="CD29" s="276" t="str">
        <f>IF('Info patients (1)'!CD29&lt;&gt;'Info patients (2)'!CD29,"CHECK","")</f>
        <v/>
      </c>
      <c r="CE29" s="276" t="str">
        <f>IF('Info patients (1)'!CE29&lt;&gt;'Info patients (2)'!CE29,"CHECK","")</f>
        <v/>
      </c>
      <c r="CF29" s="276" t="str">
        <f>IF('Info patients (1)'!CF29&lt;&gt;'Info patients (2)'!CF29,"CHECK","")</f>
        <v/>
      </c>
      <c r="CG29" s="276" t="str">
        <f>IF('Info patients (1)'!CG29&lt;&gt;'Info patients (2)'!CG29,"CHECK","")</f>
        <v/>
      </c>
      <c r="CH29" s="276" t="str">
        <f>IF('Info patients (1)'!CH29&lt;&gt;'Info patients (2)'!CH29,"CHECK","")</f>
        <v/>
      </c>
      <c r="CI29" s="276" t="str">
        <f>IF('Info patients (1)'!CI29&lt;&gt;'Info patients (2)'!CI29,"CHECK","")</f>
        <v/>
      </c>
      <c r="CJ29" s="276" t="str">
        <f>IF('Info patients (1)'!CJ29&lt;&gt;'Info patients (2)'!CJ29,"CHECK","")</f>
        <v/>
      </c>
      <c r="CK29" s="276" t="str">
        <f>IF('Info patients (1)'!CK29&lt;&gt;'Info patients (2)'!CK29,"CHECK","")</f>
        <v/>
      </c>
      <c r="CL29" s="276" t="str">
        <f>IF('Info patients (1)'!CL29&lt;&gt;'Info patients (2)'!CL29,"CHECK","")</f>
        <v/>
      </c>
      <c r="CM29" s="276" t="str">
        <f>IF('Info patients (1)'!CM29&lt;&gt;'Info patients (2)'!CM29,"CHECK","")</f>
        <v/>
      </c>
      <c r="CN29" s="276" t="str">
        <f>IF('Info patients (1)'!CN29&lt;&gt;'Info patients (2)'!CN29,"CHECK","")</f>
        <v/>
      </c>
      <c r="CO29" s="276" t="str">
        <f>IF('Info patients (1)'!CO29&lt;&gt;'Info patients (2)'!CO29,"CHECK","")</f>
        <v/>
      </c>
      <c r="CP29" s="276" t="str">
        <f>IF('Info patients (1)'!CP29&lt;&gt;'Info patients (2)'!CP29,"CHECK","")</f>
        <v/>
      </c>
      <c r="CQ29" s="276" t="str">
        <f>IF('Info patients (1)'!CQ29&lt;&gt;'Info patients (2)'!CQ29,"CHECK","")</f>
        <v/>
      </c>
      <c r="CR29" s="276" t="str">
        <f>IF('Info patients (1)'!CR29&lt;&gt;'Info patients (2)'!CR29,"CHECK","")</f>
        <v/>
      </c>
      <c r="CS29" s="276" t="str">
        <f>IF('Info patients (1)'!CS29&lt;&gt;'Info patients (2)'!CS29,"CHECK","")</f>
        <v/>
      </c>
      <c r="CT29" s="276" t="str">
        <f>IF('Info patients (1)'!CT29&lt;&gt;'Info patients (2)'!CT29,"CHECK","")</f>
        <v/>
      </c>
      <c r="CU29" s="276" t="str">
        <f>IF('Info patients (1)'!CU29&lt;&gt;'Info patients (2)'!CU29,"CHECK","")</f>
        <v/>
      </c>
      <c r="CV29" s="276" t="str">
        <f>IF('Info patients (1)'!CV29&lt;&gt;'Info patients (2)'!CV29,"CHECK","")</f>
        <v/>
      </c>
      <c r="CW29" s="276" t="str">
        <f>IF('Info patients (1)'!CW29&lt;&gt;'Info patients (2)'!CW29,"CHECK","")</f>
        <v/>
      </c>
      <c r="CX29" s="276" t="str">
        <f>IF('Info patients (1)'!CX29&lt;&gt;'Info patients (2)'!CX29,"CHECK","")</f>
        <v/>
      </c>
      <c r="CY29" s="276" t="str">
        <f>IF('Info patients (1)'!CY29&lt;&gt;'Info patients (2)'!CY29,"CHECK","")</f>
        <v/>
      </c>
      <c r="CZ29" s="276" t="str">
        <f>IF('Info patients (1)'!CZ29&lt;&gt;'Info patients (2)'!CZ29,"CHECK","")</f>
        <v/>
      </c>
      <c r="DA29" s="276" t="str">
        <f>IF('Info patients (1)'!DA29&lt;&gt;'Info patients (2)'!DA29,"CHECK","")</f>
        <v/>
      </c>
      <c r="DB29" s="276" t="str">
        <f>IF('Info patients (1)'!DB29&lt;&gt;'Info patients (2)'!DB29,"CHECK","")</f>
        <v/>
      </c>
      <c r="DC29" s="276" t="str">
        <f>IF('Info patients (1)'!DC29&lt;&gt;'Info patients (2)'!DC29,"CHECK","")</f>
        <v/>
      </c>
      <c r="DD29" s="276" t="str">
        <f>IF('Info patients (1)'!DD29&lt;&gt;'Info patients (2)'!DD29,"CHECK","")</f>
        <v/>
      </c>
      <c r="DE29" s="276" t="str">
        <f>IF('Info patients (1)'!DE29&lt;&gt;'Info patients (2)'!DE29,"CHECK","")</f>
        <v/>
      </c>
      <c r="DF29" s="276" t="str">
        <f>IF('Info patients (1)'!DF29&lt;&gt;'Info patients (2)'!DF29,"CHECK","")</f>
        <v/>
      </c>
      <c r="DG29" s="276" t="str">
        <f>IF('Info patients (1)'!DG29&lt;&gt;'Info patients (2)'!DG29,"CHECK","")</f>
        <v/>
      </c>
      <c r="DH29" s="276" t="str">
        <f>IF('Info patients (1)'!DH29&lt;&gt;'Info patients (2)'!DH29,"CHECK","")</f>
        <v/>
      </c>
      <c r="DI29" s="276" t="str">
        <f>IF('Info patients (1)'!DI29&lt;&gt;'Info patients (2)'!DI29,"CHECK","")</f>
        <v/>
      </c>
      <c r="DJ29" s="276" t="str">
        <f>IF('Info patients (1)'!DJ29&lt;&gt;'Info patients (2)'!DJ29,"CHECK","")</f>
        <v/>
      </c>
      <c r="DK29" s="276" t="str">
        <f>IF('Info patients (1)'!DK29&lt;&gt;'Info patients (2)'!DK29,"CHECK","")</f>
        <v/>
      </c>
      <c r="DL29" s="276" t="str">
        <f>IF('Info patients (1)'!DL29&lt;&gt;'Info patients (2)'!DL29,"CHECK","")</f>
        <v/>
      </c>
      <c r="DM29" s="276" t="str">
        <f>IF('Info patients (1)'!DM29&lt;&gt;'Info patients (2)'!DM29,"CHECK","")</f>
        <v/>
      </c>
      <c r="DN29" s="276" t="str">
        <f>IF('Info patients (1)'!DN29&lt;&gt;'Info patients (2)'!DN29,"CHECK","")</f>
        <v/>
      </c>
      <c r="DO29" s="276" t="str">
        <f>IF('Info patients (1)'!DO29&lt;&gt;'Info patients (2)'!DO29,"CHECK","")</f>
        <v/>
      </c>
      <c r="DP29" s="276" t="str">
        <f>IF('Info patients (1)'!DP29&lt;&gt;'Info patients (2)'!DP29,"CHECK","")</f>
        <v/>
      </c>
      <c r="DQ29" s="276" t="str">
        <f>IF('Info patients (1)'!DQ29&lt;&gt;'Info patients (2)'!DQ29,"CHECK","")</f>
        <v/>
      </c>
    </row>
    <row r="30" spans="1:121" s="109" customFormat="1" ht="23.25" customHeight="1" x14ac:dyDescent="0.2">
      <c r="A30" s="276" t="str">
        <f>IF('Info patients (1)'!A30&lt;&gt;'Info patients (2)'!A30,"CHECK","")</f>
        <v/>
      </c>
      <c r="B30" s="276" t="str">
        <f>IF('Info patients (1)'!B30&lt;&gt;'Info patients (2)'!B30,"CHECK","")</f>
        <v/>
      </c>
      <c r="C30" s="276" t="str">
        <f>IF('Info patients (1)'!C30&lt;&gt;'Info patients (2)'!C30,"CHECK","")</f>
        <v/>
      </c>
      <c r="D30" s="276" t="str">
        <f>IF('Info patients (1)'!D30&lt;&gt;'Info patients (2)'!D30,"CHECK","")</f>
        <v/>
      </c>
      <c r="E30" s="276" t="str">
        <f>IF('Info patients (1)'!E30&lt;&gt;'Info patients (2)'!E30,"CHECK","")</f>
        <v/>
      </c>
      <c r="F30" s="276" t="str">
        <f>IF('Info patients (1)'!F30&lt;&gt;'Info patients (2)'!F30,"CHECK","")</f>
        <v/>
      </c>
      <c r="G30" s="276" t="str">
        <f>IF('Info patients (1)'!G30&lt;&gt;'Info patients (2)'!G30,"CHECK","")</f>
        <v/>
      </c>
      <c r="H30" s="276" t="str">
        <f>IF('Info patients (1)'!H30&lt;&gt;'Info patients (2)'!H30,"CHECK","")</f>
        <v/>
      </c>
      <c r="I30" s="276" t="str">
        <f>IF('Info patients (1)'!I30&lt;&gt;'Info patients (2)'!I30,"CHECK","")</f>
        <v/>
      </c>
      <c r="J30" s="276" t="str">
        <f>IF('Info patients (1)'!J30&lt;&gt;'Info patients (2)'!J30,"CHECK","")</f>
        <v/>
      </c>
      <c r="K30" s="276" t="str">
        <f>IF('Info patients (1)'!K30&lt;&gt;'Info patients (2)'!K30,"CHECK","")</f>
        <v/>
      </c>
      <c r="L30" s="276" t="str">
        <f>IF('Info patients (1)'!L30&lt;&gt;'Info patients (2)'!L30,"CHECK","")</f>
        <v/>
      </c>
      <c r="M30" s="276" t="str">
        <f>IF('Info patients (1)'!M30&lt;&gt;'Info patients (2)'!M30,"CHECK","")</f>
        <v/>
      </c>
      <c r="N30" s="276" t="str">
        <f>IF('Info patients (1)'!N30&lt;&gt;'Info patients (2)'!N30,"CHECK","")</f>
        <v/>
      </c>
      <c r="O30" s="276" t="str">
        <f>IF('Info patients (1)'!O30&lt;&gt;'Info patients (2)'!O30,"CHECK","")</f>
        <v/>
      </c>
      <c r="P30" s="276" t="str">
        <f>IF('Info patients (1)'!P30&lt;&gt;'Info patients (2)'!P30,"CHECK","")</f>
        <v/>
      </c>
      <c r="Q30" s="276" t="str">
        <f>IF('Info patients (1)'!Q30&lt;&gt;'Info patients (2)'!Q30,"CHECK","")</f>
        <v/>
      </c>
      <c r="R30" s="276" t="str">
        <f>IF('Info patients (1)'!R30&lt;&gt;'Info patients (2)'!R30,"CHECK","")</f>
        <v/>
      </c>
      <c r="S30" s="276" t="str">
        <f>IF('Info patients (1)'!S30&lt;&gt;'Info patients (2)'!S30,"CHECK","")</f>
        <v/>
      </c>
      <c r="T30" s="276" t="str">
        <f>IF('Info patients (1)'!T30&lt;&gt;'Info patients (2)'!T30,"CHECK","")</f>
        <v/>
      </c>
      <c r="U30" s="276" t="str">
        <f>IF('Info patients (1)'!U30&lt;&gt;'Info patients (2)'!U30,"CHECK","")</f>
        <v/>
      </c>
      <c r="V30" s="276" t="str">
        <f>IF('Info patients (1)'!V30&lt;&gt;'Info patients (2)'!V30,"CHECK","")</f>
        <v/>
      </c>
      <c r="W30" s="276" t="str">
        <f>IF('Info patients (1)'!W30&lt;&gt;'Info patients (2)'!W30,"CHECK","")</f>
        <v/>
      </c>
      <c r="X30" s="276" t="str">
        <f>IF('Info patients (1)'!X30&lt;&gt;'Info patients (2)'!X30,"CHECK","")</f>
        <v/>
      </c>
      <c r="Y30" s="276" t="str">
        <f>IF('Info patients (1)'!Y30&lt;&gt;'Info patients (2)'!Y30,"CHECK","")</f>
        <v/>
      </c>
      <c r="Z30" s="276" t="str">
        <f>IF('Info patients (1)'!Z30&lt;&gt;'Info patients (2)'!Z30,"CHECK","")</f>
        <v/>
      </c>
      <c r="AA30" s="276" t="str">
        <f>IF('Info patients (1)'!AA30&lt;&gt;'Info patients (2)'!AA30,"CHECK","")</f>
        <v/>
      </c>
      <c r="AB30" s="276" t="str">
        <f>IF('Info patients (1)'!AB30&lt;&gt;'Info patients (2)'!AB30,"CHECK","")</f>
        <v/>
      </c>
      <c r="AC30" s="276" t="str">
        <f>IF('Info patients (1)'!AC30&lt;&gt;'Info patients (2)'!AC30,"CHECK","")</f>
        <v/>
      </c>
      <c r="AD30" s="276" t="str">
        <f>IF('Info patients (1)'!AD30&lt;&gt;'Info patients (2)'!AD30,"CHECK","")</f>
        <v/>
      </c>
      <c r="AE30" s="276" t="str">
        <f>IF('Info patients (1)'!AE30&lt;&gt;'Info patients (2)'!AE30,"CHECK","")</f>
        <v/>
      </c>
      <c r="AF30" s="276" t="str">
        <f>IF('Info patients (1)'!AF30&lt;&gt;'Info patients (2)'!AF30,"CHECK","")</f>
        <v/>
      </c>
      <c r="AG30" s="276" t="str">
        <f>IF('Info patients (1)'!AG30&lt;&gt;'Info patients (2)'!AG30,"CHECK","")</f>
        <v/>
      </c>
      <c r="AH30" s="276" t="str">
        <f>IF('Info patients (1)'!AH30&lt;&gt;'Info patients (2)'!AH30,"CHECK","")</f>
        <v/>
      </c>
      <c r="AI30" s="276" t="str">
        <f>IF('Info patients (1)'!AI30&lt;&gt;'Info patients (2)'!AI30,"CHECK","")</f>
        <v/>
      </c>
      <c r="AJ30" s="276" t="str">
        <f>IF('Info patients (1)'!AJ30&lt;&gt;'Info patients (2)'!AJ30,"CHECK","")</f>
        <v/>
      </c>
      <c r="AK30" s="276" t="str">
        <f>IF('Info patients (1)'!AK30&lt;&gt;'Info patients (2)'!AK30,"CHECK","")</f>
        <v/>
      </c>
      <c r="AL30" s="276" t="str">
        <f>IF('Info patients (1)'!AL30&lt;&gt;'Info patients (2)'!AL30,"CHECK","")</f>
        <v/>
      </c>
      <c r="AM30" s="276" t="str">
        <f>IF('Info patients (1)'!AM30&lt;&gt;'Info patients (2)'!AM30,"CHECK","")</f>
        <v/>
      </c>
      <c r="AN30" s="276" t="str">
        <f>IF('Info patients (1)'!AN30&lt;&gt;'Info patients (2)'!AN30,"CHECK","")</f>
        <v/>
      </c>
      <c r="AO30" s="276" t="str">
        <f>IF('Info patients (1)'!AO30&lt;&gt;'Info patients (2)'!AO30,"CHECK","")</f>
        <v/>
      </c>
      <c r="AP30" s="276" t="str">
        <f>IF('Info patients (1)'!AP30&lt;&gt;'Info patients (2)'!AP30,"CHECK","")</f>
        <v/>
      </c>
      <c r="AQ30" s="276" t="str">
        <f>IF('Info patients (1)'!AQ30&lt;&gt;'Info patients (2)'!AQ30,"CHECK","")</f>
        <v/>
      </c>
      <c r="AR30" s="276" t="str">
        <f>IF('Info patients (1)'!AR30&lt;&gt;'Info patients (2)'!AR30,"CHECK","")</f>
        <v/>
      </c>
      <c r="AS30" s="276" t="str">
        <f>IF('Info patients (1)'!AS30&lt;&gt;'Info patients (2)'!AS30,"CHECK","")</f>
        <v/>
      </c>
      <c r="AT30" s="276" t="str">
        <f>IF('Info patients (1)'!AT30&lt;&gt;'Info patients (2)'!AT30,"CHECK","")</f>
        <v/>
      </c>
      <c r="AU30" s="276" t="str">
        <f>IF('Info patients (1)'!AU30&lt;&gt;'Info patients (2)'!AU30,"CHECK","")</f>
        <v/>
      </c>
      <c r="AV30" s="276" t="str">
        <f>IF('Info patients (1)'!AV30&lt;&gt;'Info patients (2)'!AV30,"CHECK","")</f>
        <v/>
      </c>
      <c r="AW30" s="276" t="str">
        <f>IF('Info patients (1)'!AW30&lt;&gt;'Info patients (2)'!AW30,"CHECK","")</f>
        <v/>
      </c>
      <c r="AX30" s="276" t="str">
        <f>IF('Info patients (1)'!AX30&lt;&gt;'Info patients (2)'!AX30,"CHECK","")</f>
        <v/>
      </c>
      <c r="AY30" s="276" t="str">
        <f>IF('Info patients (1)'!AY30&lt;&gt;'Info patients (2)'!AY30,"CHECK","")</f>
        <v/>
      </c>
      <c r="AZ30" s="276" t="str">
        <f>IF('Info patients (1)'!AZ30&lt;&gt;'Info patients (2)'!AZ30,"CHECK","")</f>
        <v/>
      </c>
      <c r="BA30" s="276" t="str">
        <f>IF('Info patients (1)'!BA30&lt;&gt;'Info patients (2)'!BA30,"CHECK","")</f>
        <v/>
      </c>
      <c r="BB30" s="276" t="str">
        <f>IF('Info patients (1)'!BB30&lt;&gt;'Info patients (2)'!BB30,"CHECK","")</f>
        <v/>
      </c>
      <c r="BC30" s="276" t="str">
        <f>IF('Info patients (1)'!BC30&lt;&gt;'Info patients (2)'!BC30,"CHECK","")</f>
        <v/>
      </c>
      <c r="BD30" s="276" t="str">
        <f>IF('Info patients (1)'!BD30&lt;&gt;'Info patients (2)'!BD30,"CHECK","")</f>
        <v/>
      </c>
      <c r="BE30" s="276" t="str">
        <f>IF('Info patients (1)'!BE30&lt;&gt;'Info patients (2)'!BE30,"CHECK","")</f>
        <v/>
      </c>
      <c r="BF30" s="276" t="str">
        <f>IF('Info patients (1)'!BF30&lt;&gt;'Info patients (2)'!BF30,"CHECK","")</f>
        <v/>
      </c>
      <c r="BG30" s="276" t="str">
        <f>IF('Info patients (1)'!BG30&lt;&gt;'Info patients (2)'!BG30,"CHECK","")</f>
        <v/>
      </c>
      <c r="BH30" s="276" t="str">
        <f>IF('Info patients (1)'!BH30&lt;&gt;'Info patients (2)'!BH30,"CHECK","")</f>
        <v/>
      </c>
      <c r="BI30" s="276" t="str">
        <f>IF('Info patients (1)'!BI30&lt;&gt;'Info patients (2)'!BI30,"CHECK","")</f>
        <v/>
      </c>
      <c r="BJ30" s="276" t="str">
        <f>IF('Info patients (1)'!BJ30&lt;&gt;'Info patients (2)'!BJ30,"CHECK","")</f>
        <v/>
      </c>
      <c r="BK30" s="276" t="str">
        <f>IF('Info patients (1)'!BK30&lt;&gt;'Info patients (2)'!BK30,"CHECK","")</f>
        <v/>
      </c>
      <c r="BL30" s="276" t="str">
        <f>IF('Info patients (1)'!BL30&lt;&gt;'Info patients (2)'!BL30,"CHECK","")</f>
        <v/>
      </c>
      <c r="BM30" s="276" t="str">
        <f>IF('Info patients (1)'!BM30&lt;&gt;'Info patients (2)'!BM30,"CHECK","")</f>
        <v/>
      </c>
      <c r="BN30" s="276" t="str">
        <f>IF('Info patients (1)'!BN30&lt;&gt;'Info patients (2)'!BN30,"CHECK","")</f>
        <v/>
      </c>
      <c r="BO30" s="276" t="str">
        <f>IF('Info patients (1)'!BO30&lt;&gt;'Info patients (2)'!BO30,"CHECK","")</f>
        <v/>
      </c>
      <c r="BP30" s="276" t="str">
        <f>IF('Info patients (1)'!BP30&lt;&gt;'Info patients (2)'!BP30,"CHECK","")</f>
        <v/>
      </c>
      <c r="BQ30" s="276" t="str">
        <f>IF('Info patients (1)'!BQ30&lt;&gt;'Info patients (2)'!BQ30,"CHECK","")</f>
        <v/>
      </c>
      <c r="BR30" s="276" t="str">
        <f>IF('Info patients (1)'!BR30&lt;&gt;'Info patients (2)'!BR30,"CHECK","")</f>
        <v/>
      </c>
      <c r="BS30" s="276" t="str">
        <f>IF('Info patients (1)'!BS30&lt;&gt;'Info patients (2)'!BS30,"CHECK","")</f>
        <v/>
      </c>
      <c r="BT30" s="276" t="str">
        <f>IF('Info patients (1)'!BT30&lt;&gt;'Info patients (2)'!BT30,"CHECK","")</f>
        <v/>
      </c>
      <c r="BU30" s="276" t="str">
        <f>IF('Info patients (1)'!BU30&lt;&gt;'Info patients (2)'!BU30,"CHECK","")</f>
        <v/>
      </c>
      <c r="BV30" s="276" t="str">
        <f>IF('Info patients (1)'!BV30&lt;&gt;'Info patients (2)'!BV30,"CHECK","")</f>
        <v/>
      </c>
      <c r="BW30" s="276" t="str">
        <f>IF('Info patients (1)'!BW30&lt;&gt;'Info patients (2)'!BW30,"CHECK","")</f>
        <v/>
      </c>
      <c r="BX30" s="276" t="str">
        <f>IF('Info patients (1)'!BX30&lt;&gt;'Info patients (2)'!BX30,"CHECK","")</f>
        <v/>
      </c>
      <c r="BY30" s="276" t="str">
        <f>IF('Info patients (1)'!BY30&lt;&gt;'Info patients (2)'!BY30,"CHECK","")</f>
        <v/>
      </c>
      <c r="BZ30" s="276" t="str">
        <f>IF('Info patients (1)'!BZ30&lt;&gt;'Info patients (2)'!BZ30,"CHECK","")</f>
        <v/>
      </c>
      <c r="CA30" s="276" t="str">
        <f>IF('Info patients (1)'!CA30&lt;&gt;'Info patients (2)'!CA30,"CHECK","")</f>
        <v/>
      </c>
      <c r="CB30" s="276" t="str">
        <f>IF('Info patients (1)'!CB30&lt;&gt;'Info patients (2)'!CB30,"CHECK","")</f>
        <v/>
      </c>
      <c r="CC30" s="276" t="str">
        <f>IF('Info patients (1)'!CC30&lt;&gt;'Info patients (2)'!CC30,"CHECK","")</f>
        <v/>
      </c>
      <c r="CD30" s="276" t="str">
        <f>IF('Info patients (1)'!CD30&lt;&gt;'Info patients (2)'!CD30,"CHECK","")</f>
        <v/>
      </c>
      <c r="CE30" s="276" t="str">
        <f>IF('Info patients (1)'!CE30&lt;&gt;'Info patients (2)'!CE30,"CHECK","")</f>
        <v/>
      </c>
      <c r="CF30" s="276" t="str">
        <f>IF('Info patients (1)'!CF30&lt;&gt;'Info patients (2)'!CF30,"CHECK","")</f>
        <v/>
      </c>
      <c r="CG30" s="276" t="str">
        <f>IF('Info patients (1)'!CG30&lt;&gt;'Info patients (2)'!CG30,"CHECK","")</f>
        <v/>
      </c>
      <c r="CH30" s="276" t="str">
        <f>IF('Info patients (1)'!CH30&lt;&gt;'Info patients (2)'!CH30,"CHECK","")</f>
        <v/>
      </c>
      <c r="CI30" s="276" t="str">
        <f>IF('Info patients (1)'!CI30&lt;&gt;'Info patients (2)'!CI30,"CHECK","")</f>
        <v/>
      </c>
      <c r="CJ30" s="276" t="str">
        <f>IF('Info patients (1)'!CJ30&lt;&gt;'Info patients (2)'!CJ30,"CHECK","")</f>
        <v/>
      </c>
      <c r="CK30" s="276" t="str">
        <f>IF('Info patients (1)'!CK30&lt;&gt;'Info patients (2)'!CK30,"CHECK","")</f>
        <v/>
      </c>
      <c r="CL30" s="276" t="str">
        <f>IF('Info patients (1)'!CL30&lt;&gt;'Info patients (2)'!CL30,"CHECK","")</f>
        <v/>
      </c>
      <c r="CM30" s="276" t="str">
        <f>IF('Info patients (1)'!CM30&lt;&gt;'Info patients (2)'!CM30,"CHECK","")</f>
        <v/>
      </c>
      <c r="CN30" s="276" t="str">
        <f>IF('Info patients (1)'!CN30&lt;&gt;'Info patients (2)'!CN30,"CHECK","")</f>
        <v/>
      </c>
      <c r="CO30" s="276" t="str">
        <f>IF('Info patients (1)'!CO30&lt;&gt;'Info patients (2)'!CO30,"CHECK","")</f>
        <v/>
      </c>
      <c r="CP30" s="276" t="str">
        <f>IF('Info patients (1)'!CP30&lt;&gt;'Info patients (2)'!CP30,"CHECK","")</f>
        <v/>
      </c>
      <c r="CQ30" s="276" t="str">
        <f>IF('Info patients (1)'!CQ30&lt;&gt;'Info patients (2)'!CQ30,"CHECK","")</f>
        <v/>
      </c>
      <c r="CR30" s="276" t="str">
        <f>IF('Info patients (1)'!CR30&lt;&gt;'Info patients (2)'!CR30,"CHECK","")</f>
        <v/>
      </c>
      <c r="CS30" s="276" t="str">
        <f>IF('Info patients (1)'!CS30&lt;&gt;'Info patients (2)'!CS30,"CHECK","")</f>
        <v/>
      </c>
      <c r="CT30" s="276" t="str">
        <f>IF('Info patients (1)'!CT30&lt;&gt;'Info patients (2)'!CT30,"CHECK","")</f>
        <v/>
      </c>
      <c r="CU30" s="276" t="str">
        <f>IF('Info patients (1)'!CU30&lt;&gt;'Info patients (2)'!CU30,"CHECK","")</f>
        <v/>
      </c>
      <c r="CV30" s="276" t="str">
        <f>IF('Info patients (1)'!CV30&lt;&gt;'Info patients (2)'!CV30,"CHECK","")</f>
        <v/>
      </c>
      <c r="CW30" s="276" t="str">
        <f>IF('Info patients (1)'!CW30&lt;&gt;'Info patients (2)'!CW30,"CHECK","")</f>
        <v/>
      </c>
      <c r="CX30" s="276" t="str">
        <f>IF('Info patients (1)'!CX30&lt;&gt;'Info patients (2)'!CX30,"CHECK","")</f>
        <v/>
      </c>
      <c r="CY30" s="276" t="str">
        <f>IF('Info patients (1)'!CY30&lt;&gt;'Info patients (2)'!CY30,"CHECK","")</f>
        <v/>
      </c>
      <c r="CZ30" s="276" t="str">
        <f>IF('Info patients (1)'!CZ30&lt;&gt;'Info patients (2)'!CZ30,"CHECK","")</f>
        <v/>
      </c>
      <c r="DA30" s="276" t="str">
        <f>IF('Info patients (1)'!DA30&lt;&gt;'Info patients (2)'!DA30,"CHECK","")</f>
        <v/>
      </c>
      <c r="DB30" s="276" t="str">
        <f>IF('Info patients (1)'!DB30&lt;&gt;'Info patients (2)'!DB30,"CHECK","")</f>
        <v/>
      </c>
      <c r="DC30" s="276" t="str">
        <f>IF('Info patients (1)'!DC30&lt;&gt;'Info patients (2)'!DC30,"CHECK","")</f>
        <v/>
      </c>
      <c r="DD30" s="276" t="str">
        <f>IF('Info patients (1)'!DD30&lt;&gt;'Info patients (2)'!DD30,"CHECK","")</f>
        <v/>
      </c>
      <c r="DE30" s="276" t="str">
        <f>IF('Info patients (1)'!DE30&lt;&gt;'Info patients (2)'!DE30,"CHECK","")</f>
        <v/>
      </c>
      <c r="DF30" s="276" t="str">
        <f>IF('Info patients (1)'!DF30&lt;&gt;'Info patients (2)'!DF30,"CHECK","")</f>
        <v/>
      </c>
      <c r="DG30" s="276" t="str">
        <f>IF('Info patients (1)'!DG30&lt;&gt;'Info patients (2)'!DG30,"CHECK","")</f>
        <v/>
      </c>
      <c r="DH30" s="276" t="str">
        <f>IF('Info patients (1)'!DH30&lt;&gt;'Info patients (2)'!DH30,"CHECK","")</f>
        <v/>
      </c>
      <c r="DI30" s="276" t="str">
        <f>IF('Info patients (1)'!DI30&lt;&gt;'Info patients (2)'!DI30,"CHECK","")</f>
        <v/>
      </c>
      <c r="DJ30" s="276" t="str">
        <f>IF('Info patients (1)'!DJ30&lt;&gt;'Info patients (2)'!DJ30,"CHECK","")</f>
        <v/>
      </c>
      <c r="DK30" s="276" t="str">
        <f>IF('Info patients (1)'!DK30&lt;&gt;'Info patients (2)'!DK30,"CHECK","")</f>
        <v/>
      </c>
      <c r="DL30" s="276" t="str">
        <f>IF('Info patients (1)'!DL30&lt;&gt;'Info patients (2)'!DL30,"CHECK","")</f>
        <v/>
      </c>
      <c r="DM30" s="276" t="str">
        <f>IF('Info patients (1)'!DM30&lt;&gt;'Info patients (2)'!DM30,"CHECK","")</f>
        <v/>
      </c>
      <c r="DN30" s="276" t="str">
        <f>IF('Info patients (1)'!DN30&lt;&gt;'Info patients (2)'!DN30,"CHECK","")</f>
        <v/>
      </c>
      <c r="DO30" s="276" t="str">
        <f>IF('Info patients (1)'!DO30&lt;&gt;'Info patients (2)'!DO30,"CHECK","")</f>
        <v/>
      </c>
      <c r="DP30" s="276" t="str">
        <f>IF('Info patients (1)'!DP30&lt;&gt;'Info patients (2)'!DP30,"CHECK","")</f>
        <v/>
      </c>
      <c r="DQ30" s="276" t="str">
        <f>IF('Info patients (1)'!DQ30&lt;&gt;'Info patients (2)'!DQ30,"CHECK","")</f>
        <v/>
      </c>
    </row>
    <row r="31" spans="1:121" s="109" customFormat="1" ht="23.25" customHeight="1" x14ac:dyDescent="0.2">
      <c r="A31" s="276" t="str">
        <f>IF('Info patients (1)'!A31&lt;&gt;'Info patients (2)'!A31,"CHECK","")</f>
        <v/>
      </c>
      <c r="B31" s="276" t="str">
        <f>IF('Info patients (1)'!B31&lt;&gt;'Info patients (2)'!B31,"CHECK","")</f>
        <v/>
      </c>
      <c r="C31" s="276" t="str">
        <f>IF('Info patients (1)'!C31&lt;&gt;'Info patients (2)'!C31,"CHECK","")</f>
        <v/>
      </c>
      <c r="D31" s="276" t="str">
        <f>IF('Info patients (1)'!D31&lt;&gt;'Info patients (2)'!D31,"CHECK","")</f>
        <v/>
      </c>
      <c r="E31" s="276" t="str">
        <f>IF('Info patients (1)'!E31&lt;&gt;'Info patients (2)'!E31,"CHECK","")</f>
        <v/>
      </c>
      <c r="F31" s="276" t="str">
        <f>IF('Info patients (1)'!F31&lt;&gt;'Info patients (2)'!F31,"CHECK","")</f>
        <v/>
      </c>
      <c r="G31" s="276" t="str">
        <f>IF('Info patients (1)'!G31&lt;&gt;'Info patients (2)'!G31,"CHECK","")</f>
        <v/>
      </c>
      <c r="H31" s="276" t="str">
        <f>IF('Info patients (1)'!H31&lt;&gt;'Info patients (2)'!H31,"CHECK","")</f>
        <v/>
      </c>
      <c r="I31" s="276" t="str">
        <f>IF('Info patients (1)'!I31&lt;&gt;'Info patients (2)'!I31,"CHECK","")</f>
        <v/>
      </c>
      <c r="J31" s="276" t="str">
        <f>IF('Info patients (1)'!J31&lt;&gt;'Info patients (2)'!J31,"CHECK","")</f>
        <v/>
      </c>
      <c r="K31" s="276" t="str">
        <f>IF('Info patients (1)'!K31&lt;&gt;'Info patients (2)'!K31,"CHECK","")</f>
        <v/>
      </c>
      <c r="L31" s="276" t="str">
        <f>IF('Info patients (1)'!L31&lt;&gt;'Info patients (2)'!L31,"CHECK","")</f>
        <v/>
      </c>
      <c r="M31" s="276" t="str">
        <f>IF('Info patients (1)'!M31&lt;&gt;'Info patients (2)'!M31,"CHECK","")</f>
        <v/>
      </c>
      <c r="N31" s="276" t="str">
        <f>IF('Info patients (1)'!N31&lt;&gt;'Info patients (2)'!N31,"CHECK","")</f>
        <v/>
      </c>
      <c r="O31" s="276" t="str">
        <f>IF('Info patients (1)'!O31&lt;&gt;'Info patients (2)'!O31,"CHECK","")</f>
        <v/>
      </c>
      <c r="P31" s="276" t="str">
        <f>IF('Info patients (1)'!P31&lt;&gt;'Info patients (2)'!P31,"CHECK","")</f>
        <v/>
      </c>
      <c r="Q31" s="276" t="str">
        <f>IF('Info patients (1)'!Q31&lt;&gt;'Info patients (2)'!Q31,"CHECK","")</f>
        <v/>
      </c>
      <c r="R31" s="276" t="str">
        <f>IF('Info patients (1)'!R31&lt;&gt;'Info patients (2)'!R31,"CHECK","")</f>
        <v/>
      </c>
      <c r="S31" s="276" t="str">
        <f>IF('Info patients (1)'!S31&lt;&gt;'Info patients (2)'!S31,"CHECK","")</f>
        <v/>
      </c>
      <c r="T31" s="276" t="str">
        <f>IF('Info patients (1)'!T31&lt;&gt;'Info patients (2)'!T31,"CHECK","")</f>
        <v/>
      </c>
      <c r="U31" s="276" t="str">
        <f>IF('Info patients (1)'!U31&lt;&gt;'Info patients (2)'!U31,"CHECK","")</f>
        <v/>
      </c>
      <c r="V31" s="276" t="str">
        <f>IF('Info patients (1)'!V31&lt;&gt;'Info patients (2)'!V31,"CHECK","")</f>
        <v/>
      </c>
      <c r="W31" s="276" t="str">
        <f>IF('Info patients (1)'!W31&lt;&gt;'Info patients (2)'!W31,"CHECK","")</f>
        <v/>
      </c>
      <c r="X31" s="276" t="str">
        <f>IF('Info patients (1)'!X31&lt;&gt;'Info patients (2)'!X31,"CHECK","")</f>
        <v/>
      </c>
      <c r="Y31" s="276" t="str">
        <f>IF('Info patients (1)'!Y31&lt;&gt;'Info patients (2)'!Y31,"CHECK","")</f>
        <v/>
      </c>
      <c r="Z31" s="276" t="str">
        <f>IF('Info patients (1)'!Z31&lt;&gt;'Info patients (2)'!Z31,"CHECK","")</f>
        <v/>
      </c>
      <c r="AA31" s="276" t="str">
        <f>IF('Info patients (1)'!AA31&lt;&gt;'Info patients (2)'!AA31,"CHECK","")</f>
        <v/>
      </c>
      <c r="AB31" s="276" t="str">
        <f>IF('Info patients (1)'!AB31&lt;&gt;'Info patients (2)'!AB31,"CHECK","")</f>
        <v/>
      </c>
      <c r="AC31" s="276" t="str">
        <f>IF('Info patients (1)'!AC31&lt;&gt;'Info patients (2)'!AC31,"CHECK","")</f>
        <v/>
      </c>
      <c r="AD31" s="276" t="str">
        <f>IF('Info patients (1)'!AD31&lt;&gt;'Info patients (2)'!AD31,"CHECK","")</f>
        <v/>
      </c>
      <c r="AE31" s="276" t="str">
        <f>IF('Info patients (1)'!AE31&lt;&gt;'Info patients (2)'!AE31,"CHECK","")</f>
        <v/>
      </c>
      <c r="AF31" s="276" t="str">
        <f>IF('Info patients (1)'!AF31&lt;&gt;'Info patients (2)'!AF31,"CHECK","")</f>
        <v/>
      </c>
      <c r="AG31" s="276" t="str">
        <f>IF('Info patients (1)'!AG31&lt;&gt;'Info patients (2)'!AG31,"CHECK","")</f>
        <v/>
      </c>
      <c r="AH31" s="276" t="str">
        <f>IF('Info patients (1)'!AH31&lt;&gt;'Info patients (2)'!AH31,"CHECK","")</f>
        <v/>
      </c>
      <c r="AI31" s="276" t="str">
        <f>IF('Info patients (1)'!AI31&lt;&gt;'Info patients (2)'!AI31,"CHECK","")</f>
        <v/>
      </c>
      <c r="AJ31" s="276" t="str">
        <f>IF('Info patients (1)'!AJ31&lt;&gt;'Info patients (2)'!AJ31,"CHECK","")</f>
        <v/>
      </c>
      <c r="AK31" s="276" t="str">
        <f>IF('Info patients (1)'!AK31&lt;&gt;'Info patients (2)'!AK31,"CHECK","")</f>
        <v/>
      </c>
      <c r="AL31" s="276" t="str">
        <f>IF('Info patients (1)'!AL31&lt;&gt;'Info patients (2)'!AL31,"CHECK","")</f>
        <v/>
      </c>
      <c r="AM31" s="276" t="str">
        <f>IF('Info patients (1)'!AM31&lt;&gt;'Info patients (2)'!AM31,"CHECK","")</f>
        <v/>
      </c>
      <c r="AN31" s="276" t="str">
        <f>IF('Info patients (1)'!AN31&lt;&gt;'Info patients (2)'!AN31,"CHECK","")</f>
        <v/>
      </c>
      <c r="AO31" s="276" t="str">
        <f>IF('Info patients (1)'!AO31&lt;&gt;'Info patients (2)'!AO31,"CHECK","")</f>
        <v/>
      </c>
      <c r="AP31" s="276" t="str">
        <f>IF('Info patients (1)'!AP31&lt;&gt;'Info patients (2)'!AP31,"CHECK","")</f>
        <v/>
      </c>
      <c r="AQ31" s="276" t="str">
        <f>IF('Info patients (1)'!AQ31&lt;&gt;'Info patients (2)'!AQ31,"CHECK","")</f>
        <v/>
      </c>
      <c r="AR31" s="276" t="str">
        <f>IF('Info patients (1)'!AR31&lt;&gt;'Info patients (2)'!AR31,"CHECK","")</f>
        <v/>
      </c>
      <c r="AS31" s="276" t="str">
        <f>IF('Info patients (1)'!AS31&lt;&gt;'Info patients (2)'!AS31,"CHECK","")</f>
        <v/>
      </c>
      <c r="AT31" s="276" t="str">
        <f>IF('Info patients (1)'!AT31&lt;&gt;'Info patients (2)'!AT31,"CHECK","")</f>
        <v/>
      </c>
      <c r="AU31" s="276" t="str">
        <f>IF('Info patients (1)'!AU31&lt;&gt;'Info patients (2)'!AU31,"CHECK","")</f>
        <v/>
      </c>
      <c r="AV31" s="276" t="str">
        <f>IF('Info patients (1)'!AV31&lt;&gt;'Info patients (2)'!AV31,"CHECK","")</f>
        <v/>
      </c>
      <c r="AW31" s="276" t="str">
        <f>IF('Info patients (1)'!AW31&lt;&gt;'Info patients (2)'!AW31,"CHECK","")</f>
        <v/>
      </c>
      <c r="AX31" s="276" t="str">
        <f>IF('Info patients (1)'!AX31&lt;&gt;'Info patients (2)'!AX31,"CHECK","")</f>
        <v/>
      </c>
      <c r="AY31" s="276" t="str">
        <f>IF('Info patients (1)'!AY31&lt;&gt;'Info patients (2)'!AY31,"CHECK","")</f>
        <v/>
      </c>
      <c r="AZ31" s="276" t="str">
        <f>IF('Info patients (1)'!AZ31&lt;&gt;'Info patients (2)'!AZ31,"CHECK","")</f>
        <v/>
      </c>
      <c r="BA31" s="276" t="str">
        <f>IF('Info patients (1)'!BA31&lt;&gt;'Info patients (2)'!BA31,"CHECK","")</f>
        <v/>
      </c>
      <c r="BB31" s="276" t="str">
        <f>IF('Info patients (1)'!BB31&lt;&gt;'Info patients (2)'!BB31,"CHECK","")</f>
        <v/>
      </c>
      <c r="BC31" s="276" t="str">
        <f>IF('Info patients (1)'!BC31&lt;&gt;'Info patients (2)'!BC31,"CHECK","")</f>
        <v/>
      </c>
      <c r="BD31" s="276" t="str">
        <f>IF('Info patients (1)'!BD31&lt;&gt;'Info patients (2)'!BD31,"CHECK","")</f>
        <v/>
      </c>
      <c r="BE31" s="276" t="str">
        <f>IF('Info patients (1)'!BE31&lt;&gt;'Info patients (2)'!BE31,"CHECK","")</f>
        <v/>
      </c>
      <c r="BF31" s="276" t="str">
        <f>IF('Info patients (1)'!BF31&lt;&gt;'Info patients (2)'!BF31,"CHECK","")</f>
        <v/>
      </c>
      <c r="BG31" s="276" t="str">
        <f>IF('Info patients (1)'!BG31&lt;&gt;'Info patients (2)'!BG31,"CHECK","")</f>
        <v/>
      </c>
      <c r="BH31" s="276" t="str">
        <f>IF('Info patients (1)'!BH31&lt;&gt;'Info patients (2)'!BH31,"CHECK","")</f>
        <v/>
      </c>
      <c r="BI31" s="276" t="str">
        <f>IF('Info patients (1)'!BI31&lt;&gt;'Info patients (2)'!BI31,"CHECK","")</f>
        <v/>
      </c>
      <c r="BJ31" s="276" t="str">
        <f>IF('Info patients (1)'!BJ31&lt;&gt;'Info patients (2)'!BJ31,"CHECK","")</f>
        <v/>
      </c>
      <c r="BK31" s="276" t="str">
        <f>IF('Info patients (1)'!BK31&lt;&gt;'Info patients (2)'!BK31,"CHECK","")</f>
        <v/>
      </c>
      <c r="BL31" s="276" t="str">
        <f>IF('Info patients (1)'!BL31&lt;&gt;'Info patients (2)'!BL31,"CHECK","")</f>
        <v/>
      </c>
      <c r="BM31" s="276" t="str">
        <f>IF('Info patients (1)'!BM31&lt;&gt;'Info patients (2)'!BM31,"CHECK","")</f>
        <v/>
      </c>
      <c r="BN31" s="276" t="str">
        <f>IF('Info patients (1)'!BN31&lt;&gt;'Info patients (2)'!BN31,"CHECK","")</f>
        <v/>
      </c>
      <c r="BO31" s="276" t="str">
        <f>IF('Info patients (1)'!BO31&lt;&gt;'Info patients (2)'!BO31,"CHECK","")</f>
        <v/>
      </c>
      <c r="BP31" s="276" t="str">
        <f>IF('Info patients (1)'!BP31&lt;&gt;'Info patients (2)'!BP31,"CHECK","")</f>
        <v/>
      </c>
      <c r="BQ31" s="276" t="str">
        <f>IF('Info patients (1)'!BQ31&lt;&gt;'Info patients (2)'!BQ31,"CHECK","")</f>
        <v/>
      </c>
      <c r="BR31" s="276" t="str">
        <f>IF('Info patients (1)'!BR31&lt;&gt;'Info patients (2)'!BR31,"CHECK","")</f>
        <v/>
      </c>
      <c r="BS31" s="276" t="str">
        <f>IF('Info patients (1)'!BS31&lt;&gt;'Info patients (2)'!BS31,"CHECK","")</f>
        <v/>
      </c>
      <c r="BT31" s="276" t="str">
        <f>IF('Info patients (1)'!BT31&lt;&gt;'Info patients (2)'!BT31,"CHECK","")</f>
        <v/>
      </c>
      <c r="BU31" s="276" t="str">
        <f>IF('Info patients (1)'!BU31&lt;&gt;'Info patients (2)'!BU31,"CHECK","")</f>
        <v/>
      </c>
      <c r="BV31" s="276" t="str">
        <f>IF('Info patients (1)'!BV31&lt;&gt;'Info patients (2)'!BV31,"CHECK","")</f>
        <v/>
      </c>
      <c r="BW31" s="276" t="str">
        <f>IF('Info patients (1)'!BW31&lt;&gt;'Info patients (2)'!BW31,"CHECK","")</f>
        <v/>
      </c>
      <c r="BX31" s="276" t="str">
        <f>IF('Info patients (1)'!BX31&lt;&gt;'Info patients (2)'!BX31,"CHECK","")</f>
        <v/>
      </c>
      <c r="BY31" s="276" t="str">
        <f>IF('Info patients (1)'!BY31&lt;&gt;'Info patients (2)'!BY31,"CHECK","")</f>
        <v/>
      </c>
      <c r="BZ31" s="276" t="str">
        <f>IF('Info patients (1)'!BZ31&lt;&gt;'Info patients (2)'!BZ31,"CHECK","")</f>
        <v/>
      </c>
      <c r="CA31" s="276" t="str">
        <f>IF('Info patients (1)'!CA31&lt;&gt;'Info patients (2)'!CA31,"CHECK","")</f>
        <v/>
      </c>
      <c r="CB31" s="276" t="str">
        <f>IF('Info patients (1)'!CB31&lt;&gt;'Info patients (2)'!CB31,"CHECK","")</f>
        <v/>
      </c>
      <c r="CC31" s="276" t="str">
        <f>IF('Info patients (1)'!CC31&lt;&gt;'Info patients (2)'!CC31,"CHECK","")</f>
        <v/>
      </c>
      <c r="CD31" s="276" t="str">
        <f>IF('Info patients (1)'!CD31&lt;&gt;'Info patients (2)'!CD31,"CHECK","")</f>
        <v/>
      </c>
      <c r="CE31" s="276" t="str">
        <f>IF('Info patients (1)'!CE31&lt;&gt;'Info patients (2)'!CE31,"CHECK","")</f>
        <v/>
      </c>
      <c r="CF31" s="276" t="str">
        <f>IF('Info patients (1)'!CF31&lt;&gt;'Info patients (2)'!CF31,"CHECK","")</f>
        <v/>
      </c>
      <c r="CG31" s="276" t="str">
        <f>IF('Info patients (1)'!CG31&lt;&gt;'Info patients (2)'!CG31,"CHECK","")</f>
        <v/>
      </c>
      <c r="CH31" s="276" t="str">
        <f>IF('Info patients (1)'!CH31&lt;&gt;'Info patients (2)'!CH31,"CHECK","")</f>
        <v/>
      </c>
      <c r="CI31" s="276" t="str">
        <f>IF('Info patients (1)'!CI31&lt;&gt;'Info patients (2)'!CI31,"CHECK","")</f>
        <v/>
      </c>
      <c r="CJ31" s="276" t="str">
        <f>IF('Info patients (1)'!CJ31&lt;&gt;'Info patients (2)'!CJ31,"CHECK","")</f>
        <v/>
      </c>
      <c r="CK31" s="276" t="str">
        <f>IF('Info patients (1)'!CK31&lt;&gt;'Info patients (2)'!CK31,"CHECK","")</f>
        <v/>
      </c>
      <c r="CL31" s="276" t="str">
        <f>IF('Info patients (1)'!CL31&lt;&gt;'Info patients (2)'!CL31,"CHECK","")</f>
        <v/>
      </c>
      <c r="CM31" s="276" t="str">
        <f>IF('Info patients (1)'!CM31&lt;&gt;'Info patients (2)'!CM31,"CHECK","")</f>
        <v/>
      </c>
      <c r="CN31" s="276" t="str">
        <f>IF('Info patients (1)'!CN31&lt;&gt;'Info patients (2)'!CN31,"CHECK","")</f>
        <v/>
      </c>
      <c r="CO31" s="276" t="str">
        <f>IF('Info patients (1)'!CO31&lt;&gt;'Info patients (2)'!CO31,"CHECK","")</f>
        <v/>
      </c>
      <c r="CP31" s="276" t="str">
        <f>IF('Info patients (1)'!CP31&lt;&gt;'Info patients (2)'!CP31,"CHECK","")</f>
        <v/>
      </c>
      <c r="CQ31" s="276" t="str">
        <f>IF('Info patients (1)'!CQ31&lt;&gt;'Info patients (2)'!CQ31,"CHECK","")</f>
        <v/>
      </c>
      <c r="CR31" s="276" t="str">
        <f>IF('Info patients (1)'!CR31&lt;&gt;'Info patients (2)'!CR31,"CHECK","")</f>
        <v/>
      </c>
      <c r="CS31" s="276" t="str">
        <f>IF('Info patients (1)'!CS31&lt;&gt;'Info patients (2)'!CS31,"CHECK","")</f>
        <v/>
      </c>
      <c r="CT31" s="276" t="str">
        <f>IF('Info patients (1)'!CT31&lt;&gt;'Info patients (2)'!CT31,"CHECK","")</f>
        <v/>
      </c>
      <c r="CU31" s="276" t="str">
        <f>IF('Info patients (1)'!CU31&lt;&gt;'Info patients (2)'!CU31,"CHECK","")</f>
        <v/>
      </c>
      <c r="CV31" s="276" t="str">
        <f>IF('Info patients (1)'!CV31&lt;&gt;'Info patients (2)'!CV31,"CHECK","")</f>
        <v/>
      </c>
      <c r="CW31" s="276" t="str">
        <f>IF('Info patients (1)'!CW31&lt;&gt;'Info patients (2)'!CW31,"CHECK","")</f>
        <v/>
      </c>
      <c r="CX31" s="276" t="str">
        <f>IF('Info patients (1)'!CX31&lt;&gt;'Info patients (2)'!CX31,"CHECK","")</f>
        <v/>
      </c>
      <c r="CY31" s="276" t="str">
        <f>IF('Info patients (1)'!CY31&lt;&gt;'Info patients (2)'!CY31,"CHECK","")</f>
        <v/>
      </c>
      <c r="CZ31" s="276" t="str">
        <f>IF('Info patients (1)'!CZ31&lt;&gt;'Info patients (2)'!CZ31,"CHECK","")</f>
        <v/>
      </c>
      <c r="DA31" s="276" t="str">
        <f>IF('Info patients (1)'!DA31&lt;&gt;'Info patients (2)'!DA31,"CHECK","")</f>
        <v/>
      </c>
      <c r="DB31" s="276" t="str">
        <f>IF('Info patients (1)'!DB31&lt;&gt;'Info patients (2)'!DB31,"CHECK","")</f>
        <v/>
      </c>
      <c r="DC31" s="276" t="str">
        <f>IF('Info patients (1)'!DC31&lt;&gt;'Info patients (2)'!DC31,"CHECK","")</f>
        <v/>
      </c>
      <c r="DD31" s="276" t="str">
        <f>IF('Info patients (1)'!DD31&lt;&gt;'Info patients (2)'!DD31,"CHECK","")</f>
        <v/>
      </c>
      <c r="DE31" s="276" t="str">
        <f>IF('Info patients (1)'!DE31&lt;&gt;'Info patients (2)'!DE31,"CHECK","")</f>
        <v/>
      </c>
      <c r="DF31" s="276" t="str">
        <f>IF('Info patients (1)'!DF31&lt;&gt;'Info patients (2)'!DF31,"CHECK","")</f>
        <v/>
      </c>
      <c r="DG31" s="276" t="str">
        <f>IF('Info patients (1)'!DG31&lt;&gt;'Info patients (2)'!DG31,"CHECK","")</f>
        <v/>
      </c>
      <c r="DH31" s="276" t="str">
        <f>IF('Info patients (1)'!DH31&lt;&gt;'Info patients (2)'!DH31,"CHECK","")</f>
        <v/>
      </c>
      <c r="DI31" s="276" t="str">
        <f>IF('Info patients (1)'!DI31&lt;&gt;'Info patients (2)'!DI31,"CHECK","")</f>
        <v/>
      </c>
      <c r="DJ31" s="276" t="str">
        <f>IF('Info patients (1)'!DJ31&lt;&gt;'Info patients (2)'!DJ31,"CHECK","")</f>
        <v/>
      </c>
      <c r="DK31" s="276" t="str">
        <f>IF('Info patients (1)'!DK31&lt;&gt;'Info patients (2)'!DK31,"CHECK","")</f>
        <v/>
      </c>
      <c r="DL31" s="276" t="str">
        <f>IF('Info patients (1)'!DL31&lt;&gt;'Info patients (2)'!DL31,"CHECK","")</f>
        <v/>
      </c>
      <c r="DM31" s="276" t="str">
        <f>IF('Info patients (1)'!DM31&lt;&gt;'Info patients (2)'!DM31,"CHECK","")</f>
        <v/>
      </c>
      <c r="DN31" s="276" t="str">
        <f>IF('Info patients (1)'!DN31&lt;&gt;'Info patients (2)'!DN31,"CHECK","")</f>
        <v/>
      </c>
      <c r="DO31" s="276" t="str">
        <f>IF('Info patients (1)'!DO31&lt;&gt;'Info patients (2)'!DO31,"CHECK","")</f>
        <v/>
      </c>
      <c r="DP31" s="276" t="str">
        <f>IF('Info patients (1)'!DP31&lt;&gt;'Info patients (2)'!DP31,"CHECK","")</f>
        <v/>
      </c>
      <c r="DQ31" s="276" t="str">
        <f>IF('Info patients (1)'!DQ31&lt;&gt;'Info patients (2)'!DQ31,"CHECK","")</f>
        <v/>
      </c>
    </row>
    <row r="32" spans="1:121" s="109" customFormat="1" ht="23.25" customHeight="1" x14ac:dyDescent="0.2">
      <c r="A32" s="276" t="str">
        <f>IF('Info patients (1)'!A32&lt;&gt;'Info patients (2)'!A32,"CHECK","")</f>
        <v/>
      </c>
      <c r="B32" s="276" t="str">
        <f>IF('Info patients (1)'!B32&lt;&gt;'Info patients (2)'!B32,"CHECK","")</f>
        <v/>
      </c>
      <c r="C32" s="276" t="str">
        <f>IF('Info patients (1)'!C32&lt;&gt;'Info patients (2)'!C32,"CHECK","")</f>
        <v/>
      </c>
      <c r="D32" s="276" t="str">
        <f>IF('Info patients (1)'!D32&lt;&gt;'Info patients (2)'!D32,"CHECK","")</f>
        <v/>
      </c>
      <c r="E32" s="276" t="str">
        <f>IF('Info patients (1)'!E32&lt;&gt;'Info patients (2)'!E32,"CHECK","")</f>
        <v/>
      </c>
      <c r="F32" s="276" t="str">
        <f>IF('Info patients (1)'!F32&lt;&gt;'Info patients (2)'!F32,"CHECK","")</f>
        <v/>
      </c>
      <c r="G32" s="276" t="str">
        <f>IF('Info patients (1)'!G32&lt;&gt;'Info patients (2)'!G32,"CHECK","")</f>
        <v/>
      </c>
      <c r="H32" s="276" t="str">
        <f>IF('Info patients (1)'!H32&lt;&gt;'Info patients (2)'!H32,"CHECK","")</f>
        <v/>
      </c>
      <c r="I32" s="276" t="str">
        <f>IF('Info patients (1)'!I32&lt;&gt;'Info patients (2)'!I32,"CHECK","")</f>
        <v/>
      </c>
      <c r="J32" s="276" t="str">
        <f>IF('Info patients (1)'!J32&lt;&gt;'Info patients (2)'!J32,"CHECK","")</f>
        <v/>
      </c>
      <c r="K32" s="276" t="str">
        <f>IF('Info patients (1)'!K32&lt;&gt;'Info patients (2)'!K32,"CHECK","")</f>
        <v/>
      </c>
      <c r="L32" s="276" t="str">
        <f>IF('Info patients (1)'!L32&lt;&gt;'Info patients (2)'!L32,"CHECK","")</f>
        <v/>
      </c>
      <c r="M32" s="276" t="str">
        <f>IF('Info patients (1)'!M32&lt;&gt;'Info patients (2)'!M32,"CHECK","")</f>
        <v/>
      </c>
      <c r="N32" s="276" t="str">
        <f>IF('Info patients (1)'!N32&lt;&gt;'Info patients (2)'!N32,"CHECK","")</f>
        <v/>
      </c>
      <c r="O32" s="276" t="str">
        <f>IF('Info patients (1)'!O32&lt;&gt;'Info patients (2)'!O32,"CHECK","")</f>
        <v/>
      </c>
      <c r="P32" s="276" t="str">
        <f>IF('Info patients (1)'!P32&lt;&gt;'Info patients (2)'!P32,"CHECK","")</f>
        <v/>
      </c>
      <c r="Q32" s="276" t="str">
        <f>IF('Info patients (1)'!Q32&lt;&gt;'Info patients (2)'!Q32,"CHECK","")</f>
        <v/>
      </c>
      <c r="R32" s="276" t="str">
        <f>IF('Info patients (1)'!R32&lt;&gt;'Info patients (2)'!R32,"CHECK","")</f>
        <v/>
      </c>
      <c r="S32" s="276" t="str">
        <f>IF('Info patients (1)'!S32&lt;&gt;'Info patients (2)'!S32,"CHECK","")</f>
        <v/>
      </c>
      <c r="T32" s="276" t="str">
        <f>IF('Info patients (1)'!T32&lt;&gt;'Info patients (2)'!T32,"CHECK","")</f>
        <v/>
      </c>
      <c r="U32" s="276" t="str">
        <f>IF('Info patients (1)'!U32&lt;&gt;'Info patients (2)'!U32,"CHECK","")</f>
        <v/>
      </c>
      <c r="V32" s="276" t="str">
        <f>IF('Info patients (1)'!V32&lt;&gt;'Info patients (2)'!V32,"CHECK","")</f>
        <v/>
      </c>
      <c r="W32" s="276" t="str">
        <f>IF('Info patients (1)'!W32&lt;&gt;'Info patients (2)'!W32,"CHECK","")</f>
        <v/>
      </c>
      <c r="X32" s="276" t="str">
        <f>IF('Info patients (1)'!X32&lt;&gt;'Info patients (2)'!X32,"CHECK","")</f>
        <v/>
      </c>
      <c r="Y32" s="276" t="str">
        <f>IF('Info patients (1)'!Y32&lt;&gt;'Info patients (2)'!Y32,"CHECK","")</f>
        <v/>
      </c>
      <c r="Z32" s="276" t="str">
        <f>IF('Info patients (1)'!Z32&lt;&gt;'Info patients (2)'!Z32,"CHECK","")</f>
        <v/>
      </c>
      <c r="AA32" s="276" t="str">
        <f>IF('Info patients (1)'!AA32&lt;&gt;'Info patients (2)'!AA32,"CHECK","")</f>
        <v/>
      </c>
      <c r="AB32" s="276" t="str">
        <f>IF('Info patients (1)'!AB32&lt;&gt;'Info patients (2)'!AB32,"CHECK","")</f>
        <v/>
      </c>
      <c r="AC32" s="276" t="str">
        <f>IF('Info patients (1)'!AC32&lt;&gt;'Info patients (2)'!AC32,"CHECK","")</f>
        <v/>
      </c>
      <c r="AD32" s="276" t="str">
        <f>IF('Info patients (1)'!AD32&lt;&gt;'Info patients (2)'!AD32,"CHECK","")</f>
        <v/>
      </c>
      <c r="AE32" s="276" t="str">
        <f>IF('Info patients (1)'!AE32&lt;&gt;'Info patients (2)'!AE32,"CHECK","")</f>
        <v/>
      </c>
      <c r="AF32" s="276" t="str">
        <f>IF('Info patients (1)'!AF32&lt;&gt;'Info patients (2)'!AF32,"CHECK","")</f>
        <v/>
      </c>
      <c r="AG32" s="276" t="str">
        <f>IF('Info patients (1)'!AG32&lt;&gt;'Info patients (2)'!AG32,"CHECK","")</f>
        <v/>
      </c>
      <c r="AH32" s="276" t="str">
        <f>IF('Info patients (1)'!AH32&lt;&gt;'Info patients (2)'!AH32,"CHECK","")</f>
        <v/>
      </c>
      <c r="AI32" s="276" t="str">
        <f>IF('Info patients (1)'!AI32&lt;&gt;'Info patients (2)'!AI32,"CHECK","")</f>
        <v/>
      </c>
      <c r="AJ32" s="276" t="str">
        <f>IF('Info patients (1)'!AJ32&lt;&gt;'Info patients (2)'!AJ32,"CHECK","")</f>
        <v/>
      </c>
      <c r="AK32" s="276" t="str">
        <f>IF('Info patients (1)'!AK32&lt;&gt;'Info patients (2)'!AK32,"CHECK","")</f>
        <v/>
      </c>
      <c r="AL32" s="276" t="str">
        <f>IF('Info patients (1)'!AL32&lt;&gt;'Info patients (2)'!AL32,"CHECK","")</f>
        <v/>
      </c>
      <c r="AM32" s="276" t="str">
        <f>IF('Info patients (1)'!AM32&lt;&gt;'Info patients (2)'!AM32,"CHECK","")</f>
        <v/>
      </c>
      <c r="AN32" s="276" t="str">
        <f>IF('Info patients (1)'!AN32&lt;&gt;'Info patients (2)'!AN32,"CHECK","")</f>
        <v/>
      </c>
      <c r="AO32" s="276" t="str">
        <f>IF('Info patients (1)'!AO32&lt;&gt;'Info patients (2)'!AO32,"CHECK","")</f>
        <v/>
      </c>
      <c r="AP32" s="276" t="str">
        <f>IF('Info patients (1)'!AP32&lt;&gt;'Info patients (2)'!AP32,"CHECK","")</f>
        <v/>
      </c>
      <c r="AQ32" s="276" t="str">
        <f>IF('Info patients (1)'!AQ32&lt;&gt;'Info patients (2)'!AQ32,"CHECK","")</f>
        <v/>
      </c>
      <c r="AR32" s="276" t="str">
        <f>IF('Info patients (1)'!AR32&lt;&gt;'Info patients (2)'!AR32,"CHECK","")</f>
        <v/>
      </c>
      <c r="AS32" s="276" t="str">
        <f>IF('Info patients (1)'!AS32&lt;&gt;'Info patients (2)'!AS32,"CHECK","")</f>
        <v/>
      </c>
      <c r="AT32" s="276" t="str">
        <f>IF('Info patients (1)'!AT32&lt;&gt;'Info patients (2)'!AT32,"CHECK","")</f>
        <v/>
      </c>
      <c r="AU32" s="276" t="str">
        <f>IF('Info patients (1)'!AU32&lt;&gt;'Info patients (2)'!AU32,"CHECK","")</f>
        <v/>
      </c>
      <c r="AV32" s="276" t="str">
        <f>IF('Info patients (1)'!AV32&lt;&gt;'Info patients (2)'!AV32,"CHECK","")</f>
        <v/>
      </c>
      <c r="AW32" s="276" t="str">
        <f>IF('Info patients (1)'!AW32&lt;&gt;'Info patients (2)'!AW32,"CHECK","")</f>
        <v/>
      </c>
      <c r="AX32" s="276" t="str">
        <f>IF('Info patients (1)'!AX32&lt;&gt;'Info patients (2)'!AX32,"CHECK","")</f>
        <v/>
      </c>
      <c r="AY32" s="276" t="str">
        <f>IF('Info patients (1)'!AY32&lt;&gt;'Info patients (2)'!AY32,"CHECK","")</f>
        <v/>
      </c>
      <c r="AZ32" s="276" t="str">
        <f>IF('Info patients (1)'!AZ32&lt;&gt;'Info patients (2)'!AZ32,"CHECK","")</f>
        <v/>
      </c>
      <c r="BA32" s="276" t="str">
        <f>IF('Info patients (1)'!BA32&lt;&gt;'Info patients (2)'!BA32,"CHECK","")</f>
        <v/>
      </c>
      <c r="BB32" s="276" t="str">
        <f>IF('Info patients (1)'!BB32&lt;&gt;'Info patients (2)'!BB32,"CHECK","")</f>
        <v/>
      </c>
      <c r="BC32" s="276" t="str">
        <f>IF('Info patients (1)'!BC32&lt;&gt;'Info patients (2)'!BC32,"CHECK","")</f>
        <v/>
      </c>
      <c r="BD32" s="276" t="str">
        <f>IF('Info patients (1)'!BD32&lt;&gt;'Info patients (2)'!BD32,"CHECK","")</f>
        <v/>
      </c>
      <c r="BE32" s="276" t="str">
        <f>IF('Info patients (1)'!BE32&lt;&gt;'Info patients (2)'!BE32,"CHECK","")</f>
        <v/>
      </c>
      <c r="BF32" s="276" t="str">
        <f>IF('Info patients (1)'!BF32&lt;&gt;'Info patients (2)'!BF32,"CHECK","")</f>
        <v/>
      </c>
      <c r="BG32" s="276" t="str">
        <f>IF('Info patients (1)'!BG32&lt;&gt;'Info patients (2)'!BG32,"CHECK","")</f>
        <v/>
      </c>
      <c r="BH32" s="276" t="str">
        <f>IF('Info patients (1)'!BH32&lt;&gt;'Info patients (2)'!BH32,"CHECK","")</f>
        <v/>
      </c>
      <c r="BI32" s="276" t="str">
        <f>IF('Info patients (1)'!BI32&lt;&gt;'Info patients (2)'!BI32,"CHECK","")</f>
        <v/>
      </c>
      <c r="BJ32" s="276" t="str">
        <f>IF('Info patients (1)'!BJ32&lt;&gt;'Info patients (2)'!BJ32,"CHECK","")</f>
        <v/>
      </c>
      <c r="BK32" s="276" t="str">
        <f>IF('Info patients (1)'!BK32&lt;&gt;'Info patients (2)'!BK32,"CHECK","")</f>
        <v/>
      </c>
      <c r="BL32" s="276" t="str">
        <f>IF('Info patients (1)'!BL32&lt;&gt;'Info patients (2)'!BL32,"CHECK","")</f>
        <v/>
      </c>
      <c r="BM32" s="276" t="str">
        <f>IF('Info patients (1)'!BM32&lt;&gt;'Info patients (2)'!BM32,"CHECK","")</f>
        <v/>
      </c>
      <c r="BN32" s="276" t="str">
        <f>IF('Info patients (1)'!BN32&lt;&gt;'Info patients (2)'!BN32,"CHECK","")</f>
        <v/>
      </c>
      <c r="BO32" s="276" t="str">
        <f>IF('Info patients (1)'!BO32&lt;&gt;'Info patients (2)'!BO32,"CHECK","")</f>
        <v/>
      </c>
      <c r="BP32" s="276" t="str">
        <f>IF('Info patients (1)'!BP32&lt;&gt;'Info patients (2)'!BP32,"CHECK","")</f>
        <v/>
      </c>
      <c r="BQ32" s="276" t="str">
        <f>IF('Info patients (1)'!BQ32&lt;&gt;'Info patients (2)'!BQ32,"CHECK","")</f>
        <v/>
      </c>
      <c r="BR32" s="276" t="str">
        <f>IF('Info patients (1)'!BR32&lt;&gt;'Info patients (2)'!BR32,"CHECK","")</f>
        <v/>
      </c>
      <c r="BS32" s="276" t="str">
        <f>IF('Info patients (1)'!BS32&lt;&gt;'Info patients (2)'!BS32,"CHECK","")</f>
        <v/>
      </c>
      <c r="BT32" s="276" t="str">
        <f>IF('Info patients (1)'!BT32&lt;&gt;'Info patients (2)'!BT32,"CHECK","")</f>
        <v/>
      </c>
      <c r="BU32" s="276" t="str">
        <f>IF('Info patients (1)'!BU32&lt;&gt;'Info patients (2)'!BU32,"CHECK","")</f>
        <v/>
      </c>
      <c r="BV32" s="276" t="str">
        <f>IF('Info patients (1)'!BV32&lt;&gt;'Info patients (2)'!BV32,"CHECK","")</f>
        <v/>
      </c>
      <c r="BW32" s="276" t="str">
        <f>IF('Info patients (1)'!BW32&lt;&gt;'Info patients (2)'!BW32,"CHECK","")</f>
        <v/>
      </c>
      <c r="BX32" s="276" t="str">
        <f>IF('Info patients (1)'!BX32&lt;&gt;'Info patients (2)'!BX32,"CHECK","")</f>
        <v/>
      </c>
      <c r="BY32" s="276" t="str">
        <f>IF('Info patients (1)'!BY32&lt;&gt;'Info patients (2)'!BY32,"CHECK","")</f>
        <v/>
      </c>
      <c r="BZ32" s="276" t="str">
        <f>IF('Info patients (1)'!BZ32&lt;&gt;'Info patients (2)'!BZ32,"CHECK","")</f>
        <v/>
      </c>
      <c r="CA32" s="276" t="str">
        <f>IF('Info patients (1)'!CA32&lt;&gt;'Info patients (2)'!CA32,"CHECK","")</f>
        <v/>
      </c>
      <c r="CB32" s="276" t="str">
        <f>IF('Info patients (1)'!CB32&lt;&gt;'Info patients (2)'!CB32,"CHECK","")</f>
        <v/>
      </c>
      <c r="CC32" s="276" t="str">
        <f>IF('Info patients (1)'!CC32&lt;&gt;'Info patients (2)'!CC32,"CHECK","")</f>
        <v/>
      </c>
      <c r="CD32" s="276" t="str">
        <f>IF('Info patients (1)'!CD32&lt;&gt;'Info patients (2)'!CD32,"CHECK","")</f>
        <v/>
      </c>
      <c r="CE32" s="276" t="str">
        <f>IF('Info patients (1)'!CE32&lt;&gt;'Info patients (2)'!CE32,"CHECK","")</f>
        <v/>
      </c>
      <c r="CF32" s="276" t="str">
        <f>IF('Info patients (1)'!CF32&lt;&gt;'Info patients (2)'!CF32,"CHECK","")</f>
        <v/>
      </c>
      <c r="CG32" s="276" t="str">
        <f>IF('Info patients (1)'!CG32&lt;&gt;'Info patients (2)'!CG32,"CHECK","")</f>
        <v/>
      </c>
      <c r="CH32" s="276" t="str">
        <f>IF('Info patients (1)'!CH32&lt;&gt;'Info patients (2)'!CH32,"CHECK","")</f>
        <v/>
      </c>
      <c r="CI32" s="276" t="str">
        <f>IF('Info patients (1)'!CI32&lt;&gt;'Info patients (2)'!CI32,"CHECK","")</f>
        <v/>
      </c>
      <c r="CJ32" s="276" t="str">
        <f>IF('Info patients (1)'!CJ32&lt;&gt;'Info patients (2)'!CJ32,"CHECK","")</f>
        <v/>
      </c>
      <c r="CK32" s="276" t="str">
        <f>IF('Info patients (1)'!CK32&lt;&gt;'Info patients (2)'!CK32,"CHECK","")</f>
        <v/>
      </c>
      <c r="CL32" s="276" t="str">
        <f>IF('Info patients (1)'!CL32&lt;&gt;'Info patients (2)'!CL32,"CHECK","")</f>
        <v/>
      </c>
      <c r="CM32" s="276" t="str">
        <f>IF('Info patients (1)'!CM32&lt;&gt;'Info patients (2)'!CM32,"CHECK","")</f>
        <v/>
      </c>
      <c r="CN32" s="276" t="str">
        <f>IF('Info patients (1)'!CN32&lt;&gt;'Info patients (2)'!CN32,"CHECK","")</f>
        <v/>
      </c>
      <c r="CO32" s="276" t="str">
        <f>IF('Info patients (1)'!CO32&lt;&gt;'Info patients (2)'!CO32,"CHECK","")</f>
        <v/>
      </c>
      <c r="CP32" s="276" t="str">
        <f>IF('Info patients (1)'!CP32&lt;&gt;'Info patients (2)'!CP32,"CHECK","")</f>
        <v/>
      </c>
      <c r="CQ32" s="276" t="str">
        <f>IF('Info patients (1)'!CQ32&lt;&gt;'Info patients (2)'!CQ32,"CHECK","")</f>
        <v/>
      </c>
      <c r="CR32" s="276" t="str">
        <f>IF('Info patients (1)'!CR32&lt;&gt;'Info patients (2)'!CR32,"CHECK","")</f>
        <v/>
      </c>
      <c r="CS32" s="276" t="str">
        <f>IF('Info patients (1)'!CS32&lt;&gt;'Info patients (2)'!CS32,"CHECK","")</f>
        <v/>
      </c>
      <c r="CT32" s="276" t="str">
        <f>IF('Info patients (1)'!CT32&lt;&gt;'Info patients (2)'!CT32,"CHECK","")</f>
        <v/>
      </c>
      <c r="CU32" s="276" t="str">
        <f>IF('Info patients (1)'!CU32&lt;&gt;'Info patients (2)'!CU32,"CHECK","")</f>
        <v/>
      </c>
      <c r="CV32" s="276" t="str">
        <f>IF('Info patients (1)'!CV32&lt;&gt;'Info patients (2)'!CV32,"CHECK","")</f>
        <v/>
      </c>
      <c r="CW32" s="276" t="str">
        <f>IF('Info patients (1)'!CW32&lt;&gt;'Info patients (2)'!CW32,"CHECK","")</f>
        <v/>
      </c>
      <c r="CX32" s="276" t="str">
        <f>IF('Info patients (1)'!CX32&lt;&gt;'Info patients (2)'!CX32,"CHECK","")</f>
        <v/>
      </c>
      <c r="CY32" s="276" t="str">
        <f>IF('Info patients (1)'!CY32&lt;&gt;'Info patients (2)'!CY32,"CHECK","")</f>
        <v/>
      </c>
      <c r="CZ32" s="276" t="str">
        <f>IF('Info patients (1)'!CZ32&lt;&gt;'Info patients (2)'!CZ32,"CHECK","")</f>
        <v/>
      </c>
      <c r="DA32" s="276" t="str">
        <f>IF('Info patients (1)'!DA32&lt;&gt;'Info patients (2)'!DA32,"CHECK","")</f>
        <v/>
      </c>
      <c r="DB32" s="276" t="str">
        <f>IF('Info patients (1)'!DB32&lt;&gt;'Info patients (2)'!DB32,"CHECK","")</f>
        <v/>
      </c>
      <c r="DC32" s="276" t="str">
        <f>IF('Info patients (1)'!DC32&lt;&gt;'Info patients (2)'!DC32,"CHECK","")</f>
        <v/>
      </c>
      <c r="DD32" s="276" t="str">
        <f>IF('Info patients (1)'!DD32&lt;&gt;'Info patients (2)'!DD32,"CHECK","")</f>
        <v/>
      </c>
      <c r="DE32" s="276" t="str">
        <f>IF('Info patients (1)'!DE32&lt;&gt;'Info patients (2)'!DE32,"CHECK","")</f>
        <v/>
      </c>
      <c r="DF32" s="276" t="str">
        <f>IF('Info patients (1)'!DF32&lt;&gt;'Info patients (2)'!DF32,"CHECK","")</f>
        <v/>
      </c>
      <c r="DG32" s="276" t="str">
        <f>IF('Info patients (1)'!DG32&lt;&gt;'Info patients (2)'!DG32,"CHECK","")</f>
        <v/>
      </c>
      <c r="DH32" s="276" t="str">
        <f>IF('Info patients (1)'!DH32&lt;&gt;'Info patients (2)'!DH32,"CHECK","")</f>
        <v/>
      </c>
      <c r="DI32" s="276" t="str">
        <f>IF('Info patients (1)'!DI32&lt;&gt;'Info patients (2)'!DI32,"CHECK","")</f>
        <v/>
      </c>
      <c r="DJ32" s="276" t="str">
        <f>IF('Info patients (1)'!DJ32&lt;&gt;'Info patients (2)'!DJ32,"CHECK","")</f>
        <v/>
      </c>
      <c r="DK32" s="276" t="str">
        <f>IF('Info patients (1)'!DK32&lt;&gt;'Info patients (2)'!DK32,"CHECK","")</f>
        <v/>
      </c>
      <c r="DL32" s="276" t="str">
        <f>IF('Info patients (1)'!DL32&lt;&gt;'Info patients (2)'!DL32,"CHECK","")</f>
        <v/>
      </c>
      <c r="DM32" s="276" t="str">
        <f>IF('Info patients (1)'!DM32&lt;&gt;'Info patients (2)'!DM32,"CHECK","")</f>
        <v/>
      </c>
      <c r="DN32" s="276" t="str">
        <f>IF('Info patients (1)'!DN32&lt;&gt;'Info patients (2)'!DN32,"CHECK","")</f>
        <v/>
      </c>
      <c r="DO32" s="276" t="str">
        <f>IF('Info patients (1)'!DO32&lt;&gt;'Info patients (2)'!DO32,"CHECK","")</f>
        <v/>
      </c>
      <c r="DP32" s="276" t="str">
        <f>IF('Info patients (1)'!DP32&lt;&gt;'Info patients (2)'!DP32,"CHECK","")</f>
        <v/>
      </c>
      <c r="DQ32" s="276" t="str">
        <f>IF('Info patients (1)'!DQ32&lt;&gt;'Info patients (2)'!DQ32,"CHECK","")</f>
        <v/>
      </c>
    </row>
    <row r="33" spans="1:121" s="109" customFormat="1" ht="23.25" customHeight="1" x14ac:dyDescent="0.2">
      <c r="A33" s="276" t="str">
        <f>IF('Info patients (1)'!A33&lt;&gt;'Info patients (2)'!A33,"CHECK","")</f>
        <v/>
      </c>
      <c r="B33" s="276" t="str">
        <f>IF('Info patients (1)'!B33&lt;&gt;'Info patients (2)'!B33,"CHECK","")</f>
        <v/>
      </c>
      <c r="C33" s="276" t="str">
        <f>IF('Info patients (1)'!C33&lt;&gt;'Info patients (2)'!C33,"CHECK","")</f>
        <v/>
      </c>
      <c r="D33" s="276" t="str">
        <f>IF('Info patients (1)'!D33&lt;&gt;'Info patients (2)'!D33,"CHECK","")</f>
        <v/>
      </c>
      <c r="E33" s="276" t="str">
        <f>IF('Info patients (1)'!E33&lt;&gt;'Info patients (2)'!E33,"CHECK","")</f>
        <v/>
      </c>
      <c r="F33" s="276" t="str">
        <f>IF('Info patients (1)'!F33&lt;&gt;'Info patients (2)'!F33,"CHECK","")</f>
        <v/>
      </c>
      <c r="G33" s="276" t="str">
        <f>IF('Info patients (1)'!G33&lt;&gt;'Info patients (2)'!G33,"CHECK","")</f>
        <v/>
      </c>
      <c r="H33" s="276" t="str">
        <f>IF('Info patients (1)'!H33&lt;&gt;'Info patients (2)'!H33,"CHECK","")</f>
        <v/>
      </c>
      <c r="I33" s="276" t="str">
        <f>IF('Info patients (1)'!I33&lt;&gt;'Info patients (2)'!I33,"CHECK","")</f>
        <v/>
      </c>
      <c r="J33" s="276" t="str">
        <f>IF('Info patients (1)'!J33&lt;&gt;'Info patients (2)'!J33,"CHECK","")</f>
        <v/>
      </c>
      <c r="K33" s="276" t="str">
        <f>IF('Info patients (1)'!K33&lt;&gt;'Info patients (2)'!K33,"CHECK","")</f>
        <v/>
      </c>
      <c r="L33" s="276" t="str">
        <f>IF('Info patients (1)'!L33&lt;&gt;'Info patients (2)'!L33,"CHECK","")</f>
        <v/>
      </c>
      <c r="M33" s="276" t="str">
        <f>IF('Info patients (1)'!M33&lt;&gt;'Info patients (2)'!M33,"CHECK","")</f>
        <v/>
      </c>
      <c r="N33" s="276" t="str">
        <f>IF('Info patients (1)'!N33&lt;&gt;'Info patients (2)'!N33,"CHECK","")</f>
        <v/>
      </c>
      <c r="O33" s="276" t="str">
        <f>IF('Info patients (1)'!O33&lt;&gt;'Info patients (2)'!O33,"CHECK","")</f>
        <v/>
      </c>
      <c r="P33" s="276" t="str">
        <f>IF('Info patients (1)'!P33&lt;&gt;'Info patients (2)'!P33,"CHECK","")</f>
        <v/>
      </c>
      <c r="Q33" s="276" t="str">
        <f>IF('Info patients (1)'!Q33&lt;&gt;'Info patients (2)'!Q33,"CHECK","")</f>
        <v/>
      </c>
      <c r="R33" s="276" t="str">
        <f>IF('Info patients (1)'!R33&lt;&gt;'Info patients (2)'!R33,"CHECK","")</f>
        <v/>
      </c>
      <c r="S33" s="276" t="str">
        <f>IF('Info patients (1)'!S33&lt;&gt;'Info patients (2)'!S33,"CHECK","")</f>
        <v/>
      </c>
      <c r="T33" s="276" t="str">
        <f>IF('Info patients (1)'!T33&lt;&gt;'Info patients (2)'!T33,"CHECK","")</f>
        <v/>
      </c>
      <c r="U33" s="276" t="str">
        <f>IF('Info patients (1)'!U33&lt;&gt;'Info patients (2)'!U33,"CHECK","")</f>
        <v/>
      </c>
      <c r="V33" s="276" t="str">
        <f>IF('Info patients (1)'!V33&lt;&gt;'Info patients (2)'!V33,"CHECK","")</f>
        <v/>
      </c>
      <c r="W33" s="276" t="str">
        <f>IF('Info patients (1)'!W33&lt;&gt;'Info patients (2)'!W33,"CHECK","")</f>
        <v/>
      </c>
      <c r="X33" s="276" t="str">
        <f>IF('Info patients (1)'!X33&lt;&gt;'Info patients (2)'!X33,"CHECK","")</f>
        <v/>
      </c>
      <c r="Y33" s="276" t="str">
        <f>IF('Info patients (1)'!Y33&lt;&gt;'Info patients (2)'!Y33,"CHECK","")</f>
        <v/>
      </c>
      <c r="Z33" s="276" t="str">
        <f>IF('Info patients (1)'!Z33&lt;&gt;'Info patients (2)'!Z33,"CHECK","")</f>
        <v/>
      </c>
      <c r="AA33" s="276" t="str">
        <f>IF('Info patients (1)'!AA33&lt;&gt;'Info patients (2)'!AA33,"CHECK","")</f>
        <v/>
      </c>
      <c r="AB33" s="276" t="str">
        <f>IF('Info patients (1)'!AB33&lt;&gt;'Info patients (2)'!AB33,"CHECK","")</f>
        <v/>
      </c>
      <c r="AC33" s="276" t="str">
        <f>IF('Info patients (1)'!AC33&lt;&gt;'Info patients (2)'!AC33,"CHECK","")</f>
        <v/>
      </c>
      <c r="AD33" s="276" t="str">
        <f>IF('Info patients (1)'!AD33&lt;&gt;'Info patients (2)'!AD33,"CHECK","")</f>
        <v/>
      </c>
      <c r="AE33" s="276" t="str">
        <f>IF('Info patients (1)'!AE33&lt;&gt;'Info patients (2)'!AE33,"CHECK","")</f>
        <v/>
      </c>
      <c r="AF33" s="276" t="str">
        <f>IF('Info patients (1)'!AF33&lt;&gt;'Info patients (2)'!AF33,"CHECK","")</f>
        <v/>
      </c>
      <c r="AG33" s="276" t="str">
        <f>IF('Info patients (1)'!AG33&lt;&gt;'Info patients (2)'!AG33,"CHECK","")</f>
        <v/>
      </c>
      <c r="AH33" s="276" t="str">
        <f>IF('Info patients (1)'!AH33&lt;&gt;'Info patients (2)'!AH33,"CHECK","")</f>
        <v/>
      </c>
      <c r="AI33" s="276" t="str">
        <f>IF('Info patients (1)'!AI33&lt;&gt;'Info patients (2)'!AI33,"CHECK","")</f>
        <v/>
      </c>
      <c r="AJ33" s="276" t="str">
        <f>IF('Info patients (1)'!AJ33&lt;&gt;'Info patients (2)'!AJ33,"CHECK","")</f>
        <v/>
      </c>
      <c r="AK33" s="276" t="str">
        <f>IF('Info patients (1)'!AK33&lt;&gt;'Info patients (2)'!AK33,"CHECK","")</f>
        <v/>
      </c>
      <c r="AL33" s="276" t="str">
        <f>IF('Info patients (1)'!AL33&lt;&gt;'Info patients (2)'!AL33,"CHECK","")</f>
        <v/>
      </c>
      <c r="AM33" s="276" t="str">
        <f>IF('Info patients (1)'!AM33&lt;&gt;'Info patients (2)'!AM33,"CHECK","")</f>
        <v/>
      </c>
      <c r="AN33" s="276" t="str">
        <f>IF('Info patients (1)'!AN33&lt;&gt;'Info patients (2)'!AN33,"CHECK","")</f>
        <v/>
      </c>
      <c r="AO33" s="276" t="str">
        <f>IF('Info patients (1)'!AO33&lt;&gt;'Info patients (2)'!AO33,"CHECK","")</f>
        <v/>
      </c>
      <c r="AP33" s="276" t="str">
        <f>IF('Info patients (1)'!AP33&lt;&gt;'Info patients (2)'!AP33,"CHECK","")</f>
        <v/>
      </c>
      <c r="AQ33" s="276" t="str">
        <f>IF('Info patients (1)'!AQ33&lt;&gt;'Info patients (2)'!AQ33,"CHECK","")</f>
        <v/>
      </c>
      <c r="AR33" s="276" t="str">
        <f>IF('Info patients (1)'!AR33&lt;&gt;'Info patients (2)'!AR33,"CHECK","")</f>
        <v/>
      </c>
      <c r="AS33" s="276" t="str">
        <f>IF('Info patients (1)'!AS33&lt;&gt;'Info patients (2)'!AS33,"CHECK","")</f>
        <v/>
      </c>
      <c r="AT33" s="276" t="str">
        <f>IF('Info patients (1)'!AT33&lt;&gt;'Info patients (2)'!AT33,"CHECK","")</f>
        <v/>
      </c>
      <c r="AU33" s="276" t="str">
        <f>IF('Info patients (1)'!AU33&lt;&gt;'Info patients (2)'!AU33,"CHECK","")</f>
        <v/>
      </c>
      <c r="AV33" s="276" t="str">
        <f>IF('Info patients (1)'!AV33&lt;&gt;'Info patients (2)'!AV33,"CHECK","")</f>
        <v/>
      </c>
      <c r="AW33" s="276" t="str">
        <f>IF('Info patients (1)'!AW33&lt;&gt;'Info patients (2)'!AW33,"CHECK","")</f>
        <v/>
      </c>
      <c r="AX33" s="276" t="str">
        <f>IF('Info patients (1)'!AX33&lt;&gt;'Info patients (2)'!AX33,"CHECK","")</f>
        <v/>
      </c>
      <c r="AY33" s="276" t="str">
        <f>IF('Info patients (1)'!AY33&lt;&gt;'Info patients (2)'!AY33,"CHECK","")</f>
        <v/>
      </c>
      <c r="AZ33" s="276" t="str">
        <f>IF('Info patients (1)'!AZ33&lt;&gt;'Info patients (2)'!AZ33,"CHECK","")</f>
        <v/>
      </c>
      <c r="BA33" s="276" t="str">
        <f>IF('Info patients (1)'!BA33&lt;&gt;'Info patients (2)'!BA33,"CHECK","")</f>
        <v/>
      </c>
      <c r="BB33" s="276" t="str">
        <f>IF('Info patients (1)'!BB33&lt;&gt;'Info patients (2)'!BB33,"CHECK","")</f>
        <v/>
      </c>
      <c r="BC33" s="276" t="str">
        <f>IF('Info patients (1)'!BC33&lt;&gt;'Info patients (2)'!BC33,"CHECK","")</f>
        <v/>
      </c>
      <c r="BD33" s="276" t="str">
        <f>IF('Info patients (1)'!BD33&lt;&gt;'Info patients (2)'!BD33,"CHECK","")</f>
        <v/>
      </c>
      <c r="BE33" s="276" t="str">
        <f>IF('Info patients (1)'!BE33&lt;&gt;'Info patients (2)'!BE33,"CHECK","")</f>
        <v/>
      </c>
      <c r="BF33" s="276" t="str">
        <f>IF('Info patients (1)'!BF33&lt;&gt;'Info patients (2)'!BF33,"CHECK","")</f>
        <v/>
      </c>
      <c r="BG33" s="276" t="str">
        <f>IF('Info patients (1)'!BG33&lt;&gt;'Info patients (2)'!BG33,"CHECK","")</f>
        <v/>
      </c>
      <c r="BH33" s="276" t="str">
        <f>IF('Info patients (1)'!BH33&lt;&gt;'Info patients (2)'!BH33,"CHECK","")</f>
        <v/>
      </c>
      <c r="BI33" s="276" t="str">
        <f>IF('Info patients (1)'!BI33&lt;&gt;'Info patients (2)'!BI33,"CHECK","")</f>
        <v/>
      </c>
      <c r="BJ33" s="276" t="str">
        <f>IF('Info patients (1)'!BJ33&lt;&gt;'Info patients (2)'!BJ33,"CHECK","")</f>
        <v/>
      </c>
      <c r="BK33" s="276" t="str">
        <f>IF('Info patients (1)'!BK33&lt;&gt;'Info patients (2)'!BK33,"CHECK","")</f>
        <v/>
      </c>
      <c r="BL33" s="276" t="str">
        <f>IF('Info patients (1)'!BL33&lt;&gt;'Info patients (2)'!BL33,"CHECK","")</f>
        <v/>
      </c>
      <c r="BM33" s="276" t="str">
        <f>IF('Info patients (1)'!BM33&lt;&gt;'Info patients (2)'!BM33,"CHECK","")</f>
        <v/>
      </c>
      <c r="BN33" s="276" t="str">
        <f>IF('Info patients (1)'!BN33&lt;&gt;'Info patients (2)'!BN33,"CHECK","")</f>
        <v/>
      </c>
      <c r="BO33" s="276" t="str">
        <f>IF('Info patients (1)'!BO33&lt;&gt;'Info patients (2)'!BO33,"CHECK","")</f>
        <v/>
      </c>
      <c r="BP33" s="276" t="str">
        <f>IF('Info patients (1)'!BP33&lt;&gt;'Info patients (2)'!BP33,"CHECK","")</f>
        <v/>
      </c>
      <c r="BQ33" s="276" t="str">
        <f>IF('Info patients (1)'!BQ33&lt;&gt;'Info patients (2)'!BQ33,"CHECK","")</f>
        <v/>
      </c>
      <c r="BR33" s="276" t="str">
        <f>IF('Info patients (1)'!BR33&lt;&gt;'Info patients (2)'!BR33,"CHECK","")</f>
        <v/>
      </c>
      <c r="BS33" s="276" t="str">
        <f>IF('Info patients (1)'!BS33&lt;&gt;'Info patients (2)'!BS33,"CHECK","")</f>
        <v/>
      </c>
      <c r="BT33" s="276" t="str">
        <f>IF('Info patients (1)'!BT33&lt;&gt;'Info patients (2)'!BT33,"CHECK","")</f>
        <v/>
      </c>
      <c r="BU33" s="276" t="str">
        <f>IF('Info patients (1)'!BU33&lt;&gt;'Info patients (2)'!BU33,"CHECK","")</f>
        <v/>
      </c>
      <c r="BV33" s="276" t="str">
        <f>IF('Info patients (1)'!BV33&lt;&gt;'Info patients (2)'!BV33,"CHECK","")</f>
        <v/>
      </c>
      <c r="BW33" s="276" t="str">
        <f>IF('Info patients (1)'!BW33&lt;&gt;'Info patients (2)'!BW33,"CHECK","")</f>
        <v/>
      </c>
      <c r="BX33" s="276" t="str">
        <f>IF('Info patients (1)'!BX33&lt;&gt;'Info patients (2)'!BX33,"CHECK","")</f>
        <v/>
      </c>
      <c r="BY33" s="276" t="str">
        <f>IF('Info patients (1)'!BY33&lt;&gt;'Info patients (2)'!BY33,"CHECK","")</f>
        <v/>
      </c>
      <c r="BZ33" s="276" t="str">
        <f>IF('Info patients (1)'!BZ33&lt;&gt;'Info patients (2)'!BZ33,"CHECK","")</f>
        <v/>
      </c>
      <c r="CA33" s="276" t="str">
        <f>IF('Info patients (1)'!CA33&lt;&gt;'Info patients (2)'!CA33,"CHECK","")</f>
        <v/>
      </c>
      <c r="CB33" s="276" t="str">
        <f>IF('Info patients (1)'!CB33&lt;&gt;'Info patients (2)'!CB33,"CHECK","")</f>
        <v/>
      </c>
      <c r="CC33" s="276" t="str">
        <f>IF('Info patients (1)'!CC33&lt;&gt;'Info patients (2)'!CC33,"CHECK","")</f>
        <v/>
      </c>
      <c r="CD33" s="276" t="str">
        <f>IF('Info patients (1)'!CD33&lt;&gt;'Info patients (2)'!CD33,"CHECK","")</f>
        <v/>
      </c>
      <c r="CE33" s="276" t="str">
        <f>IF('Info patients (1)'!CE33&lt;&gt;'Info patients (2)'!CE33,"CHECK","")</f>
        <v/>
      </c>
      <c r="CF33" s="276" t="str">
        <f>IF('Info patients (1)'!CF33&lt;&gt;'Info patients (2)'!CF33,"CHECK","")</f>
        <v/>
      </c>
      <c r="CG33" s="276" t="str">
        <f>IF('Info patients (1)'!CG33&lt;&gt;'Info patients (2)'!CG33,"CHECK","")</f>
        <v/>
      </c>
      <c r="CH33" s="276" t="str">
        <f>IF('Info patients (1)'!CH33&lt;&gt;'Info patients (2)'!CH33,"CHECK","")</f>
        <v/>
      </c>
      <c r="CI33" s="276" t="str">
        <f>IF('Info patients (1)'!CI33&lt;&gt;'Info patients (2)'!CI33,"CHECK","")</f>
        <v/>
      </c>
      <c r="CJ33" s="276" t="str">
        <f>IF('Info patients (1)'!CJ33&lt;&gt;'Info patients (2)'!CJ33,"CHECK","")</f>
        <v/>
      </c>
      <c r="CK33" s="276" t="str">
        <f>IF('Info patients (1)'!CK33&lt;&gt;'Info patients (2)'!CK33,"CHECK","")</f>
        <v/>
      </c>
      <c r="CL33" s="276" t="str">
        <f>IF('Info patients (1)'!CL33&lt;&gt;'Info patients (2)'!CL33,"CHECK","")</f>
        <v/>
      </c>
      <c r="CM33" s="276" t="str">
        <f>IF('Info patients (1)'!CM33&lt;&gt;'Info patients (2)'!CM33,"CHECK","")</f>
        <v/>
      </c>
      <c r="CN33" s="276" t="str">
        <f>IF('Info patients (1)'!CN33&lt;&gt;'Info patients (2)'!CN33,"CHECK","")</f>
        <v/>
      </c>
      <c r="CO33" s="276" t="str">
        <f>IF('Info patients (1)'!CO33&lt;&gt;'Info patients (2)'!CO33,"CHECK","")</f>
        <v/>
      </c>
      <c r="CP33" s="276" t="str">
        <f>IF('Info patients (1)'!CP33&lt;&gt;'Info patients (2)'!CP33,"CHECK","")</f>
        <v/>
      </c>
      <c r="CQ33" s="276" t="str">
        <f>IF('Info patients (1)'!CQ33&lt;&gt;'Info patients (2)'!CQ33,"CHECK","")</f>
        <v/>
      </c>
      <c r="CR33" s="276" t="str">
        <f>IF('Info patients (1)'!CR33&lt;&gt;'Info patients (2)'!CR33,"CHECK","")</f>
        <v/>
      </c>
      <c r="CS33" s="276" t="str">
        <f>IF('Info patients (1)'!CS33&lt;&gt;'Info patients (2)'!CS33,"CHECK","")</f>
        <v/>
      </c>
      <c r="CT33" s="276" t="str">
        <f>IF('Info patients (1)'!CT33&lt;&gt;'Info patients (2)'!CT33,"CHECK","")</f>
        <v/>
      </c>
      <c r="CU33" s="276" t="str">
        <f>IF('Info patients (1)'!CU33&lt;&gt;'Info patients (2)'!CU33,"CHECK","")</f>
        <v/>
      </c>
      <c r="CV33" s="276" t="str">
        <f>IF('Info patients (1)'!CV33&lt;&gt;'Info patients (2)'!CV33,"CHECK","")</f>
        <v/>
      </c>
      <c r="CW33" s="276" t="str">
        <f>IF('Info patients (1)'!CW33&lt;&gt;'Info patients (2)'!CW33,"CHECK","")</f>
        <v/>
      </c>
      <c r="CX33" s="276" t="str">
        <f>IF('Info patients (1)'!CX33&lt;&gt;'Info patients (2)'!CX33,"CHECK","")</f>
        <v/>
      </c>
      <c r="CY33" s="276" t="str">
        <f>IF('Info patients (1)'!CY33&lt;&gt;'Info patients (2)'!CY33,"CHECK","")</f>
        <v/>
      </c>
      <c r="CZ33" s="276" t="str">
        <f>IF('Info patients (1)'!CZ33&lt;&gt;'Info patients (2)'!CZ33,"CHECK","")</f>
        <v/>
      </c>
      <c r="DA33" s="276" t="str">
        <f>IF('Info patients (1)'!DA33&lt;&gt;'Info patients (2)'!DA33,"CHECK","")</f>
        <v/>
      </c>
      <c r="DB33" s="276" t="str">
        <f>IF('Info patients (1)'!DB33&lt;&gt;'Info patients (2)'!DB33,"CHECK","")</f>
        <v/>
      </c>
      <c r="DC33" s="276" t="str">
        <f>IF('Info patients (1)'!DC33&lt;&gt;'Info patients (2)'!DC33,"CHECK","")</f>
        <v/>
      </c>
      <c r="DD33" s="276" t="str">
        <f>IF('Info patients (1)'!DD33&lt;&gt;'Info patients (2)'!DD33,"CHECK","")</f>
        <v/>
      </c>
      <c r="DE33" s="276" t="str">
        <f>IF('Info patients (1)'!DE33&lt;&gt;'Info patients (2)'!DE33,"CHECK","")</f>
        <v/>
      </c>
      <c r="DF33" s="276" t="str">
        <f>IF('Info patients (1)'!DF33&lt;&gt;'Info patients (2)'!DF33,"CHECK","")</f>
        <v/>
      </c>
      <c r="DG33" s="276" t="str">
        <f>IF('Info patients (1)'!DG33&lt;&gt;'Info patients (2)'!DG33,"CHECK","")</f>
        <v/>
      </c>
      <c r="DH33" s="276" t="str">
        <f>IF('Info patients (1)'!DH33&lt;&gt;'Info patients (2)'!DH33,"CHECK","")</f>
        <v/>
      </c>
      <c r="DI33" s="276" t="str">
        <f>IF('Info patients (1)'!DI33&lt;&gt;'Info patients (2)'!DI33,"CHECK","")</f>
        <v/>
      </c>
      <c r="DJ33" s="276" t="str">
        <f>IF('Info patients (1)'!DJ33&lt;&gt;'Info patients (2)'!DJ33,"CHECK","")</f>
        <v/>
      </c>
      <c r="DK33" s="276" t="str">
        <f>IF('Info patients (1)'!DK33&lt;&gt;'Info patients (2)'!DK33,"CHECK","")</f>
        <v/>
      </c>
      <c r="DL33" s="276" t="str">
        <f>IF('Info patients (1)'!DL33&lt;&gt;'Info patients (2)'!DL33,"CHECK","")</f>
        <v/>
      </c>
      <c r="DM33" s="276" t="str">
        <f>IF('Info patients (1)'!DM33&lt;&gt;'Info patients (2)'!DM33,"CHECK","")</f>
        <v/>
      </c>
      <c r="DN33" s="276" t="str">
        <f>IF('Info patients (1)'!DN33&lt;&gt;'Info patients (2)'!DN33,"CHECK","")</f>
        <v/>
      </c>
      <c r="DO33" s="276" t="str">
        <f>IF('Info patients (1)'!DO33&lt;&gt;'Info patients (2)'!DO33,"CHECK","")</f>
        <v/>
      </c>
      <c r="DP33" s="276" t="str">
        <f>IF('Info patients (1)'!DP33&lt;&gt;'Info patients (2)'!DP33,"CHECK","")</f>
        <v/>
      </c>
      <c r="DQ33" s="276" t="str">
        <f>IF('Info patients (1)'!DQ33&lt;&gt;'Info patients (2)'!DQ33,"CHECK","")</f>
        <v/>
      </c>
    </row>
    <row r="34" spans="1:121" s="109" customFormat="1" ht="23.25" customHeight="1" x14ac:dyDescent="0.2">
      <c r="A34" s="276" t="str">
        <f>IF('Info patients (1)'!A34&lt;&gt;'Info patients (2)'!A34,"CHECK","")</f>
        <v/>
      </c>
      <c r="B34" s="276" t="str">
        <f>IF('Info patients (1)'!B34&lt;&gt;'Info patients (2)'!B34,"CHECK","")</f>
        <v/>
      </c>
      <c r="C34" s="276" t="str">
        <f>IF('Info patients (1)'!C34&lt;&gt;'Info patients (2)'!C34,"CHECK","")</f>
        <v/>
      </c>
      <c r="D34" s="276" t="str">
        <f>IF('Info patients (1)'!D34&lt;&gt;'Info patients (2)'!D34,"CHECK","")</f>
        <v/>
      </c>
      <c r="E34" s="276" t="str">
        <f>IF('Info patients (1)'!E34&lt;&gt;'Info patients (2)'!E34,"CHECK","")</f>
        <v/>
      </c>
      <c r="F34" s="276" t="str">
        <f>IF('Info patients (1)'!F34&lt;&gt;'Info patients (2)'!F34,"CHECK","")</f>
        <v/>
      </c>
      <c r="G34" s="276" t="str">
        <f>IF('Info patients (1)'!G34&lt;&gt;'Info patients (2)'!G34,"CHECK","")</f>
        <v/>
      </c>
      <c r="H34" s="276" t="str">
        <f>IF('Info patients (1)'!H34&lt;&gt;'Info patients (2)'!H34,"CHECK","")</f>
        <v/>
      </c>
      <c r="I34" s="276" t="str">
        <f>IF('Info patients (1)'!I34&lt;&gt;'Info patients (2)'!I34,"CHECK","")</f>
        <v/>
      </c>
      <c r="J34" s="276" t="str">
        <f>IF('Info patients (1)'!J34&lt;&gt;'Info patients (2)'!J34,"CHECK","")</f>
        <v/>
      </c>
      <c r="K34" s="276" t="str">
        <f>IF('Info patients (1)'!K34&lt;&gt;'Info patients (2)'!K34,"CHECK","")</f>
        <v/>
      </c>
      <c r="L34" s="276" t="str">
        <f>IF('Info patients (1)'!L34&lt;&gt;'Info patients (2)'!L34,"CHECK","")</f>
        <v/>
      </c>
      <c r="M34" s="276" t="str">
        <f>IF('Info patients (1)'!M34&lt;&gt;'Info patients (2)'!M34,"CHECK","")</f>
        <v/>
      </c>
      <c r="N34" s="276" t="str">
        <f>IF('Info patients (1)'!N34&lt;&gt;'Info patients (2)'!N34,"CHECK","")</f>
        <v/>
      </c>
      <c r="O34" s="276" t="str">
        <f>IF('Info patients (1)'!O34&lt;&gt;'Info patients (2)'!O34,"CHECK","")</f>
        <v/>
      </c>
      <c r="P34" s="276" t="str">
        <f>IF('Info patients (1)'!P34&lt;&gt;'Info patients (2)'!P34,"CHECK","")</f>
        <v/>
      </c>
      <c r="Q34" s="276" t="str">
        <f>IF('Info patients (1)'!Q34&lt;&gt;'Info patients (2)'!Q34,"CHECK","")</f>
        <v/>
      </c>
      <c r="R34" s="276" t="str">
        <f>IF('Info patients (1)'!R34&lt;&gt;'Info patients (2)'!R34,"CHECK","")</f>
        <v/>
      </c>
      <c r="S34" s="276" t="str">
        <f>IF('Info patients (1)'!S34&lt;&gt;'Info patients (2)'!S34,"CHECK","")</f>
        <v/>
      </c>
      <c r="T34" s="276" t="str">
        <f>IF('Info patients (1)'!T34&lt;&gt;'Info patients (2)'!T34,"CHECK","")</f>
        <v/>
      </c>
      <c r="U34" s="276" t="str">
        <f>IF('Info patients (1)'!U34&lt;&gt;'Info patients (2)'!U34,"CHECK","")</f>
        <v/>
      </c>
      <c r="V34" s="276" t="str">
        <f>IF('Info patients (1)'!V34&lt;&gt;'Info patients (2)'!V34,"CHECK","")</f>
        <v/>
      </c>
      <c r="W34" s="276" t="str">
        <f>IF('Info patients (1)'!W34&lt;&gt;'Info patients (2)'!W34,"CHECK","")</f>
        <v/>
      </c>
      <c r="X34" s="276" t="str">
        <f>IF('Info patients (1)'!X34&lt;&gt;'Info patients (2)'!X34,"CHECK","")</f>
        <v/>
      </c>
      <c r="Y34" s="276" t="str">
        <f>IF('Info patients (1)'!Y34&lt;&gt;'Info patients (2)'!Y34,"CHECK","")</f>
        <v/>
      </c>
      <c r="Z34" s="276" t="str">
        <f>IF('Info patients (1)'!Z34&lt;&gt;'Info patients (2)'!Z34,"CHECK","")</f>
        <v/>
      </c>
      <c r="AA34" s="276" t="str">
        <f>IF('Info patients (1)'!AA34&lt;&gt;'Info patients (2)'!AA34,"CHECK","")</f>
        <v/>
      </c>
      <c r="AB34" s="276" t="str">
        <f>IF('Info patients (1)'!AB34&lt;&gt;'Info patients (2)'!AB34,"CHECK","")</f>
        <v/>
      </c>
      <c r="AC34" s="276" t="str">
        <f>IF('Info patients (1)'!AC34&lt;&gt;'Info patients (2)'!AC34,"CHECK","")</f>
        <v/>
      </c>
      <c r="AD34" s="276" t="str">
        <f>IF('Info patients (1)'!AD34&lt;&gt;'Info patients (2)'!AD34,"CHECK","")</f>
        <v/>
      </c>
      <c r="AE34" s="276" t="str">
        <f>IF('Info patients (1)'!AE34&lt;&gt;'Info patients (2)'!AE34,"CHECK","")</f>
        <v/>
      </c>
      <c r="AF34" s="276" t="str">
        <f>IF('Info patients (1)'!AF34&lt;&gt;'Info patients (2)'!AF34,"CHECK","")</f>
        <v/>
      </c>
      <c r="AG34" s="276" t="str">
        <f>IF('Info patients (1)'!AG34&lt;&gt;'Info patients (2)'!AG34,"CHECK","")</f>
        <v/>
      </c>
      <c r="AH34" s="276" t="str">
        <f>IF('Info patients (1)'!AH34&lt;&gt;'Info patients (2)'!AH34,"CHECK","")</f>
        <v/>
      </c>
      <c r="AI34" s="276" t="str">
        <f>IF('Info patients (1)'!AI34&lt;&gt;'Info patients (2)'!AI34,"CHECK","")</f>
        <v/>
      </c>
      <c r="AJ34" s="276" t="str">
        <f>IF('Info patients (1)'!AJ34&lt;&gt;'Info patients (2)'!AJ34,"CHECK","")</f>
        <v/>
      </c>
      <c r="AK34" s="276" t="str">
        <f>IF('Info patients (1)'!AK34&lt;&gt;'Info patients (2)'!AK34,"CHECK","")</f>
        <v/>
      </c>
      <c r="AL34" s="276" t="str">
        <f>IF('Info patients (1)'!AL34&lt;&gt;'Info patients (2)'!AL34,"CHECK","")</f>
        <v/>
      </c>
      <c r="AM34" s="276" t="str">
        <f>IF('Info patients (1)'!AM34&lt;&gt;'Info patients (2)'!AM34,"CHECK","")</f>
        <v/>
      </c>
      <c r="AN34" s="276" t="str">
        <f>IF('Info patients (1)'!AN34&lt;&gt;'Info patients (2)'!AN34,"CHECK","")</f>
        <v/>
      </c>
      <c r="AO34" s="276" t="str">
        <f>IF('Info patients (1)'!AO34&lt;&gt;'Info patients (2)'!AO34,"CHECK","")</f>
        <v/>
      </c>
      <c r="AP34" s="276" t="str">
        <f>IF('Info patients (1)'!AP34&lt;&gt;'Info patients (2)'!AP34,"CHECK","")</f>
        <v/>
      </c>
      <c r="AQ34" s="276" t="str">
        <f>IF('Info patients (1)'!AQ34&lt;&gt;'Info patients (2)'!AQ34,"CHECK","")</f>
        <v/>
      </c>
      <c r="AR34" s="276" t="str">
        <f>IF('Info patients (1)'!AR34&lt;&gt;'Info patients (2)'!AR34,"CHECK","")</f>
        <v/>
      </c>
      <c r="AS34" s="276" t="str">
        <f>IF('Info patients (1)'!AS34&lt;&gt;'Info patients (2)'!AS34,"CHECK","")</f>
        <v/>
      </c>
      <c r="AT34" s="276" t="str">
        <f>IF('Info patients (1)'!AT34&lt;&gt;'Info patients (2)'!AT34,"CHECK","")</f>
        <v/>
      </c>
      <c r="AU34" s="276" t="str">
        <f>IF('Info patients (1)'!AU34&lt;&gt;'Info patients (2)'!AU34,"CHECK","")</f>
        <v/>
      </c>
      <c r="AV34" s="276" t="str">
        <f>IF('Info patients (1)'!AV34&lt;&gt;'Info patients (2)'!AV34,"CHECK","")</f>
        <v/>
      </c>
      <c r="AW34" s="276" t="str">
        <f>IF('Info patients (1)'!AW34&lt;&gt;'Info patients (2)'!AW34,"CHECK","")</f>
        <v/>
      </c>
      <c r="AX34" s="276" t="str">
        <f>IF('Info patients (1)'!AX34&lt;&gt;'Info patients (2)'!AX34,"CHECK","")</f>
        <v/>
      </c>
      <c r="AY34" s="276" t="str">
        <f>IF('Info patients (1)'!AY34&lt;&gt;'Info patients (2)'!AY34,"CHECK","")</f>
        <v/>
      </c>
      <c r="AZ34" s="276" t="str">
        <f>IF('Info patients (1)'!AZ34&lt;&gt;'Info patients (2)'!AZ34,"CHECK","")</f>
        <v/>
      </c>
      <c r="BA34" s="276" t="str">
        <f>IF('Info patients (1)'!BA34&lt;&gt;'Info patients (2)'!BA34,"CHECK","")</f>
        <v/>
      </c>
      <c r="BB34" s="276" t="str">
        <f>IF('Info patients (1)'!BB34&lt;&gt;'Info patients (2)'!BB34,"CHECK","")</f>
        <v/>
      </c>
      <c r="BC34" s="276" t="str">
        <f>IF('Info patients (1)'!BC34&lt;&gt;'Info patients (2)'!BC34,"CHECK","")</f>
        <v/>
      </c>
      <c r="BD34" s="276" t="str">
        <f>IF('Info patients (1)'!BD34&lt;&gt;'Info patients (2)'!BD34,"CHECK","")</f>
        <v/>
      </c>
      <c r="BE34" s="276" t="str">
        <f>IF('Info patients (1)'!BE34&lt;&gt;'Info patients (2)'!BE34,"CHECK","")</f>
        <v/>
      </c>
      <c r="BF34" s="276" t="str">
        <f>IF('Info patients (1)'!BF34&lt;&gt;'Info patients (2)'!BF34,"CHECK","")</f>
        <v/>
      </c>
      <c r="BG34" s="276" t="str">
        <f>IF('Info patients (1)'!BG34&lt;&gt;'Info patients (2)'!BG34,"CHECK","")</f>
        <v/>
      </c>
      <c r="BH34" s="276" t="str">
        <f>IF('Info patients (1)'!BH34&lt;&gt;'Info patients (2)'!BH34,"CHECK","")</f>
        <v/>
      </c>
      <c r="BI34" s="276" t="str">
        <f>IF('Info patients (1)'!BI34&lt;&gt;'Info patients (2)'!BI34,"CHECK","")</f>
        <v/>
      </c>
      <c r="BJ34" s="276" t="str">
        <f>IF('Info patients (1)'!BJ34&lt;&gt;'Info patients (2)'!BJ34,"CHECK","")</f>
        <v/>
      </c>
      <c r="BK34" s="276" t="str">
        <f>IF('Info patients (1)'!BK34&lt;&gt;'Info patients (2)'!BK34,"CHECK","")</f>
        <v/>
      </c>
      <c r="BL34" s="276" t="str">
        <f>IF('Info patients (1)'!BL34&lt;&gt;'Info patients (2)'!BL34,"CHECK","")</f>
        <v/>
      </c>
      <c r="BM34" s="276" t="str">
        <f>IF('Info patients (1)'!BM34&lt;&gt;'Info patients (2)'!BM34,"CHECK","")</f>
        <v/>
      </c>
      <c r="BN34" s="276" t="str">
        <f>IF('Info patients (1)'!BN34&lt;&gt;'Info patients (2)'!BN34,"CHECK","")</f>
        <v/>
      </c>
      <c r="BO34" s="276" t="str">
        <f>IF('Info patients (1)'!BO34&lt;&gt;'Info patients (2)'!BO34,"CHECK","")</f>
        <v/>
      </c>
      <c r="BP34" s="276" t="str">
        <f>IF('Info patients (1)'!BP34&lt;&gt;'Info patients (2)'!BP34,"CHECK","")</f>
        <v/>
      </c>
      <c r="BQ34" s="276" t="str">
        <f>IF('Info patients (1)'!BQ34&lt;&gt;'Info patients (2)'!BQ34,"CHECK","")</f>
        <v/>
      </c>
      <c r="BR34" s="276" t="str">
        <f>IF('Info patients (1)'!BR34&lt;&gt;'Info patients (2)'!BR34,"CHECK","")</f>
        <v/>
      </c>
      <c r="BS34" s="276" t="str">
        <f>IF('Info patients (1)'!BS34&lt;&gt;'Info patients (2)'!BS34,"CHECK","")</f>
        <v/>
      </c>
      <c r="BT34" s="276" t="str">
        <f>IF('Info patients (1)'!BT34&lt;&gt;'Info patients (2)'!BT34,"CHECK","")</f>
        <v/>
      </c>
      <c r="BU34" s="276" t="str">
        <f>IF('Info patients (1)'!BU34&lt;&gt;'Info patients (2)'!BU34,"CHECK","")</f>
        <v/>
      </c>
      <c r="BV34" s="276" t="str">
        <f>IF('Info patients (1)'!BV34&lt;&gt;'Info patients (2)'!BV34,"CHECK","")</f>
        <v/>
      </c>
      <c r="BW34" s="276" t="str">
        <f>IF('Info patients (1)'!BW34&lt;&gt;'Info patients (2)'!BW34,"CHECK","")</f>
        <v/>
      </c>
      <c r="BX34" s="276" t="str">
        <f>IF('Info patients (1)'!BX34&lt;&gt;'Info patients (2)'!BX34,"CHECK","")</f>
        <v/>
      </c>
      <c r="BY34" s="276" t="str">
        <f>IF('Info patients (1)'!BY34&lt;&gt;'Info patients (2)'!BY34,"CHECK","")</f>
        <v/>
      </c>
      <c r="BZ34" s="276" t="str">
        <f>IF('Info patients (1)'!BZ34&lt;&gt;'Info patients (2)'!BZ34,"CHECK","")</f>
        <v/>
      </c>
      <c r="CA34" s="276" t="str">
        <f>IF('Info patients (1)'!CA34&lt;&gt;'Info patients (2)'!CA34,"CHECK","")</f>
        <v/>
      </c>
      <c r="CB34" s="276" t="str">
        <f>IF('Info patients (1)'!CB34&lt;&gt;'Info patients (2)'!CB34,"CHECK","")</f>
        <v/>
      </c>
      <c r="CC34" s="276" t="str">
        <f>IF('Info patients (1)'!CC34&lt;&gt;'Info patients (2)'!CC34,"CHECK","")</f>
        <v/>
      </c>
      <c r="CD34" s="276" t="str">
        <f>IF('Info patients (1)'!CD34&lt;&gt;'Info patients (2)'!CD34,"CHECK","")</f>
        <v/>
      </c>
      <c r="CE34" s="276" t="str">
        <f>IF('Info patients (1)'!CE34&lt;&gt;'Info patients (2)'!CE34,"CHECK","")</f>
        <v/>
      </c>
      <c r="CF34" s="276" t="str">
        <f>IF('Info patients (1)'!CF34&lt;&gt;'Info patients (2)'!CF34,"CHECK","")</f>
        <v/>
      </c>
      <c r="CG34" s="276" t="str">
        <f>IF('Info patients (1)'!CG34&lt;&gt;'Info patients (2)'!CG34,"CHECK","")</f>
        <v/>
      </c>
      <c r="CH34" s="276" t="str">
        <f>IF('Info patients (1)'!CH34&lt;&gt;'Info patients (2)'!CH34,"CHECK","")</f>
        <v/>
      </c>
      <c r="CI34" s="276" t="str">
        <f>IF('Info patients (1)'!CI34&lt;&gt;'Info patients (2)'!CI34,"CHECK","")</f>
        <v/>
      </c>
      <c r="CJ34" s="276" t="str">
        <f>IF('Info patients (1)'!CJ34&lt;&gt;'Info patients (2)'!CJ34,"CHECK","")</f>
        <v/>
      </c>
      <c r="CK34" s="276" t="str">
        <f>IF('Info patients (1)'!CK34&lt;&gt;'Info patients (2)'!CK34,"CHECK","")</f>
        <v/>
      </c>
      <c r="CL34" s="276" t="str">
        <f>IF('Info patients (1)'!CL34&lt;&gt;'Info patients (2)'!CL34,"CHECK","")</f>
        <v/>
      </c>
      <c r="CM34" s="276" t="str">
        <f>IF('Info patients (1)'!CM34&lt;&gt;'Info patients (2)'!CM34,"CHECK","")</f>
        <v/>
      </c>
      <c r="CN34" s="276" t="str">
        <f>IF('Info patients (1)'!CN34&lt;&gt;'Info patients (2)'!CN34,"CHECK","")</f>
        <v/>
      </c>
      <c r="CO34" s="276" t="str">
        <f>IF('Info patients (1)'!CO34&lt;&gt;'Info patients (2)'!CO34,"CHECK","")</f>
        <v/>
      </c>
      <c r="CP34" s="276" t="str">
        <f>IF('Info patients (1)'!CP34&lt;&gt;'Info patients (2)'!CP34,"CHECK","")</f>
        <v/>
      </c>
      <c r="CQ34" s="276" t="str">
        <f>IF('Info patients (1)'!CQ34&lt;&gt;'Info patients (2)'!CQ34,"CHECK","")</f>
        <v/>
      </c>
      <c r="CR34" s="276" t="str">
        <f>IF('Info patients (1)'!CR34&lt;&gt;'Info patients (2)'!CR34,"CHECK","")</f>
        <v/>
      </c>
      <c r="CS34" s="276" t="str">
        <f>IF('Info patients (1)'!CS34&lt;&gt;'Info patients (2)'!CS34,"CHECK","")</f>
        <v/>
      </c>
      <c r="CT34" s="276" t="str">
        <f>IF('Info patients (1)'!CT34&lt;&gt;'Info patients (2)'!CT34,"CHECK","")</f>
        <v/>
      </c>
      <c r="CU34" s="276" t="str">
        <f>IF('Info patients (1)'!CU34&lt;&gt;'Info patients (2)'!CU34,"CHECK","")</f>
        <v/>
      </c>
      <c r="CV34" s="276" t="str">
        <f>IF('Info patients (1)'!CV34&lt;&gt;'Info patients (2)'!CV34,"CHECK","")</f>
        <v/>
      </c>
      <c r="CW34" s="276" t="str">
        <f>IF('Info patients (1)'!CW34&lt;&gt;'Info patients (2)'!CW34,"CHECK","")</f>
        <v/>
      </c>
      <c r="CX34" s="276" t="str">
        <f>IF('Info patients (1)'!CX34&lt;&gt;'Info patients (2)'!CX34,"CHECK","")</f>
        <v/>
      </c>
      <c r="CY34" s="276" t="str">
        <f>IF('Info patients (1)'!CY34&lt;&gt;'Info patients (2)'!CY34,"CHECK","")</f>
        <v/>
      </c>
      <c r="CZ34" s="276" t="str">
        <f>IF('Info patients (1)'!CZ34&lt;&gt;'Info patients (2)'!CZ34,"CHECK","")</f>
        <v/>
      </c>
      <c r="DA34" s="276" t="str">
        <f>IF('Info patients (1)'!DA34&lt;&gt;'Info patients (2)'!DA34,"CHECK","")</f>
        <v/>
      </c>
      <c r="DB34" s="276" t="str">
        <f>IF('Info patients (1)'!DB34&lt;&gt;'Info patients (2)'!DB34,"CHECK","")</f>
        <v/>
      </c>
      <c r="DC34" s="276" t="str">
        <f>IF('Info patients (1)'!DC34&lt;&gt;'Info patients (2)'!DC34,"CHECK","")</f>
        <v/>
      </c>
      <c r="DD34" s="276" t="str">
        <f>IF('Info patients (1)'!DD34&lt;&gt;'Info patients (2)'!DD34,"CHECK","")</f>
        <v/>
      </c>
      <c r="DE34" s="276" t="str">
        <f>IF('Info patients (1)'!DE34&lt;&gt;'Info patients (2)'!DE34,"CHECK","")</f>
        <v/>
      </c>
      <c r="DF34" s="276" t="str">
        <f>IF('Info patients (1)'!DF34&lt;&gt;'Info patients (2)'!DF34,"CHECK","")</f>
        <v/>
      </c>
      <c r="DG34" s="276" t="str">
        <f>IF('Info patients (1)'!DG34&lt;&gt;'Info patients (2)'!DG34,"CHECK","")</f>
        <v/>
      </c>
      <c r="DH34" s="276" t="str">
        <f>IF('Info patients (1)'!DH34&lt;&gt;'Info patients (2)'!DH34,"CHECK","")</f>
        <v/>
      </c>
      <c r="DI34" s="276" t="str">
        <f>IF('Info patients (1)'!DI34&lt;&gt;'Info patients (2)'!DI34,"CHECK","")</f>
        <v/>
      </c>
      <c r="DJ34" s="276" t="str">
        <f>IF('Info patients (1)'!DJ34&lt;&gt;'Info patients (2)'!DJ34,"CHECK","")</f>
        <v/>
      </c>
      <c r="DK34" s="276" t="str">
        <f>IF('Info patients (1)'!DK34&lt;&gt;'Info patients (2)'!DK34,"CHECK","")</f>
        <v/>
      </c>
      <c r="DL34" s="276" t="str">
        <f>IF('Info patients (1)'!DL34&lt;&gt;'Info patients (2)'!DL34,"CHECK","")</f>
        <v/>
      </c>
      <c r="DM34" s="276" t="str">
        <f>IF('Info patients (1)'!DM34&lt;&gt;'Info patients (2)'!DM34,"CHECK","")</f>
        <v/>
      </c>
      <c r="DN34" s="276" t="str">
        <f>IF('Info patients (1)'!DN34&lt;&gt;'Info patients (2)'!DN34,"CHECK","")</f>
        <v/>
      </c>
      <c r="DO34" s="276" t="str">
        <f>IF('Info patients (1)'!DO34&lt;&gt;'Info patients (2)'!DO34,"CHECK","")</f>
        <v/>
      </c>
      <c r="DP34" s="276" t="str">
        <f>IF('Info patients (1)'!DP34&lt;&gt;'Info patients (2)'!DP34,"CHECK","")</f>
        <v/>
      </c>
      <c r="DQ34" s="276" t="str">
        <f>IF('Info patients (1)'!DQ34&lt;&gt;'Info patients (2)'!DQ34,"CHECK","")</f>
        <v/>
      </c>
    </row>
    <row r="35" spans="1:121" s="109" customFormat="1" ht="23.25" customHeight="1" x14ac:dyDescent="0.2">
      <c r="A35" s="276" t="str">
        <f>IF('Info patients (1)'!A35&lt;&gt;'Info patients (2)'!A35,"CHECK","")</f>
        <v/>
      </c>
      <c r="B35" s="276" t="str">
        <f>IF('Info patients (1)'!B35&lt;&gt;'Info patients (2)'!B35,"CHECK","")</f>
        <v/>
      </c>
      <c r="C35" s="276" t="str">
        <f>IF('Info patients (1)'!C35&lt;&gt;'Info patients (2)'!C35,"CHECK","")</f>
        <v/>
      </c>
      <c r="D35" s="276" t="str">
        <f>IF('Info patients (1)'!D35&lt;&gt;'Info patients (2)'!D35,"CHECK","")</f>
        <v/>
      </c>
      <c r="E35" s="276" t="str">
        <f>IF('Info patients (1)'!E35&lt;&gt;'Info patients (2)'!E35,"CHECK","")</f>
        <v/>
      </c>
      <c r="F35" s="276" t="str">
        <f>IF('Info patients (1)'!F35&lt;&gt;'Info patients (2)'!F35,"CHECK","")</f>
        <v/>
      </c>
      <c r="G35" s="276" t="str">
        <f>IF('Info patients (1)'!G35&lt;&gt;'Info patients (2)'!G35,"CHECK","")</f>
        <v/>
      </c>
      <c r="H35" s="276" t="str">
        <f>IF('Info patients (1)'!H35&lt;&gt;'Info patients (2)'!H35,"CHECK","")</f>
        <v/>
      </c>
      <c r="I35" s="276" t="str">
        <f>IF('Info patients (1)'!I35&lt;&gt;'Info patients (2)'!I35,"CHECK","")</f>
        <v/>
      </c>
      <c r="J35" s="276" t="str">
        <f>IF('Info patients (1)'!J35&lt;&gt;'Info patients (2)'!J35,"CHECK","")</f>
        <v/>
      </c>
      <c r="K35" s="276" t="str">
        <f>IF('Info patients (1)'!K35&lt;&gt;'Info patients (2)'!K35,"CHECK","")</f>
        <v/>
      </c>
      <c r="L35" s="276" t="str">
        <f>IF('Info patients (1)'!L35&lt;&gt;'Info patients (2)'!L35,"CHECK","")</f>
        <v/>
      </c>
      <c r="M35" s="276" t="str">
        <f>IF('Info patients (1)'!M35&lt;&gt;'Info patients (2)'!M35,"CHECK","")</f>
        <v/>
      </c>
      <c r="N35" s="276" t="str">
        <f>IF('Info patients (1)'!N35&lt;&gt;'Info patients (2)'!N35,"CHECK","")</f>
        <v/>
      </c>
      <c r="O35" s="276" t="str">
        <f>IF('Info patients (1)'!O35&lt;&gt;'Info patients (2)'!O35,"CHECK","")</f>
        <v/>
      </c>
      <c r="P35" s="276" t="str">
        <f>IF('Info patients (1)'!P35&lt;&gt;'Info patients (2)'!P35,"CHECK","")</f>
        <v/>
      </c>
      <c r="Q35" s="276" t="str">
        <f>IF('Info patients (1)'!Q35&lt;&gt;'Info patients (2)'!Q35,"CHECK","")</f>
        <v/>
      </c>
      <c r="R35" s="276" t="str">
        <f>IF('Info patients (1)'!R35&lt;&gt;'Info patients (2)'!R35,"CHECK","")</f>
        <v/>
      </c>
      <c r="S35" s="276" t="str">
        <f>IF('Info patients (1)'!S35&lt;&gt;'Info patients (2)'!S35,"CHECK","")</f>
        <v/>
      </c>
      <c r="T35" s="276" t="str">
        <f>IF('Info patients (1)'!T35&lt;&gt;'Info patients (2)'!T35,"CHECK","")</f>
        <v/>
      </c>
      <c r="U35" s="276" t="str">
        <f>IF('Info patients (1)'!U35&lt;&gt;'Info patients (2)'!U35,"CHECK","")</f>
        <v/>
      </c>
      <c r="V35" s="276" t="str">
        <f>IF('Info patients (1)'!V35&lt;&gt;'Info patients (2)'!V35,"CHECK","")</f>
        <v/>
      </c>
      <c r="W35" s="276" t="str">
        <f>IF('Info patients (1)'!W35&lt;&gt;'Info patients (2)'!W35,"CHECK","")</f>
        <v/>
      </c>
      <c r="X35" s="276" t="str">
        <f>IF('Info patients (1)'!X35&lt;&gt;'Info patients (2)'!X35,"CHECK","")</f>
        <v/>
      </c>
      <c r="Y35" s="276" t="str">
        <f>IF('Info patients (1)'!Y35&lt;&gt;'Info patients (2)'!Y35,"CHECK","")</f>
        <v/>
      </c>
      <c r="Z35" s="276" t="str">
        <f>IF('Info patients (1)'!Z35&lt;&gt;'Info patients (2)'!Z35,"CHECK","")</f>
        <v/>
      </c>
      <c r="AA35" s="276" t="str">
        <f>IF('Info patients (1)'!AA35&lt;&gt;'Info patients (2)'!AA35,"CHECK","")</f>
        <v/>
      </c>
      <c r="AB35" s="276" t="str">
        <f>IF('Info patients (1)'!AB35&lt;&gt;'Info patients (2)'!AB35,"CHECK","")</f>
        <v/>
      </c>
      <c r="AC35" s="276" t="str">
        <f>IF('Info patients (1)'!AC35&lt;&gt;'Info patients (2)'!AC35,"CHECK","")</f>
        <v/>
      </c>
      <c r="AD35" s="276" t="str">
        <f>IF('Info patients (1)'!AD35&lt;&gt;'Info patients (2)'!AD35,"CHECK","")</f>
        <v/>
      </c>
      <c r="AE35" s="276" t="str">
        <f>IF('Info patients (1)'!AE35&lt;&gt;'Info patients (2)'!AE35,"CHECK","")</f>
        <v/>
      </c>
      <c r="AF35" s="276" t="str">
        <f>IF('Info patients (1)'!AF35&lt;&gt;'Info patients (2)'!AF35,"CHECK","")</f>
        <v/>
      </c>
      <c r="AG35" s="276" t="str">
        <f>IF('Info patients (1)'!AG35&lt;&gt;'Info patients (2)'!AG35,"CHECK","")</f>
        <v/>
      </c>
      <c r="AH35" s="276" t="str">
        <f>IF('Info patients (1)'!AH35&lt;&gt;'Info patients (2)'!AH35,"CHECK","")</f>
        <v/>
      </c>
      <c r="AI35" s="276" t="str">
        <f>IF('Info patients (1)'!AI35&lt;&gt;'Info patients (2)'!AI35,"CHECK","")</f>
        <v/>
      </c>
      <c r="AJ35" s="276" t="str">
        <f>IF('Info patients (1)'!AJ35&lt;&gt;'Info patients (2)'!AJ35,"CHECK","")</f>
        <v/>
      </c>
      <c r="AK35" s="276" t="str">
        <f>IF('Info patients (1)'!AK35&lt;&gt;'Info patients (2)'!AK35,"CHECK","")</f>
        <v/>
      </c>
      <c r="AL35" s="276" t="str">
        <f>IF('Info patients (1)'!AL35&lt;&gt;'Info patients (2)'!AL35,"CHECK","")</f>
        <v/>
      </c>
      <c r="AM35" s="276" t="str">
        <f>IF('Info patients (1)'!AM35&lt;&gt;'Info patients (2)'!AM35,"CHECK","")</f>
        <v/>
      </c>
      <c r="AN35" s="276" t="str">
        <f>IF('Info patients (1)'!AN35&lt;&gt;'Info patients (2)'!AN35,"CHECK","")</f>
        <v/>
      </c>
      <c r="AO35" s="276" t="str">
        <f>IF('Info patients (1)'!AO35&lt;&gt;'Info patients (2)'!AO35,"CHECK","")</f>
        <v/>
      </c>
      <c r="AP35" s="276" t="str">
        <f>IF('Info patients (1)'!AP35&lt;&gt;'Info patients (2)'!AP35,"CHECK","")</f>
        <v/>
      </c>
      <c r="AQ35" s="276" t="str">
        <f>IF('Info patients (1)'!AQ35&lt;&gt;'Info patients (2)'!AQ35,"CHECK","")</f>
        <v/>
      </c>
      <c r="AR35" s="276" t="str">
        <f>IF('Info patients (1)'!AR35&lt;&gt;'Info patients (2)'!AR35,"CHECK","")</f>
        <v/>
      </c>
      <c r="AS35" s="276" t="str">
        <f>IF('Info patients (1)'!AS35&lt;&gt;'Info patients (2)'!AS35,"CHECK","")</f>
        <v/>
      </c>
      <c r="AT35" s="276" t="str">
        <f>IF('Info patients (1)'!AT35&lt;&gt;'Info patients (2)'!AT35,"CHECK","")</f>
        <v/>
      </c>
      <c r="AU35" s="276" t="str">
        <f>IF('Info patients (1)'!AU35&lt;&gt;'Info patients (2)'!AU35,"CHECK","")</f>
        <v/>
      </c>
      <c r="AV35" s="276" t="str">
        <f>IF('Info patients (1)'!AV35&lt;&gt;'Info patients (2)'!AV35,"CHECK","")</f>
        <v/>
      </c>
      <c r="AW35" s="276" t="str">
        <f>IF('Info patients (1)'!AW35&lt;&gt;'Info patients (2)'!AW35,"CHECK","")</f>
        <v/>
      </c>
      <c r="AX35" s="276" t="str">
        <f>IF('Info patients (1)'!AX35&lt;&gt;'Info patients (2)'!AX35,"CHECK","")</f>
        <v/>
      </c>
      <c r="AY35" s="276" t="str">
        <f>IF('Info patients (1)'!AY35&lt;&gt;'Info patients (2)'!AY35,"CHECK","")</f>
        <v/>
      </c>
      <c r="AZ35" s="276" t="str">
        <f>IF('Info patients (1)'!AZ35&lt;&gt;'Info patients (2)'!AZ35,"CHECK","")</f>
        <v/>
      </c>
      <c r="BA35" s="276" t="str">
        <f>IF('Info patients (1)'!BA35&lt;&gt;'Info patients (2)'!BA35,"CHECK","")</f>
        <v/>
      </c>
      <c r="BB35" s="276" t="str">
        <f>IF('Info patients (1)'!BB35&lt;&gt;'Info patients (2)'!BB35,"CHECK","")</f>
        <v/>
      </c>
      <c r="BC35" s="276" t="str">
        <f>IF('Info patients (1)'!BC35&lt;&gt;'Info patients (2)'!BC35,"CHECK","")</f>
        <v/>
      </c>
      <c r="BD35" s="276" t="str">
        <f>IF('Info patients (1)'!BD35&lt;&gt;'Info patients (2)'!BD35,"CHECK","")</f>
        <v/>
      </c>
      <c r="BE35" s="276" t="str">
        <f>IF('Info patients (1)'!BE35&lt;&gt;'Info patients (2)'!BE35,"CHECK","")</f>
        <v/>
      </c>
      <c r="BF35" s="276" t="str">
        <f>IF('Info patients (1)'!BF35&lt;&gt;'Info patients (2)'!BF35,"CHECK","")</f>
        <v/>
      </c>
      <c r="BG35" s="276" t="str">
        <f>IF('Info patients (1)'!BG35&lt;&gt;'Info patients (2)'!BG35,"CHECK","")</f>
        <v/>
      </c>
      <c r="BH35" s="276" t="str">
        <f>IF('Info patients (1)'!BH35&lt;&gt;'Info patients (2)'!BH35,"CHECK","")</f>
        <v/>
      </c>
      <c r="BI35" s="276" t="str">
        <f>IF('Info patients (1)'!BI35&lt;&gt;'Info patients (2)'!BI35,"CHECK","")</f>
        <v/>
      </c>
      <c r="BJ35" s="276" t="str">
        <f>IF('Info patients (1)'!BJ35&lt;&gt;'Info patients (2)'!BJ35,"CHECK","")</f>
        <v/>
      </c>
      <c r="BK35" s="276" t="str">
        <f>IF('Info patients (1)'!BK35&lt;&gt;'Info patients (2)'!BK35,"CHECK","")</f>
        <v/>
      </c>
      <c r="BL35" s="276" t="str">
        <f>IF('Info patients (1)'!BL35&lt;&gt;'Info patients (2)'!BL35,"CHECK","")</f>
        <v/>
      </c>
      <c r="BM35" s="276" t="str">
        <f>IF('Info patients (1)'!BM35&lt;&gt;'Info patients (2)'!BM35,"CHECK","")</f>
        <v/>
      </c>
      <c r="BN35" s="276" t="str">
        <f>IF('Info patients (1)'!BN35&lt;&gt;'Info patients (2)'!BN35,"CHECK","")</f>
        <v/>
      </c>
      <c r="BO35" s="276" t="str">
        <f>IF('Info patients (1)'!BO35&lt;&gt;'Info patients (2)'!BO35,"CHECK","")</f>
        <v/>
      </c>
      <c r="BP35" s="276" t="str">
        <f>IF('Info patients (1)'!BP35&lt;&gt;'Info patients (2)'!BP35,"CHECK","")</f>
        <v/>
      </c>
      <c r="BQ35" s="276" t="str">
        <f>IF('Info patients (1)'!BQ35&lt;&gt;'Info patients (2)'!BQ35,"CHECK","")</f>
        <v/>
      </c>
      <c r="BR35" s="276" t="str">
        <f>IF('Info patients (1)'!BR35&lt;&gt;'Info patients (2)'!BR35,"CHECK","")</f>
        <v/>
      </c>
      <c r="BS35" s="276" t="str">
        <f>IF('Info patients (1)'!BS35&lt;&gt;'Info patients (2)'!BS35,"CHECK","")</f>
        <v/>
      </c>
      <c r="BT35" s="276" t="str">
        <f>IF('Info patients (1)'!BT35&lt;&gt;'Info patients (2)'!BT35,"CHECK","")</f>
        <v/>
      </c>
      <c r="BU35" s="276" t="str">
        <f>IF('Info patients (1)'!BU35&lt;&gt;'Info patients (2)'!BU35,"CHECK","")</f>
        <v/>
      </c>
      <c r="BV35" s="276" t="str">
        <f>IF('Info patients (1)'!BV35&lt;&gt;'Info patients (2)'!BV35,"CHECK","")</f>
        <v/>
      </c>
      <c r="BW35" s="276" t="str">
        <f>IF('Info patients (1)'!BW35&lt;&gt;'Info patients (2)'!BW35,"CHECK","")</f>
        <v/>
      </c>
      <c r="BX35" s="276" t="str">
        <f>IF('Info patients (1)'!BX35&lt;&gt;'Info patients (2)'!BX35,"CHECK","")</f>
        <v/>
      </c>
      <c r="BY35" s="276" t="str">
        <f>IF('Info patients (1)'!BY35&lt;&gt;'Info patients (2)'!BY35,"CHECK","")</f>
        <v/>
      </c>
      <c r="BZ35" s="276" t="str">
        <f>IF('Info patients (1)'!BZ35&lt;&gt;'Info patients (2)'!BZ35,"CHECK","")</f>
        <v/>
      </c>
      <c r="CA35" s="276" t="str">
        <f>IF('Info patients (1)'!CA35&lt;&gt;'Info patients (2)'!CA35,"CHECK","")</f>
        <v/>
      </c>
      <c r="CB35" s="276" t="str">
        <f>IF('Info patients (1)'!CB35&lt;&gt;'Info patients (2)'!CB35,"CHECK","")</f>
        <v/>
      </c>
      <c r="CC35" s="276" t="str">
        <f>IF('Info patients (1)'!CC35&lt;&gt;'Info patients (2)'!CC35,"CHECK","")</f>
        <v/>
      </c>
      <c r="CD35" s="276" t="str">
        <f>IF('Info patients (1)'!CD35&lt;&gt;'Info patients (2)'!CD35,"CHECK","")</f>
        <v/>
      </c>
      <c r="CE35" s="276" t="str">
        <f>IF('Info patients (1)'!CE35&lt;&gt;'Info patients (2)'!CE35,"CHECK","")</f>
        <v/>
      </c>
      <c r="CF35" s="276" t="str">
        <f>IF('Info patients (1)'!CF35&lt;&gt;'Info patients (2)'!CF35,"CHECK","")</f>
        <v/>
      </c>
      <c r="CG35" s="276" t="str">
        <f>IF('Info patients (1)'!CG35&lt;&gt;'Info patients (2)'!CG35,"CHECK","")</f>
        <v/>
      </c>
      <c r="CH35" s="276" t="str">
        <f>IF('Info patients (1)'!CH35&lt;&gt;'Info patients (2)'!CH35,"CHECK","")</f>
        <v/>
      </c>
      <c r="CI35" s="276" t="str">
        <f>IF('Info patients (1)'!CI35&lt;&gt;'Info patients (2)'!CI35,"CHECK","")</f>
        <v/>
      </c>
      <c r="CJ35" s="276" t="str">
        <f>IF('Info patients (1)'!CJ35&lt;&gt;'Info patients (2)'!CJ35,"CHECK","")</f>
        <v/>
      </c>
      <c r="CK35" s="276" t="str">
        <f>IF('Info patients (1)'!CK35&lt;&gt;'Info patients (2)'!CK35,"CHECK","")</f>
        <v/>
      </c>
      <c r="CL35" s="276" t="str">
        <f>IF('Info patients (1)'!CL35&lt;&gt;'Info patients (2)'!CL35,"CHECK","")</f>
        <v/>
      </c>
      <c r="CM35" s="276" t="str">
        <f>IF('Info patients (1)'!CM35&lt;&gt;'Info patients (2)'!CM35,"CHECK","")</f>
        <v/>
      </c>
      <c r="CN35" s="276" t="str">
        <f>IF('Info patients (1)'!CN35&lt;&gt;'Info patients (2)'!CN35,"CHECK","")</f>
        <v/>
      </c>
      <c r="CO35" s="276" t="str">
        <f>IF('Info patients (1)'!CO35&lt;&gt;'Info patients (2)'!CO35,"CHECK","")</f>
        <v/>
      </c>
      <c r="CP35" s="276" t="str">
        <f>IF('Info patients (1)'!CP35&lt;&gt;'Info patients (2)'!CP35,"CHECK","")</f>
        <v/>
      </c>
      <c r="CQ35" s="276" t="str">
        <f>IF('Info patients (1)'!CQ35&lt;&gt;'Info patients (2)'!CQ35,"CHECK","")</f>
        <v/>
      </c>
      <c r="CR35" s="276" t="str">
        <f>IF('Info patients (1)'!CR35&lt;&gt;'Info patients (2)'!CR35,"CHECK","")</f>
        <v/>
      </c>
      <c r="CS35" s="276" t="str">
        <f>IF('Info patients (1)'!CS35&lt;&gt;'Info patients (2)'!CS35,"CHECK","")</f>
        <v/>
      </c>
      <c r="CT35" s="276" t="str">
        <f>IF('Info patients (1)'!CT35&lt;&gt;'Info patients (2)'!CT35,"CHECK","")</f>
        <v/>
      </c>
      <c r="CU35" s="276" t="str">
        <f>IF('Info patients (1)'!CU35&lt;&gt;'Info patients (2)'!CU35,"CHECK","")</f>
        <v/>
      </c>
      <c r="CV35" s="276" t="str">
        <f>IF('Info patients (1)'!CV35&lt;&gt;'Info patients (2)'!CV35,"CHECK","")</f>
        <v/>
      </c>
      <c r="CW35" s="276" t="str">
        <f>IF('Info patients (1)'!CW35&lt;&gt;'Info patients (2)'!CW35,"CHECK","")</f>
        <v/>
      </c>
      <c r="CX35" s="276" t="str">
        <f>IF('Info patients (1)'!CX35&lt;&gt;'Info patients (2)'!CX35,"CHECK","")</f>
        <v/>
      </c>
      <c r="CY35" s="276" t="str">
        <f>IF('Info patients (1)'!CY35&lt;&gt;'Info patients (2)'!CY35,"CHECK","")</f>
        <v/>
      </c>
      <c r="CZ35" s="276" t="str">
        <f>IF('Info patients (1)'!CZ35&lt;&gt;'Info patients (2)'!CZ35,"CHECK","")</f>
        <v/>
      </c>
      <c r="DA35" s="276" t="str">
        <f>IF('Info patients (1)'!DA35&lt;&gt;'Info patients (2)'!DA35,"CHECK","")</f>
        <v/>
      </c>
      <c r="DB35" s="276" t="str">
        <f>IF('Info patients (1)'!DB35&lt;&gt;'Info patients (2)'!DB35,"CHECK","")</f>
        <v/>
      </c>
      <c r="DC35" s="276" t="str">
        <f>IF('Info patients (1)'!DC35&lt;&gt;'Info patients (2)'!DC35,"CHECK","")</f>
        <v/>
      </c>
      <c r="DD35" s="276" t="str">
        <f>IF('Info patients (1)'!DD35&lt;&gt;'Info patients (2)'!DD35,"CHECK","")</f>
        <v/>
      </c>
      <c r="DE35" s="276" t="str">
        <f>IF('Info patients (1)'!DE35&lt;&gt;'Info patients (2)'!DE35,"CHECK","")</f>
        <v/>
      </c>
      <c r="DF35" s="276" t="str">
        <f>IF('Info patients (1)'!DF35&lt;&gt;'Info patients (2)'!DF35,"CHECK","")</f>
        <v/>
      </c>
      <c r="DG35" s="276" t="str">
        <f>IF('Info patients (1)'!DG35&lt;&gt;'Info patients (2)'!DG35,"CHECK","")</f>
        <v/>
      </c>
      <c r="DH35" s="276" t="str">
        <f>IF('Info patients (1)'!DH35&lt;&gt;'Info patients (2)'!DH35,"CHECK","")</f>
        <v/>
      </c>
      <c r="DI35" s="276" t="str">
        <f>IF('Info patients (1)'!DI35&lt;&gt;'Info patients (2)'!DI35,"CHECK","")</f>
        <v/>
      </c>
      <c r="DJ35" s="276" t="str">
        <f>IF('Info patients (1)'!DJ35&lt;&gt;'Info patients (2)'!DJ35,"CHECK","")</f>
        <v/>
      </c>
      <c r="DK35" s="276" t="str">
        <f>IF('Info patients (1)'!DK35&lt;&gt;'Info patients (2)'!DK35,"CHECK","")</f>
        <v/>
      </c>
      <c r="DL35" s="276" t="str">
        <f>IF('Info patients (1)'!DL35&lt;&gt;'Info patients (2)'!DL35,"CHECK","")</f>
        <v/>
      </c>
      <c r="DM35" s="276" t="str">
        <f>IF('Info patients (1)'!DM35&lt;&gt;'Info patients (2)'!DM35,"CHECK","")</f>
        <v/>
      </c>
      <c r="DN35" s="276" t="str">
        <f>IF('Info patients (1)'!DN35&lt;&gt;'Info patients (2)'!DN35,"CHECK","")</f>
        <v/>
      </c>
      <c r="DO35" s="276" t="str">
        <f>IF('Info patients (1)'!DO35&lt;&gt;'Info patients (2)'!DO35,"CHECK","")</f>
        <v/>
      </c>
      <c r="DP35" s="276" t="str">
        <f>IF('Info patients (1)'!DP35&lt;&gt;'Info patients (2)'!DP35,"CHECK","")</f>
        <v/>
      </c>
      <c r="DQ35" s="276" t="str">
        <f>IF('Info patients (1)'!DQ35&lt;&gt;'Info patients (2)'!DQ35,"CHECK","")</f>
        <v/>
      </c>
    </row>
    <row r="36" spans="1:121" s="109" customFormat="1" ht="23.25" customHeight="1" x14ac:dyDescent="0.2">
      <c r="A36" s="276" t="str">
        <f>IF('Info patients (1)'!A36&lt;&gt;'Info patients (2)'!A36,"CHECK","")</f>
        <v/>
      </c>
      <c r="B36" s="276" t="str">
        <f>IF('Info patients (1)'!B36&lt;&gt;'Info patients (2)'!B36,"CHECK","")</f>
        <v/>
      </c>
      <c r="C36" s="276" t="str">
        <f>IF('Info patients (1)'!C36&lt;&gt;'Info patients (2)'!C36,"CHECK","")</f>
        <v/>
      </c>
      <c r="D36" s="276" t="str">
        <f>IF('Info patients (1)'!D36&lt;&gt;'Info patients (2)'!D36,"CHECK","")</f>
        <v/>
      </c>
      <c r="E36" s="276" t="str">
        <f>IF('Info patients (1)'!E36&lt;&gt;'Info patients (2)'!E36,"CHECK","")</f>
        <v/>
      </c>
      <c r="F36" s="276" t="str">
        <f>IF('Info patients (1)'!F36&lt;&gt;'Info patients (2)'!F36,"CHECK","")</f>
        <v/>
      </c>
      <c r="G36" s="276" t="str">
        <f>IF('Info patients (1)'!G36&lt;&gt;'Info patients (2)'!G36,"CHECK","")</f>
        <v/>
      </c>
      <c r="H36" s="276" t="str">
        <f>IF('Info patients (1)'!H36&lt;&gt;'Info patients (2)'!H36,"CHECK","")</f>
        <v/>
      </c>
      <c r="I36" s="276" t="str">
        <f>IF('Info patients (1)'!I36&lt;&gt;'Info patients (2)'!I36,"CHECK","")</f>
        <v/>
      </c>
      <c r="J36" s="276" t="str">
        <f>IF('Info patients (1)'!J36&lt;&gt;'Info patients (2)'!J36,"CHECK","")</f>
        <v/>
      </c>
      <c r="K36" s="276" t="str">
        <f>IF('Info patients (1)'!K36&lt;&gt;'Info patients (2)'!K36,"CHECK","")</f>
        <v/>
      </c>
      <c r="L36" s="276" t="str">
        <f>IF('Info patients (1)'!L36&lt;&gt;'Info patients (2)'!L36,"CHECK","")</f>
        <v/>
      </c>
      <c r="M36" s="276" t="str">
        <f>IF('Info patients (1)'!M36&lt;&gt;'Info patients (2)'!M36,"CHECK","")</f>
        <v/>
      </c>
      <c r="N36" s="276" t="str">
        <f>IF('Info patients (1)'!N36&lt;&gt;'Info patients (2)'!N36,"CHECK","")</f>
        <v/>
      </c>
      <c r="O36" s="276" t="str">
        <f>IF('Info patients (1)'!O36&lt;&gt;'Info patients (2)'!O36,"CHECK","")</f>
        <v/>
      </c>
      <c r="P36" s="276" t="str">
        <f>IF('Info patients (1)'!P36&lt;&gt;'Info patients (2)'!P36,"CHECK","")</f>
        <v/>
      </c>
      <c r="Q36" s="276" t="str">
        <f>IF('Info patients (1)'!Q36&lt;&gt;'Info patients (2)'!Q36,"CHECK","")</f>
        <v/>
      </c>
      <c r="R36" s="276" t="str">
        <f>IF('Info patients (1)'!R36&lt;&gt;'Info patients (2)'!R36,"CHECK","")</f>
        <v/>
      </c>
      <c r="S36" s="276" t="str">
        <f>IF('Info patients (1)'!S36&lt;&gt;'Info patients (2)'!S36,"CHECK","")</f>
        <v/>
      </c>
      <c r="T36" s="276" t="str">
        <f>IF('Info patients (1)'!T36&lt;&gt;'Info patients (2)'!T36,"CHECK","")</f>
        <v/>
      </c>
      <c r="U36" s="276" t="str">
        <f>IF('Info patients (1)'!U36&lt;&gt;'Info patients (2)'!U36,"CHECK","")</f>
        <v/>
      </c>
      <c r="V36" s="276" t="str">
        <f>IF('Info patients (1)'!V36&lt;&gt;'Info patients (2)'!V36,"CHECK","")</f>
        <v/>
      </c>
      <c r="W36" s="276" t="str">
        <f>IF('Info patients (1)'!W36&lt;&gt;'Info patients (2)'!W36,"CHECK","")</f>
        <v/>
      </c>
      <c r="X36" s="276" t="str">
        <f>IF('Info patients (1)'!X36&lt;&gt;'Info patients (2)'!X36,"CHECK","")</f>
        <v/>
      </c>
      <c r="Y36" s="276" t="str">
        <f>IF('Info patients (1)'!Y36&lt;&gt;'Info patients (2)'!Y36,"CHECK","")</f>
        <v/>
      </c>
      <c r="Z36" s="276" t="str">
        <f>IF('Info patients (1)'!Z36&lt;&gt;'Info patients (2)'!Z36,"CHECK","")</f>
        <v/>
      </c>
      <c r="AA36" s="276" t="str">
        <f>IF('Info patients (1)'!AA36&lt;&gt;'Info patients (2)'!AA36,"CHECK","")</f>
        <v/>
      </c>
      <c r="AB36" s="276" t="str">
        <f>IF('Info patients (1)'!AB36&lt;&gt;'Info patients (2)'!AB36,"CHECK","")</f>
        <v/>
      </c>
      <c r="AC36" s="276" t="str">
        <f>IF('Info patients (1)'!AC36&lt;&gt;'Info patients (2)'!AC36,"CHECK","")</f>
        <v/>
      </c>
      <c r="AD36" s="276" t="str">
        <f>IF('Info patients (1)'!AD36&lt;&gt;'Info patients (2)'!AD36,"CHECK","")</f>
        <v/>
      </c>
      <c r="AE36" s="276" t="str">
        <f>IF('Info patients (1)'!AE36&lt;&gt;'Info patients (2)'!AE36,"CHECK","")</f>
        <v/>
      </c>
      <c r="AF36" s="276" t="str">
        <f>IF('Info patients (1)'!AF36&lt;&gt;'Info patients (2)'!AF36,"CHECK","")</f>
        <v/>
      </c>
      <c r="AG36" s="276" t="str">
        <f>IF('Info patients (1)'!AG36&lt;&gt;'Info patients (2)'!AG36,"CHECK","")</f>
        <v/>
      </c>
      <c r="AH36" s="276" t="str">
        <f>IF('Info patients (1)'!AH36&lt;&gt;'Info patients (2)'!AH36,"CHECK","")</f>
        <v/>
      </c>
      <c r="AI36" s="276" t="str">
        <f>IF('Info patients (1)'!AI36&lt;&gt;'Info patients (2)'!AI36,"CHECK","")</f>
        <v/>
      </c>
      <c r="AJ36" s="276" t="str">
        <f>IF('Info patients (1)'!AJ36&lt;&gt;'Info patients (2)'!AJ36,"CHECK","")</f>
        <v/>
      </c>
      <c r="AK36" s="276" t="str">
        <f>IF('Info patients (1)'!AK36&lt;&gt;'Info patients (2)'!AK36,"CHECK","")</f>
        <v/>
      </c>
      <c r="AL36" s="276" t="str">
        <f>IF('Info patients (1)'!AL36&lt;&gt;'Info patients (2)'!AL36,"CHECK","")</f>
        <v/>
      </c>
      <c r="AM36" s="276" t="str">
        <f>IF('Info patients (1)'!AM36&lt;&gt;'Info patients (2)'!AM36,"CHECK","")</f>
        <v/>
      </c>
      <c r="AN36" s="276" t="str">
        <f>IF('Info patients (1)'!AN36&lt;&gt;'Info patients (2)'!AN36,"CHECK","")</f>
        <v/>
      </c>
      <c r="AO36" s="276" t="str">
        <f>IF('Info patients (1)'!AO36&lt;&gt;'Info patients (2)'!AO36,"CHECK","")</f>
        <v/>
      </c>
      <c r="AP36" s="276" t="str">
        <f>IF('Info patients (1)'!AP36&lt;&gt;'Info patients (2)'!AP36,"CHECK","")</f>
        <v/>
      </c>
      <c r="AQ36" s="276" t="str">
        <f>IF('Info patients (1)'!AQ36&lt;&gt;'Info patients (2)'!AQ36,"CHECK","")</f>
        <v/>
      </c>
      <c r="AR36" s="276" t="str">
        <f>IF('Info patients (1)'!AR36&lt;&gt;'Info patients (2)'!AR36,"CHECK","")</f>
        <v/>
      </c>
      <c r="AS36" s="276" t="str">
        <f>IF('Info patients (1)'!AS36&lt;&gt;'Info patients (2)'!AS36,"CHECK","")</f>
        <v/>
      </c>
      <c r="AT36" s="276" t="str">
        <f>IF('Info patients (1)'!AT36&lt;&gt;'Info patients (2)'!AT36,"CHECK","")</f>
        <v/>
      </c>
      <c r="AU36" s="276" t="str">
        <f>IF('Info patients (1)'!AU36&lt;&gt;'Info patients (2)'!AU36,"CHECK","")</f>
        <v/>
      </c>
      <c r="AV36" s="276" t="str">
        <f>IF('Info patients (1)'!AV36&lt;&gt;'Info patients (2)'!AV36,"CHECK","")</f>
        <v/>
      </c>
      <c r="AW36" s="276" t="str">
        <f>IF('Info patients (1)'!AW36&lt;&gt;'Info patients (2)'!AW36,"CHECK","")</f>
        <v/>
      </c>
      <c r="AX36" s="276" t="str">
        <f>IF('Info patients (1)'!AX36&lt;&gt;'Info patients (2)'!AX36,"CHECK","")</f>
        <v/>
      </c>
      <c r="AY36" s="276" t="str">
        <f>IF('Info patients (1)'!AY36&lt;&gt;'Info patients (2)'!AY36,"CHECK","")</f>
        <v/>
      </c>
      <c r="AZ36" s="276" t="str">
        <f>IF('Info patients (1)'!AZ36&lt;&gt;'Info patients (2)'!AZ36,"CHECK","")</f>
        <v/>
      </c>
      <c r="BA36" s="276" t="str">
        <f>IF('Info patients (1)'!BA36&lt;&gt;'Info patients (2)'!BA36,"CHECK","")</f>
        <v/>
      </c>
      <c r="BB36" s="276" t="str">
        <f>IF('Info patients (1)'!BB36&lt;&gt;'Info patients (2)'!BB36,"CHECK","")</f>
        <v/>
      </c>
      <c r="BC36" s="276" t="str">
        <f>IF('Info patients (1)'!BC36&lt;&gt;'Info patients (2)'!BC36,"CHECK","")</f>
        <v/>
      </c>
      <c r="BD36" s="276" t="str">
        <f>IF('Info patients (1)'!BD36&lt;&gt;'Info patients (2)'!BD36,"CHECK","")</f>
        <v/>
      </c>
      <c r="BE36" s="276" t="str">
        <f>IF('Info patients (1)'!BE36&lt;&gt;'Info patients (2)'!BE36,"CHECK","")</f>
        <v/>
      </c>
      <c r="BF36" s="276" t="str">
        <f>IF('Info patients (1)'!BF36&lt;&gt;'Info patients (2)'!BF36,"CHECK","")</f>
        <v/>
      </c>
      <c r="BG36" s="276" t="str">
        <f>IF('Info patients (1)'!BG36&lt;&gt;'Info patients (2)'!BG36,"CHECK","")</f>
        <v/>
      </c>
      <c r="BH36" s="276" t="str">
        <f>IF('Info patients (1)'!BH36&lt;&gt;'Info patients (2)'!BH36,"CHECK","")</f>
        <v/>
      </c>
      <c r="BI36" s="276" t="str">
        <f>IF('Info patients (1)'!BI36&lt;&gt;'Info patients (2)'!BI36,"CHECK","")</f>
        <v/>
      </c>
      <c r="BJ36" s="276" t="str">
        <f>IF('Info patients (1)'!BJ36&lt;&gt;'Info patients (2)'!BJ36,"CHECK","")</f>
        <v/>
      </c>
      <c r="BK36" s="276" t="str">
        <f>IF('Info patients (1)'!BK36&lt;&gt;'Info patients (2)'!BK36,"CHECK","")</f>
        <v/>
      </c>
      <c r="BL36" s="276" t="str">
        <f>IF('Info patients (1)'!BL36&lt;&gt;'Info patients (2)'!BL36,"CHECK","")</f>
        <v/>
      </c>
      <c r="BM36" s="276" t="str">
        <f>IF('Info patients (1)'!BM36&lt;&gt;'Info patients (2)'!BM36,"CHECK","")</f>
        <v/>
      </c>
      <c r="BN36" s="276" t="str">
        <f>IF('Info patients (1)'!BN36&lt;&gt;'Info patients (2)'!BN36,"CHECK","")</f>
        <v/>
      </c>
      <c r="BO36" s="276" t="str">
        <f>IF('Info patients (1)'!BO36&lt;&gt;'Info patients (2)'!BO36,"CHECK","")</f>
        <v/>
      </c>
      <c r="BP36" s="276" t="str">
        <f>IF('Info patients (1)'!BP36&lt;&gt;'Info patients (2)'!BP36,"CHECK","")</f>
        <v/>
      </c>
      <c r="BQ36" s="276" t="str">
        <f>IF('Info patients (1)'!BQ36&lt;&gt;'Info patients (2)'!BQ36,"CHECK","")</f>
        <v/>
      </c>
      <c r="BR36" s="276" t="str">
        <f>IF('Info patients (1)'!BR36&lt;&gt;'Info patients (2)'!BR36,"CHECK","")</f>
        <v/>
      </c>
      <c r="BS36" s="276" t="str">
        <f>IF('Info patients (1)'!BS36&lt;&gt;'Info patients (2)'!BS36,"CHECK","")</f>
        <v/>
      </c>
      <c r="BT36" s="276" t="str">
        <f>IF('Info patients (1)'!BT36&lt;&gt;'Info patients (2)'!BT36,"CHECK","")</f>
        <v/>
      </c>
      <c r="BU36" s="276" t="str">
        <f>IF('Info patients (1)'!BU36&lt;&gt;'Info patients (2)'!BU36,"CHECK","")</f>
        <v/>
      </c>
      <c r="BV36" s="276" t="str">
        <f>IF('Info patients (1)'!BV36&lt;&gt;'Info patients (2)'!BV36,"CHECK","")</f>
        <v/>
      </c>
      <c r="BW36" s="276" t="str">
        <f>IF('Info patients (1)'!BW36&lt;&gt;'Info patients (2)'!BW36,"CHECK","")</f>
        <v/>
      </c>
      <c r="BX36" s="276" t="str">
        <f>IF('Info patients (1)'!BX36&lt;&gt;'Info patients (2)'!BX36,"CHECK","")</f>
        <v/>
      </c>
      <c r="BY36" s="276" t="str">
        <f>IF('Info patients (1)'!BY36&lt;&gt;'Info patients (2)'!BY36,"CHECK","")</f>
        <v/>
      </c>
      <c r="BZ36" s="276" t="str">
        <f>IF('Info patients (1)'!BZ36&lt;&gt;'Info patients (2)'!BZ36,"CHECK","")</f>
        <v/>
      </c>
      <c r="CA36" s="276" t="str">
        <f>IF('Info patients (1)'!CA36&lt;&gt;'Info patients (2)'!CA36,"CHECK","")</f>
        <v/>
      </c>
      <c r="CB36" s="276" t="str">
        <f>IF('Info patients (1)'!CB36&lt;&gt;'Info patients (2)'!CB36,"CHECK","")</f>
        <v/>
      </c>
      <c r="CC36" s="276" t="str">
        <f>IF('Info patients (1)'!CC36&lt;&gt;'Info patients (2)'!CC36,"CHECK","")</f>
        <v/>
      </c>
      <c r="CD36" s="276" t="str">
        <f>IF('Info patients (1)'!CD36&lt;&gt;'Info patients (2)'!CD36,"CHECK","")</f>
        <v/>
      </c>
      <c r="CE36" s="276" t="str">
        <f>IF('Info patients (1)'!CE36&lt;&gt;'Info patients (2)'!CE36,"CHECK","")</f>
        <v/>
      </c>
      <c r="CF36" s="276" t="str">
        <f>IF('Info patients (1)'!CF36&lt;&gt;'Info patients (2)'!CF36,"CHECK","")</f>
        <v/>
      </c>
      <c r="CG36" s="276" t="str">
        <f>IF('Info patients (1)'!CG36&lt;&gt;'Info patients (2)'!CG36,"CHECK","")</f>
        <v/>
      </c>
      <c r="CH36" s="276" t="str">
        <f>IF('Info patients (1)'!CH36&lt;&gt;'Info patients (2)'!CH36,"CHECK","")</f>
        <v/>
      </c>
      <c r="CI36" s="276" t="str">
        <f>IF('Info patients (1)'!CI36&lt;&gt;'Info patients (2)'!CI36,"CHECK","")</f>
        <v/>
      </c>
      <c r="CJ36" s="276" t="str">
        <f>IF('Info patients (1)'!CJ36&lt;&gt;'Info patients (2)'!CJ36,"CHECK","")</f>
        <v/>
      </c>
      <c r="CK36" s="276" t="str">
        <f>IF('Info patients (1)'!CK36&lt;&gt;'Info patients (2)'!CK36,"CHECK","")</f>
        <v/>
      </c>
      <c r="CL36" s="276" t="str">
        <f>IF('Info patients (1)'!CL36&lt;&gt;'Info patients (2)'!CL36,"CHECK","")</f>
        <v/>
      </c>
      <c r="CM36" s="276" t="str">
        <f>IF('Info patients (1)'!CM36&lt;&gt;'Info patients (2)'!CM36,"CHECK","")</f>
        <v/>
      </c>
      <c r="CN36" s="276" t="str">
        <f>IF('Info patients (1)'!CN36&lt;&gt;'Info patients (2)'!CN36,"CHECK","")</f>
        <v/>
      </c>
      <c r="CO36" s="276" t="str">
        <f>IF('Info patients (1)'!CO36&lt;&gt;'Info patients (2)'!CO36,"CHECK","")</f>
        <v/>
      </c>
      <c r="CP36" s="276" t="str">
        <f>IF('Info patients (1)'!CP36&lt;&gt;'Info patients (2)'!CP36,"CHECK","")</f>
        <v/>
      </c>
      <c r="CQ36" s="276" t="str">
        <f>IF('Info patients (1)'!CQ36&lt;&gt;'Info patients (2)'!CQ36,"CHECK","")</f>
        <v/>
      </c>
      <c r="CR36" s="276" t="str">
        <f>IF('Info patients (1)'!CR36&lt;&gt;'Info patients (2)'!CR36,"CHECK","")</f>
        <v/>
      </c>
      <c r="CS36" s="276" t="str">
        <f>IF('Info patients (1)'!CS36&lt;&gt;'Info patients (2)'!CS36,"CHECK","")</f>
        <v/>
      </c>
      <c r="CT36" s="276" t="str">
        <f>IF('Info patients (1)'!CT36&lt;&gt;'Info patients (2)'!CT36,"CHECK","")</f>
        <v/>
      </c>
      <c r="CU36" s="276" t="str">
        <f>IF('Info patients (1)'!CU36&lt;&gt;'Info patients (2)'!CU36,"CHECK","")</f>
        <v/>
      </c>
      <c r="CV36" s="276" t="str">
        <f>IF('Info patients (1)'!CV36&lt;&gt;'Info patients (2)'!CV36,"CHECK","")</f>
        <v/>
      </c>
      <c r="CW36" s="276" t="str">
        <f>IF('Info patients (1)'!CW36&lt;&gt;'Info patients (2)'!CW36,"CHECK","")</f>
        <v/>
      </c>
      <c r="CX36" s="276" t="str">
        <f>IF('Info patients (1)'!CX36&lt;&gt;'Info patients (2)'!CX36,"CHECK","")</f>
        <v/>
      </c>
      <c r="CY36" s="276" t="str">
        <f>IF('Info patients (1)'!CY36&lt;&gt;'Info patients (2)'!CY36,"CHECK","")</f>
        <v/>
      </c>
      <c r="CZ36" s="276" t="str">
        <f>IF('Info patients (1)'!CZ36&lt;&gt;'Info patients (2)'!CZ36,"CHECK","")</f>
        <v/>
      </c>
      <c r="DA36" s="276" t="str">
        <f>IF('Info patients (1)'!DA36&lt;&gt;'Info patients (2)'!DA36,"CHECK","")</f>
        <v/>
      </c>
      <c r="DB36" s="276" t="str">
        <f>IF('Info patients (1)'!DB36&lt;&gt;'Info patients (2)'!DB36,"CHECK","")</f>
        <v/>
      </c>
      <c r="DC36" s="276" t="str">
        <f>IF('Info patients (1)'!DC36&lt;&gt;'Info patients (2)'!DC36,"CHECK","")</f>
        <v/>
      </c>
      <c r="DD36" s="276" t="str">
        <f>IF('Info patients (1)'!DD36&lt;&gt;'Info patients (2)'!DD36,"CHECK","")</f>
        <v/>
      </c>
      <c r="DE36" s="276" t="str">
        <f>IF('Info patients (1)'!DE36&lt;&gt;'Info patients (2)'!DE36,"CHECK","")</f>
        <v/>
      </c>
      <c r="DF36" s="276" t="str">
        <f>IF('Info patients (1)'!DF36&lt;&gt;'Info patients (2)'!DF36,"CHECK","")</f>
        <v/>
      </c>
      <c r="DG36" s="276" t="str">
        <f>IF('Info patients (1)'!DG36&lt;&gt;'Info patients (2)'!DG36,"CHECK","")</f>
        <v/>
      </c>
      <c r="DH36" s="276" t="str">
        <f>IF('Info patients (1)'!DH36&lt;&gt;'Info patients (2)'!DH36,"CHECK","")</f>
        <v/>
      </c>
      <c r="DI36" s="276" t="str">
        <f>IF('Info patients (1)'!DI36&lt;&gt;'Info patients (2)'!DI36,"CHECK","")</f>
        <v/>
      </c>
      <c r="DJ36" s="276" t="str">
        <f>IF('Info patients (1)'!DJ36&lt;&gt;'Info patients (2)'!DJ36,"CHECK","")</f>
        <v/>
      </c>
      <c r="DK36" s="276" t="str">
        <f>IF('Info patients (1)'!DK36&lt;&gt;'Info patients (2)'!DK36,"CHECK","")</f>
        <v/>
      </c>
      <c r="DL36" s="276" t="str">
        <f>IF('Info patients (1)'!DL36&lt;&gt;'Info patients (2)'!DL36,"CHECK","")</f>
        <v/>
      </c>
      <c r="DM36" s="276" t="str">
        <f>IF('Info patients (1)'!DM36&lt;&gt;'Info patients (2)'!DM36,"CHECK","")</f>
        <v/>
      </c>
      <c r="DN36" s="276" t="str">
        <f>IF('Info patients (1)'!DN36&lt;&gt;'Info patients (2)'!DN36,"CHECK","")</f>
        <v/>
      </c>
      <c r="DO36" s="276" t="str">
        <f>IF('Info patients (1)'!DO36&lt;&gt;'Info patients (2)'!DO36,"CHECK","")</f>
        <v/>
      </c>
      <c r="DP36" s="276" t="str">
        <f>IF('Info patients (1)'!DP36&lt;&gt;'Info patients (2)'!DP36,"CHECK","")</f>
        <v/>
      </c>
      <c r="DQ36" s="276" t="str">
        <f>IF('Info patients (1)'!DQ36&lt;&gt;'Info patients (2)'!DQ36,"CHECK","")</f>
        <v/>
      </c>
    </row>
    <row r="37" spans="1:121" s="109" customFormat="1" ht="23.25" customHeight="1" x14ac:dyDescent="0.2">
      <c r="A37" s="276" t="str">
        <f>IF('Info patients (1)'!A37&lt;&gt;'Info patients (2)'!A37,"CHECK","")</f>
        <v/>
      </c>
      <c r="B37" s="276" t="str">
        <f>IF('Info patients (1)'!B37&lt;&gt;'Info patients (2)'!B37,"CHECK","")</f>
        <v/>
      </c>
      <c r="C37" s="276" t="str">
        <f>IF('Info patients (1)'!C37&lt;&gt;'Info patients (2)'!C37,"CHECK","")</f>
        <v/>
      </c>
      <c r="D37" s="276" t="str">
        <f>IF('Info patients (1)'!D37&lt;&gt;'Info patients (2)'!D37,"CHECK","")</f>
        <v/>
      </c>
      <c r="E37" s="276" t="str">
        <f>IF('Info patients (1)'!E37&lt;&gt;'Info patients (2)'!E37,"CHECK","")</f>
        <v/>
      </c>
      <c r="F37" s="276" t="str">
        <f>IF('Info patients (1)'!F37&lt;&gt;'Info patients (2)'!F37,"CHECK","")</f>
        <v/>
      </c>
      <c r="G37" s="276" t="str">
        <f>IF('Info patients (1)'!G37&lt;&gt;'Info patients (2)'!G37,"CHECK","")</f>
        <v/>
      </c>
      <c r="H37" s="276" t="str">
        <f>IF('Info patients (1)'!H37&lt;&gt;'Info patients (2)'!H37,"CHECK","")</f>
        <v/>
      </c>
      <c r="I37" s="276" t="str">
        <f>IF('Info patients (1)'!I37&lt;&gt;'Info patients (2)'!I37,"CHECK","")</f>
        <v/>
      </c>
      <c r="J37" s="276" t="str">
        <f>IF('Info patients (1)'!J37&lt;&gt;'Info patients (2)'!J37,"CHECK","")</f>
        <v/>
      </c>
      <c r="K37" s="276" t="str">
        <f>IF('Info patients (1)'!K37&lt;&gt;'Info patients (2)'!K37,"CHECK","")</f>
        <v/>
      </c>
      <c r="L37" s="276" t="str">
        <f>IF('Info patients (1)'!L37&lt;&gt;'Info patients (2)'!L37,"CHECK","")</f>
        <v/>
      </c>
      <c r="M37" s="276" t="str">
        <f>IF('Info patients (1)'!M37&lt;&gt;'Info patients (2)'!M37,"CHECK","")</f>
        <v/>
      </c>
      <c r="N37" s="276" t="str">
        <f>IF('Info patients (1)'!N37&lt;&gt;'Info patients (2)'!N37,"CHECK","")</f>
        <v/>
      </c>
      <c r="O37" s="276" t="str">
        <f>IF('Info patients (1)'!O37&lt;&gt;'Info patients (2)'!O37,"CHECK","")</f>
        <v/>
      </c>
      <c r="P37" s="276" t="str">
        <f>IF('Info patients (1)'!P37&lt;&gt;'Info patients (2)'!P37,"CHECK","")</f>
        <v/>
      </c>
      <c r="Q37" s="276" t="str">
        <f>IF('Info patients (1)'!Q37&lt;&gt;'Info patients (2)'!Q37,"CHECK","")</f>
        <v/>
      </c>
      <c r="R37" s="276" t="str">
        <f>IF('Info patients (1)'!R37&lt;&gt;'Info patients (2)'!R37,"CHECK","")</f>
        <v/>
      </c>
      <c r="S37" s="276" t="str">
        <f>IF('Info patients (1)'!S37&lt;&gt;'Info patients (2)'!S37,"CHECK","")</f>
        <v/>
      </c>
      <c r="T37" s="276" t="str">
        <f>IF('Info patients (1)'!T37&lt;&gt;'Info patients (2)'!T37,"CHECK","")</f>
        <v/>
      </c>
      <c r="U37" s="276" t="str">
        <f>IF('Info patients (1)'!U37&lt;&gt;'Info patients (2)'!U37,"CHECK","")</f>
        <v/>
      </c>
      <c r="V37" s="276" t="str">
        <f>IF('Info patients (1)'!V37&lt;&gt;'Info patients (2)'!V37,"CHECK","")</f>
        <v/>
      </c>
      <c r="W37" s="276" t="str">
        <f>IF('Info patients (1)'!W37&lt;&gt;'Info patients (2)'!W37,"CHECK","")</f>
        <v/>
      </c>
      <c r="X37" s="276" t="str">
        <f>IF('Info patients (1)'!X37&lt;&gt;'Info patients (2)'!X37,"CHECK","")</f>
        <v/>
      </c>
      <c r="Y37" s="276" t="str">
        <f>IF('Info patients (1)'!Y37&lt;&gt;'Info patients (2)'!Y37,"CHECK","")</f>
        <v/>
      </c>
      <c r="Z37" s="276" t="str">
        <f>IF('Info patients (1)'!Z37&lt;&gt;'Info patients (2)'!Z37,"CHECK","")</f>
        <v/>
      </c>
      <c r="AA37" s="276" t="str">
        <f>IF('Info patients (1)'!AA37&lt;&gt;'Info patients (2)'!AA37,"CHECK","")</f>
        <v/>
      </c>
      <c r="AB37" s="276" t="str">
        <f>IF('Info patients (1)'!AB37&lt;&gt;'Info patients (2)'!AB37,"CHECK","")</f>
        <v/>
      </c>
      <c r="AC37" s="276" t="str">
        <f>IF('Info patients (1)'!AC37&lt;&gt;'Info patients (2)'!AC37,"CHECK","")</f>
        <v/>
      </c>
      <c r="AD37" s="276" t="str">
        <f>IF('Info patients (1)'!AD37&lt;&gt;'Info patients (2)'!AD37,"CHECK","")</f>
        <v/>
      </c>
      <c r="AE37" s="276" t="str">
        <f>IF('Info patients (1)'!AE37&lt;&gt;'Info patients (2)'!AE37,"CHECK","")</f>
        <v/>
      </c>
      <c r="AF37" s="276" t="str">
        <f>IF('Info patients (1)'!AF37&lt;&gt;'Info patients (2)'!AF37,"CHECK","")</f>
        <v/>
      </c>
      <c r="AG37" s="276" t="str">
        <f>IF('Info patients (1)'!AG37&lt;&gt;'Info patients (2)'!AG37,"CHECK","")</f>
        <v/>
      </c>
      <c r="AH37" s="276" t="str">
        <f>IF('Info patients (1)'!AH37&lt;&gt;'Info patients (2)'!AH37,"CHECK","")</f>
        <v/>
      </c>
      <c r="AI37" s="276" t="str">
        <f>IF('Info patients (1)'!AI37&lt;&gt;'Info patients (2)'!AI37,"CHECK","")</f>
        <v/>
      </c>
      <c r="AJ37" s="276" t="str">
        <f>IF('Info patients (1)'!AJ37&lt;&gt;'Info patients (2)'!AJ37,"CHECK","")</f>
        <v/>
      </c>
      <c r="AK37" s="276" t="str">
        <f>IF('Info patients (1)'!AK37&lt;&gt;'Info patients (2)'!AK37,"CHECK","")</f>
        <v/>
      </c>
      <c r="AL37" s="276" t="str">
        <f>IF('Info patients (1)'!AL37&lt;&gt;'Info patients (2)'!AL37,"CHECK","")</f>
        <v/>
      </c>
      <c r="AM37" s="276" t="str">
        <f>IF('Info patients (1)'!AM37&lt;&gt;'Info patients (2)'!AM37,"CHECK","")</f>
        <v/>
      </c>
      <c r="AN37" s="276" t="str">
        <f>IF('Info patients (1)'!AN37&lt;&gt;'Info patients (2)'!AN37,"CHECK","")</f>
        <v/>
      </c>
      <c r="AO37" s="276" t="str">
        <f>IF('Info patients (1)'!AO37&lt;&gt;'Info patients (2)'!AO37,"CHECK","")</f>
        <v/>
      </c>
      <c r="AP37" s="276" t="str">
        <f>IF('Info patients (1)'!AP37&lt;&gt;'Info patients (2)'!AP37,"CHECK","")</f>
        <v/>
      </c>
      <c r="AQ37" s="276" t="str">
        <f>IF('Info patients (1)'!AQ37&lt;&gt;'Info patients (2)'!AQ37,"CHECK","")</f>
        <v/>
      </c>
      <c r="AR37" s="276" t="str">
        <f>IF('Info patients (1)'!AR37&lt;&gt;'Info patients (2)'!AR37,"CHECK","")</f>
        <v/>
      </c>
      <c r="AS37" s="276" t="str">
        <f>IF('Info patients (1)'!AS37&lt;&gt;'Info patients (2)'!AS37,"CHECK","")</f>
        <v/>
      </c>
      <c r="AT37" s="276" t="str">
        <f>IF('Info patients (1)'!AT37&lt;&gt;'Info patients (2)'!AT37,"CHECK","")</f>
        <v/>
      </c>
      <c r="AU37" s="276" t="str">
        <f>IF('Info patients (1)'!AU37&lt;&gt;'Info patients (2)'!AU37,"CHECK","")</f>
        <v/>
      </c>
      <c r="AV37" s="276" t="str">
        <f>IF('Info patients (1)'!AV37&lt;&gt;'Info patients (2)'!AV37,"CHECK","")</f>
        <v/>
      </c>
      <c r="AW37" s="276" t="str">
        <f>IF('Info patients (1)'!AW37&lt;&gt;'Info patients (2)'!AW37,"CHECK","")</f>
        <v/>
      </c>
      <c r="AX37" s="276" t="str">
        <f>IF('Info patients (1)'!AX37&lt;&gt;'Info patients (2)'!AX37,"CHECK","")</f>
        <v/>
      </c>
      <c r="AY37" s="276" t="str">
        <f>IF('Info patients (1)'!AY37&lt;&gt;'Info patients (2)'!AY37,"CHECK","")</f>
        <v/>
      </c>
      <c r="AZ37" s="276" t="str">
        <f>IF('Info patients (1)'!AZ37&lt;&gt;'Info patients (2)'!AZ37,"CHECK","")</f>
        <v/>
      </c>
      <c r="BA37" s="276" t="str">
        <f>IF('Info patients (1)'!BA37&lt;&gt;'Info patients (2)'!BA37,"CHECK","")</f>
        <v/>
      </c>
      <c r="BB37" s="276" t="str">
        <f>IF('Info patients (1)'!BB37&lt;&gt;'Info patients (2)'!BB37,"CHECK","")</f>
        <v/>
      </c>
      <c r="BC37" s="276" t="str">
        <f>IF('Info patients (1)'!BC37&lt;&gt;'Info patients (2)'!BC37,"CHECK","")</f>
        <v/>
      </c>
      <c r="BD37" s="276" t="str">
        <f>IF('Info patients (1)'!BD37&lt;&gt;'Info patients (2)'!BD37,"CHECK","")</f>
        <v/>
      </c>
      <c r="BE37" s="276" t="str">
        <f>IF('Info patients (1)'!BE37&lt;&gt;'Info patients (2)'!BE37,"CHECK","")</f>
        <v/>
      </c>
      <c r="BF37" s="276" t="str">
        <f>IF('Info patients (1)'!BF37&lt;&gt;'Info patients (2)'!BF37,"CHECK","")</f>
        <v/>
      </c>
      <c r="BG37" s="276" t="str">
        <f>IF('Info patients (1)'!BG37&lt;&gt;'Info patients (2)'!BG37,"CHECK","")</f>
        <v/>
      </c>
      <c r="BH37" s="276" t="str">
        <f>IF('Info patients (1)'!BH37&lt;&gt;'Info patients (2)'!BH37,"CHECK","")</f>
        <v/>
      </c>
      <c r="BI37" s="276" t="str">
        <f>IF('Info patients (1)'!BI37&lt;&gt;'Info patients (2)'!BI37,"CHECK","")</f>
        <v/>
      </c>
      <c r="BJ37" s="276" t="str">
        <f>IF('Info patients (1)'!BJ37&lt;&gt;'Info patients (2)'!BJ37,"CHECK","")</f>
        <v/>
      </c>
      <c r="BK37" s="276" t="str">
        <f>IF('Info patients (1)'!BK37&lt;&gt;'Info patients (2)'!BK37,"CHECK","")</f>
        <v/>
      </c>
      <c r="BL37" s="276" t="str">
        <f>IF('Info patients (1)'!BL37&lt;&gt;'Info patients (2)'!BL37,"CHECK","")</f>
        <v/>
      </c>
      <c r="BM37" s="276" t="str">
        <f>IF('Info patients (1)'!BM37&lt;&gt;'Info patients (2)'!BM37,"CHECK","")</f>
        <v/>
      </c>
      <c r="BN37" s="276" t="str">
        <f>IF('Info patients (1)'!BN37&lt;&gt;'Info patients (2)'!BN37,"CHECK","")</f>
        <v/>
      </c>
      <c r="BO37" s="276" t="str">
        <f>IF('Info patients (1)'!BO37&lt;&gt;'Info patients (2)'!BO37,"CHECK","")</f>
        <v/>
      </c>
      <c r="BP37" s="276" t="str">
        <f>IF('Info patients (1)'!BP37&lt;&gt;'Info patients (2)'!BP37,"CHECK","")</f>
        <v/>
      </c>
      <c r="BQ37" s="276" t="str">
        <f>IF('Info patients (1)'!BQ37&lt;&gt;'Info patients (2)'!BQ37,"CHECK","")</f>
        <v/>
      </c>
      <c r="BR37" s="276" t="str">
        <f>IF('Info patients (1)'!BR37&lt;&gt;'Info patients (2)'!BR37,"CHECK","")</f>
        <v/>
      </c>
      <c r="BS37" s="276" t="str">
        <f>IF('Info patients (1)'!BS37&lt;&gt;'Info patients (2)'!BS37,"CHECK","")</f>
        <v/>
      </c>
      <c r="BT37" s="276" t="str">
        <f>IF('Info patients (1)'!BT37&lt;&gt;'Info patients (2)'!BT37,"CHECK","")</f>
        <v/>
      </c>
      <c r="BU37" s="276" t="str">
        <f>IF('Info patients (1)'!BU37&lt;&gt;'Info patients (2)'!BU37,"CHECK","")</f>
        <v/>
      </c>
      <c r="BV37" s="276" t="str">
        <f>IF('Info patients (1)'!BV37&lt;&gt;'Info patients (2)'!BV37,"CHECK","")</f>
        <v/>
      </c>
      <c r="BW37" s="276" t="str">
        <f>IF('Info patients (1)'!BW37&lt;&gt;'Info patients (2)'!BW37,"CHECK","")</f>
        <v/>
      </c>
      <c r="BX37" s="276" t="str">
        <f>IF('Info patients (1)'!BX37&lt;&gt;'Info patients (2)'!BX37,"CHECK","")</f>
        <v/>
      </c>
      <c r="BY37" s="276" t="str">
        <f>IF('Info patients (1)'!BY37&lt;&gt;'Info patients (2)'!BY37,"CHECK","")</f>
        <v/>
      </c>
      <c r="BZ37" s="276" t="str">
        <f>IF('Info patients (1)'!BZ37&lt;&gt;'Info patients (2)'!BZ37,"CHECK","")</f>
        <v/>
      </c>
      <c r="CA37" s="276" t="str">
        <f>IF('Info patients (1)'!CA37&lt;&gt;'Info patients (2)'!CA37,"CHECK","")</f>
        <v/>
      </c>
      <c r="CB37" s="276" t="str">
        <f>IF('Info patients (1)'!CB37&lt;&gt;'Info patients (2)'!CB37,"CHECK","")</f>
        <v/>
      </c>
      <c r="CC37" s="276" t="str">
        <f>IF('Info patients (1)'!CC37&lt;&gt;'Info patients (2)'!CC37,"CHECK","")</f>
        <v/>
      </c>
      <c r="CD37" s="276" t="str">
        <f>IF('Info patients (1)'!CD37&lt;&gt;'Info patients (2)'!CD37,"CHECK","")</f>
        <v/>
      </c>
      <c r="CE37" s="276" t="str">
        <f>IF('Info patients (1)'!CE37&lt;&gt;'Info patients (2)'!CE37,"CHECK","")</f>
        <v/>
      </c>
      <c r="CF37" s="276" t="str">
        <f>IF('Info patients (1)'!CF37&lt;&gt;'Info patients (2)'!CF37,"CHECK","")</f>
        <v/>
      </c>
      <c r="CG37" s="276" t="str">
        <f>IF('Info patients (1)'!CG37&lt;&gt;'Info patients (2)'!CG37,"CHECK","")</f>
        <v/>
      </c>
      <c r="CH37" s="276" t="str">
        <f>IF('Info patients (1)'!CH37&lt;&gt;'Info patients (2)'!CH37,"CHECK","")</f>
        <v/>
      </c>
      <c r="CI37" s="276" t="str">
        <f>IF('Info patients (1)'!CI37&lt;&gt;'Info patients (2)'!CI37,"CHECK","")</f>
        <v/>
      </c>
      <c r="CJ37" s="276" t="str">
        <f>IF('Info patients (1)'!CJ37&lt;&gt;'Info patients (2)'!CJ37,"CHECK","")</f>
        <v/>
      </c>
      <c r="CK37" s="276" t="str">
        <f>IF('Info patients (1)'!CK37&lt;&gt;'Info patients (2)'!CK37,"CHECK","")</f>
        <v/>
      </c>
      <c r="CL37" s="276" t="str">
        <f>IF('Info patients (1)'!CL37&lt;&gt;'Info patients (2)'!CL37,"CHECK","")</f>
        <v/>
      </c>
      <c r="CM37" s="276" t="str">
        <f>IF('Info patients (1)'!CM37&lt;&gt;'Info patients (2)'!CM37,"CHECK","")</f>
        <v/>
      </c>
      <c r="CN37" s="276" t="str">
        <f>IF('Info patients (1)'!CN37&lt;&gt;'Info patients (2)'!CN37,"CHECK","")</f>
        <v/>
      </c>
      <c r="CO37" s="276" t="str">
        <f>IF('Info patients (1)'!CO37&lt;&gt;'Info patients (2)'!CO37,"CHECK","")</f>
        <v/>
      </c>
      <c r="CP37" s="276" t="str">
        <f>IF('Info patients (1)'!CP37&lt;&gt;'Info patients (2)'!CP37,"CHECK","")</f>
        <v/>
      </c>
      <c r="CQ37" s="276" t="str">
        <f>IF('Info patients (1)'!CQ37&lt;&gt;'Info patients (2)'!CQ37,"CHECK","")</f>
        <v/>
      </c>
      <c r="CR37" s="276" t="str">
        <f>IF('Info patients (1)'!CR37&lt;&gt;'Info patients (2)'!CR37,"CHECK","")</f>
        <v/>
      </c>
      <c r="CS37" s="276" t="str">
        <f>IF('Info patients (1)'!CS37&lt;&gt;'Info patients (2)'!CS37,"CHECK","")</f>
        <v/>
      </c>
      <c r="CT37" s="276" t="str">
        <f>IF('Info patients (1)'!CT37&lt;&gt;'Info patients (2)'!CT37,"CHECK","")</f>
        <v/>
      </c>
      <c r="CU37" s="276" t="str">
        <f>IF('Info patients (1)'!CU37&lt;&gt;'Info patients (2)'!CU37,"CHECK","")</f>
        <v/>
      </c>
      <c r="CV37" s="276" t="str">
        <f>IF('Info patients (1)'!CV37&lt;&gt;'Info patients (2)'!CV37,"CHECK","")</f>
        <v/>
      </c>
      <c r="CW37" s="276" t="str">
        <f>IF('Info patients (1)'!CW37&lt;&gt;'Info patients (2)'!CW37,"CHECK","")</f>
        <v/>
      </c>
      <c r="CX37" s="276" t="str">
        <f>IF('Info patients (1)'!CX37&lt;&gt;'Info patients (2)'!CX37,"CHECK","")</f>
        <v/>
      </c>
      <c r="CY37" s="276" t="str">
        <f>IF('Info patients (1)'!CY37&lt;&gt;'Info patients (2)'!CY37,"CHECK","")</f>
        <v/>
      </c>
      <c r="CZ37" s="276" t="str">
        <f>IF('Info patients (1)'!CZ37&lt;&gt;'Info patients (2)'!CZ37,"CHECK","")</f>
        <v/>
      </c>
      <c r="DA37" s="276" t="str">
        <f>IF('Info patients (1)'!DA37&lt;&gt;'Info patients (2)'!DA37,"CHECK","")</f>
        <v/>
      </c>
      <c r="DB37" s="276" t="str">
        <f>IF('Info patients (1)'!DB37&lt;&gt;'Info patients (2)'!DB37,"CHECK","")</f>
        <v/>
      </c>
      <c r="DC37" s="276" t="str">
        <f>IF('Info patients (1)'!DC37&lt;&gt;'Info patients (2)'!DC37,"CHECK","")</f>
        <v/>
      </c>
      <c r="DD37" s="276" t="str">
        <f>IF('Info patients (1)'!DD37&lt;&gt;'Info patients (2)'!DD37,"CHECK","")</f>
        <v/>
      </c>
      <c r="DE37" s="276" t="str">
        <f>IF('Info patients (1)'!DE37&lt;&gt;'Info patients (2)'!DE37,"CHECK","")</f>
        <v/>
      </c>
      <c r="DF37" s="276" t="str">
        <f>IF('Info patients (1)'!DF37&lt;&gt;'Info patients (2)'!DF37,"CHECK","")</f>
        <v/>
      </c>
      <c r="DG37" s="276" t="str">
        <f>IF('Info patients (1)'!DG37&lt;&gt;'Info patients (2)'!DG37,"CHECK","")</f>
        <v/>
      </c>
      <c r="DH37" s="276" t="str">
        <f>IF('Info patients (1)'!DH37&lt;&gt;'Info patients (2)'!DH37,"CHECK","")</f>
        <v/>
      </c>
      <c r="DI37" s="276" t="str">
        <f>IF('Info patients (1)'!DI37&lt;&gt;'Info patients (2)'!DI37,"CHECK","")</f>
        <v/>
      </c>
      <c r="DJ37" s="276" t="str">
        <f>IF('Info patients (1)'!DJ37&lt;&gt;'Info patients (2)'!DJ37,"CHECK","")</f>
        <v/>
      </c>
      <c r="DK37" s="276" t="str">
        <f>IF('Info patients (1)'!DK37&lt;&gt;'Info patients (2)'!DK37,"CHECK","")</f>
        <v/>
      </c>
      <c r="DL37" s="276" t="str">
        <f>IF('Info patients (1)'!DL37&lt;&gt;'Info patients (2)'!DL37,"CHECK","")</f>
        <v/>
      </c>
      <c r="DM37" s="276" t="str">
        <f>IF('Info patients (1)'!DM37&lt;&gt;'Info patients (2)'!DM37,"CHECK","")</f>
        <v/>
      </c>
      <c r="DN37" s="276" t="str">
        <f>IF('Info patients (1)'!DN37&lt;&gt;'Info patients (2)'!DN37,"CHECK","")</f>
        <v/>
      </c>
      <c r="DO37" s="276" t="str">
        <f>IF('Info patients (1)'!DO37&lt;&gt;'Info patients (2)'!DO37,"CHECK","")</f>
        <v/>
      </c>
      <c r="DP37" s="276" t="str">
        <f>IF('Info patients (1)'!DP37&lt;&gt;'Info patients (2)'!DP37,"CHECK","")</f>
        <v/>
      </c>
      <c r="DQ37" s="276" t="str">
        <f>IF('Info patients (1)'!DQ37&lt;&gt;'Info patients (2)'!DQ37,"CHECK","")</f>
        <v/>
      </c>
    </row>
    <row r="38" spans="1:121" s="109" customFormat="1" ht="23.25" customHeight="1" x14ac:dyDescent="0.2">
      <c r="A38" s="276" t="str">
        <f>IF('Info patients (1)'!A38&lt;&gt;'Info patients (2)'!A38,"CHECK","")</f>
        <v/>
      </c>
      <c r="B38" s="276" t="str">
        <f>IF('Info patients (1)'!B38&lt;&gt;'Info patients (2)'!B38,"CHECK","")</f>
        <v/>
      </c>
      <c r="C38" s="276" t="str">
        <f>IF('Info patients (1)'!C38&lt;&gt;'Info patients (2)'!C38,"CHECK","")</f>
        <v/>
      </c>
      <c r="D38" s="276" t="str">
        <f>IF('Info patients (1)'!D38&lt;&gt;'Info patients (2)'!D38,"CHECK","")</f>
        <v/>
      </c>
      <c r="E38" s="276" t="str">
        <f>IF('Info patients (1)'!E38&lt;&gt;'Info patients (2)'!E38,"CHECK","")</f>
        <v/>
      </c>
      <c r="F38" s="276" t="str">
        <f>IF('Info patients (1)'!F38&lt;&gt;'Info patients (2)'!F38,"CHECK","")</f>
        <v/>
      </c>
      <c r="G38" s="276" t="str">
        <f>IF('Info patients (1)'!G38&lt;&gt;'Info patients (2)'!G38,"CHECK","")</f>
        <v/>
      </c>
      <c r="H38" s="276" t="str">
        <f>IF('Info patients (1)'!H38&lt;&gt;'Info patients (2)'!H38,"CHECK","")</f>
        <v/>
      </c>
      <c r="I38" s="276" t="str">
        <f>IF('Info patients (1)'!I38&lt;&gt;'Info patients (2)'!I38,"CHECK","")</f>
        <v/>
      </c>
      <c r="J38" s="276" t="str">
        <f>IF('Info patients (1)'!J38&lt;&gt;'Info patients (2)'!J38,"CHECK","")</f>
        <v/>
      </c>
      <c r="K38" s="276" t="str">
        <f>IF('Info patients (1)'!K38&lt;&gt;'Info patients (2)'!K38,"CHECK","")</f>
        <v/>
      </c>
      <c r="L38" s="276" t="str">
        <f>IF('Info patients (1)'!L38&lt;&gt;'Info patients (2)'!L38,"CHECK","")</f>
        <v/>
      </c>
      <c r="M38" s="276" t="str">
        <f>IF('Info patients (1)'!M38&lt;&gt;'Info patients (2)'!M38,"CHECK","")</f>
        <v/>
      </c>
      <c r="N38" s="276" t="str">
        <f>IF('Info patients (1)'!N38&lt;&gt;'Info patients (2)'!N38,"CHECK","")</f>
        <v/>
      </c>
      <c r="O38" s="276" t="str">
        <f>IF('Info patients (1)'!O38&lt;&gt;'Info patients (2)'!O38,"CHECK","")</f>
        <v/>
      </c>
      <c r="P38" s="276" t="str">
        <f>IF('Info patients (1)'!P38&lt;&gt;'Info patients (2)'!P38,"CHECK","")</f>
        <v/>
      </c>
      <c r="Q38" s="276" t="str">
        <f>IF('Info patients (1)'!Q38&lt;&gt;'Info patients (2)'!Q38,"CHECK","")</f>
        <v/>
      </c>
      <c r="R38" s="276" t="str">
        <f>IF('Info patients (1)'!R38&lt;&gt;'Info patients (2)'!R38,"CHECK","")</f>
        <v/>
      </c>
      <c r="S38" s="276" t="str">
        <f>IF('Info patients (1)'!S38&lt;&gt;'Info patients (2)'!S38,"CHECK","")</f>
        <v/>
      </c>
      <c r="T38" s="276" t="str">
        <f>IF('Info patients (1)'!T38&lt;&gt;'Info patients (2)'!T38,"CHECK","")</f>
        <v/>
      </c>
      <c r="U38" s="276" t="str">
        <f>IF('Info patients (1)'!U38&lt;&gt;'Info patients (2)'!U38,"CHECK","")</f>
        <v/>
      </c>
      <c r="V38" s="276" t="str">
        <f>IF('Info patients (1)'!V38&lt;&gt;'Info patients (2)'!V38,"CHECK","")</f>
        <v/>
      </c>
      <c r="W38" s="276" t="str">
        <f>IF('Info patients (1)'!W38&lt;&gt;'Info patients (2)'!W38,"CHECK","")</f>
        <v/>
      </c>
      <c r="X38" s="276" t="str">
        <f>IF('Info patients (1)'!X38&lt;&gt;'Info patients (2)'!X38,"CHECK","")</f>
        <v/>
      </c>
      <c r="Y38" s="276" t="str">
        <f>IF('Info patients (1)'!Y38&lt;&gt;'Info patients (2)'!Y38,"CHECK","")</f>
        <v/>
      </c>
      <c r="Z38" s="276" t="str">
        <f>IF('Info patients (1)'!Z38&lt;&gt;'Info patients (2)'!Z38,"CHECK","")</f>
        <v/>
      </c>
      <c r="AA38" s="276" t="str">
        <f>IF('Info patients (1)'!AA38&lt;&gt;'Info patients (2)'!AA38,"CHECK","")</f>
        <v/>
      </c>
      <c r="AB38" s="276" t="str">
        <f>IF('Info patients (1)'!AB38&lt;&gt;'Info patients (2)'!AB38,"CHECK","")</f>
        <v/>
      </c>
      <c r="AC38" s="276" t="str">
        <f>IF('Info patients (1)'!AC38&lt;&gt;'Info patients (2)'!AC38,"CHECK","")</f>
        <v/>
      </c>
      <c r="AD38" s="276" t="str">
        <f>IF('Info patients (1)'!AD38&lt;&gt;'Info patients (2)'!AD38,"CHECK","")</f>
        <v/>
      </c>
      <c r="AE38" s="276" t="str">
        <f>IF('Info patients (1)'!AE38&lt;&gt;'Info patients (2)'!AE38,"CHECK","")</f>
        <v/>
      </c>
      <c r="AF38" s="276" t="str">
        <f>IF('Info patients (1)'!AF38&lt;&gt;'Info patients (2)'!AF38,"CHECK","")</f>
        <v/>
      </c>
      <c r="AG38" s="276" t="str">
        <f>IF('Info patients (1)'!AG38&lt;&gt;'Info patients (2)'!AG38,"CHECK","")</f>
        <v/>
      </c>
      <c r="AH38" s="276" t="str">
        <f>IF('Info patients (1)'!AH38&lt;&gt;'Info patients (2)'!AH38,"CHECK","")</f>
        <v/>
      </c>
      <c r="AI38" s="276" t="str">
        <f>IF('Info patients (1)'!AI38&lt;&gt;'Info patients (2)'!AI38,"CHECK","")</f>
        <v/>
      </c>
      <c r="AJ38" s="276" t="str">
        <f>IF('Info patients (1)'!AJ38&lt;&gt;'Info patients (2)'!AJ38,"CHECK","")</f>
        <v/>
      </c>
      <c r="AK38" s="276" t="str">
        <f>IF('Info patients (1)'!AK38&lt;&gt;'Info patients (2)'!AK38,"CHECK","")</f>
        <v/>
      </c>
      <c r="AL38" s="276" t="str">
        <f>IF('Info patients (1)'!AL38&lt;&gt;'Info patients (2)'!AL38,"CHECK","")</f>
        <v/>
      </c>
      <c r="AM38" s="276" t="str">
        <f>IF('Info patients (1)'!AM38&lt;&gt;'Info patients (2)'!AM38,"CHECK","")</f>
        <v/>
      </c>
      <c r="AN38" s="276" t="str">
        <f>IF('Info patients (1)'!AN38&lt;&gt;'Info patients (2)'!AN38,"CHECK","")</f>
        <v/>
      </c>
      <c r="AO38" s="276" t="str">
        <f>IF('Info patients (1)'!AO38&lt;&gt;'Info patients (2)'!AO38,"CHECK","")</f>
        <v/>
      </c>
      <c r="AP38" s="276" t="str">
        <f>IF('Info patients (1)'!AP38&lt;&gt;'Info patients (2)'!AP38,"CHECK","")</f>
        <v/>
      </c>
      <c r="AQ38" s="276" t="str">
        <f>IF('Info patients (1)'!AQ38&lt;&gt;'Info patients (2)'!AQ38,"CHECK","")</f>
        <v/>
      </c>
      <c r="AR38" s="276" t="str">
        <f>IF('Info patients (1)'!AR38&lt;&gt;'Info patients (2)'!AR38,"CHECK","")</f>
        <v/>
      </c>
      <c r="AS38" s="276" t="str">
        <f>IF('Info patients (1)'!AS38&lt;&gt;'Info patients (2)'!AS38,"CHECK","")</f>
        <v/>
      </c>
      <c r="AT38" s="276" t="str">
        <f>IF('Info patients (1)'!AT38&lt;&gt;'Info patients (2)'!AT38,"CHECK","")</f>
        <v/>
      </c>
      <c r="AU38" s="276" t="str">
        <f>IF('Info patients (1)'!AU38&lt;&gt;'Info patients (2)'!AU38,"CHECK","")</f>
        <v/>
      </c>
      <c r="AV38" s="276" t="str">
        <f>IF('Info patients (1)'!AV38&lt;&gt;'Info patients (2)'!AV38,"CHECK","")</f>
        <v/>
      </c>
      <c r="AW38" s="276" t="str">
        <f>IF('Info patients (1)'!AW38&lt;&gt;'Info patients (2)'!AW38,"CHECK","")</f>
        <v/>
      </c>
      <c r="AX38" s="276" t="str">
        <f>IF('Info patients (1)'!AX38&lt;&gt;'Info patients (2)'!AX38,"CHECK","")</f>
        <v/>
      </c>
      <c r="AY38" s="276" t="str">
        <f>IF('Info patients (1)'!AY38&lt;&gt;'Info patients (2)'!AY38,"CHECK","")</f>
        <v/>
      </c>
      <c r="AZ38" s="276" t="str">
        <f>IF('Info patients (1)'!AZ38&lt;&gt;'Info patients (2)'!AZ38,"CHECK","")</f>
        <v/>
      </c>
      <c r="BA38" s="276" t="str">
        <f>IF('Info patients (1)'!BA38&lt;&gt;'Info patients (2)'!BA38,"CHECK","")</f>
        <v/>
      </c>
      <c r="BB38" s="276" t="str">
        <f>IF('Info patients (1)'!BB38&lt;&gt;'Info patients (2)'!BB38,"CHECK","")</f>
        <v/>
      </c>
      <c r="BC38" s="276" t="str">
        <f>IF('Info patients (1)'!BC38&lt;&gt;'Info patients (2)'!BC38,"CHECK","")</f>
        <v/>
      </c>
      <c r="BD38" s="276" t="str">
        <f>IF('Info patients (1)'!BD38&lt;&gt;'Info patients (2)'!BD38,"CHECK","")</f>
        <v/>
      </c>
      <c r="BE38" s="276" t="str">
        <f>IF('Info patients (1)'!BE38&lt;&gt;'Info patients (2)'!BE38,"CHECK","")</f>
        <v/>
      </c>
      <c r="BF38" s="276" t="str">
        <f>IF('Info patients (1)'!BF38&lt;&gt;'Info patients (2)'!BF38,"CHECK","")</f>
        <v/>
      </c>
      <c r="BG38" s="276" t="str">
        <f>IF('Info patients (1)'!BG38&lt;&gt;'Info patients (2)'!BG38,"CHECK","")</f>
        <v/>
      </c>
      <c r="BH38" s="276" t="str">
        <f>IF('Info patients (1)'!BH38&lt;&gt;'Info patients (2)'!BH38,"CHECK","")</f>
        <v/>
      </c>
      <c r="BI38" s="276" t="str">
        <f>IF('Info patients (1)'!BI38&lt;&gt;'Info patients (2)'!BI38,"CHECK","")</f>
        <v/>
      </c>
      <c r="BJ38" s="276" t="str">
        <f>IF('Info patients (1)'!BJ38&lt;&gt;'Info patients (2)'!BJ38,"CHECK","")</f>
        <v/>
      </c>
      <c r="BK38" s="276" t="str">
        <f>IF('Info patients (1)'!BK38&lt;&gt;'Info patients (2)'!BK38,"CHECK","")</f>
        <v/>
      </c>
      <c r="BL38" s="276" t="str">
        <f>IF('Info patients (1)'!BL38&lt;&gt;'Info patients (2)'!BL38,"CHECK","")</f>
        <v/>
      </c>
      <c r="BM38" s="276" t="str">
        <f>IF('Info patients (1)'!BM38&lt;&gt;'Info patients (2)'!BM38,"CHECK","")</f>
        <v/>
      </c>
      <c r="BN38" s="276" t="str">
        <f>IF('Info patients (1)'!BN38&lt;&gt;'Info patients (2)'!BN38,"CHECK","")</f>
        <v/>
      </c>
      <c r="BO38" s="276" t="str">
        <f>IF('Info patients (1)'!BO38&lt;&gt;'Info patients (2)'!BO38,"CHECK","")</f>
        <v/>
      </c>
      <c r="BP38" s="276" t="str">
        <f>IF('Info patients (1)'!BP38&lt;&gt;'Info patients (2)'!BP38,"CHECK","")</f>
        <v/>
      </c>
      <c r="BQ38" s="276" t="str">
        <f>IF('Info patients (1)'!BQ38&lt;&gt;'Info patients (2)'!BQ38,"CHECK","")</f>
        <v/>
      </c>
      <c r="BR38" s="276" t="str">
        <f>IF('Info patients (1)'!BR38&lt;&gt;'Info patients (2)'!BR38,"CHECK","")</f>
        <v/>
      </c>
      <c r="BS38" s="276" t="str">
        <f>IF('Info patients (1)'!BS38&lt;&gt;'Info patients (2)'!BS38,"CHECK","")</f>
        <v/>
      </c>
      <c r="BT38" s="276" t="str">
        <f>IF('Info patients (1)'!BT38&lt;&gt;'Info patients (2)'!BT38,"CHECK","")</f>
        <v/>
      </c>
      <c r="BU38" s="276" t="str">
        <f>IF('Info patients (1)'!BU38&lt;&gt;'Info patients (2)'!BU38,"CHECK","")</f>
        <v/>
      </c>
      <c r="BV38" s="276" t="str">
        <f>IF('Info patients (1)'!BV38&lt;&gt;'Info patients (2)'!BV38,"CHECK","")</f>
        <v/>
      </c>
      <c r="BW38" s="276" t="str">
        <f>IF('Info patients (1)'!BW38&lt;&gt;'Info patients (2)'!BW38,"CHECK","")</f>
        <v/>
      </c>
      <c r="BX38" s="276" t="str">
        <f>IF('Info patients (1)'!BX38&lt;&gt;'Info patients (2)'!BX38,"CHECK","")</f>
        <v/>
      </c>
      <c r="BY38" s="276" t="str">
        <f>IF('Info patients (1)'!BY38&lt;&gt;'Info patients (2)'!BY38,"CHECK","")</f>
        <v/>
      </c>
      <c r="BZ38" s="276" t="str">
        <f>IF('Info patients (1)'!BZ38&lt;&gt;'Info patients (2)'!BZ38,"CHECK","")</f>
        <v/>
      </c>
      <c r="CA38" s="276" t="str">
        <f>IF('Info patients (1)'!CA38&lt;&gt;'Info patients (2)'!CA38,"CHECK","")</f>
        <v/>
      </c>
      <c r="CB38" s="276" t="str">
        <f>IF('Info patients (1)'!CB38&lt;&gt;'Info patients (2)'!CB38,"CHECK","")</f>
        <v/>
      </c>
      <c r="CC38" s="276" t="str">
        <f>IF('Info patients (1)'!CC38&lt;&gt;'Info patients (2)'!CC38,"CHECK","")</f>
        <v/>
      </c>
      <c r="CD38" s="276" t="str">
        <f>IF('Info patients (1)'!CD38&lt;&gt;'Info patients (2)'!CD38,"CHECK","")</f>
        <v/>
      </c>
      <c r="CE38" s="276" t="str">
        <f>IF('Info patients (1)'!CE38&lt;&gt;'Info patients (2)'!CE38,"CHECK","")</f>
        <v/>
      </c>
      <c r="CF38" s="276" t="str">
        <f>IF('Info patients (1)'!CF38&lt;&gt;'Info patients (2)'!CF38,"CHECK","")</f>
        <v/>
      </c>
      <c r="CG38" s="276" t="str">
        <f>IF('Info patients (1)'!CG38&lt;&gt;'Info patients (2)'!CG38,"CHECK","")</f>
        <v/>
      </c>
      <c r="CH38" s="276" t="str">
        <f>IF('Info patients (1)'!CH38&lt;&gt;'Info patients (2)'!CH38,"CHECK","")</f>
        <v/>
      </c>
      <c r="CI38" s="276" t="str">
        <f>IF('Info patients (1)'!CI38&lt;&gt;'Info patients (2)'!CI38,"CHECK","")</f>
        <v/>
      </c>
      <c r="CJ38" s="276" t="str">
        <f>IF('Info patients (1)'!CJ38&lt;&gt;'Info patients (2)'!CJ38,"CHECK","")</f>
        <v/>
      </c>
      <c r="CK38" s="276" t="str">
        <f>IF('Info patients (1)'!CK38&lt;&gt;'Info patients (2)'!CK38,"CHECK","")</f>
        <v/>
      </c>
      <c r="CL38" s="276" t="str">
        <f>IF('Info patients (1)'!CL38&lt;&gt;'Info patients (2)'!CL38,"CHECK","")</f>
        <v/>
      </c>
      <c r="CM38" s="276" t="str">
        <f>IF('Info patients (1)'!CM38&lt;&gt;'Info patients (2)'!CM38,"CHECK","")</f>
        <v/>
      </c>
      <c r="CN38" s="276" t="str">
        <f>IF('Info patients (1)'!CN38&lt;&gt;'Info patients (2)'!CN38,"CHECK","")</f>
        <v/>
      </c>
      <c r="CO38" s="276" t="str">
        <f>IF('Info patients (1)'!CO38&lt;&gt;'Info patients (2)'!CO38,"CHECK","")</f>
        <v/>
      </c>
      <c r="CP38" s="276" t="str">
        <f>IF('Info patients (1)'!CP38&lt;&gt;'Info patients (2)'!CP38,"CHECK","")</f>
        <v/>
      </c>
      <c r="CQ38" s="276" t="str">
        <f>IF('Info patients (1)'!CQ38&lt;&gt;'Info patients (2)'!CQ38,"CHECK","")</f>
        <v/>
      </c>
      <c r="CR38" s="276" t="str">
        <f>IF('Info patients (1)'!CR38&lt;&gt;'Info patients (2)'!CR38,"CHECK","")</f>
        <v/>
      </c>
      <c r="CS38" s="276" t="str">
        <f>IF('Info patients (1)'!CS38&lt;&gt;'Info patients (2)'!CS38,"CHECK","")</f>
        <v/>
      </c>
      <c r="CT38" s="276" t="str">
        <f>IF('Info patients (1)'!CT38&lt;&gt;'Info patients (2)'!CT38,"CHECK","")</f>
        <v/>
      </c>
      <c r="CU38" s="276" t="str">
        <f>IF('Info patients (1)'!CU38&lt;&gt;'Info patients (2)'!CU38,"CHECK","")</f>
        <v/>
      </c>
      <c r="CV38" s="276" t="str">
        <f>IF('Info patients (1)'!CV38&lt;&gt;'Info patients (2)'!CV38,"CHECK","")</f>
        <v/>
      </c>
      <c r="CW38" s="276" t="str">
        <f>IF('Info patients (1)'!CW38&lt;&gt;'Info patients (2)'!CW38,"CHECK","")</f>
        <v/>
      </c>
      <c r="CX38" s="276" t="str">
        <f>IF('Info patients (1)'!CX38&lt;&gt;'Info patients (2)'!CX38,"CHECK","")</f>
        <v/>
      </c>
      <c r="CY38" s="276" t="str">
        <f>IF('Info patients (1)'!CY38&lt;&gt;'Info patients (2)'!CY38,"CHECK","")</f>
        <v/>
      </c>
      <c r="CZ38" s="276" t="str">
        <f>IF('Info patients (1)'!CZ38&lt;&gt;'Info patients (2)'!CZ38,"CHECK","")</f>
        <v/>
      </c>
      <c r="DA38" s="276" t="str">
        <f>IF('Info patients (1)'!DA38&lt;&gt;'Info patients (2)'!DA38,"CHECK","")</f>
        <v/>
      </c>
      <c r="DB38" s="276" t="str">
        <f>IF('Info patients (1)'!DB38&lt;&gt;'Info patients (2)'!DB38,"CHECK","")</f>
        <v/>
      </c>
      <c r="DC38" s="276" t="str">
        <f>IF('Info patients (1)'!DC38&lt;&gt;'Info patients (2)'!DC38,"CHECK","")</f>
        <v/>
      </c>
      <c r="DD38" s="276" t="str">
        <f>IF('Info patients (1)'!DD38&lt;&gt;'Info patients (2)'!DD38,"CHECK","")</f>
        <v/>
      </c>
      <c r="DE38" s="276" t="str">
        <f>IF('Info patients (1)'!DE38&lt;&gt;'Info patients (2)'!DE38,"CHECK","")</f>
        <v/>
      </c>
      <c r="DF38" s="276" t="str">
        <f>IF('Info patients (1)'!DF38&lt;&gt;'Info patients (2)'!DF38,"CHECK","")</f>
        <v/>
      </c>
      <c r="DG38" s="276" t="str">
        <f>IF('Info patients (1)'!DG38&lt;&gt;'Info patients (2)'!DG38,"CHECK","")</f>
        <v/>
      </c>
      <c r="DH38" s="276" t="str">
        <f>IF('Info patients (1)'!DH38&lt;&gt;'Info patients (2)'!DH38,"CHECK","")</f>
        <v/>
      </c>
      <c r="DI38" s="276" t="str">
        <f>IF('Info patients (1)'!DI38&lt;&gt;'Info patients (2)'!DI38,"CHECK","")</f>
        <v/>
      </c>
      <c r="DJ38" s="276" t="str">
        <f>IF('Info patients (1)'!DJ38&lt;&gt;'Info patients (2)'!DJ38,"CHECK","")</f>
        <v/>
      </c>
      <c r="DK38" s="276" t="str">
        <f>IF('Info patients (1)'!DK38&lt;&gt;'Info patients (2)'!DK38,"CHECK","")</f>
        <v/>
      </c>
      <c r="DL38" s="276" t="str">
        <f>IF('Info patients (1)'!DL38&lt;&gt;'Info patients (2)'!DL38,"CHECK","")</f>
        <v/>
      </c>
      <c r="DM38" s="276" t="str">
        <f>IF('Info patients (1)'!DM38&lt;&gt;'Info patients (2)'!DM38,"CHECK","")</f>
        <v/>
      </c>
      <c r="DN38" s="276" t="str">
        <f>IF('Info patients (1)'!DN38&lt;&gt;'Info patients (2)'!DN38,"CHECK","")</f>
        <v/>
      </c>
      <c r="DO38" s="276" t="str">
        <f>IF('Info patients (1)'!DO38&lt;&gt;'Info patients (2)'!DO38,"CHECK","")</f>
        <v/>
      </c>
      <c r="DP38" s="276" t="str">
        <f>IF('Info patients (1)'!DP38&lt;&gt;'Info patients (2)'!DP38,"CHECK","")</f>
        <v/>
      </c>
      <c r="DQ38" s="276" t="str">
        <f>IF('Info patients (1)'!DQ38&lt;&gt;'Info patients (2)'!DQ38,"CHECK","")</f>
        <v/>
      </c>
    </row>
    <row r="39" spans="1:121" s="109" customFormat="1" ht="23.25" customHeight="1" x14ac:dyDescent="0.2">
      <c r="A39" s="276" t="str">
        <f>IF('Info patients (1)'!A39&lt;&gt;'Info patients (2)'!A39,"CHECK","")</f>
        <v/>
      </c>
      <c r="B39" s="276" t="str">
        <f>IF('Info patients (1)'!B39&lt;&gt;'Info patients (2)'!B39,"CHECK","")</f>
        <v/>
      </c>
      <c r="C39" s="276" t="str">
        <f>IF('Info patients (1)'!C39&lt;&gt;'Info patients (2)'!C39,"CHECK","")</f>
        <v/>
      </c>
      <c r="D39" s="276" t="str">
        <f>IF('Info patients (1)'!D39&lt;&gt;'Info patients (2)'!D39,"CHECK","")</f>
        <v/>
      </c>
      <c r="E39" s="276" t="str">
        <f>IF('Info patients (1)'!E39&lt;&gt;'Info patients (2)'!E39,"CHECK","")</f>
        <v/>
      </c>
      <c r="F39" s="276" t="str">
        <f>IF('Info patients (1)'!F39&lt;&gt;'Info patients (2)'!F39,"CHECK","")</f>
        <v/>
      </c>
      <c r="G39" s="276" t="str">
        <f>IF('Info patients (1)'!G39&lt;&gt;'Info patients (2)'!G39,"CHECK","")</f>
        <v/>
      </c>
      <c r="H39" s="276" t="str">
        <f>IF('Info patients (1)'!H39&lt;&gt;'Info patients (2)'!H39,"CHECK","")</f>
        <v/>
      </c>
      <c r="I39" s="276" t="str">
        <f>IF('Info patients (1)'!I39&lt;&gt;'Info patients (2)'!I39,"CHECK","")</f>
        <v/>
      </c>
      <c r="J39" s="276" t="str">
        <f>IF('Info patients (1)'!J39&lt;&gt;'Info patients (2)'!J39,"CHECK","")</f>
        <v/>
      </c>
      <c r="K39" s="276" t="str">
        <f>IF('Info patients (1)'!K39&lt;&gt;'Info patients (2)'!K39,"CHECK","")</f>
        <v/>
      </c>
      <c r="L39" s="276" t="str">
        <f>IF('Info patients (1)'!L39&lt;&gt;'Info patients (2)'!L39,"CHECK","")</f>
        <v/>
      </c>
      <c r="M39" s="276" t="str">
        <f>IF('Info patients (1)'!M39&lt;&gt;'Info patients (2)'!M39,"CHECK","")</f>
        <v/>
      </c>
      <c r="N39" s="276" t="str">
        <f>IF('Info patients (1)'!N39&lt;&gt;'Info patients (2)'!N39,"CHECK","")</f>
        <v/>
      </c>
      <c r="O39" s="276" t="str">
        <f>IF('Info patients (1)'!O39&lt;&gt;'Info patients (2)'!O39,"CHECK","")</f>
        <v/>
      </c>
      <c r="P39" s="276" t="str">
        <f>IF('Info patients (1)'!P39&lt;&gt;'Info patients (2)'!P39,"CHECK","")</f>
        <v/>
      </c>
      <c r="Q39" s="276" t="str">
        <f>IF('Info patients (1)'!Q39&lt;&gt;'Info patients (2)'!Q39,"CHECK","")</f>
        <v/>
      </c>
      <c r="R39" s="276" t="str">
        <f>IF('Info patients (1)'!R39&lt;&gt;'Info patients (2)'!R39,"CHECK","")</f>
        <v/>
      </c>
      <c r="S39" s="276" t="str">
        <f>IF('Info patients (1)'!S39&lt;&gt;'Info patients (2)'!S39,"CHECK","")</f>
        <v/>
      </c>
      <c r="T39" s="276" t="str">
        <f>IF('Info patients (1)'!T39&lt;&gt;'Info patients (2)'!T39,"CHECK","")</f>
        <v/>
      </c>
      <c r="U39" s="276" t="str">
        <f>IF('Info patients (1)'!U39&lt;&gt;'Info patients (2)'!U39,"CHECK","")</f>
        <v/>
      </c>
      <c r="V39" s="276" t="str">
        <f>IF('Info patients (1)'!V39&lt;&gt;'Info patients (2)'!V39,"CHECK","")</f>
        <v/>
      </c>
      <c r="W39" s="276" t="str">
        <f>IF('Info patients (1)'!W39&lt;&gt;'Info patients (2)'!W39,"CHECK","")</f>
        <v/>
      </c>
      <c r="X39" s="276" t="str">
        <f>IF('Info patients (1)'!X39&lt;&gt;'Info patients (2)'!X39,"CHECK","")</f>
        <v/>
      </c>
      <c r="Y39" s="276" t="str">
        <f>IF('Info patients (1)'!Y39&lt;&gt;'Info patients (2)'!Y39,"CHECK","")</f>
        <v/>
      </c>
      <c r="Z39" s="276" t="str">
        <f>IF('Info patients (1)'!Z39&lt;&gt;'Info patients (2)'!Z39,"CHECK","")</f>
        <v/>
      </c>
      <c r="AA39" s="276" t="str">
        <f>IF('Info patients (1)'!AA39&lt;&gt;'Info patients (2)'!AA39,"CHECK","")</f>
        <v/>
      </c>
      <c r="AB39" s="276" t="str">
        <f>IF('Info patients (1)'!AB39&lt;&gt;'Info patients (2)'!AB39,"CHECK","")</f>
        <v/>
      </c>
      <c r="AC39" s="276" t="str">
        <f>IF('Info patients (1)'!AC39&lt;&gt;'Info patients (2)'!AC39,"CHECK","")</f>
        <v/>
      </c>
      <c r="AD39" s="276" t="str">
        <f>IF('Info patients (1)'!AD39&lt;&gt;'Info patients (2)'!AD39,"CHECK","")</f>
        <v/>
      </c>
      <c r="AE39" s="276" t="str">
        <f>IF('Info patients (1)'!AE39&lt;&gt;'Info patients (2)'!AE39,"CHECK","")</f>
        <v/>
      </c>
      <c r="AF39" s="276" t="str">
        <f>IF('Info patients (1)'!AF39&lt;&gt;'Info patients (2)'!AF39,"CHECK","")</f>
        <v/>
      </c>
      <c r="AG39" s="276" t="str">
        <f>IF('Info patients (1)'!AG39&lt;&gt;'Info patients (2)'!AG39,"CHECK","")</f>
        <v/>
      </c>
      <c r="AH39" s="276" t="str">
        <f>IF('Info patients (1)'!AH39&lt;&gt;'Info patients (2)'!AH39,"CHECK","")</f>
        <v/>
      </c>
      <c r="AI39" s="276" t="str">
        <f>IF('Info patients (1)'!AI39&lt;&gt;'Info patients (2)'!AI39,"CHECK","")</f>
        <v/>
      </c>
      <c r="AJ39" s="276" t="str">
        <f>IF('Info patients (1)'!AJ39&lt;&gt;'Info patients (2)'!AJ39,"CHECK","")</f>
        <v/>
      </c>
      <c r="AK39" s="276" t="str">
        <f>IF('Info patients (1)'!AK39&lt;&gt;'Info patients (2)'!AK39,"CHECK","")</f>
        <v/>
      </c>
      <c r="AL39" s="276" t="str">
        <f>IF('Info patients (1)'!AL39&lt;&gt;'Info patients (2)'!AL39,"CHECK","")</f>
        <v/>
      </c>
      <c r="AM39" s="276" t="str">
        <f>IF('Info patients (1)'!AM39&lt;&gt;'Info patients (2)'!AM39,"CHECK","")</f>
        <v/>
      </c>
      <c r="AN39" s="276" t="str">
        <f>IF('Info patients (1)'!AN39&lt;&gt;'Info patients (2)'!AN39,"CHECK","")</f>
        <v/>
      </c>
      <c r="AO39" s="276" t="str">
        <f>IF('Info patients (1)'!AO39&lt;&gt;'Info patients (2)'!AO39,"CHECK","")</f>
        <v/>
      </c>
      <c r="AP39" s="276" t="str">
        <f>IF('Info patients (1)'!AP39&lt;&gt;'Info patients (2)'!AP39,"CHECK","")</f>
        <v/>
      </c>
      <c r="AQ39" s="276" t="str">
        <f>IF('Info patients (1)'!AQ39&lt;&gt;'Info patients (2)'!AQ39,"CHECK","")</f>
        <v/>
      </c>
      <c r="AR39" s="276" t="str">
        <f>IF('Info patients (1)'!AR39&lt;&gt;'Info patients (2)'!AR39,"CHECK","")</f>
        <v/>
      </c>
      <c r="AS39" s="276" t="str">
        <f>IF('Info patients (1)'!AS39&lt;&gt;'Info patients (2)'!AS39,"CHECK","")</f>
        <v/>
      </c>
      <c r="AT39" s="276" t="str">
        <f>IF('Info patients (1)'!AT39&lt;&gt;'Info patients (2)'!AT39,"CHECK","")</f>
        <v/>
      </c>
      <c r="AU39" s="276" t="str">
        <f>IF('Info patients (1)'!AU39&lt;&gt;'Info patients (2)'!AU39,"CHECK","")</f>
        <v/>
      </c>
      <c r="AV39" s="276" t="str">
        <f>IF('Info patients (1)'!AV39&lt;&gt;'Info patients (2)'!AV39,"CHECK","")</f>
        <v/>
      </c>
      <c r="AW39" s="276" t="str">
        <f>IF('Info patients (1)'!AW39&lt;&gt;'Info patients (2)'!AW39,"CHECK","")</f>
        <v/>
      </c>
      <c r="AX39" s="276" t="str">
        <f>IF('Info patients (1)'!AX39&lt;&gt;'Info patients (2)'!AX39,"CHECK","")</f>
        <v/>
      </c>
      <c r="AY39" s="276" t="str">
        <f>IF('Info patients (1)'!AY39&lt;&gt;'Info patients (2)'!AY39,"CHECK","")</f>
        <v/>
      </c>
      <c r="AZ39" s="276" t="str">
        <f>IF('Info patients (1)'!AZ39&lt;&gt;'Info patients (2)'!AZ39,"CHECK","")</f>
        <v/>
      </c>
      <c r="BA39" s="276" t="str">
        <f>IF('Info patients (1)'!BA39&lt;&gt;'Info patients (2)'!BA39,"CHECK","")</f>
        <v/>
      </c>
      <c r="BB39" s="276" t="str">
        <f>IF('Info patients (1)'!BB39&lt;&gt;'Info patients (2)'!BB39,"CHECK","")</f>
        <v/>
      </c>
      <c r="BC39" s="276" t="str">
        <f>IF('Info patients (1)'!BC39&lt;&gt;'Info patients (2)'!BC39,"CHECK","")</f>
        <v/>
      </c>
      <c r="BD39" s="276" t="str">
        <f>IF('Info patients (1)'!BD39&lt;&gt;'Info patients (2)'!BD39,"CHECK","")</f>
        <v/>
      </c>
      <c r="BE39" s="276" t="str">
        <f>IF('Info patients (1)'!BE39&lt;&gt;'Info patients (2)'!BE39,"CHECK","")</f>
        <v/>
      </c>
      <c r="BF39" s="276" t="str">
        <f>IF('Info patients (1)'!BF39&lt;&gt;'Info patients (2)'!BF39,"CHECK","")</f>
        <v/>
      </c>
      <c r="BG39" s="276" t="str">
        <f>IF('Info patients (1)'!BG39&lt;&gt;'Info patients (2)'!BG39,"CHECK","")</f>
        <v/>
      </c>
      <c r="BH39" s="276" t="str">
        <f>IF('Info patients (1)'!BH39&lt;&gt;'Info patients (2)'!BH39,"CHECK","")</f>
        <v/>
      </c>
      <c r="BI39" s="276" t="str">
        <f>IF('Info patients (1)'!BI39&lt;&gt;'Info patients (2)'!BI39,"CHECK","")</f>
        <v/>
      </c>
      <c r="BJ39" s="276" t="str">
        <f>IF('Info patients (1)'!BJ39&lt;&gt;'Info patients (2)'!BJ39,"CHECK","")</f>
        <v/>
      </c>
      <c r="BK39" s="276" t="str">
        <f>IF('Info patients (1)'!BK39&lt;&gt;'Info patients (2)'!BK39,"CHECK","")</f>
        <v/>
      </c>
      <c r="BL39" s="276" t="str">
        <f>IF('Info patients (1)'!BL39&lt;&gt;'Info patients (2)'!BL39,"CHECK","")</f>
        <v/>
      </c>
      <c r="BM39" s="276" t="str">
        <f>IF('Info patients (1)'!BM39&lt;&gt;'Info patients (2)'!BM39,"CHECK","")</f>
        <v/>
      </c>
      <c r="BN39" s="276" t="str">
        <f>IF('Info patients (1)'!BN39&lt;&gt;'Info patients (2)'!BN39,"CHECK","")</f>
        <v/>
      </c>
      <c r="BO39" s="276" t="str">
        <f>IF('Info patients (1)'!BO39&lt;&gt;'Info patients (2)'!BO39,"CHECK","")</f>
        <v/>
      </c>
      <c r="BP39" s="276" t="str">
        <f>IF('Info patients (1)'!BP39&lt;&gt;'Info patients (2)'!BP39,"CHECK","")</f>
        <v/>
      </c>
      <c r="BQ39" s="276" t="str">
        <f>IF('Info patients (1)'!BQ39&lt;&gt;'Info patients (2)'!BQ39,"CHECK","")</f>
        <v/>
      </c>
      <c r="BR39" s="276" t="str">
        <f>IF('Info patients (1)'!BR39&lt;&gt;'Info patients (2)'!BR39,"CHECK","")</f>
        <v/>
      </c>
      <c r="BS39" s="276" t="str">
        <f>IF('Info patients (1)'!BS39&lt;&gt;'Info patients (2)'!BS39,"CHECK","")</f>
        <v/>
      </c>
      <c r="BT39" s="276" t="str">
        <f>IF('Info patients (1)'!BT39&lt;&gt;'Info patients (2)'!BT39,"CHECK","")</f>
        <v/>
      </c>
      <c r="BU39" s="276" t="str">
        <f>IF('Info patients (1)'!BU39&lt;&gt;'Info patients (2)'!BU39,"CHECK","")</f>
        <v/>
      </c>
      <c r="BV39" s="276" t="str">
        <f>IF('Info patients (1)'!BV39&lt;&gt;'Info patients (2)'!BV39,"CHECK","")</f>
        <v/>
      </c>
      <c r="BW39" s="276" t="str">
        <f>IF('Info patients (1)'!BW39&lt;&gt;'Info patients (2)'!BW39,"CHECK","")</f>
        <v/>
      </c>
      <c r="BX39" s="276" t="str">
        <f>IF('Info patients (1)'!BX39&lt;&gt;'Info patients (2)'!BX39,"CHECK","")</f>
        <v/>
      </c>
      <c r="BY39" s="276" t="str">
        <f>IF('Info patients (1)'!BY39&lt;&gt;'Info patients (2)'!BY39,"CHECK","")</f>
        <v/>
      </c>
      <c r="BZ39" s="276" t="str">
        <f>IF('Info patients (1)'!BZ39&lt;&gt;'Info patients (2)'!BZ39,"CHECK","")</f>
        <v/>
      </c>
      <c r="CA39" s="276" t="str">
        <f>IF('Info patients (1)'!CA39&lt;&gt;'Info patients (2)'!CA39,"CHECK","")</f>
        <v/>
      </c>
      <c r="CB39" s="276" t="str">
        <f>IF('Info patients (1)'!CB39&lt;&gt;'Info patients (2)'!CB39,"CHECK","")</f>
        <v/>
      </c>
      <c r="CC39" s="276" t="str">
        <f>IF('Info patients (1)'!CC39&lt;&gt;'Info patients (2)'!CC39,"CHECK","")</f>
        <v/>
      </c>
      <c r="CD39" s="276" t="str">
        <f>IF('Info patients (1)'!CD39&lt;&gt;'Info patients (2)'!CD39,"CHECK","")</f>
        <v/>
      </c>
      <c r="CE39" s="276" t="str">
        <f>IF('Info patients (1)'!CE39&lt;&gt;'Info patients (2)'!CE39,"CHECK","")</f>
        <v/>
      </c>
      <c r="CF39" s="276" t="str">
        <f>IF('Info patients (1)'!CF39&lt;&gt;'Info patients (2)'!CF39,"CHECK","")</f>
        <v/>
      </c>
      <c r="CG39" s="276" t="str">
        <f>IF('Info patients (1)'!CG39&lt;&gt;'Info patients (2)'!CG39,"CHECK","")</f>
        <v/>
      </c>
      <c r="CH39" s="276" t="str">
        <f>IF('Info patients (1)'!CH39&lt;&gt;'Info patients (2)'!CH39,"CHECK","")</f>
        <v/>
      </c>
      <c r="CI39" s="276" t="str">
        <f>IF('Info patients (1)'!CI39&lt;&gt;'Info patients (2)'!CI39,"CHECK","")</f>
        <v/>
      </c>
      <c r="CJ39" s="276" t="str">
        <f>IF('Info patients (1)'!CJ39&lt;&gt;'Info patients (2)'!CJ39,"CHECK","")</f>
        <v/>
      </c>
      <c r="CK39" s="276" t="str">
        <f>IF('Info patients (1)'!CK39&lt;&gt;'Info patients (2)'!CK39,"CHECK","")</f>
        <v/>
      </c>
      <c r="CL39" s="276" t="str">
        <f>IF('Info patients (1)'!CL39&lt;&gt;'Info patients (2)'!CL39,"CHECK","")</f>
        <v/>
      </c>
      <c r="CM39" s="276" t="str">
        <f>IF('Info patients (1)'!CM39&lt;&gt;'Info patients (2)'!CM39,"CHECK","")</f>
        <v/>
      </c>
      <c r="CN39" s="276" t="str">
        <f>IF('Info patients (1)'!CN39&lt;&gt;'Info patients (2)'!CN39,"CHECK","")</f>
        <v/>
      </c>
      <c r="CO39" s="276" t="str">
        <f>IF('Info patients (1)'!CO39&lt;&gt;'Info patients (2)'!CO39,"CHECK","")</f>
        <v/>
      </c>
      <c r="CP39" s="276" t="str">
        <f>IF('Info patients (1)'!CP39&lt;&gt;'Info patients (2)'!CP39,"CHECK","")</f>
        <v/>
      </c>
      <c r="CQ39" s="276" t="str">
        <f>IF('Info patients (1)'!CQ39&lt;&gt;'Info patients (2)'!CQ39,"CHECK","")</f>
        <v/>
      </c>
      <c r="CR39" s="276" t="str">
        <f>IF('Info patients (1)'!CR39&lt;&gt;'Info patients (2)'!CR39,"CHECK","")</f>
        <v/>
      </c>
      <c r="CS39" s="276" t="str">
        <f>IF('Info patients (1)'!CS39&lt;&gt;'Info patients (2)'!CS39,"CHECK","")</f>
        <v/>
      </c>
      <c r="CT39" s="276" t="str">
        <f>IF('Info patients (1)'!CT39&lt;&gt;'Info patients (2)'!CT39,"CHECK","")</f>
        <v/>
      </c>
      <c r="CU39" s="276" t="str">
        <f>IF('Info patients (1)'!CU39&lt;&gt;'Info patients (2)'!CU39,"CHECK","")</f>
        <v/>
      </c>
      <c r="CV39" s="276" t="str">
        <f>IF('Info patients (1)'!CV39&lt;&gt;'Info patients (2)'!CV39,"CHECK","")</f>
        <v/>
      </c>
      <c r="CW39" s="276" t="str">
        <f>IF('Info patients (1)'!CW39&lt;&gt;'Info patients (2)'!CW39,"CHECK","")</f>
        <v/>
      </c>
      <c r="CX39" s="276" t="str">
        <f>IF('Info patients (1)'!CX39&lt;&gt;'Info patients (2)'!CX39,"CHECK","")</f>
        <v/>
      </c>
      <c r="CY39" s="276" t="str">
        <f>IF('Info patients (1)'!CY39&lt;&gt;'Info patients (2)'!CY39,"CHECK","")</f>
        <v/>
      </c>
      <c r="CZ39" s="276" t="str">
        <f>IF('Info patients (1)'!CZ39&lt;&gt;'Info patients (2)'!CZ39,"CHECK","")</f>
        <v/>
      </c>
      <c r="DA39" s="276" t="str">
        <f>IF('Info patients (1)'!DA39&lt;&gt;'Info patients (2)'!DA39,"CHECK","")</f>
        <v/>
      </c>
      <c r="DB39" s="276" t="str">
        <f>IF('Info patients (1)'!DB39&lt;&gt;'Info patients (2)'!DB39,"CHECK","")</f>
        <v/>
      </c>
      <c r="DC39" s="276" t="str">
        <f>IF('Info patients (1)'!DC39&lt;&gt;'Info patients (2)'!DC39,"CHECK","")</f>
        <v/>
      </c>
      <c r="DD39" s="276" t="str">
        <f>IF('Info patients (1)'!DD39&lt;&gt;'Info patients (2)'!DD39,"CHECK","")</f>
        <v/>
      </c>
      <c r="DE39" s="276" t="str">
        <f>IF('Info patients (1)'!DE39&lt;&gt;'Info patients (2)'!DE39,"CHECK","")</f>
        <v/>
      </c>
      <c r="DF39" s="276" t="str">
        <f>IF('Info patients (1)'!DF39&lt;&gt;'Info patients (2)'!DF39,"CHECK","")</f>
        <v/>
      </c>
      <c r="DG39" s="276" t="str">
        <f>IF('Info patients (1)'!DG39&lt;&gt;'Info patients (2)'!DG39,"CHECK","")</f>
        <v/>
      </c>
      <c r="DH39" s="276" t="str">
        <f>IF('Info patients (1)'!DH39&lt;&gt;'Info patients (2)'!DH39,"CHECK","")</f>
        <v/>
      </c>
      <c r="DI39" s="276" t="str">
        <f>IF('Info patients (1)'!DI39&lt;&gt;'Info patients (2)'!DI39,"CHECK","")</f>
        <v/>
      </c>
      <c r="DJ39" s="276" t="str">
        <f>IF('Info patients (1)'!DJ39&lt;&gt;'Info patients (2)'!DJ39,"CHECK","")</f>
        <v/>
      </c>
      <c r="DK39" s="276" t="str">
        <f>IF('Info patients (1)'!DK39&lt;&gt;'Info patients (2)'!DK39,"CHECK","")</f>
        <v/>
      </c>
      <c r="DL39" s="276" t="str">
        <f>IF('Info patients (1)'!DL39&lt;&gt;'Info patients (2)'!DL39,"CHECK","")</f>
        <v/>
      </c>
      <c r="DM39" s="276" t="str">
        <f>IF('Info patients (1)'!DM39&lt;&gt;'Info patients (2)'!DM39,"CHECK","")</f>
        <v/>
      </c>
      <c r="DN39" s="276" t="str">
        <f>IF('Info patients (1)'!DN39&lt;&gt;'Info patients (2)'!DN39,"CHECK","")</f>
        <v/>
      </c>
      <c r="DO39" s="276" t="str">
        <f>IF('Info patients (1)'!DO39&lt;&gt;'Info patients (2)'!DO39,"CHECK","")</f>
        <v/>
      </c>
      <c r="DP39" s="276" t="str">
        <f>IF('Info patients (1)'!DP39&lt;&gt;'Info patients (2)'!DP39,"CHECK","")</f>
        <v/>
      </c>
      <c r="DQ39" s="276" t="str">
        <f>IF('Info patients (1)'!DQ39&lt;&gt;'Info patients (2)'!DQ39,"CHECK","")</f>
        <v/>
      </c>
    </row>
    <row r="40" spans="1:121" s="109" customFormat="1" ht="23.25" customHeight="1" x14ac:dyDescent="0.2">
      <c r="A40" s="276" t="str">
        <f>IF('Info patients (1)'!A40&lt;&gt;'Info patients (2)'!A40,"CHECK","")</f>
        <v/>
      </c>
      <c r="B40" s="276" t="str">
        <f>IF('Info patients (1)'!B40&lt;&gt;'Info patients (2)'!B40,"CHECK","")</f>
        <v/>
      </c>
      <c r="C40" s="276" t="str">
        <f>IF('Info patients (1)'!C40&lt;&gt;'Info patients (2)'!C40,"CHECK","")</f>
        <v/>
      </c>
      <c r="D40" s="276" t="str">
        <f>IF('Info patients (1)'!D40&lt;&gt;'Info patients (2)'!D40,"CHECK","")</f>
        <v/>
      </c>
      <c r="E40" s="276" t="str">
        <f>IF('Info patients (1)'!E40&lt;&gt;'Info patients (2)'!E40,"CHECK","")</f>
        <v/>
      </c>
      <c r="F40" s="276" t="str">
        <f>IF('Info patients (1)'!F40&lt;&gt;'Info patients (2)'!F40,"CHECK","")</f>
        <v/>
      </c>
      <c r="G40" s="276" t="str">
        <f>IF('Info patients (1)'!G40&lt;&gt;'Info patients (2)'!G40,"CHECK","")</f>
        <v/>
      </c>
      <c r="H40" s="276" t="str">
        <f>IF('Info patients (1)'!H40&lt;&gt;'Info patients (2)'!H40,"CHECK","")</f>
        <v/>
      </c>
      <c r="I40" s="276" t="str">
        <f>IF('Info patients (1)'!I40&lt;&gt;'Info patients (2)'!I40,"CHECK","")</f>
        <v/>
      </c>
      <c r="J40" s="276" t="str">
        <f>IF('Info patients (1)'!J40&lt;&gt;'Info patients (2)'!J40,"CHECK","")</f>
        <v/>
      </c>
      <c r="K40" s="276" t="str">
        <f>IF('Info patients (1)'!K40&lt;&gt;'Info patients (2)'!K40,"CHECK","")</f>
        <v/>
      </c>
      <c r="L40" s="276" t="str">
        <f>IF('Info patients (1)'!L40&lt;&gt;'Info patients (2)'!L40,"CHECK","")</f>
        <v/>
      </c>
      <c r="M40" s="276" t="str">
        <f>IF('Info patients (1)'!M40&lt;&gt;'Info patients (2)'!M40,"CHECK","")</f>
        <v/>
      </c>
      <c r="N40" s="276" t="str">
        <f>IF('Info patients (1)'!N40&lt;&gt;'Info patients (2)'!N40,"CHECK","")</f>
        <v/>
      </c>
      <c r="O40" s="276" t="str">
        <f>IF('Info patients (1)'!O40&lt;&gt;'Info patients (2)'!O40,"CHECK","")</f>
        <v/>
      </c>
      <c r="P40" s="276" t="str">
        <f>IF('Info patients (1)'!P40&lt;&gt;'Info patients (2)'!P40,"CHECK","")</f>
        <v/>
      </c>
      <c r="Q40" s="276" t="str">
        <f>IF('Info patients (1)'!Q40&lt;&gt;'Info patients (2)'!Q40,"CHECK","")</f>
        <v/>
      </c>
      <c r="R40" s="276" t="str">
        <f>IF('Info patients (1)'!R40&lt;&gt;'Info patients (2)'!R40,"CHECK","")</f>
        <v/>
      </c>
      <c r="S40" s="276" t="str">
        <f>IF('Info patients (1)'!S40&lt;&gt;'Info patients (2)'!S40,"CHECK","")</f>
        <v/>
      </c>
      <c r="T40" s="276" t="str">
        <f>IF('Info patients (1)'!T40&lt;&gt;'Info patients (2)'!T40,"CHECK","")</f>
        <v/>
      </c>
      <c r="U40" s="276" t="str">
        <f>IF('Info patients (1)'!U40&lt;&gt;'Info patients (2)'!U40,"CHECK","")</f>
        <v/>
      </c>
      <c r="V40" s="276" t="str">
        <f>IF('Info patients (1)'!V40&lt;&gt;'Info patients (2)'!V40,"CHECK","")</f>
        <v/>
      </c>
      <c r="W40" s="276" t="str">
        <f>IF('Info patients (1)'!W40&lt;&gt;'Info patients (2)'!W40,"CHECK","")</f>
        <v/>
      </c>
      <c r="X40" s="276" t="str">
        <f>IF('Info patients (1)'!X40&lt;&gt;'Info patients (2)'!X40,"CHECK","")</f>
        <v/>
      </c>
      <c r="Y40" s="276" t="str">
        <f>IF('Info patients (1)'!Y40&lt;&gt;'Info patients (2)'!Y40,"CHECK","")</f>
        <v/>
      </c>
      <c r="Z40" s="276" t="str">
        <f>IF('Info patients (1)'!Z40&lt;&gt;'Info patients (2)'!Z40,"CHECK","")</f>
        <v/>
      </c>
      <c r="AA40" s="276" t="str">
        <f>IF('Info patients (1)'!AA40&lt;&gt;'Info patients (2)'!AA40,"CHECK","")</f>
        <v/>
      </c>
      <c r="AB40" s="276" t="str">
        <f>IF('Info patients (1)'!AB40&lt;&gt;'Info patients (2)'!AB40,"CHECK","")</f>
        <v/>
      </c>
      <c r="AC40" s="276" t="str">
        <f>IF('Info patients (1)'!AC40&lt;&gt;'Info patients (2)'!AC40,"CHECK","")</f>
        <v/>
      </c>
      <c r="AD40" s="276" t="str">
        <f>IF('Info patients (1)'!AD40&lt;&gt;'Info patients (2)'!AD40,"CHECK","")</f>
        <v/>
      </c>
      <c r="AE40" s="276" t="str">
        <f>IF('Info patients (1)'!AE40&lt;&gt;'Info patients (2)'!AE40,"CHECK","")</f>
        <v/>
      </c>
      <c r="AF40" s="276" t="str">
        <f>IF('Info patients (1)'!AF40&lt;&gt;'Info patients (2)'!AF40,"CHECK","")</f>
        <v/>
      </c>
      <c r="AG40" s="276" t="str">
        <f>IF('Info patients (1)'!AG40&lt;&gt;'Info patients (2)'!AG40,"CHECK","")</f>
        <v/>
      </c>
      <c r="AH40" s="276" t="str">
        <f>IF('Info patients (1)'!AH40&lt;&gt;'Info patients (2)'!AH40,"CHECK","")</f>
        <v/>
      </c>
      <c r="AI40" s="276" t="str">
        <f>IF('Info patients (1)'!AI40&lt;&gt;'Info patients (2)'!AI40,"CHECK","")</f>
        <v/>
      </c>
      <c r="AJ40" s="276" t="str">
        <f>IF('Info patients (1)'!AJ40&lt;&gt;'Info patients (2)'!AJ40,"CHECK","")</f>
        <v/>
      </c>
      <c r="AK40" s="276" t="str">
        <f>IF('Info patients (1)'!AK40&lt;&gt;'Info patients (2)'!AK40,"CHECK","")</f>
        <v/>
      </c>
      <c r="AL40" s="276" t="str">
        <f>IF('Info patients (1)'!AL40&lt;&gt;'Info patients (2)'!AL40,"CHECK","")</f>
        <v/>
      </c>
      <c r="AM40" s="276" t="str">
        <f>IF('Info patients (1)'!AM40&lt;&gt;'Info patients (2)'!AM40,"CHECK","")</f>
        <v/>
      </c>
      <c r="AN40" s="276" t="str">
        <f>IF('Info patients (1)'!AN40&lt;&gt;'Info patients (2)'!AN40,"CHECK","")</f>
        <v/>
      </c>
      <c r="AO40" s="276" t="str">
        <f>IF('Info patients (1)'!AO40&lt;&gt;'Info patients (2)'!AO40,"CHECK","")</f>
        <v/>
      </c>
      <c r="AP40" s="276" t="str">
        <f>IF('Info patients (1)'!AP40&lt;&gt;'Info patients (2)'!AP40,"CHECK","")</f>
        <v/>
      </c>
      <c r="AQ40" s="276" t="str">
        <f>IF('Info patients (1)'!AQ40&lt;&gt;'Info patients (2)'!AQ40,"CHECK","")</f>
        <v/>
      </c>
      <c r="AR40" s="276" t="str">
        <f>IF('Info patients (1)'!AR40&lt;&gt;'Info patients (2)'!AR40,"CHECK","")</f>
        <v/>
      </c>
      <c r="AS40" s="276" t="str">
        <f>IF('Info patients (1)'!AS40&lt;&gt;'Info patients (2)'!AS40,"CHECK","")</f>
        <v/>
      </c>
      <c r="AT40" s="276" t="str">
        <f>IF('Info patients (1)'!AT40&lt;&gt;'Info patients (2)'!AT40,"CHECK","")</f>
        <v/>
      </c>
      <c r="AU40" s="276" t="str">
        <f>IF('Info patients (1)'!AU40&lt;&gt;'Info patients (2)'!AU40,"CHECK","")</f>
        <v/>
      </c>
      <c r="AV40" s="276" t="str">
        <f>IF('Info patients (1)'!AV40&lt;&gt;'Info patients (2)'!AV40,"CHECK","")</f>
        <v/>
      </c>
      <c r="AW40" s="276" t="str">
        <f>IF('Info patients (1)'!AW40&lt;&gt;'Info patients (2)'!AW40,"CHECK","")</f>
        <v/>
      </c>
      <c r="AX40" s="276" t="str">
        <f>IF('Info patients (1)'!AX40&lt;&gt;'Info patients (2)'!AX40,"CHECK","")</f>
        <v/>
      </c>
      <c r="AY40" s="276" t="str">
        <f>IF('Info patients (1)'!AY40&lt;&gt;'Info patients (2)'!AY40,"CHECK","")</f>
        <v/>
      </c>
      <c r="AZ40" s="276" t="str">
        <f>IF('Info patients (1)'!AZ40&lt;&gt;'Info patients (2)'!AZ40,"CHECK","")</f>
        <v/>
      </c>
      <c r="BA40" s="276" t="str">
        <f>IF('Info patients (1)'!BA40&lt;&gt;'Info patients (2)'!BA40,"CHECK","")</f>
        <v/>
      </c>
      <c r="BB40" s="276" t="str">
        <f>IF('Info patients (1)'!BB40&lt;&gt;'Info patients (2)'!BB40,"CHECK","")</f>
        <v/>
      </c>
      <c r="BC40" s="276" t="str">
        <f>IF('Info patients (1)'!BC40&lt;&gt;'Info patients (2)'!BC40,"CHECK","")</f>
        <v/>
      </c>
      <c r="BD40" s="276" t="str">
        <f>IF('Info patients (1)'!BD40&lt;&gt;'Info patients (2)'!BD40,"CHECK","")</f>
        <v/>
      </c>
      <c r="BE40" s="276" t="str">
        <f>IF('Info patients (1)'!BE40&lt;&gt;'Info patients (2)'!BE40,"CHECK","")</f>
        <v/>
      </c>
      <c r="BF40" s="276" t="str">
        <f>IF('Info patients (1)'!BF40&lt;&gt;'Info patients (2)'!BF40,"CHECK","")</f>
        <v/>
      </c>
      <c r="BG40" s="276" t="str">
        <f>IF('Info patients (1)'!BG40&lt;&gt;'Info patients (2)'!BG40,"CHECK","")</f>
        <v/>
      </c>
      <c r="BH40" s="276" t="str">
        <f>IF('Info patients (1)'!BH40&lt;&gt;'Info patients (2)'!BH40,"CHECK","")</f>
        <v/>
      </c>
      <c r="BI40" s="276" t="str">
        <f>IF('Info patients (1)'!BI40&lt;&gt;'Info patients (2)'!BI40,"CHECK","")</f>
        <v/>
      </c>
      <c r="BJ40" s="276" t="str">
        <f>IF('Info patients (1)'!BJ40&lt;&gt;'Info patients (2)'!BJ40,"CHECK","")</f>
        <v/>
      </c>
      <c r="BK40" s="276" t="str">
        <f>IF('Info patients (1)'!BK40&lt;&gt;'Info patients (2)'!BK40,"CHECK","")</f>
        <v/>
      </c>
      <c r="BL40" s="276" t="str">
        <f>IF('Info patients (1)'!BL40&lt;&gt;'Info patients (2)'!BL40,"CHECK","")</f>
        <v/>
      </c>
      <c r="BM40" s="276" t="str">
        <f>IF('Info patients (1)'!BM40&lt;&gt;'Info patients (2)'!BM40,"CHECK","")</f>
        <v/>
      </c>
      <c r="BN40" s="276" t="str">
        <f>IF('Info patients (1)'!BN40&lt;&gt;'Info patients (2)'!BN40,"CHECK","")</f>
        <v/>
      </c>
      <c r="BO40" s="276" t="str">
        <f>IF('Info patients (1)'!BO40&lt;&gt;'Info patients (2)'!BO40,"CHECK","")</f>
        <v/>
      </c>
      <c r="BP40" s="276" t="str">
        <f>IF('Info patients (1)'!BP40&lt;&gt;'Info patients (2)'!BP40,"CHECK","")</f>
        <v/>
      </c>
      <c r="BQ40" s="276" t="str">
        <f>IF('Info patients (1)'!BQ40&lt;&gt;'Info patients (2)'!BQ40,"CHECK","")</f>
        <v/>
      </c>
      <c r="BR40" s="276" t="str">
        <f>IF('Info patients (1)'!BR40&lt;&gt;'Info patients (2)'!BR40,"CHECK","")</f>
        <v/>
      </c>
      <c r="BS40" s="276" t="str">
        <f>IF('Info patients (1)'!BS40&lt;&gt;'Info patients (2)'!BS40,"CHECK","")</f>
        <v/>
      </c>
      <c r="BT40" s="276" t="str">
        <f>IF('Info patients (1)'!BT40&lt;&gt;'Info patients (2)'!BT40,"CHECK","")</f>
        <v/>
      </c>
      <c r="BU40" s="276" t="str">
        <f>IF('Info patients (1)'!BU40&lt;&gt;'Info patients (2)'!BU40,"CHECK","")</f>
        <v/>
      </c>
      <c r="BV40" s="276" t="str">
        <f>IF('Info patients (1)'!BV40&lt;&gt;'Info patients (2)'!BV40,"CHECK","")</f>
        <v/>
      </c>
      <c r="BW40" s="276" t="str">
        <f>IF('Info patients (1)'!BW40&lt;&gt;'Info patients (2)'!BW40,"CHECK","")</f>
        <v/>
      </c>
      <c r="BX40" s="276" t="str">
        <f>IF('Info patients (1)'!BX40&lt;&gt;'Info patients (2)'!BX40,"CHECK","")</f>
        <v/>
      </c>
      <c r="BY40" s="276" t="str">
        <f>IF('Info patients (1)'!BY40&lt;&gt;'Info patients (2)'!BY40,"CHECK","")</f>
        <v/>
      </c>
      <c r="BZ40" s="276" t="str">
        <f>IF('Info patients (1)'!BZ40&lt;&gt;'Info patients (2)'!BZ40,"CHECK","")</f>
        <v/>
      </c>
      <c r="CA40" s="276" t="str">
        <f>IF('Info patients (1)'!CA40&lt;&gt;'Info patients (2)'!CA40,"CHECK","")</f>
        <v/>
      </c>
      <c r="CB40" s="276" t="str">
        <f>IF('Info patients (1)'!CB40&lt;&gt;'Info patients (2)'!CB40,"CHECK","")</f>
        <v/>
      </c>
      <c r="CC40" s="276" t="str">
        <f>IF('Info patients (1)'!CC40&lt;&gt;'Info patients (2)'!CC40,"CHECK","")</f>
        <v/>
      </c>
      <c r="CD40" s="276" t="str">
        <f>IF('Info patients (1)'!CD40&lt;&gt;'Info patients (2)'!CD40,"CHECK","")</f>
        <v/>
      </c>
      <c r="CE40" s="276" t="str">
        <f>IF('Info patients (1)'!CE40&lt;&gt;'Info patients (2)'!CE40,"CHECK","")</f>
        <v/>
      </c>
      <c r="CF40" s="276" t="str">
        <f>IF('Info patients (1)'!CF40&lt;&gt;'Info patients (2)'!CF40,"CHECK","")</f>
        <v/>
      </c>
      <c r="CG40" s="276" t="str">
        <f>IF('Info patients (1)'!CG40&lt;&gt;'Info patients (2)'!CG40,"CHECK","")</f>
        <v/>
      </c>
      <c r="CH40" s="276" t="str">
        <f>IF('Info patients (1)'!CH40&lt;&gt;'Info patients (2)'!CH40,"CHECK","")</f>
        <v/>
      </c>
      <c r="CI40" s="276" t="str">
        <f>IF('Info patients (1)'!CI40&lt;&gt;'Info patients (2)'!CI40,"CHECK","")</f>
        <v/>
      </c>
      <c r="CJ40" s="276" t="str">
        <f>IF('Info patients (1)'!CJ40&lt;&gt;'Info patients (2)'!CJ40,"CHECK","")</f>
        <v/>
      </c>
      <c r="CK40" s="276" t="str">
        <f>IF('Info patients (1)'!CK40&lt;&gt;'Info patients (2)'!CK40,"CHECK","")</f>
        <v/>
      </c>
      <c r="CL40" s="276" t="str">
        <f>IF('Info patients (1)'!CL40&lt;&gt;'Info patients (2)'!CL40,"CHECK","")</f>
        <v/>
      </c>
      <c r="CM40" s="276" t="str">
        <f>IF('Info patients (1)'!CM40&lt;&gt;'Info patients (2)'!CM40,"CHECK","")</f>
        <v/>
      </c>
      <c r="CN40" s="276" t="str">
        <f>IF('Info patients (1)'!CN40&lt;&gt;'Info patients (2)'!CN40,"CHECK","")</f>
        <v/>
      </c>
      <c r="CO40" s="276" t="str">
        <f>IF('Info patients (1)'!CO40&lt;&gt;'Info patients (2)'!CO40,"CHECK","")</f>
        <v/>
      </c>
      <c r="CP40" s="276" t="str">
        <f>IF('Info patients (1)'!CP40&lt;&gt;'Info patients (2)'!CP40,"CHECK","")</f>
        <v/>
      </c>
      <c r="CQ40" s="276" t="str">
        <f>IF('Info patients (1)'!CQ40&lt;&gt;'Info patients (2)'!CQ40,"CHECK","")</f>
        <v/>
      </c>
      <c r="CR40" s="276" t="str">
        <f>IF('Info patients (1)'!CR40&lt;&gt;'Info patients (2)'!CR40,"CHECK","")</f>
        <v/>
      </c>
      <c r="CS40" s="276" t="str">
        <f>IF('Info patients (1)'!CS40&lt;&gt;'Info patients (2)'!CS40,"CHECK","")</f>
        <v/>
      </c>
      <c r="CT40" s="276" t="str">
        <f>IF('Info patients (1)'!CT40&lt;&gt;'Info patients (2)'!CT40,"CHECK","")</f>
        <v/>
      </c>
      <c r="CU40" s="276" t="str">
        <f>IF('Info patients (1)'!CU40&lt;&gt;'Info patients (2)'!CU40,"CHECK","")</f>
        <v/>
      </c>
      <c r="CV40" s="276" t="str">
        <f>IF('Info patients (1)'!CV40&lt;&gt;'Info patients (2)'!CV40,"CHECK","")</f>
        <v/>
      </c>
      <c r="CW40" s="276" t="str">
        <f>IF('Info patients (1)'!CW40&lt;&gt;'Info patients (2)'!CW40,"CHECK","")</f>
        <v/>
      </c>
      <c r="CX40" s="276" t="str">
        <f>IF('Info patients (1)'!CX40&lt;&gt;'Info patients (2)'!CX40,"CHECK","")</f>
        <v/>
      </c>
      <c r="CY40" s="276" t="str">
        <f>IF('Info patients (1)'!CY40&lt;&gt;'Info patients (2)'!CY40,"CHECK","")</f>
        <v/>
      </c>
      <c r="CZ40" s="276" t="str">
        <f>IF('Info patients (1)'!CZ40&lt;&gt;'Info patients (2)'!CZ40,"CHECK","")</f>
        <v/>
      </c>
      <c r="DA40" s="276" t="str">
        <f>IF('Info patients (1)'!DA40&lt;&gt;'Info patients (2)'!DA40,"CHECK","")</f>
        <v/>
      </c>
      <c r="DB40" s="276" t="str">
        <f>IF('Info patients (1)'!DB40&lt;&gt;'Info patients (2)'!DB40,"CHECK","")</f>
        <v/>
      </c>
      <c r="DC40" s="276" t="str">
        <f>IF('Info patients (1)'!DC40&lt;&gt;'Info patients (2)'!DC40,"CHECK","")</f>
        <v/>
      </c>
      <c r="DD40" s="276" t="str">
        <f>IF('Info patients (1)'!DD40&lt;&gt;'Info patients (2)'!DD40,"CHECK","")</f>
        <v/>
      </c>
      <c r="DE40" s="276" t="str">
        <f>IF('Info patients (1)'!DE40&lt;&gt;'Info patients (2)'!DE40,"CHECK","")</f>
        <v/>
      </c>
      <c r="DF40" s="276" t="str">
        <f>IF('Info patients (1)'!DF40&lt;&gt;'Info patients (2)'!DF40,"CHECK","")</f>
        <v/>
      </c>
      <c r="DG40" s="276" t="str">
        <f>IF('Info patients (1)'!DG40&lt;&gt;'Info patients (2)'!DG40,"CHECK","")</f>
        <v/>
      </c>
      <c r="DH40" s="276" t="str">
        <f>IF('Info patients (1)'!DH40&lt;&gt;'Info patients (2)'!DH40,"CHECK","")</f>
        <v/>
      </c>
      <c r="DI40" s="276" t="str">
        <f>IF('Info patients (1)'!DI40&lt;&gt;'Info patients (2)'!DI40,"CHECK","")</f>
        <v/>
      </c>
      <c r="DJ40" s="276" t="str">
        <f>IF('Info patients (1)'!DJ40&lt;&gt;'Info patients (2)'!DJ40,"CHECK","")</f>
        <v/>
      </c>
      <c r="DK40" s="276" t="str">
        <f>IF('Info patients (1)'!DK40&lt;&gt;'Info patients (2)'!DK40,"CHECK","")</f>
        <v/>
      </c>
      <c r="DL40" s="276" t="str">
        <f>IF('Info patients (1)'!DL40&lt;&gt;'Info patients (2)'!DL40,"CHECK","")</f>
        <v/>
      </c>
      <c r="DM40" s="276" t="str">
        <f>IF('Info patients (1)'!DM40&lt;&gt;'Info patients (2)'!DM40,"CHECK","")</f>
        <v/>
      </c>
      <c r="DN40" s="276" t="str">
        <f>IF('Info patients (1)'!DN40&lt;&gt;'Info patients (2)'!DN40,"CHECK","")</f>
        <v/>
      </c>
      <c r="DO40" s="276" t="str">
        <f>IF('Info patients (1)'!DO40&lt;&gt;'Info patients (2)'!DO40,"CHECK","")</f>
        <v/>
      </c>
      <c r="DP40" s="276" t="str">
        <f>IF('Info patients (1)'!DP40&lt;&gt;'Info patients (2)'!DP40,"CHECK","")</f>
        <v/>
      </c>
      <c r="DQ40" s="276" t="str">
        <f>IF('Info patients (1)'!DQ40&lt;&gt;'Info patients (2)'!DQ40,"CHECK","")</f>
        <v/>
      </c>
    </row>
    <row r="41" spans="1:121" s="109" customFormat="1" ht="23.25" customHeight="1" x14ac:dyDescent="0.2">
      <c r="A41" s="276" t="str">
        <f>IF('Info patients (1)'!A41&lt;&gt;'Info patients (2)'!A41,"CHECK","")</f>
        <v/>
      </c>
      <c r="B41" s="276" t="str">
        <f>IF('Info patients (1)'!B41&lt;&gt;'Info patients (2)'!B41,"CHECK","")</f>
        <v/>
      </c>
      <c r="C41" s="276" t="str">
        <f>IF('Info patients (1)'!C41&lt;&gt;'Info patients (2)'!C41,"CHECK","")</f>
        <v/>
      </c>
      <c r="D41" s="276" t="str">
        <f>IF('Info patients (1)'!D41&lt;&gt;'Info patients (2)'!D41,"CHECK","")</f>
        <v/>
      </c>
      <c r="E41" s="276" t="str">
        <f>IF('Info patients (1)'!E41&lt;&gt;'Info patients (2)'!E41,"CHECK","")</f>
        <v/>
      </c>
      <c r="F41" s="276" t="str">
        <f>IF('Info patients (1)'!F41&lt;&gt;'Info patients (2)'!F41,"CHECK","")</f>
        <v/>
      </c>
      <c r="G41" s="276" t="str">
        <f>IF('Info patients (1)'!G41&lt;&gt;'Info patients (2)'!G41,"CHECK","")</f>
        <v/>
      </c>
      <c r="H41" s="276" t="str">
        <f>IF('Info patients (1)'!H41&lt;&gt;'Info patients (2)'!H41,"CHECK","")</f>
        <v/>
      </c>
      <c r="I41" s="276" t="str">
        <f>IF('Info patients (1)'!I41&lt;&gt;'Info patients (2)'!I41,"CHECK","")</f>
        <v/>
      </c>
      <c r="J41" s="276" t="str">
        <f>IF('Info patients (1)'!J41&lt;&gt;'Info patients (2)'!J41,"CHECK","")</f>
        <v/>
      </c>
      <c r="K41" s="276" t="str">
        <f>IF('Info patients (1)'!K41&lt;&gt;'Info patients (2)'!K41,"CHECK","")</f>
        <v/>
      </c>
      <c r="L41" s="276" t="str">
        <f>IF('Info patients (1)'!L41&lt;&gt;'Info patients (2)'!L41,"CHECK","")</f>
        <v/>
      </c>
      <c r="M41" s="276" t="str">
        <f>IF('Info patients (1)'!M41&lt;&gt;'Info patients (2)'!M41,"CHECK","")</f>
        <v/>
      </c>
      <c r="N41" s="276" t="str">
        <f>IF('Info patients (1)'!N41&lt;&gt;'Info patients (2)'!N41,"CHECK","")</f>
        <v/>
      </c>
      <c r="O41" s="276" t="str">
        <f>IF('Info patients (1)'!O41&lt;&gt;'Info patients (2)'!O41,"CHECK","")</f>
        <v/>
      </c>
      <c r="P41" s="276" t="str">
        <f>IF('Info patients (1)'!P41&lt;&gt;'Info patients (2)'!P41,"CHECK","")</f>
        <v/>
      </c>
      <c r="Q41" s="276" t="str">
        <f>IF('Info patients (1)'!Q41&lt;&gt;'Info patients (2)'!Q41,"CHECK","")</f>
        <v/>
      </c>
      <c r="R41" s="276" t="str">
        <f>IF('Info patients (1)'!R41&lt;&gt;'Info patients (2)'!R41,"CHECK","")</f>
        <v/>
      </c>
      <c r="S41" s="276" t="str">
        <f>IF('Info patients (1)'!S41&lt;&gt;'Info patients (2)'!S41,"CHECK","")</f>
        <v/>
      </c>
      <c r="T41" s="276" t="str">
        <f>IF('Info patients (1)'!T41&lt;&gt;'Info patients (2)'!T41,"CHECK","")</f>
        <v/>
      </c>
      <c r="U41" s="276" t="str">
        <f>IF('Info patients (1)'!U41&lt;&gt;'Info patients (2)'!U41,"CHECK","")</f>
        <v/>
      </c>
      <c r="V41" s="276" t="str">
        <f>IF('Info patients (1)'!V41&lt;&gt;'Info patients (2)'!V41,"CHECK","")</f>
        <v/>
      </c>
      <c r="W41" s="276" t="str">
        <f>IF('Info patients (1)'!W41&lt;&gt;'Info patients (2)'!W41,"CHECK","")</f>
        <v/>
      </c>
      <c r="X41" s="276" t="str">
        <f>IF('Info patients (1)'!X41&lt;&gt;'Info patients (2)'!X41,"CHECK","")</f>
        <v/>
      </c>
      <c r="Y41" s="276" t="str">
        <f>IF('Info patients (1)'!Y41&lt;&gt;'Info patients (2)'!Y41,"CHECK","")</f>
        <v/>
      </c>
      <c r="Z41" s="276" t="str">
        <f>IF('Info patients (1)'!Z41&lt;&gt;'Info patients (2)'!Z41,"CHECK","")</f>
        <v/>
      </c>
      <c r="AA41" s="276" t="str">
        <f>IF('Info patients (1)'!AA41&lt;&gt;'Info patients (2)'!AA41,"CHECK","")</f>
        <v/>
      </c>
      <c r="AB41" s="276" t="str">
        <f>IF('Info patients (1)'!AB41&lt;&gt;'Info patients (2)'!AB41,"CHECK","")</f>
        <v/>
      </c>
      <c r="AC41" s="276" t="str">
        <f>IF('Info patients (1)'!AC41&lt;&gt;'Info patients (2)'!AC41,"CHECK","")</f>
        <v/>
      </c>
      <c r="AD41" s="276" t="str">
        <f>IF('Info patients (1)'!AD41&lt;&gt;'Info patients (2)'!AD41,"CHECK","")</f>
        <v/>
      </c>
      <c r="AE41" s="276" t="str">
        <f>IF('Info patients (1)'!AE41&lt;&gt;'Info patients (2)'!AE41,"CHECK","")</f>
        <v/>
      </c>
      <c r="AF41" s="276" t="str">
        <f>IF('Info patients (1)'!AF41&lt;&gt;'Info patients (2)'!AF41,"CHECK","")</f>
        <v/>
      </c>
      <c r="AG41" s="276" t="str">
        <f>IF('Info patients (1)'!AG41&lt;&gt;'Info patients (2)'!AG41,"CHECK","")</f>
        <v/>
      </c>
      <c r="AH41" s="276" t="str">
        <f>IF('Info patients (1)'!AH41&lt;&gt;'Info patients (2)'!AH41,"CHECK","")</f>
        <v/>
      </c>
      <c r="AI41" s="276" t="str">
        <f>IF('Info patients (1)'!AI41&lt;&gt;'Info patients (2)'!AI41,"CHECK","")</f>
        <v/>
      </c>
      <c r="AJ41" s="276" t="str">
        <f>IF('Info patients (1)'!AJ41&lt;&gt;'Info patients (2)'!AJ41,"CHECK","")</f>
        <v/>
      </c>
      <c r="AK41" s="276" t="str">
        <f>IF('Info patients (1)'!AK41&lt;&gt;'Info patients (2)'!AK41,"CHECK","")</f>
        <v/>
      </c>
      <c r="AL41" s="276" t="str">
        <f>IF('Info patients (1)'!AL41&lt;&gt;'Info patients (2)'!AL41,"CHECK","")</f>
        <v/>
      </c>
      <c r="AM41" s="276" t="str">
        <f>IF('Info patients (1)'!AM41&lt;&gt;'Info patients (2)'!AM41,"CHECK","")</f>
        <v/>
      </c>
      <c r="AN41" s="276" t="str">
        <f>IF('Info patients (1)'!AN41&lt;&gt;'Info patients (2)'!AN41,"CHECK","")</f>
        <v/>
      </c>
      <c r="AO41" s="276" t="str">
        <f>IF('Info patients (1)'!AO41&lt;&gt;'Info patients (2)'!AO41,"CHECK","")</f>
        <v/>
      </c>
      <c r="AP41" s="276" t="str">
        <f>IF('Info patients (1)'!AP41&lt;&gt;'Info patients (2)'!AP41,"CHECK","")</f>
        <v/>
      </c>
      <c r="AQ41" s="276" t="str">
        <f>IF('Info patients (1)'!AQ41&lt;&gt;'Info patients (2)'!AQ41,"CHECK","")</f>
        <v/>
      </c>
      <c r="AR41" s="276" t="str">
        <f>IF('Info patients (1)'!AR41&lt;&gt;'Info patients (2)'!AR41,"CHECK","")</f>
        <v/>
      </c>
      <c r="AS41" s="276" t="str">
        <f>IF('Info patients (1)'!AS41&lt;&gt;'Info patients (2)'!AS41,"CHECK","")</f>
        <v/>
      </c>
      <c r="AT41" s="276" t="str">
        <f>IF('Info patients (1)'!AT41&lt;&gt;'Info patients (2)'!AT41,"CHECK","")</f>
        <v/>
      </c>
      <c r="AU41" s="276" t="str">
        <f>IF('Info patients (1)'!AU41&lt;&gt;'Info patients (2)'!AU41,"CHECK","")</f>
        <v/>
      </c>
      <c r="AV41" s="276" t="str">
        <f>IF('Info patients (1)'!AV41&lt;&gt;'Info patients (2)'!AV41,"CHECK","")</f>
        <v/>
      </c>
      <c r="AW41" s="276" t="str">
        <f>IF('Info patients (1)'!AW41&lt;&gt;'Info patients (2)'!AW41,"CHECK","")</f>
        <v/>
      </c>
      <c r="AX41" s="276" t="str">
        <f>IF('Info patients (1)'!AX41&lt;&gt;'Info patients (2)'!AX41,"CHECK","")</f>
        <v/>
      </c>
      <c r="AY41" s="276" t="str">
        <f>IF('Info patients (1)'!AY41&lt;&gt;'Info patients (2)'!AY41,"CHECK","")</f>
        <v/>
      </c>
      <c r="AZ41" s="276" t="str">
        <f>IF('Info patients (1)'!AZ41&lt;&gt;'Info patients (2)'!AZ41,"CHECK","")</f>
        <v/>
      </c>
      <c r="BA41" s="276" t="str">
        <f>IF('Info patients (1)'!BA41&lt;&gt;'Info patients (2)'!BA41,"CHECK","")</f>
        <v/>
      </c>
      <c r="BB41" s="276" t="str">
        <f>IF('Info patients (1)'!BB41&lt;&gt;'Info patients (2)'!BB41,"CHECK","")</f>
        <v/>
      </c>
      <c r="BC41" s="276" t="str">
        <f>IF('Info patients (1)'!BC41&lt;&gt;'Info patients (2)'!BC41,"CHECK","")</f>
        <v/>
      </c>
      <c r="BD41" s="276" t="str">
        <f>IF('Info patients (1)'!BD41&lt;&gt;'Info patients (2)'!BD41,"CHECK","")</f>
        <v/>
      </c>
      <c r="BE41" s="276" t="str">
        <f>IF('Info patients (1)'!BE41&lt;&gt;'Info patients (2)'!BE41,"CHECK","")</f>
        <v/>
      </c>
      <c r="BF41" s="276" t="str">
        <f>IF('Info patients (1)'!BF41&lt;&gt;'Info patients (2)'!BF41,"CHECK","")</f>
        <v/>
      </c>
      <c r="BG41" s="276" t="str">
        <f>IF('Info patients (1)'!BG41&lt;&gt;'Info patients (2)'!BG41,"CHECK","")</f>
        <v/>
      </c>
      <c r="BH41" s="276" t="str">
        <f>IF('Info patients (1)'!BH41&lt;&gt;'Info patients (2)'!BH41,"CHECK","")</f>
        <v/>
      </c>
      <c r="BI41" s="276" t="str">
        <f>IF('Info patients (1)'!BI41&lt;&gt;'Info patients (2)'!BI41,"CHECK","")</f>
        <v/>
      </c>
      <c r="BJ41" s="276" t="str">
        <f>IF('Info patients (1)'!BJ41&lt;&gt;'Info patients (2)'!BJ41,"CHECK","")</f>
        <v/>
      </c>
      <c r="BK41" s="276" t="str">
        <f>IF('Info patients (1)'!BK41&lt;&gt;'Info patients (2)'!BK41,"CHECK","")</f>
        <v/>
      </c>
      <c r="BL41" s="276" t="str">
        <f>IF('Info patients (1)'!BL41&lt;&gt;'Info patients (2)'!BL41,"CHECK","")</f>
        <v/>
      </c>
      <c r="BM41" s="276" t="str">
        <f>IF('Info patients (1)'!BM41&lt;&gt;'Info patients (2)'!BM41,"CHECK","")</f>
        <v/>
      </c>
      <c r="BN41" s="276" t="str">
        <f>IF('Info patients (1)'!BN41&lt;&gt;'Info patients (2)'!BN41,"CHECK","")</f>
        <v/>
      </c>
      <c r="BO41" s="276" t="str">
        <f>IF('Info patients (1)'!BO41&lt;&gt;'Info patients (2)'!BO41,"CHECK","")</f>
        <v/>
      </c>
      <c r="BP41" s="276" t="str">
        <f>IF('Info patients (1)'!BP41&lt;&gt;'Info patients (2)'!BP41,"CHECK","")</f>
        <v/>
      </c>
      <c r="BQ41" s="276" t="str">
        <f>IF('Info patients (1)'!BQ41&lt;&gt;'Info patients (2)'!BQ41,"CHECK","")</f>
        <v/>
      </c>
      <c r="BR41" s="276" t="str">
        <f>IF('Info patients (1)'!BR41&lt;&gt;'Info patients (2)'!BR41,"CHECK","")</f>
        <v/>
      </c>
      <c r="BS41" s="276" t="str">
        <f>IF('Info patients (1)'!BS41&lt;&gt;'Info patients (2)'!BS41,"CHECK","")</f>
        <v/>
      </c>
      <c r="BT41" s="276" t="str">
        <f>IF('Info patients (1)'!BT41&lt;&gt;'Info patients (2)'!BT41,"CHECK","")</f>
        <v/>
      </c>
      <c r="BU41" s="276" t="str">
        <f>IF('Info patients (1)'!BU41&lt;&gt;'Info patients (2)'!BU41,"CHECK","")</f>
        <v/>
      </c>
      <c r="BV41" s="276" t="str">
        <f>IF('Info patients (1)'!BV41&lt;&gt;'Info patients (2)'!BV41,"CHECK","")</f>
        <v/>
      </c>
      <c r="BW41" s="276" t="str">
        <f>IF('Info patients (1)'!BW41&lt;&gt;'Info patients (2)'!BW41,"CHECK","")</f>
        <v/>
      </c>
      <c r="BX41" s="276" t="str">
        <f>IF('Info patients (1)'!BX41&lt;&gt;'Info patients (2)'!BX41,"CHECK","")</f>
        <v/>
      </c>
      <c r="BY41" s="276" t="str">
        <f>IF('Info patients (1)'!BY41&lt;&gt;'Info patients (2)'!BY41,"CHECK","")</f>
        <v/>
      </c>
      <c r="BZ41" s="276" t="str">
        <f>IF('Info patients (1)'!BZ41&lt;&gt;'Info patients (2)'!BZ41,"CHECK","")</f>
        <v/>
      </c>
      <c r="CA41" s="276" t="str">
        <f>IF('Info patients (1)'!CA41&lt;&gt;'Info patients (2)'!CA41,"CHECK","")</f>
        <v/>
      </c>
      <c r="CB41" s="276" t="str">
        <f>IF('Info patients (1)'!CB41&lt;&gt;'Info patients (2)'!CB41,"CHECK","")</f>
        <v/>
      </c>
      <c r="CC41" s="276" t="str">
        <f>IF('Info patients (1)'!CC41&lt;&gt;'Info patients (2)'!CC41,"CHECK","")</f>
        <v/>
      </c>
      <c r="CD41" s="276" t="str">
        <f>IF('Info patients (1)'!CD41&lt;&gt;'Info patients (2)'!CD41,"CHECK","")</f>
        <v/>
      </c>
      <c r="CE41" s="276" t="str">
        <f>IF('Info patients (1)'!CE41&lt;&gt;'Info patients (2)'!CE41,"CHECK","")</f>
        <v/>
      </c>
      <c r="CF41" s="276" t="str">
        <f>IF('Info patients (1)'!CF41&lt;&gt;'Info patients (2)'!CF41,"CHECK","")</f>
        <v/>
      </c>
      <c r="CG41" s="276" t="str">
        <f>IF('Info patients (1)'!CG41&lt;&gt;'Info patients (2)'!CG41,"CHECK","")</f>
        <v/>
      </c>
      <c r="CH41" s="276" t="str">
        <f>IF('Info patients (1)'!CH41&lt;&gt;'Info patients (2)'!CH41,"CHECK","")</f>
        <v/>
      </c>
      <c r="CI41" s="276" t="str">
        <f>IF('Info patients (1)'!CI41&lt;&gt;'Info patients (2)'!CI41,"CHECK","")</f>
        <v/>
      </c>
      <c r="CJ41" s="276" t="str">
        <f>IF('Info patients (1)'!CJ41&lt;&gt;'Info patients (2)'!CJ41,"CHECK","")</f>
        <v/>
      </c>
      <c r="CK41" s="276" t="str">
        <f>IF('Info patients (1)'!CK41&lt;&gt;'Info patients (2)'!CK41,"CHECK","")</f>
        <v/>
      </c>
      <c r="CL41" s="276" t="str">
        <f>IF('Info patients (1)'!CL41&lt;&gt;'Info patients (2)'!CL41,"CHECK","")</f>
        <v/>
      </c>
      <c r="CM41" s="276" t="str">
        <f>IF('Info patients (1)'!CM41&lt;&gt;'Info patients (2)'!CM41,"CHECK","")</f>
        <v/>
      </c>
      <c r="CN41" s="276" t="str">
        <f>IF('Info patients (1)'!CN41&lt;&gt;'Info patients (2)'!CN41,"CHECK","")</f>
        <v/>
      </c>
      <c r="CO41" s="276" t="str">
        <f>IF('Info patients (1)'!CO41&lt;&gt;'Info patients (2)'!CO41,"CHECK","")</f>
        <v/>
      </c>
      <c r="CP41" s="276" t="str">
        <f>IF('Info patients (1)'!CP41&lt;&gt;'Info patients (2)'!CP41,"CHECK","")</f>
        <v/>
      </c>
      <c r="CQ41" s="276" t="str">
        <f>IF('Info patients (1)'!CQ41&lt;&gt;'Info patients (2)'!CQ41,"CHECK","")</f>
        <v/>
      </c>
      <c r="CR41" s="276" t="str">
        <f>IF('Info patients (1)'!CR41&lt;&gt;'Info patients (2)'!CR41,"CHECK","")</f>
        <v/>
      </c>
      <c r="CS41" s="276" t="str">
        <f>IF('Info patients (1)'!CS41&lt;&gt;'Info patients (2)'!CS41,"CHECK","")</f>
        <v/>
      </c>
      <c r="CT41" s="276" t="str">
        <f>IF('Info patients (1)'!CT41&lt;&gt;'Info patients (2)'!CT41,"CHECK","")</f>
        <v/>
      </c>
      <c r="CU41" s="276" t="str">
        <f>IF('Info patients (1)'!CU41&lt;&gt;'Info patients (2)'!CU41,"CHECK","")</f>
        <v/>
      </c>
      <c r="CV41" s="276" t="str">
        <f>IF('Info patients (1)'!CV41&lt;&gt;'Info patients (2)'!CV41,"CHECK","")</f>
        <v/>
      </c>
      <c r="CW41" s="276" t="str">
        <f>IF('Info patients (1)'!CW41&lt;&gt;'Info patients (2)'!CW41,"CHECK","")</f>
        <v/>
      </c>
      <c r="CX41" s="276" t="str">
        <f>IF('Info patients (1)'!CX41&lt;&gt;'Info patients (2)'!CX41,"CHECK","")</f>
        <v/>
      </c>
      <c r="CY41" s="276" t="str">
        <f>IF('Info patients (1)'!CY41&lt;&gt;'Info patients (2)'!CY41,"CHECK","")</f>
        <v/>
      </c>
      <c r="CZ41" s="276" t="str">
        <f>IF('Info patients (1)'!CZ41&lt;&gt;'Info patients (2)'!CZ41,"CHECK","")</f>
        <v/>
      </c>
      <c r="DA41" s="276" t="str">
        <f>IF('Info patients (1)'!DA41&lt;&gt;'Info patients (2)'!DA41,"CHECK","")</f>
        <v/>
      </c>
      <c r="DB41" s="276" t="str">
        <f>IF('Info patients (1)'!DB41&lt;&gt;'Info patients (2)'!DB41,"CHECK","")</f>
        <v/>
      </c>
      <c r="DC41" s="276" t="str">
        <f>IF('Info patients (1)'!DC41&lt;&gt;'Info patients (2)'!DC41,"CHECK","")</f>
        <v/>
      </c>
      <c r="DD41" s="276" t="str">
        <f>IF('Info patients (1)'!DD41&lt;&gt;'Info patients (2)'!DD41,"CHECK","")</f>
        <v/>
      </c>
      <c r="DE41" s="276" t="str">
        <f>IF('Info patients (1)'!DE41&lt;&gt;'Info patients (2)'!DE41,"CHECK","")</f>
        <v/>
      </c>
      <c r="DF41" s="276" t="str">
        <f>IF('Info patients (1)'!DF41&lt;&gt;'Info patients (2)'!DF41,"CHECK","")</f>
        <v/>
      </c>
      <c r="DG41" s="276" t="str">
        <f>IF('Info patients (1)'!DG41&lt;&gt;'Info patients (2)'!DG41,"CHECK","")</f>
        <v/>
      </c>
      <c r="DH41" s="276" t="str">
        <f>IF('Info patients (1)'!DH41&lt;&gt;'Info patients (2)'!DH41,"CHECK","")</f>
        <v/>
      </c>
      <c r="DI41" s="276" t="str">
        <f>IF('Info patients (1)'!DI41&lt;&gt;'Info patients (2)'!DI41,"CHECK","")</f>
        <v/>
      </c>
      <c r="DJ41" s="276" t="str">
        <f>IF('Info patients (1)'!DJ41&lt;&gt;'Info patients (2)'!DJ41,"CHECK","")</f>
        <v/>
      </c>
      <c r="DK41" s="276" t="str">
        <f>IF('Info patients (1)'!DK41&lt;&gt;'Info patients (2)'!DK41,"CHECK","")</f>
        <v/>
      </c>
      <c r="DL41" s="276" t="str">
        <f>IF('Info patients (1)'!DL41&lt;&gt;'Info patients (2)'!DL41,"CHECK","")</f>
        <v/>
      </c>
      <c r="DM41" s="276" t="str">
        <f>IF('Info patients (1)'!DM41&lt;&gt;'Info patients (2)'!DM41,"CHECK","")</f>
        <v/>
      </c>
      <c r="DN41" s="276" t="str">
        <f>IF('Info patients (1)'!DN41&lt;&gt;'Info patients (2)'!DN41,"CHECK","")</f>
        <v/>
      </c>
      <c r="DO41" s="276" t="str">
        <f>IF('Info patients (1)'!DO41&lt;&gt;'Info patients (2)'!DO41,"CHECK","")</f>
        <v/>
      </c>
      <c r="DP41" s="276" t="str">
        <f>IF('Info patients (1)'!DP41&lt;&gt;'Info patients (2)'!DP41,"CHECK","")</f>
        <v/>
      </c>
      <c r="DQ41" s="276" t="str">
        <f>IF('Info patients (1)'!DQ41&lt;&gt;'Info patients (2)'!DQ41,"CHECK","")</f>
        <v/>
      </c>
    </row>
    <row r="42" spans="1:121" s="109" customFormat="1" ht="23.25" customHeight="1" x14ac:dyDescent="0.2">
      <c r="A42" s="276" t="str">
        <f>IF('Info patients (1)'!A42&lt;&gt;'Info patients (2)'!A42,"CHECK","")</f>
        <v/>
      </c>
      <c r="B42" s="276" t="str">
        <f>IF('Info patients (1)'!B42&lt;&gt;'Info patients (2)'!B42,"CHECK","")</f>
        <v/>
      </c>
      <c r="C42" s="276" t="str">
        <f>IF('Info patients (1)'!C42&lt;&gt;'Info patients (2)'!C42,"CHECK","")</f>
        <v/>
      </c>
      <c r="D42" s="276" t="str">
        <f>IF('Info patients (1)'!D42&lt;&gt;'Info patients (2)'!D42,"CHECK","")</f>
        <v/>
      </c>
      <c r="E42" s="276" t="str">
        <f>IF('Info patients (1)'!E42&lt;&gt;'Info patients (2)'!E42,"CHECK","")</f>
        <v/>
      </c>
      <c r="F42" s="276" t="str">
        <f>IF('Info patients (1)'!F42&lt;&gt;'Info patients (2)'!F42,"CHECK","")</f>
        <v/>
      </c>
      <c r="G42" s="276" t="str">
        <f>IF('Info patients (1)'!G42&lt;&gt;'Info patients (2)'!G42,"CHECK","")</f>
        <v/>
      </c>
      <c r="H42" s="276" t="str">
        <f>IF('Info patients (1)'!H42&lt;&gt;'Info patients (2)'!H42,"CHECK","")</f>
        <v/>
      </c>
      <c r="I42" s="276" t="str">
        <f>IF('Info patients (1)'!I42&lt;&gt;'Info patients (2)'!I42,"CHECK","")</f>
        <v/>
      </c>
      <c r="J42" s="276" t="str">
        <f>IF('Info patients (1)'!J42&lt;&gt;'Info patients (2)'!J42,"CHECK","")</f>
        <v/>
      </c>
      <c r="K42" s="276" t="str">
        <f>IF('Info patients (1)'!K42&lt;&gt;'Info patients (2)'!K42,"CHECK","")</f>
        <v/>
      </c>
      <c r="L42" s="276" t="str">
        <f>IF('Info patients (1)'!L42&lt;&gt;'Info patients (2)'!L42,"CHECK","")</f>
        <v/>
      </c>
      <c r="M42" s="276" t="str">
        <f>IF('Info patients (1)'!M42&lt;&gt;'Info patients (2)'!M42,"CHECK","")</f>
        <v/>
      </c>
      <c r="N42" s="276" t="str">
        <f>IF('Info patients (1)'!N42&lt;&gt;'Info patients (2)'!N42,"CHECK","")</f>
        <v/>
      </c>
      <c r="O42" s="276" t="str">
        <f>IF('Info patients (1)'!O42&lt;&gt;'Info patients (2)'!O42,"CHECK","")</f>
        <v/>
      </c>
      <c r="P42" s="276" t="str">
        <f>IF('Info patients (1)'!P42&lt;&gt;'Info patients (2)'!P42,"CHECK","")</f>
        <v/>
      </c>
      <c r="Q42" s="276" t="str">
        <f>IF('Info patients (1)'!Q42&lt;&gt;'Info patients (2)'!Q42,"CHECK","")</f>
        <v/>
      </c>
      <c r="R42" s="276" t="str">
        <f>IF('Info patients (1)'!R42&lt;&gt;'Info patients (2)'!R42,"CHECK","")</f>
        <v/>
      </c>
      <c r="S42" s="276" t="str">
        <f>IF('Info patients (1)'!S42&lt;&gt;'Info patients (2)'!S42,"CHECK","")</f>
        <v/>
      </c>
      <c r="T42" s="276" t="str">
        <f>IF('Info patients (1)'!T42&lt;&gt;'Info patients (2)'!T42,"CHECK","")</f>
        <v/>
      </c>
      <c r="U42" s="276" t="str">
        <f>IF('Info patients (1)'!U42&lt;&gt;'Info patients (2)'!U42,"CHECK","")</f>
        <v/>
      </c>
      <c r="V42" s="276" t="str">
        <f>IF('Info patients (1)'!V42&lt;&gt;'Info patients (2)'!V42,"CHECK","")</f>
        <v/>
      </c>
      <c r="W42" s="276" t="str">
        <f>IF('Info patients (1)'!W42&lt;&gt;'Info patients (2)'!W42,"CHECK","")</f>
        <v/>
      </c>
      <c r="X42" s="276" t="str">
        <f>IF('Info patients (1)'!X42&lt;&gt;'Info patients (2)'!X42,"CHECK","")</f>
        <v/>
      </c>
      <c r="Y42" s="276" t="str">
        <f>IF('Info patients (1)'!Y42&lt;&gt;'Info patients (2)'!Y42,"CHECK","")</f>
        <v/>
      </c>
      <c r="Z42" s="276" t="str">
        <f>IF('Info patients (1)'!Z42&lt;&gt;'Info patients (2)'!Z42,"CHECK","")</f>
        <v/>
      </c>
      <c r="AA42" s="276" t="str">
        <f>IF('Info patients (1)'!AA42&lt;&gt;'Info patients (2)'!AA42,"CHECK","")</f>
        <v/>
      </c>
      <c r="AB42" s="276" t="str">
        <f>IF('Info patients (1)'!AB42&lt;&gt;'Info patients (2)'!AB42,"CHECK","")</f>
        <v/>
      </c>
      <c r="AC42" s="276" t="str">
        <f>IF('Info patients (1)'!AC42&lt;&gt;'Info patients (2)'!AC42,"CHECK","")</f>
        <v/>
      </c>
      <c r="AD42" s="276" t="str">
        <f>IF('Info patients (1)'!AD42&lt;&gt;'Info patients (2)'!AD42,"CHECK","")</f>
        <v/>
      </c>
      <c r="AE42" s="276" t="str">
        <f>IF('Info patients (1)'!AE42&lt;&gt;'Info patients (2)'!AE42,"CHECK","")</f>
        <v/>
      </c>
      <c r="AF42" s="276" t="str">
        <f>IF('Info patients (1)'!AF42&lt;&gt;'Info patients (2)'!AF42,"CHECK","")</f>
        <v/>
      </c>
      <c r="AG42" s="276" t="str">
        <f>IF('Info patients (1)'!AG42&lt;&gt;'Info patients (2)'!AG42,"CHECK","")</f>
        <v/>
      </c>
      <c r="AH42" s="276" t="str">
        <f>IF('Info patients (1)'!AH42&lt;&gt;'Info patients (2)'!AH42,"CHECK","")</f>
        <v/>
      </c>
      <c r="AI42" s="276" t="str">
        <f>IF('Info patients (1)'!AI42&lt;&gt;'Info patients (2)'!AI42,"CHECK","")</f>
        <v/>
      </c>
      <c r="AJ42" s="276" t="str">
        <f>IF('Info patients (1)'!AJ42&lt;&gt;'Info patients (2)'!AJ42,"CHECK","")</f>
        <v/>
      </c>
      <c r="AK42" s="276" t="str">
        <f>IF('Info patients (1)'!AK42&lt;&gt;'Info patients (2)'!AK42,"CHECK","")</f>
        <v/>
      </c>
      <c r="AL42" s="276" t="str">
        <f>IF('Info patients (1)'!AL42&lt;&gt;'Info patients (2)'!AL42,"CHECK","")</f>
        <v/>
      </c>
      <c r="AM42" s="276" t="str">
        <f>IF('Info patients (1)'!AM42&lt;&gt;'Info patients (2)'!AM42,"CHECK","")</f>
        <v/>
      </c>
      <c r="AN42" s="276" t="str">
        <f>IF('Info patients (1)'!AN42&lt;&gt;'Info patients (2)'!AN42,"CHECK","")</f>
        <v/>
      </c>
      <c r="AO42" s="276" t="str">
        <f>IF('Info patients (1)'!AO42&lt;&gt;'Info patients (2)'!AO42,"CHECK","")</f>
        <v/>
      </c>
      <c r="AP42" s="276" t="str">
        <f>IF('Info patients (1)'!AP42&lt;&gt;'Info patients (2)'!AP42,"CHECK","")</f>
        <v/>
      </c>
      <c r="AQ42" s="276" t="str">
        <f>IF('Info patients (1)'!AQ42&lt;&gt;'Info patients (2)'!AQ42,"CHECK","")</f>
        <v/>
      </c>
      <c r="AR42" s="276" t="str">
        <f>IF('Info patients (1)'!AR42&lt;&gt;'Info patients (2)'!AR42,"CHECK","")</f>
        <v/>
      </c>
      <c r="AS42" s="276" t="str">
        <f>IF('Info patients (1)'!AS42&lt;&gt;'Info patients (2)'!AS42,"CHECK","")</f>
        <v/>
      </c>
      <c r="AT42" s="276" t="str">
        <f>IF('Info patients (1)'!AT42&lt;&gt;'Info patients (2)'!AT42,"CHECK","")</f>
        <v/>
      </c>
      <c r="AU42" s="276" t="str">
        <f>IF('Info patients (1)'!AU42&lt;&gt;'Info patients (2)'!AU42,"CHECK","")</f>
        <v/>
      </c>
      <c r="AV42" s="276" t="str">
        <f>IF('Info patients (1)'!AV42&lt;&gt;'Info patients (2)'!AV42,"CHECK","")</f>
        <v/>
      </c>
      <c r="AW42" s="276" t="str">
        <f>IF('Info patients (1)'!AW42&lt;&gt;'Info patients (2)'!AW42,"CHECK","")</f>
        <v/>
      </c>
      <c r="AX42" s="276" t="str">
        <f>IF('Info patients (1)'!AX42&lt;&gt;'Info patients (2)'!AX42,"CHECK","")</f>
        <v/>
      </c>
      <c r="AY42" s="276" t="str">
        <f>IF('Info patients (1)'!AY42&lt;&gt;'Info patients (2)'!AY42,"CHECK","")</f>
        <v/>
      </c>
      <c r="AZ42" s="276" t="str">
        <f>IF('Info patients (1)'!AZ42&lt;&gt;'Info patients (2)'!AZ42,"CHECK","")</f>
        <v/>
      </c>
      <c r="BA42" s="276" t="str">
        <f>IF('Info patients (1)'!BA42&lt;&gt;'Info patients (2)'!BA42,"CHECK","")</f>
        <v/>
      </c>
      <c r="BB42" s="276" t="str">
        <f>IF('Info patients (1)'!BB42&lt;&gt;'Info patients (2)'!BB42,"CHECK","")</f>
        <v/>
      </c>
      <c r="BC42" s="276" t="str">
        <f>IF('Info patients (1)'!BC42&lt;&gt;'Info patients (2)'!BC42,"CHECK","")</f>
        <v/>
      </c>
      <c r="BD42" s="276" t="str">
        <f>IF('Info patients (1)'!BD42&lt;&gt;'Info patients (2)'!BD42,"CHECK","")</f>
        <v/>
      </c>
      <c r="BE42" s="276" t="str">
        <f>IF('Info patients (1)'!BE42&lt;&gt;'Info patients (2)'!BE42,"CHECK","")</f>
        <v/>
      </c>
      <c r="BF42" s="276" t="str">
        <f>IF('Info patients (1)'!BF42&lt;&gt;'Info patients (2)'!BF42,"CHECK","")</f>
        <v/>
      </c>
      <c r="BG42" s="276" t="str">
        <f>IF('Info patients (1)'!BG42&lt;&gt;'Info patients (2)'!BG42,"CHECK","")</f>
        <v/>
      </c>
      <c r="BH42" s="276" t="str">
        <f>IF('Info patients (1)'!BH42&lt;&gt;'Info patients (2)'!BH42,"CHECK","")</f>
        <v/>
      </c>
      <c r="BI42" s="276" t="str">
        <f>IF('Info patients (1)'!BI42&lt;&gt;'Info patients (2)'!BI42,"CHECK","")</f>
        <v/>
      </c>
      <c r="BJ42" s="276" t="str">
        <f>IF('Info patients (1)'!BJ42&lt;&gt;'Info patients (2)'!BJ42,"CHECK","")</f>
        <v/>
      </c>
      <c r="BK42" s="276" t="str">
        <f>IF('Info patients (1)'!BK42&lt;&gt;'Info patients (2)'!BK42,"CHECK","")</f>
        <v/>
      </c>
      <c r="BL42" s="276" t="str">
        <f>IF('Info patients (1)'!BL42&lt;&gt;'Info patients (2)'!BL42,"CHECK","")</f>
        <v/>
      </c>
      <c r="BM42" s="276" t="str">
        <f>IF('Info patients (1)'!BM42&lt;&gt;'Info patients (2)'!BM42,"CHECK","")</f>
        <v/>
      </c>
      <c r="BN42" s="276" t="str">
        <f>IF('Info patients (1)'!BN42&lt;&gt;'Info patients (2)'!BN42,"CHECK","")</f>
        <v/>
      </c>
      <c r="BO42" s="276" t="str">
        <f>IF('Info patients (1)'!BO42&lt;&gt;'Info patients (2)'!BO42,"CHECK","")</f>
        <v/>
      </c>
      <c r="BP42" s="276" t="str">
        <f>IF('Info patients (1)'!BP42&lt;&gt;'Info patients (2)'!BP42,"CHECK","")</f>
        <v/>
      </c>
      <c r="BQ42" s="276" t="str">
        <f>IF('Info patients (1)'!BQ42&lt;&gt;'Info patients (2)'!BQ42,"CHECK","")</f>
        <v/>
      </c>
      <c r="BR42" s="276" t="str">
        <f>IF('Info patients (1)'!BR42&lt;&gt;'Info patients (2)'!BR42,"CHECK","")</f>
        <v/>
      </c>
      <c r="BS42" s="276" t="str">
        <f>IF('Info patients (1)'!BS42&lt;&gt;'Info patients (2)'!BS42,"CHECK","")</f>
        <v/>
      </c>
      <c r="BT42" s="276" t="str">
        <f>IF('Info patients (1)'!BT42&lt;&gt;'Info patients (2)'!BT42,"CHECK","")</f>
        <v/>
      </c>
      <c r="BU42" s="276" t="str">
        <f>IF('Info patients (1)'!BU42&lt;&gt;'Info patients (2)'!BU42,"CHECK","")</f>
        <v/>
      </c>
      <c r="BV42" s="276" t="str">
        <f>IF('Info patients (1)'!BV42&lt;&gt;'Info patients (2)'!BV42,"CHECK","")</f>
        <v/>
      </c>
      <c r="BW42" s="276" t="str">
        <f>IF('Info patients (1)'!BW42&lt;&gt;'Info patients (2)'!BW42,"CHECK","")</f>
        <v/>
      </c>
      <c r="BX42" s="276" t="str">
        <f>IF('Info patients (1)'!BX42&lt;&gt;'Info patients (2)'!BX42,"CHECK","")</f>
        <v/>
      </c>
      <c r="BY42" s="276" t="str">
        <f>IF('Info patients (1)'!BY42&lt;&gt;'Info patients (2)'!BY42,"CHECK","")</f>
        <v/>
      </c>
      <c r="BZ42" s="276" t="str">
        <f>IF('Info patients (1)'!BZ42&lt;&gt;'Info patients (2)'!BZ42,"CHECK","")</f>
        <v/>
      </c>
      <c r="CA42" s="276" t="str">
        <f>IF('Info patients (1)'!CA42&lt;&gt;'Info patients (2)'!CA42,"CHECK","")</f>
        <v/>
      </c>
      <c r="CB42" s="276" t="str">
        <f>IF('Info patients (1)'!CB42&lt;&gt;'Info patients (2)'!CB42,"CHECK","")</f>
        <v/>
      </c>
      <c r="CC42" s="276" t="str">
        <f>IF('Info patients (1)'!CC42&lt;&gt;'Info patients (2)'!CC42,"CHECK","")</f>
        <v/>
      </c>
      <c r="CD42" s="276" t="str">
        <f>IF('Info patients (1)'!CD42&lt;&gt;'Info patients (2)'!CD42,"CHECK","")</f>
        <v/>
      </c>
      <c r="CE42" s="276" t="str">
        <f>IF('Info patients (1)'!CE42&lt;&gt;'Info patients (2)'!CE42,"CHECK","")</f>
        <v/>
      </c>
      <c r="CF42" s="276" t="str">
        <f>IF('Info patients (1)'!CF42&lt;&gt;'Info patients (2)'!CF42,"CHECK","")</f>
        <v/>
      </c>
      <c r="CG42" s="276" t="str">
        <f>IF('Info patients (1)'!CG42&lt;&gt;'Info patients (2)'!CG42,"CHECK","")</f>
        <v/>
      </c>
      <c r="CH42" s="276" t="str">
        <f>IF('Info patients (1)'!CH42&lt;&gt;'Info patients (2)'!CH42,"CHECK","")</f>
        <v/>
      </c>
      <c r="CI42" s="276" t="str">
        <f>IF('Info patients (1)'!CI42&lt;&gt;'Info patients (2)'!CI42,"CHECK","")</f>
        <v/>
      </c>
      <c r="CJ42" s="276" t="str">
        <f>IF('Info patients (1)'!CJ42&lt;&gt;'Info patients (2)'!CJ42,"CHECK","")</f>
        <v/>
      </c>
      <c r="CK42" s="276" t="str">
        <f>IF('Info patients (1)'!CK42&lt;&gt;'Info patients (2)'!CK42,"CHECK","")</f>
        <v/>
      </c>
      <c r="CL42" s="276" t="str">
        <f>IF('Info patients (1)'!CL42&lt;&gt;'Info patients (2)'!CL42,"CHECK","")</f>
        <v/>
      </c>
      <c r="CM42" s="276" t="str">
        <f>IF('Info patients (1)'!CM42&lt;&gt;'Info patients (2)'!CM42,"CHECK","")</f>
        <v/>
      </c>
      <c r="CN42" s="276" t="str">
        <f>IF('Info patients (1)'!CN42&lt;&gt;'Info patients (2)'!CN42,"CHECK","")</f>
        <v/>
      </c>
      <c r="CO42" s="276" t="str">
        <f>IF('Info patients (1)'!CO42&lt;&gt;'Info patients (2)'!CO42,"CHECK","")</f>
        <v/>
      </c>
      <c r="CP42" s="276" t="str">
        <f>IF('Info patients (1)'!CP42&lt;&gt;'Info patients (2)'!CP42,"CHECK","")</f>
        <v/>
      </c>
      <c r="CQ42" s="276" t="str">
        <f>IF('Info patients (1)'!CQ42&lt;&gt;'Info patients (2)'!CQ42,"CHECK","")</f>
        <v/>
      </c>
      <c r="CR42" s="276" t="str">
        <f>IF('Info patients (1)'!CR42&lt;&gt;'Info patients (2)'!CR42,"CHECK","")</f>
        <v/>
      </c>
      <c r="CS42" s="276" t="str">
        <f>IF('Info patients (1)'!CS42&lt;&gt;'Info patients (2)'!CS42,"CHECK","")</f>
        <v/>
      </c>
      <c r="CT42" s="276" t="str">
        <f>IF('Info patients (1)'!CT42&lt;&gt;'Info patients (2)'!CT42,"CHECK","")</f>
        <v/>
      </c>
      <c r="CU42" s="276" t="str">
        <f>IF('Info patients (1)'!CU42&lt;&gt;'Info patients (2)'!CU42,"CHECK","")</f>
        <v/>
      </c>
      <c r="CV42" s="276" t="str">
        <f>IF('Info patients (1)'!CV42&lt;&gt;'Info patients (2)'!CV42,"CHECK","")</f>
        <v/>
      </c>
      <c r="CW42" s="276" t="str">
        <f>IF('Info patients (1)'!CW42&lt;&gt;'Info patients (2)'!CW42,"CHECK","")</f>
        <v/>
      </c>
      <c r="CX42" s="276" t="str">
        <f>IF('Info patients (1)'!CX42&lt;&gt;'Info patients (2)'!CX42,"CHECK","")</f>
        <v/>
      </c>
      <c r="CY42" s="276" t="str">
        <f>IF('Info patients (1)'!CY42&lt;&gt;'Info patients (2)'!CY42,"CHECK","")</f>
        <v/>
      </c>
      <c r="CZ42" s="276" t="str">
        <f>IF('Info patients (1)'!CZ42&lt;&gt;'Info patients (2)'!CZ42,"CHECK","")</f>
        <v/>
      </c>
      <c r="DA42" s="276" t="str">
        <f>IF('Info patients (1)'!DA42&lt;&gt;'Info patients (2)'!DA42,"CHECK","")</f>
        <v/>
      </c>
      <c r="DB42" s="276" t="str">
        <f>IF('Info patients (1)'!DB42&lt;&gt;'Info patients (2)'!DB42,"CHECK","")</f>
        <v/>
      </c>
      <c r="DC42" s="276" t="str">
        <f>IF('Info patients (1)'!DC42&lt;&gt;'Info patients (2)'!DC42,"CHECK","")</f>
        <v/>
      </c>
      <c r="DD42" s="276" t="str">
        <f>IF('Info patients (1)'!DD42&lt;&gt;'Info patients (2)'!DD42,"CHECK","")</f>
        <v/>
      </c>
      <c r="DE42" s="276" t="str">
        <f>IF('Info patients (1)'!DE42&lt;&gt;'Info patients (2)'!DE42,"CHECK","")</f>
        <v/>
      </c>
      <c r="DF42" s="276" t="str">
        <f>IF('Info patients (1)'!DF42&lt;&gt;'Info patients (2)'!DF42,"CHECK","")</f>
        <v/>
      </c>
      <c r="DG42" s="276" t="str">
        <f>IF('Info patients (1)'!DG42&lt;&gt;'Info patients (2)'!DG42,"CHECK","")</f>
        <v/>
      </c>
      <c r="DH42" s="276" t="str">
        <f>IF('Info patients (1)'!DH42&lt;&gt;'Info patients (2)'!DH42,"CHECK","")</f>
        <v/>
      </c>
      <c r="DI42" s="276" t="str">
        <f>IF('Info patients (1)'!DI42&lt;&gt;'Info patients (2)'!DI42,"CHECK","")</f>
        <v/>
      </c>
      <c r="DJ42" s="276" t="str">
        <f>IF('Info patients (1)'!DJ42&lt;&gt;'Info patients (2)'!DJ42,"CHECK","")</f>
        <v/>
      </c>
      <c r="DK42" s="276" t="str">
        <f>IF('Info patients (1)'!DK42&lt;&gt;'Info patients (2)'!DK42,"CHECK","")</f>
        <v/>
      </c>
      <c r="DL42" s="276" t="str">
        <f>IF('Info patients (1)'!DL42&lt;&gt;'Info patients (2)'!DL42,"CHECK","")</f>
        <v/>
      </c>
      <c r="DM42" s="276" t="str">
        <f>IF('Info patients (1)'!DM42&lt;&gt;'Info patients (2)'!DM42,"CHECK","")</f>
        <v/>
      </c>
      <c r="DN42" s="276" t="str">
        <f>IF('Info patients (1)'!DN42&lt;&gt;'Info patients (2)'!DN42,"CHECK","")</f>
        <v/>
      </c>
      <c r="DO42" s="276" t="str">
        <f>IF('Info patients (1)'!DO42&lt;&gt;'Info patients (2)'!DO42,"CHECK","")</f>
        <v/>
      </c>
      <c r="DP42" s="276" t="str">
        <f>IF('Info patients (1)'!DP42&lt;&gt;'Info patients (2)'!DP42,"CHECK","")</f>
        <v/>
      </c>
      <c r="DQ42" s="276" t="str">
        <f>IF('Info patients (1)'!DQ42&lt;&gt;'Info patients (2)'!DQ42,"CHECK","")</f>
        <v/>
      </c>
    </row>
    <row r="43" spans="1:121" s="109" customFormat="1" ht="23.25" customHeight="1" x14ac:dyDescent="0.2">
      <c r="A43" s="276" t="str">
        <f>IF('Info patients (1)'!A43&lt;&gt;'Info patients (2)'!A43,"CHECK","")</f>
        <v/>
      </c>
      <c r="B43" s="276" t="str">
        <f>IF('Info patients (1)'!B43&lt;&gt;'Info patients (2)'!B43,"CHECK","")</f>
        <v/>
      </c>
      <c r="C43" s="276" t="str">
        <f>IF('Info patients (1)'!C43&lt;&gt;'Info patients (2)'!C43,"CHECK","")</f>
        <v/>
      </c>
      <c r="D43" s="276" t="str">
        <f>IF('Info patients (1)'!D43&lt;&gt;'Info patients (2)'!D43,"CHECK","")</f>
        <v/>
      </c>
      <c r="E43" s="276" t="str">
        <f>IF('Info patients (1)'!E43&lt;&gt;'Info patients (2)'!E43,"CHECK","")</f>
        <v/>
      </c>
      <c r="F43" s="276" t="str">
        <f>IF('Info patients (1)'!F43&lt;&gt;'Info patients (2)'!F43,"CHECK","")</f>
        <v/>
      </c>
      <c r="G43" s="276" t="str">
        <f>IF('Info patients (1)'!G43&lt;&gt;'Info patients (2)'!G43,"CHECK","")</f>
        <v/>
      </c>
      <c r="H43" s="276" t="str">
        <f>IF('Info patients (1)'!H43&lt;&gt;'Info patients (2)'!H43,"CHECK","")</f>
        <v/>
      </c>
      <c r="I43" s="276" t="str">
        <f>IF('Info patients (1)'!I43&lt;&gt;'Info patients (2)'!I43,"CHECK","")</f>
        <v/>
      </c>
      <c r="J43" s="276" t="str">
        <f>IF('Info patients (1)'!J43&lt;&gt;'Info patients (2)'!J43,"CHECK","")</f>
        <v/>
      </c>
      <c r="K43" s="276" t="str">
        <f>IF('Info patients (1)'!K43&lt;&gt;'Info patients (2)'!K43,"CHECK","")</f>
        <v/>
      </c>
      <c r="L43" s="276" t="str">
        <f>IF('Info patients (1)'!L43&lt;&gt;'Info patients (2)'!L43,"CHECK","")</f>
        <v/>
      </c>
      <c r="M43" s="276" t="str">
        <f>IF('Info patients (1)'!M43&lt;&gt;'Info patients (2)'!M43,"CHECK","")</f>
        <v/>
      </c>
      <c r="N43" s="276" t="str">
        <f>IF('Info patients (1)'!N43&lt;&gt;'Info patients (2)'!N43,"CHECK","")</f>
        <v/>
      </c>
      <c r="O43" s="276" t="str">
        <f>IF('Info patients (1)'!O43&lt;&gt;'Info patients (2)'!O43,"CHECK","")</f>
        <v/>
      </c>
      <c r="P43" s="276" t="str">
        <f>IF('Info patients (1)'!P43&lt;&gt;'Info patients (2)'!P43,"CHECK","")</f>
        <v/>
      </c>
      <c r="Q43" s="276" t="str">
        <f>IF('Info patients (1)'!Q43&lt;&gt;'Info patients (2)'!Q43,"CHECK","")</f>
        <v/>
      </c>
      <c r="R43" s="276" t="str">
        <f>IF('Info patients (1)'!R43&lt;&gt;'Info patients (2)'!R43,"CHECK","")</f>
        <v/>
      </c>
      <c r="S43" s="276" t="str">
        <f>IF('Info patients (1)'!S43&lt;&gt;'Info patients (2)'!S43,"CHECK","")</f>
        <v/>
      </c>
      <c r="T43" s="276" t="str">
        <f>IF('Info patients (1)'!T43&lt;&gt;'Info patients (2)'!T43,"CHECK","")</f>
        <v/>
      </c>
      <c r="U43" s="276" t="str">
        <f>IF('Info patients (1)'!U43&lt;&gt;'Info patients (2)'!U43,"CHECK","")</f>
        <v/>
      </c>
      <c r="V43" s="276" t="str">
        <f>IF('Info patients (1)'!V43&lt;&gt;'Info patients (2)'!V43,"CHECK","")</f>
        <v/>
      </c>
      <c r="W43" s="276" t="str">
        <f>IF('Info patients (1)'!W43&lt;&gt;'Info patients (2)'!W43,"CHECK","")</f>
        <v/>
      </c>
      <c r="X43" s="276" t="str">
        <f>IF('Info patients (1)'!X43&lt;&gt;'Info patients (2)'!X43,"CHECK","")</f>
        <v/>
      </c>
      <c r="Y43" s="276" t="str">
        <f>IF('Info patients (1)'!Y43&lt;&gt;'Info patients (2)'!Y43,"CHECK","")</f>
        <v/>
      </c>
      <c r="Z43" s="276" t="str">
        <f>IF('Info patients (1)'!Z43&lt;&gt;'Info patients (2)'!Z43,"CHECK","")</f>
        <v/>
      </c>
      <c r="AA43" s="276" t="str">
        <f>IF('Info patients (1)'!AA43&lt;&gt;'Info patients (2)'!AA43,"CHECK","")</f>
        <v/>
      </c>
      <c r="AB43" s="276" t="str">
        <f>IF('Info patients (1)'!AB43&lt;&gt;'Info patients (2)'!AB43,"CHECK","")</f>
        <v/>
      </c>
      <c r="AC43" s="276" t="str">
        <f>IF('Info patients (1)'!AC43&lt;&gt;'Info patients (2)'!AC43,"CHECK","")</f>
        <v/>
      </c>
      <c r="AD43" s="276" t="str">
        <f>IF('Info patients (1)'!AD43&lt;&gt;'Info patients (2)'!AD43,"CHECK","")</f>
        <v/>
      </c>
      <c r="AE43" s="276" t="str">
        <f>IF('Info patients (1)'!AE43&lt;&gt;'Info patients (2)'!AE43,"CHECK","")</f>
        <v/>
      </c>
      <c r="AF43" s="276" t="str">
        <f>IF('Info patients (1)'!AF43&lt;&gt;'Info patients (2)'!AF43,"CHECK","")</f>
        <v/>
      </c>
      <c r="AG43" s="276" t="str">
        <f>IF('Info patients (1)'!AG43&lt;&gt;'Info patients (2)'!AG43,"CHECK","")</f>
        <v/>
      </c>
      <c r="AH43" s="276" t="str">
        <f>IF('Info patients (1)'!AH43&lt;&gt;'Info patients (2)'!AH43,"CHECK","")</f>
        <v/>
      </c>
      <c r="AI43" s="276" t="str">
        <f>IF('Info patients (1)'!AI43&lt;&gt;'Info patients (2)'!AI43,"CHECK","")</f>
        <v/>
      </c>
      <c r="AJ43" s="276" t="str">
        <f>IF('Info patients (1)'!AJ43&lt;&gt;'Info patients (2)'!AJ43,"CHECK","")</f>
        <v/>
      </c>
      <c r="AK43" s="276" t="str">
        <f>IF('Info patients (1)'!AK43&lt;&gt;'Info patients (2)'!AK43,"CHECK","")</f>
        <v/>
      </c>
      <c r="AL43" s="276" t="str">
        <f>IF('Info patients (1)'!AL43&lt;&gt;'Info patients (2)'!AL43,"CHECK","")</f>
        <v/>
      </c>
      <c r="AM43" s="276" t="str">
        <f>IF('Info patients (1)'!AM43&lt;&gt;'Info patients (2)'!AM43,"CHECK","")</f>
        <v/>
      </c>
      <c r="AN43" s="276" t="str">
        <f>IF('Info patients (1)'!AN43&lt;&gt;'Info patients (2)'!AN43,"CHECK","")</f>
        <v/>
      </c>
      <c r="AO43" s="276" t="str">
        <f>IF('Info patients (1)'!AO43&lt;&gt;'Info patients (2)'!AO43,"CHECK","")</f>
        <v/>
      </c>
      <c r="AP43" s="276" t="str">
        <f>IF('Info patients (1)'!AP43&lt;&gt;'Info patients (2)'!AP43,"CHECK","")</f>
        <v/>
      </c>
      <c r="AQ43" s="276" t="str">
        <f>IF('Info patients (1)'!AQ43&lt;&gt;'Info patients (2)'!AQ43,"CHECK","")</f>
        <v/>
      </c>
      <c r="AR43" s="276" t="str">
        <f>IF('Info patients (1)'!AR43&lt;&gt;'Info patients (2)'!AR43,"CHECK","")</f>
        <v/>
      </c>
      <c r="AS43" s="276" t="str">
        <f>IF('Info patients (1)'!AS43&lt;&gt;'Info patients (2)'!AS43,"CHECK","")</f>
        <v/>
      </c>
      <c r="AT43" s="276" t="str">
        <f>IF('Info patients (1)'!AT43&lt;&gt;'Info patients (2)'!AT43,"CHECK","")</f>
        <v/>
      </c>
      <c r="AU43" s="276" t="str">
        <f>IF('Info patients (1)'!AU43&lt;&gt;'Info patients (2)'!AU43,"CHECK","")</f>
        <v/>
      </c>
      <c r="AV43" s="276" t="str">
        <f>IF('Info patients (1)'!AV43&lt;&gt;'Info patients (2)'!AV43,"CHECK","")</f>
        <v/>
      </c>
      <c r="AW43" s="276" t="str">
        <f>IF('Info patients (1)'!AW43&lt;&gt;'Info patients (2)'!AW43,"CHECK","")</f>
        <v/>
      </c>
      <c r="AX43" s="276" t="str">
        <f>IF('Info patients (1)'!AX43&lt;&gt;'Info patients (2)'!AX43,"CHECK","")</f>
        <v/>
      </c>
      <c r="AY43" s="276" t="str">
        <f>IF('Info patients (1)'!AY43&lt;&gt;'Info patients (2)'!AY43,"CHECK","")</f>
        <v/>
      </c>
      <c r="AZ43" s="276" t="str">
        <f>IF('Info patients (1)'!AZ43&lt;&gt;'Info patients (2)'!AZ43,"CHECK","")</f>
        <v/>
      </c>
      <c r="BA43" s="276" t="str">
        <f>IF('Info patients (1)'!BA43&lt;&gt;'Info patients (2)'!BA43,"CHECK","")</f>
        <v/>
      </c>
      <c r="BB43" s="276" t="str">
        <f>IF('Info patients (1)'!BB43&lt;&gt;'Info patients (2)'!BB43,"CHECK","")</f>
        <v/>
      </c>
      <c r="BC43" s="276" t="str">
        <f>IF('Info patients (1)'!BC43&lt;&gt;'Info patients (2)'!BC43,"CHECK","")</f>
        <v/>
      </c>
      <c r="BD43" s="276" t="str">
        <f>IF('Info patients (1)'!BD43&lt;&gt;'Info patients (2)'!BD43,"CHECK","")</f>
        <v/>
      </c>
      <c r="BE43" s="276" t="str">
        <f>IF('Info patients (1)'!BE43&lt;&gt;'Info patients (2)'!BE43,"CHECK","")</f>
        <v/>
      </c>
      <c r="BF43" s="276" t="str">
        <f>IF('Info patients (1)'!BF43&lt;&gt;'Info patients (2)'!BF43,"CHECK","")</f>
        <v/>
      </c>
      <c r="BG43" s="276" t="str">
        <f>IF('Info patients (1)'!BG43&lt;&gt;'Info patients (2)'!BG43,"CHECK","")</f>
        <v/>
      </c>
      <c r="BH43" s="276" t="str">
        <f>IF('Info patients (1)'!BH43&lt;&gt;'Info patients (2)'!BH43,"CHECK","")</f>
        <v/>
      </c>
      <c r="BI43" s="276" t="str">
        <f>IF('Info patients (1)'!BI43&lt;&gt;'Info patients (2)'!BI43,"CHECK","")</f>
        <v/>
      </c>
      <c r="BJ43" s="276" t="str">
        <f>IF('Info patients (1)'!BJ43&lt;&gt;'Info patients (2)'!BJ43,"CHECK","")</f>
        <v/>
      </c>
      <c r="BK43" s="276" t="str">
        <f>IF('Info patients (1)'!BK43&lt;&gt;'Info patients (2)'!BK43,"CHECK","")</f>
        <v/>
      </c>
      <c r="BL43" s="276" t="str">
        <f>IF('Info patients (1)'!BL43&lt;&gt;'Info patients (2)'!BL43,"CHECK","")</f>
        <v/>
      </c>
      <c r="BM43" s="276" t="str">
        <f>IF('Info patients (1)'!BM43&lt;&gt;'Info patients (2)'!BM43,"CHECK","")</f>
        <v/>
      </c>
      <c r="BN43" s="276" t="str">
        <f>IF('Info patients (1)'!BN43&lt;&gt;'Info patients (2)'!BN43,"CHECK","")</f>
        <v/>
      </c>
      <c r="BO43" s="276" t="str">
        <f>IF('Info patients (1)'!BO43&lt;&gt;'Info patients (2)'!BO43,"CHECK","")</f>
        <v/>
      </c>
      <c r="BP43" s="276" t="str">
        <f>IF('Info patients (1)'!BP43&lt;&gt;'Info patients (2)'!BP43,"CHECK","")</f>
        <v/>
      </c>
      <c r="BQ43" s="276" t="str">
        <f>IF('Info patients (1)'!BQ43&lt;&gt;'Info patients (2)'!BQ43,"CHECK","")</f>
        <v/>
      </c>
      <c r="BR43" s="276" t="str">
        <f>IF('Info patients (1)'!BR43&lt;&gt;'Info patients (2)'!BR43,"CHECK","")</f>
        <v/>
      </c>
      <c r="BS43" s="276" t="str">
        <f>IF('Info patients (1)'!BS43&lt;&gt;'Info patients (2)'!BS43,"CHECK","")</f>
        <v/>
      </c>
      <c r="BT43" s="276" t="str">
        <f>IF('Info patients (1)'!BT43&lt;&gt;'Info patients (2)'!BT43,"CHECK","")</f>
        <v/>
      </c>
      <c r="BU43" s="276" t="str">
        <f>IF('Info patients (1)'!BU43&lt;&gt;'Info patients (2)'!BU43,"CHECK","")</f>
        <v/>
      </c>
      <c r="BV43" s="276" t="str">
        <f>IF('Info patients (1)'!BV43&lt;&gt;'Info patients (2)'!BV43,"CHECK","")</f>
        <v/>
      </c>
      <c r="BW43" s="276" t="str">
        <f>IF('Info patients (1)'!BW43&lt;&gt;'Info patients (2)'!BW43,"CHECK","")</f>
        <v/>
      </c>
      <c r="BX43" s="276" t="str">
        <f>IF('Info patients (1)'!BX43&lt;&gt;'Info patients (2)'!BX43,"CHECK","")</f>
        <v/>
      </c>
      <c r="BY43" s="276" t="str">
        <f>IF('Info patients (1)'!BY43&lt;&gt;'Info patients (2)'!BY43,"CHECK","")</f>
        <v/>
      </c>
      <c r="BZ43" s="276" t="str">
        <f>IF('Info patients (1)'!BZ43&lt;&gt;'Info patients (2)'!BZ43,"CHECK","")</f>
        <v/>
      </c>
      <c r="CA43" s="276" t="str">
        <f>IF('Info patients (1)'!CA43&lt;&gt;'Info patients (2)'!CA43,"CHECK","")</f>
        <v/>
      </c>
      <c r="CB43" s="276" t="str">
        <f>IF('Info patients (1)'!CB43&lt;&gt;'Info patients (2)'!CB43,"CHECK","")</f>
        <v/>
      </c>
      <c r="CC43" s="276" t="str">
        <f>IF('Info patients (1)'!CC43&lt;&gt;'Info patients (2)'!CC43,"CHECK","")</f>
        <v/>
      </c>
      <c r="CD43" s="276" t="str">
        <f>IF('Info patients (1)'!CD43&lt;&gt;'Info patients (2)'!CD43,"CHECK","")</f>
        <v/>
      </c>
      <c r="CE43" s="276" t="str">
        <f>IF('Info patients (1)'!CE43&lt;&gt;'Info patients (2)'!CE43,"CHECK","")</f>
        <v/>
      </c>
      <c r="CF43" s="276" t="str">
        <f>IF('Info patients (1)'!CF43&lt;&gt;'Info patients (2)'!CF43,"CHECK","")</f>
        <v/>
      </c>
      <c r="CG43" s="276" t="str">
        <f>IF('Info patients (1)'!CG43&lt;&gt;'Info patients (2)'!CG43,"CHECK","")</f>
        <v/>
      </c>
      <c r="CH43" s="276" t="str">
        <f>IF('Info patients (1)'!CH43&lt;&gt;'Info patients (2)'!CH43,"CHECK","")</f>
        <v/>
      </c>
      <c r="CI43" s="276" t="str">
        <f>IF('Info patients (1)'!CI43&lt;&gt;'Info patients (2)'!CI43,"CHECK","")</f>
        <v/>
      </c>
      <c r="CJ43" s="276" t="str">
        <f>IF('Info patients (1)'!CJ43&lt;&gt;'Info patients (2)'!CJ43,"CHECK","")</f>
        <v/>
      </c>
      <c r="CK43" s="276" t="str">
        <f>IF('Info patients (1)'!CK43&lt;&gt;'Info patients (2)'!CK43,"CHECK","")</f>
        <v/>
      </c>
      <c r="CL43" s="276" t="str">
        <f>IF('Info patients (1)'!CL43&lt;&gt;'Info patients (2)'!CL43,"CHECK","")</f>
        <v/>
      </c>
      <c r="CM43" s="276" t="str">
        <f>IF('Info patients (1)'!CM43&lt;&gt;'Info patients (2)'!CM43,"CHECK","")</f>
        <v/>
      </c>
      <c r="CN43" s="276" t="str">
        <f>IF('Info patients (1)'!CN43&lt;&gt;'Info patients (2)'!CN43,"CHECK","")</f>
        <v/>
      </c>
      <c r="CO43" s="276" t="str">
        <f>IF('Info patients (1)'!CO43&lt;&gt;'Info patients (2)'!CO43,"CHECK","")</f>
        <v/>
      </c>
      <c r="CP43" s="276" t="str">
        <f>IF('Info patients (1)'!CP43&lt;&gt;'Info patients (2)'!CP43,"CHECK","")</f>
        <v/>
      </c>
      <c r="CQ43" s="276" t="str">
        <f>IF('Info patients (1)'!CQ43&lt;&gt;'Info patients (2)'!CQ43,"CHECK","")</f>
        <v/>
      </c>
      <c r="CR43" s="276" t="str">
        <f>IF('Info patients (1)'!CR43&lt;&gt;'Info patients (2)'!CR43,"CHECK","")</f>
        <v/>
      </c>
      <c r="CS43" s="276" t="str">
        <f>IF('Info patients (1)'!CS43&lt;&gt;'Info patients (2)'!CS43,"CHECK","")</f>
        <v/>
      </c>
      <c r="CT43" s="276" t="str">
        <f>IF('Info patients (1)'!CT43&lt;&gt;'Info patients (2)'!CT43,"CHECK","")</f>
        <v/>
      </c>
      <c r="CU43" s="276" t="str">
        <f>IF('Info patients (1)'!CU43&lt;&gt;'Info patients (2)'!CU43,"CHECK","")</f>
        <v/>
      </c>
      <c r="CV43" s="276" t="str">
        <f>IF('Info patients (1)'!CV43&lt;&gt;'Info patients (2)'!CV43,"CHECK","")</f>
        <v/>
      </c>
      <c r="CW43" s="276" t="str">
        <f>IF('Info patients (1)'!CW43&lt;&gt;'Info patients (2)'!CW43,"CHECK","")</f>
        <v/>
      </c>
      <c r="CX43" s="276" t="str">
        <f>IF('Info patients (1)'!CX43&lt;&gt;'Info patients (2)'!CX43,"CHECK","")</f>
        <v/>
      </c>
      <c r="CY43" s="276" t="str">
        <f>IF('Info patients (1)'!CY43&lt;&gt;'Info patients (2)'!CY43,"CHECK","")</f>
        <v/>
      </c>
      <c r="CZ43" s="276" t="str">
        <f>IF('Info patients (1)'!CZ43&lt;&gt;'Info patients (2)'!CZ43,"CHECK","")</f>
        <v/>
      </c>
      <c r="DA43" s="276" t="str">
        <f>IF('Info patients (1)'!DA43&lt;&gt;'Info patients (2)'!DA43,"CHECK","")</f>
        <v/>
      </c>
      <c r="DB43" s="276" t="str">
        <f>IF('Info patients (1)'!DB43&lt;&gt;'Info patients (2)'!DB43,"CHECK","")</f>
        <v/>
      </c>
      <c r="DC43" s="276" t="str">
        <f>IF('Info patients (1)'!DC43&lt;&gt;'Info patients (2)'!DC43,"CHECK","")</f>
        <v/>
      </c>
      <c r="DD43" s="276" t="str">
        <f>IF('Info patients (1)'!DD43&lt;&gt;'Info patients (2)'!DD43,"CHECK","")</f>
        <v/>
      </c>
      <c r="DE43" s="276" t="str">
        <f>IF('Info patients (1)'!DE43&lt;&gt;'Info patients (2)'!DE43,"CHECK","")</f>
        <v/>
      </c>
      <c r="DF43" s="276" t="str">
        <f>IF('Info patients (1)'!DF43&lt;&gt;'Info patients (2)'!DF43,"CHECK","")</f>
        <v/>
      </c>
      <c r="DG43" s="276" t="str">
        <f>IF('Info patients (1)'!DG43&lt;&gt;'Info patients (2)'!DG43,"CHECK","")</f>
        <v/>
      </c>
      <c r="DH43" s="276" t="str">
        <f>IF('Info patients (1)'!DH43&lt;&gt;'Info patients (2)'!DH43,"CHECK","")</f>
        <v/>
      </c>
      <c r="DI43" s="276" t="str">
        <f>IF('Info patients (1)'!DI43&lt;&gt;'Info patients (2)'!DI43,"CHECK","")</f>
        <v/>
      </c>
      <c r="DJ43" s="276" t="str">
        <f>IF('Info patients (1)'!DJ43&lt;&gt;'Info patients (2)'!DJ43,"CHECK","")</f>
        <v/>
      </c>
      <c r="DK43" s="276" t="str">
        <f>IF('Info patients (1)'!DK43&lt;&gt;'Info patients (2)'!DK43,"CHECK","")</f>
        <v/>
      </c>
      <c r="DL43" s="276" t="str">
        <f>IF('Info patients (1)'!DL43&lt;&gt;'Info patients (2)'!DL43,"CHECK","")</f>
        <v/>
      </c>
      <c r="DM43" s="276" t="str">
        <f>IF('Info patients (1)'!DM43&lt;&gt;'Info patients (2)'!DM43,"CHECK","")</f>
        <v/>
      </c>
      <c r="DN43" s="276" t="str">
        <f>IF('Info patients (1)'!DN43&lt;&gt;'Info patients (2)'!DN43,"CHECK","")</f>
        <v/>
      </c>
      <c r="DO43" s="276" t="str">
        <f>IF('Info patients (1)'!DO43&lt;&gt;'Info patients (2)'!DO43,"CHECK","")</f>
        <v/>
      </c>
      <c r="DP43" s="276" t="str">
        <f>IF('Info patients (1)'!DP43&lt;&gt;'Info patients (2)'!DP43,"CHECK","")</f>
        <v/>
      </c>
      <c r="DQ43" s="276" t="str">
        <f>IF('Info patients (1)'!DQ43&lt;&gt;'Info patients (2)'!DQ43,"CHECK","")</f>
        <v/>
      </c>
    </row>
    <row r="44" spans="1:121" s="109" customFormat="1" ht="23.25" customHeight="1" x14ac:dyDescent="0.2">
      <c r="A44" s="276" t="str">
        <f>IF('Info patients (1)'!A44&lt;&gt;'Info patients (2)'!A44,"CHECK","")</f>
        <v/>
      </c>
      <c r="B44" s="276" t="str">
        <f>IF('Info patients (1)'!B44&lt;&gt;'Info patients (2)'!B44,"CHECK","")</f>
        <v/>
      </c>
      <c r="C44" s="276" t="str">
        <f>IF('Info patients (1)'!C44&lt;&gt;'Info patients (2)'!C44,"CHECK","")</f>
        <v/>
      </c>
      <c r="D44" s="276" t="str">
        <f>IF('Info patients (1)'!D44&lt;&gt;'Info patients (2)'!D44,"CHECK","")</f>
        <v/>
      </c>
      <c r="E44" s="276" t="str">
        <f>IF('Info patients (1)'!E44&lt;&gt;'Info patients (2)'!E44,"CHECK","")</f>
        <v/>
      </c>
      <c r="F44" s="276" t="str">
        <f>IF('Info patients (1)'!F44&lt;&gt;'Info patients (2)'!F44,"CHECK","")</f>
        <v/>
      </c>
      <c r="G44" s="276" t="str">
        <f>IF('Info patients (1)'!G44&lt;&gt;'Info patients (2)'!G44,"CHECK","")</f>
        <v/>
      </c>
      <c r="H44" s="276" t="str">
        <f>IF('Info patients (1)'!H44&lt;&gt;'Info patients (2)'!H44,"CHECK","")</f>
        <v/>
      </c>
      <c r="I44" s="276" t="str">
        <f>IF('Info patients (1)'!I44&lt;&gt;'Info patients (2)'!I44,"CHECK","")</f>
        <v/>
      </c>
      <c r="J44" s="276" t="str">
        <f>IF('Info patients (1)'!J44&lt;&gt;'Info patients (2)'!J44,"CHECK","")</f>
        <v/>
      </c>
      <c r="K44" s="276" t="str">
        <f>IF('Info patients (1)'!K44&lt;&gt;'Info patients (2)'!K44,"CHECK","")</f>
        <v/>
      </c>
      <c r="L44" s="276" t="str">
        <f>IF('Info patients (1)'!L44&lt;&gt;'Info patients (2)'!L44,"CHECK","")</f>
        <v/>
      </c>
      <c r="M44" s="276" t="str">
        <f>IF('Info patients (1)'!M44&lt;&gt;'Info patients (2)'!M44,"CHECK","")</f>
        <v/>
      </c>
      <c r="N44" s="276" t="str">
        <f>IF('Info patients (1)'!N44&lt;&gt;'Info patients (2)'!N44,"CHECK","")</f>
        <v/>
      </c>
      <c r="O44" s="276" t="str">
        <f>IF('Info patients (1)'!O44&lt;&gt;'Info patients (2)'!O44,"CHECK","")</f>
        <v/>
      </c>
      <c r="P44" s="276" t="str">
        <f>IF('Info patients (1)'!P44&lt;&gt;'Info patients (2)'!P44,"CHECK","")</f>
        <v/>
      </c>
      <c r="Q44" s="276" t="str">
        <f>IF('Info patients (1)'!Q44&lt;&gt;'Info patients (2)'!Q44,"CHECK","")</f>
        <v/>
      </c>
      <c r="R44" s="276" t="str">
        <f>IF('Info patients (1)'!R44&lt;&gt;'Info patients (2)'!R44,"CHECK","")</f>
        <v/>
      </c>
      <c r="S44" s="276" t="str">
        <f>IF('Info patients (1)'!S44&lt;&gt;'Info patients (2)'!S44,"CHECK","")</f>
        <v/>
      </c>
      <c r="T44" s="276" t="str">
        <f>IF('Info patients (1)'!T44&lt;&gt;'Info patients (2)'!T44,"CHECK","")</f>
        <v/>
      </c>
      <c r="U44" s="276" t="str">
        <f>IF('Info patients (1)'!U44&lt;&gt;'Info patients (2)'!U44,"CHECK","")</f>
        <v/>
      </c>
      <c r="V44" s="276" t="str">
        <f>IF('Info patients (1)'!V44&lt;&gt;'Info patients (2)'!V44,"CHECK","")</f>
        <v/>
      </c>
      <c r="W44" s="276" t="str">
        <f>IF('Info patients (1)'!W44&lt;&gt;'Info patients (2)'!W44,"CHECK","")</f>
        <v/>
      </c>
      <c r="X44" s="276" t="str">
        <f>IF('Info patients (1)'!X44&lt;&gt;'Info patients (2)'!X44,"CHECK","")</f>
        <v/>
      </c>
      <c r="Y44" s="276" t="str">
        <f>IF('Info patients (1)'!Y44&lt;&gt;'Info patients (2)'!Y44,"CHECK","")</f>
        <v/>
      </c>
      <c r="Z44" s="276" t="str">
        <f>IF('Info patients (1)'!Z44&lt;&gt;'Info patients (2)'!Z44,"CHECK","")</f>
        <v/>
      </c>
      <c r="AA44" s="276" t="str">
        <f>IF('Info patients (1)'!AA44&lt;&gt;'Info patients (2)'!AA44,"CHECK","")</f>
        <v/>
      </c>
      <c r="AB44" s="276" t="str">
        <f>IF('Info patients (1)'!AB44&lt;&gt;'Info patients (2)'!AB44,"CHECK","")</f>
        <v/>
      </c>
      <c r="AC44" s="276" t="str">
        <f>IF('Info patients (1)'!AC44&lt;&gt;'Info patients (2)'!AC44,"CHECK","")</f>
        <v/>
      </c>
      <c r="AD44" s="276" t="str">
        <f>IF('Info patients (1)'!AD44&lt;&gt;'Info patients (2)'!AD44,"CHECK","")</f>
        <v/>
      </c>
      <c r="AE44" s="276" t="str">
        <f>IF('Info patients (1)'!AE44&lt;&gt;'Info patients (2)'!AE44,"CHECK","")</f>
        <v/>
      </c>
      <c r="AF44" s="276" t="str">
        <f>IF('Info patients (1)'!AF44&lt;&gt;'Info patients (2)'!AF44,"CHECK","")</f>
        <v/>
      </c>
      <c r="AG44" s="276" t="str">
        <f>IF('Info patients (1)'!AG44&lt;&gt;'Info patients (2)'!AG44,"CHECK","")</f>
        <v/>
      </c>
      <c r="AH44" s="276" t="str">
        <f>IF('Info patients (1)'!AH44&lt;&gt;'Info patients (2)'!AH44,"CHECK","")</f>
        <v/>
      </c>
      <c r="AI44" s="276" t="str">
        <f>IF('Info patients (1)'!AI44&lt;&gt;'Info patients (2)'!AI44,"CHECK","")</f>
        <v/>
      </c>
      <c r="AJ44" s="276" t="str">
        <f>IF('Info patients (1)'!AJ44&lt;&gt;'Info patients (2)'!AJ44,"CHECK","")</f>
        <v/>
      </c>
      <c r="AK44" s="276" t="str">
        <f>IF('Info patients (1)'!AK44&lt;&gt;'Info patients (2)'!AK44,"CHECK","")</f>
        <v/>
      </c>
      <c r="AL44" s="276" t="str">
        <f>IF('Info patients (1)'!AL44&lt;&gt;'Info patients (2)'!AL44,"CHECK","")</f>
        <v/>
      </c>
      <c r="AM44" s="276" t="str">
        <f>IF('Info patients (1)'!AM44&lt;&gt;'Info patients (2)'!AM44,"CHECK","")</f>
        <v/>
      </c>
      <c r="AN44" s="276" t="str">
        <f>IF('Info patients (1)'!AN44&lt;&gt;'Info patients (2)'!AN44,"CHECK","")</f>
        <v/>
      </c>
      <c r="AO44" s="276" t="str">
        <f>IF('Info patients (1)'!AO44&lt;&gt;'Info patients (2)'!AO44,"CHECK","")</f>
        <v/>
      </c>
      <c r="AP44" s="276" t="str">
        <f>IF('Info patients (1)'!AP44&lt;&gt;'Info patients (2)'!AP44,"CHECK","")</f>
        <v/>
      </c>
      <c r="AQ44" s="276" t="str">
        <f>IF('Info patients (1)'!AQ44&lt;&gt;'Info patients (2)'!AQ44,"CHECK","")</f>
        <v/>
      </c>
      <c r="AR44" s="276" t="str">
        <f>IF('Info patients (1)'!AR44&lt;&gt;'Info patients (2)'!AR44,"CHECK","")</f>
        <v/>
      </c>
      <c r="AS44" s="276" t="str">
        <f>IF('Info patients (1)'!AS44&lt;&gt;'Info patients (2)'!AS44,"CHECK","")</f>
        <v/>
      </c>
      <c r="AT44" s="276" t="str">
        <f>IF('Info patients (1)'!AT44&lt;&gt;'Info patients (2)'!AT44,"CHECK","")</f>
        <v/>
      </c>
      <c r="AU44" s="276" t="str">
        <f>IF('Info patients (1)'!AU44&lt;&gt;'Info patients (2)'!AU44,"CHECK","")</f>
        <v/>
      </c>
      <c r="AV44" s="276" t="str">
        <f>IF('Info patients (1)'!AV44&lt;&gt;'Info patients (2)'!AV44,"CHECK","")</f>
        <v/>
      </c>
      <c r="AW44" s="276" t="str">
        <f>IF('Info patients (1)'!AW44&lt;&gt;'Info patients (2)'!AW44,"CHECK","")</f>
        <v/>
      </c>
      <c r="AX44" s="276" t="str">
        <f>IF('Info patients (1)'!AX44&lt;&gt;'Info patients (2)'!AX44,"CHECK","")</f>
        <v/>
      </c>
      <c r="AY44" s="276" t="str">
        <f>IF('Info patients (1)'!AY44&lt;&gt;'Info patients (2)'!AY44,"CHECK","")</f>
        <v/>
      </c>
      <c r="AZ44" s="276" t="str">
        <f>IF('Info patients (1)'!AZ44&lt;&gt;'Info patients (2)'!AZ44,"CHECK","")</f>
        <v/>
      </c>
      <c r="BA44" s="276" t="str">
        <f>IF('Info patients (1)'!BA44&lt;&gt;'Info patients (2)'!BA44,"CHECK","")</f>
        <v/>
      </c>
      <c r="BB44" s="276" t="str">
        <f>IF('Info patients (1)'!BB44&lt;&gt;'Info patients (2)'!BB44,"CHECK","")</f>
        <v/>
      </c>
      <c r="BC44" s="276" t="str">
        <f>IF('Info patients (1)'!BC44&lt;&gt;'Info patients (2)'!BC44,"CHECK","")</f>
        <v/>
      </c>
      <c r="BD44" s="276" t="str">
        <f>IF('Info patients (1)'!BD44&lt;&gt;'Info patients (2)'!BD44,"CHECK","")</f>
        <v/>
      </c>
      <c r="BE44" s="276" t="str">
        <f>IF('Info patients (1)'!BE44&lt;&gt;'Info patients (2)'!BE44,"CHECK","")</f>
        <v/>
      </c>
      <c r="BF44" s="276" t="str">
        <f>IF('Info patients (1)'!BF44&lt;&gt;'Info patients (2)'!BF44,"CHECK","")</f>
        <v/>
      </c>
      <c r="BG44" s="276" t="str">
        <f>IF('Info patients (1)'!BG44&lt;&gt;'Info patients (2)'!BG44,"CHECK","")</f>
        <v/>
      </c>
      <c r="BH44" s="276" t="str">
        <f>IF('Info patients (1)'!BH44&lt;&gt;'Info patients (2)'!BH44,"CHECK","")</f>
        <v/>
      </c>
      <c r="BI44" s="276" t="str">
        <f>IF('Info patients (1)'!BI44&lt;&gt;'Info patients (2)'!BI44,"CHECK","")</f>
        <v/>
      </c>
      <c r="BJ44" s="276" t="str">
        <f>IF('Info patients (1)'!BJ44&lt;&gt;'Info patients (2)'!BJ44,"CHECK","")</f>
        <v/>
      </c>
      <c r="BK44" s="276" t="str">
        <f>IF('Info patients (1)'!BK44&lt;&gt;'Info patients (2)'!BK44,"CHECK","")</f>
        <v/>
      </c>
      <c r="BL44" s="276" t="str">
        <f>IF('Info patients (1)'!BL44&lt;&gt;'Info patients (2)'!BL44,"CHECK","")</f>
        <v/>
      </c>
      <c r="BM44" s="276" t="str">
        <f>IF('Info patients (1)'!BM44&lt;&gt;'Info patients (2)'!BM44,"CHECK","")</f>
        <v/>
      </c>
      <c r="BN44" s="276" t="str">
        <f>IF('Info patients (1)'!BN44&lt;&gt;'Info patients (2)'!BN44,"CHECK","")</f>
        <v/>
      </c>
      <c r="BO44" s="276" t="str">
        <f>IF('Info patients (1)'!BO44&lt;&gt;'Info patients (2)'!BO44,"CHECK","")</f>
        <v/>
      </c>
      <c r="BP44" s="276" t="str">
        <f>IF('Info patients (1)'!BP44&lt;&gt;'Info patients (2)'!BP44,"CHECK","")</f>
        <v/>
      </c>
      <c r="BQ44" s="276" t="str">
        <f>IF('Info patients (1)'!BQ44&lt;&gt;'Info patients (2)'!BQ44,"CHECK","")</f>
        <v/>
      </c>
      <c r="BR44" s="276" t="str">
        <f>IF('Info patients (1)'!BR44&lt;&gt;'Info patients (2)'!BR44,"CHECK","")</f>
        <v/>
      </c>
      <c r="BS44" s="276" t="str">
        <f>IF('Info patients (1)'!BS44&lt;&gt;'Info patients (2)'!BS44,"CHECK","")</f>
        <v/>
      </c>
      <c r="BT44" s="276" t="str">
        <f>IF('Info patients (1)'!BT44&lt;&gt;'Info patients (2)'!BT44,"CHECK","")</f>
        <v/>
      </c>
      <c r="BU44" s="276" t="str">
        <f>IF('Info patients (1)'!BU44&lt;&gt;'Info patients (2)'!BU44,"CHECK","")</f>
        <v/>
      </c>
      <c r="BV44" s="276" t="str">
        <f>IF('Info patients (1)'!BV44&lt;&gt;'Info patients (2)'!BV44,"CHECK","")</f>
        <v/>
      </c>
      <c r="BW44" s="276" t="str">
        <f>IF('Info patients (1)'!BW44&lt;&gt;'Info patients (2)'!BW44,"CHECK","")</f>
        <v/>
      </c>
      <c r="BX44" s="276" t="str">
        <f>IF('Info patients (1)'!BX44&lt;&gt;'Info patients (2)'!BX44,"CHECK","")</f>
        <v/>
      </c>
      <c r="BY44" s="276" t="str">
        <f>IF('Info patients (1)'!BY44&lt;&gt;'Info patients (2)'!BY44,"CHECK","")</f>
        <v/>
      </c>
      <c r="BZ44" s="276" t="str">
        <f>IF('Info patients (1)'!BZ44&lt;&gt;'Info patients (2)'!BZ44,"CHECK","")</f>
        <v/>
      </c>
      <c r="CA44" s="276" t="str">
        <f>IF('Info patients (1)'!CA44&lt;&gt;'Info patients (2)'!CA44,"CHECK","")</f>
        <v/>
      </c>
      <c r="CB44" s="276" t="str">
        <f>IF('Info patients (1)'!CB44&lt;&gt;'Info patients (2)'!CB44,"CHECK","")</f>
        <v/>
      </c>
      <c r="CC44" s="276" t="str">
        <f>IF('Info patients (1)'!CC44&lt;&gt;'Info patients (2)'!CC44,"CHECK","")</f>
        <v/>
      </c>
      <c r="CD44" s="276" t="str">
        <f>IF('Info patients (1)'!CD44&lt;&gt;'Info patients (2)'!CD44,"CHECK","")</f>
        <v/>
      </c>
      <c r="CE44" s="276" t="str">
        <f>IF('Info patients (1)'!CE44&lt;&gt;'Info patients (2)'!CE44,"CHECK","")</f>
        <v/>
      </c>
      <c r="CF44" s="276" t="str">
        <f>IF('Info patients (1)'!CF44&lt;&gt;'Info patients (2)'!CF44,"CHECK","")</f>
        <v/>
      </c>
      <c r="CG44" s="276" t="str">
        <f>IF('Info patients (1)'!CG44&lt;&gt;'Info patients (2)'!CG44,"CHECK","")</f>
        <v/>
      </c>
      <c r="CH44" s="276" t="str">
        <f>IF('Info patients (1)'!CH44&lt;&gt;'Info patients (2)'!CH44,"CHECK","")</f>
        <v/>
      </c>
      <c r="CI44" s="276" t="str">
        <f>IF('Info patients (1)'!CI44&lt;&gt;'Info patients (2)'!CI44,"CHECK","")</f>
        <v/>
      </c>
      <c r="CJ44" s="276" t="str">
        <f>IF('Info patients (1)'!CJ44&lt;&gt;'Info patients (2)'!CJ44,"CHECK","")</f>
        <v/>
      </c>
      <c r="CK44" s="276" t="str">
        <f>IF('Info patients (1)'!CK44&lt;&gt;'Info patients (2)'!CK44,"CHECK","")</f>
        <v/>
      </c>
      <c r="CL44" s="276" t="str">
        <f>IF('Info patients (1)'!CL44&lt;&gt;'Info patients (2)'!CL44,"CHECK","")</f>
        <v/>
      </c>
      <c r="CM44" s="276" t="str">
        <f>IF('Info patients (1)'!CM44&lt;&gt;'Info patients (2)'!CM44,"CHECK","")</f>
        <v/>
      </c>
      <c r="CN44" s="276" t="str">
        <f>IF('Info patients (1)'!CN44&lt;&gt;'Info patients (2)'!CN44,"CHECK","")</f>
        <v/>
      </c>
      <c r="CO44" s="276" t="str">
        <f>IF('Info patients (1)'!CO44&lt;&gt;'Info patients (2)'!CO44,"CHECK","")</f>
        <v/>
      </c>
      <c r="CP44" s="276" t="str">
        <f>IF('Info patients (1)'!CP44&lt;&gt;'Info patients (2)'!CP44,"CHECK","")</f>
        <v/>
      </c>
      <c r="CQ44" s="276" t="str">
        <f>IF('Info patients (1)'!CQ44&lt;&gt;'Info patients (2)'!CQ44,"CHECK","")</f>
        <v/>
      </c>
      <c r="CR44" s="276" t="str">
        <f>IF('Info patients (1)'!CR44&lt;&gt;'Info patients (2)'!CR44,"CHECK","")</f>
        <v/>
      </c>
      <c r="CS44" s="276" t="str">
        <f>IF('Info patients (1)'!CS44&lt;&gt;'Info patients (2)'!CS44,"CHECK","")</f>
        <v/>
      </c>
      <c r="CT44" s="276" t="str">
        <f>IF('Info patients (1)'!CT44&lt;&gt;'Info patients (2)'!CT44,"CHECK","")</f>
        <v/>
      </c>
      <c r="CU44" s="276" t="str">
        <f>IF('Info patients (1)'!CU44&lt;&gt;'Info patients (2)'!CU44,"CHECK","")</f>
        <v/>
      </c>
      <c r="CV44" s="276" t="str">
        <f>IF('Info patients (1)'!CV44&lt;&gt;'Info patients (2)'!CV44,"CHECK","")</f>
        <v/>
      </c>
      <c r="CW44" s="276" t="str">
        <f>IF('Info patients (1)'!CW44&lt;&gt;'Info patients (2)'!CW44,"CHECK","")</f>
        <v/>
      </c>
      <c r="CX44" s="276" t="str">
        <f>IF('Info patients (1)'!CX44&lt;&gt;'Info patients (2)'!CX44,"CHECK","")</f>
        <v/>
      </c>
      <c r="CY44" s="276" t="str">
        <f>IF('Info patients (1)'!CY44&lt;&gt;'Info patients (2)'!CY44,"CHECK","")</f>
        <v/>
      </c>
      <c r="CZ44" s="276" t="str">
        <f>IF('Info patients (1)'!CZ44&lt;&gt;'Info patients (2)'!CZ44,"CHECK","")</f>
        <v/>
      </c>
      <c r="DA44" s="276" t="str">
        <f>IF('Info patients (1)'!DA44&lt;&gt;'Info patients (2)'!DA44,"CHECK","")</f>
        <v/>
      </c>
      <c r="DB44" s="276" t="str">
        <f>IF('Info patients (1)'!DB44&lt;&gt;'Info patients (2)'!DB44,"CHECK","")</f>
        <v/>
      </c>
      <c r="DC44" s="276" t="str">
        <f>IF('Info patients (1)'!DC44&lt;&gt;'Info patients (2)'!DC44,"CHECK","")</f>
        <v/>
      </c>
      <c r="DD44" s="276" t="str">
        <f>IF('Info patients (1)'!DD44&lt;&gt;'Info patients (2)'!DD44,"CHECK","")</f>
        <v/>
      </c>
      <c r="DE44" s="276" t="str">
        <f>IF('Info patients (1)'!DE44&lt;&gt;'Info patients (2)'!DE44,"CHECK","")</f>
        <v/>
      </c>
      <c r="DF44" s="276" t="str">
        <f>IF('Info patients (1)'!DF44&lt;&gt;'Info patients (2)'!DF44,"CHECK","")</f>
        <v/>
      </c>
      <c r="DG44" s="276" t="str">
        <f>IF('Info patients (1)'!DG44&lt;&gt;'Info patients (2)'!DG44,"CHECK","")</f>
        <v/>
      </c>
      <c r="DH44" s="276" t="str">
        <f>IF('Info patients (1)'!DH44&lt;&gt;'Info patients (2)'!DH44,"CHECK","")</f>
        <v/>
      </c>
      <c r="DI44" s="276" t="str">
        <f>IF('Info patients (1)'!DI44&lt;&gt;'Info patients (2)'!DI44,"CHECK","")</f>
        <v/>
      </c>
      <c r="DJ44" s="276" t="str">
        <f>IF('Info patients (1)'!DJ44&lt;&gt;'Info patients (2)'!DJ44,"CHECK","")</f>
        <v/>
      </c>
      <c r="DK44" s="276" t="str">
        <f>IF('Info patients (1)'!DK44&lt;&gt;'Info patients (2)'!DK44,"CHECK","")</f>
        <v/>
      </c>
      <c r="DL44" s="276" t="str">
        <f>IF('Info patients (1)'!DL44&lt;&gt;'Info patients (2)'!DL44,"CHECK","")</f>
        <v/>
      </c>
      <c r="DM44" s="276" t="str">
        <f>IF('Info patients (1)'!DM44&lt;&gt;'Info patients (2)'!DM44,"CHECK","")</f>
        <v/>
      </c>
      <c r="DN44" s="276" t="str">
        <f>IF('Info patients (1)'!DN44&lt;&gt;'Info patients (2)'!DN44,"CHECK","")</f>
        <v/>
      </c>
      <c r="DO44" s="276" t="str">
        <f>IF('Info patients (1)'!DO44&lt;&gt;'Info patients (2)'!DO44,"CHECK","")</f>
        <v/>
      </c>
      <c r="DP44" s="276" t="str">
        <f>IF('Info patients (1)'!DP44&lt;&gt;'Info patients (2)'!DP44,"CHECK","")</f>
        <v/>
      </c>
      <c r="DQ44" s="276" t="str">
        <f>IF('Info patients (1)'!DQ44&lt;&gt;'Info patients (2)'!DQ44,"CHECK","")</f>
        <v/>
      </c>
    </row>
    <row r="45" spans="1:121" s="109" customFormat="1" ht="23.25" customHeight="1" x14ac:dyDescent="0.2">
      <c r="A45" s="276" t="str">
        <f>IF('Info patients (1)'!A45&lt;&gt;'Info patients (2)'!A45,"CHECK","")</f>
        <v/>
      </c>
      <c r="B45" s="276" t="str">
        <f>IF('Info patients (1)'!B45&lt;&gt;'Info patients (2)'!B45,"CHECK","")</f>
        <v/>
      </c>
      <c r="C45" s="276" t="str">
        <f>IF('Info patients (1)'!C45&lt;&gt;'Info patients (2)'!C45,"CHECK","")</f>
        <v/>
      </c>
      <c r="D45" s="276" t="str">
        <f>IF('Info patients (1)'!D45&lt;&gt;'Info patients (2)'!D45,"CHECK","")</f>
        <v/>
      </c>
      <c r="E45" s="276" t="str">
        <f>IF('Info patients (1)'!E45&lt;&gt;'Info patients (2)'!E45,"CHECK","")</f>
        <v/>
      </c>
      <c r="F45" s="276" t="str">
        <f>IF('Info patients (1)'!F45&lt;&gt;'Info patients (2)'!F45,"CHECK","")</f>
        <v/>
      </c>
      <c r="G45" s="276" t="str">
        <f>IF('Info patients (1)'!G45&lt;&gt;'Info patients (2)'!G45,"CHECK","")</f>
        <v/>
      </c>
      <c r="H45" s="276" t="str">
        <f>IF('Info patients (1)'!H45&lt;&gt;'Info patients (2)'!H45,"CHECK","")</f>
        <v/>
      </c>
      <c r="I45" s="276" t="str">
        <f>IF('Info patients (1)'!I45&lt;&gt;'Info patients (2)'!I45,"CHECK","")</f>
        <v/>
      </c>
      <c r="J45" s="276" t="str">
        <f>IF('Info patients (1)'!J45&lt;&gt;'Info patients (2)'!J45,"CHECK","")</f>
        <v/>
      </c>
      <c r="K45" s="276" t="str">
        <f>IF('Info patients (1)'!K45&lt;&gt;'Info patients (2)'!K45,"CHECK","")</f>
        <v/>
      </c>
      <c r="L45" s="276" t="str">
        <f>IF('Info patients (1)'!L45&lt;&gt;'Info patients (2)'!L45,"CHECK","")</f>
        <v/>
      </c>
      <c r="M45" s="276" t="str">
        <f>IF('Info patients (1)'!M45&lt;&gt;'Info patients (2)'!M45,"CHECK","")</f>
        <v/>
      </c>
      <c r="N45" s="276" t="str">
        <f>IF('Info patients (1)'!N45&lt;&gt;'Info patients (2)'!N45,"CHECK","")</f>
        <v/>
      </c>
      <c r="O45" s="276" t="str">
        <f>IF('Info patients (1)'!O45&lt;&gt;'Info patients (2)'!O45,"CHECK","")</f>
        <v/>
      </c>
      <c r="P45" s="276" t="str">
        <f>IF('Info patients (1)'!P45&lt;&gt;'Info patients (2)'!P45,"CHECK","")</f>
        <v/>
      </c>
      <c r="Q45" s="276" t="str">
        <f>IF('Info patients (1)'!Q45&lt;&gt;'Info patients (2)'!Q45,"CHECK","")</f>
        <v/>
      </c>
      <c r="R45" s="276" t="str">
        <f>IF('Info patients (1)'!R45&lt;&gt;'Info patients (2)'!R45,"CHECK","")</f>
        <v/>
      </c>
      <c r="S45" s="276" t="str">
        <f>IF('Info patients (1)'!S45&lt;&gt;'Info patients (2)'!S45,"CHECK","")</f>
        <v/>
      </c>
      <c r="T45" s="276" t="str">
        <f>IF('Info patients (1)'!T45&lt;&gt;'Info patients (2)'!T45,"CHECK","")</f>
        <v/>
      </c>
      <c r="U45" s="276" t="str">
        <f>IF('Info patients (1)'!U45&lt;&gt;'Info patients (2)'!U45,"CHECK","")</f>
        <v/>
      </c>
      <c r="V45" s="276" t="str">
        <f>IF('Info patients (1)'!V45&lt;&gt;'Info patients (2)'!V45,"CHECK","")</f>
        <v/>
      </c>
      <c r="W45" s="276" t="str">
        <f>IF('Info patients (1)'!W45&lt;&gt;'Info patients (2)'!W45,"CHECK","")</f>
        <v/>
      </c>
      <c r="X45" s="276" t="str">
        <f>IF('Info patients (1)'!X45&lt;&gt;'Info patients (2)'!X45,"CHECK","")</f>
        <v/>
      </c>
      <c r="Y45" s="276" t="str">
        <f>IF('Info patients (1)'!Y45&lt;&gt;'Info patients (2)'!Y45,"CHECK","")</f>
        <v/>
      </c>
      <c r="Z45" s="276" t="str">
        <f>IF('Info patients (1)'!Z45&lt;&gt;'Info patients (2)'!Z45,"CHECK","")</f>
        <v/>
      </c>
      <c r="AA45" s="276" t="str">
        <f>IF('Info patients (1)'!AA45&lt;&gt;'Info patients (2)'!AA45,"CHECK","")</f>
        <v/>
      </c>
      <c r="AB45" s="276" t="str">
        <f>IF('Info patients (1)'!AB45&lt;&gt;'Info patients (2)'!AB45,"CHECK","")</f>
        <v/>
      </c>
      <c r="AC45" s="276" t="str">
        <f>IF('Info patients (1)'!AC45&lt;&gt;'Info patients (2)'!AC45,"CHECK","")</f>
        <v/>
      </c>
      <c r="AD45" s="276" t="str">
        <f>IF('Info patients (1)'!AD45&lt;&gt;'Info patients (2)'!AD45,"CHECK","")</f>
        <v/>
      </c>
      <c r="AE45" s="276" t="str">
        <f>IF('Info patients (1)'!AE45&lt;&gt;'Info patients (2)'!AE45,"CHECK","")</f>
        <v/>
      </c>
      <c r="AF45" s="276" t="str">
        <f>IF('Info patients (1)'!AF45&lt;&gt;'Info patients (2)'!AF45,"CHECK","")</f>
        <v/>
      </c>
      <c r="AG45" s="276" t="str">
        <f>IF('Info patients (1)'!AG45&lt;&gt;'Info patients (2)'!AG45,"CHECK","")</f>
        <v/>
      </c>
      <c r="AH45" s="276" t="str">
        <f>IF('Info patients (1)'!AH45&lt;&gt;'Info patients (2)'!AH45,"CHECK","")</f>
        <v/>
      </c>
      <c r="AI45" s="276" t="str">
        <f>IF('Info patients (1)'!AI45&lt;&gt;'Info patients (2)'!AI45,"CHECK","")</f>
        <v/>
      </c>
      <c r="AJ45" s="276" t="str">
        <f>IF('Info patients (1)'!AJ45&lt;&gt;'Info patients (2)'!AJ45,"CHECK","")</f>
        <v/>
      </c>
      <c r="AK45" s="276" t="str">
        <f>IF('Info patients (1)'!AK45&lt;&gt;'Info patients (2)'!AK45,"CHECK","")</f>
        <v/>
      </c>
      <c r="AL45" s="276" t="str">
        <f>IF('Info patients (1)'!AL45&lt;&gt;'Info patients (2)'!AL45,"CHECK","")</f>
        <v/>
      </c>
      <c r="AM45" s="276" t="str">
        <f>IF('Info patients (1)'!AM45&lt;&gt;'Info patients (2)'!AM45,"CHECK","")</f>
        <v/>
      </c>
      <c r="AN45" s="276" t="str">
        <f>IF('Info patients (1)'!AN45&lt;&gt;'Info patients (2)'!AN45,"CHECK","")</f>
        <v/>
      </c>
      <c r="AO45" s="276" t="str">
        <f>IF('Info patients (1)'!AO45&lt;&gt;'Info patients (2)'!AO45,"CHECK","")</f>
        <v/>
      </c>
      <c r="AP45" s="276" t="str">
        <f>IF('Info patients (1)'!AP45&lt;&gt;'Info patients (2)'!AP45,"CHECK","")</f>
        <v/>
      </c>
      <c r="AQ45" s="276" t="str">
        <f>IF('Info patients (1)'!AQ45&lt;&gt;'Info patients (2)'!AQ45,"CHECK","")</f>
        <v/>
      </c>
      <c r="AR45" s="276" t="str">
        <f>IF('Info patients (1)'!AR45&lt;&gt;'Info patients (2)'!AR45,"CHECK","")</f>
        <v/>
      </c>
      <c r="AS45" s="276" t="str">
        <f>IF('Info patients (1)'!AS45&lt;&gt;'Info patients (2)'!AS45,"CHECK","")</f>
        <v/>
      </c>
      <c r="AT45" s="276" t="str">
        <f>IF('Info patients (1)'!AT45&lt;&gt;'Info patients (2)'!AT45,"CHECK","")</f>
        <v/>
      </c>
      <c r="AU45" s="276" t="str">
        <f>IF('Info patients (1)'!AU45&lt;&gt;'Info patients (2)'!AU45,"CHECK","")</f>
        <v/>
      </c>
      <c r="AV45" s="276" t="str">
        <f>IF('Info patients (1)'!AV45&lt;&gt;'Info patients (2)'!AV45,"CHECK","")</f>
        <v/>
      </c>
      <c r="AW45" s="276" t="str">
        <f>IF('Info patients (1)'!AW45&lt;&gt;'Info patients (2)'!AW45,"CHECK","")</f>
        <v/>
      </c>
      <c r="AX45" s="276" t="str">
        <f>IF('Info patients (1)'!AX45&lt;&gt;'Info patients (2)'!AX45,"CHECK","")</f>
        <v/>
      </c>
      <c r="AY45" s="276" t="str">
        <f>IF('Info patients (1)'!AY45&lt;&gt;'Info patients (2)'!AY45,"CHECK","")</f>
        <v/>
      </c>
      <c r="AZ45" s="276" t="str">
        <f>IF('Info patients (1)'!AZ45&lt;&gt;'Info patients (2)'!AZ45,"CHECK","")</f>
        <v/>
      </c>
      <c r="BA45" s="276" t="str">
        <f>IF('Info patients (1)'!BA45&lt;&gt;'Info patients (2)'!BA45,"CHECK","")</f>
        <v/>
      </c>
      <c r="BB45" s="276" t="str">
        <f>IF('Info patients (1)'!BB45&lt;&gt;'Info patients (2)'!BB45,"CHECK","")</f>
        <v/>
      </c>
      <c r="BC45" s="276" t="str">
        <f>IF('Info patients (1)'!BC45&lt;&gt;'Info patients (2)'!BC45,"CHECK","")</f>
        <v/>
      </c>
      <c r="BD45" s="276" t="str">
        <f>IF('Info patients (1)'!BD45&lt;&gt;'Info patients (2)'!BD45,"CHECK","")</f>
        <v/>
      </c>
      <c r="BE45" s="276" t="str">
        <f>IF('Info patients (1)'!BE45&lt;&gt;'Info patients (2)'!BE45,"CHECK","")</f>
        <v/>
      </c>
      <c r="BF45" s="276" t="str">
        <f>IF('Info patients (1)'!BF45&lt;&gt;'Info patients (2)'!BF45,"CHECK","")</f>
        <v/>
      </c>
      <c r="BG45" s="276" t="str">
        <f>IF('Info patients (1)'!BG45&lt;&gt;'Info patients (2)'!BG45,"CHECK","")</f>
        <v/>
      </c>
      <c r="BH45" s="276" t="str">
        <f>IF('Info patients (1)'!BH45&lt;&gt;'Info patients (2)'!BH45,"CHECK","")</f>
        <v/>
      </c>
      <c r="BI45" s="276" t="str">
        <f>IF('Info patients (1)'!BI45&lt;&gt;'Info patients (2)'!BI45,"CHECK","")</f>
        <v/>
      </c>
      <c r="BJ45" s="276" t="str">
        <f>IF('Info patients (1)'!BJ45&lt;&gt;'Info patients (2)'!BJ45,"CHECK","")</f>
        <v/>
      </c>
      <c r="BK45" s="276" t="str">
        <f>IF('Info patients (1)'!BK45&lt;&gt;'Info patients (2)'!BK45,"CHECK","")</f>
        <v/>
      </c>
      <c r="BL45" s="276" t="str">
        <f>IF('Info patients (1)'!BL45&lt;&gt;'Info patients (2)'!BL45,"CHECK","")</f>
        <v/>
      </c>
      <c r="BM45" s="276" t="str">
        <f>IF('Info patients (1)'!BM45&lt;&gt;'Info patients (2)'!BM45,"CHECK","")</f>
        <v/>
      </c>
      <c r="BN45" s="276" t="str">
        <f>IF('Info patients (1)'!BN45&lt;&gt;'Info patients (2)'!BN45,"CHECK","")</f>
        <v/>
      </c>
      <c r="BO45" s="276" t="str">
        <f>IF('Info patients (1)'!BO45&lt;&gt;'Info patients (2)'!BO45,"CHECK","")</f>
        <v/>
      </c>
      <c r="BP45" s="276" t="str">
        <f>IF('Info patients (1)'!BP45&lt;&gt;'Info patients (2)'!BP45,"CHECK","")</f>
        <v/>
      </c>
      <c r="BQ45" s="276" t="str">
        <f>IF('Info patients (1)'!BQ45&lt;&gt;'Info patients (2)'!BQ45,"CHECK","")</f>
        <v/>
      </c>
      <c r="BR45" s="276" t="str">
        <f>IF('Info patients (1)'!BR45&lt;&gt;'Info patients (2)'!BR45,"CHECK","")</f>
        <v/>
      </c>
      <c r="BS45" s="276" t="str">
        <f>IF('Info patients (1)'!BS45&lt;&gt;'Info patients (2)'!BS45,"CHECK","")</f>
        <v/>
      </c>
      <c r="BT45" s="276" t="str">
        <f>IF('Info patients (1)'!BT45&lt;&gt;'Info patients (2)'!BT45,"CHECK","")</f>
        <v/>
      </c>
      <c r="BU45" s="276" t="str">
        <f>IF('Info patients (1)'!BU45&lt;&gt;'Info patients (2)'!BU45,"CHECK","")</f>
        <v/>
      </c>
      <c r="BV45" s="276" t="str">
        <f>IF('Info patients (1)'!BV45&lt;&gt;'Info patients (2)'!BV45,"CHECK","")</f>
        <v/>
      </c>
      <c r="BW45" s="276" t="str">
        <f>IF('Info patients (1)'!BW45&lt;&gt;'Info patients (2)'!BW45,"CHECK","")</f>
        <v/>
      </c>
      <c r="BX45" s="276" t="str">
        <f>IF('Info patients (1)'!BX45&lt;&gt;'Info patients (2)'!BX45,"CHECK","")</f>
        <v/>
      </c>
      <c r="BY45" s="276" t="str">
        <f>IF('Info patients (1)'!BY45&lt;&gt;'Info patients (2)'!BY45,"CHECK","")</f>
        <v/>
      </c>
      <c r="BZ45" s="276" t="str">
        <f>IF('Info patients (1)'!BZ45&lt;&gt;'Info patients (2)'!BZ45,"CHECK","")</f>
        <v/>
      </c>
      <c r="CA45" s="276" t="str">
        <f>IF('Info patients (1)'!CA45&lt;&gt;'Info patients (2)'!CA45,"CHECK","")</f>
        <v/>
      </c>
      <c r="CB45" s="276" t="str">
        <f>IF('Info patients (1)'!CB45&lt;&gt;'Info patients (2)'!CB45,"CHECK","")</f>
        <v/>
      </c>
      <c r="CC45" s="276" t="str">
        <f>IF('Info patients (1)'!CC45&lt;&gt;'Info patients (2)'!CC45,"CHECK","")</f>
        <v/>
      </c>
      <c r="CD45" s="276" t="str">
        <f>IF('Info patients (1)'!CD45&lt;&gt;'Info patients (2)'!CD45,"CHECK","")</f>
        <v/>
      </c>
      <c r="CE45" s="276" t="str">
        <f>IF('Info patients (1)'!CE45&lt;&gt;'Info patients (2)'!CE45,"CHECK","")</f>
        <v/>
      </c>
      <c r="CF45" s="276" t="str">
        <f>IF('Info patients (1)'!CF45&lt;&gt;'Info patients (2)'!CF45,"CHECK","")</f>
        <v/>
      </c>
      <c r="CG45" s="276" t="str">
        <f>IF('Info patients (1)'!CG45&lt;&gt;'Info patients (2)'!CG45,"CHECK","")</f>
        <v/>
      </c>
      <c r="CH45" s="276" t="str">
        <f>IF('Info patients (1)'!CH45&lt;&gt;'Info patients (2)'!CH45,"CHECK","")</f>
        <v/>
      </c>
      <c r="CI45" s="276" t="str">
        <f>IF('Info patients (1)'!CI45&lt;&gt;'Info patients (2)'!CI45,"CHECK","")</f>
        <v/>
      </c>
      <c r="CJ45" s="276" t="str">
        <f>IF('Info patients (1)'!CJ45&lt;&gt;'Info patients (2)'!CJ45,"CHECK","")</f>
        <v/>
      </c>
      <c r="CK45" s="276" t="str">
        <f>IF('Info patients (1)'!CK45&lt;&gt;'Info patients (2)'!CK45,"CHECK","")</f>
        <v/>
      </c>
      <c r="CL45" s="276" t="str">
        <f>IF('Info patients (1)'!CL45&lt;&gt;'Info patients (2)'!CL45,"CHECK","")</f>
        <v/>
      </c>
      <c r="CM45" s="276" t="str">
        <f>IF('Info patients (1)'!CM45&lt;&gt;'Info patients (2)'!CM45,"CHECK","")</f>
        <v/>
      </c>
      <c r="CN45" s="276" t="str">
        <f>IF('Info patients (1)'!CN45&lt;&gt;'Info patients (2)'!CN45,"CHECK","")</f>
        <v/>
      </c>
      <c r="CO45" s="276" t="str">
        <f>IF('Info patients (1)'!CO45&lt;&gt;'Info patients (2)'!CO45,"CHECK","")</f>
        <v/>
      </c>
      <c r="CP45" s="276" t="str">
        <f>IF('Info patients (1)'!CP45&lt;&gt;'Info patients (2)'!CP45,"CHECK","")</f>
        <v/>
      </c>
      <c r="CQ45" s="276" t="str">
        <f>IF('Info patients (1)'!CQ45&lt;&gt;'Info patients (2)'!CQ45,"CHECK","")</f>
        <v/>
      </c>
      <c r="CR45" s="276" t="str">
        <f>IF('Info patients (1)'!CR45&lt;&gt;'Info patients (2)'!CR45,"CHECK","")</f>
        <v/>
      </c>
      <c r="CS45" s="276" t="str">
        <f>IF('Info patients (1)'!CS45&lt;&gt;'Info patients (2)'!CS45,"CHECK","")</f>
        <v/>
      </c>
      <c r="CT45" s="276" t="str">
        <f>IF('Info patients (1)'!CT45&lt;&gt;'Info patients (2)'!CT45,"CHECK","")</f>
        <v/>
      </c>
      <c r="CU45" s="276" t="str">
        <f>IF('Info patients (1)'!CU45&lt;&gt;'Info patients (2)'!CU45,"CHECK","")</f>
        <v/>
      </c>
      <c r="CV45" s="276" t="str">
        <f>IF('Info patients (1)'!CV45&lt;&gt;'Info patients (2)'!CV45,"CHECK","")</f>
        <v/>
      </c>
      <c r="CW45" s="276" t="str">
        <f>IF('Info patients (1)'!CW45&lt;&gt;'Info patients (2)'!CW45,"CHECK","")</f>
        <v/>
      </c>
      <c r="CX45" s="276" t="str">
        <f>IF('Info patients (1)'!CX45&lt;&gt;'Info patients (2)'!CX45,"CHECK","")</f>
        <v/>
      </c>
      <c r="CY45" s="276" t="str">
        <f>IF('Info patients (1)'!CY45&lt;&gt;'Info patients (2)'!CY45,"CHECK","")</f>
        <v/>
      </c>
      <c r="CZ45" s="276" t="str">
        <f>IF('Info patients (1)'!CZ45&lt;&gt;'Info patients (2)'!CZ45,"CHECK","")</f>
        <v/>
      </c>
      <c r="DA45" s="276" t="str">
        <f>IF('Info patients (1)'!DA45&lt;&gt;'Info patients (2)'!DA45,"CHECK","")</f>
        <v/>
      </c>
      <c r="DB45" s="276" t="str">
        <f>IF('Info patients (1)'!DB45&lt;&gt;'Info patients (2)'!DB45,"CHECK","")</f>
        <v/>
      </c>
      <c r="DC45" s="276" t="str">
        <f>IF('Info patients (1)'!DC45&lt;&gt;'Info patients (2)'!DC45,"CHECK","")</f>
        <v/>
      </c>
      <c r="DD45" s="276" t="str">
        <f>IF('Info patients (1)'!DD45&lt;&gt;'Info patients (2)'!DD45,"CHECK","")</f>
        <v/>
      </c>
      <c r="DE45" s="276" t="str">
        <f>IF('Info patients (1)'!DE45&lt;&gt;'Info patients (2)'!DE45,"CHECK","")</f>
        <v/>
      </c>
      <c r="DF45" s="276" t="str">
        <f>IF('Info patients (1)'!DF45&lt;&gt;'Info patients (2)'!DF45,"CHECK","")</f>
        <v/>
      </c>
      <c r="DG45" s="276" t="str">
        <f>IF('Info patients (1)'!DG45&lt;&gt;'Info patients (2)'!DG45,"CHECK","")</f>
        <v/>
      </c>
      <c r="DH45" s="276" t="str">
        <f>IF('Info patients (1)'!DH45&lt;&gt;'Info patients (2)'!DH45,"CHECK","")</f>
        <v/>
      </c>
      <c r="DI45" s="276" t="str">
        <f>IF('Info patients (1)'!DI45&lt;&gt;'Info patients (2)'!DI45,"CHECK","")</f>
        <v/>
      </c>
      <c r="DJ45" s="276" t="str">
        <f>IF('Info patients (1)'!DJ45&lt;&gt;'Info patients (2)'!DJ45,"CHECK","")</f>
        <v/>
      </c>
      <c r="DK45" s="276" t="str">
        <f>IF('Info patients (1)'!DK45&lt;&gt;'Info patients (2)'!DK45,"CHECK","")</f>
        <v/>
      </c>
      <c r="DL45" s="276" t="str">
        <f>IF('Info patients (1)'!DL45&lt;&gt;'Info patients (2)'!DL45,"CHECK","")</f>
        <v/>
      </c>
      <c r="DM45" s="276" t="str">
        <f>IF('Info patients (1)'!DM45&lt;&gt;'Info patients (2)'!DM45,"CHECK","")</f>
        <v/>
      </c>
      <c r="DN45" s="276" t="str">
        <f>IF('Info patients (1)'!DN45&lt;&gt;'Info patients (2)'!DN45,"CHECK","")</f>
        <v/>
      </c>
      <c r="DO45" s="276" t="str">
        <f>IF('Info patients (1)'!DO45&lt;&gt;'Info patients (2)'!DO45,"CHECK","")</f>
        <v/>
      </c>
      <c r="DP45" s="276" t="str">
        <f>IF('Info patients (1)'!DP45&lt;&gt;'Info patients (2)'!DP45,"CHECK","")</f>
        <v/>
      </c>
      <c r="DQ45" s="276" t="str">
        <f>IF('Info patients (1)'!DQ45&lt;&gt;'Info patients (2)'!DQ45,"CHECK","")</f>
        <v/>
      </c>
    </row>
    <row r="46" spans="1:121" s="109" customFormat="1" ht="23.25" customHeight="1" x14ac:dyDescent="0.2">
      <c r="A46" s="276" t="str">
        <f>IF('Info patients (1)'!A46&lt;&gt;'Info patients (2)'!A46,"CHECK","")</f>
        <v/>
      </c>
      <c r="B46" s="276" t="str">
        <f>IF('Info patients (1)'!B46&lt;&gt;'Info patients (2)'!B46,"CHECK","")</f>
        <v/>
      </c>
      <c r="C46" s="276" t="str">
        <f>IF('Info patients (1)'!C46&lt;&gt;'Info patients (2)'!C46,"CHECK","")</f>
        <v/>
      </c>
      <c r="D46" s="276" t="str">
        <f>IF('Info patients (1)'!D46&lt;&gt;'Info patients (2)'!D46,"CHECK","")</f>
        <v/>
      </c>
      <c r="E46" s="276" t="str">
        <f>IF('Info patients (1)'!E46&lt;&gt;'Info patients (2)'!E46,"CHECK","")</f>
        <v/>
      </c>
      <c r="F46" s="276" t="str">
        <f>IF('Info patients (1)'!F46&lt;&gt;'Info patients (2)'!F46,"CHECK","")</f>
        <v/>
      </c>
      <c r="G46" s="276" t="str">
        <f>IF('Info patients (1)'!G46&lt;&gt;'Info patients (2)'!G46,"CHECK","")</f>
        <v/>
      </c>
      <c r="H46" s="276" t="str">
        <f>IF('Info patients (1)'!H46&lt;&gt;'Info patients (2)'!H46,"CHECK","")</f>
        <v/>
      </c>
      <c r="I46" s="276" t="str">
        <f>IF('Info patients (1)'!I46&lt;&gt;'Info patients (2)'!I46,"CHECK","")</f>
        <v/>
      </c>
      <c r="J46" s="276" t="str">
        <f>IF('Info patients (1)'!J46&lt;&gt;'Info patients (2)'!J46,"CHECK","")</f>
        <v/>
      </c>
      <c r="K46" s="276" t="str">
        <f>IF('Info patients (1)'!K46&lt;&gt;'Info patients (2)'!K46,"CHECK","")</f>
        <v/>
      </c>
      <c r="L46" s="276" t="str">
        <f>IF('Info patients (1)'!L46&lt;&gt;'Info patients (2)'!L46,"CHECK","")</f>
        <v/>
      </c>
      <c r="M46" s="276" t="str">
        <f>IF('Info patients (1)'!M46&lt;&gt;'Info patients (2)'!M46,"CHECK","")</f>
        <v/>
      </c>
      <c r="N46" s="276" t="str">
        <f>IF('Info patients (1)'!N46&lt;&gt;'Info patients (2)'!N46,"CHECK","")</f>
        <v/>
      </c>
      <c r="O46" s="276" t="str">
        <f>IF('Info patients (1)'!O46&lt;&gt;'Info patients (2)'!O46,"CHECK","")</f>
        <v/>
      </c>
      <c r="P46" s="276" t="str">
        <f>IF('Info patients (1)'!P46&lt;&gt;'Info patients (2)'!P46,"CHECK","")</f>
        <v/>
      </c>
      <c r="Q46" s="276" t="str">
        <f>IF('Info patients (1)'!Q46&lt;&gt;'Info patients (2)'!Q46,"CHECK","")</f>
        <v/>
      </c>
      <c r="R46" s="276" t="str">
        <f>IF('Info patients (1)'!R46&lt;&gt;'Info patients (2)'!R46,"CHECK","")</f>
        <v/>
      </c>
      <c r="S46" s="276" t="str">
        <f>IF('Info patients (1)'!S46&lt;&gt;'Info patients (2)'!S46,"CHECK","")</f>
        <v/>
      </c>
      <c r="T46" s="276" t="str">
        <f>IF('Info patients (1)'!T46&lt;&gt;'Info patients (2)'!T46,"CHECK","")</f>
        <v/>
      </c>
      <c r="U46" s="276" t="str">
        <f>IF('Info patients (1)'!U46&lt;&gt;'Info patients (2)'!U46,"CHECK","")</f>
        <v/>
      </c>
      <c r="V46" s="276" t="str">
        <f>IF('Info patients (1)'!V46&lt;&gt;'Info patients (2)'!V46,"CHECK","")</f>
        <v/>
      </c>
      <c r="W46" s="276" t="str">
        <f>IF('Info patients (1)'!W46&lt;&gt;'Info patients (2)'!W46,"CHECK","")</f>
        <v/>
      </c>
      <c r="X46" s="276" t="str">
        <f>IF('Info patients (1)'!X46&lt;&gt;'Info patients (2)'!X46,"CHECK","")</f>
        <v/>
      </c>
      <c r="Y46" s="276" t="str">
        <f>IF('Info patients (1)'!Y46&lt;&gt;'Info patients (2)'!Y46,"CHECK","")</f>
        <v/>
      </c>
      <c r="Z46" s="276" t="str">
        <f>IF('Info patients (1)'!Z46&lt;&gt;'Info patients (2)'!Z46,"CHECK","")</f>
        <v/>
      </c>
      <c r="AA46" s="276" t="str">
        <f>IF('Info patients (1)'!AA46&lt;&gt;'Info patients (2)'!AA46,"CHECK","")</f>
        <v/>
      </c>
      <c r="AB46" s="276" t="str">
        <f>IF('Info patients (1)'!AB46&lt;&gt;'Info patients (2)'!AB46,"CHECK","")</f>
        <v/>
      </c>
      <c r="AC46" s="276" t="str">
        <f>IF('Info patients (1)'!AC46&lt;&gt;'Info patients (2)'!AC46,"CHECK","")</f>
        <v/>
      </c>
      <c r="AD46" s="276" t="str">
        <f>IF('Info patients (1)'!AD46&lt;&gt;'Info patients (2)'!AD46,"CHECK","")</f>
        <v/>
      </c>
      <c r="AE46" s="276" t="str">
        <f>IF('Info patients (1)'!AE46&lt;&gt;'Info patients (2)'!AE46,"CHECK","")</f>
        <v/>
      </c>
      <c r="AF46" s="276" t="str">
        <f>IF('Info patients (1)'!AF46&lt;&gt;'Info patients (2)'!AF46,"CHECK","")</f>
        <v/>
      </c>
      <c r="AG46" s="276" t="str">
        <f>IF('Info patients (1)'!AG46&lt;&gt;'Info patients (2)'!AG46,"CHECK","")</f>
        <v/>
      </c>
      <c r="AH46" s="276" t="str">
        <f>IF('Info patients (1)'!AH46&lt;&gt;'Info patients (2)'!AH46,"CHECK","")</f>
        <v/>
      </c>
      <c r="AI46" s="276" t="str">
        <f>IF('Info patients (1)'!AI46&lt;&gt;'Info patients (2)'!AI46,"CHECK","")</f>
        <v/>
      </c>
      <c r="AJ46" s="276" t="str">
        <f>IF('Info patients (1)'!AJ46&lt;&gt;'Info patients (2)'!AJ46,"CHECK","")</f>
        <v/>
      </c>
      <c r="AK46" s="276" t="str">
        <f>IF('Info patients (1)'!AK46&lt;&gt;'Info patients (2)'!AK46,"CHECK","")</f>
        <v/>
      </c>
      <c r="AL46" s="276" t="str">
        <f>IF('Info patients (1)'!AL46&lt;&gt;'Info patients (2)'!AL46,"CHECK","")</f>
        <v/>
      </c>
      <c r="AM46" s="276" t="str">
        <f>IF('Info patients (1)'!AM46&lt;&gt;'Info patients (2)'!AM46,"CHECK","")</f>
        <v/>
      </c>
      <c r="AN46" s="276" t="str">
        <f>IF('Info patients (1)'!AN46&lt;&gt;'Info patients (2)'!AN46,"CHECK","")</f>
        <v/>
      </c>
      <c r="AO46" s="276" t="str">
        <f>IF('Info patients (1)'!AO46&lt;&gt;'Info patients (2)'!AO46,"CHECK","")</f>
        <v/>
      </c>
      <c r="AP46" s="276" t="str">
        <f>IF('Info patients (1)'!AP46&lt;&gt;'Info patients (2)'!AP46,"CHECK","")</f>
        <v/>
      </c>
      <c r="AQ46" s="276" t="str">
        <f>IF('Info patients (1)'!AQ46&lt;&gt;'Info patients (2)'!AQ46,"CHECK","")</f>
        <v/>
      </c>
      <c r="AR46" s="276" t="str">
        <f>IF('Info patients (1)'!AR46&lt;&gt;'Info patients (2)'!AR46,"CHECK","")</f>
        <v/>
      </c>
      <c r="AS46" s="276" t="str">
        <f>IF('Info patients (1)'!AS46&lt;&gt;'Info patients (2)'!AS46,"CHECK","")</f>
        <v/>
      </c>
      <c r="AT46" s="276" t="str">
        <f>IF('Info patients (1)'!AT46&lt;&gt;'Info patients (2)'!AT46,"CHECK","")</f>
        <v/>
      </c>
      <c r="AU46" s="276" t="str">
        <f>IF('Info patients (1)'!AU46&lt;&gt;'Info patients (2)'!AU46,"CHECK","")</f>
        <v/>
      </c>
      <c r="AV46" s="276" t="str">
        <f>IF('Info patients (1)'!AV46&lt;&gt;'Info patients (2)'!AV46,"CHECK","")</f>
        <v/>
      </c>
      <c r="AW46" s="276" t="str">
        <f>IF('Info patients (1)'!AW46&lt;&gt;'Info patients (2)'!AW46,"CHECK","")</f>
        <v/>
      </c>
      <c r="AX46" s="276" t="str">
        <f>IF('Info patients (1)'!AX46&lt;&gt;'Info patients (2)'!AX46,"CHECK","")</f>
        <v/>
      </c>
      <c r="AY46" s="276" t="str">
        <f>IF('Info patients (1)'!AY46&lt;&gt;'Info patients (2)'!AY46,"CHECK","")</f>
        <v/>
      </c>
      <c r="AZ46" s="276" t="str">
        <f>IF('Info patients (1)'!AZ46&lt;&gt;'Info patients (2)'!AZ46,"CHECK","")</f>
        <v/>
      </c>
      <c r="BA46" s="276" t="str">
        <f>IF('Info patients (1)'!BA46&lt;&gt;'Info patients (2)'!BA46,"CHECK","")</f>
        <v/>
      </c>
      <c r="BB46" s="276" t="str">
        <f>IF('Info patients (1)'!BB46&lt;&gt;'Info patients (2)'!BB46,"CHECK","")</f>
        <v/>
      </c>
      <c r="BC46" s="276" t="str">
        <f>IF('Info patients (1)'!BC46&lt;&gt;'Info patients (2)'!BC46,"CHECK","")</f>
        <v/>
      </c>
      <c r="BD46" s="276" t="str">
        <f>IF('Info patients (1)'!BD46&lt;&gt;'Info patients (2)'!BD46,"CHECK","")</f>
        <v/>
      </c>
      <c r="BE46" s="276" t="str">
        <f>IF('Info patients (1)'!BE46&lt;&gt;'Info patients (2)'!BE46,"CHECK","")</f>
        <v/>
      </c>
      <c r="BF46" s="276" t="str">
        <f>IF('Info patients (1)'!BF46&lt;&gt;'Info patients (2)'!BF46,"CHECK","")</f>
        <v/>
      </c>
      <c r="BG46" s="276" t="str">
        <f>IF('Info patients (1)'!BG46&lt;&gt;'Info patients (2)'!BG46,"CHECK","")</f>
        <v/>
      </c>
      <c r="BH46" s="276" t="str">
        <f>IF('Info patients (1)'!BH46&lt;&gt;'Info patients (2)'!BH46,"CHECK","")</f>
        <v/>
      </c>
      <c r="BI46" s="276" t="str">
        <f>IF('Info patients (1)'!BI46&lt;&gt;'Info patients (2)'!BI46,"CHECK","")</f>
        <v/>
      </c>
      <c r="BJ46" s="276" t="str">
        <f>IF('Info patients (1)'!BJ46&lt;&gt;'Info patients (2)'!BJ46,"CHECK","")</f>
        <v/>
      </c>
      <c r="BK46" s="276" t="str">
        <f>IF('Info patients (1)'!BK46&lt;&gt;'Info patients (2)'!BK46,"CHECK","")</f>
        <v/>
      </c>
      <c r="BL46" s="276" t="str">
        <f>IF('Info patients (1)'!BL46&lt;&gt;'Info patients (2)'!BL46,"CHECK","")</f>
        <v/>
      </c>
      <c r="BM46" s="276" t="str">
        <f>IF('Info patients (1)'!BM46&lt;&gt;'Info patients (2)'!BM46,"CHECK","")</f>
        <v/>
      </c>
      <c r="BN46" s="276" t="str">
        <f>IF('Info patients (1)'!BN46&lt;&gt;'Info patients (2)'!BN46,"CHECK","")</f>
        <v/>
      </c>
      <c r="BO46" s="276" t="str">
        <f>IF('Info patients (1)'!BO46&lt;&gt;'Info patients (2)'!BO46,"CHECK","")</f>
        <v/>
      </c>
      <c r="BP46" s="276" t="str">
        <f>IF('Info patients (1)'!BP46&lt;&gt;'Info patients (2)'!BP46,"CHECK","")</f>
        <v/>
      </c>
      <c r="BQ46" s="276" t="str">
        <f>IF('Info patients (1)'!BQ46&lt;&gt;'Info patients (2)'!BQ46,"CHECK","")</f>
        <v/>
      </c>
      <c r="BR46" s="276" t="str">
        <f>IF('Info patients (1)'!BR46&lt;&gt;'Info patients (2)'!BR46,"CHECK","")</f>
        <v/>
      </c>
      <c r="BS46" s="276" t="str">
        <f>IF('Info patients (1)'!BS46&lt;&gt;'Info patients (2)'!BS46,"CHECK","")</f>
        <v/>
      </c>
      <c r="BT46" s="276" t="str">
        <f>IF('Info patients (1)'!BT46&lt;&gt;'Info patients (2)'!BT46,"CHECK","")</f>
        <v/>
      </c>
      <c r="BU46" s="276" t="str">
        <f>IF('Info patients (1)'!BU46&lt;&gt;'Info patients (2)'!BU46,"CHECK","")</f>
        <v/>
      </c>
      <c r="BV46" s="276" t="str">
        <f>IF('Info patients (1)'!BV46&lt;&gt;'Info patients (2)'!BV46,"CHECK","")</f>
        <v/>
      </c>
      <c r="BW46" s="276" t="str">
        <f>IF('Info patients (1)'!BW46&lt;&gt;'Info patients (2)'!BW46,"CHECK","")</f>
        <v/>
      </c>
      <c r="BX46" s="276" t="str">
        <f>IF('Info patients (1)'!BX46&lt;&gt;'Info patients (2)'!BX46,"CHECK","")</f>
        <v/>
      </c>
      <c r="BY46" s="276" t="str">
        <f>IF('Info patients (1)'!BY46&lt;&gt;'Info patients (2)'!BY46,"CHECK","")</f>
        <v/>
      </c>
      <c r="BZ46" s="276" t="str">
        <f>IF('Info patients (1)'!BZ46&lt;&gt;'Info patients (2)'!BZ46,"CHECK","")</f>
        <v/>
      </c>
      <c r="CA46" s="276" t="str">
        <f>IF('Info patients (1)'!CA46&lt;&gt;'Info patients (2)'!CA46,"CHECK","")</f>
        <v/>
      </c>
      <c r="CB46" s="276" t="str">
        <f>IF('Info patients (1)'!CB46&lt;&gt;'Info patients (2)'!CB46,"CHECK","")</f>
        <v/>
      </c>
      <c r="CC46" s="276" t="str">
        <f>IF('Info patients (1)'!CC46&lt;&gt;'Info patients (2)'!CC46,"CHECK","")</f>
        <v/>
      </c>
      <c r="CD46" s="276" t="str">
        <f>IF('Info patients (1)'!CD46&lt;&gt;'Info patients (2)'!CD46,"CHECK","")</f>
        <v/>
      </c>
      <c r="CE46" s="276" t="str">
        <f>IF('Info patients (1)'!CE46&lt;&gt;'Info patients (2)'!CE46,"CHECK","")</f>
        <v/>
      </c>
      <c r="CF46" s="276" t="str">
        <f>IF('Info patients (1)'!CF46&lt;&gt;'Info patients (2)'!CF46,"CHECK","")</f>
        <v/>
      </c>
      <c r="CG46" s="276" t="str">
        <f>IF('Info patients (1)'!CG46&lt;&gt;'Info patients (2)'!CG46,"CHECK","")</f>
        <v/>
      </c>
      <c r="CH46" s="276" t="str">
        <f>IF('Info patients (1)'!CH46&lt;&gt;'Info patients (2)'!CH46,"CHECK","")</f>
        <v/>
      </c>
      <c r="CI46" s="276" t="str">
        <f>IF('Info patients (1)'!CI46&lt;&gt;'Info patients (2)'!CI46,"CHECK","")</f>
        <v/>
      </c>
      <c r="CJ46" s="276" t="str">
        <f>IF('Info patients (1)'!CJ46&lt;&gt;'Info patients (2)'!CJ46,"CHECK","")</f>
        <v/>
      </c>
      <c r="CK46" s="276" t="str">
        <f>IF('Info patients (1)'!CK46&lt;&gt;'Info patients (2)'!CK46,"CHECK","")</f>
        <v/>
      </c>
      <c r="CL46" s="276" t="str">
        <f>IF('Info patients (1)'!CL46&lt;&gt;'Info patients (2)'!CL46,"CHECK","")</f>
        <v/>
      </c>
      <c r="CM46" s="276" t="str">
        <f>IF('Info patients (1)'!CM46&lt;&gt;'Info patients (2)'!CM46,"CHECK","")</f>
        <v/>
      </c>
      <c r="CN46" s="276" t="str">
        <f>IF('Info patients (1)'!CN46&lt;&gt;'Info patients (2)'!CN46,"CHECK","")</f>
        <v/>
      </c>
      <c r="CO46" s="276" t="str">
        <f>IF('Info patients (1)'!CO46&lt;&gt;'Info patients (2)'!CO46,"CHECK","")</f>
        <v/>
      </c>
      <c r="CP46" s="276" t="str">
        <f>IF('Info patients (1)'!CP46&lt;&gt;'Info patients (2)'!CP46,"CHECK","")</f>
        <v/>
      </c>
      <c r="CQ46" s="276" t="str">
        <f>IF('Info patients (1)'!CQ46&lt;&gt;'Info patients (2)'!CQ46,"CHECK","")</f>
        <v/>
      </c>
      <c r="CR46" s="276" t="str">
        <f>IF('Info patients (1)'!CR46&lt;&gt;'Info patients (2)'!CR46,"CHECK","")</f>
        <v/>
      </c>
      <c r="CS46" s="276" t="str">
        <f>IF('Info patients (1)'!CS46&lt;&gt;'Info patients (2)'!CS46,"CHECK","")</f>
        <v/>
      </c>
      <c r="CT46" s="276" t="str">
        <f>IF('Info patients (1)'!CT46&lt;&gt;'Info patients (2)'!CT46,"CHECK","")</f>
        <v/>
      </c>
      <c r="CU46" s="276" t="str">
        <f>IF('Info patients (1)'!CU46&lt;&gt;'Info patients (2)'!CU46,"CHECK","")</f>
        <v/>
      </c>
      <c r="CV46" s="276" t="str">
        <f>IF('Info patients (1)'!CV46&lt;&gt;'Info patients (2)'!CV46,"CHECK","")</f>
        <v/>
      </c>
      <c r="CW46" s="276" t="str">
        <f>IF('Info patients (1)'!CW46&lt;&gt;'Info patients (2)'!CW46,"CHECK","")</f>
        <v/>
      </c>
      <c r="CX46" s="276" t="str">
        <f>IF('Info patients (1)'!CX46&lt;&gt;'Info patients (2)'!CX46,"CHECK","")</f>
        <v/>
      </c>
      <c r="CY46" s="276" t="str">
        <f>IF('Info patients (1)'!CY46&lt;&gt;'Info patients (2)'!CY46,"CHECK","")</f>
        <v/>
      </c>
      <c r="CZ46" s="276" t="str">
        <f>IF('Info patients (1)'!CZ46&lt;&gt;'Info patients (2)'!CZ46,"CHECK","")</f>
        <v/>
      </c>
      <c r="DA46" s="276" t="str">
        <f>IF('Info patients (1)'!DA46&lt;&gt;'Info patients (2)'!DA46,"CHECK","")</f>
        <v/>
      </c>
      <c r="DB46" s="276" t="str">
        <f>IF('Info patients (1)'!DB46&lt;&gt;'Info patients (2)'!DB46,"CHECK","")</f>
        <v/>
      </c>
      <c r="DC46" s="276" t="str">
        <f>IF('Info patients (1)'!DC46&lt;&gt;'Info patients (2)'!DC46,"CHECK","")</f>
        <v/>
      </c>
      <c r="DD46" s="276" t="str">
        <f>IF('Info patients (1)'!DD46&lt;&gt;'Info patients (2)'!DD46,"CHECK","")</f>
        <v/>
      </c>
      <c r="DE46" s="276" t="str">
        <f>IF('Info patients (1)'!DE46&lt;&gt;'Info patients (2)'!DE46,"CHECK","")</f>
        <v/>
      </c>
      <c r="DF46" s="276" t="str">
        <f>IF('Info patients (1)'!DF46&lt;&gt;'Info patients (2)'!DF46,"CHECK","")</f>
        <v/>
      </c>
      <c r="DG46" s="276" t="str">
        <f>IF('Info patients (1)'!DG46&lt;&gt;'Info patients (2)'!DG46,"CHECK","")</f>
        <v/>
      </c>
      <c r="DH46" s="276" t="str">
        <f>IF('Info patients (1)'!DH46&lt;&gt;'Info patients (2)'!DH46,"CHECK","")</f>
        <v/>
      </c>
      <c r="DI46" s="276" t="str">
        <f>IF('Info patients (1)'!DI46&lt;&gt;'Info patients (2)'!DI46,"CHECK","")</f>
        <v/>
      </c>
      <c r="DJ46" s="276" t="str">
        <f>IF('Info patients (1)'!DJ46&lt;&gt;'Info patients (2)'!DJ46,"CHECK","")</f>
        <v/>
      </c>
      <c r="DK46" s="276" t="str">
        <f>IF('Info patients (1)'!DK46&lt;&gt;'Info patients (2)'!DK46,"CHECK","")</f>
        <v/>
      </c>
      <c r="DL46" s="276" t="str">
        <f>IF('Info patients (1)'!DL46&lt;&gt;'Info patients (2)'!DL46,"CHECK","")</f>
        <v/>
      </c>
      <c r="DM46" s="276" t="str">
        <f>IF('Info patients (1)'!DM46&lt;&gt;'Info patients (2)'!DM46,"CHECK","")</f>
        <v/>
      </c>
      <c r="DN46" s="276" t="str">
        <f>IF('Info patients (1)'!DN46&lt;&gt;'Info patients (2)'!DN46,"CHECK","")</f>
        <v/>
      </c>
      <c r="DO46" s="276" t="str">
        <f>IF('Info patients (1)'!DO46&lt;&gt;'Info patients (2)'!DO46,"CHECK","")</f>
        <v/>
      </c>
      <c r="DP46" s="276" t="str">
        <f>IF('Info patients (1)'!DP46&lt;&gt;'Info patients (2)'!DP46,"CHECK","")</f>
        <v/>
      </c>
      <c r="DQ46" s="276" t="str">
        <f>IF('Info patients (1)'!DQ46&lt;&gt;'Info patients (2)'!DQ46,"CHECK","")</f>
        <v/>
      </c>
    </row>
    <row r="47" spans="1:121" s="109" customFormat="1" ht="23.25" customHeight="1" x14ac:dyDescent="0.2">
      <c r="A47" s="276" t="str">
        <f>IF('Info patients (1)'!A47&lt;&gt;'Info patients (2)'!A47,"CHECK","")</f>
        <v/>
      </c>
      <c r="B47" s="276" t="str">
        <f>IF('Info patients (1)'!B47&lt;&gt;'Info patients (2)'!B47,"CHECK","")</f>
        <v/>
      </c>
      <c r="C47" s="276" t="str">
        <f>IF('Info patients (1)'!C47&lt;&gt;'Info patients (2)'!C47,"CHECK","")</f>
        <v/>
      </c>
      <c r="D47" s="276" t="str">
        <f>IF('Info patients (1)'!D47&lt;&gt;'Info patients (2)'!D47,"CHECK","")</f>
        <v/>
      </c>
      <c r="E47" s="276" t="str">
        <f>IF('Info patients (1)'!E47&lt;&gt;'Info patients (2)'!E47,"CHECK","")</f>
        <v/>
      </c>
      <c r="F47" s="276" t="str">
        <f>IF('Info patients (1)'!F47&lt;&gt;'Info patients (2)'!F47,"CHECK","")</f>
        <v/>
      </c>
      <c r="G47" s="276" t="str">
        <f>IF('Info patients (1)'!G47&lt;&gt;'Info patients (2)'!G47,"CHECK","")</f>
        <v/>
      </c>
      <c r="H47" s="276" t="str">
        <f>IF('Info patients (1)'!H47&lt;&gt;'Info patients (2)'!H47,"CHECK","")</f>
        <v/>
      </c>
      <c r="I47" s="276" t="str">
        <f>IF('Info patients (1)'!I47&lt;&gt;'Info patients (2)'!I47,"CHECK","")</f>
        <v/>
      </c>
      <c r="J47" s="276" t="str">
        <f>IF('Info patients (1)'!J47&lt;&gt;'Info patients (2)'!J47,"CHECK","")</f>
        <v/>
      </c>
      <c r="K47" s="276" t="str">
        <f>IF('Info patients (1)'!K47&lt;&gt;'Info patients (2)'!K47,"CHECK","")</f>
        <v/>
      </c>
      <c r="L47" s="276" t="str">
        <f>IF('Info patients (1)'!L47&lt;&gt;'Info patients (2)'!L47,"CHECK","")</f>
        <v/>
      </c>
      <c r="M47" s="276" t="str">
        <f>IF('Info patients (1)'!M47&lt;&gt;'Info patients (2)'!M47,"CHECK","")</f>
        <v/>
      </c>
      <c r="N47" s="276" t="str">
        <f>IF('Info patients (1)'!N47&lt;&gt;'Info patients (2)'!N47,"CHECK","")</f>
        <v/>
      </c>
      <c r="O47" s="276" t="str">
        <f>IF('Info patients (1)'!O47&lt;&gt;'Info patients (2)'!O47,"CHECK","")</f>
        <v/>
      </c>
      <c r="P47" s="276" t="str">
        <f>IF('Info patients (1)'!P47&lt;&gt;'Info patients (2)'!P47,"CHECK","")</f>
        <v/>
      </c>
      <c r="Q47" s="276" t="str">
        <f>IF('Info patients (1)'!Q47&lt;&gt;'Info patients (2)'!Q47,"CHECK","")</f>
        <v/>
      </c>
      <c r="R47" s="276" t="str">
        <f>IF('Info patients (1)'!R47&lt;&gt;'Info patients (2)'!R47,"CHECK","")</f>
        <v/>
      </c>
      <c r="S47" s="276" t="str">
        <f>IF('Info patients (1)'!S47&lt;&gt;'Info patients (2)'!S47,"CHECK","")</f>
        <v/>
      </c>
      <c r="T47" s="276" t="str">
        <f>IF('Info patients (1)'!T47&lt;&gt;'Info patients (2)'!T47,"CHECK","")</f>
        <v/>
      </c>
      <c r="U47" s="276" t="str">
        <f>IF('Info patients (1)'!U47&lt;&gt;'Info patients (2)'!U47,"CHECK","")</f>
        <v/>
      </c>
      <c r="V47" s="276" t="str">
        <f>IF('Info patients (1)'!V47&lt;&gt;'Info patients (2)'!V47,"CHECK","")</f>
        <v/>
      </c>
      <c r="W47" s="276" t="str">
        <f>IF('Info patients (1)'!W47&lt;&gt;'Info patients (2)'!W47,"CHECK","")</f>
        <v/>
      </c>
      <c r="X47" s="276" t="str">
        <f>IF('Info patients (1)'!X47&lt;&gt;'Info patients (2)'!X47,"CHECK","")</f>
        <v/>
      </c>
      <c r="Y47" s="276" t="str">
        <f>IF('Info patients (1)'!Y47&lt;&gt;'Info patients (2)'!Y47,"CHECK","")</f>
        <v/>
      </c>
      <c r="Z47" s="276" t="str">
        <f>IF('Info patients (1)'!Z47&lt;&gt;'Info patients (2)'!Z47,"CHECK","")</f>
        <v/>
      </c>
      <c r="AA47" s="276" t="str">
        <f>IF('Info patients (1)'!AA47&lt;&gt;'Info patients (2)'!AA47,"CHECK","")</f>
        <v/>
      </c>
      <c r="AB47" s="276" t="str">
        <f>IF('Info patients (1)'!AB47&lt;&gt;'Info patients (2)'!AB47,"CHECK","")</f>
        <v/>
      </c>
      <c r="AC47" s="276" t="str">
        <f>IF('Info patients (1)'!AC47&lt;&gt;'Info patients (2)'!AC47,"CHECK","")</f>
        <v/>
      </c>
      <c r="AD47" s="276" t="str">
        <f>IF('Info patients (1)'!AD47&lt;&gt;'Info patients (2)'!AD47,"CHECK","")</f>
        <v/>
      </c>
      <c r="AE47" s="276" t="str">
        <f>IF('Info patients (1)'!AE47&lt;&gt;'Info patients (2)'!AE47,"CHECK","")</f>
        <v/>
      </c>
      <c r="AF47" s="276" t="str">
        <f>IF('Info patients (1)'!AF47&lt;&gt;'Info patients (2)'!AF47,"CHECK","")</f>
        <v/>
      </c>
      <c r="AG47" s="276" t="str">
        <f>IF('Info patients (1)'!AG47&lt;&gt;'Info patients (2)'!AG47,"CHECK","")</f>
        <v/>
      </c>
      <c r="AH47" s="276" t="str">
        <f>IF('Info patients (1)'!AH47&lt;&gt;'Info patients (2)'!AH47,"CHECK","")</f>
        <v/>
      </c>
      <c r="AI47" s="276" t="str">
        <f>IF('Info patients (1)'!AI47&lt;&gt;'Info patients (2)'!AI47,"CHECK","")</f>
        <v/>
      </c>
      <c r="AJ47" s="276" t="str">
        <f>IF('Info patients (1)'!AJ47&lt;&gt;'Info patients (2)'!AJ47,"CHECK","")</f>
        <v/>
      </c>
      <c r="AK47" s="276" t="str">
        <f>IF('Info patients (1)'!AK47&lt;&gt;'Info patients (2)'!AK47,"CHECK","")</f>
        <v/>
      </c>
      <c r="AL47" s="276" t="str">
        <f>IF('Info patients (1)'!AL47&lt;&gt;'Info patients (2)'!AL47,"CHECK","")</f>
        <v/>
      </c>
      <c r="AM47" s="276" t="str">
        <f>IF('Info patients (1)'!AM47&lt;&gt;'Info patients (2)'!AM47,"CHECK","")</f>
        <v/>
      </c>
      <c r="AN47" s="276" t="str">
        <f>IF('Info patients (1)'!AN47&lt;&gt;'Info patients (2)'!AN47,"CHECK","")</f>
        <v/>
      </c>
      <c r="AO47" s="276" t="str">
        <f>IF('Info patients (1)'!AO47&lt;&gt;'Info patients (2)'!AO47,"CHECK","")</f>
        <v/>
      </c>
      <c r="AP47" s="276" t="str">
        <f>IF('Info patients (1)'!AP47&lt;&gt;'Info patients (2)'!AP47,"CHECK","")</f>
        <v/>
      </c>
      <c r="AQ47" s="276" t="str">
        <f>IF('Info patients (1)'!AQ47&lt;&gt;'Info patients (2)'!AQ47,"CHECK","")</f>
        <v/>
      </c>
      <c r="AR47" s="276" t="str">
        <f>IF('Info patients (1)'!AR47&lt;&gt;'Info patients (2)'!AR47,"CHECK","")</f>
        <v/>
      </c>
      <c r="AS47" s="276" t="str">
        <f>IF('Info patients (1)'!AS47&lt;&gt;'Info patients (2)'!AS47,"CHECK","")</f>
        <v/>
      </c>
      <c r="AT47" s="276" t="str">
        <f>IF('Info patients (1)'!AT47&lt;&gt;'Info patients (2)'!AT47,"CHECK","")</f>
        <v/>
      </c>
      <c r="AU47" s="276" t="str">
        <f>IF('Info patients (1)'!AU47&lt;&gt;'Info patients (2)'!AU47,"CHECK","")</f>
        <v/>
      </c>
      <c r="AV47" s="276" t="str">
        <f>IF('Info patients (1)'!AV47&lt;&gt;'Info patients (2)'!AV47,"CHECK","")</f>
        <v/>
      </c>
      <c r="AW47" s="276" t="str">
        <f>IF('Info patients (1)'!AW47&lt;&gt;'Info patients (2)'!AW47,"CHECK","")</f>
        <v/>
      </c>
      <c r="AX47" s="276" t="str">
        <f>IF('Info patients (1)'!AX47&lt;&gt;'Info patients (2)'!AX47,"CHECK","")</f>
        <v/>
      </c>
      <c r="AY47" s="276" t="str">
        <f>IF('Info patients (1)'!AY47&lt;&gt;'Info patients (2)'!AY47,"CHECK","")</f>
        <v/>
      </c>
      <c r="AZ47" s="276" t="str">
        <f>IF('Info patients (1)'!AZ47&lt;&gt;'Info patients (2)'!AZ47,"CHECK","")</f>
        <v/>
      </c>
      <c r="BA47" s="276" t="str">
        <f>IF('Info patients (1)'!BA47&lt;&gt;'Info patients (2)'!BA47,"CHECK","")</f>
        <v/>
      </c>
      <c r="BB47" s="276" t="str">
        <f>IF('Info patients (1)'!BB47&lt;&gt;'Info patients (2)'!BB47,"CHECK","")</f>
        <v/>
      </c>
      <c r="BC47" s="276" t="str">
        <f>IF('Info patients (1)'!BC47&lt;&gt;'Info patients (2)'!BC47,"CHECK","")</f>
        <v/>
      </c>
      <c r="BD47" s="276" t="str">
        <f>IF('Info patients (1)'!BD47&lt;&gt;'Info patients (2)'!BD47,"CHECK","")</f>
        <v/>
      </c>
      <c r="BE47" s="276" t="str">
        <f>IF('Info patients (1)'!BE47&lt;&gt;'Info patients (2)'!BE47,"CHECK","")</f>
        <v/>
      </c>
      <c r="BF47" s="276" t="str">
        <f>IF('Info patients (1)'!BF47&lt;&gt;'Info patients (2)'!BF47,"CHECK","")</f>
        <v/>
      </c>
      <c r="BG47" s="276" t="str">
        <f>IF('Info patients (1)'!BG47&lt;&gt;'Info patients (2)'!BG47,"CHECK","")</f>
        <v/>
      </c>
      <c r="BH47" s="276" t="str">
        <f>IF('Info patients (1)'!BH47&lt;&gt;'Info patients (2)'!BH47,"CHECK","")</f>
        <v/>
      </c>
      <c r="BI47" s="276" t="str">
        <f>IF('Info patients (1)'!BI47&lt;&gt;'Info patients (2)'!BI47,"CHECK","")</f>
        <v/>
      </c>
      <c r="BJ47" s="276" t="str">
        <f>IF('Info patients (1)'!BJ47&lt;&gt;'Info patients (2)'!BJ47,"CHECK","")</f>
        <v/>
      </c>
      <c r="BK47" s="276" t="str">
        <f>IF('Info patients (1)'!BK47&lt;&gt;'Info patients (2)'!BK47,"CHECK","")</f>
        <v/>
      </c>
      <c r="BL47" s="276" t="str">
        <f>IF('Info patients (1)'!BL47&lt;&gt;'Info patients (2)'!BL47,"CHECK","")</f>
        <v/>
      </c>
      <c r="BM47" s="276" t="str">
        <f>IF('Info patients (1)'!BM47&lt;&gt;'Info patients (2)'!BM47,"CHECK","")</f>
        <v/>
      </c>
      <c r="BN47" s="276" t="str">
        <f>IF('Info patients (1)'!BN47&lt;&gt;'Info patients (2)'!BN47,"CHECK","")</f>
        <v/>
      </c>
      <c r="BO47" s="276" t="str">
        <f>IF('Info patients (1)'!BO47&lt;&gt;'Info patients (2)'!BO47,"CHECK","")</f>
        <v/>
      </c>
      <c r="BP47" s="276" t="str">
        <f>IF('Info patients (1)'!BP47&lt;&gt;'Info patients (2)'!BP47,"CHECK","")</f>
        <v/>
      </c>
      <c r="BQ47" s="276" t="str">
        <f>IF('Info patients (1)'!BQ47&lt;&gt;'Info patients (2)'!BQ47,"CHECK","")</f>
        <v/>
      </c>
      <c r="BR47" s="276" t="str">
        <f>IF('Info patients (1)'!BR47&lt;&gt;'Info patients (2)'!BR47,"CHECK","")</f>
        <v/>
      </c>
      <c r="BS47" s="276" t="str">
        <f>IF('Info patients (1)'!BS47&lt;&gt;'Info patients (2)'!BS47,"CHECK","")</f>
        <v/>
      </c>
      <c r="BT47" s="276" t="str">
        <f>IF('Info patients (1)'!BT47&lt;&gt;'Info patients (2)'!BT47,"CHECK","")</f>
        <v/>
      </c>
      <c r="BU47" s="276" t="str">
        <f>IF('Info patients (1)'!BU47&lt;&gt;'Info patients (2)'!BU47,"CHECK","")</f>
        <v/>
      </c>
      <c r="BV47" s="276" t="str">
        <f>IF('Info patients (1)'!BV47&lt;&gt;'Info patients (2)'!BV47,"CHECK","")</f>
        <v/>
      </c>
      <c r="BW47" s="276" t="str">
        <f>IF('Info patients (1)'!BW47&lt;&gt;'Info patients (2)'!BW47,"CHECK","")</f>
        <v/>
      </c>
      <c r="BX47" s="276" t="str">
        <f>IF('Info patients (1)'!BX47&lt;&gt;'Info patients (2)'!BX47,"CHECK","")</f>
        <v/>
      </c>
      <c r="BY47" s="276" t="str">
        <f>IF('Info patients (1)'!BY47&lt;&gt;'Info patients (2)'!BY47,"CHECK","")</f>
        <v/>
      </c>
      <c r="BZ47" s="276" t="str">
        <f>IF('Info patients (1)'!BZ47&lt;&gt;'Info patients (2)'!BZ47,"CHECK","")</f>
        <v/>
      </c>
      <c r="CA47" s="276" t="str">
        <f>IF('Info patients (1)'!CA47&lt;&gt;'Info patients (2)'!CA47,"CHECK","")</f>
        <v/>
      </c>
      <c r="CB47" s="276" t="str">
        <f>IF('Info patients (1)'!CB47&lt;&gt;'Info patients (2)'!CB47,"CHECK","")</f>
        <v/>
      </c>
      <c r="CC47" s="276" t="str">
        <f>IF('Info patients (1)'!CC47&lt;&gt;'Info patients (2)'!CC47,"CHECK","")</f>
        <v/>
      </c>
      <c r="CD47" s="276" t="str">
        <f>IF('Info patients (1)'!CD47&lt;&gt;'Info patients (2)'!CD47,"CHECK","")</f>
        <v/>
      </c>
      <c r="CE47" s="276" t="str">
        <f>IF('Info patients (1)'!CE47&lt;&gt;'Info patients (2)'!CE47,"CHECK","")</f>
        <v/>
      </c>
      <c r="CF47" s="276" t="str">
        <f>IF('Info patients (1)'!CF47&lt;&gt;'Info patients (2)'!CF47,"CHECK","")</f>
        <v/>
      </c>
      <c r="CG47" s="276" t="str">
        <f>IF('Info patients (1)'!CG47&lt;&gt;'Info patients (2)'!CG47,"CHECK","")</f>
        <v/>
      </c>
      <c r="CH47" s="276" t="str">
        <f>IF('Info patients (1)'!CH47&lt;&gt;'Info patients (2)'!CH47,"CHECK","")</f>
        <v/>
      </c>
      <c r="CI47" s="276" t="str">
        <f>IF('Info patients (1)'!CI47&lt;&gt;'Info patients (2)'!CI47,"CHECK","")</f>
        <v/>
      </c>
      <c r="CJ47" s="276" t="str">
        <f>IF('Info patients (1)'!CJ47&lt;&gt;'Info patients (2)'!CJ47,"CHECK","")</f>
        <v/>
      </c>
      <c r="CK47" s="276" t="str">
        <f>IF('Info patients (1)'!CK47&lt;&gt;'Info patients (2)'!CK47,"CHECK","")</f>
        <v/>
      </c>
      <c r="CL47" s="276" t="str">
        <f>IF('Info patients (1)'!CL47&lt;&gt;'Info patients (2)'!CL47,"CHECK","")</f>
        <v/>
      </c>
      <c r="CM47" s="276" t="str">
        <f>IF('Info patients (1)'!CM47&lt;&gt;'Info patients (2)'!CM47,"CHECK","")</f>
        <v/>
      </c>
      <c r="CN47" s="276" t="str">
        <f>IF('Info patients (1)'!CN47&lt;&gt;'Info patients (2)'!CN47,"CHECK","")</f>
        <v/>
      </c>
      <c r="CO47" s="276" t="str">
        <f>IF('Info patients (1)'!CO47&lt;&gt;'Info patients (2)'!CO47,"CHECK","")</f>
        <v/>
      </c>
      <c r="CP47" s="276" t="str">
        <f>IF('Info patients (1)'!CP47&lt;&gt;'Info patients (2)'!CP47,"CHECK","")</f>
        <v/>
      </c>
      <c r="CQ47" s="276" t="str">
        <f>IF('Info patients (1)'!CQ47&lt;&gt;'Info patients (2)'!CQ47,"CHECK","")</f>
        <v/>
      </c>
      <c r="CR47" s="276" t="str">
        <f>IF('Info patients (1)'!CR47&lt;&gt;'Info patients (2)'!CR47,"CHECK","")</f>
        <v/>
      </c>
      <c r="CS47" s="276" t="str">
        <f>IF('Info patients (1)'!CS47&lt;&gt;'Info patients (2)'!CS47,"CHECK","")</f>
        <v/>
      </c>
      <c r="CT47" s="276" t="str">
        <f>IF('Info patients (1)'!CT47&lt;&gt;'Info patients (2)'!CT47,"CHECK","")</f>
        <v/>
      </c>
      <c r="CU47" s="276" t="str">
        <f>IF('Info patients (1)'!CU47&lt;&gt;'Info patients (2)'!CU47,"CHECK","")</f>
        <v/>
      </c>
      <c r="CV47" s="276" t="str">
        <f>IF('Info patients (1)'!CV47&lt;&gt;'Info patients (2)'!CV47,"CHECK","")</f>
        <v/>
      </c>
      <c r="CW47" s="276" t="str">
        <f>IF('Info patients (1)'!CW47&lt;&gt;'Info patients (2)'!CW47,"CHECK","")</f>
        <v/>
      </c>
      <c r="CX47" s="276" t="str">
        <f>IF('Info patients (1)'!CX47&lt;&gt;'Info patients (2)'!CX47,"CHECK","")</f>
        <v/>
      </c>
      <c r="CY47" s="276" t="str">
        <f>IF('Info patients (1)'!CY47&lt;&gt;'Info patients (2)'!CY47,"CHECK","")</f>
        <v/>
      </c>
      <c r="CZ47" s="276" t="str">
        <f>IF('Info patients (1)'!CZ47&lt;&gt;'Info patients (2)'!CZ47,"CHECK","")</f>
        <v/>
      </c>
      <c r="DA47" s="276" t="str">
        <f>IF('Info patients (1)'!DA47&lt;&gt;'Info patients (2)'!DA47,"CHECK","")</f>
        <v/>
      </c>
      <c r="DB47" s="276" t="str">
        <f>IF('Info patients (1)'!DB47&lt;&gt;'Info patients (2)'!DB47,"CHECK","")</f>
        <v/>
      </c>
      <c r="DC47" s="276" t="str">
        <f>IF('Info patients (1)'!DC47&lt;&gt;'Info patients (2)'!DC47,"CHECK","")</f>
        <v/>
      </c>
      <c r="DD47" s="276" t="str">
        <f>IF('Info patients (1)'!DD47&lt;&gt;'Info patients (2)'!DD47,"CHECK","")</f>
        <v/>
      </c>
      <c r="DE47" s="276" t="str">
        <f>IF('Info patients (1)'!DE47&lt;&gt;'Info patients (2)'!DE47,"CHECK","")</f>
        <v/>
      </c>
      <c r="DF47" s="276" t="str">
        <f>IF('Info patients (1)'!DF47&lt;&gt;'Info patients (2)'!DF47,"CHECK","")</f>
        <v/>
      </c>
      <c r="DG47" s="276" t="str">
        <f>IF('Info patients (1)'!DG47&lt;&gt;'Info patients (2)'!DG47,"CHECK","")</f>
        <v/>
      </c>
      <c r="DH47" s="276" t="str">
        <f>IF('Info patients (1)'!DH47&lt;&gt;'Info patients (2)'!DH47,"CHECK","")</f>
        <v/>
      </c>
      <c r="DI47" s="276" t="str">
        <f>IF('Info patients (1)'!DI47&lt;&gt;'Info patients (2)'!DI47,"CHECK","")</f>
        <v/>
      </c>
      <c r="DJ47" s="276" t="str">
        <f>IF('Info patients (1)'!DJ47&lt;&gt;'Info patients (2)'!DJ47,"CHECK","")</f>
        <v/>
      </c>
      <c r="DK47" s="276" t="str">
        <f>IF('Info patients (1)'!DK47&lt;&gt;'Info patients (2)'!DK47,"CHECK","")</f>
        <v/>
      </c>
      <c r="DL47" s="276" t="str">
        <f>IF('Info patients (1)'!DL47&lt;&gt;'Info patients (2)'!DL47,"CHECK","")</f>
        <v/>
      </c>
      <c r="DM47" s="276" t="str">
        <f>IF('Info patients (1)'!DM47&lt;&gt;'Info patients (2)'!DM47,"CHECK","")</f>
        <v/>
      </c>
      <c r="DN47" s="276" t="str">
        <f>IF('Info patients (1)'!DN47&lt;&gt;'Info patients (2)'!DN47,"CHECK","")</f>
        <v/>
      </c>
      <c r="DO47" s="276" t="str">
        <f>IF('Info patients (1)'!DO47&lt;&gt;'Info patients (2)'!DO47,"CHECK","")</f>
        <v/>
      </c>
      <c r="DP47" s="276" t="str">
        <f>IF('Info patients (1)'!DP47&lt;&gt;'Info patients (2)'!DP47,"CHECK","")</f>
        <v/>
      </c>
      <c r="DQ47" s="276" t="str">
        <f>IF('Info patients (1)'!DQ47&lt;&gt;'Info patients (2)'!DQ47,"CHECK","")</f>
        <v/>
      </c>
    </row>
    <row r="48" spans="1:121" s="109" customFormat="1" ht="23.25" customHeight="1" x14ac:dyDescent="0.2">
      <c r="A48" s="276" t="str">
        <f>IF('Info patients (1)'!A48&lt;&gt;'Info patients (2)'!A48,"CHECK","")</f>
        <v/>
      </c>
      <c r="B48" s="276" t="str">
        <f>IF('Info patients (1)'!B48&lt;&gt;'Info patients (2)'!B48,"CHECK","")</f>
        <v/>
      </c>
      <c r="C48" s="276" t="str">
        <f>IF('Info patients (1)'!C48&lt;&gt;'Info patients (2)'!C48,"CHECK","")</f>
        <v/>
      </c>
      <c r="D48" s="276" t="str">
        <f>IF('Info patients (1)'!D48&lt;&gt;'Info patients (2)'!D48,"CHECK","")</f>
        <v/>
      </c>
      <c r="E48" s="276" t="str">
        <f>IF('Info patients (1)'!E48&lt;&gt;'Info patients (2)'!E48,"CHECK","")</f>
        <v/>
      </c>
      <c r="F48" s="276" t="str">
        <f>IF('Info patients (1)'!F48&lt;&gt;'Info patients (2)'!F48,"CHECK","")</f>
        <v/>
      </c>
      <c r="G48" s="276" t="str">
        <f>IF('Info patients (1)'!G48&lt;&gt;'Info patients (2)'!G48,"CHECK","")</f>
        <v/>
      </c>
      <c r="H48" s="276" t="str">
        <f>IF('Info patients (1)'!H48&lt;&gt;'Info patients (2)'!H48,"CHECK","")</f>
        <v/>
      </c>
      <c r="I48" s="276" t="str">
        <f>IF('Info patients (1)'!I48&lt;&gt;'Info patients (2)'!I48,"CHECK","")</f>
        <v/>
      </c>
      <c r="J48" s="276" t="str">
        <f>IF('Info patients (1)'!J48&lt;&gt;'Info patients (2)'!J48,"CHECK","")</f>
        <v/>
      </c>
      <c r="K48" s="276" t="str">
        <f>IF('Info patients (1)'!K48&lt;&gt;'Info patients (2)'!K48,"CHECK","")</f>
        <v/>
      </c>
      <c r="L48" s="276" t="str">
        <f>IF('Info patients (1)'!L48&lt;&gt;'Info patients (2)'!L48,"CHECK","")</f>
        <v/>
      </c>
      <c r="M48" s="276" t="str">
        <f>IF('Info patients (1)'!M48&lt;&gt;'Info patients (2)'!M48,"CHECK","")</f>
        <v/>
      </c>
      <c r="N48" s="276" t="str">
        <f>IF('Info patients (1)'!N48&lt;&gt;'Info patients (2)'!N48,"CHECK","")</f>
        <v/>
      </c>
      <c r="O48" s="276" t="str">
        <f>IF('Info patients (1)'!O48&lt;&gt;'Info patients (2)'!O48,"CHECK","")</f>
        <v/>
      </c>
      <c r="P48" s="276" t="str">
        <f>IF('Info patients (1)'!P48&lt;&gt;'Info patients (2)'!P48,"CHECK","")</f>
        <v/>
      </c>
      <c r="Q48" s="276" t="str">
        <f>IF('Info patients (1)'!Q48&lt;&gt;'Info patients (2)'!Q48,"CHECK","")</f>
        <v/>
      </c>
      <c r="R48" s="276" t="str">
        <f>IF('Info patients (1)'!R48&lt;&gt;'Info patients (2)'!R48,"CHECK","")</f>
        <v/>
      </c>
      <c r="S48" s="276" t="str">
        <f>IF('Info patients (1)'!S48&lt;&gt;'Info patients (2)'!S48,"CHECK","")</f>
        <v/>
      </c>
      <c r="T48" s="276" t="str">
        <f>IF('Info patients (1)'!T48&lt;&gt;'Info patients (2)'!T48,"CHECK","")</f>
        <v/>
      </c>
      <c r="U48" s="276" t="str">
        <f>IF('Info patients (1)'!U48&lt;&gt;'Info patients (2)'!U48,"CHECK","")</f>
        <v/>
      </c>
      <c r="V48" s="276" t="str">
        <f>IF('Info patients (1)'!V48&lt;&gt;'Info patients (2)'!V48,"CHECK","")</f>
        <v/>
      </c>
      <c r="W48" s="276" t="str">
        <f>IF('Info patients (1)'!W48&lt;&gt;'Info patients (2)'!W48,"CHECK","")</f>
        <v/>
      </c>
      <c r="X48" s="276" t="str">
        <f>IF('Info patients (1)'!X48&lt;&gt;'Info patients (2)'!X48,"CHECK","")</f>
        <v/>
      </c>
      <c r="Y48" s="276" t="str">
        <f>IF('Info patients (1)'!Y48&lt;&gt;'Info patients (2)'!Y48,"CHECK","")</f>
        <v/>
      </c>
      <c r="Z48" s="276" t="str">
        <f>IF('Info patients (1)'!Z48&lt;&gt;'Info patients (2)'!Z48,"CHECK","")</f>
        <v/>
      </c>
      <c r="AA48" s="276" t="str">
        <f>IF('Info patients (1)'!AA48&lt;&gt;'Info patients (2)'!AA48,"CHECK","")</f>
        <v/>
      </c>
      <c r="AB48" s="276" t="str">
        <f>IF('Info patients (1)'!AB48&lt;&gt;'Info patients (2)'!AB48,"CHECK","")</f>
        <v/>
      </c>
      <c r="AC48" s="276" t="str">
        <f>IF('Info patients (1)'!AC48&lt;&gt;'Info patients (2)'!AC48,"CHECK","")</f>
        <v/>
      </c>
      <c r="AD48" s="276" t="str">
        <f>IF('Info patients (1)'!AD48&lt;&gt;'Info patients (2)'!AD48,"CHECK","")</f>
        <v/>
      </c>
      <c r="AE48" s="276" t="str">
        <f>IF('Info patients (1)'!AE48&lt;&gt;'Info patients (2)'!AE48,"CHECK","")</f>
        <v/>
      </c>
      <c r="AF48" s="276" t="str">
        <f>IF('Info patients (1)'!AF48&lt;&gt;'Info patients (2)'!AF48,"CHECK","")</f>
        <v/>
      </c>
      <c r="AG48" s="276" t="str">
        <f>IF('Info patients (1)'!AG48&lt;&gt;'Info patients (2)'!AG48,"CHECK","")</f>
        <v/>
      </c>
      <c r="AH48" s="276" t="str">
        <f>IF('Info patients (1)'!AH48&lt;&gt;'Info patients (2)'!AH48,"CHECK","")</f>
        <v/>
      </c>
      <c r="AI48" s="276" t="str">
        <f>IF('Info patients (1)'!AI48&lt;&gt;'Info patients (2)'!AI48,"CHECK","")</f>
        <v/>
      </c>
      <c r="AJ48" s="276" t="str">
        <f>IF('Info patients (1)'!AJ48&lt;&gt;'Info patients (2)'!AJ48,"CHECK","")</f>
        <v/>
      </c>
      <c r="AK48" s="276" t="str">
        <f>IF('Info patients (1)'!AK48&lt;&gt;'Info patients (2)'!AK48,"CHECK","")</f>
        <v/>
      </c>
      <c r="AL48" s="276" t="str">
        <f>IF('Info patients (1)'!AL48&lt;&gt;'Info patients (2)'!AL48,"CHECK","")</f>
        <v/>
      </c>
      <c r="AM48" s="276" t="str">
        <f>IF('Info patients (1)'!AM48&lt;&gt;'Info patients (2)'!AM48,"CHECK","")</f>
        <v/>
      </c>
      <c r="AN48" s="276" t="str">
        <f>IF('Info patients (1)'!AN48&lt;&gt;'Info patients (2)'!AN48,"CHECK","")</f>
        <v/>
      </c>
      <c r="AO48" s="276" t="str">
        <f>IF('Info patients (1)'!AO48&lt;&gt;'Info patients (2)'!AO48,"CHECK","")</f>
        <v/>
      </c>
      <c r="AP48" s="276" t="str">
        <f>IF('Info patients (1)'!AP48&lt;&gt;'Info patients (2)'!AP48,"CHECK","")</f>
        <v/>
      </c>
      <c r="AQ48" s="276" t="str">
        <f>IF('Info patients (1)'!AQ48&lt;&gt;'Info patients (2)'!AQ48,"CHECK","")</f>
        <v/>
      </c>
      <c r="AR48" s="276" t="str">
        <f>IF('Info patients (1)'!AR48&lt;&gt;'Info patients (2)'!AR48,"CHECK","")</f>
        <v/>
      </c>
      <c r="AS48" s="276" t="str">
        <f>IF('Info patients (1)'!AS48&lt;&gt;'Info patients (2)'!AS48,"CHECK","")</f>
        <v/>
      </c>
      <c r="AT48" s="276" t="str">
        <f>IF('Info patients (1)'!AT48&lt;&gt;'Info patients (2)'!AT48,"CHECK","")</f>
        <v/>
      </c>
      <c r="AU48" s="276" t="str">
        <f>IF('Info patients (1)'!AU48&lt;&gt;'Info patients (2)'!AU48,"CHECK","")</f>
        <v/>
      </c>
      <c r="AV48" s="276" t="str">
        <f>IF('Info patients (1)'!AV48&lt;&gt;'Info patients (2)'!AV48,"CHECK","")</f>
        <v/>
      </c>
      <c r="AW48" s="276" t="str">
        <f>IF('Info patients (1)'!AW48&lt;&gt;'Info patients (2)'!AW48,"CHECK","")</f>
        <v/>
      </c>
      <c r="AX48" s="276" t="str">
        <f>IF('Info patients (1)'!AX48&lt;&gt;'Info patients (2)'!AX48,"CHECK","")</f>
        <v/>
      </c>
      <c r="AY48" s="276" t="str">
        <f>IF('Info patients (1)'!AY48&lt;&gt;'Info patients (2)'!AY48,"CHECK","")</f>
        <v/>
      </c>
      <c r="AZ48" s="276" t="str">
        <f>IF('Info patients (1)'!AZ48&lt;&gt;'Info patients (2)'!AZ48,"CHECK","")</f>
        <v/>
      </c>
      <c r="BA48" s="276" t="str">
        <f>IF('Info patients (1)'!BA48&lt;&gt;'Info patients (2)'!BA48,"CHECK","")</f>
        <v/>
      </c>
      <c r="BB48" s="276" t="str">
        <f>IF('Info patients (1)'!BB48&lt;&gt;'Info patients (2)'!BB48,"CHECK","")</f>
        <v/>
      </c>
      <c r="BC48" s="276" t="str">
        <f>IF('Info patients (1)'!BC48&lt;&gt;'Info patients (2)'!BC48,"CHECK","")</f>
        <v/>
      </c>
      <c r="BD48" s="276" t="str">
        <f>IF('Info patients (1)'!BD48&lt;&gt;'Info patients (2)'!BD48,"CHECK","")</f>
        <v/>
      </c>
      <c r="BE48" s="276" t="str">
        <f>IF('Info patients (1)'!BE48&lt;&gt;'Info patients (2)'!BE48,"CHECK","")</f>
        <v/>
      </c>
      <c r="BF48" s="276" t="str">
        <f>IF('Info patients (1)'!BF48&lt;&gt;'Info patients (2)'!BF48,"CHECK","")</f>
        <v/>
      </c>
      <c r="BG48" s="276" t="str">
        <f>IF('Info patients (1)'!BG48&lt;&gt;'Info patients (2)'!BG48,"CHECK","")</f>
        <v/>
      </c>
      <c r="BH48" s="276" t="str">
        <f>IF('Info patients (1)'!BH48&lt;&gt;'Info patients (2)'!BH48,"CHECK","")</f>
        <v/>
      </c>
      <c r="BI48" s="276" t="str">
        <f>IF('Info patients (1)'!BI48&lt;&gt;'Info patients (2)'!BI48,"CHECK","")</f>
        <v/>
      </c>
      <c r="BJ48" s="276" t="str">
        <f>IF('Info patients (1)'!BJ48&lt;&gt;'Info patients (2)'!BJ48,"CHECK","")</f>
        <v/>
      </c>
      <c r="BK48" s="276" t="str">
        <f>IF('Info patients (1)'!BK48&lt;&gt;'Info patients (2)'!BK48,"CHECK","")</f>
        <v/>
      </c>
      <c r="BL48" s="276" t="str">
        <f>IF('Info patients (1)'!BL48&lt;&gt;'Info patients (2)'!BL48,"CHECK","")</f>
        <v/>
      </c>
      <c r="BM48" s="276" t="str">
        <f>IF('Info patients (1)'!BM48&lt;&gt;'Info patients (2)'!BM48,"CHECK","")</f>
        <v/>
      </c>
      <c r="BN48" s="276" t="str">
        <f>IF('Info patients (1)'!BN48&lt;&gt;'Info patients (2)'!BN48,"CHECK","")</f>
        <v/>
      </c>
      <c r="BO48" s="276" t="str">
        <f>IF('Info patients (1)'!BO48&lt;&gt;'Info patients (2)'!BO48,"CHECK","")</f>
        <v/>
      </c>
      <c r="BP48" s="276" t="str">
        <f>IF('Info patients (1)'!BP48&lt;&gt;'Info patients (2)'!BP48,"CHECK","")</f>
        <v/>
      </c>
      <c r="BQ48" s="276" t="str">
        <f>IF('Info patients (1)'!BQ48&lt;&gt;'Info patients (2)'!BQ48,"CHECK","")</f>
        <v/>
      </c>
      <c r="BR48" s="276" t="str">
        <f>IF('Info patients (1)'!BR48&lt;&gt;'Info patients (2)'!BR48,"CHECK","")</f>
        <v/>
      </c>
      <c r="BS48" s="276" t="str">
        <f>IF('Info patients (1)'!BS48&lt;&gt;'Info patients (2)'!BS48,"CHECK","")</f>
        <v/>
      </c>
      <c r="BT48" s="276" t="str">
        <f>IF('Info patients (1)'!BT48&lt;&gt;'Info patients (2)'!BT48,"CHECK","")</f>
        <v/>
      </c>
      <c r="BU48" s="276" t="str">
        <f>IF('Info patients (1)'!BU48&lt;&gt;'Info patients (2)'!BU48,"CHECK","")</f>
        <v/>
      </c>
      <c r="BV48" s="276" t="str">
        <f>IF('Info patients (1)'!BV48&lt;&gt;'Info patients (2)'!BV48,"CHECK","")</f>
        <v/>
      </c>
      <c r="BW48" s="276" t="str">
        <f>IF('Info patients (1)'!BW48&lt;&gt;'Info patients (2)'!BW48,"CHECK","")</f>
        <v/>
      </c>
      <c r="BX48" s="276" t="str">
        <f>IF('Info patients (1)'!BX48&lt;&gt;'Info patients (2)'!BX48,"CHECK","")</f>
        <v/>
      </c>
      <c r="BY48" s="276" t="str">
        <f>IF('Info patients (1)'!BY48&lt;&gt;'Info patients (2)'!BY48,"CHECK","")</f>
        <v/>
      </c>
      <c r="BZ48" s="276" t="str">
        <f>IF('Info patients (1)'!BZ48&lt;&gt;'Info patients (2)'!BZ48,"CHECK","")</f>
        <v/>
      </c>
      <c r="CA48" s="276" t="str">
        <f>IF('Info patients (1)'!CA48&lt;&gt;'Info patients (2)'!CA48,"CHECK","")</f>
        <v/>
      </c>
      <c r="CB48" s="276" t="str">
        <f>IF('Info patients (1)'!CB48&lt;&gt;'Info patients (2)'!CB48,"CHECK","")</f>
        <v/>
      </c>
      <c r="CC48" s="276" t="str">
        <f>IF('Info patients (1)'!CC48&lt;&gt;'Info patients (2)'!CC48,"CHECK","")</f>
        <v/>
      </c>
      <c r="CD48" s="276" t="str">
        <f>IF('Info patients (1)'!CD48&lt;&gt;'Info patients (2)'!CD48,"CHECK","")</f>
        <v/>
      </c>
      <c r="CE48" s="276" t="str">
        <f>IF('Info patients (1)'!CE48&lt;&gt;'Info patients (2)'!CE48,"CHECK","")</f>
        <v/>
      </c>
      <c r="CF48" s="276" t="str">
        <f>IF('Info patients (1)'!CF48&lt;&gt;'Info patients (2)'!CF48,"CHECK","")</f>
        <v/>
      </c>
      <c r="CG48" s="276" t="str">
        <f>IF('Info patients (1)'!CG48&lt;&gt;'Info patients (2)'!CG48,"CHECK","")</f>
        <v/>
      </c>
      <c r="CH48" s="276" t="str">
        <f>IF('Info patients (1)'!CH48&lt;&gt;'Info patients (2)'!CH48,"CHECK","")</f>
        <v/>
      </c>
      <c r="CI48" s="276" t="str">
        <f>IF('Info patients (1)'!CI48&lt;&gt;'Info patients (2)'!CI48,"CHECK","")</f>
        <v/>
      </c>
      <c r="CJ48" s="276" t="str">
        <f>IF('Info patients (1)'!CJ48&lt;&gt;'Info patients (2)'!CJ48,"CHECK","")</f>
        <v/>
      </c>
      <c r="CK48" s="276" t="str">
        <f>IF('Info patients (1)'!CK48&lt;&gt;'Info patients (2)'!CK48,"CHECK","")</f>
        <v/>
      </c>
      <c r="CL48" s="276" t="str">
        <f>IF('Info patients (1)'!CL48&lt;&gt;'Info patients (2)'!CL48,"CHECK","")</f>
        <v/>
      </c>
      <c r="CM48" s="276" t="str">
        <f>IF('Info patients (1)'!CM48&lt;&gt;'Info patients (2)'!CM48,"CHECK","")</f>
        <v/>
      </c>
      <c r="CN48" s="276" t="str">
        <f>IF('Info patients (1)'!CN48&lt;&gt;'Info patients (2)'!CN48,"CHECK","")</f>
        <v/>
      </c>
      <c r="CO48" s="276" t="str">
        <f>IF('Info patients (1)'!CO48&lt;&gt;'Info patients (2)'!CO48,"CHECK","")</f>
        <v/>
      </c>
      <c r="CP48" s="276" t="str">
        <f>IF('Info patients (1)'!CP48&lt;&gt;'Info patients (2)'!CP48,"CHECK","")</f>
        <v/>
      </c>
      <c r="CQ48" s="276" t="str">
        <f>IF('Info patients (1)'!CQ48&lt;&gt;'Info patients (2)'!CQ48,"CHECK","")</f>
        <v/>
      </c>
      <c r="CR48" s="276" t="str">
        <f>IF('Info patients (1)'!CR48&lt;&gt;'Info patients (2)'!CR48,"CHECK","")</f>
        <v/>
      </c>
      <c r="CS48" s="276" t="str">
        <f>IF('Info patients (1)'!CS48&lt;&gt;'Info patients (2)'!CS48,"CHECK","")</f>
        <v/>
      </c>
      <c r="CT48" s="276" t="str">
        <f>IF('Info patients (1)'!CT48&lt;&gt;'Info patients (2)'!CT48,"CHECK","")</f>
        <v/>
      </c>
      <c r="CU48" s="276" t="str">
        <f>IF('Info patients (1)'!CU48&lt;&gt;'Info patients (2)'!CU48,"CHECK","")</f>
        <v/>
      </c>
      <c r="CV48" s="276" t="str">
        <f>IF('Info patients (1)'!CV48&lt;&gt;'Info patients (2)'!CV48,"CHECK","")</f>
        <v/>
      </c>
      <c r="CW48" s="276" t="str">
        <f>IF('Info patients (1)'!CW48&lt;&gt;'Info patients (2)'!CW48,"CHECK","")</f>
        <v/>
      </c>
      <c r="CX48" s="276" t="str">
        <f>IF('Info patients (1)'!CX48&lt;&gt;'Info patients (2)'!CX48,"CHECK","")</f>
        <v/>
      </c>
      <c r="CY48" s="276" t="str">
        <f>IF('Info patients (1)'!CY48&lt;&gt;'Info patients (2)'!CY48,"CHECK","")</f>
        <v/>
      </c>
      <c r="CZ48" s="276" t="str">
        <f>IF('Info patients (1)'!CZ48&lt;&gt;'Info patients (2)'!CZ48,"CHECK","")</f>
        <v/>
      </c>
      <c r="DA48" s="276" t="str">
        <f>IF('Info patients (1)'!DA48&lt;&gt;'Info patients (2)'!DA48,"CHECK","")</f>
        <v/>
      </c>
      <c r="DB48" s="276" t="str">
        <f>IF('Info patients (1)'!DB48&lt;&gt;'Info patients (2)'!DB48,"CHECK","")</f>
        <v/>
      </c>
      <c r="DC48" s="276" t="str">
        <f>IF('Info patients (1)'!DC48&lt;&gt;'Info patients (2)'!DC48,"CHECK","")</f>
        <v/>
      </c>
      <c r="DD48" s="276" t="str">
        <f>IF('Info patients (1)'!DD48&lt;&gt;'Info patients (2)'!DD48,"CHECK","")</f>
        <v/>
      </c>
      <c r="DE48" s="276" t="str">
        <f>IF('Info patients (1)'!DE48&lt;&gt;'Info patients (2)'!DE48,"CHECK","")</f>
        <v/>
      </c>
      <c r="DF48" s="276" t="str">
        <f>IF('Info patients (1)'!DF48&lt;&gt;'Info patients (2)'!DF48,"CHECK","")</f>
        <v/>
      </c>
      <c r="DG48" s="276" t="str">
        <f>IF('Info patients (1)'!DG48&lt;&gt;'Info patients (2)'!DG48,"CHECK","")</f>
        <v/>
      </c>
      <c r="DH48" s="276" t="str">
        <f>IF('Info patients (1)'!DH48&lt;&gt;'Info patients (2)'!DH48,"CHECK","")</f>
        <v/>
      </c>
      <c r="DI48" s="276" t="str">
        <f>IF('Info patients (1)'!DI48&lt;&gt;'Info patients (2)'!DI48,"CHECK","")</f>
        <v/>
      </c>
      <c r="DJ48" s="276" t="str">
        <f>IF('Info patients (1)'!DJ48&lt;&gt;'Info patients (2)'!DJ48,"CHECK","")</f>
        <v/>
      </c>
      <c r="DK48" s="276" t="str">
        <f>IF('Info patients (1)'!DK48&lt;&gt;'Info patients (2)'!DK48,"CHECK","")</f>
        <v/>
      </c>
      <c r="DL48" s="276" t="str">
        <f>IF('Info patients (1)'!DL48&lt;&gt;'Info patients (2)'!DL48,"CHECK","")</f>
        <v/>
      </c>
      <c r="DM48" s="276" t="str">
        <f>IF('Info patients (1)'!DM48&lt;&gt;'Info patients (2)'!DM48,"CHECK","")</f>
        <v/>
      </c>
      <c r="DN48" s="276" t="str">
        <f>IF('Info patients (1)'!DN48&lt;&gt;'Info patients (2)'!DN48,"CHECK","")</f>
        <v/>
      </c>
      <c r="DO48" s="276" t="str">
        <f>IF('Info patients (1)'!DO48&lt;&gt;'Info patients (2)'!DO48,"CHECK","")</f>
        <v/>
      </c>
      <c r="DP48" s="276" t="str">
        <f>IF('Info patients (1)'!DP48&lt;&gt;'Info patients (2)'!DP48,"CHECK","")</f>
        <v/>
      </c>
      <c r="DQ48" s="276" t="str">
        <f>IF('Info patients (1)'!DQ48&lt;&gt;'Info patients (2)'!DQ48,"CHECK","")</f>
        <v/>
      </c>
    </row>
    <row r="49" spans="1:121" s="109" customFormat="1" ht="23.25" customHeight="1" x14ac:dyDescent="0.2">
      <c r="A49" s="276" t="str">
        <f>IF('Info patients (1)'!A49&lt;&gt;'Info patients (2)'!A49,"CHECK","")</f>
        <v/>
      </c>
      <c r="B49" s="276" t="str">
        <f>IF('Info patients (1)'!B49&lt;&gt;'Info patients (2)'!B49,"CHECK","")</f>
        <v/>
      </c>
      <c r="C49" s="276" t="str">
        <f>IF('Info patients (1)'!C49&lt;&gt;'Info patients (2)'!C49,"CHECK","")</f>
        <v/>
      </c>
      <c r="D49" s="276" t="str">
        <f>IF('Info patients (1)'!D49&lt;&gt;'Info patients (2)'!D49,"CHECK","")</f>
        <v/>
      </c>
      <c r="E49" s="276" t="str">
        <f>IF('Info patients (1)'!E49&lt;&gt;'Info patients (2)'!E49,"CHECK","")</f>
        <v/>
      </c>
      <c r="F49" s="276" t="str">
        <f>IF('Info patients (1)'!F49&lt;&gt;'Info patients (2)'!F49,"CHECK","")</f>
        <v/>
      </c>
      <c r="G49" s="276" t="str">
        <f>IF('Info patients (1)'!G49&lt;&gt;'Info patients (2)'!G49,"CHECK","")</f>
        <v/>
      </c>
      <c r="H49" s="276" t="str">
        <f>IF('Info patients (1)'!H49&lt;&gt;'Info patients (2)'!H49,"CHECK","")</f>
        <v/>
      </c>
      <c r="I49" s="276" t="str">
        <f>IF('Info patients (1)'!I49&lt;&gt;'Info patients (2)'!I49,"CHECK","")</f>
        <v/>
      </c>
      <c r="J49" s="276" t="str">
        <f>IF('Info patients (1)'!J49&lt;&gt;'Info patients (2)'!J49,"CHECK","")</f>
        <v/>
      </c>
      <c r="K49" s="276" t="str">
        <f>IF('Info patients (1)'!K49&lt;&gt;'Info patients (2)'!K49,"CHECK","")</f>
        <v/>
      </c>
      <c r="L49" s="276" t="str">
        <f>IF('Info patients (1)'!L49&lt;&gt;'Info patients (2)'!L49,"CHECK","")</f>
        <v/>
      </c>
      <c r="M49" s="276" t="str">
        <f>IF('Info patients (1)'!M49&lt;&gt;'Info patients (2)'!M49,"CHECK","")</f>
        <v/>
      </c>
      <c r="N49" s="276" t="str">
        <f>IF('Info patients (1)'!N49&lt;&gt;'Info patients (2)'!N49,"CHECK","")</f>
        <v/>
      </c>
      <c r="O49" s="276" t="str">
        <f>IF('Info patients (1)'!O49&lt;&gt;'Info patients (2)'!O49,"CHECK","")</f>
        <v/>
      </c>
      <c r="P49" s="276" t="str">
        <f>IF('Info patients (1)'!P49&lt;&gt;'Info patients (2)'!P49,"CHECK","")</f>
        <v/>
      </c>
      <c r="Q49" s="276" t="str">
        <f>IF('Info patients (1)'!Q49&lt;&gt;'Info patients (2)'!Q49,"CHECK","")</f>
        <v/>
      </c>
      <c r="R49" s="276" t="str">
        <f>IF('Info patients (1)'!R49&lt;&gt;'Info patients (2)'!R49,"CHECK","")</f>
        <v/>
      </c>
      <c r="S49" s="276" t="str">
        <f>IF('Info patients (1)'!S49&lt;&gt;'Info patients (2)'!S49,"CHECK","")</f>
        <v/>
      </c>
      <c r="T49" s="276" t="str">
        <f>IF('Info patients (1)'!T49&lt;&gt;'Info patients (2)'!T49,"CHECK","")</f>
        <v/>
      </c>
      <c r="U49" s="276" t="str">
        <f>IF('Info patients (1)'!U49&lt;&gt;'Info patients (2)'!U49,"CHECK","")</f>
        <v/>
      </c>
      <c r="V49" s="276" t="str">
        <f>IF('Info patients (1)'!V49&lt;&gt;'Info patients (2)'!V49,"CHECK","")</f>
        <v/>
      </c>
      <c r="W49" s="276" t="str">
        <f>IF('Info patients (1)'!W49&lt;&gt;'Info patients (2)'!W49,"CHECK","")</f>
        <v/>
      </c>
      <c r="X49" s="276" t="str">
        <f>IF('Info patients (1)'!X49&lt;&gt;'Info patients (2)'!X49,"CHECK","")</f>
        <v/>
      </c>
      <c r="Y49" s="276" t="str">
        <f>IF('Info patients (1)'!Y49&lt;&gt;'Info patients (2)'!Y49,"CHECK","")</f>
        <v/>
      </c>
      <c r="Z49" s="276" t="str">
        <f>IF('Info patients (1)'!Z49&lt;&gt;'Info patients (2)'!Z49,"CHECK","")</f>
        <v/>
      </c>
      <c r="AA49" s="276" t="str">
        <f>IF('Info patients (1)'!AA49&lt;&gt;'Info patients (2)'!AA49,"CHECK","")</f>
        <v/>
      </c>
      <c r="AB49" s="276" t="str">
        <f>IF('Info patients (1)'!AB49&lt;&gt;'Info patients (2)'!AB49,"CHECK","")</f>
        <v/>
      </c>
      <c r="AC49" s="276" t="str">
        <f>IF('Info patients (1)'!AC49&lt;&gt;'Info patients (2)'!AC49,"CHECK","")</f>
        <v/>
      </c>
      <c r="AD49" s="276" t="str">
        <f>IF('Info patients (1)'!AD49&lt;&gt;'Info patients (2)'!AD49,"CHECK","")</f>
        <v/>
      </c>
      <c r="AE49" s="276" t="str">
        <f>IF('Info patients (1)'!AE49&lt;&gt;'Info patients (2)'!AE49,"CHECK","")</f>
        <v/>
      </c>
      <c r="AF49" s="276" t="str">
        <f>IF('Info patients (1)'!AF49&lt;&gt;'Info patients (2)'!AF49,"CHECK","")</f>
        <v/>
      </c>
      <c r="AG49" s="276" t="str">
        <f>IF('Info patients (1)'!AG49&lt;&gt;'Info patients (2)'!AG49,"CHECK","")</f>
        <v/>
      </c>
      <c r="AH49" s="276" t="str">
        <f>IF('Info patients (1)'!AH49&lt;&gt;'Info patients (2)'!AH49,"CHECK","")</f>
        <v/>
      </c>
      <c r="AI49" s="276" t="str">
        <f>IF('Info patients (1)'!AI49&lt;&gt;'Info patients (2)'!AI49,"CHECK","")</f>
        <v/>
      </c>
      <c r="AJ49" s="276" t="str">
        <f>IF('Info patients (1)'!AJ49&lt;&gt;'Info patients (2)'!AJ49,"CHECK","")</f>
        <v/>
      </c>
      <c r="AK49" s="276" t="str">
        <f>IF('Info patients (1)'!AK49&lt;&gt;'Info patients (2)'!AK49,"CHECK","")</f>
        <v/>
      </c>
      <c r="AL49" s="276" t="str">
        <f>IF('Info patients (1)'!AL49&lt;&gt;'Info patients (2)'!AL49,"CHECK","")</f>
        <v/>
      </c>
      <c r="AM49" s="276" t="str">
        <f>IF('Info patients (1)'!AM49&lt;&gt;'Info patients (2)'!AM49,"CHECK","")</f>
        <v/>
      </c>
      <c r="AN49" s="276" t="str">
        <f>IF('Info patients (1)'!AN49&lt;&gt;'Info patients (2)'!AN49,"CHECK","")</f>
        <v/>
      </c>
      <c r="AO49" s="276" t="str">
        <f>IF('Info patients (1)'!AO49&lt;&gt;'Info patients (2)'!AO49,"CHECK","")</f>
        <v/>
      </c>
      <c r="AP49" s="276" t="str">
        <f>IF('Info patients (1)'!AP49&lt;&gt;'Info patients (2)'!AP49,"CHECK","")</f>
        <v/>
      </c>
      <c r="AQ49" s="276" t="str">
        <f>IF('Info patients (1)'!AQ49&lt;&gt;'Info patients (2)'!AQ49,"CHECK","")</f>
        <v/>
      </c>
      <c r="AR49" s="276" t="str">
        <f>IF('Info patients (1)'!AR49&lt;&gt;'Info patients (2)'!AR49,"CHECK","")</f>
        <v/>
      </c>
      <c r="AS49" s="276" t="str">
        <f>IF('Info patients (1)'!AS49&lt;&gt;'Info patients (2)'!AS49,"CHECK","")</f>
        <v/>
      </c>
      <c r="AT49" s="276" t="str">
        <f>IF('Info patients (1)'!AT49&lt;&gt;'Info patients (2)'!AT49,"CHECK","")</f>
        <v/>
      </c>
      <c r="AU49" s="276" t="str">
        <f>IF('Info patients (1)'!AU49&lt;&gt;'Info patients (2)'!AU49,"CHECK","")</f>
        <v/>
      </c>
      <c r="AV49" s="276" t="str">
        <f>IF('Info patients (1)'!AV49&lt;&gt;'Info patients (2)'!AV49,"CHECK","")</f>
        <v/>
      </c>
      <c r="AW49" s="276" t="str">
        <f>IF('Info patients (1)'!AW49&lt;&gt;'Info patients (2)'!AW49,"CHECK","")</f>
        <v/>
      </c>
      <c r="AX49" s="276" t="str">
        <f>IF('Info patients (1)'!AX49&lt;&gt;'Info patients (2)'!AX49,"CHECK","")</f>
        <v/>
      </c>
      <c r="AY49" s="276" t="str">
        <f>IF('Info patients (1)'!AY49&lt;&gt;'Info patients (2)'!AY49,"CHECK","")</f>
        <v/>
      </c>
      <c r="AZ49" s="276" t="str">
        <f>IF('Info patients (1)'!AZ49&lt;&gt;'Info patients (2)'!AZ49,"CHECK","")</f>
        <v/>
      </c>
      <c r="BA49" s="276" t="str">
        <f>IF('Info patients (1)'!BA49&lt;&gt;'Info patients (2)'!BA49,"CHECK","")</f>
        <v/>
      </c>
      <c r="BB49" s="276" t="str">
        <f>IF('Info patients (1)'!BB49&lt;&gt;'Info patients (2)'!BB49,"CHECK","")</f>
        <v/>
      </c>
      <c r="BC49" s="276" t="str">
        <f>IF('Info patients (1)'!BC49&lt;&gt;'Info patients (2)'!BC49,"CHECK","")</f>
        <v/>
      </c>
      <c r="BD49" s="276" t="str">
        <f>IF('Info patients (1)'!BD49&lt;&gt;'Info patients (2)'!BD49,"CHECK","")</f>
        <v/>
      </c>
      <c r="BE49" s="276" t="str">
        <f>IF('Info patients (1)'!BE49&lt;&gt;'Info patients (2)'!BE49,"CHECK","")</f>
        <v/>
      </c>
      <c r="BF49" s="276" t="str">
        <f>IF('Info patients (1)'!BF49&lt;&gt;'Info patients (2)'!BF49,"CHECK","")</f>
        <v/>
      </c>
      <c r="BG49" s="276" t="str">
        <f>IF('Info patients (1)'!BG49&lt;&gt;'Info patients (2)'!BG49,"CHECK","")</f>
        <v/>
      </c>
      <c r="BH49" s="276" t="str">
        <f>IF('Info patients (1)'!BH49&lt;&gt;'Info patients (2)'!BH49,"CHECK","")</f>
        <v/>
      </c>
      <c r="BI49" s="276" t="str">
        <f>IF('Info patients (1)'!BI49&lt;&gt;'Info patients (2)'!BI49,"CHECK","")</f>
        <v/>
      </c>
      <c r="BJ49" s="276" t="str">
        <f>IF('Info patients (1)'!BJ49&lt;&gt;'Info patients (2)'!BJ49,"CHECK","")</f>
        <v/>
      </c>
      <c r="BK49" s="276" t="str">
        <f>IF('Info patients (1)'!BK49&lt;&gt;'Info patients (2)'!BK49,"CHECK","")</f>
        <v/>
      </c>
      <c r="BL49" s="276" t="str">
        <f>IF('Info patients (1)'!BL49&lt;&gt;'Info patients (2)'!BL49,"CHECK","")</f>
        <v/>
      </c>
      <c r="BM49" s="276" t="str">
        <f>IF('Info patients (1)'!BM49&lt;&gt;'Info patients (2)'!BM49,"CHECK","")</f>
        <v/>
      </c>
      <c r="BN49" s="276" t="str">
        <f>IF('Info patients (1)'!BN49&lt;&gt;'Info patients (2)'!BN49,"CHECK","")</f>
        <v/>
      </c>
      <c r="BO49" s="276" t="str">
        <f>IF('Info patients (1)'!BO49&lt;&gt;'Info patients (2)'!BO49,"CHECK","")</f>
        <v/>
      </c>
      <c r="BP49" s="276" t="str">
        <f>IF('Info patients (1)'!BP49&lt;&gt;'Info patients (2)'!BP49,"CHECK","")</f>
        <v/>
      </c>
      <c r="BQ49" s="276" t="str">
        <f>IF('Info patients (1)'!BQ49&lt;&gt;'Info patients (2)'!BQ49,"CHECK","")</f>
        <v/>
      </c>
      <c r="BR49" s="276" t="str">
        <f>IF('Info patients (1)'!BR49&lt;&gt;'Info patients (2)'!BR49,"CHECK","")</f>
        <v/>
      </c>
      <c r="BS49" s="276" t="str">
        <f>IF('Info patients (1)'!BS49&lt;&gt;'Info patients (2)'!BS49,"CHECK","")</f>
        <v/>
      </c>
      <c r="BT49" s="276" t="str">
        <f>IF('Info patients (1)'!BT49&lt;&gt;'Info patients (2)'!BT49,"CHECK","")</f>
        <v/>
      </c>
      <c r="BU49" s="276" t="str">
        <f>IF('Info patients (1)'!BU49&lt;&gt;'Info patients (2)'!BU49,"CHECK","")</f>
        <v/>
      </c>
      <c r="BV49" s="276" t="str">
        <f>IF('Info patients (1)'!BV49&lt;&gt;'Info patients (2)'!BV49,"CHECK","")</f>
        <v/>
      </c>
      <c r="BW49" s="276" t="str">
        <f>IF('Info patients (1)'!BW49&lt;&gt;'Info patients (2)'!BW49,"CHECK","")</f>
        <v/>
      </c>
      <c r="BX49" s="276" t="str">
        <f>IF('Info patients (1)'!BX49&lt;&gt;'Info patients (2)'!BX49,"CHECK","")</f>
        <v/>
      </c>
      <c r="BY49" s="276" t="str">
        <f>IF('Info patients (1)'!BY49&lt;&gt;'Info patients (2)'!BY49,"CHECK","")</f>
        <v/>
      </c>
      <c r="BZ49" s="276" t="str">
        <f>IF('Info patients (1)'!BZ49&lt;&gt;'Info patients (2)'!BZ49,"CHECK","")</f>
        <v/>
      </c>
      <c r="CA49" s="276" t="str">
        <f>IF('Info patients (1)'!CA49&lt;&gt;'Info patients (2)'!CA49,"CHECK","")</f>
        <v/>
      </c>
      <c r="CB49" s="276" t="str">
        <f>IF('Info patients (1)'!CB49&lt;&gt;'Info patients (2)'!CB49,"CHECK","")</f>
        <v/>
      </c>
      <c r="CC49" s="276" t="str">
        <f>IF('Info patients (1)'!CC49&lt;&gt;'Info patients (2)'!CC49,"CHECK","")</f>
        <v/>
      </c>
      <c r="CD49" s="276" t="str">
        <f>IF('Info patients (1)'!CD49&lt;&gt;'Info patients (2)'!CD49,"CHECK","")</f>
        <v/>
      </c>
      <c r="CE49" s="276" t="str">
        <f>IF('Info patients (1)'!CE49&lt;&gt;'Info patients (2)'!CE49,"CHECK","")</f>
        <v/>
      </c>
      <c r="CF49" s="276" t="str">
        <f>IF('Info patients (1)'!CF49&lt;&gt;'Info patients (2)'!CF49,"CHECK","")</f>
        <v/>
      </c>
      <c r="CG49" s="276" t="str">
        <f>IF('Info patients (1)'!CG49&lt;&gt;'Info patients (2)'!CG49,"CHECK","")</f>
        <v/>
      </c>
      <c r="CH49" s="276" t="str">
        <f>IF('Info patients (1)'!CH49&lt;&gt;'Info patients (2)'!CH49,"CHECK","")</f>
        <v/>
      </c>
      <c r="CI49" s="276" t="str">
        <f>IF('Info patients (1)'!CI49&lt;&gt;'Info patients (2)'!CI49,"CHECK","")</f>
        <v/>
      </c>
      <c r="CJ49" s="276" t="str">
        <f>IF('Info patients (1)'!CJ49&lt;&gt;'Info patients (2)'!CJ49,"CHECK","")</f>
        <v/>
      </c>
      <c r="CK49" s="276" t="str">
        <f>IF('Info patients (1)'!CK49&lt;&gt;'Info patients (2)'!CK49,"CHECK","")</f>
        <v/>
      </c>
      <c r="CL49" s="276" t="str">
        <f>IF('Info patients (1)'!CL49&lt;&gt;'Info patients (2)'!CL49,"CHECK","")</f>
        <v/>
      </c>
      <c r="CM49" s="276" t="str">
        <f>IF('Info patients (1)'!CM49&lt;&gt;'Info patients (2)'!CM49,"CHECK","")</f>
        <v/>
      </c>
      <c r="CN49" s="276" t="str">
        <f>IF('Info patients (1)'!CN49&lt;&gt;'Info patients (2)'!CN49,"CHECK","")</f>
        <v/>
      </c>
      <c r="CO49" s="276" t="str">
        <f>IF('Info patients (1)'!CO49&lt;&gt;'Info patients (2)'!CO49,"CHECK","")</f>
        <v/>
      </c>
      <c r="CP49" s="276" t="str">
        <f>IF('Info patients (1)'!CP49&lt;&gt;'Info patients (2)'!CP49,"CHECK","")</f>
        <v/>
      </c>
      <c r="CQ49" s="276" t="str">
        <f>IF('Info patients (1)'!CQ49&lt;&gt;'Info patients (2)'!CQ49,"CHECK","")</f>
        <v/>
      </c>
      <c r="CR49" s="276" t="str">
        <f>IF('Info patients (1)'!CR49&lt;&gt;'Info patients (2)'!CR49,"CHECK","")</f>
        <v/>
      </c>
      <c r="CS49" s="276" t="str">
        <f>IF('Info patients (1)'!CS49&lt;&gt;'Info patients (2)'!CS49,"CHECK","")</f>
        <v/>
      </c>
      <c r="CT49" s="276" t="str">
        <f>IF('Info patients (1)'!CT49&lt;&gt;'Info patients (2)'!CT49,"CHECK","")</f>
        <v/>
      </c>
      <c r="CU49" s="276" t="str">
        <f>IF('Info patients (1)'!CU49&lt;&gt;'Info patients (2)'!CU49,"CHECK","")</f>
        <v/>
      </c>
      <c r="CV49" s="276" t="str">
        <f>IF('Info patients (1)'!CV49&lt;&gt;'Info patients (2)'!CV49,"CHECK","")</f>
        <v/>
      </c>
      <c r="CW49" s="276" t="str">
        <f>IF('Info patients (1)'!CW49&lt;&gt;'Info patients (2)'!CW49,"CHECK","")</f>
        <v/>
      </c>
      <c r="CX49" s="276" t="str">
        <f>IF('Info patients (1)'!CX49&lt;&gt;'Info patients (2)'!CX49,"CHECK","")</f>
        <v/>
      </c>
      <c r="CY49" s="276" t="str">
        <f>IF('Info patients (1)'!CY49&lt;&gt;'Info patients (2)'!CY49,"CHECK","")</f>
        <v/>
      </c>
      <c r="CZ49" s="276" t="str">
        <f>IF('Info patients (1)'!CZ49&lt;&gt;'Info patients (2)'!CZ49,"CHECK","")</f>
        <v/>
      </c>
      <c r="DA49" s="276" t="str">
        <f>IF('Info patients (1)'!DA49&lt;&gt;'Info patients (2)'!DA49,"CHECK","")</f>
        <v/>
      </c>
      <c r="DB49" s="276" t="str">
        <f>IF('Info patients (1)'!DB49&lt;&gt;'Info patients (2)'!DB49,"CHECK","")</f>
        <v/>
      </c>
      <c r="DC49" s="276" t="str">
        <f>IF('Info patients (1)'!DC49&lt;&gt;'Info patients (2)'!DC49,"CHECK","")</f>
        <v/>
      </c>
      <c r="DD49" s="276" t="str">
        <f>IF('Info patients (1)'!DD49&lt;&gt;'Info patients (2)'!DD49,"CHECK","")</f>
        <v/>
      </c>
      <c r="DE49" s="276" t="str">
        <f>IF('Info patients (1)'!DE49&lt;&gt;'Info patients (2)'!DE49,"CHECK","")</f>
        <v/>
      </c>
      <c r="DF49" s="276" t="str">
        <f>IF('Info patients (1)'!DF49&lt;&gt;'Info patients (2)'!DF49,"CHECK","")</f>
        <v/>
      </c>
      <c r="DG49" s="276" t="str">
        <f>IF('Info patients (1)'!DG49&lt;&gt;'Info patients (2)'!DG49,"CHECK","")</f>
        <v/>
      </c>
      <c r="DH49" s="276" t="str">
        <f>IF('Info patients (1)'!DH49&lt;&gt;'Info patients (2)'!DH49,"CHECK","")</f>
        <v/>
      </c>
      <c r="DI49" s="276" t="str">
        <f>IF('Info patients (1)'!DI49&lt;&gt;'Info patients (2)'!DI49,"CHECK","")</f>
        <v/>
      </c>
      <c r="DJ49" s="276" t="str">
        <f>IF('Info patients (1)'!DJ49&lt;&gt;'Info patients (2)'!DJ49,"CHECK","")</f>
        <v/>
      </c>
      <c r="DK49" s="276" t="str">
        <f>IF('Info patients (1)'!DK49&lt;&gt;'Info patients (2)'!DK49,"CHECK","")</f>
        <v/>
      </c>
      <c r="DL49" s="276" t="str">
        <f>IF('Info patients (1)'!DL49&lt;&gt;'Info patients (2)'!DL49,"CHECK","")</f>
        <v/>
      </c>
      <c r="DM49" s="276" t="str">
        <f>IF('Info patients (1)'!DM49&lt;&gt;'Info patients (2)'!DM49,"CHECK","")</f>
        <v/>
      </c>
      <c r="DN49" s="276" t="str">
        <f>IF('Info patients (1)'!DN49&lt;&gt;'Info patients (2)'!DN49,"CHECK","")</f>
        <v/>
      </c>
      <c r="DO49" s="276" t="str">
        <f>IF('Info patients (1)'!DO49&lt;&gt;'Info patients (2)'!DO49,"CHECK","")</f>
        <v/>
      </c>
      <c r="DP49" s="276" t="str">
        <f>IF('Info patients (1)'!DP49&lt;&gt;'Info patients (2)'!DP49,"CHECK","")</f>
        <v/>
      </c>
      <c r="DQ49" s="276" t="str">
        <f>IF('Info patients (1)'!DQ49&lt;&gt;'Info patients (2)'!DQ49,"CHECK","")</f>
        <v/>
      </c>
    </row>
    <row r="50" spans="1:121" s="109" customFormat="1" ht="23.25" customHeight="1" x14ac:dyDescent="0.2">
      <c r="A50" s="276" t="str">
        <f>IF('Info patients (1)'!A50&lt;&gt;'Info patients (2)'!A50,"CHECK","")</f>
        <v/>
      </c>
      <c r="B50" s="276" t="str">
        <f>IF('Info patients (1)'!B50&lt;&gt;'Info patients (2)'!B50,"CHECK","")</f>
        <v/>
      </c>
      <c r="C50" s="276" t="str">
        <f>IF('Info patients (1)'!C50&lt;&gt;'Info patients (2)'!C50,"CHECK","")</f>
        <v/>
      </c>
      <c r="D50" s="276" t="str">
        <f>IF('Info patients (1)'!D50&lt;&gt;'Info patients (2)'!D50,"CHECK","")</f>
        <v/>
      </c>
      <c r="E50" s="276" t="str">
        <f>IF('Info patients (1)'!E50&lt;&gt;'Info patients (2)'!E50,"CHECK","")</f>
        <v/>
      </c>
      <c r="F50" s="276" t="str">
        <f>IF('Info patients (1)'!F50&lt;&gt;'Info patients (2)'!F50,"CHECK","")</f>
        <v/>
      </c>
      <c r="G50" s="276" t="str">
        <f>IF('Info patients (1)'!G50&lt;&gt;'Info patients (2)'!G50,"CHECK","")</f>
        <v/>
      </c>
      <c r="H50" s="276" t="str">
        <f>IF('Info patients (1)'!H50&lt;&gt;'Info patients (2)'!H50,"CHECK","")</f>
        <v/>
      </c>
      <c r="I50" s="276" t="str">
        <f>IF('Info patients (1)'!I50&lt;&gt;'Info patients (2)'!I50,"CHECK","")</f>
        <v/>
      </c>
      <c r="J50" s="276" t="str">
        <f>IF('Info patients (1)'!J50&lt;&gt;'Info patients (2)'!J50,"CHECK","")</f>
        <v/>
      </c>
      <c r="K50" s="276" t="str">
        <f>IF('Info patients (1)'!K50&lt;&gt;'Info patients (2)'!K50,"CHECK","")</f>
        <v/>
      </c>
      <c r="L50" s="276" t="str">
        <f>IF('Info patients (1)'!L50&lt;&gt;'Info patients (2)'!L50,"CHECK","")</f>
        <v/>
      </c>
      <c r="M50" s="276" t="str">
        <f>IF('Info patients (1)'!M50&lt;&gt;'Info patients (2)'!M50,"CHECK","")</f>
        <v/>
      </c>
      <c r="N50" s="276" t="str">
        <f>IF('Info patients (1)'!N50&lt;&gt;'Info patients (2)'!N50,"CHECK","")</f>
        <v/>
      </c>
      <c r="O50" s="276" t="str">
        <f>IF('Info patients (1)'!O50&lt;&gt;'Info patients (2)'!O50,"CHECK","")</f>
        <v/>
      </c>
      <c r="P50" s="276" t="str">
        <f>IF('Info patients (1)'!P50&lt;&gt;'Info patients (2)'!P50,"CHECK","")</f>
        <v/>
      </c>
      <c r="Q50" s="276" t="str">
        <f>IF('Info patients (1)'!Q50&lt;&gt;'Info patients (2)'!Q50,"CHECK","")</f>
        <v/>
      </c>
      <c r="R50" s="276" t="str">
        <f>IF('Info patients (1)'!R50&lt;&gt;'Info patients (2)'!R50,"CHECK","")</f>
        <v/>
      </c>
      <c r="S50" s="276" t="str">
        <f>IF('Info patients (1)'!S50&lt;&gt;'Info patients (2)'!S50,"CHECK","")</f>
        <v/>
      </c>
      <c r="T50" s="276" t="str">
        <f>IF('Info patients (1)'!T50&lt;&gt;'Info patients (2)'!T50,"CHECK","")</f>
        <v/>
      </c>
      <c r="U50" s="276" t="str">
        <f>IF('Info patients (1)'!U50&lt;&gt;'Info patients (2)'!U50,"CHECK","")</f>
        <v/>
      </c>
      <c r="V50" s="276" t="str">
        <f>IF('Info patients (1)'!V50&lt;&gt;'Info patients (2)'!V50,"CHECK","")</f>
        <v/>
      </c>
      <c r="W50" s="276" t="str">
        <f>IF('Info patients (1)'!W50&lt;&gt;'Info patients (2)'!W50,"CHECK","")</f>
        <v/>
      </c>
      <c r="X50" s="276" t="str">
        <f>IF('Info patients (1)'!X50&lt;&gt;'Info patients (2)'!X50,"CHECK","")</f>
        <v/>
      </c>
      <c r="Y50" s="276" t="str">
        <f>IF('Info patients (1)'!Y50&lt;&gt;'Info patients (2)'!Y50,"CHECK","")</f>
        <v/>
      </c>
      <c r="Z50" s="276" t="str">
        <f>IF('Info patients (1)'!Z50&lt;&gt;'Info patients (2)'!Z50,"CHECK","")</f>
        <v/>
      </c>
      <c r="AA50" s="276" t="str">
        <f>IF('Info patients (1)'!AA50&lt;&gt;'Info patients (2)'!AA50,"CHECK","")</f>
        <v/>
      </c>
      <c r="AB50" s="276" t="str">
        <f>IF('Info patients (1)'!AB50&lt;&gt;'Info patients (2)'!AB50,"CHECK","")</f>
        <v/>
      </c>
      <c r="AC50" s="276" t="str">
        <f>IF('Info patients (1)'!AC50&lt;&gt;'Info patients (2)'!AC50,"CHECK","")</f>
        <v/>
      </c>
      <c r="AD50" s="276" t="str">
        <f>IF('Info patients (1)'!AD50&lt;&gt;'Info patients (2)'!AD50,"CHECK","")</f>
        <v/>
      </c>
      <c r="AE50" s="276" t="str">
        <f>IF('Info patients (1)'!AE50&lt;&gt;'Info patients (2)'!AE50,"CHECK","")</f>
        <v/>
      </c>
      <c r="AF50" s="276" t="str">
        <f>IF('Info patients (1)'!AF50&lt;&gt;'Info patients (2)'!AF50,"CHECK","")</f>
        <v/>
      </c>
      <c r="AG50" s="276" t="str">
        <f>IF('Info patients (1)'!AG50&lt;&gt;'Info patients (2)'!AG50,"CHECK","")</f>
        <v/>
      </c>
      <c r="AH50" s="276" t="str">
        <f>IF('Info patients (1)'!AH50&lt;&gt;'Info patients (2)'!AH50,"CHECK","")</f>
        <v/>
      </c>
      <c r="AI50" s="276" t="str">
        <f>IF('Info patients (1)'!AI50&lt;&gt;'Info patients (2)'!AI50,"CHECK","")</f>
        <v/>
      </c>
      <c r="AJ50" s="276" t="str">
        <f>IF('Info patients (1)'!AJ50&lt;&gt;'Info patients (2)'!AJ50,"CHECK","")</f>
        <v/>
      </c>
      <c r="AK50" s="276" t="str">
        <f>IF('Info patients (1)'!AK50&lt;&gt;'Info patients (2)'!AK50,"CHECK","")</f>
        <v/>
      </c>
      <c r="AL50" s="276" t="str">
        <f>IF('Info patients (1)'!AL50&lt;&gt;'Info patients (2)'!AL50,"CHECK","")</f>
        <v/>
      </c>
      <c r="AM50" s="276" t="str">
        <f>IF('Info patients (1)'!AM50&lt;&gt;'Info patients (2)'!AM50,"CHECK","")</f>
        <v/>
      </c>
      <c r="AN50" s="276" t="str">
        <f>IF('Info patients (1)'!AN50&lt;&gt;'Info patients (2)'!AN50,"CHECK","")</f>
        <v/>
      </c>
      <c r="AO50" s="276" t="str">
        <f>IF('Info patients (1)'!AO50&lt;&gt;'Info patients (2)'!AO50,"CHECK","")</f>
        <v/>
      </c>
      <c r="AP50" s="276" t="str">
        <f>IF('Info patients (1)'!AP50&lt;&gt;'Info patients (2)'!AP50,"CHECK","")</f>
        <v/>
      </c>
      <c r="AQ50" s="276" t="str">
        <f>IF('Info patients (1)'!AQ50&lt;&gt;'Info patients (2)'!AQ50,"CHECK","")</f>
        <v/>
      </c>
      <c r="AR50" s="276" t="str">
        <f>IF('Info patients (1)'!AR50&lt;&gt;'Info patients (2)'!AR50,"CHECK","")</f>
        <v/>
      </c>
      <c r="AS50" s="276" t="str">
        <f>IF('Info patients (1)'!AS50&lt;&gt;'Info patients (2)'!AS50,"CHECK","")</f>
        <v/>
      </c>
      <c r="AT50" s="276" t="str">
        <f>IF('Info patients (1)'!AT50&lt;&gt;'Info patients (2)'!AT50,"CHECK","")</f>
        <v/>
      </c>
      <c r="AU50" s="276" t="str">
        <f>IF('Info patients (1)'!AU50&lt;&gt;'Info patients (2)'!AU50,"CHECK","")</f>
        <v/>
      </c>
      <c r="AV50" s="276" t="str">
        <f>IF('Info patients (1)'!AV50&lt;&gt;'Info patients (2)'!AV50,"CHECK","")</f>
        <v/>
      </c>
      <c r="AW50" s="276" t="str">
        <f>IF('Info patients (1)'!AW50&lt;&gt;'Info patients (2)'!AW50,"CHECK","")</f>
        <v/>
      </c>
      <c r="AX50" s="276" t="str">
        <f>IF('Info patients (1)'!AX50&lt;&gt;'Info patients (2)'!AX50,"CHECK","")</f>
        <v/>
      </c>
      <c r="AY50" s="276" t="str">
        <f>IF('Info patients (1)'!AY50&lt;&gt;'Info patients (2)'!AY50,"CHECK","")</f>
        <v/>
      </c>
      <c r="AZ50" s="276" t="str">
        <f>IF('Info patients (1)'!AZ50&lt;&gt;'Info patients (2)'!AZ50,"CHECK","")</f>
        <v/>
      </c>
      <c r="BA50" s="276" t="str">
        <f>IF('Info patients (1)'!BA50&lt;&gt;'Info patients (2)'!BA50,"CHECK","")</f>
        <v/>
      </c>
      <c r="BB50" s="276" t="str">
        <f>IF('Info patients (1)'!BB50&lt;&gt;'Info patients (2)'!BB50,"CHECK","")</f>
        <v/>
      </c>
      <c r="BC50" s="276" t="str">
        <f>IF('Info patients (1)'!BC50&lt;&gt;'Info patients (2)'!BC50,"CHECK","")</f>
        <v/>
      </c>
      <c r="BD50" s="276" t="str">
        <f>IF('Info patients (1)'!BD50&lt;&gt;'Info patients (2)'!BD50,"CHECK","")</f>
        <v/>
      </c>
      <c r="BE50" s="276" t="str">
        <f>IF('Info patients (1)'!BE50&lt;&gt;'Info patients (2)'!BE50,"CHECK","")</f>
        <v/>
      </c>
      <c r="BF50" s="276" t="str">
        <f>IF('Info patients (1)'!BF50&lt;&gt;'Info patients (2)'!BF50,"CHECK","")</f>
        <v/>
      </c>
      <c r="BG50" s="276" t="str">
        <f>IF('Info patients (1)'!BG50&lt;&gt;'Info patients (2)'!BG50,"CHECK","")</f>
        <v/>
      </c>
      <c r="BH50" s="276" t="str">
        <f>IF('Info patients (1)'!BH50&lt;&gt;'Info patients (2)'!BH50,"CHECK","")</f>
        <v/>
      </c>
      <c r="BI50" s="276" t="str">
        <f>IF('Info patients (1)'!BI50&lt;&gt;'Info patients (2)'!BI50,"CHECK","")</f>
        <v/>
      </c>
      <c r="BJ50" s="276" t="str">
        <f>IF('Info patients (1)'!BJ50&lt;&gt;'Info patients (2)'!BJ50,"CHECK","")</f>
        <v/>
      </c>
      <c r="BK50" s="276" t="str">
        <f>IF('Info patients (1)'!BK50&lt;&gt;'Info patients (2)'!BK50,"CHECK","")</f>
        <v/>
      </c>
      <c r="BL50" s="276" t="str">
        <f>IF('Info patients (1)'!BL50&lt;&gt;'Info patients (2)'!BL50,"CHECK","")</f>
        <v/>
      </c>
      <c r="BM50" s="276" t="str">
        <f>IF('Info patients (1)'!BM50&lt;&gt;'Info patients (2)'!BM50,"CHECK","")</f>
        <v/>
      </c>
      <c r="BN50" s="276" t="str">
        <f>IF('Info patients (1)'!BN50&lt;&gt;'Info patients (2)'!BN50,"CHECK","")</f>
        <v/>
      </c>
      <c r="BO50" s="276" t="str">
        <f>IF('Info patients (1)'!BO50&lt;&gt;'Info patients (2)'!BO50,"CHECK","")</f>
        <v/>
      </c>
      <c r="BP50" s="276" t="str">
        <f>IF('Info patients (1)'!BP50&lt;&gt;'Info patients (2)'!BP50,"CHECK","")</f>
        <v/>
      </c>
      <c r="BQ50" s="276" t="str">
        <f>IF('Info patients (1)'!BQ50&lt;&gt;'Info patients (2)'!BQ50,"CHECK","")</f>
        <v/>
      </c>
      <c r="BR50" s="276" t="str">
        <f>IF('Info patients (1)'!BR50&lt;&gt;'Info patients (2)'!BR50,"CHECK","")</f>
        <v/>
      </c>
      <c r="BS50" s="276" t="str">
        <f>IF('Info patients (1)'!BS50&lt;&gt;'Info patients (2)'!BS50,"CHECK","")</f>
        <v/>
      </c>
      <c r="BT50" s="276" t="str">
        <f>IF('Info patients (1)'!BT50&lt;&gt;'Info patients (2)'!BT50,"CHECK","")</f>
        <v/>
      </c>
      <c r="BU50" s="276" t="str">
        <f>IF('Info patients (1)'!BU50&lt;&gt;'Info patients (2)'!BU50,"CHECK","")</f>
        <v/>
      </c>
      <c r="BV50" s="276" t="str">
        <f>IF('Info patients (1)'!BV50&lt;&gt;'Info patients (2)'!BV50,"CHECK","")</f>
        <v/>
      </c>
      <c r="BW50" s="276" t="str">
        <f>IF('Info patients (1)'!BW50&lt;&gt;'Info patients (2)'!BW50,"CHECK","")</f>
        <v/>
      </c>
      <c r="BX50" s="276" t="str">
        <f>IF('Info patients (1)'!BX50&lt;&gt;'Info patients (2)'!BX50,"CHECK","")</f>
        <v/>
      </c>
      <c r="BY50" s="276" t="str">
        <f>IF('Info patients (1)'!BY50&lt;&gt;'Info patients (2)'!BY50,"CHECK","")</f>
        <v/>
      </c>
      <c r="BZ50" s="276" t="str">
        <f>IF('Info patients (1)'!BZ50&lt;&gt;'Info patients (2)'!BZ50,"CHECK","")</f>
        <v/>
      </c>
      <c r="CA50" s="276" t="str">
        <f>IF('Info patients (1)'!CA50&lt;&gt;'Info patients (2)'!CA50,"CHECK","")</f>
        <v/>
      </c>
      <c r="CB50" s="276" t="str">
        <f>IF('Info patients (1)'!CB50&lt;&gt;'Info patients (2)'!CB50,"CHECK","")</f>
        <v/>
      </c>
      <c r="CC50" s="276" t="str">
        <f>IF('Info patients (1)'!CC50&lt;&gt;'Info patients (2)'!CC50,"CHECK","")</f>
        <v/>
      </c>
      <c r="CD50" s="276" t="str">
        <f>IF('Info patients (1)'!CD50&lt;&gt;'Info patients (2)'!CD50,"CHECK","")</f>
        <v/>
      </c>
      <c r="CE50" s="276" t="str">
        <f>IF('Info patients (1)'!CE50&lt;&gt;'Info patients (2)'!CE50,"CHECK","")</f>
        <v/>
      </c>
      <c r="CF50" s="276" t="str">
        <f>IF('Info patients (1)'!CF50&lt;&gt;'Info patients (2)'!CF50,"CHECK","")</f>
        <v/>
      </c>
      <c r="CG50" s="276" t="str">
        <f>IF('Info patients (1)'!CG50&lt;&gt;'Info patients (2)'!CG50,"CHECK","")</f>
        <v/>
      </c>
      <c r="CH50" s="276" t="str">
        <f>IF('Info patients (1)'!CH50&lt;&gt;'Info patients (2)'!CH50,"CHECK","")</f>
        <v/>
      </c>
      <c r="CI50" s="276" t="str">
        <f>IF('Info patients (1)'!CI50&lt;&gt;'Info patients (2)'!CI50,"CHECK","")</f>
        <v/>
      </c>
      <c r="CJ50" s="276" t="str">
        <f>IF('Info patients (1)'!CJ50&lt;&gt;'Info patients (2)'!CJ50,"CHECK","")</f>
        <v/>
      </c>
      <c r="CK50" s="276" t="str">
        <f>IF('Info patients (1)'!CK50&lt;&gt;'Info patients (2)'!CK50,"CHECK","")</f>
        <v/>
      </c>
      <c r="CL50" s="276" t="str">
        <f>IF('Info patients (1)'!CL50&lt;&gt;'Info patients (2)'!CL50,"CHECK","")</f>
        <v/>
      </c>
      <c r="CM50" s="276" t="str">
        <f>IF('Info patients (1)'!CM50&lt;&gt;'Info patients (2)'!CM50,"CHECK","")</f>
        <v/>
      </c>
      <c r="CN50" s="276" t="str">
        <f>IF('Info patients (1)'!CN50&lt;&gt;'Info patients (2)'!CN50,"CHECK","")</f>
        <v/>
      </c>
      <c r="CO50" s="276" t="str">
        <f>IF('Info patients (1)'!CO50&lt;&gt;'Info patients (2)'!CO50,"CHECK","")</f>
        <v/>
      </c>
      <c r="CP50" s="276" t="str">
        <f>IF('Info patients (1)'!CP50&lt;&gt;'Info patients (2)'!CP50,"CHECK","")</f>
        <v/>
      </c>
      <c r="CQ50" s="276" t="str">
        <f>IF('Info patients (1)'!CQ50&lt;&gt;'Info patients (2)'!CQ50,"CHECK","")</f>
        <v/>
      </c>
      <c r="CR50" s="276" t="str">
        <f>IF('Info patients (1)'!CR50&lt;&gt;'Info patients (2)'!CR50,"CHECK","")</f>
        <v/>
      </c>
      <c r="CS50" s="276" t="str">
        <f>IF('Info patients (1)'!CS50&lt;&gt;'Info patients (2)'!CS50,"CHECK","")</f>
        <v/>
      </c>
      <c r="CT50" s="276" t="str">
        <f>IF('Info patients (1)'!CT50&lt;&gt;'Info patients (2)'!CT50,"CHECK","")</f>
        <v/>
      </c>
      <c r="CU50" s="276" t="str">
        <f>IF('Info patients (1)'!CU50&lt;&gt;'Info patients (2)'!CU50,"CHECK","")</f>
        <v/>
      </c>
      <c r="CV50" s="276" t="str">
        <f>IF('Info patients (1)'!CV50&lt;&gt;'Info patients (2)'!CV50,"CHECK","")</f>
        <v/>
      </c>
      <c r="CW50" s="276" t="str">
        <f>IF('Info patients (1)'!CW50&lt;&gt;'Info patients (2)'!CW50,"CHECK","")</f>
        <v/>
      </c>
      <c r="CX50" s="276" t="str">
        <f>IF('Info patients (1)'!CX50&lt;&gt;'Info patients (2)'!CX50,"CHECK","")</f>
        <v/>
      </c>
      <c r="CY50" s="276" t="str">
        <f>IF('Info patients (1)'!CY50&lt;&gt;'Info patients (2)'!CY50,"CHECK","")</f>
        <v/>
      </c>
      <c r="CZ50" s="276" t="str">
        <f>IF('Info patients (1)'!CZ50&lt;&gt;'Info patients (2)'!CZ50,"CHECK","")</f>
        <v/>
      </c>
      <c r="DA50" s="276" t="str">
        <f>IF('Info patients (1)'!DA50&lt;&gt;'Info patients (2)'!DA50,"CHECK","")</f>
        <v/>
      </c>
      <c r="DB50" s="276" t="str">
        <f>IF('Info patients (1)'!DB50&lt;&gt;'Info patients (2)'!DB50,"CHECK","")</f>
        <v/>
      </c>
      <c r="DC50" s="276" t="str">
        <f>IF('Info patients (1)'!DC50&lt;&gt;'Info patients (2)'!DC50,"CHECK","")</f>
        <v/>
      </c>
      <c r="DD50" s="276" t="str">
        <f>IF('Info patients (1)'!DD50&lt;&gt;'Info patients (2)'!DD50,"CHECK","")</f>
        <v/>
      </c>
      <c r="DE50" s="276" t="str">
        <f>IF('Info patients (1)'!DE50&lt;&gt;'Info patients (2)'!DE50,"CHECK","")</f>
        <v/>
      </c>
      <c r="DF50" s="276" t="str">
        <f>IF('Info patients (1)'!DF50&lt;&gt;'Info patients (2)'!DF50,"CHECK","")</f>
        <v/>
      </c>
      <c r="DG50" s="276" t="str">
        <f>IF('Info patients (1)'!DG50&lt;&gt;'Info patients (2)'!DG50,"CHECK","")</f>
        <v/>
      </c>
      <c r="DH50" s="276" t="str">
        <f>IF('Info patients (1)'!DH50&lt;&gt;'Info patients (2)'!DH50,"CHECK","")</f>
        <v/>
      </c>
      <c r="DI50" s="276" t="str">
        <f>IF('Info patients (1)'!DI50&lt;&gt;'Info patients (2)'!DI50,"CHECK","")</f>
        <v/>
      </c>
      <c r="DJ50" s="276" t="str">
        <f>IF('Info patients (1)'!DJ50&lt;&gt;'Info patients (2)'!DJ50,"CHECK","")</f>
        <v/>
      </c>
      <c r="DK50" s="276" t="str">
        <f>IF('Info patients (1)'!DK50&lt;&gt;'Info patients (2)'!DK50,"CHECK","")</f>
        <v/>
      </c>
      <c r="DL50" s="276" t="str">
        <f>IF('Info patients (1)'!DL50&lt;&gt;'Info patients (2)'!DL50,"CHECK","")</f>
        <v/>
      </c>
      <c r="DM50" s="276" t="str">
        <f>IF('Info patients (1)'!DM50&lt;&gt;'Info patients (2)'!DM50,"CHECK","")</f>
        <v/>
      </c>
      <c r="DN50" s="276" t="str">
        <f>IF('Info patients (1)'!DN50&lt;&gt;'Info patients (2)'!DN50,"CHECK","")</f>
        <v/>
      </c>
      <c r="DO50" s="276" t="str">
        <f>IF('Info patients (1)'!DO50&lt;&gt;'Info patients (2)'!DO50,"CHECK","")</f>
        <v/>
      </c>
      <c r="DP50" s="276" t="str">
        <f>IF('Info patients (1)'!DP50&lt;&gt;'Info patients (2)'!DP50,"CHECK","")</f>
        <v/>
      </c>
      <c r="DQ50" s="276" t="str">
        <f>IF('Info patients (1)'!DQ50&lt;&gt;'Info patients (2)'!DQ50,"CHECK","")</f>
        <v/>
      </c>
    </row>
    <row r="51" spans="1:121" s="109" customFormat="1" ht="23.25" customHeight="1" x14ac:dyDescent="0.2">
      <c r="A51" s="276" t="str">
        <f>IF('Info patients (1)'!A51&lt;&gt;'Info patients (2)'!A51,"CHECK","")</f>
        <v/>
      </c>
      <c r="B51" s="276" t="str">
        <f>IF('Info patients (1)'!B51&lt;&gt;'Info patients (2)'!B51,"CHECK","")</f>
        <v/>
      </c>
      <c r="C51" s="276" t="str">
        <f>IF('Info patients (1)'!C51&lt;&gt;'Info patients (2)'!C51,"CHECK","")</f>
        <v/>
      </c>
      <c r="D51" s="276" t="str">
        <f>IF('Info patients (1)'!D51&lt;&gt;'Info patients (2)'!D51,"CHECK","")</f>
        <v/>
      </c>
      <c r="E51" s="276" t="str">
        <f>IF('Info patients (1)'!E51&lt;&gt;'Info patients (2)'!E51,"CHECK","")</f>
        <v/>
      </c>
      <c r="F51" s="276" t="str">
        <f>IF('Info patients (1)'!F51&lt;&gt;'Info patients (2)'!F51,"CHECK","")</f>
        <v/>
      </c>
      <c r="G51" s="276" t="str">
        <f>IF('Info patients (1)'!G51&lt;&gt;'Info patients (2)'!G51,"CHECK","")</f>
        <v/>
      </c>
      <c r="H51" s="276" t="str">
        <f>IF('Info patients (1)'!H51&lt;&gt;'Info patients (2)'!H51,"CHECK","")</f>
        <v/>
      </c>
      <c r="I51" s="276" t="str">
        <f>IF('Info patients (1)'!I51&lt;&gt;'Info patients (2)'!I51,"CHECK","")</f>
        <v/>
      </c>
      <c r="J51" s="276" t="str">
        <f>IF('Info patients (1)'!J51&lt;&gt;'Info patients (2)'!J51,"CHECK","")</f>
        <v/>
      </c>
      <c r="K51" s="276" t="str">
        <f>IF('Info patients (1)'!K51&lt;&gt;'Info patients (2)'!K51,"CHECK","")</f>
        <v/>
      </c>
      <c r="L51" s="276" t="str">
        <f>IF('Info patients (1)'!L51&lt;&gt;'Info patients (2)'!L51,"CHECK","")</f>
        <v/>
      </c>
      <c r="M51" s="276" t="str">
        <f>IF('Info patients (1)'!M51&lt;&gt;'Info patients (2)'!M51,"CHECK","")</f>
        <v/>
      </c>
      <c r="N51" s="276" t="str">
        <f>IF('Info patients (1)'!N51&lt;&gt;'Info patients (2)'!N51,"CHECK","")</f>
        <v/>
      </c>
      <c r="O51" s="276" t="str">
        <f>IF('Info patients (1)'!O51&lt;&gt;'Info patients (2)'!O51,"CHECK","")</f>
        <v/>
      </c>
      <c r="P51" s="276" t="str">
        <f>IF('Info patients (1)'!P51&lt;&gt;'Info patients (2)'!P51,"CHECK","")</f>
        <v/>
      </c>
      <c r="Q51" s="276" t="str">
        <f>IF('Info patients (1)'!Q51&lt;&gt;'Info patients (2)'!Q51,"CHECK","")</f>
        <v/>
      </c>
      <c r="R51" s="276" t="str">
        <f>IF('Info patients (1)'!R51&lt;&gt;'Info patients (2)'!R51,"CHECK","")</f>
        <v/>
      </c>
      <c r="S51" s="276" t="str">
        <f>IF('Info patients (1)'!S51&lt;&gt;'Info patients (2)'!S51,"CHECK","")</f>
        <v/>
      </c>
      <c r="T51" s="276" t="str">
        <f>IF('Info patients (1)'!T51&lt;&gt;'Info patients (2)'!T51,"CHECK","")</f>
        <v/>
      </c>
      <c r="U51" s="276" t="str">
        <f>IF('Info patients (1)'!U51&lt;&gt;'Info patients (2)'!U51,"CHECK","")</f>
        <v/>
      </c>
      <c r="V51" s="276" t="str">
        <f>IF('Info patients (1)'!V51&lt;&gt;'Info patients (2)'!V51,"CHECK","")</f>
        <v/>
      </c>
      <c r="W51" s="276" t="str">
        <f>IF('Info patients (1)'!W51&lt;&gt;'Info patients (2)'!W51,"CHECK","")</f>
        <v/>
      </c>
      <c r="X51" s="276" t="str">
        <f>IF('Info patients (1)'!X51&lt;&gt;'Info patients (2)'!X51,"CHECK","")</f>
        <v/>
      </c>
      <c r="Y51" s="276" t="str">
        <f>IF('Info patients (1)'!Y51&lt;&gt;'Info patients (2)'!Y51,"CHECK","")</f>
        <v/>
      </c>
      <c r="Z51" s="276" t="str">
        <f>IF('Info patients (1)'!Z51&lt;&gt;'Info patients (2)'!Z51,"CHECK","")</f>
        <v/>
      </c>
      <c r="AA51" s="276" t="str">
        <f>IF('Info patients (1)'!AA51&lt;&gt;'Info patients (2)'!AA51,"CHECK","")</f>
        <v/>
      </c>
      <c r="AB51" s="276" t="str">
        <f>IF('Info patients (1)'!AB51&lt;&gt;'Info patients (2)'!AB51,"CHECK","")</f>
        <v/>
      </c>
      <c r="AC51" s="276" t="str">
        <f>IF('Info patients (1)'!AC51&lt;&gt;'Info patients (2)'!AC51,"CHECK","")</f>
        <v/>
      </c>
      <c r="AD51" s="276" t="str">
        <f>IF('Info patients (1)'!AD51&lt;&gt;'Info patients (2)'!AD51,"CHECK","")</f>
        <v/>
      </c>
      <c r="AE51" s="276" t="str">
        <f>IF('Info patients (1)'!AE51&lt;&gt;'Info patients (2)'!AE51,"CHECK","")</f>
        <v/>
      </c>
      <c r="AF51" s="276" t="str">
        <f>IF('Info patients (1)'!AF51&lt;&gt;'Info patients (2)'!AF51,"CHECK","")</f>
        <v/>
      </c>
      <c r="AG51" s="276" t="str">
        <f>IF('Info patients (1)'!AG51&lt;&gt;'Info patients (2)'!AG51,"CHECK","")</f>
        <v/>
      </c>
      <c r="AH51" s="276" t="str">
        <f>IF('Info patients (1)'!AH51&lt;&gt;'Info patients (2)'!AH51,"CHECK","")</f>
        <v/>
      </c>
      <c r="AI51" s="276" t="str">
        <f>IF('Info patients (1)'!AI51&lt;&gt;'Info patients (2)'!AI51,"CHECK","")</f>
        <v/>
      </c>
      <c r="AJ51" s="276" t="str">
        <f>IF('Info patients (1)'!AJ51&lt;&gt;'Info patients (2)'!AJ51,"CHECK","")</f>
        <v/>
      </c>
      <c r="AK51" s="276" t="str">
        <f>IF('Info patients (1)'!AK51&lt;&gt;'Info patients (2)'!AK51,"CHECK","")</f>
        <v/>
      </c>
      <c r="AL51" s="276" t="str">
        <f>IF('Info patients (1)'!AL51&lt;&gt;'Info patients (2)'!AL51,"CHECK","")</f>
        <v/>
      </c>
      <c r="AM51" s="276" t="str">
        <f>IF('Info patients (1)'!AM51&lt;&gt;'Info patients (2)'!AM51,"CHECK","")</f>
        <v/>
      </c>
      <c r="AN51" s="276" t="str">
        <f>IF('Info patients (1)'!AN51&lt;&gt;'Info patients (2)'!AN51,"CHECK","")</f>
        <v/>
      </c>
      <c r="AO51" s="276" t="str">
        <f>IF('Info patients (1)'!AO51&lt;&gt;'Info patients (2)'!AO51,"CHECK","")</f>
        <v/>
      </c>
      <c r="AP51" s="276" t="str">
        <f>IF('Info patients (1)'!AP51&lt;&gt;'Info patients (2)'!AP51,"CHECK","")</f>
        <v/>
      </c>
      <c r="AQ51" s="276" t="str">
        <f>IF('Info patients (1)'!AQ51&lt;&gt;'Info patients (2)'!AQ51,"CHECK","")</f>
        <v/>
      </c>
      <c r="AR51" s="276" t="str">
        <f>IF('Info patients (1)'!AR51&lt;&gt;'Info patients (2)'!AR51,"CHECK","")</f>
        <v/>
      </c>
      <c r="AS51" s="276" t="str">
        <f>IF('Info patients (1)'!AS51&lt;&gt;'Info patients (2)'!AS51,"CHECK","")</f>
        <v/>
      </c>
      <c r="AT51" s="276" t="str">
        <f>IF('Info patients (1)'!AT51&lt;&gt;'Info patients (2)'!AT51,"CHECK","")</f>
        <v/>
      </c>
      <c r="AU51" s="276" t="str">
        <f>IF('Info patients (1)'!AU51&lt;&gt;'Info patients (2)'!AU51,"CHECK","")</f>
        <v/>
      </c>
      <c r="AV51" s="276" t="str">
        <f>IF('Info patients (1)'!AV51&lt;&gt;'Info patients (2)'!AV51,"CHECK","")</f>
        <v/>
      </c>
      <c r="AW51" s="276" t="str">
        <f>IF('Info patients (1)'!AW51&lt;&gt;'Info patients (2)'!AW51,"CHECK","")</f>
        <v/>
      </c>
      <c r="AX51" s="276" t="str">
        <f>IF('Info patients (1)'!AX51&lt;&gt;'Info patients (2)'!AX51,"CHECK","")</f>
        <v/>
      </c>
      <c r="AY51" s="276" t="str">
        <f>IF('Info patients (1)'!AY51&lt;&gt;'Info patients (2)'!AY51,"CHECK","")</f>
        <v/>
      </c>
      <c r="AZ51" s="276" t="str">
        <f>IF('Info patients (1)'!AZ51&lt;&gt;'Info patients (2)'!AZ51,"CHECK","")</f>
        <v/>
      </c>
      <c r="BA51" s="276" t="str">
        <f>IF('Info patients (1)'!BA51&lt;&gt;'Info patients (2)'!BA51,"CHECK","")</f>
        <v/>
      </c>
      <c r="BB51" s="276" t="str">
        <f>IF('Info patients (1)'!BB51&lt;&gt;'Info patients (2)'!BB51,"CHECK","")</f>
        <v/>
      </c>
      <c r="BC51" s="276" t="str">
        <f>IF('Info patients (1)'!BC51&lt;&gt;'Info patients (2)'!BC51,"CHECK","")</f>
        <v/>
      </c>
      <c r="BD51" s="276" t="str">
        <f>IF('Info patients (1)'!BD51&lt;&gt;'Info patients (2)'!BD51,"CHECK","")</f>
        <v/>
      </c>
      <c r="BE51" s="276" t="str">
        <f>IF('Info patients (1)'!BE51&lt;&gt;'Info patients (2)'!BE51,"CHECK","")</f>
        <v/>
      </c>
      <c r="BF51" s="276" t="str">
        <f>IF('Info patients (1)'!BF51&lt;&gt;'Info patients (2)'!BF51,"CHECK","")</f>
        <v/>
      </c>
      <c r="BG51" s="276" t="str">
        <f>IF('Info patients (1)'!BG51&lt;&gt;'Info patients (2)'!BG51,"CHECK","")</f>
        <v/>
      </c>
      <c r="BH51" s="276" t="str">
        <f>IF('Info patients (1)'!BH51&lt;&gt;'Info patients (2)'!BH51,"CHECK","")</f>
        <v/>
      </c>
      <c r="BI51" s="276" t="str">
        <f>IF('Info patients (1)'!BI51&lt;&gt;'Info patients (2)'!BI51,"CHECK","")</f>
        <v/>
      </c>
      <c r="BJ51" s="276" t="str">
        <f>IF('Info patients (1)'!BJ51&lt;&gt;'Info patients (2)'!BJ51,"CHECK","")</f>
        <v/>
      </c>
      <c r="BK51" s="276" t="str">
        <f>IF('Info patients (1)'!BK51&lt;&gt;'Info patients (2)'!BK51,"CHECK","")</f>
        <v/>
      </c>
      <c r="BL51" s="276" t="str">
        <f>IF('Info patients (1)'!BL51&lt;&gt;'Info patients (2)'!BL51,"CHECK","")</f>
        <v/>
      </c>
      <c r="BM51" s="276" t="str">
        <f>IF('Info patients (1)'!BM51&lt;&gt;'Info patients (2)'!BM51,"CHECK","")</f>
        <v/>
      </c>
      <c r="BN51" s="276" t="str">
        <f>IF('Info patients (1)'!BN51&lt;&gt;'Info patients (2)'!BN51,"CHECK","")</f>
        <v/>
      </c>
      <c r="BO51" s="276" t="str">
        <f>IF('Info patients (1)'!BO51&lt;&gt;'Info patients (2)'!BO51,"CHECK","")</f>
        <v/>
      </c>
      <c r="BP51" s="276" t="str">
        <f>IF('Info patients (1)'!BP51&lt;&gt;'Info patients (2)'!BP51,"CHECK","")</f>
        <v/>
      </c>
      <c r="BQ51" s="276" t="str">
        <f>IF('Info patients (1)'!BQ51&lt;&gt;'Info patients (2)'!BQ51,"CHECK","")</f>
        <v/>
      </c>
      <c r="BR51" s="276" t="str">
        <f>IF('Info patients (1)'!BR51&lt;&gt;'Info patients (2)'!BR51,"CHECK","")</f>
        <v/>
      </c>
      <c r="BS51" s="276" t="str">
        <f>IF('Info patients (1)'!BS51&lt;&gt;'Info patients (2)'!BS51,"CHECK","")</f>
        <v/>
      </c>
      <c r="BT51" s="276" t="str">
        <f>IF('Info patients (1)'!BT51&lt;&gt;'Info patients (2)'!BT51,"CHECK","")</f>
        <v/>
      </c>
      <c r="BU51" s="276" t="str">
        <f>IF('Info patients (1)'!BU51&lt;&gt;'Info patients (2)'!BU51,"CHECK","")</f>
        <v/>
      </c>
      <c r="BV51" s="276" t="str">
        <f>IF('Info patients (1)'!BV51&lt;&gt;'Info patients (2)'!BV51,"CHECK","")</f>
        <v/>
      </c>
      <c r="BW51" s="276" t="str">
        <f>IF('Info patients (1)'!BW51&lt;&gt;'Info patients (2)'!BW51,"CHECK","")</f>
        <v/>
      </c>
      <c r="BX51" s="276" t="str">
        <f>IF('Info patients (1)'!BX51&lt;&gt;'Info patients (2)'!BX51,"CHECK","")</f>
        <v/>
      </c>
      <c r="BY51" s="276" t="str">
        <f>IF('Info patients (1)'!BY51&lt;&gt;'Info patients (2)'!BY51,"CHECK","")</f>
        <v/>
      </c>
      <c r="BZ51" s="276" t="str">
        <f>IF('Info patients (1)'!BZ51&lt;&gt;'Info patients (2)'!BZ51,"CHECK","")</f>
        <v/>
      </c>
      <c r="CA51" s="276" t="str">
        <f>IF('Info patients (1)'!CA51&lt;&gt;'Info patients (2)'!CA51,"CHECK","")</f>
        <v/>
      </c>
      <c r="CB51" s="276" t="str">
        <f>IF('Info patients (1)'!CB51&lt;&gt;'Info patients (2)'!CB51,"CHECK","")</f>
        <v/>
      </c>
      <c r="CC51" s="276" t="str">
        <f>IF('Info patients (1)'!CC51&lt;&gt;'Info patients (2)'!CC51,"CHECK","")</f>
        <v/>
      </c>
      <c r="CD51" s="276" t="str">
        <f>IF('Info patients (1)'!CD51&lt;&gt;'Info patients (2)'!CD51,"CHECK","")</f>
        <v/>
      </c>
      <c r="CE51" s="276" t="str">
        <f>IF('Info patients (1)'!CE51&lt;&gt;'Info patients (2)'!CE51,"CHECK","")</f>
        <v/>
      </c>
      <c r="CF51" s="276" t="str">
        <f>IF('Info patients (1)'!CF51&lt;&gt;'Info patients (2)'!CF51,"CHECK","")</f>
        <v/>
      </c>
      <c r="CG51" s="276" t="str">
        <f>IF('Info patients (1)'!CG51&lt;&gt;'Info patients (2)'!CG51,"CHECK","")</f>
        <v/>
      </c>
      <c r="CH51" s="276" t="str">
        <f>IF('Info patients (1)'!CH51&lt;&gt;'Info patients (2)'!CH51,"CHECK","")</f>
        <v/>
      </c>
      <c r="CI51" s="276" t="str">
        <f>IF('Info patients (1)'!CI51&lt;&gt;'Info patients (2)'!CI51,"CHECK","")</f>
        <v/>
      </c>
      <c r="CJ51" s="276" t="str">
        <f>IF('Info patients (1)'!CJ51&lt;&gt;'Info patients (2)'!CJ51,"CHECK","")</f>
        <v/>
      </c>
      <c r="CK51" s="276" t="str">
        <f>IF('Info patients (1)'!CK51&lt;&gt;'Info patients (2)'!CK51,"CHECK","")</f>
        <v/>
      </c>
      <c r="CL51" s="276" t="str">
        <f>IF('Info patients (1)'!CL51&lt;&gt;'Info patients (2)'!CL51,"CHECK","")</f>
        <v/>
      </c>
      <c r="CM51" s="276" t="str">
        <f>IF('Info patients (1)'!CM51&lt;&gt;'Info patients (2)'!CM51,"CHECK","")</f>
        <v/>
      </c>
      <c r="CN51" s="276" t="str">
        <f>IF('Info patients (1)'!CN51&lt;&gt;'Info patients (2)'!CN51,"CHECK","")</f>
        <v/>
      </c>
      <c r="CO51" s="276" t="str">
        <f>IF('Info patients (1)'!CO51&lt;&gt;'Info patients (2)'!CO51,"CHECK","")</f>
        <v/>
      </c>
      <c r="CP51" s="276" t="str">
        <f>IF('Info patients (1)'!CP51&lt;&gt;'Info patients (2)'!CP51,"CHECK","")</f>
        <v/>
      </c>
      <c r="CQ51" s="276" t="str">
        <f>IF('Info patients (1)'!CQ51&lt;&gt;'Info patients (2)'!CQ51,"CHECK","")</f>
        <v/>
      </c>
      <c r="CR51" s="276" t="str">
        <f>IF('Info patients (1)'!CR51&lt;&gt;'Info patients (2)'!CR51,"CHECK","")</f>
        <v/>
      </c>
      <c r="CS51" s="276" t="str">
        <f>IF('Info patients (1)'!CS51&lt;&gt;'Info patients (2)'!CS51,"CHECK","")</f>
        <v/>
      </c>
      <c r="CT51" s="276" t="str">
        <f>IF('Info patients (1)'!CT51&lt;&gt;'Info patients (2)'!CT51,"CHECK","")</f>
        <v/>
      </c>
      <c r="CU51" s="276" t="str">
        <f>IF('Info patients (1)'!CU51&lt;&gt;'Info patients (2)'!CU51,"CHECK","")</f>
        <v/>
      </c>
      <c r="CV51" s="276" t="str">
        <f>IF('Info patients (1)'!CV51&lt;&gt;'Info patients (2)'!CV51,"CHECK","")</f>
        <v/>
      </c>
      <c r="CW51" s="276" t="str">
        <f>IF('Info patients (1)'!CW51&lt;&gt;'Info patients (2)'!CW51,"CHECK","")</f>
        <v/>
      </c>
      <c r="CX51" s="276" t="str">
        <f>IF('Info patients (1)'!CX51&lt;&gt;'Info patients (2)'!CX51,"CHECK","")</f>
        <v/>
      </c>
      <c r="CY51" s="276" t="str">
        <f>IF('Info patients (1)'!CY51&lt;&gt;'Info patients (2)'!CY51,"CHECK","")</f>
        <v/>
      </c>
      <c r="CZ51" s="276" t="str">
        <f>IF('Info patients (1)'!CZ51&lt;&gt;'Info patients (2)'!CZ51,"CHECK","")</f>
        <v/>
      </c>
      <c r="DA51" s="276" t="str">
        <f>IF('Info patients (1)'!DA51&lt;&gt;'Info patients (2)'!DA51,"CHECK","")</f>
        <v/>
      </c>
      <c r="DB51" s="276" t="str">
        <f>IF('Info patients (1)'!DB51&lt;&gt;'Info patients (2)'!DB51,"CHECK","")</f>
        <v/>
      </c>
      <c r="DC51" s="276" t="str">
        <f>IF('Info patients (1)'!DC51&lt;&gt;'Info patients (2)'!DC51,"CHECK","")</f>
        <v/>
      </c>
      <c r="DD51" s="276" t="str">
        <f>IF('Info patients (1)'!DD51&lt;&gt;'Info patients (2)'!DD51,"CHECK","")</f>
        <v/>
      </c>
      <c r="DE51" s="276" t="str">
        <f>IF('Info patients (1)'!DE51&lt;&gt;'Info patients (2)'!DE51,"CHECK","")</f>
        <v/>
      </c>
      <c r="DF51" s="276" t="str">
        <f>IF('Info patients (1)'!DF51&lt;&gt;'Info patients (2)'!DF51,"CHECK","")</f>
        <v/>
      </c>
      <c r="DG51" s="276" t="str">
        <f>IF('Info patients (1)'!DG51&lt;&gt;'Info patients (2)'!DG51,"CHECK","")</f>
        <v/>
      </c>
      <c r="DH51" s="276" t="str">
        <f>IF('Info patients (1)'!DH51&lt;&gt;'Info patients (2)'!DH51,"CHECK","")</f>
        <v/>
      </c>
      <c r="DI51" s="276" t="str">
        <f>IF('Info patients (1)'!DI51&lt;&gt;'Info patients (2)'!DI51,"CHECK","")</f>
        <v/>
      </c>
      <c r="DJ51" s="276" t="str">
        <f>IF('Info patients (1)'!DJ51&lt;&gt;'Info patients (2)'!DJ51,"CHECK","")</f>
        <v/>
      </c>
      <c r="DK51" s="276" t="str">
        <f>IF('Info patients (1)'!DK51&lt;&gt;'Info patients (2)'!DK51,"CHECK","")</f>
        <v/>
      </c>
      <c r="DL51" s="276" t="str">
        <f>IF('Info patients (1)'!DL51&lt;&gt;'Info patients (2)'!DL51,"CHECK","")</f>
        <v/>
      </c>
      <c r="DM51" s="276" t="str">
        <f>IF('Info patients (1)'!DM51&lt;&gt;'Info patients (2)'!DM51,"CHECK","")</f>
        <v/>
      </c>
      <c r="DN51" s="276" t="str">
        <f>IF('Info patients (1)'!DN51&lt;&gt;'Info patients (2)'!DN51,"CHECK","")</f>
        <v/>
      </c>
      <c r="DO51" s="276" t="str">
        <f>IF('Info patients (1)'!DO51&lt;&gt;'Info patients (2)'!DO51,"CHECK","")</f>
        <v/>
      </c>
      <c r="DP51" s="276" t="str">
        <f>IF('Info patients (1)'!DP51&lt;&gt;'Info patients (2)'!DP51,"CHECK","")</f>
        <v/>
      </c>
      <c r="DQ51" s="276" t="str">
        <f>IF('Info patients (1)'!DQ51&lt;&gt;'Info patients (2)'!DQ51,"CHECK","")</f>
        <v/>
      </c>
    </row>
    <row r="52" spans="1:121" s="109" customFormat="1" ht="23.25" customHeight="1" x14ac:dyDescent="0.2">
      <c r="A52" s="276" t="str">
        <f>IF('Info patients (1)'!A52&lt;&gt;'Info patients (2)'!A52,"CHECK","")</f>
        <v/>
      </c>
      <c r="B52" s="276" t="str">
        <f>IF('Info patients (1)'!B52&lt;&gt;'Info patients (2)'!B52,"CHECK","")</f>
        <v/>
      </c>
      <c r="C52" s="276" t="str">
        <f>IF('Info patients (1)'!C52&lt;&gt;'Info patients (2)'!C52,"CHECK","")</f>
        <v/>
      </c>
      <c r="D52" s="276" t="str">
        <f>IF('Info patients (1)'!D52&lt;&gt;'Info patients (2)'!D52,"CHECK","")</f>
        <v/>
      </c>
      <c r="E52" s="276" t="str">
        <f>IF('Info patients (1)'!E52&lt;&gt;'Info patients (2)'!E52,"CHECK","")</f>
        <v/>
      </c>
      <c r="F52" s="276" t="str">
        <f>IF('Info patients (1)'!F52&lt;&gt;'Info patients (2)'!F52,"CHECK","")</f>
        <v/>
      </c>
      <c r="G52" s="276" t="str">
        <f>IF('Info patients (1)'!G52&lt;&gt;'Info patients (2)'!G52,"CHECK","")</f>
        <v/>
      </c>
      <c r="H52" s="276" t="str">
        <f>IF('Info patients (1)'!H52&lt;&gt;'Info patients (2)'!H52,"CHECK","")</f>
        <v/>
      </c>
      <c r="I52" s="276" t="str">
        <f>IF('Info patients (1)'!I52&lt;&gt;'Info patients (2)'!I52,"CHECK","")</f>
        <v/>
      </c>
      <c r="J52" s="276" t="str">
        <f>IF('Info patients (1)'!J52&lt;&gt;'Info patients (2)'!J52,"CHECK","")</f>
        <v/>
      </c>
      <c r="K52" s="276" t="str">
        <f>IF('Info patients (1)'!K52&lt;&gt;'Info patients (2)'!K52,"CHECK","")</f>
        <v/>
      </c>
      <c r="L52" s="276" t="str">
        <f>IF('Info patients (1)'!L52&lt;&gt;'Info patients (2)'!L52,"CHECK","")</f>
        <v/>
      </c>
      <c r="M52" s="276" t="str">
        <f>IF('Info patients (1)'!M52&lt;&gt;'Info patients (2)'!M52,"CHECK","")</f>
        <v/>
      </c>
      <c r="N52" s="276" t="str">
        <f>IF('Info patients (1)'!N52&lt;&gt;'Info patients (2)'!N52,"CHECK","")</f>
        <v/>
      </c>
      <c r="O52" s="276" t="str">
        <f>IF('Info patients (1)'!O52&lt;&gt;'Info patients (2)'!O52,"CHECK","")</f>
        <v/>
      </c>
      <c r="P52" s="276" t="str">
        <f>IF('Info patients (1)'!P52&lt;&gt;'Info patients (2)'!P52,"CHECK","")</f>
        <v/>
      </c>
      <c r="Q52" s="276" t="str">
        <f>IF('Info patients (1)'!Q52&lt;&gt;'Info patients (2)'!Q52,"CHECK","")</f>
        <v/>
      </c>
      <c r="R52" s="276" t="str">
        <f>IF('Info patients (1)'!R52&lt;&gt;'Info patients (2)'!R52,"CHECK","")</f>
        <v/>
      </c>
      <c r="S52" s="276" t="str">
        <f>IF('Info patients (1)'!S52&lt;&gt;'Info patients (2)'!S52,"CHECK","")</f>
        <v/>
      </c>
      <c r="T52" s="276" t="str">
        <f>IF('Info patients (1)'!T52&lt;&gt;'Info patients (2)'!T52,"CHECK","")</f>
        <v/>
      </c>
      <c r="U52" s="276" t="str">
        <f>IF('Info patients (1)'!U52&lt;&gt;'Info patients (2)'!U52,"CHECK","")</f>
        <v/>
      </c>
      <c r="V52" s="276" t="str">
        <f>IF('Info patients (1)'!V52&lt;&gt;'Info patients (2)'!V52,"CHECK","")</f>
        <v/>
      </c>
      <c r="W52" s="276" t="str">
        <f>IF('Info patients (1)'!W52&lt;&gt;'Info patients (2)'!W52,"CHECK","")</f>
        <v/>
      </c>
      <c r="X52" s="276" t="str">
        <f>IF('Info patients (1)'!X52&lt;&gt;'Info patients (2)'!X52,"CHECK","")</f>
        <v/>
      </c>
      <c r="Y52" s="276" t="str">
        <f>IF('Info patients (1)'!Y52&lt;&gt;'Info patients (2)'!Y52,"CHECK","")</f>
        <v/>
      </c>
      <c r="Z52" s="276" t="str">
        <f>IF('Info patients (1)'!Z52&lt;&gt;'Info patients (2)'!Z52,"CHECK","")</f>
        <v/>
      </c>
      <c r="AA52" s="276" t="str">
        <f>IF('Info patients (1)'!AA52&lt;&gt;'Info patients (2)'!AA52,"CHECK","")</f>
        <v/>
      </c>
      <c r="AB52" s="276" t="str">
        <f>IF('Info patients (1)'!AB52&lt;&gt;'Info patients (2)'!AB52,"CHECK","")</f>
        <v/>
      </c>
      <c r="AC52" s="276" t="str">
        <f>IF('Info patients (1)'!AC52&lt;&gt;'Info patients (2)'!AC52,"CHECK","")</f>
        <v/>
      </c>
      <c r="AD52" s="276" t="str">
        <f>IF('Info patients (1)'!AD52&lt;&gt;'Info patients (2)'!AD52,"CHECK","")</f>
        <v/>
      </c>
      <c r="AE52" s="276" t="str">
        <f>IF('Info patients (1)'!AE52&lt;&gt;'Info patients (2)'!AE52,"CHECK","")</f>
        <v/>
      </c>
      <c r="AF52" s="276" t="str">
        <f>IF('Info patients (1)'!AF52&lt;&gt;'Info patients (2)'!AF52,"CHECK","")</f>
        <v/>
      </c>
      <c r="AG52" s="276" t="str">
        <f>IF('Info patients (1)'!AG52&lt;&gt;'Info patients (2)'!AG52,"CHECK","")</f>
        <v/>
      </c>
      <c r="AH52" s="276" t="str">
        <f>IF('Info patients (1)'!AH52&lt;&gt;'Info patients (2)'!AH52,"CHECK","")</f>
        <v/>
      </c>
      <c r="AI52" s="276" t="str">
        <f>IF('Info patients (1)'!AI52&lt;&gt;'Info patients (2)'!AI52,"CHECK","")</f>
        <v/>
      </c>
      <c r="AJ52" s="276" t="str">
        <f>IF('Info patients (1)'!AJ52&lt;&gt;'Info patients (2)'!AJ52,"CHECK","")</f>
        <v/>
      </c>
      <c r="AK52" s="276" t="str">
        <f>IF('Info patients (1)'!AK52&lt;&gt;'Info patients (2)'!AK52,"CHECK","")</f>
        <v/>
      </c>
      <c r="AL52" s="276" t="str">
        <f>IF('Info patients (1)'!AL52&lt;&gt;'Info patients (2)'!AL52,"CHECK","")</f>
        <v/>
      </c>
      <c r="AM52" s="276" t="str">
        <f>IF('Info patients (1)'!AM52&lt;&gt;'Info patients (2)'!AM52,"CHECK","")</f>
        <v/>
      </c>
      <c r="AN52" s="276" t="str">
        <f>IF('Info patients (1)'!AN52&lt;&gt;'Info patients (2)'!AN52,"CHECK","")</f>
        <v/>
      </c>
      <c r="AO52" s="276" t="str">
        <f>IF('Info patients (1)'!AO52&lt;&gt;'Info patients (2)'!AO52,"CHECK","")</f>
        <v/>
      </c>
      <c r="AP52" s="276" t="str">
        <f>IF('Info patients (1)'!AP52&lt;&gt;'Info patients (2)'!AP52,"CHECK","")</f>
        <v/>
      </c>
      <c r="AQ52" s="276" t="str">
        <f>IF('Info patients (1)'!AQ52&lt;&gt;'Info patients (2)'!AQ52,"CHECK","")</f>
        <v/>
      </c>
      <c r="AR52" s="276" t="str">
        <f>IF('Info patients (1)'!AR52&lt;&gt;'Info patients (2)'!AR52,"CHECK","")</f>
        <v/>
      </c>
      <c r="AS52" s="276" t="str">
        <f>IF('Info patients (1)'!AS52&lt;&gt;'Info patients (2)'!AS52,"CHECK","")</f>
        <v/>
      </c>
      <c r="AT52" s="276" t="str">
        <f>IF('Info patients (1)'!AT52&lt;&gt;'Info patients (2)'!AT52,"CHECK","")</f>
        <v/>
      </c>
      <c r="AU52" s="276" t="str">
        <f>IF('Info patients (1)'!AU52&lt;&gt;'Info patients (2)'!AU52,"CHECK","")</f>
        <v/>
      </c>
      <c r="AV52" s="276" t="str">
        <f>IF('Info patients (1)'!AV52&lt;&gt;'Info patients (2)'!AV52,"CHECK","")</f>
        <v/>
      </c>
      <c r="AW52" s="276" t="str">
        <f>IF('Info patients (1)'!AW52&lt;&gt;'Info patients (2)'!AW52,"CHECK","")</f>
        <v/>
      </c>
      <c r="AX52" s="276" t="str">
        <f>IF('Info patients (1)'!AX52&lt;&gt;'Info patients (2)'!AX52,"CHECK","")</f>
        <v/>
      </c>
      <c r="AY52" s="276" t="str">
        <f>IF('Info patients (1)'!AY52&lt;&gt;'Info patients (2)'!AY52,"CHECK","")</f>
        <v/>
      </c>
      <c r="AZ52" s="276" t="str">
        <f>IF('Info patients (1)'!AZ52&lt;&gt;'Info patients (2)'!AZ52,"CHECK","")</f>
        <v/>
      </c>
      <c r="BA52" s="276" t="str">
        <f>IF('Info patients (1)'!BA52&lt;&gt;'Info patients (2)'!BA52,"CHECK","")</f>
        <v/>
      </c>
      <c r="BB52" s="276" t="str">
        <f>IF('Info patients (1)'!BB52&lt;&gt;'Info patients (2)'!BB52,"CHECK","")</f>
        <v/>
      </c>
      <c r="BC52" s="276" t="str">
        <f>IF('Info patients (1)'!BC52&lt;&gt;'Info patients (2)'!BC52,"CHECK","")</f>
        <v/>
      </c>
      <c r="BD52" s="276" t="str">
        <f>IF('Info patients (1)'!BD52&lt;&gt;'Info patients (2)'!BD52,"CHECK","")</f>
        <v/>
      </c>
      <c r="BE52" s="276" t="str">
        <f>IF('Info patients (1)'!BE52&lt;&gt;'Info patients (2)'!BE52,"CHECK","")</f>
        <v/>
      </c>
      <c r="BF52" s="276" t="str">
        <f>IF('Info patients (1)'!BF52&lt;&gt;'Info patients (2)'!BF52,"CHECK","")</f>
        <v/>
      </c>
      <c r="BG52" s="276" t="str">
        <f>IF('Info patients (1)'!BG52&lt;&gt;'Info patients (2)'!BG52,"CHECK","")</f>
        <v/>
      </c>
      <c r="BH52" s="276" t="str">
        <f>IF('Info patients (1)'!BH52&lt;&gt;'Info patients (2)'!BH52,"CHECK","")</f>
        <v/>
      </c>
      <c r="BI52" s="276" t="str">
        <f>IF('Info patients (1)'!BI52&lt;&gt;'Info patients (2)'!BI52,"CHECK","")</f>
        <v/>
      </c>
      <c r="BJ52" s="276" t="str">
        <f>IF('Info patients (1)'!BJ52&lt;&gt;'Info patients (2)'!BJ52,"CHECK","")</f>
        <v/>
      </c>
      <c r="BK52" s="276" t="str">
        <f>IF('Info patients (1)'!BK52&lt;&gt;'Info patients (2)'!BK52,"CHECK","")</f>
        <v/>
      </c>
      <c r="BL52" s="276" t="str">
        <f>IF('Info patients (1)'!BL52&lt;&gt;'Info patients (2)'!BL52,"CHECK","")</f>
        <v/>
      </c>
      <c r="BM52" s="276" t="str">
        <f>IF('Info patients (1)'!BM52&lt;&gt;'Info patients (2)'!BM52,"CHECK","")</f>
        <v/>
      </c>
      <c r="BN52" s="276" t="str">
        <f>IF('Info patients (1)'!BN52&lt;&gt;'Info patients (2)'!BN52,"CHECK","")</f>
        <v/>
      </c>
      <c r="BO52" s="276" t="str">
        <f>IF('Info patients (1)'!BO52&lt;&gt;'Info patients (2)'!BO52,"CHECK","")</f>
        <v/>
      </c>
      <c r="BP52" s="276" t="str">
        <f>IF('Info patients (1)'!BP52&lt;&gt;'Info patients (2)'!BP52,"CHECK","")</f>
        <v/>
      </c>
      <c r="BQ52" s="276" t="str">
        <f>IF('Info patients (1)'!BQ52&lt;&gt;'Info patients (2)'!BQ52,"CHECK","")</f>
        <v/>
      </c>
      <c r="BR52" s="276" t="str">
        <f>IF('Info patients (1)'!BR52&lt;&gt;'Info patients (2)'!BR52,"CHECK","")</f>
        <v/>
      </c>
      <c r="BS52" s="276" t="str">
        <f>IF('Info patients (1)'!BS52&lt;&gt;'Info patients (2)'!BS52,"CHECK","")</f>
        <v/>
      </c>
      <c r="BT52" s="276" t="str">
        <f>IF('Info patients (1)'!BT52&lt;&gt;'Info patients (2)'!BT52,"CHECK","")</f>
        <v/>
      </c>
      <c r="BU52" s="276" t="str">
        <f>IF('Info patients (1)'!BU52&lt;&gt;'Info patients (2)'!BU52,"CHECK","")</f>
        <v/>
      </c>
      <c r="BV52" s="276" t="str">
        <f>IF('Info patients (1)'!BV52&lt;&gt;'Info patients (2)'!BV52,"CHECK","")</f>
        <v/>
      </c>
      <c r="BW52" s="276" t="str">
        <f>IF('Info patients (1)'!BW52&lt;&gt;'Info patients (2)'!BW52,"CHECK","")</f>
        <v/>
      </c>
      <c r="BX52" s="276" t="str">
        <f>IF('Info patients (1)'!BX52&lt;&gt;'Info patients (2)'!BX52,"CHECK","")</f>
        <v/>
      </c>
      <c r="BY52" s="276" t="str">
        <f>IF('Info patients (1)'!BY52&lt;&gt;'Info patients (2)'!BY52,"CHECK","")</f>
        <v/>
      </c>
      <c r="BZ52" s="276" t="str">
        <f>IF('Info patients (1)'!BZ52&lt;&gt;'Info patients (2)'!BZ52,"CHECK","")</f>
        <v/>
      </c>
      <c r="CA52" s="276" t="str">
        <f>IF('Info patients (1)'!CA52&lt;&gt;'Info patients (2)'!CA52,"CHECK","")</f>
        <v/>
      </c>
      <c r="CB52" s="276" t="str">
        <f>IF('Info patients (1)'!CB52&lt;&gt;'Info patients (2)'!CB52,"CHECK","")</f>
        <v/>
      </c>
      <c r="CC52" s="276" t="str">
        <f>IF('Info patients (1)'!CC52&lt;&gt;'Info patients (2)'!CC52,"CHECK","")</f>
        <v/>
      </c>
      <c r="CD52" s="276" t="str">
        <f>IF('Info patients (1)'!CD52&lt;&gt;'Info patients (2)'!CD52,"CHECK","")</f>
        <v/>
      </c>
      <c r="CE52" s="276" t="str">
        <f>IF('Info patients (1)'!CE52&lt;&gt;'Info patients (2)'!CE52,"CHECK","")</f>
        <v/>
      </c>
      <c r="CF52" s="276" t="str">
        <f>IF('Info patients (1)'!CF52&lt;&gt;'Info patients (2)'!CF52,"CHECK","")</f>
        <v/>
      </c>
      <c r="CG52" s="276" t="str">
        <f>IF('Info patients (1)'!CG52&lt;&gt;'Info patients (2)'!CG52,"CHECK","")</f>
        <v/>
      </c>
      <c r="CH52" s="276" t="str">
        <f>IF('Info patients (1)'!CH52&lt;&gt;'Info patients (2)'!CH52,"CHECK","")</f>
        <v/>
      </c>
      <c r="CI52" s="276" t="str">
        <f>IF('Info patients (1)'!CI52&lt;&gt;'Info patients (2)'!CI52,"CHECK","")</f>
        <v/>
      </c>
      <c r="CJ52" s="276" t="str">
        <f>IF('Info patients (1)'!CJ52&lt;&gt;'Info patients (2)'!CJ52,"CHECK","")</f>
        <v/>
      </c>
      <c r="CK52" s="276" t="str">
        <f>IF('Info patients (1)'!CK52&lt;&gt;'Info patients (2)'!CK52,"CHECK","")</f>
        <v/>
      </c>
      <c r="CL52" s="276" t="str">
        <f>IF('Info patients (1)'!CL52&lt;&gt;'Info patients (2)'!CL52,"CHECK","")</f>
        <v/>
      </c>
      <c r="CM52" s="276" t="str">
        <f>IF('Info patients (1)'!CM52&lt;&gt;'Info patients (2)'!CM52,"CHECK","")</f>
        <v/>
      </c>
      <c r="CN52" s="276" t="str">
        <f>IF('Info patients (1)'!CN52&lt;&gt;'Info patients (2)'!CN52,"CHECK","")</f>
        <v/>
      </c>
      <c r="CO52" s="276" t="str">
        <f>IF('Info patients (1)'!CO52&lt;&gt;'Info patients (2)'!CO52,"CHECK","")</f>
        <v/>
      </c>
      <c r="CP52" s="276" t="str">
        <f>IF('Info patients (1)'!CP52&lt;&gt;'Info patients (2)'!CP52,"CHECK","")</f>
        <v/>
      </c>
      <c r="CQ52" s="276" t="str">
        <f>IF('Info patients (1)'!CQ52&lt;&gt;'Info patients (2)'!CQ52,"CHECK","")</f>
        <v/>
      </c>
      <c r="CR52" s="276" t="str">
        <f>IF('Info patients (1)'!CR52&lt;&gt;'Info patients (2)'!CR52,"CHECK","")</f>
        <v/>
      </c>
      <c r="CS52" s="276" t="str">
        <f>IF('Info patients (1)'!CS52&lt;&gt;'Info patients (2)'!CS52,"CHECK","")</f>
        <v/>
      </c>
      <c r="CT52" s="276" t="str">
        <f>IF('Info patients (1)'!CT52&lt;&gt;'Info patients (2)'!CT52,"CHECK","")</f>
        <v/>
      </c>
      <c r="CU52" s="276" t="str">
        <f>IF('Info patients (1)'!CU52&lt;&gt;'Info patients (2)'!CU52,"CHECK","")</f>
        <v/>
      </c>
      <c r="CV52" s="276" t="str">
        <f>IF('Info patients (1)'!CV52&lt;&gt;'Info patients (2)'!CV52,"CHECK","")</f>
        <v/>
      </c>
      <c r="CW52" s="276" t="str">
        <f>IF('Info patients (1)'!CW52&lt;&gt;'Info patients (2)'!CW52,"CHECK","")</f>
        <v/>
      </c>
      <c r="CX52" s="276" t="str">
        <f>IF('Info patients (1)'!CX52&lt;&gt;'Info patients (2)'!CX52,"CHECK","")</f>
        <v/>
      </c>
      <c r="CY52" s="276" t="str">
        <f>IF('Info patients (1)'!CY52&lt;&gt;'Info patients (2)'!CY52,"CHECK","")</f>
        <v/>
      </c>
      <c r="CZ52" s="276" t="str">
        <f>IF('Info patients (1)'!CZ52&lt;&gt;'Info patients (2)'!CZ52,"CHECK","")</f>
        <v/>
      </c>
      <c r="DA52" s="276" t="str">
        <f>IF('Info patients (1)'!DA52&lt;&gt;'Info patients (2)'!DA52,"CHECK","")</f>
        <v/>
      </c>
      <c r="DB52" s="276" t="str">
        <f>IF('Info patients (1)'!DB52&lt;&gt;'Info patients (2)'!DB52,"CHECK","")</f>
        <v/>
      </c>
      <c r="DC52" s="276" t="str">
        <f>IF('Info patients (1)'!DC52&lt;&gt;'Info patients (2)'!DC52,"CHECK","")</f>
        <v/>
      </c>
      <c r="DD52" s="276" t="str">
        <f>IF('Info patients (1)'!DD52&lt;&gt;'Info patients (2)'!DD52,"CHECK","")</f>
        <v/>
      </c>
      <c r="DE52" s="276" t="str">
        <f>IF('Info patients (1)'!DE52&lt;&gt;'Info patients (2)'!DE52,"CHECK","")</f>
        <v/>
      </c>
      <c r="DF52" s="276" t="str">
        <f>IF('Info patients (1)'!DF52&lt;&gt;'Info patients (2)'!DF52,"CHECK","")</f>
        <v/>
      </c>
      <c r="DG52" s="276" t="str">
        <f>IF('Info patients (1)'!DG52&lt;&gt;'Info patients (2)'!DG52,"CHECK","")</f>
        <v/>
      </c>
      <c r="DH52" s="276" t="str">
        <f>IF('Info patients (1)'!DH52&lt;&gt;'Info patients (2)'!DH52,"CHECK","")</f>
        <v/>
      </c>
      <c r="DI52" s="276" t="str">
        <f>IF('Info patients (1)'!DI52&lt;&gt;'Info patients (2)'!DI52,"CHECK","")</f>
        <v/>
      </c>
      <c r="DJ52" s="276" t="str">
        <f>IF('Info patients (1)'!DJ52&lt;&gt;'Info patients (2)'!DJ52,"CHECK","")</f>
        <v/>
      </c>
      <c r="DK52" s="276" t="str">
        <f>IF('Info patients (1)'!DK52&lt;&gt;'Info patients (2)'!DK52,"CHECK","")</f>
        <v/>
      </c>
      <c r="DL52" s="276" t="str">
        <f>IF('Info patients (1)'!DL52&lt;&gt;'Info patients (2)'!DL52,"CHECK","")</f>
        <v/>
      </c>
      <c r="DM52" s="276" t="str">
        <f>IF('Info patients (1)'!DM52&lt;&gt;'Info patients (2)'!DM52,"CHECK","")</f>
        <v/>
      </c>
      <c r="DN52" s="276" t="str">
        <f>IF('Info patients (1)'!DN52&lt;&gt;'Info patients (2)'!DN52,"CHECK","")</f>
        <v/>
      </c>
      <c r="DO52" s="276" t="str">
        <f>IF('Info patients (1)'!DO52&lt;&gt;'Info patients (2)'!DO52,"CHECK","")</f>
        <v/>
      </c>
      <c r="DP52" s="276" t="str">
        <f>IF('Info patients (1)'!DP52&lt;&gt;'Info patients (2)'!DP52,"CHECK","")</f>
        <v/>
      </c>
      <c r="DQ52" s="276" t="str">
        <f>IF('Info patients (1)'!DQ52&lt;&gt;'Info patients (2)'!DQ52,"CHECK","")</f>
        <v/>
      </c>
    </row>
    <row r="53" spans="1:121" s="109" customFormat="1" ht="23.25" customHeight="1" x14ac:dyDescent="0.2">
      <c r="A53" s="276" t="str">
        <f>IF('Info patients (1)'!A53&lt;&gt;'Info patients (2)'!A53,"CHECK","")</f>
        <v/>
      </c>
      <c r="B53" s="276" t="str">
        <f>IF('Info patients (1)'!B53&lt;&gt;'Info patients (2)'!B53,"CHECK","")</f>
        <v/>
      </c>
      <c r="C53" s="276" t="str">
        <f>IF('Info patients (1)'!C53&lt;&gt;'Info patients (2)'!C53,"CHECK","")</f>
        <v/>
      </c>
      <c r="D53" s="276" t="str">
        <f>IF('Info patients (1)'!D53&lt;&gt;'Info patients (2)'!D53,"CHECK","")</f>
        <v/>
      </c>
      <c r="E53" s="276" t="str">
        <f>IF('Info patients (1)'!E53&lt;&gt;'Info patients (2)'!E53,"CHECK","")</f>
        <v/>
      </c>
      <c r="F53" s="276" t="str">
        <f>IF('Info patients (1)'!F53&lt;&gt;'Info patients (2)'!F53,"CHECK","")</f>
        <v/>
      </c>
      <c r="G53" s="276" t="str">
        <f>IF('Info patients (1)'!G53&lt;&gt;'Info patients (2)'!G53,"CHECK","")</f>
        <v/>
      </c>
      <c r="H53" s="276" t="str">
        <f>IF('Info patients (1)'!H53&lt;&gt;'Info patients (2)'!H53,"CHECK","")</f>
        <v/>
      </c>
      <c r="I53" s="276" t="str">
        <f>IF('Info patients (1)'!I53&lt;&gt;'Info patients (2)'!I53,"CHECK","")</f>
        <v/>
      </c>
      <c r="J53" s="276" t="str">
        <f>IF('Info patients (1)'!J53&lt;&gt;'Info patients (2)'!J53,"CHECK","")</f>
        <v/>
      </c>
      <c r="K53" s="276" t="str">
        <f>IF('Info patients (1)'!K53&lt;&gt;'Info patients (2)'!K53,"CHECK","")</f>
        <v/>
      </c>
      <c r="L53" s="276" t="str">
        <f>IF('Info patients (1)'!L53&lt;&gt;'Info patients (2)'!L53,"CHECK","")</f>
        <v/>
      </c>
      <c r="M53" s="276" t="str">
        <f>IF('Info patients (1)'!M53&lt;&gt;'Info patients (2)'!M53,"CHECK","")</f>
        <v/>
      </c>
      <c r="N53" s="276" t="str">
        <f>IF('Info patients (1)'!N53&lt;&gt;'Info patients (2)'!N53,"CHECK","")</f>
        <v/>
      </c>
      <c r="O53" s="276" t="str">
        <f>IF('Info patients (1)'!O53&lt;&gt;'Info patients (2)'!O53,"CHECK","")</f>
        <v/>
      </c>
      <c r="P53" s="276" t="str">
        <f>IF('Info patients (1)'!P53&lt;&gt;'Info patients (2)'!P53,"CHECK","")</f>
        <v/>
      </c>
      <c r="Q53" s="276" t="str">
        <f>IF('Info patients (1)'!Q53&lt;&gt;'Info patients (2)'!Q53,"CHECK","")</f>
        <v/>
      </c>
      <c r="R53" s="276" t="str">
        <f>IF('Info patients (1)'!R53&lt;&gt;'Info patients (2)'!R53,"CHECK","")</f>
        <v/>
      </c>
      <c r="S53" s="276" t="str">
        <f>IF('Info patients (1)'!S53&lt;&gt;'Info patients (2)'!S53,"CHECK","")</f>
        <v/>
      </c>
      <c r="T53" s="276" t="str">
        <f>IF('Info patients (1)'!T53&lt;&gt;'Info patients (2)'!T53,"CHECK","")</f>
        <v/>
      </c>
      <c r="U53" s="276" t="str">
        <f>IF('Info patients (1)'!U53&lt;&gt;'Info patients (2)'!U53,"CHECK","")</f>
        <v/>
      </c>
      <c r="V53" s="276" t="str">
        <f>IF('Info patients (1)'!V53&lt;&gt;'Info patients (2)'!V53,"CHECK","")</f>
        <v/>
      </c>
      <c r="W53" s="276" t="str">
        <f>IF('Info patients (1)'!W53&lt;&gt;'Info patients (2)'!W53,"CHECK","")</f>
        <v/>
      </c>
      <c r="X53" s="276" t="str">
        <f>IF('Info patients (1)'!X53&lt;&gt;'Info patients (2)'!X53,"CHECK","")</f>
        <v/>
      </c>
      <c r="Y53" s="276" t="str">
        <f>IF('Info patients (1)'!Y53&lt;&gt;'Info patients (2)'!Y53,"CHECK","")</f>
        <v/>
      </c>
      <c r="Z53" s="276" t="str">
        <f>IF('Info patients (1)'!Z53&lt;&gt;'Info patients (2)'!Z53,"CHECK","")</f>
        <v/>
      </c>
      <c r="AA53" s="276" t="str">
        <f>IF('Info patients (1)'!AA53&lt;&gt;'Info patients (2)'!AA53,"CHECK","")</f>
        <v/>
      </c>
      <c r="AB53" s="276" t="str">
        <f>IF('Info patients (1)'!AB53&lt;&gt;'Info patients (2)'!AB53,"CHECK","")</f>
        <v/>
      </c>
      <c r="AC53" s="276" t="str">
        <f>IF('Info patients (1)'!AC53&lt;&gt;'Info patients (2)'!AC53,"CHECK","")</f>
        <v/>
      </c>
      <c r="AD53" s="276" t="str">
        <f>IF('Info patients (1)'!AD53&lt;&gt;'Info patients (2)'!AD53,"CHECK","")</f>
        <v/>
      </c>
      <c r="AE53" s="276" t="str">
        <f>IF('Info patients (1)'!AE53&lt;&gt;'Info patients (2)'!AE53,"CHECK","")</f>
        <v/>
      </c>
      <c r="AF53" s="276" t="str">
        <f>IF('Info patients (1)'!AF53&lt;&gt;'Info patients (2)'!AF53,"CHECK","")</f>
        <v/>
      </c>
      <c r="AG53" s="276" t="str">
        <f>IF('Info patients (1)'!AG53&lt;&gt;'Info patients (2)'!AG53,"CHECK","")</f>
        <v/>
      </c>
      <c r="AH53" s="276" t="str">
        <f>IF('Info patients (1)'!AH53&lt;&gt;'Info patients (2)'!AH53,"CHECK","")</f>
        <v/>
      </c>
      <c r="AI53" s="276" t="str">
        <f>IF('Info patients (1)'!AI53&lt;&gt;'Info patients (2)'!AI53,"CHECK","")</f>
        <v/>
      </c>
      <c r="AJ53" s="276" t="str">
        <f>IF('Info patients (1)'!AJ53&lt;&gt;'Info patients (2)'!AJ53,"CHECK","")</f>
        <v/>
      </c>
      <c r="AK53" s="276" t="str">
        <f>IF('Info patients (1)'!AK53&lt;&gt;'Info patients (2)'!AK53,"CHECK","")</f>
        <v/>
      </c>
      <c r="AL53" s="276" t="str">
        <f>IF('Info patients (1)'!AL53&lt;&gt;'Info patients (2)'!AL53,"CHECK","")</f>
        <v/>
      </c>
      <c r="AM53" s="276" t="str">
        <f>IF('Info patients (1)'!AM53&lt;&gt;'Info patients (2)'!AM53,"CHECK","")</f>
        <v/>
      </c>
      <c r="AN53" s="276" t="str">
        <f>IF('Info patients (1)'!AN53&lt;&gt;'Info patients (2)'!AN53,"CHECK","")</f>
        <v/>
      </c>
      <c r="AO53" s="276" t="str">
        <f>IF('Info patients (1)'!AO53&lt;&gt;'Info patients (2)'!AO53,"CHECK","")</f>
        <v/>
      </c>
      <c r="AP53" s="276" t="str">
        <f>IF('Info patients (1)'!AP53&lt;&gt;'Info patients (2)'!AP53,"CHECK","")</f>
        <v/>
      </c>
      <c r="AQ53" s="276" t="str">
        <f>IF('Info patients (1)'!AQ53&lt;&gt;'Info patients (2)'!AQ53,"CHECK","")</f>
        <v/>
      </c>
      <c r="AR53" s="276" t="str">
        <f>IF('Info patients (1)'!AR53&lt;&gt;'Info patients (2)'!AR53,"CHECK","")</f>
        <v/>
      </c>
      <c r="AS53" s="276" t="str">
        <f>IF('Info patients (1)'!AS53&lt;&gt;'Info patients (2)'!AS53,"CHECK","")</f>
        <v/>
      </c>
      <c r="AT53" s="276" t="str">
        <f>IF('Info patients (1)'!AT53&lt;&gt;'Info patients (2)'!AT53,"CHECK","")</f>
        <v/>
      </c>
      <c r="AU53" s="276" t="str">
        <f>IF('Info patients (1)'!AU53&lt;&gt;'Info patients (2)'!AU53,"CHECK","")</f>
        <v/>
      </c>
      <c r="AV53" s="276" t="str">
        <f>IF('Info patients (1)'!AV53&lt;&gt;'Info patients (2)'!AV53,"CHECK","")</f>
        <v/>
      </c>
      <c r="AW53" s="276" t="str">
        <f>IF('Info patients (1)'!AW53&lt;&gt;'Info patients (2)'!AW53,"CHECK","")</f>
        <v/>
      </c>
      <c r="AX53" s="276" t="str">
        <f>IF('Info patients (1)'!AX53&lt;&gt;'Info patients (2)'!AX53,"CHECK","")</f>
        <v/>
      </c>
      <c r="AY53" s="276" t="str">
        <f>IF('Info patients (1)'!AY53&lt;&gt;'Info patients (2)'!AY53,"CHECK","")</f>
        <v/>
      </c>
      <c r="AZ53" s="276" t="str">
        <f>IF('Info patients (1)'!AZ53&lt;&gt;'Info patients (2)'!AZ53,"CHECK","")</f>
        <v/>
      </c>
      <c r="BA53" s="276" t="str">
        <f>IF('Info patients (1)'!BA53&lt;&gt;'Info patients (2)'!BA53,"CHECK","")</f>
        <v/>
      </c>
      <c r="BB53" s="276" t="str">
        <f>IF('Info patients (1)'!BB53&lt;&gt;'Info patients (2)'!BB53,"CHECK","")</f>
        <v/>
      </c>
      <c r="BC53" s="276" t="str">
        <f>IF('Info patients (1)'!BC53&lt;&gt;'Info patients (2)'!BC53,"CHECK","")</f>
        <v/>
      </c>
      <c r="BD53" s="276" t="str">
        <f>IF('Info patients (1)'!BD53&lt;&gt;'Info patients (2)'!BD53,"CHECK","")</f>
        <v/>
      </c>
      <c r="BE53" s="276" t="str">
        <f>IF('Info patients (1)'!BE53&lt;&gt;'Info patients (2)'!BE53,"CHECK","")</f>
        <v/>
      </c>
      <c r="BF53" s="276" t="str">
        <f>IF('Info patients (1)'!BF53&lt;&gt;'Info patients (2)'!BF53,"CHECK","")</f>
        <v/>
      </c>
      <c r="BG53" s="276" t="str">
        <f>IF('Info patients (1)'!BG53&lt;&gt;'Info patients (2)'!BG53,"CHECK","")</f>
        <v/>
      </c>
      <c r="BH53" s="276" t="str">
        <f>IF('Info patients (1)'!BH53&lt;&gt;'Info patients (2)'!BH53,"CHECK","")</f>
        <v/>
      </c>
      <c r="BI53" s="276" t="str">
        <f>IF('Info patients (1)'!BI53&lt;&gt;'Info patients (2)'!BI53,"CHECK","")</f>
        <v/>
      </c>
      <c r="BJ53" s="276" t="str">
        <f>IF('Info patients (1)'!BJ53&lt;&gt;'Info patients (2)'!BJ53,"CHECK","")</f>
        <v/>
      </c>
      <c r="BK53" s="276" t="str">
        <f>IF('Info patients (1)'!BK53&lt;&gt;'Info patients (2)'!BK53,"CHECK","")</f>
        <v/>
      </c>
      <c r="BL53" s="276" t="str">
        <f>IF('Info patients (1)'!BL53&lt;&gt;'Info patients (2)'!BL53,"CHECK","")</f>
        <v/>
      </c>
      <c r="BM53" s="276" t="str">
        <f>IF('Info patients (1)'!BM53&lt;&gt;'Info patients (2)'!BM53,"CHECK","")</f>
        <v/>
      </c>
      <c r="BN53" s="276" t="str">
        <f>IF('Info patients (1)'!BN53&lt;&gt;'Info patients (2)'!BN53,"CHECK","")</f>
        <v/>
      </c>
      <c r="BO53" s="276" t="str">
        <f>IF('Info patients (1)'!BO53&lt;&gt;'Info patients (2)'!BO53,"CHECK","")</f>
        <v/>
      </c>
      <c r="BP53" s="276" t="str">
        <f>IF('Info patients (1)'!BP53&lt;&gt;'Info patients (2)'!BP53,"CHECK","")</f>
        <v/>
      </c>
      <c r="BQ53" s="276" t="str">
        <f>IF('Info patients (1)'!BQ53&lt;&gt;'Info patients (2)'!BQ53,"CHECK","")</f>
        <v/>
      </c>
      <c r="BR53" s="276" t="str">
        <f>IF('Info patients (1)'!BR53&lt;&gt;'Info patients (2)'!BR53,"CHECK","")</f>
        <v/>
      </c>
      <c r="BS53" s="276" t="str">
        <f>IF('Info patients (1)'!BS53&lt;&gt;'Info patients (2)'!BS53,"CHECK","")</f>
        <v/>
      </c>
      <c r="BT53" s="276" t="str">
        <f>IF('Info patients (1)'!BT53&lt;&gt;'Info patients (2)'!BT53,"CHECK","")</f>
        <v/>
      </c>
      <c r="BU53" s="276" t="str">
        <f>IF('Info patients (1)'!BU53&lt;&gt;'Info patients (2)'!BU53,"CHECK","")</f>
        <v/>
      </c>
      <c r="BV53" s="276" t="str">
        <f>IF('Info patients (1)'!BV53&lt;&gt;'Info patients (2)'!BV53,"CHECK","")</f>
        <v/>
      </c>
      <c r="BW53" s="276" t="str">
        <f>IF('Info patients (1)'!BW53&lt;&gt;'Info patients (2)'!BW53,"CHECK","")</f>
        <v/>
      </c>
      <c r="BX53" s="276" t="str">
        <f>IF('Info patients (1)'!BX53&lt;&gt;'Info patients (2)'!BX53,"CHECK","")</f>
        <v/>
      </c>
      <c r="BY53" s="276" t="str">
        <f>IF('Info patients (1)'!BY53&lt;&gt;'Info patients (2)'!BY53,"CHECK","")</f>
        <v/>
      </c>
      <c r="BZ53" s="276" t="str">
        <f>IF('Info patients (1)'!BZ53&lt;&gt;'Info patients (2)'!BZ53,"CHECK","")</f>
        <v/>
      </c>
      <c r="CA53" s="276" t="str">
        <f>IF('Info patients (1)'!CA53&lt;&gt;'Info patients (2)'!CA53,"CHECK","")</f>
        <v/>
      </c>
      <c r="CB53" s="276" t="str">
        <f>IF('Info patients (1)'!CB53&lt;&gt;'Info patients (2)'!CB53,"CHECK","")</f>
        <v/>
      </c>
      <c r="CC53" s="276" t="str">
        <f>IF('Info patients (1)'!CC53&lt;&gt;'Info patients (2)'!CC53,"CHECK","")</f>
        <v/>
      </c>
      <c r="CD53" s="276" t="str">
        <f>IF('Info patients (1)'!CD53&lt;&gt;'Info patients (2)'!CD53,"CHECK","")</f>
        <v/>
      </c>
      <c r="CE53" s="276" t="str">
        <f>IF('Info patients (1)'!CE53&lt;&gt;'Info patients (2)'!CE53,"CHECK","")</f>
        <v/>
      </c>
      <c r="CF53" s="276" t="str">
        <f>IF('Info patients (1)'!CF53&lt;&gt;'Info patients (2)'!CF53,"CHECK","")</f>
        <v/>
      </c>
      <c r="CG53" s="276" t="str">
        <f>IF('Info patients (1)'!CG53&lt;&gt;'Info patients (2)'!CG53,"CHECK","")</f>
        <v/>
      </c>
      <c r="CH53" s="276" t="str">
        <f>IF('Info patients (1)'!CH53&lt;&gt;'Info patients (2)'!CH53,"CHECK","")</f>
        <v/>
      </c>
      <c r="CI53" s="276" t="str">
        <f>IF('Info patients (1)'!CI53&lt;&gt;'Info patients (2)'!CI53,"CHECK","")</f>
        <v/>
      </c>
      <c r="CJ53" s="276" t="str">
        <f>IF('Info patients (1)'!CJ53&lt;&gt;'Info patients (2)'!CJ53,"CHECK","")</f>
        <v/>
      </c>
      <c r="CK53" s="276" t="str">
        <f>IF('Info patients (1)'!CK53&lt;&gt;'Info patients (2)'!CK53,"CHECK","")</f>
        <v/>
      </c>
      <c r="CL53" s="276" t="str">
        <f>IF('Info patients (1)'!CL53&lt;&gt;'Info patients (2)'!CL53,"CHECK","")</f>
        <v/>
      </c>
      <c r="CM53" s="276" t="str">
        <f>IF('Info patients (1)'!CM53&lt;&gt;'Info patients (2)'!CM53,"CHECK","")</f>
        <v/>
      </c>
      <c r="CN53" s="276" t="str">
        <f>IF('Info patients (1)'!CN53&lt;&gt;'Info patients (2)'!CN53,"CHECK","")</f>
        <v/>
      </c>
      <c r="CO53" s="276" t="str">
        <f>IF('Info patients (1)'!CO53&lt;&gt;'Info patients (2)'!CO53,"CHECK","")</f>
        <v/>
      </c>
      <c r="CP53" s="276" t="str">
        <f>IF('Info patients (1)'!CP53&lt;&gt;'Info patients (2)'!CP53,"CHECK","")</f>
        <v/>
      </c>
      <c r="CQ53" s="276" t="str">
        <f>IF('Info patients (1)'!CQ53&lt;&gt;'Info patients (2)'!CQ53,"CHECK","")</f>
        <v/>
      </c>
      <c r="CR53" s="276" t="str">
        <f>IF('Info patients (1)'!CR53&lt;&gt;'Info patients (2)'!CR53,"CHECK","")</f>
        <v/>
      </c>
      <c r="CS53" s="276" t="str">
        <f>IF('Info patients (1)'!CS53&lt;&gt;'Info patients (2)'!CS53,"CHECK","")</f>
        <v/>
      </c>
      <c r="CT53" s="276" t="str">
        <f>IF('Info patients (1)'!CT53&lt;&gt;'Info patients (2)'!CT53,"CHECK","")</f>
        <v/>
      </c>
      <c r="CU53" s="276" t="str">
        <f>IF('Info patients (1)'!CU53&lt;&gt;'Info patients (2)'!CU53,"CHECK","")</f>
        <v/>
      </c>
      <c r="CV53" s="276" t="str">
        <f>IF('Info patients (1)'!CV53&lt;&gt;'Info patients (2)'!CV53,"CHECK","")</f>
        <v/>
      </c>
      <c r="CW53" s="276" t="str">
        <f>IF('Info patients (1)'!CW53&lt;&gt;'Info patients (2)'!CW53,"CHECK","")</f>
        <v/>
      </c>
      <c r="CX53" s="276" t="str">
        <f>IF('Info patients (1)'!CX53&lt;&gt;'Info patients (2)'!CX53,"CHECK","")</f>
        <v/>
      </c>
      <c r="CY53" s="276" t="str">
        <f>IF('Info patients (1)'!CY53&lt;&gt;'Info patients (2)'!CY53,"CHECK","")</f>
        <v/>
      </c>
      <c r="CZ53" s="276" t="str">
        <f>IF('Info patients (1)'!CZ53&lt;&gt;'Info patients (2)'!CZ53,"CHECK","")</f>
        <v/>
      </c>
      <c r="DA53" s="276" t="str">
        <f>IF('Info patients (1)'!DA53&lt;&gt;'Info patients (2)'!DA53,"CHECK","")</f>
        <v/>
      </c>
      <c r="DB53" s="276" t="str">
        <f>IF('Info patients (1)'!DB53&lt;&gt;'Info patients (2)'!DB53,"CHECK","")</f>
        <v/>
      </c>
      <c r="DC53" s="276" t="str">
        <f>IF('Info patients (1)'!DC53&lt;&gt;'Info patients (2)'!DC53,"CHECK","")</f>
        <v/>
      </c>
      <c r="DD53" s="276" t="str">
        <f>IF('Info patients (1)'!DD53&lt;&gt;'Info patients (2)'!DD53,"CHECK","")</f>
        <v/>
      </c>
      <c r="DE53" s="276" t="str">
        <f>IF('Info patients (1)'!DE53&lt;&gt;'Info patients (2)'!DE53,"CHECK","")</f>
        <v/>
      </c>
      <c r="DF53" s="276" t="str">
        <f>IF('Info patients (1)'!DF53&lt;&gt;'Info patients (2)'!DF53,"CHECK","")</f>
        <v/>
      </c>
      <c r="DG53" s="276" t="str">
        <f>IF('Info patients (1)'!DG53&lt;&gt;'Info patients (2)'!DG53,"CHECK","")</f>
        <v/>
      </c>
      <c r="DH53" s="276" t="str">
        <f>IF('Info patients (1)'!DH53&lt;&gt;'Info patients (2)'!DH53,"CHECK","")</f>
        <v/>
      </c>
      <c r="DI53" s="276" t="str">
        <f>IF('Info patients (1)'!DI53&lt;&gt;'Info patients (2)'!DI53,"CHECK","")</f>
        <v/>
      </c>
      <c r="DJ53" s="276" t="str">
        <f>IF('Info patients (1)'!DJ53&lt;&gt;'Info patients (2)'!DJ53,"CHECK","")</f>
        <v/>
      </c>
      <c r="DK53" s="276" t="str">
        <f>IF('Info patients (1)'!DK53&lt;&gt;'Info patients (2)'!DK53,"CHECK","")</f>
        <v/>
      </c>
      <c r="DL53" s="276" t="str">
        <f>IF('Info patients (1)'!DL53&lt;&gt;'Info patients (2)'!DL53,"CHECK","")</f>
        <v/>
      </c>
      <c r="DM53" s="276" t="str">
        <f>IF('Info patients (1)'!DM53&lt;&gt;'Info patients (2)'!DM53,"CHECK","")</f>
        <v/>
      </c>
      <c r="DN53" s="276" t="str">
        <f>IF('Info patients (1)'!DN53&lt;&gt;'Info patients (2)'!DN53,"CHECK","")</f>
        <v/>
      </c>
      <c r="DO53" s="276" t="str">
        <f>IF('Info patients (1)'!DO53&lt;&gt;'Info patients (2)'!DO53,"CHECK","")</f>
        <v/>
      </c>
      <c r="DP53" s="276" t="str">
        <f>IF('Info patients (1)'!DP53&lt;&gt;'Info patients (2)'!DP53,"CHECK","")</f>
        <v/>
      </c>
      <c r="DQ53" s="276" t="str">
        <f>IF('Info patients (1)'!DQ53&lt;&gt;'Info patients (2)'!DQ53,"CHECK","")</f>
        <v/>
      </c>
    </row>
    <row r="54" spans="1:121" s="109" customFormat="1" ht="23.25" customHeight="1" x14ac:dyDescent="0.2">
      <c r="A54" s="276" t="str">
        <f>IF('Info patients (1)'!A54&lt;&gt;'Info patients (2)'!A54,"CHECK","")</f>
        <v/>
      </c>
      <c r="B54" s="276" t="str">
        <f>IF('Info patients (1)'!B54&lt;&gt;'Info patients (2)'!B54,"CHECK","")</f>
        <v/>
      </c>
      <c r="C54" s="276" t="str">
        <f>IF('Info patients (1)'!C54&lt;&gt;'Info patients (2)'!C54,"CHECK","")</f>
        <v/>
      </c>
      <c r="D54" s="276" t="str">
        <f>IF('Info patients (1)'!D54&lt;&gt;'Info patients (2)'!D54,"CHECK","")</f>
        <v/>
      </c>
      <c r="E54" s="276" t="str">
        <f>IF('Info patients (1)'!E54&lt;&gt;'Info patients (2)'!E54,"CHECK","")</f>
        <v/>
      </c>
      <c r="F54" s="276" t="str">
        <f>IF('Info patients (1)'!F54&lt;&gt;'Info patients (2)'!F54,"CHECK","")</f>
        <v/>
      </c>
      <c r="G54" s="276" t="str">
        <f>IF('Info patients (1)'!G54&lt;&gt;'Info patients (2)'!G54,"CHECK","")</f>
        <v/>
      </c>
      <c r="H54" s="276" t="str">
        <f>IF('Info patients (1)'!H54&lt;&gt;'Info patients (2)'!H54,"CHECK","")</f>
        <v/>
      </c>
      <c r="I54" s="276" t="str">
        <f>IF('Info patients (1)'!I54&lt;&gt;'Info patients (2)'!I54,"CHECK","")</f>
        <v/>
      </c>
      <c r="J54" s="276" t="str">
        <f>IF('Info patients (1)'!J54&lt;&gt;'Info patients (2)'!J54,"CHECK","")</f>
        <v/>
      </c>
      <c r="K54" s="276" t="str">
        <f>IF('Info patients (1)'!K54&lt;&gt;'Info patients (2)'!K54,"CHECK","")</f>
        <v/>
      </c>
      <c r="L54" s="276" t="str">
        <f>IF('Info patients (1)'!L54&lt;&gt;'Info patients (2)'!L54,"CHECK","")</f>
        <v/>
      </c>
      <c r="M54" s="276" t="str">
        <f>IF('Info patients (1)'!M54&lt;&gt;'Info patients (2)'!M54,"CHECK","")</f>
        <v/>
      </c>
      <c r="N54" s="276" t="str">
        <f>IF('Info patients (1)'!N54&lt;&gt;'Info patients (2)'!N54,"CHECK","")</f>
        <v/>
      </c>
      <c r="O54" s="276" t="str">
        <f>IF('Info patients (1)'!O54&lt;&gt;'Info patients (2)'!O54,"CHECK","")</f>
        <v/>
      </c>
      <c r="P54" s="276" t="str">
        <f>IF('Info patients (1)'!P54&lt;&gt;'Info patients (2)'!P54,"CHECK","")</f>
        <v/>
      </c>
      <c r="Q54" s="276" t="str">
        <f>IF('Info patients (1)'!Q54&lt;&gt;'Info patients (2)'!Q54,"CHECK","")</f>
        <v/>
      </c>
      <c r="R54" s="276" t="str">
        <f>IF('Info patients (1)'!R54&lt;&gt;'Info patients (2)'!R54,"CHECK","")</f>
        <v/>
      </c>
      <c r="S54" s="276" t="str">
        <f>IF('Info patients (1)'!S54&lt;&gt;'Info patients (2)'!S54,"CHECK","")</f>
        <v/>
      </c>
      <c r="T54" s="276" t="str">
        <f>IF('Info patients (1)'!T54&lt;&gt;'Info patients (2)'!T54,"CHECK","")</f>
        <v/>
      </c>
      <c r="U54" s="276" t="str">
        <f>IF('Info patients (1)'!U54&lt;&gt;'Info patients (2)'!U54,"CHECK","")</f>
        <v/>
      </c>
      <c r="V54" s="276" t="str">
        <f>IF('Info patients (1)'!V54&lt;&gt;'Info patients (2)'!V54,"CHECK","")</f>
        <v/>
      </c>
      <c r="W54" s="276" t="str">
        <f>IF('Info patients (1)'!W54&lt;&gt;'Info patients (2)'!W54,"CHECK","")</f>
        <v/>
      </c>
      <c r="X54" s="276" t="str">
        <f>IF('Info patients (1)'!X54&lt;&gt;'Info patients (2)'!X54,"CHECK","")</f>
        <v/>
      </c>
      <c r="Y54" s="276" t="str">
        <f>IF('Info patients (1)'!Y54&lt;&gt;'Info patients (2)'!Y54,"CHECK","")</f>
        <v/>
      </c>
      <c r="Z54" s="276" t="str">
        <f>IF('Info patients (1)'!Z54&lt;&gt;'Info patients (2)'!Z54,"CHECK","")</f>
        <v/>
      </c>
      <c r="AA54" s="276" t="str">
        <f>IF('Info patients (1)'!AA54&lt;&gt;'Info patients (2)'!AA54,"CHECK","")</f>
        <v/>
      </c>
      <c r="AB54" s="276" t="str">
        <f>IF('Info patients (1)'!AB54&lt;&gt;'Info patients (2)'!AB54,"CHECK","")</f>
        <v/>
      </c>
      <c r="AC54" s="276" t="str">
        <f>IF('Info patients (1)'!AC54&lt;&gt;'Info patients (2)'!AC54,"CHECK","")</f>
        <v/>
      </c>
      <c r="AD54" s="276" t="str">
        <f>IF('Info patients (1)'!AD54&lt;&gt;'Info patients (2)'!AD54,"CHECK","")</f>
        <v/>
      </c>
      <c r="AE54" s="276" t="str">
        <f>IF('Info patients (1)'!AE54&lt;&gt;'Info patients (2)'!AE54,"CHECK","")</f>
        <v/>
      </c>
      <c r="AF54" s="276" t="str">
        <f>IF('Info patients (1)'!AF54&lt;&gt;'Info patients (2)'!AF54,"CHECK","")</f>
        <v/>
      </c>
      <c r="AG54" s="276" t="str">
        <f>IF('Info patients (1)'!AG54&lt;&gt;'Info patients (2)'!AG54,"CHECK","")</f>
        <v/>
      </c>
      <c r="AH54" s="276" t="str">
        <f>IF('Info patients (1)'!AH54&lt;&gt;'Info patients (2)'!AH54,"CHECK","")</f>
        <v/>
      </c>
      <c r="AI54" s="276" t="str">
        <f>IF('Info patients (1)'!AI54&lt;&gt;'Info patients (2)'!AI54,"CHECK","")</f>
        <v/>
      </c>
      <c r="AJ54" s="276" t="str">
        <f>IF('Info patients (1)'!AJ54&lt;&gt;'Info patients (2)'!AJ54,"CHECK","")</f>
        <v/>
      </c>
      <c r="AK54" s="276" t="str">
        <f>IF('Info patients (1)'!AK54&lt;&gt;'Info patients (2)'!AK54,"CHECK","")</f>
        <v/>
      </c>
      <c r="AL54" s="276" t="str">
        <f>IF('Info patients (1)'!AL54&lt;&gt;'Info patients (2)'!AL54,"CHECK","")</f>
        <v/>
      </c>
      <c r="AM54" s="276" t="str">
        <f>IF('Info patients (1)'!AM54&lt;&gt;'Info patients (2)'!AM54,"CHECK","")</f>
        <v/>
      </c>
      <c r="AN54" s="276" t="str">
        <f>IF('Info patients (1)'!AN54&lt;&gt;'Info patients (2)'!AN54,"CHECK","")</f>
        <v/>
      </c>
      <c r="AO54" s="276" t="str">
        <f>IF('Info patients (1)'!AO54&lt;&gt;'Info patients (2)'!AO54,"CHECK","")</f>
        <v/>
      </c>
      <c r="AP54" s="276" t="str">
        <f>IF('Info patients (1)'!AP54&lt;&gt;'Info patients (2)'!AP54,"CHECK","")</f>
        <v/>
      </c>
      <c r="AQ54" s="276" t="str">
        <f>IF('Info patients (1)'!AQ54&lt;&gt;'Info patients (2)'!AQ54,"CHECK","")</f>
        <v/>
      </c>
      <c r="AR54" s="276" t="str">
        <f>IF('Info patients (1)'!AR54&lt;&gt;'Info patients (2)'!AR54,"CHECK","")</f>
        <v/>
      </c>
      <c r="AS54" s="276" t="str">
        <f>IF('Info patients (1)'!AS54&lt;&gt;'Info patients (2)'!AS54,"CHECK","")</f>
        <v/>
      </c>
      <c r="AT54" s="276" t="str">
        <f>IF('Info patients (1)'!AT54&lt;&gt;'Info patients (2)'!AT54,"CHECK","")</f>
        <v/>
      </c>
      <c r="AU54" s="276" t="str">
        <f>IF('Info patients (1)'!AU54&lt;&gt;'Info patients (2)'!AU54,"CHECK","")</f>
        <v/>
      </c>
      <c r="AV54" s="276" t="str">
        <f>IF('Info patients (1)'!AV54&lt;&gt;'Info patients (2)'!AV54,"CHECK","")</f>
        <v/>
      </c>
      <c r="AW54" s="276" t="str">
        <f>IF('Info patients (1)'!AW54&lt;&gt;'Info patients (2)'!AW54,"CHECK","")</f>
        <v/>
      </c>
      <c r="AX54" s="276" t="str">
        <f>IF('Info patients (1)'!AX54&lt;&gt;'Info patients (2)'!AX54,"CHECK","")</f>
        <v/>
      </c>
      <c r="AY54" s="276" t="str">
        <f>IF('Info patients (1)'!AY54&lt;&gt;'Info patients (2)'!AY54,"CHECK","")</f>
        <v/>
      </c>
      <c r="AZ54" s="276" t="str">
        <f>IF('Info patients (1)'!AZ54&lt;&gt;'Info patients (2)'!AZ54,"CHECK","")</f>
        <v/>
      </c>
      <c r="BA54" s="276" t="str">
        <f>IF('Info patients (1)'!BA54&lt;&gt;'Info patients (2)'!BA54,"CHECK","")</f>
        <v/>
      </c>
      <c r="BB54" s="276" t="str">
        <f>IF('Info patients (1)'!BB54&lt;&gt;'Info patients (2)'!BB54,"CHECK","")</f>
        <v/>
      </c>
      <c r="BC54" s="276" t="str">
        <f>IF('Info patients (1)'!BC54&lt;&gt;'Info patients (2)'!BC54,"CHECK","")</f>
        <v/>
      </c>
      <c r="BD54" s="276" t="str">
        <f>IF('Info patients (1)'!BD54&lt;&gt;'Info patients (2)'!BD54,"CHECK","")</f>
        <v/>
      </c>
      <c r="BE54" s="276" t="str">
        <f>IF('Info patients (1)'!BE54&lt;&gt;'Info patients (2)'!BE54,"CHECK","")</f>
        <v/>
      </c>
      <c r="BF54" s="276" t="str">
        <f>IF('Info patients (1)'!BF54&lt;&gt;'Info patients (2)'!BF54,"CHECK","")</f>
        <v/>
      </c>
      <c r="BG54" s="276" t="str">
        <f>IF('Info patients (1)'!BG54&lt;&gt;'Info patients (2)'!BG54,"CHECK","")</f>
        <v/>
      </c>
      <c r="BH54" s="276" t="str">
        <f>IF('Info patients (1)'!BH54&lt;&gt;'Info patients (2)'!BH54,"CHECK","")</f>
        <v/>
      </c>
      <c r="BI54" s="276" t="str">
        <f>IF('Info patients (1)'!BI54&lt;&gt;'Info patients (2)'!BI54,"CHECK","")</f>
        <v/>
      </c>
      <c r="BJ54" s="276" t="str">
        <f>IF('Info patients (1)'!BJ54&lt;&gt;'Info patients (2)'!BJ54,"CHECK","")</f>
        <v/>
      </c>
      <c r="BK54" s="276" t="str">
        <f>IF('Info patients (1)'!BK54&lt;&gt;'Info patients (2)'!BK54,"CHECK","")</f>
        <v/>
      </c>
      <c r="BL54" s="276" t="str">
        <f>IF('Info patients (1)'!BL54&lt;&gt;'Info patients (2)'!BL54,"CHECK","")</f>
        <v/>
      </c>
      <c r="BM54" s="276" t="str">
        <f>IF('Info patients (1)'!BM54&lt;&gt;'Info patients (2)'!BM54,"CHECK","")</f>
        <v/>
      </c>
      <c r="BN54" s="276" t="str">
        <f>IF('Info patients (1)'!BN54&lt;&gt;'Info patients (2)'!BN54,"CHECK","")</f>
        <v/>
      </c>
      <c r="BO54" s="276" t="str">
        <f>IF('Info patients (1)'!BO54&lt;&gt;'Info patients (2)'!BO54,"CHECK","")</f>
        <v/>
      </c>
      <c r="BP54" s="276" t="str">
        <f>IF('Info patients (1)'!BP54&lt;&gt;'Info patients (2)'!BP54,"CHECK","")</f>
        <v/>
      </c>
      <c r="BQ54" s="276" t="str">
        <f>IF('Info patients (1)'!BQ54&lt;&gt;'Info patients (2)'!BQ54,"CHECK","")</f>
        <v/>
      </c>
      <c r="BR54" s="276" t="str">
        <f>IF('Info patients (1)'!BR54&lt;&gt;'Info patients (2)'!BR54,"CHECK","")</f>
        <v/>
      </c>
      <c r="BS54" s="276" t="str">
        <f>IF('Info patients (1)'!BS54&lt;&gt;'Info patients (2)'!BS54,"CHECK","")</f>
        <v/>
      </c>
      <c r="BT54" s="276" t="str">
        <f>IF('Info patients (1)'!BT54&lt;&gt;'Info patients (2)'!BT54,"CHECK","")</f>
        <v/>
      </c>
      <c r="BU54" s="276" t="str">
        <f>IF('Info patients (1)'!BU54&lt;&gt;'Info patients (2)'!BU54,"CHECK","")</f>
        <v/>
      </c>
      <c r="BV54" s="276" t="str">
        <f>IF('Info patients (1)'!BV54&lt;&gt;'Info patients (2)'!BV54,"CHECK","")</f>
        <v/>
      </c>
      <c r="BW54" s="276" t="str">
        <f>IF('Info patients (1)'!BW54&lt;&gt;'Info patients (2)'!BW54,"CHECK","")</f>
        <v/>
      </c>
      <c r="BX54" s="276" t="str">
        <f>IF('Info patients (1)'!BX54&lt;&gt;'Info patients (2)'!BX54,"CHECK","")</f>
        <v/>
      </c>
      <c r="BY54" s="276" t="str">
        <f>IF('Info patients (1)'!BY54&lt;&gt;'Info patients (2)'!BY54,"CHECK","")</f>
        <v/>
      </c>
      <c r="BZ54" s="276" t="str">
        <f>IF('Info patients (1)'!BZ54&lt;&gt;'Info patients (2)'!BZ54,"CHECK","")</f>
        <v/>
      </c>
      <c r="CA54" s="276" t="str">
        <f>IF('Info patients (1)'!CA54&lt;&gt;'Info patients (2)'!CA54,"CHECK","")</f>
        <v/>
      </c>
      <c r="CB54" s="276" t="str">
        <f>IF('Info patients (1)'!CB54&lt;&gt;'Info patients (2)'!CB54,"CHECK","")</f>
        <v/>
      </c>
      <c r="CC54" s="276" t="str">
        <f>IF('Info patients (1)'!CC54&lt;&gt;'Info patients (2)'!CC54,"CHECK","")</f>
        <v/>
      </c>
      <c r="CD54" s="276" t="str">
        <f>IF('Info patients (1)'!CD54&lt;&gt;'Info patients (2)'!CD54,"CHECK","")</f>
        <v/>
      </c>
      <c r="CE54" s="276" t="str">
        <f>IF('Info patients (1)'!CE54&lt;&gt;'Info patients (2)'!CE54,"CHECK","")</f>
        <v/>
      </c>
      <c r="CF54" s="276" t="str">
        <f>IF('Info patients (1)'!CF54&lt;&gt;'Info patients (2)'!CF54,"CHECK","")</f>
        <v/>
      </c>
      <c r="CG54" s="276" t="str">
        <f>IF('Info patients (1)'!CG54&lt;&gt;'Info patients (2)'!CG54,"CHECK","")</f>
        <v/>
      </c>
      <c r="CH54" s="276" t="str">
        <f>IF('Info patients (1)'!CH54&lt;&gt;'Info patients (2)'!CH54,"CHECK","")</f>
        <v/>
      </c>
      <c r="CI54" s="276" t="str">
        <f>IF('Info patients (1)'!CI54&lt;&gt;'Info patients (2)'!CI54,"CHECK","")</f>
        <v/>
      </c>
      <c r="CJ54" s="276" t="str">
        <f>IF('Info patients (1)'!CJ54&lt;&gt;'Info patients (2)'!CJ54,"CHECK","")</f>
        <v/>
      </c>
      <c r="CK54" s="276" t="str">
        <f>IF('Info patients (1)'!CK54&lt;&gt;'Info patients (2)'!CK54,"CHECK","")</f>
        <v/>
      </c>
      <c r="CL54" s="276" t="str">
        <f>IF('Info patients (1)'!CL54&lt;&gt;'Info patients (2)'!CL54,"CHECK","")</f>
        <v/>
      </c>
      <c r="CM54" s="276" t="str">
        <f>IF('Info patients (1)'!CM54&lt;&gt;'Info patients (2)'!CM54,"CHECK","")</f>
        <v/>
      </c>
      <c r="CN54" s="276" t="str">
        <f>IF('Info patients (1)'!CN54&lt;&gt;'Info patients (2)'!CN54,"CHECK","")</f>
        <v/>
      </c>
      <c r="CO54" s="276" t="str">
        <f>IF('Info patients (1)'!CO54&lt;&gt;'Info patients (2)'!CO54,"CHECK","")</f>
        <v/>
      </c>
      <c r="CP54" s="276" t="str">
        <f>IF('Info patients (1)'!CP54&lt;&gt;'Info patients (2)'!CP54,"CHECK","")</f>
        <v/>
      </c>
      <c r="CQ54" s="276" t="str">
        <f>IF('Info patients (1)'!CQ54&lt;&gt;'Info patients (2)'!CQ54,"CHECK","")</f>
        <v/>
      </c>
      <c r="CR54" s="276" t="str">
        <f>IF('Info patients (1)'!CR54&lt;&gt;'Info patients (2)'!CR54,"CHECK","")</f>
        <v/>
      </c>
      <c r="CS54" s="276" t="str">
        <f>IF('Info patients (1)'!CS54&lt;&gt;'Info patients (2)'!CS54,"CHECK","")</f>
        <v/>
      </c>
      <c r="CT54" s="276" t="str">
        <f>IF('Info patients (1)'!CT54&lt;&gt;'Info patients (2)'!CT54,"CHECK","")</f>
        <v/>
      </c>
      <c r="CU54" s="276" t="str">
        <f>IF('Info patients (1)'!CU54&lt;&gt;'Info patients (2)'!CU54,"CHECK","")</f>
        <v/>
      </c>
      <c r="CV54" s="276" t="str">
        <f>IF('Info patients (1)'!CV54&lt;&gt;'Info patients (2)'!CV54,"CHECK","")</f>
        <v/>
      </c>
      <c r="CW54" s="276" t="str">
        <f>IF('Info patients (1)'!CW54&lt;&gt;'Info patients (2)'!CW54,"CHECK","")</f>
        <v/>
      </c>
      <c r="CX54" s="276" t="str">
        <f>IF('Info patients (1)'!CX54&lt;&gt;'Info patients (2)'!CX54,"CHECK","")</f>
        <v/>
      </c>
      <c r="CY54" s="276" t="str">
        <f>IF('Info patients (1)'!CY54&lt;&gt;'Info patients (2)'!CY54,"CHECK","")</f>
        <v/>
      </c>
      <c r="CZ54" s="276" t="str">
        <f>IF('Info patients (1)'!CZ54&lt;&gt;'Info patients (2)'!CZ54,"CHECK","")</f>
        <v/>
      </c>
      <c r="DA54" s="276" t="str">
        <f>IF('Info patients (1)'!DA54&lt;&gt;'Info patients (2)'!DA54,"CHECK","")</f>
        <v/>
      </c>
      <c r="DB54" s="276" t="str">
        <f>IF('Info patients (1)'!DB54&lt;&gt;'Info patients (2)'!DB54,"CHECK","")</f>
        <v/>
      </c>
      <c r="DC54" s="276" t="str">
        <f>IF('Info patients (1)'!DC54&lt;&gt;'Info patients (2)'!DC54,"CHECK","")</f>
        <v/>
      </c>
      <c r="DD54" s="276" t="str">
        <f>IF('Info patients (1)'!DD54&lt;&gt;'Info patients (2)'!DD54,"CHECK","")</f>
        <v/>
      </c>
      <c r="DE54" s="276" t="str">
        <f>IF('Info patients (1)'!DE54&lt;&gt;'Info patients (2)'!DE54,"CHECK","")</f>
        <v/>
      </c>
      <c r="DF54" s="276" t="str">
        <f>IF('Info patients (1)'!DF54&lt;&gt;'Info patients (2)'!DF54,"CHECK","")</f>
        <v/>
      </c>
      <c r="DG54" s="276" t="str">
        <f>IF('Info patients (1)'!DG54&lt;&gt;'Info patients (2)'!DG54,"CHECK","")</f>
        <v/>
      </c>
      <c r="DH54" s="276" t="str">
        <f>IF('Info patients (1)'!DH54&lt;&gt;'Info patients (2)'!DH54,"CHECK","")</f>
        <v/>
      </c>
      <c r="DI54" s="276" t="str">
        <f>IF('Info patients (1)'!DI54&lt;&gt;'Info patients (2)'!DI54,"CHECK","")</f>
        <v/>
      </c>
      <c r="DJ54" s="276" t="str">
        <f>IF('Info patients (1)'!DJ54&lt;&gt;'Info patients (2)'!DJ54,"CHECK","")</f>
        <v/>
      </c>
      <c r="DK54" s="276" t="str">
        <f>IF('Info patients (1)'!DK54&lt;&gt;'Info patients (2)'!DK54,"CHECK","")</f>
        <v/>
      </c>
      <c r="DL54" s="276" t="str">
        <f>IF('Info patients (1)'!DL54&lt;&gt;'Info patients (2)'!DL54,"CHECK","")</f>
        <v/>
      </c>
      <c r="DM54" s="276" t="str">
        <f>IF('Info patients (1)'!DM54&lt;&gt;'Info patients (2)'!DM54,"CHECK","")</f>
        <v/>
      </c>
      <c r="DN54" s="276" t="str">
        <f>IF('Info patients (1)'!DN54&lt;&gt;'Info patients (2)'!DN54,"CHECK","")</f>
        <v/>
      </c>
      <c r="DO54" s="276" t="str">
        <f>IF('Info patients (1)'!DO54&lt;&gt;'Info patients (2)'!DO54,"CHECK","")</f>
        <v/>
      </c>
      <c r="DP54" s="276" t="str">
        <f>IF('Info patients (1)'!DP54&lt;&gt;'Info patients (2)'!DP54,"CHECK","")</f>
        <v/>
      </c>
      <c r="DQ54" s="276" t="str">
        <f>IF('Info patients (1)'!DQ54&lt;&gt;'Info patients (2)'!DQ54,"CHECK","")</f>
        <v/>
      </c>
    </row>
    <row r="55" spans="1:121" s="109" customFormat="1" ht="23.25" customHeight="1" x14ac:dyDescent="0.2">
      <c r="A55" s="276" t="str">
        <f>IF('Info patients (1)'!A55&lt;&gt;'Info patients (2)'!A55,"CHECK","")</f>
        <v/>
      </c>
      <c r="B55" s="276" t="str">
        <f>IF('Info patients (1)'!B55&lt;&gt;'Info patients (2)'!B55,"CHECK","")</f>
        <v/>
      </c>
      <c r="C55" s="276" t="str">
        <f>IF('Info patients (1)'!C55&lt;&gt;'Info patients (2)'!C55,"CHECK","")</f>
        <v/>
      </c>
      <c r="D55" s="276" t="str">
        <f>IF('Info patients (1)'!D55&lt;&gt;'Info patients (2)'!D55,"CHECK","")</f>
        <v/>
      </c>
      <c r="E55" s="276" t="str">
        <f>IF('Info patients (1)'!E55&lt;&gt;'Info patients (2)'!E55,"CHECK","")</f>
        <v/>
      </c>
      <c r="F55" s="276" t="str">
        <f>IF('Info patients (1)'!F55&lt;&gt;'Info patients (2)'!F55,"CHECK","")</f>
        <v/>
      </c>
      <c r="G55" s="276" t="str">
        <f>IF('Info patients (1)'!G55&lt;&gt;'Info patients (2)'!G55,"CHECK","")</f>
        <v/>
      </c>
      <c r="H55" s="276" t="str">
        <f>IF('Info patients (1)'!H55&lt;&gt;'Info patients (2)'!H55,"CHECK","")</f>
        <v/>
      </c>
      <c r="I55" s="276" t="str">
        <f>IF('Info patients (1)'!I55&lt;&gt;'Info patients (2)'!I55,"CHECK","")</f>
        <v/>
      </c>
      <c r="J55" s="276" t="str">
        <f>IF('Info patients (1)'!J55&lt;&gt;'Info patients (2)'!J55,"CHECK","")</f>
        <v/>
      </c>
      <c r="K55" s="276" t="str">
        <f>IF('Info patients (1)'!K55&lt;&gt;'Info patients (2)'!K55,"CHECK","")</f>
        <v/>
      </c>
      <c r="L55" s="276" t="str">
        <f>IF('Info patients (1)'!L55&lt;&gt;'Info patients (2)'!L55,"CHECK","")</f>
        <v/>
      </c>
      <c r="M55" s="276" t="str">
        <f>IF('Info patients (1)'!M55&lt;&gt;'Info patients (2)'!M55,"CHECK","")</f>
        <v/>
      </c>
      <c r="N55" s="276" t="str">
        <f>IF('Info patients (1)'!N55&lt;&gt;'Info patients (2)'!N55,"CHECK","")</f>
        <v/>
      </c>
      <c r="O55" s="276" t="str">
        <f>IF('Info patients (1)'!O55&lt;&gt;'Info patients (2)'!O55,"CHECK","")</f>
        <v/>
      </c>
      <c r="P55" s="276" t="str">
        <f>IF('Info patients (1)'!P55&lt;&gt;'Info patients (2)'!P55,"CHECK","")</f>
        <v/>
      </c>
      <c r="Q55" s="276" t="str">
        <f>IF('Info patients (1)'!Q55&lt;&gt;'Info patients (2)'!Q55,"CHECK","")</f>
        <v/>
      </c>
      <c r="R55" s="276" t="str">
        <f>IF('Info patients (1)'!R55&lt;&gt;'Info patients (2)'!R55,"CHECK","")</f>
        <v/>
      </c>
      <c r="S55" s="276" t="str">
        <f>IF('Info patients (1)'!S55&lt;&gt;'Info patients (2)'!S55,"CHECK","")</f>
        <v/>
      </c>
      <c r="T55" s="276" t="str">
        <f>IF('Info patients (1)'!T55&lt;&gt;'Info patients (2)'!T55,"CHECK","")</f>
        <v/>
      </c>
      <c r="U55" s="276" t="str">
        <f>IF('Info patients (1)'!U55&lt;&gt;'Info patients (2)'!U55,"CHECK","")</f>
        <v/>
      </c>
      <c r="V55" s="276" t="str">
        <f>IF('Info patients (1)'!V55&lt;&gt;'Info patients (2)'!V55,"CHECK","")</f>
        <v/>
      </c>
      <c r="W55" s="276" t="str">
        <f>IF('Info patients (1)'!W55&lt;&gt;'Info patients (2)'!W55,"CHECK","")</f>
        <v/>
      </c>
      <c r="X55" s="276" t="str">
        <f>IF('Info patients (1)'!X55&lt;&gt;'Info patients (2)'!X55,"CHECK","")</f>
        <v/>
      </c>
      <c r="Y55" s="276" t="str">
        <f>IF('Info patients (1)'!Y55&lt;&gt;'Info patients (2)'!Y55,"CHECK","")</f>
        <v/>
      </c>
      <c r="Z55" s="276" t="str">
        <f>IF('Info patients (1)'!Z55&lt;&gt;'Info patients (2)'!Z55,"CHECK","")</f>
        <v/>
      </c>
      <c r="AA55" s="276" t="str">
        <f>IF('Info patients (1)'!AA55&lt;&gt;'Info patients (2)'!AA55,"CHECK","")</f>
        <v/>
      </c>
      <c r="AB55" s="276" t="str">
        <f>IF('Info patients (1)'!AB55&lt;&gt;'Info patients (2)'!AB55,"CHECK","")</f>
        <v/>
      </c>
      <c r="AC55" s="276" t="str">
        <f>IF('Info patients (1)'!AC55&lt;&gt;'Info patients (2)'!AC55,"CHECK","")</f>
        <v/>
      </c>
      <c r="AD55" s="276" t="str">
        <f>IF('Info patients (1)'!AD55&lt;&gt;'Info patients (2)'!AD55,"CHECK","")</f>
        <v/>
      </c>
      <c r="AE55" s="276" t="str">
        <f>IF('Info patients (1)'!AE55&lt;&gt;'Info patients (2)'!AE55,"CHECK","")</f>
        <v/>
      </c>
      <c r="AF55" s="276" t="str">
        <f>IF('Info patients (1)'!AF55&lt;&gt;'Info patients (2)'!AF55,"CHECK","")</f>
        <v/>
      </c>
      <c r="AG55" s="276" t="str">
        <f>IF('Info patients (1)'!AG55&lt;&gt;'Info patients (2)'!AG55,"CHECK","")</f>
        <v/>
      </c>
      <c r="AH55" s="276" t="str">
        <f>IF('Info patients (1)'!AH55&lt;&gt;'Info patients (2)'!AH55,"CHECK","")</f>
        <v/>
      </c>
      <c r="AI55" s="276" t="str">
        <f>IF('Info patients (1)'!AI55&lt;&gt;'Info patients (2)'!AI55,"CHECK","")</f>
        <v/>
      </c>
      <c r="AJ55" s="276" t="str">
        <f>IF('Info patients (1)'!AJ55&lt;&gt;'Info patients (2)'!AJ55,"CHECK","")</f>
        <v/>
      </c>
      <c r="AK55" s="276" t="str">
        <f>IF('Info patients (1)'!AK55&lt;&gt;'Info patients (2)'!AK55,"CHECK","")</f>
        <v/>
      </c>
      <c r="AL55" s="276" t="str">
        <f>IF('Info patients (1)'!AL55&lt;&gt;'Info patients (2)'!AL55,"CHECK","")</f>
        <v/>
      </c>
      <c r="AM55" s="276" t="str">
        <f>IF('Info patients (1)'!AM55&lt;&gt;'Info patients (2)'!AM55,"CHECK","")</f>
        <v/>
      </c>
      <c r="AN55" s="276" t="str">
        <f>IF('Info patients (1)'!AN55&lt;&gt;'Info patients (2)'!AN55,"CHECK","")</f>
        <v/>
      </c>
      <c r="AO55" s="276" t="str">
        <f>IF('Info patients (1)'!AO55&lt;&gt;'Info patients (2)'!AO55,"CHECK","")</f>
        <v/>
      </c>
      <c r="AP55" s="276" t="str">
        <f>IF('Info patients (1)'!AP55&lt;&gt;'Info patients (2)'!AP55,"CHECK","")</f>
        <v/>
      </c>
      <c r="AQ55" s="276" t="str">
        <f>IF('Info patients (1)'!AQ55&lt;&gt;'Info patients (2)'!AQ55,"CHECK","")</f>
        <v/>
      </c>
      <c r="AR55" s="276" t="str">
        <f>IF('Info patients (1)'!AR55&lt;&gt;'Info patients (2)'!AR55,"CHECK","")</f>
        <v/>
      </c>
      <c r="AS55" s="276" t="str">
        <f>IF('Info patients (1)'!AS55&lt;&gt;'Info patients (2)'!AS55,"CHECK","")</f>
        <v/>
      </c>
      <c r="AT55" s="276" t="str">
        <f>IF('Info patients (1)'!AT55&lt;&gt;'Info patients (2)'!AT55,"CHECK","")</f>
        <v/>
      </c>
      <c r="AU55" s="276" t="str">
        <f>IF('Info patients (1)'!AU55&lt;&gt;'Info patients (2)'!AU55,"CHECK","")</f>
        <v/>
      </c>
      <c r="AV55" s="276" t="str">
        <f>IF('Info patients (1)'!AV55&lt;&gt;'Info patients (2)'!AV55,"CHECK","")</f>
        <v/>
      </c>
      <c r="AW55" s="276" t="str">
        <f>IF('Info patients (1)'!AW55&lt;&gt;'Info patients (2)'!AW55,"CHECK","")</f>
        <v/>
      </c>
      <c r="AX55" s="276" t="str">
        <f>IF('Info patients (1)'!AX55&lt;&gt;'Info patients (2)'!AX55,"CHECK","")</f>
        <v/>
      </c>
      <c r="AY55" s="276" t="str">
        <f>IF('Info patients (1)'!AY55&lt;&gt;'Info patients (2)'!AY55,"CHECK","")</f>
        <v/>
      </c>
      <c r="AZ55" s="276" t="str">
        <f>IF('Info patients (1)'!AZ55&lt;&gt;'Info patients (2)'!AZ55,"CHECK","")</f>
        <v/>
      </c>
      <c r="BA55" s="276" t="str">
        <f>IF('Info patients (1)'!BA55&lt;&gt;'Info patients (2)'!BA55,"CHECK","")</f>
        <v/>
      </c>
      <c r="BB55" s="276" t="str">
        <f>IF('Info patients (1)'!BB55&lt;&gt;'Info patients (2)'!BB55,"CHECK","")</f>
        <v/>
      </c>
      <c r="BC55" s="276" t="str">
        <f>IF('Info patients (1)'!BC55&lt;&gt;'Info patients (2)'!BC55,"CHECK","")</f>
        <v/>
      </c>
      <c r="BD55" s="276" t="str">
        <f>IF('Info patients (1)'!BD55&lt;&gt;'Info patients (2)'!BD55,"CHECK","")</f>
        <v/>
      </c>
      <c r="BE55" s="276" t="str">
        <f>IF('Info patients (1)'!BE55&lt;&gt;'Info patients (2)'!BE55,"CHECK","")</f>
        <v/>
      </c>
      <c r="BF55" s="276" t="str">
        <f>IF('Info patients (1)'!BF55&lt;&gt;'Info patients (2)'!BF55,"CHECK","")</f>
        <v/>
      </c>
      <c r="BG55" s="276" t="str">
        <f>IF('Info patients (1)'!BG55&lt;&gt;'Info patients (2)'!BG55,"CHECK","")</f>
        <v/>
      </c>
      <c r="BH55" s="276" t="str">
        <f>IF('Info patients (1)'!BH55&lt;&gt;'Info patients (2)'!BH55,"CHECK","")</f>
        <v/>
      </c>
      <c r="BI55" s="276" t="str">
        <f>IF('Info patients (1)'!BI55&lt;&gt;'Info patients (2)'!BI55,"CHECK","")</f>
        <v/>
      </c>
      <c r="BJ55" s="276" t="str">
        <f>IF('Info patients (1)'!BJ55&lt;&gt;'Info patients (2)'!BJ55,"CHECK","")</f>
        <v/>
      </c>
      <c r="BK55" s="276" t="str">
        <f>IF('Info patients (1)'!BK55&lt;&gt;'Info patients (2)'!BK55,"CHECK","")</f>
        <v/>
      </c>
      <c r="BL55" s="276" t="str">
        <f>IF('Info patients (1)'!BL55&lt;&gt;'Info patients (2)'!BL55,"CHECK","")</f>
        <v/>
      </c>
      <c r="BM55" s="276" t="str">
        <f>IF('Info patients (1)'!BM55&lt;&gt;'Info patients (2)'!BM55,"CHECK","")</f>
        <v/>
      </c>
      <c r="BN55" s="276" t="str">
        <f>IF('Info patients (1)'!BN55&lt;&gt;'Info patients (2)'!BN55,"CHECK","")</f>
        <v/>
      </c>
      <c r="BO55" s="276" t="str">
        <f>IF('Info patients (1)'!BO55&lt;&gt;'Info patients (2)'!BO55,"CHECK","")</f>
        <v/>
      </c>
      <c r="BP55" s="276" t="str">
        <f>IF('Info patients (1)'!BP55&lt;&gt;'Info patients (2)'!BP55,"CHECK","")</f>
        <v/>
      </c>
      <c r="BQ55" s="276" t="str">
        <f>IF('Info patients (1)'!BQ55&lt;&gt;'Info patients (2)'!BQ55,"CHECK","")</f>
        <v/>
      </c>
      <c r="BR55" s="276" t="str">
        <f>IF('Info patients (1)'!BR55&lt;&gt;'Info patients (2)'!BR55,"CHECK","")</f>
        <v/>
      </c>
      <c r="BS55" s="276" t="str">
        <f>IF('Info patients (1)'!BS55&lt;&gt;'Info patients (2)'!BS55,"CHECK","")</f>
        <v/>
      </c>
      <c r="BT55" s="276" t="str">
        <f>IF('Info patients (1)'!BT55&lt;&gt;'Info patients (2)'!BT55,"CHECK","")</f>
        <v/>
      </c>
      <c r="BU55" s="276" t="str">
        <f>IF('Info patients (1)'!BU55&lt;&gt;'Info patients (2)'!BU55,"CHECK","")</f>
        <v/>
      </c>
      <c r="BV55" s="276" t="str">
        <f>IF('Info patients (1)'!BV55&lt;&gt;'Info patients (2)'!BV55,"CHECK","")</f>
        <v/>
      </c>
      <c r="BW55" s="276" t="str">
        <f>IF('Info patients (1)'!BW55&lt;&gt;'Info patients (2)'!BW55,"CHECK","")</f>
        <v/>
      </c>
      <c r="BX55" s="276" t="str">
        <f>IF('Info patients (1)'!BX55&lt;&gt;'Info patients (2)'!BX55,"CHECK","")</f>
        <v/>
      </c>
      <c r="BY55" s="276" t="str">
        <f>IF('Info patients (1)'!BY55&lt;&gt;'Info patients (2)'!BY55,"CHECK","")</f>
        <v/>
      </c>
      <c r="BZ55" s="276" t="str">
        <f>IF('Info patients (1)'!BZ55&lt;&gt;'Info patients (2)'!BZ55,"CHECK","")</f>
        <v/>
      </c>
      <c r="CA55" s="276" t="str">
        <f>IF('Info patients (1)'!CA55&lt;&gt;'Info patients (2)'!CA55,"CHECK","")</f>
        <v/>
      </c>
      <c r="CB55" s="276" t="str">
        <f>IF('Info patients (1)'!CB55&lt;&gt;'Info patients (2)'!CB55,"CHECK","")</f>
        <v/>
      </c>
      <c r="CC55" s="276" t="str">
        <f>IF('Info patients (1)'!CC55&lt;&gt;'Info patients (2)'!CC55,"CHECK","")</f>
        <v/>
      </c>
      <c r="CD55" s="276" t="str">
        <f>IF('Info patients (1)'!CD55&lt;&gt;'Info patients (2)'!CD55,"CHECK","")</f>
        <v/>
      </c>
      <c r="CE55" s="276" t="str">
        <f>IF('Info patients (1)'!CE55&lt;&gt;'Info patients (2)'!CE55,"CHECK","")</f>
        <v/>
      </c>
      <c r="CF55" s="276" t="str">
        <f>IF('Info patients (1)'!CF55&lt;&gt;'Info patients (2)'!CF55,"CHECK","")</f>
        <v/>
      </c>
      <c r="CG55" s="276" t="str">
        <f>IF('Info patients (1)'!CG55&lt;&gt;'Info patients (2)'!CG55,"CHECK","")</f>
        <v/>
      </c>
      <c r="CH55" s="276" t="str">
        <f>IF('Info patients (1)'!CH55&lt;&gt;'Info patients (2)'!CH55,"CHECK","")</f>
        <v/>
      </c>
      <c r="CI55" s="276" t="str">
        <f>IF('Info patients (1)'!CI55&lt;&gt;'Info patients (2)'!CI55,"CHECK","")</f>
        <v/>
      </c>
      <c r="CJ55" s="276" t="str">
        <f>IF('Info patients (1)'!CJ55&lt;&gt;'Info patients (2)'!CJ55,"CHECK","")</f>
        <v/>
      </c>
      <c r="CK55" s="276" t="str">
        <f>IF('Info patients (1)'!CK55&lt;&gt;'Info patients (2)'!CK55,"CHECK","")</f>
        <v/>
      </c>
      <c r="CL55" s="276" t="str">
        <f>IF('Info patients (1)'!CL55&lt;&gt;'Info patients (2)'!CL55,"CHECK","")</f>
        <v/>
      </c>
      <c r="CM55" s="276" t="str">
        <f>IF('Info patients (1)'!CM55&lt;&gt;'Info patients (2)'!CM55,"CHECK","")</f>
        <v/>
      </c>
      <c r="CN55" s="276" t="str">
        <f>IF('Info patients (1)'!CN55&lt;&gt;'Info patients (2)'!CN55,"CHECK","")</f>
        <v/>
      </c>
      <c r="CO55" s="276" t="str">
        <f>IF('Info patients (1)'!CO55&lt;&gt;'Info patients (2)'!CO55,"CHECK","")</f>
        <v/>
      </c>
      <c r="CP55" s="276" t="str">
        <f>IF('Info patients (1)'!CP55&lt;&gt;'Info patients (2)'!CP55,"CHECK","")</f>
        <v/>
      </c>
      <c r="CQ55" s="276" t="str">
        <f>IF('Info patients (1)'!CQ55&lt;&gt;'Info patients (2)'!CQ55,"CHECK","")</f>
        <v/>
      </c>
      <c r="CR55" s="276" t="str">
        <f>IF('Info patients (1)'!CR55&lt;&gt;'Info patients (2)'!CR55,"CHECK","")</f>
        <v/>
      </c>
      <c r="CS55" s="276" t="str">
        <f>IF('Info patients (1)'!CS55&lt;&gt;'Info patients (2)'!CS55,"CHECK","")</f>
        <v/>
      </c>
      <c r="CT55" s="276" t="str">
        <f>IF('Info patients (1)'!CT55&lt;&gt;'Info patients (2)'!CT55,"CHECK","")</f>
        <v/>
      </c>
      <c r="CU55" s="276" t="str">
        <f>IF('Info patients (1)'!CU55&lt;&gt;'Info patients (2)'!CU55,"CHECK","")</f>
        <v/>
      </c>
      <c r="CV55" s="276" t="str">
        <f>IF('Info patients (1)'!CV55&lt;&gt;'Info patients (2)'!CV55,"CHECK","")</f>
        <v/>
      </c>
      <c r="CW55" s="276" t="str">
        <f>IF('Info patients (1)'!CW55&lt;&gt;'Info patients (2)'!CW55,"CHECK","")</f>
        <v/>
      </c>
      <c r="CX55" s="276" t="str">
        <f>IF('Info patients (1)'!CX55&lt;&gt;'Info patients (2)'!CX55,"CHECK","")</f>
        <v/>
      </c>
      <c r="CY55" s="276" t="str">
        <f>IF('Info patients (1)'!CY55&lt;&gt;'Info patients (2)'!CY55,"CHECK","")</f>
        <v/>
      </c>
      <c r="CZ55" s="276" t="str">
        <f>IF('Info patients (1)'!CZ55&lt;&gt;'Info patients (2)'!CZ55,"CHECK","")</f>
        <v/>
      </c>
      <c r="DA55" s="276" t="str">
        <f>IF('Info patients (1)'!DA55&lt;&gt;'Info patients (2)'!DA55,"CHECK","")</f>
        <v/>
      </c>
      <c r="DB55" s="276" t="str">
        <f>IF('Info patients (1)'!DB55&lt;&gt;'Info patients (2)'!DB55,"CHECK","")</f>
        <v/>
      </c>
      <c r="DC55" s="276" t="str">
        <f>IF('Info patients (1)'!DC55&lt;&gt;'Info patients (2)'!DC55,"CHECK","")</f>
        <v/>
      </c>
      <c r="DD55" s="276" t="str">
        <f>IF('Info patients (1)'!DD55&lt;&gt;'Info patients (2)'!DD55,"CHECK","")</f>
        <v/>
      </c>
      <c r="DE55" s="276" t="str">
        <f>IF('Info patients (1)'!DE55&lt;&gt;'Info patients (2)'!DE55,"CHECK","")</f>
        <v/>
      </c>
      <c r="DF55" s="276" t="str">
        <f>IF('Info patients (1)'!DF55&lt;&gt;'Info patients (2)'!DF55,"CHECK","")</f>
        <v/>
      </c>
      <c r="DG55" s="276" t="str">
        <f>IF('Info patients (1)'!DG55&lt;&gt;'Info patients (2)'!DG55,"CHECK","")</f>
        <v/>
      </c>
      <c r="DH55" s="276" t="str">
        <f>IF('Info patients (1)'!DH55&lt;&gt;'Info patients (2)'!DH55,"CHECK","")</f>
        <v/>
      </c>
      <c r="DI55" s="276" t="str">
        <f>IF('Info patients (1)'!DI55&lt;&gt;'Info patients (2)'!DI55,"CHECK","")</f>
        <v/>
      </c>
      <c r="DJ55" s="276" t="str">
        <f>IF('Info patients (1)'!DJ55&lt;&gt;'Info patients (2)'!DJ55,"CHECK","")</f>
        <v/>
      </c>
      <c r="DK55" s="276" t="str">
        <f>IF('Info patients (1)'!DK55&lt;&gt;'Info patients (2)'!DK55,"CHECK","")</f>
        <v/>
      </c>
      <c r="DL55" s="276" t="str">
        <f>IF('Info patients (1)'!DL55&lt;&gt;'Info patients (2)'!DL55,"CHECK","")</f>
        <v/>
      </c>
      <c r="DM55" s="276" t="str">
        <f>IF('Info patients (1)'!DM55&lt;&gt;'Info patients (2)'!DM55,"CHECK","")</f>
        <v/>
      </c>
      <c r="DN55" s="276" t="str">
        <f>IF('Info patients (1)'!DN55&lt;&gt;'Info patients (2)'!DN55,"CHECK","")</f>
        <v/>
      </c>
      <c r="DO55" s="276" t="str">
        <f>IF('Info patients (1)'!DO55&lt;&gt;'Info patients (2)'!DO55,"CHECK","")</f>
        <v/>
      </c>
      <c r="DP55" s="276" t="str">
        <f>IF('Info patients (1)'!DP55&lt;&gt;'Info patients (2)'!DP55,"CHECK","")</f>
        <v/>
      </c>
      <c r="DQ55" s="276" t="str">
        <f>IF('Info patients (1)'!DQ55&lt;&gt;'Info patients (2)'!DQ55,"CHECK","")</f>
        <v/>
      </c>
    </row>
    <row r="56" spans="1:121" s="109" customFormat="1" ht="23.25" customHeight="1" x14ac:dyDescent="0.2">
      <c r="A56" s="276" t="str">
        <f>IF('Info patients (1)'!A56&lt;&gt;'Info patients (2)'!A56,"CHECK","")</f>
        <v/>
      </c>
      <c r="B56" s="276" t="str">
        <f>IF('Info patients (1)'!B56&lt;&gt;'Info patients (2)'!B56,"CHECK","")</f>
        <v/>
      </c>
      <c r="C56" s="276" t="str">
        <f>IF('Info patients (1)'!C56&lt;&gt;'Info patients (2)'!C56,"CHECK","")</f>
        <v/>
      </c>
      <c r="D56" s="276" t="str">
        <f>IF('Info patients (1)'!D56&lt;&gt;'Info patients (2)'!D56,"CHECK","")</f>
        <v/>
      </c>
      <c r="E56" s="276" t="str">
        <f>IF('Info patients (1)'!E56&lt;&gt;'Info patients (2)'!E56,"CHECK","")</f>
        <v/>
      </c>
      <c r="F56" s="276" t="str">
        <f>IF('Info patients (1)'!F56&lt;&gt;'Info patients (2)'!F56,"CHECK","")</f>
        <v/>
      </c>
      <c r="G56" s="276" t="str">
        <f>IF('Info patients (1)'!G56&lt;&gt;'Info patients (2)'!G56,"CHECK","")</f>
        <v/>
      </c>
      <c r="H56" s="276" t="str">
        <f>IF('Info patients (1)'!H56&lt;&gt;'Info patients (2)'!H56,"CHECK","")</f>
        <v/>
      </c>
      <c r="I56" s="276" t="str">
        <f>IF('Info patients (1)'!I56&lt;&gt;'Info patients (2)'!I56,"CHECK","")</f>
        <v/>
      </c>
      <c r="J56" s="276" t="str">
        <f>IF('Info patients (1)'!J56&lt;&gt;'Info patients (2)'!J56,"CHECK","")</f>
        <v/>
      </c>
      <c r="K56" s="276" t="str">
        <f>IF('Info patients (1)'!K56&lt;&gt;'Info patients (2)'!K56,"CHECK","")</f>
        <v/>
      </c>
      <c r="L56" s="276" t="str">
        <f>IF('Info patients (1)'!L56&lt;&gt;'Info patients (2)'!L56,"CHECK","")</f>
        <v/>
      </c>
      <c r="M56" s="276" t="str">
        <f>IF('Info patients (1)'!M56&lt;&gt;'Info patients (2)'!M56,"CHECK","")</f>
        <v/>
      </c>
      <c r="N56" s="276" t="str">
        <f>IF('Info patients (1)'!N56&lt;&gt;'Info patients (2)'!N56,"CHECK","")</f>
        <v/>
      </c>
      <c r="O56" s="276" t="str">
        <f>IF('Info patients (1)'!O56&lt;&gt;'Info patients (2)'!O56,"CHECK","")</f>
        <v/>
      </c>
      <c r="P56" s="276" t="str">
        <f>IF('Info patients (1)'!P56&lt;&gt;'Info patients (2)'!P56,"CHECK","")</f>
        <v/>
      </c>
      <c r="Q56" s="276" t="str">
        <f>IF('Info patients (1)'!Q56&lt;&gt;'Info patients (2)'!Q56,"CHECK","")</f>
        <v/>
      </c>
      <c r="R56" s="276" t="str">
        <f>IF('Info patients (1)'!R56&lt;&gt;'Info patients (2)'!R56,"CHECK","")</f>
        <v/>
      </c>
      <c r="S56" s="276" t="str">
        <f>IF('Info patients (1)'!S56&lt;&gt;'Info patients (2)'!S56,"CHECK","")</f>
        <v/>
      </c>
      <c r="T56" s="276" t="str">
        <f>IF('Info patients (1)'!T56&lt;&gt;'Info patients (2)'!T56,"CHECK","")</f>
        <v/>
      </c>
      <c r="U56" s="276" t="str">
        <f>IF('Info patients (1)'!U56&lt;&gt;'Info patients (2)'!U56,"CHECK","")</f>
        <v/>
      </c>
      <c r="V56" s="276" t="str">
        <f>IF('Info patients (1)'!V56&lt;&gt;'Info patients (2)'!V56,"CHECK","")</f>
        <v/>
      </c>
      <c r="W56" s="276" t="str">
        <f>IF('Info patients (1)'!W56&lt;&gt;'Info patients (2)'!W56,"CHECK","")</f>
        <v/>
      </c>
      <c r="X56" s="276" t="str">
        <f>IF('Info patients (1)'!X56&lt;&gt;'Info patients (2)'!X56,"CHECK","")</f>
        <v/>
      </c>
      <c r="Y56" s="276" t="str">
        <f>IF('Info patients (1)'!Y56&lt;&gt;'Info patients (2)'!Y56,"CHECK","")</f>
        <v/>
      </c>
      <c r="Z56" s="276" t="str">
        <f>IF('Info patients (1)'!Z56&lt;&gt;'Info patients (2)'!Z56,"CHECK","")</f>
        <v/>
      </c>
      <c r="AA56" s="276" t="str">
        <f>IF('Info patients (1)'!AA56&lt;&gt;'Info patients (2)'!AA56,"CHECK","")</f>
        <v/>
      </c>
      <c r="AB56" s="276" t="str">
        <f>IF('Info patients (1)'!AB56&lt;&gt;'Info patients (2)'!AB56,"CHECK","")</f>
        <v/>
      </c>
      <c r="AC56" s="276" t="str">
        <f>IF('Info patients (1)'!AC56&lt;&gt;'Info patients (2)'!AC56,"CHECK","")</f>
        <v/>
      </c>
      <c r="AD56" s="276" t="str">
        <f>IF('Info patients (1)'!AD56&lt;&gt;'Info patients (2)'!AD56,"CHECK","")</f>
        <v/>
      </c>
      <c r="AE56" s="276" t="str">
        <f>IF('Info patients (1)'!AE56&lt;&gt;'Info patients (2)'!AE56,"CHECK","")</f>
        <v/>
      </c>
      <c r="AF56" s="276" t="str">
        <f>IF('Info patients (1)'!AF56&lt;&gt;'Info patients (2)'!AF56,"CHECK","")</f>
        <v/>
      </c>
      <c r="AG56" s="276" t="str">
        <f>IF('Info patients (1)'!AG56&lt;&gt;'Info patients (2)'!AG56,"CHECK","")</f>
        <v/>
      </c>
      <c r="AH56" s="276" t="str">
        <f>IF('Info patients (1)'!AH56&lt;&gt;'Info patients (2)'!AH56,"CHECK","")</f>
        <v/>
      </c>
      <c r="AI56" s="276" t="str">
        <f>IF('Info patients (1)'!AI56&lt;&gt;'Info patients (2)'!AI56,"CHECK","")</f>
        <v/>
      </c>
      <c r="AJ56" s="276" t="str">
        <f>IF('Info patients (1)'!AJ56&lt;&gt;'Info patients (2)'!AJ56,"CHECK","")</f>
        <v/>
      </c>
      <c r="AK56" s="276" t="str">
        <f>IF('Info patients (1)'!AK56&lt;&gt;'Info patients (2)'!AK56,"CHECK","")</f>
        <v/>
      </c>
      <c r="AL56" s="276" t="str">
        <f>IF('Info patients (1)'!AL56&lt;&gt;'Info patients (2)'!AL56,"CHECK","")</f>
        <v/>
      </c>
      <c r="AM56" s="276" t="str">
        <f>IF('Info patients (1)'!AM56&lt;&gt;'Info patients (2)'!AM56,"CHECK","")</f>
        <v/>
      </c>
      <c r="AN56" s="276" t="str">
        <f>IF('Info patients (1)'!AN56&lt;&gt;'Info patients (2)'!AN56,"CHECK","")</f>
        <v/>
      </c>
      <c r="AO56" s="276" t="str">
        <f>IF('Info patients (1)'!AO56&lt;&gt;'Info patients (2)'!AO56,"CHECK","")</f>
        <v/>
      </c>
      <c r="AP56" s="276" t="str">
        <f>IF('Info patients (1)'!AP56&lt;&gt;'Info patients (2)'!AP56,"CHECK","")</f>
        <v/>
      </c>
      <c r="AQ56" s="276" t="str">
        <f>IF('Info patients (1)'!AQ56&lt;&gt;'Info patients (2)'!AQ56,"CHECK","")</f>
        <v/>
      </c>
      <c r="AR56" s="276" t="str">
        <f>IF('Info patients (1)'!AR56&lt;&gt;'Info patients (2)'!AR56,"CHECK","")</f>
        <v/>
      </c>
      <c r="AS56" s="276" t="str">
        <f>IF('Info patients (1)'!AS56&lt;&gt;'Info patients (2)'!AS56,"CHECK","")</f>
        <v/>
      </c>
      <c r="AT56" s="276" t="str">
        <f>IF('Info patients (1)'!AT56&lt;&gt;'Info patients (2)'!AT56,"CHECK","")</f>
        <v/>
      </c>
      <c r="AU56" s="276" t="str">
        <f>IF('Info patients (1)'!AU56&lt;&gt;'Info patients (2)'!AU56,"CHECK","")</f>
        <v/>
      </c>
      <c r="AV56" s="276" t="str">
        <f>IF('Info patients (1)'!AV56&lt;&gt;'Info patients (2)'!AV56,"CHECK","")</f>
        <v/>
      </c>
      <c r="AW56" s="276" t="str">
        <f>IF('Info patients (1)'!AW56&lt;&gt;'Info patients (2)'!AW56,"CHECK","")</f>
        <v/>
      </c>
      <c r="AX56" s="276" t="str">
        <f>IF('Info patients (1)'!AX56&lt;&gt;'Info patients (2)'!AX56,"CHECK","")</f>
        <v/>
      </c>
      <c r="AY56" s="276" t="str">
        <f>IF('Info patients (1)'!AY56&lt;&gt;'Info patients (2)'!AY56,"CHECK","")</f>
        <v/>
      </c>
      <c r="AZ56" s="276" t="str">
        <f>IF('Info patients (1)'!AZ56&lt;&gt;'Info patients (2)'!AZ56,"CHECK","")</f>
        <v/>
      </c>
      <c r="BA56" s="276" t="str">
        <f>IF('Info patients (1)'!BA56&lt;&gt;'Info patients (2)'!BA56,"CHECK","")</f>
        <v/>
      </c>
      <c r="BB56" s="276" t="str">
        <f>IF('Info patients (1)'!BB56&lt;&gt;'Info patients (2)'!BB56,"CHECK","")</f>
        <v/>
      </c>
      <c r="BC56" s="276" t="str">
        <f>IF('Info patients (1)'!BC56&lt;&gt;'Info patients (2)'!BC56,"CHECK","")</f>
        <v/>
      </c>
      <c r="BD56" s="276" t="str">
        <f>IF('Info patients (1)'!BD56&lt;&gt;'Info patients (2)'!BD56,"CHECK","")</f>
        <v/>
      </c>
      <c r="BE56" s="276" t="str">
        <f>IF('Info patients (1)'!BE56&lt;&gt;'Info patients (2)'!BE56,"CHECK","")</f>
        <v/>
      </c>
      <c r="BF56" s="276" t="str">
        <f>IF('Info patients (1)'!BF56&lt;&gt;'Info patients (2)'!BF56,"CHECK","")</f>
        <v/>
      </c>
      <c r="BG56" s="276" t="str">
        <f>IF('Info patients (1)'!BG56&lt;&gt;'Info patients (2)'!BG56,"CHECK","")</f>
        <v/>
      </c>
      <c r="BH56" s="276" t="str">
        <f>IF('Info patients (1)'!BH56&lt;&gt;'Info patients (2)'!BH56,"CHECK","")</f>
        <v/>
      </c>
      <c r="BI56" s="276" t="str">
        <f>IF('Info patients (1)'!BI56&lt;&gt;'Info patients (2)'!BI56,"CHECK","")</f>
        <v/>
      </c>
      <c r="BJ56" s="276" t="str">
        <f>IF('Info patients (1)'!BJ56&lt;&gt;'Info patients (2)'!BJ56,"CHECK","")</f>
        <v/>
      </c>
      <c r="BK56" s="276" t="str">
        <f>IF('Info patients (1)'!BK56&lt;&gt;'Info patients (2)'!BK56,"CHECK","")</f>
        <v/>
      </c>
      <c r="BL56" s="276" t="str">
        <f>IF('Info patients (1)'!BL56&lt;&gt;'Info patients (2)'!BL56,"CHECK","")</f>
        <v/>
      </c>
      <c r="BM56" s="276" t="str">
        <f>IF('Info patients (1)'!BM56&lt;&gt;'Info patients (2)'!BM56,"CHECK","")</f>
        <v/>
      </c>
      <c r="BN56" s="276" t="str">
        <f>IF('Info patients (1)'!BN56&lt;&gt;'Info patients (2)'!BN56,"CHECK","")</f>
        <v/>
      </c>
      <c r="BO56" s="276" t="str">
        <f>IF('Info patients (1)'!BO56&lt;&gt;'Info patients (2)'!BO56,"CHECK","")</f>
        <v/>
      </c>
      <c r="BP56" s="276" t="str">
        <f>IF('Info patients (1)'!BP56&lt;&gt;'Info patients (2)'!BP56,"CHECK","")</f>
        <v/>
      </c>
      <c r="BQ56" s="276" t="str">
        <f>IF('Info patients (1)'!BQ56&lt;&gt;'Info patients (2)'!BQ56,"CHECK","")</f>
        <v/>
      </c>
      <c r="BR56" s="276" t="str">
        <f>IF('Info patients (1)'!BR56&lt;&gt;'Info patients (2)'!BR56,"CHECK","")</f>
        <v/>
      </c>
      <c r="BS56" s="276" t="str">
        <f>IF('Info patients (1)'!BS56&lt;&gt;'Info patients (2)'!BS56,"CHECK","")</f>
        <v/>
      </c>
      <c r="BT56" s="276" t="str">
        <f>IF('Info patients (1)'!BT56&lt;&gt;'Info patients (2)'!BT56,"CHECK","")</f>
        <v/>
      </c>
      <c r="BU56" s="276" t="str">
        <f>IF('Info patients (1)'!BU56&lt;&gt;'Info patients (2)'!BU56,"CHECK","")</f>
        <v/>
      </c>
      <c r="BV56" s="276" t="str">
        <f>IF('Info patients (1)'!BV56&lt;&gt;'Info patients (2)'!BV56,"CHECK","")</f>
        <v/>
      </c>
      <c r="BW56" s="276" t="str">
        <f>IF('Info patients (1)'!BW56&lt;&gt;'Info patients (2)'!BW56,"CHECK","")</f>
        <v/>
      </c>
      <c r="BX56" s="276" t="str">
        <f>IF('Info patients (1)'!BX56&lt;&gt;'Info patients (2)'!BX56,"CHECK","")</f>
        <v/>
      </c>
      <c r="BY56" s="276" t="str">
        <f>IF('Info patients (1)'!BY56&lt;&gt;'Info patients (2)'!BY56,"CHECK","")</f>
        <v/>
      </c>
      <c r="BZ56" s="276" t="str">
        <f>IF('Info patients (1)'!BZ56&lt;&gt;'Info patients (2)'!BZ56,"CHECK","")</f>
        <v/>
      </c>
      <c r="CA56" s="276" t="str">
        <f>IF('Info patients (1)'!CA56&lt;&gt;'Info patients (2)'!CA56,"CHECK","")</f>
        <v/>
      </c>
      <c r="CB56" s="276" t="str">
        <f>IF('Info patients (1)'!CB56&lt;&gt;'Info patients (2)'!CB56,"CHECK","")</f>
        <v/>
      </c>
      <c r="CC56" s="276" t="str">
        <f>IF('Info patients (1)'!CC56&lt;&gt;'Info patients (2)'!CC56,"CHECK","")</f>
        <v/>
      </c>
      <c r="CD56" s="276" t="str">
        <f>IF('Info patients (1)'!CD56&lt;&gt;'Info patients (2)'!CD56,"CHECK","")</f>
        <v/>
      </c>
      <c r="CE56" s="276" t="str">
        <f>IF('Info patients (1)'!CE56&lt;&gt;'Info patients (2)'!CE56,"CHECK","")</f>
        <v/>
      </c>
      <c r="CF56" s="276" t="str">
        <f>IF('Info patients (1)'!CF56&lt;&gt;'Info patients (2)'!CF56,"CHECK","")</f>
        <v/>
      </c>
      <c r="CG56" s="276" t="str">
        <f>IF('Info patients (1)'!CG56&lt;&gt;'Info patients (2)'!CG56,"CHECK","")</f>
        <v/>
      </c>
      <c r="CH56" s="276" t="str">
        <f>IF('Info patients (1)'!CH56&lt;&gt;'Info patients (2)'!CH56,"CHECK","")</f>
        <v/>
      </c>
      <c r="CI56" s="276" t="str">
        <f>IF('Info patients (1)'!CI56&lt;&gt;'Info patients (2)'!CI56,"CHECK","")</f>
        <v/>
      </c>
      <c r="CJ56" s="276" t="str">
        <f>IF('Info patients (1)'!CJ56&lt;&gt;'Info patients (2)'!CJ56,"CHECK","")</f>
        <v/>
      </c>
      <c r="CK56" s="276" t="str">
        <f>IF('Info patients (1)'!CK56&lt;&gt;'Info patients (2)'!CK56,"CHECK","")</f>
        <v/>
      </c>
      <c r="CL56" s="276" t="str">
        <f>IF('Info patients (1)'!CL56&lt;&gt;'Info patients (2)'!CL56,"CHECK","")</f>
        <v/>
      </c>
      <c r="CM56" s="276" t="str">
        <f>IF('Info patients (1)'!CM56&lt;&gt;'Info patients (2)'!CM56,"CHECK","")</f>
        <v/>
      </c>
      <c r="CN56" s="276" t="str">
        <f>IF('Info patients (1)'!CN56&lt;&gt;'Info patients (2)'!CN56,"CHECK","")</f>
        <v/>
      </c>
      <c r="CO56" s="276" t="str">
        <f>IF('Info patients (1)'!CO56&lt;&gt;'Info patients (2)'!CO56,"CHECK","")</f>
        <v/>
      </c>
      <c r="CP56" s="276" t="str">
        <f>IF('Info patients (1)'!CP56&lt;&gt;'Info patients (2)'!CP56,"CHECK","")</f>
        <v/>
      </c>
      <c r="CQ56" s="276" t="str">
        <f>IF('Info patients (1)'!CQ56&lt;&gt;'Info patients (2)'!CQ56,"CHECK","")</f>
        <v/>
      </c>
      <c r="CR56" s="276" t="str">
        <f>IF('Info patients (1)'!CR56&lt;&gt;'Info patients (2)'!CR56,"CHECK","")</f>
        <v/>
      </c>
      <c r="CS56" s="276" t="str">
        <f>IF('Info patients (1)'!CS56&lt;&gt;'Info patients (2)'!CS56,"CHECK","")</f>
        <v/>
      </c>
      <c r="CT56" s="276" t="str">
        <f>IF('Info patients (1)'!CT56&lt;&gt;'Info patients (2)'!CT56,"CHECK","")</f>
        <v/>
      </c>
      <c r="CU56" s="276" t="str">
        <f>IF('Info patients (1)'!CU56&lt;&gt;'Info patients (2)'!CU56,"CHECK","")</f>
        <v/>
      </c>
      <c r="CV56" s="276" t="str">
        <f>IF('Info patients (1)'!CV56&lt;&gt;'Info patients (2)'!CV56,"CHECK","")</f>
        <v/>
      </c>
      <c r="CW56" s="276" t="str">
        <f>IF('Info patients (1)'!CW56&lt;&gt;'Info patients (2)'!CW56,"CHECK","")</f>
        <v/>
      </c>
      <c r="CX56" s="276" t="str">
        <f>IF('Info patients (1)'!CX56&lt;&gt;'Info patients (2)'!CX56,"CHECK","")</f>
        <v/>
      </c>
      <c r="CY56" s="276" t="str">
        <f>IF('Info patients (1)'!CY56&lt;&gt;'Info patients (2)'!CY56,"CHECK","")</f>
        <v/>
      </c>
      <c r="CZ56" s="276" t="str">
        <f>IF('Info patients (1)'!CZ56&lt;&gt;'Info patients (2)'!CZ56,"CHECK","")</f>
        <v/>
      </c>
      <c r="DA56" s="276" t="str">
        <f>IF('Info patients (1)'!DA56&lt;&gt;'Info patients (2)'!DA56,"CHECK","")</f>
        <v/>
      </c>
      <c r="DB56" s="276" t="str">
        <f>IF('Info patients (1)'!DB56&lt;&gt;'Info patients (2)'!DB56,"CHECK","")</f>
        <v/>
      </c>
      <c r="DC56" s="276" t="str">
        <f>IF('Info patients (1)'!DC56&lt;&gt;'Info patients (2)'!DC56,"CHECK","")</f>
        <v/>
      </c>
      <c r="DD56" s="276" t="str">
        <f>IF('Info patients (1)'!DD56&lt;&gt;'Info patients (2)'!DD56,"CHECK","")</f>
        <v/>
      </c>
      <c r="DE56" s="276" t="str">
        <f>IF('Info patients (1)'!DE56&lt;&gt;'Info patients (2)'!DE56,"CHECK","")</f>
        <v/>
      </c>
      <c r="DF56" s="276" t="str">
        <f>IF('Info patients (1)'!DF56&lt;&gt;'Info patients (2)'!DF56,"CHECK","")</f>
        <v/>
      </c>
      <c r="DG56" s="276" t="str">
        <f>IF('Info patients (1)'!DG56&lt;&gt;'Info patients (2)'!DG56,"CHECK","")</f>
        <v/>
      </c>
      <c r="DH56" s="276" t="str">
        <f>IF('Info patients (1)'!DH56&lt;&gt;'Info patients (2)'!DH56,"CHECK","")</f>
        <v/>
      </c>
      <c r="DI56" s="276" t="str">
        <f>IF('Info patients (1)'!DI56&lt;&gt;'Info patients (2)'!DI56,"CHECK","")</f>
        <v/>
      </c>
      <c r="DJ56" s="276" t="str">
        <f>IF('Info patients (1)'!DJ56&lt;&gt;'Info patients (2)'!DJ56,"CHECK","")</f>
        <v/>
      </c>
      <c r="DK56" s="276" t="str">
        <f>IF('Info patients (1)'!DK56&lt;&gt;'Info patients (2)'!DK56,"CHECK","")</f>
        <v/>
      </c>
      <c r="DL56" s="276" t="str">
        <f>IF('Info patients (1)'!DL56&lt;&gt;'Info patients (2)'!DL56,"CHECK","")</f>
        <v/>
      </c>
      <c r="DM56" s="276" t="str">
        <f>IF('Info patients (1)'!DM56&lt;&gt;'Info patients (2)'!DM56,"CHECK","")</f>
        <v/>
      </c>
      <c r="DN56" s="276" t="str">
        <f>IF('Info patients (1)'!DN56&lt;&gt;'Info patients (2)'!DN56,"CHECK","")</f>
        <v/>
      </c>
      <c r="DO56" s="276" t="str">
        <f>IF('Info patients (1)'!DO56&lt;&gt;'Info patients (2)'!DO56,"CHECK","")</f>
        <v/>
      </c>
      <c r="DP56" s="276" t="str">
        <f>IF('Info patients (1)'!DP56&lt;&gt;'Info patients (2)'!DP56,"CHECK","")</f>
        <v/>
      </c>
      <c r="DQ56" s="276" t="str">
        <f>IF('Info patients (1)'!DQ56&lt;&gt;'Info patients (2)'!DQ56,"CHECK","")</f>
        <v/>
      </c>
    </row>
    <row r="57" spans="1:121" s="109" customFormat="1" ht="23.25" customHeight="1" x14ac:dyDescent="0.2">
      <c r="A57" s="276" t="str">
        <f>IF('Info patients (1)'!A57&lt;&gt;'Info patients (2)'!A57,"CHECK","")</f>
        <v/>
      </c>
      <c r="B57" s="276" t="str">
        <f>IF('Info patients (1)'!B57&lt;&gt;'Info patients (2)'!B57,"CHECK","")</f>
        <v/>
      </c>
      <c r="C57" s="276" t="str">
        <f>IF('Info patients (1)'!C57&lt;&gt;'Info patients (2)'!C57,"CHECK","")</f>
        <v/>
      </c>
      <c r="D57" s="276" t="str">
        <f>IF('Info patients (1)'!D57&lt;&gt;'Info patients (2)'!D57,"CHECK","")</f>
        <v/>
      </c>
      <c r="E57" s="276" t="str">
        <f>IF('Info patients (1)'!E57&lt;&gt;'Info patients (2)'!E57,"CHECK","")</f>
        <v/>
      </c>
      <c r="F57" s="276" t="str">
        <f>IF('Info patients (1)'!F57&lt;&gt;'Info patients (2)'!F57,"CHECK","")</f>
        <v/>
      </c>
      <c r="G57" s="276" t="str">
        <f>IF('Info patients (1)'!G57&lt;&gt;'Info patients (2)'!G57,"CHECK","")</f>
        <v/>
      </c>
      <c r="H57" s="276" t="str">
        <f>IF('Info patients (1)'!H57&lt;&gt;'Info patients (2)'!H57,"CHECK","")</f>
        <v/>
      </c>
      <c r="I57" s="276" t="str">
        <f>IF('Info patients (1)'!I57&lt;&gt;'Info patients (2)'!I57,"CHECK","")</f>
        <v/>
      </c>
      <c r="J57" s="276" t="str">
        <f>IF('Info patients (1)'!J57&lt;&gt;'Info patients (2)'!J57,"CHECK","")</f>
        <v/>
      </c>
      <c r="K57" s="276" t="str">
        <f>IF('Info patients (1)'!K57&lt;&gt;'Info patients (2)'!K57,"CHECK","")</f>
        <v/>
      </c>
      <c r="L57" s="276" t="str">
        <f>IF('Info patients (1)'!L57&lt;&gt;'Info patients (2)'!L57,"CHECK","")</f>
        <v/>
      </c>
      <c r="M57" s="276" t="str">
        <f>IF('Info patients (1)'!M57&lt;&gt;'Info patients (2)'!M57,"CHECK","")</f>
        <v/>
      </c>
      <c r="N57" s="276" t="str">
        <f>IF('Info patients (1)'!N57&lt;&gt;'Info patients (2)'!N57,"CHECK","")</f>
        <v/>
      </c>
      <c r="O57" s="276" t="str">
        <f>IF('Info patients (1)'!O57&lt;&gt;'Info patients (2)'!O57,"CHECK","")</f>
        <v/>
      </c>
      <c r="P57" s="276" t="str">
        <f>IF('Info patients (1)'!P57&lt;&gt;'Info patients (2)'!P57,"CHECK","")</f>
        <v/>
      </c>
      <c r="Q57" s="276" t="str">
        <f>IF('Info patients (1)'!Q57&lt;&gt;'Info patients (2)'!Q57,"CHECK","")</f>
        <v/>
      </c>
      <c r="R57" s="276" t="str">
        <f>IF('Info patients (1)'!R57&lt;&gt;'Info patients (2)'!R57,"CHECK","")</f>
        <v/>
      </c>
      <c r="S57" s="276" t="str">
        <f>IF('Info patients (1)'!S57&lt;&gt;'Info patients (2)'!S57,"CHECK","")</f>
        <v/>
      </c>
      <c r="T57" s="276" t="str">
        <f>IF('Info patients (1)'!T57&lt;&gt;'Info patients (2)'!T57,"CHECK","")</f>
        <v/>
      </c>
      <c r="U57" s="276" t="str">
        <f>IF('Info patients (1)'!U57&lt;&gt;'Info patients (2)'!U57,"CHECK","")</f>
        <v/>
      </c>
      <c r="V57" s="276" t="str">
        <f>IF('Info patients (1)'!V57&lt;&gt;'Info patients (2)'!V57,"CHECK","")</f>
        <v/>
      </c>
      <c r="W57" s="276" t="str">
        <f>IF('Info patients (1)'!W57&lt;&gt;'Info patients (2)'!W57,"CHECK","")</f>
        <v/>
      </c>
      <c r="X57" s="276" t="str">
        <f>IF('Info patients (1)'!X57&lt;&gt;'Info patients (2)'!X57,"CHECK","")</f>
        <v/>
      </c>
      <c r="Y57" s="276" t="str">
        <f>IF('Info patients (1)'!Y57&lt;&gt;'Info patients (2)'!Y57,"CHECK","")</f>
        <v/>
      </c>
      <c r="Z57" s="276" t="str">
        <f>IF('Info patients (1)'!Z57&lt;&gt;'Info patients (2)'!Z57,"CHECK","")</f>
        <v/>
      </c>
      <c r="AA57" s="276" t="str">
        <f>IF('Info patients (1)'!AA57&lt;&gt;'Info patients (2)'!AA57,"CHECK","")</f>
        <v/>
      </c>
      <c r="AB57" s="276" t="str">
        <f>IF('Info patients (1)'!AB57&lt;&gt;'Info patients (2)'!AB57,"CHECK","")</f>
        <v/>
      </c>
      <c r="AC57" s="276" t="str">
        <f>IF('Info patients (1)'!AC57&lt;&gt;'Info patients (2)'!AC57,"CHECK","")</f>
        <v/>
      </c>
      <c r="AD57" s="276" t="str">
        <f>IF('Info patients (1)'!AD57&lt;&gt;'Info patients (2)'!AD57,"CHECK","")</f>
        <v/>
      </c>
      <c r="AE57" s="276" t="str">
        <f>IF('Info patients (1)'!AE57&lt;&gt;'Info patients (2)'!AE57,"CHECK","")</f>
        <v/>
      </c>
      <c r="AF57" s="276" t="str">
        <f>IF('Info patients (1)'!AF57&lt;&gt;'Info patients (2)'!AF57,"CHECK","")</f>
        <v/>
      </c>
      <c r="AG57" s="276" t="str">
        <f>IF('Info patients (1)'!AG57&lt;&gt;'Info patients (2)'!AG57,"CHECK","")</f>
        <v/>
      </c>
      <c r="AH57" s="276" t="str">
        <f>IF('Info patients (1)'!AH57&lt;&gt;'Info patients (2)'!AH57,"CHECK","")</f>
        <v/>
      </c>
      <c r="AI57" s="276" t="str">
        <f>IF('Info patients (1)'!AI57&lt;&gt;'Info patients (2)'!AI57,"CHECK","")</f>
        <v/>
      </c>
      <c r="AJ57" s="276" t="str">
        <f>IF('Info patients (1)'!AJ57&lt;&gt;'Info patients (2)'!AJ57,"CHECK","")</f>
        <v/>
      </c>
      <c r="AK57" s="276" t="str">
        <f>IF('Info patients (1)'!AK57&lt;&gt;'Info patients (2)'!AK57,"CHECK","")</f>
        <v/>
      </c>
      <c r="AL57" s="276" t="str">
        <f>IF('Info patients (1)'!AL57&lt;&gt;'Info patients (2)'!AL57,"CHECK","")</f>
        <v/>
      </c>
      <c r="AM57" s="276" t="str">
        <f>IF('Info patients (1)'!AM57&lt;&gt;'Info patients (2)'!AM57,"CHECK","")</f>
        <v/>
      </c>
      <c r="AN57" s="276" t="str">
        <f>IF('Info patients (1)'!AN57&lt;&gt;'Info patients (2)'!AN57,"CHECK","")</f>
        <v/>
      </c>
      <c r="AO57" s="276" t="str">
        <f>IF('Info patients (1)'!AO57&lt;&gt;'Info patients (2)'!AO57,"CHECK","")</f>
        <v/>
      </c>
      <c r="AP57" s="276" t="str">
        <f>IF('Info patients (1)'!AP57&lt;&gt;'Info patients (2)'!AP57,"CHECK","")</f>
        <v/>
      </c>
      <c r="AQ57" s="276" t="str">
        <f>IF('Info patients (1)'!AQ57&lt;&gt;'Info patients (2)'!AQ57,"CHECK","")</f>
        <v/>
      </c>
      <c r="AR57" s="276" t="str">
        <f>IF('Info patients (1)'!AR57&lt;&gt;'Info patients (2)'!AR57,"CHECK","")</f>
        <v/>
      </c>
      <c r="AS57" s="276" t="str">
        <f>IF('Info patients (1)'!AS57&lt;&gt;'Info patients (2)'!AS57,"CHECK","")</f>
        <v/>
      </c>
      <c r="AT57" s="276" t="str">
        <f>IF('Info patients (1)'!AT57&lt;&gt;'Info patients (2)'!AT57,"CHECK","")</f>
        <v/>
      </c>
      <c r="AU57" s="276" t="str">
        <f>IF('Info patients (1)'!AU57&lt;&gt;'Info patients (2)'!AU57,"CHECK","")</f>
        <v/>
      </c>
      <c r="AV57" s="276" t="str">
        <f>IF('Info patients (1)'!AV57&lt;&gt;'Info patients (2)'!AV57,"CHECK","")</f>
        <v/>
      </c>
      <c r="AW57" s="276" t="str">
        <f>IF('Info patients (1)'!AW57&lt;&gt;'Info patients (2)'!AW57,"CHECK","")</f>
        <v/>
      </c>
      <c r="AX57" s="276" t="str">
        <f>IF('Info patients (1)'!AX57&lt;&gt;'Info patients (2)'!AX57,"CHECK","")</f>
        <v/>
      </c>
      <c r="AY57" s="276" t="str">
        <f>IF('Info patients (1)'!AY57&lt;&gt;'Info patients (2)'!AY57,"CHECK","")</f>
        <v/>
      </c>
      <c r="AZ57" s="276" t="str">
        <f>IF('Info patients (1)'!AZ57&lt;&gt;'Info patients (2)'!AZ57,"CHECK","")</f>
        <v/>
      </c>
      <c r="BA57" s="276" t="str">
        <f>IF('Info patients (1)'!BA57&lt;&gt;'Info patients (2)'!BA57,"CHECK","")</f>
        <v/>
      </c>
      <c r="BB57" s="276" t="str">
        <f>IF('Info patients (1)'!BB57&lt;&gt;'Info patients (2)'!BB57,"CHECK","")</f>
        <v/>
      </c>
      <c r="BC57" s="276" t="str">
        <f>IF('Info patients (1)'!BC57&lt;&gt;'Info patients (2)'!BC57,"CHECK","")</f>
        <v/>
      </c>
      <c r="BD57" s="276" t="str">
        <f>IF('Info patients (1)'!BD57&lt;&gt;'Info patients (2)'!BD57,"CHECK","")</f>
        <v/>
      </c>
      <c r="BE57" s="276" t="str">
        <f>IF('Info patients (1)'!BE57&lt;&gt;'Info patients (2)'!BE57,"CHECK","")</f>
        <v/>
      </c>
      <c r="BF57" s="276" t="str">
        <f>IF('Info patients (1)'!BF57&lt;&gt;'Info patients (2)'!BF57,"CHECK","")</f>
        <v/>
      </c>
      <c r="BG57" s="276" t="str">
        <f>IF('Info patients (1)'!BG57&lt;&gt;'Info patients (2)'!BG57,"CHECK","")</f>
        <v/>
      </c>
      <c r="BH57" s="276" t="str">
        <f>IF('Info patients (1)'!BH57&lt;&gt;'Info patients (2)'!BH57,"CHECK","")</f>
        <v/>
      </c>
      <c r="BI57" s="276" t="str">
        <f>IF('Info patients (1)'!BI57&lt;&gt;'Info patients (2)'!BI57,"CHECK","")</f>
        <v/>
      </c>
      <c r="BJ57" s="276" t="str">
        <f>IF('Info patients (1)'!BJ57&lt;&gt;'Info patients (2)'!BJ57,"CHECK","")</f>
        <v/>
      </c>
      <c r="BK57" s="276" t="str">
        <f>IF('Info patients (1)'!BK57&lt;&gt;'Info patients (2)'!BK57,"CHECK","")</f>
        <v/>
      </c>
      <c r="BL57" s="276" t="str">
        <f>IF('Info patients (1)'!BL57&lt;&gt;'Info patients (2)'!BL57,"CHECK","")</f>
        <v/>
      </c>
      <c r="BM57" s="276" t="str">
        <f>IF('Info patients (1)'!BM57&lt;&gt;'Info patients (2)'!BM57,"CHECK","")</f>
        <v/>
      </c>
      <c r="BN57" s="276" t="str">
        <f>IF('Info patients (1)'!BN57&lt;&gt;'Info patients (2)'!BN57,"CHECK","")</f>
        <v/>
      </c>
      <c r="BO57" s="276" t="str">
        <f>IF('Info patients (1)'!BO57&lt;&gt;'Info patients (2)'!BO57,"CHECK","")</f>
        <v/>
      </c>
      <c r="BP57" s="276" t="str">
        <f>IF('Info patients (1)'!BP57&lt;&gt;'Info patients (2)'!BP57,"CHECK","")</f>
        <v/>
      </c>
      <c r="BQ57" s="276" t="str">
        <f>IF('Info patients (1)'!BQ57&lt;&gt;'Info patients (2)'!BQ57,"CHECK","")</f>
        <v/>
      </c>
      <c r="BR57" s="276" t="str">
        <f>IF('Info patients (1)'!BR57&lt;&gt;'Info patients (2)'!BR57,"CHECK","")</f>
        <v/>
      </c>
      <c r="BS57" s="276" t="str">
        <f>IF('Info patients (1)'!BS57&lt;&gt;'Info patients (2)'!BS57,"CHECK","")</f>
        <v/>
      </c>
      <c r="BT57" s="276" t="str">
        <f>IF('Info patients (1)'!BT57&lt;&gt;'Info patients (2)'!BT57,"CHECK","")</f>
        <v/>
      </c>
      <c r="BU57" s="276" t="str">
        <f>IF('Info patients (1)'!BU57&lt;&gt;'Info patients (2)'!BU57,"CHECK","")</f>
        <v/>
      </c>
      <c r="BV57" s="276" t="str">
        <f>IF('Info patients (1)'!BV57&lt;&gt;'Info patients (2)'!BV57,"CHECK","")</f>
        <v/>
      </c>
      <c r="BW57" s="276" t="str">
        <f>IF('Info patients (1)'!BW57&lt;&gt;'Info patients (2)'!BW57,"CHECK","")</f>
        <v/>
      </c>
      <c r="BX57" s="276" t="str">
        <f>IF('Info patients (1)'!BX57&lt;&gt;'Info patients (2)'!BX57,"CHECK","")</f>
        <v/>
      </c>
      <c r="BY57" s="276" t="str">
        <f>IF('Info patients (1)'!BY57&lt;&gt;'Info patients (2)'!BY57,"CHECK","")</f>
        <v/>
      </c>
      <c r="BZ57" s="276" t="str">
        <f>IF('Info patients (1)'!BZ57&lt;&gt;'Info patients (2)'!BZ57,"CHECK","")</f>
        <v/>
      </c>
      <c r="CA57" s="276" t="str">
        <f>IF('Info patients (1)'!CA57&lt;&gt;'Info patients (2)'!CA57,"CHECK","")</f>
        <v/>
      </c>
      <c r="CB57" s="276" t="str">
        <f>IF('Info patients (1)'!CB57&lt;&gt;'Info patients (2)'!CB57,"CHECK","")</f>
        <v/>
      </c>
      <c r="CC57" s="276" t="str">
        <f>IF('Info patients (1)'!CC57&lt;&gt;'Info patients (2)'!CC57,"CHECK","")</f>
        <v/>
      </c>
      <c r="CD57" s="276" t="str">
        <f>IF('Info patients (1)'!CD57&lt;&gt;'Info patients (2)'!CD57,"CHECK","")</f>
        <v/>
      </c>
      <c r="CE57" s="276" t="str">
        <f>IF('Info patients (1)'!CE57&lt;&gt;'Info patients (2)'!CE57,"CHECK","")</f>
        <v/>
      </c>
      <c r="CF57" s="276" t="str">
        <f>IF('Info patients (1)'!CF57&lt;&gt;'Info patients (2)'!CF57,"CHECK","")</f>
        <v/>
      </c>
      <c r="CG57" s="276" t="str">
        <f>IF('Info patients (1)'!CG57&lt;&gt;'Info patients (2)'!CG57,"CHECK","")</f>
        <v/>
      </c>
      <c r="CH57" s="276" t="str">
        <f>IF('Info patients (1)'!CH57&lt;&gt;'Info patients (2)'!CH57,"CHECK","")</f>
        <v/>
      </c>
      <c r="CI57" s="276" t="str">
        <f>IF('Info patients (1)'!CI57&lt;&gt;'Info patients (2)'!CI57,"CHECK","")</f>
        <v/>
      </c>
      <c r="CJ57" s="276" t="str">
        <f>IF('Info patients (1)'!CJ57&lt;&gt;'Info patients (2)'!CJ57,"CHECK","")</f>
        <v/>
      </c>
      <c r="CK57" s="276" t="str">
        <f>IF('Info patients (1)'!CK57&lt;&gt;'Info patients (2)'!CK57,"CHECK","")</f>
        <v/>
      </c>
      <c r="CL57" s="276" t="str">
        <f>IF('Info patients (1)'!CL57&lt;&gt;'Info patients (2)'!CL57,"CHECK","")</f>
        <v/>
      </c>
      <c r="CM57" s="276" t="str">
        <f>IF('Info patients (1)'!CM57&lt;&gt;'Info patients (2)'!CM57,"CHECK","")</f>
        <v/>
      </c>
      <c r="CN57" s="276" t="str">
        <f>IF('Info patients (1)'!CN57&lt;&gt;'Info patients (2)'!CN57,"CHECK","")</f>
        <v/>
      </c>
      <c r="CO57" s="276" t="str">
        <f>IF('Info patients (1)'!CO57&lt;&gt;'Info patients (2)'!CO57,"CHECK","")</f>
        <v/>
      </c>
      <c r="CP57" s="276" t="str">
        <f>IF('Info patients (1)'!CP57&lt;&gt;'Info patients (2)'!CP57,"CHECK","")</f>
        <v/>
      </c>
      <c r="CQ57" s="276" t="str">
        <f>IF('Info patients (1)'!CQ57&lt;&gt;'Info patients (2)'!CQ57,"CHECK","")</f>
        <v/>
      </c>
      <c r="CR57" s="276" t="str">
        <f>IF('Info patients (1)'!CR57&lt;&gt;'Info patients (2)'!CR57,"CHECK","")</f>
        <v/>
      </c>
      <c r="CS57" s="276" t="str">
        <f>IF('Info patients (1)'!CS57&lt;&gt;'Info patients (2)'!CS57,"CHECK","")</f>
        <v/>
      </c>
      <c r="CT57" s="276" t="str">
        <f>IF('Info patients (1)'!CT57&lt;&gt;'Info patients (2)'!CT57,"CHECK","")</f>
        <v/>
      </c>
      <c r="CU57" s="276" t="str">
        <f>IF('Info patients (1)'!CU57&lt;&gt;'Info patients (2)'!CU57,"CHECK","")</f>
        <v/>
      </c>
      <c r="CV57" s="276" t="str">
        <f>IF('Info patients (1)'!CV57&lt;&gt;'Info patients (2)'!CV57,"CHECK","")</f>
        <v/>
      </c>
      <c r="CW57" s="276" t="str">
        <f>IF('Info patients (1)'!CW57&lt;&gt;'Info patients (2)'!CW57,"CHECK","")</f>
        <v/>
      </c>
      <c r="CX57" s="276" t="str">
        <f>IF('Info patients (1)'!CX57&lt;&gt;'Info patients (2)'!CX57,"CHECK","")</f>
        <v/>
      </c>
      <c r="CY57" s="276" t="str">
        <f>IF('Info patients (1)'!CY57&lt;&gt;'Info patients (2)'!CY57,"CHECK","")</f>
        <v/>
      </c>
      <c r="CZ57" s="276" t="str">
        <f>IF('Info patients (1)'!CZ57&lt;&gt;'Info patients (2)'!CZ57,"CHECK","")</f>
        <v/>
      </c>
      <c r="DA57" s="276" t="str">
        <f>IF('Info patients (1)'!DA57&lt;&gt;'Info patients (2)'!DA57,"CHECK","")</f>
        <v/>
      </c>
      <c r="DB57" s="276" t="str">
        <f>IF('Info patients (1)'!DB57&lt;&gt;'Info patients (2)'!DB57,"CHECK","")</f>
        <v/>
      </c>
      <c r="DC57" s="276" t="str">
        <f>IF('Info patients (1)'!DC57&lt;&gt;'Info patients (2)'!DC57,"CHECK","")</f>
        <v/>
      </c>
      <c r="DD57" s="276" t="str">
        <f>IF('Info patients (1)'!DD57&lt;&gt;'Info patients (2)'!DD57,"CHECK","")</f>
        <v/>
      </c>
      <c r="DE57" s="276" t="str">
        <f>IF('Info patients (1)'!DE57&lt;&gt;'Info patients (2)'!DE57,"CHECK","")</f>
        <v/>
      </c>
      <c r="DF57" s="276" t="str">
        <f>IF('Info patients (1)'!DF57&lt;&gt;'Info patients (2)'!DF57,"CHECK","")</f>
        <v/>
      </c>
      <c r="DG57" s="276" t="str">
        <f>IF('Info patients (1)'!DG57&lt;&gt;'Info patients (2)'!DG57,"CHECK","")</f>
        <v/>
      </c>
      <c r="DH57" s="276" t="str">
        <f>IF('Info patients (1)'!DH57&lt;&gt;'Info patients (2)'!DH57,"CHECK","")</f>
        <v/>
      </c>
      <c r="DI57" s="276" t="str">
        <f>IF('Info patients (1)'!DI57&lt;&gt;'Info patients (2)'!DI57,"CHECK","")</f>
        <v/>
      </c>
      <c r="DJ57" s="276" t="str">
        <f>IF('Info patients (1)'!DJ57&lt;&gt;'Info patients (2)'!DJ57,"CHECK","")</f>
        <v/>
      </c>
      <c r="DK57" s="276" t="str">
        <f>IF('Info patients (1)'!DK57&lt;&gt;'Info patients (2)'!DK57,"CHECK","")</f>
        <v/>
      </c>
      <c r="DL57" s="276" t="str">
        <f>IF('Info patients (1)'!DL57&lt;&gt;'Info patients (2)'!DL57,"CHECK","")</f>
        <v/>
      </c>
      <c r="DM57" s="276" t="str">
        <f>IF('Info patients (1)'!DM57&lt;&gt;'Info patients (2)'!DM57,"CHECK","")</f>
        <v/>
      </c>
      <c r="DN57" s="276" t="str">
        <f>IF('Info patients (1)'!DN57&lt;&gt;'Info patients (2)'!DN57,"CHECK","")</f>
        <v/>
      </c>
      <c r="DO57" s="276" t="str">
        <f>IF('Info patients (1)'!DO57&lt;&gt;'Info patients (2)'!DO57,"CHECK","")</f>
        <v/>
      </c>
      <c r="DP57" s="276" t="str">
        <f>IF('Info patients (1)'!DP57&lt;&gt;'Info patients (2)'!DP57,"CHECK","")</f>
        <v/>
      </c>
      <c r="DQ57" s="276" t="str">
        <f>IF('Info patients (1)'!DQ57&lt;&gt;'Info patients (2)'!DQ57,"CHECK","")</f>
        <v/>
      </c>
    </row>
    <row r="58" spans="1:121" s="109" customFormat="1" ht="23.25" customHeight="1" x14ac:dyDescent="0.2">
      <c r="A58" s="276" t="str">
        <f>IF('Info patients (1)'!A58&lt;&gt;'Info patients (2)'!A58,"CHECK","")</f>
        <v/>
      </c>
      <c r="B58" s="276" t="str">
        <f>IF('Info patients (1)'!B58&lt;&gt;'Info patients (2)'!B58,"CHECK","")</f>
        <v/>
      </c>
      <c r="C58" s="276" t="str">
        <f>IF('Info patients (1)'!C58&lt;&gt;'Info patients (2)'!C58,"CHECK","")</f>
        <v/>
      </c>
      <c r="D58" s="276" t="str">
        <f>IF('Info patients (1)'!D58&lt;&gt;'Info patients (2)'!D58,"CHECK","")</f>
        <v/>
      </c>
      <c r="E58" s="276" t="str">
        <f>IF('Info patients (1)'!E58&lt;&gt;'Info patients (2)'!E58,"CHECK","")</f>
        <v/>
      </c>
      <c r="F58" s="276" t="str">
        <f>IF('Info patients (1)'!F58&lt;&gt;'Info patients (2)'!F58,"CHECK","")</f>
        <v/>
      </c>
      <c r="G58" s="276" t="str">
        <f>IF('Info patients (1)'!G58&lt;&gt;'Info patients (2)'!G58,"CHECK","")</f>
        <v/>
      </c>
      <c r="H58" s="276" t="str">
        <f>IF('Info patients (1)'!H58&lt;&gt;'Info patients (2)'!H58,"CHECK","")</f>
        <v/>
      </c>
      <c r="I58" s="276" t="str">
        <f>IF('Info patients (1)'!I58&lt;&gt;'Info patients (2)'!I58,"CHECK","")</f>
        <v/>
      </c>
      <c r="J58" s="276" t="str">
        <f>IF('Info patients (1)'!J58&lt;&gt;'Info patients (2)'!J58,"CHECK","")</f>
        <v/>
      </c>
      <c r="K58" s="276" t="str">
        <f>IF('Info patients (1)'!K58&lt;&gt;'Info patients (2)'!K58,"CHECK","")</f>
        <v/>
      </c>
      <c r="L58" s="276" t="str">
        <f>IF('Info patients (1)'!L58&lt;&gt;'Info patients (2)'!L58,"CHECK","")</f>
        <v/>
      </c>
      <c r="M58" s="276" t="str">
        <f>IF('Info patients (1)'!M58&lt;&gt;'Info patients (2)'!M58,"CHECK","")</f>
        <v/>
      </c>
      <c r="N58" s="276" t="str">
        <f>IF('Info patients (1)'!N58&lt;&gt;'Info patients (2)'!N58,"CHECK","")</f>
        <v/>
      </c>
      <c r="O58" s="276" t="str">
        <f>IF('Info patients (1)'!O58&lt;&gt;'Info patients (2)'!O58,"CHECK","")</f>
        <v/>
      </c>
      <c r="P58" s="276" t="str">
        <f>IF('Info patients (1)'!P58&lt;&gt;'Info patients (2)'!P58,"CHECK","")</f>
        <v/>
      </c>
      <c r="Q58" s="276" t="str">
        <f>IF('Info patients (1)'!Q58&lt;&gt;'Info patients (2)'!Q58,"CHECK","")</f>
        <v/>
      </c>
      <c r="R58" s="276" t="str">
        <f>IF('Info patients (1)'!R58&lt;&gt;'Info patients (2)'!R58,"CHECK","")</f>
        <v/>
      </c>
      <c r="S58" s="276" t="str">
        <f>IF('Info patients (1)'!S58&lt;&gt;'Info patients (2)'!S58,"CHECK","")</f>
        <v/>
      </c>
      <c r="T58" s="276" t="str">
        <f>IF('Info patients (1)'!T58&lt;&gt;'Info patients (2)'!T58,"CHECK","")</f>
        <v/>
      </c>
      <c r="U58" s="276" t="str">
        <f>IF('Info patients (1)'!U58&lt;&gt;'Info patients (2)'!U58,"CHECK","")</f>
        <v/>
      </c>
      <c r="V58" s="276" t="str">
        <f>IF('Info patients (1)'!V58&lt;&gt;'Info patients (2)'!V58,"CHECK","")</f>
        <v/>
      </c>
      <c r="W58" s="276" t="str">
        <f>IF('Info patients (1)'!W58&lt;&gt;'Info patients (2)'!W58,"CHECK","")</f>
        <v/>
      </c>
      <c r="X58" s="276" t="str">
        <f>IF('Info patients (1)'!X58&lt;&gt;'Info patients (2)'!X58,"CHECK","")</f>
        <v/>
      </c>
      <c r="Y58" s="276" t="str">
        <f>IF('Info patients (1)'!Y58&lt;&gt;'Info patients (2)'!Y58,"CHECK","")</f>
        <v/>
      </c>
      <c r="Z58" s="276" t="str">
        <f>IF('Info patients (1)'!Z58&lt;&gt;'Info patients (2)'!Z58,"CHECK","")</f>
        <v/>
      </c>
      <c r="AA58" s="276" t="str">
        <f>IF('Info patients (1)'!AA58&lt;&gt;'Info patients (2)'!AA58,"CHECK","")</f>
        <v/>
      </c>
      <c r="AB58" s="276" t="str">
        <f>IF('Info patients (1)'!AB58&lt;&gt;'Info patients (2)'!AB58,"CHECK","")</f>
        <v/>
      </c>
      <c r="AC58" s="276" t="str">
        <f>IF('Info patients (1)'!AC58&lt;&gt;'Info patients (2)'!AC58,"CHECK","")</f>
        <v/>
      </c>
      <c r="AD58" s="276" t="str">
        <f>IF('Info patients (1)'!AD58&lt;&gt;'Info patients (2)'!AD58,"CHECK","")</f>
        <v/>
      </c>
      <c r="AE58" s="276" t="str">
        <f>IF('Info patients (1)'!AE58&lt;&gt;'Info patients (2)'!AE58,"CHECK","")</f>
        <v/>
      </c>
      <c r="AF58" s="276" t="str">
        <f>IF('Info patients (1)'!AF58&lt;&gt;'Info patients (2)'!AF58,"CHECK","")</f>
        <v/>
      </c>
      <c r="AG58" s="276" t="str">
        <f>IF('Info patients (1)'!AG58&lt;&gt;'Info patients (2)'!AG58,"CHECK","")</f>
        <v/>
      </c>
      <c r="AH58" s="276" t="str">
        <f>IF('Info patients (1)'!AH58&lt;&gt;'Info patients (2)'!AH58,"CHECK","")</f>
        <v/>
      </c>
      <c r="AI58" s="276" t="str">
        <f>IF('Info patients (1)'!AI58&lt;&gt;'Info patients (2)'!AI58,"CHECK","")</f>
        <v/>
      </c>
      <c r="AJ58" s="276" t="str">
        <f>IF('Info patients (1)'!AJ58&lt;&gt;'Info patients (2)'!AJ58,"CHECK","")</f>
        <v/>
      </c>
      <c r="AK58" s="276" t="str">
        <f>IF('Info patients (1)'!AK58&lt;&gt;'Info patients (2)'!AK58,"CHECK","")</f>
        <v/>
      </c>
      <c r="AL58" s="276" t="str">
        <f>IF('Info patients (1)'!AL58&lt;&gt;'Info patients (2)'!AL58,"CHECK","")</f>
        <v/>
      </c>
      <c r="AM58" s="276" t="str">
        <f>IF('Info patients (1)'!AM58&lt;&gt;'Info patients (2)'!AM58,"CHECK","")</f>
        <v/>
      </c>
      <c r="AN58" s="276" t="str">
        <f>IF('Info patients (1)'!AN58&lt;&gt;'Info patients (2)'!AN58,"CHECK","")</f>
        <v/>
      </c>
      <c r="AO58" s="276" t="str">
        <f>IF('Info patients (1)'!AO58&lt;&gt;'Info patients (2)'!AO58,"CHECK","")</f>
        <v/>
      </c>
      <c r="AP58" s="276" t="str">
        <f>IF('Info patients (1)'!AP58&lt;&gt;'Info patients (2)'!AP58,"CHECK","")</f>
        <v/>
      </c>
      <c r="AQ58" s="276" t="str">
        <f>IF('Info patients (1)'!AQ58&lt;&gt;'Info patients (2)'!AQ58,"CHECK","")</f>
        <v/>
      </c>
      <c r="AR58" s="276" t="str">
        <f>IF('Info patients (1)'!AR58&lt;&gt;'Info patients (2)'!AR58,"CHECK","")</f>
        <v/>
      </c>
      <c r="AS58" s="276" t="str">
        <f>IF('Info patients (1)'!AS58&lt;&gt;'Info patients (2)'!AS58,"CHECK","")</f>
        <v/>
      </c>
      <c r="AT58" s="276" t="str">
        <f>IF('Info patients (1)'!AT58&lt;&gt;'Info patients (2)'!AT58,"CHECK","")</f>
        <v/>
      </c>
      <c r="AU58" s="276" t="str">
        <f>IF('Info patients (1)'!AU58&lt;&gt;'Info patients (2)'!AU58,"CHECK","")</f>
        <v/>
      </c>
      <c r="AV58" s="276" t="str">
        <f>IF('Info patients (1)'!AV58&lt;&gt;'Info patients (2)'!AV58,"CHECK","")</f>
        <v/>
      </c>
      <c r="AW58" s="276" t="str">
        <f>IF('Info patients (1)'!AW58&lt;&gt;'Info patients (2)'!AW58,"CHECK","")</f>
        <v/>
      </c>
      <c r="AX58" s="276" t="str">
        <f>IF('Info patients (1)'!AX58&lt;&gt;'Info patients (2)'!AX58,"CHECK","")</f>
        <v/>
      </c>
      <c r="AY58" s="276" t="str">
        <f>IF('Info patients (1)'!AY58&lt;&gt;'Info patients (2)'!AY58,"CHECK","")</f>
        <v/>
      </c>
      <c r="AZ58" s="276" t="str">
        <f>IF('Info patients (1)'!AZ58&lt;&gt;'Info patients (2)'!AZ58,"CHECK","")</f>
        <v/>
      </c>
      <c r="BA58" s="276" t="str">
        <f>IF('Info patients (1)'!BA58&lt;&gt;'Info patients (2)'!BA58,"CHECK","")</f>
        <v/>
      </c>
      <c r="BB58" s="276" t="str">
        <f>IF('Info patients (1)'!BB58&lt;&gt;'Info patients (2)'!BB58,"CHECK","")</f>
        <v/>
      </c>
      <c r="BC58" s="276" t="str">
        <f>IF('Info patients (1)'!BC58&lt;&gt;'Info patients (2)'!BC58,"CHECK","")</f>
        <v/>
      </c>
      <c r="BD58" s="276" t="str">
        <f>IF('Info patients (1)'!BD58&lt;&gt;'Info patients (2)'!BD58,"CHECK","")</f>
        <v/>
      </c>
      <c r="BE58" s="276" t="str">
        <f>IF('Info patients (1)'!BE58&lt;&gt;'Info patients (2)'!BE58,"CHECK","")</f>
        <v/>
      </c>
      <c r="BF58" s="276" t="str">
        <f>IF('Info patients (1)'!BF58&lt;&gt;'Info patients (2)'!BF58,"CHECK","")</f>
        <v/>
      </c>
      <c r="BG58" s="276" t="str">
        <f>IF('Info patients (1)'!BG58&lt;&gt;'Info patients (2)'!BG58,"CHECK","")</f>
        <v/>
      </c>
      <c r="BH58" s="276" t="str">
        <f>IF('Info patients (1)'!BH58&lt;&gt;'Info patients (2)'!BH58,"CHECK","")</f>
        <v/>
      </c>
      <c r="BI58" s="276" t="str">
        <f>IF('Info patients (1)'!BI58&lt;&gt;'Info patients (2)'!BI58,"CHECK","")</f>
        <v/>
      </c>
      <c r="BJ58" s="276" t="str">
        <f>IF('Info patients (1)'!BJ58&lt;&gt;'Info patients (2)'!BJ58,"CHECK","")</f>
        <v/>
      </c>
      <c r="BK58" s="276" t="str">
        <f>IF('Info patients (1)'!BK58&lt;&gt;'Info patients (2)'!BK58,"CHECK","")</f>
        <v/>
      </c>
      <c r="BL58" s="276" t="str">
        <f>IF('Info patients (1)'!BL58&lt;&gt;'Info patients (2)'!BL58,"CHECK","")</f>
        <v/>
      </c>
      <c r="BM58" s="276" t="str">
        <f>IF('Info patients (1)'!BM58&lt;&gt;'Info patients (2)'!BM58,"CHECK","")</f>
        <v/>
      </c>
      <c r="BN58" s="276" t="str">
        <f>IF('Info patients (1)'!BN58&lt;&gt;'Info patients (2)'!BN58,"CHECK","")</f>
        <v/>
      </c>
      <c r="BO58" s="276" t="str">
        <f>IF('Info patients (1)'!BO58&lt;&gt;'Info patients (2)'!BO58,"CHECK","")</f>
        <v/>
      </c>
      <c r="BP58" s="276" t="str">
        <f>IF('Info patients (1)'!BP58&lt;&gt;'Info patients (2)'!BP58,"CHECK","")</f>
        <v/>
      </c>
      <c r="BQ58" s="276" t="str">
        <f>IF('Info patients (1)'!BQ58&lt;&gt;'Info patients (2)'!BQ58,"CHECK","")</f>
        <v/>
      </c>
      <c r="BR58" s="276" t="str">
        <f>IF('Info patients (1)'!BR58&lt;&gt;'Info patients (2)'!BR58,"CHECK","")</f>
        <v/>
      </c>
      <c r="BS58" s="276" t="str">
        <f>IF('Info patients (1)'!BS58&lt;&gt;'Info patients (2)'!BS58,"CHECK","")</f>
        <v/>
      </c>
      <c r="BT58" s="276" t="str">
        <f>IF('Info patients (1)'!BT58&lt;&gt;'Info patients (2)'!BT58,"CHECK","")</f>
        <v/>
      </c>
      <c r="BU58" s="276" t="str">
        <f>IF('Info patients (1)'!BU58&lt;&gt;'Info patients (2)'!BU58,"CHECK","")</f>
        <v/>
      </c>
      <c r="BV58" s="276" t="str">
        <f>IF('Info patients (1)'!BV58&lt;&gt;'Info patients (2)'!BV58,"CHECK","")</f>
        <v/>
      </c>
      <c r="BW58" s="276" t="str">
        <f>IF('Info patients (1)'!BW58&lt;&gt;'Info patients (2)'!BW58,"CHECK","")</f>
        <v/>
      </c>
      <c r="BX58" s="276" t="str">
        <f>IF('Info patients (1)'!BX58&lt;&gt;'Info patients (2)'!BX58,"CHECK","")</f>
        <v/>
      </c>
      <c r="BY58" s="276" t="str">
        <f>IF('Info patients (1)'!BY58&lt;&gt;'Info patients (2)'!BY58,"CHECK","")</f>
        <v/>
      </c>
      <c r="BZ58" s="276" t="str">
        <f>IF('Info patients (1)'!BZ58&lt;&gt;'Info patients (2)'!BZ58,"CHECK","")</f>
        <v/>
      </c>
      <c r="CA58" s="276" t="str">
        <f>IF('Info patients (1)'!CA58&lt;&gt;'Info patients (2)'!CA58,"CHECK","")</f>
        <v/>
      </c>
      <c r="CB58" s="276" t="str">
        <f>IF('Info patients (1)'!CB58&lt;&gt;'Info patients (2)'!CB58,"CHECK","")</f>
        <v/>
      </c>
      <c r="CC58" s="276" t="str">
        <f>IF('Info patients (1)'!CC58&lt;&gt;'Info patients (2)'!CC58,"CHECK","")</f>
        <v/>
      </c>
      <c r="CD58" s="276" t="str">
        <f>IF('Info patients (1)'!CD58&lt;&gt;'Info patients (2)'!CD58,"CHECK","")</f>
        <v/>
      </c>
      <c r="CE58" s="276" t="str">
        <f>IF('Info patients (1)'!CE58&lt;&gt;'Info patients (2)'!CE58,"CHECK","")</f>
        <v/>
      </c>
      <c r="CF58" s="276" t="str">
        <f>IF('Info patients (1)'!CF58&lt;&gt;'Info patients (2)'!CF58,"CHECK","")</f>
        <v/>
      </c>
      <c r="CG58" s="276" t="str">
        <f>IF('Info patients (1)'!CG58&lt;&gt;'Info patients (2)'!CG58,"CHECK","")</f>
        <v/>
      </c>
      <c r="CH58" s="276" t="str">
        <f>IF('Info patients (1)'!CH58&lt;&gt;'Info patients (2)'!CH58,"CHECK","")</f>
        <v/>
      </c>
      <c r="CI58" s="276" t="str">
        <f>IF('Info patients (1)'!CI58&lt;&gt;'Info patients (2)'!CI58,"CHECK","")</f>
        <v/>
      </c>
      <c r="CJ58" s="276" t="str">
        <f>IF('Info patients (1)'!CJ58&lt;&gt;'Info patients (2)'!CJ58,"CHECK","")</f>
        <v/>
      </c>
      <c r="CK58" s="276" t="str">
        <f>IF('Info patients (1)'!CK58&lt;&gt;'Info patients (2)'!CK58,"CHECK","")</f>
        <v/>
      </c>
      <c r="CL58" s="276" t="str">
        <f>IF('Info patients (1)'!CL58&lt;&gt;'Info patients (2)'!CL58,"CHECK","")</f>
        <v/>
      </c>
      <c r="CM58" s="276" t="str">
        <f>IF('Info patients (1)'!CM58&lt;&gt;'Info patients (2)'!CM58,"CHECK","")</f>
        <v/>
      </c>
      <c r="CN58" s="276" t="str">
        <f>IF('Info patients (1)'!CN58&lt;&gt;'Info patients (2)'!CN58,"CHECK","")</f>
        <v/>
      </c>
      <c r="CO58" s="276" t="str">
        <f>IF('Info patients (1)'!CO58&lt;&gt;'Info patients (2)'!CO58,"CHECK","")</f>
        <v/>
      </c>
      <c r="CP58" s="276" t="str">
        <f>IF('Info patients (1)'!CP58&lt;&gt;'Info patients (2)'!CP58,"CHECK","")</f>
        <v/>
      </c>
      <c r="CQ58" s="276" t="str">
        <f>IF('Info patients (1)'!CQ58&lt;&gt;'Info patients (2)'!CQ58,"CHECK","")</f>
        <v/>
      </c>
      <c r="CR58" s="276" t="str">
        <f>IF('Info patients (1)'!CR58&lt;&gt;'Info patients (2)'!CR58,"CHECK","")</f>
        <v/>
      </c>
      <c r="CS58" s="276" t="str">
        <f>IF('Info patients (1)'!CS58&lt;&gt;'Info patients (2)'!CS58,"CHECK","")</f>
        <v/>
      </c>
      <c r="CT58" s="276" t="str">
        <f>IF('Info patients (1)'!CT58&lt;&gt;'Info patients (2)'!CT58,"CHECK","")</f>
        <v/>
      </c>
      <c r="CU58" s="276" t="str">
        <f>IF('Info patients (1)'!CU58&lt;&gt;'Info patients (2)'!CU58,"CHECK","")</f>
        <v/>
      </c>
      <c r="CV58" s="276" t="str">
        <f>IF('Info patients (1)'!CV58&lt;&gt;'Info patients (2)'!CV58,"CHECK","")</f>
        <v/>
      </c>
      <c r="CW58" s="276" t="str">
        <f>IF('Info patients (1)'!CW58&lt;&gt;'Info patients (2)'!CW58,"CHECK","")</f>
        <v/>
      </c>
      <c r="CX58" s="276" t="str">
        <f>IF('Info patients (1)'!CX58&lt;&gt;'Info patients (2)'!CX58,"CHECK","")</f>
        <v/>
      </c>
      <c r="CY58" s="276" t="str">
        <f>IF('Info patients (1)'!CY58&lt;&gt;'Info patients (2)'!CY58,"CHECK","")</f>
        <v/>
      </c>
      <c r="CZ58" s="276" t="str">
        <f>IF('Info patients (1)'!CZ58&lt;&gt;'Info patients (2)'!CZ58,"CHECK","")</f>
        <v/>
      </c>
      <c r="DA58" s="276" t="str">
        <f>IF('Info patients (1)'!DA58&lt;&gt;'Info patients (2)'!DA58,"CHECK","")</f>
        <v/>
      </c>
      <c r="DB58" s="276" t="str">
        <f>IF('Info patients (1)'!DB58&lt;&gt;'Info patients (2)'!DB58,"CHECK","")</f>
        <v/>
      </c>
      <c r="DC58" s="276" t="str">
        <f>IF('Info patients (1)'!DC58&lt;&gt;'Info patients (2)'!DC58,"CHECK","")</f>
        <v/>
      </c>
      <c r="DD58" s="276" t="str">
        <f>IF('Info patients (1)'!DD58&lt;&gt;'Info patients (2)'!DD58,"CHECK","")</f>
        <v/>
      </c>
      <c r="DE58" s="276" t="str">
        <f>IF('Info patients (1)'!DE58&lt;&gt;'Info patients (2)'!DE58,"CHECK","")</f>
        <v/>
      </c>
      <c r="DF58" s="276" t="str">
        <f>IF('Info patients (1)'!DF58&lt;&gt;'Info patients (2)'!DF58,"CHECK","")</f>
        <v/>
      </c>
      <c r="DG58" s="276" t="str">
        <f>IF('Info patients (1)'!DG58&lt;&gt;'Info patients (2)'!DG58,"CHECK","")</f>
        <v/>
      </c>
      <c r="DH58" s="276" t="str">
        <f>IF('Info patients (1)'!DH58&lt;&gt;'Info patients (2)'!DH58,"CHECK","")</f>
        <v/>
      </c>
      <c r="DI58" s="276" t="str">
        <f>IF('Info patients (1)'!DI58&lt;&gt;'Info patients (2)'!DI58,"CHECK","")</f>
        <v/>
      </c>
      <c r="DJ58" s="276" t="str">
        <f>IF('Info patients (1)'!DJ58&lt;&gt;'Info patients (2)'!DJ58,"CHECK","")</f>
        <v/>
      </c>
      <c r="DK58" s="276" t="str">
        <f>IF('Info patients (1)'!DK58&lt;&gt;'Info patients (2)'!DK58,"CHECK","")</f>
        <v/>
      </c>
      <c r="DL58" s="276" t="str">
        <f>IF('Info patients (1)'!DL58&lt;&gt;'Info patients (2)'!DL58,"CHECK","")</f>
        <v/>
      </c>
      <c r="DM58" s="276" t="str">
        <f>IF('Info patients (1)'!DM58&lt;&gt;'Info patients (2)'!DM58,"CHECK","")</f>
        <v/>
      </c>
      <c r="DN58" s="276" t="str">
        <f>IF('Info patients (1)'!DN58&lt;&gt;'Info patients (2)'!DN58,"CHECK","")</f>
        <v/>
      </c>
      <c r="DO58" s="276" t="str">
        <f>IF('Info patients (1)'!DO58&lt;&gt;'Info patients (2)'!DO58,"CHECK","")</f>
        <v/>
      </c>
      <c r="DP58" s="276" t="str">
        <f>IF('Info patients (1)'!DP58&lt;&gt;'Info patients (2)'!DP58,"CHECK","")</f>
        <v/>
      </c>
      <c r="DQ58" s="276" t="str">
        <f>IF('Info patients (1)'!DQ58&lt;&gt;'Info patients (2)'!DQ58,"CHECK","")</f>
        <v/>
      </c>
    </row>
    <row r="59" spans="1:121" s="109" customFormat="1" ht="23.25" customHeight="1" x14ac:dyDescent="0.2">
      <c r="A59" s="276" t="str">
        <f>IF('Info patients (1)'!A59&lt;&gt;'Info patients (2)'!A59,"CHECK","")</f>
        <v/>
      </c>
      <c r="B59" s="276" t="str">
        <f>IF('Info patients (1)'!B59&lt;&gt;'Info patients (2)'!B59,"CHECK","")</f>
        <v/>
      </c>
      <c r="C59" s="276" t="str">
        <f>IF('Info patients (1)'!C59&lt;&gt;'Info patients (2)'!C59,"CHECK","")</f>
        <v/>
      </c>
      <c r="D59" s="276" t="str">
        <f>IF('Info patients (1)'!D59&lt;&gt;'Info patients (2)'!D59,"CHECK","")</f>
        <v/>
      </c>
      <c r="E59" s="276" t="str">
        <f>IF('Info patients (1)'!E59&lt;&gt;'Info patients (2)'!E59,"CHECK","")</f>
        <v/>
      </c>
      <c r="F59" s="276" t="str">
        <f>IF('Info patients (1)'!F59&lt;&gt;'Info patients (2)'!F59,"CHECK","")</f>
        <v/>
      </c>
      <c r="G59" s="276" t="str">
        <f>IF('Info patients (1)'!G59&lt;&gt;'Info patients (2)'!G59,"CHECK","")</f>
        <v/>
      </c>
      <c r="H59" s="276" t="str">
        <f>IF('Info patients (1)'!H59&lt;&gt;'Info patients (2)'!H59,"CHECK","")</f>
        <v/>
      </c>
      <c r="I59" s="276" t="str">
        <f>IF('Info patients (1)'!I59&lt;&gt;'Info patients (2)'!I59,"CHECK","")</f>
        <v/>
      </c>
      <c r="J59" s="276" t="str">
        <f>IF('Info patients (1)'!J59&lt;&gt;'Info patients (2)'!J59,"CHECK","")</f>
        <v/>
      </c>
      <c r="K59" s="276" t="str">
        <f>IF('Info patients (1)'!K59&lt;&gt;'Info patients (2)'!K59,"CHECK","")</f>
        <v/>
      </c>
      <c r="L59" s="276" t="str">
        <f>IF('Info patients (1)'!L59&lt;&gt;'Info patients (2)'!L59,"CHECK","")</f>
        <v/>
      </c>
      <c r="M59" s="276" t="str">
        <f>IF('Info patients (1)'!M59&lt;&gt;'Info patients (2)'!M59,"CHECK","")</f>
        <v/>
      </c>
      <c r="N59" s="276" t="str">
        <f>IF('Info patients (1)'!N59&lt;&gt;'Info patients (2)'!N59,"CHECK","")</f>
        <v/>
      </c>
      <c r="O59" s="276" t="str">
        <f>IF('Info patients (1)'!O59&lt;&gt;'Info patients (2)'!O59,"CHECK","")</f>
        <v/>
      </c>
      <c r="P59" s="276" t="str">
        <f>IF('Info patients (1)'!P59&lt;&gt;'Info patients (2)'!P59,"CHECK","")</f>
        <v/>
      </c>
      <c r="Q59" s="276" t="str">
        <f>IF('Info patients (1)'!Q59&lt;&gt;'Info patients (2)'!Q59,"CHECK","")</f>
        <v/>
      </c>
      <c r="R59" s="276" t="str">
        <f>IF('Info patients (1)'!R59&lt;&gt;'Info patients (2)'!R59,"CHECK","")</f>
        <v/>
      </c>
      <c r="S59" s="276" t="str">
        <f>IF('Info patients (1)'!S59&lt;&gt;'Info patients (2)'!S59,"CHECK","")</f>
        <v/>
      </c>
      <c r="T59" s="276" t="str">
        <f>IF('Info patients (1)'!T59&lt;&gt;'Info patients (2)'!T59,"CHECK","")</f>
        <v/>
      </c>
      <c r="U59" s="276" t="str">
        <f>IF('Info patients (1)'!U59&lt;&gt;'Info patients (2)'!U59,"CHECK","")</f>
        <v/>
      </c>
      <c r="V59" s="276" t="str">
        <f>IF('Info patients (1)'!V59&lt;&gt;'Info patients (2)'!V59,"CHECK","")</f>
        <v/>
      </c>
      <c r="W59" s="276" t="str">
        <f>IF('Info patients (1)'!W59&lt;&gt;'Info patients (2)'!W59,"CHECK","")</f>
        <v/>
      </c>
      <c r="X59" s="276" t="str">
        <f>IF('Info patients (1)'!X59&lt;&gt;'Info patients (2)'!X59,"CHECK","")</f>
        <v/>
      </c>
      <c r="Y59" s="276" t="str">
        <f>IF('Info patients (1)'!Y59&lt;&gt;'Info patients (2)'!Y59,"CHECK","")</f>
        <v/>
      </c>
      <c r="Z59" s="276" t="str">
        <f>IF('Info patients (1)'!Z59&lt;&gt;'Info patients (2)'!Z59,"CHECK","")</f>
        <v/>
      </c>
      <c r="AA59" s="276" t="str">
        <f>IF('Info patients (1)'!AA59&lt;&gt;'Info patients (2)'!AA59,"CHECK","")</f>
        <v/>
      </c>
      <c r="AB59" s="276" t="str">
        <f>IF('Info patients (1)'!AB59&lt;&gt;'Info patients (2)'!AB59,"CHECK","")</f>
        <v/>
      </c>
      <c r="AC59" s="276" t="str">
        <f>IF('Info patients (1)'!AC59&lt;&gt;'Info patients (2)'!AC59,"CHECK","")</f>
        <v/>
      </c>
      <c r="AD59" s="276" t="str">
        <f>IF('Info patients (1)'!AD59&lt;&gt;'Info patients (2)'!AD59,"CHECK","")</f>
        <v/>
      </c>
      <c r="AE59" s="276" t="str">
        <f>IF('Info patients (1)'!AE59&lt;&gt;'Info patients (2)'!AE59,"CHECK","")</f>
        <v/>
      </c>
      <c r="AF59" s="276" t="str">
        <f>IF('Info patients (1)'!AF59&lt;&gt;'Info patients (2)'!AF59,"CHECK","")</f>
        <v/>
      </c>
      <c r="AG59" s="276" t="str">
        <f>IF('Info patients (1)'!AG59&lt;&gt;'Info patients (2)'!AG59,"CHECK","")</f>
        <v/>
      </c>
      <c r="AH59" s="276" t="str">
        <f>IF('Info patients (1)'!AH59&lt;&gt;'Info patients (2)'!AH59,"CHECK","")</f>
        <v/>
      </c>
      <c r="AI59" s="276" t="str">
        <f>IF('Info patients (1)'!AI59&lt;&gt;'Info patients (2)'!AI59,"CHECK","")</f>
        <v/>
      </c>
      <c r="AJ59" s="276" t="str">
        <f>IF('Info patients (1)'!AJ59&lt;&gt;'Info patients (2)'!AJ59,"CHECK","")</f>
        <v/>
      </c>
      <c r="AK59" s="276" t="str">
        <f>IF('Info patients (1)'!AK59&lt;&gt;'Info patients (2)'!AK59,"CHECK","")</f>
        <v/>
      </c>
      <c r="AL59" s="276" t="str">
        <f>IF('Info patients (1)'!AL59&lt;&gt;'Info patients (2)'!AL59,"CHECK","")</f>
        <v/>
      </c>
      <c r="AM59" s="276" t="str">
        <f>IF('Info patients (1)'!AM59&lt;&gt;'Info patients (2)'!AM59,"CHECK","")</f>
        <v/>
      </c>
      <c r="AN59" s="276" t="str">
        <f>IF('Info patients (1)'!AN59&lt;&gt;'Info patients (2)'!AN59,"CHECK","")</f>
        <v/>
      </c>
      <c r="AO59" s="276" t="str">
        <f>IF('Info patients (1)'!AO59&lt;&gt;'Info patients (2)'!AO59,"CHECK","")</f>
        <v/>
      </c>
      <c r="AP59" s="276" t="str">
        <f>IF('Info patients (1)'!AP59&lt;&gt;'Info patients (2)'!AP59,"CHECK","")</f>
        <v/>
      </c>
      <c r="AQ59" s="276" t="str">
        <f>IF('Info patients (1)'!AQ59&lt;&gt;'Info patients (2)'!AQ59,"CHECK","")</f>
        <v/>
      </c>
      <c r="AR59" s="276" t="str">
        <f>IF('Info patients (1)'!AR59&lt;&gt;'Info patients (2)'!AR59,"CHECK","")</f>
        <v/>
      </c>
      <c r="AS59" s="276" t="str">
        <f>IF('Info patients (1)'!AS59&lt;&gt;'Info patients (2)'!AS59,"CHECK","")</f>
        <v/>
      </c>
      <c r="AT59" s="276" t="str">
        <f>IF('Info patients (1)'!AT59&lt;&gt;'Info patients (2)'!AT59,"CHECK","")</f>
        <v/>
      </c>
      <c r="AU59" s="276" t="str">
        <f>IF('Info patients (1)'!AU59&lt;&gt;'Info patients (2)'!AU59,"CHECK","")</f>
        <v/>
      </c>
      <c r="AV59" s="276" t="str">
        <f>IF('Info patients (1)'!AV59&lt;&gt;'Info patients (2)'!AV59,"CHECK","")</f>
        <v/>
      </c>
      <c r="AW59" s="276" t="str">
        <f>IF('Info patients (1)'!AW59&lt;&gt;'Info patients (2)'!AW59,"CHECK","")</f>
        <v/>
      </c>
      <c r="AX59" s="276" t="str">
        <f>IF('Info patients (1)'!AX59&lt;&gt;'Info patients (2)'!AX59,"CHECK","")</f>
        <v/>
      </c>
      <c r="AY59" s="276" t="str">
        <f>IF('Info patients (1)'!AY59&lt;&gt;'Info patients (2)'!AY59,"CHECK","")</f>
        <v/>
      </c>
      <c r="AZ59" s="276" t="str">
        <f>IF('Info patients (1)'!AZ59&lt;&gt;'Info patients (2)'!AZ59,"CHECK","")</f>
        <v/>
      </c>
      <c r="BA59" s="276" t="str">
        <f>IF('Info patients (1)'!BA59&lt;&gt;'Info patients (2)'!BA59,"CHECK","")</f>
        <v/>
      </c>
      <c r="BB59" s="276" t="str">
        <f>IF('Info patients (1)'!BB59&lt;&gt;'Info patients (2)'!BB59,"CHECK","")</f>
        <v/>
      </c>
      <c r="BC59" s="276" t="str">
        <f>IF('Info patients (1)'!BC59&lt;&gt;'Info patients (2)'!BC59,"CHECK","")</f>
        <v/>
      </c>
      <c r="BD59" s="276" t="str">
        <f>IF('Info patients (1)'!BD59&lt;&gt;'Info patients (2)'!BD59,"CHECK","")</f>
        <v/>
      </c>
      <c r="BE59" s="276" t="str">
        <f>IF('Info patients (1)'!BE59&lt;&gt;'Info patients (2)'!BE59,"CHECK","")</f>
        <v/>
      </c>
      <c r="BF59" s="276" t="str">
        <f>IF('Info patients (1)'!BF59&lt;&gt;'Info patients (2)'!BF59,"CHECK","")</f>
        <v/>
      </c>
      <c r="BG59" s="276" t="str">
        <f>IF('Info patients (1)'!BG59&lt;&gt;'Info patients (2)'!BG59,"CHECK","")</f>
        <v/>
      </c>
      <c r="BH59" s="276" t="str">
        <f>IF('Info patients (1)'!BH59&lt;&gt;'Info patients (2)'!BH59,"CHECK","")</f>
        <v/>
      </c>
      <c r="BI59" s="276" t="str">
        <f>IF('Info patients (1)'!BI59&lt;&gt;'Info patients (2)'!BI59,"CHECK","")</f>
        <v/>
      </c>
      <c r="BJ59" s="276" t="str">
        <f>IF('Info patients (1)'!BJ59&lt;&gt;'Info patients (2)'!BJ59,"CHECK","")</f>
        <v/>
      </c>
      <c r="BK59" s="276" t="str">
        <f>IF('Info patients (1)'!BK59&lt;&gt;'Info patients (2)'!BK59,"CHECK","")</f>
        <v/>
      </c>
      <c r="BL59" s="276" t="str">
        <f>IF('Info patients (1)'!BL59&lt;&gt;'Info patients (2)'!BL59,"CHECK","")</f>
        <v/>
      </c>
      <c r="BM59" s="276" t="str">
        <f>IF('Info patients (1)'!BM59&lt;&gt;'Info patients (2)'!BM59,"CHECK","")</f>
        <v/>
      </c>
      <c r="BN59" s="276" t="str">
        <f>IF('Info patients (1)'!BN59&lt;&gt;'Info patients (2)'!BN59,"CHECK","")</f>
        <v/>
      </c>
      <c r="BO59" s="276" t="str">
        <f>IF('Info patients (1)'!BO59&lt;&gt;'Info patients (2)'!BO59,"CHECK","")</f>
        <v/>
      </c>
      <c r="BP59" s="276" t="str">
        <f>IF('Info patients (1)'!BP59&lt;&gt;'Info patients (2)'!BP59,"CHECK","")</f>
        <v/>
      </c>
      <c r="BQ59" s="276" t="str">
        <f>IF('Info patients (1)'!BQ59&lt;&gt;'Info patients (2)'!BQ59,"CHECK","")</f>
        <v/>
      </c>
      <c r="BR59" s="276" t="str">
        <f>IF('Info patients (1)'!BR59&lt;&gt;'Info patients (2)'!BR59,"CHECK","")</f>
        <v/>
      </c>
      <c r="BS59" s="276" t="str">
        <f>IF('Info patients (1)'!BS59&lt;&gt;'Info patients (2)'!BS59,"CHECK","")</f>
        <v/>
      </c>
      <c r="BT59" s="276" t="str">
        <f>IF('Info patients (1)'!BT59&lt;&gt;'Info patients (2)'!BT59,"CHECK","")</f>
        <v/>
      </c>
      <c r="BU59" s="276" t="str">
        <f>IF('Info patients (1)'!BU59&lt;&gt;'Info patients (2)'!BU59,"CHECK","")</f>
        <v/>
      </c>
      <c r="BV59" s="276" t="str">
        <f>IF('Info patients (1)'!BV59&lt;&gt;'Info patients (2)'!BV59,"CHECK","")</f>
        <v/>
      </c>
      <c r="BW59" s="276" t="str">
        <f>IF('Info patients (1)'!BW59&lt;&gt;'Info patients (2)'!BW59,"CHECK","")</f>
        <v/>
      </c>
      <c r="BX59" s="276" t="str">
        <f>IF('Info patients (1)'!BX59&lt;&gt;'Info patients (2)'!BX59,"CHECK","")</f>
        <v/>
      </c>
      <c r="BY59" s="276" t="str">
        <f>IF('Info patients (1)'!BY59&lt;&gt;'Info patients (2)'!BY59,"CHECK","")</f>
        <v/>
      </c>
      <c r="BZ59" s="276" t="str">
        <f>IF('Info patients (1)'!BZ59&lt;&gt;'Info patients (2)'!BZ59,"CHECK","")</f>
        <v/>
      </c>
      <c r="CA59" s="276" t="str">
        <f>IF('Info patients (1)'!CA59&lt;&gt;'Info patients (2)'!CA59,"CHECK","")</f>
        <v/>
      </c>
      <c r="CB59" s="276" t="str">
        <f>IF('Info patients (1)'!CB59&lt;&gt;'Info patients (2)'!CB59,"CHECK","")</f>
        <v/>
      </c>
      <c r="CC59" s="276" t="str">
        <f>IF('Info patients (1)'!CC59&lt;&gt;'Info patients (2)'!CC59,"CHECK","")</f>
        <v/>
      </c>
      <c r="CD59" s="276" t="str">
        <f>IF('Info patients (1)'!CD59&lt;&gt;'Info patients (2)'!CD59,"CHECK","")</f>
        <v/>
      </c>
      <c r="CE59" s="276" t="str">
        <f>IF('Info patients (1)'!CE59&lt;&gt;'Info patients (2)'!CE59,"CHECK","")</f>
        <v/>
      </c>
      <c r="CF59" s="276" t="str">
        <f>IF('Info patients (1)'!CF59&lt;&gt;'Info patients (2)'!CF59,"CHECK","")</f>
        <v/>
      </c>
      <c r="CG59" s="276" t="str">
        <f>IF('Info patients (1)'!CG59&lt;&gt;'Info patients (2)'!CG59,"CHECK","")</f>
        <v/>
      </c>
      <c r="CH59" s="276" t="str">
        <f>IF('Info patients (1)'!CH59&lt;&gt;'Info patients (2)'!CH59,"CHECK","")</f>
        <v/>
      </c>
      <c r="CI59" s="276" t="str">
        <f>IF('Info patients (1)'!CI59&lt;&gt;'Info patients (2)'!CI59,"CHECK","")</f>
        <v/>
      </c>
      <c r="CJ59" s="276" t="str">
        <f>IF('Info patients (1)'!CJ59&lt;&gt;'Info patients (2)'!CJ59,"CHECK","")</f>
        <v/>
      </c>
      <c r="CK59" s="276" t="str">
        <f>IF('Info patients (1)'!CK59&lt;&gt;'Info patients (2)'!CK59,"CHECK","")</f>
        <v/>
      </c>
      <c r="CL59" s="276" t="str">
        <f>IF('Info patients (1)'!CL59&lt;&gt;'Info patients (2)'!CL59,"CHECK","")</f>
        <v/>
      </c>
      <c r="CM59" s="276" t="str">
        <f>IF('Info patients (1)'!CM59&lt;&gt;'Info patients (2)'!CM59,"CHECK","")</f>
        <v/>
      </c>
      <c r="CN59" s="276" t="str">
        <f>IF('Info patients (1)'!CN59&lt;&gt;'Info patients (2)'!CN59,"CHECK","")</f>
        <v/>
      </c>
      <c r="CO59" s="276" t="str">
        <f>IF('Info patients (1)'!CO59&lt;&gt;'Info patients (2)'!CO59,"CHECK","")</f>
        <v/>
      </c>
      <c r="CP59" s="276" t="str">
        <f>IF('Info patients (1)'!CP59&lt;&gt;'Info patients (2)'!CP59,"CHECK","")</f>
        <v/>
      </c>
      <c r="CQ59" s="276" t="str">
        <f>IF('Info patients (1)'!CQ59&lt;&gt;'Info patients (2)'!CQ59,"CHECK","")</f>
        <v/>
      </c>
      <c r="CR59" s="276" t="str">
        <f>IF('Info patients (1)'!CR59&lt;&gt;'Info patients (2)'!CR59,"CHECK","")</f>
        <v/>
      </c>
      <c r="CS59" s="276" t="str">
        <f>IF('Info patients (1)'!CS59&lt;&gt;'Info patients (2)'!CS59,"CHECK","")</f>
        <v/>
      </c>
      <c r="CT59" s="276" t="str">
        <f>IF('Info patients (1)'!CT59&lt;&gt;'Info patients (2)'!CT59,"CHECK","")</f>
        <v/>
      </c>
      <c r="CU59" s="276" t="str">
        <f>IF('Info patients (1)'!CU59&lt;&gt;'Info patients (2)'!CU59,"CHECK","")</f>
        <v/>
      </c>
      <c r="CV59" s="276" t="str">
        <f>IF('Info patients (1)'!CV59&lt;&gt;'Info patients (2)'!CV59,"CHECK","")</f>
        <v/>
      </c>
      <c r="CW59" s="276" t="str">
        <f>IF('Info patients (1)'!CW59&lt;&gt;'Info patients (2)'!CW59,"CHECK","")</f>
        <v/>
      </c>
      <c r="CX59" s="276" t="str">
        <f>IF('Info patients (1)'!CX59&lt;&gt;'Info patients (2)'!CX59,"CHECK","")</f>
        <v/>
      </c>
      <c r="CY59" s="276" t="str">
        <f>IF('Info patients (1)'!CY59&lt;&gt;'Info patients (2)'!CY59,"CHECK","")</f>
        <v/>
      </c>
      <c r="CZ59" s="276" t="str">
        <f>IF('Info patients (1)'!CZ59&lt;&gt;'Info patients (2)'!CZ59,"CHECK","")</f>
        <v/>
      </c>
      <c r="DA59" s="276" t="str">
        <f>IF('Info patients (1)'!DA59&lt;&gt;'Info patients (2)'!DA59,"CHECK","")</f>
        <v/>
      </c>
      <c r="DB59" s="276" t="str">
        <f>IF('Info patients (1)'!DB59&lt;&gt;'Info patients (2)'!DB59,"CHECK","")</f>
        <v/>
      </c>
      <c r="DC59" s="276" t="str">
        <f>IF('Info patients (1)'!DC59&lt;&gt;'Info patients (2)'!DC59,"CHECK","")</f>
        <v/>
      </c>
      <c r="DD59" s="276" t="str">
        <f>IF('Info patients (1)'!DD59&lt;&gt;'Info patients (2)'!DD59,"CHECK","")</f>
        <v/>
      </c>
      <c r="DE59" s="276" t="str">
        <f>IF('Info patients (1)'!DE59&lt;&gt;'Info patients (2)'!DE59,"CHECK","")</f>
        <v/>
      </c>
      <c r="DF59" s="276" t="str">
        <f>IF('Info patients (1)'!DF59&lt;&gt;'Info patients (2)'!DF59,"CHECK","")</f>
        <v/>
      </c>
      <c r="DG59" s="276" t="str">
        <f>IF('Info patients (1)'!DG59&lt;&gt;'Info patients (2)'!DG59,"CHECK","")</f>
        <v/>
      </c>
      <c r="DH59" s="276" t="str">
        <f>IF('Info patients (1)'!DH59&lt;&gt;'Info patients (2)'!DH59,"CHECK","")</f>
        <v/>
      </c>
      <c r="DI59" s="276" t="str">
        <f>IF('Info patients (1)'!DI59&lt;&gt;'Info patients (2)'!DI59,"CHECK","")</f>
        <v/>
      </c>
      <c r="DJ59" s="276" t="str">
        <f>IF('Info patients (1)'!DJ59&lt;&gt;'Info patients (2)'!DJ59,"CHECK","")</f>
        <v/>
      </c>
      <c r="DK59" s="276" t="str">
        <f>IF('Info patients (1)'!DK59&lt;&gt;'Info patients (2)'!DK59,"CHECK","")</f>
        <v/>
      </c>
      <c r="DL59" s="276" t="str">
        <f>IF('Info patients (1)'!DL59&lt;&gt;'Info patients (2)'!DL59,"CHECK","")</f>
        <v/>
      </c>
      <c r="DM59" s="276" t="str">
        <f>IF('Info patients (1)'!DM59&lt;&gt;'Info patients (2)'!DM59,"CHECK","")</f>
        <v/>
      </c>
      <c r="DN59" s="276" t="str">
        <f>IF('Info patients (1)'!DN59&lt;&gt;'Info patients (2)'!DN59,"CHECK","")</f>
        <v/>
      </c>
      <c r="DO59" s="276" t="str">
        <f>IF('Info patients (1)'!DO59&lt;&gt;'Info patients (2)'!DO59,"CHECK","")</f>
        <v/>
      </c>
      <c r="DP59" s="276" t="str">
        <f>IF('Info patients (1)'!DP59&lt;&gt;'Info patients (2)'!DP59,"CHECK","")</f>
        <v/>
      </c>
      <c r="DQ59" s="276" t="str">
        <f>IF('Info patients (1)'!DQ59&lt;&gt;'Info patients (2)'!DQ59,"CHECK","")</f>
        <v/>
      </c>
    </row>
    <row r="60" spans="1:121" s="109" customFormat="1" ht="23.25" customHeight="1" x14ac:dyDescent="0.2">
      <c r="A60" s="276" t="str">
        <f>IF('Info patients (1)'!A60&lt;&gt;'Info patients (2)'!A60,"CHECK","")</f>
        <v/>
      </c>
      <c r="B60" s="276" t="str">
        <f>IF('Info patients (1)'!B60&lt;&gt;'Info patients (2)'!B60,"CHECK","")</f>
        <v/>
      </c>
      <c r="C60" s="276" t="str">
        <f>IF('Info patients (1)'!C60&lt;&gt;'Info patients (2)'!C60,"CHECK","")</f>
        <v/>
      </c>
      <c r="D60" s="276" t="str">
        <f>IF('Info patients (1)'!D60&lt;&gt;'Info patients (2)'!D60,"CHECK","")</f>
        <v/>
      </c>
      <c r="E60" s="276" t="str">
        <f>IF('Info patients (1)'!E60&lt;&gt;'Info patients (2)'!E60,"CHECK","")</f>
        <v/>
      </c>
      <c r="F60" s="276" t="str">
        <f>IF('Info patients (1)'!F60&lt;&gt;'Info patients (2)'!F60,"CHECK","")</f>
        <v/>
      </c>
      <c r="G60" s="276" t="str">
        <f>IF('Info patients (1)'!G60&lt;&gt;'Info patients (2)'!G60,"CHECK","")</f>
        <v/>
      </c>
      <c r="H60" s="276" t="str">
        <f>IF('Info patients (1)'!H60&lt;&gt;'Info patients (2)'!H60,"CHECK","")</f>
        <v/>
      </c>
      <c r="I60" s="276" t="str">
        <f>IF('Info patients (1)'!I60&lt;&gt;'Info patients (2)'!I60,"CHECK","")</f>
        <v/>
      </c>
      <c r="J60" s="276" t="str">
        <f>IF('Info patients (1)'!J60&lt;&gt;'Info patients (2)'!J60,"CHECK","")</f>
        <v/>
      </c>
      <c r="K60" s="276" t="str">
        <f>IF('Info patients (1)'!K60&lt;&gt;'Info patients (2)'!K60,"CHECK","")</f>
        <v/>
      </c>
      <c r="L60" s="276" t="str">
        <f>IF('Info patients (1)'!L60&lt;&gt;'Info patients (2)'!L60,"CHECK","")</f>
        <v/>
      </c>
      <c r="M60" s="276" t="str">
        <f>IF('Info patients (1)'!M60&lt;&gt;'Info patients (2)'!M60,"CHECK","")</f>
        <v/>
      </c>
      <c r="N60" s="276" t="str">
        <f>IF('Info patients (1)'!N60&lt;&gt;'Info patients (2)'!N60,"CHECK","")</f>
        <v/>
      </c>
      <c r="O60" s="276" t="str">
        <f>IF('Info patients (1)'!O60&lt;&gt;'Info patients (2)'!O60,"CHECK","")</f>
        <v/>
      </c>
      <c r="P60" s="276" t="str">
        <f>IF('Info patients (1)'!P60&lt;&gt;'Info patients (2)'!P60,"CHECK","")</f>
        <v/>
      </c>
      <c r="Q60" s="276" t="str">
        <f>IF('Info patients (1)'!Q60&lt;&gt;'Info patients (2)'!Q60,"CHECK","")</f>
        <v/>
      </c>
      <c r="R60" s="276" t="str">
        <f>IF('Info patients (1)'!R60&lt;&gt;'Info patients (2)'!R60,"CHECK","")</f>
        <v/>
      </c>
      <c r="S60" s="276" t="str">
        <f>IF('Info patients (1)'!S60&lt;&gt;'Info patients (2)'!S60,"CHECK","")</f>
        <v/>
      </c>
      <c r="T60" s="276" t="str">
        <f>IF('Info patients (1)'!T60&lt;&gt;'Info patients (2)'!T60,"CHECK","")</f>
        <v/>
      </c>
      <c r="U60" s="276" t="str">
        <f>IF('Info patients (1)'!U60&lt;&gt;'Info patients (2)'!U60,"CHECK","")</f>
        <v/>
      </c>
      <c r="V60" s="276" t="str">
        <f>IF('Info patients (1)'!V60&lt;&gt;'Info patients (2)'!V60,"CHECK","")</f>
        <v/>
      </c>
      <c r="W60" s="276" t="str">
        <f>IF('Info patients (1)'!W60&lt;&gt;'Info patients (2)'!W60,"CHECK","")</f>
        <v/>
      </c>
      <c r="X60" s="276" t="str">
        <f>IF('Info patients (1)'!X60&lt;&gt;'Info patients (2)'!X60,"CHECK","")</f>
        <v/>
      </c>
      <c r="Y60" s="276" t="str">
        <f>IF('Info patients (1)'!Y60&lt;&gt;'Info patients (2)'!Y60,"CHECK","")</f>
        <v/>
      </c>
      <c r="Z60" s="276" t="str">
        <f>IF('Info patients (1)'!Z60&lt;&gt;'Info patients (2)'!Z60,"CHECK","")</f>
        <v/>
      </c>
      <c r="AA60" s="276" t="str">
        <f>IF('Info patients (1)'!AA60&lt;&gt;'Info patients (2)'!AA60,"CHECK","")</f>
        <v/>
      </c>
      <c r="AB60" s="276" t="str">
        <f>IF('Info patients (1)'!AB60&lt;&gt;'Info patients (2)'!AB60,"CHECK","")</f>
        <v/>
      </c>
      <c r="AC60" s="276" t="str">
        <f>IF('Info patients (1)'!AC60&lt;&gt;'Info patients (2)'!AC60,"CHECK","")</f>
        <v/>
      </c>
      <c r="AD60" s="276" t="str">
        <f>IF('Info patients (1)'!AD60&lt;&gt;'Info patients (2)'!AD60,"CHECK","")</f>
        <v/>
      </c>
      <c r="AE60" s="276" t="str">
        <f>IF('Info patients (1)'!AE60&lt;&gt;'Info patients (2)'!AE60,"CHECK","")</f>
        <v/>
      </c>
      <c r="AF60" s="276" t="str">
        <f>IF('Info patients (1)'!AF60&lt;&gt;'Info patients (2)'!AF60,"CHECK","")</f>
        <v/>
      </c>
      <c r="AG60" s="276" t="str">
        <f>IF('Info patients (1)'!AG60&lt;&gt;'Info patients (2)'!AG60,"CHECK","")</f>
        <v/>
      </c>
      <c r="AH60" s="276" t="str">
        <f>IF('Info patients (1)'!AH60&lt;&gt;'Info patients (2)'!AH60,"CHECK","")</f>
        <v/>
      </c>
      <c r="AI60" s="276" t="str">
        <f>IF('Info patients (1)'!AI60&lt;&gt;'Info patients (2)'!AI60,"CHECK","")</f>
        <v/>
      </c>
      <c r="AJ60" s="276" t="str">
        <f>IF('Info patients (1)'!AJ60&lt;&gt;'Info patients (2)'!AJ60,"CHECK","")</f>
        <v/>
      </c>
      <c r="AK60" s="276" t="str">
        <f>IF('Info patients (1)'!AK60&lt;&gt;'Info patients (2)'!AK60,"CHECK","")</f>
        <v/>
      </c>
      <c r="AL60" s="276" t="str">
        <f>IF('Info patients (1)'!AL60&lt;&gt;'Info patients (2)'!AL60,"CHECK","")</f>
        <v/>
      </c>
      <c r="AM60" s="276" t="str">
        <f>IF('Info patients (1)'!AM60&lt;&gt;'Info patients (2)'!AM60,"CHECK","")</f>
        <v/>
      </c>
      <c r="AN60" s="276" t="str">
        <f>IF('Info patients (1)'!AN60&lt;&gt;'Info patients (2)'!AN60,"CHECK","")</f>
        <v/>
      </c>
      <c r="AO60" s="276" t="str">
        <f>IF('Info patients (1)'!AO60&lt;&gt;'Info patients (2)'!AO60,"CHECK","")</f>
        <v/>
      </c>
      <c r="AP60" s="276" t="str">
        <f>IF('Info patients (1)'!AP60&lt;&gt;'Info patients (2)'!AP60,"CHECK","")</f>
        <v/>
      </c>
      <c r="AQ60" s="276" t="str">
        <f>IF('Info patients (1)'!AQ60&lt;&gt;'Info patients (2)'!AQ60,"CHECK","")</f>
        <v/>
      </c>
      <c r="AR60" s="276" t="str">
        <f>IF('Info patients (1)'!AR60&lt;&gt;'Info patients (2)'!AR60,"CHECK","")</f>
        <v/>
      </c>
      <c r="AS60" s="276" t="str">
        <f>IF('Info patients (1)'!AS60&lt;&gt;'Info patients (2)'!AS60,"CHECK","")</f>
        <v/>
      </c>
      <c r="AT60" s="276" t="str">
        <f>IF('Info patients (1)'!AT60&lt;&gt;'Info patients (2)'!AT60,"CHECK","")</f>
        <v/>
      </c>
      <c r="AU60" s="276" t="str">
        <f>IF('Info patients (1)'!AU60&lt;&gt;'Info patients (2)'!AU60,"CHECK","")</f>
        <v/>
      </c>
      <c r="AV60" s="276" t="str">
        <f>IF('Info patients (1)'!AV60&lt;&gt;'Info patients (2)'!AV60,"CHECK","")</f>
        <v/>
      </c>
      <c r="AW60" s="276" t="str">
        <f>IF('Info patients (1)'!AW60&lt;&gt;'Info patients (2)'!AW60,"CHECK","")</f>
        <v/>
      </c>
      <c r="AX60" s="276" t="str">
        <f>IF('Info patients (1)'!AX60&lt;&gt;'Info patients (2)'!AX60,"CHECK","")</f>
        <v/>
      </c>
      <c r="AY60" s="276" t="str">
        <f>IF('Info patients (1)'!AY60&lt;&gt;'Info patients (2)'!AY60,"CHECK","")</f>
        <v/>
      </c>
      <c r="AZ60" s="276" t="str">
        <f>IF('Info patients (1)'!AZ60&lt;&gt;'Info patients (2)'!AZ60,"CHECK","")</f>
        <v/>
      </c>
      <c r="BA60" s="276" t="str">
        <f>IF('Info patients (1)'!BA60&lt;&gt;'Info patients (2)'!BA60,"CHECK","")</f>
        <v/>
      </c>
      <c r="BB60" s="276" t="str">
        <f>IF('Info patients (1)'!BB60&lt;&gt;'Info patients (2)'!BB60,"CHECK","")</f>
        <v/>
      </c>
      <c r="BC60" s="276" t="str">
        <f>IF('Info patients (1)'!BC60&lt;&gt;'Info patients (2)'!BC60,"CHECK","")</f>
        <v/>
      </c>
      <c r="BD60" s="276" t="str">
        <f>IF('Info patients (1)'!BD60&lt;&gt;'Info patients (2)'!BD60,"CHECK","")</f>
        <v/>
      </c>
      <c r="BE60" s="276" t="str">
        <f>IF('Info patients (1)'!BE60&lt;&gt;'Info patients (2)'!BE60,"CHECK","")</f>
        <v/>
      </c>
      <c r="BF60" s="276" t="str">
        <f>IF('Info patients (1)'!BF60&lt;&gt;'Info patients (2)'!BF60,"CHECK","")</f>
        <v/>
      </c>
      <c r="BG60" s="276" t="str">
        <f>IF('Info patients (1)'!BG60&lt;&gt;'Info patients (2)'!BG60,"CHECK","")</f>
        <v/>
      </c>
      <c r="BH60" s="276" t="str">
        <f>IF('Info patients (1)'!BH60&lt;&gt;'Info patients (2)'!BH60,"CHECK","")</f>
        <v/>
      </c>
      <c r="BI60" s="276" t="str">
        <f>IF('Info patients (1)'!BI60&lt;&gt;'Info patients (2)'!BI60,"CHECK","")</f>
        <v/>
      </c>
      <c r="BJ60" s="276" t="str">
        <f>IF('Info patients (1)'!BJ60&lt;&gt;'Info patients (2)'!BJ60,"CHECK","")</f>
        <v/>
      </c>
      <c r="BK60" s="276" t="str">
        <f>IF('Info patients (1)'!BK60&lt;&gt;'Info patients (2)'!BK60,"CHECK","")</f>
        <v/>
      </c>
      <c r="BL60" s="276" t="str">
        <f>IF('Info patients (1)'!BL60&lt;&gt;'Info patients (2)'!BL60,"CHECK","")</f>
        <v/>
      </c>
      <c r="BM60" s="276" t="str">
        <f>IF('Info patients (1)'!BM60&lt;&gt;'Info patients (2)'!BM60,"CHECK","")</f>
        <v/>
      </c>
      <c r="BN60" s="276" t="str">
        <f>IF('Info patients (1)'!BN60&lt;&gt;'Info patients (2)'!BN60,"CHECK","")</f>
        <v/>
      </c>
      <c r="BO60" s="276" t="str">
        <f>IF('Info patients (1)'!BO60&lt;&gt;'Info patients (2)'!BO60,"CHECK","")</f>
        <v/>
      </c>
      <c r="BP60" s="276" t="str">
        <f>IF('Info patients (1)'!BP60&lt;&gt;'Info patients (2)'!BP60,"CHECK","")</f>
        <v/>
      </c>
      <c r="BQ60" s="276" t="str">
        <f>IF('Info patients (1)'!BQ60&lt;&gt;'Info patients (2)'!BQ60,"CHECK","")</f>
        <v/>
      </c>
      <c r="BR60" s="276" t="str">
        <f>IF('Info patients (1)'!BR60&lt;&gt;'Info patients (2)'!BR60,"CHECK","")</f>
        <v/>
      </c>
      <c r="BS60" s="276" t="str">
        <f>IF('Info patients (1)'!BS60&lt;&gt;'Info patients (2)'!BS60,"CHECK","")</f>
        <v/>
      </c>
      <c r="BT60" s="276" t="str">
        <f>IF('Info patients (1)'!BT60&lt;&gt;'Info patients (2)'!BT60,"CHECK","")</f>
        <v/>
      </c>
      <c r="BU60" s="276" t="str">
        <f>IF('Info patients (1)'!BU60&lt;&gt;'Info patients (2)'!BU60,"CHECK","")</f>
        <v/>
      </c>
      <c r="BV60" s="276" t="str">
        <f>IF('Info patients (1)'!BV60&lt;&gt;'Info patients (2)'!BV60,"CHECK","")</f>
        <v/>
      </c>
      <c r="BW60" s="276" t="str">
        <f>IF('Info patients (1)'!BW60&lt;&gt;'Info patients (2)'!BW60,"CHECK","")</f>
        <v/>
      </c>
      <c r="BX60" s="276" t="str">
        <f>IF('Info patients (1)'!BX60&lt;&gt;'Info patients (2)'!BX60,"CHECK","")</f>
        <v/>
      </c>
      <c r="BY60" s="276" t="str">
        <f>IF('Info patients (1)'!BY60&lt;&gt;'Info patients (2)'!BY60,"CHECK","")</f>
        <v/>
      </c>
      <c r="BZ60" s="276" t="str">
        <f>IF('Info patients (1)'!BZ60&lt;&gt;'Info patients (2)'!BZ60,"CHECK","")</f>
        <v/>
      </c>
      <c r="CA60" s="276" t="str">
        <f>IF('Info patients (1)'!CA60&lt;&gt;'Info patients (2)'!CA60,"CHECK","")</f>
        <v/>
      </c>
      <c r="CB60" s="276" t="str">
        <f>IF('Info patients (1)'!CB60&lt;&gt;'Info patients (2)'!CB60,"CHECK","")</f>
        <v/>
      </c>
      <c r="CC60" s="276" t="str">
        <f>IF('Info patients (1)'!CC60&lt;&gt;'Info patients (2)'!CC60,"CHECK","")</f>
        <v/>
      </c>
      <c r="CD60" s="276" t="str">
        <f>IF('Info patients (1)'!CD60&lt;&gt;'Info patients (2)'!CD60,"CHECK","")</f>
        <v/>
      </c>
      <c r="CE60" s="276" t="str">
        <f>IF('Info patients (1)'!CE60&lt;&gt;'Info patients (2)'!CE60,"CHECK","")</f>
        <v/>
      </c>
      <c r="CF60" s="276" t="str">
        <f>IF('Info patients (1)'!CF60&lt;&gt;'Info patients (2)'!CF60,"CHECK","")</f>
        <v/>
      </c>
      <c r="CG60" s="276" t="str">
        <f>IF('Info patients (1)'!CG60&lt;&gt;'Info patients (2)'!CG60,"CHECK","")</f>
        <v/>
      </c>
      <c r="CH60" s="276" t="str">
        <f>IF('Info patients (1)'!CH60&lt;&gt;'Info patients (2)'!CH60,"CHECK","")</f>
        <v/>
      </c>
      <c r="CI60" s="276" t="str">
        <f>IF('Info patients (1)'!CI60&lt;&gt;'Info patients (2)'!CI60,"CHECK","")</f>
        <v/>
      </c>
      <c r="CJ60" s="276" t="str">
        <f>IF('Info patients (1)'!CJ60&lt;&gt;'Info patients (2)'!CJ60,"CHECK","")</f>
        <v/>
      </c>
      <c r="CK60" s="276" t="str">
        <f>IF('Info patients (1)'!CK60&lt;&gt;'Info patients (2)'!CK60,"CHECK","")</f>
        <v/>
      </c>
      <c r="CL60" s="276" t="str">
        <f>IF('Info patients (1)'!CL60&lt;&gt;'Info patients (2)'!CL60,"CHECK","")</f>
        <v/>
      </c>
      <c r="CM60" s="276" t="str">
        <f>IF('Info patients (1)'!CM60&lt;&gt;'Info patients (2)'!CM60,"CHECK","")</f>
        <v/>
      </c>
      <c r="CN60" s="276" t="str">
        <f>IF('Info patients (1)'!CN60&lt;&gt;'Info patients (2)'!CN60,"CHECK","")</f>
        <v/>
      </c>
      <c r="CO60" s="276" t="str">
        <f>IF('Info patients (1)'!CO60&lt;&gt;'Info patients (2)'!CO60,"CHECK","")</f>
        <v/>
      </c>
      <c r="CP60" s="276" t="str">
        <f>IF('Info patients (1)'!CP60&lt;&gt;'Info patients (2)'!CP60,"CHECK","")</f>
        <v/>
      </c>
      <c r="CQ60" s="276" t="str">
        <f>IF('Info patients (1)'!CQ60&lt;&gt;'Info patients (2)'!CQ60,"CHECK","")</f>
        <v/>
      </c>
      <c r="CR60" s="276" t="str">
        <f>IF('Info patients (1)'!CR60&lt;&gt;'Info patients (2)'!CR60,"CHECK","")</f>
        <v/>
      </c>
      <c r="CS60" s="276" t="str">
        <f>IF('Info patients (1)'!CS60&lt;&gt;'Info patients (2)'!CS60,"CHECK","")</f>
        <v/>
      </c>
      <c r="CT60" s="276" t="str">
        <f>IF('Info patients (1)'!CT60&lt;&gt;'Info patients (2)'!CT60,"CHECK","")</f>
        <v/>
      </c>
      <c r="CU60" s="276" t="str">
        <f>IF('Info patients (1)'!CU60&lt;&gt;'Info patients (2)'!CU60,"CHECK","")</f>
        <v/>
      </c>
      <c r="CV60" s="276" t="str">
        <f>IF('Info patients (1)'!CV60&lt;&gt;'Info patients (2)'!CV60,"CHECK","")</f>
        <v/>
      </c>
      <c r="CW60" s="276" t="str">
        <f>IF('Info patients (1)'!CW60&lt;&gt;'Info patients (2)'!CW60,"CHECK","")</f>
        <v/>
      </c>
      <c r="CX60" s="276" t="str">
        <f>IF('Info patients (1)'!CX60&lt;&gt;'Info patients (2)'!CX60,"CHECK","")</f>
        <v/>
      </c>
      <c r="CY60" s="276" t="str">
        <f>IF('Info patients (1)'!CY60&lt;&gt;'Info patients (2)'!CY60,"CHECK","")</f>
        <v/>
      </c>
      <c r="CZ60" s="276" t="str">
        <f>IF('Info patients (1)'!CZ60&lt;&gt;'Info patients (2)'!CZ60,"CHECK","")</f>
        <v/>
      </c>
      <c r="DA60" s="276" t="str">
        <f>IF('Info patients (1)'!DA60&lt;&gt;'Info patients (2)'!DA60,"CHECK","")</f>
        <v/>
      </c>
      <c r="DB60" s="276" t="str">
        <f>IF('Info patients (1)'!DB60&lt;&gt;'Info patients (2)'!DB60,"CHECK","")</f>
        <v/>
      </c>
      <c r="DC60" s="276" t="str">
        <f>IF('Info patients (1)'!DC60&lt;&gt;'Info patients (2)'!DC60,"CHECK","")</f>
        <v/>
      </c>
      <c r="DD60" s="276" t="str">
        <f>IF('Info patients (1)'!DD60&lt;&gt;'Info patients (2)'!DD60,"CHECK","")</f>
        <v/>
      </c>
      <c r="DE60" s="276" t="str">
        <f>IF('Info patients (1)'!DE60&lt;&gt;'Info patients (2)'!DE60,"CHECK","")</f>
        <v/>
      </c>
      <c r="DF60" s="276" t="str">
        <f>IF('Info patients (1)'!DF60&lt;&gt;'Info patients (2)'!DF60,"CHECK","")</f>
        <v/>
      </c>
      <c r="DG60" s="276" t="str">
        <f>IF('Info patients (1)'!DG60&lt;&gt;'Info patients (2)'!DG60,"CHECK","")</f>
        <v/>
      </c>
      <c r="DH60" s="276" t="str">
        <f>IF('Info patients (1)'!DH60&lt;&gt;'Info patients (2)'!DH60,"CHECK","")</f>
        <v/>
      </c>
      <c r="DI60" s="276" t="str">
        <f>IF('Info patients (1)'!DI60&lt;&gt;'Info patients (2)'!DI60,"CHECK","")</f>
        <v/>
      </c>
      <c r="DJ60" s="276" t="str">
        <f>IF('Info patients (1)'!DJ60&lt;&gt;'Info patients (2)'!DJ60,"CHECK","")</f>
        <v/>
      </c>
      <c r="DK60" s="276" t="str">
        <f>IF('Info patients (1)'!DK60&lt;&gt;'Info patients (2)'!DK60,"CHECK","")</f>
        <v/>
      </c>
      <c r="DL60" s="276" t="str">
        <f>IF('Info patients (1)'!DL60&lt;&gt;'Info patients (2)'!DL60,"CHECK","")</f>
        <v/>
      </c>
      <c r="DM60" s="276" t="str">
        <f>IF('Info patients (1)'!DM60&lt;&gt;'Info patients (2)'!DM60,"CHECK","")</f>
        <v/>
      </c>
      <c r="DN60" s="276" t="str">
        <f>IF('Info patients (1)'!DN60&lt;&gt;'Info patients (2)'!DN60,"CHECK","")</f>
        <v/>
      </c>
      <c r="DO60" s="276" t="str">
        <f>IF('Info patients (1)'!DO60&lt;&gt;'Info patients (2)'!DO60,"CHECK","")</f>
        <v/>
      </c>
      <c r="DP60" s="276" t="str">
        <f>IF('Info patients (1)'!DP60&lt;&gt;'Info patients (2)'!DP60,"CHECK","")</f>
        <v/>
      </c>
      <c r="DQ60" s="276" t="str">
        <f>IF('Info patients (1)'!DQ60&lt;&gt;'Info patients (2)'!DQ60,"CHECK","")</f>
        <v/>
      </c>
    </row>
    <row r="61" spans="1:121" s="109" customFormat="1" ht="23.25" customHeight="1" x14ac:dyDescent="0.2">
      <c r="A61" s="276" t="str">
        <f>IF('Info patients (1)'!A61&lt;&gt;'Info patients (2)'!A61,"CHECK","")</f>
        <v/>
      </c>
      <c r="B61" s="276" t="str">
        <f>IF('Info patients (1)'!B61&lt;&gt;'Info patients (2)'!B61,"CHECK","")</f>
        <v/>
      </c>
      <c r="C61" s="276" t="str">
        <f>IF('Info patients (1)'!C61&lt;&gt;'Info patients (2)'!C61,"CHECK","")</f>
        <v/>
      </c>
      <c r="D61" s="276" t="str">
        <f>IF('Info patients (1)'!D61&lt;&gt;'Info patients (2)'!D61,"CHECK","")</f>
        <v/>
      </c>
      <c r="E61" s="276" t="str">
        <f>IF('Info patients (1)'!E61&lt;&gt;'Info patients (2)'!E61,"CHECK","")</f>
        <v/>
      </c>
      <c r="F61" s="276" t="str">
        <f>IF('Info patients (1)'!F61&lt;&gt;'Info patients (2)'!F61,"CHECK","")</f>
        <v/>
      </c>
      <c r="G61" s="276" t="str">
        <f>IF('Info patients (1)'!G61&lt;&gt;'Info patients (2)'!G61,"CHECK","")</f>
        <v/>
      </c>
      <c r="H61" s="276" t="str">
        <f>IF('Info patients (1)'!H61&lt;&gt;'Info patients (2)'!H61,"CHECK","")</f>
        <v/>
      </c>
      <c r="I61" s="276" t="str">
        <f>IF('Info patients (1)'!I61&lt;&gt;'Info patients (2)'!I61,"CHECK","")</f>
        <v/>
      </c>
      <c r="J61" s="276" t="str">
        <f>IF('Info patients (1)'!J61&lt;&gt;'Info patients (2)'!J61,"CHECK","")</f>
        <v/>
      </c>
      <c r="K61" s="276" t="str">
        <f>IF('Info patients (1)'!K61&lt;&gt;'Info patients (2)'!K61,"CHECK","")</f>
        <v/>
      </c>
      <c r="L61" s="276" t="str">
        <f>IF('Info patients (1)'!L61&lt;&gt;'Info patients (2)'!L61,"CHECK","")</f>
        <v/>
      </c>
      <c r="M61" s="276" t="str">
        <f>IF('Info patients (1)'!M61&lt;&gt;'Info patients (2)'!M61,"CHECK","")</f>
        <v/>
      </c>
      <c r="N61" s="276" t="str">
        <f>IF('Info patients (1)'!N61&lt;&gt;'Info patients (2)'!N61,"CHECK","")</f>
        <v/>
      </c>
      <c r="O61" s="276" t="str">
        <f>IF('Info patients (1)'!O61&lt;&gt;'Info patients (2)'!O61,"CHECK","")</f>
        <v/>
      </c>
      <c r="P61" s="276" t="str">
        <f>IF('Info patients (1)'!P61&lt;&gt;'Info patients (2)'!P61,"CHECK","")</f>
        <v/>
      </c>
      <c r="Q61" s="276" t="str">
        <f>IF('Info patients (1)'!Q61&lt;&gt;'Info patients (2)'!Q61,"CHECK","")</f>
        <v/>
      </c>
      <c r="R61" s="276" t="str">
        <f>IF('Info patients (1)'!R61&lt;&gt;'Info patients (2)'!R61,"CHECK","")</f>
        <v/>
      </c>
      <c r="S61" s="276" t="str">
        <f>IF('Info patients (1)'!S61&lt;&gt;'Info patients (2)'!S61,"CHECK","")</f>
        <v/>
      </c>
      <c r="T61" s="276" t="str">
        <f>IF('Info patients (1)'!T61&lt;&gt;'Info patients (2)'!T61,"CHECK","")</f>
        <v/>
      </c>
      <c r="U61" s="276" t="str">
        <f>IF('Info patients (1)'!U61&lt;&gt;'Info patients (2)'!U61,"CHECK","")</f>
        <v/>
      </c>
      <c r="V61" s="276" t="str">
        <f>IF('Info patients (1)'!V61&lt;&gt;'Info patients (2)'!V61,"CHECK","")</f>
        <v/>
      </c>
      <c r="W61" s="276" t="str">
        <f>IF('Info patients (1)'!W61&lt;&gt;'Info patients (2)'!W61,"CHECK","")</f>
        <v/>
      </c>
      <c r="X61" s="276" t="str">
        <f>IF('Info patients (1)'!X61&lt;&gt;'Info patients (2)'!X61,"CHECK","")</f>
        <v/>
      </c>
      <c r="Y61" s="276" t="str">
        <f>IF('Info patients (1)'!Y61&lt;&gt;'Info patients (2)'!Y61,"CHECK","")</f>
        <v/>
      </c>
      <c r="Z61" s="276" t="str">
        <f>IF('Info patients (1)'!Z61&lt;&gt;'Info patients (2)'!Z61,"CHECK","")</f>
        <v/>
      </c>
      <c r="AA61" s="276" t="str">
        <f>IF('Info patients (1)'!AA61&lt;&gt;'Info patients (2)'!AA61,"CHECK","")</f>
        <v/>
      </c>
      <c r="AB61" s="276" t="str">
        <f>IF('Info patients (1)'!AB61&lt;&gt;'Info patients (2)'!AB61,"CHECK","")</f>
        <v/>
      </c>
      <c r="AC61" s="276" t="str">
        <f>IF('Info patients (1)'!AC61&lt;&gt;'Info patients (2)'!AC61,"CHECK","")</f>
        <v/>
      </c>
      <c r="AD61" s="276" t="str">
        <f>IF('Info patients (1)'!AD61&lt;&gt;'Info patients (2)'!AD61,"CHECK","")</f>
        <v/>
      </c>
      <c r="AE61" s="276" t="str">
        <f>IF('Info patients (1)'!AE61&lt;&gt;'Info patients (2)'!AE61,"CHECK","")</f>
        <v/>
      </c>
      <c r="AF61" s="276" t="str">
        <f>IF('Info patients (1)'!AF61&lt;&gt;'Info patients (2)'!AF61,"CHECK","")</f>
        <v/>
      </c>
      <c r="AG61" s="276" t="str">
        <f>IF('Info patients (1)'!AG61&lt;&gt;'Info patients (2)'!AG61,"CHECK","")</f>
        <v/>
      </c>
      <c r="AH61" s="276" t="str">
        <f>IF('Info patients (1)'!AH61&lt;&gt;'Info patients (2)'!AH61,"CHECK","")</f>
        <v/>
      </c>
      <c r="AI61" s="276" t="str">
        <f>IF('Info patients (1)'!AI61&lt;&gt;'Info patients (2)'!AI61,"CHECK","")</f>
        <v/>
      </c>
      <c r="AJ61" s="276" t="str">
        <f>IF('Info patients (1)'!AJ61&lt;&gt;'Info patients (2)'!AJ61,"CHECK","")</f>
        <v/>
      </c>
      <c r="AK61" s="276" t="str">
        <f>IF('Info patients (1)'!AK61&lt;&gt;'Info patients (2)'!AK61,"CHECK","")</f>
        <v/>
      </c>
      <c r="AL61" s="276" t="str">
        <f>IF('Info patients (1)'!AL61&lt;&gt;'Info patients (2)'!AL61,"CHECK","")</f>
        <v/>
      </c>
      <c r="AM61" s="276" t="str">
        <f>IF('Info patients (1)'!AM61&lt;&gt;'Info patients (2)'!AM61,"CHECK","")</f>
        <v/>
      </c>
      <c r="AN61" s="276" t="str">
        <f>IF('Info patients (1)'!AN61&lt;&gt;'Info patients (2)'!AN61,"CHECK","")</f>
        <v/>
      </c>
      <c r="AO61" s="276" t="str">
        <f>IF('Info patients (1)'!AO61&lt;&gt;'Info patients (2)'!AO61,"CHECK","")</f>
        <v/>
      </c>
      <c r="AP61" s="276" t="str">
        <f>IF('Info patients (1)'!AP61&lt;&gt;'Info patients (2)'!AP61,"CHECK","")</f>
        <v/>
      </c>
      <c r="AQ61" s="276" t="str">
        <f>IF('Info patients (1)'!AQ61&lt;&gt;'Info patients (2)'!AQ61,"CHECK","")</f>
        <v/>
      </c>
      <c r="AR61" s="276" t="str">
        <f>IF('Info patients (1)'!AR61&lt;&gt;'Info patients (2)'!AR61,"CHECK","")</f>
        <v/>
      </c>
      <c r="AS61" s="276" t="str">
        <f>IF('Info patients (1)'!AS61&lt;&gt;'Info patients (2)'!AS61,"CHECK","")</f>
        <v/>
      </c>
      <c r="AT61" s="276" t="str">
        <f>IF('Info patients (1)'!AT61&lt;&gt;'Info patients (2)'!AT61,"CHECK","")</f>
        <v/>
      </c>
      <c r="AU61" s="276" t="str">
        <f>IF('Info patients (1)'!AU61&lt;&gt;'Info patients (2)'!AU61,"CHECK","")</f>
        <v/>
      </c>
      <c r="AV61" s="276" t="str">
        <f>IF('Info patients (1)'!AV61&lt;&gt;'Info patients (2)'!AV61,"CHECK","")</f>
        <v/>
      </c>
      <c r="AW61" s="276" t="str">
        <f>IF('Info patients (1)'!AW61&lt;&gt;'Info patients (2)'!AW61,"CHECK","")</f>
        <v/>
      </c>
      <c r="AX61" s="276" t="str">
        <f>IF('Info patients (1)'!AX61&lt;&gt;'Info patients (2)'!AX61,"CHECK","")</f>
        <v/>
      </c>
      <c r="AY61" s="276" t="str">
        <f>IF('Info patients (1)'!AY61&lt;&gt;'Info patients (2)'!AY61,"CHECK","")</f>
        <v/>
      </c>
      <c r="AZ61" s="276" t="str">
        <f>IF('Info patients (1)'!AZ61&lt;&gt;'Info patients (2)'!AZ61,"CHECK","")</f>
        <v/>
      </c>
      <c r="BA61" s="276" t="str">
        <f>IF('Info patients (1)'!BA61&lt;&gt;'Info patients (2)'!BA61,"CHECK","")</f>
        <v/>
      </c>
      <c r="BB61" s="276" t="str">
        <f>IF('Info patients (1)'!BB61&lt;&gt;'Info patients (2)'!BB61,"CHECK","")</f>
        <v/>
      </c>
      <c r="BC61" s="276" t="str">
        <f>IF('Info patients (1)'!BC61&lt;&gt;'Info patients (2)'!BC61,"CHECK","")</f>
        <v/>
      </c>
      <c r="BD61" s="276" t="str">
        <f>IF('Info patients (1)'!BD61&lt;&gt;'Info patients (2)'!BD61,"CHECK","")</f>
        <v/>
      </c>
      <c r="BE61" s="276" t="str">
        <f>IF('Info patients (1)'!BE61&lt;&gt;'Info patients (2)'!BE61,"CHECK","")</f>
        <v/>
      </c>
      <c r="BF61" s="276" t="str">
        <f>IF('Info patients (1)'!BF61&lt;&gt;'Info patients (2)'!BF61,"CHECK","")</f>
        <v/>
      </c>
      <c r="BG61" s="276" t="str">
        <f>IF('Info patients (1)'!BG61&lt;&gt;'Info patients (2)'!BG61,"CHECK","")</f>
        <v/>
      </c>
      <c r="BH61" s="276" t="str">
        <f>IF('Info patients (1)'!BH61&lt;&gt;'Info patients (2)'!BH61,"CHECK","")</f>
        <v/>
      </c>
      <c r="BI61" s="276" t="str">
        <f>IF('Info patients (1)'!BI61&lt;&gt;'Info patients (2)'!BI61,"CHECK","")</f>
        <v/>
      </c>
      <c r="BJ61" s="276" t="str">
        <f>IF('Info patients (1)'!BJ61&lt;&gt;'Info patients (2)'!BJ61,"CHECK","")</f>
        <v/>
      </c>
      <c r="BK61" s="276" t="str">
        <f>IF('Info patients (1)'!BK61&lt;&gt;'Info patients (2)'!BK61,"CHECK","")</f>
        <v/>
      </c>
      <c r="BL61" s="276" t="str">
        <f>IF('Info patients (1)'!BL61&lt;&gt;'Info patients (2)'!BL61,"CHECK","")</f>
        <v/>
      </c>
      <c r="BM61" s="276" t="str">
        <f>IF('Info patients (1)'!BM61&lt;&gt;'Info patients (2)'!BM61,"CHECK","")</f>
        <v/>
      </c>
      <c r="BN61" s="276" t="str">
        <f>IF('Info patients (1)'!BN61&lt;&gt;'Info patients (2)'!BN61,"CHECK","")</f>
        <v/>
      </c>
      <c r="BO61" s="276" t="str">
        <f>IF('Info patients (1)'!BO61&lt;&gt;'Info patients (2)'!BO61,"CHECK","")</f>
        <v/>
      </c>
      <c r="BP61" s="276" t="str">
        <f>IF('Info patients (1)'!BP61&lt;&gt;'Info patients (2)'!BP61,"CHECK","")</f>
        <v/>
      </c>
      <c r="BQ61" s="276" t="str">
        <f>IF('Info patients (1)'!BQ61&lt;&gt;'Info patients (2)'!BQ61,"CHECK","")</f>
        <v/>
      </c>
      <c r="BR61" s="276" t="str">
        <f>IF('Info patients (1)'!BR61&lt;&gt;'Info patients (2)'!BR61,"CHECK","")</f>
        <v/>
      </c>
      <c r="BS61" s="276" t="str">
        <f>IF('Info patients (1)'!BS61&lt;&gt;'Info patients (2)'!BS61,"CHECK","")</f>
        <v/>
      </c>
      <c r="BT61" s="276" t="str">
        <f>IF('Info patients (1)'!BT61&lt;&gt;'Info patients (2)'!BT61,"CHECK","")</f>
        <v/>
      </c>
      <c r="BU61" s="276" t="str">
        <f>IF('Info patients (1)'!BU61&lt;&gt;'Info patients (2)'!BU61,"CHECK","")</f>
        <v/>
      </c>
      <c r="BV61" s="276" t="str">
        <f>IF('Info patients (1)'!BV61&lt;&gt;'Info patients (2)'!BV61,"CHECK","")</f>
        <v/>
      </c>
      <c r="BW61" s="276" t="str">
        <f>IF('Info patients (1)'!BW61&lt;&gt;'Info patients (2)'!BW61,"CHECK","")</f>
        <v/>
      </c>
      <c r="BX61" s="276" t="str">
        <f>IF('Info patients (1)'!BX61&lt;&gt;'Info patients (2)'!BX61,"CHECK","")</f>
        <v/>
      </c>
      <c r="BY61" s="276" t="str">
        <f>IF('Info patients (1)'!BY61&lt;&gt;'Info patients (2)'!BY61,"CHECK","")</f>
        <v/>
      </c>
      <c r="BZ61" s="276" t="str">
        <f>IF('Info patients (1)'!BZ61&lt;&gt;'Info patients (2)'!BZ61,"CHECK","")</f>
        <v/>
      </c>
      <c r="CA61" s="276" t="str">
        <f>IF('Info patients (1)'!CA61&lt;&gt;'Info patients (2)'!CA61,"CHECK","")</f>
        <v/>
      </c>
      <c r="CB61" s="276" t="str">
        <f>IF('Info patients (1)'!CB61&lt;&gt;'Info patients (2)'!CB61,"CHECK","")</f>
        <v/>
      </c>
      <c r="CC61" s="276" t="str">
        <f>IF('Info patients (1)'!CC61&lt;&gt;'Info patients (2)'!CC61,"CHECK","")</f>
        <v/>
      </c>
      <c r="CD61" s="276" t="str">
        <f>IF('Info patients (1)'!CD61&lt;&gt;'Info patients (2)'!CD61,"CHECK","")</f>
        <v/>
      </c>
      <c r="CE61" s="276" t="str">
        <f>IF('Info patients (1)'!CE61&lt;&gt;'Info patients (2)'!CE61,"CHECK","")</f>
        <v/>
      </c>
      <c r="CF61" s="276" t="str">
        <f>IF('Info patients (1)'!CF61&lt;&gt;'Info patients (2)'!CF61,"CHECK","")</f>
        <v/>
      </c>
      <c r="CG61" s="276" t="str">
        <f>IF('Info patients (1)'!CG61&lt;&gt;'Info patients (2)'!CG61,"CHECK","")</f>
        <v/>
      </c>
      <c r="CH61" s="276" t="str">
        <f>IF('Info patients (1)'!CH61&lt;&gt;'Info patients (2)'!CH61,"CHECK","")</f>
        <v/>
      </c>
      <c r="CI61" s="276" t="str">
        <f>IF('Info patients (1)'!CI61&lt;&gt;'Info patients (2)'!CI61,"CHECK","")</f>
        <v/>
      </c>
      <c r="CJ61" s="276" t="str">
        <f>IF('Info patients (1)'!CJ61&lt;&gt;'Info patients (2)'!CJ61,"CHECK","")</f>
        <v/>
      </c>
      <c r="CK61" s="276" t="str">
        <f>IF('Info patients (1)'!CK61&lt;&gt;'Info patients (2)'!CK61,"CHECK","")</f>
        <v/>
      </c>
      <c r="CL61" s="276" t="str">
        <f>IF('Info patients (1)'!CL61&lt;&gt;'Info patients (2)'!CL61,"CHECK","")</f>
        <v/>
      </c>
      <c r="CM61" s="276" t="str">
        <f>IF('Info patients (1)'!CM61&lt;&gt;'Info patients (2)'!CM61,"CHECK","")</f>
        <v/>
      </c>
      <c r="CN61" s="276" t="str">
        <f>IF('Info patients (1)'!CN61&lt;&gt;'Info patients (2)'!CN61,"CHECK","")</f>
        <v/>
      </c>
      <c r="CO61" s="276" t="str">
        <f>IF('Info patients (1)'!CO61&lt;&gt;'Info patients (2)'!CO61,"CHECK","")</f>
        <v/>
      </c>
      <c r="CP61" s="276" t="str">
        <f>IF('Info patients (1)'!CP61&lt;&gt;'Info patients (2)'!CP61,"CHECK","")</f>
        <v/>
      </c>
      <c r="CQ61" s="276" t="str">
        <f>IF('Info patients (1)'!CQ61&lt;&gt;'Info patients (2)'!CQ61,"CHECK","")</f>
        <v/>
      </c>
      <c r="CR61" s="276" t="str">
        <f>IF('Info patients (1)'!CR61&lt;&gt;'Info patients (2)'!CR61,"CHECK","")</f>
        <v/>
      </c>
      <c r="CS61" s="276" t="str">
        <f>IF('Info patients (1)'!CS61&lt;&gt;'Info patients (2)'!CS61,"CHECK","")</f>
        <v/>
      </c>
      <c r="CT61" s="276" t="str">
        <f>IF('Info patients (1)'!CT61&lt;&gt;'Info patients (2)'!CT61,"CHECK","")</f>
        <v/>
      </c>
      <c r="CU61" s="276" t="str">
        <f>IF('Info patients (1)'!CU61&lt;&gt;'Info patients (2)'!CU61,"CHECK","")</f>
        <v/>
      </c>
      <c r="CV61" s="276" t="str">
        <f>IF('Info patients (1)'!CV61&lt;&gt;'Info patients (2)'!CV61,"CHECK","")</f>
        <v/>
      </c>
      <c r="CW61" s="276" t="str">
        <f>IF('Info patients (1)'!CW61&lt;&gt;'Info patients (2)'!CW61,"CHECK","")</f>
        <v/>
      </c>
      <c r="CX61" s="276" t="str">
        <f>IF('Info patients (1)'!CX61&lt;&gt;'Info patients (2)'!CX61,"CHECK","")</f>
        <v/>
      </c>
      <c r="CY61" s="276" t="str">
        <f>IF('Info patients (1)'!CY61&lt;&gt;'Info patients (2)'!CY61,"CHECK","")</f>
        <v/>
      </c>
      <c r="CZ61" s="276" t="str">
        <f>IF('Info patients (1)'!CZ61&lt;&gt;'Info patients (2)'!CZ61,"CHECK","")</f>
        <v/>
      </c>
      <c r="DA61" s="276" t="str">
        <f>IF('Info patients (1)'!DA61&lt;&gt;'Info patients (2)'!DA61,"CHECK","")</f>
        <v/>
      </c>
      <c r="DB61" s="276" t="str">
        <f>IF('Info patients (1)'!DB61&lt;&gt;'Info patients (2)'!DB61,"CHECK","")</f>
        <v/>
      </c>
      <c r="DC61" s="276" t="str">
        <f>IF('Info patients (1)'!DC61&lt;&gt;'Info patients (2)'!DC61,"CHECK","")</f>
        <v/>
      </c>
      <c r="DD61" s="276" t="str">
        <f>IF('Info patients (1)'!DD61&lt;&gt;'Info patients (2)'!DD61,"CHECK","")</f>
        <v/>
      </c>
      <c r="DE61" s="276" t="str">
        <f>IF('Info patients (1)'!DE61&lt;&gt;'Info patients (2)'!DE61,"CHECK","")</f>
        <v/>
      </c>
      <c r="DF61" s="276" t="str">
        <f>IF('Info patients (1)'!DF61&lt;&gt;'Info patients (2)'!DF61,"CHECK","")</f>
        <v/>
      </c>
      <c r="DG61" s="276" t="str">
        <f>IF('Info patients (1)'!DG61&lt;&gt;'Info patients (2)'!DG61,"CHECK","")</f>
        <v/>
      </c>
      <c r="DH61" s="276" t="str">
        <f>IF('Info patients (1)'!DH61&lt;&gt;'Info patients (2)'!DH61,"CHECK","")</f>
        <v/>
      </c>
      <c r="DI61" s="276" t="str">
        <f>IF('Info patients (1)'!DI61&lt;&gt;'Info patients (2)'!DI61,"CHECK","")</f>
        <v/>
      </c>
      <c r="DJ61" s="276" t="str">
        <f>IF('Info patients (1)'!DJ61&lt;&gt;'Info patients (2)'!DJ61,"CHECK","")</f>
        <v/>
      </c>
      <c r="DK61" s="276" t="str">
        <f>IF('Info patients (1)'!DK61&lt;&gt;'Info patients (2)'!DK61,"CHECK","")</f>
        <v/>
      </c>
      <c r="DL61" s="276" t="str">
        <f>IF('Info patients (1)'!DL61&lt;&gt;'Info patients (2)'!DL61,"CHECK","")</f>
        <v/>
      </c>
      <c r="DM61" s="276" t="str">
        <f>IF('Info patients (1)'!DM61&lt;&gt;'Info patients (2)'!DM61,"CHECK","")</f>
        <v/>
      </c>
      <c r="DN61" s="276" t="str">
        <f>IF('Info patients (1)'!DN61&lt;&gt;'Info patients (2)'!DN61,"CHECK","")</f>
        <v/>
      </c>
      <c r="DO61" s="276" t="str">
        <f>IF('Info patients (1)'!DO61&lt;&gt;'Info patients (2)'!DO61,"CHECK","")</f>
        <v/>
      </c>
      <c r="DP61" s="276" t="str">
        <f>IF('Info patients (1)'!DP61&lt;&gt;'Info patients (2)'!DP61,"CHECK","")</f>
        <v/>
      </c>
      <c r="DQ61" s="276" t="str">
        <f>IF('Info patients (1)'!DQ61&lt;&gt;'Info patients (2)'!DQ61,"CHECK","")</f>
        <v/>
      </c>
    </row>
    <row r="62" spans="1:121" s="109" customFormat="1" ht="23.25" customHeight="1" x14ac:dyDescent="0.2">
      <c r="A62" s="276" t="str">
        <f>IF('Info patients (1)'!A62&lt;&gt;'Info patients (2)'!A62,"CHECK","")</f>
        <v/>
      </c>
      <c r="B62" s="276" t="str">
        <f>IF('Info patients (1)'!B62&lt;&gt;'Info patients (2)'!B62,"CHECK","")</f>
        <v/>
      </c>
      <c r="C62" s="276" t="str">
        <f>IF('Info patients (1)'!C62&lt;&gt;'Info patients (2)'!C62,"CHECK","")</f>
        <v/>
      </c>
      <c r="D62" s="276" t="str">
        <f>IF('Info patients (1)'!D62&lt;&gt;'Info patients (2)'!D62,"CHECK","")</f>
        <v/>
      </c>
      <c r="E62" s="276" t="str">
        <f>IF('Info patients (1)'!E62&lt;&gt;'Info patients (2)'!E62,"CHECK","")</f>
        <v/>
      </c>
      <c r="F62" s="276" t="str">
        <f>IF('Info patients (1)'!F62&lt;&gt;'Info patients (2)'!F62,"CHECK","")</f>
        <v/>
      </c>
      <c r="G62" s="276" t="str">
        <f>IF('Info patients (1)'!G62&lt;&gt;'Info patients (2)'!G62,"CHECK","")</f>
        <v/>
      </c>
      <c r="H62" s="276" t="str">
        <f>IF('Info patients (1)'!H62&lt;&gt;'Info patients (2)'!H62,"CHECK","")</f>
        <v/>
      </c>
      <c r="I62" s="276" t="str">
        <f>IF('Info patients (1)'!I62&lt;&gt;'Info patients (2)'!I62,"CHECK","")</f>
        <v/>
      </c>
      <c r="J62" s="276" t="str">
        <f>IF('Info patients (1)'!J62&lt;&gt;'Info patients (2)'!J62,"CHECK","")</f>
        <v/>
      </c>
      <c r="K62" s="276" t="str">
        <f>IF('Info patients (1)'!K62&lt;&gt;'Info patients (2)'!K62,"CHECK","")</f>
        <v/>
      </c>
      <c r="L62" s="276" t="str">
        <f>IF('Info patients (1)'!L62&lt;&gt;'Info patients (2)'!L62,"CHECK","")</f>
        <v/>
      </c>
      <c r="M62" s="276" t="str">
        <f>IF('Info patients (1)'!M62&lt;&gt;'Info patients (2)'!M62,"CHECK","")</f>
        <v/>
      </c>
      <c r="N62" s="276" t="str">
        <f>IF('Info patients (1)'!N62&lt;&gt;'Info patients (2)'!N62,"CHECK","")</f>
        <v/>
      </c>
      <c r="O62" s="276" t="str">
        <f>IF('Info patients (1)'!O62&lt;&gt;'Info patients (2)'!O62,"CHECK","")</f>
        <v/>
      </c>
      <c r="P62" s="276" t="str">
        <f>IF('Info patients (1)'!P62&lt;&gt;'Info patients (2)'!P62,"CHECK","")</f>
        <v/>
      </c>
      <c r="Q62" s="276" t="str">
        <f>IF('Info patients (1)'!Q62&lt;&gt;'Info patients (2)'!Q62,"CHECK","")</f>
        <v/>
      </c>
      <c r="R62" s="276" t="str">
        <f>IF('Info patients (1)'!R62&lt;&gt;'Info patients (2)'!R62,"CHECK","")</f>
        <v/>
      </c>
      <c r="S62" s="276" t="str">
        <f>IF('Info patients (1)'!S62&lt;&gt;'Info patients (2)'!S62,"CHECK","")</f>
        <v/>
      </c>
      <c r="T62" s="276" t="str">
        <f>IF('Info patients (1)'!T62&lt;&gt;'Info patients (2)'!T62,"CHECK","")</f>
        <v/>
      </c>
      <c r="U62" s="276" t="str">
        <f>IF('Info patients (1)'!U62&lt;&gt;'Info patients (2)'!U62,"CHECK","")</f>
        <v/>
      </c>
      <c r="V62" s="276" t="str">
        <f>IF('Info patients (1)'!V62&lt;&gt;'Info patients (2)'!V62,"CHECK","")</f>
        <v/>
      </c>
      <c r="W62" s="276" t="str">
        <f>IF('Info patients (1)'!W62&lt;&gt;'Info patients (2)'!W62,"CHECK","")</f>
        <v/>
      </c>
      <c r="X62" s="276" t="str">
        <f>IF('Info patients (1)'!X62&lt;&gt;'Info patients (2)'!X62,"CHECK","")</f>
        <v/>
      </c>
      <c r="Y62" s="276" t="str">
        <f>IF('Info patients (1)'!Y62&lt;&gt;'Info patients (2)'!Y62,"CHECK","")</f>
        <v/>
      </c>
      <c r="Z62" s="276" t="str">
        <f>IF('Info patients (1)'!Z62&lt;&gt;'Info patients (2)'!Z62,"CHECK","")</f>
        <v/>
      </c>
      <c r="AA62" s="276" t="str">
        <f>IF('Info patients (1)'!AA62&lt;&gt;'Info patients (2)'!AA62,"CHECK","")</f>
        <v/>
      </c>
      <c r="AB62" s="276" t="str">
        <f>IF('Info patients (1)'!AB62&lt;&gt;'Info patients (2)'!AB62,"CHECK","")</f>
        <v/>
      </c>
      <c r="AC62" s="276" t="str">
        <f>IF('Info patients (1)'!AC62&lt;&gt;'Info patients (2)'!AC62,"CHECK","")</f>
        <v/>
      </c>
      <c r="AD62" s="276" t="str">
        <f>IF('Info patients (1)'!AD62&lt;&gt;'Info patients (2)'!AD62,"CHECK","")</f>
        <v/>
      </c>
      <c r="AE62" s="276" t="str">
        <f>IF('Info patients (1)'!AE62&lt;&gt;'Info patients (2)'!AE62,"CHECK","")</f>
        <v/>
      </c>
      <c r="AF62" s="276" t="str">
        <f>IF('Info patients (1)'!AF62&lt;&gt;'Info patients (2)'!AF62,"CHECK","")</f>
        <v/>
      </c>
      <c r="AG62" s="276" t="str">
        <f>IF('Info patients (1)'!AG62&lt;&gt;'Info patients (2)'!AG62,"CHECK","")</f>
        <v/>
      </c>
      <c r="AH62" s="276" t="str">
        <f>IF('Info patients (1)'!AH62&lt;&gt;'Info patients (2)'!AH62,"CHECK","")</f>
        <v/>
      </c>
      <c r="AI62" s="276" t="str">
        <f>IF('Info patients (1)'!AI62&lt;&gt;'Info patients (2)'!AI62,"CHECK","")</f>
        <v/>
      </c>
      <c r="AJ62" s="276" t="str">
        <f>IF('Info patients (1)'!AJ62&lt;&gt;'Info patients (2)'!AJ62,"CHECK","")</f>
        <v/>
      </c>
      <c r="AK62" s="276" t="str">
        <f>IF('Info patients (1)'!AK62&lt;&gt;'Info patients (2)'!AK62,"CHECK","")</f>
        <v/>
      </c>
      <c r="AL62" s="276" t="str">
        <f>IF('Info patients (1)'!AL62&lt;&gt;'Info patients (2)'!AL62,"CHECK","")</f>
        <v/>
      </c>
      <c r="AM62" s="276" t="str">
        <f>IF('Info patients (1)'!AM62&lt;&gt;'Info patients (2)'!AM62,"CHECK","")</f>
        <v/>
      </c>
      <c r="AN62" s="276" t="str">
        <f>IF('Info patients (1)'!AN62&lt;&gt;'Info patients (2)'!AN62,"CHECK","")</f>
        <v/>
      </c>
      <c r="AO62" s="276" t="str">
        <f>IF('Info patients (1)'!AO62&lt;&gt;'Info patients (2)'!AO62,"CHECK","")</f>
        <v/>
      </c>
      <c r="AP62" s="276" t="str">
        <f>IF('Info patients (1)'!AP62&lt;&gt;'Info patients (2)'!AP62,"CHECK","")</f>
        <v/>
      </c>
      <c r="AQ62" s="276" t="str">
        <f>IF('Info patients (1)'!AQ62&lt;&gt;'Info patients (2)'!AQ62,"CHECK","")</f>
        <v/>
      </c>
      <c r="AR62" s="276" t="str">
        <f>IF('Info patients (1)'!AR62&lt;&gt;'Info patients (2)'!AR62,"CHECK","")</f>
        <v/>
      </c>
      <c r="AS62" s="276" t="str">
        <f>IF('Info patients (1)'!AS62&lt;&gt;'Info patients (2)'!AS62,"CHECK","")</f>
        <v/>
      </c>
      <c r="AT62" s="276" t="str">
        <f>IF('Info patients (1)'!AT62&lt;&gt;'Info patients (2)'!AT62,"CHECK","")</f>
        <v/>
      </c>
      <c r="AU62" s="276" t="str">
        <f>IF('Info patients (1)'!AU62&lt;&gt;'Info patients (2)'!AU62,"CHECK","")</f>
        <v/>
      </c>
      <c r="AV62" s="276" t="str">
        <f>IF('Info patients (1)'!AV62&lt;&gt;'Info patients (2)'!AV62,"CHECK","")</f>
        <v/>
      </c>
      <c r="AW62" s="276" t="str">
        <f>IF('Info patients (1)'!AW62&lt;&gt;'Info patients (2)'!AW62,"CHECK","")</f>
        <v/>
      </c>
      <c r="AX62" s="276" t="str">
        <f>IF('Info patients (1)'!AX62&lt;&gt;'Info patients (2)'!AX62,"CHECK","")</f>
        <v/>
      </c>
      <c r="AY62" s="276" t="str">
        <f>IF('Info patients (1)'!AY62&lt;&gt;'Info patients (2)'!AY62,"CHECK","")</f>
        <v/>
      </c>
      <c r="AZ62" s="276" t="str">
        <f>IF('Info patients (1)'!AZ62&lt;&gt;'Info patients (2)'!AZ62,"CHECK","")</f>
        <v/>
      </c>
      <c r="BA62" s="276" t="str">
        <f>IF('Info patients (1)'!BA62&lt;&gt;'Info patients (2)'!BA62,"CHECK","")</f>
        <v/>
      </c>
      <c r="BB62" s="276" t="str">
        <f>IF('Info patients (1)'!BB62&lt;&gt;'Info patients (2)'!BB62,"CHECK","")</f>
        <v/>
      </c>
      <c r="BC62" s="276" t="str">
        <f>IF('Info patients (1)'!BC62&lt;&gt;'Info patients (2)'!BC62,"CHECK","")</f>
        <v/>
      </c>
      <c r="BD62" s="276" t="str">
        <f>IF('Info patients (1)'!BD62&lt;&gt;'Info patients (2)'!BD62,"CHECK","")</f>
        <v/>
      </c>
      <c r="BE62" s="276" t="str">
        <f>IF('Info patients (1)'!BE62&lt;&gt;'Info patients (2)'!BE62,"CHECK","")</f>
        <v/>
      </c>
      <c r="BF62" s="276" t="str">
        <f>IF('Info patients (1)'!BF62&lt;&gt;'Info patients (2)'!BF62,"CHECK","")</f>
        <v/>
      </c>
      <c r="BG62" s="276" t="str">
        <f>IF('Info patients (1)'!BG62&lt;&gt;'Info patients (2)'!BG62,"CHECK","")</f>
        <v/>
      </c>
      <c r="BH62" s="276" t="str">
        <f>IF('Info patients (1)'!BH62&lt;&gt;'Info patients (2)'!BH62,"CHECK","")</f>
        <v/>
      </c>
      <c r="BI62" s="276" t="str">
        <f>IF('Info patients (1)'!BI62&lt;&gt;'Info patients (2)'!BI62,"CHECK","")</f>
        <v/>
      </c>
      <c r="BJ62" s="276" t="str">
        <f>IF('Info patients (1)'!BJ62&lt;&gt;'Info patients (2)'!BJ62,"CHECK","")</f>
        <v/>
      </c>
      <c r="BK62" s="276" t="str">
        <f>IF('Info patients (1)'!BK62&lt;&gt;'Info patients (2)'!BK62,"CHECK","")</f>
        <v/>
      </c>
      <c r="BL62" s="276" t="str">
        <f>IF('Info patients (1)'!BL62&lt;&gt;'Info patients (2)'!BL62,"CHECK","")</f>
        <v/>
      </c>
      <c r="BM62" s="276" t="str">
        <f>IF('Info patients (1)'!BM62&lt;&gt;'Info patients (2)'!BM62,"CHECK","")</f>
        <v/>
      </c>
      <c r="BN62" s="276" t="str">
        <f>IF('Info patients (1)'!BN62&lt;&gt;'Info patients (2)'!BN62,"CHECK","")</f>
        <v/>
      </c>
      <c r="BO62" s="276" t="str">
        <f>IF('Info patients (1)'!BO62&lt;&gt;'Info patients (2)'!BO62,"CHECK","")</f>
        <v/>
      </c>
      <c r="BP62" s="276" t="str">
        <f>IF('Info patients (1)'!BP62&lt;&gt;'Info patients (2)'!BP62,"CHECK","")</f>
        <v/>
      </c>
      <c r="BQ62" s="276" t="str">
        <f>IF('Info patients (1)'!BQ62&lt;&gt;'Info patients (2)'!BQ62,"CHECK","")</f>
        <v/>
      </c>
      <c r="BR62" s="276" t="str">
        <f>IF('Info patients (1)'!BR62&lt;&gt;'Info patients (2)'!BR62,"CHECK","")</f>
        <v/>
      </c>
      <c r="BS62" s="276" t="str">
        <f>IF('Info patients (1)'!BS62&lt;&gt;'Info patients (2)'!BS62,"CHECK","")</f>
        <v/>
      </c>
      <c r="BT62" s="276" t="str">
        <f>IF('Info patients (1)'!BT62&lt;&gt;'Info patients (2)'!BT62,"CHECK","")</f>
        <v/>
      </c>
      <c r="BU62" s="276" t="str">
        <f>IF('Info patients (1)'!BU62&lt;&gt;'Info patients (2)'!BU62,"CHECK","")</f>
        <v/>
      </c>
      <c r="BV62" s="276" t="str">
        <f>IF('Info patients (1)'!BV62&lt;&gt;'Info patients (2)'!BV62,"CHECK","")</f>
        <v/>
      </c>
      <c r="BW62" s="276" t="str">
        <f>IF('Info patients (1)'!BW62&lt;&gt;'Info patients (2)'!BW62,"CHECK","")</f>
        <v/>
      </c>
      <c r="BX62" s="276" t="str">
        <f>IF('Info patients (1)'!BX62&lt;&gt;'Info patients (2)'!BX62,"CHECK","")</f>
        <v/>
      </c>
      <c r="BY62" s="276" t="str">
        <f>IF('Info patients (1)'!BY62&lt;&gt;'Info patients (2)'!BY62,"CHECK","")</f>
        <v/>
      </c>
      <c r="BZ62" s="276" t="str">
        <f>IF('Info patients (1)'!BZ62&lt;&gt;'Info patients (2)'!BZ62,"CHECK","")</f>
        <v/>
      </c>
      <c r="CA62" s="276" t="str">
        <f>IF('Info patients (1)'!CA62&lt;&gt;'Info patients (2)'!CA62,"CHECK","")</f>
        <v/>
      </c>
      <c r="CB62" s="276" t="str">
        <f>IF('Info patients (1)'!CB62&lt;&gt;'Info patients (2)'!CB62,"CHECK","")</f>
        <v/>
      </c>
      <c r="CC62" s="276" t="str">
        <f>IF('Info patients (1)'!CC62&lt;&gt;'Info patients (2)'!CC62,"CHECK","")</f>
        <v/>
      </c>
      <c r="CD62" s="276" t="str">
        <f>IF('Info patients (1)'!CD62&lt;&gt;'Info patients (2)'!CD62,"CHECK","")</f>
        <v/>
      </c>
      <c r="CE62" s="276" t="str">
        <f>IF('Info patients (1)'!CE62&lt;&gt;'Info patients (2)'!CE62,"CHECK","")</f>
        <v/>
      </c>
      <c r="CF62" s="276" t="str">
        <f>IF('Info patients (1)'!CF62&lt;&gt;'Info patients (2)'!CF62,"CHECK","")</f>
        <v/>
      </c>
      <c r="CG62" s="276" t="str">
        <f>IF('Info patients (1)'!CG62&lt;&gt;'Info patients (2)'!CG62,"CHECK","")</f>
        <v/>
      </c>
      <c r="CH62" s="276" t="str">
        <f>IF('Info patients (1)'!CH62&lt;&gt;'Info patients (2)'!CH62,"CHECK","")</f>
        <v/>
      </c>
      <c r="CI62" s="276" t="str">
        <f>IF('Info patients (1)'!CI62&lt;&gt;'Info patients (2)'!CI62,"CHECK","")</f>
        <v/>
      </c>
      <c r="CJ62" s="276" t="str">
        <f>IF('Info patients (1)'!CJ62&lt;&gt;'Info patients (2)'!CJ62,"CHECK","")</f>
        <v/>
      </c>
      <c r="CK62" s="276" t="str">
        <f>IF('Info patients (1)'!CK62&lt;&gt;'Info patients (2)'!CK62,"CHECK","")</f>
        <v/>
      </c>
      <c r="CL62" s="276" t="str">
        <f>IF('Info patients (1)'!CL62&lt;&gt;'Info patients (2)'!CL62,"CHECK","")</f>
        <v/>
      </c>
      <c r="CM62" s="276" t="str">
        <f>IF('Info patients (1)'!CM62&lt;&gt;'Info patients (2)'!CM62,"CHECK","")</f>
        <v/>
      </c>
      <c r="CN62" s="276" t="str">
        <f>IF('Info patients (1)'!CN62&lt;&gt;'Info patients (2)'!CN62,"CHECK","")</f>
        <v/>
      </c>
      <c r="CO62" s="276" t="str">
        <f>IF('Info patients (1)'!CO62&lt;&gt;'Info patients (2)'!CO62,"CHECK","")</f>
        <v/>
      </c>
      <c r="CP62" s="276" t="str">
        <f>IF('Info patients (1)'!CP62&lt;&gt;'Info patients (2)'!CP62,"CHECK","")</f>
        <v/>
      </c>
      <c r="CQ62" s="276" t="str">
        <f>IF('Info patients (1)'!CQ62&lt;&gt;'Info patients (2)'!CQ62,"CHECK","")</f>
        <v/>
      </c>
      <c r="CR62" s="276" t="str">
        <f>IF('Info patients (1)'!CR62&lt;&gt;'Info patients (2)'!CR62,"CHECK","")</f>
        <v/>
      </c>
      <c r="CS62" s="276" t="str">
        <f>IF('Info patients (1)'!CS62&lt;&gt;'Info patients (2)'!CS62,"CHECK","")</f>
        <v/>
      </c>
      <c r="CT62" s="276" t="str">
        <f>IF('Info patients (1)'!CT62&lt;&gt;'Info patients (2)'!CT62,"CHECK","")</f>
        <v/>
      </c>
      <c r="CU62" s="276" t="str">
        <f>IF('Info patients (1)'!CU62&lt;&gt;'Info patients (2)'!CU62,"CHECK","")</f>
        <v/>
      </c>
      <c r="CV62" s="276" t="str">
        <f>IF('Info patients (1)'!CV62&lt;&gt;'Info patients (2)'!CV62,"CHECK","")</f>
        <v/>
      </c>
      <c r="CW62" s="276" t="str">
        <f>IF('Info patients (1)'!CW62&lt;&gt;'Info patients (2)'!CW62,"CHECK","")</f>
        <v/>
      </c>
      <c r="CX62" s="276" t="str">
        <f>IF('Info patients (1)'!CX62&lt;&gt;'Info patients (2)'!CX62,"CHECK","")</f>
        <v/>
      </c>
      <c r="CY62" s="276" t="str">
        <f>IF('Info patients (1)'!CY62&lt;&gt;'Info patients (2)'!CY62,"CHECK","")</f>
        <v/>
      </c>
      <c r="CZ62" s="276" t="str">
        <f>IF('Info patients (1)'!CZ62&lt;&gt;'Info patients (2)'!CZ62,"CHECK","")</f>
        <v/>
      </c>
      <c r="DA62" s="276" t="str">
        <f>IF('Info patients (1)'!DA62&lt;&gt;'Info patients (2)'!DA62,"CHECK","")</f>
        <v/>
      </c>
      <c r="DB62" s="276" t="str">
        <f>IF('Info patients (1)'!DB62&lt;&gt;'Info patients (2)'!DB62,"CHECK","")</f>
        <v/>
      </c>
      <c r="DC62" s="276" t="str">
        <f>IF('Info patients (1)'!DC62&lt;&gt;'Info patients (2)'!DC62,"CHECK","")</f>
        <v/>
      </c>
      <c r="DD62" s="276" t="str">
        <f>IF('Info patients (1)'!DD62&lt;&gt;'Info patients (2)'!DD62,"CHECK","")</f>
        <v/>
      </c>
      <c r="DE62" s="276" t="str">
        <f>IF('Info patients (1)'!DE62&lt;&gt;'Info patients (2)'!DE62,"CHECK","")</f>
        <v/>
      </c>
      <c r="DF62" s="276" t="str">
        <f>IF('Info patients (1)'!DF62&lt;&gt;'Info patients (2)'!DF62,"CHECK","")</f>
        <v/>
      </c>
      <c r="DG62" s="276" t="str">
        <f>IF('Info patients (1)'!DG62&lt;&gt;'Info patients (2)'!DG62,"CHECK","")</f>
        <v/>
      </c>
      <c r="DH62" s="276" t="str">
        <f>IF('Info patients (1)'!DH62&lt;&gt;'Info patients (2)'!DH62,"CHECK","")</f>
        <v/>
      </c>
      <c r="DI62" s="276" t="str">
        <f>IF('Info patients (1)'!DI62&lt;&gt;'Info patients (2)'!DI62,"CHECK","")</f>
        <v/>
      </c>
      <c r="DJ62" s="276" t="str">
        <f>IF('Info patients (1)'!DJ62&lt;&gt;'Info patients (2)'!DJ62,"CHECK","")</f>
        <v/>
      </c>
      <c r="DK62" s="276" t="str">
        <f>IF('Info patients (1)'!DK62&lt;&gt;'Info patients (2)'!DK62,"CHECK","")</f>
        <v/>
      </c>
      <c r="DL62" s="276" t="str">
        <f>IF('Info patients (1)'!DL62&lt;&gt;'Info patients (2)'!DL62,"CHECK","")</f>
        <v/>
      </c>
      <c r="DM62" s="276" t="str">
        <f>IF('Info patients (1)'!DM62&lt;&gt;'Info patients (2)'!DM62,"CHECK","")</f>
        <v/>
      </c>
      <c r="DN62" s="276" t="str">
        <f>IF('Info patients (1)'!DN62&lt;&gt;'Info patients (2)'!DN62,"CHECK","")</f>
        <v/>
      </c>
      <c r="DO62" s="276" t="str">
        <f>IF('Info patients (1)'!DO62&lt;&gt;'Info patients (2)'!DO62,"CHECK","")</f>
        <v/>
      </c>
      <c r="DP62" s="276" t="str">
        <f>IF('Info patients (1)'!DP62&lt;&gt;'Info patients (2)'!DP62,"CHECK","")</f>
        <v/>
      </c>
      <c r="DQ62" s="276" t="str">
        <f>IF('Info patients (1)'!DQ62&lt;&gt;'Info patients (2)'!DQ62,"CHECK","")</f>
        <v/>
      </c>
    </row>
    <row r="63" spans="1:121" s="109" customFormat="1" ht="23.25" customHeight="1" x14ac:dyDescent="0.2">
      <c r="A63" s="276" t="str">
        <f>IF('Info patients (1)'!A63&lt;&gt;'Info patients (2)'!A63,"CHECK","")</f>
        <v/>
      </c>
      <c r="B63" s="276" t="str">
        <f>IF('Info patients (1)'!B63&lt;&gt;'Info patients (2)'!B63,"CHECK","")</f>
        <v/>
      </c>
      <c r="C63" s="276" t="str">
        <f>IF('Info patients (1)'!C63&lt;&gt;'Info patients (2)'!C63,"CHECK","")</f>
        <v/>
      </c>
      <c r="D63" s="276" t="str">
        <f>IF('Info patients (1)'!D63&lt;&gt;'Info patients (2)'!D63,"CHECK","")</f>
        <v/>
      </c>
      <c r="E63" s="276" t="str">
        <f>IF('Info patients (1)'!E63&lt;&gt;'Info patients (2)'!E63,"CHECK","")</f>
        <v/>
      </c>
      <c r="F63" s="276" t="str">
        <f>IF('Info patients (1)'!F63&lt;&gt;'Info patients (2)'!F63,"CHECK","")</f>
        <v/>
      </c>
      <c r="G63" s="276" t="str">
        <f>IF('Info patients (1)'!G63&lt;&gt;'Info patients (2)'!G63,"CHECK","")</f>
        <v/>
      </c>
      <c r="H63" s="276" t="str">
        <f>IF('Info patients (1)'!H63&lt;&gt;'Info patients (2)'!H63,"CHECK","")</f>
        <v/>
      </c>
      <c r="I63" s="276" t="str">
        <f>IF('Info patients (1)'!I63&lt;&gt;'Info patients (2)'!I63,"CHECK","")</f>
        <v/>
      </c>
      <c r="J63" s="276" t="str">
        <f>IF('Info patients (1)'!J63&lt;&gt;'Info patients (2)'!J63,"CHECK","")</f>
        <v/>
      </c>
      <c r="K63" s="276" t="str">
        <f>IF('Info patients (1)'!K63&lt;&gt;'Info patients (2)'!K63,"CHECK","")</f>
        <v/>
      </c>
      <c r="L63" s="276" t="str">
        <f>IF('Info patients (1)'!L63&lt;&gt;'Info patients (2)'!L63,"CHECK","")</f>
        <v/>
      </c>
      <c r="M63" s="276" t="str">
        <f>IF('Info patients (1)'!M63&lt;&gt;'Info patients (2)'!M63,"CHECK","")</f>
        <v/>
      </c>
      <c r="N63" s="276" t="str">
        <f>IF('Info patients (1)'!N63&lt;&gt;'Info patients (2)'!N63,"CHECK","")</f>
        <v/>
      </c>
      <c r="O63" s="276" t="str">
        <f>IF('Info patients (1)'!O63&lt;&gt;'Info patients (2)'!O63,"CHECK","")</f>
        <v/>
      </c>
      <c r="P63" s="276" t="str">
        <f>IF('Info patients (1)'!P63&lt;&gt;'Info patients (2)'!P63,"CHECK","")</f>
        <v/>
      </c>
      <c r="Q63" s="276" t="str">
        <f>IF('Info patients (1)'!Q63&lt;&gt;'Info patients (2)'!Q63,"CHECK","")</f>
        <v/>
      </c>
      <c r="R63" s="276" t="str">
        <f>IF('Info patients (1)'!R63&lt;&gt;'Info patients (2)'!R63,"CHECK","")</f>
        <v/>
      </c>
      <c r="S63" s="276" t="str">
        <f>IF('Info patients (1)'!S63&lt;&gt;'Info patients (2)'!S63,"CHECK","")</f>
        <v/>
      </c>
      <c r="T63" s="276" t="str">
        <f>IF('Info patients (1)'!T63&lt;&gt;'Info patients (2)'!T63,"CHECK","")</f>
        <v/>
      </c>
      <c r="U63" s="276" t="str">
        <f>IF('Info patients (1)'!U63&lt;&gt;'Info patients (2)'!U63,"CHECK","")</f>
        <v/>
      </c>
      <c r="V63" s="276" t="str">
        <f>IF('Info patients (1)'!V63&lt;&gt;'Info patients (2)'!V63,"CHECK","")</f>
        <v/>
      </c>
      <c r="W63" s="276" t="str">
        <f>IF('Info patients (1)'!W63&lt;&gt;'Info patients (2)'!W63,"CHECK","")</f>
        <v/>
      </c>
      <c r="X63" s="276" t="str">
        <f>IF('Info patients (1)'!X63&lt;&gt;'Info patients (2)'!X63,"CHECK","")</f>
        <v/>
      </c>
      <c r="Y63" s="276" t="str">
        <f>IF('Info patients (1)'!Y63&lt;&gt;'Info patients (2)'!Y63,"CHECK","")</f>
        <v/>
      </c>
      <c r="Z63" s="276" t="str">
        <f>IF('Info patients (1)'!Z63&lt;&gt;'Info patients (2)'!Z63,"CHECK","")</f>
        <v/>
      </c>
      <c r="AA63" s="276" t="str">
        <f>IF('Info patients (1)'!AA63&lt;&gt;'Info patients (2)'!AA63,"CHECK","")</f>
        <v/>
      </c>
      <c r="AB63" s="276" t="str">
        <f>IF('Info patients (1)'!AB63&lt;&gt;'Info patients (2)'!AB63,"CHECK","")</f>
        <v/>
      </c>
      <c r="AC63" s="276" t="str">
        <f>IF('Info patients (1)'!AC63&lt;&gt;'Info patients (2)'!AC63,"CHECK","")</f>
        <v/>
      </c>
      <c r="AD63" s="276" t="str">
        <f>IF('Info patients (1)'!AD63&lt;&gt;'Info patients (2)'!AD63,"CHECK","")</f>
        <v/>
      </c>
      <c r="AE63" s="276" t="str">
        <f>IF('Info patients (1)'!AE63&lt;&gt;'Info patients (2)'!AE63,"CHECK","")</f>
        <v/>
      </c>
      <c r="AF63" s="276" t="str">
        <f>IF('Info patients (1)'!AF63&lt;&gt;'Info patients (2)'!AF63,"CHECK","")</f>
        <v/>
      </c>
      <c r="AG63" s="276" t="str">
        <f>IF('Info patients (1)'!AG63&lt;&gt;'Info patients (2)'!AG63,"CHECK","")</f>
        <v/>
      </c>
      <c r="AH63" s="276" t="str">
        <f>IF('Info patients (1)'!AH63&lt;&gt;'Info patients (2)'!AH63,"CHECK","")</f>
        <v/>
      </c>
      <c r="AI63" s="276" t="str">
        <f>IF('Info patients (1)'!AI63&lt;&gt;'Info patients (2)'!AI63,"CHECK","")</f>
        <v/>
      </c>
      <c r="AJ63" s="276" t="str">
        <f>IF('Info patients (1)'!AJ63&lt;&gt;'Info patients (2)'!AJ63,"CHECK","")</f>
        <v/>
      </c>
      <c r="AK63" s="276" t="str">
        <f>IF('Info patients (1)'!AK63&lt;&gt;'Info patients (2)'!AK63,"CHECK","")</f>
        <v/>
      </c>
      <c r="AL63" s="276" t="str">
        <f>IF('Info patients (1)'!AL63&lt;&gt;'Info patients (2)'!AL63,"CHECK","")</f>
        <v/>
      </c>
      <c r="AM63" s="276" t="str">
        <f>IF('Info patients (1)'!AM63&lt;&gt;'Info patients (2)'!AM63,"CHECK","")</f>
        <v/>
      </c>
      <c r="AN63" s="276" t="str">
        <f>IF('Info patients (1)'!AN63&lt;&gt;'Info patients (2)'!AN63,"CHECK","")</f>
        <v/>
      </c>
      <c r="AO63" s="276" t="str">
        <f>IF('Info patients (1)'!AO63&lt;&gt;'Info patients (2)'!AO63,"CHECK","")</f>
        <v/>
      </c>
      <c r="AP63" s="276" t="str">
        <f>IF('Info patients (1)'!AP63&lt;&gt;'Info patients (2)'!AP63,"CHECK","")</f>
        <v/>
      </c>
      <c r="AQ63" s="276" t="str">
        <f>IF('Info patients (1)'!AQ63&lt;&gt;'Info patients (2)'!AQ63,"CHECK","")</f>
        <v/>
      </c>
      <c r="AR63" s="276" t="str">
        <f>IF('Info patients (1)'!AR63&lt;&gt;'Info patients (2)'!AR63,"CHECK","")</f>
        <v/>
      </c>
      <c r="AS63" s="276" t="str">
        <f>IF('Info patients (1)'!AS63&lt;&gt;'Info patients (2)'!AS63,"CHECK","")</f>
        <v/>
      </c>
      <c r="AT63" s="276" t="str">
        <f>IF('Info patients (1)'!AT63&lt;&gt;'Info patients (2)'!AT63,"CHECK","")</f>
        <v/>
      </c>
      <c r="AU63" s="276" t="str">
        <f>IF('Info patients (1)'!AU63&lt;&gt;'Info patients (2)'!AU63,"CHECK","")</f>
        <v/>
      </c>
      <c r="AV63" s="276" t="str">
        <f>IF('Info patients (1)'!AV63&lt;&gt;'Info patients (2)'!AV63,"CHECK","")</f>
        <v/>
      </c>
      <c r="AW63" s="276" t="str">
        <f>IF('Info patients (1)'!AW63&lt;&gt;'Info patients (2)'!AW63,"CHECK","")</f>
        <v/>
      </c>
      <c r="AX63" s="276" t="str">
        <f>IF('Info patients (1)'!AX63&lt;&gt;'Info patients (2)'!AX63,"CHECK","")</f>
        <v/>
      </c>
      <c r="AY63" s="276" t="str">
        <f>IF('Info patients (1)'!AY63&lt;&gt;'Info patients (2)'!AY63,"CHECK","")</f>
        <v/>
      </c>
      <c r="AZ63" s="276" t="str">
        <f>IF('Info patients (1)'!AZ63&lt;&gt;'Info patients (2)'!AZ63,"CHECK","")</f>
        <v/>
      </c>
      <c r="BA63" s="276" t="str">
        <f>IF('Info patients (1)'!BA63&lt;&gt;'Info patients (2)'!BA63,"CHECK","")</f>
        <v/>
      </c>
      <c r="BB63" s="276" t="str">
        <f>IF('Info patients (1)'!BB63&lt;&gt;'Info patients (2)'!BB63,"CHECK","")</f>
        <v/>
      </c>
      <c r="BC63" s="276" t="str">
        <f>IF('Info patients (1)'!BC63&lt;&gt;'Info patients (2)'!BC63,"CHECK","")</f>
        <v/>
      </c>
      <c r="BD63" s="276" t="str">
        <f>IF('Info patients (1)'!BD63&lt;&gt;'Info patients (2)'!BD63,"CHECK","")</f>
        <v/>
      </c>
      <c r="BE63" s="276" t="str">
        <f>IF('Info patients (1)'!BE63&lt;&gt;'Info patients (2)'!BE63,"CHECK","")</f>
        <v/>
      </c>
      <c r="BF63" s="276" t="str">
        <f>IF('Info patients (1)'!BF63&lt;&gt;'Info patients (2)'!BF63,"CHECK","")</f>
        <v/>
      </c>
      <c r="BG63" s="276" t="str">
        <f>IF('Info patients (1)'!BG63&lt;&gt;'Info patients (2)'!BG63,"CHECK","")</f>
        <v/>
      </c>
      <c r="BH63" s="276" t="str">
        <f>IF('Info patients (1)'!BH63&lt;&gt;'Info patients (2)'!BH63,"CHECK","")</f>
        <v/>
      </c>
      <c r="BI63" s="276" t="str">
        <f>IF('Info patients (1)'!BI63&lt;&gt;'Info patients (2)'!BI63,"CHECK","")</f>
        <v/>
      </c>
      <c r="BJ63" s="276" t="str">
        <f>IF('Info patients (1)'!BJ63&lt;&gt;'Info patients (2)'!BJ63,"CHECK","")</f>
        <v/>
      </c>
      <c r="BK63" s="276" t="str">
        <f>IF('Info patients (1)'!BK63&lt;&gt;'Info patients (2)'!BK63,"CHECK","")</f>
        <v/>
      </c>
      <c r="BL63" s="276" t="str">
        <f>IF('Info patients (1)'!BL63&lt;&gt;'Info patients (2)'!BL63,"CHECK","")</f>
        <v/>
      </c>
      <c r="BM63" s="276" t="str">
        <f>IF('Info patients (1)'!BM63&lt;&gt;'Info patients (2)'!BM63,"CHECK","")</f>
        <v/>
      </c>
      <c r="BN63" s="276" t="str">
        <f>IF('Info patients (1)'!BN63&lt;&gt;'Info patients (2)'!BN63,"CHECK","")</f>
        <v/>
      </c>
      <c r="BO63" s="276" t="str">
        <f>IF('Info patients (1)'!BO63&lt;&gt;'Info patients (2)'!BO63,"CHECK","")</f>
        <v/>
      </c>
      <c r="BP63" s="276" t="str">
        <f>IF('Info patients (1)'!BP63&lt;&gt;'Info patients (2)'!BP63,"CHECK","")</f>
        <v/>
      </c>
      <c r="BQ63" s="276" t="str">
        <f>IF('Info patients (1)'!BQ63&lt;&gt;'Info patients (2)'!BQ63,"CHECK","")</f>
        <v/>
      </c>
      <c r="BR63" s="276" t="str">
        <f>IF('Info patients (1)'!BR63&lt;&gt;'Info patients (2)'!BR63,"CHECK","")</f>
        <v/>
      </c>
      <c r="BS63" s="276" t="str">
        <f>IF('Info patients (1)'!BS63&lt;&gt;'Info patients (2)'!BS63,"CHECK","")</f>
        <v/>
      </c>
      <c r="BT63" s="276" t="str">
        <f>IF('Info patients (1)'!BT63&lt;&gt;'Info patients (2)'!BT63,"CHECK","")</f>
        <v/>
      </c>
      <c r="BU63" s="276" t="str">
        <f>IF('Info patients (1)'!BU63&lt;&gt;'Info patients (2)'!BU63,"CHECK","")</f>
        <v/>
      </c>
      <c r="BV63" s="276" t="str">
        <f>IF('Info patients (1)'!BV63&lt;&gt;'Info patients (2)'!BV63,"CHECK","")</f>
        <v/>
      </c>
      <c r="BW63" s="276" t="str">
        <f>IF('Info patients (1)'!BW63&lt;&gt;'Info patients (2)'!BW63,"CHECK","")</f>
        <v/>
      </c>
      <c r="BX63" s="276" t="str">
        <f>IF('Info patients (1)'!BX63&lt;&gt;'Info patients (2)'!BX63,"CHECK","")</f>
        <v/>
      </c>
      <c r="BY63" s="276" t="str">
        <f>IF('Info patients (1)'!BY63&lt;&gt;'Info patients (2)'!BY63,"CHECK","")</f>
        <v/>
      </c>
      <c r="BZ63" s="276" t="str">
        <f>IF('Info patients (1)'!BZ63&lt;&gt;'Info patients (2)'!BZ63,"CHECK","")</f>
        <v/>
      </c>
      <c r="CA63" s="276" t="str">
        <f>IF('Info patients (1)'!CA63&lt;&gt;'Info patients (2)'!CA63,"CHECK","")</f>
        <v/>
      </c>
      <c r="CB63" s="276" t="str">
        <f>IF('Info patients (1)'!CB63&lt;&gt;'Info patients (2)'!CB63,"CHECK","")</f>
        <v/>
      </c>
      <c r="CC63" s="276" t="str">
        <f>IF('Info patients (1)'!CC63&lt;&gt;'Info patients (2)'!CC63,"CHECK","")</f>
        <v/>
      </c>
      <c r="CD63" s="276" t="str">
        <f>IF('Info patients (1)'!CD63&lt;&gt;'Info patients (2)'!CD63,"CHECK","")</f>
        <v/>
      </c>
      <c r="CE63" s="276" t="str">
        <f>IF('Info patients (1)'!CE63&lt;&gt;'Info patients (2)'!CE63,"CHECK","")</f>
        <v/>
      </c>
      <c r="CF63" s="276" t="str">
        <f>IF('Info patients (1)'!CF63&lt;&gt;'Info patients (2)'!CF63,"CHECK","")</f>
        <v/>
      </c>
      <c r="CG63" s="276" t="str">
        <f>IF('Info patients (1)'!CG63&lt;&gt;'Info patients (2)'!CG63,"CHECK","")</f>
        <v/>
      </c>
      <c r="CH63" s="276" t="str">
        <f>IF('Info patients (1)'!CH63&lt;&gt;'Info patients (2)'!CH63,"CHECK","")</f>
        <v/>
      </c>
      <c r="CI63" s="276" t="str">
        <f>IF('Info patients (1)'!CI63&lt;&gt;'Info patients (2)'!CI63,"CHECK","")</f>
        <v/>
      </c>
      <c r="CJ63" s="276" t="str">
        <f>IF('Info patients (1)'!CJ63&lt;&gt;'Info patients (2)'!CJ63,"CHECK","")</f>
        <v/>
      </c>
      <c r="CK63" s="276" t="str">
        <f>IF('Info patients (1)'!CK63&lt;&gt;'Info patients (2)'!CK63,"CHECK","")</f>
        <v/>
      </c>
      <c r="CL63" s="276" t="str">
        <f>IF('Info patients (1)'!CL63&lt;&gt;'Info patients (2)'!CL63,"CHECK","")</f>
        <v/>
      </c>
      <c r="CM63" s="276" t="str">
        <f>IF('Info patients (1)'!CM63&lt;&gt;'Info patients (2)'!CM63,"CHECK","")</f>
        <v/>
      </c>
      <c r="CN63" s="276" t="str">
        <f>IF('Info patients (1)'!CN63&lt;&gt;'Info patients (2)'!CN63,"CHECK","")</f>
        <v/>
      </c>
      <c r="CO63" s="276" t="str">
        <f>IF('Info patients (1)'!CO63&lt;&gt;'Info patients (2)'!CO63,"CHECK","")</f>
        <v/>
      </c>
      <c r="CP63" s="276" t="str">
        <f>IF('Info patients (1)'!CP63&lt;&gt;'Info patients (2)'!CP63,"CHECK","")</f>
        <v/>
      </c>
      <c r="CQ63" s="276" t="str">
        <f>IF('Info patients (1)'!CQ63&lt;&gt;'Info patients (2)'!CQ63,"CHECK","")</f>
        <v/>
      </c>
      <c r="CR63" s="276" t="str">
        <f>IF('Info patients (1)'!CR63&lt;&gt;'Info patients (2)'!CR63,"CHECK","")</f>
        <v/>
      </c>
      <c r="CS63" s="276" t="str">
        <f>IF('Info patients (1)'!CS63&lt;&gt;'Info patients (2)'!CS63,"CHECK","")</f>
        <v/>
      </c>
      <c r="CT63" s="276" t="str">
        <f>IF('Info patients (1)'!CT63&lt;&gt;'Info patients (2)'!CT63,"CHECK","")</f>
        <v/>
      </c>
      <c r="CU63" s="276" t="str">
        <f>IF('Info patients (1)'!CU63&lt;&gt;'Info patients (2)'!CU63,"CHECK","")</f>
        <v/>
      </c>
      <c r="CV63" s="276" t="str">
        <f>IF('Info patients (1)'!CV63&lt;&gt;'Info patients (2)'!CV63,"CHECK","")</f>
        <v/>
      </c>
      <c r="CW63" s="276" t="str">
        <f>IF('Info patients (1)'!CW63&lt;&gt;'Info patients (2)'!CW63,"CHECK","")</f>
        <v/>
      </c>
      <c r="CX63" s="276" t="str">
        <f>IF('Info patients (1)'!CX63&lt;&gt;'Info patients (2)'!CX63,"CHECK","")</f>
        <v/>
      </c>
      <c r="CY63" s="276" t="str">
        <f>IF('Info patients (1)'!CY63&lt;&gt;'Info patients (2)'!CY63,"CHECK","")</f>
        <v/>
      </c>
      <c r="CZ63" s="276" t="str">
        <f>IF('Info patients (1)'!CZ63&lt;&gt;'Info patients (2)'!CZ63,"CHECK","")</f>
        <v/>
      </c>
      <c r="DA63" s="276" t="str">
        <f>IF('Info patients (1)'!DA63&lt;&gt;'Info patients (2)'!DA63,"CHECK","")</f>
        <v/>
      </c>
      <c r="DB63" s="276" t="str">
        <f>IF('Info patients (1)'!DB63&lt;&gt;'Info patients (2)'!DB63,"CHECK","")</f>
        <v/>
      </c>
      <c r="DC63" s="276" t="str">
        <f>IF('Info patients (1)'!DC63&lt;&gt;'Info patients (2)'!DC63,"CHECK","")</f>
        <v/>
      </c>
      <c r="DD63" s="276" t="str">
        <f>IF('Info patients (1)'!DD63&lt;&gt;'Info patients (2)'!DD63,"CHECK","")</f>
        <v/>
      </c>
      <c r="DE63" s="276" t="str">
        <f>IF('Info patients (1)'!DE63&lt;&gt;'Info patients (2)'!DE63,"CHECK","")</f>
        <v/>
      </c>
      <c r="DF63" s="276" t="str">
        <f>IF('Info patients (1)'!DF63&lt;&gt;'Info patients (2)'!DF63,"CHECK","")</f>
        <v/>
      </c>
      <c r="DG63" s="276" t="str">
        <f>IF('Info patients (1)'!DG63&lt;&gt;'Info patients (2)'!DG63,"CHECK","")</f>
        <v/>
      </c>
      <c r="DH63" s="276" t="str">
        <f>IF('Info patients (1)'!DH63&lt;&gt;'Info patients (2)'!DH63,"CHECK","")</f>
        <v/>
      </c>
      <c r="DI63" s="276" t="str">
        <f>IF('Info patients (1)'!DI63&lt;&gt;'Info patients (2)'!DI63,"CHECK","")</f>
        <v/>
      </c>
      <c r="DJ63" s="276" t="str">
        <f>IF('Info patients (1)'!DJ63&lt;&gt;'Info patients (2)'!DJ63,"CHECK","")</f>
        <v/>
      </c>
      <c r="DK63" s="276" t="str">
        <f>IF('Info patients (1)'!DK63&lt;&gt;'Info patients (2)'!DK63,"CHECK","")</f>
        <v/>
      </c>
      <c r="DL63" s="276" t="str">
        <f>IF('Info patients (1)'!DL63&lt;&gt;'Info patients (2)'!DL63,"CHECK","")</f>
        <v/>
      </c>
      <c r="DM63" s="276" t="str">
        <f>IF('Info patients (1)'!DM63&lt;&gt;'Info patients (2)'!DM63,"CHECK","")</f>
        <v/>
      </c>
      <c r="DN63" s="276" t="str">
        <f>IF('Info patients (1)'!DN63&lt;&gt;'Info patients (2)'!DN63,"CHECK","")</f>
        <v/>
      </c>
      <c r="DO63" s="276" t="str">
        <f>IF('Info patients (1)'!DO63&lt;&gt;'Info patients (2)'!DO63,"CHECK","")</f>
        <v/>
      </c>
      <c r="DP63" s="276" t="str">
        <f>IF('Info patients (1)'!DP63&lt;&gt;'Info patients (2)'!DP63,"CHECK","")</f>
        <v/>
      </c>
      <c r="DQ63" s="276" t="str">
        <f>IF('Info patients (1)'!DQ63&lt;&gt;'Info patients (2)'!DQ63,"CHECK","")</f>
        <v/>
      </c>
    </row>
    <row r="64" spans="1:121" s="109" customFormat="1" ht="23.25" customHeight="1" x14ac:dyDescent="0.2">
      <c r="A64" s="276" t="str">
        <f>IF('Info patients (1)'!A64&lt;&gt;'Info patients (2)'!A64,"CHECK","")</f>
        <v/>
      </c>
      <c r="B64" s="276" t="str">
        <f>IF('Info patients (1)'!B64&lt;&gt;'Info patients (2)'!B64,"CHECK","")</f>
        <v/>
      </c>
      <c r="C64" s="276" t="str">
        <f>IF('Info patients (1)'!C64&lt;&gt;'Info patients (2)'!C64,"CHECK","")</f>
        <v/>
      </c>
      <c r="D64" s="276" t="str">
        <f>IF('Info patients (1)'!D64&lt;&gt;'Info patients (2)'!D64,"CHECK","")</f>
        <v/>
      </c>
      <c r="E64" s="276" t="str">
        <f>IF('Info patients (1)'!E64&lt;&gt;'Info patients (2)'!E64,"CHECK","")</f>
        <v/>
      </c>
      <c r="F64" s="276" t="str">
        <f>IF('Info patients (1)'!F64&lt;&gt;'Info patients (2)'!F64,"CHECK","")</f>
        <v/>
      </c>
      <c r="G64" s="276" t="str">
        <f>IF('Info patients (1)'!G64&lt;&gt;'Info patients (2)'!G64,"CHECK","")</f>
        <v/>
      </c>
      <c r="H64" s="276" t="str">
        <f>IF('Info patients (1)'!H64&lt;&gt;'Info patients (2)'!H64,"CHECK","")</f>
        <v/>
      </c>
      <c r="I64" s="276" t="str">
        <f>IF('Info patients (1)'!I64&lt;&gt;'Info patients (2)'!I64,"CHECK","")</f>
        <v/>
      </c>
      <c r="J64" s="276" t="str">
        <f>IF('Info patients (1)'!J64&lt;&gt;'Info patients (2)'!J64,"CHECK","")</f>
        <v/>
      </c>
      <c r="K64" s="276" t="str">
        <f>IF('Info patients (1)'!K64&lt;&gt;'Info patients (2)'!K64,"CHECK","")</f>
        <v/>
      </c>
      <c r="L64" s="276" t="str">
        <f>IF('Info patients (1)'!L64&lt;&gt;'Info patients (2)'!L64,"CHECK","")</f>
        <v/>
      </c>
      <c r="M64" s="276" t="str">
        <f>IF('Info patients (1)'!M64&lt;&gt;'Info patients (2)'!M64,"CHECK","")</f>
        <v/>
      </c>
      <c r="N64" s="276" t="str">
        <f>IF('Info patients (1)'!N64&lt;&gt;'Info patients (2)'!N64,"CHECK","")</f>
        <v/>
      </c>
      <c r="O64" s="276" t="str">
        <f>IF('Info patients (1)'!O64&lt;&gt;'Info patients (2)'!O64,"CHECK","")</f>
        <v/>
      </c>
      <c r="P64" s="276" t="str">
        <f>IF('Info patients (1)'!P64&lt;&gt;'Info patients (2)'!P64,"CHECK","")</f>
        <v/>
      </c>
      <c r="Q64" s="276" t="str">
        <f>IF('Info patients (1)'!Q64&lt;&gt;'Info patients (2)'!Q64,"CHECK","")</f>
        <v/>
      </c>
      <c r="R64" s="276" t="str">
        <f>IF('Info patients (1)'!R64&lt;&gt;'Info patients (2)'!R64,"CHECK","")</f>
        <v/>
      </c>
      <c r="S64" s="276" t="str">
        <f>IF('Info patients (1)'!S64&lt;&gt;'Info patients (2)'!S64,"CHECK","")</f>
        <v/>
      </c>
      <c r="T64" s="276" t="str">
        <f>IF('Info patients (1)'!T64&lt;&gt;'Info patients (2)'!T64,"CHECK","")</f>
        <v/>
      </c>
      <c r="U64" s="276" t="str">
        <f>IF('Info patients (1)'!U64&lt;&gt;'Info patients (2)'!U64,"CHECK","")</f>
        <v/>
      </c>
      <c r="V64" s="276" t="str">
        <f>IF('Info patients (1)'!V64&lt;&gt;'Info patients (2)'!V64,"CHECK","")</f>
        <v/>
      </c>
      <c r="W64" s="276" t="str">
        <f>IF('Info patients (1)'!W64&lt;&gt;'Info patients (2)'!W64,"CHECK","")</f>
        <v/>
      </c>
      <c r="X64" s="276" t="str">
        <f>IF('Info patients (1)'!X64&lt;&gt;'Info patients (2)'!X64,"CHECK","")</f>
        <v/>
      </c>
      <c r="Y64" s="276" t="str">
        <f>IF('Info patients (1)'!Y64&lt;&gt;'Info patients (2)'!Y64,"CHECK","")</f>
        <v/>
      </c>
      <c r="Z64" s="276" t="str">
        <f>IF('Info patients (1)'!Z64&lt;&gt;'Info patients (2)'!Z64,"CHECK","")</f>
        <v/>
      </c>
      <c r="AA64" s="276" t="str">
        <f>IF('Info patients (1)'!AA64&lt;&gt;'Info patients (2)'!AA64,"CHECK","")</f>
        <v/>
      </c>
      <c r="AB64" s="276" t="str">
        <f>IF('Info patients (1)'!AB64&lt;&gt;'Info patients (2)'!AB64,"CHECK","")</f>
        <v/>
      </c>
      <c r="AC64" s="276" t="str">
        <f>IF('Info patients (1)'!AC64&lt;&gt;'Info patients (2)'!AC64,"CHECK","")</f>
        <v/>
      </c>
      <c r="AD64" s="276" t="str">
        <f>IF('Info patients (1)'!AD64&lt;&gt;'Info patients (2)'!AD64,"CHECK","")</f>
        <v/>
      </c>
      <c r="AE64" s="276" t="str">
        <f>IF('Info patients (1)'!AE64&lt;&gt;'Info patients (2)'!AE64,"CHECK","")</f>
        <v/>
      </c>
      <c r="AF64" s="276" t="str">
        <f>IF('Info patients (1)'!AF64&lt;&gt;'Info patients (2)'!AF64,"CHECK","")</f>
        <v/>
      </c>
      <c r="AG64" s="276" t="str">
        <f>IF('Info patients (1)'!AG64&lt;&gt;'Info patients (2)'!AG64,"CHECK","")</f>
        <v/>
      </c>
      <c r="AH64" s="276" t="str">
        <f>IF('Info patients (1)'!AH64&lt;&gt;'Info patients (2)'!AH64,"CHECK","")</f>
        <v/>
      </c>
      <c r="AI64" s="276" t="str">
        <f>IF('Info patients (1)'!AI64&lt;&gt;'Info patients (2)'!AI64,"CHECK","")</f>
        <v/>
      </c>
      <c r="AJ64" s="276" t="str">
        <f>IF('Info patients (1)'!AJ64&lt;&gt;'Info patients (2)'!AJ64,"CHECK","")</f>
        <v/>
      </c>
      <c r="AK64" s="276" t="str">
        <f>IF('Info patients (1)'!AK64&lt;&gt;'Info patients (2)'!AK64,"CHECK","")</f>
        <v/>
      </c>
      <c r="AL64" s="276" t="str">
        <f>IF('Info patients (1)'!AL64&lt;&gt;'Info patients (2)'!AL64,"CHECK","")</f>
        <v/>
      </c>
      <c r="AM64" s="276" t="str">
        <f>IF('Info patients (1)'!AM64&lt;&gt;'Info patients (2)'!AM64,"CHECK","")</f>
        <v/>
      </c>
      <c r="AN64" s="276" t="str">
        <f>IF('Info patients (1)'!AN64&lt;&gt;'Info patients (2)'!AN64,"CHECK","")</f>
        <v/>
      </c>
      <c r="AO64" s="276" t="str">
        <f>IF('Info patients (1)'!AO64&lt;&gt;'Info patients (2)'!AO64,"CHECK","")</f>
        <v/>
      </c>
      <c r="AP64" s="276" t="str">
        <f>IF('Info patients (1)'!AP64&lt;&gt;'Info patients (2)'!AP64,"CHECK","")</f>
        <v/>
      </c>
      <c r="AQ64" s="276" t="str">
        <f>IF('Info patients (1)'!AQ64&lt;&gt;'Info patients (2)'!AQ64,"CHECK","")</f>
        <v/>
      </c>
      <c r="AR64" s="276" t="str">
        <f>IF('Info patients (1)'!AR64&lt;&gt;'Info patients (2)'!AR64,"CHECK","")</f>
        <v/>
      </c>
      <c r="AS64" s="276" t="str">
        <f>IF('Info patients (1)'!AS64&lt;&gt;'Info patients (2)'!AS64,"CHECK","")</f>
        <v/>
      </c>
      <c r="AT64" s="276" t="str">
        <f>IF('Info patients (1)'!AT64&lt;&gt;'Info patients (2)'!AT64,"CHECK","")</f>
        <v/>
      </c>
      <c r="AU64" s="276" t="str">
        <f>IF('Info patients (1)'!AU64&lt;&gt;'Info patients (2)'!AU64,"CHECK","")</f>
        <v/>
      </c>
      <c r="AV64" s="276" t="str">
        <f>IF('Info patients (1)'!AV64&lt;&gt;'Info patients (2)'!AV64,"CHECK","")</f>
        <v/>
      </c>
      <c r="AW64" s="276" t="str">
        <f>IF('Info patients (1)'!AW64&lt;&gt;'Info patients (2)'!AW64,"CHECK","")</f>
        <v/>
      </c>
      <c r="AX64" s="276" t="str">
        <f>IF('Info patients (1)'!AX64&lt;&gt;'Info patients (2)'!AX64,"CHECK","")</f>
        <v/>
      </c>
      <c r="AY64" s="276" t="str">
        <f>IF('Info patients (1)'!AY64&lt;&gt;'Info patients (2)'!AY64,"CHECK","")</f>
        <v/>
      </c>
      <c r="AZ64" s="276" t="str">
        <f>IF('Info patients (1)'!AZ64&lt;&gt;'Info patients (2)'!AZ64,"CHECK","")</f>
        <v/>
      </c>
      <c r="BA64" s="276" t="str">
        <f>IF('Info patients (1)'!BA64&lt;&gt;'Info patients (2)'!BA64,"CHECK","")</f>
        <v/>
      </c>
      <c r="BB64" s="276" t="str">
        <f>IF('Info patients (1)'!BB64&lt;&gt;'Info patients (2)'!BB64,"CHECK","")</f>
        <v/>
      </c>
      <c r="BC64" s="276" t="str">
        <f>IF('Info patients (1)'!BC64&lt;&gt;'Info patients (2)'!BC64,"CHECK","")</f>
        <v/>
      </c>
      <c r="BD64" s="276" t="str">
        <f>IF('Info patients (1)'!BD64&lt;&gt;'Info patients (2)'!BD64,"CHECK","")</f>
        <v/>
      </c>
      <c r="BE64" s="276" t="str">
        <f>IF('Info patients (1)'!BE64&lt;&gt;'Info patients (2)'!BE64,"CHECK","")</f>
        <v/>
      </c>
      <c r="BF64" s="276" t="str">
        <f>IF('Info patients (1)'!BF64&lt;&gt;'Info patients (2)'!BF64,"CHECK","")</f>
        <v/>
      </c>
      <c r="BG64" s="276" t="str">
        <f>IF('Info patients (1)'!BG64&lt;&gt;'Info patients (2)'!BG64,"CHECK","")</f>
        <v/>
      </c>
      <c r="BH64" s="276" t="str">
        <f>IF('Info patients (1)'!BH64&lt;&gt;'Info patients (2)'!BH64,"CHECK","")</f>
        <v/>
      </c>
      <c r="BI64" s="276" t="str">
        <f>IF('Info patients (1)'!BI64&lt;&gt;'Info patients (2)'!BI64,"CHECK","")</f>
        <v/>
      </c>
      <c r="BJ64" s="276" t="str">
        <f>IF('Info patients (1)'!BJ64&lt;&gt;'Info patients (2)'!BJ64,"CHECK","")</f>
        <v/>
      </c>
      <c r="BK64" s="276" t="str">
        <f>IF('Info patients (1)'!BK64&lt;&gt;'Info patients (2)'!BK64,"CHECK","")</f>
        <v/>
      </c>
      <c r="BL64" s="276" t="str">
        <f>IF('Info patients (1)'!BL64&lt;&gt;'Info patients (2)'!BL64,"CHECK","")</f>
        <v/>
      </c>
      <c r="BM64" s="276" t="str">
        <f>IF('Info patients (1)'!BM64&lt;&gt;'Info patients (2)'!BM64,"CHECK","")</f>
        <v/>
      </c>
      <c r="BN64" s="276" t="str">
        <f>IF('Info patients (1)'!BN64&lt;&gt;'Info patients (2)'!BN64,"CHECK","")</f>
        <v/>
      </c>
      <c r="BO64" s="276" t="str">
        <f>IF('Info patients (1)'!BO64&lt;&gt;'Info patients (2)'!BO64,"CHECK","")</f>
        <v/>
      </c>
      <c r="BP64" s="276" t="str">
        <f>IF('Info patients (1)'!BP64&lt;&gt;'Info patients (2)'!BP64,"CHECK","")</f>
        <v/>
      </c>
      <c r="BQ64" s="276" t="str">
        <f>IF('Info patients (1)'!BQ64&lt;&gt;'Info patients (2)'!BQ64,"CHECK","")</f>
        <v/>
      </c>
      <c r="BR64" s="276" t="str">
        <f>IF('Info patients (1)'!BR64&lt;&gt;'Info patients (2)'!BR64,"CHECK","")</f>
        <v/>
      </c>
      <c r="BS64" s="276" t="str">
        <f>IF('Info patients (1)'!BS64&lt;&gt;'Info patients (2)'!BS64,"CHECK","")</f>
        <v/>
      </c>
      <c r="BT64" s="276" t="str">
        <f>IF('Info patients (1)'!BT64&lt;&gt;'Info patients (2)'!BT64,"CHECK","")</f>
        <v/>
      </c>
      <c r="BU64" s="276" t="str">
        <f>IF('Info patients (1)'!BU64&lt;&gt;'Info patients (2)'!BU64,"CHECK","")</f>
        <v/>
      </c>
      <c r="BV64" s="276" t="str">
        <f>IF('Info patients (1)'!BV64&lt;&gt;'Info patients (2)'!BV64,"CHECK","")</f>
        <v/>
      </c>
      <c r="BW64" s="276" t="str">
        <f>IF('Info patients (1)'!BW64&lt;&gt;'Info patients (2)'!BW64,"CHECK","")</f>
        <v/>
      </c>
      <c r="BX64" s="276" t="str">
        <f>IF('Info patients (1)'!BX64&lt;&gt;'Info patients (2)'!BX64,"CHECK","")</f>
        <v/>
      </c>
      <c r="BY64" s="276" t="str">
        <f>IF('Info patients (1)'!BY64&lt;&gt;'Info patients (2)'!BY64,"CHECK","")</f>
        <v/>
      </c>
      <c r="BZ64" s="276" t="str">
        <f>IF('Info patients (1)'!BZ64&lt;&gt;'Info patients (2)'!BZ64,"CHECK","")</f>
        <v/>
      </c>
      <c r="CA64" s="276" t="str">
        <f>IF('Info patients (1)'!CA64&lt;&gt;'Info patients (2)'!CA64,"CHECK","")</f>
        <v/>
      </c>
      <c r="CB64" s="276" t="str">
        <f>IF('Info patients (1)'!CB64&lt;&gt;'Info patients (2)'!CB64,"CHECK","")</f>
        <v/>
      </c>
      <c r="CC64" s="276" t="str">
        <f>IF('Info patients (1)'!CC64&lt;&gt;'Info patients (2)'!CC64,"CHECK","")</f>
        <v/>
      </c>
      <c r="CD64" s="276" t="str">
        <f>IF('Info patients (1)'!CD64&lt;&gt;'Info patients (2)'!CD64,"CHECK","")</f>
        <v/>
      </c>
      <c r="CE64" s="276" t="str">
        <f>IF('Info patients (1)'!CE64&lt;&gt;'Info patients (2)'!CE64,"CHECK","")</f>
        <v/>
      </c>
      <c r="CF64" s="276" t="str">
        <f>IF('Info patients (1)'!CF64&lt;&gt;'Info patients (2)'!CF64,"CHECK","")</f>
        <v/>
      </c>
      <c r="CG64" s="276" t="str">
        <f>IF('Info patients (1)'!CG64&lt;&gt;'Info patients (2)'!CG64,"CHECK","")</f>
        <v/>
      </c>
      <c r="CH64" s="276" t="str">
        <f>IF('Info patients (1)'!CH64&lt;&gt;'Info patients (2)'!CH64,"CHECK","")</f>
        <v/>
      </c>
      <c r="CI64" s="276" t="str">
        <f>IF('Info patients (1)'!CI64&lt;&gt;'Info patients (2)'!CI64,"CHECK","")</f>
        <v/>
      </c>
      <c r="CJ64" s="276" t="str">
        <f>IF('Info patients (1)'!CJ64&lt;&gt;'Info patients (2)'!CJ64,"CHECK","")</f>
        <v/>
      </c>
      <c r="CK64" s="276" t="str">
        <f>IF('Info patients (1)'!CK64&lt;&gt;'Info patients (2)'!CK64,"CHECK","")</f>
        <v/>
      </c>
      <c r="CL64" s="276" t="str">
        <f>IF('Info patients (1)'!CL64&lt;&gt;'Info patients (2)'!CL64,"CHECK","")</f>
        <v/>
      </c>
      <c r="CM64" s="276" t="str">
        <f>IF('Info patients (1)'!CM64&lt;&gt;'Info patients (2)'!CM64,"CHECK","")</f>
        <v/>
      </c>
      <c r="CN64" s="276" t="str">
        <f>IF('Info patients (1)'!CN64&lt;&gt;'Info patients (2)'!CN64,"CHECK","")</f>
        <v/>
      </c>
      <c r="CO64" s="276" t="str">
        <f>IF('Info patients (1)'!CO64&lt;&gt;'Info patients (2)'!CO64,"CHECK","")</f>
        <v/>
      </c>
      <c r="CP64" s="276" t="str">
        <f>IF('Info patients (1)'!CP64&lt;&gt;'Info patients (2)'!CP64,"CHECK","")</f>
        <v/>
      </c>
      <c r="CQ64" s="276" t="str">
        <f>IF('Info patients (1)'!CQ64&lt;&gt;'Info patients (2)'!CQ64,"CHECK","")</f>
        <v/>
      </c>
      <c r="CR64" s="276" t="str">
        <f>IF('Info patients (1)'!CR64&lt;&gt;'Info patients (2)'!CR64,"CHECK","")</f>
        <v/>
      </c>
      <c r="CS64" s="276" t="str">
        <f>IF('Info patients (1)'!CS64&lt;&gt;'Info patients (2)'!CS64,"CHECK","")</f>
        <v/>
      </c>
      <c r="CT64" s="276" t="str">
        <f>IF('Info patients (1)'!CT64&lt;&gt;'Info patients (2)'!CT64,"CHECK","")</f>
        <v/>
      </c>
      <c r="CU64" s="276" t="str">
        <f>IF('Info patients (1)'!CU64&lt;&gt;'Info patients (2)'!CU64,"CHECK","")</f>
        <v/>
      </c>
      <c r="CV64" s="276" t="str">
        <f>IF('Info patients (1)'!CV64&lt;&gt;'Info patients (2)'!CV64,"CHECK","")</f>
        <v/>
      </c>
      <c r="CW64" s="276" t="str">
        <f>IF('Info patients (1)'!CW64&lt;&gt;'Info patients (2)'!CW64,"CHECK","")</f>
        <v/>
      </c>
      <c r="CX64" s="276" t="str">
        <f>IF('Info patients (1)'!CX64&lt;&gt;'Info patients (2)'!CX64,"CHECK","")</f>
        <v/>
      </c>
      <c r="CY64" s="276" t="str">
        <f>IF('Info patients (1)'!CY64&lt;&gt;'Info patients (2)'!CY64,"CHECK","")</f>
        <v/>
      </c>
      <c r="CZ64" s="276" t="str">
        <f>IF('Info patients (1)'!CZ64&lt;&gt;'Info patients (2)'!CZ64,"CHECK","")</f>
        <v/>
      </c>
      <c r="DA64" s="276" t="str">
        <f>IF('Info patients (1)'!DA64&lt;&gt;'Info patients (2)'!DA64,"CHECK","")</f>
        <v/>
      </c>
      <c r="DB64" s="276" t="str">
        <f>IF('Info patients (1)'!DB64&lt;&gt;'Info patients (2)'!DB64,"CHECK","")</f>
        <v/>
      </c>
      <c r="DC64" s="276" t="str">
        <f>IF('Info patients (1)'!DC64&lt;&gt;'Info patients (2)'!DC64,"CHECK","")</f>
        <v/>
      </c>
      <c r="DD64" s="276" t="str">
        <f>IF('Info patients (1)'!DD64&lt;&gt;'Info patients (2)'!DD64,"CHECK","")</f>
        <v/>
      </c>
      <c r="DE64" s="276" t="str">
        <f>IF('Info patients (1)'!DE64&lt;&gt;'Info patients (2)'!DE64,"CHECK","")</f>
        <v/>
      </c>
      <c r="DF64" s="276" t="str">
        <f>IF('Info patients (1)'!DF64&lt;&gt;'Info patients (2)'!DF64,"CHECK","")</f>
        <v/>
      </c>
      <c r="DG64" s="276" t="str">
        <f>IF('Info patients (1)'!DG64&lt;&gt;'Info patients (2)'!DG64,"CHECK","")</f>
        <v/>
      </c>
      <c r="DH64" s="276" t="str">
        <f>IF('Info patients (1)'!DH64&lt;&gt;'Info patients (2)'!DH64,"CHECK","")</f>
        <v/>
      </c>
      <c r="DI64" s="276" t="str">
        <f>IF('Info patients (1)'!DI64&lt;&gt;'Info patients (2)'!DI64,"CHECK","")</f>
        <v/>
      </c>
      <c r="DJ64" s="276" t="str">
        <f>IF('Info patients (1)'!DJ64&lt;&gt;'Info patients (2)'!DJ64,"CHECK","")</f>
        <v/>
      </c>
      <c r="DK64" s="276" t="str">
        <f>IF('Info patients (1)'!DK64&lt;&gt;'Info patients (2)'!DK64,"CHECK","")</f>
        <v/>
      </c>
      <c r="DL64" s="276" t="str">
        <f>IF('Info patients (1)'!DL64&lt;&gt;'Info patients (2)'!DL64,"CHECK","")</f>
        <v/>
      </c>
      <c r="DM64" s="276" t="str">
        <f>IF('Info patients (1)'!DM64&lt;&gt;'Info patients (2)'!DM64,"CHECK","")</f>
        <v/>
      </c>
      <c r="DN64" s="276" t="str">
        <f>IF('Info patients (1)'!DN64&lt;&gt;'Info patients (2)'!DN64,"CHECK","")</f>
        <v/>
      </c>
      <c r="DO64" s="276" t="str">
        <f>IF('Info patients (1)'!DO64&lt;&gt;'Info patients (2)'!DO64,"CHECK","")</f>
        <v/>
      </c>
      <c r="DP64" s="276" t="str">
        <f>IF('Info patients (1)'!DP64&lt;&gt;'Info patients (2)'!DP64,"CHECK","")</f>
        <v/>
      </c>
      <c r="DQ64" s="276" t="str">
        <f>IF('Info patients (1)'!DQ64&lt;&gt;'Info patients (2)'!DQ64,"CHECK","")</f>
        <v/>
      </c>
    </row>
    <row r="65" spans="1:121" s="109" customFormat="1" ht="23.25" customHeight="1" x14ac:dyDescent="0.2">
      <c r="A65" s="276" t="str">
        <f>IF('Info patients (1)'!A65&lt;&gt;'Info patients (2)'!A65,"CHECK","")</f>
        <v/>
      </c>
      <c r="B65" s="276" t="str">
        <f>IF('Info patients (1)'!B65&lt;&gt;'Info patients (2)'!B65,"CHECK","")</f>
        <v/>
      </c>
      <c r="C65" s="276" t="str">
        <f>IF('Info patients (1)'!C65&lt;&gt;'Info patients (2)'!C65,"CHECK","")</f>
        <v/>
      </c>
      <c r="D65" s="276" t="str">
        <f>IF('Info patients (1)'!D65&lt;&gt;'Info patients (2)'!D65,"CHECK","")</f>
        <v/>
      </c>
      <c r="E65" s="276" t="str">
        <f>IF('Info patients (1)'!E65&lt;&gt;'Info patients (2)'!E65,"CHECK","")</f>
        <v/>
      </c>
      <c r="F65" s="276" t="str">
        <f>IF('Info patients (1)'!F65&lt;&gt;'Info patients (2)'!F65,"CHECK","")</f>
        <v/>
      </c>
      <c r="G65" s="276" t="str">
        <f>IF('Info patients (1)'!G65&lt;&gt;'Info patients (2)'!G65,"CHECK","")</f>
        <v/>
      </c>
      <c r="H65" s="276" t="str">
        <f>IF('Info patients (1)'!H65&lt;&gt;'Info patients (2)'!H65,"CHECK","")</f>
        <v/>
      </c>
      <c r="I65" s="276" t="str">
        <f>IF('Info patients (1)'!I65&lt;&gt;'Info patients (2)'!I65,"CHECK","")</f>
        <v/>
      </c>
      <c r="J65" s="276" t="str">
        <f>IF('Info patients (1)'!J65&lt;&gt;'Info patients (2)'!J65,"CHECK","")</f>
        <v/>
      </c>
      <c r="K65" s="276" t="str">
        <f>IF('Info patients (1)'!K65&lt;&gt;'Info patients (2)'!K65,"CHECK","")</f>
        <v/>
      </c>
      <c r="L65" s="276" t="str">
        <f>IF('Info patients (1)'!L65&lt;&gt;'Info patients (2)'!L65,"CHECK","")</f>
        <v/>
      </c>
      <c r="M65" s="276" t="str">
        <f>IF('Info patients (1)'!M65&lt;&gt;'Info patients (2)'!M65,"CHECK","")</f>
        <v/>
      </c>
      <c r="N65" s="276" t="str">
        <f>IF('Info patients (1)'!N65&lt;&gt;'Info patients (2)'!N65,"CHECK","")</f>
        <v/>
      </c>
      <c r="O65" s="276" t="str">
        <f>IF('Info patients (1)'!O65&lt;&gt;'Info patients (2)'!O65,"CHECK","")</f>
        <v/>
      </c>
      <c r="P65" s="276" t="str">
        <f>IF('Info patients (1)'!P65&lt;&gt;'Info patients (2)'!P65,"CHECK","")</f>
        <v/>
      </c>
      <c r="Q65" s="276" t="str">
        <f>IF('Info patients (1)'!Q65&lt;&gt;'Info patients (2)'!Q65,"CHECK","")</f>
        <v/>
      </c>
      <c r="R65" s="276" t="str">
        <f>IF('Info patients (1)'!R65&lt;&gt;'Info patients (2)'!R65,"CHECK","")</f>
        <v/>
      </c>
      <c r="S65" s="276" t="str">
        <f>IF('Info patients (1)'!S65&lt;&gt;'Info patients (2)'!S65,"CHECK","")</f>
        <v/>
      </c>
      <c r="T65" s="276" t="str">
        <f>IF('Info patients (1)'!T65&lt;&gt;'Info patients (2)'!T65,"CHECK","")</f>
        <v/>
      </c>
      <c r="U65" s="276" t="str">
        <f>IF('Info patients (1)'!U65&lt;&gt;'Info patients (2)'!U65,"CHECK","")</f>
        <v/>
      </c>
      <c r="V65" s="276" t="str">
        <f>IF('Info patients (1)'!V65&lt;&gt;'Info patients (2)'!V65,"CHECK","")</f>
        <v/>
      </c>
      <c r="W65" s="276" t="str">
        <f>IF('Info patients (1)'!W65&lt;&gt;'Info patients (2)'!W65,"CHECK","")</f>
        <v/>
      </c>
      <c r="X65" s="276" t="str">
        <f>IF('Info patients (1)'!X65&lt;&gt;'Info patients (2)'!X65,"CHECK","")</f>
        <v/>
      </c>
      <c r="Y65" s="276" t="str">
        <f>IF('Info patients (1)'!Y65&lt;&gt;'Info patients (2)'!Y65,"CHECK","")</f>
        <v/>
      </c>
      <c r="Z65" s="276" t="str">
        <f>IF('Info patients (1)'!Z65&lt;&gt;'Info patients (2)'!Z65,"CHECK","")</f>
        <v/>
      </c>
      <c r="AA65" s="276" t="str">
        <f>IF('Info patients (1)'!AA65&lt;&gt;'Info patients (2)'!AA65,"CHECK","")</f>
        <v/>
      </c>
      <c r="AB65" s="276" t="str">
        <f>IF('Info patients (1)'!AB65&lt;&gt;'Info patients (2)'!AB65,"CHECK","")</f>
        <v/>
      </c>
      <c r="AC65" s="276" t="str">
        <f>IF('Info patients (1)'!AC65&lt;&gt;'Info patients (2)'!AC65,"CHECK","")</f>
        <v/>
      </c>
      <c r="AD65" s="276" t="str">
        <f>IF('Info patients (1)'!AD65&lt;&gt;'Info patients (2)'!AD65,"CHECK","")</f>
        <v/>
      </c>
      <c r="AE65" s="276" t="str">
        <f>IF('Info patients (1)'!AE65&lt;&gt;'Info patients (2)'!AE65,"CHECK","")</f>
        <v/>
      </c>
      <c r="AF65" s="276" t="str">
        <f>IF('Info patients (1)'!AF65&lt;&gt;'Info patients (2)'!AF65,"CHECK","")</f>
        <v/>
      </c>
      <c r="AG65" s="276" t="str">
        <f>IF('Info patients (1)'!AG65&lt;&gt;'Info patients (2)'!AG65,"CHECK","")</f>
        <v/>
      </c>
      <c r="AH65" s="276" t="str">
        <f>IF('Info patients (1)'!AH65&lt;&gt;'Info patients (2)'!AH65,"CHECK","")</f>
        <v/>
      </c>
      <c r="AI65" s="276" t="str">
        <f>IF('Info patients (1)'!AI65&lt;&gt;'Info patients (2)'!AI65,"CHECK","")</f>
        <v/>
      </c>
      <c r="AJ65" s="276" t="str">
        <f>IF('Info patients (1)'!AJ65&lt;&gt;'Info patients (2)'!AJ65,"CHECK","")</f>
        <v/>
      </c>
      <c r="AK65" s="276" t="str">
        <f>IF('Info patients (1)'!AK65&lt;&gt;'Info patients (2)'!AK65,"CHECK","")</f>
        <v/>
      </c>
      <c r="AL65" s="276" t="str">
        <f>IF('Info patients (1)'!AL65&lt;&gt;'Info patients (2)'!AL65,"CHECK","")</f>
        <v/>
      </c>
      <c r="AM65" s="276" t="str">
        <f>IF('Info patients (1)'!AM65&lt;&gt;'Info patients (2)'!AM65,"CHECK","")</f>
        <v/>
      </c>
      <c r="AN65" s="276" t="str">
        <f>IF('Info patients (1)'!AN65&lt;&gt;'Info patients (2)'!AN65,"CHECK","")</f>
        <v/>
      </c>
      <c r="AO65" s="276" t="str">
        <f>IF('Info patients (1)'!AO65&lt;&gt;'Info patients (2)'!AO65,"CHECK","")</f>
        <v/>
      </c>
      <c r="AP65" s="276" t="str">
        <f>IF('Info patients (1)'!AP65&lt;&gt;'Info patients (2)'!AP65,"CHECK","")</f>
        <v/>
      </c>
      <c r="AQ65" s="276" t="str">
        <f>IF('Info patients (1)'!AQ65&lt;&gt;'Info patients (2)'!AQ65,"CHECK","")</f>
        <v/>
      </c>
      <c r="AR65" s="276" t="str">
        <f>IF('Info patients (1)'!AR65&lt;&gt;'Info patients (2)'!AR65,"CHECK","")</f>
        <v/>
      </c>
      <c r="AS65" s="276" t="str">
        <f>IF('Info patients (1)'!AS65&lt;&gt;'Info patients (2)'!AS65,"CHECK","")</f>
        <v/>
      </c>
      <c r="AT65" s="276" t="str">
        <f>IF('Info patients (1)'!AT65&lt;&gt;'Info patients (2)'!AT65,"CHECK","")</f>
        <v/>
      </c>
      <c r="AU65" s="276" t="str">
        <f>IF('Info patients (1)'!AU65&lt;&gt;'Info patients (2)'!AU65,"CHECK","")</f>
        <v/>
      </c>
      <c r="AV65" s="276" t="str">
        <f>IF('Info patients (1)'!AV65&lt;&gt;'Info patients (2)'!AV65,"CHECK","")</f>
        <v/>
      </c>
      <c r="AW65" s="276" t="str">
        <f>IF('Info patients (1)'!AW65&lt;&gt;'Info patients (2)'!AW65,"CHECK","")</f>
        <v/>
      </c>
      <c r="AX65" s="276" t="str">
        <f>IF('Info patients (1)'!AX65&lt;&gt;'Info patients (2)'!AX65,"CHECK","")</f>
        <v/>
      </c>
      <c r="AY65" s="276" t="str">
        <f>IF('Info patients (1)'!AY65&lt;&gt;'Info patients (2)'!AY65,"CHECK","")</f>
        <v/>
      </c>
      <c r="AZ65" s="276" t="str">
        <f>IF('Info patients (1)'!AZ65&lt;&gt;'Info patients (2)'!AZ65,"CHECK","")</f>
        <v/>
      </c>
      <c r="BA65" s="276" t="str">
        <f>IF('Info patients (1)'!BA65&lt;&gt;'Info patients (2)'!BA65,"CHECK","")</f>
        <v/>
      </c>
      <c r="BB65" s="276" t="str">
        <f>IF('Info patients (1)'!BB65&lt;&gt;'Info patients (2)'!BB65,"CHECK","")</f>
        <v/>
      </c>
      <c r="BC65" s="276" t="str">
        <f>IF('Info patients (1)'!BC65&lt;&gt;'Info patients (2)'!BC65,"CHECK","")</f>
        <v/>
      </c>
      <c r="BD65" s="276" t="str">
        <f>IF('Info patients (1)'!BD65&lt;&gt;'Info patients (2)'!BD65,"CHECK","")</f>
        <v/>
      </c>
      <c r="BE65" s="276" t="str">
        <f>IF('Info patients (1)'!BE65&lt;&gt;'Info patients (2)'!BE65,"CHECK","")</f>
        <v/>
      </c>
      <c r="BF65" s="276" t="str">
        <f>IF('Info patients (1)'!BF65&lt;&gt;'Info patients (2)'!BF65,"CHECK","")</f>
        <v/>
      </c>
      <c r="BG65" s="276" t="str">
        <f>IF('Info patients (1)'!BG65&lt;&gt;'Info patients (2)'!BG65,"CHECK","")</f>
        <v/>
      </c>
      <c r="BH65" s="276" t="str">
        <f>IF('Info patients (1)'!BH65&lt;&gt;'Info patients (2)'!BH65,"CHECK","")</f>
        <v/>
      </c>
      <c r="BI65" s="276" t="str">
        <f>IF('Info patients (1)'!BI65&lt;&gt;'Info patients (2)'!BI65,"CHECK","")</f>
        <v/>
      </c>
      <c r="BJ65" s="276" t="str">
        <f>IF('Info patients (1)'!BJ65&lt;&gt;'Info patients (2)'!BJ65,"CHECK","")</f>
        <v/>
      </c>
      <c r="BK65" s="276" t="str">
        <f>IF('Info patients (1)'!BK65&lt;&gt;'Info patients (2)'!BK65,"CHECK","")</f>
        <v/>
      </c>
      <c r="BL65" s="276" t="str">
        <f>IF('Info patients (1)'!BL65&lt;&gt;'Info patients (2)'!BL65,"CHECK","")</f>
        <v/>
      </c>
      <c r="BM65" s="276" t="str">
        <f>IF('Info patients (1)'!BM65&lt;&gt;'Info patients (2)'!BM65,"CHECK","")</f>
        <v/>
      </c>
      <c r="BN65" s="276" t="str">
        <f>IF('Info patients (1)'!BN65&lt;&gt;'Info patients (2)'!BN65,"CHECK","")</f>
        <v/>
      </c>
      <c r="BO65" s="276" t="str">
        <f>IF('Info patients (1)'!BO65&lt;&gt;'Info patients (2)'!BO65,"CHECK","")</f>
        <v/>
      </c>
      <c r="BP65" s="276" t="str">
        <f>IF('Info patients (1)'!BP65&lt;&gt;'Info patients (2)'!BP65,"CHECK","")</f>
        <v/>
      </c>
      <c r="BQ65" s="276" t="str">
        <f>IF('Info patients (1)'!BQ65&lt;&gt;'Info patients (2)'!BQ65,"CHECK","")</f>
        <v/>
      </c>
      <c r="BR65" s="276" t="str">
        <f>IF('Info patients (1)'!BR65&lt;&gt;'Info patients (2)'!BR65,"CHECK","")</f>
        <v/>
      </c>
      <c r="BS65" s="276" t="str">
        <f>IF('Info patients (1)'!BS65&lt;&gt;'Info patients (2)'!BS65,"CHECK","")</f>
        <v/>
      </c>
      <c r="BT65" s="276" t="str">
        <f>IF('Info patients (1)'!BT65&lt;&gt;'Info patients (2)'!BT65,"CHECK","")</f>
        <v/>
      </c>
      <c r="BU65" s="276" t="str">
        <f>IF('Info patients (1)'!BU65&lt;&gt;'Info patients (2)'!BU65,"CHECK","")</f>
        <v/>
      </c>
      <c r="BV65" s="276" t="str">
        <f>IF('Info patients (1)'!BV65&lt;&gt;'Info patients (2)'!BV65,"CHECK","")</f>
        <v/>
      </c>
      <c r="BW65" s="276" t="str">
        <f>IF('Info patients (1)'!BW65&lt;&gt;'Info patients (2)'!BW65,"CHECK","")</f>
        <v/>
      </c>
      <c r="BX65" s="276" t="str">
        <f>IF('Info patients (1)'!BX65&lt;&gt;'Info patients (2)'!BX65,"CHECK","")</f>
        <v/>
      </c>
      <c r="BY65" s="276" t="str">
        <f>IF('Info patients (1)'!BY65&lt;&gt;'Info patients (2)'!BY65,"CHECK","")</f>
        <v/>
      </c>
      <c r="BZ65" s="276" t="str">
        <f>IF('Info patients (1)'!BZ65&lt;&gt;'Info patients (2)'!BZ65,"CHECK","")</f>
        <v/>
      </c>
      <c r="CA65" s="276" t="str">
        <f>IF('Info patients (1)'!CA65&lt;&gt;'Info patients (2)'!CA65,"CHECK","")</f>
        <v/>
      </c>
      <c r="CB65" s="276" t="str">
        <f>IF('Info patients (1)'!CB65&lt;&gt;'Info patients (2)'!CB65,"CHECK","")</f>
        <v/>
      </c>
      <c r="CC65" s="276" t="str">
        <f>IF('Info patients (1)'!CC65&lt;&gt;'Info patients (2)'!CC65,"CHECK","")</f>
        <v/>
      </c>
      <c r="CD65" s="276" t="str">
        <f>IF('Info patients (1)'!CD65&lt;&gt;'Info patients (2)'!CD65,"CHECK","")</f>
        <v/>
      </c>
      <c r="CE65" s="276" t="str">
        <f>IF('Info patients (1)'!CE65&lt;&gt;'Info patients (2)'!CE65,"CHECK","")</f>
        <v/>
      </c>
      <c r="CF65" s="276" t="str">
        <f>IF('Info patients (1)'!CF65&lt;&gt;'Info patients (2)'!CF65,"CHECK","")</f>
        <v/>
      </c>
      <c r="CG65" s="276" t="str">
        <f>IF('Info patients (1)'!CG65&lt;&gt;'Info patients (2)'!CG65,"CHECK","")</f>
        <v/>
      </c>
      <c r="CH65" s="276" t="str">
        <f>IF('Info patients (1)'!CH65&lt;&gt;'Info patients (2)'!CH65,"CHECK","")</f>
        <v/>
      </c>
      <c r="CI65" s="276" t="str">
        <f>IF('Info patients (1)'!CI65&lt;&gt;'Info patients (2)'!CI65,"CHECK","")</f>
        <v/>
      </c>
      <c r="CJ65" s="276" t="str">
        <f>IF('Info patients (1)'!CJ65&lt;&gt;'Info patients (2)'!CJ65,"CHECK","")</f>
        <v/>
      </c>
      <c r="CK65" s="276" t="str">
        <f>IF('Info patients (1)'!CK65&lt;&gt;'Info patients (2)'!CK65,"CHECK","")</f>
        <v/>
      </c>
      <c r="CL65" s="276" t="str">
        <f>IF('Info patients (1)'!CL65&lt;&gt;'Info patients (2)'!CL65,"CHECK","")</f>
        <v/>
      </c>
      <c r="CM65" s="276" t="str">
        <f>IF('Info patients (1)'!CM65&lt;&gt;'Info patients (2)'!CM65,"CHECK","")</f>
        <v/>
      </c>
      <c r="CN65" s="276" t="str">
        <f>IF('Info patients (1)'!CN65&lt;&gt;'Info patients (2)'!CN65,"CHECK","")</f>
        <v/>
      </c>
      <c r="CO65" s="276" t="str">
        <f>IF('Info patients (1)'!CO65&lt;&gt;'Info patients (2)'!CO65,"CHECK","")</f>
        <v/>
      </c>
      <c r="CP65" s="276" t="str">
        <f>IF('Info patients (1)'!CP65&lt;&gt;'Info patients (2)'!CP65,"CHECK","")</f>
        <v/>
      </c>
      <c r="CQ65" s="276" t="str">
        <f>IF('Info patients (1)'!CQ65&lt;&gt;'Info patients (2)'!CQ65,"CHECK","")</f>
        <v/>
      </c>
      <c r="CR65" s="276" t="str">
        <f>IF('Info patients (1)'!CR65&lt;&gt;'Info patients (2)'!CR65,"CHECK","")</f>
        <v/>
      </c>
      <c r="CS65" s="276" t="str">
        <f>IF('Info patients (1)'!CS65&lt;&gt;'Info patients (2)'!CS65,"CHECK","")</f>
        <v/>
      </c>
      <c r="CT65" s="276" t="str">
        <f>IF('Info patients (1)'!CT65&lt;&gt;'Info patients (2)'!CT65,"CHECK","")</f>
        <v/>
      </c>
      <c r="CU65" s="276" t="str">
        <f>IF('Info patients (1)'!CU65&lt;&gt;'Info patients (2)'!CU65,"CHECK","")</f>
        <v/>
      </c>
      <c r="CV65" s="276" t="str">
        <f>IF('Info patients (1)'!CV65&lt;&gt;'Info patients (2)'!CV65,"CHECK","")</f>
        <v/>
      </c>
      <c r="CW65" s="276" t="str">
        <f>IF('Info patients (1)'!CW65&lt;&gt;'Info patients (2)'!CW65,"CHECK","")</f>
        <v/>
      </c>
      <c r="CX65" s="276" t="str">
        <f>IF('Info patients (1)'!CX65&lt;&gt;'Info patients (2)'!CX65,"CHECK","")</f>
        <v/>
      </c>
      <c r="CY65" s="276" t="str">
        <f>IF('Info patients (1)'!CY65&lt;&gt;'Info patients (2)'!CY65,"CHECK","")</f>
        <v/>
      </c>
      <c r="CZ65" s="276" t="str">
        <f>IF('Info patients (1)'!CZ65&lt;&gt;'Info patients (2)'!CZ65,"CHECK","")</f>
        <v/>
      </c>
      <c r="DA65" s="276" t="str">
        <f>IF('Info patients (1)'!DA65&lt;&gt;'Info patients (2)'!DA65,"CHECK","")</f>
        <v/>
      </c>
      <c r="DB65" s="276" t="str">
        <f>IF('Info patients (1)'!DB65&lt;&gt;'Info patients (2)'!DB65,"CHECK","")</f>
        <v/>
      </c>
      <c r="DC65" s="276" t="str">
        <f>IF('Info patients (1)'!DC65&lt;&gt;'Info patients (2)'!DC65,"CHECK","")</f>
        <v/>
      </c>
      <c r="DD65" s="276" t="str">
        <f>IF('Info patients (1)'!DD65&lt;&gt;'Info patients (2)'!DD65,"CHECK","")</f>
        <v/>
      </c>
      <c r="DE65" s="276" t="str">
        <f>IF('Info patients (1)'!DE65&lt;&gt;'Info patients (2)'!DE65,"CHECK","")</f>
        <v/>
      </c>
      <c r="DF65" s="276" t="str">
        <f>IF('Info patients (1)'!DF65&lt;&gt;'Info patients (2)'!DF65,"CHECK","")</f>
        <v/>
      </c>
      <c r="DG65" s="276" t="str">
        <f>IF('Info patients (1)'!DG65&lt;&gt;'Info patients (2)'!DG65,"CHECK","")</f>
        <v/>
      </c>
      <c r="DH65" s="276" t="str">
        <f>IF('Info patients (1)'!DH65&lt;&gt;'Info patients (2)'!DH65,"CHECK","")</f>
        <v/>
      </c>
      <c r="DI65" s="276" t="str">
        <f>IF('Info patients (1)'!DI65&lt;&gt;'Info patients (2)'!DI65,"CHECK","")</f>
        <v/>
      </c>
      <c r="DJ65" s="276" t="str">
        <f>IF('Info patients (1)'!DJ65&lt;&gt;'Info patients (2)'!DJ65,"CHECK","")</f>
        <v/>
      </c>
      <c r="DK65" s="276" t="str">
        <f>IF('Info patients (1)'!DK65&lt;&gt;'Info patients (2)'!DK65,"CHECK","")</f>
        <v/>
      </c>
      <c r="DL65" s="276" t="str">
        <f>IF('Info patients (1)'!DL65&lt;&gt;'Info patients (2)'!DL65,"CHECK","")</f>
        <v/>
      </c>
      <c r="DM65" s="276" t="str">
        <f>IF('Info patients (1)'!DM65&lt;&gt;'Info patients (2)'!DM65,"CHECK","")</f>
        <v/>
      </c>
      <c r="DN65" s="276" t="str">
        <f>IF('Info patients (1)'!DN65&lt;&gt;'Info patients (2)'!DN65,"CHECK","")</f>
        <v/>
      </c>
      <c r="DO65" s="276" t="str">
        <f>IF('Info patients (1)'!DO65&lt;&gt;'Info patients (2)'!DO65,"CHECK","")</f>
        <v/>
      </c>
      <c r="DP65" s="276" t="str">
        <f>IF('Info patients (1)'!DP65&lt;&gt;'Info patients (2)'!DP65,"CHECK","")</f>
        <v/>
      </c>
      <c r="DQ65" s="276" t="str">
        <f>IF('Info patients (1)'!DQ65&lt;&gt;'Info patients (2)'!DQ65,"CHECK","")</f>
        <v/>
      </c>
    </row>
    <row r="66" spans="1:121" s="109" customFormat="1" ht="23.25" customHeight="1" x14ac:dyDescent="0.2">
      <c r="A66" s="276" t="str">
        <f>IF('Info patients (1)'!A66&lt;&gt;'Info patients (2)'!A66,"CHECK","")</f>
        <v/>
      </c>
      <c r="B66" s="276" t="str">
        <f>IF('Info patients (1)'!B66&lt;&gt;'Info patients (2)'!B66,"CHECK","")</f>
        <v/>
      </c>
      <c r="C66" s="276" t="str">
        <f>IF('Info patients (1)'!C66&lt;&gt;'Info patients (2)'!C66,"CHECK","")</f>
        <v/>
      </c>
      <c r="D66" s="276" t="str">
        <f>IF('Info patients (1)'!D66&lt;&gt;'Info patients (2)'!D66,"CHECK","")</f>
        <v/>
      </c>
      <c r="E66" s="276" t="str">
        <f>IF('Info patients (1)'!E66&lt;&gt;'Info patients (2)'!E66,"CHECK","")</f>
        <v/>
      </c>
      <c r="F66" s="276" t="str">
        <f>IF('Info patients (1)'!F66&lt;&gt;'Info patients (2)'!F66,"CHECK","")</f>
        <v/>
      </c>
      <c r="G66" s="276" t="str">
        <f>IF('Info patients (1)'!G66&lt;&gt;'Info patients (2)'!G66,"CHECK","")</f>
        <v/>
      </c>
      <c r="H66" s="276" t="str">
        <f>IF('Info patients (1)'!H66&lt;&gt;'Info patients (2)'!H66,"CHECK","")</f>
        <v/>
      </c>
      <c r="I66" s="276" t="str">
        <f>IF('Info patients (1)'!I66&lt;&gt;'Info patients (2)'!I66,"CHECK","")</f>
        <v/>
      </c>
      <c r="J66" s="276" t="str">
        <f>IF('Info patients (1)'!J66&lt;&gt;'Info patients (2)'!J66,"CHECK","")</f>
        <v/>
      </c>
      <c r="K66" s="276" t="str">
        <f>IF('Info patients (1)'!K66&lt;&gt;'Info patients (2)'!K66,"CHECK","")</f>
        <v/>
      </c>
      <c r="L66" s="276" t="str">
        <f>IF('Info patients (1)'!L66&lt;&gt;'Info patients (2)'!L66,"CHECK","")</f>
        <v/>
      </c>
      <c r="M66" s="276" t="str">
        <f>IF('Info patients (1)'!M66&lt;&gt;'Info patients (2)'!M66,"CHECK","")</f>
        <v/>
      </c>
      <c r="N66" s="276" t="str">
        <f>IF('Info patients (1)'!N66&lt;&gt;'Info patients (2)'!N66,"CHECK","")</f>
        <v/>
      </c>
      <c r="O66" s="276" t="str">
        <f>IF('Info patients (1)'!O66&lt;&gt;'Info patients (2)'!O66,"CHECK","")</f>
        <v/>
      </c>
      <c r="P66" s="276" t="str">
        <f>IF('Info patients (1)'!P66&lt;&gt;'Info patients (2)'!P66,"CHECK","")</f>
        <v/>
      </c>
      <c r="Q66" s="276" t="str">
        <f>IF('Info patients (1)'!Q66&lt;&gt;'Info patients (2)'!Q66,"CHECK","")</f>
        <v/>
      </c>
      <c r="R66" s="276" t="str">
        <f>IF('Info patients (1)'!R66&lt;&gt;'Info patients (2)'!R66,"CHECK","")</f>
        <v/>
      </c>
      <c r="S66" s="276" t="str">
        <f>IF('Info patients (1)'!S66&lt;&gt;'Info patients (2)'!S66,"CHECK","")</f>
        <v/>
      </c>
      <c r="T66" s="276" t="str">
        <f>IF('Info patients (1)'!T66&lt;&gt;'Info patients (2)'!T66,"CHECK","")</f>
        <v/>
      </c>
      <c r="U66" s="276" t="str">
        <f>IF('Info patients (1)'!U66&lt;&gt;'Info patients (2)'!U66,"CHECK","")</f>
        <v/>
      </c>
      <c r="V66" s="276" t="str">
        <f>IF('Info patients (1)'!V66&lt;&gt;'Info patients (2)'!V66,"CHECK","")</f>
        <v/>
      </c>
      <c r="W66" s="276" t="str">
        <f>IF('Info patients (1)'!W66&lt;&gt;'Info patients (2)'!W66,"CHECK","")</f>
        <v/>
      </c>
      <c r="X66" s="276" t="str">
        <f>IF('Info patients (1)'!X66&lt;&gt;'Info patients (2)'!X66,"CHECK","")</f>
        <v/>
      </c>
      <c r="Y66" s="276" t="str">
        <f>IF('Info patients (1)'!Y66&lt;&gt;'Info patients (2)'!Y66,"CHECK","")</f>
        <v/>
      </c>
      <c r="Z66" s="276" t="str">
        <f>IF('Info patients (1)'!Z66&lt;&gt;'Info patients (2)'!Z66,"CHECK","")</f>
        <v/>
      </c>
      <c r="AA66" s="276" t="str">
        <f>IF('Info patients (1)'!AA66&lt;&gt;'Info patients (2)'!AA66,"CHECK","")</f>
        <v/>
      </c>
      <c r="AB66" s="276" t="str">
        <f>IF('Info patients (1)'!AB66&lt;&gt;'Info patients (2)'!AB66,"CHECK","")</f>
        <v/>
      </c>
      <c r="AC66" s="276" t="str">
        <f>IF('Info patients (1)'!AC66&lt;&gt;'Info patients (2)'!AC66,"CHECK","")</f>
        <v/>
      </c>
      <c r="AD66" s="276" t="str">
        <f>IF('Info patients (1)'!AD66&lt;&gt;'Info patients (2)'!AD66,"CHECK","")</f>
        <v/>
      </c>
      <c r="AE66" s="276" t="str">
        <f>IF('Info patients (1)'!AE66&lt;&gt;'Info patients (2)'!AE66,"CHECK","")</f>
        <v/>
      </c>
      <c r="AF66" s="276" t="str">
        <f>IF('Info patients (1)'!AF66&lt;&gt;'Info patients (2)'!AF66,"CHECK","")</f>
        <v/>
      </c>
      <c r="AG66" s="276" t="str">
        <f>IF('Info patients (1)'!AG66&lt;&gt;'Info patients (2)'!AG66,"CHECK","")</f>
        <v/>
      </c>
      <c r="AH66" s="276" t="str">
        <f>IF('Info patients (1)'!AH66&lt;&gt;'Info patients (2)'!AH66,"CHECK","")</f>
        <v/>
      </c>
      <c r="AI66" s="276" t="str">
        <f>IF('Info patients (1)'!AI66&lt;&gt;'Info patients (2)'!AI66,"CHECK","")</f>
        <v/>
      </c>
      <c r="AJ66" s="276" t="str">
        <f>IF('Info patients (1)'!AJ66&lt;&gt;'Info patients (2)'!AJ66,"CHECK","")</f>
        <v/>
      </c>
      <c r="AK66" s="276" t="str">
        <f>IF('Info patients (1)'!AK66&lt;&gt;'Info patients (2)'!AK66,"CHECK","")</f>
        <v/>
      </c>
      <c r="AL66" s="276" t="str">
        <f>IF('Info patients (1)'!AL66&lt;&gt;'Info patients (2)'!AL66,"CHECK","")</f>
        <v/>
      </c>
      <c r="AM66" s="276" t="str">
        <f>IF('Info patients (1)'!AM66&lt;&gt;'Info patients (2)'!AM66,"CHECK","")</f>
        <v/>
      </c>
      <c r="AN66" s="276" t="str">
        <f>IF('Info patients (1)'!AN66&lt;&gt;'Info patients (2)'!AN66,"CHECK","")</f>
        <v/>
      </c>
      <c r="AO66" s="276" t="str">
        <f>IF('Info patients (1)'!AO66&lt;&gt;'Info patients (2)'!AO66,"CHECK","")</f>
        <v/>
      </c>
      <c r="AP66" s="276" t="str">
        <f>IF('Info patients (1)'!AP66&lt;&gt;'Info patients (2)'!AP66,"CHECK","")</f>
        <v/>
      </c>
      <c r="AQ66" s="276" t="str">
        <f>IF('Info patients (1)'!AQ66&lt;&gt;'Info patients (2)'!AQ66,"CHECK","")</f>
        <v/>
      </c>
      <c r="AR66" s="276" t="str">
        <f>IF('Info patients (1)'!AR66&lt;&gt;'Info patients (2)'!AR66,"CHECK","")</f>
        <v/>
      </c>
      <c r="AS66" s="276" t="str">
        <f>IF('Info patients (1)'!AS66&lt;&gt;'Info patients (2)'!AS66,"CHECK","")</f>
        <v/>
      </c>
      <c r="AT66" s="276" t="str">
        <f>IF('Info patients (1)'!AT66&lt;&gt;'Info patients (2)'!AT66,"CHECK","")</f>
        <v/>
      </c>
      <c r="AU66" s="276" t="str">
        <f>IF('Info patients (1)'!AU66&lt;&gt;'Info patients (2)'!AU66,"CHECK","")</f>
        <v/>
      </c>
      <c r="AV66" s="276" t="str">
        <f>IF('Info patients (1)'!AV66&lt;&gt;'Info patients (2)'!AV66,"CHECK","")</f>
        <v/>
      </c>
      <c r="AW66" s="276" t="str">
        <f>IF('Info patients (1)'!AW66&lt;&gt;'Info patients (2)'!AW66,"CHECK","")</f>
        <v/>
      </c>
      <c r="AX66" s="276" t="str">
        <f>IF('Info patients (1)'!AX66&lt;&gt;'Info patients (2)'!AX66,"CHECK","")</f>
        <v/>
      </c>
      <c r="AY66" s="276" t="str">
        <f>IF('Info patients (1)'!AY66&lt;&gt;'Info patients (2)'!AY66,"CHECK","")</f>
        <v/>
      </c>
      <c r="AZ66" s="276" t="str">
        <f>IF('Info patients (1)'!AZ66&lt;&gt;'Info patients (2)'!AZ66,"CHECK","")</f>
        <v/>
      </c>
      <c r="BA66" s="276" t="str">
        <f>IF('Info patients (1)'!BA66&lt;&gt;'Info patients (2)'!BA66,"CHECK","")</f>
        <v/>
      </c>
      <c r="BB66" s="276" t="str">
        <f>IF('Info patients (1)'!BB66&lt;&gt;'Info patients (2)'!BB66,"CHECK","")</f>
        <v/>
      </c>
      <c r="BC66" s="276" t="str">
        <f>IF('Info patients (1)'!BC66&lt;&gt;'Info patients (2)'!BC66,"CHECK","")</f>
        <v/>
      </c>
      <c r="BD66" s="276" t="str">
        <f>IF('Info patients (1)'!BD66&lt;&gt;'Info patients (2)'!BD66,"CHECK","")</f>
        <v/>
      </c>
      <c r="BE66" s="276" t="str">
        <f>IF('Info patients (1)'!BE66&lt;&gt;'Info patients (2)'!BE66,"CHECK","")</f>
        <v/>
      </c>
      <c r="BF66" s="276" t="str">
        <f>IF('Info patients (1)'!BF66&lt;&gt;'Info patients (2)'!BF66,"CHECK","")</f>
        <v/>
      </c>
      <c r="BG66" s="276" t="str">
        <f>IF('Info patients (1)'!BG66&lt;&gt;'Info patients (2)'!BG66,"CHECK","")</f>
        <v/>
      </c>
      <c r="BH66" s="276" t="str">
        <f>IF('Info patients (1)'!BH66&lt;&gt;'Info patients (2)'!BH66,"CHECK","")</f>
        <v/>
      </c>
      <c r="BI66" s="276" t="str">
        <f>IF('Info patients (1)'!BI66&lt;&gt;'Info patients (2)'!BI66,"CHECK","")</f>
        <v/>
      </c>
      <c r="BJ66" s="276" t="str">
        <f>IF('Info patients (1)'!BJ66&lt;&gt;'Info patients (2)'!BJ66,"CHECK","")</f>
        <v/>
      </c>
      <c r="BK66" s="276" t="str">
        <f>IF('Info patients (1)'!BK66&lt;&gt;'Info patients (2)'!BK66,"CHECK","")</f>
        <v/>
      </c>
      <c r="BL66" s="276" t="str">
        <f>IF('Info patients (1)'!BL66&lt;&gt;'Info patients (2)'!BL66,"CHECK","")</f>
        <v/>
      </c>
      <c r="BM66" s="276" t="str">
        <f>IF('Info patients (1)'!BM66&lt;&gt;'Info patients (2)'!BM66,"CHECK","")</f>
        <v/>
      </c>
      <c r="BN66" s="276" t="str">
        <f>IF('Info patients (1)'!BN66&lt;&gt;'Info patients (2)'!BN66,"CHECK","")</f>
        <v/>
      </c>
      <c r="BO66" s="276" t="str">
        <f>IF('Info patients (1)'!BO66&lt;&gt;'Info patients (2)'!BO66,"CHECK","")</f>
        <v/>
      </c>
      <c r="BP66" s="276" t="str">
        <f>IF('Info patients (1)'!BP66&lt;&gt;'Info patients (2)'!BP66,"CHECK","")</f>
        <v/>
      </c>
      <c r="BQ66" s="276" t="str">
        <f>IF('Info patients (1)'!BQ66&lt;&gt;'Info patients (2)'!BQ66,"CHECK","")</f>
        <v/>
      </c>
      <c r="BR66" s="276" t="str">
        <f>IF('Info patients (1)'!BR66&lt;&gt;'Info patients (2)'!BR66,"CHECK","")</f>
        <v/>
      </c>
      <c r="BS66" s="276" t="str">
        <f>IF('Info patients (1)'!BS66&lt;&gt;'Info patients (2)'!BS66,"CHECK","")</f>
        <v/>
      </c>
      <c r="BT66" s="276" t="str">
        <f>IF('Info patients (1)'!BT66&lt;&gt;'Info patients (2)'!BT66,"CHECK","")</f>
        <v/>
      </c>
      <c r="BU66" s="276" t="str">
        <f>IF('Info patients (1)'!BU66&lt;&gt;'Info patients (2)'!BU66,"CHECK","")</f>
        <v/>
      </c>
      <c r="BV66" s="276" t="str">
        <f>IF('Info patients (1)'!BV66&lt;&gt;'Info patients (2)'!BV66,"CHECK","")</f>
        <v/>
      </c>
      <c r="BW66" s="276" t="str">
        <f>IF('Info patients (1)'!BW66&lt;&gt;'Info patients (2)'!BW66,"CHECK","")</f>
        <v/>
      </c>
      <c r="BX66" s="276" t="str">
        <f>IF('Info patients (1)'!BX66&lt;&gt;'Info patients (2)'!BX66,"CHECK","")</f>
        <v/>
      </c>
      <c r="BY66" s="276" t="str">
        <f>IF('Info patients (1)'!BY66&lt;&gt;'Info patients (2)'!BY66,"CHECK","")</f>
        <v/>
      </c>
      <c r="BZ66" s="276" t="str">
        <f>IF('Info patients (1)'!BZ66&lt;&gt;'Info patients (2)'!BZ66,"CHECK","")</f>
        <v/>
      </c>
      <c r="CA66" s="276" t="str">
        <f>IF('Info patients (1)'!CA66&lt;&gt;'Info patients (2)'!CA66,"CHECK","")</f>
        <v/>
      </c>
      <c r="CB66" s="276" t="str">
        <f>IF('Info patients (1)'!CB66&lt;&gt;'Info patients (2)'!CB66,"CHECK","")</f>
        <v/>
      </c>
      <c r="CC66" s="276" t="str">
        <f>IF('Info patients (1)'!CC66&lt;&gt;'Info patients (2)'!CC66,"CHECK","")</f>
        <v/>
      </c>
      <c r="CD66" s="276" t="str">
        <f>IF('Info patients (1)'!CD66&lt;&gt;'Info patients (2)'!CD66,"CHECK","")</f>
        <v/>
      </c>
      <c r="CE66" s="276" t="str">
        <f>IF('Info patients (1)'!CE66&lt;&gt;'Info patients (2)'!CE66,"CHECK","")</f>
        <v/>
      </c>
      <c r="CF66" s="276" t="str">
        <f>IF('Info patients (1)'!CF66&lt;&gt;'Info patients (2)'!CF66,"CHECK","")</f>
        <v/>
      </c>
      <c r="CG66" s="276" t="str">
        <f>IF('Info patients (1)'!CG66&lt;&gt;'Info patients (2)'!CG66,"CHECK","")</f>
        <v/>
      </c>
      <c r="CH66" s="276" t="str">
        <f>IF('Info patients (1)'!CH66&lt;&gt;'Info patients (2)'!CH66,"CHECK","")</f>
        <v/>
      </c>
      <c r="CI66" s="276" t="str">
        <f>IF('Info patients (1)'!CI66&lt;&gt;'Info patients (2)'!CI66,"CHECK","")</f>
        <v/>
      </c>
      <c r="CJ66" s="276" t="str">
        <f>IF('Info patients (1)'!CJ66&lt;&gt;'Info patients (2)'!CJ66,"CHECK","")</f>
        <v/>
      </c>
      <c r="CK66" s="276" t="str">
        <f>IF('Info patients (1)'!CK66&lt;&gt;'Info patients (2)'!CK66,"CHECK","")</f>
        <v/>
      </c>
      <c r="CL66" s="276" t="str">
        <f>IF('Info patients (1)'!CL66&lt;&gt;'Info patients (2)'!CL66,"CHECK","")</f>
        <v/>
      </c>
      <c r="CM66" s="276" t="str">
        <f>IF('Info patients (1)'!CM66&lt;&gt;'Info patients (2)'!CM66,"CHECK","")</f>
        <v/>
      </c>
      <c r="CN66" s="276" t="str">
        <f>IF('Info patients (1)'!CN66&lt;&gt;'Info patients (2)'!CN66,"CHECK","")</f>
        <v/>
      </c>
      <c r="CO66" s="276" t="str">
        <f>IF('Info patients (1)'!CO66&lt;&gt;'Info patients (2)'!CO66,"CHECK","")</f>
        <v/>
      </c>
      <c r="CP66" s="276" t="str">
        <f>IF('Info patients (1)'!CP66&lt;&gt;'Info patients (2)'!CP66,"CHECK","")</f>
        <v/>
      </c>
      <c r="CQ66" s="276" t="str">
        <f>IF('Info patients (1)'!CQ66&lt;&gt;'Info patients (2)'!CQ66,"CHECK","")</f>
        <v/>
      </c>
      <c r="CR66" s="276" t="str">
        <f>IF('Info patients (1)'!CR66&lt;&gt;'Info patients (2)'!CR66,"CHECK","")</f>
        <v/>
      </c>
      <c r="CS66" s="276" t="str">
        <f>IF('Info patients (1)'!CS66&lt;&gt;'Info patients (2)'!CS66,"CHECK","")</f>
        <v/>
      </c>
      <c r="CT66" s="276" t="str">
        <f>IF('Info patients (1)'!CT66&lt;&gt;'Info patients (2)'!CT66,"CHECK","")</f>
        <v/>
      </c>
      <c r="CU66" s="276" t="str">
        <f>IF('Info patients (1)'!CU66&lt;&gt;'Info patients (2)'!CU66,"CHECK","")</f>
        <v/>
      </c>
      <c r="CV66" s="276" t="str">
        <f>IF('Info patients (1)'!CV66&lt;&gt;'Info patients (2)'!CV66,"CHECK","")</f>
        <v/>
      </c>
      <c r="CW66" s="276" t="str">
        <f>IF('Info patients (1)'!CW66&lt;&gt;'Info patients (2)'!CW66,"CHECK","")</f>
        <v/>
      </c>
      <c r="CX66" s="276" t="str">
        <f>IF('Info patients (1)'!CX66&lt;&gt;'Info patients (2)'!CX66,"CHECK","")</f>
        <v/>
      </c>
      <c r="CY66" s="276" t="str">
        <f>IF('Info patients (1)'!CY66&lt;&gt;'Info patients (2)'!CY66,"CHECK","")</f>
        <v/>
      </c>
      <c r="CZ66" s="276" t="str">
        <f>IF('Info patients (1)'!CZ66&lt;&gt;'Info patients (2)'!CZ66,"CHECK","")</f>
        <v/>
      </c>
      <c r="DA66" s="276" t="str">
        <f>IF('Info patients (1)'!DA66&lt;&gt;'Info patients (2)'!DA66,"CHECK","")</f>
        <v/>
      </c>
      <c r="DB66" s="276" t="str">
        <f>IF('Info patients (1)'!DB66&lt;&gt;'Info patients (2)'!DB66,"CHECK","")</f>
        <v/>
      </c>
      <c r="DC66" s="276" t="str">
        <f>IF('Info patients (1)'!DC66&lt;&gt;'Info patients (2)'!DC66,"CHECK","")</f>
        <v/>
      </c>
      <c r="DD66" s="276" t="str">
        <f>IF('Info patients (1)'!DD66&lt;&gt;'Info patients (2)'!DD66,"CHECK","")</f>
        <v/>
      </c>
      <c r="DE66" s="276" t="str">
        <f>IF('Info patients (1)'!DE66&lt;&gt;'Info patients (2)'!DE66,"CHECK","")</f>
        <v/>
      </c>
      <c r="DF66" s="276" t="str">
        <f>IF('Info patients (1)'!DF66&lt;&gt;'Info patients (2)'!DF66,"CHECK","")</f>
        <v/>
      </c>
      <c r="DG66" s="276" t="str">
        <f>IF('Info patients (1)'!DG66&lt;&gt;'Info patients (2)'!DG66,"CHECK","")</f>
        <v/>
      </c>
      <c r="DH66" s="276" t="str">
        <f>IF('Info patients (1)'!DH66&lt;&gt;'Info patients (2)'!DH66,"CHECK","")</f>
        <v/>
      </c>
      <c r="DI66" s="276" t="str">
        <f>IF('Info patients (1)'!DI66&lt;&gt;'Info patients (2)'!DI66,"CHECK","")</f>
        <v/>
      </c>
      <c r="DJ66" s="276" t="str">
        <f>IF('Info patients (1)'!DJ66&lt;&gt;'Info patients (2)'!DJ66,"CHECK","")</f>
        <v/>
      </c>
      <c r="DK66" s="276" t="str">
        <f>IF('Info patients (1)'!DK66&lt;&gt;'Info patients (2)'!DK66,"CHECK","")</f>
        <v/>
      </c>
      <c r="DL66" s="276" t="str">
        <f>IF('Info patients (1)'!DL66&lt;&gt;'Info patients (2)'!DL66,"CHECK","")</f>
        <v/>
      </c>
      <c r="DM66" s="276" t="str">
        <f>IF('Info patients (1)'!DM66&lt;&gt;'Info patients (2)'!DM66,"CHECK","")</f>
        <v/>
      </c>
      <c r="DN66" s="276" t="str">
        <f>IF('Info patients (1)'!DN66&lt;&gt;'Info patients (2)'!DN66,"CHECK","")</f>
        <v/>
      </c>
      <c r="DO66" s="276" t="str">
        <f>IF('Info patients (1)'!DO66&lt;&gt;'Info patients (2)'!DO66,"CHECK","")</f>
        <v/>
      </c>
      <c r="DP66" s="276" t="str">
        <f>IF('Info patients (1)'!DP66&lt;&gt;'Info patients (2)'!DP66,"CHECK","")</f>
        <v/>
      </c>
      <c r="DQ66" s="276" t="str">
        <f>IF('Info patients (1)'!DQ66&lt;&gt;'Info patients (2)'!DQ66,"CHECK","")</f>
        <v/>
      </c>
    </row>
    <row r="67" spans="1:121" s="109" customFormat="1" ht="23.25" customHeight="1" x14ac:dyDescent="0.2">
      <c r="A67" s="276" t="str">
        <f>IF('Info patients (1)'!A67&lt;&gt;'Info patients (2)'!A67,"CHECK","")</f>
        <v/>
      </c>
      <c r="B67" s="276" t="str">
        <f>IF('Info patients (1)'!B67&lt;&gt;'Info patients (2)'!B67,"CHECK","")</f>
        <v/>
      </c>
      <c r="C67" s="276" t="str">
        <f>IF('Info patients (1)'!C67&lt;&gt;'Info patients (2)'!C67,"CHECK","")</f>
        <v/>
      </c>
      <c r="D67" s="276" t="str">
        <f>IF('Info patients (1)'!D67&lt;&gt;'Info patients (2)'!D67,"CHECK","")</f>
        <v/>
      </c>
      <c r="E67" s="276" t="str">
        <f>IF('Info patients (1)'!E67&lt;&gt;'Info patients (2)'!E67,"CHECK","")</f>
        <v/>
      </c>
      <c r="F67" s="276" t="str">
        <f>IF('Info patients (1)'!F67&lt;&gt;'Info patients (2)'!F67,"CHECK","")</f>
        <v/>
      </c>
      <c r="G67" s="276" t="str">
        <f>IF('Info patients (1)'!G67&lt;&gt;'Info patients (2)'!G67,"CHECK","")</f>
        <v/>
      </c>
      <c r="H67" s="276" t="str">
        <f>IF('Info patients (1)'!H67&lt;&gt;'Info patients (2)'!H67,"CHECK","")</f>
        <v/>
      </c>
      <c r="I67" s="276" t="str">
        <f>IF('Info patients (1)'!I67&lt;&gt;'Info patients (2)'!I67,"CHECK","")</f>
        <v/>
      </c>
      <c r="J67" s="276" t="str">
        <f>IF('Info patients (1)'!J67&lt;&gt;'Info patients (2)'!J67,"CHECK","")</f>
        <v/>
      </c>
      <c r="K67" s="276" t="str">
        <f>IF('Info patients (1)'!K67&lt;&gt;'Info patients (2)'!K67,"CHECK","")</f>
        <v/>
      </c>
      <c r="L67" s="276" t="str">
        <f>IF('Info patients (1)'!L67&lt;&gt;'Info patients (2)'!L67,"CHECK","")</f>
        <v/>
      </c>
      <c r="M67" s="276" t="str">
        <f>IF('Info patients (1)'!M67&lt;&gt;'Info patients (2)'!M67,"CHECK","")</f>
        <v/>
      </c>
      <c r="N67" s="276" t="str">
        <f>IF('Info patients (1)'!N67&lt;&gt;'Info patients (2)'!N67,"CHECK","")</f>
        <v/>
      </c>
      <c r="O67" s="276" t="str">
        <f>IF('Info patients (1)'!O67&lt;&gt;'Info patients (2)'!O67,"CHECK","")</f>
        <v/>
      </c>
      <c r="P67" s="276" t="str">
        <f>IF('Info patients (1)'!P67&lt;&gt;'Info patients (2)'!P67,"CHECK","")</f>
        <v/>
      </c>
      <c r="Q67" s="276" t="str">
        <f>IF('Info patients (1)'!Q67&lt;&gt;'Info patients (2)'!Q67,"CHECK","")</f>
        <v/>
      </c>
      <c r="R67" s="276" t="str">
        <f>IF('Info patients (1)'!R67&lt;&gt;'Info patients (2)'!R67,"CHECK","")</f>
        <v/>
      </c>
      <c r="S67" s="276" t="str">
        <f>IF('Info patients (1)'!S67&lt;&gt;'Info patients (2)'!S67,"CHECK","")</f>
        <v/>
      </c>
      <c r="T67" s="276" t="str">
        <f>IF('Info patients (1)'!T67&lt;&gt;'Info patients (2)'!T67,"CHECK","")</f>
        <v/>
      </c>
      <c r="U67" s="276" t="str">
        <f>IF('Info patients (1)'!U67&lt;&gt;'Info patients (2)'!U67,"CHECK","")</f>
        <v/>
      </c>
      <c r="V67" s="276" t="str">
        <f>IF('Info patients (1)'!V67&lt;&gt;'Info patients (2)'!V67,"CHECK","")</f>
        <v/>
      </c>
      <c r="W67" s="276" t="str">
        <f>IF('Info patients (1)'!W67&lt;&gt;'Info patients (2)'!W67,"CHECK","")</f>
        <v/>
      </c>
      <c r="X67" s="276" t="str">
        <f>IF('Info patients (1)'!X67&lt;&gt;'Info patients (2)'!X67,"CHECK","")</f>
        <v/>
      </c>
      <c r="Y67" s="276" t="str">
        <f>IF('Info patients (1)'!Y67&lt;&gt;'Info patients (2)'!Y67,"CHECK","")</f>
        <v/>
      </c>
      <c r="Z67" s="276" t="str">
        <f>IF('Info patients (1)'!Z67&lt;&gt;'Info patients (2)'!Z67,"CHECK","")</f>
        <v/>
      </c>
      <c r="AA67" s="276" t="str">
        <f>IF('Info patients (1)'!AA67&lt;&gt;'Info patients (2)'!AA67,"CHECK","")</f>
        <v/>
      </c>
      <c r="AB67" s="276" t="str">
        <f>IF('Info patients (1)'!AB67&lt;&gt;'Info patients (2)'!AB67,"CHECK","")</f>
        <v/>
      </c>
      <c r="AC67" s="276" t="str">
        <f>IF('Info patients (1)'!AC67&lt;&gt;'Info patients (2)'!AC67,"CHECK","")</f>
        <v/>
      </c>
      <c r="AD67" s="276" t="str">
        <f>IF('Info patients (1)'!AD67&lt;&gt;'Info patients (2)'!AD67,"CHECK","")</f>
        <v/>
      </c>
      <c r="AE67" s="276" t="str">
        <f>IF('Info patients (1)'!AE67&lt;&gt;'Info patients (2)'!AE67,"CHECK","")</f>
        <v/>
      </c>
      <c r="AF67" s="276" t="str">
        <f>IF('Info patients (1)'!AF67&lt;&gt;'Info patients (2)'!AF67,"CHECK","")</f>
        <v/>
      </c>
      <c r="AG67" s="276" t="str">
        <f>IF('Info patients (1)'!AG67&lt;&gt;'Info patients (2)'!AG67,"CHECK","")</f>
        <v/>
      </c>
      <c r="AH67" s="276" t="str">
        <f>IF('Info patients (1)'!AH67&lt;&gt;'Info patients (2)'!AH67,"CHECK","")</f>
        <v/>
      </c>
      <c r="AI67" s="276" t="str">
        <f>IF('Info patients (1)'!AI67&lt;&gt;'Info patients (2)'!AI67,"CHECK","")</f>
        <v/>
      </c>
      <c r="AJ67" s="276" t="str">
        <f>IF('Info patients (1)'!AJ67&lt;&gt;'Info patients (2)'!AJ67,"CHECK","")</f>
        <v/>
      </c>
      <c r="AK67" s="276" t="str">
        <f>IF('Info patients (1)'!AK67&lt;&gt;'Info patients (2)'!AK67,"CHECK","")</f>
        <v/>
      </c>
      <c r="AL67" s="276" t="str">
        <f>IF('Info patients (1)'!AL67&lt;&gt;'Info patients (2)'!AL67,"CHECK","")</f>
        <v/>
      </c>
      <c r="AM67" s="276" t="str">
        <f>IF('Info patients (1)'!AM67&lt;&gt;'Info patients (2)'!AM67,"CHECK","")</f>
        <v/>
      </c>
      <c r="AN67" s="276" t="str">
        <f>IF('Info patients (1)'!AN67&lt;&gt;'Info patients (2)'!AN67,"CHECK","")</f>
        <v/>
      </c>
      <c r="AO67" s="276" t="str">
        <f>IF('Info patients (1)'!AO67&lt;&gt;'Info patients (2)'!AO67,"CHECK","")</f>
        <v/>
      </c>
      <c r="AP67" s="276" t="str">
        <f>IF('Info patients (1)'!AP67&lt;&gt;'Info patients (2)'!AP67,"CHECK","")</f>
        <v/>
      </c>
      <c r="AQ67" s="276" t="str">
        <f>IF('Info patients (1)'!AQ67&lt;&gt;'Info patients (2)'!AQ67,"CHECK","")</f>
        <v/>
      </c>
      <c r="AR67" s="276" t="str">
        <f>IF('Info patients (1)'!AR67&lt;&gt;'Info patients (2)'!AR67,"CHECK","")</f>
        <v/>
      </c>
      <c r="AS67" s="276" t="str">
        <f>IF('Info patients (1)'!AS67&lt;&gt;'Info patients (2)'!AS67,"CHECK","")</f>
        <v/>
      </c>
      <c r="AT67" s="276" t="str">
        <f>IF('Info patients (1)'!AT67&lt;&gt;'Info patients (2)'!AT67,"CHECK","")</f>
        <v/>
      </c>
      <c r="AU67" s="276" t="str">
        <f>IF('Info patients (1)'!AU67&lt;&gt;'Info patients (2)'!AU67,"CHECK","")</f>
        <v/>
      </c>
      <c r="AV67" s="276" t="str">
        <f>IF('Info patients (1)'!AV67&lt;&gt;'Info patients (2)'!AV67,"CHECK","")</f>
        <v/>
      </c>
      <c r="AW67" s="276" t="str">
        <f>IF('Info patients (1)'!AW67&lt;&gt;'Info patients (2)'!AW67,"CHECK","")</f>
        <v/>
      </c>
      <c r="AX67" s="276" t="str">
        <f>IF('Info patients (1)'!AX67&lt;&gt;'Info patients (2)'!AX67,"CHECK","")</f>
        <v/>
      </c>
      <c r="AY67" s="276" t="str">
        <f>IF('Info patients (1)'!AY67&lt;&gt;'Info patients (2)'!AY67,"CHECK","")</f>
        <v/>
      </c>
      <c r="AZ67" s="276" t="str">
        <f>IF('Info patients (1)'!AZ67&lt;&gt;'Info patients (2)'!AZ67,"CHECK","")</f>
        <v/>
      </c>
      <c r="BA67" s="276" t="str">
        <f>IF('Info patients (1)'!BA67&lt;&gt;'Info patients (2)'!BA67,"CHECK","")</f>
        <v/>
      </c>
      <c r="BB67" s="276" t="str">
        <f>IF('Info patients (1)'!BB67&lt;&gt;'Info patients (2)'!BB67,"CHECK","")</f>
        <v/>
      </c>
      <c r="BC67" s="276" t="str">
        <f>IF('Info patients (1)'!BC67&lt;&gt;'Info patients (2)'!BC67,"CHECK","")</f>
        <v/>
      </c>
      <c r="BD67" s="276" t="str">
        <f>IF('Info patients (1)'!BD67&lt;&gt;'Info patients (2)'!BD67,"CHECK","")</f>
        <v/>
      </c>
      <c r="BE67" s="276" t="str">
        <f>IF('Info patients (1)'!BE67&lt;&gt;'Info patients (2)'!BE67,"CHECK","")</f>
        <v/>
      </c>
      <c r="BF67" s="276" t="str">
        <f>IF('Info patients (1)'!BF67&lt;&gt;'Info patients (2)'!BF67,"CHECK","")</f>
        <v/>
      </c>
      <c r="BG67" s="276" t="str">
        <f>IF('Info patients (1)'!BG67&lt;&gt;'Info patients (2)'!BG67,"CHECK","")</f>
        <v/>
      </c>
      <c r="BH67" s="276" t="str">
        <f>IF('Info patients (1)'!BH67&lt;&gt;'Info patients (2)'!BH67,"CHECK","")</f>
        <v/>
      </c>
      <c r="BI67" s="276" t="str">
        <f>IF('Info patients (1)'!BI67&lt;&gt;'Info patients (2)'!BI67,"CHECK","")</f>
        <v/>
      </c>
      <c r="BJ67" s="276" t="str">
        <f>IF('Info patients (1)'!BJ67&lt;&gt;'Info patients (2)'!BJ67,"CHECK","")</f>
        <v/>
      </c>
      <c r="BK67" s="276" t="str">
        <f>IF('Info patients (1)'!BK67&lt;&gt;'Info patients (2)'!BK67,"CHECK","")</f>
        <v/>
      </c>
      <c r="BL67" s="276" t="str">
        <f>IF('Info patients (1)'!BL67&lt;&gt;'Info patients (2)'!BL67,"CHECK","")</f>
        <v/>
      </c>
      <c r="BM67" s="276" t="str">
        <f>IF('Info patients (1)'!BM67&lt;&gt;'Info patients (2)'!BM67,"CHECK","")</f>
        <v/>
      </c>
      <c r="BN67" s="276" t="str">
        <f>IF('Info patients (1)'!BN67&lt;&gt;'Info patients (2)'!BN67,"CHECK","")</f>
        <v/>
      </c>
      <c r="BO67" s="276" t="str">
        <f>IF('Info patients (1)'!BO67&lt;&gt;'Info patients (2)'!BO67,"CHECK","")</f>
        <v/>
      </c>
      <c r="BP67" s="276" t="str">
        <f>IF('Info patients (1)'!BP67&lt;&gt;'Info patients (2)'!BP67,"CHECK","")</f>
        <v/>
      </c>
      <c r="BQ67" s="276" t="str">
        <f>IF('Info patients (1)'!BQ67&lt;&gt;'Info patients (2)'!BQ67,"CHECK","")</f>
        <v/>
      </c>
      <c r="BR67" s="276" t="str">
        <f>IF('Info patients (1)'!BR67&lt;&gt;'Info patients (2)'!BR67,"CHECK","")</f>
        <v/>
      </c>
      <c r="BS67" s="276" t="str">
        <f>IF('Info patients (1)'!BS67&lt;&gt;'Info patients (2)'!BS67,"CHECK","")</f>
        <v/>
      </c>
      <c r="BT67" s="276" t="str">
        <f>IF('Info patients (1)'!BT67&lt;&gt;'Info patients (2)'!BT67,"CHECK","")</f>
        <v/>
      </c>
      <c r="BU67" s="276" t="str">
        <f>IF('Info patients (1)'!BU67&lt;&gt;'Info patients (2)'!BU67,"CHECK","")</f>
        <v/>
      </c>
      <c r="BV67" s="276" t="str">
        <f>IF('Info patients (1)'!BV67&lt;&gt;'Info patients (2)'!BV67,"CHECK","")</f>
        <v/>
      </c>
      <c r="BW67" s="276" t="str">
        <f>IF('Info patients (1)'!BW67&lt;&gt;'Info patients (2)'!BW67,"CHECK","")</f>
        <v/>
      </c>
      <c r="BX67" s="276" t="str">
        <f>IF('Info patients (1)'!BX67&lt;&gt;'Info patients (2)'!BX67,"CHECK","")</f>
        <v/>
      </c>
      <c r="BY67" s="276" t="str">
        <f>IF('Info patients (1)'!BY67&lt;&gt;'Info patients (2)'!BY67,"CHECK","")</f>
        <v/>
      </c>
      <c r="BZ67" s="276" t="str">
        <f>IF('Info patients (1)'!BZ67&lt;&gt;'Info patients (2)'!BZ67,"CHECK","")</f>
        <v/>
      </c>
      <c r="CA67" s="276" t="str">
        <f>IF('Info patients (1)'!CA67&lt;&gt;'Info patients (2)'!CA67,"CHECK","")</f>
        <v/>
      </c>
      <c r="CB67" s="276" t="str">
        <f>IF('Info patients (1)'!CB67&lt;&gt;'Info patients (2)'!CB67,"CHECK","")</f>
        <v/>
      </c>
      <c r="CC67" s="276" t="str">
        <f>IF('Info patients (1)'!CC67&lt;&gt;'Info patients (2)'!CC67,"CHECK","")</f>
        <v/>
      </c>
      <c r="CD67" s="276" t="str">
        <f>IF('Info patients (1)'!CD67&lt;&gt;'Info patients (2)'!CD67,"CHECK","")</f>
        <v/>
      </c>
      <c r="CE67" s="276" t="str">
        <f>IF('Info patients (1)'!CE67&lt;&gt;'Info patients (2)'!CE67,"CHECK","")</f>
        <v/>
      </c>
      <c r="CF67" s="276" t="str">
        <f>IF('Info patients (1)'!CF67&lt;&gt;'Info patients (2)'!CF67,"CHECK","")</f>
        <v/>
      </c>
      <c r="CG67" s="276" t="str">
        <f>IF('Info patients (1)'!CG67&lt;&gt;'Info patients (2)'!CG67,"CHECK","")</f>
        <v/>
      </c>
      <c r="CH67" s="276" t="str">
        <f>IF('Info patients (1)'!CH67&lt;&gt;'Info patients (2)'!CH67,"CHECK","")</f>
        <v/>
      </c>
      <c r="CI67" s="276" t="str">
        <f>IF('Info patients (1)'!CI67&lt;&gt;'Info patients (2)'!CI67,"CHECK","")</f>
        <v/>
      </c>
      <c r="CJ67" s="276" t="str">
        <f>IF('Info patients (1)'!CJ67&lt;&gt;'Info patients (2)'!CJ67,"CHECK","")</f>
        <v/>
      </c>
      <c r="CK67" s="276" t="str">
        <f>IF('Info patients (1)'!CK67&lt;&gt;'Info patients (2)'!CK67,"CHECK","")</f>
        <v/>
      </c>
      <c r="CL67" s="276" t="str">
        <f>IF('Info patients (1)'!CL67&lt;&gt;'Info patients (2)'!CL67,"CHECK","")</f>
        <v/>
      </c>
      <c r="CM67" s="276" t="str">
        <f>IF('Info patients (1)'!CM67&lt;&gt;'Info patients (2)'!CM67,"CHECK","")</f>
        <v/>
      </c>
      <c r="CN67" s="276" t="str">
        <f>IF('Info patients (1)'!CN67&lt;&gt;'Info patients (2)'!CN67,"CHECK","")</f>
        <v/>
      </c>
      <c r="CO67" s="276" t="str">
        <f>IF('Info patients (1)'!CO67&lt;&gt;'Info patients (2)'!CO67,"CHECK","")</f>
        <v/>
      </c>
      <c r="CP67" s="276" t="str">
        <f>IF('Info patients (1)'!CP67&lt;&gt;'Info patients (2)'!CP67,"CHECK","")</f>
        <v/>
      </c>
      <c r="CQ67" s="276" t="str">
        <f>IF('Info patients (1)'!CQ67&lt;&gt;'Info patients (2)'!CQ67,"CHECK","")</f>
        <v/>
      </c>
      <c r="CR67" s="276" t="str">
        <f>IF('Info patients (1)'!CR67&lt;&gt;'Info patients (2)'!CR67,"CHECK","")</f>
        <v/>
      </c>
      <c r="CS67" s="276" t="str">
        <f>IF('Info patients (1)'!CS67&lt;&gt;'Info patients (2)'!CS67,"CHECK","")</f>
        <v/>
      </c>
      <c r="CT67" s="276" t="str">
        <f>IF('Info patients (1)'!CT67&lt;&gt;'Info patients (2)'!CT67,"CHECK","")</f>
        <v/>
      </c>
      <c r="CU67" s="276" t="str">
        <f>IF('Info patients (1)'!CU67&lt;&gt;'Info patients (2)'!CU67,"CHECK","")</f>
        <v/>
      </c>
      <c r="CV67" s="276" t="str">
        <f>IF('Info patients (1)'!CV67&lt;&gt;'Info patients (2)'!CV67,"CHECK","")</f>
        <v/>
      </c>
      <c r="CW67" s="276" t="str">
        <f>IF('Info patients (1)'!CW67&lt;&gt;'Info patients (2)'!CW67,"CHECK","")</f>
        <v/>
      </c>
      <c r="CX67" s="276" t="str">
        <f>IF('Info patients (1)'!CX67&lt;&gt;'Info patients (2)'!CX67,"CHECK","")</f>
        <v/>
      </c>
      <c r="CY67" s="276" t="str">
        <f>IF('Info patients (1)'!CY67&lt;&gt;'Info patients (2)'!CY67,"CHECK","")</f>
        <v/>
      </c>
      <c r="CZ67" s="276" t="str">
        <f>IF('Info patients (1)'!CZ67&lt;&gt;'Info patients (2)'!CZ67,"CHECK","")</f>
        <v/>
      </c>
      <c r="DA67" s="276" t="str">
        <f>IF('Info patients (1)'!DA67&lt;&gt;'Info patients (2)'!DA67,"CHECK","")</f>
        <v/>
      </c>
      <c r="DB67" s="276" t="str">
        <f>IF('Info patients (1)'!DB67&lt;&gt;'Info patients (2)'!DB67,"CHECK","")</f>
        <v/>
      </c>
      <c r="DC67" s="276" t="str">
        <f>IF('Info patients (1)'!DC67&lt;&gt;'Info patients (2)'!DC67,"CHECK","")</f>
        <v/>
      </c>
      <c r="DD67" s="276" t="str">
        <f>IF('Info patients (1)'!DD67&lt;&gt;'Info patients (2)'!DD67,"CHECK","")</f>
        <v/>
      </c>
      <c r="DE67" s="276" t="str">
        <f>IF('Info patients (1)'!DE67&lt;&gt;'Info patients (2)'!DE67,"CHECK","")</f>
        <v/>
      </c>
      <c r="DF67" s="276" t="str">
        <f>IF('Info patients (1)'!DF67&lt;&gt;'Info patients (2)'!DF67,"CHECK","")</f>
        <v/>
      </c>
      <c r="DG67" s="276" t="str">
        <f>IF('Info patients (1)'!DG67&lt;&gt;'Info patients (2)'!DG67,"CHECK","")</f>
        <v/>
      </c>
      <c r="DH67" s="276" t="str">
        <f>IF('Info patients (1)'!DH67&lt;&gt;'Info patients (2)'!DH67,"CHECK","")</f>
        <v/>
      </c>
      <c r="DI67" s="276" t="str">
        <f>IF('Info patients (1)'!DI67&lt;&gt;'Info patients (2)'!DI67,"CHECK","")</f>
        <v/>
      </c>
      <c r="DJ67" s="276" t="str">
        <f>IF('Info patients (1)'!DJ67&lt;&gt;'Info patients (2)'!DJ67,"CHECK","")</f>
        <v/>
      </c>
      <c r="DK67" s="276" t="str">
        <f>IF('Info patients (1)'!DK67&lt;&gt;'Info patients (2)'!DK67,"CHECK","")</f>
        <v/>
      </c>
      <c r="DL67" s="276" t="str">
        <f>IF('Info patients (1)'!DL67&lt;&gt;'Info patients (2)'!DL67,"CHECK","")</f>
        <v/>
      </c>
      <c r="DM67" s="276" t="str">
        <f>IF('Info patients (1)'!DM67&lt;&gt;'Info patients (2)'!DM67,"CHECK","")</f>
        <v/>
      </c>
      <c r="DN67" s="276" t="str">
        <f>IF('Info patients (1)'!DN67&lt;&gt;'Info patients (2)'!DN67,"CHECK","")</f>
        <v/>
      </c>
      <c r="DO67" s="276" t="str">
        <f>IF('Info patients (1)'!DO67&lt;&gt;'Info patients (2)'!DO67,"CHECK","")</f>
        <v/>
      </c>
      <c r="DP67" s="276" t="str">
        <f>IF('Info patients (1)'!DP67&lt;&gt;'Info patients (2)'!DP67,"CHECK","")</f>
        <v/>
      </c>
      <c r="DQ67" s="276" t="str">
        <f>IF('Info patients (1)'!DQ67&lt;&gt;'Info patients (2)'!DQ67,"CHECK","")</f>
        <v/>
      </c>
    </row>
    <row r="68" spans="1:121" s="109" customFormat="1" ht="23.25" customHeight="1" x14ac:dyDescent="0.2">
      <c r="A68" s="276" t="str">
        <f>IF('Info patients (1)'!A68&lt;&gt;'Info patients (2)'!A68,"CHECK","")</f>
        <v/>
      </c>
      <c r="B68" s="276" t="str">
        <f>IF('Info patients (1)'!B68&lt;&gt;'Info patients (2)'!B68,"CHECK","")</f>
        <v/>
      </c>
      <c r="C68" s="276" t="str">
        <f>IF('Info patients (1)'!C68&lt;&gt;'Info patients (2)'!C68,"CHECK","")</f>
        <v/>
      </c>
      <c r="D68" s="276" t="str">
        <f>IF('Info patients (1)'!D68&lt;&gt;'Info patients (2)'!D68,"CHECK","")</f>
        <v/>
      </c>
      <c r="E68" s="276" t="str">
        <f>IF('Info patients (1)'!E68&lt;&gt;'Info patients (2)'!E68,"CHECK","")</f>
        <v/>
      </c>
      <c r="F68" s="276" t="str">
        <f>IF('Info patients (1)'!F68&lt;&gt;'Info patients (2)'!F68,"CHECK","")</f>
        <v/>
      </c>
      <c r="G68" s="276" t="str">
        <f>IF('Info patients (1)'!G68&lt;&gt;'Info patients (2)'!G68,"CHECK","")</f>
        <v/>
      </c>
      <c r="H68" s="276" t="str">
        <f>IF('Info patients (1)'!H68&lt;&gt;'Info patients (2)'!H68,"CHECK","")</f>
        <v/>
      </c>
      <c r="I68" s="276" t="str">
        <f>IF('Info patients (1)'!I68&lt;&gt;'Info patients (2)'!I68,"CHECK","")</f>
        <v/>
      </c>
      <c r="J68" s="276" t="str">
        <f>IF('Info patients (1)'!J68&lt;&gt;'Info patients (2)'!J68,"CHECK","")</f>
        <v/>
      </c>
      <c r="K68" s="276" t="str">
        <f>IF('Info patients (1)'!K68&lt;&gt;'Info patients (2)'!K68,"CHECK","")</f>
        <v/>
      </c>
      <c r="L68" s="276" t="str">
        <f>IF('Info patients (1)'!L68&lt;&gt;'Info patients (2)'!L68,"CHECK","")</f>
        <v/>
      </c>
      <c r="M68" s="276" t="str">
        <f>IF('Info patients (1)'!M68&lt;&gt;'Info patients (2)'!M68,"CHECK","")</f>
        <v/>
      </c>
      <c r="N68" s="276" t="str">
        <f>IF('Info patients (1)'!N68&lt;&gt;'Info patients (2)'!N68,"CHECK","")</f>
        <v/>
      </c>
      <c r="O68" s="276" t="str">
        <f>IF('Info patients (1)'!O68&lt;&gt;'Info patients (2)'!O68,"CHECK","")</f>
        <v/>
      </c>
      <c r="P68" s="276" t="str">
        <f>IF('Info patients (1)'!P68&lt;&gt;'Info patients (2)'!P68,"CHECK","")</f>
        <v/>
      </c>
      <c r="Q68" s="276" t="str">
        <f>IF('Info patients (1)'!Q68&lt;&gt;'Info patients (2)'!Q68,"CHECK","")</f>
        <v/>
      </c>
      <c r="R68" s="276" t="str">
        <f>IF('Info patients (1)'!R68&lt;&gt;'Info patients (2)'!R68,"CHECK","")</f>
        <v/>
      </c>
      <c r="S68" s="276" t="str">
        <f>IF('Info patients (1)'!S68&lt;&gt;'Info patients (2)'!S68,"CHECK","")</f>
        <v/>
      </c>
      <c r="T68" s="276" t="str">
        <f>IF('Info patients (1)'!T68&lt;&gt;'Info patients (2)'!T68,"CHECK","")</f>
        <v/>
      </c>
      <c r="U68" s="276" t="str">
        <f>IF('Info patients (1)'!U68&lt;&gt;'Info patients (2)'!U68,"CHECK","")</f>
        <v/>
      </c>
      <c r="V68" s="276" t="str">
        <f>IF('Info patients (1)'!V68&lt;&gt;'Info patients (2)'!V68,"CHECK","")</f>
        <v/>
      </c>
      <c r="W68" s="276" t="str">
        <f>IF('Info patients (1)'!W68&lt;&gt;'Info patients (2)'!W68,"CHECK","")</f>
        <v/>
      </c>
      <c r="X68" s="276" t="str">
        <f>IF('Info patients (1)'!X68&lt;&gt;'Info patients (2)'!X68,"CHECK","")</f>
        <v/>
      </c>
      <c r="Y68" s="276" t="str">
        <f>IF('Info patients (1)'!Y68&lt;&gt;'Info patients (2)'!Y68,"CHECK","")</f>
        <v/>
      </c>
      <c r="Z68" s="276" t="str">
        <f>IF('Info patients (1)'!Z68&lt;&gt;'Info patients (2)'!Z68,"CHECK","")</f>
        <v/>
      </c>
      <c r="AA68" s="276" t="str">
        <f>IF('Info patients (1)'!AA68&lt;&gt;'Info patients (2)'!AA68,"CHECK","")</f>
        <v/>
      </c>
      <c r="AB68" s="276" t="str">
        <f>IF('Info patients (1)'!AB68&lt;&gt;'Info patients (2)'!AB68,"CHECK","")</f>
        <v/>
      </c>
      <c r="AC68" s="276" t="str">
        <f>IF('Info patients (1)'!AC68&lt;&gt;'Info patients (2)'!AC68,"CHECK","")</f>
        <v/>
      </c>
      <c r="AD68" s="276" t="str">
        <f>IF('Info patients (1)'!AD68&lt;&gt;'Info patients (2)'!AD68,"CHECK","")</f>
        <v/>
      </c>
      <c r="AE68" s="276" t="str">
        <f>IF('Info patients (1)'!AE68&lt;&gt;'Info patients (2)'!AE68,"CHECK","")</f>
        <v/>
      </c>
      <c r="AF68" s="276" t="str">
        <f>IF('Info patients (1)'!AF68&lt;&gt;'Info patients (2)'!AF68,"CHECK","")</f>
        <v/>
      </c>
      <c r="AG68" s="276" t="str">
        <f>IF('Info patients (1)'!AG68&lt;&gt;'Info patients (2)'!AG68,"CHECK","")</f>
        <v/>
      </c>
      <c r="AH68" s="276" t="str">
        <f>IF('Info patients (1)'!AH68&lt;&gt;'Info patients (2)'!AH68,"CHECK","")</f>
        <v/>
      </c>
      <c r="AI68" s="276" t="str">
        <f>IF('Info patients (1)'!AI68&lt;&gt;'Info patients (2)'!AI68,"CHECK","")</f>
        <v/>
      </c>
      <c r="AJ68" s="276" t="str">
        <f>IF('Info patients (1)'!AJ68&lt;&gt;'Info patients (2)'!AJ68,"CHECK","")</f>
        <v/>
      </c>
      <c r="AK68" s="276" t="str">
        <f>IF('Info patients (1)'!AK68&lt;&gt;'Info patients (2)'!AK68,"CHECK","")</f>
        <v/>
      </c>
      <c r="AL68" s="276" t="str">
        <f>IF('Info patients (1)'!AL68&lt;&gt;'Info patients (2)'!AL68,"CHECK","")</f>
        <v/>
      </c>
      <c r="AM68" s="276" t="str">
        <f>IF('Info patients (1)'!AM68&lt;&gt;'Info patients (2)'!AM68,"CHECK","")</f>
        <v/>
      </c>
      <c r="AN68" s="276" t="str">
        <f>IF('Info patients (1)'!AN68&lt;&gt;'Info patients (2)'!AN68,"CHECK","")</f>
        <v/>
      </c>
      <c r="AO68" s="276" t="str">
        <f>IF('Info patients (1)'!AO68&lt;&gt;'Info patients (2)'!AO68,"CHECK","")</f>
        <v/>
      </c>
      <c r="AP68" s="276" t="str">
        <f>IF('Info patients (1)'!AP68&lt;&gt;'Info patients (2)'!AP68,"CHECK","")</f>
        <v/>
      </c>
      <c r="AQ68" s="276" t="str">
        <f>IF('Info patients (1)'!AQ68&lt;&gt;'Info patients (2)'!AQ68,"CHECK","")</f>
        <v/>
      </c>
      <c r="AR68" s="276" t="str">
        <f>IF('Info patients (1)'!AR68&lt;&gt;'Info patients (2)'!AR68,"CHECK","")</f>
        <v/>
      </c>
      <c r="AS68" s="276" t="str">
        <f>IF('Info patients (1)'!AS68&lt;&gt;'Info patients (2)'!AS68,"CHECK","")</f>
        <v/>
      </c>
      <c r="AT68" s="276" t="str">
        <f>IF('Info patients (1)'!AT68&lt;&gt;'Info patients (2)'!AT68,"CHECK","")</f>
        <v/>
      </c>
      <c r="AU68" s="276" t="str">
        <f>IF('Info patients (1)'!AU68&lt;&gt;'Info patients (2)'!AU68,"CHECK","")</f>
        <v/>
      </c>
      <c r="AV68" s="276" t="str">
        <f>IF('Info patients (1)'!AV68&lt;&gt;'Info patients (2)'!AV68,"CHECK","")</f>
        <v/>
      </c>
      <c r="AW68" s="276" t="str">
        <f>IF('Info patients (1)'!AW68&lt;&gt;'Info patients (2)'!AW68,"CHECK","")</f>
        <v/>
      </c>
      <c r="AX68" s="276" t="str">
        <f>IF('Info patients (1)'!AX68&lt;&gt;'Info patients (2)'!AX68,"CHECK","")</f>
        <v/>
      </c>
      <c r="AY68" s="276" t="str">
        <f>IF('Info patients (1)'!AY68&lt;&gt;'Info patients (2)'!AY68,"CHECK","")</f>
        <v/>
      </c>
      <c r="AZ68" s="276" t="str">
        <f>IF('Info patients (1)'!AZ68&lt;&gt;'Info patients (2)'!AZ68,"CHECK","")</f>
        <v/>
      </c>
      <c r="BA68" s="276" t="str">
        <f>IF('Info patients (1)'!BA68&lt;&gt;'Info patients (2)'!BA68,"CHECK","")</f>
        <v/>
      </c>
      <c r="BB68" s="276" t="str">
        <f>IF('Info patients (1)'!BB68&lt;&gt;'Info patients (2)'!BB68,"CHECK","")</f>
        <v/>
      </c>
      <c r="BC68" s="276" t="str">
        <f>IF('Info patients (1)'!BC68&lt;&gt;'Info patients (2)'!BC68,"CHECK","")</f>
        <v/>
      </c>
      <c r="BD68" s="276" t="str">
        <f>IF('Info patients (1)'!BD68&lt;&gt;'Info patients (2)'!BD68,"CHECK","")</f>
        <v/>
      </c>
      <c r="BE68" s="276" t="str">
        <f>IF('Info patients (1)'!BE68&lt;&gt;'Info patients (2)'!BE68,"CHECK","")</f>
        <v/>
      </c>
      <c r="BF68" s="276" t="str">
        <f>IF('Info patients (1)'!BF68&lt;&gt;'Info patients (2)'!BF68,"CHECK","")</f>
        <v/>
      </c>
      <c r="BG68" s="276" t="str">
        <f>IF('Info patients (1)'!BG68&lt;&gt;'Info patients (2)'!BG68,"CHECK","")</f>
        <v/>
      </c>
      <c r="BH68" s="276" t="str">
        <f>IF('Info patients (1)'!BH68&lt;&gt;'Info patients (2)'!BH68,"CHECK","")</f>
        <v/>
      </c>
      <c r="BI68" s="276" t="str">
        <f>IF('Info patients (1)'!BI68&lt;&gt;'Info patients (2)'!BI68,"CHECK","")</f>
        <v/>
      </c>
      <c r="BJ68" s="276" t="str">
        <f>IF('Info patients (1)'!BJ68&lt;&gt;'Info patients (2)'!BJ68,"CHECK","")</f>
        <v/>
      </c>
      <c r="BK68" s="276" t="str">
        <f>IF('Info patients (1)'!BK68&lt;&gt;'Info patients (2)'!BK68,"CHECK","")</f>
        <v/>
      </c>
      <c r="BL68" s="276" t="str">
        <f>IF('Info patients (1)'!BL68&lt;&gt;'Info patients (2)'!BL68,"CHECK","")</f>
        <v/>
      </c>
      <c r="BM68" s="276" t="str">
        <f>IF('Info patients (1)'!BM68&lt;&gt;'Info patients (2)'!BM68,"CHECK","")</f>
        <v/>
      </c>
      <c r="BN68" s="276" t="str">
        <f>IF('Info patients (1)'!BN68&lt;&gt;'Info patients (2)'!BN68,"CHECK","")</f>
        <v/>
      </c>
      <c r="BO68" s="276" t="str">
        <f>IF('Info patients (1)'!BO68&lt;&gt;'Info patients (2)'!BO68,"CHECK","")</f>
        <v/>
      </c>
      <c r="BP68" s="276" t="str">
        <f>IF('Info patients (1)'!BP68&lt;&gt;'Info patients (2)'!BP68,"CHECK","")</f>
        <v/>
      </c>
      <c r="BQ68" s="276" t="str">
        <f>IF('Info patients (1)'!BQ68&lt;&gt;'Info patients (2)'!BQ68,"CHECK","")</f>
        <v/>
      </c>
      <c r="BR68" s="276" t="str">
        <f>IF('Info patients (1)'!BR68&lt;&gt;'Info patients (2)'!BR68,"CHECK","")</f>
        <v/>
      </c>
      <c r="BS68" s="276" t="str">
        <f>IF('Info patients (1)'!BS68&lt;&gt;'Info patients (2)'!BS68,"CHECK","")</f>
        <v/>
      </c>
      <c r="BT68" s="276" t="str">
        <f>IF('Info patients (1)'!BT68&lt;&gt;'Info patients (2)'!BT68,"CHECK","")</f>
        <v/>
      </c>
      <c r="BU68" s="276" t="str">
        <f>IF('Info patients (1)'!BU68&lt;&gt;'Info patients (2)'!BU68,"CHECK","")</f>
        <v/>
      </c>
      <c r="BV68" s="276" t="str">
        <f>IF('Info patients (1)'!BV68&lt;&gt;'Info patients (2)'!BV68,"CHECK","")</f>
        <v/>
      </c>
      <c r="BW68" s="276" t="str">
        <f>IF('Info patients (1)'!BW68&lt;&gt;'Info patients (2)'!BW68,"CHECK","")</f>
        <v/>
      </c>
      <c r="BX68" s="276" t="str">
        <f>IF('Info patients (1)'!BX68&lt;&gt;'Info patients (2)'!BX68,"CHECK","")</f>
        <v/>
      </c>
      <c r="BY68" s="276" t="str">
        <f>IF('Info patients (1)'!BY68&lt;&gt;'Info patients (2)'!BY68,"CHECK","")</f>
        <v/>
      </c>
      <c r="BZ68" s="276" t="str">
        <f>IF('Info patients (1)'!BZ68&lt;&gt;'Info patients (2)'!BZ68,"CHECK","")</f>
        <v/>
      </c>
      <c r="CA68" s="276" t="str">
        <f>IF('Info patients (1)'!CA68&lt;&gt;'Info patients (2)'!CA68,"CHECK","")</f>
        <v/>
      </c>
      <c r="CB68" s="276" t="str">
        <f>IF('Info patients (1)'!CB68&lt;&gt;'Info patients (2)'!CB68,"CHECK","")</f>
        <v/>
      </c>
      <c r="CC68" s="276" t="str">
        <f>IF('Info patients (1)'!CC68&lt;&gt;'Info patients (2)'!CC68,"CHECK","")</f>
        <v/>
      </c>
      <c r="CD68" s="276" t="str">
        <f>IF('Info patients (1)'!CD68&lt;&gt;'Info patients (2)'!CD68,"CHECK","")</f>
        <v/>
      </c>
      <c r="CE68" s="276" t="str">
        <f>IF('Info patients (1)'!CE68&lt;&gt;'Info patients (2)'!CE68,"CHECK","")</f>
        <v/>
      </c>
      <c r="CF68" s="276" t="str">
        <f>IF('Info patients (1)'!CF68&lt;&gt;'Info patients (2)'!CF68,"CHECK","")</f>
        <v/>
      </c>
      <c r="CG68" s="276" t="str">
        <f>IF('Info patients (1)'!CG68&lt;&gt;'Info patients (2)'!CG68,"CHECK","")</f>
        <v/>
      </c>
      <c r="CH68" s="276" t="str">
        <f>IF('Info patients (1)'!CH68&lt;&gt;'Info patients (2)'!CH68,"CHECK","")</f>
        <v/>
      </c>
      <c r="CI68" s="276" t="str">
        <f>IF('Info patients (1)'!CI68&lt;&gt;'Info patients (2)'!CI68,"CHECK","")</f>
        <v/>
      </c>
      <c r="CJ68" s="276" t="str">
        <f>IF('Info patients (1)'!CJ68&lt;&gt;'Info patients (2)'!CJ68,"CHECK","")</f>
        <v/>
      </c>
      <c r="CK68" s="276" t="str">
        <f>IF('Info patients (1)'!CK68&lt;&gt;'Info patients (2)'!CK68,"CHECK","")</f>
        <v/>
      </c>
      <c r="CL68" s="276" t="str">
        <f>IF('Info patients (1)'!CL68&lt;&gt;'Info patients (2)'!CL68,"CHECK","")</f>
        <v/>
      </c>
      <c r="CM68" s="276" t="str">
        <f>IF('Info patients (1)'!CM68&lt;&gt;'Info patients (2)'!CM68,"CHECK","")</f>
        <v/>
      </c>
      <c r="CN68" s="276" t="str">
        <f>IF('Info patients (1)'!CN68&lt;&gt;'Info patients (2)'!CN68,"CHECK","")</f>
        <v/>
      </c>
      <c r="CO68" s="276" t="str">
        <f>IF('Info patients (1)'!CO68&lt;&gt;'Info patients (2)'!CO68,"CHECK","")</f>
        <v/>
      </c>
      <c r="CP68" s="276" t="str">
        <f>IF('Info patients (1)'!CP68&lt;&gt;'Info patients (2)'!CP68,"CHECK","")</f>
        <v/>
      </c>
      <c r="CQ68" s="276" t="str">
        <f>IF('Info patients (1)'!CQ68&lt;&gt;'Info patients (2)'!CQ68,"CHECK","")</f>
        <v/>
      </c>
      <c r="CR68" s="276" t="str">
        <f>IF('Info patients (1)'!CR68&lt;&gt;'Info patients (2)'!CR68,"CHECK","")</f>
        <v/>
      </c>
      <c r="CS68" s="276" t="str">
        <f>IF('Info patients (1)'!CS68&lt;&gt;'Info patients (2)'!CS68,"CHECK","")</f>
        <v/>
      </c>
      <c r="CT68" s="276" t="str">
        <f>IF('Info patients (1)'!CT68&lt;&gt;'Info patients (2)'!CT68,"CHECK","")</f>
        <v/>
      </c>
      <c r="CU68" s="276" t="str">
        <f>IF('Info patients (1)'!CU68&lt;&gt;'Info patients (2)'!CU68,"CHECK","")</f>
        <v/>
      </c>
      <c r="CV68" s="276" t="str">
        <f>IF('Info patients (1)'!CV68&lt;&gt;'Info patients (2)'!CV68,"CHECK","")</f>
        <v/>
      </c>
      <c r="CW68" s="276" t="str">
        <f>IF('Info patients (1)'!CW68&lt;&gt;'Info patients (2)'!CW68,"CHECK","")</f>
        <v/>
      </c>
      <c r="CX68" s="276" t="str">
        <f>IF('Info patients (1)'!CX68&lt;&gt;'Info patients (2)'!CX68,"CHECK","")</f>
        <v/>
      </c>
      <c r="CY68" s="276" t="str">
        <f>IF('Info patients (1)'!CY68&lt;&gt;'Info patients (2)'!CY68,"CHECK","")</f>
        <v/>
      </c>
      <c r="CZ68" s="276" t="str">
        <f>IF('Info patients (1)'!CZ68&lt;&gt;'Info patients (2)'!CZ68,"CHECK","")</f>
        <v/>
      </c>
      <c r="DA68" s="276" t="str">
        <f>IF('Info patients (1)'!DA68&lt;&gt;'Info patients (2)'!DA68,"CHECK","")</f>
        <v/>
      </c>
      <c r="DB68" s="276" t="str">
        <f>IF('Info patients (1)'!DB68&lt;&gt;'Info patients (2)'!DB68,"CHECK","")</f>
        <v/>
      </c>
      <c r="DC68" s="276" t="str">
        <f>IF('Info patients (1)'!DC68&lt;&gt;'Info patients (2)'!DC68,"CHECK","")</f>
        <v/>
      </c>
      <c r="DD68" s="276" t="str">
        <f>IF('Info patients (1)'!DD68&lt;&gt;'Info patients (2)'!DD68,"CHECK","")</f>
        <v/>
      </c>
      <c r="DE68" s="276" t="str">
        <f>IF('Info patients (1)'!DE68&lt;&gt;'Info patients (2)'!DE68,"CHECK","")</f>
        <v/>
      </c>
      <c r="DF68" s="276" t="str">
        <f>IF('Info patients (1)'!DF68&lt;&gt;'Info patients (2)'!DF68,"CHECK","")</f>
        <v/>
      </c>
      <c r="DG68" s="276" t="str">
        <f>IF('Info patients (1)'!DG68&lt;&gt;'Info patients (2)'!DG68,"CHECK","")</f>
        <v/>
      </c>
      <c r="DH68" s="276" t="str">
        <f>IF('Info patients (1)'!DH68&lt;&gt;'Info patients (2)'!DH68,"CHECK","")</f>
        <v/>
      </c>
      <c r="DI68" s="276" t="str">
        <f>IF('Info patients (1)'!DI68&lt;&gt;'Info patients (2)'!DI68,"CHECK","")</f>
        <v/>
      </c>
      <c r="DJ68" s="276" t="str">
        <f>IF('Info patients (1)'!DJ68&lt;&gt;'Info patients (2)'!DJ68,"CHECK","")</f>
        <v/>
      </c>
      <c r="DK68" s="276" t="str">
        <f>IF('Info patients (1)'!DK68&lt;&gt;'Info patients (2)'!DK68,"CHECK","")</f>
        <v/>
      </c>
      <c r="DL68" s="276" t="str">
        <f>IF('Info patients (1)'!DL68&lt;&gt;'Info patients (2)'!DL68,"CHECK","")</f>
        <v/>
      </c>
      <c r="DM68" s="276" t="str">
        <f>IF('Info patients (1)'!DM68&lt;&gt;'Info patients (2)'!DM68,"CHECK","")</f>
        <v/>
      </c>
      <c r="DN68" s="276" t="str">
        <f>IF('Info patients (1)'!DN68&lt;&gt;'Info patients (2)'!DN68,"CHECK","")</f>
        <v/>
      </c>
      <c r="DO68" s="276" t="str">
        <f>IF('Info patients (1)'!DO68&lt;&gt;'Info patients (2)'!DO68,"CHECK","")</f>
        <v/>
      </c>
      <c r="DP68" s="276" t="str">
        <f>IF('Info patients (1)'!DP68&lt;&gt;'Info patients (2)'!DP68,"CHECK","")</f>
        <v/>
      </c>
      <c r="DQ68" s="276" t="str">
        <f>IF('Info patients (1)'!DQ68&lt;&gt;'Info patients (2)'!DQ68,"CHECK","")</f>
        <v/>
      </c>
    </row>
    <row r="69" spans="1:121" s="109" customFormat="1" ht="23.25" customHeight="1" x14ac:dyDescent="0.2">
      <c r="A69" s="276" t="str">
        <f>IF('Info patients (1)'!A69&lt;&gt;'Info patients (2)'!A69,"CHECK","")</f>
        <v/>
      </c>
      <c r="B69" s="276" t="str">
        <f>IF('Info patients (1)'!B69&lt;&gt;'Info patients (2)'!B69,"CHECK","")</f>
        <v/>
      </c>
      <c r="C69" s="276" t="str">
        <f>IF('Info patients (1)'!C69&lt;&gt;'Info patients (2)'!C69,"CHECK","")</f>
        <v/>
      </c>
      <c r="D69" s="276" t="str">
        <f>IF('Info patients (1)'!D69&lt;&gt;'Info patients (2)'!D69,"CHECK","")</f>
        <v/>
      </c>
      <c r="E69" s="276" t="str">
        <f>IF('Info patients (1)'!E69&lt;&gt;'Info patients (2)'!E69,"CHECK","")</f>
        <v/>
      </c>
      <c r="F69" s="276" t="str">
        <f>IF('Info patients (1)'!F69&lt;&gt;'Info patients (2)'!F69,"CHECK","")</f>
        <v/>
      </c>
      <c r="G69" s="276" t="str">
        <f>IF('Info patients (1)'!G69&lt;&gt;'Info patients (2)'!G69,"CHECK","")</f>
        <v/>
      </c>
      <c r="H69" s="276" t="str">
        <f>IF('Info patients (1)'!H69&lt;&gt;'Info patients (2)'!H69,"CHECK","")</f>
        <v/>
      </c>
      <c r="I69" s="276" t="str">
        <f>IF('Info patients (1)'!I69&lt;&gt;'Info patients (2)'!I69,"CHECK","")</f>
        <v/>
      </c>
      <c r="J69" s="276" t="str">
        <f>IF('Info patients (1)'!J69&lt;&gt;'Info patients (2)'!J69,"CHECK","")</f>
        <v/>
      </c>
      <c r="K69" s="276" t="str">
        <f>IF('Info patients (1)'!K69&lt;&gt;'Info patients (2)'!K69,"CHECK","")</f>
        <v/>
      </c>
      <c r="L69" s="276" t="str">
        <f>IF('Info patients (1)'!L69&lt;&gt;'Info patients (2)'!L69,"CHECK","")</f>
        <v/>
      </c>
      <c r="M69" s="276" t="str">
        <f>IF('Info patients (1)'!M69&lt;&gt;'Info patients (2)'!M69,"CHECK","")</f>
        <v/>
      </c>
      <c r="N69" s="276" t="str">
        <f>IF('Info patients (1)'!N69&lt;&gt;'Info patients (2)'!N69,"CHECK","")</f>
        <v/>
      </c>
      <c r="O69" s="276" t="str">
        <f>IF('Info patients (1)'!O69&lt;&gt;'Info patients (2)'!O69,"CHECK","")</f>
        <v/>
      </c>
      <c r="P69" s="276" t="str">
        <f>IF('Info patients (1)'!P69&lt;&gt;'Info patients (2)'!P69,"CHECK","")</f>
        <v/>
      </c>
      <c r="Q69" s="276" t="str">
        <f>IF('Info patients (1)'!Q69&lt;&gt;'Info patients (2)'!Q69,"CHECK","")</f>
        <v/>
      </c>
      <c r="R69" s="276" t="str">
        <f>IF('Info patients (1)'!R69&lt;&gt;'Info patients (2)'!R69,"CHECK","")</f>
        <v/>
      </c>
      <c r="S69" s="276" t="str">
        <f>IF('Info patients (1)'!S69&lt;&gt;'Info patients (2)'!S69,"CHECK","")</f>
        <v/>
      </c>
      <c r="T69" s="276" t="str">
        <f>IF('Info patients (1)'!T69&lt;&gt;'Info patients (2)'!T69,"CHECK","")</f>
        <v/>
      </c>
      <c r="U69" s="276" t="str">
        <f>IF('Info patients (1)'!U69&lt;&gt;'Info patients (2)'!U69,"CHECK","")</f>
        <v/>
      </c>
      <c r="V69" s="276" t="str">
        <f>IF('Info patients (1)'!V69&lt;&gt;'Info patients (2)'!V69,"CHECK","")</f>
        <v/>
      </c>
      <c r="W69" s="276" t="str">
        <f>IF('Info patients (1)'!W69&lt;&gt;'Info patients (2)'!W69,"CHECK","")</f>
        <v/>
      </c>
      <c r="X69" s="276" t="str">
        <f>IF('Info patients (1)'!X69&lt;&gt;'Info patients (2)'!X69,"CHECK","")</f>
        <v/>
      </c>
      <c r="Y69" s="276" t="str">
        <f>IF('Info patients (1)'!Y69&lt;&gt;'Info patients (2)'!Y69,"CHECK","")</f>
        <v/>
      </c>
      <c r="Z69" s="276" t="str">
        <f>IF('Info patients (1)'!Z69&lt;&gt;'Info patients (2)'!Z69,"CHECK","")</f>
        <v/>
      </c>
      <c r="AA69" s="276" t="str">
        <f>IF('Info patients (1)'!AA69&lt;&gt;'Info patients (2)'!AA69,"CHECK","")</f>
        <v/>
      </c>
      <c r="AB69" s="276" t="str">
        <f>IF('Info patients (1)'!AB69&lt;&gt;'Info patients (2)'!AB69,"CHECK","")</f>
        <v/>
      </c>
      <c r="AC69" s="276" t="str">
        <f>IF('Info patients (1)'!AC69&lt;&gt;'Info patients (2)'!AC69,"CHECK","")</f>
        <v/>
      </c>
      <c r="AD69" s="276" t="str">
        <f>IF('Info patients (1)'!AD69&lt;&gt;'Info patients (2)'!AD69,"CHECK","")</f>
        <v/>
      </c>
      <c r="AE69" s="276" t="str">
        <f>IF('Info patients (1)'!AE69&lt;&gt;'Info patients (2)'!AE69,"CHECK","")</f>
        <v/>
      </c>
      <c r="AF69" s="276" t="str">
        <f>IF('Info patients (1)'!AF69&lt;&gt;'Info patients (2)'!AF69,"CHECK","")</f>
        <v/>
      </c>
      <c r="AG69" s="276" t="str">
        <f>IF('Info patients (1)'!AG69&lt;&gt;'Info patients (2)'!AG69,"CHECK","")</f>
        <v/>
      </c>
      <c r="AH69" s="276" t="str">
        <f>IF('Info patients (1)'!AH69&lt;&gt;'Info patients (2)'!AH69,"CHECK","")</f>
        <v/>
      </c>
      <c r="AI69" s="276" t="str">
        <f>IF('Info patients (1)'!AI69&lt;&gt;'Info patients (2)'!AI69,"CHECK","")</f>
        <v/>
      </c>
      <c r="AJ69" s="276" t="str">
        <f>IF('Info patients (1)'!AJ69&lt;&gt;'Info patients (2)'!AJ69,"CHECK","")</f>
        <v/>
      </c>
      <c r="AK69" s="276" t="str">
        <f>IF('Info patients (1)'!AK69&lt;&gt;'Info patients (2)'!AK69,"CHECK","")</f>
        <v/>
      </c>
      <c r="AL69" s="276" t="str">
        <f>IF('Info patients (1)'!AL69&lt;&gt;'Info patients (2)'!AL69,"CHECK","")</f>
        <v/>
      </c>
      <c r="AM69" s="276" t="str">
        <f>IF('Info patients (1)'!AM69&lt;&gt;'Info patients (2)'!AM69,"CHECK","")</f>
        <v/>
      </c>
      <c r="AN69" s="276" t="str">
        <f>IF('Info patients (1)'!AN69&lt;&gt;'Info patients (2)'!AN69,"CHECK","")</f>
        <v/>
      </c>
      <c r="AO69" s="276" t="str">
        <f>IF('Info patients (1)'!AO69&lt;&gt;'Info patients (2)'!AO69,"CHECK","")</f>
        <v/>
      </c>
      <c r="AP69" s="276" t="str">
        <f>IF('Info patients (1)'!AP69&lt;&gt;'Info patients (2)'!AP69,"CHECK","")</f>
        <v/>
      </c>
      <c r="AQ69" s="276" t="str">
        <f>IF('Info patients (1)'!AQ69&lt;&gt;'Info patients (2)'!AQ69,"CHECK","")</f>
        <v/>
      </c>
      <c r="AR69" s="276" t="str">
        <f>IF('Info patients (1)'!AR69&lt;&gt;'Info patients (2)'!AR69,"CHECK","")</f>
        <v/>
      </c>
      <c r="AS69" s="276" t="str">
        <f>IF('Info patients (1)'!AS69&lt;&gt;'Info patients (2)'!AS69,"CHECK","")</f>
        <v/>
      </c>
      <c r="AT69" s="276" t="str">
        <f>IF('Info patients (1)'!AT69&lt;&gt;'Info patients (2)'!AT69,"CHECK","")</f>
        <v/>
      </c>
      <c r="AU69" s="276" t="str">
        <f>IF('Info patients (1)'!AU69&lt;&gt;'Info patients (2)'!AU69,"CHECK","")</f>
        <v/>
      </c>
      <c r="AV69" s="276" t="str">
        <f>IF('Info patients (1)'!AV69&lt;&gt;'Info patients (2)'!AV69,"CHECK","")</f>
        <v/>
      </c>
      <c r="AW69" s="276" t="str">
        <f>IF('Info patients (1)'!AW69&lt;&gt;'Info patients (2)'!AW69,"CHECK","")</f>
        <v/>
      </c>
      <c r="AX69" s="276" t="str">
        <f>IF('Info patients (1)'!AX69&lt;&gt;'Info patients (2)'!AX69,"CHECK","")</f>
        <v/>
      </c>
      <c r="AY69" s="276" t="str">
        <f>IF('Info patients (1)'!AY69&lt;&gt;'Info patients (2)'!AY69,"CHECK","")</f>
        <v/>
      </c>
      <c r="AZ69" s="276" t="str">
        <f>IF('Info patients (1)'!AZ69&lt;&gt;'Info patients (2)'!AZ69,"CHECK","")</f>
        <v/>
      </c>
      <c r="BA69" s="276" t="str">
        <f>IF('Info patients (1)'!BA69&lt;&gt;'Info patients (2)'!BA69,"CHECK","")</f>
        <v/>
      </c>
      <c r="BB69" s="276" t="str">
        <f>IF('Info patients (1)'!BB69&lt;&gt;'Info patients (2)'!BB69,"CHECK","")</f>
        <v/>
      </c>
      <c r="BC69" s="276" t="str">
        <f>IF('Info patients (1)'!BC69&lt;&gt;'Info patients (2)'!BC69,"CHECK","")</f>
        <v/>
      </c>
      <c r="BD69" s="276" t="str">
        <f>IF('Info patients (1)'!BD69&lt;&gt;'Info patients (2)'!BD69,"CHECK","")</f>
        <v/>
      </c>
      <c r="BE69" s="276" t="str">
        <f>IF('Info patients (1)'!BE69&lt;&gt;'Info patients (2)'!BE69,"CHECK","")</f>
        <v/>
      </c>
      <c r="BF69" s="276" t="str">
        <f>IF('Info patients (1)'!BF69&lt;&gt;'Info patients (2)'!BF69,"CHECK","")</f>
        <v/>
      </c>
      <c r="BG69" s="276" t="str">
        <f>IF('Info patients (1)'!BG69&lt;&gt;'Info patients (2)'!BG69,"CHECK","")</f>
        <v/>
      </c>
      <c r="BH69" s="276" t="str">
        <f>IF('Info patients (1)'!BH69&lt;&gt;'Info patients (2)'!BH69,"CHECK","")</f>
        <v/>
      </c>
      <c r="BI69" s="276" t="str">
        <f>IF('Info patients (1)'!BI69&lt;&gt;'Info patients (2)'!BI69,"CHECK","")</f>
        <v/>
      </c>
      <c r="BJ69" s="276" t="str">
        <f>IF('Info patients (1)'!BJ69&lt;&gt;'Info patients (2)'!BJ69,"CHECK","")</f>
        <v/>
      </c>
      <c r="BK69" s="276" t="str">
        <f>IF('Info patients (1)'!BK69&lt;&gt;'Info patients (2)'!BK69,"CHECK","")</f>
        <v/>
      </c>
      <c r="BL69" s="276" t="str">
        <f>IF('Info patients (1)'!BL69&lt;&gt;'Info patients (2)'!BL69,"CHECK","")</f>
        <v/>
      </c>
      <c r="BM69" s="276" t="str">
        <f>IF('Info patients (1)'!BM69&lt;&gt;'Info patients (2)'!BM69,"CHECK","")</f>
        <v/>
      </c>
      <c r="BN69" s="276" t="str">
        <f>IF('Info patients (1)'!BN69&lt;&gt;'Info patients (2)'!BN69,"CHECK","")</f>
        <v/>
      </c>
      <c r="BO69" s="276" t="str">
        <f>IF('Info patients (1)'!BO69&lt;&gt;'Info patients (2)'!BO69,"CHECK","")</f>
        <v/>
      </c>
      <c r="BP69" s="276" t="str">
        <f>IF('Info patients (1)'!BP69&lt;&gt;'Info patients (2)'!BP69,"CHECK","")</f>
        <v/>
      </c>
      <c r="BQ69" s="276" t="str">
        <f>IF('Info patients (1)'!BQ69&lt;&gt;'Info patients (2)'!BQ69,"CHECK","")</f>
        <v/>
      </c>
      <c r="BR69" s="276" t="str">
        <f>IF('Info patients (1)'!BR69&lt;&gt;'Info patients (2)'!BR69,"CHECK","")</f>
        <v/>
      </c>
      <c r="BS69" s="276" t="str">
        <f>IF('Info patients (1)'!BS69&lt;&gt;'Info patients (2)'!BS69,"CHECK","")</f>
        <v/>
      </c>
      <c r="BT69" s="276" t="str">
        <f>IF('Info patients (1)'!BT69&lt;&gt;'Info patients (2)'!BT69,"CHECK","")</f>
        <v/>
      </c>
      <c r="BU69" s="276" t="str">
        <f>IF('Info patients (1)'!BU69&lt;&gt;'Info patients (2)'!BU69,"CHECK","")</f>
        <v/>
      </c>
      <c r="BV69" s="276" t="str">
        <f>IF('Info patients (1)'!BV69&lt;&gt;'Info patients (2)'!BV69,"CHECK","")</f>
        <v/>
      </c>
      <c r="BW69" s="276" t="str">
        <f>IF('Info patients (1)'!BW69&lt;&gt;'Info patients (2)'!BW69,"CHECK","")</f>
        <v/>
      </c>
      <c r="BX69" s="276" t="str">
        <f>IF('Info patients (1)'!BX69&lt;&gt;'Info patients (2)'!BX69,"CHECK","")</f>
        <v/>
      </c>
      <c r="BY69" s="276" t="str">
        <f>IF('Info patients (1)'!BY69&lt;&gt;'Info patients (2)'!BY69,"CHECK","")</f>
        <v/>
      </c>
      <c r="BZ69" s="276" t="str">
        <f>IF('Info patients (1)'!BZ69&lt;&gt;'Info patients (2)'!BZ69,"CHECK","")</f>
        <v/>
      </c>
      <c r="CA69" s="276" t="str">
        <f>IF('Info patients (1)'!CA69&lt;&gt;'Info patients (2)'!CA69,"CHECK","")</f>
        <v/>
      </c>
      <c r="CB69" s="276" t="str">
        <f>IF('Info patients (1)'!CB69&lt;&gt;'Info patients (2)'!CB69,"CHECK","")</f>
        <v/>
      </c>
      <c r="CC69" s="276" t="str">
        <f>IF('Info patients (1)'!CC69&lt;&gt;'Info patients (2)'!CC69,"CHECK","")</f>
        <v/>
      </c>
      <c r="CD69" s="276" t="str">
        <f>IF('Info patients (1)'!CD69&lt;&gt;'Info patients (2)'!CD69,"CHECK","")</f>
        <v/>
      </c>
      <c r="CE69" s="276" t="str">
        <f>IF('Info patients (1)'!CE69&lt;&gt;'Info patients (2)'!CE69,"CHECK","")</f>
        <v/>
      </c>
      <c r="CF69" s="276" t="str">
        <f>IF('Info patients (1)'!CF69&lt;&gt;'Info patients (2)'!CF69,"CHECK","")</f>
        <v/>
      </c>
      <c r="CG69" s="276" t="str">
        <f>IF('Info patients (1)'!CG69&lt;&gt;'Info patients (2)'!CG69,"CHECK","")</f>
        <v/>
      </c>
      <c r="CH69" s="276" t="str">
        <f>IF('Info patients (1)'!CH69&lt;&gt;'Info patients (2)'!CH69,"CHECK","")</f>
        <v/>
      </c>
      <c r="CI69" s="276" t="str">
        <f>IF('Info patients (1)'!CI69&lt;&gt;'Info patients (2)'!CI69,"CHECK","")</f>
        <v/>
      </c>
      <c r="CJ69" s="276" t="str">
        <f>IF('Info patients (1)'!CJ69&lt;&gt;'Info patients (2)'!CJ69,"CHECK","")</f>
        <v/>
      </c>
      <c r="CK69" s="276" t="str">
        <f>IF('Info patients (1)'!CK69&lt;&gt;'Info patients (2)'!CK69,"CHECK","")</f>
        <v/>
      </c>
      <c r="CL69" s="276" t="str">
        <f>IF('Info patients (1)'!CL69&lt;&gt;'Info patients (2)'!CL69,"CHECK","")</f>
        <v/>
      </c>
      <c r="CM69" s="276" t="str">
        <f>IF('Info patients (1)'!CM69&lt;&gt;'Info patients (2)'!CM69,"CHECK","")</f>
        <v/>
      </c>
      <c r="CN69" s="276" t="str">
        <f>IF('Info patients (1)'!CN69&lt;&gt;'Info patients (2)'!CN69,"CHECK","")</f>
        <v/>
      </c>
      <c r="CO69" s="276" t="str">
        <f>IF('Info patients (1)'!CO69&lt;&gt;'Info patients (2)'!CO69,"CHECK","")</f>
        <v/>
      </c>
      <c r="CP69" s="276" t="str">
        <f>IF('Info patients (1)'!CP69&lt;&gt;'Info patients (2)'!CP69,"CHECK","")</f>
        <v/>
      </c>
      <c r="CQ69" s="276" t="str">
        <f>IF('Info patients (1)'!CQ69&lt;&gt;'Info patients (2)'!CQ69,"CHECK","")</f>
        <v/>
      </c>
      <c r="CR69" s="276" t="str">
        <f>IF('Info patients (1)'!CR69&lt;&gt;'Info patients (2)'!CR69,"CHECK","")</f>
        <v/>
      </c>
      <c r="CS69" s="276" t="str">
        <f>IF('Info patients (1)'!CS69&lt;&gt;'Info patients (2)'!CS69,"CHECK","")</f>
        <v/>
      </c>
      <c r="CT69" s="276" t="str">
        <f>IF('Info patients (1)'!CT69&lt;&gt;'Info patients (2)'!CT69,"CHECK","")</f>
        <v/>
      </c>
      <c r="CU69" s="276" t="str">
        <f>IF('Info patients (1)'!CU69&lt;&gt;'Info patients (2)'!CU69,"CHECK","")</f>
        <v/>
      </c>
      <c r="CV69" s="276" t="str">
        <f>IF('Info patients (1)'!CV69&lt;&gt;'Info patients (2)'!CV69,"CHECK","")</f>
        <v/>
      </c>
      <c r="CW69" s="276" t="str">
        <f>IF('Info patients (1)'!CW69&lt;&gt;'Info patients (2)'!CW69,"CHECK","")</f>
        <v/>
      </c>
      <c r="CX69" s="276" t="str">
        <f>IF('Info patients (1)'!CX69&lt;&gt;'Info patients (2)'!CX69,"CHECK","")</f>
        <v/>
      </c>
      <c r="CY69" s="276" t="str">
        <f>IF('Info patients (1)'!CY69&lt;&gt;'Info patients (2)'!CY69,"CHECK","")</f>
        <v/>
      </c>
      <c r="CZ69" s="276" t="str">
        <f>IF('Info patients (1)'!CZ69&lt;&gt;'Info patients (2)'!CZ69,"CHECK","")</f>
        <v/>
      </c>
      <c r="DA69" s="276" t="str">
        <f>IF('Info patients (1)'!DA69&lt;&gt;'Info patients (2)'!DA69,"CHECK","")</f>
        <v/>
      </c>
      <c r="DB69" s="276" t="str">
        <f>IF('Info patients (1)'!DB69&lt;&gt;'Info patients (2)'!DB69,"CHECK","")</f>
        <v/>
      </c>
      <c r="DC69" s="276" t="str">
        <f>IF('Info patients (1)'!DC69&lt;&gt;'Info patients (2)'!DC69,"CHECK","")</f>
        <v/>
      </c>
      <c r="DD69" s="276" t="str">
        <f>IF('Info patients (1)'!DD69&lt;&gt;'Info patients (2)'!DD69,"CHECK","")</f>
        <v/>
      </c>
      <c r="DE69" s="276" t="str">
        <f>IF('Info patients (1)'!DE69&lt;&gt;'Info patients (2)'!DE69,"CHECK","")</f>
        <v/>
      </c>
      <c r="DF69" s="276" t="str">
        <f>IF('Info patients (1)'!DF69&lt;&gt;'Info patients (2)'!DF69,"CHECK","")</f>
        <v/>
      </c>
      <c r="DG69" s="276" t="str">
        <f>IF('Info patients (1)'!DG69&lt;&gt;'Info patients (2)'!DG69,"CHECK","")</f>
        <v/>
      </c>
      <c r="DH69" s="276" t="str">
        <f>IF('Info patients (1)'!DH69&lt;&gt;'Info patients (2)'!DH69,"CHECK","")</f>
        <v/>
      </c>
      <c r="DI69" s="276" t="str">
        <f>IF('Info patients (1)'!DI69&lt;&gt;'Info patients (2)'!DI69,"CHECK","")</f>
        <v/>
      </c>
      <c r="DJ69" s="276" t="str">
        <f>IF('Info patients (1)'!DJ69&lt;&gt;'Info patients (2)'!DJ69,"CHECK","")</f>
        <v/>
      </c>
      <c r="DK69" s="276" t="str">
        <f>IF('Info patients (1)'!DK69&lt;&gt;'Info patients (2)'!DK69,"CHECK","")</f>
        <v/>
      </c>
      <c r="DL69" s="276" t="str">
        <f>IF('Info patients (1)'!DL69&lt;&gt;'Info patients (2)'!DL69,"CHECK","")</f>
        <v/>
      </c>
      <c r="DM69" s="276" t="str">
        <f>IF('Info patients (1)'!DM69&lt;&gt;'Info patients (2)'!DM69,"CHECK","")</f>
        <v/>
      </c>
      <c r="DN69" s="276" t="str">
        <f>IF('Info patients (1)'!DN69&lt;&gt;'Info patients (2)'!DN69,"CHECK","")</f>
        <v/>
      </c>
      <c r="DO69" s="276" t="str">
        <f>IF('Info patients (1)'!DO69&lt;&gt;'Info patients (2)'!DO69,"CHECK","")</f>
        <v/>
      </c>
      <c r="DP69" s="276" t="str">
        <f>IF('Info patients (1)'!DP69&lt;&gt;'Info patients (2)'!DP69,"CHECK","")</f>
        <v/>
      </c>
      <c r="DQ69" s="276" t="str">
        <f>IF('Info patients (1)'!DQ69&lt;&gt;'Info patients (2)'!DQ69,"CHECK","")</f>
        <v/>
      </c>
    </row>
    <row r="70" spans="1:121" s="109" customFormat="1" ht="23.25" customHeight="1" x14ac:dyDescent="0.2">
      <c r="A70" s="276" t="str">
        <f>IF('Info patients (1)'!A70&lt;&gt;'Info patients (2)'!A70,"CHECK","")</f>
        <v/>
      </c>
      <c r="B70" s="276" t="str">
        <f>IF('Info patients (1)'!B70&lt;&gt;'Info patients (2)'!B70,"CHECK","")</f>
        <v/>
      </c>
      <c r="C70" s="276" t="str">
        <f>IF('Info patients (1)'!C70&lt;&gt;'Info patients (2)'!C70,"CHECK","")</f>
        <v/>
      </c>
      <c r="D70" s="276" t="str">
        <f>IF('Info patients (1)'!D70&lt;&gt;'Info patients (2)'!D70,"CHECK","")</f>
        <v/>
      </c>
      <c r="E70" s="276" t="str">
        <f>IF('Info patients (1)'!E70&lt;&gt;'Info patients (2)'!E70,"CHECK","")</f>
        <v/>
      </c>
      <c r="F70" s="276" t="str">
        <f>IF('Info patients (1)'!F70&lt;&gt;'Info patients (2)'!F70,"CHECK","")</f>
        <v/>
      </c>
      <c r="G70" s="276" t="str">
        <f>IF('Info patients (1)'!G70&lt;&gt;'Info patients (2)'!G70,"CHECK","")</f>
        <v/>
      </c>
      <c r="H70" s="276" t="str">
        <f>IF('Info patients (1)'!H70&lt;&gt;'Info patients (2)'!H70,"CHECK","")</f>
        <v/>
      </c>
      <c r="I70" s="276" t="str">
        <f>IF('Info patients (1)'!I70&lt;&gt;'Info patients (2)'!I70,"CHECK","")</f>
        <v/>
      </c>
      <c r="J70" s="276" t="str">
        <f>IF('Info patients (1)'!J70&lt;&gt;'Info patients (2)'!J70,"CHECK","")</f>
        <v/>
      </c>
      <c r="K70" s="276" t="str">
        <f>IF('Info patients (1)'!K70&lt;&gt;'Info patients (2)'!K70,"CHECK","")</f>
        <v/>
      </c>
      <c r="L70" s="276" t="str">
        <f>IF('Info patients (1)'!L70&lt;&gt;'Info patients (2)'!L70,"CHECK","")</f>
        <v/>
      </c>
      <c r="M70" s="276" t="str">
        <f>IF('Info patients (1)'!M70&lt;&gt;'Info patients (2)'!M70,"CHECK","")</f>
        <v/>
      </c>
      <c r="N70" s="276" t="str">
        <f>IF('Info patients (1)'!N70&lt;&gt;'Info patients (2)'!N70,"CHECK","")</f>
        <v/>
      </c>
      <c r="O70" s="276" t="str">
        <f>IF('Info patients (1)'!O70&lt;&gt;'Info patients (2)'!O70,"CHECK","")</f>
        <v/>
      </c>
      <c r="P70" s="276" t="str">
        <f>IF('Info patients (1)'!P70&lt;&gt;'Info patients (2)'!P70,"CHECK","")</f>
        <v/>
      </c>
      <c r="Q70" s="276" t="str">
        <f>IF('Info patients (1)'!Q70&lt;&gt;'Info patients (2)'!Q70,"CHECK","")</f>
        <v/>
      </c>
      <c r="R70" s="276" t="str">
        <f>IF('Info patients (1)'!R70&lt;&gt;'Info patients (2)'!R70,"CHECK","")</f>
        <v/>
      </c>
      <c r="S70" s="276" t="str">
        <f>IF('Info patients (1)'!S70&lt;&gt;'Info patients (2)'!S70,"CHECK","")</f>
        <v/>
      </c>
      <c r="T70" s="276" t="str">
        <f>IF('Info patients (1)'!T70&lt;&gt;'Info patients (2)'!T70,"CHECK","")</f>
        <v/>
      </c>
      <c r="U70" s="276" t="str">
        <f>IF('Info patients (1)'!U70&lt;&gt;'Info patients (2)'!U70,"CHECK","")</f>
        <v/>
      </c>
      <c r="V70" s="276" t="str">
        <f>IF('Info patients (1)'!V70&lt;&gt;'Info patients (2)'!V70,"CHECK","")</f>
        <v/>
      </c>
      <c r="W70" s="276" t="str">
        <f>IF('Info patients (1)'!W70&lt;&gt;'Info patients (2)'!W70,"CHECK","")</f>
        <v/>
      </c>
      <c r="X70" s="276" t="str">
        <f>IF('Info patients (1)'!X70&lt;&gt;'Info patients (2)'!X70,"CHECK","")</f>
        <v/>
      </c>
      <c r="Y70" s="276" t="str">
        <f>IF('Info patients (1)'!Y70&lt;&gt;'Info patients (2)'!Y70,"CHECK","")</f>
        <v/>
      </c>
      <c r="Z70" s="276" t="str">
        <f>IF('Info patients (1)'!Z70&lt;&gt;'Info patients (2)'!Z70,"CHECK","")</f>
        <v/>
      </c>
      <c r="AA70" s="276" t="str">
        <f>IF('Info patients (1)'!AA70&lt;&gt;'Info patients (2)'!AA70,"CHECK","")</f>
        <v/>
      </c>
      <c r="AB70" s="276" t="str">
        <f>IF('Info patients (1)'!AB70&lt;&gt;'Info patients (2)'!AB70,"CHECK","")</f>
        <v/>
      </c>
      <c r="AC70" s="276" t="str">
        <f>IF('Info patients (1)'!AC70&lt;&gt;'Info patients (2)'!AC70,"CHECK","")</f>
        <v/>
      </c>
      <c r="AD70" s="276" t="str">
        <f>IF('Info patients (1)'!AD70&lt;&gt;'Info patients (2)'!AD70,"CHECK","")</f>
        <v/>
      </c>
      <c r="AE70" s="276" t="str">
        <f>IF('Info patients (1)'!AE70&lt;&gt;'Info patients (2)'!AE70,"CHECK","")</f>
        <v/>
      </c>
      <c r="AF70" s="276" t="str">
        <f>IF('Info patients (1)'!AF70&lt;&gt;'Info patients (2)'!AF70,"CHECK","")</f>
        <v/>
      </c>
      <c r="AG70" s="276" t="str">
        <f>IF('Info patients (1)'!AG70&lt;&gt;'Info patients (2)'!AG70,"CHECK","")</f>
        <v/>
      </c>
      <c r="AH70" s="276" t="str">
        <f>IF('Info patients (1)'!AH70&lt;&gt;'Info patients (2)'!AH70,"CHECK","")</f>
        <v/>
      </c>
      <c r="AI70" s="276" t="str">
        <f>IF('Info patients (1)'!AI70&lt;&gt;'Info patients (2)'!AI70,"CHECK","")</f>
        <v/>
      </c>
      <c r="AJ70" s="276" t="str">
        <f>IF('Info patients (1)'!AJ70&lt;&gt;'Info patients (2)'!AJ70,"CHECK","")</f>
        <v/>
      </c>
      <c r="AK70" s="276" t="str">
        <f>IF('Info patients (1)'!AK70&lt;&gt;'Info patients (2)'!AK70,"CHECK","")</f>
        <v/>
      </c>
      <c r="AL70" s="276" t="str">
        <f>IF('Info patients (1)'!AL70&lt;&gt;'Info patients (2)'!AL70,"CHECK","")</f>
        <v/>
      </c>
      <c r="AM70" s="276" t="str">
        <f>IF('Info patients (1)'!AM70&lt;&gt;'Info patients (2)'!AM70,"CHECK","")</f>
        <v/>
      </c>
      <c r="AN70" s="276" t="str">
        <f>IF('Info patients (1)'!AN70&lt;&gt;'Info patients (2)'!AN70,"CHECK","")</f>
        <v/>
      </c>
      <c r="AO70" s="276" t="str">
        <f>IF('Info patients (1)'!AO70&lt;&gt;'Info patients (2)'!AO70,"CHECK","")</f>
        <v/>
      </c>
      <c r="AP70" s="276" t="str">
        <f>IF('Info patients (1)'!AP70&lt;&gt;'Info patients (2)'!AP70,"CHECK","")</f>
        <v/>
      </c>
      <c r="AQ70" s="276" t="str">
        <f>IF('Info patients (1)'!AQ70&lt;&gt;'Info patients (2)'!AQ70,"CHECK","")</f>
        <v/>
      </c>
      <c r="AR70" s="276" t="str">
        <f>IF('Info patients (1)'!AR70&lt;&gt;'Info patients (2)'!AR70,"CHECK","")</f>
        <v/>
      </c>
      <c r="AS70" s="276" t="str">
        <f>IF('Info patients (1)'!AS70&lt;&gt;'Info patients (2)'!AS70,"CHECK","")</f>
        <v/>
      </c>
      <c r="AT70" s="276" t="str">
        <f>IF('Info patients (1)'!AT70&lt;&gt;'Info patients (2)'!AT70,"CHECK","")</f>
        <v/>
      </c>
      <c r="AU70" s="276" t="str">
        <f>IF('Info patients (1)'!AU70&lt;&gt;'Info patients (2)'!AU70,"CHECK","")</f>
        <v/>
      </c>
      <c r="AV70" s="276" t="str">
        <f>IF('Info patients (1)'!AV70&lt;&gt;'Info patients (2)'!AV70,"CHECK","")</f>
        <v/>
      </c>
      <c r="AW70" s="276" t="str">
        <f>IF('Info patients (1)'!AW70&lt;&gt;'Info patients (2)'!AW70,"CHECK","")</f>
        <v/>
      </c>
      <c r="AX70" s="276" t="str">
        <f>IF('Info patients (1)'!AX70&lt;&gt;'Info patients (2)'!AX70,"CHECK","")</f>
        <v/>
      </c>
      <c r="AY70" s="276" t="str">
        <f>IF('Info patients (1)'!AY70&lt;&gt;'Info patients (2)'!AY70,"CHECK","")</f>
        <v/>
      </c>
      <c r="AZ70" s="276" t="str">
        <f>IF('Info patients (1)'!AZ70&lt;&gt;'Info patients (2)'!AZ70,"CHECK","")</f>
        <v/>
      </c>
      <c r="BA70" s="276" t="str">
        <f>IF('Info patients (1)'!BA70&lt;&gt;'Info patients (2)'!BA70,"CHECK","")</f>
        <v/>
      </c>
      <c r="BB70" s="276" t="str">
        <f>IF('Info patients (1)'!BB70&lt;&gt;'Info patients (2)'!BB70,"CHECK","")</f>
        <v/>
      </c>
      <c r="BC70" s="276" t="str">
        <f>IF('Info patients (1)'!BC70&lt;&gt;'Info patients (2)'!BC70,"CHECK","")</f>
        <v/>
      </c>
      <c r="BD70" s="276" t="str">
        <f>IF('Info patients (1)'!BD70&lt;&gt;'Info patients (2)'!BD70,"CHECK","")</f>
        <v/>
      </c>
      <c r="BE70" s="276" t="str">
        <f>IF('Info patients (1)'!BE70&lt;&gt;'Info patients (2)'!BE70,"CHECK","")</f>
        <v/>
      </c>
      <c r="BF70" s="276" t="str">
        <f>IF('Info patients (1)'!BF70&lt;&gt;'Info patients (2)'!BF70,"CHECK","")</f>
        <v/>
      </c>
      <c r="BG70" s="276" t="str">
        <f>IF('Info patients (1)'!BG70&lt;&gt;'Info patients (2)'!BG70,"CHECK","")</f>
        <v/>
      </c>
      <c r="BH70" s="276" t="str">
        <f>IF('Info patients (1)'!BH70&lt;&gt;'Info patients (2)'!BH70,"CHECK","")</f>
        <v/>
      </c>
      <c r="BI70" s="276" t="str">
        <f>IF('Info patients (1)'!BI70&lt;&gt;'Info patients (2)'!BI70,"CHECK","")</f>
        <v/>
      </c>
      <c r="BJ70" s="276" t="str">
        <f>IF('Info patients (1)'!BJ70&lt;&gt;'Info patients (2)'!BJ70,"CHECK","")</f>
        <v/>
      </c>
      <c r="BK70" s="276" t="str">
        <f>IF('Info patients (1)'!BK70&lt;&gt;'Info patients (2)'!BK70,"CHECK","")</f>
        <v/>
      </c>
      <c r="BL70" s="276" t="str">
        <f>IF('Info patients (1)'!BL70&lt;&gt;'Info patients (2)'!BL70,"CHECK","")</f>
        <v/>
      </c>
      <c r="BM70" s="276" t="str">
        <f>IF('Info patients (1)'!BM70&lt;&gt;'Info patients (2)'!BM70,"CHECK","")</f>
        <v/>
      </c>
      <c r="BN70" s="276" t="str">
        <f>IF('Info patients (1)'!BN70&lt;&gt;'Info patients (2)'!BN70,"CHECK","")</f>
        <v/>
      </c>
      <c r="BO70" s="276" t="str">
        <f>IF('Info patients (1)'!BO70&lt;&gt;'Info patients (2)'!BO70,"CHECK","")</f>
        <v/>
      </c>
      <c r="BP70" s="276" t="str">
        <f>IF('Info patients (1)'!BP70&lt;&gt;'Info patients (2)'!BP70,"CHECK","")</f>
        <v/>
      </c>
      <c r="BQ70" s="276" t="str">
        <f>IF('Info patients (1)'!BQ70&lt;&gt;'Info patients (2)'!BQ70,"CHECK","")</f>
        <v/>
      </c>
      <c r="BR70" s="276" t="str">
        <f>IF('Info patients (1)'!BR70&lt;&gt;'Info patients (2)'!BR70,"CHECK","")</f>
        <v/>
      </c>
      <c r="BS70" s="276" t="str">
        <f>IF('Info patients (1)'!BS70&lt;&gt;'Info patients (2)'!BS70,"CHECK","")</f>
        <v/>
      </c>
      <c r="BT70" s="276" t="str">
        <f>IF('Info patients (1)'!BT70&lt;&gt;'Info patients (2)'!BT70,"CHECK","")</f>
        <v/>
      </c>
      <c r="BU70" s="276" t="str">
        <f>IF('Info patients (1)'!BU70&lt;&gt;'Info patients (2)'!BU70,"CHECK","")</f>
        <v/>
      </c>
      <c r="BV70" s="276" t="str">
        <f>IF('Info patients (1)'!BV70&lt;&gt;'Info patients (2)'!BV70,"CHECK","")</f>
        <v/>
      </c>
      <c r="BW70" s="276" t="str">
        <f>IF('Info patients (1)'!BW70&lt;&gt;'Info patients (2)'!BW70,"CHECK","")</f>
        <v/>
      </c>
      <c r="BX70" s="276" t="str">
        <f>IF('Info patients (1)'!BX70&lt;&gt;'Info patients (2)'!BX70,"CHECK","")</f>
        <v/>
      </c>
      <c r="BY70" s="276" t="str">
        <f>IF('Info patients (1)'!BY70&lt;&gt;'Info patients (2)'!BY70,"CHECK","")</f>
        <v/>
      </c>
      <c r="BZ70" s="276" t="str">
        <f>IF('Info patients (1)'!BZ70&lt;&gt;'Info patients (2)'!BZ70,"CHECK","")</f>
        <v/>
      </c>
      <c r="CA70" s="276" t="str">
        <f>IF('Info patients (1)'!CA70&lt;&gt;'Info patients (2)'!CA70,"CHECK","")</f>
        <v/>
      </c>
      <c r="CB70" s="276" t="str">
        <f>IF('Info patients (1)'!CB70&lt;&gt;'Info patients (2)'!CB70,"CHECK","")</f>
        <v/>
      </c>
      <c r="CC70" s="276" t="str">
        <f>IF('Info patients (1)'!CC70&lt;&gt;'Info patients (2)'!CC70,"CHECK","")</f>
        <v/>
      </c>
      <c r="CD70" s="276" t="str">
        <f>IF('Info patients (1)'!CD70&lt;&gt;'Info patients (2)'!CD70,"CHECK","")</f>
        <v/>
      </c>
      <c r="CE70" s="276" t="str">
        <f>IF('Info patients (1)'!CE70&lt;&gt;'Info patients (2)'!CE70,"CHECK","")</f>
        <v/>
      </c>
      <c r="CF70" s="276" t="str">
        <f>IF('Info patients (1)'!CF70&lt;&gt;'Info patients (2)'!CF70,"CHECK","")</f>
        <v/>
      </c>
      <c r="CG70" s="276" t="str">
        <f>IF('Info patients (1)'!CG70&lt;&gt;'Info patients (2)'!CG70,"CHECK","")</f>
        <v/>
      </c>
      <c r="CH70" s="276" t="str">
        <f>IF('Info patients (1)'!CH70&lt;&gt;'Info patients (2)'!CH70,"CHECK","")</f>
        <v/>
      </c>
      <c r="CI70" s="276" t="str">
        <f>IF('Info patients (1)'!CI70&lt;&gt;'Info patients (2)'!CI70,"CHECK","")</f>
        <v/>
      </c>
      <c r="CJ70" s="276" t="str">
        <f>IF('Info patients (1)'!CJ70&lt;&gt;'Info patients (2)'!CJ70,"CHECK","")</f>
        <v/>
      </c>
      <c r="CK70" s="276" t="str">
        <f>IF('Info patients (1)'!CK70&lt;&gt;'Info patients (2)'!CK70,"CHECK","")</f>
        <v/>
      </c>
      <c r="CL70" s="276" t="str">
        <f>IF('Info patients (1)'!CL70&lt;&gt;'Info patients (2)'!CL70,"CHECK","")</f>
        <v/>
      </c>
      <c r="CM70" s="276" t="str">
        <f>IF('Info patients (1)'!CM70&lt;&gt;'Info patients (2)'!CM70,"CHECK","")</f>
        <v/>
      </c>
      <c r="CN70" s="276" t="str">
        <f>IF('Info patients (1)'!CN70&lt;&gt;'Info patients (2)'!CN70,"CHECK","")</f>
        <v/>
      </c>
      <c r="CO70" s="276" t="str">
        <f>IF('Info patients (1)'!CO70&lt;&gt;'Info patients (2)'!CO70,"CHECK","")</f>
        <v/>
      </c>
      <c r="CP70" s="276" t="str">
        <f>IF('Info patients (1)'!CP70&lt;&gt;'Info patients (2)'!CP70,"CHECK","")</f>
        <v/>
      </c>
      <c r="CQ70" s="276" t="str">
        <f>IF('Info patients (1)'!CQ70&lt;&gt;'Info patients (2)'!CQ70,"CHECK","")</f>
        <v/>
      </c>
      <c r="CR70" s="276" t="str">
        <f>IF('Info patients (1)'!CR70&lt;&gt;'Info patients (2)'!CR70,"CHECK","")</f>
        <v/>
      </c>
      <c r="CS70" s="276" t="str">
        <f>IF('Info patients (1)'!CS70&lt;&gt;'Info patients (2)'!CS70,"CHECK","")</f>
        <v/>
      </c>
      <c r="CT70" s="276" t="str">
        <f>IF('Info patients (1)'!CT70&lt;&gt;'Info patients (2)'!CT70,"CHECK","")</f>
        <v/>
      </c>
      <c r="CU70" s="276" t="str">
        <f>IF('Info patients (1)'!CU70&lt;&gt;'Info patients (2)'!CU70,"CHECK","")</f>
        <v/>
      </c>
      <c r="CV70" s="276" t="str">
        <f>IF('Info patients (1)'!CV70&lt;&gt;'Info patients (2)'!CV70,"CHECK","")</f>
        <v/>
      </c>
      <c r="CW70" s="276" t="str">
        <f>IF('Info patients (1)'!CW70&lt;&gt;'Info patients (2)'!CW70,"CHECK","")</f>
        <v/>
      </c>
      <c r="CX70" s="276" t="str">
        <f>IF('Info patients (1)'!CX70&lt;&gt;'Info patients (2)'!CX70,"CHECK","")</f>
        <v/>
      </c>
      <c r="CY70" s="276" t="str">
        <f>IF('Info patients (1)'!CY70&lt;&gt;'Info patients (2)'!CY70,"CHECK","")</f>
        <v/>
      </c>
      <c r="CZ70" s="276" t="str">
        <f>IF('Info patients (1)'!CZ70&lt;&gt;'Info patients (2)'!CZ70,"CHECK","")</f>
        <v/>
      </c>
      <c r="DA70" s="276" t="str">
        <f>IF('Info patients (1)'!DA70&lt;&gt;'Info patients (2)'!DA70,"CHECK","")</f>
        <v/>
      </c>
      <c r="DB70" s="276" t="str">
        <f>IF('Info patients (1)'!DB70&lt;&gt;'Info patients (2)'!DB70,"CHECK","")</f>
        <v/>
      </c>
      <c r="DC70" s="276" t="str">
        <f>IF('Info patients (1)'!DC70&lt;&gt;'Info patients (2)'!DC70,"CHECK","")</f>
        <v/>
      </c>
      <c r="DD70" s="276" t="str">
        <f>IF('Info patients (1)'!DD70&lt;&gt;'Info patients (2)'!DD70,"CHECK","")</f>
        <v/>
      </c>
      <c r="DE70" s="276" t="str">
        <f>IF('Info patients (1)'!DE70&lt;&gt;'Info patients (2)'!DE70,"CHECK","")</f>
        <v/>
      </c>
      <c r="DF70" s="276" t="str">
        <f>IF('Info patients (1)'!DF70&lt;&gt;'Info patients (2)'!DF70,"CHECK","")</f>
        <v/>
      </c>
      <c r="DG70" s="276" t="str">
        <f>IF('Info patients (1)'!DG70&lt;&gt;'Info patients (2)'!DG70,"CHECK","")</f>
        <v/>
      </c>
      <c r="DH70" s="276" t="str">
        <f>IF('Info patients (1)'!DH70&lt;&gt;'Info patients (2)'!DH70,"CHECK","")</f>
        <v/>
      </c>
      <c r="DI70" s="276" t="str">
        <f>IF('Info patients (1)'!DI70&lt;&gt;'Info patients (2)'!DI70,"CHECK","")</f>
        <v/>
      </c>
      <c r="DJ70" s="276" t="str">
        <f>IF('Info patients (1)'!DJ70&lt;&gt;'Info patients (2)'!DJ70,"CHECK","")</f>
        <v/>
      </c>
      <c r="DK70" s="276" t="str">
        <f>IF('Info patients (1)'!DK70&lt;&gt;'Info patients (2)'!DK70,"CHECK","")</f>
        <v/>
      </c>
      <c r="DL70" s="276" t="str">
        <f>IF('Info patients (1)'!DL70&lt;&gt;'Info patients (2)'!DL70,"CHECK","")</f>
        <v/>
      </c>
      <c r="DM70" s="276" t="str">
        <f>IF('Info patients (1)'!DM70&lt;&gt;'Info patients (2)'!DM70,"CHECK","")</f>
        <v/>
      </c>
      <c r="DN70" s="276" t="str">
        <f>IF('Info patients (1)'!DN70&lt;&gt;'Info patients (2)'!DN70,"CHECK","")</f>
        <v/>
      </c>
      <c r="DO70" s="276" t="str">
        <f>IF('Info patients (1)'!DO70&lt;&gt;'Info patients (2)'!DO70,"CHECK","")</f>
        <v/>
      </c>
      <c r="DP70" s="276" t="str">
        <f>IF('Info patients (1)'!DP70&lt;&gt;'Info patients (2)'!DP70,"CHECK","")</f>
        <v/>
      </c>
      <c r="DQ70" s="276" t="str">
        <f>IF('Info patients (1)'!DQ70&lt;&gt;'Info patients (2)'!DQ70,"CHECK","")</f>
        <v/>
      </c>
    </row>
    <row r="71" spans="1:121" s="109" customFormat="1" ht="23.25" customHeight="1" x14ac:dyDescent="0.2">
      <c r="A71" s="276" t="str">
        <f>IF('Info patients (1)'!A71&lt;&gt;'Info patients (2)'!A71,"CHECK","")</f>
        <v/>
      </c>
      <c r="B71" s="276" t="str">
        <f>IF('Info patients (1)'!B71&lt;&gt;'Info patients (2)'!B71,"CHECK","")</f>
        <v/>
      </c>
      <c r="C71" s="276" t="str">
        <f>IF('Info patients (1)'!C71&lt;&gt;'Info patients (2)'!C71,"CHECK","")</f>
        <v/>
      </c>
      <c r="D71" s="276" t="str">
        <f>IF('Info patients (1)'!D71&lt;&gt;'Info patients (2)'!D71,"CHECK","")</f>
        <v/>
      </c>
      <c r="E71" s="276" t="str">
        <f>IF('Info patients (1)'!E71&lt;&gt;'Info patients (2)'!E71,"CHECK","")</f>
        <v/>
      </c>
      <c r="F71" s="276" t="str">
        <f>IF('Info patients (1)'!F71&lt;&gt;'Info patients (2)'!F71,"CHECK","")</f>
        <v/>
      </c>
      <c r="G71" s="276" t="str">
        <f>IF('Info patients (1)'!G71&lt;&gt;'Info patients (2)'!G71,"CHECK","")</f>
        <v/>
      </c>
      <c r="H71" s="276" t="str">
        <f>IF('Info patients (1)'!H71&lt;&gt;'Info patients (2)'!H71,"CHECK","")</f>
        <v/>
      </c>
      <c r="I71" s="276" t="str">
        <f>IF('Info patients (1)'!I71&lt;&gt;'Info patients (2)'!I71,"CHECK","")</f>
        <v/>
      </c>
      <c r="J71" s="276" t="str">
        <f>IF('Info patients (1)'!J71&lt;&gt;'Info patients (2)'!J71,"CHECK","")</f>
        <v/>
      </c>
      <c r="K71" s="276" t="str">
        <f>IF('Info patients (1)'!K71&lt;&gt;'Info patients (2)'!K71,"CHECK","")</f>
        <v/>
      </c>
      <c r="L71" s="276" t="str">
        <f>IF('Info patients (1)'!L71&lt;&gt;'Info patients (2)'!L71,"CHECK","")</f>
        <v/>
      </c>
      <c r="M71" s="276" t="str">
        <f>IF('Info patients (1)'!M71&lt;&gt;'Info patients (2)'!M71,"CHECK","")</f>
        <v/>
      </c>
      <c r="N71" s="276" t="str">
        <f>IF('Info patients (1)'!N71&lt;&gt;'Info patients (2)'!N71,"CHECK","")</f>
        <v/>
      </c>
      <c r="O71" s="276" t="str">
        <f>IF('Info patients (1)'!O71&lt;&gt;'Info patients (2)'!O71,"CHECK","")</f>
        <v/>
      </c>
      <c r="P71" s="276" t="str">
        <f>IF('Info patients (1)'!P71&lt;&gt;'Info patients (2)'!P71,"CHECK","")</f>
        <v/>
      </c>
      <c r="Q71" s="276" t="str">
        <f>IF('Info patients (1)'!Q71&lt;&gt;'Info patients (2)'!Q71,"CHECK","")</f>
        <v/>
      </c>
      <c r="R71" s="276" t="str">
        <f>IF('Info patients (1)'!R71&lt;&gt;'Info patients (2)'!R71,"CHECK","")</f>
        <v/>
      </c>
      <c r="S71" s="276" t="str">
        <f>IF('Info patients (1)'!S71&lt;&gt;'Info patients (2)'!S71,"CHECK","")</f>
        <v/>
      </c>
      <c r="T71" s="276" t="str">
        <f>IF('Info patients (1)'!T71&lt;&gt;'Info patients (2)'!T71,"CHECK","")</f>
        <v/>
      </c>
      <c r="U71" s="276" t="str">
        <f>IF('Info patients (1)'!U71&lt;&gt;'Info patients (2)'!U71,"CHECK","")</f>
        <v/>
      </c>
      <c r="V71" s="276" t="str">
        <f>IF('Info patients (1)'!V71&lt;&gt;'Info patients (2)'!V71,"CHECK","")</f>
        <v/>
      </c>
      <c r="W71" s="276" t="str">
        <f>IF('Info patients (1)'!W71&lt;&gt;'Info patients (2)'!W71,"CHECK","")</f>
        <v/>
      </c>
      <c r="X71" s="276" t="str">
        <f>IF('Info patients (1)'!X71&lt;&gt;'Info patients (2)'!X71,"CHECK","")</f>
        <v/>
      </c>
      <c r="Y71" s="276" t="str">
        <f>IF('Info patients (1)'!Y71&lt;&gt;'Info patients (2)'!Y71,"CHECK","")</f>
        <v/>
      </c>
      <c r="Z71" s="276" t="str">
        <f>IF('Info patients (1)'!Z71&lt;&gt;'Info patients (2)'!Z71,"CHECK","")</f>
        <v/>
      </c>
      <c r="AA71" s="276" t="str">
        <f>IF('Info patients (1)'!AA71&lt;&gt;'Info patients (2)'!AA71,"CHECK","")</f>
        <v/>
      </c>
      <c r="AB71" s="276" t="str">
        <f>IF('Info patients (1)'!AB71&lt;&gt;'Info patients (2)'!AB71,"CHECK","")</f>
        <v/>
      </c>
      <c r="AC71" s="276" t="str">
        <f>IF('Info patients (1)'!AC71&lt;&gt;'Info patients (2)'!AC71,"CHECK","")</f>
        <v/>
      </c>
      <c r="AD71" s="276" t="str">
        <f>IF('Info patients (1)'!AD71&lt;&gt;'Info patients (2)'!AD71,"CHECK","")</f>
        <v/>
      </c>
      <c r="AE71" s="276" t="str">
        <f>IF('Info patients (1)'!AE71&lt;&gt;'Info patients (2)'!AE71,"CHECK","")</f>
        <v/>
      </c>
      <c r="AF71" s="276" t="str">
        <f>IF('Info patients (1)'!AF71&lt;&gt;'Info patients (2)'!AF71,"CHECK","")</f>
        <v/>
      </c>
      <c r="AG71" s="276" t="str">
        <f>IF('Info patients (1)'!AG71&lt;&gt;'Info patients (2)'!AG71,"CHECK","")</f>
        <v/>
      </c>
      <c r="AH71" s="276" t="str">
        <f>IF('Info patients (1)'!AH71&lt;&gt;'Info patients (2)'!AH71,"CHECK","")</f>
        <v/>
      </c>
      <c r="AI71" s="276" t="str">
        <f>IF('Info patients (1)'!AI71&lt;&gt;'Info patients (2)'!AI71,"CHECK","")</f>
        <v/>
      </c>
      <c r="AJ71" s="276" t="str">
        <f>IF('Info patients (1)'!AJ71&lt;&gt;'Info patients (2)'!AJ71,"CHECK","")</f>
        <v/>
      </c>
      <c r="AK71" s="276" t="str">
        <f>IF('Info patients (1)'!AK71&lt;&gt;'Info patients (2)'!AK71,"CHECK","")</f>
        <v/>
      </c>
      <c r="AL71" s="276" t="str">
        <f>IF('Info patients (1)'!AL71&lt;&gt;'Info patients (2)'!AL71,"CHECK","")</f>
        <v/>
      </c>
      <c r="AM71" s="276" t="str">
        <f>IF('Info patients (1)'!AM71&lt;&gt;'Info patients (2)'!AM71,"CHECK","")</f>
        <v/>
      </c>
      <c r="AN71" s="276" t="str">
        <f>IF('Info patients (1)'!AN71&lt;&gt;'Info patients (2)'!AN71,"CHECK","")</f>
        <v/>
      </c>
      <c r="AO71" s="276" t="str">
        <f>IF('Info patients (1)'!AO71&lt;&gt;'Info patients (2)'!AO71,"CHECK","")</f>
        <v/>
      </c>
      <c r="AP71" s="276" t="str">
        <f>IF('Info patients (1)'!AP71&lt;&gt;'Info patients (2)'!AP71,"CHECK","")</f>
        <v/>
      </c>
      <c r="AQ71" s="276" t="str">
        <f>IF('Info patients (1)'!AQ71&lt;&gt;'Info patients (2)'!AQ71,"CHECK","")</f>
        <v/>
      </c>
      <c r="AR71" s="276" t="str">
        <f>IF('Info patients (1)'!AR71&lt;&gt;'Info patients (2)'!AR71,"CHECK","")</f>
        <v/>
      </c>
      <c r="AS71" s="276" t="str">
        <f>IF('Info patients (1)'!AS71&lt;&gt;'Info patients (2)'!AS71,"CHECK","")</f>
        <v/>
      </c>
      <c r="AT71" s="276" t="str">
        <f>IF('Info patients (1)'!AT71&lt;&gt;'Info patients (2)'!AT71,"CHECK","")</f>
        <v/>
      </c>
      <c r="AU71" s="276" t="str">
        <f>IF('Info patients (1)'!AU71&lt;&gt;'Info patients (2)'!AU71,"CHECK","")</f>
        <v/>
      </c>
      <c r="AV71" s="276" t="str">
        <f>IF('Info patients (1)'!AV71&lt;&gt;'Info patients (2)'!AV71,"CHECK","")</f>
        <v/>
      </c>
      <c r="AW71" s="276" t="str">
        <f>IF('Info patients (1)'!AW71&lt;&gt;'Info patients (2)'!AW71,"CHECK","")</f>
        <v/>
      </c>
      <c r="AX71" s="276" t="str">
        <f>IF('Info patients (1)'!AX71&lt;&gt;'Info patients (2)'!AX71,"CHECK","")</f>
        <v/>
      </c>
      <c r="AY71" s="276" t="str">
        <f>IF('Info patients (1)'!AY71&lt;&gt;'Info patients (2)'!AY71,"CHECK","")</f>
        <v/>
      </c>
      <c r="AZ71" s="276" t="str">
        <f>IF('Info patients (1)'!AZ71&lt;&gt;'Info patients (2)'!AZ71,"CHECK","")</f>
        <v/>
      </c>
      <c r="BA71" s="276" t="str">
        <f>IF('Info patients (1)'!BA71&lt;&gt;'Info patients (2)'!BA71,"CHECK","")</f>
        <v/>
      </c>
      <c r="BB71" s="276" t="str">
        <f>IF('Info patients (1)'!BB71&lt;&gt;'Info patients (2)'!BB71,"CHECK","")</f>
        <v/>
      </c>
      <c r="BC71" s="276" t="str">
        <f>IF('Info patients (1)'!BC71&lt;&gt;'Info patients (2)'!BC71,"CHECK","")</f>
        <v/>
      </c>
      <c r="BD71" s="276" t="str">
        <f>IF('Info patients (1)'!BD71&lt;&gt;'Info patients (2)'!BD71,"CHECK","")</f>
        <v/>
      </c>
      <c r="BE71" s="276" t="str">
        <f>IF('Info patients (1)'!BE71&lt;&gt;'Info patients (2)'!BE71,"CHECK","")</f>
        <v/>
      </c>
      <c r="BF71" s="276" t="str">
        <f>IF('Info patients (1)'!BF71&lt;&gt;'Info patients (2)'!BF71,"CHECK","")</f>
        <v/>
      </c>
      <c r="BG71" s="276" t="str">
        <f>IF('Info patients (1)'!BG71&lt;&gt;'Info patients (2)'!BG71,"CHECK","")</f>
        <v/>
      </c>
      <c r="BH71" s="276" t="str">
        <f>IF('Info patients (1)'!BH71&lt;&gt;'Info patients (2)'!BH71,"CHECK","")</f>
        <v/>
      </c>
      <c r="BI71" s="276" t="str">
        <f>IF('Info patients (1)'!BI71&lt;&gt;'Info patients (2)'!BI71,"CHECK","")</f>
        <v/>
      </c>
      <c r="BJ71" s="276" t="str">
        <f>IF('Info patients (1)'!BJ71&lt;&gt;'Info patients (2)'!BJ71,"CHECK","")</f>
        <v/>
      </c>
      <c r="BK71" s="276" t="str">
        <f>IF('Info patients (1)'!BK71&lt;&gt;'Info patients (2)'!BK71,"CHECK","")</f>
        <v/>
      </c>
      <c r="BL71" s="276" t="str">
        <f>IF('Info patients (1)'!BL71&lt;&gt;'Info patients (2)'!BL71,"CHECK","")</f>
        <v/>
      </c>
      <c r="BM71" s="276" t="str">
        <f>IF('Info patients (1)'!BM71&lt;&gt;'Info patients (2)'!BM71,"CHECK","")</f>
        <v/>
      </c>
      <c r="BN71" s="276" t="str">
        <f>IF('Info patients (1)'!BN71&lt;&gt;'Info patients (2)'!BN71,"CHECK","")</f>
        <v/>
      </c>
      <c r="BO71" s="276" t="str">
        <f>IF('Info patients (1)'!BO71&lt;&gt;'Info patients (2)'!BO71,"CHECK","")</f>
        <v/>
      </c>
      <c r="BP71" s="276" t="str">
        <f>IF('Info patients (1)'!BP71&lt;&gt;'Info patients (2)'!BP71,"CHECK","")</f>
        <v/>
      </c>
      <c r="BQ71" s="276" t="str">
        <f>IF('Info patients (1)'!BQ71&lt;&gt;'Info patients (2)'!BQ71,"CHECK","")</f>
        <v/>
      </c>
      <c r="BR71" s="276" t="str">
        <f>IF('Info patients (1)'!BR71&lt;&gt;'Info patients (2)'!BR71,"CHECK","")</f>
        <v/>
      </c>
      <c r="BS71" s="276" t="str">
        <f>IF('Info patients (1)'!BS71&lt;&gt;'Info patients (2)'!BS71,"CHECK","")</f>
        <v/>
      </c>
      <c r="BT71" s="276" t="str">
        <f>IF('Info patients (1)'!BT71&lt;&gt;'Info patients (2)'!BT71,"CHECK","")</f>
        <v/>
      </c>
      <c r="BU71" s="276" t="str">
        <f>IF('Info patients (1)'!BU71&lt;&gt;'Info patients (2)'!BU71,"CHECK","")</f>
        <v/>
      </c>
      <c r="BV71" s="276" t="str">
        <f>IF('Info patients (1)'!BV71&lt;&gt;'Info patients (2)'!BV71,"CHECK","")</f>
        <v/>
      </c>
      <c r="BW71" s="276" t="str">
        <f>IF('Info patients (1)'!BW71&lt;&gt;'Info patients (2)'!BW71,"CHECK","")</f>
        <v/>
      </c>
      <c r="BX71" s="276" t="str">
        <f>IF('Info patients (1)'!BX71&lt;&gt;'Info patients (2)'!BX71,"CHECK","")</f>
        <v/>
      </c>
      <c r="BY71" s="276" t="str">
        <f>IF('Info patients (1)'!BY71&lt;&gt;'Info patients (2)'!BY71,"CHECK","")</f>
        <v/>
      </c>
      <c r="BZ71" s="276" t="str">
        <f>IF('Info patients (1)'!BZ71&lt;&gt;'Info patients (2)'!BZ71,"CHECK","")</f>
        <v/>
      </c>
      <c r="CA71" s="276" t="str">
        <f>IF('Info patients (1)'!CA71&lt;&gt;'Info patients (2)'!CA71,"CHECK","")</f>
        <v/>
      </c>
      <c r="CB71" s="276" t="str">
        <f>IF('Info patients (1)'!CB71&lt;&gt;'Info patients (2)'!CB71,"CHECK","")</f>
        <v/>
      </c>
      <c r="CC71" s="276" t="str">
        <f>IF('Info patients (1)'!CC71&lt;&gt;'Info patients (2)'!CC71,"CHECK","")</f>
        <v/>
      </c>
      <c r="CD71" s="276" t="str">
        <f>IF('Info patients (1)'!CD71&lt;&gt;'Info patients (2)'!CD71,"CHECK","")</f>
        <v/>
      </c>
      <c r="CE71" s="276" t="str">
        <f>IF('Info patients (1)'!CE71&lt;&gt;'Info patients (2)'!CE71,"CHECK","")</f>
        <v/>
      </c>
      <c r="CF71" s="276" t="str">
        <f>IF('Info patients (1)'!CF71&lt;&gt;'Info patients (2)'!CF71,"CHECK","")</f>
        <v/>
      </c>
      <c r="CG71" s="276" t="str">
        <f>IF('Info patients (1)'!CG71&lt;&gt;'Info patients (2)'!CG71,"CHECK","")</f>
        <v/>
      </c>
      <c r="CH71" s="276" t="str">
        <f>IF('Info patients (1)'!CH71&lt;&gt;'Info patients (2)'!CH71,"CHECK","")</f>
        <v/>
      </c>
      <c r="CI71" s="276" t="str">
        <f>IF('Info patients (1)'!CI71&lt;&gt;'Info patients (2)'!CI71,"CHECK","")</f>
        <v/>
      </c>
      <c r="CJ71" s="276" t="str">
        <f>IF('Info patients (1)'!CJ71&lt;&gt;'Info patients (2)'!CJ71,"CHECK","")</f>
        <v/>
      </c>
      <c r="CK71" s="276" t="str">
        <f>IF('Info patients (1)'!CK71&lt;&gt;'Info patients (2)'!CK71,"CHECK","")</f>
        <v/>
      </c>
      <c r="CL71" s="276" t="str">
        <f>IF('Info patients (1)'!CL71&lt;&gt;'Info patients (2)'!CL71,"CHECK","")</f>
        <v/>
      </c>
      <c r="CM71" s="276" t="str">
        <f>IF('Info patients (1)'!CM71&lt;&gt;'Info patients (2)'!CM71,"CHECK","")</f>
        <v/>
      </c>
      <c r="CN71" s="276" t="str">
        <f>IF('Info patients (1)'!CN71&lt;&gt;'Info patients (2)'!CN71,"CHECK","")</f>
        <v/>
      </c>
      <c r="CO71" s="276" t="str">
        <f>IF('Info patients (1)'!CO71&lt;&gt;'Info patients (2)'!CO71,"CHECK","")</f>
        <v/>
      </c>
      <c r="CP71" s="276" t="str">
        <f>IF('Info patients (1)'!CP71&lt;&gt;'Info patients (2)'!CP71,"CHECK","")</f>
        <v/>
      </c>
      <c r="CQ71" s="276" t="str">
        <f>IF('Info patients (1)'!CQ71&lt;&gt;'Info patients (2)'!CQ71,"CHECK","")</f>
        <v/>
      </c>
      <c r="CR71" s="276" t="str">
        <f>IF('Info patients (1)'!CR71&lt;&gt;'Info patients (2)'!CR71,"CHECK","")</f>
        <v/>
      </c>
      <c r="CS71" s="276" t="str">
        <f>IF('Info patients (1)'!CS71&lt;&gt;'Info patients (2)'!CS71,"CHECK","")</f>
        <v/>
      </c>
      <c r="CT71" s="276" t="str">
        <f>IF('Info patients (1)'!CT71&lt;&gt;'Info patients (2)'!CT71,"CHECK","")</f>
        <v/>
      </c>
      <c r="CU71" s="276" t="str">
        <f>IF('Info patients (1)'!CU71&lt;&gt;'Info patients (2)'!CU71,"CHECK","")</f>
        <v/>
      </c>
      <c r="CV71" s="276" t="str">
        <f>IF('Info patients (1)'!CV71&lt;&gt;'Info patients (2)'!CV71,"CHECK","")</f>
        <v/>
      </c>
      <c r="CW71" s="276" t="str">
        <f>IF('Info patients (1)'!CW71&lt;&gt;'Info patients (2)'!CW71,"CHECK","")</f>
        <v/>
      </c>
      <c r="CX71" s="276" t="str">
        <f>IF('Info patients (1)'!CX71&lt;&gt;'Info patients (2)'!CX71,"CHECK","")</f>
        <v/>
      </c>
      <c r="CY71" s="276" t="str">
        <f>IF('Info patients (1)'!CY71&lt;&gt;'Info patients (2)'!CY71,"CHECK","")</f>
        <v/>
      </c>
      <c r="CZ71" s="276" t="str">
        <f>IF('Info patients (1)'!CZ71&lt;&gt;'Info patients (2)'!CZ71,"CHECK","")</f>
        <v/>
      </c>
      <c r="DA71" s="276" t="str">
        <f>IF('Info patients (1)'!DA71&lt;&gt;'Info patients (2)'!DA71,"CHECK","")</f>
        <v/>
      </c>
      <c r="DB71" s="276" t="str">
        <f>IF('Info patients (1)'!DB71&lt;&gt;'Info patients (2)'!DB71,"CHECK","")</f>
        <v/>
      </c>
      <c r="DC71" s="276" t="str">
        <f>IF('Info patients (1)'!DC71&lt;&gt;'Info patients (2)'!DC71,"CHECK","")</f>
        <v/>
      </c>
      <c r="DD71" s="276" t="str">
        <f>IF('Info patients (1)'!DD71&lt;&gt;'Info patients (2)'!DD71,"CHECK","")</f>
        <v/>
      </c>
      <c r="DE71" s="276" t="str">
        <f>IF('Info patients (1)'!DE71&lt;&gt;'Info patients (2)'!DE71,"CHECK","")</f>
        <v/>
      </c>
      <c r="DF71" s="276" t="str">
        <f>IF('Info patients (1)'!DF71&lt;&gt;'Info patients (2)'!DF71,"CHECK","")</f>
        <v/>
      </c>
      <c r="DG71" s="276" t="str">
        <f>IF('Info patients (1)'!DG71&lt;&gt;'Info patients (2)'!DG71,"CHECK","")</f>
        <v/>
      </c>
      <c r="DH71" s="276" t="str">
        <f>IF('Info patients (1)'!DH71&lt;&gt;'Info patients (2)'!DH71,"CHECK","")</f>
        <v/>
      </c>
      <c r="DI71" s="276" t="str">
        <f>IF('Info patients (1)'!DI71&lt;&gt;'Info patients (2)'!DI71,"CHECK","")</f>
        <v/>
      </c>
      <c r="DJ71" s="276" t="str">
        <f>IF('Info patients (1)'!DJ71&lt;&gt;'Info patients (2)'!DJ71,"CHECK","")</f>
        <v/>
      </c>
      <c r="DK71" s="276" t="str">
        <f>IF('Info patients (1)'!DK71&lt;&gt;'Info patients (2)'!DK71,"CHECK","")</f>
        <v/>
      </c>
      <c r="DL71" s="276" t="str">
        <f>IF('Info patients (1)'!DL71&lt;&gt;'Info patients (2)'!DL71,"CHECK","")</f>
        <v/>
      </c>
      <c r="DM71" s="276" t="str">
        <f>IF('Info patients (1)'!DM71&lt;&gt;'Info patients (2)'!DM71,"CHECK","")</f>
        <v/>
      </c>
      <c r="DN71" s="276" t="str">
        <f>IF('Info patients (1)'!DN71&lt;&gt;'Info patients (2)'!DN71,"CHECK","")</f>
        <v/>
      </c>
      <c r="DO71" s="276" t="str">
        <f>IF('Info patients (1)'!DO71&lt;&gt;'Info patients (2)'!DO71,"CHECK","")</f>
        <v/>
      </c>
      <c r="DP71" s="276" t="str">
        <f>IF('Info patients (1)'!DP71&lt;&gt;'Info patients (2)'!DP71,"CHECK","")</f>
        <v/>
      </c>
      <c r="DQ71" s="276" t="str">
        <f>IF('Info patients (1)'!DQ71&lt;&gt;'Info patients (2)'!DQ71,"CHECK","")</f>
        <v/>
      </c>
    </row>
    <row r="72" spans="1:121" s="109" customFormat="1" ht="23.25" customHeight="1" x14ac:dyDescent="0.2">
      <c r="A72" s="276" t="str">
        <f>IF('Info patients (1)'!A72&lt;&gt;'Info patients (2)'!A72,"CHECK","")</f>
        <v/>
      </c>
      <c r="B72" s="276" t="str">
        <f>IF('Info patients (1)'!B72&lt;&gt;'Info patients (2)'!B72,"CHECK","")</f>
        <v/>
      </c>
      <c r="C72" s="276" t="str">
        <f>IF('Info patients (1)'!C72&lt;&gt;'Info patients (2)'!C72,"CHECK","")</f>
        <v/>
      </c>
      <c r="D72" s="276" t="str">
        <f>IF('Info patients (1)'!D72&lt;&gt;'Info patients (2)'!D72,"CHECK","")</f>
        <v/>
      </c>
      <c r="E72" s="276" t="str">
        <f>IF('Info patients (1)'!E72&lt;&gt;'Info patients (2)'!E72,"CHECK","")</f>
        <v/>
      </c>
      <c r="F72" s="276" t="str">
        <f>IF('Info patients (1)'!F72&lt;&gt;'Info patients (2)'!F72,"CHECK","")</f>
        <v/>
      </c>
      <c r="G72" s="276" t="str">
        <f>IF('Info patients (1)'!G72&lt;&gt;'Info patients (2)'!G72,"CHECK","")</f>
        <v/>
      </c>
      <c r="H72" s="276" t="str">
        <f>IF('Info patients (1)'!H72&lt;&gt;'Info patients (2)'!H72,"CHECK","")</f>
        <v/>
      </c>
      <c r="I72" s="276" t="str">
        <f>IF('Info patients (1)'!I72&lt;&gt;'Info patients (2)'!I72,"CHECK","")</f>
        <v/>
      </c>
      <c r="J72" s="276" t="str">
        <f>IF('Info patients (1)'!J72&lt;&gt;'Info patients (2)'!J72,"CHECK","")</f>
        <v/>
      </c>
      <c r="K72" s="276" t="str">
        <f>IF('Info patients (1)'!K72&lt;&gt;'Info patients (2)'!K72,"CHECK","")</f>
        <v/>
      </c>
      <c r="L72" s="276" t="str">
        <f>IF('Info patients (1)'!L72&lt;&gt;'Info patients (2)'!L72,"CHECK","")</f>
        <v/>
      </c>
      <c r="M72" s="276" t="str">
        <f>IF('Info patients (1)'!M72&lt;&gt;'Info patients (2)'!M72,"CHECK","")</f>
        <v/>
      </c>
      <c r="N72" s="276" t="str">
        <f>IF('Info patients (1)'!N72&lt;&gt;'Info patients (2)'!N72,"CHECK","")</f>
        <v/>
      </c>
      <c r="O72" s="276" t="str">
        <f>IF('Info patients (1)'!O72&lt;&gt;'Info patients (2)'!O72,"CHECK","")</f>
        <v/>
      </c>
      <c r="P72" s="276" t="str">
        <f>IF('Info patients (1)'!P72&lt;&gt;'Info patients (2)'!P72,"CHECK","")</f>
        <v/>
      </c>
      <c r="Q72" s="276" t="str">
        <f>IF('Info patients (1)'!Q72&lt;&gt;'Info patients (2)'!Q72,"CHECK","")</f>
        <v/>
      </c>
      <c r="R72" s="276" t="str">
        <f>IF('Info patients (1)'!R72&lt;&gt;'Info patients (2)'!R72,"CHECK","")</f>
        <v/>
      </c>
      <c r="S72" s="276" t="str">
        <f>IF('Info patients (1)'!S72&lt;&gt;'Info patients (2)'!S72,"CHECK","")</f>
        <v/>
      </c>
      <c r="T72" s="276" t="str">
        <f>IF('Info patients (1)'!T72&lt;&gt;'Info patients (2)'!T72,"CHECK","")</f>
        <v/>
      </c>
      <c r="U72" s="276" t="str">
        <f>IF('Info patients (1)'!U72&lt;&gt;'Info patients (2)'!U72,"CHECK","")</f>
        <v/>
      </c>
      <c r="V72" s="276" t="str">
        <f>IF('Info patients (1)'!V72&lt;&gt;'Info patients (2)'!V72,"CHECK","")</f>
        <v/>
      </c>
      <c r="W72" s="276" t="str">
        <f>IF('Info patients (1)'!W72&lt;&gt;'Info patients (2)'!W72,"CHECK","")</f>
        <v/>
      </c>
      <c r="X72" s="276" t="str">
        <f>IF('Info patients (1)'!X72&lt;&gt;'Info patients (2)'!X72,"CHECK","")</f>
        <v/>
      </c>
      <c r="Y72" s="276" t="str">
        <f>IF('Info patients (1)'!Y72&lt;&gt;'Info patients (2)'!Y72,"CHECK","")</f>
        <v/>
      </c>
      <c r="Z72" s="276" t="str">
        <f>IF('Info patients (1)'!Z72&lt;&gt;'Info patients (2)'!Z72,"CHECK","")</f>
        <v/>
      </c>
      <c r="AA72" s="276" t="str">
        <f>IF('Info patients (1)'!AA72&lt;&gt;'Info patients (2)'!AA72,"CHECK","")</f>
        <v/>
      </c>
      <c r="AB72" s="276" t="str">
        <f>IF('Info patients (1)'!AB72&lt;&gt;'Info patients (2)'!AB72,"CHECK","")</f>
        <v/>
      </c>
      <c r="AC72" s="276" t="str">
        <f>IF('Info patients (1)'!AC72&lt;&gt;'Info patients (2)'!AC72,"CHECK","")</f>
        <v/>
      </c>
      <c r="AD72" s="276" t="str">
        <f>IF('Info patients (1)'!AD72&lt;&gt;'Info patients (2)'!AD72,"CHECK","")</f>
        <v/>
      </c>
      <c r="AE72" s="276" t="str">
        <f>IF('Info patients (1)'!AE72&lt;&gt;'Info patients (2)'!AE72,"CHECK","")</f>
        <v/>
      </c>
      <c r="AF72" s="276" t="str">
        <f>IF('Info patients (1)'!AF72&lt;&gt;'Info patients (2)'!AF72,"CHECK","")</f>
        <v/>
      </c>
      <c r="AG72" s="276" t="str">
        <f>IF('Info patients (1)'!AG72&lt;&gt;'Info patients (2)'!AG72,"CHECK","")</f>
        <v/>
      </c>
      <c r="AH72" s="276" t="str">
        <f>IF('Info patients (1)'!AH72&lt;&gt;'Info patients (2)'!AH72,"CHECK","")</f>
        <v/>
      </c>
      <c r="AI72" s="276" t="str">
        <f>IF('Info patients (1)'!AI72&lt;&gt;'Info patients (2)'!AI72,"CHECK","")</f>
        <v/>
      </c>
      <c r="AJ72" s="276" t="str">
        <f>IF('Info patients (1)'!AJ72&lt;&gt;'Info patients (2)'!AJ72,"CHECK","")</f>
        <v/>
      </c>
      <c r="AK72" s="276" t="str">
        <f>IF('Info patients (1)'!AK72&lt;&gt;'Info patients (2)'!AK72,"CHECK","")</f>
        <v/>
      </c>
      <c r="AL72" s="276" t="str">
        <f>IF('Info patients (1)'!AL72&lt;&gt;'Info patients (2)'!AL72,"CHECK","")</f>
        <v/>
      </c>
      <c r="AM72" s="276" t="str">
        <f>IF('Info patients (1)'!AM72&lt;&gt;'Info patients (2)'!AM72,"CHECK","")</f>
        <v/>
      </c>
      <c r="AN72" s="276" t="str">
        <f>IF('Info patients (1)'!AN72&lt;&gt;'Info patients (2)'!AN72,"CHECK","")</f>
        <v/>
      </c>
      <c r="AO72" s="276" t="str">
        <f>IF('Info patients (1)'!AO72&lt;&gt;'Info patients (2)'!AO72,"CHECK","")</f>
        <v/>
      </c>
      <c r="AP72" s="276" t="str">
        <f>IF('Info patients (1)'!AP72&lt;&gt;'Info patients (2)'!AP72,"CHECK","")</f>
        <v/>
      </c>
      <c r="AQ72" s="276" t="str">
        <f>IF('Info patients (1)'!AQ72&lt;&gt;'Info patients (2)'!AQ72,"CHECK","")</f>
        <v/>
      </c>
      <c r="AR72" s="276" t="str">
        <f>IF('Info patients (1)'!AR72&lt;&gt;'Info patients (2)'!AR72,"CHECK","")</f>
        <v/>
      </c>
      <c r="AS72" s="276" t="str">
        <f>IF('Info patients (1)'!AS72&lt;&gt;'Info patients (2)'!AS72,"CHECK","")</f>
        <v/>
      </c>
      <c r="AT72" s="276" t="str">
        <f>IF('Info patients (1)'!AT72&lt;&gt;'Info patients (2)'!AT72,"CHECK","")</f>
        <v/>
      </c>
      <c r="AU72" s="276" t="str">
        <f>IF('Info patients (1)'!AU72&lt;&gt;'Info patients (2)'!AU72,"CHECK","")</f>
        <v/>
      </c>
      <c r="AV72" s="276" t="str">
        <f>IF('Info patients (1)'!AV72&lt;&gt;'Info patients (2)'!AV72,"CHECK","")</f>
        <v/>
      </c>
      <c r="AW72" s="276" t="str">
        <f>IF('Info patients (1)'!AW72&lt;&gt;'Info patients (2)'!AW72,"CHECK","")</f>
        <v/>
      </c>
      <c r="AX72" s="276" t="str">
        <f>IF('Info patients (1)'!AX72&lt;&gt;'Info patients (2)'!AX72,"CHECK","")</f>
        <v/>
      </c>
      <c r="AY72" s="276" t="str">
        <f>IF('Info patients (1)'!AY72&lt;&gt;'Info patients (2)'!AY72,"CHECK","")</f>
        <v/>
      </c>
      <c r="AZ72" s="276" t="str">
        <f>IF('Info patients (1)'!AZ72&lt;&gt;'Info patients (2)'!AZ72,"CHECK","")</f>
        <v/>
      </c>
      <c r="BA72" s="276" t="str">
        <f>IF('Info patients (1)'!BA72&lt;&gt;'Info patients (2)'!BA72,"CHECK","")</f>
        <v/>
      </c>
      <c r="BB72" s="276" t="str">
        <f>IF('Info patients (1)'!BB72&lt;&gt;'Info patients (2)'!BB72,"CHECK","")</f>
        <v/>
      </c>
      <c r="BC72" s="276" t="str">
        <f>IF('Info patients (1)'!BC72&lt;&gt;'Info patients (2)'!BC72,"CHECK","")</f>
        <v/>
      </c>
      <c r="BD72" s="276" t="str">
        <f>IF('Info patients (1)'!BD72&lt;&gt;'Info patients (2)'!BD72,"CHECK","")</f>
        <v/>
      </c>
      <c r="BE72" s="276" t="str">
        <f>IF('Info patients (1)'!BE72&lt;&gt;'Info patients (2)'!BE72,"CHECK","")</f>
        <v/>
      </c>
      <c r="BF72" s="276" t="str">
        <f>IF('Info patients (1)'!BF72&lt;&gt;'Info patients (2)'!BF72,"CHECK","")</f>
        <v/>
      </c>
      <c r="BG72" s="276" t="str">
        <f>IF('Info patients (1)'!BG72&lt;&gt;'Info patients (2)'!BG72,"CHECK","")</f>
        <v/>
      </c>
      <c r="BH72" s="276" t="str">
        <f>IF('Info patients (1)'!BH72&lt;&gt;'Info patients (2)'!BH72,"CHECK","")</f>
        <v/>
      </c>
      <c r="BI72" s="276" t="str">
        <f>IF('Info patients (1)'!BI72&lt;&gt;'Info patients (2)'!BI72,"CHECK","")</f>
        <v/>
      </c>
      <c r="BJ72" s="276" t="str">
        <f>IF('Info patients (1)'!BJ72&lt;&gt;'Info patients (2)'!BJ72,"CHECK","")</f>
        <v/>
      </c>
      <c r="BK72" s="276" t="str">
        <f>IF('Info patients (1)'!BK72&lt;&gt;'Info patients (2)'!BK72,"CHECK","")</f>
        <v/>
      </c>
      <c r="BL72" s="276" t="str">
        <f>IF('Info patients (1)'!BL72&lt;&gt;'Info patients (2)'!BL72,"CHECK","")</f>
        <v/>
      </c>
      <c r="BM72" s="276" t="str">
        <f>IF('Info patients (1)'!BM72&lt;&gt;'Info patients (2)'!BM72,"CHECK","")</f>
        <v/>
      </c>
      <c r="BN72" s="276" t="str">
        <f>IF('Info patients (1)'!BN72&lt;&gt;'Info patients (2)'!BN72,"CHECK","")</f>
        <v/>
      </c>
      <c r="BO72" s="276" t="str">
        <f>IF('Info patients (1)'!BO72&lt;&gt;'Info patients (2)'!BO72,"CHECK","")</f>
        <v/>
      </c>
      <c r="BP72" s="276" t="str">
        <f>IF('Info patients (1)'!BP72&lt;&gt;'Info patients (2)'!BP72,"CHECK","")</f>
        <v/>
      </c>
      <c r="BQ72" s="276" t="str">
        <f>IF('Info patients (1)'!BQ72&lt;&gt;'Info patients (2)'!BQ72,"CHECK","")</f>
        <v/>
      </c>
      <c r="BR72" s="276" t="str">
        <f>IF('Info patients (1)'!BR72&lt;&gt;'Info patients (2)'!BR72,"CHECK","")</f>
        <v/>
      </c>
      <c r="BS72" s="276" t="str">
        <f>IF('Info patients (1)'!BS72&lt;&gt;'Info patients (2)'!BS72,"CHECK","")</f>
        <v/>
      </c>
      <c r="BT72" s="276" t="str">
        <f>IF('Info patients (1)'!BT72&lt;&gt;'Info patients (2)'!BT72,"CHECK","")</f>
        <v/>
      </c>
      <c r="BU72" s="276" t="str">
        <f>IF('Info patients (1)'!BU72&lt;&gt;'Info patients (2)'!BU72,"CHECK","")</f>
        <v/>
      </c>
      <c r="BV72" s="276" t="str">
        <f>IF('Info patients (1)'!BV72&lt;&gt;'Info patients (2)'!BV72,"CHECK","")</f>
        <v/>
      </c>
      <c r="BW72" s="276" t="str">
        <f>IF('Info patients (1)'!BW72&lt;&gt;'Info patients (2)'!BW72,"CHECK","")</f>
        <v/>
      </c>
      <c r="BX72" s="276" t="str">
        <f>IF('Info patients (1)'!BX72&lt;&gt;'Info patients (2)'!BX72,"CHECK","")</f>
        <v/>
      </c>
      <c r="BY72" s="276" t="str">
        <f>IF('Info patients (1)'!BY72&lt;&gt;'Info patients (2)'!BY72,"CHECK","")</f>
        <v/>
      </c>
      <c r="BZ72" s="276" t="str">
        <f>IF('Info patients (1)'!BZ72&lt;&gt;'Info patients (2)'!BZ72,"CHECK","")</f>
        <v/>
      </c>
      <c r="CA72" s="276" t="str">
        <f>IF('Info patients (1)'!CA72&lt;&gt;'Info patients (2)'!CA72,"CHECK","")</f>
        <v/>
      </c>
      <c r="CB72" s="276" t="str">
        <f>IF('Info patients (1)'!CB72&lt;&gt;'Info patients (2)'!CB72,"CHECK","")</f>
        <v/>
      </c>
      <c r="CC72" s="276" t="str">
        <f>IF('Info patients (1)'!CC72&lt;&gt;'Info patients (2)'!CC72,"CHECK","")</f>
        <v/>
      </c>
      <c r="CD72" s="276" t="str">
        <f>IF('Info patients (1)'!CD72&lt;&gt;'Info patients (2)'!CD72,"CHECK","")</f>
        <v/>
      </c>
      <c r="CE72" s="276" t="str">
        <f>IF('Info patients (1)'!CE72&lt;&gt;'Info patients (2)'!CE72,"CHECK","")</f>
        <v/>
      </c>
      <c r="CF72" s="276" t="str">
        <f>IF('Info patients (1)'!CF72&lt;&gt;'Info patients (2)'!CF72,"CHECK","")</f>
        <v/>
      </c>
      <c r="CG72" s="276" t="str">
        <f>IF('Info patients (1)'!CG72&lt;&gt;'Info patients (2)'!CG72,"CHECK","")</f>
        <v/>
      </c>
      <c r="CH72" s="276" t="str">
        <f>IF('Info patients (1)'!CH72&lt;&gt;'Info patients (2)'!CH72,"CHECK","")</f>
        <v/>
      </c>
      <c r="CI72" s="276" t="str">
        <f>IF('Info patients (1)'!CI72&lt;&gt;'Info patients (2)'!CI72,"CHECK","")</f>
        <v/>
      </c>
      <c r="CJ72" s="276" t="str">
        <f>IF('Info patients (1)'!CJ72&lt;&gt;'Info patients (2)'!CJ72,"CHECK","")</f>
        <v/>
      </c>
      <c r="CK72" s="276" t="str">
        <f>IF('Info patients (1)'!CK72&lt;&gt;'Info patients (2)'!CK72,"CHECK","")</f>
        <v/>
      </c>
      <c r="CL72" s="276" t="str">
        <f>IF('Info patients (1)'!CL72&lt;&gt;'Info patients (2)'!CL72,"CHECK","")</f>
        <v/>
      </c>
      <c r="CM72" s="276" t="str">
        <f>IF('Info patients (1)'!CM72&lt;&gt;'Info patients (2)'!CM72,"CHECK","")</f>
        <v/>
      </c>
      <c r="CN72" s="276" t="str">
        <f>IF('Info patients (1)'!CN72&lt;&gt;'Info patients (2)'!CN72,"CHECK","")</f>
        <v/>
      </c>
      <c r="CO72" s="276" t="str">
        <f>IF('Info patients (1)'!CO72&lt;&gt;'Info patients (2)'!CO72,"CHECK","")</f>
        <v/>
      </c>
      <c r="CP72" s="276" t="str">
        <f>IF('Info patients (1)'!CP72&lt;&gt;'Info patients (2)'!CP72,"CHECK","")</f>
        <v/>
      </c>
      <c r="CQ72" s="276" t="str">
        <f>IF('Info patients (1)'!CQ72&lt;&gt;'Info patients (2)'!CQ72,"CHECK","")</f>
        <v/>
      </c>
      <c r="CR72" s="276" t="str">
        <f>IF('Info patients (1)'!CR72&lt;&gt;'Info patients (2)'!CR72,"CHECK","")</f>
        <v/>
      </c>
      <c r="CS72" s="276" t="str">
        <f>IF('Info patients (1)'!CS72&lt;&gt;'Info patients (2)'!CS72,"CHECK","")</f>
        <v/>
      </c>
      <c r="CT72" s="276" t="str">
        <f>IF('Info patients (1)'!CT72&lt;&gt;'Info patients (2)'!CT72,"CHECK","")</f>
        <v/>
      </c>
      <c r="CU72" s="276" t="str">
        <f>IF('Info patients (1)'!CU72&lt;&gt;'Info patients (2)'!CU72,"CHECK","")</f>
        <v/>
      </c>
      <c r="CV72" s="276" t="str">
        <f>IF('Info patients (1)'!CV72&lt;&gt;'Info patients (2)'!CV72,"CHECK","")</f>
        <v/>
      </c>
      <c r="CW72" s="276" t="str">
        <f>IF('Info patients (1)'!CW72&lt;&gt;'Info patients (2)'!CW72,"CHECK","")</f>
        <v/>
      </c>
      <c r="CX72" s="276" t="str">
        <f>IF('Info patients (1)'!CX72&lt;&gt;'Info patients (2)'!CX72,"CHECK","")</f>
        <v/>
      </c>
      <c r="CY72" s="276" t="str">
        <f>IF('Info patients (1)'!CY72&lt;&gt;'Info patients (2)'!CY72,"CHECK","")</f>
        <v/>
      </c>
      <c r="CZ72" s="276" t="str">
        <f>IF('Info patients (1)'!CZ72&lt;&gt;'Info patients (2)'!CZ72,"CHECK","")</f>
        <v/>
      </c>
      <c r="DA72" s="276" t="str">
        <f>IF('Info patients (1)'!DA72&lt;&gt;'Info patients (2)'!DA72,"CHECK","")</f>
        <v/>
      </c>
      <c r="DB72" s="276" t="str">
        <f>IF('Info patients (1)'!DB72&lt;&gt;'Info patients (2)'!DB72,"CHECK","")</f>
        <v/>
      </c>
      <c r="DC72" s="276" t="str">
        <f>IF('Info patients (1)'!DC72&lt;&gt;'Info patients (2)'!DC72,"CHECK","")</f>
        <v/>
      </c>
      <c r="DD72" s="276" t="str">
        <f>IF('Info patients (1)'!DD72&lt;&gt;'Info patients (2)'!DD72,"CHECK","")</f>
        <v/>
      </c>
      <c r="DE72" s="276" t="str">
        <f>IF('Info patients (1)'!DE72&lt;&gt;'Info patients (2)'!DE72,"CHECK","")</f>
        <v/>
      </c>
      <c r="DF72" s="276" t="str">
        <f>IF('Info patients (1)'!DF72&lt;&gt;'Info patients (2)'!DF72,"CHECK","")</f>
        <v/>
      </c>
      <c r="DG72" s="276" t="str">
        <f>IF('Info patients (1)'!DG72&lt;&gt;'Info patients (2)'!DG72,"CHECK","")</f>
        <v/>
      </c>
      <c r="DH72" s="276" t="str">
        <f>IF('Info patients (1)'!DH72&lt;&gt;'Info patients (2)'!DH72,"CHECK","")</f>
        <v/>
      </c>
      <c r="DI72" s="276" t="str">
        <f>IF('Info patients (1)'!DI72&lt;&gt;'Info patients (2)'!DI72,"CHECK","")</f>
        <v/>
      </c>
      <c r="DJ72" s="276" t="str">
        <f>IF('Info patients (1)'!DJ72&lt;&gt;'Info patients (2)'!DJ72,"CHECK","")</f>
        <v/>
      </c>
      <c r="DK72" s="276" t="str">
        <f>IF('Info patients (1)'!DK72&lt;&gt;'Info patients (2)'!DK72,"CHECK","")</f>
        <v/>
      </c>
      <c r="DL72" s="276" t="str">
        <f>IF('Info patients (1)'!DL72&lt;&gt;'Info patients (2)'!DL72,"CHECK","")</f>
        <v/>
      </c>
      <c r="DM72" s="276" t="str">
        <f>IF('Info patients (1)'!DM72&lt;&gt;'Info patients (2)'!DM72,"CHECK","")</f>
        <v/>
      </c>
      <c r="DN72" s="276" t="str">
        <f>IF('Info patients (1)'!DN72&lt;&gt;'Info patients (2)'!DN72,"CHECK","")</f>
        <v/>
      </c>
      <c r="DO72" s="276" t="str">
        <f>IF('Info patients (1)'!DO72&lt;&gt;'Info patients (2)'!DO72,"CHECK","")</f>
        <v/>
      </c>
      <c r="DP72" s="276" t="str">
        <f>IF('Info patients (1)'!DP72&lt;&gt;'Info patients (2)'!DP72,"CHECK","")</f>
        <v/>
      </c>
      <c r="DQ72" s="276" t="str">
        <f>IF('Info patients (1)'!DQ72&lt;&gt;'Info patients (2)'!DQ72,"CHECK","")</f>
        <v/>
      </c>
    </row>
    <row r="73" spans="1:121" s="109" customFormat="1" ht="23.25" customHeight="1" x14ac:dyDescent="0.2">
      <c r="A73" s="276" t="str">
        <f>IF('Info patients (1)'!A73&lt;&gt;'Info patients (2)'!A73,"CHECK","")</f>
        <v/>
      </c>
      <c r="B73" s="276" t="str">
        <f>IF('Info patients (1)'!B73&lt;&gt;'Info patients (2)'!B73,"CHECK","")</f>
        <v/>
      </c>
      <c r="C73" s="276" t="str">
        <f>IF('Info patients (1)'!C73&lt;&gt;'Info patients (2)'!C73,"CHECK","")</f>
        <v/>
      </c>
      <c r="D73" s="276" t="str">
        <f>IF('Info patients (1)'!D73&lt;&gt;'Info patients (2)'!D73,"CHECK","")</f>
        <v/>
      </c>
      <c r="E73" s="276" t="str">
        <f>IF('Info patients (1)'!E73&lt;&gt;'Info patients (2)'!E73,"CHECK","")</f>
        <v/>
      </c>
      <c r="F73" s="276" t="str">
        <f>IF('Info patients (1)'!F73&lt;&gt;'Info patients (2)'!F73,"CHECK","")</f>
        <v/>
      </c>
      <c r="G73" s="276" t="str">
        <f>IF('Info patients (1)'!G73&lt;&gt;'Info patients (2)'!G73,"CHECK","")</f>
        <v/>
      </c>
      <c r="H73" s="276" t="str">
        <f>IF('Info patients (1)'!H73&lt;&gt;'Info patients (2)'!H73,"CHECK","")</f>
        <v/>
      </c>
      <c r="I73" s="276" t="str">
        <f>IF('Info patients (1)'!I73&lt;&gt;'Info patients (2)'!I73,"CHECK","")</f>
        <v/>
      </c>
      <c r="J73" s="276" t="str">
        <f>IF('Info patients (1)'!J73&lt;&gt;'Info patients (2)'!J73,"CHECK","")</f>
        <v/>
      </c>
      <c r="K73" s="276" t="str">
        <f>IF('Info patients (1)'!K73&lt;&gt;'Info patients (2)'!K73,"CHECK","")</f>
        <v/>
      </c>
      <c r="L73" s="276" t="str">
        <f>IF('Info patients (1)'!L73&lt;&gt;'Info patients (2)'!L73,"CHECK","")</f>
        <v/>
      </c>
      <c r="M73" s="276" t="str">
        <f>IF('Info patients (1)'!M73&lt;&gt;'Info patients (2)'!M73,"CHECK","")</f>
        <v/>
      </c>
      <c r="N73" s="276" t="str">
        <f>IF('Info patients (1)'!N73&lt;&gt;'Info patients (2)'!N73,"CHECK","")</f>
        <v/>
      </c>
      <c r="O73" s="276" t="str">
        <f>IF('Info patients (1)'!O73&lt;&gt;'Info patients (2)'!O73,"CHECK","")</f>
        <v/>
      </c>
      <c r="P73" s="276" t="str">
        <f>IF('Info patients (1)'!P73&lt;&gt;'Info patients (2)'!P73,"CHECK","")</f>
        <v/>
      </c>
      <c r="Q73" s="276" t="str">
        <f>IF('Info patients (1)'!Q73&lt;&gt;'Info patients (2)'!Q73,"CHECK","")</f>
        <v/>
      </c>
      <c r="R73" s="276" t="str">
        <f>IF('Info patients (1)'!R73&lt;&gt;'Info patients (2)'!R73,"CHECK","")</f>
        <v/>
      </c>
      <c r="S73" s="276" t="str">
        <f>IF('Info patients (1)'!S73&lt;&gt;'Info patients (2)'!S73,"CHECK","")</f>
        <v/>
      </c>
      <c r="T73" s="276" t="str">
        <f>IF('Info patients (1)'!T73&lt;&gt;'Info patients (2)'!T73,"CHECK","")</f>
        <v/>
      </c>
      <c r="U73" s="276" t="str">
        <f>IF('Info patients (1)'!U73&lt;&gt;'Info patients (2)'!U73,"CHECK","")</f>
        <v/>
      </c>
      <c r="V73" s="276" t="str">
        <f>IF('Info patients (1)'!V73&lt;&gt;'Info patients (2)'!V73,"CHECK","")</f>
        <v/>
      </c>
      <c r="W73" s="276" t="str">
        <f>IF('Info patients (1)'!W73&lt;&gt;'Info patients (2)'!W73,"CHECK","")</f>
        <v/>
      </c>
      <c r="X73" s="276" t="str">
        <f>IF('Info patients (1)'!X73&lt;&gt;'Info patients (2)'!X73,"CHECK","")</f>
        <v/>
      </c>
      <c r="Y73" s="276" t="str">
        <f>IF('Info patients (1)'!Y73&lt;&gt;'Info patients (2)'!Y73,"CHECK","")</f>
        <v/>
      </c>
      <c r="Z73" s="276" t="str">
        <f>IF('Info patients (1)'!Z73&lt;&gt;'Info patients (2)'!Z73,"CHECK","")</f>
        <v/>
      </c>
      <c r="AA73" s="276" t="str">
        <f>IF('Info patients (1)'!AA73&lt;&gt;'Info patients (2)'!AA73,"CHECK","")</f>
        <v/>
      </c>
      <c r="AB73" s="276" t="str">
        <f>IF('Info patients (1)'!AB73&lt;&gt;'Info patients (2)'!AB73,"CHECK","")</f>
        <v/>
      </c>
      <c r="AC73" s="276" t="str">
        <f>IF('Info patients (1)'!AC73&lt;&gt;'Info patients (2)'!AC73,"CHECK","")</f>
        <v/>
      </c>
      <c r="AD73" s="276" t="str">
        <f>IF('Info patients (1)'!AD73&lt;&gt;'Info patients (2)'!AD73,"CHECK","")</f>
        <v/>
      </c>
      <c r="AE73" s="276" t="str">
        <f>IF('Info patients (1)'!AE73&lt;&gt;'Info patients (2)'!AE73,"CHECK","")</f>
        <v/>
      </c>
      <c r="AF73" s="276" t="str">
        <f>IF('Info patients (1)'!AF73&lt;&gt;'Info patients (2)'!AF73,"CHECK","")</f>
        <v/>
      </c>
      <c r="AG73" s="276" t="str">
        <f>IF('Info patients (1)'!AG73&lt;&gt;'Info patients (2)'!AG73,"CHECK","")</f>
        <v/>
      </c>
      <c r="AH73" s="276" t="str">
        <f>IF('Info patients (1)'!AH73&lt;&gt;'Info patients (2)'!AH73,"CHECK","")</f>
        <v/>
      </c>
      <c r="AI73" s="276" t="str">
        <f>IF('Info patients (1)'!AI73&lt;&gt;'Info patients (2)'!AI73,"CHECK","")</f>
        <v/>
      </c>
      <c r="AJ73" s="276" t="str">
        <f>IF('Info patients (1)'!AJ73&lt;&gt;'Info patients (2)'!AJ73,"CHECK","")</f>
        <v/>
      </c>
      <c r="AK73" s="276" t="str">
        <f>IF('Info patients (1)'!AK73&lt;&gt;'Info patients (2)'!AK73,"CHECK","")</f>
        <v/>
      </c>
      <c r="AL73" s="276" t="str">
        <f>IF('Info patients (1)'!AL73&lt;&gt;'Info patients (2)'!AL73,"CHECK","")</f>
        <v/>
      </c>
      <c r="AM73" s="276" t="str">
        <f>IF('Info patients (1)'!AM73&lt;&gt;'Info patients (2)'!AM73,"CHECK","")</f>
        <v/>
      </c>
      <c r="AN73" s="276" t="str">
        <f>IF('Info patients (1)'!AN73&lt;&gt;'Info patients (2)'!AN73,"CHECK","")</f>
        <v/>
      </c>
      <c r="AO73" s="276" t="str">
        <f>IF('Info patients (1)'!AO73&lt;&gt;'Info patients (2)'!AO73,"CHECK","")</f>
        <v/>
      </c>
      <c r="AP73" s="276" t="str">
        <f>IF('Info patients (1)'!AP73&lt;&gt;'Info patients (2)'!AP73,"CHECK","")</f>
        <v/>
      </c>
      <c r="AQ73" s="276" t="str">
        <f>IF('Info patients (1)'!AQ73&lt;&gt;'Info patients (2)'!AQ73,"CHECK","")</f>
        <v/>
      </c>
      <c r="AR73" s="276" t="str">
        <f>IF('Info patients (1)'!AR73&lt;&gt;'Info patients (2)'!AR73,"CHECK","")</f>
        <v/>
      </c>
      <c r="AS73" s="276" t="str">
        <f>IF('Info patients (1)'!AS73&lt;&gt;'Info patients (2)'!AS73,"CHECK","")</f>
        <v/>
      </c>
      <c r="AT73" s="276" t="str">
        <f>IF('Info patients (1)'!AT73&lt;&gt;'Info patients (2)'!AT73,"CHECK","")</f>
        <v/>
      </c>
      <c r="AU73" s="276" t="str">
        <f>IF('Info patients (1)'!AU73&lt;&gt;'Info patients (2)'!AU73,"CHECK","")</f>
        <v/>
      </c>
      <c r="AV73" s="276" t="str">
        <f>IF('Info patients (1)'!AV73&lt;&gt;'Info patients (2)'!AV73,"CHECK","")</f>
        <v/>
      </c>
      <c r="AW73" s="276" t="str">
        <f>IF('Info patients (1)'!AW73&lt;&gt;'Info patients (2)'!AW73,"CHECK","")</f>
        <v/>
      </c>
      <c r="AX73" s="276" t="str">
        <f>IF('Info patients (1)'!AX73&lt;&gt;'Info patients (2)'!AX73,"CHECK","")</f>
        <v/>
      </c>
      <c r="AY73" s="276" t="str">
        <f>IF('Info patients (1)'!AY73&lt;&gt;'Info patients (2)'!AY73,"CHECK","")</f>
        <v/>
      </c>
      <c r="AZ73" s="276" t="str">
        <f>IF('Info patients (1)'!AZ73&lt;&gt;'Info patients (2)'!AZ73,"CHECK","")</f>
        <v/>
      </c>
      <c r="BA73" s="276" t="str">
        <f>IF('Info patients (1)'!BA73&lt;&gt;'Info patients (2)'!BA73,"CHECK","")</f>
        <v/>
      </c>
      <c r="BB73" s="276" t="str">
        <f>IF('Info patients (1)'!BB73&lt;&gt;'Info patients (2)'!BB73,"CHECK","")</f>
        <v/>
      </c>
      <c r="BC73" s="276" t="str">
        <f>IF('Info patients (1)'!BC73&lt;&gt;'Info patients (2)'!BC73,"CHECK","")</f>
        <v/>
      </c>
      <c r="BD73" s="276" t="str">
        <f>IF('Info patients (1)'!BD73&lt;&gt;'Info patients (2)'!BD73,"CHECK","")</f>
        <v/>
      </c>
      <c r="BE73" s="276" t="str">
        <f>IF('Info patients (1)'!BE73&lt;&gt;'Info patients (2)'!BE73,"CHECK","")</f>
        <v/>
      </c>
      <c r="BF73" s="276" t="str">
        <f>IF('Info patients (1)'!BF73&lt;&gt;'Info patients (2)'!BF73,"CHECK","")</f>
        <v/>
      </c>
      <c r="BG73" s="276" t="str">
        <f>IF('Info patients (1)'!BG73&lt;&gt;'Info patients (2)'!BG73,"CHECK","")</f>
        <v/>
      </c>
      <c r="BH73" s="276" t="str">
        <f>IF('Info patients (1)'!BH73&lt;&gt;'Info patients (2)'!BH73,"CHECK","")</f>
        <v/>
      </c>
      <c r="BI73" s="276" t="str">
        <f>IF('Info patients (1)'!BI73&lt;&gt;'Info patients (2)'!BI73,"CHECK","")</f>
        <v/>
      </c>
      <c r="BJ73" s="276" t="str">
        <f>IF('Info patients (1)'!BJ73&lt;&gt;'Info patients (2)'!BJ73,"CHECK","")</f>
        <v/>
      </c>
      <c r="BK73" s="276" t="str">
        <f>IF('Info patients (1)'!BK73&lt;&gt;'Info patients (2)'!BK73,"CHECK","")</f>
        <v/>
      </c>
      <c r="BL73" s="276" t="str">
        <f>IF('Info patients (1)'!BL73&lt;&gt;'Info patients (2)'!BL73,"CHECK","")</f>
        <v/>
      </c>
      <c r="BM73" s="276" t="str">
        <f>IF('Info patients (1)'!BM73&lt;&gt;'Info patients (2)'!BM73,"CHECK","")</f>
        <v/>
      </c>
      <c r="BN73" s="276" t="str">
        <f>IF('Info patients (1)'!BN73&lt;&gt;'Info patients (2)'!BN73,"CHECK","")</f>
        <v/>
      </c>
      <c r="BO73" s="276" t="str">
        <f>IF('Info patients (1)'!BO73&lt;&gt;'Info patients (2)'!BO73,"CHECK","")</f>
        <v/>
      </c>
      <c r="BP73" s="276" t="str">
        <f>IF('Info patients (1)'!BP73&lt;&gt;'Info patients (2)'!BP73,"CHECK","")</f>
        <v/>
      </c>
      <c r="BQ73" s="276" t="str">
        <f>IF('Info patients (1)'!BQ73&lt;&gt;'Info patients (2)'!BQ73,"CHECK","")</f>
        <v/>
      </c>
      <c r="BR73" s="276" t="str">
        <f>IF('Info patients (1)'!BR73&lt;&gt;'Info patients (2)'!BR73,"CHECK","")</f>
        <v/>
      </c>
      <c r="BS73" s="276" t="str">
        <f>IF('Info patients (1)'!BS73&lt;&gt;'Info patients (2)'!BS73,"CHECK","")</f>
        <v/>
      </c>
      <c r="BT73" s="276" t="str">
        <f>IF('Info patients (1)'!BT73&lt;&gt;'Info patients (2)'!BT73,"CHECK","")</f>
        <v/>
      </c>
      <c r="BU73" s="276" t="str">
        <f>IF('Info patients (1)'!BU73&lt;&gt;'Info patients (2)'!BU73,"CHECK","")</f>
        <v/>
      </c>
      <c r="BV73" s="276" t="str">
        <f>IF('Info patients (1)'!BV73&lt;&gt;'Info patients (2)'!BV73,"CHECK","")</f>
        <v/>
      </c>
      <c r="BW73" s="276" t="str">
        <f>IF('Info patients (1)'!BW73&lt;&gt;'Info patients (2)'!BW73,"CHECK","")</f>
        <v/>
      </c>
      <c r="BX73" s="276" t="str">
        <f>IF('Info patients (1)'!BX73&lt;&gt;'Info patients (2)'!BX73,"CHECK","")</f>
        <v/>
      </c>
      <c r="BY73" s="276" t="str">
        <f>IF('Info patients (1)'!BY73&lt;&gt;'Info patients (2)'!BY73,"CHECK","")</f>
        <v/>
      </c>
      <c r="BZ73" s="276" t="str">
        <f>IF('Info patients (1)'!BZ73&lt;&gt;'Info patients (2)'!BZ73,"CHECK","")</f>
        <v/>
      </c>
      <c r="CA73" s="276" t="str">
        <f>IF('Info patients (1)'!CA73&lt;&gt;'Info patients (2)'!CA73,"CHECK","")</f>
        <v/>
      </c>
      <c r="CB73" s="276" t="str">
        <f>IF('Info patients (1)'!CB73&lt;&gt;'Info patients (2)'!CB73,"CHECK","")</f>
        <v/>
      </c>
      <c r="CC73" s="276" t="str">
        <f>IF('Info patients (1)'!CC73&lt;&gt;'Info patients (2)'!CC73,"CHECK","")</f>
        <v/>
      </c>
      <c r="CD73" s="276" t="str">
        <f>IF('Info patients (1)'!CD73&lt;&gt;'Info patients (2)'!CD73,"CHECK","")</f>
        <v/>
      </c>
      <c r="CE73" s="276" t="str">
        <f>IF('Info patients (1)'!CE73&lt;&gt;'Info patients (2)'!CE73,"CHECK","")</f>
        <v/>
      </c>
      <c r="CF73" s="276" t="str">
        <f>IF('Info patients (1)'!CF73&lt;&gt;'Info patients (2)'!CF73,"CHECK","")</f>
        <v/>
      </c>
      <c r="CG73" s="276" t="str">
        <f>IF('Info patients (1)'!CG73&lt;&gt;'Info patients (2)'!CG73,"CHECK","")</f>
        <v/>
      </c>
      <c r="CH73" s="276" t="str">
        <f>IF('Info patients (1)'!CH73&lt;&gt;'Info patients (2)'!CH73,"CHECK","")</f>
        <v/>
      </c>
      <c r="CI73" s="276" t="str">
        <f>IF('Info patients (1)'!CI73&lt;&gt;'Info patients (2)'!CI73,"CHECK","")</f>
        <v/>
      </c>
      <c r="CJ73" s="276" t="str">
        <f>IF('Info patients (1)'!CJ73&lt;&gt;'Info patients (2)'!CJ73,"CHECK","")</f>
        <v/>
      </c>
      <c r="CK73" s="276" t="str">
        <f>IF('Info patients (1)'!CK73&lt;&gt;'Info patients (2)'!CK73,"CHECK","")</f>
        <v/>
      </c>
      <c r="CL73" s="276" t="str">
        <f>IF('Info patients (1)'!CL73&lt;&gt;'Info patients (2)'!CL73,"CHECK","")</f>
        <v/>
      </c>
      <c r="CM73" s="276" t="str">
        <f>IF('Info patients (1)'!CM73&lt;&gt;'Info patients (2)'!CM73,"CHECK","")</f>
        <v/>
      </c>
      <c r="CN73" s="276" t="str">
        <f>IF('Info patients (1)'!CN73&lt;&gt;'Info patients (2)'!CN73,"CHECK","")</f>
        <v/>
      </c>
      <c r="CO73" s="276" t="str">
        <f>IF('Info patients (1)'!CO73&lt;&gt;'Info patients (2)'!CO73,"CHECK","")</f>
        <v/>
      </c>
      <c r="CP73" s="276" t="str">
        <f>IF('Info patients (1)'!CP73&lt;&gt;'Info patients (2)'!CP73,"CHECK","")</f>
        <v/>
      </c>
      <c r="CQ73" s="276" t="str">
        <f>IF('Info patients (1)'!CQ73&lt;&gt;'Info patients (2)'!CQ73,"CHECK","")</f>
        <v/>
      </c>
      <c r="CR73" s="276" t="str">
        <f>IF('Info patients (1)'!CR73&lt;&gt;'Info patients (2)'!CR73,"CHECK","")</f>
        <v/>
      </c>
      <c r="CS73" s="276" t="str">
        <f>IF('Info patients (1)'!CS73&lt;&gt;'Info patients (2)'!CS73,"CHECK","")</f>
        <v/>
      </c>
      <c r="CT73" s="276" t="str">
        <f>IF('Info patients (1)'!CT73&lt;&gt;'Info patients (2)'!CT73,"CHECK","")</f>
        <v/>
      </c>
      <c r="CU73" s="276" t="str">
        <f>IF('Info patients (1)'!CU73&lt;&gt;'Info patients (2)'!CU73,"CHECK","")</f>
        <v/>
      </c>
      <c r="CV73" s="276" t="str">
        <f>IF('Info patients (1)'!CV73&lt;&gt;'Info patients (2)'!CV73,"CHECK","")</f>
        <v/>
      </c>
      <c r="CW73" s="276" t="str">
        <f>IF('Info patients (1)'!CW73&lt;&gt;'Info patients (2)'!CW73,"CHECK","")</f>
        <v/>
      </c>
      <c r="CX73" s="276" t="str">
        <f>IF('Info patients (1)'!CX73&lt;&gt;'Info patients (2)'!CX73,"CHECK","")</f>
        <v/>
      </c>
      <c r="CY73" s="276" t="str">
        <f>IF('Info patients (1)'!CY73&lt;&gt;'Info patients (2)'!CY73,"CHECK","")</f>
        <v/>
      </c>
      <c r="CZ73" s="276" t="str">
        <f>IF('Info patients (1)'!CZ73&lt;&gt;'Info patients (2)'!CZ73,"CHECK","")</f>
        <v/>
      </c>
      <c r="DA73" s="276" t="str">
        <f>IF('Info patients (1)'!DA73&lt;&gt;'Info patients (2)'!DA73,"CHECK","")</f>
        <v/>
      </c>
      <c r="DB73" s="276" t="str">
        <f>IF('Info patients (1)'!DB73&lt;&gt;'Info patients (2)'!DB73,"CHECK","")</f>
        <v/>
      </c>
      <c r="DC73" s="276" t="str">
        <f>IF('Info patients (1)'!DC73&lt;&gt;'Info patients (2)'!DC73,"CHECK","")</f>
        <v/>
      </c>
      <c r="DD73" s="276" t="str">
        <f>IF('Info patients (1)'!DD73&lt;&gt;'Info patients (2)'!DD73,"CHECK","")</f>
        <v/>
      </c>
      <c r="DE73" s="276" t="str">
        <f>IF('Info patients (1)'!DE73&lt;&gt;'Info patients (2)'!DE73,"CHECK","")</f>
        <v/>
      </c>
      <c r="DF73" s="276" t="str">
        <f>IF('Info patients (1)'!DF73&lt;&gt;'Info patients (2)'!DF73,"CHECK","")</f>
        <v/>
      </c>
      <c r="DG73" s="276" t="str">
        <f>IF('Info patients (1)'!DG73&lt;&gt;'Info patients (2)'!DG73,"CHECK","")</f>
        <v/>
      </c>
      <c r="DH73" s="276" t="str">
        <f>IF('Info patients (1)'!DH73&lt;&gt;'Info patients (2)'!DH73,"CHECK","")</f>
        <v/>
      </c>
      <c r="DI73" s="276" t="str">
        <f>IF('Info patients (1)'!DI73&lt;&gt;'Info patients (2)'!DI73,"CHECK","")</f>
        <v/>
      </c>
      <c r="DJ73" s="276" t="str">
        <f>IF('Info patients (1)'!DJ73&lt;&gt;'Info patients (2)'!DJ73,"CHECK","")</f>
        <v/>
      </c>
      <c r="DK73" s="276" t="str">
        <f>IF('Info patients (1)'!DK73&lt;&gt;'Info patients (2)'!DK73,"CHECK","")</f>
        <v/>
      </c>
      <c r="DL73" s="276" t="str">
        <f>IF('Info patients (1)'!DL73&lt;&gt;'Info patients (2)'!DL73,"CHECK","")</f>
        <v/>
      </c>
      <c r="DM73" s="276" t="str">
        <f>IF('Info patients (1)'!DM73&lt;&gt;'Info patients (2)'!DM73,"CHECK","")</f>
        <v/>
      </c>
      <c r="DN73" s="276" t="str">
        <f>IF('Info patients (1)'!DN73&lt;&gt;'Info patients (2)'!DN73,"CHECK","")</f>
        <v/>
      </c>
      <c r="DO73" s="276" t="str">
        <f>IF('Info patients (1)'!DO73&lt;&gt;'Info patients (2)'!DO73,"CHECK","")</f>
        <v/>
      </c>
      <c r="DP73" s="276" t="str">
        <f>IF('Info patients (1)'!DP73&lt;&gt;'Info patients (2)'!DP73,"CHECK","")</f>
        <v/>
      </c>
      <c r="DQ73" s="276" t="str">
        <f>IF('Info patients (1)'!DQ73&lt;&gt;'Info patients (2)'!DQ73,"CHECK","")</f>
        <v/>
      </c>
    </row>
    <row r="74" spans="1:121" s="109" customFormat="1" ht="23.25" customHeight="1" x14ac:dyDescent="0.2">
      <c r="A74" s="276" t="str">
        <f>IF('Info patients (1)'!A74&lt;&gt;'Info patients (2)'!A74,"CHECK","")</f>
        <v/>
      </c>
      <c r="B74" s="276" t="str">
        <f>IF('Info patients (1)'!B74&lt;&gt;'Info patients (2)'!B74,"CHECK","")</f>
        <v/>
      </c>
      <c r="C74" s="276" t="str">
        <f>IF('Info patients (1)'!C74&lt;&gt;'Info patients (2)'!C74,"CHECK","")</f>
        <v/>
      </c>
      <c r="D74" s="276" t="str">
        <f>IF('Info patients (1)'!D74&lt;&gt;'Info patients (2)'!D74,"CHECK","")</f>
        <v/>
      </c>
      <c r="E74" s="276" t="str">
        <f>IF('Info patients (1)'!E74&lt;&gt;'Info patients (2)'!E74,"CHECK","")</f>
        <v/>
      </c>
      <c r="F74" s="276" t="str">
        <f>IF('Info patients (1)'!F74&lt;&gt;'Info patients (2)'!F74,"CHECK","")</f>
        <v/>
      </c>
      <c r="G74" s="276" t="str">
        <f>IF('Info patients (1)'!G74&lt;&gt;'Info patients (2)'!G74,"CHECK","")</f>
        <v/>
      </c>
      <c r="H74" s="276" t="str">
        <f>IF('Info patients (1)'!H74&lt;&gt;'Info patients (2)'!H74,"CHECK","")</f>
        <v/>
      </c>
      <c r="I74" s="276" t="str">
        <f>IF('Info patients (1)'!I74&lt;&gt;'Info patients (2)'!I74,"CHECK","")</f>
        <v/>
      </c>
      <c r="J74" s="276" t="str">
        <f>IF('Info patients (1)'!J74&lt;&gt;'Info patients (2)'!J74,"CHECK","")</f>
        <v/>
      </c>
      <c r="K74" s="276" t="str">
        <f>IF('Info patients (1)'!K74&lt;&gt;'Info patients (2)'!K74,"CHECK","")</f>
        <v/>
      </c>
      <c r="L74" s="276" t="str">
        <f>IF('Info patients (1)'!L74&lt;&gt;'Info patients (2)'!L74,"CHECK","")</f>
        <v/>
      </c>
      <c r="M74" s="276" t="str">
        <f>IF('Info patients (1)'!M74&lt;&gt;'Info patients (2)'!M74,"CHECK","")</f>
        <v/>
      </c>
      <c r="N74" s="276" t="str">
        <f>IF('Info patients (1)'!N74&lt;&gt;'Info patients (2)'!N74,"CHECK","")</f>
        <v/>
      </c>
      <c r="O74" s="276" t="str">
        <f>IF('Info patients (1)'!O74&lt;&gt;'Info patients (2)'!O74,"CHECK","")</f>
        <v/>
      </c>
      <c r="P74" s="276" t="str">
        <f>IF('Info patients (1)'!P74&lt;&gt;'Info patients (2)'!P74,"CHECK","")</f>
        <v/>
      </c>
      <c r="Q74" s="276" t="str">
        <f>IF('Info patients (1)'!Q74&lt;&gt;'Info patients (2)'!Q74,"CHECK","")</f>
        <v/>
      </c>
      <c r="R74" s="276" t="str">
        <f>IF('Info patients (1)'!R74&lt;&gt;'Info patients (2)'!R74,"CHECK","")</f>
        <v/>
      </c>
      <c r="S74" s="276" t="str">
        <f>IF('Info patients (1)'!S74&lt;&gt;'Info patients (2)'!S74,"CHECK","")</f>
        <v/>
      </c>
      <c r="T74" s="276" t="str">
        <f>IF('Info patients (1)'!T74&lt;&gt;'Info patients (2)'!T74,"CHECK","")</f>
        <v/>
      </c>
      <c r="U74" s="276" t="str">
        <f>IF('Info patients (1)'!U74&lt;&gt;'Info patients (2)'!U74,"CHECK","")</f>
        <v/>
      </c>
      <c r="V74" s="276" t="str">
        <f>IF('Info patients (1)'!V74&lt;&gt;'Info patients (2)'!V74,"CHECK","")</f>
        <v/>
      </c>
      <c r="W74" s="276" t="str">
        <f>IF('Info patients (1)'!W74&lt;&gt;'Info patients (2)'!W74,"CHECK","")</f>
        <v/>
      </c>
      <c r="X74" s="276" t="str">
        <f>IF('Info patients (1)'!X74&lt;&gt;'Info patients (2)'!X74,"CHECK","")</f>
        <v/>
      </c>
      <c r="Y74" s="276" t="str">
        <f>IF('Info patients (1)'!Y74&lt;&gt;'Info patients (2)'!Y74,"CHECK","")</f>
        <v/>
      </c>
      <c r="Z74" s="276" t="str">
        <f>IF('Info patients (1)'!Z74&lt;&gt;'Info patients (2)'!Z74,"CHECK","")</f>
        <v/>
      </c>
      <c r="AA74" s="276" t="str">
        <f>IF('Info patients (1)'!AA74&lt;&gt;'Info patients (2)'!AA74,"CHECK","")</f>
        <v/>
      </c>
      <c r="AB74" s="276" t="str">
        <f>IF('Info patients (1)'!AB74&lt;&gt;'Info patients (2)'!AB74,"CHECK","")</f>
        <v/>
      </c>
      <c r="AC74" s="276" t="str">
        <f>IF('Info patients (1)'!AC74&lt;&gt;'Info patients (2)'!AC74,"CHECK","")</f>
        <v/>
      </c>
      <c r="AD74" s="276" t="str">
        <f>IF('Info patients (1)'!AD74&lt;&gt;'Info patients (2)'!AD74,"CHECK","")</f>
        <v/>
      </c>
      <c r="AE74" s="276" t="str">
        <f>IF('Info patients (1)'!AE74&lt;&gt;'Info patients (2)'!AE74,"CHECK","")</f>
        <v/>
      </c>
      <c r="AF74" s="276" t="str">
        <f>IF('Info patients (1)'!AF74&lt;&gt;'Info patients (2)'!AF74,"CHECK","")</f>
        <v/>
      </c>
      <c r="AG74" s="276" t="str">
        <f>IF('Info patients (1)'!AG74&lt;&gt;'Info patients (2)'!AG74,"CHECK","")</f>
        <v/>
      </c>
      <c r="AH74" s="276" t="str">
        <f>IF('Info patients (1)'!AH74&lt;&gt;'Info patients (2)'!AH74,"CHECK","")</f>
        <v/>
      </c>
      <c r="AI74" s="276" t="str">
        <f>IF('Info patients (1)'!AI74&lt;&gt;'Info patients (2)'!AI74,"CHECK","")</f>
        <v/>
      </c>
      <c r="AJ74" s="276" t="str">
        <f>IF('Info patients (1)'!AJ74&lt;&gt;'Info patients (2)'!AJ74,"CHECK","")</f>
        <v/>
      </c>
      <c r="AK74" s="276" t="str">
        <f>IF('Info patients (1)'!AK74&lt;&gt;'Info patients (2)'!AK74,"CHECK","")</f>
        <v/>
      </c>
      <c r="AL74" s="276" t="str">
        <f>IF('Info patients (1)'!AL74&lt;&gt;'Info patients (2)'!AL74,"CHECK","")</f>
        <v/>
      </c>
      <c r="AM74" s="276" t="str">
        <f>IF('Info patients (1)'!AM74&lt;&gt;'Info patients (2)'!AM74,"CHECK","")</f>
        <v/>
      </c>
      <c r="AN74" s="276" t="str">
        <f>IF('Info patients (1)'!AN74&lt;&gt;'Info patients (2)'!AN74,"CHECK","")</f>
        <v/>
      </c>
      <c r="AO74" s="276" t="str">
        <f>IF('Info patients (1)'!AO74&lt;&gt;'Info patients (2)'!AO74,"CHECK","")</f>
        <v/>
      </c>
      <c r="AP74" s="276" t="str">
        <f>IF('Info patients (1)'!AP74&lt;&gt;'Info patients (2)'!AP74,"CHECK","")</f>
        <v/>
      </c>
      <c r="AQ74" s="276" t="str">
        <f>IF('Info patients (1)'!AQ74&lt;&gt;'Info patients (2)'!AQ74,"CHECK","")</f>
        <v/>
      </c>
      <c r="AR74" s="276" t="str">
        <f>IF('Info patients (1)'!AR74&lt;&gt;'Info patients (2)'!AR74,"CHECK","")</f>
        <v/>
      </c>
      <c r="AS74" s="276" t="str">
        <f>IF('Info patients (1)'!AS74&lt;&gt;'Info patients (2)'!AS74,"CHECK","")</f>
        <v/>
      </c>
      <c r="AT74" s="276" t="str">
        <f>IF('Info patients (1)'!AT74&lt;&gt;'Info patients (2)'!AT74,"CHECK","")</f>
        <v/>
      </c>
      <c r="AU74" s="276" t="str">
        <f>IF('Info patients (1)'!AU74&lt;&gt;'Info patients (2)'!AU74,"CHECK","")</f>
        <v/>
      </c>
      <c r="AV74" s="276" t="str">
        <f>IF('Info patients (1)'!AV74&lt;&gt;'Info patients (2)'!AV74,"CHECK","")</f>
        <v/>
      </c>
      <c r="AW74" s="276" t="str">
        <f>IF('Info patients (1)'!AW74&lt;&gt;'Info patients (2)'!AW74,"CHECK","")</f>
        <v/>
      </c>
      <c r="AX74" s="276" t="str">
        <f>IF('Info patients (1)'!AX74&lt;&gt;'Info patients (2)'!AX74,"CHECK","")</f>
        <v/>
      </c>
      <c r="AY74" s="276" t="str">
        <f>IF('Info patients (1)'!AY74&lt;&gt;'Info patients (2)'!AY74,"CHECK","")</f>
        <v/>
      </c>
      <c r="AZ74" s="276" t="str">
        <f>IF('Info patients (1)'!AZ74&lt;&gt;'Info patients (2)'!AZ74,"CHECK","")</f>
        <v/>
      </c>
      <c r="BA74" s="276" t="str">
        <f>IF('Info patients (1)'!BA74&lt;&gt;'Info patients (2)'!BA74,"CHECK","")</f>
        <v/>
      </c>
      <c r="BB74" s="276" t="str">
        <f>IF('Info patients (1)'!BB74&lt;&gt;'Info patients (2)'!BB74,"CHECK","")</f>
        <v/>
      </c>
      <c r="BC74" s="276" t="str">
        <f>IF('Info patients (1)'!BC74&lt;&gt;'Info patients (2)'!BC74,"CHECK","")</f>
        <v/>
      </c>
      <c r="BD74" s="276" t="str">
        <f>IF('Info patients (1)'!BD74&lt;&gt;'Info patients (2)'!BD74,"CHECK","")</f>
        <v/>
      </c>
      <c r="BE74" s="276" t="str">
        <f>IF('Info patients (1)'!BE74&lt;&gt;'Info patients (2)'!BE74,"CHECK","")</f>
        <v/>
      </c>
      <c r="BF74" s="276" t="str">
        <f>IF('Info patients (1)'!BF74&lt;&gt;'Info patients (2)'!BF74,"CHECK","")</f>
        <v/>
      </c>
      <c r="BG74" s="276" t="str">
        <f>IF('Info patients (1)'!BG74&lt;&gt;'Info patients (2)'!BG74,"CHECK","")</f>
        <v/>
      </c>
      <c r="BH74" s="276" t="str">
        <f>IF('Info patients (1)'!BH74&lt;&gt;'Info patients (2)'!BH74,"CHECK","")</f>
        <v/>
      </c>
      <c r="BI74" s="276" t="str">
        <f>IF('Info patients (1)'!BI74&lt;&gt;'Info patients (2)'!BI74,"CHECK","")</f>
        <v/>
      </c>
      <c r="BJ74" s="276" t="str">
        <f>IF('Info patients (1)'!BJ74&lt;&gt;'Info patients (2)'!BJ74,"CHECK","")</f>
        <v/>
      </c>
      <c r="BK74" s="276" t="str">
        <f>IF('Info patients (1)'!BK74&lt;&gt;'Info patients (2)'!BK74,"CHECK","")</f>
        <v/>
      </c>
      <c r="BL74" s="276" t="str">
        <f>IF('Info patients (1)'!BL74&lt;&gt;'Info patients (2)'!BL74,"CHECK","")</f>
        <v/>
      </c>
      <c r="BM74" s="276" t="str">
        <f>IF('Info patients (1)'!BM74&lt;&gt;'Info patients (2)'!BM74,"CHECK","")</f>
        <v/>
      </c>
      <c r="BN74" s="276" t="str">
        <f>IF('Info patients (1)'!BN74&lt;&gt;'Info patients (2)'!BN74,"CHECK","")</f>
        <v/>
      </c>
      <c r="BO74" s="276" t="str">
        <f>IF('Info patients (1)'!BO74&lt;&gt;'Info patients (2)'!BO74,"CHECK","")</f>
        <v/>
      </c>
      <c r="BP74" s="276" t="str">
        <f>IF('Info patients (1)'!BP74&lt;&gt;'Info patients (2)'!BP74,"CHECK","")</f>
        <v/>
      </c>
      <c r="BQ74" s="276" t="str">
        <f>IF('Info patients (1)'!BQ74&lt;&gt;'Info patients (2)'!BQ74,"CHECK","")</f>
        <v/>
      </c>
      <c r="BR74" s="276" t="str">
        <f>IF('Info patients (1)'!BR74&lt;&gt;'Info patients (2)'!BR74,"CHECK","")</f>
        <v/>
      </c>
      <c r="BS74" s="276" t="str">
        <f>IF('Info patients (1)'!BS74&lt;&gt;'Info patients (2)'!BS74,"CHECK","")</f>
        <v/>
      </c>
      <c r="BT74" s="276" t="str">
        <f>IF('Info patients (1)'!BT74&lt;&gt;'Info patients (2)'!BT74,"CHECK","")</f>
        <v/>
      </c>
      <c r="BU74" s="276" t="str">
        <f>IF('Info patients (1)'!BU74&lt;&gt;'Info patients (2)'!BU74,"CHECK","")</f>
        <v/>
      </c>
      <c r="BV74" s="276" t="str">
        <f>IF('Info patients (1)'!BV74&lt;&gt;'Info patients (2)'!BV74,"CHECK","")</f>
        <v/>
      </c>
      <c r="BW74" s="276" t="str">
        <f>IF('Info patients (1)'!BW74&lt;&gt;'Info patients (2)'!BW74,"CHECK","")</f>
        <v/>
      </c>
      <c r="BX74" s="276" t="str">
        <f>IF('Info patients (1)'!BX74&lt;&gt;'Info patients (2)'!BX74,"CHECK","")</f>
        <v/>
      </c>
      <c r="BY74" s="276" t="str">
        <f>IF('Info patients (1)'!BY74&lt;&gt;'Info patients (2)'!BY74,"CHECK","")</f>
        <v/>
      </c>
      <c r="BZ74" s="276" t="str">
        <f>IF('Info patients (1)'!BZ74&lt;&gt;'Info patients (2)'!BZ74,"CHECK","")</f>
        <v/>
      </c>
      <c r="CA74" s="276" t="str">
        <f>IF('Info patients (1)'!CA74&lt;&gt;'Info patients (2)'!CA74,"CHECK","")</f>
        <v/>
      </c>
      <c r="CB74" s="276" t="str">
        <f>IF('Info patients (1)'!CB74&lt;&gt;'Info patients (2)'!CB74,"CHECK","")</f>
        <v/>
      </c>
      <c r="CC74" s="276" t="str">
        <f>IF('Info patients (1)'!CC74&lt;&gt;'Info patients (2)'!CC74,"CHECK","")</f>
        <v/>
      </c>
      <c r="CD74" s="276" t="str">
        <f>IF('Info patients (1)'!CD74&lt;&gt;'Info patients (2)'!CD74,"CHECK","")</f>
        <v/>
      </c>
      <c r="CE74" s="276" t="str">
        <f>IF('Info patients (1)'!CE74&lt;&gt;'Info patients (2)'!CE74,"CHECK","")</f>
        <v/>
      </c>
      <c r="CF74" s="276" t="str">
        <f>IF('Info patients (1)'!CF74&lt;&gt;'Info patients (2)'!CF74,"CHECK","")</f>
        <v/>
      </c>
      <c r="CG74" s="276" t="str">
        <f>IF('Info patients (1)'!CG74&lt;&gt;'Info patients (2)'!CG74,"CHECK","")</f>
        <v/>
      </c>
      <c r="CH74" s="276" t="str">
        <f>IF('Info patients (1)'!CH74&lt;&gt;'Info patients (2)'!CH74,"CHECK","")</f>
        <v/>
      </c>
      <c r="CI74" s="276" t="str">
        <f>IF('Info patients (1)'!CI74&lt;&gt;'Info patients (2)'!CI74,"CHECK","")</f>
        <v/>
      </c>
      <c r="CJ74" s="276" t="str">
        <f>IF('Info patients (1)'!CJ74&lt;&gt;'Info patients (2)'!CJ74,"CHECK","")</f>
        <v/>
      </c>
      <c r="CK74" s="276" t="str">
        <f>IF('Info patients (1)'!CK74&lt;&gt;'Info patients (2)'!CK74,"CHECK","")</f>
        <v/>
      </c>
      <c r="CL74" s="276" t="str">
        <f>IF('Info patients (1)'!CL74&lt;&gt;'Info patients (2)'!CL74,"CHECK","")</f>
        <v/>
      </c>
      <c r="CM74" s="276" t="str">
        <f>IF('Info patients (1)'!CM74&lt;&gt;'Info patients (2)'!CM74,"CHECK","")</f>
        <v/>
      </c>
      <c r="CN74" s="276" t="str">
        <f>IF('Info patients (1)'!CN74&lt;&gt;'Info patients (2)'!CN74,"CHECK","")</f>
        <v/>
      </c>
      <c r="CO74" s="276" t="str">
        <f>IF('Info patients (1)'!CO74&lt;&gt;'Info patients (2)'!CO74,"CHECK","")</f>
        <v/>
      </c>
      <c r="CP74" s="276" t="str">
        <f>IF('Info patients (1)'!CP74&lt;&gt;'Info patients (2)'!CP74,"CHECK","")</f>
        <v/>
      </c>
      <c r="CQ74" s="276" t="str">
        <f>IF('Info patients (1)'!CQ74&lt;&gt;'Info patients (2)'!CQ74,"CHECK","")</f>
        <v/>
      </c>
      <c r="CR74" s="276" t="str">
        <f>IF('Info patients (1)'!CR74&lt;&gt;'Info patients (2)'!CR74,"CHECK","")</f>
        <v/>
      </c>
      <c r="CS74" s="276" t="str">
        <f>IF('Info patients (1)'!CS74&lt;&gt;'Info patients (2)'!CS74,"CHECK","")</f>
        <v/>
      </c>
      <c r="CT74" s="276" t="str">
        <f>IF('Info patients (1)'!CT74&lt;&gt;'Info patients (2)'!CT74,"CHECK","")</f>
        <v/>
      </c>
      <c r="CU74" s="276" t="str">
        <f>IF('Info patients (1)'!CU74&lt;&gt;'Info patients (2)'!CU74,"CHECK","")</f>
        <v/>
      </c>
      <c r="CV74" s="276" t="str">
        <f>IF('Info patients (1)'!CV74&lt;&gt;'Info patients (2)'!CV74,"CHECK","")</f>
        <v/>
      </c>
      <c r="CW74" s="276" t="str">
        <f>IF('Info patients (1)'!CW74&lt;&gt;'Info patients (2)'!CW74,"CHECK","")</f>
        <v/>
      </c>
      <c r="CX74" s="276" t="str">
        <f>IF('Info patients (1)'!CX74&lt;&gt;'Info patients (2)'!CX74,"CHECK","")</f>
        <v/>
      </c>
      <c r="CY74" s="276" t="str">
        <f>IF('Info patients (1)'!CY74&lt;&gt;'Info patients (2)'!CY74,"CHECK","")</f>
        <v/>
      </c>
      <c r="CZ74" s="276" t="str">
        <f>IF('Info patients (1)'!CZ74&lt;&gt;'Info patients (2)'!CZ74,"CHECK","")</f>
        <v/>
      </c>
      <c r="DA74" s="276" t="str">
        <f>IF('Info patients (1)'!DA74&lt;&gt;'Info patients (2)'!DA74,"CHECK","")</f>
        <v/>
      </c>
      <c r="DB74" s="276" t="str">
        <f>IF('Info patients (1)'!DB74&lt;&gt;'Info patients (2)'!DB74,"CHECK","")</f>
        <v/>
      </c>
      <c r="DC74" s="276" t="str">
        <f>IF('Info patients (1)'!DC74&lt;&gt;'Info patients (2)'!DC74,"CHECK","")</f>
        <v/>
      </c>
      <c r="DD74" s="276" t="str">
        <f>IF('Info patients (1)'!DD74&lt;&gt;'Info patients (2)'!DD74,"CHECK","")</f>
        <v/>
      </c>
      <c r="DE74" s="276" t="str">
        <f>IF('Info patients (1)'!DE74&lt;&gt;'Info patients (2)'!DE74,"CHECK","")</f>
        <v/>
      </c>
      <c r="DF74" s="276" t="str">
        <f>IF('Info patients (1)'!DF74&lt;&gt;'Info patients (2)'!DF74,"CHECK","")</f>
        <v/>
      </c>
      <c r="DG74" s="276" t="str">
        <f>IF('Info patients (1)'!DG74&lt;&gt;'Info patients (2)'!DG74,"CHECK","")</f>
        <v/>
      </c>
      <c r="DH74" s="276" t="str">
        <f>IF('Info patients (1)'!DH74&lt;&gt;'Info patients (2)'!DH74,"CHECK","")</f>
        <v/>
      </c>
      <c r="DI74" s="276" t="str">
        <f>IF('Info patients (1)'!DI74&lt;&gt;'Info patients (2)'!DI74,"CHECK","")</f>
        <v/>
      </c>
      <c r="DJ74" s="276" t="str">
        <f>IF('Info patients (1)'!DJ74&lt;&gt;'Info patients (2)'!DJ74,"CHECK","")</f>
        <v/>
      </c>
      <c r="DK74" s="276" t="str">
        <f>IF('Info patients (1)'!DK74&lt;&gt;'Info patients (2)'!DK74,"CHECK","")</f>
        <v/>
      </c>
      <c r="DL74" s="276" t="str">
        <f>IF('Info patients (1)'!DL74&lt;&gt;'Info patients (2)'!DL74,"CHECK","")</f>
        <v/>
      </c>
      <c r="DM74" s="276" t="str">
        <f>IF('Info patients (1)'!DM74&lt;&gt;'Info patients (2)'!DM74,"CHECK","")</f>
        <v/>
      </c>
      <c r="DN74" s="276" t="str">
        <f>IF('Info patients (1)'!DN74&lt;&gt;'Info patients (2)'!DN74,"CHECK","")</f>
        <v/>
      </c>
      <c r="DO74" s="276" t="str">
        <f>IF('Info patients (1)'!DO74&lt;&gt;'Info patients (2)'!DO74,"CHECK","")</f>
        <v/>
      </c>
      <c r="DP74" s="276" t="str">
        <f>IF('Info patients (1)'!DP74&lt;&gt;'Info patients (2)'!DP74,"CHECK","")</f>
        <v/>
      </c>
      <c r="DQ74" s="276" t="str">
        <f>IF('Info patients (1)'!DQ74&lt;&gt;'Info patients (2)'!DQ74,"CHECK","")</f>
        <v/>
      </c>
    </row>
    <row r="75" spans="1:121" s="109" customFormat="1" ht="23.25" customHeight="1" x14ac:dyDescent="0.2">
      <c r="A75" s="276" t="str">
        <f>IF('Info patients (1)'!A75&lt;&gt;'Info patients (2)'!A75,"CHECK","")</f>
        <v/>
      </c>
      <c r="B75" s="276" t="str">
        <f>IF('Info patients (1)'!B75&lt;&gt;'Info patients (2)'!B75,"CHECK","")</f>
        <v/>
      </c>
      <c r="C75" s="276" t="str">
        <f>IF('Info patients (1)'!C75&lt;&gt;'Info patients (2)'!C75,"CHECK","")</f>
        <v/>
      </c>
      <c r="D75" s="276" t="str">
        <f>IF('Info patients (1)'!D75&lt;&gt;'Info patients (2)'!D75,"CHECK","")</f>
        <v/>
      </c>
      <c r="E75" s="276" t="str">
        <f>IF('Info patients (1)'!E75&lt;&gt;'Info patients (2)'!E75,"CHECK","")</f>
        <v/>
      </c>
      <c r="F75" s="276" t="str">
        <f>IF('Info patients (1)'!F75&lt;&gt;'Info patients (2)'!F75,"CHECK","")</f>
        <v/>
      </c>
      <c r="G75" s="276" t="str">
        <f>IF('Info patients (1)'!G75&lt;&gt;'Info patients (2)'!G75,"CHECK","")</f>
        <v/>
      </c>
      <c r="H75" s="276" t="str">
        <f>IF('Info patients (1)'!H75&lt;&gt;'Info patients (2)'!H75,"CHECK","")</f>
        <v/>
      </c>
      <c r="I75" s="276" t="str">
        <f>IF('Info patients (1)'!I75&lt;&gt;'Info patients (2)'!I75,"CHECK","")</f>
        <v/>
      </c>
      <c r="J75" s="276" t="str">
        <f>IF('Info patients (1)'!J75&lt;&gt;'Info patients (2)'!J75,"CHECK","")</f>
        <v/>
      </c>
      <c r="K75" s="276" t="str">
        <f>IF('Info patients (1)'!K75&lt;&gt;'Info patients (2)'!K75,"CHECK","")</f>
        <v/>
      </c>
      <c r="L75" s="276" t="str">
        <f>IF('Info patients (1)'!L75&lt;&gt;'Info patients (2)'!L75,"CHECK","")</f>
        <v/>
      </c>
      <c r="M75" s="276" t="str">
        <f>IF('Info patients (1)'!M75&lt;&gt;'Info patients (2)'!M75,"CHECK","")</f>
        <v/>
      </c>
      <c r="N75" s="276" t="str">
        <f>IF('Info patients (1)'!N75&lt;&gt;'Info patients (2)'!N75,"CHECK","")</f>
        <v/>
      </c>
      <c r="O75" s="276" t="str">
        <f>IF('Info patients (1)'!O75&lt;&gt;'Info patients (2)'!O75,"CHECK","")</f>
        <v/>
      </c>
      <c r="P75" s="276" t="str">
        <f>IF('Info patients (1)'!P75&lt;&gt;'Info patients (2)'!P75,"CHECK","")</f>
        <v/>
      </c>
      <c r="Q75" s="276" t="str">
        <f>IF('Info patients (1)'!Q75&lt;&gt;'Info patients (2)'!Q75,"CHECK","")</f>
        <v/>
      </c>
      <c r="R75" s="276" t="str">
        <f>IF('Info patients (1)'!R75&lt;&gt;'Info patients (2)'!R75,"CHECK","")</f>
        <v/>
      </c>
      <c r="S75" s="276" t="str">
        <f>IF('Info patients (1)'!S75&lt;&gt;'Info patients (2)'!S75,"CHECK","")</f>
        <v/>
      </c>
      <c r="T75" s="276" t="str">
        <f>IF('Info patients (1)'!T75&lt;&gt;'Info patients (2)'!T75,"CHECK","")</f>
        <v/>
      </c>
      <c r="U75" s="276" t="str">
        <f>IF('Info patients (1)'!U75&lt;&gt;'Info patients (2)'!U75,"CHECK","")</f>
        <v/>
      </c>
      <c r="V75" s="276" t="str">
        <f>IF('Info patients (1)'!V75&lt;&gt;'Info patients (2)'!V75,"CHECK","")</f>
        <v/>
      </c>
      <c r="W75" s="276" t="str">
        <f>IF('Info patients (1)'!W75&lt;&gt;'Info patients (2)'!W75,"CHECK","")</f>
        <v/>
      </c>
      <c r="X75" s="276" t="str">
        <f>IF('Info patients (1)'!X75&lt;&gt;'Info patients (2)'!X75,"CHECK","")</f>
        <v/>
      </c>
      <c r="Y75" s="276" t="str">
        <f>IF('Info patients (1)'!Y75&lt;&gt;'Info patients (2)'!Y75,"CHECK","")</f>
        <v/>
      </c>
      <c r="Z75" s="276" t="str">
        <f>IF('Info patients (1)'!Z75&lt;&gt;'Info patients (2)'!Z75,"CHECK","")</f>
        <v/>
      </c>
      <c r="AA75" s="276" t="str">
        <f>IF('Info patients (1)'!AA75&lt;&gt;'Info patients (2)'!AA75,"CHECK","")</f>
        <v/>
      </c>
      <c r="AB75" s="276" t="str">
        <f>IF('Info patients (1)'!AB75&lt;&gt;'Info patients (2)'!AB75,"CHECK","")</f>
        <v/>
      </c>
      <c r="AC75" s="276" t="str">
        <f>IF('Info patients (1)'!AC75&lt;&gt;'Info patients (2)'!AC75,"CHECK","")</f>
        <v/>
      </c>
      <c r="AD75" s="276" t="str">
        <f>IF('Info patients (1)'!AD75&lt;&gt;'Info patients (2)'!AD75,"CHECK","")</f>
        <v/>
      </c>
      <c r="AE75" s="276" t="str">
        <f>IF('Info patients (1)'!AE75&lt;&gt;'Info patients (2)'!AE75,"CHECK","")</f>
        <v/>
      </c>
      <c r="AF75" s="276" t="str">
        <f>IF('Info patients (1)'!AF75&lt;&gt;'Info patients (2)'!AF75,"CHECK","")</f>
        <v/>
      </c>
      <c r="AG75" s="276" t="str">
        <f>IF('Info patients (1)'!AG75&lt;&gt;'Info patients (2)'!AG75,"CHECK","")</f>
        <v/>
      </c>
      <c r="AH75" s="276" t="str">
        <f>IF('Info patients (1)'!AH75&lt;&gt;'Info patients (2)'!AH75,"CHECK","")</f>
        <v/>
      </c>
      <c r="AI75" s="276" t="str">
        <f>IF('Info patients (1)'!AI75&lt;&gt;'Info patients (2)'!AI75,"CHECK","")</f>
        <v/>
      </c>
      <c r="AJ75" s="276" t="str">
        <f>IF('Info patients (1)'!AJ75&lt;&gt;'Info patients (2)'!AJ75,"CHECK","")</f>
        <v/>
      </c>
      <c r="AK75" s="276" t="str">
        <f>IF('Info patients (1)'!AK75&lt;&gt;'Info patients (2)'!AK75,"CHECK","")</f>
        <v/>
      </c>
      <c r="AL75" s="276" t="str">
        <f>IF('Info patients (1)'!AL75&lt;&gt;'Info patients (2)'!AL75,"CHECK","")</f>
        <v/>
      </c>
      <c r="AM75" s="276" t="str">
        <f>IF('Info patients (1)'!AM75&lt;&gt;'Info patients (2)'!AM75,"CHECK","")</f>
        <v/>
      </c>
      <c r="AN75" s="276" t="str">
        <f>IF('Info patients (1)'!AN75&lt;&gt;'Info patients (2)'!AN75,"CHECK","")</f>
        <v/>
      </c>
      <c r="AO75" s="276" t="str">
        <f>IF('Info patients (1)'!AO75&lt;&gt;'Info patients (2)'!AO75,"CHECK","")</f>
        <v/>
      </c>
      <c r="AP75" s="276" t="str">
        <f>IF('Info patients (1)'!AP75&lt;&gt;'Info patients (2)'!AP75,"CHECK","")</f>
        <v/>
      </c>
      <c r="AQ75" s="276" t="str">
        <f>IF('Info patients (1)'!AQ75&lt;&gt;'Info patients (2)'!AQ75,"CHECK","")</f>
        <v/>
      </c>
      <c r="AR75" s="276" t="str">
        <f>IF('Info patients (1)'!AR75&lt;&gt;'Info patients (2)'!AR75,"CHECK","")</f>
        <v/>
      </c>
      <c r="AS75" s="276" t="str">
        <f>IF('Info patients (1)'!AS75&lt;&gt;'Info patients (2)'!AS75,"CHECK","")</f>
        <v/>
      </c>
      <c r="AT75" s="276" t="str">
        <f>IF('Info patients (1)'!AT75&lt;&gt;'Info patients (2)'!AT75,"CHECK","")</f>
        <v/>
      </c>
      <c r="AU75" s="276" t="str">
        <f>IF('Info patients (1)'!AU75&lt;&gt;'Info patients (2)'!AU75,"CHECK","")</f>
        <v/>
      </c>
      <c r="AV75" s="276" t="str">
        <f>IF('Info patients (1)'!AV75&lt;&gt;'Info patients (2)'!AV75,"CHECK","")</f>
        <v/>
      </c>
      <c r="AW75" s="276" t="str">
        <f>IF('Info patients (1)'!AW75&lt;&gt;'Info patients (2)'!AW75,"CHECK","")</f>
        <v/>
      </c>
      <c r="AX75" s="276" t="str">
        <f>IF('Info patients (1)'!AX75&lt;&gt;'Info patients (2)'!AX75,"CHECK","")</f>
        <v/>
      </c>
      <c r="AY75" s="276" t="str">
        <f>IF('Info patients (1)'!AY75&lt;&gt;'Info patients (2)'!AY75,"CHECK","")</f>
        <v/>
      </c>
      <c r="AZ75" s="276" t="str">
        <f>IF('Info patients (1)'!AZ75&lt;&gt;'Info patients (2)'!AZ75,"CHECK","")</f>
        <v/>
      </c>
      <c r="BA75" s="276" t="str">
        <f>IF('Info patients (1)'!BA75&lt;&gt;'Info patients (2)'!BA75,"CHECK","")</f>
        <v/>
      </c>
      <c r="BB75" s="276" t="str">
        <f>IF('Info patients (1)'!BB75&lt;&gt;'Info patients (2)'!BB75,"CHECK","")</f>
        <v/>
      </c>
      <c r="BC75" s="276" t="str">
        <f>IF('Info patients (1)'!BC75&lt;&gt;'Info patients (2)'!BC75,"CHECK","")</f>
        <v/>
      </c>
      <c r="BD75" s="276" t="str">
        <f>IF('Info patients (1)'!BD75&lt;&gt;'Info patients (2)'!BD75,"CHECK","")</f>
        <v/>
      </c>
      <c r="BE75" s="276" t="str">
        <f>IF('Info patients (1)'!BE75&lt;&gt;'Info patients (2)'!BE75,"CHECK","")</f>
        <v/>
      </c>
      <c r="BF75" s="276" t="str">
        <f>IF('Info patients (1)'!BF75&lt;&gt;'Info patients (2)'!BF75,"CHECK","")</f>
        <v/>
      </c>
      <c r="BG75" s="276" t="str">
        <f>IF('Info patients (1)'!BG75&lt;&gt;'Info patients (2)'!BG75,"CHECK","")</f>
        <v/>
      </c>
      <c r="BH75" s="276" t="str">
        <f>IF('Info patients (1)'!BH75&lt;&gt;'Info patients (2)'!BH75,"CHECK","")</f>
        <v/>
      </c>
      <c r="BI75" s="276" t="str">
        <f>IF('Info patients (1)'!BI75&lt;&gt;'Info patients (2)'!BI75,"CHECK","")</f>
        <v/>
      </c>
      <c r="BJ75" s="276" t="str">
        <f>IF('Info patients (1)'!BJ75&lt;&gt;'Info patients (2)'!BJ75,"CHECK","")</f>
        <v/>
      </c>
      <c r="BK75" s="276" t="str">
        <f>IF('Info patients (1)'!BK75&lt;&gt;'Info patients (2)'!BK75,"CHECK","")</f>
        <v/>
      </c>
      <c r="BL75" s="276" t="str">
        <f>IF('Info patients (1)'!BL75&lt;&gt;'Info patients (2)'!BL75,"CHECK","")</f>
        <v/>
      </c>
      <c r="BM75" s="276" t="str">
        <f>IF('Info patients (1)'!BM75&lt;&gt;'Info patients (2)'!BM75,"CHECK","")</f>
        <v/>
      </c>
      <c r="BN75" s="276" t="str">
        <f>IF('Info patients (1)'!BN75&lt;&gt;'Info patients (2)'!BN75,"CHECK","")</f>
        <v/>
      </c>
      <c r="BO75" s="276" t="str">
        <f>IF('Info patients (1)'!BO75&lt;&gt;'Info patients (2)'!BO75,"CHECK","")</f>
        <v/>
      </c>
      <c r="BP75" s="276" t="str">
        <f>IF('Info patients (1)'!BP75&lt;&gt;'Info patients (2)'!BP75,"CHECK","")</f>
        <v/>
      </c>
      <c r="BQ75" s="276" t="str">
        <f>IF('Info patients (1)'!BQ75&lt;&gt;'Info patients (2)'!BQ75,"CHECK","")</f>
        <v/>
      </c>
      <c r="BR75" s="276" t="str">
        <f>IF('Info patients (1)'!BR75&lt;&gt;'Info patients (2)'!BR75,"CHECK","")</f>
        <v/>
      </c>
      <c r="BS75" s="276" t="str">
        <f>IF('Info patients (1)'!BS75&lt;&gt;'Info patients (2)'!BS75,"CHECK","")</f>
        <v/>
      </c>
      <c r="BT75" s="276" t="str">
        <f>IF('Info patients (1)'!BT75&lt;&gt;'Info patients (2)'!BT75,"CHECK","")</f>
        <v/>
      </c>
      <c r="BU75" s="276" t="str">
        <f>IF('Info patients (1)'!BU75&lt;&gt;'Info patients (2)'!BU75,"CHECK","")</f>
        <v/>
      </c>
      <c r="BV75" s="276" t="str">
        <f>IF('Info patients (1)'!BV75&lt;&gt;'Info patients (2)'!BV75,"CHECK","")</f>
        <v/>
      </c>
      <c r="BW75" s="276" t="str">
        <f>IF('Info patients (1)'!BW75&lt;&gt;'Info patients (2)'!BW75,"CHECK","")</f>
        <v/>
      </c>
      <c r="BX75" s="276" t="str">
        <f>IF('Info patients (1)'!BX75&lt;&gt;'Info patients (2)'!BX75,"CHECK","")</f>
        <v/>
      </c>
      <c r="BY75" s="276" t="str">
        <f>IF('Info patients (1)'!BY75&lt;&gt;'Info patients (2)'!BY75,"CHECK","")</f>
        <v/>
      </c>
      <c r="BZ75" s="276" t="str">
        <f>IF('Info patients (1)'!BZ75&lt;&gt;'Info patients (2)'!BZ75,"CHECK","")</f>
        <v/>
      </c>
      <c r="CA75" s="276" t="str">
        <f>IF('Info patients (1)'!CA75&lt;&gt;'Info patients (2)'!CA75,"CHECK","")</f>
        <v/>
      </c>
      <c r="CB75" s="276" t="str">
        <f>IF('Info patients (1)'!CB75&lt;&gt;'Info patients (2)'!CB75,"CHECK","")</f>
        <v/>
      </c>
      <c r="CC75" s="276" t="str">
        <f>IF('Info patients (1)'!CC75&lt;&gt;'Info patients (2)'!CC75,"CHECK","")</f>
        <v/>
      </c>
      <c r="CD75" s="276" t="str">
        <f>IF('Info patients (1)'!CD75&lt;&gt;'Info patients (2)'!CD75,"CHECK","")</f>
        <v/>
      </c>
      <c r="CE75" s="276" t="str">
        <f>IF('Info patients (1)'!CE75&lt;&gt;'Info patients (2)'!CE75,"CHECK","")</f>
        <v/>
      </c>
      <c r="CF75" s="276" t="str">
        <f>IF('Info patients (1)'!CF75&lt;&gt;'Info patients (2)'!CF75,"CHECK","")</f>
        <v/>
      </c>
      <c r="CG75" s="276" t="str">
        <f>IF('Info patients (1)'!CG75&lt;&gt;'Info patients (2)'!CG75,"CHECK","")</f>
        <v/>
      </c>
      <c r="CH75" s="276" t="str">
        <f>IF('Info patients (1)'!CH75&lt;&gt;'Info patients (2)'!CH75,"CHECK","")</f>
        <v/>
      </c>
      <c r="CI75" s="276" t="str">
        <f>IF('Info patients (1)'!CI75&lt;&gt;'Info patients (2)'!CI75,"CHECK","")</f>
        <v/>
      </c>
      <c r="CJ75" s="276" t="str">
        <f>IF('Info patients (1)'!CJ75&lt;&gt;'Info patients (2)'!CJ75,"CHECK","")</f>
        <v/>
      </c>
      <c r="CK75" s="276" t="str">
        <f>IF('Info patients (1)'!CK75&lt;&gt;'Info patients (2)'!CK75,"CHECK","")</f>
        <v/>
      </c>
      <c r="CL75" s="276" t="str">
        <f>IF('Info patients (1)'!CL75&lt;&gt;'Info patients (2)'!CL75,"CHECK","")</f>
        <v/>
      </c>
      <c r="CM75" s="276" t="str">
        <f>IF('Info patients (1)'!CM75&lt;&gt;'Info patients (2)'!CM75,"CHECK","")</f>
        <v/>
      </c>
      <c r="CN75" s="276" t="str">
        <f>IF('Info patients (1)'!CN75&lt;&gt;'Info patients (2)'!CN75,"CHECK","")</f>
        <v/>
      </c>
      <c r="CO75" s="276" t="str">
        <f>IF('Info patients (1)'!CO75&lt;&gt;'Info patients (2)'!CO75,"CHECK","")</f>
        <v/>
      </c>
      <c r="CP75" s="276" t="str">
        <f>IF('Info patients (1)'!CP75&lt;&gt;'Info patients (2)'!CP75,"CHECK","")</f>
        <v/>
      </c>
      <c r="CQ75" s="276" t="str">
        <f>IF('Info patients (1)'!CQ75&lt;&gt;'Info patients (2)'!CQ75,"CHECK","")</f>
        <v/>
      </c>
      <c r="CR75" s="276" t="str">
        <f>IF('Info patients (1)'!CR75&lt;&gt;'Info patients (2)'!CR75,"CHECK","")</f>
        <v/>
      </c>
      <c r="CS75" s="276" t="str">
        <f>IF('Info patients (1)'!CS75&lt;&gt;'Info patients (2)'!CS75,"CHECK","")</f>
        <v/>
      </c>
      <c r="CT75" s="276" t="str">
        <f>IF('Info patients (1)'!CT75&lt;&gt;'Info patients (2)'!CT75,"CHECK","")</f>
        <v/>
      </c>
      <c r="CU75" s="276" t="str">
        <f>IF('Info patients (1)'!CU75&lt;&gt;'Info patients (2)'!CU75,"CHECK","")</f>
        <v/>
      </c>
      <c r="CV75" s="276" t="str">
        <f>IF('Info patients (1)'!CV75&lt;&gt;'Info patients (2)'!CV75,"CHECK","")</f>
        <v/>
      </c>
      <c r="CW75" s="276" t="str">
        <f>IF('Info patients (1)'!CW75&lt;&gt;'Info patients (2)'!CW75,"CHECK","")</f>
        <v/>
      </c>
      <c r="CX75" s="276" t="str">
        <f>IF('Info patients (1)'!CX75&lt;&gt;'Info patients (2)'!CX75,"CHECK","")</f>
        <v/>
      </c>
      <c r="CY75" s="276" t="str">
        <f>IF('Info patients (1)'!CY75&lt;&gt;'Info patients (2)'!CY75,"CHECK","")</f>
        <v/>
      </c>
      <c r="CZ75" s="276" t="str">
        <f>IF('Info patients (1)'!CZ75&lt;&gt;'Info patients (2)'!CZ75,"CHECK","")</f>
        <v/>
      </c>
      <c r="DA75" s="276" t="str">
        <f>IF('Info patients (1)'!DA75&lt;&gt;'Info patients (2)'!DA75,"CHECK","")</f>
        <v/>
      </c>
      <c r="DB75" s="276" t="str">
        <f>IF('Info patients (1)'!DB75&lt;&gt;'Info patients (2)'!DB75,"CHECK","")</f>
        <v/>
      </c>
      <c r="DC75" s="276" t="str">
        <f>IF('Info patients (1)'!DC75&lt;&gt;'Info patients (2)'!DC75,"CHECK","")</f>
        <v/>
      </c>
      <c r="DD75" s="276" t="str">
        <f>IF('Info patients (1)'!DD75&lt;&gt;'Info patients (2)'!DD75,"CHECK","")</f>
        <v/>
      </c>
      <c r="DE75" s="276" t="str">
        <f>IF('Info patients (1)'!DE75&lt;&gt;'Info patients (2)'!DE75,"CHECK","")</f>
        <v/>
      </c>
      <c r="DF75" s="276" t="str">
        <f>IF('Info patients (1)'!DF75&lt;&gt;'Info patients (2)'!DF75,"CHECK","")</f>
        <v/>
      </c>
      <c r="DG75" s="276" t="str">
        <f>IF('Info patients (1)'!DG75&lt;&gt;'Info patients (2)'!DG75,"CHECK","")</f>
        <v/>
      </c>
      <c r="DH75" s="276" t="str">
        <f>IF('Info patients (1)'!DH75&lt;&gt;'Info patients (2)'!DH75,"CHECK","")</f>
        <v/>
      </c>
      <c r="DI75" s="276" t="str">
        <f>IF('Info patients (1)'!DI75&lt;&gt;'Info patients (2)'!DI75,"CHECK","")</f>
        <v/>
      </c>
      <c r="DJ75" s="276" t="str">
        <f>IF('Info patients (1)'!DJ75&lt;&gt;'Info patients (2)'!DJ75,"CHECK","")</f>
        <v/>
      </c>
      <c r="DK75" s="276" t="str">
        <f>IF('Info patients (1)'!DK75&lt;&gt;'Info patients (2)'!DK75,"CHECK","")</f>
        <v/>
      </c>
      <c r="DL75" s="276" t="str">
        <f>IF('Info patients (1)'!DL75&lt;&gt;'Info patients (2)'!DL75,"CHECK","")</f>
        <v/>
      </c>
      <c r="DM75" s="276" t="str">
        <f>IF('Info patients (1)'!DM75&lt;&gt;'Info patients (2)'!DM75,"CHECK","")</f>
        <v/>
      </c>
      <c r="DN75" s="276" t="str">
        <f>IF('Info patients (1)'!DN75&lt;&gt;'Info patients (2)'!DN75,"CHECK","")</f>
        <v/>
      </c>
      <c r="DO75" s="276" t="str">
        <f>IF('Info patients (1)'!DO75&lt;&gt;'Info patients (2)'!DO75,"CHECK","")</f>
        <v/>
      </c>
      <c r="DP75" s="276" t="str">
        <f>IF('Info patients (1)'!DP75&lt;&gt;'Info patients (2)'!DP75,"CHECK","")</f>
        <v/>
      </c>
      <c r="DQ75" s="276" t="str">
        <f>IF('Info patients (1)'!DQ75&lt;&gt;'Info patients (2)'!DQ75,"CHECK","")</f>
        <v/>
      </c>
    </row>
    <row r="76" spans="1:121" s="109" customFormat="1" ht="23.25" customHeight="1" x14ac:dyDescent="0.2">
      <c r="A76" s="276" t="str">
        <f>IF('Info patients (1)'!A76&lt;&gt;'Info patients (2)'!A76,"CHECK","")</f>
        <v/>
      </c>
      <c r="B76" s="276" t="str">
        <f>IF('Info patients (1)'!B76&lt;&gt;'Info patients (2)'!B76,"CHECK","")</f>
        <v/>
      </c>
      <c r="C76" s="276" t="str">
        <f>IF('Info patients (1)'!C76&lt;&gt;'Info patients (2)'!C76,"CHECK","")</f>
        <v/>
      </c>
      <c r="D76" s="276" t="str">
        <f>IF('Info patients (1)'!D76&lt;&gt;'Info patients (2)'!D76,"CHECK","")</f>
        <v/>
      </c>
      <c r="E76" s="276" t="str">
        <f>IF('Info patients (1)'!E76&lt;&gt;'Info patients (2)'!E76,"CHECK","")</f>
        <v/>
      </c>
      <c r="F76" s="276" t="str">
        <f>IF('Info patients (1)'!F76&lt;&gt;'Info patients (2)'!F76,"CHECK","")</f>
        <v/>
      </c>
      <c r="G76" s="276" t="str">
        <f>IF('Info patients (1)'!G76&lt;&gt;'Info patients (2)'!G76,"CHECK","")</f>
        <v/>
      </c>
      <c r="H76" s="276" t="str">
        <f>IF('Info patients (1)'!H76&lt;&gt;'Info patients (2)'!H76,"CHECK","")</f>
        <v/>
      </c>
      <c r="I76" s="276" t="str">
        <f>IF('Info patients (1)'!I76&lt;&gt;'Info patients (2)'!I76,"CHECK","")</f>
        <v/>
      </c>
      <c r="J76" s="276" t="str">
        <f>IF('Info patients (1)'!J76&lt;&gt;'Info patients (2)'!J76,"CHECK","")</f>
        <v/>
      </c>
      <c r="K76" s="276" t="str">
        <f>IF('Info patients (1)'!K76&lt;&gt;'Info patients (2)'!K76,"CHECK","")</f>
        <v/>
      </c>
      <c r="L76" s="276" t="str">
        <f>IF('Info patients (1)'!L76&lt;&gt;'Info patients (2)'!L76,"CHECK","")</f>
        <v/>
      </c>
      <c r="M76" s="276" t="str">
        <f>IF('Info patients (1)'!M76&lt;&gt;'Info patients (2)'!M76,"CHECK","")</f>
        <v/>
      </c>
      <c r="N76" s="276" t="str">
        <f>IF('Info patients (1)'!N76&lt;&gt;'Info patients (2)'!N76,"CHECK","")</f>
        <v/>
      </c>
      <c r="O76" s="276" t="str">
        <f>IF('Info patients (1)'!O76&lt;&gt;'Info patients (2)'!O76,"CHECK","")</f>
        <v/>
      </c>
      <c r="P76" s="276" t="str">
        <f>IF('Info patients (1)'!P76&lt;&gt;'Info patients (2)'!P76,"CHECK","")</f>
        <v/>
      </c>
      <c r="Q76" s="276" t="str">
        <f>IF('Info patients (1)'!Q76&lt;&gt;'Info patients (2)'!Q76,"CHECK","")</f>
        <v/>
      </c>
      <c r="R76" s="276" t="str">
        <f>IF('Info patients (1)'!R76&lt;&gt;'Info patients (2)'!R76,"CHECK","")</f>
        <v/>
      </c>
      <c r="S76" s="276" t="str">
        <f>IF('Info patients (1)'!S76&lt;&gt;'Info patients (2)'!S76,"CHECK","")</f>
        <v/>
      </c>
      <c r="T76" s="276" t="str">
        <f>IF('Info patients (1)'!T76&lt;&gt;'Info patients (2)'!T76,"CHECK","")</f>
        <v/>
      </c>
      <c r="U76" s="276" t="str">
        <f>IF('Info patients (1)'!U76&lt;&gt;'Info patients (2)'!U76,"CHECK","")</f>
        <v/>
      </c>
      <c r="V76" s="276" t="str">
        <f>IF('Info patients (1)'!V76&lt;&gt;'Info patients (2)'!V76,"CHECK","")</f>
        <v/>
      </c>
      <c r="W76" s="276" t="str">
        <f>IF('Info patients (1)'!W76&lt;&gt;'Info patients (2)'!W76,"CHECK","")</f>
        <v/>
      </c>
      <c r="X76" s="276" t="str">
        <f>IF('Info patients (1)'!X76&lt;&gt;'Info patients (2)'!X76,"CHECK","")</f>
        <v/>
      </c>
      <c r="Y76" s="276" t="str">
        <f>IF('Info patients (1)'!Y76&lt;&gt;'Info patients (2)'!Y76,"CHECK","")</f>
        <v/>
      </c>
      <c r="Z76" s="276" t="str">
        <f>IF('Info patients (1)'!Z76&lt;&gt;'Info patients (2)'!Z76,"CHECK","")</f>
        <v/>
      </c>
      <c r="AA76" s="276" t="str">
        <f>IF('Info patients (1)'!AA76&lt;&gt;'Info patients (2)'!AA76,"CHECK","")</f>
        <v/>
      </c>
      <c r="AB76" s="276" t="str">
        <f>IF('Info patients (1)'!AB76&lt;&gt;'Info patients (2)'!AB76,"CHECK","")</f>
        <v/>
      </c>
      <c r="AC76" s="276" t="str">
        <f>IF('Info patients (1)'!AC76&lt;&gt;'Info patients (2)'!AC76,"CHECK","")</f>
        <v/>
      </c>
      <c r="AD76" s="276" t="str">
        <f>IF('Info patients (1)'!AD76&lt;&gt;'Info patients (2)'!AD76,"CHECK","")</f>
        <v/>
      </c>
      <c r="AE76" s="276" t="str">
        <f>IF('Info patients (1)'!AE76&lt;&gt;'Info patients (2)'!AE76,"CHECK","")</f>
        <v/>
      </c>
      <c r="AF76" s="276" t="str">
        <f>IF('Info patients (1)'!AF76&lt;&gt;'Info patients (2)'!AF76,"CHECK","")</f>
        <v/>
      </c>
      <c r="AG76" s="276" t="str">
        <f>IF('Info patients (1)'!AG76&lt;&gt;'Info patients (2)'!AG76,"CHECK","")</f>
        <v/>
      </c>
      <c r="AH76" s="276" t="str">
        <f>IF('Info patients (1)'!AH76&lt;&gt;'Info patients (2)'!AH76,"CHECK","")</f>
        <v/>
      </c>
      <c r="AI76" s="276" t="str">
        <f>IF('Info patients (1)'!AI76&lt;&gt;'Info patients (2)'!AI76,"CHECK","")</f>
        <v/>
      </c>
      <c r="AJ76" s="276" t="str">
        <f>IF('Info patients (1)'!AJ76&lt;&gt;'Info patients (2)'!AJ76,"CHECK","")</f>
        <v/>
      </c>
      <c r="AK76" s="276" t="str">
        <f>IF('Info patients (1)'!AK76&lt;&gt;'Info patients (2)'!AK76,"CHECK","")</f>
        <v/>
      </c>
      <c r="AL76" s="276" t="str">
        <f>IF('Info patients (1)'!AL76&lt;&gt;'Info patients (2)'!AL76,"CHECK","")</f>
        <v/>
      </c>
      <c r="AM76" s="276" t="str">
        <f>IF('Info patients (1)'!AM76&lt;&gt;'Info patients (2)'!AM76,"CHECK","")</f>
        <v/>
      </c>
      <c r="AN76" s="276" t="str">
        <f>IF('Info patients (1)'!AN76&lt;&gt;'Info patients (2)'!AN76,"CHECK","")</f>
        <v/>
      </c>
      <c r="AO76" s="276" t="str">
        <f>IF('Info patients (1)'!AO76&lt;&gt;'Info patients (2)'!AO76,"CHECK","")</f>
        <v/>
      </c>
      <c r="AP76" s="276" t="str">
        <f>IF('Info patients (1)'!AP76&lt;&gt;'Info patients (2)'!AP76,"CHECK","")</f>
        <v/>
      </c>
      <c r="AQ76" s="276" t="str">
        <f>IF('Info patients (1)'!AQ76&lt;&gt;'Info patients (2)'!AQ76,"CHECK","")</f>
        <v/>
      </c>
      <c r="AR76" s="276" t="str">
        <f>IF('Info patients (1)'!AR76&lt;&gt;'Info patients (2)'!AR76,"CHECK","")</f>
        <v/>
      </c>
      <c r="AS76" s="276" t="str">
        <f>IF('Info patients (1)'!AS76&lt;&gt;'Info patients (2)'!AS76,"CHECK","")</f>
        <v/>
      </c>
      <c r="AT76" s="276" t="str">
        <f>IF('Info patients (1)'!AT76&lt;&gt;'Info patients (2)'!AT76,"CHECK","")</f>
        <v/>
      </c>
      <c r="AU76" s="276" t="str">
        <f>IF('Info patients (1)'!AU76&lt;&gt;'Info patients (2)'!AU76,"CHECK","")</f>
        <v/>
      </c>
      <c r="AV76" s="276" t="str">
        <f>IF('Info patients (1)'!AV76&lt;&gt;'Info patients (2)'!AV76,"CHECK","")</f>
        <v/>
      </c>
      <c r="AW76" s="276" t="str">
        <f>IF('Info patients (1)'!AW76&lt;&gt;'Info patients (2)'!AW76,"CHECK","")</f>
        <v/>
      </c>
      <c r="AX76" s="276" t="str">
        <f>IF('Info patients (1)'!AX76&lt;&gt;'Info patients (2)'!AX76,"CHECK","")</f>
        <v/>
      </c>
      <c r="AY76" s="276" t="str">
        <f>IF('Info patients (1)'!AY76&lt;&gt;'Info patients (2)'!AY76,"CHECK","")</f>
        <v/>
      </c>
      <c r="AZ76" s="276" t="str">
        <f>IF('Info patients (1)'!AZ76&lt;&gt;'Info patients (2)'!AZ76,"CHECK","")</f>
        <v/>
      </c>
      <c r="BA76" s="276" t="str">
        <f>IF('Info patients (1)'!BA76&lt;&gt;'Info patients (2)'!BA76,"CHECK","")</f>
        <v/>
      </c>
      <c r="BB76" s="276" t="str">
        <f>IF('Info patients (1)'!BB76&lt;&gt;'Info patients (2)'!BB76,"CHECK","")</f>
        <v/>
      </c>
      <c r="BC76" s="276" t="str">
        <f>IF('Info patients (1)'!BC76&lt;&gt;'Info patients (2)'!BC76,"CHECK","")</f>
        <v/>
      </c>
      <c r="BD76" s="276" t="str">
        <f>IF('Info patients (1)'!BD76&lt;&gt;'Info patients (2)'!BD76,"CHECK","")</f>
        <v/>
      </c>
      <c r="BE76" s="276" t="str">
        <f>IF('Info patients (1)'!BE76&lt;&gt;'Info patients (2)'!BE76,"CHECK","")</f>
        <v/>
      </c>
      <c r="BF76" s="276" t="str">
        <f>IF('Info patients (1)'!BF76&lt;&gt;'Info patients (2)'!BF76,"CHECK","")</f>
        <v/>
      </c>
      <c r="BG76" s="276" t="str">
        <f>IF('Info patients (1)'!BG76&lt;&gt;'Info patients (2)'!BG76,"CHECK","")</f>
        <v/>
      </c>
      <c r="BH76" s="276" t="str">
        <f>IF('Info patients (1)'!BH76&lt;&gt;'Info patients (2)'!BH76,"CHECK","")</f>
        <v/>
      </c>
      <c r="BI76" s="276" t="str">
        <f>IF('Info patients (1)'!BI76&lt;&gt;'Info patients (2)'!BI76,"CHECK","")</f>
        <v/>
      </c>
      <c r="BJ76" s="276" t="str">
        <f>IF('Info patients (1)'!BJ76&lt;&gt;'Info patients (2)'!BJ76,"CHECK","")</f>
        <v/>
      </c>
      <c r="BK76" s="276" t="str">
        <f>IF('Info patients (1)'!BK76&lt;&gt;'Info patients (2)'!BK76,"CHECK","")</f>
        <v/>
      </c>
      <c r="BL76" s="276" t="str">
        <f>IF('Info patients (1)'!BL76&lt;&gt;'Info patients (2)'!BL76,"CHECK","")</f>
        <v/>
      </c>
      <c r="BM76" s="276" t="str">
        <f>IF('Info patients (1)'!BM76&lt;&gt;'Info patients (2)'!BM76,"CHECK","")</f>
        <v/>
      </c>
      <c r="BN76" s="276" t="str">
        <f>IF('Info patients (1)'!BN76&lt;&gt;'Info patients (2)'!BN76,"CHECK","")</f>
        <v/>
      </c>
      <c r="BO76" s="276" t="str">
        <f>IF('Info patients (1)'!BO76&lt;&gt;'Info patients (2)'!BO76,"CHECK","")</f>
        <v/>
      </c>
      <c r="BP76" s="276" t="str">
        <f>IF('Info patients (1)'!BP76&lt;&gt;'Info patients (2)'!BP76,"CHECK","")</f>
        <v/>
      </c>
      <c r="BQ76" s="276" t="str">
        <f>IF('Info patients (1)'!BQ76&lt;&gt;'Info patients (2)'!BQ76,"CHECK","")</f>
        <v/>
      </c>
      <c r="BR76" s="276" t="str">
        <f>IF('Info patients (1)'!BR76&lt;&gt;'Info patients (2)'!BR76,"CHECK","")</f>
        <v/>
      </c>
      <c r="BS76" s="276" t="str">
        <f>IF('Info patients (1)'!BS76&lt;&gt;'Info patients (2)'!BS76,"CHECK","")</f>
        <v/>
      </c>
      <c r="BT76" s="276" t="str">
        <f>IF('Info patients (1)'!BT76&lt;&gt;'Info patients (2)'!BT76,"CHECK","")</f>
        <v/>
      </c>
      <c r="BU76" s="276" t="str">
        <f>IF('Info patients (1)'!BU76&lt;&gt;'Info patients (2)'!BU76,"CHECK","")</f>
        <v/>
      </c>
      <c r="BV76" s="276" t="str">
        <f>IF('Info patients (1)'!BV76&lt;&gt;'Info patients (2)'!BV76,"CHECK","")</f>
        <v/>
      </c>
      <c r="BW76" s="276" t="str">
        <f>IF('Info patients (1)'!BW76&lt;&gt;'Info patients (2)'!BW76,"CHECK","")</f>
        <v/>
      </c>
      <c r="BX76" s="276" t="str">
        <f>IF('Info patients (1)'!BX76&lt;&gt;'Info patients (2)'!BX76,"CHECK","")</f>
        <v/>
      </c>
      <c r="BY76" s="276" t="str">
        <f>IF('Info patients (1)'!BY76&lt;&gt;'Info patients (2)'!BY76,"CHECK","")</f>
        <v/>
      </c>
      <c r="BZ76" s="276" t="str">
        <f>IF('Info patients (1)'!BZ76&lt;&gt;'Info patients (2)'!BZ76,"CHECK","")</f>
        <v/>
      </c>
      <c r="CA76" s="276" t="str">
        <f>IF('Info patients (1)'!CA76&lt;&gt;'Info patients (2)'!CA76,"CHECK","")</f>
        <v/>
      </c>
      <c r="CB76" s="276" t="str">
        <f>IF('Info patients (1)'!CB76&lt;&gt;'Info patients (2)'!CB76,"CHECK","")</f>
        <v/>
      </c>
      <c r="CC76" s="276" t="str">
        <f>IF('Info patients (1)'!CC76&lt;&gt;'Info patients (2)'!CC76,"CHECK","")</f>
        <v/>
      </c>
      <c r="CD76" s="276" t="str">
        <f>IF('Info patients (1)'!CD76&lt;&gt;'Info patients (2)'!CD76,"CHECK","")</f>
        <v/>
      </c>
      <c r="CE76" s="276" t="str">
        <f>IF('Info patients (1)'!CE76&lt;&gt;'Info patients (2)'!CE76,"CHECK","")</f>
        <v/>
      </c>
      <c r="CF76" s="276" t="str">
        <f>IF('Info patients (1)'!CF76&lt;&gt;'Info patients (2)'!CF76,"CHECK","")</f>
        <v/>
      </c>
      <c r="CG76" s="276" t="str">
        <f>IF('Info patients (1)'!CG76&lt;&gt;'Info patients (2)'!CG76,"CHECK","")</f>
        <v/>
      </c>
      <c r="CH76" s="276" t="str">
        <f>IF('Info patients (1)'!CH76&lt;&gt;'Info patients (2)'!CH76,"CHECK","")</f>
        <v/>
      </c>
      <c r="CI76" s="276" t="str">
        <f>IF('Info patients (1)'!CI76&lt;&gt;'Info patients (2)'!CI76,"CHECK","")</f>
        <v/>
      </c>
      <c r="CJ76" s="276" t="str">
        <f>IF('Info patients (1)'!CJ76&lt;&gt;'Info patients (2)'!CJ76,"CHECK","")</f>
        <v/>
      </c>
      <c r="CK76" s="276" t="str">
        <f>IF('Info patients (1)'!CK76&lt;&gt;'Info patients (2)'!CK76,"CHECK","")</f>
        <v/>
      </c>
      <c r="CL76" s="276" t="str">
        <f>IF('Info patients (1)'!CL76&lt;&gt;'Info patients (2)'!CL76,"CHECK","")</f>
        <v/>
      </c>
      <c r="CM76" s="276" t="str">
        <f>IF('Info patients (1)'!CM76&lt;&gt;'Info patients (2)'!CM76,"CHECK","")</f>
        <v/>
      </c>
      <c r="CN76" s="276" t="str">
        <f>IF('Info patients (1)'!CN76&lt;&gt;'Info patients (2)'!CN76,"CHECK","")</f>
        <v/>
      </c>
      <c r="CO76" s="276" t="str">
        <f>IF('Info patients (1)'!CO76&lt;&gt;'Info patients (2)'!CO76,"CHECK","")</f>
        <v/>
      </c>
      <c r="CP76" s="276" t="str">
        <f>IF('Info patients (1)'!CP76&lt;&gt;'Info patients (2)'!CP76,"CHECK","")</f>
        <v/>
      </c>
      <c r="CQ76" s="276" t="str">
        <f>IF('Info patients (1)'!CQ76&lt;&gt;'Info patients (2)'!CQ76,"CHECK","")</f>
        <v/>
      </c>
      <c r="CR76" s="276" t="str">
        <f>IF('Info patients (1)'!CR76&lt;&gt;'Info patients (2)'!CR76,"CHECK","")</f>
        <v/>
      </c>
      <c r="CS76" s="276" t="str">
        <f>IF('Info patients (1)'!CS76&lt;&gt;'Info patients (2)'!CS76,"CHECK","")</f>
        <v/>
      </c>
      <c r="CT76" s="276" t="str">
        <f>IF('Info patients (1)'!CT76&lt;&gt;'Info patients (2)'!CT76,"CHECK","")</f>
        <v/>
      </c>
      <c r="CU76" s="276" t="str">
        <f>IF('Info patients (1)'!CU76&lt;&gt;'Info patients (2)'!CU76,"CHECK","")</f>
        <v/>
      </c>
      <c r="CV76" s="276" t="str">
        <f>IF('Info patients (1)'!CV76&lt;&gt;'Info patients (2)'!CV76,"CHECK","")</f>
        <v/>
      </c>
      <c r="CW76" s="276" t="str">
        <f>IF('Info patients (1)'!CW76&lt;&gt;'Info patients (2)'!CW76,"CHECK","")</f>
        <v/>
      </c>
      <c r="CX76" s="276" t="str">
        <f>IF('Info patients (1)'!CX76&lt;&gt;'Info patients (2)'!CX76,"CHECK","")</f>
        <v/>
      </c>
      <c r="CY76" s="276" t="str">
        <f>IF('Info patients (1)'!CY76&lt;&gt;'Info patients (2)'!CY76,"CHECK","")</f>
        <v/>
      </c>
      <c r="CZ76" s="276" t="str">
        <f>IF('Info patients (1)'!CZ76&lt;&gt;'Info patients (2)'!CZ76,"CHECK","")</f>
        <v/>
      </c>
      <c r="DA76" s="276" t="str">
        <f>IF('Info patients (1)'!DA76&lt;&gt;'Info patients (2)'!DA76,"CHECK","")</f>
        <v/>
      </c>
      <c r="DB76" s="276" t="str">
        <f>IF('Info patients (1)'!DB76&lt;&gt;'Info patients (2)'!DB76,"CHECK","")</f>
        <v/>
      </c>
      <c r="DC76" s="276" t="str">
        <f>IF('Info patients (1)'!DC76&lt;&gt;'Info patients (2)'!DC76,"CHECK","")</f>
        <v/>
      </c>
      <c r="DD76" s="276" t="str">
        <f>IF('Info patients (1)'!DD76&lt;&gt;'Info patients (2)'!DD76,"CHECK","")</f>
        <v/>
      </c>
      <c r="DE76" s="276" t="str">
        <f>IF('Info patients (1)'!DE76&lt;&gt;'Info patients (2)'!DE76,"CHECK","")</f>
        <v/>
      </c>
      <c r="DF76" s="276" t="str">
        <f>IF('Info patients (1)'!DF76&lt;&gt;'Info patients (2)'!DF76,"CHECK","")</f>
        <v/>
      </c>
      <c r="DG76" s="276" t="str">
        <f>IF('Info patients (1)'!DG76&lt;&gt;'Info patients (2)'!DG76,"CHECK","")</f>
        <v/>
      </c>
      <c r="DH76" s="276" t="str">
        <f>IF('Info patients (1)'!DH76&lt;&gt;'Info patients (2)'!DH76,"CHECK","")</f>
        <v/>
      </c>
      <c r="DI76" s="276" t="str">
        <f>IF('Info patients (1)'!DI76&lt;&gt;'Info patients (2)'!DI76,"CHECK","")</f>
        <v/>
      </c>
      <c r="DJ76" s="276" t="str">
        <f>IF('Info patients (1)'!DJ76&lt;&gt;'Info patients (2)'!DJ76,"CHECK","")</f>
        <v/>
      </c>
      <c r="DK76" s="276" t="str">
        <f>IF('Info patients (1)'!DK76&lt;&gt;'Info patients (2)'!DK76,"CHECK","")</f>
        <v/>
      </c>
      <c r="DL76" s="276" t="str">
        <f>IF('Info patients (1)'!DL76&lt;&gt;'Info patients (2)'!DL76,"CHECK","")</f>
        <v/>
      </c>
      <c r="DM76" s="276" t="str">
        <f>IF('Info patients (1)'!DM76&lt;&gt;'Info patients (2)'!DM76,"CHECK","")</f>
        <v/>
      </c>
      <c r="DN76" s="276" t="str">
        <f>IF('Info patients (1)'!DN76&lt;&gt;'Info patients (2)'!DN76,"CHECK","")</f>
        <v/>
      </c>
      <c r="DO76" s="276" t="str">
        <f>IF('Info patients (1)'!DO76&lt;&gt;'Info patients (2)'!DO76,"CHECK","")</f>
        <v/>
      </c>
      <c r="DP76" s="276" t="str">
        <f>IF('Info patients (1)'!DP76&lt;&gt;'Info patients (2)'!DP76,"CHECK","")</f>
        <v/>
      </c>
      <c r="DQ76" s="276" t="str">
        <f>IF('Info patients (1)'!DQ76&lt;&gt;'Info patients (2)'!DQ76,"CHECK","")</f>
        <v/>
      </c>
    </row>
    <row r="77" spans="1:121" s="109" customFormat="1" ht="23.25" customHeight="1" x14ac:dyDescent="0.2">
      <c r="A77" s="276" t="str">
        <f>IF('Info patients (1)'!A77&lt;&gt;'Info patients (2)'!A77,"CHECK","")</f>
        <v/>
      </c>
      <c r="B77" s="276" t="str">
        <f>IF('Info patients (1)'!B77&lt;&gt;'Info patients (2)'!B77,"CHECK","")</f>
        <v/>
      </c>
      <c r="C77" s="276" t="str">
        <f>IF('Info patients (1)'!C77&lt;&gt;'Info patients (2)'!C77,"CHECK","")</f>
        <v/>
      </c>
      <c r="D77" s="276" t="str">
        <f>IF('Info patients (1)'!D77&lt;&gt;'Info patients (2)'!D77,"CHECK","")</f>
        <v/>
      </c>
      <c r="E77" s="276" t="str">
        <f>IF('Info patients (1)'!E77&lt;&gt;'Info patients (2)'!E77,"CHECK","")</f>
        <v/>
      </c>
      <c r="F77" s="276" t="str">
        <f>IF('Info patients (1)'!F77&lt;&gt;'Info patients (2)'!F77,"CHECK","")</f>
        <v/>
      </c>
      <c r="G77" s="276" t="str">
        <f>IF('Info patients (1)'!G77&lt;&gt;'Info patients (2)'!G77,"CHECK","")</f>
        <v/>
      </c>
      <c r="H77" s="276" t="str">
        <f>IF('Info patients (1)'!H77&lt;&gt;'Info patients (2)'!H77,"CHECK","")</f>
        <v/>
      </c>
      <c r="I77" s="276" t="str">
        <f>IF('Info patients (1)'!I77&lt;&gt;'Info patients (2)'!I77,"CHECK","")</f>
        <v/>
      </c>
      <c r="J77" s="276" t="str">
        <f>IF('Info patients (1)'!J77&lt;&gt;'Info patients (2)'!J77,"CHECK","")</f>
        <v/>
      </c>
      <c r="K77" s="276" t="str">
        <f>IF('Info patients (1)'!K77&lt;&gt;'Info patients (2)'!K77,"CHECK","")</f>
        <v/>
      </c>
      <c r="L77" s="276" t="str">
        <f>IF('Info patients (1)'!L77&lt;&gt;'Info patients (2)'!L77,"CHECK","")</f>
        <v/>
      </c>
      <c r="M77" s="276" t="str">
        <f>IF('Info patients (1)'!M77&lt;&gt;'Info patients (2)'!M77,"CHECK","")</f>
        <v/>
      </c>
      <c r="N77" s="276" t="str">
        <f>IF('Info patients (1)'!N77&lt;&gt;'Info patients (2)'!N77,"CHECK","")</f>
        <v/>
      </c>
      <c r="O77" s="276" t="str">
        <f>IF('Info patients (1)'!O77&lt;&gt;'Info patients (2)'!O77,"CHECK","")</f>
        <v/>
      </c>
      <c r="P77" s="276" t="str">
        <f>IF('Info patients (1)'!P77&lt;&gt;'Info patients (2)'!P77,"CHECK","")</f>
        <v/>
      </c>
      <c r="Q77" s="276" t="str">
        <f>IF('Info patients (1)'!Q77&lt;&gt;'Info patients (2)'!Q77,"CHECK","")</f>
        <v/>
      </c>
      <c r="R77" s="276" t="str">
        <f>IF('Info patients (1)'!R77&lt;&gt;'Info patients (2)'!R77,"CHECK","")</f>
        <v/>
      </c>
      <c r="S77" s="276" t="str">
        <f>IF('Info patients (1)'!S77&lt;&gt;'Info patients (2)'!S77,"CHECK","")</f>
        <v/>
      </c>
      <c r="T77" s="276" t="str">
        <f>IF('Info patients (1)'!T77&lt;&gt;'Info patients (2)'!T77,"CHECK","")</f>
        <v/>
      </c>
      <c r="U77" s="276" t="str">
        <f>IF('Info patients (1)'!U77&lt;&gt;'Info patients (2)'!U77,"CHECK","")</f>
        <v/>
      </c>
      <c r="V77" s="276" t="str">
        <f>IF('Info patients (1)'!V77&lt;&gt;'Info patients (2)'!V77,"CHECK","")</f>
        <v/>
      </c>
      <c r="W77" s="276" t="str">
        <f>IF('Info patients (1)'!W77&lt;&gt;'Info patients (2)'!W77,"CHECK","")</f>
        <v/>
      </c>
      <c r="X77" s="276" t="str">
        <f>IF('Info patients (1)'!X77&lt;&gt;'Info patients (2)'!X77,"CHECK","")</f>
        <v/>
      </c>
      <c r="Y77" s="276" t="str">
        <f>IF('Info patients (1)'!Y77&lt;&gt;'Info patients (2)'!Y77,"CHECK","")</f>
        <v/>
      </c>
      <c r="Z77" s="276" t="str">
        <f>IF('Info patients (1)'!Z77&lt;&gt;'Info patients (2)'!Z77,"CHECK","")</f>
        <v/>
      </c>
      <c r="AA77" s="276" t="str">
        <f>IF('Info patients (1)'!AA77&lt;&gt;'Info patients (2)'!AA77,"CHECK","")</f>
        <v/>
      </c>
      <c r="AB77" s="276" t="str">
        <f>IF('Info patients (1)'!AB77&lt;&gt;'Info patients (2)'!AB77,"CHECK","")</f>
        <v/>
      </c>
      <c r="AC77" s="276" t="str">
        <f>IF('Info patients (1)'!AC77&lt;&gt;'Info patients (2)'!AC77,"CHECK","")</f>
        <v/>
      </c>
      <c r="AD77" s="276" t="str">
        <f>IF('Info patients (1)'!AD77&lt;&gt;'Info patients (2)'!AD77,"CHECK","")</f>
        <v/>
      </c>
      <c r="AE77" s="276" t="str">
        <f>IF('Info patients (1)'!AE77&lt;&gt;'Info patients (2)'!AE77,"CHECK","")</f>
        <v/>
      </c>
      <c r="AF77" s="276" t="str">
        <f>IF('Info patients (1)'!AF77&lt;&gt;'Info patients (2)'!AF77,"CHECK","")</f>
        <v/>
      </c>
      <c r="AG77" s="276" t="str">
        <f>IF('Info patients (1)'!AG77&lt;&gt;'Info patients (2)'!AG77,"CHECK","")</f>
        <v/>
      </c>
      <c r="AH77" s="276" t="str">
        <f>IF('Info patients (1)'!AH77&lt;&gt;'Info patients (2)'!AH77,"CHECK","")</f>
        <v/>
      </c>
      <c r="AI77" s="276" t="str">
        <f>IF('Info patients (1)'!AI77&lt;&gt;'Info patients (2)'!AI77,"CHECK","")</f>
        <v/>
      </c>
      <c r="AJ77" s="276" t="str">
        <f>IF('Info patients (1)'!AJ77&lt;&gt;'Info patients (2)'!AJ77,"CHECK","")</f>
        <v/>
      </c>
      <c r="AK77" s="276" t="str">
        <f>IF('Info patients (1)'!AK77&lt;&gt;'Info patients (2)'!AK77,"CHECK","")</f>
        <v/>
      </c>
      <c r="AL77" s="276" t="str">
        <f>IF('Info patients (1)'!AL77&lt;&gt;'Info patients (2)'!AL77,"CHECK","")</f>
        <v/>
      </c>
      <c r="AM77" s="276" t="str">
        <f>IF('Info patients (1)'!AM77&lt;&gt;'Info patients (2)'!AM77,"CHECK","")</f>
        <v/>
      </c>
      <c r="AN77" s="276" t="str">
        <f>IF('Info patients (1)'!AN77&lt;&gt;'Info patients (2)'!AN77,"CHECK","")</f>
        <v/>
      </c>
      <c r="AO77" s="276" t="str">
        <f>IF('Info patients (1)'!AO77&lt;&gt;'Info patients (2)'!AO77,"CHECK","")</f>
        <v/>
      </c>
      <c r="AP77" s="276" t="str">
        <f>IF('Info patients (1)'!AP77&lt;&gt;'Info patients (2)'!AP77,"CHECK","")</f>
        <v/>
      </c>
      <c r="AQ77" s="276" t="str">
        <f>IF('Info patients (1)'!AQ77&lt;&gt;'Info patients (2)'!AQ77,"CHECK","")</f>
        <v/>
      </c>
      <c r="AR77" s="276" t="str">
        <f>IF('Info patients (1)'!AR77&lt;&gt;'Info patients (2)'!AR77,"CHECK","")</f>
        <v/>
      </c>
      <c r="AS77" s="276" t="str">
        <f>IF('Info patients (1)'!AS77&lt;&gt;'Info patients (2)'!AS77,"CHECK","")</f>
        <v/>
      </c>
      <c r="AT77" s="276" t="str">
        <f>IF('Info patients (1)'!AT77&lt;&gt;'Info patients (2)'!AT77,"CHECK","")</f>
        <v/>
      </c>
      <c r="AU77" s="276" t="str">
        <f>IF('Info patients (1)'!AU77&lt;&gt;'Info patients (2)'!AU77,"CHECK","")</f>
        <v/>
      </c>
      <c r="AV77" s="276" t="str">
        <f>IF('Info patients (1)'!AV77&lt;&gt;'Info patients (2)'!AV77,"CHECK","")</f>
        <v/>
      </c>
      <c r="AW77" s="276" t="str">
        <f>IF('Info patients (1)'!AW77&lt;&gt;'Info patients (2)'!AW77,"CHECK","")</f>
        <v/>
      </c>
      <c r="AX77" s="276" t="str">
        <f>IF('Info patients (1)'!AX77&lt;&gt;'Info patients (2)'!AX77,"CHECK","")</f>
        <v/>
      </c>
      <c r="AY77" s="276" t="str">
        <f>IF('Info patients (1)'!AY77&lt;&gt;'Info patients (2)'!AY77,"CHECK","")</f>
        <v/>
      </c>
      <c r="AZ77" s="276" t="str">
        <f>IF('Info patients (1)'!AZ77&lt;&gt;'Info patients (2)'!AZ77,"CHECK","")</f>
        <v/>
      </c>
      <c r="BA77" s="276" t="str">
        <f>IF('Info patients (1)'!BA77&lt;&gt;'Info patients (2)'!BA77,"CHECK","")</f>
        <v/>
      </c>
      <c r="BB77" s="276" t="str">
        <f>IF('Info patients (1)'!BB77&lt;&gt;'Info patients (2)'!BB77,"CHECK","")</f>
        <v/>
      </c>
      <c r="BC77" s="276" t="str">
        <f>IF('Info patients (1)'!BC77&lt;&gt;'Info patients (2)'!BC77,"CHECK","")</f>
        <v/>
      </c>
      <c r="BD77" s="276" t="str">
        <f>IF('Info patients (1)'!BD77&lt;&gt;'Info patients (2)'!BD77,"CHECK","")</f>
        <v/>
      </c>
      <c r="BE77" s="276" t="str">
        <f>IF('Info patients (1)'!BE77&lt;&gt;'Info patients (2)'!BE77,"CHECK","")</f>
        <v/>
      </c>
      <c r="BF77" s="276" t="str">
        <f>IF('Info patients (1)'!BF77&lt;&gt;'Info patients (2)'!BF77,"CHECK","")</f>
        <v/>
      </c>
      <c r="BG77" s="276" t="str">
        <f>IF('Info patients (1)'!BG77&lt;&gt;'Info patients (2)'!BG77,"CHECK","")</f>
        <v/>
      </c>
      <c r="BH77" s="276" t="str">
        <f>IF('Info patients (1)'!BH77&lt;&gt;'Info patients (2)'!BH77,"CHECK","")</f>
        <v/>
      </c>
      <c r="BI77" s="276" t="str">
        <f>IF('Info patients (1)'!BI77&lt;&gt;'Info patients (2)'!BI77,"CHECK","")</f>
        <v/>
      </c>
      <c r="BJ77" s="276" t="str">
        <f>IF('Info patients (1)'!BJ77&lt;&gt;'Info patients (2)'!BJ77,"CHECK","")</f>
        <v/>
      </c>
      <c r="BK77" s="276" t="str">
        <f>IF('Info patients (1)'!BK77&lt;&gt;'Info patients (2)'!BK77,"CHECK","")</f>
        <v/>
      </c>
      <c r="BL77" s="276" t="str">
        <f>IF('Info patients (1)'!BL77&lt;&gt;'Info patients (2)'!BL77,"CHECK","")</f>
        <v/>
      </c>
      <c r="BM77" s="276" t="str">
        <f>IF('Info patients (1)'!BM77&lt;&gt;'Info patients (2)'!BM77,"CHECK","")</f>
        <v/>
      </c>
      <c r="BN77" s="276" t="str">
        <f>IF('Info patients (1)'!BN77&lt;&gt;'Info patients (2)'!BN77,"CHECK","")</f>
        <v/>
      </c>
      <c r="BO77" s="276" t="str">
        <f>IF('Info patients (1)'!BO77&lt;&gt;'Info patients (2)'!BO77,"CHECK","")</f>
        <v/>
      </c>
      <c r="BP77" s="276" t="str">
        <f>IF('Info patients (1)'!BP77&lt;&gt;'Info patients (2)'!BP77,"CHECK","")</f>
        <v/>
      </c>
      <c r="BQ77" s="276" t="str">
        <f>IF('Info patients (1)'!BQ77&lt;&gt;'Info patients (2)'!BQ77,"CHECK","")</f>
        <v/>
      </c>
      <c r="BR77" s="276" t="str">
        <f>IF('Info patients (1)'!BR77&lt;&gt;'Info patients (2)'!BR77,"CHECK","")</f>
        <v/>
      </c>
      <c r="BS77" s="276" t="str">
        <f>IF('Info patients (1)'!BS77&lt;&gt;'Info patients (2)'!BS77,"CHECK","")</f>
        <v/>
      </c>
      <c r="BT77" s="276" t="str">
        <f>IF('Info patients (1)'!BT77&lt;&gt;'Info patients (2)'!BT77,"CHECK","")</f>
        <v/>
      </c>
      <c r="BU77" s="276" t="str">
        <f>IF('Info patients (1)'!BU77&lt;&gt;'Info patients (2)'!BU77,"CHECK","")</f>
        <v/>
      </c>
      <c r="BV77" s="276" t="str">
        <f>IF('Info patients (1)'!BV77&lt;&gt;'Info patients (2)'!BV77,"CHECK","")</f>
        <v/>
      </c>
      <c r="BW77" s="276" t="str">
        <f>IF('Info patients (1)'!BW77&lt;&gt;'Info patients (2)'!BW77,"CHECK","")</f>
        <v/>
      </c>
      <c r="BX77" s="276" t="str">
        <f>IF('Info patients (1)'!BX77&lt;&gt;'Info patients (2)'!BX77,"CHECK","")</f>
        <v/>
      </c>
      <c r="BY77" s="276" t="str">
        <f>IF('Info patients (1)'!BY77&lt;&gt;'Info patients (2)'!BY77,"CHECK","")</f>
        <v/>
      </c>
      <c r="BZ77" s="276" t="str">
        <f>IF('Info patients (1)'!BZ77&lt;&gt;'Info patients (2)'!BZ77,"CHECK","")</f>
        <v/>
      </c>
      <c r="CA77" s="276" t="str">
        <f>IF('Info patients (1)'!CA77&lt;&gt;'Info patients (2)'!CA77,"CHECK","")</f>
        <v/>
      </c>
      <c r="CB77" s="276" t="str">
        <f>IF('Info patients (1)'!CB77&lt;&gt;'Info patients (2)'!CB77,"CHECK","")</f>
        <v/>
      </c>
      <c r="CC77" s="276" t="str">
        <f>IF('Info patients (1)'!CC77&lt;&gt;'Info patients (2)'!CC77,"CHECK","")</f>
        <v/>
      </c>
      <c r="CD77" s="276" t="str">
        <f>IF('Info patients (1)'!CD77&lt;&gt;'Info patients (2)'!CD77,"CHECK","")</f>
        <v/>
      </c>
      <c r="CE77" s="276" t="str">
        <f>IF('Info patients (1)'!CE77&lt;&gt;'Info patients (2)'!CE77,"CHECK","")</f>
        <v/>
      </c>
      <c r="CF77" s="276" t="str">
        <f>IF('Info patients (1)'!CF77&lt;&gt;'Info patients (2)'!CF77,"CHECK","")</f>
        <v/>
      </c>
      <c r="CG77" s="276" t="str">
        <f>IF('Info patients (1)'!CG77&lt;&gt;'Info patients (2)'!CG77,"CHECK","")</f>
        <v/>
      </c>
      <c r="CH77" s="276" t="str">
        <f>IF('Info patients (1)'!CH77&lt;&gt;'Info patients (2)'!CH77,"CHECK","")</f>
        <v/>
      </c>
      <c r="CI77" s="276" t="str">
        <f>IF('Info patients (1)'!CI77&lt;&gt;'Info patients (2)'!CI77,"CHECK","")</f>
        <v/>
      </c>
      <c r="CJ77" s="276" t="str">
        <f>IF('Info patients (1)'!CJ77&lt;&gt;'Info patients (2)'!CJ77,"CHECK","")</f>
        <v/>
      </c>
      <c r="CK77" s="276" t="str">
        <f>IF('Info patients (1)'!CK77&lt;&gt;'Info patients (2)'!CK77,"CHECK","")</f>
        <v/>
      </c>
      <c r="CL77" s="276" t="str">
        <f>IF('Info patients (1)'!CL77&lt;&gt;'Info patients (2)'!CL77,"CHECK","")</f>
        <v/>
      </c>
      <c r="CM77" s="276" t="str">
        <f>IF('Info patients (1)'!CM77&lt;&gt;'Info patients (2)'!CM77,"CHECK","")</f>
        <v/>
      </c>
      <c r="CN77" s="276" t="str">
        <f>IF('Info patients (1)'!CN77&lt;&gt;'Info patients (2)'!CN77,"CHECK","")</f>
        <v/>
      </c>
      <c r="CO77" s="276" t="str">
        <f>IF('Info patients (1)'!CO77&lt;&gt;'Info patients (2)'!CO77,"CHECK","")</f>
        <v/>
      </c>
      <c r="CP77" s="276" t="str">
        <f>IF('Info patients (1)'!CP77&lt;&gt;'Info patients (2)'!CP77,"CHECK","")</f>
        <v/>
      </c>
      <c r="CQ77" s="276" t="str">
        <f>IF('Info patients (1)'!CQ77&lt;&gt;'Info patients (2)'!CQ77,"CHECK","")</f>
        <v/>
      </c>
      <c r="CR77" s="276" t="str">
        <f>IF('Info patients (1)'!CR77&lt;&gt;'Info patients (2)'!CR77,"CHECK","")</f>
        <v/>
      </c>
      <c r="CS77" s="276" t="str">
        <f>IF('Info patients (1)'!CS77&lt;&gt;'Info patients (2)'!CS77,"CHECK","")</f>
        <v/>
      </c>
      <c r="CT77" s="276" t="str">
        <f>IF('Info patients (1)'!CT77&lt;&gt;'Info patients (2)'!CT77,"CHECK","")</f>
        <v/>
      </c>
      <c r="CU77" s="276" t="str">
        <f>IF('Info patients (1)'!CU77&lt;&gt;'Info patients (2)'!CU77,"CHECK","")</f>
        <v/>
      </c>
      <c r="CV77" s="276" t="str">
        <f>IF('Info patients (1)'!CV77&lt;&gt;'Info patients (2)'!CV77,"CHECK","")</f>
        <v/>
      </c>
      <c r="CW77" s="276" t="str">
        <f>IF('Info patients (1)'!CW77&lt;&gt;'Info patients (2)'!CW77,"CHECK","")</f>
        <v/>
      </c>
      <c r="CX77" s="276" t="str">
        <f>IF('Info patients (1)'!CX77&lt;&gt;'Info patients (2)'!CX77,"CHECK","")</f>
        <v/>
      </c>
      <c r="CY77" s="276" t="str">
        <f>IF('Info patients (1)'!CY77&lt;&gt;'Info patients (2)'!CY77,"CHECK","")</f>
        <v/>
      </c>
      <c r="CZ77" s="276" t="str">
        <f>IF('Info patients (1)'!CZ77&lt;&gt;'Info patients (2)'!CZ77,"CHECK","")</f>
        <v/>
      </c>
      <c r="DA77" s="276" t="str">
        <f>IF('Info patients (1)'!DA77&lt;&gt;'Info patients (2)'!DA77,"CHECK","")</f>
        <v/>
      </c>
      <c r="DB77" s="276" t="str">
        <f>IF('Info patients (1)'!DB77&lt;&gt;'Info patients (2)'!DB77,"CHECK","")</f>
        <v/>
      </c>
      <c r="DC77" s="276" t="str">
        <f>IF('Info patients (1)'!DC77&lt;&gt;'Info patients (2)'!DC77,"CHECK","")</f>
        <v/>
      </c>
      <c r="DD77" s="276" t="str">
        <f>IF('Info patients (1)'!DD77&lt;&gt;'Info patients (2)'!DD77,"CHECK","")</f>
        <v/>
      </c>
      <c r="DE77" s="276" t="str">
        <f>IF('Info patients (1)'!DE77&lt;&gt;'Info patients (2)'!DE77,"CHECK","")</f>
        <v/>
      </c>
      <c r="DF77" s="276" t="str">
        <f>IF('Info patients (1)'!DF77&lt;&gt;'Info patients (2)'!DF77,"CHECK","")</f>
        <v/>
      </c>
      <c r="DG77" s="276" t="str">
        <f>IF('Info patients (1)'!DG77&lt;&gt;'Info patients (2)'!DG77,"CHECK","")</f>
        <v/>
      </c>
      <c r="DH77" s="276" t="str">
        <f>IF('Info patients (1)'!DH77&lt;&gt;'Info patients (2)'!DH77,"CHECK","")</f>
        <v/>
      </c>
      <c r="DI77" s="276" t="str">
        <f>IF('Info patients (1)'!DI77&lt;&gt;'Info patients (2)'!DI77,"CHECK","")</f>
        <v/>
      </c>
      <c r="DJ77" s="276" t="str">
        <f>IF('Info patients (1)'!DJ77&lt;&gt;'Info patients (2)'!DJ77,"CHECK","")</f>
        <v/>
      </c>
      <c r="DK77" s="276" t="str">
        <f>IF('Info patients (1)'!DK77&lt;&gt;'Info patients (2)'!DK77,"CHECK","")</f>
        <v/>
      </c>
      <c r="DL77" s="276" t="str">
        <f>IF('Info patients (1)'!DL77&lt;&gt;'Info patients (2)'!DL77,"CHECK","")</f>
        <v/>
      </c>
      <c r="DM77" s="276" t="str">
        <f>IF('Info patients (1)'!DM77&lt;&gt;'Info patients (2)'!DM77,"CHECK","")</f>
        <v/>
      </c>
      <c r="DN77" s="276" t="str">
        <f>IF('Info patients (1)'!DN77&lt;&gt;'Info patients (2)'!DN77,"CHECK","")</f>
        <v/>
      </c>
      <c r="DO77" s="276" t="str">
        <f>IF('Info patients (1)'!DO77&lt;&gt;'Info patients (2)'!DO77,"CHECK","")</f>
        <v/>
      </c>
      <c r="DP77" s="276" t="str">
        <f>IF('Info patients (1)'!DP77&lt;&gt;'Info patients (2)'!DP77,"CHECK","")</f>
        <v/>
      </c>
      <c r="DQ77" s="276" t="str">
        <f>IF('Info patients (1)'!DQ77&lt;&gt;'Info patients (2)'!DQ77,"CHECK","")</f>
        <v/>
      </c>
    </row>
    <row r="78" spans="1:121" s="109" customFormat="1" ht="23.25" customHeight="1" x14ac:dyDescent="0.2">
      <c r="A78" s="276" t="str">
        <f>IF('Info patients (1)'!A78&lt;&gt;'Info patients (2)'!A78,"CHECK","")</f>
        <v/>
      </c>
      <c r="B78" s="276" t="str">
        <f>IF('Info patients (1)'!B78&lt;&gt;'Info patients (2)'!B78,"CHECK","")</f>
        <v/>
      </c>
      <c r="C78" s="276" t="str">
        <f>IF('Info patients (1)'!C78&lt;&gt;'Info patients (2)'!C78,"CHECK","")</f>
        <v/>
      </c>
      <c r="D78" s="276" t="str">
        <f>IF('Info patients (1)'!D78&lt;&gt;'Info patients (2)'!D78,"CHECK","")</f>
        <v/>
      </c>
      <c r="E78" s="276" t="str">
        <f>IF('Info patients (1)'!E78&lt;&gt;'Info patients (2)'!E78,"CHECK","")</f>
        <v/>
      </c>
      <c r="F78" s="276" t="str">
        <f>IF('Info patients (1)'!F78&lt;&gt;'Info patients (2)'!F78,"CHECK","")</f>
        <v/>
      </c>
      <c r="G78" s="276" t="str">
        <f>IF('Info patients (1)'!G78&lt;&gt;'Info patients (2)'!G78,"CHECK","")</f>
        <v/>
      </c>
      <c r="H78" s="276" t="str">
        <f>IF('Info patients (1)'!H78&lt;&gt;'Info patients (2)'!H78,"CHECK","")</f>
        <v/>
      </c>
      <c r="I78" s="276" t="str">
        <f>IF('Info patients (1)'!I78&lt;&gt;'Info patients (2)'!I78,"CHECK","")</f>
        <v/>
      </c>
      <c r="J78" s="276" t="str">
        <f>IF('Info patients (1)'!J78&lt;&gt;'Info patients (2)'!J78,"CHECK","")</f>
        <v/>
      </c>
      <c r="K78" s="276" t="str">
        <f>IF('Info patients (1)'!K78&lt;&gt;'Info patients (2)'!K78,"CHECK","")</f>
        <v/>
      </c>
      <c r="L78" s="276" t="str">
        <f>IF('Info patients (1)'!L78&lt;&gt;'Info patients (2)'!L78,"CHECK","")</f>
        <v/>
      </c>
      <c r="M78" s="276" t="str">
        <f>IF('Info patients (1)'!M78&lt;&gt;'Info patients (2)'!M78,"CHECK","")</f>
        <v/>
      </c>
      <c r="N78" s="276" t="str">
        <f>IF('Info patients (1)'!N78&lt;&gt;'Info patients (2)'!N78,"CHECK","")</f>
        <v/>
      </c>
      <c r="O78" s="276" t="str">
        <f>IF('Info patients (1)'!O78&lt;&gt;'Info patients (2)'!O78,"CHECK","")</f>
        <v/>
      </c>
      <c r="P78" s="276" t="str">
        <f>IF('Info patients (1)'!P78&lt;&gt;'Info patients (2)'!P78,"CHECK","")</f>
        <v/>
      </c>
      <c r="Q78" s="276" t="str">
        <f>IF('Info patients (1)'!Q78&lt;&gt;'Info patients (2)'!Q78,"CHECK","")</f>
        <v/>
      </c>
      <c r="R78" s="276" t="str">
        <f>IF('Info patients (1)'!R78&lt;&gt;'Info patients (2)'!R78,"CHECK","")</f>
        <v/>
      </c>
      <c r="S78" s="276" t="str">
        <f>IF('Info patients (1)'!S78&lt;&gt;'Info patients (2)'!S78,"CHECK","")</f>
        <v/>
      </c>
      <c r="T78" s="276" t="str">
        <f>IF('Info patients (1)'!T78&lt;&gt;'Info patients (2)'!T78,"CHECK","")</f>
        <v/>
      </c>
      <c r="U78" s="276" t="str">
        <f>IF('Info patients (1)'!U78&lt;&gt;'Info patients (2)'!U78,"CHECK","")</f>
        <v/>
      </c>
      <c r="V78" s="276" t="str">
        <f>IF('Info patients (1)'!V78&lt;&gt;'Info patients (2)'!V78,"CHECK","")</f>
        <v/>
      </c>
      <c r="W78" s="276" t="str">
        <f>IF('Info patients (1)'!W78&lt;&gt;'Info patients (2)'!W78,"CHECK","")</f>
        <v/>
      </c>
      <c r="X78" s="276" t="str">
        <f>IF('Info patients (1)'!X78&lt;&gt;'Info patients (2)'!X78,"CHECK","")</f>
        <v/>
      </c>
      <c r="Y78" s="276" t="str">
        <f>IF('Info patients (1)'!Y78&lt;&gt;'Info patients (2)'!Y78,"CHECK","")</f>
        <v/>
      </c>
      <c r="Z78" s="276" t="str">
        <f>IF('Info patients (1)'!Z78&lt;&gt;'Info patients (2)'!Z78,"CHECK","")</f>
        <v/>
      </c>
      <c r="AA78" s="276" t="str">
        <f>IF('Info patients (1)'!AA78&lt;&gt;'Info patients (2)'!AA78,"CHECK","")</f>
        <v/>
      </c>
      <c r="AB78" s="276" t="str">
        <f>IF('Info patients (1)'!AB78&lt;&gt;'Info patients (2)'!AB78,"CHECK","")</f>
        <v/>
      </c>
      <c r="AC78" s="276" t="str">
        <f>IF('Info patients (1)'!AC78&lt;&gt;'Info patients (2)'!AC78,"CHECK","")</f>
        <v/>
      </c>
      <c r="AD78" s="276" t="str">
        <f>IF('Info patients (1)'!AD78&lt;&gt;'Info patients (2)'!AD78,"CHECK","")</f>
        <v/>
      </c>
      <c r="AE78" s="276" t="str">
        <f>IF('Info patients (1)'!AE78&lt;&gt;'Info patients (2)'!AE78,"CHECK","")</f>
        <v/>
      </c>
      <c r="AF78" s="276" t="str">
        <f>IF('Info patients (1)'!AF78&lt;&gt;'Info patients (2)'!AF78,"CHECK","")</f>
        <v/>
      </c>
      <c r="AG78" s="276" t="str">
        <f>IF('Info patients (1)'!AG78&lt;&gt;'Info patients (2)'!AG78,"CHECK","")</f>
        <v/>
      </c>
      <c r="AH78" s="276" t="str">
        <f>IF('Info patients (1)'!AH78&lt;&gt;'Info patients (2)'!AH78,"CHECK","")</f>
        <v/>
      </c>
      <c r="AI78" s="276" t="str">
        <f>IF('Info patients (1)'!AI78&lt;&gt;'Info patients (2)'!AI78,"CHECK","")</f>
        <v/>
      </c>
      <c r="AJ78" s="276" t="str">
        <f>IF('Info patients (1)'!AJ78&lt;&gt;'Info patients (2)'!AJ78,"CHECK","")</f>
        <v/>
      </c>
      <c r="AK78" s="276" t="str">
        <f>IF('Info patients (1)'!AK78&lt;&gt;'Info patients (2)'!AK78,"CHECK","")</f>
        <v/>
      </c>
      <c r="AL78" s="276" t="str">
        <f>IF('Info patients (1)'!AL78&lt;&gt;'Info patients (2)'!AL78,"CHECK","")</f>
        <v/>
      </c>
      <c r="AM78" s="276" t="str">
        <f>IF('Info patients (1)'!AM78&lt;&gt;'Info patients (2)'!AM78,"CHECK","")</f>
        <v/>
      </c>
      <c r="AN78" s="276" t="str">
        <f>IF('Info patients (1)'!AN78&lt;&gt;'Info patients (2)'!AN78,"CHECK","")</f>
        <v/>
      </c>
      <c r="AO78" s="276" t="str">
        <f>IF('Info patients (1)'!AO78&lt;&gt;'Info patients (2)'!AO78,"CHECK","")</f>
        <v/>
      </c>
      <c r="AP78" s="276" t="str">
        <f>IF('Info patients (1)'!AP78&lt;&gt;'Info patients (2)'!AP78,"CHECK","")</f>
        <v/>
      </c>
      <c r="AQ78" s="276" t="str">
        <f>IF('Info patients (1)'!AQ78&lt;&gt;'Info patients (2)'!AQ78,"CHECK","")</f>
        <v/>
      </c>
      <c r="AR78" s="276" t="str">
        <f>IF('Info patients (1)'!AR78&lt;&gt;'Info patients (2)'!AR78,"CHECK","")</f>
        <v/>
      </c>
      <c r="AS78" s="276" t="str">
        <f>IF('Info patients (1)'!AS78&lt;&gt;'Info patients (2)'!AS78,"CHECK","")</f>
        <v/>
      </c>
      <c r="AT78" s="276" t="str">
        <f>IF('Info patients (1)'!AT78&lt;&gt;'Info patients (2)'!AT78,"CHECK","")</f>
        <v/>
      </c>
      <c r="AU78" s="276" t="str">
        <f>IF('Info patients (1)'!AU78&lt;&gt;'Info patients (2)'!AU78,"CHECK","")</f>
        <v/>
      </c>
      <c r="AV78" s="276" t="str">
        <f>IF('Info patients (1)'!AV78&lt;&gt;'Info patients (2)'!AV78,"CHECK","")</f>
        <v/>
      </c>
      <c r="AW78" s="276" t="str">
        <f>IF('Info patients (1)'!AW78&lt;&gt;'Info patients (2)'!AW78,"CHECK","")</f>
        <v/>
      </c>
      <c r="AX78" s="276" t="str">
        <f>IF('Info patients (1)'!AX78&lt;&gt;'Info patients (2)'!AX78,"CHECK","")</f>
        <v/>
      </c>
      <c r="AY78" s="276" t="str">
        <f>IF('Info patients (1)'!AY78&lt;&gt;'Info patients (2)'!AY78,"CHECK","")</f>
        <v/>
      </c>
      <c r="AZ78" s="276" t="str">
        <f>IF('Info patients (1)'!AZ78&lt;&gt;'Info patients (2)'!AZ78,"CHECK","")</f>
        <v/>
      </c>
      <c r="BA78" s="276" t="str">
        <f>IF('Info patients (1)'!BA78&lt;&gt;'Info patients (2)'!BA78,"CHECK","")</f>
        <v/>
      </c>
      <c r="BB78" s="276" t="str">
        <f>IF('Info patients (1)'!BB78&lt;&gt;'Info patients (2)'!BB78,"CHECK","")</f>
        <v/>
      </c>
      <c r="BC78" s="276" t="str">
        <f>IF('Info patients (1)'!BC78&lt;&gt;'Info patients (2)'!BC78,"CHECK","")</f>
        <v/>
      </c>
      <c r="BD78" s="276" t="str">
        <f>IF('Info patients (1)'!BD78&lt;&gt;'Info patients (2)'!BD78,"CHECK","")</f>
        <v/>
      </c>
      <c r="BE78" s="276" t="str">
        <f>IF('Info patients (1)'!BE78&lt;&gt;'Info patients (2)'!BE78,"CHECK","")</f>
        <v/>
      </c>
      <c r="BF78" s="276" t="str">
        <f>IF('Info patients (1)'!BF78&lt;&gt;'Info patients (2)'!BF78,"CHECK","")</f>
        <v/>
      </c>
      <c r="BG78" s="276" t="str">
        <f>IF('Info patients (1)'!BG78&lt;&gt;'Info patients (2)'!BG78,"CHECK","")</f>
        <v/>
      </c>
      <c r="BH78" s="276" t="str">
        <f>IF('Info patients (1)'!BH78&lt;&gt;'Info patients (2)'!BH78,"CHECK","")</f>
        <v/>
      </c>
      <c r="BI78" s="276" t="str">
        <f>IF('Info patients (1)'!BI78&lt;&gt;'Info patients (2)'!BI78,"CHECK","")</f>
        <v/>
      </c>
      <c r="BJ78" s="276" t="str">
        <f>IF('Info patients (1)'!BJ78&lt;&gt;'Info patients (2)'!BJ78,"CHECK","")</f>
        <v/>
      </c>
      <c r="BK78" s="276" t="str">
        <f>IF('Info patients (1)'!BK78&lt;&gt;'Info patients (2)'!BK78,"CHECK","")</f>
        <v/>
      </c>
      <c r="BL78" s="276" t="str">
        <f>IF('Info patients (1)'!BL78&lt;&gt;'Info patients (2)'!BL78,"CHECK","")</f>
        <v/>
      </c>
      <c r="BM78" s="276" t="str">
        <f>IF('Info patients (1)'!BM78&lt;&gt;'Info patients (2)'!BM78,"CHECK","")</f>
        <v/>
      </c>
      <c r="BN78" s="276" t="str">
        <f>IF('Info patients (1)'!BN78&lt;&gt;'Info patients (2)'!BN78,"CHECK","")</f>
        <v/>
      </c>
      <c r="BO78" s="276" t="str">
        <f>IF('Info patients (1)'!BO78&lt;&gt;'Info patients (2)'!BO78,"CHECK","")</f>
        <v/>
      </c>
      <c r="BP78" s="276" t="str">
        <f>IF('Info patients (1)'!BP78&lt;&gt;'Info patients (2)'!BP78,"CHECK","")</f>
        <v/>
      </c>
      <c r="BQ78" s="276" t="str">
        <f>IF('Info patients (1)'!BQ78&lt;&gt;'Info patients (2)'!BQ78,"CHECK","")</f>
        <v/>
      </c>
      <c r="BR78" s="276" t="str">
        <f>IF('Info patients (1)'!BR78&lt;&gt;'Info patients (2)'!BR78,"CHECK","")</f>
        <v/>
      </c>
      <c r="BS78" s="276" t="str">
        <f>IF('Info patients (1)'!BS78&lt;&gt;'Info patients (2)'!BS78,"CHECK","")</f>
        <v/>
      </c>
      <c r="BT78" s="276" t="str">
        <f>IF('Info patients (1)'!BT78&lt;&gt;'Info patients (2)'!BT78,"CHECK","")</f>
        <v/>
      </c>
      <c r="BU78" s="276" t="str">
        <f>IF('Info patients (1)'!BU78&lt;&gt;'Info patients (2)'!BU78,"CHECK","")</f>
        <v/>
      </c>
      <c r="BV78" s="276" t="str">
        <f>IF('Info patients (1)'!BV78&lt;&gt;'Info patients (2)'!BV78,"CHECK","")</f>
        <v/>
      </c>
      <c r="BW78" s="276" t="str">
        <f>IF('Info patients (1)'!BW78&lt;&gt;'Info patients (2)'!BW78,"CHECK","")</f>
        <v/>
      </c>
      <c r="BX78" s="276" t="str">
        <f>IF('Info patients (1)'!BX78&lt;&gt;'Info patients (2)'!BX78,"CHECK","")</f>
        <v/>
      </c>
      <c r="BY78" s="276" t="str">
        <f>IF('Info patients (1)'!BY78&lt;&gt;'Info patients (2)'!BY78,"CHECK","")</f>
        <v/>
      </c>
      <c r="BZ78" s="276" t="str">
        <f>IF('Info patients (1)'!BZ78&lt;&gt;'Info patients (2)'!BZ78,"CHECK","")</f>
        <v/>
      </c>
      <c r="CA78" s="276" t="str">
        <f>IF('Info patients (1)'!CA78&lt;&gt;'Info patients (2)'!CA78,"CHECK","")</f>
        <v/>
      </c>
      <c r="CB78" s="276" t="str">
        <f>IF('Info patients (1)'!CB78&lt;&gt;'Info patients (2)'!CB78,"CHECK","")</f>
        <v/>
      </c>
      <c r="CC78" s="276" t="str">
        <f>IF('Info patients (1)'!CC78&lt;&gt;'Info patients (2)'!CC78,"CHECK","")</f>
        <v/>
      </c>
      <c r="CD78" s="276" t="str">
        <f>IF('Info patients (1)'!CD78&lt;&gt;'Info patients (2)'!CD78,"CHECK","")</f>
        <v/>
      </c>
      <c r="CE78" s="276" t="str">
        <f>IF('Info patients (1)'!CE78&lt;&gt;'Info patients (2)'!CE78,"CHECK","")</f>
        <v/>
      </c>
      <c r="CF78" s="276" t="str">
        <f>IF('Info patients (1)'!CF78&lt;&gt;'Info patients (2)'!CF78,"CHECK","")</f>
        <v/>
      </c>
      <c r="CG78" s="276" t="str">
        <f>IF('Info patients (1)'!CG78&lt;&gt;'Info patients (2)'!CG78,"CHECK","")</f>
        <v/>
      </c>
      <c r="CH78" s="276" t="str">
        <f>IF('Info patients (1)'!CH78&lt;&gt;'Info patients (2)'!CH78,"CHECK","")</f>
        <v/>
      </c>
      <c r="CI78" s="276" t="str">
        <f>IF('Info patients (1)'!CI78&lt;&gt;'Info patients (2)'!CI78,"CHECK","")</f>
        <v/>
      </c>
      <c r="CJ78" s="276" t="str">
        <f>IF('Info patients (1)'!CJ78&lt;&gt;'Info patients (2)'!CJ78,"CHECK","")</f>
        <v/>
      </c>
      <c r="CK78" s="276" t="str">
        <f>IF('Info patients (1)'!CK78&lt;&gt;'Info patients (2)'!CK78,"CHECK","")</f>
        <v/>
      </c>
      <c r="CL78" s="276" t="str">
        <f>IF('Info patients (1)'!CL78&lt;&gt;'Info patients (2)'!CL78,"CHECK","")</f>
        <v/>
      </c>
      <c r="CM78" s="276" t="str">
        <f>IF('Info patients (1)'!CM78&lt;&gt;'Info patients (2)'!CM78,"CHECK","")</f>
        <v/>
      </c>
      <c r="CN78" s="276" t="str">
        <f>IF('Info patients (1)'!CN78&lt;&gt;'Info patients (2)'!CN78,"CHECK","")</f>
        <v/>
      </c>
      <c r="CO78" s="276" t="str">
        <f>IF('Info patients (1)'!CO78&lt;&gt;'Info patients (2)'!CO78,"CHECK","")</f>
        <v/>
      </c>
      <c r="CP78" s="276" t="str">
        <f>IF('Info patients (1)'!CP78&lt;&gt;'Info patients (2)'!CP78,"CHECK","")</f>
        <v/>
      </c>
      <c r="CQ78" s="276" t="str">
        <f>IF('Info patients (1)'!CQ78&lt;&gt;'Info patients (2)'!CQ78,"CHECK","")</f>
        <v/>
      </c>
      <c r="CR78" s="276" t="str">
        <f>IF('Info patients (1)'!CR78&lt;&gt;'Info patients (2)'!CR78,"CHECK","")</f>
        <v/>
      </c>
      <c r="CS78" s="276" t="str">
        <f>IF('Info patients (1)'!CS78&lt;&gt;'Info patients (2)'!CS78,"CHECK","")</f>
        <v/>
      </c>
      <c r="CT78" s="276" t="str">
        <f>IF('Info patients (1)'!CT78&lt;&gt;'Info patients (2)'!CT78,"CHECK","")</f>
        <v/>
      </c>
      <c r="CU78" s="276" t="str">
        <f>IF('Info patients (1)'!CU78&lt;&gt;'Info patients (2)'!CU78,"CHECK","")</f>
        <v/>
      </c>
      <c r="CV78" s="276" t="str">
        <f>IF('Info patients (1)'!CV78&lt;&gt;'Info patients (2)'!CV78,"CHECK","")</f>
        <v/>
      </c>
      <c r="CW78" s="276" t="str">
        <f>IF('Info patients (1)'!CW78&lt;&gt;'Info patients (2)'!CW78,"CHECK","")</f>
        <v/>
      </c>
      <c r="CX78" s="276" t="str">
        <f>IF('Info patients (1)'!CX78&lt;&gt;'Info patients (2)'!CX78,"CHECK","")</f>
        <v/>
      </c>
      <c r="CY78" s="276" t="str">
        <f>IF('Info patients (1)'!CY78&lt;&gt;'Info patients (2)'!CY78,"CHECK","")</f>
        <v/>
      </c>
      <c r="CZ78" s="276" t="str">
        <f>IF('Info patients (1)'!CZ78&lt;&gt;'Info patients (2)'!CZ78,"CHECK","")</f>
        <v/>
      </c>
      <c r="DA78" s="276" t="str">
        <f>IF('Info patients (1)'!DA78&lt;&gt;'Info patients (2)'!DA78,"CHECK","")</f>
        <v/>
      </c>
      <c r="DB78" s="276" t="str">
        <f>IF('Info patients (1)'!DB78&lt;&gt;'Info patients (2)'!DB78,"CHECK","")</f>
        <v/>
      </c>
      <c r="DC78" s="276" t="str">
        <f>IF('Info patients (1)'!DC78&lt;&gt;'Info patients (2)'!DC78,"CHECK","")</f>
        <v/>
      </c>
      <c r="DD78" s="276" t="str">
        <f>IF('Info patients (1)'!DD78&lt;&gt;'Info patients (2)'!DD78,"CHECK","")</f>
        <v/>
      </c>
      <c r="DE78" s="276" t="str">
        <f>IF('Info patients (1)'!DE78&lt;&gt;'Info patients (2)'!DE78,"CHECK","")</f>
        <v/>
      </c>
      <c r="DF78" s="276" t="str">
        <f>IF('Info patients (1)'!DF78&lt;&gt;'Info patients (2)'!DF78,"CHECK","")</f>
        <v/>
      </c>
      <c r="DG78" s="276" t="str">
        <f>IF('Info patients (1)'!DG78&lt;&gt;'Info patients (2)'!DG78,"CHECK","")</f>
        <v/>
      </c>
      <c r="DH78" s="276" t="str">
        <f>IF('Info patients (1)'!DH78&lt;&gt;'Info patients (2)'!DH78,"CHECK","")</f>
        <v/>
      </c>
      <c r="DI78" s="276" t="str">
        <f>IF('Info patients (1)'!DI78&lt;&gt;'Info patients (2)'!DI78,"CHECK","")</f>
        <v/>
      </c>
      <c r="DJ78" s="276" t="str">
        <f>IF('Info patients (1)'!DJ78&lt;&gt;'Info patients (2)'!DJ78,"CHECK","")</f>
        <v/>
      </c>
      <c r="DK78" s="276" t="str">
        <f>IF('Info patients (1)'!DK78&lt;&gt;'Info patients (2)'!DK78,"CHECK","")</f>
        <v/>
      </c>
      <c r="DL78" s="276" t="str">
        <f>IF('Info patients (1)'!DL78&lt;&gt;'Info patients (2)'!DL78,"CHECK","")</f>
        <v/>
      </c>
      <c r="DM78" s="276" t="str">
        <f>IF('Info patients (1)'!DM78&lt;&gt;'Info patients (2)'!DM78,"CHECK","")</f>
        <v/>
      </c>
      <c r="DN78" s="276" t="str">
        <f>IF('Info patients (1)'!DN78&lt;&gt;'Info patients (2)'!DN78,"CHECK","")</f>
        <v/>
      </c>
      <c r="DO78" s="276" t="str">
        <f>IF('Info patients (1)'!DO78&lt;&gt;'Info patients (2)'!DO78,"CHECK","")</f>
        <v/>
      </c>
      <c r="DP78" s="276" t="str">
        <f>IF('Info patients (1)'!DP78&lt;&gt;'Info patients (2)'!DP78,"CHECK","")</f>
        <v/>
      </c>
      <c r="DQ78" s="276" t="str">
        <f>IF('Info patients (1)'!DQ78&lt;&gt;'Info patients (2)'!DQ78,"CHECK","")</f>
        <v/>
      </c>
    </row>
    <row r="79" spans="1:121" s="109" customFormat="1" ht="23.25" customHeight="1" x14ac:dyDescent="0.2">
      <c r="A79" s="276" t="str">
        <f>IF('Info patients (1)'!A79&lt;&gt;'Info patients (2)'!A79,"CHECK","")</f>
        <v/>
      </c>
      <c r="B79" s="276" t="str">
        <f>IF('Info patients (1)'!B79&lt;&gt;'Info patients (2)'!B79,"CHECK","")</f>
        <v/>
      </c>
      <c r="C79" s="276" t="str">
        <f>IF('Info patients (1)'!C79&lt;&gt;'Info patients (2)'!C79,"CHECK","")</f>
        <v/>
      </c>
      <c r="D79" s="276" t="str">
        <f>IF('Info patients (1)'!D79&lt;&gt;'Info patients (2)'!D79,"CHECK","")</f>
        <v/>
      </c>
      <c r="E79" s="276" t="str">
        <f>IF('Info patients (1)'!E79&lt;&gt;'Info patients (2)'!E79,"CHECK","")</f>
        <v/>
      </c>
      <c r="F79" s="276" t="str">
        <f>IF('Info patients (1)'!F79&lt;&gt;'Info patients (2)'!F79,"CHECK","")</f>
        <v/>
      </c>
      <c r="G79" s="276" t="str">
        <f>IF('Info patients (1)'!G79&lt;&gt;'Info patients (2)'!G79,"CHECK","")</f>
        <v/>
      </c>
      <c r="H79" s="276" t="str">
        <f>IF('Info patients (1)'!H79&lt;&gt;'Info patients (2)'!H79,"CHECK","")</f>
        <v/>
      </c>
      <c r="I79" s="276" t="str">
        <f>IF('Info patients (1)'!I79&lt;&gt;'Info patients (2)'!I79,"CHECK","")</f>
        <v/>
      </c>
      <c r="J79" s="276" t="str">
        <f>IF('Info patients (1)'!J79&lt;&gt;'Info patients (2)'!J79,"CHECK","")</f>
        <v/>
      </c>
      <c r="K79" s="276" t="str">
        <f>IF('Info patients (1)'!K79&lt;&gt;'Info patients (2)'!K79,"CHECK","")</f>
        <v/>
      </c>
      <c r="L79" s="276" t="str">
        <f>IF('Info patients (1)'!L79&lt;&gt;'Info patients (2)'!L79,"CHECK","")</f>
        <v/>
      </c>
      <c r="M79" s="276" t="str">
        <f>IF('Info patients (1)'!M79&lt;&gt;'Info patients (2)'!M79,"CHECK","")</f>
        <v/>
      </c>
      <c r="N79" s="276" t="str">
        <f>IF('Info patients (1)'!N79&lt;&gt;'Info patients (2)'!N79,"CHECK","")</f>
        <v/>
      </c>
      <c r="O79" s="276" t="str">
        <f>IF('Info patients (1)'!O79&lt;&gt;'Info patients (2)'!O79,"CHECK","")</f>
        <v/>
      </c>
      <c r="P79" s="276" t="str">
        <f>IF('Info patients (1)'!P79&lt;&gt;'Info patients (2)'!P79,"CHECK","")</f>
        <v/>
      </c>
      <c r="Q79" s="276" t="str">
        <f>IF('Info patients (1)'!Q79&lt;&gt;'Info patients (2)'!Q79,"CHECK","")</f>
        <v/>
      </c>
      <c r="R79" s="276" t="str">
        <f>IF('Info patients (1)'!R79&lt;&gt;'Info patients (2)'!R79,"CHECK","")</f>
        <v/>
      </c>
      <c r="S79" s="276" t="str">
        <f>IF('Info patients (1)'!S79&lt;&gt;'Info patients (2)'!S79,"CHECK","")</f>
        <v/>
      </c>
      <c r="T79" s="276" t="str">
        <f>IF('Info patients (1)'!T79&lt;&gt;'Info patients (2)'!T79,"CHECK","")</f>
        <v/>
      </c>
      <c r="U79" s="276" t="str">
        <f>IF('Info patients (1)'!U79&lt;&gt;'Info patients (2)'!U79,"CHECK","")</f>
        <v/>
      </c>
      <c r="V79" s="276" t="str">
        <f>IF('Info patients (1)'!V79&lt;&gt;'Info patients (2)'!V79,"CHECK","")</f>
        <v/>
      </c>
      <c r="W79" s="276" t="str">
        <f>IF('Info patients (1)'!W79&lt;&gt;'Info patients (2)'!W79,"CHECK","")</f>
        <v/>
      </c>
      <c r="X79" s="276" t="str">
        <f>IF('Info patients (1)'!X79&lt;&gt;'Info patients (2)'!X79,"CHECK","")</f>
        <v/>
      </c>
      <c r="Y79" s="276" t="str">
        <f>IF('Info patients (1)'!Y79&lt;&gt;'Info patients (2)'!Y79,"CHECK","")</f>
        <v/>
      </c>
      <c r="Z79" s="276" t="str">
        <f>IF('Info patients (1)'!Z79&lt;&gt;'Info patients (2)'!Z79,"CHECK","")</f>
        <v/>
      </c>
      <c r="AA79" s="276" t="str">
        <f>IF('Info patients (1)'!AA79&lt;&gt;'Info patients (2)'!AA79,"CHECK","")</f>
        <v/>
      </c>
      <c r="AB79" s="276" t="str">
        <f>IF('Info patients (1)'!AB79&lt;&gt;'Info patients (2)'!AB79,"CHECK","")</f>
        <v/>
      </c>
      <c r="AC79" s="276" t="str">
        <f>IF('Info patients (1)'!AC79&lt;&gt;'Info patients (2)'!AC79,"CHECK","")</f>
        <v/>
      </c>
      <c r="AD79" s="276" t="str">
        <f>IF('Info patients (1)'!AD79&lt;&gt;'Info patients (2)'!AD79,"CHECK","")</f>
        <v/>
      </c>
      <c r="AE79" s="276" t="str">
        <f>IF('Info patients (1)'!AE79&lt;&gt;'Info patients (2)'!AE79,"CHECK","")</f>
        <v/>
      </c>
      <c r="AF79" s="276" t="str">
        <f>IF('Info patients (1)'!AF79&lt;&gt;'Info patients (2)'!AF79,"CHECK","")</f>
        <v/>
      </c>
      <c r="AG79" s="276" t="str">
        <f>IF('Info patients (1)'!AG79&lt;&gt;'Info patients (2)'!AG79,"CHECK","")</f>
        <v/>
      </c>
      <c r="AH79" s="276" t="str">
        <f>IF('Info patients (1)'!AH79&lt;&gt;'Info patients (2)'!AH79,"CHECK","")</f>
        <v/>
      </c>
      <c r="AI79" s="276" t="str">
        <f>IF('Info patients (1)'!AI79&lt;&gt;'Info patients (2)'!AI79,"CHECK","")</f>
        <v/>
      </c>
      <c r="AJ79" s="276" t="str">
        <f>IF('Info patients (1)'!AJ79&lt;&gt;'Info patients (2)'!AJ79,"CHECK","")</f>
        <v/>
      </c>
      <c r="AK79" s="276" t="str">
        <f>IF('Info patients (1)'!AK79&lt;&gt;'Info patients (2)'!AK79,"CHECK","")</f>
        <v/>
      </c>
      <c r="AL79" s="276" t="str">
        <f>IF('Info patients (1)'!AL79&lt;&gt;'Info patients (2)'!AL79,"CHECK","")</f>
        <v/>
      </c>
      <c r="AM79" s="276" t="str">
        <f>IF('Info patients (1)'!AM79&lt;&gt;'Info patients (2)'!AM79,"CHECK","")</f>
        <v/>
      </c>
      <c r="AN79" s="276" t="str">
        <f>IF('Info patients (1)'!AN79&lt;&gt;'Info patients (2)'!AN79,"CHECK","")</f>
        <v/>
      </c>
      <c r="AO79" s="276" t="str">
        <f>IF('Info patients (1)'!AO79&lt;&gt;'Info patients (2)'!AO79,"CHECK","")</f>
        <v/>
      </c>
      <c r="AP79" s="276" t="str">
        <f>IF('Info patients (1)'!AP79&lt;&gt;'Info patients (2)'!AP79,"CHECK","")</f>
        <v/>
      </c>
      <c r="AQ79" s="276" t="str">
        <f>IF('Info patients (1)'!AQ79&lt;&gt;'Info patients (2)'!AQ79,"CHECK","")</f>
        <v/>
      </c>
      <c r="AR79" s="276" t="str">
        <f>IF('Info patients (1)'!AR79&lt;&gt;'Info patients (2)'!AR79,"CHECK","")</f>
        <v/>
      </c>
      <c r="AS79" s="276" t="str">
        <f>IF('Info patients (1)'!AS79&lt;&gt;'Info patients (2)'!AS79,"CHECK","")</f>
        <v/>
      </c>
      <c r="AT79" s="276" t="str">
        <f>IF('Info patients (1)'!AT79&lt;&gt;'Info patients (2)'!AT79,"CHECK","")</f>
        <v/>
      </c>
      <c r="AU79" s="276" t="str">
        <f>IF('Info patients (1)'!AU79&lt;&gt;'Info patients (2)'!AU79,"CHECK","")</f>
        <v/>
      </c>
      <c r="AV79" s="276" t="str">
        <f>IF('Info patients (1)'!AV79&lt;&gt;'Info patients (2)'!AV79,"CHECK","")</f>
        <v/>
      </c>
      <c r="AW79" s="276" t="str">
        <f>IF('Info patients (1)'!AW79&lt;&gt;'Info patients (2)'!AW79,"CHECK","")</f>
        <v/>
      </c>
      <c r="AX79" s="276" t="str">
        <f>IF('Info patients (1)'!AX79&lt;&gt;'Info patients (2)'!AX79,"CHECK","")</f>
        <v/>
      </c>
      <c r="AY79" s="276" t="str">
        <f>IF('Info patients (1)'!AY79&lt;&gt;'Info patients (2)'!AY79,"CHECK","")</f>
        <v/>
      </c>
      <c r="AZ79" s="276" t="str">
        <f>IF('Info patients (1)'!AZ79&lt;&gt;'Info patients (2)'!AZ79,"CHECK","")</f>
        <v/>
      </c>
      <c r="BA79" s="276" t="str">
        <f>IF('Info patients (1)'!BA79&lt;&gt;'Info patients (2)'!BA79,"CHECK","")</f>
        <v/>
      </c>
      <c r="BB79" s="276" t="str">
        <f>IF('Info patients (1)'!BB79&lt;&gt;'Info patients (2)'!BB79,"CHECK","")</f>
        <v/>
      </c>
      <c r="BC79" s="276" t="str">
        <f>IF('Info patients (1)'!BC79&lt;&gt;'Info patients (2)'!BC79,"CHECK","")</f>
        <v/>
      </c>
      <c r="BD79" s="276" t="str">
        <f>IF('Info patients (1)'!BD79&lt;&gt;'Info patients (2)'!BD79,"CHECK","")</f>
        <v/>
      </c>
      <c r="BE79" s="276" t="str">
        <f>IF('Info patients (1)'!BE79&lt;&gt;'Info patients (2)'!BE79,"CHECK","")</f>
        <v/>
      </c>
      <c r="BF79" s="276" t="str">
        <f>IF('Info patients (1)'!BF79&lt;&gt;'Info patients (2)'!BF79,"CHECK","")</f>
        <v/>
      </c>
      <c r="BG79" s="276" t="str">
        <f>IF('Info patients (1)'!BG79&lt;&gt;'Info patients (2)'!BG79,"CHECK","")</f>
        <v/>
      </c>
      <c r="BH79" s="276" t="str">
        <f>IF('Info patients (1)'!BH79&lt;&gt;'Info patients (2)'!BH79,"CHECK","")</f>
        <v/>
      </c>
      <c r="BI79" s="276" t="str">
        <f>IF('Info patients (1)'!BI79&lt;&gt;'Info patients (2)'!BI79,"CHECK","")</f>
        <v/>
      </c>
      <c r="BJ79" s="276" t="str">
        <f>IF('Info patients (1)'!BJ79&lt;&gt;'Info patients (2)'!BJ79,"CHECK","")</f>
        <v/>
      </c>
      <c r="BK79" s="276" t="str">
        <f>IF('Info patients (1)'!BK79&lt;&gt;'Info patients (2)'!BK79,"CHECK","")</f>
        <v/>
      </c>
      <c r="BL79" s="276" t="str">
        <f>IF('Info patients (1)'!BL79&lt;&gt;'Info patients (2)'!BL79,"CHECK","")</f>
        <v/>
      </c>
      <c r="BM79" s="276" t="str">
        <f>IF('Info patients (1)'!BM79&lt;&gt;'Info patients (2)'!BM79,"CHECK","")</f>
        <v/>
      </c>
      <c r="BN79" s="276" t="str">
        <f>IF('Info patients (1)'!BN79&lt;&gt;'Info patients (2)'!BN79,"CHECK","")</f>
        <v/>
      </c>
      <c r="BO79" s="276" t="str">
        <f>IF('Info patients (1)'!BO79&lt;&gt;'Info patients (2)'!BO79,"CHECK","")</f>
        <v/>
      </c>
      <c r="BP79" s="276" t="str">
        <f>IF('Info patients (1)'!BP79&lt;&gt;'Info patients (2)'!BP79,"CHECK","")</f>
        <v/>
      </c>
      <c r="BQ79" s="276" t="str">
        <f>IF('Info patients (1)'!BQ79&lt;&gt;'Info patients (2)'!BQ79,"CHECK","")</f>
        <v/>
      </c>
      <c r="BR79" s="276" t="str">
        <f>IF('Info patients (1)'!BR79&lt;&gt;'Info patients (2)'!BR79,"CHECK","")</f>
        <v/>
      </c>
      <c r="BS79" s="276" t="str">
        <f>IF('Info patients (1)'!BS79&lt;&gt;'Info patients (2)'!BS79,"CHECK","")</f>
        <v/>
      </c>
      <c r="BT79" s="276" t="str">
        <f>IF('Info patients (1)'!BT79&lt;&gt;'Info patients (2)'!BT79,"CHECK","")</f>
        <v/>
      </c>
      <c r="BU79" s="276" t="str">
        <f>IF('Info patients (1)'!BU79&lt;&gt;'Info patients (2)'!BU79,"CHECK","")</f>
        <v/>
      </c>
      <c r="BV79" s="276" t="str">
        <f>IF('Info patients (1)'!BV79&lt;&gt;'Info patients (2)'!BV79,"CHECK","")</f>
        <v/>
      </c>
      <c r="BW79" s="276" t="str">
        <f>IF('Info patients (1)'!BW79&lt;&gt;'Info patients (2)'!BW79,"CHECK","")</f>
        <v/>
      </c>
      <c r="BX79" s="276" t="str">
        <f>IF('Info patients (1)'!BX79&lt;&gt;'Info patients (2)'!BX79,"CHECK","")</f>
        <v/>
      </c>
      <c r="BY79" s="276" t="str">
        <f>IF('Info patients (1)'!BY79&lt;&gt;'Info patients (2)'!BY79,"CHECK","")</f>
        <v/>
      </c>
      <c r="BZ79" s="276" t="str">
        <f>IF('Info patients (1)'!BZ79&lt;&gt;'Info patients (2)'!BZ79,"CHECK","")</f>
        <v/>
      </c>
      <c r="CA79" s="276" t="str">
        <f>IF('Info patients (1)'!CA79&lt;&gt;'Info patients (2)'!CA79,"CHECK","")</f>
        <v/>
      </c>
      <c r="CB79" s="276" t="str">
        <f>IF('Info patients (1)'!CB79&lt;&gt;'Info patients (2)'!CB79,"CHECK","")</f>
        <v/>
      </c>
      <c r="CC79" s="276" t="str">
        <f>IF('Info patients (1)'!CC79&lt;&gt;'Info patients (2)'!CC79,"CHECK","")</f>
        <v/>
      </c>
      <c r="CD79" s="276" t="str">
        <f>IF('Info patients (1)'!CD79&lt;&gt;'Info patients (2)'!CD79,"CHECK","")</f>
        <v/>
      </c>
      <c r="CE79" s="276" t="str">
        <f>IF('Info patients (1)'!CE79&lt;&gt;'Info patients (2)'!CE79,"CHECK","")</f>
        <v/>
      </c>
      <c r="CF79" s="276" t="str">
        <f>IF('Info patients (1)'!CF79&lt;&gt;'Info patients (2)'!CF79,"CHECK","")</f>
        <v/>
      </c>
      <c r="CG79" s="276" t="str">
        <f>IF('Info patients (1)'!CG79&lt;&gt;'Info patients (2)'!CG79,"CHECK","")</f>
        <v/>
      </c>
      <c r="CH79" s="276" t="str">
        <f>IF('Info patients (1)'!CH79&lt;&gt;'Info patients (2)'!CH79,"CHECK","")</f>
        <v/>
      </c>
      <c r="CI79" s="276" t="str">
        <f>IF('Info patients (1)'!CI79&lt;&gt;'Info patients (2)'!CI79,"CHECK","")</f>
        <v/>
      </c>
      <c r="CJ79" s="276" t="str">
        <f>IF('Info patients (1)'!CJ79&lt;&gt;'Info patients (2)'!CJ79,"CHECK","")</f>
        <v/>
      </c>
      <c r="CK79" s="276" t="str">
        <f>IF('Info patients (1)'!CK79&lt;&gt;'Info patients (2)'!CK79,"CHECK","")</f>
        <v/>
      </c>
      <c r="CL79" s="276" t="str">
        <f>IF('Info patients (1)'!CL79&lt;&gt;'Info patients (2)'!CL79,"CHECK","")</f>
        <v/>
      </c>
      <c r="CM79" s="276" t="str">
        <f>IF('Info patients (1)'!CM79&lt;&gt;'Info patients (2)'!CM79,"CHECK","")</f>
        <v/>
      </c>
      <c r="CN79" s="276" t="str">
        <f>IF('Info patients (1)'!CN79&lt;&gt;'Info patients (2)'!CN79,"CHECK","")</f>
        <v/>
      </c>
      <c r="CO79" s="276" t="str">
        <f>IF('Info patients (1)'!CO79&lt;&gt;'Info patients (2)'!CO79,"CHECK","")</f>
        <v/>
      </c>
      <c r="CP79" s="276" t="str">
        <f>IF('Info patients (1)'!CP79&lt;&gt;'Info patients (2)'!CP79,"CHECK","")</f>
        <v/>
      </c>
      <c r="CQ79" s="276" t="str">
        <f>IF('Info patients (1)'!CQ79&lt;&gt;'Info patients (2)'!CQ79,"CHECK","")</f>
        <v/>
      </c>
      <c r="CR79" s="276" t="str">
        <f>IF('Info patients (1)'!CR79&lt;&gt;'Info patients (2)'!CR79,"CHECK","")</f>
        <v/>
      </c>
      <c r="CS79" s="276" t="str">
        <f>IF('Info patients (1)'!CS79&lt;&gt;'Info patients (2)'!CS79,"CHECK","")</f>
        <v/>
      </c>
      <c r="CT79" s="276" t="str">
        <f>IF('Info patients (1)'!CT79&lt;&gt;'Info patients (2)'!CT79,"CHECK","")</f>
        <v/>
      </c>
      <c r="CU79" s="276" t="str">
        <f>IF('Info patients (1)'!CU79&lt;&gt;'Info patients (2)'!CU79,"CHECK","")</f>
        <v/>
      </c>
      <c r="CV79" s="276" t="str">
        <f>IF('Info patients (1)'!CV79&lt;&gt;'Info patients (2)'!CV79,"CHECK","")</f>
        <v/>
      </c>
      <c r="CW79" s="276" t="str">
        <f>IF('Info patients (1)'!CW79&lt;&gt;'Info patients (2)'!CW79,"CHECK","")</f>
        <v/>
      </c>
      <c r="CX79" s="276" t="str">
        <f>IF('Info patients (1)'!CX79&lt;&gt;'Info patients (2)'!CX79,"CHECK","")</f>
        <v/>
      </c>
      <c r="CY79" s="276" t="str">
        <f>IF('Info patients (1)'!CY79&lt;&gt;'Info patients (2)'!CY79,"CHECK","")</f>
        <v/>
      </c>
      <c r="CZ79" s="276" t="str">
        <f>IF('Info patients (1)'!CZ79&lt;&gt;'Info patients (2)'!CZ79,"CHECK","")</f>
        <v/>
      </c>
      <c r="DA79" s="276" t="str">
        <f>IF('Info patients (1)'!DA79&lt;&gt;'Info patients (2)'!DA79,"CHECK","")</f>
        <v/>
      </c>
      <c r="DB79" s="276" t="str">
        <f>IF('Info patients (1)'!DB79&lt;&gt;'Info patients (2)'!DB79,"CHECK","")</f>
        <v/>
      </c>
      <c r="DC79" s="276" t="str">
        <f>IF('Info patients (1)'!DC79&lt;&gt;'Info patients (2)'!DC79,"CHECK","")</f>
        <v/>
      </c>
      <c r="DD79" s="276" t="str">
        <f>IF('Info patients (1)'!DD79&lt;&gt;'Info patients (2)'!DD79,"CHECK","")</f>
        <v/>
      </c>
      <c r="DE79" s="276" t="str">
        <f>IF('Info patients (1)'!DE79&lt;&gt;'Info patients (2)'!DE79,"CHECK","")</f>
        <v/>
      </c>
      <c r="DF79" s="276" t="str">
        <f>IF('Info patients (1)'!DF79&lt;&gt;'Info patients (2)'!DF79,"CHECK","")</f>
        <v/>
      </c>
      <c r="DG79" s="276" t="str">
        <f>IF('Info patients (1)'!DG79&lt;&gt;'Info patients (2)'!DG79,"CHECK","")</f>
        <v/>
      </c>
      <c r="DH79" s="276" t="str">
        <f>IF('Info patients (1)'!DH79&lt;&gt;'Info patients (2)'!DH79,"CHECK","")</f>
        <v/>
      </c>
      <c r="DI79" s="276" t="str">
        <f>IF('Info patients (1)'!DI79&lt;&gt;'Info patients (2)'!DI79,"CHECK","")</f>
        <v/>
      </c>
      <c r="DJ79" s="276" t="str">
        <f>IF('Info patients (1)'!DJ79&lt;&gt;'Info patients (2)'!DJ79,"CHECK","")</f>
        <v/>
      </c>
      <c r="DK79" s="276" t="str">
        <f>IF('Info patients (1)'!DK79&lt;&gt;'Info patients (2)'!DK79,"CHECK","")</f>
        <v/>
      </c>
      <c r="DL79" s="276" t="str">
        <f>IF('Info patients (1)'!DL79&lt;&gt;'Info patients (2)'!DL79,"CHECK","")</f>
        <v/>
      </c>
      <c r="DM79" s="276" t="str">
        <f>IF('Info patients (1)'!DM79&lt;&gt;'Info patients (2)'!DM79,"CHECK","")</f>
        <v/>
      </c>
      <c r="DN79" s="276" t="str">
        <f>IF('Info patients (1)'!DN79&lt;&gt;'Info patients (2)'!DN79,"CHECK","")</f>
        <v/>
      </c>
      <c r="DO79" s="276" t="str">
        <f>IF('Info patients (1)'!DO79&lt;&gt;'Info patients (2)'!DO79,"CHECK","")</f>
        <v/>
      </c>
      <c r="DP79" s="276" t="str">
        <f>IF('Info patients (1)'!DP79&lt;&gt;'Info patients (2)'!DP79,"CHECK","")</f>
        <v/>
      </c>
      <c r="DQ79" s="276" t="str">
        <f>IF('Info patients (1)'!DQ79&lt;&gt;'Info patients (2)'!DQ79,"CHECK","")</f>
        <v/>
      </c>
    </row>
    <row r="80" spans="1:121" s="109" customFormat="1" ht="23.25" customHeight="1" x14ac:dyDescent="0.2">
      <c r="A80" s="276" t="str">
        <f>IF('Info patients (1)'!A80&lt;&gt;'Info patients (2)'!A80,"CHECK","")</f>
        <v/>
      </c>
      <c r="B80" s="276" t="str">
        <f>IF('Info patients (1)'!B80&lt;&gt;'Info patients (2)'!B80,"CHECK","")</f>
        <v/>
      </c>
      <c r="C80" s="276" t="str">
        <f>IF('Info patients (1)'!C80&lt;&gt;'Info patients (2)'!C80,"CHECK","")</f>
        <v/>
      </c>
      <c r="D80" s="276" t="str">
        <f>IF('Info patients (1)'!D80&lt;&gt;'Info patients (2)'!D80,"CHECK","")</f>
        <v/>
      </c>
      <c r="E80" s="276" t="str">
        <f>IF('Info patients (1)'!E80&lt;&gt;'Info patients (2)'!E80,"CHECK","")</f>
        <v/>
      </c>
      <c r="F80" s="276" t="str">
        <f>IF('Info patients (1)'!F80&lt;&gt;'Info patients (2)'!F80,"CHECK","")</f>
        <v/>
      </c>
      <c r="G80" s="276" t="str">
        <f>IF('Info patients (1)'!G80&lt;&gt;'Info patients (2)'!G80,"CHECK","")</f>
        <v/>
      </c>
      <c r="H80" s="276" t="str">
        <f>IF('Info patients (1)'!H80&lt;&gt;'Info patients (2)'!H80,"CHECK","")</f>
        <v/>
      </c>
      <c r="I80" s="276" t="str">
        <f>IF('Info patients (1)'!I80&lt;&gt;'Info patients (2)'!I80,"CHECK","")</f>
        <v/>
      </c>
      <c r="J80" s="276" t="str">
        <f>IF('Info patients (1)'!J80&lt;&gt;'Info patients (2)'!J80,"CHECK","")</f>
        <v/>
      </c>
      <c r="K80" s="276" t="str">
        <f>IF('Info patients (1)'!K80&lt;&gt;'Info patients (2)'!K80,"CHECK","")</f>
        <v/>
      </c>
      <c r="L80" s="276" t="str">
        <f>IF('Info patients (1)'!L80&lt;&gt;'Info patients (2)'!L80,"CHECK","")</f>
        <v/>
      </c>
      <c r="M80" s="276" t="str">
        <f>IF('Info patients (1)'!M80&lt;&gt;'Info patients (2)'!M80,"CHECK","")</f>
        <v/>
      </c>
      <c r="N80" s="276" t="str">
        <f>IF('Info patients (1)'!N80&lt;&gt;'Info patients (2)'!N80,"CHECK","")</f>
        <v/>
      </c>
      <c r="O80" s="276" t="str">
        <f>IF('Info patients (1)'!O80&lt;&gt;'Info patients (2)'!O80,"CHECK","")</f>
        <v/>
      </c>
      <c r="P80" s="276" t="str">
        <f>IF('Info patients (1)'!P80&lt;&gt;'Info patients (2)'!P80,"CHECK","")</f>
        <v/>
      </c>
      <c r="Q80" s="276" t="str">
        <f>IF('Info patients (1)'!Q80&lt;&gt;'Info patients (2)'!Q80,"CHECK","")</f>
        <v/>
      </c>
      <c r="R80" s="276" t="str">
        <f>IF('Info patients (1)'!R80&lt;&gt;'Info patients (2)'!R80,"CHECK","")</f>
        <v/>
      </c>
      <c r="S80" s="276" t="str">
        <f>IF('Info patients (1)'!S80&lt;&gt;'Info patients (2)'!S80,"CHECK","")</f>
        <v/>
      </c>
      <c r="T80" s="276" t="str">
        <f>IF('Info patients (1)'!T80&lt;&gt;'Info patients (2)'!T80,"CHECK","")</f>
        <v/>
      </c>
      <c r="U80" s="276" t="str">
        <f>IF('Info patients (1)'!U80&lt;&gt;'Info patients (2)'!U80,"CHECK","")</f>
        <v/>
      </c>
      <c r="V80" s="276" t="str">
        <f>IF('Info patients (1)'!V80&lt;&gt;'Info patients (2)'!V80,"CHECK","")</f>
        <v/>
      </c>
      <c r="W80" s="276" t="str">
        <f>IF('Info patients (1)'!W80&lt;&gt;'Info patients (2)'!W80,"CHECK","")</f>
        <v/>
      </c>
      <c r="X80" s="276" t="str">
        <f>IF('Info patients (1)'!X80&lt;&gt;'Info patients (2)'!X80,"CHECK","")</f>
        <v/>
      </c>
      <c r="Y80" s="276" t="str">
        <f>IF('Info patients (1)'!Y80&lt;&gt;'Info patients (2)'!Y80,"CHECK","")</f>
        <v/>
      </c>
      <c r="Z80" s="276" t="str">
        <f>IF('Info patients (1)'!Z80&lt;&gt;'Info patients (2)'!Z80,"CHECK","")</f>
        <v/>
      </c>
      <c r="AA80" s="276" t="str">
        <f>IF('Info patients (1)'!AA80&lt;&gt;'Info patients (2)'!AA80,"CHECK","")</f>
        <v/>
      </c>
      <c r="AB80" s="276" t="str">
        <f>IF('Info patients (1)'!AB80&lt;&gt;'Info patients (2)'!AB80,"CHECK","")</f>
        <v/>
      </c>
      <c r="AC80" s="276" t="str">
        <f>IF('Info patients (1)'!AC80&lt;&gt;'Info patients (2)'!AC80,"CHECK","")</f>
        <v/>
      </c>
      <c r="AD80" s="276" t="str">
        <f>IF('Info patients (1)'!AD80&lt;&gt;'Info patients (2)'!AD80,"CHECK","")</f>
        <v/>
      </c>
      <c r="AE80" s="276" t="str">
        <f>IF('Info patients (1)'!AE80&lt;&gt;'Info patients (2)'!AE80,"CHECK","")</f>
        <v/>
      </c>
      <c r="AF80" s="276" t="str">
        <f>IF('Info patients (1)'!AF80&lt;&gt;'Info patients (2)'!AF80,"CHECK","")</f>
        <v/>
      </c>
      <c r="AG80" s="276" t="str">
        <f>IF('Info patients (1)'!AG80&lt;&gt;'Info patients (2)'!AG80,"CHECK","")</f>
        <v/>
      </c>
      <c r="AH80" s="276" t="str">
        <f>IF('Info patients (1)'!AH80&lt;&gt;'Info patients (2)'!AH80,"CHECK","")</f>
        <v/>
      </c>
      <c r="AI80" s="276" t="str">
        <f>IF('Info patients (1)'!AI80&lt;&gt;'Info patients (2)'!AI80,"CHECK","")</f>
        <v/>
      </c>
      <c r="AJ80" s="276" t="str">
        <f>IF('Info patients (1)'!AJ80&lt;&gt;'Info patients (2)'!AJ80,"CHECK","")</f>
        <v/>
      </c>
      <c r="AK80" s="276" t="str">
        <f>IF('Info patients (1)'!AK80&lt;&gt;'Info patients (2)'!AK80,"CHECK","")</f>
        <v/>
      </c>
      <c r="AL80" s="276" t="str">
        <f>IF('Info patients (1)'!AL80&lt;&gt;'Info patients (2)'!AL80,"CHECK","")</f>
        <v/>
      </c>
      <c r="AM80" s="276" t="str">
        <f>IF('Info patients (1)'!AM80&lt;&gt;'Info patients (2)'!AM80,"CHECK","")</f>
        <v/>
      </c>
      <c r="AN80" s="276" t="str">
        <f>IF('Info patients (1)'!AN80&lt;&gt;'Info patients (2)'!AN80,"CHECK","")</f>
        <v/>
      </c>
      <c r="AO80" s="276" t="str">
        <f>IF('Info patients (1)'!AO80&lt;&gt;'Info patients (2)'!AO80,"CHECK","")</f>
        <v/>
      </c>
      <c r="AP80" s="276" t="str">
        <f>IF('Info patients (1)'!AP80&lt;&gt;'Info patients (2)'!AP80,"CHECK","")</f>
        <v/>
      </c>
      <c r="AQ80" s="276" t="str">
        <f>IF('Info patients (1)'!AQ80&lt;&gt;'Info patients (2)'!AQ80,"CHECK","")</f>
        <v/>
      </c>
      <c r="AR80" s="276" t="str">
        <f>IF('Info patients (1)'!AR80&lt;&gt;'Info patients (2)'!AR80,"CHECK","")</f>
        <v/>
      </c>
      <c r="AS80" s="276" t="str">
        <f>IF('Info patients (1)'!AS80&lt;&gt;'Info patients (2)'!AS80,"CHECK","")</f>
        <v/>
      </c>
      <c r="AT80" s="276" t="str">
        <f>IF('Info patients (1)'!AT80&lt;&gt;'Info patients (2)'!AT80,"CHECK","")</f>
        <v/>
      </c>
      <c r="AU80" s="276" t="str">
        <f>IF('Info patients (1)'!AU80&lt;&gt;'Info patients (2)'!AU80,"CHECK","")</f>
        <v/>
      </c>
      <c r="AV80" s="276" t="str">
        <f>IF('Info patients (1)'!AV80&lt;&gt;'Info patients (2)'!AV80,"CHECK","")</f>
        <v/>
      </c>
      <c r="AW80" s="276" t="str">
        <f>IF('Info patients (1)'!AW80&lt;&gt;'Info patients (2)'!AW80,"CHECK","")</f>
        <v/>
      </c>
      <c r="AX80" s="276" t="str">
        <f>IF('Info patients (1)'!AX80&lt;&gt;'Info patients (2)'!AX80,"CHECK","")</f>
        <v/>
      </c>
      <c r="AY80" s="276" t="str">
        <f>IF('Info patients (1)'!AY80&lt;&gt;'Info patients (2)'!AY80,"CHECK","")</f>
        <v/>
      </c>
      <c r="AZ80" s="276" t="str">
        <f>IF('Info patients (1)'!AZ80&lt;&gt;'Info patients (2)'!AZ80,"CHECK","")</f>
        <v/>
      </c>
      <c r="BA80" s="276" t="str">
        <f>IF('Info patients (1)'!BA80&lt;&gt;'Info patients (2)'!BA80,"CHECK","")</f>
        <v/>
      </c>
      <c r="BB80" s="276" t="str">
        <f>IF('Info patients (1)'!BB80&lt;&gt;'Info patients (2)'!BB80,"CHECK","")</f>
        <v/>
      </c>
      <c r="BC80" s="276" t="str">
        <f>IF('Info patients (1)'!BC80&lt;&gt;'Info patients (2)'!BC80,"CHECK","")</f>
        <v/>
      </c>
      <c r="BD80" s="276" t="str">
        <f>IF('Info patients (1)'!BD80&lt;&gt;'Info patients (2)'!BD80,"CHECK","")</f>
        <v/>
      </c>
      <c r="BE80" s="276" t="str">
        <f>IF('Info patients (1)'!BE80&lt;&gt;'Info patients (2)'!BE80,"CHECK","")</f>
        <v/>
      </c>
      <c r="BF80" s="276" t="str">
        <f>IF('Info patients (1)'!BF80&lt;&gt;'Info patients (2)'!BF80,"CHECK","")</f>
        <v/>
      </c>
      <c r="BG80" s="276" t="str">
        <f>IF('Info patients (1)'!BG80&lt;&gt;'Info patients (2)'!BG80,"CHECK","")</f>
        <v/>
      </c>
      <c r="BH80" s="276" t="str">
        <f>IF('Info patients (1)'!BH80&lt;&gt;'Info patients (2)'!BH80,"CHECK","")</f>
        <v/>
      </c>
      <c r="BI80" s="276" t="str">
        <f>IF('Info patients (1)'!BI80&lt;&gt;'Info patients (2)'!BI80,"CHECK","")</f>
        <v/>
      </c>
      <c r="BJ80" s="276" t="str">
        <f>IF('Info patients (1)'!BJ80&lt;&gt;'Info patients (2)'!BJ80,"CHECK","")</f>
        <v/>
      </c>
      <c r="BK80" s="276" t="str">
        <f>IF('Info patients (1)'!BK80&lt;&gt;'Info patients (2)'!BK80,"CHECK","")</f>
        <v/>
      </c>
      <c r="BL80" s="276" t="str">
        <f>IF('Info patients (1)'!BL80&lt;&gt;'Info patients (2)'!BL80,"CHECK","")</f>
        <v/>
      </c>
      <c r="BM80" s="276" t="str">
        <f>IF('Info patients (1)'!BM80&lt;&gt;'Info patients (2)'!BM80,"CHECK","")</f>
        <v/>
      </c>
      <c r="BN80" s="276" t="str">
        <f>IF('Info patients (1)'!BN80&lt;&gt;'Info patients (2)'!BN80,"CHECK","")</f>
        <v/>
      </c>
      <c r="BO80" s="276" t="str">
        <f>IF('Info patients (1)'!BO80&lt;&gt;'Info patients (2)'!BO80,"CHECK","")</f>
        <v/>
      </c>
      <c r="BP80" s="276" t="str">
        <f>IF('Info patients (1)'!BP80&lt;&gt;'Info patients (2)'!BP80,"CHECK","")</f>
        <v/>
      </c>
      <c r="BQ80" s="276" t="str">
        <f>IF('Info patients (1)'!BQ80&lt;&gt;'Info patients (2)'!BQ80,"CHECK","")</f>
        <v/>
      </c>
      <c r="BR80" s="276" t="str">
        <f>IF('Info patients (1)'!BR80&lt;&gt;'Info patients (2)'!BR80,"CHECK","")</f>
        <v/>
      </c>
      <c r="BS80" s="276" t="str">
        <f>IF('Info patients (1)'!BS80&lt;&gt;'Info patients (2)'!BS80,"CHECK","")</f>
        <v/>
      </c>
      <c r="BT80" s="276" t="str">
        <f>IF('Info patients (1)'!BT80&lt;&gt;'Info patients (2)'!BT80,"CHECK","")</f>
        <v/>
      </c>
      <c r="BU80" s="276" t="str">
        <f>IF('Info patients (1)'!BU80&lt;&gt;'Info patients (2)'!BU80,"CHECK","")</f>
        <v/>
      </c>
      <c r="BV80" s="276" t="str">
        <f>IF('Info patients (1)'!BV80&lt;&gt;'Info patients (2)'!BV80,"CHECK","")</f>
        <v/>
      </c>
      <c r="BW80" s="276" t="str">
        <f>IF('Info patients (1)'!BW80&lt;&gt;'Info patients (2)'!BW80,"CHECK","")</f>
        <v/>
      </c>
      <c r="BX80" s="276" t="str">
        <f>IF('Info patients (1)'!BX80&lt;&gt;'Info patients (2)'!BX80,"CHECK","")</f>
        <v/>
      </c>
      <c r="BY80" s="276" t="str">
        <f>IF('Info patients (1)'!BY80&lt;&gt;'Info patients (2)'!BY80,"CHECK","")</f>
        <v/>
      </c>
      <c r="BZ80" s="276" t="str">
        <f>IF('Info patients (1)'!BZ80&lt;&gt;'Info patients (2)'!BZ80,"CHECK","")</f>
        <v/>
      </c>
      <c r="CA80" s="276" t="str">
        <f>IF('Info patients (1)'!CA80&lt;&gt;'Info patients (2)'!CA80,"CHECK","")</f>
        <v/>
      </c>
      <c r="CB80" s="276" t="str">
        <f>IF('Info patients (1)'!CB80&lt;&gt;'Info patients (2)'!CB80,"CHECK","")</f>
        <v/>
      </c>
      <c r="CC80" s="276" t="str">
        <f>IF('Info patients (1)'!CC80&lt;&gt;'Info patients (2)'!CC80,"CHECK","")</f>
        <v/>
      </c>
      <c r="CD80" s="276" t="str">
        <f>IF('Info patients (1)'!CD80&lt;&gt;'Info patients (2)'!CD80,"CHECK","")</f>
        <v/>
      </c>
      <c r="CE80" s="276" t="str">
        <f>IF('Info patients (1)'!CE80&lt;&gt;'Info patients (2)'!CE80,"CHECK","")</f>
        <v/>
      </c>
      <c r="CF80" s="276" t="str">
        <f>IF('Info patients (1)'!CF80&lt;&gt;'Info patients (2)'!CF80,"CHECK","")</f>
        <v/>
      </c>
      <c r="CG80" s="276" t="str">
        <f>IF('Info patients (1)'!CG80&lt;&gt;'Info patients (2)'!CG80,"CHECK","")</f>
        <v/>
      </c>
      <c r="CH80" s="276" t="str">
        <f>IF('Info patients (1)'!CH80&lt;&gt;'Info patients (2)'!CH80,"CHECK","")</f>
        <v/>
      </c>
      <c r="CI80" s="276" t="str">
        <f>IF('Info patients (1)'!CI80&lt;&gt;'Info patients (2)'!CI80,"CHECK","")</f>
        <v/>
      </c>
      <c r="CJ80" s="276" t="str">
        <f>IF('Info patients (1)'!CJ80&lt;&gt;'Info patients (2)'!CJ80,"CHECK","")</f>
        <v/>
      </c>
      <c r="CK80" s="276" t="str">
        <f>IF('Info patients (1)'!CK80&lt;&gt;'Info patients (2)'!CK80,"CHECK","")</f>
        <v/>
      </c>
      <c r="CL80" s="276" t="str">
        <f>IF('Info patients (1)'!CL80&lt;&gt;'Info patients (2)'!CL80,"CHECK","")</f>
        <v/>
      </c>
      <c r="CM80" s="276" t="str">
        <f>IF('Info patients (1)'!CM80&lt;&gt;'Info patients (2)'!CM80,"CHECK","")</f>
        <v/>
      </c>
      <c r="CN80" s="276" t="str">
        <f>IF('Info patients (1)'!CN80&lt;&gt;'Info patients (2)'!CN80,"CHECK","")</f>
        <v/>
      </c>
      <c r="CO80" s="276" t="str">
        <f>IF('Info patients (1)'!CO80&lt;&gt;'Info patients (2)'!CO80,"CHECK","")</f>
        <v/>
      </c>
      <c r="CP80" s="276" t="str">
        <f>IF('Info patients (1)'!CP80&lt;&gt;'Info patients (2)'!CP80,"CHECK","")</f>
        <v/>
      </c>
      <c r="CQ80" s="276" t="str">
        <f>IF('Info patients (1)'!CQ80&lt;&gt;'Info patients (2)'!CQ80,"CHECK","")</f>
        <v/>
      </c>
      <c r="CR80" s="276" t="str">
        <f>IF('Info patients (1)'!CR80&lt;&gt;'Info patients (2)'!CR80,"CHECK","")</f>
        <v/>
      </c>
      <c r="CS80" s="276" t="str">
        <f>IF('Info patients (1)'!CS80&lt;&gt;'Info patients (2)'!CS80,"CHECK","")</f>
        <v/>
      </c>
      <c r="CT80" s="276" t="str">
        <f>IF('Info patients (1)'!CT80&lt;&gt;'Info patients (2)'!CT80,"CHECK","")</f>
        <v/>
      </c>
      <c r="CU80" s="276" t="str">
        <f>IF('Info patients (1)'!CU80&lt;&gt;'Info patients (2)'!CU80,"CHECK","")</f>
        <v/>
      </c>
      <c r="CV80" s="276" t="str">
        <f>IF('Info patients (1)'!CV80&lt;&gt;'Info patients (2)'!CV80,"CHECK","")</f>
        <v/>
      </c>
      <c r="CW80" s="276" t="str">
        <f>IF('Info patients (1)'!CW80&lt;&gt;'Info patients (2)'!CW80,"CHECK","")</f>
        <v/>
      </c>
      <c r="CX80" s="276" t="str">
        <f>IF('Info patients (1)'!CX80&lt;&gt;'Info patients (2)'!CX80,"CHECK","")</f>
        <v/>
      </c>
      <c r="CY80" s="276" t="str">
        <f>IF('Info patients (1)'!CY80&lt;&gt;'Info patients (2)'!CY80,"CHECK","")</f>
        <v/>
      </c>
      <c r="CZ80" s="276" t="str">
        <f>IF('Info patients (1)'!CZ80&lt;&gt;'Info patients (2)'!CZ80,"CHECK","")</f>
        <v/>
      </c>
      <c r="DA80" s="276" t="str">
        <f>IF('Info patients (1)'!DA80&lt;&gt;'Info patients (2)'!DA80,"CHECK","")</f>
        <v/>
      </c>
      <c r="DB80" s="276" t="str">
        <f>IF('Info patients (1)'!DB80&lt;&gt;'Info patients (2)'!DB80,"CHECK","")</f>
        <v/>
      </c>
      <c r="DC80" s="276" t="str">
        <f>IF('Info patients (1)'!DC80&lt;&gt;'Info patients (2)'!DC80,"CHECK","")</f>
        <v/>
      </c>
      <c r="DD80" s="276" t="str">
        <f>IF('Info patients (1)'!DD80&lt;&gt;'Info patients (2)'!DD80,"CHECK","")</f>
        <v/>
      </c>
      <c r="DE80" s="276" t="str">
        <f>IF('Info patients (1)'!DE80&lt;&gt;'Info patients (2)'!DE80,"CHECK","")</f>
        <v/>
      </c>
      <c r="DF80" s="276" t="str">
        <f>IF('Info patients (1)'!DF80&lt;&gt;'Info patients (2)'!DF80,"CHECK","")</f>
        <v/>
      </c>
      <c r="DG80" s="276" t="str">
        <f>IF('Info patients (1)'!DG80&lt;&gt;'Info patients (2)'!DG80,"CHECK","")</f>
        <v/>
      </c>
      <c r="DH80" s="276" t="str">
        <f>IF('Info patients (1)'!DH80&lt;&gt;'Info patients (2)'!DH80,"CHECK","")</f>
        <v/>
      </c>
      <c r="DI80" s="276" t="str">
        <f>IF('Info patients (1)'!DI80&lt;&gt;'Info patients (2)'!DI80,"CHECK","")</f>
        <v/>
      </c>
      <c r="DJ80" s="276" t="str">
        <f>IF('Info patients (1)'!DJ80&lt;&gt;'Info patients (2)'!DJ80,"CHECK","")</f>
        <v/>
      </c>
      <c r="DK80" s="276" t="str">
        <f>IF('Info patients (1)'!DK80&lt;&gt;'Info patients (2)'!DK80,"CHECK","")</f>
        <v/>
      </c>
      <c r="DL80" s="276" t="str">
        <f>IF('Info patients (1)'!DL80&lt;&gt;'Info patients (2)'!DL80,"CHECK","")</f>
        <v/>
      </c>
      <c r="DM80" s="276" t="str">
        <f>IF('Info patients (1)'!DM80&lt;&gt;'Info patients (2)'!DM80,"CHECK","")</f>
        <v/>
      </c>
      <c r="DN80" s="276" t="str">
        <f>IF('Info patients (1)'!DN80&lt;&gt;'Info patients (2)'!DN80,"CHECK","")</f>
        <v/>
      </c>
      <c r="DO80" s="276" t="str">
        <f>IF('Info patients (1)'!DO80&lt;&gt;'Info patients (2)'!DO80,"CHECK","")</f>
        <v/>
      </c>
      <c r="DP80" s="276" t="str">
        <f>IF('Info patients (1)'!DP80&lt;&gt;'Info patients (2)'!DP80,"CHECK","")</f>
        <v/>
      </c>
      <c r="DQ80" s="276" t="str">
        <f>IF('Info patients (1)'!DQ80&lt;&gt;'Info patients (2)'!DQ80,"CHECK","")</f>
        <v/>
      </c>
    </row>
    <row r="81" spans="1:121" s="109" customFormat="1" ht="23.25" customHeight="1" x14ac:dyDescent="0.2">
      <c r="A81" s="276" t="str">
        <f>IF('Info patients (1)'!A81&lt;&gt;'Info patients (2)'!A81,"CHECK","")</f>
        <v/>
      </c>
      <c r="B81" s="276" t="str">
        <f>IF('Info patients (1)'!B81&lt;&gt;'Info patients (2)'!B81,"CHECK","")</f>
        <v/>
      </c>
      <c r="C81" s="276" t="str">
        <f>IF('Info patients (1)'!C81&lt;&gt;'Info patients (2)'!C81,"CHECK","")</f>
        <v/>
      </c>
      <c r="D81" s="276" t="str">
        <f>IF('Info patients (1)'!D81&lt;&gt;'Info patients (2)'!D81,"CHECK","")</f>
        <v/>
      </c>
      <c r="E81" s="276" t="str">
        <f>IF('Info patients (1)'!E81&lt;&gt;'Info patients (2)'!E81,"CHECK","")</f>
        <v/>
      </c>
      <c r="F81" s="276" t="str">
        <f>IF('Info patients (1)'!F81&lt;&gt;'Info patients (2)'!F81,"CHECK","")</f>
        <v/>
      </c>
      <c r="G81" s="276" t="str">
        <f>IF('Info patients (1)'!G81&lt;&gt;'Info patients (2)'!G81,"CHECK","")</f>
        <v/>
      </c>
      <c r="H81" s="276" t="str">
        <f>IF('Info patients (1)'!H81&lt;&gt;'Info patients (2)'!H81,"CHECK","")</f>
        <v/>
      </c>
      <c r="I81" s="276" t="str">
        <f>IF('Info patients (1)'!I81&lt;&gt;'Info patients (2)'!I81,"CHECK","")</f>
        <v/>
      </c>
      <c r="J81" s="276" t="str">
        <f>IF('Info patients (1)'!J81&lt;&gt;'Info patients (2)'!J81,"CHECK","")</f>
        <v/>
      </c>
      <c r="K81" s="276" t="str">
        <f>IF('Info patients (1)'!K81&lt;&gt;'Info patients (2)'!K81,"CHECK","")</f>
        <v/>
      </c>
      <c r="L81" s="276" t="str">
        <f>IF('Info patients (1)'!L81&lt;&gt;'Info patients (2)'!L81,"CHECK","")</f>
        <v/>
      </c>
      <c r="M81" s="276" t="str">
        <f>IF('Info patients (1)'!M81&lt;&gt;'Info patients (2)'!M81,"CHECK","")</f>
        <v/>
      </c>
      <c r="N81" s="276" t="str">
        <f>IF('Info patients (1)'!N81&lt;&gt;'Info patients (2)'!N81,"CHECK","")</f>
        <v/>
      </c>
      <c r="O81" s="276" t="str">
        <f>IF('Info patients (1)'!O81&lt;&gt;'Info patients (2)'!O81,"CHECK","")</f>
        <v/>
      </c>
      <c r="P81" s="276" t="str">
        <f>IF('Info patients (1)'!P81&lt;&gt;'Info patients (2)'!P81,"CHECK","")</f>
        <v/>
      </c>
      <c r="Q81" s="276" t="str">
        <f>IF('Info patients (1)'!Q81&lt;&gt;'Info patients (2)'!Q81,"CHECK","")</f>
        <v/>
      </c>
      <c r="R81" s="276" t="str">
        <f>IF('Info patients (1)'!R81&lt;&gt;'Info patients (2)'!R81,"CHECK","")</f>
        <v/>
      </c>
      <c r="S81" s="276" t="str">
        <f>IF('Info patients (1)'!S81&lt;&gt;'Info patients (2)'!S81,"CHECK","")</f>
        <v/>
      </c>
      <c r="T81" s="276" t="str">
        <f>IF('Info patients (1)'!T81&lt;&gt;'Info patients (2)'!T81,"CHECK","")</f>
        <v/>
      </c>
      <c r="U81" s="276" t="str">
        <f>IF('Info patients (1)'!U81&lt;&gt;'Info patients (2)'!U81,"CHECK","")</f>
        <v/>
      </c>
      <c r="V81" s="276" t="str">
        <f>IF('Info patients (1)'!V81&lt;&gt;'Info patients (2)'!V81,"CHECK","")</f>
        <v/>
      </c>
      <c r="W81" s="276" t="str">
        <f>IF('Info patients (1)'!W81&lt;&gt;'Info patients (2)'!W81,"CHECK","")</f>
        <v/>
      </c>
      <c r="X81" s="276" t="str">
        <f>IF('Info patients (1)'!X81&lt;&gt;'Info patients (2)'!X81,"CHECK","")</f>
        <v/>
      </c>
      <c r="Y81" s="276" t="str">
        <f>IF('Info patients (1)'!Y81&lt;&gt;'Info patients (2)'!Y81,"CHECK","")</f>
        <v/>
      </c>
      <c r="Z81" s="276" t="str">
        <f>IF('Info patients (1)'!Z81&lt;&gt;'Info patients (2)'!Z81,"CHECK","")</f>
        <v/>
      </c>
      <c r="AA81" s="276" t="str">
        <f>IF('Info patients (1)'!AA81&lt;&gt;'Info patients (2)'!AA81,"CHECK","")</f>
        <v/>
      </c>
      <c r="AB81" s="276" t="str">
        <f>IF('Info patients (1)'!AB81&lt;&gt;'Info patients (2)'!AB81,"CHECK","")</f>
        <v/>
      </c>
      <c r="AC81" s="276" t="str">
        <f>IF('Info patients (1)'!AC81&lt;&gt;'Info patients (2)'!AC81,"CHECK","")</f>
        <v/>
      </c>
      <c r="AD81" s="276" t="str">
        <f>IF('Info patients (1)'!AD81&lt;&gt;'Info patients (2)'!AD81,"CHECK","")</f>
        <v/>
      </c>
      <c r="AE81" s="276" t="str">
        <f>IF('Info patients (1)'!AE81&lt;&gt;'Info patients (2)'!AE81,"CHECK","")</f>
        <v/>
      </c>
      <c r="AF81" s="276" t="str">
        <f>IF('Info patients (1)'!AF81&lt;&gt;'Info patients (2)'!AF81,"CHECK","")</f>
        <v/>
      </c>
      <c r="AG81" s="276" t="str">
        <f>IF('Info patients (1)'!AG81&lt;&gt;'Info patients (2)'!AG81,"CHECK","")</f>
        <v/>
      </c>
      <c r="AH81" s="276" t="str">
        <f>IF('Info patients (1)'!AH81&lt;&gt;'Info patients (2)'!AH81,"CHECK","")</f>
        <v/>
      </c>
      <c r="AI81" s="276" t="str">
        <f>IF('Info patients (1)'!AI81&lt;&gt;'Info patients (2)'!AI81,"CHECK","")</f>
        <v/>
      </c>
      <c r="AJ81" s="276" t="str">
        <f>IF('Info patients (1)'!AJ81&lt;&gt;'Info patients (2)'!AJ81,"CHECK","")</f>
        <v/>
      </c>
      <c r="AK81" s="276" t="str">
        <f>IF('Info patients (1)'!AK81&lt;&gt;'Info patients (2)'!AK81,"CHECK","")</f>
        <v/>
      </c>
      <c r="AL81" s="276" t="str">
        <f>IF('Info patients (1)'!AL81&lt;&gt;'Info patients (2)'!AL81,"CHECK","")</f>
        <v/>
      </c>
      <c r="AM81" s="276" t="str">
        <f>IF('Info patients (1)'!AM81&lt;&gt;'Info patients (2)'!AM81,"CHECK","")</f>
        <v/>
      </c>
      <c r="AN81" s="276" t="str">
        <f>IF('Info patients (1)'!AN81&lt;&gt;'Info patients (2)'!AN81,"CHECK","")</f>
        <v/>
      </c>
      <c r="AO81" s="276" t="str">
        <f>IF('Info patients (1)'!AO81&lt;&gt;'Info patients (2)'!AO81,"CHECK","")</f>
        <v/>
      </c>
      <c r="AP81" s="276" t="str">
        <f>IF('Info patients (1)'!AP81&lt;&gt;'Info patients (2)'!AP81,"CHECK","")</f>
        <v/>
      </c>
      <c r="AQ81" s="276" t="str">
        <f>IF('Info patients (1)'!AQ81&lt;&gt;'Info patients (2)'!AQ81,"CHECK","")</f>
        <v/>
      </c>
      <c r="AR81" s="276" t="str">
        <f>IF('Info patients (1)'!AR81&lt;&gt;'Info patients (2)'!AR81,"CHECK","")</f>
        <v/>
      </c>
      <c r="AS81" s="276" t="str">
        <f>IF('Info patients (1)'!AS81&lt;&gt;'Info patients (2)'!AS81,"CHECK","")</f>
        <v/>
      </c>
      <c r="AT81" s="276" t="str">
        <f>IF('Info patients (1)'!AT81&lt;&gt;'Info patients (2)'!AT81,"CHECK","")</f>
        <v/>
      </c>
      <c r="AU81" s="276" t="str">
        <f>IF('Info patients (1)'!AU81&lt;&gt;'Info patients (2)'!AU81,"CHECK","")</f>
        <v/>
      </c>
      <c r="AV81" s="276" t="str">
        <f>IF('Info patients (1)'!AV81&lt;&gt;'Info patients (2)'!AV81,"CHECK","")</f>
        <v/>
      </c>
      <c r="AW81" s="276" t="str">
        <f>IF('Info patients (1)'!AW81&lt;&gt;'Info patients (2)'!AW81,"CHECK","")</f>
        <v/>
      </c>
      <c r="AX81" s="276" t="str">
        <f>IF('Info patients (1)'!AX81&lt;&gt;'Info patients (2)'!AX81,"CHECK","")</f>
        <v/>
      </c>
      <c r="AY81" s="276" t="str">
        <f>IF('Info patients (1)'!AY81&lt;&gt;'Info patients (2)'!AY81,"CHECK","")</f>
        <v/>
      </c>
      <c r="AZ81" s="276" t="str">
        <f>IF('Info patients (1)'!AZ81&lt;&gt;'Info patients (2)'!AZ81,"CHECK","")</f>
        <v/>
      </c>
      <c r="BA81" s="276" t="str">
        <f>IF('Info patients (1)'!BA81&lt;&gt;'Info patients (2)'!BA81,"CHECK","")</f>
        <v/>
      </c>
      <c r="BB81" s="276" t="str">
        <f>IF('Info patients (1)'!BB81&lt;&gt;'Info patients (2)'!BB81,"CHECK","")</f>
        <v/>
      </c>
      <c r="BC81" s="276" t="str">
        <f>IF('Info patients (1)'!BC81&lt;&gt;'Info patients (2)'!BC81,"CHECK","")</f>
        <v/>
      </c>
      <c r="BD81" s="276" t="str">
        <f>IF('Info patients (1)'!BD81&lt;&gt;'Info patients (2)'!BD81,"CHECK","")</f>
        <v/>
      </c>
      <c r="BE81" s="276" t="str">
        <f>IF('Info patients (1)'!BE81&lt;&gt;'Info patients (2)'!BE81,"CHECK","")</f>
        <v/>
      </c>
      <c r="BF81" s="276" t="str">
        <f>IF('Info patients (1)'!BF81&lt;&gt;'Info patients (2)'!BF81,"CHECK","")</f>
        <v/>
      </c>
      <c r="BG81" s="276" t="str">
        <f>IF('Info patients (1)'!BG81&lt;&gt;'Info patients (2)'!BG81,"CHECK","")</f>
        <v/>
      </c>
      <c r="BH81" s="276" t="str">
        <f>IF('Info patients (1)'!BH81&lt;&gt;'Info patients (2)'!BH81,"CHECK","")</f>
        <v/>
      </c>
      <c r="BI81" s="276" t="str">
        <f>IF('Info patients (1)'!BI81&lt;&gt;'Info patients (2)'!BI81,"CHECK","")</f>
        <v/>
      </c>
      <c r="BJ81" s="276" t="str">
        <f>IF('Info patients (1)'!BJ81&lt;&gt;'Info patients (2)'!BJ81,"CHECK","")</f>
        <v/>
      </c>
      <c r="BK81" s="276" t="str">
        <f>IF('Info patients (1)'!BK81&lt;&gt;'Info patients (2)'!BK81,"CHECK","")</f>
        <v/>
      </c>
      <c r="BL81" s="276" t="str">
        <f>IF('Info patients (1)'!BL81&lt;&gt;'Info patients (2)'!BL81,"CHECK","")</f>
        <v/>
      </c>
      <c r="BM81" s="276" t="str">
        <f>IF('Info patients (1)'!BM81&lt;&gt;'Info patients (2)'!BM81,"CHECK","")</f>
        <v/>
      </c>
      <c r="BN81" s="276" t="str">
        <f>IF('Info patients (1)'!BN81&lt;&gt;'Info patients (2)'!BN81,"CHECK","")</f>
        <v/>
      </c>
      <c r="BO81" s="276" t="str">
        <f>IF('Info patients (1)'!BO81&lt;&gt;'Info patients (2)'!BO81,"CHECK","")</f>
        <v/>
      </c>
      <c r="BP81" s="276" t="str">
        <f>IF('Info patients (1)'!BP81&lt;&gt;'Info patients (2)'!BP81,"CHECK","")</f>
        <v/>
      </c>
      <c r="BQ81" s="276" t="str">
        <f>IF('Info patients (1)'!BQ81&lt;&gt;'Info patients (2)'!BQ81,"CHECK","")</f>
        <v/>
      </c>
      <c r="BR81" s="276" t="str">
        <f>IF('Info patients (1)'!BR81&lt;&gt;'Info patients (2)'!BR81,"CHECK","")</f>
        <v/>
      </c>
      <c r="BS81" s="276" t="str">
        <f>IF('Info patients (1)'!BS81&lt;&gt;'Info patients (2)'!BS81,"CHECK","")</f>
        <v/>
      </c>
      <c r="BT81" s="276" t="str">
        <f>IF('Info patients (1)'!BT81&lt;&gt;'Info patients (2)'!BT81,"CHECK","")</f>
        <v/>
      </c>
      <c r="BU81" s="276" t="str">
        <f>IF('Info patients (1)'!BU81&lt;&gt;'Info patients (2)'!BU81,"CHECK","")</f>
        <v/>
      </c>
      <c r="BV81" s="276" t="str">
        <f>IF('Info patients (1)'!BV81&lt;&gt;'Info patients (2)'!BV81,"CHECK","")</f>
        <v/>
      </c>
      <c r="BW81" s="276" t="str">
        <f>IF('Info patients (1)'!BW81&lt;&gt;'Info patients (2)'!BW81,"CHECK","")</f>
        <v/>
      </c>
      <c r="BX81" s="276" t="str">
        <f>IF('Info patients (1)'!BX81&lt;&gt;'Info patients (2)'!BX81,"CHECK","")</f>
        <v/>
      </c>
      <c r="BY81" s="276" t="str">
        <f>IF('Info patients (1)'!BY81&lt;&gt;'Info patients (2)'!BY81,"CHECK","")</f>
        <v/>
      </c>
      <c r="BZ81" s="276" t="str">
        <f>IF('Info patients (1)'!BZ81&lt;&gt;'Info patients (2)'!BZ81,"CHECK","")</f>
        <v/>
      </c>
      <c r="CA81" s="276" t="str">
        <f>IF('Info patients (1)'!CA81&lt;&gt;'Info patients (2)'!CA81,"CHECK","")</f>
        <v/>
      </c>
      <c r="CB81" s="276" t="str">
        <f>IF('Info patients (1)'!CB81&lt;&gt;'Info patients (2)'!CB81,"CHECK","")</f>
        <v/>
      </c>
      <c r="CC81" s="276" t="str">
        <f>IF('Info patients (1)'!CC81&lt;&gt;'Info patients (2)'!CC81,"CHECK","")</f>
        <v/>
      </c>
      <c r="CD81" s="276" t="str">
        <f>IF('Info patients (1)'!CD81&lt;&gt;'Info patients (2)'!CD81,"CHECK","")</f>
        <v/>
      </c>
      <c r="CE81" s="276" t="str">
        <f>IF('Info patients (1)'!CE81&lt;&gt;'Info patients (2)'!CE81,"CHECK","")</f>
        <v/>
      </c>
      <c r="CF81" s="276" t="str">
        <f>IF('Info patients (1)'!CF81&lt;&gt;'Info patients (2)'!CF81,"CHECK","")</f>
        <v/>
      </c>
      <c r="CG81" s="276" t="str">
        <f>IF('Info patients (1)'!CG81&lt;&gt;'Info patients (2)'!CG81,"CHECK","")</f>
        <v/>
      </c>
      <c r="CH81" s="276" t="str">
        <f>IF('Info patients (1)'!CH81&lt;&gt;'Info patients (2)'!CH81,"CHECK","")</f>
        <v/>
      </c>
      <c r="CI81" s="276" t="str">
        <f>IF('Info patients (1)'!CI81&lt;&gt;'Info patients (2)'!CI81,"CHECK","")</f>
        <v/>
      </c>
      <c r="CJ81" s="276" t="str">
        <f>IF('Info patients (1)'!CJ81&lt;&gt;'Info patients (2)'!CJ81,"CHECK","")</f>
        <v/>
      </c>
      <c r="CK81" s="276" t="str">
        <f>IF('Info patients (1)'!CK81&lt;&gt;'Info patients (2)'!CK81,"CHECK","")</f>
        <v/>
      </c>
      <c r="CL81" s="276" t="str">
        <f>IF('Info patients (1)'!CL81&lt;&gt;'Info patients (2)'!CL81,"CHECK","")</f>
        <v/>
      </c>
      <c r="CM81" s="276" t="str">
        <f>IF('Info patients (1)'!CM81&lt;&gt;'Info patients (2)'!CM81,"CHECK","")</f>
        <v/>
      </c>
      <c r="CN81" s="276" t="str">
        <f>IF('Info patients (1)'!CN81&lt;&gt;'Info patients (2)'!CN81,"CHECK","")</f>
        <v/>
      </c>
      <c r="CO81" s="276" t="str">
        <f>IF('Info patients (1)'!CO81&lt;&gt;'Info patients (2)'!CO81,"CHECK","")</f>
        <v/>
      </c>
      <c r="CP81" s="276" t="str">
        <f>IF('Info patients (1)'!CP81&lt;&gt;'Info patients (2)'!CP81,"CHECK","")</f>
        <v/>
      </c>
      <c r="CQ81" s="276" t="str">
        <f>IF('Info patients (1)'!CQ81&lt;&gt;'Info patients (2)'!CQ81,"CHECK","")</f>
        <v/>
      </c>
      <c r="CR81" s="276" t="str">
        <f>IF('Info patients (1)'!CR81&lt;&gt;'Info patients (2)'!CR81,"CHECK","")</f>
        <v/>
      </c>
      <c r="CS81" s="276" t="str">
        <f>IF('Info patients (1)'!CS81&lt;&gt;'Info patients (2)'!CS81,"CHECK","")</f>
        <v/>
      </c>
      <c r="CT81" s="276" t="str">
        <f>IF('Info patients (1)'!CT81&lt;&gt;'Info patients (2)'!CT81,"CHECK","")</f>
        <v/>
      </c>
      <c r="CU81" s="276" t="str">
        <f>IF('Info patients (1)'!CU81&lt;&gt;'Info patients (2)'!CU81,"CHECK","")</f>
        <v/>
      </c>
      <c r="CV81" s="276" t="str">
        <f>IF('Info patients (1)'!CV81&lt;&gt;'Info patients (2)'!CV81,"CHECK","")</f>
        <v/>
      </c>
      <c r="CW81" s="276" t="str">
        <f>IF('Info patients (1)'!CW81&lt;&gt;'Info patients (2)'!CW81,"CHECK","")</f>
        <v/>
      </c>
      <c r="CX81" s="276" t="str">
        <f>IF('Info patients (1)'!CX81&lt;&gt;'Info patients (2)'!CX81,"CHECK","")</f>
        <v/>
      </c>
      <c r="CY81" s="276" t="str">
        <f>IF('Info patients (1)'!CY81&lt;&gt;'Info patients (2)'!CY81,"CHECK","")</f>
        <v/>
      </c>
      <c r="CZ81" s="276" t="str">
        <f>IF('Info patients (1)'!CZ81&lt;&gt;'Info patients (2)'!CZ81,"CHECK","")</f>
        <v/>
      </c>
      <c r="DA81" s="276" t="str">
        <f>IF('Info patients (1)'!DA81&lt;&gt;'Info patients (2)'!DA81,"CHECK","")</f>
        <v/>
      </c>
      <c r="DB81" s="276" t="str">
        <f>IF('Info patients (1)'!DB81&lt;&gt;'Info patients (2)'!DB81,"CHECK","")</f>
        <v/>
      </c>
      <c r="DC81" s="276" t="str">
        <f>IF('Info patients (1)'!DC81&lt;&gt;'Info patients (2)'!DC81,"CHECK","")</f>
        <v/>
      </c>
      <c r="DD81" s="276" t="str">
        <f>IF('Info patients (1)'!DD81&lt;&gt;'Info patients (2)'!DD81,"CHECK","")</f>
        <v/>
      </c>
      <c r="DE81" s="276" t="str">
        <f>IF('Info patients (1)'!DE81&lt;&gt;'Info patients (2)'!DE81,"CHECK","")</f>
        <v/>
      </c>
      <c r="DF81" s="276" t="str">
        <f>IF('Info patients (1)'!DF81&lt;&gt;'Info patients (2)'!DF81,"CHECK","")</f>
        <v/>
      </c>
      <c r="DG81" s="276" t="str">
        <f>IF('Info patients (1)'!DG81&lt;&gt;'Info patients (2)'!DG81,"CHECK","")</f>
        <v/>
      </c>
      <c r="DH81" s="276" t="str">
        <f>IF('Info patients (1)'!DH81&lt;&gt;'Info patients (2)'!DH81,"CHECK","")</f>
        <v/>
      </c>
      <c r="DI81" s="276" t="str">
        <f>IF('Info patients (1)'!DI81&lt;&gt;'Info patients (2)'!DI81,"CHECK","")</f>
        <v/>
      </c>
      <c r="DJ81" s="276" t="str">
        <f>IF('Info patients (1)'!DJ81&lt;&gt;'Info patients (2)'!DJ81,"CHECK","")</f>
        <v/>
      </c>
      <c r="DK81" s="276" t="str">
        <f>IF('Info patients (1)'!DK81&lt;&gt;'Info patients (2)'!DK81,"CHECK","")</f>
        <v/>
      </c>
      <c r="DL81" s="276" t="str">
        <f>IF('Info patients (1)'!DL81&lt;&gt;'Info patients (2)'!DL81,"CHECK","")</f>
        <v/>
      </c>
      <c r="DM81" s="276" t="str">
        <f>IF('Info patients (1)'!DM81&lt;&gt;'Info patients (2)'!DM81,"CHECK","")</f>
        <v/>
      </c>
      <c r="DN81" s="276" t="str">
        <f>IF('Info patients (1)'!DN81&lt;&gt;'Info patients (2)'!DN81,"CHECK","")</f>
        <v/>
      </c>
      <c r="DO81" s="276" t="str">
        <f>IF('Info patients (1)'!DO81&lt;&gt;'Info patients (2)'!DO81,"CHECK","")</f>
        <v/>
      </c>
      <c r="DP81" s="276" t="str">
        <f>IF('Info patients (1)'!DP81&lt;&gt;'Info patients (2)'!DP81,"CHECK","")</f>
        <v/>
      </c>
      <c r="DQ81" s="276" t="str">
        <f>IF('Info patients (1)'!DQ81&lt;&gt;'Info patients (2)'!DQ81,"CHECK","")</f>
        <v/>
      </c>
    </row>
    <row r="82" spans="1:121" s="109" customFormat="1" ht="23.25" customHeight="1" x14ac:dyDescent="0.2">
      <c r="A82" s="276" t="str">
        <f>IF('Info patients (1)'!A82&lt;&gt;'Info patients (2)'!A82,"CHECK","")</f>
        <v/>
      </c>
      <c r="B82" s="276" t="str">
        <f>IF('Info patients (1)'!B82&lt;&gt;'Info patients (2)'!B82,"CHECK","")</f>
        <v/>
      </c>
      <c r="C82" s="276" t="str">
        <f>IF('Info patients (1)'!C82&lt;&gt;'Info patients (2)'!C82,"CHECK","")</f>
        <v/>
      </c>
      <c r="D82" s="276" t="str">
        <f>IF('Info patients (1)'!D82&lt;&gt;'Info patients (2)'!D82,"CHECK","")</f>
        <v/>
      </c>
      <c r="E82" s="276" t="str">
        <f>IF('Info patients (1)'!E82&lt;&gt;'Info patients (2)'!E82,"CHECK","")</f>
        <v/>
      </c>
      <c r="F82" s="276" t="str">
        <f>IF('Info patients (1)'!F82&lt;&gt;'Info patients (2)'!F82,"CHECK","")</f>
        <v/>
      </c>
      <c r="G82" s="276" t="str">
        <f>IF('Info patients (1)'!G82&lt;&gt;'Info patients (2)'!G82,"CHECK","")</f>
        <v/>
      </c>
      <c r="H82" s="276" t="str">
        <f>IF('Info patients (1)'!H82&lt;&gt;'Info patients (2)'!H82,"CHECK","")</f>
        <v/>
      </c>
      <c r="I82" s="276" t="str">
        <f>IF('Info patients (1)'!I82&lt;&gt;'Info patients (2)'!I82,"CHECK","")</f>
        <v/>
      </c>
      <c r="J82" s="276" t="str">
        <f>IF('Info patients (1)'!J82&lt;&gt;'Info patients (2)'!J82,"CHECK","")</f>
        <v/>
      </c>
      <c r="K82" s="276" t="str">
        <f>IF('Info patients (1)'!K82&lt;&gt;'Info patients (2)'!K82,"CHECK","")</f>
        <v/>
      </c>
      <c r="L82" s="276" t="str">
        <f>IF('Info patients (1)'!L82&lt;&gt;'Info patients (2)'!L82,"CHECK","")</f>
        <v/>
      </c>
      <c r="M82" s="276" t="str">
        <f>IF('Info patients (1)'!M82&lt;&gt;'Info patients (2)'!M82,"CHECK","")</f>
        <v/>
      </c>
      <c r="N82" s="276" t="str">
        <f>IF('Info patients (1)'!N82&lt;&gt;'Info patients (2)'!N82,"CHECK","")</f>
        <v/>
      </c>
      <c r="O82" s="276" t="str">
        <f>IF('Info patients (1)'!O82&lt;&gt;'Info patients (2)'!O82,"CHECK","")</f>
        <v/>
      </c>
      <c r="P82" s="276" t="str">
        <f>IF('Info patients (1)'!P82&lt;&gt;'Info patients (2)'!P82,"CHECK","")</f>
        <v/>
      </c>
      <c r="Q82" s="276" t="str">
        <f>IF('Info patients (1)'!Q82&lt;&gt;'Info patients (2)'!Q82,"CHECK","")</f>
        <v/>
      </c>
      <c r="R82" s="276" t="str">
        <f>IF('Info patients (1)'!R82&lt;&gt;'Info patients (2)'!R82,"CHECK","")</f>
        <v/>
      </c>
      <c r="S82" s="276" t="str">
        <f>IF('Info patients (1)'!S82&lt;&gt;'Info patients (2)'!S82,"CHECK","")</f>
        <v/>
      </c>
      <c r="T82" s="276" t="str">
        <f>IF('Info patients (1)'!T82&lt;&gt;'Info patients (2)'!T82,"CHECK","")</f>
        <v/>
      </c>
      <c r="U82" s="276" t="str">
        <f>IF('Info patients (1)'!U82&lt;&gt;'Info patients (2)'!U82,"CHECK","")</f>
        <v/>
      </c>
      <c r="V82" s="276" t="str">
        <f>IF('Info patients (1)'!V82&lt;&gt;'Info patients (2)'!V82,"CHECK","")</f>
        <v/>
      </c>
      <c r="W82" s="276" t="str">
        <f>IF('Info patients (1)'!W82&lt;&gt;'Info patients (2)'!W82,"CHECK","")</f>
        <v/>
      </c>
      <c r="X82" s="276" t="str">
        <f>IF('Info patients (1)'!X82&lt;&gt;'Info patients (2)'!X82,"CHECK","")</f>
        <v/>
      </c>
      <c r="Y82" s="276" t="str">
        <f>IF('Info patients (1)'!Y82&lt;&gt;'Info patients (2)'!Y82,"CHECK","")</f>
        <v/>
      </c>
      <c r="Z82" s="276" t="str">
        <f>IF('Info patients (1)'!Z82&lt;&gt;'Info patients (2)'!Z82,"CHECK","")</f>
        <v/>
      </c>
      <c r="AA82" s="276" t="str">
        <f>IF('Info patients (1)'!AA82&lt;&gt;'Info patients (2)'!AA82,"CHECK","")</f>
        <v/>
      </c>
      <c r="AB82" s="276" t="str">
        <f>IF('Info patients (1)'!AB82&lt;&gt;'Info patients (2)'!AB82,"CHECK","")</f>
        <v/>
      </c>
      <c r="AC82" s="276" t="str">
        <f>IF('Info patients (1)'!AC82&lt;&gt;'Info patients (2)'!AC82,"CHECK","")</f>
        <v/>
      </c>
      <c r="AD82" s="276" t="str">
        <f>IF('Info patients (1)'!AD82&lt;&gt;'Info patients (2)'!AD82,"CHECK","")</f>
        <v/>
      </c>
      <c r="AE82" s="276" t="str">
        <f>IF('Info patients (1)'!AE82&lt;&gt;'Info patients (2)'!AE82,"CHECK","")</f>
        <v/>
      </c>
      <c r="AF82" s="276" t="str">
        <f>IF('Info patients (1)'!AF82&lt;&gt;'Info patients (2)'!AF82,"CHECK","")</f>
        <v/>
      </c>
      <c r="AG82" s="276" t="str">
        <f>IF('Info patients (1)'!AG82&lt;&gt;'Info patients (2)'!AG82,"CHECK","")</f>
        <v/>
      </c>
      <c r="AH82" s="276" t="str">
        <f>IF('Info patients (1)'!AH82&lt;&gt;'Info patients (2)'!AH82,"CHECK","")</f>
        <v/>
      </c>
      <c r="AI82" s="276" t="str">
        <f>IF('Info patients (1)'!AI82&lt;&gt;'Info patients (2)'!AI82,"CHECK","")</f>
        <v/>
      </c>
      <c r="AJ82" s="276" t="str">
        <f>IF('Info patients (1)'!AJ82&lt;&gt;'Info patients (2)'!AJ82,"CHECK","")</f>
        <v/>
      </c>
      <c r="AK82" s="276" t="str">
        <f>IF('Info patients (1)'!AK82&lt;&gt;'Info patients (2)'!AK82,"CHECK","")</f>
        <v/>
      </c>
      <c r="AL82" s="276" t="str">
        <f>IF('Info patients (1)'!AL82&lt;&gt;'Info patients (2)'!AL82,"CHECK","")</f>
        <v/>
      </c>
      <c r="AM82" s="276" t="str">
        <f>IF('Info patients (1)'!AM82&lt;&gt;'Info patients (2)'!AM82,"CHECK","")</f>
        <v/>
      </c>
      <c r="AN82" s="276" t="str">
        <f>IF('Info patients (1)'!AN82&lt;&gt;'Info patients (2)'!AN82,"CHECK","")</f>
        <v/>
      </c>
      <c r="AO82" s="276" t="str">
        <f>IF('Info patients (1)'!AO82&lt;&gt;'Info patients (2)'!AO82,"CHECK","")</f>
        <v/>
      </c>
      <c r="AP82" s="276" t="str">
        <f>IF('Info patients (1)'!AP82&lt;&gt;'Info patients (2)'!AP82,"CHECK","")</f>
        <v/>
      </c>
      <c r="AQ82" s="276" t="str">
        <f>IF('Info patients (1)'!AQ82&lt;&gt;'Info patients (2)'!AQ82,"CHECK","")</f>
        <v/>
      </c>
      <c r="AR82" s="276" t="str">
        <f>IF('Info patients (1)'!AR82&lt;&gt;'Info patients (2)'!AR82,"CHECK","")</f>
        <v/>
      </c>
      <c r="AS82" s="276" t="str">
        <f>IF('Info patients (1)'!AS82&lt;&gt;'Info patients (2)'!AS82,"CHECK","")</f>
        <v/>
      </c>
      <c r="AT82" s="276" t="str">
        <f>IF('Info patients (1)'!AT82&lt;&gt;'Info patients (2)'!AT82,"CHECK","")</f>
        <v/>
      </c>
      <c r="AU82" s="276" t="str">
        <f>IF('Info patients (1)'!AU82&lt;&gt;'Info patients (2)'!AU82,"CHECK","")</f>
        <v/>
      </c>
      <c r="AV82" s="276" t="str">
        <f>IF('Info patients (1)'!AV82&lt;&gt;'Info patients (2)'!AV82,"CHECK","")</f>
        <v/>
      </c>
      <c r="AW82" s="276" t="str">
        <f>IF('Info patients (1)'!AW82&lt;&gt;'Info patients (2)'!AW82,"CHECK","")</f>
        <v/>
      </c>
      <c r="AX82" s="276" t="str">
        <f>IF('Info patients (1)'!AX82&lt;&gt;'Info patients (2)'!AX82,"CHECK","")</f>
        <v/>
      </c>
      <c r="AY82" s="276" t="str">
        <f>IF('Info patients (1)'!AY82&lt;&gt;'Info patients (2)'!AY82,"CHECK","")</f>
        <v/>
      </c>
      <c r="AZ82" s="276" t="str">
        <f>IF('Info patients (1)'!AZ82&lt;&gt;'Info patients (2)'!AZ82,"CHECK","")</f>
        <v/>
      </c>
      <c r="BA82" s="276" t="str">
        <f>IF('Info patients (1)'!BA82&lt;&gt;'Info patients (2)'!BA82,"CHECK","")</f>
        <v/>
      </c>
      <c r="BB82" s="276" t="str">
        <f>IF('Info patients (1)'!BB82&lt;&gt;'Info patients (2)'!BB82,"CHECK","")</f>
        <v/>
      </c>
      <c r="BC82" s="276" t="str">
        <f>IF('Info patients (1)'!BC82&lt;&gt;'Info patients (2)'!BC82,"CHECK","")</f>
        <v/>
      </c>
      <c r="BD82" s="276" t="str">
        <f>IF('Info patients (1)'!BD82&lt;&gt;'Info patients (2)'!BD82,"CHECK","")</f>
        <v/>
      </c>
      <c r="BE82" s="276" t="str">
        <f>IF('Info patients (1)'!BE82&lt;&gt;'Info patients (2)'!BE82,"CHECK","")</f>
        <v/>
      </c>
      <c r="BF82" s="276" t="str">
        <f>IF('Info patients (1)'!BF82&lt;&gt;'Info patients (2)'!BF82,"CHECK","")</f>
        <v/>
      </c>
      <c r="BG82" s="276" t="str">
        <f>IF('Info patients (1)'!BG82&lt;&gt;'Info patients (2)'!BG82,"CHECK","")</f>
        <v/>
      </c>
      <c r="BH82" s="276" t="str">
        <f>IF('Info patients (1)'!BH82&lt;&gt;'Info patients (2)'!BH82,"CHECK","")</f>
        <v/>
      </c>
      <c r="BI82" s="276" t="str">
        <f>IF('Info patients (1)'!BI82&lt;&gt;'Info patients (2)'!BI82,"CHECK","")</f>
        <v/>
      </c>
      <c r="BJ82" s="276" t="str">
        <f>IF('Info patients (1)'!BJ82&lt;&gt;'Info patients (2)'!BJ82,"CHECK","")</f>
        <v/>
      </c>
      <c r="BK82" s="276" t="str">
        <f>IF('Info patients (1)'!BK82&lt;&gt;'Info patients (2)'!BK82,"CHECK","")</f>
        <v/>
      </c>
      <c r="BL82" s="276" t="str">
        <f>IF('Info patients (1)'!BL82&lt;&gt;'Info patients (2)'!BL82,"CHECK","")</f>
        <v/>
      </c>
      <c r="BM82" s="276" t="str">
        <f>IF('Info patients (1)'!BM82&lt;&gt;'Info patients (2)'!BM82,"CHECK","")</f>
        <v/>
      </c>
      <c r="BN82" s="276" t="str">
        <f>IF('Info patients (1)'!BN82&lt;&gt;'Info patients (2)'!BN82,"CHECK","")</f>
        <v/>
      </c>
      <c r="BO82" s="276" t="str">
        <f>IF('Info patients (1)'!BO82&lt;&gt;'Info patients (2)'!BO82,"CHECK","")</f>
        <v/>
      </c>
      <c r="BP82" s="276" t="str">
        <f>IF('Info patients (1)'!BP82&lt;&gt;'Info patients (2)'!BP82,"CHECK","")</f>
        <v/>
      </c>
      <c r="BQ82" s="276" t="str">
        <f>IF('Info patients (1)'!BQ82&lt;&gt;'Info patients (2)'!BQ82,"CHECK","")</f>
        <v/>
      </c>
      <c r="BR82" s="276" t="str">
        <f>IF('Info patients (1)'!BR82&lt;&gt;'Info patients (2)'!BR82,"CHECK","")</f>
        <v/>
      </c>
      <c r="BS82" s="276" t="str">
        <f>IF('Info patients (1)'!BS82&lt;&gt;'Info patients (2)'!BS82,"CHECK","")</f>
        <v/>
      </c>
      <c r="BT82" s="276" t="str">
        <f>IF('Info patients (1)'!BT82&lt;&gt;'Info patients (2)'!BT82,"CHECK","")</f>
        <v/>
      </c>
      <c r="BU82" s="276" t="str">
        <f>IF('Info patients (1)'!BU82&lt;&gt;'Info patients (2)'!BU82,"CHECK","")</f>
        <v/>
      </c>
      <c r="BV82" s="276" t="str">
        <f>IF('Info patients (1)'!BV82&lt;&gt;'Info patients (2)'!BV82,"CHECK","")</f>
        <v/>
      </c>
      <c r="BW82" s="276" t="str">
        <f>IF('Info patients (1)'!BW82&lt;&gt;'Info patients (2)'!BW82,"CHECK","")</f>
        <v/>
      </c>
      <c r="BX82" s="276" t="str">
        <f>IF('Info patients (1)'!BX82&lt;&gt;'Info patients (2)'!BX82,"CHECK","")</f>
        <v/>
      </c>
      <c r="BY82" s="276" t="str">
        <f>IF('Info patients (1)'!BY82&lt;&gt;'Info patients (2)'!BY82,"CHECK","")</f>
        <v/>
      </c>
      <c r="BZ82" s="276" t="str">
        <f>IF('Info patients (1)'!BZ82&lt;&gt;'Info patients (2)'!BZ82,"CHECK","")</f>
        <v/>
      </c>
      <c r="CA82" s="276" t="str">
        <f>IF('Info patients (1)'!CA82&lt;&gt;'Info patients (2)'!CA82,"CHECK","")</f>
        <v/>
      </c>
      <c r="CB82" s="276" t="str">
        <f>IF('Info patients (1)'!CB82&lt;&gt;'Info patients (2)'!CB82,"CHECK","")</f>
        <v/>
      </c>
      <c r="CC82" s="276" t="str">
        <f>IF('Info patients (1)'!CC82&lt;&gt;'Info patients (2)'!CC82,"CHECK","")</f>
        <v/>
      </c>
      <c r="CD82" s="276" t="str">
        <f>IF('Info patients (1)'!CD82&lt;&gt;'Info patients (2)'!CD82,"CHECK","")</f>
        <v/>
      </c>
      <c r="CE82" s="276" t="str">
        <f>IF('Info patients (1)'!CE82&lt;&gt;'Info patients (2)'!CE82,"CHECK","")</f>
        <v/>
      </c>
      <c r="CF82" s="276" t="str">
        <f>IF('Info patients (1)'!CF82&lt;&gt;'Info patients (2)'!CF82,"CHECK","")</f>
        <v/>
      </c>
      <c r="CG82" s="276" t="str">
        <f>IF('Info patients (1)'!CG82&lt;&gt;'Info patients (2)'!CG82,"CHECK","")</f>
        <v/>
      </c>
      <c r="CH82" s="276" t="str">
        <f>IF('Info patients (1)'!CH82&lt;&gt;'Info patients (2)'!CH82,"CHECK","")</f>
        <v/>
      </c>
      <c r="CI82" s="276" t="str">
        <f>IF('Info patients (1)'!CI82&lt;&gt;'Info patients (2)'!CI82,"CHECK","")</f>
        <v/>
      </c>
      <c r="CJ82" s="276" t="str">
        <f>IF('Info patients (1)'!CJ82&lt;&gt;'Info patients (2)'!CJ82,"CHECK","")</f>
        <v/>
      </c>
      <c r="CK82" s="276" t="str">
        <f>IF('Info patients (1)'!CK82&lt;&gt;'Info patients (2)'!CK82,"CHECK","")</f>
        <v/>
      </c>
      <c r="CL82" s="276" t="str">
        <f>IF('Info patients (1)'!CL82&lt;&gt;'Info patients (2)'!CL82,"CHECK","")</f>
        <v/>
      </c>
      <c r="CM82" s="276" t="str">
        <f>IF('Info patients (1)'!CM82&lt;&gt;'Info patients (2)'!CM82,"CHECK","")</f>
        <v/>
      </c>
      <c r="CN82" s="276" t="str">
        <f>IF('Info patients (1)'!CN82&lt;&gt;'Info patients (2)'!CN82,"CHECK","")</f>
        <v/>
      </c>
      <c r="CO82" s="276" t="str">
        <f>IF('Info patients (1)'!CO82&lt;&gt;'Info patients (2)'!CO82,"CHECK","")</f>
        <v/>
      </c>
      <c r="CP82" s="276" t="str">
        <f>IF('Info patients (1)'!CP82&lt;&gt;'Info patients (2)'!CP82,"CHECK","")</f>
        <v/>
      </c>
      <c r="CQ82" s="276" t="str">
        <f>IF('Info patients (1)'!CQ82&lt;&gt;'Info patients (2)'!CQ82,"CHECK","")</f>
        <v/>
      </c>
      <c r="CR82" s="276" t="str">
        <f>IF('Info patients (1)'!CR82&lt;&gt;'Info patients (2)'!CR82,"CHECK","")</f>
        <v/>
      </c>
      <c r="CS82" s="276" t="str">
        <f>IF('Info patients (1)'!CS82&lt;&gt;'Info patients (2)'!CS82,"CHECK","")</f>
        <v/>
      </c>
      <c r="CT82" s="276" t="str">
        <f>IF('Info patients (1)'!CT82&lt;&gt;'Info patients (2)'!CT82,"CHECK","")</f>
        <v/>
      </c>
      <c r="CU82" s="276" t="str">
        <f>IF('Info patients (1)'!CU82&lt;&gt;'Info patients (2)'!CU82,"CHECK","")</f>
        <v/>
      </c>
      <c r="CV82" s="276" t="str">
        <f>IF('Info patients (1)'!CV82&lt;&gt;'Info patients (2)'!CV82,"CHECK","")</f>
        <v/>
      </c>
      <c r="CW82" s="276" t="str">
        <f>IF('Info patients (1)'!CW82&lt;&gt;'Info patients (2)'!CW82,"CHECK","")</f>
        <v/>
      </c>
      <c r="CX82" s="276" t="str">
        <f>IF('Info patients (1)'!CX82&lt;&gt;'Info patients (2)'!CX82,"CHECK","")</f>
        <v/>
      </c>
      <c r="CY82" s="276" t="str">
        <f>IF('Info patients (1)'!CY82&lt;&gt;'Info patients (2)'!CY82,"CHECK","")</f>
        <v/>
      </c>
      <c r="CZ82" s="276" t="str">
        <f>IF('Info patients (1)'!CZ82&lt;&gt;'Info patients (2)'!CZ82,"CHECK","")</f>
        <v/>
      </c>
      <c r="DA82" s="276" t="str">
        <f>IF('Info patients (1)'!DA82&lt;&gt;'Info patients (2)'!DA82,"CHECK","")</f>
        <v/>
      </c>
      <c r="DB82" s="276" t="str">
        <f>IF('Info patients (1)'!DB82&lt;&gt;'Info patients (2)'!DB82,"CHECK","")</f>
        <v/>
      </c>
      <c r="DC82" s="276" t="str">
        <f>IF('Info patients (1)'!DC82&lt;&gt;'Info patients (2)'!DC82,"CHECK","")</f>
        <v/>
      </c>
      <c r="DD82" s="276" t="str">
        <f>IF('Info patients (1)'!DD82&lt;&gt;'Info patients (2)'!DD82,"CHECK","")</f>
        <v/>
      </c>
      <c r="DE82" s="276" t="str">
        <f>IF('Info patients (1)'!DE82&lt;&gt;'Info patients (2)'!DE82,"CHECK","")</f>
        <v/>
      </c>
      <c r="DF82" s="276" t="str">
        <f>IF('Info patients (1)'!DF82&lt;&gt;'Info patients (2)'!DF82,"CHECK","")</f>
        <v/>
      </c>
      <c r="DG82" s="276" t="str">
        <f>IF('Info patients (1)'!DG82&lt;&gt;'Info patients (2)'!DG82,"CHECK","")</f>
        <v/>
      </c>
      <c r="DH82" s="276" t="str">
        <f>IF('Info patients (1)'!DH82&lt;&gt;'Info patients (2)'!DH82,"CHECK","")</f>
        <v/>
      </c>
      <c r="DI82" s="276" t="str">
        <f>IF('Info patients (1)'!DI82&lt;&gt;'Info patients (2)'!DI82,"CHECK","")</f>
        <v/>
      </c>
      <c r="DJ82" s="276" t="str">
        <f>IF('Info patients (1)'!DJ82&lt;&gt;'Info patients (2)'!DJ82,"CHECK","")</f>
        <v/>
      </c>
      <c r="DK82" s="276" t="str">
        <f>IF('Info patients (1)'!DK82&lt;&gt;'Info patients (2)'!DK82,"CHECK","")</f>
        <v/>
      </c>
      <c r="DL82" s="276" t="str">
        <f>IF('Info patients (1)'!DL82&lt;&gt;'Info patients (2)'!DL82,"CHECK","")</f>
        <v/>
      </c>
      <c r="DM82" s="276" t="str">
        <f>IF('Info patients (1)'!DM82&lt;&gt;'Info patients (2)'!DM82,"CHECK","")</f>
        <v/>
      </c>
      <c r="DN82" s="276" t="str">
        <f>IF('Info patients (1)'!DN82&lt;&gt;'Info patients (2)'!DN82,"CHECK","")</f>
        <v/>
      </c>
      <c r="DO82" s="276" t="str">
        <f>IF('Info patients (1)'!DO82&lt;&gt;'Info patients (2)'!DO82,"CHECK","")</f>
        <v/>
      </c>
      <c r="DP82" s="276" t="str">
        <f>IF('Info patients (1)'!DP82&lt;&gt;'Info patients (2)'!DP82,"CHECK","")</f>
        <v/>
      </c>
      <c r="DQ82" s="276" t="str">
        <f>IF('Info patients (1)'!DQ82&lt;&gt;'Info patients (2)'!DQ82,"CHECK","")</f>
        <v/>
      </c>
    </row>
    <row r="83" spans="1:121" s="109" customFormat="1" ht="23.25" customHeight="1" x14ac:dyDescent="0.2">
      <c r="A83" s="276" t="str">
        <f>IF('Info patients (1)'!A83&lt;&gt;'Info patients (2)'!A83,"CHECK","")</f>
        <v/>
      </c>
      <c r="B83" s="276" t="str">
        <f>IF('Info patients (1)'!B83&lt;&gt;'Info patients (2)'!B83,"CHECK","")</f>
        <v/>
      </c>
      <c r="C83" s="276" t="str">
        <f>IF('Info patients (1)'!C83&lt;&gt;'Info patients (2)'!C83,"CHECK","")</f>
        <v/>
      </c>
      <c r="D83" s="276" t="str">
        <f>IF('Info patients (1)'!D83&lt;&gt;'Info patients (2)'!D83,"CHECK","")</f>
        <v/>
      </c>
      <c r="E83" s="276" t="str">
        <f>IF('Info patients (1)'!E83&lt;&gt;'Info patients (2)'!E83,"CHECK","")</f>
        <v/>
      </c>
      <c r="F83" s="276" t="str">
        <f>IF('Info patients (1)'!F83&lt;&gt;'Info patients (2)'!F83,"CHECK","")</f>
        <v/>
      </c>
      <c r="G83" s="276" t="str">
        <f>IF('Info patients (1)'!G83&lt;&gt;'Info patients (2)'!G83,"CHECK","")</f>
        <v/>
      </c>
      <c r="H83" s="276" t="str">
        <f>IF('Info patients (1)'!H83&lt;&gt;'Info patients (2)'!H83,"CHECK","")</f>
        <v/>
      </c>
      <c r="I83" s="276" t="str">
        <f>IF('Info patients (1)'!I83&lt;&gt;'Info patients (2)'!I83,"CHECK","")</f>
        <v/>
      </c>
      <c r="J83" s="276" t="str">
        <f>IF('Info patients (1)'!J83&lt;&gt;'Info patients (2)'!J83,"CHECK","")</f>
        <v/>
      </c>
      <c r="K83" s="276" t="str">
        <f>IF('Info patients (1)'!K83&lt;&gt;'Info patients (2)'!K83,"CHECK","")</f>
        <v/>
      </c>
      <c r="L83" s="276" t="str">
        <f>IF('Info patients (1)'!L83&lt;&gt;'Info patients (2)'!L83,"CHECK","")</f>
        <v/>
      </c>
      <c r="M83" s="276" t="str">
        <f>IF('Info patients (1)'!M83&lt;&gt;'Info patients (2)'!M83,"CHECK","")</f>
        <v/>
      </c>
      <c r="N83" s="276" t="str">
        <f>IF('Info patients (1)'!N83&lt;&gt;'Info patients (2)'!N83,"CHECK","")</f>
        <v/>
      </c>
      <c r="O83" s="276" t="str">
        <f>IF('Info patients (1)'!O83&lt;&gt;'Info patients (2)'!O83,"CHECK","")</f>
        <v/>
      </c>
      <c r="P83" s="276" t="str">
        <f>IF('Info patients (1)'!P83&lt;&gt;'Info patients (2)'!P83,"CHECK","")</f>
        <v/>
      </c>
      <c r="Q83" s="276" t="str">
        <f>IF('Info patients (1)'!Q83&lt;&gt;'Info patients (2)'!Q83,"CHECK","")</f>
        <v/>
      </c>
      <c r="R83" s="276" t="str">
        <f>IF('Info patients (1)'!R83&lt;&gt;'Info patients (2)'!R83,"CHECK","")</f>
        <v/>
      </c>
      <c r="S83" s="276" t="str">
        <f>IF('Info patients (1)'!S83&lt;&gt;'Info patients (2)'!S83,"CHECK","")</f>
        <v/>
      </c>
      <c r="T83" s="276" t="str">
        <f>IF('Info patients (1)'!T83&lt;&gt;'Info patients (2)'!T83,"CHECK","")</f>
        <v/>
      </c>
      <c r="U83" s="276" t="str">
        <f>IF('Info patients (1)'!U83&lt;&gt;'Info patients (2)'!U83,"CHECK","")</f>
        <v/>
      </c>
      <c r="V83" s="276" t="str">
        <f>IF('Info patients (1)'!V83&lt;&gt;'Info patients (2)'!V83,"CHECK","")</f>
        <v/>
      </c>
      <c r="W83" s="276" t="str">
        <f>IF('Info patients (1)'!W83&lt;&gt;'Info patients (2)'!W83,"CHECK","")</f>
        <v/>
      </c>
      <c r="X83" s="276" t="str">
        <f>IF('Info patients (1)'!X83&lt;&gt;'Info patients (2)'!X83,"CHECK","")</f>
        <v/>
      </c>
      <c r="Y83" s="276" t="str">
        <f>IF('Info patients (1)'!Y83&lt;&gt;'Info patients (2)'!Y83,"CHECK","")</f>
        <v/>
      </c>
      <c r="Z83" s="276" t="str">
        <f>IF('Info patients (1)'!Z83&lt;&gt;'Info patients (2)'!Z83,"CHECK","")</f>
        <v/>
      </c>
      <c r="AA83" s="276" t="str">
        <f>IF('Info patients (1)'!AA83&lt;&gt;'Info patients (2)'!AA83,"CHECK","")</f>
        <v/>
      </c>
      <c r="AB83" s="276" t="str">
        <f>IF('Info patients (1)'!AB83&lt;&gt;'Info patients (2)'!AB83,"CHECK","")</f>
        <v/>
      </c>
      <c r="AC83" s="276" t="str">
        <f>IF('Info patients (1)'!AC83&lt;&gt;'Info patients (2)'!AC83,"CHECK","")</f>
        <v/>
      </c>
      <c r="AD83" s="276" t="str">
        <f>IF('Info patients (1)'!AD83&lt;&gt;'Info patients (2)'!AD83,"CHECK","")</f>
        <v/>
      </c>
      <c r="AE83" s="276" t="str">
        <f>IF('Info patients (1)'!AE83&lt;&gt;'Info patients (2)'!AE83,"CHECK","")</f>
        <v/>
      </c>
      <c r="AF83" s="276" t="str">
        <f>IF('Info patients (1)'!AF83&lt;&gt;'Info patients (2)'!AF83,"CHECK","")</f>
        <v/>
      </c>
      <c r="AG83" s="276" t="str">
        <f>IF('Info patients (1)'!AG83&lt;&gt;'Info patients (2)'!AG83,"CHECK","")</f>
        <v/>
      </c>
      <c r="AH83" s="276" t="str">
        <f>IF('Info patients (1)'!AH83&lt;&gt;'Info patients (2)'!AH83,"CHECK","")</f>
        <v/>
      </c>
      <c r="AI83" s="276" t="str">
        <f>IF('Info patients (1)'!AI83&lt;&gt;'Info patients (2)'!AI83,"CHECK","")</f>
        <v/>
      </c>
      <c r="AJ83" s="276" t="str">
        <f>IF('Info patients (1)'!AJ83&lt;&gt;'Info patients (2)'!AJ83,"CHECK","")</f>
        <v/>
      </c>
      <c r="AK83" s="276" t="str">
        <f>IF('Info patients (1)'!AK83&lt;&gt;'Info patients (2)'!AK83,"CHECK","")</f>
        <v/>
      </c>
      <c r="AL83" s="276" t="str">
        <f>IF('Info patients (1)'!AL83&lt;&gt;'Info patients (2)'!AL83,"CHECK","")</f>
        <v/>
      </c>
      <c r="AM83" s="276" t="str">
        <f>IF('Info patients (1)'!AM83&lt;&gt;'Info patients (2)'!AM83,"CHECK","")</f>
        <v/>
      </c>
      <c r="AN83" s="276" t="str">
        <f>IF('Info patients (1)'!AN83&lt;&gt;'Info patients (2)'!AN83,"CHECK","")</f>
        <v/>
      </c>
      <c r="AO83" s="276" t="str">
        <f>IF('Info patients (1)'!AO83&lt;&gt;'Info patients (2)'!AO83,"CHECK","")</f>
        <v/>
      </c>
      <c r="AP83" s="276" t="str">
        <f>IF('Info patients (1)'!AP83&lt;&gt;'Info patients (2)'!AP83,"CHECK","")</f>
        <v/>
      </c>
      <c r="AQ83" s="276" t="str">
        <f>IF('Info patients (1)'!AQ83&lt;&gt;'Info patients (2)'!AQ83,"CHECK","")</f>
        <v/>
      </c>
      <c r="AR83" s="276" t="str">
        <f>IF('Info patients (1)'!AR83&lt;&gt;'Info patients (2)'!AR83,"CHECK","")</f>
        <v/>
      </c>
      <c r="AS83" s="276" t="str">
        <f>IF('Info patients (1)'!AS83&lt;&gt;'Info patients (2)'!AS83,"CHECK","")</f>
        <v/>
      </c>
      <c r="AT83" s="276" t="str">
        <f>IF('Info patients (1)'!AT83&lt;&gt;'Info patients (2)'!AT83,"CHECK","")</f>
        <v/>
      </c>
      <c r="AU83" s="276" t="str">
        <f>IF('Info patients (1)'!AU83&lt;&gt;'Info patients (2)'!AU83,"CHECK","")</f>
        <v/>
      </c>
      <c r="AV83" s="276" t="str">
        <f>IF('Info patients (1)'!AV83&lt;&gt;'Info patients (2)'!AV83,"CHECK","")</f>
        <v/>
      </c>
      <c r="AW83" s="276" t="str">
        <f>IF('Info patients (1)'!AW83&lt;&gt;'Info patients (2)'!AW83,"CHECK","")</f>
        <v/>
      </c>
      <c r="AX83" s="276" t="str">
        <f>IF('Info patients (1)'!AX83&lt;&gt;'Info patients (2)'!AX83,"CHECK","")</f>
        <v/>
      </c>
      <c r="AY83" s="276" t="str">
        <f>IF('Info patients (1)'!AY83&lt;&gt;'Info patients (2)'!AY83,"CHECK","")</f>
        <v/>
      </c>
      <c r="AZ83" s="276" t="str">
        <f>IF('Info patients (1)'!AZ83&lt;&gt;'Info patients (2)'!AZ83,"CHECK","")</f>
        <v/>
      </c>
      <c r="BA83" s="276" t="str">
        <f>IF('Info patients (1)'!BA83&lt;&gt;'Info patients (2)'!BA83,"CHECK","")</f>
        <v/>
      </c>
      <c r="BB83" s="276" t="str">
        <f>IF('Info patients (1)'!BB83&lt;&gt;'Info patients (2)'!BB83,"CHECK","")</f>
        <v/>
      </c>
      <c r="BC83" s="276" t="str">
        <f>IF('Info patients (1)'!BC83&lt;&gt;'Info patients (2)'!BC83,"CHECK","")</f>
        <v/>
      </c>
      <c r="BD83" s="276" t="str">
        <f>IF('Info patients (1)'!BD83&lt;&gt;'Info patients (2)'!BD83,"CHECK","")</f>
        <v/>
      </c>
      <c r="BE83" s="276" t="str">
        <f>IF('Info patients (1)'!BE83&lt;&gt;'Info patients (2)'!BE83,"CHECK","")</f>
        <v/>
      </c>
      <c r="BF83" s="276" t="str">
        <f>IF('Info patients (1)'!BF83&lt;&gt;'Info patients (2)'!BF83,"CHECK","")</f>
        <v/>
      </c>
      <c r="BG83" s="276" t="str">
        <f>IF('Info patients (1)'!BG83&lt;&gt;'Info patients (2)'!BG83,"CHECK","")</f>
        <v/>
      </c>
      <c r="BH83" s="276" t="str">
        <f>IF('Info patients (1)'!BH83&lt;&gt;'Info patients (2)'!BH83,"CHECK","")</f>
        <v/>
      </c>
      <c r="BI83" s="276" t="str">
        <f>IF('Info patients (1)'!BI83&lt;&gt;'Info patients (2)'!BI83,"CHECK","")</f>
        <v/>
      </c>
      <c r="BJ83" s="276" t="str">
        <f>IF('Info patients (1)'!BJ83&lt;&gt;'Info patients (2)'!BJ83,"CHECK","")</f>
        <v/>
      </c>
      <c r="BK83" s="276" t="str">
        <f>IF('Info patients (1)'!BK83&lt;&gt;'Info patients (2)'!BK83,"CHECK","")</f>
        <v/>
      </c>
      <c r="BL83" s="276" t="str">
        <f>IF('Info patients (1)'!BL83&lt;&gt;'Info patients (2)'!BL83,"CHECK","")</f>
        <v/>
      </c>
      <c r="BM83" s="276" t="str">
        <f>IF('Info patients (1)'!BM83&lt;&gt;'Info patients (2)'!BM83,"CHECK","")</f>
        <v/>
      </c>
      <c r="BN83" s="276" t="str">
        <f>IF('Info patients (1)'!BN83&lt;&gt;'Info patients (2)'!BN83,"CHECK","")</f>
        <v/>
      </c>
      <c r="BO83" s="276" t="str">
        <f>IF('Info patients (1)'!BO83&lt;&gt;'Info patients (2)'!BO83,"CHECK","")</f>
        <v/>
      </c>
      <c r="BP83" s="276" t="str">
        <f>IF('Info patients (1)'!BP83&lt;&gt;'Info patients (2)'!BP83,"CHECK","")</f>
        <v/>
      </c>
      <c r="BQ83" s="276" t="str">
        <f>IF('Info patients (1)'!BQ83&lt;&gt;'Info patients (2)'!BQ83,"CHECK","")</f>
        <v/>
      </c>
      <c r="BR83" s="276" t="str">
        <f>IF('Info patients (1)'!BR83&lt;&gt;'Info patients (2)'!BR83,"CHECK","")</f>
        <v/>
      </c>
      <c r="BS83" s="276" t="str">
        <f>IF('Info patients (1)'!BS83&lt;&gt;'Info patients (2)'!BS83,"CHECK","")</f>
        <v/>
      </c>
      <c r="BT83" s="276" t="str">
        <f>IF('Info patients (1)'!BT83&lt;&gt;'Info patients (2)'!BT83,"CHECK","")</f>
        <v/>
      </c>
      <c r="BU83" s="276" t="str">
        <f>IF('Info patients (1)'!BU83&lt;&gt;'Info patients (2)'!BU83,"CHECK","")</f>
        <v/>
      </c>
      <c r="BV83" s="276" t="str">
        <f>IF('Info patients (1)'!BV83&lt;&gt;'Info patients (2)'!BV83,"CHECK","")</f>
        <v/>
      </c>
      <c r="BW83" s="276" t="str">
        <f>IF('Info patients (1)'!BW83&lt;&gt;'Info patients (2)'!BW83,"CHECK","")</f>
        <v/>
      </c>
      <c r="BX83" s="276" t="str">
        <f>IF('Info patients (1)'!BX83&lt;&gt;'Info patients (2)'!BX83,"CHECK","")</f>
        <v/>
      </c>
      <c r="BY83" s="276" t="str">
        <f>IF('Info patients (1)'!BY83&lt;&gt;'Info patients (2)'!BY83,"CHECK","")</f>
        <v/>
      </c>
      <c r="BZ83" s="276" t="str">
        <f>IF('Info patients (1)'!BZ83&lt;&gt;'Info patients (2)'!BZ83,"CHECK","")</f>
        <v/>
      </c>
      <c r="CA83" s="276" t="str">
        <f>IF('Info patients (1)'!CA83&lt;&gt;'Info patients (2)'!CA83,"CHECK","")</f>
        <v/>
      </c>
      <c r="CB83" s="276" t="str">
        <f>IF('Info patients (1)'!CB83&lt;&gt;'Info patients (2)'!CB83,"CHECK","")</f>
        <v/>
      </c>
      <c r="CC83" s="276" t="str">
        <f>IF('Info patients (1)'!CC83&lt;&gt;'Info patients (2)'!CC83,"CHECK","")</f>
        <v/>
      </c>
      <c r="CD83" s="276" t="str">
        <f>IF('Info patients (1)'!CD83&lt;&gt;'Info patients (2)'!CD83,"CHECK","")</f>
        <v/>
      </c>
      <c r="CE83" s="276" t="str">
        <f>IF('Info patients (1)'!CE83&lt;&gt;'Info patients (2)'!CE83,"CHECK","")</f>
        <v/>
      </c>
      <c r="CF83" s="276" t="str">
        <f>IF('Info patients (1)'!CF83&lt;&gt;'Info patients (2)'!CF83,"CHECK","")</f>
        <v/>
      </c>
      <c r="CG83" s="276" t="str">
        <f>IF('Info patients (1)'!CG83&lt;&gt;'Info patients (2)'!CG83,"CHECK","")</f>
        <v/>
      </c>
      <c r="CH83" s="276" t="str">
        <f>IF('Info patients (1)'!CH83&lt;&gt;'Info patients (2)'!CH83,"CHECK","")</f>
        <v/>
      </c>
      <c r="CI83" s="276" t="str">
        <f>IF('Info patients (1)'!CI83&lt;&gt;'Info patients (2)'!CI83,"CHECK","")</f>
        <v/>
      </c>
      <c r="CJ83" s="276" t="str">
        <f>IF('Info patients (1)'!CJ83&lt;&gt;'Info patients (2)'!CJ83,"CHECK","")</f>
        <v/>
      </c>
      <c r="CK83" s="276" t="str">
        <f>IF('Info patients (1)'!CK83&lt;&gt;'Info patients (2)'!CK83,"CHECK","")</f>
        <v/>
      </c>
      <c r="CL83" s="276" t="str">
        <f>IF('Info patients (1)'!CL83&lt;&gt;'Info patients (2)'!CL83,"CHECK","")</f>
        <v/>
      </c>
      <c r="CM83" s="276" t="str">
        <f>IF('Info patients (1)'!CM83&lt;&gt;'Info patients (2)'!CM83,"CHECK","")</f>
        <v/>
      </c>
      <c r="CN83" s="276" t="str">
        <f>IF('Info patients (1)'!CN83&lt;&gt;'Info patients (2)'!CN83,"CHECK","")</f>
        <v/>
      </c>
      <c r="CO83" s="276" t="str">
        <f>IF('Info patients (1)'!CO83&lt;&gt;'Info patients (2)'!CO83,"CHECK","")</f>
        <v/>
      </c>
      <c r="CP83" s="276" t="str">
        <f>IF('Info patients (1)'!CP83&lt;&gt;'Info patients (2)'!CP83,"CHECK","")</f>
        <v/>
      </c>
      <c r="CQ83" s="276" t="str">
        <f>IF('Info patients (1)'!CQ83&lt;&gt;'Info patients (2)'!CQ83,"CHECK","")</f>
        <v/>
      </c>
      <c r="CR83" s="276" t="str">
        <f>IF('Info patients (1)'!CR83&lt;&gt;'Info patients (2)'!CR83,"CHECK","")</f>
        <v/>
      </c>
      <c r="CS83" s="276" t="str">
        <f>IF('Info patients (1)'!CS83&lt;&gt;'Info patients (2)'!CS83,"CHECK","")</f>
        <v/>
      </c>
      <c r="CT83" s="276" t="str">
        <f>IF('Info patients (1)'!CT83&lt;&gt;'Info patients (2)'!CT83,"CHECK","")</f>
        <v/>
      </c>
      <c r="CU83" s="276" t="str">
        <f>IF('Info patients (1)'!CU83&lt;&gt;'Info patients (2)'!CU83,"CHECK","")</f>
        <v/>
      </c>
      <c r="CV83" s="276" t="str">
        <f>IF('Info patients (1)'!CV83&lt;&gt;'Info patients (2)'!CV83,"CHECK","")</f>
        <v/>
      </c>
      <c r="CW83" s="276" t="str">
        <f>IF('Info patients (1)'!CW83&lt;&gt;'Info patients (2)'!CW83,"CHECK","")</f>
        <v/>
      </c>
      <c r="CX83" s="276" t="str">
        <f>IF('Info patients (1)'!CX83&lt;&gt;'Info patients (2)'!CX83,"CHECK","")</f>
        <v/>
      </c>
      <c r="CY83" s="276" t="str">
        <f>IF('Info patients (1)'!CY83&lt;&gt;'Info patients (2)'!CY83,"CHECK","")</f>
        <v/>
      </c>
      <c r="CZ83" s="276" t="str">
        <f>IF('Info patients (1)'!CZ83&lt;&gt;'Info patients (2)'!CZ83,"CHECK","")</f>
        <v/>
      </c>
      <c r="DA83" s="276" t="str">
        <f>IF('Info patients (1)'!DA83&lt;&gt;'Info patients (2)'!DA83,"CHECK","")</f>
        <v/>
      </c>
      <c r="DB83" s="276" t="str">
        <f>IF('Info patients (1)'!DB83&lt;&gt;'Info patients (2)'!DB83,"CHECK","")</f>
        <v/>
      </c>
      <c r="DC83" s="276" t="str">
        <f>IF('Info patients (1)'!DC83&lt;&gt;'Info patients (2)'!DC83,"CHECK","")</f>
        <v/>
      </c>
      <c r="DD83" s="276" t="str">
        <f>IF('Info patients (1)'!DD83&lt;&gt;'Info patients (2)'!DD83,"CHECK","")</f>
        <v/>
      </c>
      <c r="DE83" s="276" t="str">
        <f>IF('Info patients (1)'!DE83&lt;&gt;'Info patients (2)'!DE83,"CHECK","")</f>
        <v/>
      </c>
      <c r="DF83" s="276" t="str">
        <f>IF('Info patients (1)'!DF83&lt;&gt;'Info patients (2)'!DF83,"CHECK","")</f>
        <v/>
      </c>
      <c r="DG83" s="276" t="str">
        <f>IF('Info patients (1)'!DG83&lt;&gt;'Info patients (2)'!DG83,"CHECK","")</f>
        <v/>
      </c>
      <c r="DH83" s="276" t="str">
        <f>IF('Info patients (1)'!DH83&lt;&gt;'Info patients (2)'!DH83,"CHECK","")</f>
        <v/>
      </c>
      <c r="DI83" s="276" t="str">
        <f>IF('Info patients (1)'!DI83&lt;&gt;'Info patients (2)'!DI83,"CHECK","")</f>
        <v/>
      </c>
      <c r="DJ83" s="276" t="str">
        <f>IF('Info patients (1)'!DJ83&lt;&gt;'Info patients (2)'!DJ83,"CHECK","")</f>
        <v/>
      </c>
      <c r="DK83" s="276" t="str">
        <f>IF('Info patients (1)'!DK83&lt;&gt;'Info patients (2)'!DK83,"CHECK","")</f>
        <v/>
      </c>
      <c r="DL83" s="276" t="str">
        <f>IF('Info patients (1)'!DL83&lt;&gt;'Info patients (2)'!DL83,"CHECK","")</f>
        <v/>
      </c>
      <c r="DM83" s="276" t="str">
        <f>IF('Info patients (1)'!DM83&lt;&gt;'Info patients (2)'!DM83,"CHECK","")</f>
        <v/>
      </c>
      <c r="DN83" s="276" t="str">
        <f>IF('Info patients (1)'!DN83&lt;&gt;'Info patients (2)'!DN83,"CHECK","")</f>
        <v/>
      </c>
      <c r="DO83" s="276" t="str">
        <f>IF('Info patients (1)'!DO83&lt;&gt;'Info patients (2)'!DO83,"CHECK","")</f>
        <v/>
      </c>
      <c r="DP83" s="276" t="str">
        <f>IF('Info patients (1)'!DP83&lt;&gt;'Info patients (2)'!DP83,"CHECK","")</f>
        <v/>
      </c>
      <c r="DQ83" s="276" t="str">
        <f>IF('Info patients (1)'!DQ83&lt;&gt;'Info patients (2)'!DQ83,"CHECK","")</f>
        <v/>
      </c>
    </row>
    <row r="84" spans="1:121" s="109" customFormat="1" ht="23.25" customHeight="1" x14ac:dyDescent="0.2">
      <c r="A84" s="276" t="str">
        <f>IF('Info patients (1)'!A84&lt;&gt;'Info patients (2)'!A84,"CHECK","")</f>
        <v/>
      </c>
      <c r="B84" s="276" t="str">
        <f>IF('Info patients (1)'!B84&lt;&gt;'Info patients (2)'!B84,"CHECK","")</f>
        <v/>
      </c>
      <c r="C84" s="276" t="str">
        <f>IF('Info patients (1)'!C84&lt;&gt;'Info patients (2)'!C84,"CHECK","")</f>
        <v/>
      </c>
      <c r="D84" s="276" t="str">
        <f>IF('Info patients (1)'!D84&lt;&gt;'Info patients (2)'!D84,"CHECK","")</f>
        <v/>
      </c>
      <c r="E84" s="276" t="str">
        <f>IF('Info patients (1)'!E84&lt;&gt;'Info patients (2)'!E84,"CHECK","")</f>
        <v/>
      </c>
      <c r="F84" s="276" t="str">
        <f>IF('Info patients (1)'!F84&lt;&gt;'Info patients (2)'!F84,"CHECK","")</f>
        <v/>
      </c>
      <c r="G84" s="276" t="str">
        <f>IF('Info patients (1)'!G84&lt;&gt;'Info patients (2)'!G84,"CHECK","")</f>
        <v/>
      </c>
      <c r="H84" s="276" t="str">
        <f>IF('Info patients (1)'!H84&lt;&gt;'Info patients (2)'!H84,"CHECK","")</f>
        <v/>
      </c>
      <c r="I84" s="276" t="str">
        <f>IF('Info patients (1)'!I84&lt;&gt;'Info patients (2)'!I84,"CHECK","")</f>
        <v/>
      </c>
      <c r="J84" s="276" t="str">
        <f>IF('Info patients (1)'!J84&lt;&gt;'Info patients (2)'!J84,"CHECK","")</f>
        <v/>
      </c>
      <c r="K84" s="276" t="str">
        <f>IF('Info patients (1)'!K84&lt;&gt;'Info patients (2)'!K84,"CHECK","")</f>
        <v/>
      </c>
      <c r="L84" s="276" t="str">
        <f>IF('Info patients (1)'!L84&lt;&gt;'Info patients (2)'!L84,"CHECK","")</f>
        <v/>
      </c>
      <c r="M84" s="276" t="str">
        <f>IF('Info patients (1)'!M84&lt;&gt;'Info patients (2)'!M84,"CHECK","")</f>
        <v/>
      </c>
      <c r="N84" s="276" t="str">
        <f>IF('Info patients (1)'!N84&lt;&gt;'Info patients (2)'!N84,"CHECK","")</f>
        <v/>
      </c>
      <c r="O84" s="276" t="str">
        <f>IF('Info patients (1)'!O84&lt;&gt;'Info patients (2)'!O84,"CHECK","")</f>
        <v/>
      </c>
      <c r="P84" s="276" t="str">
        <f>IF('Info patients (1)'!P84&lt;&gt;'Info patients (2)'!P84,"CHECK","")</f>
        <v/>
      </c>
      <c r="Q84" s="276" t="str">
        <f>IF('Info patients (1)'!Q84&lt;&gt;'Info patients (2)'!Q84,"CHECK","")</f>
        <v/>
      </c>
      <c r="R84" s="276" t="str">
        <f>IF('Info patients (1)'!R84&lt;&gt;'Info patients (2)'!R84,"CHECK","")</f>
        <v/>
      </c>
      <c r="S84" s="276" t="str">
        <f>IF('Info patients (1)'!S84&lt;&gt;'Info patients (2)'!S84,"CHECK","")</f>
        <v/>
      </c>
      <c r="T84" s="276" t="str">
        <f>IF('Info patients (1)'!T84&lt;&gt;'Info patients (2)'!T84,"CHECK","")</f>
        <v/>
      </c>
      <c r="U84" s="276" t="str">
        <f>IF('Info patients (1)'!U84&lt;&gt;'Info patients (2)'!U84,"CHECK","")</f>
        <v/>
      </c>
      <c r="V84" s="276" t="str">
        <f>IF('Info patients (1)'!V84&lt;&gt;'Info patients (2)'!V84,"CHECK","")</f>
        <v/>
      </c>
      <c r="W84" s="276" t="str">
        <f>IF('Info patients (1)'!W84&lt;&gt;'Info patients (2)'!W84,"CHECK","")</f>
        <v/>
      </c>
      <c r="X84" s="276" t="str">
        <f>IF('Info patients (1)'!X84&lt;&gt;'Info patients (2)'!X84,"CHECK","")</f>
        <v/>
      </c>
      <c r="Y84" s="276" t="str">
        <f>IF('Info patients (1)'!Y84&lt;&gt;'Info patients (2)'!Y84,"CHECK","")</f>
        <v/>
      </c>
      <c r="Z84" s="276" t="str">
        <f>IF('Info patients (1)'!Z84&lt;&gt;'Info patients (2)'!Z84,"CHECK","")</f>
        <v/>
      </c>
      <c r="AA84" s="276" t="str">
        <f>IF('Info patients (1)'!AA84&lt;&gt;'Info patients (2)'!AA84,"CHECK","")</f>
        <v/>
      </c>
      <c r="AB84" s="276" t="str">
        <f>IF('Info patients (1)'!AB84&lt;&gt;'Info patients (2)'!AB84,"CHECK","")</f>
        <v/>
      </c>
      <c r="AC84" s="276" t="str">
        <f>IF('Info patients (1)'!AC84&lt;&gt;'Info patients (2)'!AC84,"CHECK","")</f>
        <v/>
      </c>
      <c r="AD84" s="276" t="str">
        <f>IF('Info patients (1)'!AD84&lt;&gt;'Info patients (2)'!AD84,"CHECK","")</f>
        <v/>
      </c>
      <c r="AE84" s="276" t="str">
        <f>IF('Info patients (1)'!AE84&lt;&gt;'Info patients (2)'!AE84,"CHECK","")</f>
        <v/>
      </c>
      <c r="AF84" s="276" t="str">
        <f>IF('Info patients (1)'!AF84&lt;&gt;'Info patients (2)'!AF84,"CHECK","")</f>
        <v/>
      </c>
      <c r="AG84" s="276" t="str">
        <f>IF('Info patients (1)'!AG84&lt;&gt;'Info patients (2)'!AG84,"CHECK","")</f>
        <v/>
      </c>
      <c r="AH84" s="276" t="str">
        <f>IF('Info patients (1)'!AH84&lt;&gt;'Info patients (2)'!AH84,"CHECK","")</f>
        <v/>
      </c>
      <c r="AI84" s="276" t="str">
        <f>IF('Info patients (1)'!AI84&lt;&gt;'Info patients (2)'!AI84,"CHECK","")</f>
        <v/>
      </c>
      <c r="AJ84" s="276" t="str">
        <f>IF('Info patients (1)'!AJ84&lt;&gt;'Info patients (2)'!AJ84,"CHECK","")</f>
        <v/>
      </c>
      <c r="AK84" s="276" t="str">
        <f>IF('Info patients (1)'!AK84&lt;&gt;'Info patients (2)'!AK84,"CHECK","")</f>
        <v/>
      </c>
      <c r="AL84" s="276" t="str">
        <f>IF('Info patients (1)'!AL84&lt;&gt;'Info patients (2)'!AL84,"CHECK","")</f>
        <v/>
      </c>
      <c r="AM84" s="276" t="str">
        <f>IF('Info patients (1)'!AM84&lt;&gt;'Info patients (2)'!AM84,"CHECK","")</f>
        <v/>
      </c>
      <c r="AN84" s="276" t="str">
        <f>IF('Info patients (1)'!AN84&lt;&gt;'Info patients (2)'!AN84,"CHECK","")</f>
        <v/>
      </c>
      <c r="AO84" s="276" t="str">
        <f>IF('Info patients (1)'!AO84&lt;&gt;'Info patients (2)'!AO84,"CHECK","")</f>
        <v/>
      </c>
      <c r="AP84" s="276" t="str">
        <f>IF('Info patients (1)'!AP84&lt;&gt;'Info patients (2)'!AP84,"CHECK","")</f>
        <v/>
      </c>
      <c r="AQ84" s="276" t="str">
        <f>IF('Info patients (1)'!AQ84&lt;&gt;'Info patients (2)'!AQ84,"CHECK","")</f>
        <v/>
      </c>
      <c r="AR84" s="276" t="str">
        <f>IF('Info patients (1)'!AR84&lt;&gt;'Info patients (2)'!AR84,"CHECK","")</f>
        <v/>
      </c>
      <c r="AS84" s="276" t="str">
        <f>IF('Info patients (1)'!AS84&lt;&gt;'Info patients (2)'!AS84,"CHECK","")</f>
        <v/>
      </c>
      <c r="AT84" s="276" t="str">
        <f>IF('Info patients (1)'!AT84&lt;&gt;'Info patients (2)'!AT84,"CHECK","")</f>
        <v/>
      </c>
      <c r="AU84" s="276" t="str">
        <f>IF('Info patients (1)'!AU84&lt;&gt;'Info patients (2)'!AU84,"CHECK","")</f>
        <v/>
      </c>
      <c r="AV84" s="276" t="str">
        <f>IF('Info patients (1)'!AV84&lt;&gt;'Info patients (2)'!AV84,"CHECK","")</f>
        <v/>
      </c>
      <c r="AW84" s="276" t="str">
        <f>IF('Info patients (1)'!AW84&lt;&gt;'Info patients (2)'!AW84,"CHECK","")</f>
        <v/>
      </c>
      <c r="AX84" s="276" t="str">
        <f>IF('Info patients (1)'!AX84&lt;&gt;'Info patients (2)'!AX84,"CHECK","")</f>
        <v/>
      </c>
      <c r="AY84" s="276" t="str">
        <f>IF('Info patients (1)'!AY84&lt;&gt;'Info patients (2)'!AY84,"CHECK","")</f>
        <v/>
      </c>
      <c r="AZ84" s="276" t="str">
        <f>IF('Info patients (1)'!AZ84&lt;&gt;'Info patients (2)'!AZ84,"CHECK","")</f>
        <v/>
      </c>
      <c r="BA84" s="276" t="str">
        <f>IF('Info patients (1)'!BA84&lt;&gt;'Info patients (2)'!BA84,"CHECK","")</f>
        <v/>
      </c>
      <c r="BB84" s="276" t="str">
        <f>IF('Info patients (1)'!BB84&lt;&gt;'Info patients (2)'!BB84,"CHECK","")</f>
        <v/>
      </c>
      <c r="BC84" s="276" t="str">
        <f>IF('Info patients (1)'!BC84&lt;&gt;'Info patients (2)'!BC84,"CHECK","")</f>
        <v/>
      </c>
      <c r="BD84" s="276" t="str">
        <f>IF('Info patients (1)'!BD84&lt;&gt;'Info patients (2)'!BD84,"CHECK","")</f>
        <v/>
      </c>
      <c r="BE84" s="276" t="str">
        <f>IF('Info patients (1)'!BE84&lt;&gt;'Info patients (2)'!BE84,"CHECK","")</f>
        <v/>
      </c>
      <c r="BF84" s="276" t="str">
        <f>IF('Info patients (1)'!BF84&lt;&gt;'Info patients (2)'!BF84,"CHECK","")</f>
        <v/>
      </c>
      <c r="BG84" s="276" t="str">
        <f>IF('Info patients (1)'!BG84&lt;&gt;'Info patients (2)'!BG84,"CHECK","")</f>
        <v/>
      </c>
      <c r="BH84" s="276" t="str">
        <f>IF('Info patients (1)'!BH84&lt;&gt;'Info patients (2)'!BH84,"CHECK","")</f>
        <v/>
      </c>
      <c r="BI84" s="276" t="str">
        <f>IF('Info patients (1)'!BI84&lt;&gt;'Info patients (2)'!BI84,"CHECK","")</f>
        <v/>
      </c>
      <c r="BJ84" s="276" t="str">
        <f>IF('Info patients (1)'!BJ84&lt;&gt;'Info patients (2)'!BJ84,"CHECK","")</f>
        <v/>
      </c>
      <c r="BK84" s="276" t="str">
        <f>IF('Info patients (1)'!BK84&lt;&gt;'Info patients (2)'!BK84,"CHECK","")</f>
        <v/>
      </c>
      <c r="BL84" s="276" t="str">
        <f>IF('Info patients (1)'!BL84&lt;&gt;'Info patients (2)'!BL84,"CHECK","")</f>
        <v/>
      </c>
      <c r="BM84" s="276" t="str">
        <f>IF('Info patients (1)'!BM84&lt;&gt;'Info patients (2)'!BM84,"CHECK","")</f>
        <v/>
      </c>
      <c r="BN84" s="276" t="str">
        <f>IF('Info patients (1)'!BN84&lt;&gt;'Info patients (2)'!BN84,"CHECK","")</f>
        <v/>
      </c>
      <c r="BO84" s="276" t="str">
        <f>IF('Info patients (1)'!BO84&lt;&gt;'Info patients (2)'!BO84,"CHECK","")</f>
        <v/>
      </c>
      <c r="BP84" s="276" t="str">
        <f>IF('Info patients (1)'!BP84&lt;&gt;'Info patients (2)'!BP84,"CHECK","")</f>
        <v/>
      </c>
      <c r="BQ84" s="276" t="str">
        <f>IF('Info patients (1)'!BQ84&lt;&gt;'Info patients (2)'!BQ84,"CHECK","")</f>
        <v/>
      </c>
      <c r="BR84" s="276" t="str">
        <f>IF('Info patients (1)'!BR84&lt;&gt;'Info patients (2)'!BR84,"CHECK","")</f>
        <v/>
      </c>
      <c r="BS84" s="276" t="str">
        <f>IF('Info patients (1)'!BS84&lt;&gt;'Info patients (2)'!BS84,"CHECK","")</f>
        <v/>
      </c>
      <c r="BT84" s="276" t="str">
        <f>IF('Info patients (1)'!BT84&lt;&gt;'Info patients (2)'!BT84,"CHECK","")</f>
        <v/>
      </c>
      <c r="BU84" s="276" t="str">
        <f>IF('Info patients (1)'!BU84&lt;&gt;'Info patients (2)'!BU84,"CHECK","")</f>
        <v/>
      </c>
      <c r="BV84" s="276" t="str">
        <f>IF('Info patients (1)'!BV84&lt;&gt;'Info patients (2)'!BV84,"CHECK","")</f>
        <v/>
      </c>
      <c r="BW84" s="276" t="str">
        <f>IF('Info patients (1)'!BW84&lt;&gt;'Info patients (2)'!BW84,"CHECK","")</f>
        <v/>
      </c>
      <c r="BX84" s="276" t="str">
        <f>IF('Info patients (1)'!BX84&lt;&gt;'Info patients (2)'!BX84,"CHECK","")</f>
        <v/>
      </c>
      <c r="BY84" s="276" t="str">
        <f>IF('Info patients (1)'!BY84&lt;&gt;'Info patients (2)'!BY84,"CHECK","")</f>
        <v/>
      </c>
      <c r="BZ84" s="276" t="str">
        <f>IF('Info patients (1)'!BZ84&lt;&gt;'Info patients (2)'!BZ84,"CHECK","")</f>
        <v/>
      </c>
      <c r="CA84" s="276" t="str">
        <f>IF('Info patients (1)'!CA84&lt;&gt;'Info patients (2)'!CA84,"CHECK","")</f>
        <v/>
      </c>
      <c r="CB84" s="276" t="str">
        <f>IF('Info patients (1)'!CB84&lt;&gt;'Info patients (2)'!CB84,"CHECK","")</f>
        <v/>
      </c>
      <c r="CC84" s="276" t="str">
        <f>IF('Info patients (1)'!CC84&lt;&gt;'Info patients (2)'!CC84,"CHECK","")</f>
        <v/>
      </c>
      <c r="CD84" s="276" t="str">
        <f>IF('Info patients (1)'!CD84&lt;&gt;'Info patients (2)'!CD84,"CHECK","")</f>
        <v/>
      </c>
      <c r="CE84" s="276" t="str">
        <f>IF('Info patients (1)'!CE84&lt;&gt;'Info patients (2)'!CE84,"CHECK","")</f>
        <v/>
      </c>
      <c r="CF84" s="276" t="str">
        <f>IF('Info patients (1)'!CF84&lt;&gt;'Info patients (2)'!CF84,"CHECK","")</f>
        <v/>
      </c>
      <c r="CG84" s="276" t="str">
        <f>IF('Info patients (1)'!CG84&lt;&gt;'Info patients (2)'!CG84,"CHECK","")</f>
        <v/>
      </c>
      <c r="CH84" s="276" t="str">
        <f>IF('Info patients (1)'!CH84&lt;&gt;'Info patients (2)'!CH84,"CHECK","")</f>
        <v/>
      </c>
      <c r="CI84" s="276" t="str">
        <f>IF('Info patients (1)'!CI84&lt;&gt;'Info patients (2)'!CI84,"CHECK","")</f>
        <v/>
      </c>
      <c r="CJ84" s="276" t="str">
        <f>IF('Info patients (1)'!CJ84&lt;&gt;'Info patients (2)'!CJ84,"CHECK","")</f>
        <v/>
      </c>
      <c r="CK84" s="276" t="str">
        <f>IF('Info patients (1)'!CK84&lt;&gt;'Info patients (2)'!CK84,"CHECK","")</f>
        <v/>
      </c>
      <c r="CL84" s="276" t="str">
        <f>IF('Info patients (1)'!CL84&lt;&gt;'Info patients (2)'!CL84,"CHECK","")</f>
        <v/>
      </c>
      <c r="CM84" s="276" t="str">
        <f>IF('Info patients (1)'!CM84&lt;&gt;'Info patients (2)'!CM84,"CHECK","")</f>
        <v/>
      </c>
      <c r="CN84" s="276" t="str">
        <f>IF('Info patients (1)'!CN84&lt;&gt;'Info patients (2)'!CN84,"CHECK","")</f>
        <v/>
      </c>
      <c r="CO84" s="276" t="str">
        <f>IF('Info patients (1)'!CO84&lt;&gt;'Info patients (2)'!CO84,"CHECK","")</f>
        <v/>
      </c>
      <c r="CP84" s="276" t="str">
        <f>IF('Info patients (1)'!CP84&lt;&gt;'Info patients (2)'!CP84,"CHECK","")</f>
        <v/>
      </c>
      <c r="CQ84" s="276" t="str">
        <f>IF('Info patients (1)'!CQ84&lt;&gt;'Info patients (2)'!CQ84,"CHECK","")</f>
        <v/>
      </c>
      <c r="CR84" s="276" t="str">
        <f>IF('Info patients (1)'!CR84&lt;&gt;'Info patients (2)'!CR84,"CHECK","")</f>
        <v/>
      </c>
      <c r="CS84" s="276" t="str">
        <f>IF('Info patients (1)'!CS84&lt;&gt;'Info patients (2)'!CS84,"CHECK","")</f>
        <v/>
      </c>
      <c r="CT84" s="276" t="str">
        <f>IF('Info patients (1)'!CT84&lt;&gt;'Info patients (2)'!CT84,"CHECK","")</f>
        <v/>
      </c>
      <c r="CU84" s="276" t="str">
        <f>IF('Info patients (1)'!CU84&lt;&gt;'Info patients (2)'!CU84,"CHECK","")</f>
        <v/>
      </c>
      <c r="CV84" s="276" t="str">
        <f>IF('Info patients (1)'!CV84&lt;&gt;'Info patients (2)'!CV84,"CHECK","")</f>
        <v/>
      </c>
      <c r="CW84" s="276" t="str">
        <f>IF('Info patients (1)'!CW84&lt;&gt;'Info patients (2)'!CW84,"CHECK","")</f>
        <v/>
      </c>
      <c r="CX84" s="276" t="str">
        <f>IF('Info patients (1)'!CX84&lt;&gt;'Info patients (2)'!CX84,"CHECK","")</f>
        <v/>
      </c>
      <c r="CY84" s="276" t="str">
        <f>IF('Info patients (1)'!CY84&lt;&gt;'Info patients (2)'!CY84,"CHECK","")</f>
        <v/>
      </c>
      <c r="CZ84" s="276" t="str">
        <f>IF('Info patients (1)'!CZ84&lt;&gt;'Info patients (2)'!CZ84,"CHECK","")</f>
        <v/>
      </c>
      <c r="DA84" s="276" t="str">
        <f>IF('Info patients (1)'!DA84&lt;&gt;'Info patients (2)'!DA84,"CHECK","")</f>
        <v/>
      </c>
      <c r="DB84" s="276" t="str">
        <f>IF('Info patients (1)'!DB84&lt;&gt;'Info patients (2)'!DB84,"CHECK","")</f>
        <v/>
      </c>
      <c r="DC84" s="276" t="str">
        <f>IF('Info patients (1)'!DC84&lt;&gt;'Info patients (2)'!DC84,"CHECK","")</f>
        <v/>
      </c>
      <c r="DD84" s="276" t="str">
        <f>IF('Info patients (1)'!DD84&lt;&gt;'Info patients (2)'!DD84,"CHECK","")</f>
        <v/>
      </c>
      <c r="DE84" s="276" t="str">
        <f>IF('Info patients (1)'!DE84&lt;&gt;'Info patients (2)'!DE84,"CHECK","")</f>
        <v/>
      </c>
      <c r="DF84" s="276" t="str">
        <f>IF('Info patients (1)'!DF84&lt;&gt;'Info patients (2)'!DF84,"CHECK","")</f>
        <v/>
      </c>
      <c r="DG84" s="276" t="str">
        <f>IF('Info patients (1)'!DG84&lt;&gt;'Info patients (2)'!DG84,"CHECK","")</f>
        <v/>
      </c>
      <c r="DH84" s="276" t="str">
        <f>IF('Info patients (1)'!DH84&lt;&gt;'Info patients (2)'!DH84,"CHECK","")</f>
        <v/>
      </c>
      <c r="DI84" s="276" t="str">
        <f>IF('Info patients (1)'!DI84&lt;&gt;'Info patients (2)'!DI84,"CHECK","")</f>
        <v/>
      </c>
      <c r="DJ84" s="276" t="str">
        <f>IF('Info patients (1)'!DJ84&lt;&gt;'Info patients (2)'!DJ84,"CHECK","")</f>
        <v/>
      </c>
      <c r="DK84" s="276" t="str">
        <f>IF('Info patients (1)'!DK84&lt;&gt;'Info patients (2)'!DK84,"CHECK","")</f>
        <v/>
      </c>
      <c r="DL84" s="276" t="str">
        <f>IF('Info patients (1)'!DL84&lt;&gt;'Info patients (2)'!DL84,"CHECK","")</f>
        <v/>
      </c>
      <c r="DM84" s="276" t="str">
        <f>IF('Info patients (1)'!DM84&lt;&gt;'Info patients (2)'!DM84,"CHECK","")</f>
        <v/>
      </c>
      <c r="DN84" s="276" t="str">
        <f>IF('Info patients (1)'!DN84&lt;&gt;'Info patients (2)'!DN84,"CHECK","")</f>
        <v/>
      </c>
      <c r="DO84" s="276" t="str">
        <f>IF('Info patients (1)'!DO84&lt;&gt;'Info patients (2)'!DO84,"CHECK","")</f>
        <v/>
      </c>
      <c r="DP84" s="276" t="str">
        <f>IF('Info patients (1)'!DP84&lt;&gt;'Info patients (2)'!DP84,"CHECK","")</f>
        <v/>
      </c>
      <c r="DQ84" s="276" t="str">
        <f>IF('Info patients (1)'!DQ84&lt;&gt;'Info patients (2)'!DQ84,"CHECK","")</f>
        <v/>
      </c>
    </row>
    <row r="85" spans="1:121" s="109" customFormat="1" ht="23.25" customHeight="1" x14ac:dyDescent="0.2">
      <c r="A85" s="276" t="str">
        <f>IF('Info patients (1)'!A85&lt;&gt;'Info patients (2)'!A85,"CHECK","")</f>
        <v/>
      </c>
      <c r="B85" s="276" t="str">
        <f>IF('Info patients (1)'!B85&lt;&gt;'Info patients (2)'!B85,"CHECK","")</f>
        <v/>
      </c>
      <c r="C85" s="276" t="str">
        <f>IF('Info patients (1)'!C85&lt;&gt;'Info patients (2)'!C85,"CHECK","")</f>
        <v/>
      </c>
      <c r="D85" s="276" t="str">
        <f>IF('Info patients (1)'!D85&lt;&gt;'Info patients (2)'!D85,"CHECK","")</f>
        <v/>
      </c>
      <c r="E85" s="276" t="str">
        <f>IF('Info patients (1)'!E85&lt;&gt;'Info patients (2)'!E85,"CHECK","")</f>
        <v/>
      </c>
      <c r="F85" s="276" t="str">
        <f>IF('Info patients (1)'!F85&lt;&gt;'Info patients (2)'!F85,"CHECK","")</f>
        <v/>
      </c>
      <c r="G85" s="276" t="str">
        <f>IF('Info patients (1)'!G85&lt;&gt;'Info patients (2)'!G85,"CHECK","")</f>
        <v/>
      </c>
      <c r="H85" s="276" t="str">
        <f>IF('Info patients (1)'!H85&lt;&gt;'Info patients (2)'!H85,"CHECK","")</f>
        <v/>
      </c>
      <c r="I85" s="276" t="str">
        <f>IF('Info patients (1)'!I85&lt;&gt;'Info patients (2)'!I85,"CHECK","")</f>
        <v/>
      </c>
      <c r="J85" s="276" t="str">
        <f>IF('Info patients (1)'!J85&lt;&gt;'Info patients (2)'!J85,"CHECK","")</f>
        <v/>
      </c>
      <c r="K85" s="276" t="str">
        <f>IF('Info patients (1)'!K85&lt;&gt;'Info patients (2)'!K85,"CHECK","")</f>
        <v/>
      </c>
      <c r="L85" s="276" t="str">
        <f>IF('Info patients (1)'!L85&lt;&gt;'Info patients (2)'!L85,"CHECK","")</f>
        <v/>
      </c>
      <c r="M85" s="276" t="str">
        <f>IF('Info patients (1)'!M85&lt;&gt;'Info patients (2)'!M85,"CHECK","")</f>
        <v/>
      </c>
      <c r="N85" s="276" t="str">
        <f>IF('Info patients (1)'!N85&lt;&gt;'Info patients (2)'!N85,"CHECK","")</f>
        <v/>
      </c>
      <c r="O85" s="276" t="str">
        <f>IF('Info patients (1)'!O85&lt;&gt;'Info patients (2)'!O85,"CHECK","")</f>
        <v/>
      </c>
      <c r="P85" s="276" t="str">
        <f>IF('Info patients (1)'!P85&lt;&gt;'Info patients (2)'!P85,"CHECK","")</f>
        <v/>
      </c>
      <c r="Q85" s="276" t="str">
        <f>IF('Info patients (1)'!Q85&lt;&gt;'Info patients (2)'!Q85,"CHECK","")</f>
        <v/>
      </c>
      <c r="R85" s="276" t="str">
        <f>IF('Info patients (1)'!R85&lt;&gt;'Info patients (2)'!R85,"CHECK","")</f>
        <v/>
      </c>
      <c r="S85" s="276" t="str">
        <f>IF('Info patients (1)'!S85&lt;&gt;'Info patients (2)'!S85,"CHECK","")</f>
        <v/>
      </c>
      <c r="T85" s="276" t="str">
        <f>IF('Info patients (1)'!T85&lt;&gt;'Info patients (2)'!T85,"CHECK","")</f>
        <v/>
      </c>
      <c r="U85" s="276" t="str">
        <f>IF('Info patients (1)'!U85&lt;&gt;'Info patients (2)'!U85,"CHECK","")</f>
        <v/>
      </c>
      <c r="V85" s="276" t="str">
        <f>IF('Info patients (1)'!V85&lt;&gt;'Info patients (2)'!V85,"CHECK","")</f>
        <v/>
      </c>
      <c r="W85" s="276" t="str">
        <f>IF('Info patients (1)'!W85&lt;&gt;'Info patients (2)'!W85,"CHECK","")</f>
        <v/>
      </c>
      <c r="X85" s="276" t="str">
        <f>IF('Info patients (1)'!X85&lt;&gt;'Info patients (2)'!X85,"CHECK","")</f>
        <v/>
      </c>
      <c r="Y85" s="276" t="str">
        <f>IF('Info patients (1)'!Y85&lt;&gt;'Info patients (2)'!Y85,"CHECK","")</f>
        <v/>
      </c>
      <c r="Z85" s="276" t="str">
        <f>IF('Info patients (1)'!Z85&lt;&gt;'Info patients (2)'!Z85,"CHECK","")</f>
        <v/>
      </c>
      <c r="AA85" s="276" t="str">
        <f>IF('Info patients (1)'!AA85&lt;&gt;'Info patients (2)'!AA85,"CHECK","")</f>
        <v/>
      </c>
      <c r="AB85" s="276" t="str">
        <f>IF('Info patients (1)'!AB85&lt;&gt;'Info patients (2)'!AB85,"CHECK","")</f>
        <v/>
      </c>
      <c r="AC85" s="276" t="str">
        <f>IF('Info patients (1)'!AC85&lt;&gt;'Info patients (2)'!AC85,"CHECK","")</f>
        <v/>
      </c>
      <c r="AD85" s="276" t="str">
        <f>IF('Info patients (1)'!AD85&lt;&gt;'Info patients (2)'!AD85,"CHECK","")</f>
        <v/>
      </c>
      <c r="AE85" s="276" t="str">
        <f>IF('Info patients (1)'!AE85&lt;&gt;'Info patients (2)'!AE85,"CHECK","")</f>
        <v/>
      </c>
      <c r="AF85" s="276" t="str">
        <f>IF('Info patients (1)'!AF85&lt;&gt;'Info patients (2)'!AF85,"CHECK","")</f>
        <v/>
      </c>
      <c r="AG85" s="276" t="str">
        <f>IF('Info patients (1)'!AG85&lt;&gt;'Info patients (2)'!AG85,"CHECK","")</f>
        <v/>
      </c>
      <c r="AH85" s="276" t="str">
        <f>IF('Info patients (1)'!AH85&lt;&gt;'Info patients (2)'!AH85,"CHECK","")</f>
        <v/>
      </c>
      <c r="AI85" s="276" t="str">
        <f>IF('Info patients (1)'!AI85&lt;&gt;'Info patients (2)'!AI85,"CHECK","")</f>
        <v/>
      </c>
      <c r="AJ85" s="276" t="str">
        <f>IF('Info patients (1)'!AJ85&lt;&gt;'Info patients (2)'!AJ85,"CHECK","")</f>
        <v/>
      </c>
      <c r="AK85" s="276" t="str">
        <f>IF('Info patients (1)'!AK85&lt;&gt;'Info patients (2)'!AK85,"CHECK","")</f>
        <v/>
      </c>
      <c r="AL85" s="276" t="str">
        <f>IF('Info patients (1)'!AL85&lt;&gt;'Info patients (2)'!AL85,"CHECK","")</f>
        <v/>
      </c>
      <c r="AM85" s="276" t="str">
        <f>IF('Info patients (1)'!AM85&lt;&gt;'Info patients (2)'!AM85,"CHECK","")</f>
        <v/>
      </c>
      <c r="AN85" s="276" t="str">
        <f>IF('Info patients (1)'!AN85&lt;&gt;'Info patients (2)'!AN85,"CHECK","")</f>
        <v/>
      </c>
      <c r="AO85" s="276" t="str">
        <f>IF('Info patients (1)'!AO85&lt;&gt;'Info patients (2)'!AO85,"CHECK","")</f>
        <v/>
      </c>
      <c r="AP85" s="276" t="str">
        <f>IF('Info patients (1)'!AP85&lt;&gt;'Info patients (2)'!AP85,"CHECK","")</f>
        <v/>
      </c>
      <c r="AQ85" s="276" t="str">
        <f>IF('Info patients (1)'!AQ85&lt;&gt;'Info patients (2)'!AQ85,"CHECK","")</f>
        <v/>
      </c>
      <c r="AR85" s="276" t="str">
        <f>IF('Info patients (1)'!AR85&lt;&gt;'Info patients (2)'!AR85,"CHECK","")</f>
        <v/>
      </c>
      <c r="AS85" s="276" t="str">
        <f>IF('Info patients (1)'!AS85&lt;&gt;'Info patients (2)'!AS85,"CHECK","")</f>
        <v/>
      </c>
      <c r="AT85" s="276" t="str">
        <f>IF('Info patients (1)'!AT85&lt;&gt;'Info patients (2)'!AT85,"CHECK","")</f>
        <v/>
      </c>
      <c r="AU85" s="276" t="str">
        <f>IF('Info patients (1)'!AU85&lt;&gt;'Info patients (2)'!AU85,"CHECK","")</f>
        <v/>
      </c>
      <c r="AV85" s="276" t="str">
        <f>IF('Info patients (1)'!AV85&lt;&gt;'Info patients (2)'!AV85,"CHECK","")</f>
        <v/>
      </c>
      <c r="AW85" s="276" t="str">
        <f>IF('Info patients (1)'!AW85&lt;&gt;'Info patients (2)'!AW85,"CHECK","")</f>
        <v/>
      </c>
      <c r="AX85" s="276" t="str">
        <f>IF('Info patients (1)'!AX85&lt;&gt;'Info patients (2)'!AX85,"CHECK","")</f>
        <v/>
      </c>
      <c r="AY85" s="276" t="str">
        <f>IF('Info patients (1)'!AY85&lt;&gt;'Info patients (2)'!AY85,"CHECK","")</f>
        <v/>
      </c>
      <c r="AZ85" s="276" t="str">
        <f>IF('Info patients (1)'!AZ85&lt;&gt;'Info patients (2)'!AZ85,"CHECK","")</f>
        <v/>
      </c>
      <c r="BA85" s="276" t="str">
        <f>IF('Info patients (1)'!BA85&lt;&gt;'Info patients (2)'!BA85,"CHECK","")</f>
        <v/>
      </c>
      <c r="BB85" s="276" t="str">
        <f>IF('Info patients (1)'!BB85&lt;&gt;'Info patients (2)'!BB85,"CHECK","")</f>
        <v/>
      </c>
      <c r="BC85" s="276" t="str">
        <f>IF('Info patients (1)'!BC85&lt;&gt;'Info patients (2)'!BC85,"CHECK","")</f>
        <v/>
      </c>
      <c r="BD85" s="276" t="str">
        <f>IF('Info patients (1)'!BD85&lt;&gt;'Info patients (2)'!BD85,"CHECK","")</f>
        <v/>
      </c>
      <c r="BE85" s="276" t="str">
        <f>IF('Info patients (1)'!BE85&lt;&gt;'Info patients (2)'!BE85,"CHECK","")</f>
        <v/>
      </c>
      <c r="BF85" s="276" t="str">
        <f>IF('Info patients (1)'!BF85&lt;&gt;'Info patients (2)'!BF85,"CHECK","")</f>
        <v/>
      </c>
      <c r="BG85" s="276" t="str">
        <f>IF('Info patients (1)'!BG85&lt;&gt;'Info patients (2)'!BG85,"CHECK","")</f>
        <v/>
      </c>
      <c r="BH85" s="276" t="str">
        <f>IF('Info patients (1)'!BH85&lt;&gt;'Info patients (2)'!BH85,"CHECK","")</f>
        <v/>
      </c>
      <c r="BI85" s="276" t="str">
        <f>IF('Info patients (1)'!BI85&lt;&gt;'Info patients (2)'!BI85,"CHECK","")</f>
        <v/>
      </c>
      <c r="BJ85" s="276" t="str">
        <f>IF('Info patients (1)'!BJ85&lt;&gt;'Info patients (2)'!BJ85,"CHECK","")</f>
        <v/>
      </c>
      <c r="BK85" s="276" t="str">
        <f>IF('Info patients (1)'!BK85&lt;&gt;'Info patients (2)'!BK85,"CHECK","")</f>
        <v/>
      </c>
      <c r="BL85" s="276" t="str">
        <f>IF('Info patients (1)'!BL85&lt;&gt;'Info patients (2)'!BL85,"CHECK","")</f>
        <v/>
      </c>
      <c r="BM85" s="276" t="str">
        <f>IF('Info patients (1)'!BM85&lt;&gt;'Info patients (2)'!BM85,"CHECK","")</f>
        <v/>
      </c>
      <c r="BN85" s="276" t="str">
        <f>IF('Info patients (1)'!BN85&lt;&gt;'Info patients (2)'!BN85,"CHECK","")</f>
        <v/>
      </c>
      <c r="BO85" s="276" t="str">
        <f>IF('Info patients (1)'!BO85&lt;&gt;'Info patients (2)'!BO85,"CHECK","")</f>
        <v/>
      </c>
      <c r="BP85" s="276" t="str">
        <f>IF('Info patients (1)'!BP85&lt;&gt;'Info patients (2)'!BP85,"CHECK","")</f>
        <v/>
      </c>
      <c r="BQ85" s="276" t="str">
        <f>IF('Info patients (1)'!BQ85&lt;&gt;'Info patients (2)'!BQ85,"CHECK","")</f>
        <v/>
      </c>
      <c r="BR85" s="276" t="str">
        <f>IF('Info patients (1)'!BR85&lt;&gt;'Info patients (2)'!BR85,"CHECK","")</f>
        <v/>
      </c>
      <c r="BS85" s="276" t="str">
        <f>IF('Info patients (1)'!BS85&lt;&gt;'Info patients (2)'!BS85,"CHECK","")</f>
        <v/>
      </c>
      <c r="BT85" s="276" t="str">
        <f>IF('Info patients (1)'!BT85&lt;&gt;'Info patients (2)'!BT85,"CHECK","")</f>
        <v/>
      </c>
      <c r="BU85" s="276" t="str">
        <f>IF('Info patients (1)'!BU85&lt;&gt;'Info patients (2)'!BU85,"CHECK","")</f>
        <v/>
      </c>
      <c r="BV85" s="276" t="str">
        <f>IF('Info patients (1)'!BV85&lt;&gt;'Info patients (2)'!BV85,"CHECK","")</f>
        <v/>
      </c>
      <c r="BW85" s="276" t="str">
        <f>IF('Info patients (1)'!BW85&lt;&gt;'Info patients (2)'!BW85,"CHECK","")</f>
        <v/>
      </c>
      <c r="BX85" s="276" t="str">
        <f>IF('Info patients (1)'!BX85&lt;&gt;'Info patients (2)'!BX85,"CHECK","")</f>
        <v/>
      </c>
      <c r="BY85" s="276" t="str">
        <f>IF('Info patients (1)'!BY85&lt;&gt;'Info patients (2)'!BY85,"CHECK","")</f>
        <v/>
      </c>
      <c r="BZ85" s="276" t="str">
        <f>IF('Info patients (1)'!BZ85&lt;&gt;'Info patients (2)'!BZ85,"CHECK","")</f>
        <v/>
      </c>
      <c r="CA85" s="276" t="str">
        <f>IF('Info patients (1)'!CA85&lt;&gt;'Info patients (2)'!CA85,"CHECK","")</f>
        <v/>
      </c>
      <c r="CB85" s="276" t="str">
        <f>IF('Info patients (1)'!CB85&lt;&gt;'Info patients (2)'!CB85,"CHECK","")</f>
        <v/>
      </c>
      <c r="CC85" s="276" t="str">
        <f>IF('Info patients (1)'!CC85&lt;&gt;'Info patients (2)'!CC85,"CHECK","")</f>
        <v/>
      </c>
      <c r="CD85" s="276" t="str">
        <f>IF('Info patients (1)'!CD85&lt;&gt;'Info patients (2)'!CD85,"CHECK","")</f>
        <v/>
      </c>
      <c r="CE85" s="276" t="str">
        <f>IF('Info patients (1)'!CE85&lt;&gt;'Info patients (2)'!CE85,"CHECK","")</f>
        <v/>
      </c>
      <c r="CF85" s="276" t="str">
        <f>IF('Info patients (1)'!CF85&lt;&gt;'Info patients (2)'!CF85,"CHECK","")</f>
        <v/>
      </c>
      <c r="CG85" s="276" t="str">
        <f>IF('Info patients (1)'!CG85&lt;&gt;'Info patients (2)'!CG85,"CHECK","")</f>
        <v/>
      </c>
      <c r="CH85" s="276" t="str">
        <f>IF('Info patients (1)'!CH85&lt;&gt;'Info patients (2)'!CH85,"CHECK","")</f>
        <v/>
      </c>
      <c r="CI85" s="276" t="str">
        <f>IF('Info patients (1)'!CI85&lt;&gt;'Info patients (2)'!CI85,"CHECK","")</f>
        <v/>
      </c>
      <c r="CJ85" s="276" t="str">
        <f>IF('Info patients (1)'!CJ85&lt;&gt;'Info patients (2)'!CJ85,"CHECK","")</f>
        <v/>
      </c>
      <c r="CK85" s="276" t="str">
        <f>IF('Info patients (1)'!CK85&lt;&gt;'Info patients (2)'!CK85,"CHECK","")</f>
        <v/>
      </c>
      <c r="CL85" s="276" t="str">
        <f>IF('Info patients (1)'!CL85&lt;&gt;'Info patients (2)'!CL85,"CHECK","")</f>
        <v/>
      </c>
      <c r="CM85" s="276" t="str">
        <f>IF('Info patients (1)'!CM85&lt;&gt;'Info patients (2)'!CM85,"CHECK","")</f>
        <v/>
      </c>
      <c r="CN85" s="276" t="str">
        <f>IF('Info patients (1)'!CN85&lt;&gt;'Info patients (2)'!CN85,"CHECK","")</f>
        <v/>
      </c>
      <c r="CO85" s="276" t="str">
        <f>IF('Info patients (1)'!CO85&lt;&gt;'Info patients (2)'!CO85,"CHECK","")</f>
        <v/>
      </c>
      <c r="CP85" s="276" t="str">
        <f>IF('Info patients (1)'!CP85&lt;&gt;'Info patients (2)'!CP85,"CHECK","")</f>
        <v/>
      </c>
      <c r="CQ85" s="276" t="str">
        <f>IF('Info patients (1)'!CQ85&lt;&gt;'Info patients (2)'!CQ85,"CHECK","")</f>
        <v/>
      </c>
      <c r="CR85" s="276" t="str">
        <f>IF('Info patients (1)'!CR85&lt;&gt;'Info patients (2)'!CR85,"CHECK","")</f>
        <v/>
      </c>
      <c r="CS85" s="276" t="str">
        <f>IF('Info patients (1)'!CS85&lt;&gt;'Info patients (2)'!CS85,"CHECK","")</f>
        <v/>
      </c>
      <c r="CT85" s="276" t="str">
        <f>IF('Info patients (1)'!CT85&lt;&gt;'Info patients (2)'!CT85,"CHECK","")</f>
        <v/>
      </c>
      <c r="CU85" s="276" t="str">
        <f>IF('Info patients (1)'!CU85&lt;&gt;'Info patients (2)'!CU85,"CHECK","")</f>
        <v/>
      </c>
      <c r="CV85" s="276" t="str">
        <f>IF('Info patients (1)'!CV85&lt;&gt;'Info patients (2)'!CV85,"CHECK","")</f>
        <v/>
      </c>
      <c r="CW85" s="276" t="str">
        <f>IF('Info patients (1)'!CW85&lt;&gt;'Info patients (2)'!CW85,"CHECK","")</f>
        <v/>
      </c>
      <c r="CX85" s="276" t="str">
        <f>IF('Info patients (1)'!CX85&lt;&gt;'Info patients (2)'!CX85,"CHECK","")</f>
        <v/>
      </c>
      <c r="CY85" s="276" t="str">
        <f>IF('Info patients (1)'!CY85&lt;&gt;'Info patients (2)'!CY85,"CHECK","")</f>
        <v/>
      </c>
      <c r="CZ85" s="276" t="str">
        <f>IF('Info patients (1)'!CZ85&lt;&gt;'Info patients (2)'!CZ85,"CHECK","")</f>
        <v/>
      </c>
      <c r="DA85" s="276" t="str">
        <f>IF('Info patients (1)'!DA85&lt;&gt;'Info patients (2)'!DA85,"CHECK","")</f>
        <v/>
      </c>
      <c r="DB85" s="276" t="str">
        <f>IF('Info patients (1)'!DB85&lt;&gt;'Info patients (2)'!DB85,"CHECK","")</f>
        <v/>
      </c>
      <c r="DC85" s="276" t="str">
        <f>IF('Info patients (1)'!DC85&lt;&gt;'Info patients (2)'!DC85,"CHECK","")</f>
        <v/>
      </c>
      <c r="DD85" s="276" t="str">
        <f>IF('Info patients (1)'!DD85&lt;&gt;'Info patients (2)'!DD85,"CHECK","")</f>
        <v/>
      </c>
      <c r="DE85" s="276" t="str">
        <f>IF('Info patients (1)'!DE85&lt;&gt;'Info patients (2)'!DE85,"CHECK","")</f>
        <v/>
      </c>
      <c r="DF85" s="276" t="str">
        <f>IF('Info patients (1)'!DF85&lt;&gt;'Info patients (2)'!DF85,"CHECK","")</f>
        <v/>
      </c>
      <c r="DG85" s="276" t="str">
        <f>IF('Info patients (1)'!DG85&lt;&gt;'Info patients (2)'!DG85,"CHECK","")</f>
        <v/>
      </c>
      <c r="DH85" s="276" t="str">
        <f>IF('Info patients (1)'!DH85&lt;&gt;'Info patients (2)'!DH85,"CHECK","")</f>
        <v/>
      </c>
      <c r="DI85" s="276" t="str">
        <f>IF('Info patients (1)'!DI85&lt;&gt;'Info patients (2)'!DI85,"CHECK","")</f>
        <v/>
      </c>
      <c r="DJ85" s="276" t="str">
        <f>IF('Info patients (1)'!DJ85&lt;&gt;'Info patients (2)'!DJ85,"CHECK","")</f>
        <v/>
      </c>
      <c r="DK85" s="276" t="str">
        <f>IF('Info patients (1)'!DK85&lt;&gt;'Info patients (2)'!DK85,"CHECK","")</f>
        <v/>
      </c>
      <c r="DL85" s="276" t="str">
        <f>IF('Info patients (1)'!DL85&lt;&gt;'Info patients (2)'!DL85,"CHECK","")</f>
        <v/>
      </c>
      <c r="DM85" s="276" t="str">
        <f>IF('Info patients (1)'!DM85&lt;&gt;'Info patients (2)'!DM85,"CHECK","")</f>
        <v/>
      </c>
      <c r="DN85" s="276" t="str">
        <f>IF('Info patients (1)'!DN85&lt;&gt;'Info patients (2)'!DN85,"CHECK","")</f>
        <v/>
      </c>
      <c r="DO85" s="276" t="str">
        <f>IF('Info patients (1)'!DO85&lt;&gt;'Info patients (2)'!DO85,"CHECK","")</f>
        <v/>
      </c>
      <c r="DP85" s="276" t="str">
        <f>IF('Info patients (1)'!DP85&lt;&gt;'Info patients (2)'!DP85,"CHECK","")</f>
        <v/>
      </c>
      <c r="DQ85" s="276" t="str">
        <f>IF('Info patients (1)'!DQ85&lt;&gt;'Info patients (2)'!DQ85,"CHECK","")</f>
        <v/>
      </c>
    </row>
    <row r="86" spans="1:121" s="109" customFormat="1" ht="23.25" customHeight="1" x14ac:dyDescent="0.2">
      <c r="A86" s="276" t="str">
        <f>IF('Info patients (1)'!A86&lt;&gt;'Info patients (2)'!A86,"CHECK","")</f>
        <v/>
      </c>
      <c r="B86" s="276" t="str">
        <f>IF('Info patients (1)'!B86&lt;&gt;'Info patients (2)'!B86,"CHECK","")</f>
        <v/>
      </c>
      <c r="C86" s="276" t="str">
        <f>IF('Info patients (1)'!C86&lt;&gt;'Info patients (2)'!C86,"CHECK","")</f>
        <v/>
      </c>
      <c r="D86" s="276" t="str">
        <f>IF('Info patients (1)'!D86&lt;&gt;'Info patients (2)'!D86,"CHECK","")</f>
        <v/>
      </c>
      <c r="E86" s="276" t="str">
        <f>IF('Info patients (1)'!E86&lt;&gt;'Info patients (2)'!E86,"CHECK","")</f>
        <v/>
      </c>
      <c r="F86" s="276" t="str">
        <f>IF('Info patients (1)'!F86&lt;&gt;'Info patients (2)'!F86,"CHECK","")</f>
        <v/>
      </c>
      <c r="G86" s="276" t="str">
        <f>IF('Info patients (1)'!G86&lt;&gt;'Info patients (2)'!G86,"CHECK","")</f>
        <v/>
      </c>
      <c r="H86" s="276" t="str">
        <f>IF('Info patients (1)'!H86&lt;&gt;'Info patients (2)'!H86,"CHECK","")</f>
        <v/>
      </c>
      <c r="I86" s="276" t="str">
        <f>IF('Info patients (1)'!I86&lt;&gt;'Info patients (2)'!I86,"CHECK","")</f>
        <v/>
      </c>
      <c r="J86" s="276" t="str">
        <f>IF('Info patients (1)'!J86&lt;&gt;'Info patients (2)'!J86,"CHECK","")</f>
        <v/>
      </c>
      <c r="K86" s="276" t="str">
        <f>IF('Info patients (1)'!K86&lt;&gt;'Info patients (2)'!K86,"CHECK","")</f>
        <v/>
      </c>
      <c r="L86" s="276" t="str">
        <f>IF('Info patients (1)'!L86&lt;&gt;'Info patients (2)'!L86,"CHECK","")</f>
        <v/>
      </c>
      <c r="M86" s="276" t="str">
        <f>IF('Info patients (1)'!M86&lt;&gt;'Info patients (2)'!M86,"CHECK","")</f>
        <v/>
      </c>
      <c r="N86" s="276" t="str">
        <f>IF('Info patients (1)'!N86&lt;&gt;'Info patients (2)'!N86,"CHECK","")</f>
        <v/>
      </c>
      <c r="O86" s="276" t="str">
        <f>IF('Info patients (1)'!O86&lt;&gt;'Info patients (2)'!O86,"CHECK","")</f>
        <v/>
      </c>
      <c r="P86" s="276" t="str">
        <f>IF('Info patients (1)'!P86&lt;&gt;'Info patients (2)'!P86,"CHECK","")</f>
        <v/>
      </c>
      <c r="Q86" s="276" t="str">
        <f>IF('Info patients (1)'!Q86&lt;&gt;'Info patients (2)'!Q86,"CHECK","")</f>
        <v/>
      </c>
      <c r="R86" s="276" t="str">
        <f>IF('Info patients (1)'!R86&lt;&gt;'Info patients (2)'!R86,"CHECK","")</f>
        <v/>
      </c>
      <c r="S86" s="276" t="str">
        <f>IF('Info patients (1)'!S86&lt;&gt;'Info patients (2)'!S86,"CHECK","")</f>
        <v/>
      </c>
      <c r="T86" s="276" t="str">
        <f>IF('Info patients (1)'!T86&lt;&gt;'Info patients (2)'!T86,"CHECK","")</f>
        <v/>
      </c>
      <c r="U86" s="276" t="str">
        <f>IF('Info patients (1)'!U86&lt;&gt;'Info patients (2)'!U86,"CHECK","")</f>
        <v/>
      </c>
      <c r="V86" s="276" t="str">
        <f>IF('Info patients (1)'!V86&lt;&gt;'Info patients (2)'!V86,"CHECK","")</f>
        <v/>
      </c>
      <c r="W86" s="276" t="str">
        <f>IF('Info patients (1)'!W86&lt;&gt;'Info patients (2)'!W86,"CHECK","")</f>
        <v/>
      </c>
      <c r="X86" s="276" t="str">
        <f>IF('Info patients (1)'!X86&lt;&gt;'Info patients (2)'!X86,"CHECK","")</f>
        <v/>
      </c>
      <c r="Y86" s="276" t="str">
        <f>IF('Info patients (1)'!Y86&lt;&gt;'Info patients (2)'!Y86,"CHECK","")</f>
        <v/>
      </c>
      <c r="Z86" s="276" t="str">
        <f>IF('Info patients (1)'!Z86&lt;&gt;'Info patients (2)'!Z86,"CHECK","")</f>
        <v/>
      </c>
      <c r="AA86" s="276" t="str">
        <f>IF('Info patients (1)'!AA86&lt;&gt;'Info patients (2)'!AA86,"CHECK","")</f>
        <v/>
      </c>
      <c r="AB86" s="276" t="str">
        <f>IF('Info patients (1)'!AB86&lt;&gt;'Info patients (2)'!AB86,"CHECK","")</f>
        <v/>
      </c>
      <c r="AC86" s="276" t="str">
        <f>IF('Info patients (1)'!AC86&lt;&gt;'Info patients (2)'!AC86,"CHECK","")</f>
        <v/>
      </c>
      <c r="AD86" s="276" t="str">
        <f>IF('Info patients (1)'!AD86&lt;&gt;'Info patients (2)'!AD86,"CHECK","")</f>
        <v/>
      </c>
      <c r="AE86" s="276" t="str">
        <f>IF('Info patients (1)'!AE86&lt;&gt;'Info patients (2)'!AE86,"CHECK","")</f>
        <v/>
      </c>
      <c r="AF86" s="276" t="str">
        <f>IF('Info patients (1)'!AF86&lt;&gt;'Info patients (2)'!AF86,"CHECK","")</f>
        <v/>
      </c>
      <c r="AG86" s="276" t="str">
        <f>IF('Info patients (1)'!AG86&lt;&gt;'Info patients (2)'!AG86,"CHECK","")</f>
        <v/>
      </c>
      <c r="AH86" s="276" t="str">
        <f>IF('Info patients (1)'!AH86&lt;&gt;'Info patients (2)'!AH86,"CHECK","")</f>
        <v/>
      </c>
      <c r="AI86" s="276" t="str">
        <f>IF('Info patients (1)'!AI86&lt;&gt;'Info patients (2)'!AI86,"CHECK","")</f>
        <v/>
      </c>
      <c r="AJ86" s="276" t="str">
        <f>IF('Info patients (1)'!AJ86&lt;&gt;'Info patients (2)'!AJ86,"CHECK","")</f>
        <v/>
      </c>
      <c r="AK86" s="276" t="str">
        <f>IF('Info patients (1)'!AK86&lt;&gt;'Info patients (2)'!AK86,"CHECK","")</f>
        <v/>
      </c>
      <c r="AL86" s="276" t="str">
        <f>IF('Info patients (1)'!AL86&lt;&gt;'Info patients (2)'!AL86,"CHECK","")</f>
        <v/>
      </c>
      <c r="AM86" s="276" t="str">
        <f>IF('Info patients (1)'!AM86&lt;&gt;'Info patients (2)'!AM86,"CHECK","")</f>
        <v/>
      </c>
      <c r="AN86" s="276" t="str">
        <f>IF('Info patients (1)'!AN86&lt;&gt;'Info patients (2)'!AN86,"CHECK","")</f>
        <v/>
      </c>
      <c r="AO86" s="276" t="str">
        <f>IF('Info patients (1)'!AO86&lt;&gt;'Info patients (2)'!AO86,"CHECK","")</f>
        <v/>
      </c>
      <c r="AP86" s="276" t="str">
        <f>IF('Info patients (1)'!AP86&lt;&gt;'Info patients (2)'!AP86,"CHECK","")</f>
        <v/>
      </c>
      <c r="AQ86" s="276" t="str">
        <f>IF('Info patients (1)'!AQ86&lt;&gt;'Info patients (2)'!AQ86,"CHECK","")</f>
        <v/>
      </c>
      <c r="AR86" s="276" t="str">
        <f>IF('Info patients (1)'!AR86&lt;&gt;'Info patients (2)'!AR86,"CHECK","")</f>
        <v/>
      </c>
      <c r="AS86" s="276" t="str">
        <f>IF('Info patients (1)'!AS86&lt;&gt;'Info patients (2)'!AS86,"CHECK","")</f>
        <v/>
      </c>
      <c r="AT86" s="276" t="str">
        <f>IF('Info patients (1)'!AT86&lt;&gt;'Info patients (2)'!AT86,"CHECK","")</f>
        <v/>
      </c>
      <c r="AU86" s="276" t="str">
        <f>IF('Info patients (1)'!AU86&lt;&gt;'Info patients (2)'!AU86,"CHECK","")</f>
        <v/>
      </c>
      <c r="AV86" s="276" t="str">
        <f>IF('Info patients (1)'!AV86&lt;&gt;'Info patients (2)'!AV86,"CHECK","")</f>
        <v/>
      </c>
      <c r="AW86" s="276" t="str">
        <f>IF('Info patients (1)'!AW86&lt;&gt;'Info patients (2)'!AW86,"CHECK","")</f>
        <v/>
      </c>
      <c r="AX86" s="276" t="str">
        <f>IF('Info patients (1)'!AX86&lt;&gt;'Info patients (2)'!AX86,"CHECK","")</f>
        <v/>
      </c>
      <c r="AY86" s="276" t="str">
        <f>IF('Info patients (1)'!AY86&lt;&gt;'Info patients (2)'!AY86,"CHECK","")</f>
        <v/>
      </c>
      <c r="AZ86" s="276" t="str">
        <f>IF('Info patients (1)'!AZ86&lt;&gt;'Info patients (2)'!AZ86,"CHECK","")</f>
        <v/>
      </c>
      <c r="BA86" s="276" t="str">
        <f>IF('Info patients (1)'!BA86&lt;&gt;'Info patients (2)'!BA86,"CHECK","")</f>
        <v/>
      </c>
      <c r="BB86" s="276" t="str">
        <f>IF('Info patients (1)'!BB86&lt;&gt;'Info patients (2)'!BB86,"CHECK","")</f>
        <v/>
      </c>
      <c r="BC86" s="276" t="str">
        <f>IF('Info patients (1)'!BC86&lt;&gt;'Info patients (2)'!BC86,"CHECK","")</f>
        <v/>
      </c>
      <c r="BD86" s="276" t="str">
        <f>IF('Info patients (1)'!BD86&lt;&gt;'Info patients (2)'!BD86,"CHECK","")</f>
        <v/>
      </c>
      <c r="BE86" s="276" t="str">
        <f>IF('Info patients (1)'!BE86&lt;&gt;'Info patients (2)'!BE86,"CHECK","")</f>
        <v/>
      </c>
      <c r="BF86" s="276" t="str">
        <f>IF('Info patients (1)'!BF86&lt;&gt;'Info patients (2)'!BF86,"CHECK","")</f>
        <v/>
      </c>
      <c r="BG86" s="276" t="str">
        <f>IF('Info patients (1)'!BG86&lt;&gt;'Info patients (2)'!BG86,"CHECK","")</f>
        <v/>
      </c>
      <c r="BH86" s="276" t="str">
        <f>IF('Info patients (1)'!BH86&lt;&gt;'Info patients (2)'!BH86,"CHECK","")</f>
        <v/>
      </c>
      <c r="BI86" s="276" t="str">
        <f>IF('Info patients (1)'!BI86&lt;&gt;'Info patients (2)'!BI86,"CHECK","")</f>
        <v/>
      </c>
      <c r="BJ86" s="276" t="str">
        <f>IF('Info patients (1)'!BJ86&lt;&gt;'Info patients (2)'!BJ86,"CHECK","")</f>
        <v/>
      </c>
      <c r="BK86" s="276" t="str">
        <f>IF('Info patients (1)'!BK86&lt;&gt;'Info patients (2)'!BK86,"CHECK","")</f>
        <v/>
      </c>
      <c r="BL86" s="276" t="str">
        <f>IF('Info patients (1)'!BL86&lt;&gt;'Info patients (2)'!BL86,"CHECK","")</f>
        <v/>
      </c>
      <c r="BM86" s="276" t="str">
        <f>IF('Info patients (1)'!BM86&lt;&gt;'Info patients (2)'!BM86,"CHECK","")</f>
        <v/>
      </c>
      <c r="BN86" s="276" t="str">
        <f>IF('Info patients (1)'!BN86&lt;&gt;'Info patients (2)'!BN86,"CHECK","")</f>
        <v/>
      </c>
      <c r="BO86" s="276" t="str">
        <f>IF('Info patients (1)'!BO86&lt;&gt;'Info patients (2)'!BO86,"CHECK","")</f>
        <v/>
      </c>
      <c r="BP86" s="276" t="str">
        <f>IF('Info patients (1)'!BP86&lt;&gt;'Info patients (2)'!BP86,"CHECK","")</f>
        <v/>
      </c>
      <c r="BQ86" s="276" t="str">
        <f>IF('Info patients (1)'!BQ86&lt;&gt;'Info patients (2)'!BQ86,"CHECK","")</f>
        <v/>
      </c>
      <c r="BR86" s="276" t="str">
        <f>IF('Info patients (1)'!BR86&lt;&gt;'Info patients (2)'!BR86,"CHECK","")</f>
        <v/>
      </c>
      <c r="BS86" s="276" t="str">
        <f>IF('Info patients (1)'!BS86&lt;&gt;'Info patients (2)'!BS86,"CHECK","")</f>
        <v/>
      </c>
      <c r="BT86" s="276" t="str">
        <f>IF('Info patients (1)'!BT86&lt;&gt;'Info patients (2)'!BT86,"CHECK","")</f>
        <v/>
      </c>
      <c r="BU86" s="276" t="str">
        <f>IF('Info patients (1)'!BU86&lt;&gt;'Info patients (2)'!BU86,"CHECK","")</f>
        <v/>
      </c>
      <c r="BV86" s="276" t="str">
        <f>IF('Info patients (1)'!BV86&lt;&gt;'Info patients (2)'!BV86,"CHECK","")</f>
        <v/>
      </c>
      <c r="BW86" s="276" t="str">
        <f>IF('Info patients (1)'!BW86&lt;&gt;'Info patients (2)'!BW86,"CHECK","")</f>
        <v/>
      </c>
      <c r="BX86" s="276" t="str">
        <f>IF('Info patients (1)'!BX86&lt;&gt;'Info patients (2)'!BX86,"CHECK","")</f>
        <v/>
      </c>
      <c r="BY86" s="276" t="str">
        <f>IF('Info patients (1)'!BY86&lt;&gt;'Info patients (2)'!BY86,"CHECK","")</f>
        <v/>
      </c>
      <c r="BZ86" s="276" t="str">
        <f>IF('Info patients (1)'!BZ86&lt;&gt;'Info patients (2)'!BZ86,"CHECK","")</f>
        <v/>
      </c>
      <c r="CA86" s="276" t="str">
        <f>IF('Info patients (1)'!CA86&lt;&gt;'Info patients (2)'!CA86,"CHECK","")</f>
        <v/>
      </c>
      <c r="CB86" s="276" t="str">
        <f>IF('Info patients (1)'!CB86&lt;&gt;'Info patients (2)'!CB86,"CHECK","")</f>
        <v/>
      </c>
      <c r="CC86" s="276" t="str">
        <f>IF('Info patients (1)'!CC86&lt;&gt;'Info patients (2)'!CC86,"CHECK","")</f>
        <v/>
      </c>
      <c r="CD86" s="276" t="str">
        <f>IF('Info patients (1)'!CD86&lt;&gt;'Info patients (2)'!CD86,"CHECK","")</f>
        <v/>
      </c>
      <c r="CE86" s="276" t="str">
        <f>IF('Info patients (1)'!CE86&lt;&gt;'Info patients (2)'!CE86,"CHECK","")</f>
        <v/>
      </c>
      <c r="CF86" s="276" t="str">
        <f>IF('Info patients (1)'!CF86&lt;&gt;'Info patients (2)'!CF86,"CHECK","")</f>
        <v/>
      </c>
      <c r="CG86" s="276" t="str">
        <f>IF('Info patients (1)'!CG86&lt;&gt;'Info patients (2)'!CG86,"CHECK","")</f>
        <v/>
      </c>
      <c r="CH86" s="276" t="str">
        <f>IF('Info patients (1)'!CH86&lt;&gt;'Info patients (2)'!CH86,"CHECK","")</f>
        <v/>
      </c>
      <c r="CI86" s="276" t="str">
        <f>IF('Info patients (1)'!CI86&lt;&gt;'Info patients (2)'!CI86,"CHECK","")</f>
        <v/>
      </c>
      <c r="CJ86" s="276" t="str">
        <f>IF('Info patients (1)'!CJ86&lt;&gt;'Info patients (2)'!CJ86,"CHECK","")</f>
        <v/>
      </c>
      <c r="CK86" s="276" t="str">
        <f>IF('Info patients (1)'!CK86&lt;&gt;'Info patients (2)'!CK86,"CHECK","")</f>
        <v/>
      </c>
      <c r="CL86" s="276" t="str">
        <f>IF('Info patients (1)'!CL86&lt;&gt;'Info patients (2)'!CL86,"CHECK","")</f>
        <v/>
      </c>
      <c r="CM86" s="276" t="str">
        <f>IF('Info patients (1)'!CM86&lt;&gt;'Info patients (2)'!CM86,"CHECK","")</f>
        <v/>
      </c>
      <c r="CN86" s="276" t="str">
        <f>IF('Info patients (1)'!CN86&lt;&gt;'Info patients (2)'!CN86,"CHECK","")</f>
        <v/>
      </c>
      <c r="CO86" s="276" t="str">
        <f>IF('Info patients (1)'!CO86&lt;&gt;'Info patients (2)'!CO86,"CHECK","")</f>
        <v/>
      </c>
      <c r="CP86" s="276" t="str">
        <f>IF('Info patients (1)'!CP86&lt;&gt;'Info patients (2)'!CP86,"CHECK","")</f>
        <v/>
      </c>
      <c r="CQ86" s="276" t="str">
        <f>IF('Info patients (1)'!CQ86&lt;&gt;'Info patients (2)'!CQ86,"CHECK","")</f>
        <v/>
      </c>
      <c r="CR86" s="276" t="str">
        <f>IF('Info patients (1)'!CR86&lt;&gt;'Info patients (2)'!CR86,"CHECK","")</f>
        <v/>
      </c>
      <c r="CS86" s="276" t="str">
        <f>IF('Info patients (1)'!CS86&lt;&gt;'Info patients (2)'!CS86,"CHECK","")</f>
        <v/>
      </c>
      <c r="CT86" s="276" t="str">
        <f>IF('Info patients (1)'!CT86&lt;&gt;'Info patients (2)'!CT86,"CHECK","")</f>
        <v/>
      </c>
      <c r="CU86" s="276" t="str">
        <f>IF('Info patients (1)'!CU86&lt;&gt;'Info patients (2)'!CU86,"CHECK","")</f>
        <v/>
      </c>
      <c r="CV86" s="276" t="str">
        <f>IF('Info patients (1)'!CV86&lt;&gt;'Info patients (2)'!CV86,"CHECK","")</f>
        <v/>
      </c>
      <c r="CW86" s="276" t="str">
        <f>IF('Info patients (1)'!CW86&lt;&gt;'Info patients (2)'!CW86,"CHECK","")</f>
        <v/>
      </c>
      <c r="CX86" s="276" t="str">
        <f>IF('Info patients (1)'!CX86&lt;&gt;'Info patients (2)'!CX86,"CHECK","")</f>
        <v/>
      </c>
      <c r="CY86" s="276" t="str">
        <f>IF('Info patients (1)'!CY86&lt;&gt;'Info patients (2)'!CY86,"CHECK","")</f>
        <v/>
      </c>
      <c r="CZ86" s="276" t="str">
        <f>IF('Info patients (1)'!CZ86&lt;&gt;'Info patients (2)'!CZ86,"CHECK","")</f>
        <v/>
      </c>
      <c r="DA86" s="276" t="str">
        <f>IF('Info patients (1)'!DA86&lt;&gt;'Info patients (2)'!DA86,"CHECK","")</f>
        <v/>
      </c>
      <c r="DB86" s="276" t="str">
        <f>IF('Info patients (1)'!DB86&lt;&gt;'Info patients (2)'!DB86,"CHECK","")</f>
        <v/>
      </c>
      <c r="DC86" s="276" t="str">
        <f>IF('Info patients (1)'!DC86&lt;&gt;'Info patients (2)'!DC86,"CHECK","")</f>
        <v/>
      </c>
      <c r="DD86" s="276" t="str">
        <f>IF('Info patients (1)'!DD86&lt;&gt;'Info patients (2)'!DD86,"CHECK","")</f>
        <v/>
      </c>
      <c r="DE86" s="276" t="str">
        <f>IF('Info patients (1)'!DE86&lt;&gt;'Info patients (2)'!DE86,"CHECK","")</f>
        <v/>
      </c>
      <c r="DF86" s="276" t="str">
        <f>IF('Info patients (1)'!DF86&lt;&gt;'Info patients (2)'!DF86,"CHECK","")</f>
        <v/>
      </c>
      <c r="DG86" s="276" t="str">
        <f>IF('Info patients (1)'!DG86&lt;&gt;'Info patients (2)'!DG86,"CHECK","")</f>
        <v/>
      </c>
      <c r="DH86" s="276" t="str">
        <f>IF('Info patients (1)'!DH86&lt;&gt;'Info patients (2)'!DH86,"CHECK","")</f>
        <v/>
      </c>
      <c r="DI86" s="276" t="str">
        <f>IF('Info patients (1)'!DI86&lt;&gt;'Info patients (2)'!DI86,"CHECK","")</f>
        <v/>
      </c>
      <c r="DJ86" s="276" t="str">
        <f>IF('Info patients (1)'!DJ86&lt;&gt;'Info patients (2)'!DJ86,"CHECK","")</f>
        <v/>
      </c>
      <c r="DK86" s="276" t="str">
        <f>IF('Info patients (1)'!DK86&lt;&gt;'Info patients (2)'!DK86,"CHECK","")</f>
        <v/>
      </c>
      <c r="DL86" s="276" t="str">
        <f>IF('Info patients (1)'!DL86&lt;&gt;'Info patients (2)'!DL86,"CHECK","")</f>
        <v/>
      </c>
      <c r="DM86" s="276" t="str">
        <f>IF('Info patients (1)'!DM86&lt;&gt;'Info patients (2)'!DM86,"CHECK","")</f>
        <v/>
      </c>
      <c r="DN86" s="276" t="str">
        <f>IF('Info patients (1)'!DN86&lt;&gt;'Info patients (2)'!DN86,"CHECK","")</f>
        <v/>
      </c>
      <c r="DO86" s="276" t="str">
        <f>IF('Info patients (1)'!DO86&lt;&gt;'Info patients (2)'!DO86,"CHECK","")</f>
        <v/>
      </c>
      <c r="DP86" s="276" t="str">
        <f>IF('Info patients (1)'!DP86&lt;&gt;'Info patients (2)'!DP86,"CHECK","")</f>
        <v/>
      </c>
      <c r="DQ86" s="276" t="str">
        <f>IF('Info patients (1)'!DQ86&lt;&gt;'Info patients (2)'!DQ86,"CHECK","")</f>
        <v/>
      </c>
    </row>
    <row r="87" spans="1:121" s="109" customFormat="1" ht="23.25" customHeight="1" x14ac:dyDescent="0.2">
      <c r="A87" s="276" t="str">
        <f>IF('Info patients (1)'!A87&lt;&gt;'Info patients (2)'!A87,"CHECK","")</f>
        <v/>
      </c>
      <c r="B87" s="276" t="str">
        <f>IF('Info patients (1)'!B87&lt;&gt;'Info patients (2)'!B87,"CHECK","")</f>
        <v/>
      </c>
      <c r="C87" s="276" t="str">
        <f>IF('Info patients (1)'!C87&lt;&gt;'Info patients (2)'!C87,"CHECK","")</f>
        <v/>
      </c>
      <c r="D87" s="276" t="str">
        <f>IF('Info patients (1)'!D87&lt;&gt;'Info patients (2)'!D87,"CHECK","")</f>
        <v/>
      </c>
      <c r="E87" s="276" t="str">
        <f>IF('Info patients (1)'!E87&lt;&gt;'Info patients (2)'!E87,"CHECK","")</f>
        <v/>
      </c>
      <c r="F87" s="276" t="str">
        <f>IF('Info patients (1)'!F87&lt;&gt;'Info patients (2)'!F87,"CHECK","")</f>
        <v/>
      </c>
      <c r="G87" s="276" t="str">
        <f>IF('Info patients (1)'!G87&lt;&gt;'Info patients (2)'!G87,"CHECK","")</f>
        <v/>
      </c>
      <c r="H87" s="276" t="str">
        <f>IF('Info patients (1)'!H87&lt;&gt;'Info patients (2)'!H87,"CHECK","")</f>
        <v/>
      </c>
      <c r="I87" s="276" t="str">
        <f>IF('Info patients (1)'!I87&lt;&gt;'Info patients (2)'!I87,"CHECK","")</f>
        <v/>
      </c>
      <c r="J87" s="276" t="str">
        <f>IF('Info patients (1)'!J87&lt;&gt;'Info patients (2)'!J87,"CHECK","")</f>
        <v/>
      </c>
      <c r="K87" s="276" t="str">
        <f>IF('Info patients (1)'!K87&lt;&gt;'Info patients (2)'!K87,"CHECK","")</f>
        <v/>
      </c>
      <c r="L87" s="276" t="str">
        <f>IF('Info patients (1)'!L87&lt;&gt;'Info patients (2)'!L87,"CHECK","")</f>
        <v/>
      </c>
      <c r="M87" s="276" t="str">
        <f>IF('Info patients (1)'!M87&lt;&gt;'Info patients (2)'!M87,"CHECK","")</f>
        <v/>
      </c>
      <c r="N87" s="276" t="str">
        <f>IF('Info patients (1)'!N87&lt;&gt;'Info patients (2)'!N87,"CHECK","")</f>
        <v/>
      </c>
      <c r="O87" s="276" t="str">
        <f>IF('Info patients (1)'!O87&lt;&gt;'Info patients (2)'!O87,"CHECK","")</f>
        <v/>
      </c>
      <c r="P87" s="276" t="str">
        <f>IF('Info patients (1)'!P87&lt;&gt;'Info patients (2)'!P87,"CHECK","")</f>
        <v/>
      </c>
      <c r="Q87" s="276" t="str">
        <f>IF('Info patients (1)'!Q87&lt;&gt;'Info patients (2)'!Q87,"CHECK","")</f>
        <v/>
      </c>
      <c r="R87" s="276" t="str">
        <f>IF('Info patients (1)'!R87&lt;&gt;'Info patients (2)'!R87,"CHECK","")</f>
        <v/>
      </c>
      <c r="S87" s="276" t="str">
        <f>IF('Info patients (1)'!S87&lt;&gt;'Info patients (2)'!S87,"CHECK","")</f>
        <v/>
      </c>
      <c r="T87" s="276" t="str">
        <f>IF('Info patients (1)'!T87&lt;&gt;'Info patients (2)'!T87,"CHECK","")</f>
        <v/>
      </c>
      <c r="U87" s="276" t="str">
        <f>IF('Info patients (1)'!U87&lt;&gt;'Info patients (2)'!U87,"CHECK","")</f>
        <v/>
      </c>
      <c r="V87" s="276" t="str">
        <f>IF('Info patients (1)'!V87&lt;&gt;'Info patients (2)'!V87,"CHECK","")</f>
        <v/>
      </c>
      <c r="W87" s="276" t="str">
        <f>IF('Info patients (1)'!W87&lt;&gt;'Info patients (2)'!W87,"CHECK","")</f>
        <v/>
      </c>
      <c r="X87" s="276" t="str">
        <f>IF('Info patients (1)'!X87&lt;&gt;'Info patients (2)'!X87,"CHECK","")</f>
        <v/>
      </c>
      <c r="Y87" s="276" t="str">
        <f>IF('Info patients (1)'!Y87&lt;&gt;'Info patients (2)'!Y87,"CHECK","")</f>
        <v/>
      </c>
      <c r="Z87" s="276" t="str">
        <f>IF('Info patients (1)'!Z87&lt;&gt;'Info patients (2)'!Z87,"CHECK","")</f>
        <v/>
      </c>
      <c r="AA87" s="276" t="str">
        <f>IF('Info patients (1)'!AA87&lt;&gt;'Info patients (2)'!AA87,"CHECK","")</f>
        <v/>
      </c>
      <c r="AB87" s="276" t="str">
        <f>IF('Info patients (1)'!AB87&lt;&gt;'Info patients (2)'!AB87,"CHECK","")</f>
        <v/>
      </c>
      <c r="AC87" s="276" t="str">
        <f>IF('Info patients (1)'!AC87&lt;&gt;'Info patients (2)'!AC87,"CHECK","")</f>
        <v/>
      </c>
      <c r="AD87" s="276" t="str">
        <f>IF('Info patients (1)'!AD87&lt;&gt;'Info patients (2)'!AD87,"CHECK","")</f>
        <v/>
      </c>
      <c r="AE87" s="276" t="str">
        <f>IF('Info patients (1)'!AE87&lt;&gt;'Info patients (2)'!AE87,"CHECK","")</f>
        <v/>
      </c>
      <c r="AF87" s="276" t="str">
        <f>IF('Info patients (1)'!AF87&lt;&gt;'Info patients (2)'!AF87,"CHECK","")</f>
        <v/>
      </c>
      <c r="AG87" s="276" t="str">
        <f>IF('Info patients (1)'!AG87&lt;&gt;'Info patients (2)'!AG87,"CHECK","")</f>
        <v/>
      </c>
      <c r="AH87" s="276" t="str">
        <f>IF('Info patients (1)'!AH87&lt;&gt;'Info patients (2)'!AH87,"CHECK","")</f>
        <v/>
      </c>
      <c r="AI87" s="276" t="str">
        <f>IF('Info patients (1)'!AI87&lt;&gt;'Info patients (2)'!AI87,"CHECK","")</f>
        <v/>
      </c>
      <c r="AJ87" s="276" t="str">
        <f>IF('Info patients (1)'!AJ87&lt;&gt;'Info patients (2)'!AJ87,"CHECK","")</f>
        <v/>
      </c>
      <c r="AK87" s="276" t="str">
        <f>IF('Info patients (1)'!AK87&lt;&gt;'Info patients (2)'!AK87,"CHECK","")</f>
        <v/>
      </c>
      <c r="AL87" s="276" t="str">
        <f>IF('Info patients (1)'!AL87&lt;&gt;'Info patients (2)'!AL87,"CHECK","")</f>
        <v/>
      </c>
      <c r="AM87" s="276" t="str">
        <f>IF('Info patients (1)'!AM87&lt;&gt;'Info patients (2)'!AM87,"CHECK","")</f>
        <v/>
      </c>
      <c r="AN87" s="276" t="str">
        <f>IF('Info patients (1)'!AN87&lt;&gt;'Info patients (2)'!AN87,"CHECK","")</f>
        <v/>
      </c>
      <c r="AO87" s="276" t="str">
        <f>IF('Info patients (1)'!AO87&lt;&gt;'Info patients (2)'!AO87,"CHECK","")</f>
        <v/>
      </c>
      <c r="AP87" s="276" t="str">
        <f>IF('Info patients (1)'!AP87&lt;&gt;'Info patients (2)'!AP87,"CHECK","")</f>
        <v/>
      </c>
      <c r="AQ87" s="276" t="str">
        <f>IF('Info patients (1)'!AQ87&lt;&gt;'Info patients (2)'!AQ87,"CHECK","")</f>
        <v/>
      </c>
      <c r="AR87" s="276" t="str">
        <f>IF('Info patients (1)'!AR87&lt;&gt;'Info patients (2)'!AR87,"CHECK","")</f>
        <v/>
      </c>
      <c r="AS87" s="276" t="str">
        <f>IF('Info patients (1)'!AS87&lt;&gt;'Info patients (2)'!AS87,"CHECK","")</f>
        <v/>
      </c>
      <c r="AT87" s="276" t="str">
        <f>IF('Info patients (1)'!AT87&lt;&gt;'Info patients (2)'!AT87,"CHECK","")</f>
        <v/>
      </c>
      <c r="AU87" s="276" t="str">
        <f>IF('Info patients (1)'!AU87&lt;&gt;'Info patients (2)'!AU87,"CHECK","")</f>
        <v/>
      </c>
      <c r="AV87" s="276" t="str">
        <f>IF('Info patients (1)'!AV87&lt;&gt;'Info patients (2)'!AV87,"CHECK","")</f>
        <v/>
      </c>
      <c r="AW87" s="276" t="str">
        <f>IF('Info patients (1)'!AW87&lt;&gt;'Info patients (2)'!AW87,"CHECK","")</f>
        <v/>
      </c>
      <c r="AX87" s="276" t="str">
        <f>IF('Info patients (1)'!AX87&lt;&gt;'Info patients (2)'!AX87,"CHECK","")</f>
        <v/>
      </c>
      <c r="AY87" s="276" t="str">
        <f>IF('Info patients (1)'!AY87&lt;&gt;'Info patients (2)'!AY87,"CHECK","")</f>
        <v/>
      </c>
      <c r="AZ87" s="276" t="str">
        <f>IF('Info patients (1)'!AZ87&lt;&gt;'Info patients (2)'!AZ87,"CHECK","")</f>
        <v/>
      </c>
      <c r="BA87" s="276" t="str">
        <f>IF('Info patients (1)'!BA87&lt;&gt;'Info patients (2)'!BA87,"CHECK","")</f>
        <v/>
      </c>
      <c r="BB87" s="276" t="str">
        <f>IF('Info patients (1)'!BB87&lt;&gt;'Info patients (2)'!BB87,"CHECK","")</f>
        <v/>
      </c>
      <c r="BC87" s="276" t="str">
        <f>IF('Info patients (1)'!BC87&lt;&gt;'Info patients (2)'!BC87,"CHECK","")</f>
        <v/>
      </c>
      <c r="BD87" s="276" t="str">
        <f>IF('Info patients (1)'!BD87&lt;&gt;'Info patients (2)'!BD87,"CHECK","")</f>
        <v/>
      </c>
      <c r="BE87" s="276" t="str">
        <f>IF('Info patients (1)'!BE87&lt;&gt;'Info patients (2)'!BE87,"CHECK","")</f>
        <v/>
      </c>
      <c r="BF87" s="276" t="str">
        <f>IF('Info patients (1)'!BF87&lt;&gt;'Info patients (2)'!BF87,"CHECK","")</f>
        <v/>
      </c>
      <c r="BG87" s="276" t="str">
        <f>IF('Info patients (1)'!BG87&lt;&gt;'Info patients (2)'!BG87,"CHECK","")</f>
        <v/>
      </c>
      <c r="BH87" s="276" t="str">
        <f>IF('Info patients (1)'!BH87&lt;&gt;'Info patients (2)'!BH87,"CHECK","")</f>
        <v/>
      </c>
      <c r="BI87" s="276" t="str">
        <f>IF('Info patients (1)'!BI87&lt;&gt;'Info patients (2)'!BI87,"CHECK","")</f>
        <v/>
      </c>
      <c r="BJ87" s="276" t="str">
        <f>IF('Info patients (1)'!BJ87&lt;&gt;'Info patients (2)'!BJ87,"CHECK","")</f>
        <v/>
      </c>
      <c r="BK87" s="276" t="str">
        <f>IF('Info patients (1)'!BK87&lt;&gt;'Info patients (2)'!BK87,"CHECK","")</f>
        <v/>
      </c>
      <c r="BL87" s="276" t="str">
        <f>IF('Info patients (1)'!BL87&lt;&gt;'Info patients (2)'!BL87,"CHECK","")</f>
        <v/>
      </c>
      <c r="BM87" s="276" t="str">
        <f>IF('Info patients (1)'!BM87&lt;&gt;'Info patients (2)'!BM87,"CHECK","")</f>
        <v/>
      </c>
      <c r="BN87" s="276" t="str">
        <f>IF('Info patients (1)'!BN87&lt;&gt;'Info patients (2)'!BN87,"CHECK","")</f>
        <v/>
      </c>
      <c r="BO87" s="276" t="str">
        <f>IF('Info patients (1)'!BO87&lt;&gt;'Info patients (2)'!BO87,"CHECK","")</f>
        <v/>
      </c>
      <c r="BP87" s="276" t="str">
        <f>IF('Info patients (1)'!BP87&lt;&gt;'Info patients (2)'!BP87,"CHECK","")</f>
        <v/>
      </c>
      <c r="BQ87" s="276" t="str">
        <f>IF('Info patients (1)'!BQ87&lt;&gt;'Info patients (2)'!BQ87,"CHECK","")</f>
        <v/>
      </c>
      <c r="BR87" s="276" t="str">
        <f>IF('Info patients (1)'!BR87&lt;&gt;'Info patients (2)'!BR87,"CHECK","")</f>
        <v/>
      </c>
      <c r="BS87" s="276" t="str">
        <f>IF('Info patients (1)'!BS87&lt;&gt;'Info patients (2)'!BS87,"CHECK","")</f>
        <v/>
      </c>
      <c r="BT87" s="276" t="str">
        <f>IF('Info patients (1)'!BT87&lt;&gt;'Info patients (2)'!BT87,"CHECK","")</f>
        <v/>
      </c>
      <c r="BU87" s="276" t="str">
        <f>IF('Info patients (1)'!BU87&lt;&gt;'Info patients (2)'!BU87,"CHECK","")</f>
        <v/>
      </c>
      <c r="BV87" s="276" t="str">
        <f>IF('Info patients (1)'!BV87&lt;&gt;'Info patients (2)'!BV87,"CHECK","")</f>
        <v/>
      </c>
      <c r="BW87" s="276" t="str">
        <f>IF('Info patients (1)'!BW87&lt;&gt;'Info patients (2)'!BW87,"CHECK","")</f>
        <v/>
      </c>
      <c r="BX87" s="276" t="str">
        <f>IF('Info patients (1)'!BX87&lt;&gt;'Info patients (2)'!BX87,"CHECK","")</f>
        <v/>
      </c>
      <c r="BY87" s="276" t="str">
        <f>IF('Info patients (1)'!BY87&lt;&gt;'Info patients (2)'!BY87,"CHECK","")</f>
        <v/>
      </c>
      <c r="BZ87" s="276" t="str">
        <f>IF('Info patients (1)'!BZ87&lt;&gt;'Info patients (2)'!BZ87,"CHECK","")</f>
        <v/>
      </c>
      <c r="CA87" s="276" t="str">
        <f>IF('Info patients (1)'!CA87&lt;&gt;'Info patients (2)'!CA87,"CHECK","")</f>
        <v/>
      </c>
      <c r="CB87" s="276" t="str">
        <f>IF('Info patients (1)'!CB87&lt;&gt;'Info patients (2)'!CB87,"CHECK","")</f>
        <v/>
      </c>
      <c r="CC87" s="276" t="str">
        <f>IF('Info patients (1)'!CC87&lt;&gt;'Info patients (2)'!CC87,"CHECK","")</f>
        <v/>
      </c>
      <c r="CD87" s="276" t="str">
        <f>IF('Info patients (1)'!CD87&lt;&gt;'Info patients (2)'!CD87,"CHECK","")</f>
        <v/>
      </c>
      <c r="CE87" s="276" t="str">
        <f>IF('Info patients (1)'!CE87&lt;&gt;'Info patients (2)'!CE87,"CHECK","")</f>
        <v/>
      </c>
      <c r="CF87" s="276" t="str">
        <f>IF('Info patients (1)'!CF87&lt;&gt;'Info patients (2)'!CF87,"CHECK","")</f>
        <v/>
      </c>
      <c r="CG87" s="276" t="str">
        <f>IF('Info patients (1)'!CG87&lt;&gt;'Info patients (2)'!CG87,"CHECK","")</f>
        <v/>
      </c>
      <c r="CH87" s="276" t="str">
        <f>IF('Info patients (1)'!CH87&lt;&gt;'Info patients (2)'!CH87,"CHECK","")</f>
        <v/>
      </c>
      <c r="CI87" s="276" t="str">
        <f>IF('Info patients (1)'!CI87&lt;&gt;'Info patients (2)'!CI87,"CHECK","")</f>
        <v/>
      </c>
      <c r="CJ87" s="276" t="str">
        <f>IF('Info patients (1)'!CJ87&lt;&gt;'Info patients (2)'!CJ87,"CHECK","")</f>
        <v/>
      </c>
      <c r="CK87" s="276" t="str">
        <f>IF('Info patients (1)'!CK87&lt;&gt;'Info patients (2)'!CK87,"CHECK","")</f>
        <v/>
      </c>
      <c r="CL87" s="276" t="str">
        <f>IF('Info patients (1)'!CL87&lt;&gt;'Info patients (2)'!CL87,"CHECK","")</f>
        <v/>
      </c>
      <c r="CM87" s="276" t="str">
        <f>IF('Info patients (1)'!CM87&lt;&gt;'Info patients (2)'!CM87,"CHECK","")</f>
        <v/>
      </c>
      <c r="CN87" s="276" t="str">
        <f>IF('Info patients (1)'!CN87&lt;&gt;'Info patients (2)'!CN87,"CHECK","")</f>
        <v/>
      </c>
      <c r="CO87" s="276" t="str">
        <f>IF('Info patients (1)'!CO87&lt;&gt;'Info patients (2)'!CO87,"CHECK","")</f>
        <v/>
      </c>
      <c r="CP87" s="276" t="str">
        <f>IF('Info patients (1)'!CP87&lt;&gt;'Info patients (2)'!CP87,"CHECK","")</f>
        <v/>
      </c>
      <c r="CQ87" s="276" t="str">
        <f>IF('Info patients (1)'!CQ87&lt;&gt;'Info patients (2)'!CQ87,"CHECK","")</f>
        <v/>
      </c>
      <c r="CR87" s="276" t="str">
        <f>IF('Info patients (1)'!CR87&lt;&gt;'Info patients (2)'!CR87,"CHECK","")</f>
        <v/>
      </c>
      <c r="CS87" s="276" t="str">
        <f>IF('Info patients (1)'!CS87&lt;&gt;'Info patients (2)'!CS87,"CHECK","")</f>
        <v/>
      </c>
      <c r="CT87" s="276" t="str">
        <f>IF('Info patients (1)'!CT87&lt;&gt;'Info patients (2)'!CT87,"CHECK","")</f>
        <v/>
      </c>
      <c r="CU87" s="276" t="str">
        <f>IF('Info patients (1)'!CU87&lt;&gt;'Info patients (2)'!CU87,"CHECK","")</f>
        <v/>
      </c>
      <c r="CV87" s="276" t="str">
        <f>IF('Info patients (1)'!CV87&lt;&gt;'Info patients (2)'!CV87,"CHECK","")</f>
        <v/>
      </c>
      <c r="CW87" s="276" t="str">
        <f>IF('Info patients (1)'!CW87&lt;&gt;'Info patients (2)'!CW87,"CHECK","")</f>
        <v/>
      </c>
      <c r="CX87" s="276" t="str">
        <f>IF('Info patients (1)'!CX87&lt;&gt;'Info patients (2)'!CX87,"CHECK","")</f>
        <v/>
      </c>
      <c r="CY87" s="276" t="str">
        <f>IF('Info patients (1)'!CY87&lt;&gt;'Info patients (2)'!CY87,"CHECK","")</f>
        <v/>
      </c>
      <c r="CZ87" s="276" t="str">
        <f>IF('Info patients (1)'!CZ87&lt;&gt;'Info patients (2)'!CZ87,"CHECK","")</f>
        <v/>
      </c>
      <c r="DA87" s="276" t="str">
        <f>IF('Info patients (1)'!DA87&lt;&gt;'Info patients (2)'!DA87,"CHECK","")</f>
        <v/>
      </c>
      <c r="DB87" s="276" t="str">
        <f>IF('Info patients (1)'!DB87&lt;&gt;'Info patients (2)'!DB87,"CHECK","")</f>
        <v/>
      </c>
      <c r="DC87" s="276" t="str">
        <f>IF('Info patients (1)'!DC87&lt;&gt;'Info patients (2)'!DC87,"CHECK","")</f>
        <v/>
      </c>
      <c r="DD87" s="276" t="str">
        <f>IF('Info patients (1)'!DD87&lt;&gt;'Info patients (2)'!DD87,"CHECK","")</f>
        <v/>
      </c>
      <c r="DE87" s="276" t="str">
        <f>IF('Info patients (1)'!DE87&lt;&gt;'Info patients (2)'!DE87,"CHECK","")</f>
        <v/>
      </c>
      <c r="DF87" s="276" t="str">
        <f>IF('Info patients (1)'!DF87&lt;&gt;'Info patients (2)'!DF87,"CHECK","")</f>
        <v/>
      </c>
      <c r="DG87" s="276" t="str">
        <f>IF('Info patients (1)'!DG87&lt;&gt;'Info patients (2)'!DG87,"CHECK","")</f>
        <v/>
      </c>
      <c r="DH87" s="276" t="str">
        <f>IF('Info patients (1)'!DH87&lt;&gt;'Info patients (2)'!DH87,"CHECK","")</f>
        <v/>
      </c>
      <c r="DI87" s="276" t="str">
        <f>IF('Info patients (1)'!DI87&lt;&gt;'Info patients (2)'!DI87,"CHECK","")</f>
        <v/>
      </c>
      <c r="DJ87" s="276" t="str">
        <f>IF('Info patients (1)'!DJ87&lt;&gt;'Info patients (2)'!DJ87,"CHECK","")</f>
        <v/>
      </c>
      <c r="DK87" s="276" t="str">
        <f>IF('Info patients (1)'!DK87&lt;&gt;'Info patients (2)'!DK87,"CHECK","")</f>
        <v/>
      </c>
      <c r="DL87" s="276" t="str">
        <f>IF('Info patients (1)'!DL87&lt;&gt;'Info patients (2)'!DL87,"CHECK","")</f>
        <v/>
      </c>
      <c r="DM87" s="276" t="str">
        <f>IF('Info patients (1)'!DM87&lt;&gt;'Info patients (2)'!DM87,"CHECK","")</f>
        <v/>
      </c>
      <c r="DN87" s="276" t="str">
        <f>IF('Info patients (1)'!DN87&lt;&gt;'Info patients (2)'!DN87,"CHECK","")</f>
        <v/>
      </c>
      <c r="DO87" s="276" t="str">
        <f>IF('Info patients (1)'!DO87&lt;&gt;'Info patients (2)'!DO87,"CHECK","")</f>
        <v/>
      </c>
      <c r="DP87" s="276" t="str">
        <f>IF('Info patients (1)'!DP87&lt;&gt;'Info patients (2)'!DP87,"CHECK","")</f>
        <v/>
      </c>
      <c r="DQ87" s="276" t="str">
        <f>IF('Info patients (1)'!DQ87&lt;&gt;'Info patients (2)'!DQ87,"CHECK","")</f>
        <v/>
      </c>
    </row>
    <row r="88" spans="1:121" s="109" customFormat="1" ht="23.25" customHeight="1" x14ac:dyDescent="0.2">
      <c r="A88" s="276" t="str">
        <f>IF('Info patients (1)'!A88&lt;&gt;'Info patients (2)'!A88,"CHECK","")</f>
        <v/>
      </c>
      <c r="B88" s="276" t="str">
        <f>IF('Info patients (1)'!B88&lt;&gt;'Info patients (2)'!B88,"CHECK","")</f>
        <v/>
      </c>
      <c r="C88" s="276" t="str">
        <f>IF('Info patients (1)'!C88&lt;&gt;'Info patients (2)'!C88,"CHECK","")</f>
        <v/>
      </c>
      <c r="D88" s="276" t="str">
        <f>IF('Info patients (1)'!D88&lt;&gt;'Info patients (2)'!D88,"CHECK","")</f>
        <v/>
      </c>
      <c r="E88" s="276" t="str">
        <f>IF('Info patients (1)'!E88&lt;&gt;'Info patients (2)'!E88,"CHECK","")</f>
        <v/>
      </c>
      <c r="F88" s="276" t="str">
        <f>IF('Info patients (1)'!F88&lt;&gt;'Info patients (2)'!F88,"CHECK","")</f>
        <v/>
      </c>
      <c r="G88" s="276" t="str">
        <f>IF('Info patients (1)'!G88&lt;&gt;'Info patients (2)'!G88,"CHECK","")</f>
        <v/>
      </c>
      <c r="H88" s="276" t="str">
        <f>IF('Info patients (1)'!H88&lt;&gt;'Info patients (2)'!H88,"CHECK","")</f>
        <v/>
      </c>
      <c r="I88" s="276" t="str">
        <f>IF('Info patients (1)'!I88&lt;&gt;'Info patients (2)'!I88,"CHECK","")</f>
        <v/>
      </c>
      <c r="J88" s="276" t="str">
        <f>IF('Info patients (1)'!J88&lt;&gt;'Info patients (2)'!J88,"CHECK","")</f>
        <v/>
      </c>
      <c r="K88" s="276" t="str">
        <f>IF('Info patients (1)'!K88&lt;&gt;'Info patients (2)'!K88,"CHECK","")</f>
        <v/>
      </c>
      <c r="L88" s="276" t="str">
        <f>IF('Info patients (1)'!L88&lt;&gt;'Info patients (2)'!L88,"CHECK","")</f>
        <v/>
      </c>
      <c r="M88" s="276" t="str">
        <f>IF('Info patients (1)'!M88&lt;&gt;'Info patients (2)'!M88,"CHECK","")</f>
        <v/>
      </c>
      <c r="N88" s="276" t="str">
        <f>IF('Info patients (1)'!N88&lt;&gt;'Info patients (2)'!N88,"CHECK","")</f>
        <v/>
      </c>
      <c r="O88" s="276" t="str">
        <f>IF('Info patients (1)'!O88&lt;&gt;'Info patients (2)'!O88,"CHECK","")</f>
        <v/>
      </c>
      <c r="P88" s="276" t="str">
        <f>IF('Info patients (1)'!P88&lt;&gt;'Info patients (2)'!P88,"CHECK","")</f>
        <v/>
      </c>
      <c r="Q88" s="276" t="str">
        <f>IF('Info patients (1)'!Q88&lt;&gt;'Info patients (2)'!Q88,"CHECK","")</f>
        <v/>
      </c>
      <c r="R88" s="276" t="str">
        <f>IF('Info patients (1)'!R88&lt;&gt;'Info patients (2)'!R88,"CHECK","")</f>
        <v/>
      </c>
      <c r="S88" s="276" t="str">
        <f>IF('Info patients (1)'!S88&lt;&gt;'Info patients (2)'!S88,"CHECK","")</f>
        <v/>
      </c>
      <c r="T88" s="276" t="str">
        <f>IF('Info patients (1)'!T88&lt;&gt;'Info patients (2)'!T88,"CHECK","")</f>
        <v/>
      </c>
      <c r="U88" s="276" t="str">
        <f>IF('Info patients (1)'!U88&lt;&gt;'Info patients (2)'!U88,"CHECK","")</f>
        <v/>
      </c>
      <c r="V88" s="276" t="str">
        <f>IF('Info patients (1)'!V88&lt;&gt;'Info patients (2)'!V88,"CHECK","")</f>
        <v/>
      </c>
      <c r="W88" s="276" t="str">
        <f>IF('Info patients (1)'!W88&lt;&gt;'Info patients (2)'!W88,"CHECK","")</f>
        <v/>
      </c>
      <c r="X88" s="276" t="str">
        <f>IF('Info patients (1)'!X88&lt;&gt;'Info patients (2)'!X88,"CHECK","")</f>
        <v/>
      </c>
      <c r="Y88" s="276" t="str">
        <f>IF('Info patients (1)'!Y88&lt;&gt;'Info patients (2)'!Y88,"CHECK","")</f>
        <v/>
      </c>
      <c r="Z88" s="276" t="str">
        <f>IF('Info patients (1)'!Z88&lt;&gt;'Info patients (2)'!Z88,"CHECK","")</f>
        <v/>
      </c>
      <c r="AA88" s="276" t="str">
        <f>IF('Info patients (1)'!AA88&lt;&gt;'Info patients (2)'!AA88,"CHECK","")</f>
        <v/>
      </c>
      <c r="AB88" s="276" t="str">
        <f>IF('Info patients (1)'!AB88&lt;&gt;'Info patients (2)'!AB88,"CHECK","")</f>
        <v/>
      </c>
      <c r="AC88" s="276" t="str">
        <f>IF('Info patients (1)'!AC88&lt;&gt;'Info patients (2)'!AC88,"CHECK","")</f>
        <v/>
      </c>
      <c r="AD88" s="276" t="str">
        <f>IF('Info patients (1)'!AD88&lt;&gt;'Info patients (2)'!AD88,"CHECK","")</f>
        <v/>
      </c>
      <c r="AE88" s="276" t="str">
        <f>IF('Info patients (1)'!AE88&lt;&gt;'Info patients (2)'!AE88,"CHECK","")</f>
        <v/>
      </c>
      <c r="AF88" s="276" t="str">
        <f>IF('Info patients (1)'!AF88&lt;&gt;'Info patients (2)'!AF88,"CHECK","")</f>
        <v/>
      </c>
      <c r="AG88" s="276" t="str">
        <f>IF('Info patients (1)'!AG88&lt;&gt;'Info patients (2)'!AG88,"CHECK","")</f>
        <v/>
      </c>
      <c r="AH88" s="276" t="str">
        <f>IF('Info patients (1)'!AH88&lt;&gt;'Info patients (2)'!AH88,"CHECK","")</f>
        <v/>
      </c>
      <c r="AI88" s="276" t="str">
        <f>IF('Info patients (1)'!AI88&lt;&gt;'Info patients (2)'!AI88,"CHECK","")</f>
        <v/>
      </c>
      <c r="AJ88" s="276" t="str">
        <f>IF('Info patients (1)'!AJ88&lt;&gt;'Info patients (2)'!AJ88,"CHECK","")</f>
        <v/>
      </c>
      <c r="AK88" s="276" t="str">
        <f>IF('Info patients (1)'!AK88&lt;&gt;'Info patients (2)'!AK88,"CHECK","")</f>
        <v/>
      </c>
      <c r="AL88" s="276" t="str">
        <f>IF('Info patients (1)'!AL88&lt;&gt;'Info patients (2)'!AL88,"CHECK","")</f>
        <v/>
      </c>
      <c r="AM88" s="276" t="str">
        <f>IF('Info patients (1)'!AM88&lt;&gt;'Info patients (2)'!AM88,"CHECK","")</f>
        <v/>
      </c>
      <c r="AN88" s="276" t="str">
        <f>IF('Info patients (1)'!AN88&lt;&gt;'Info patients (2)'!AN88,"CHECK","")</f>
        <v/>
      </c>
      <c r="AO88" s="276" t="str">
        <f>IF('Info patients (1)'!AO88&lt;&gt;'Info patients (2)'!AO88,"CHECK","")</f>
        <v/>
      </c>
      <c r="AP88" s="276" t="str">
        <f>IF('Info patients (1)'!AP88&lt;&gt;'Info patients (2)'!AP88,"CHECK","")</f>
        <v/>
      </c>
      <c r="AQ88" s="276" t="str">
        <f>IF('Info patients (1)'!AQ88&lt;&gt;'Info patients (2)'!AQ88,"CHECK","")</f>
        <v/>
      </c>
      <c r="AR88" s="276" t="str">
        <f>IF('Info patients (1)'!AR88&lt;&gt;'Info patients (2)'!AR88,"CHECK","")</f>
        <v/>
      </c>
      <c r="AS88" s="276" t="str">
        <f>IF('Info patients (1)'!AS88&lt;&gt;'Info patients (2)'!AS88,"CHECK","")</f>
        <v/>
      </c>
      <c r="AT88" s="276" t="str">
        <f>IF('Info patients (1)'!AT88&lt;&gt;'Info patients (2)'!AT88,"CHECK","")</f>
        <v/>
      </c>
      <c r="AU88" s="276" t="str">
        <f>IF('Info patients (1)'!AU88&lt;&gt;'Info patients (2)'!AU88,"CHECK","")</f>
        <v/>
      </c>
      <c r="AV88" s="276" t="str">
        <f>IF('Info patients (1)'!AV88&lt;&gt;'Info patients (2)'!AV88,"CHECK","")</f>
        <v/>
      </c>
      <c r="AW88" s="276" t="str">
        <f>IF('Info patients (1)'!AW88&lt;&gt;'Info patients (2)'!AW88,"CHECK","")</f>
        <v/>
      </c>
      <c r="AX88" s="276" t="str">
        <f>IF('Info patients (1)'!AX88&lt;&gt;'Info patients (2)'!AX88,"CHECK","")</f>
        <v/>
      </c>
      <c r="AY88" s="276" t="str">
        <f>IF('Info patients (1)'!AY88&lt;&gt;'Info patients (2)'!AY88,"CHECK","")</f>
        <v/>
      </c>
      <c r="AZ88" s="276" t="str">
        <f>IF('Info patients (1)'!AZ88&lt;&gt;'Info patients (2)'!AZ88,"CHECK","")</f>
        <v/>
      </c>
      <c r="BA88" s="276" t="str">
        <f>IF('Info patients (1)'!BA88&lt;&gt;'Info patients (2)'!BA88,"CHECK","")</f>
        <v/>
      </c>
      <c r="BB88" s="276" t="str">
        <f>IF('Info patients (1)'!BB88&lt;&gt;'Info patients (2)'!BB88,"CHECK","")</f>
        <v/>
      </c>
      <c r="BC88" s="276" t="str">
        <f>IF('Info patients (1)'!BC88&lt;&gt;'Info patients (2)'!BC88,"CHECK","")</f>
        <v/>
      </c>
      <c r="BD88" s="276" t="str">
        <f>IF('Info patients (1)'!BD88&lt;&gt;'Info patients (2)'!BD88,"CHECK","")</f>
        <v/>
      </c>
      <c r="BE88" s="276" t="str">
        <f>IF('Info patients (1)'!BE88&lt;&gt;'Info patients (2)'!BE88,"CHECK","")</f>
        <v/>
      </c>
      <c r="BF88" s="276" t="str">
        <f>IF('Info patients (1)'!BF88&lt;&gt;'Info patients (2)'!BF88,"CHECK","")</f>
        <v/>
      </c>
      <c r="BG88" s="276" t="str">
        <f>IF('Info patients (1)'!BG88&lt;&gt;'Info patients (2)'!BG88,"CHECK","")</f>
        <v/>
      </c>
      <c r="BH88" s="276" t="str">
        <f>IF('Info patients (1)'!BH88&lt;&gt;'Info patients (2)'!BH88,"CHECK","")</f>
        <v/>
      </c>
      <c r="BI88" s="276" t="str">
        <f>IF('Info patients (1)'!BI88&lt;&gt;'Info patients (2)'!BI88,"CHECK","")</f>
        <v/>
      </c>
      <c r="BJ88" s="276" t="str">
        <f>IF('Info patients (1)'!BJ88&lt;&gt;'Info patients (2)'!BJ88,"CHECK","")</f>
        <v/>
      </c>
      <c r="BK88" s="276" t="str">
        <f>IF('Info patients (1)'!BK88&lt;&gt;'Info patients (2)'!BK88,"CHECK","")</f>
        <v/>
      </c>
      <c r="BL88" s="276" t="str">
        <f>IF('Info patients (1)'!BL88&lt;&gt;'Info patients (2)'!BL88,"CHECK","")</f>
        <v/>
      </c>
      <c r="BM88" s="276" t="str">
        <f>IF('Info patients (1)'!BM88&lt;&gt;'Info patients (2)'!BM88,"CHECK","")</f>
        <v/>
      </c>
      <c r="BN88" s="276" t="str">
        <f>IF('Info patients (1)'!BN88&lt;&gt;'Info patients (2)'!BN88,"CHECK","")</f>
        <v/>
      </c>
      <c r="BO88" s="276" t="str">
        <f>IF('Info patients (1)'!BO88&lt;&gt;'Info patients (2)'!BO88,"CHECK","")</f>
        <v/>
      </c>
      <c r="BP88" s="276" t="str">
        <f>IF('Info patients (1)'!BP88&lt;&gt;'Info patients (2)'!BP88,"CHECK","")</f>
        <v/>
      </c>
      <c r="BQ88" s="276" t="str">
        <f>IF('Info patients (1)'!BQ88&lt;&gt;'Info patients (2)'!BQ88,"CHECK","")</f>
        <v/>
      </c>
      <c r="BR88" s="276" t="str">
        <f>IF('Info patients (1)'!BR88&lt;&gt;'Info patients (2)'!BR88,"CHECK","")</f>
        <v/>
      </c>
      <c r="BS88" s="276" t="str">
        <f>IF('Info patients (1)'!BS88&lt;&gt;'Info patients (2)'!BS88,"CHECK","")</f>
        <v/>
      </c>
      <c r="BT88" s="276" t="str">
        <f>IF('Info patients (1)'!BT88&lt;&gt;'Info patients (2)'!BT88,"CHECK","")</f>
        <v/>
      </c>
      <c r="BU88" s="276" t="str">
        <f>IF('Info patients (1)'!BU88&lt;&gt;'Info patients (2)'!BU88,"CHECK","")</f>
        <v/>
      </c>
      <c r="BV88" s="276" t="str">
        <f>IF('Info patients (1)'!BV88&lt;&gt;'Info patients (2)'!BV88,"CHECK","")</f>
        <v/>
      </c>
      <c r="BW88" s="276" t="str">
        <f>IF('Info patients (1)'!BW88&lt;&gt;'Info patients (2)'!BW88,"CHECK","")</f>
        <v/>
      </c>
      <c r="BX88" s="276" t="str">
        <f>IF('Info patients (1)'!BX88&lt;&gt;'Info patients (2)'!BX88,"CHECK","")</f>
        <v/>
      </c>
      <c r="BY88" s="276" t="str">
        <f>IF('Info patients (1)'!BY88&lt;&gt;'Info patients (2)'!BY88,"CHECK","")</f>
        <v/>
      </c>
      <c r="BZ88" s="276" t="str">
        <f>IF('Info patients (1)'!BZ88&lt;&gt;'Info patients (2)'!BZ88,"CHECK","")</f>
        <v/>
      </c>
      <c r="CA88" s="276" t="str">
        <f>IF('Info patients (1)'!CA88&lt;&gt;'Info patients (2)'!CA88,"CHECK","")</f>
        <v/>
      </c>
      <c r="CB88" s="276" t="str">
        <f>IF('Info patients (1)'!CB88&lt;&gt;'Info patients (2)'!CB88,"CHECK","")</f>
        <v/>
      </c>
      <c r="CC88" s="276" t="str">
        <f>IF('Info patients (1)'!CC88&lt;&gt;'Info patients (2)'!CC88,"CHECK","")</f>
        <v/>
      </c>
      <c r="CD88" s="276" t="str">
        <f>IF('Info patients (1)'!CD88&lt;&gt;'Info patients (2)'!CD88,"CHECK","")</f>
        <v/>
      </c>
      <c r="CE88" s="276" t="str">
        <f>IF('Info patients (1)'!CE88&lt;&gt;'Info patients (2)'!CE88,"CHECK","")</f>
        <v/>
      </c>
      <c r="CF88" s="276" t="str">
        <f>IF('Info patients (1)'!CF88&lt;&gt;'Info patients (2)'!CF88,"CHECK","")</f>
        <v/>
      </c>
      <c r="CG88" s="276" t="str">
        <f>IF('Info patients (1)'!CG88&lt;&gt;'Info patients (2)'!CG88,"CHECK","")</f>
        <v/>
      </c>
      <c r="CH88" s="276" t="str">
        <f>IF('Info patients (1)'!CH88&lt;&gt;'Info patients (2)'!CH88,"CHECK","")</f>
        <v/>
      </c>
      <c r="CI88" s="276" t="str">
        <f>IF('Info patients (1)'!CI88&lt;&gt;'Info patients (2)'!CI88,"CHECK","")</f>
        <v/>
      </c>
      <c r="CJ88" s="276" t="str">
        <f>IF('Info patients (1)'!CJ88&lt;&gt;'Info patients (2)'!CJ88,"CHECK","")</f>
        <v/>
      </c>
      <c r="CK88" s="276" t="str">
        <f>IF('Info patients (1)'!CK88&lt;&gt;'Info patients (2)'!CK88,"CHECK","")</f>
        <v/>
      </c>
      <c r="CL88" s="276" t="str">
        <f>IF('Info patients (1)'!CL88&lt;&gt;'Info patients (2)'!CL88,"CHECK","")</f>
        <v/>
      </c>
      <c r="CM88" s="276" t="str">
        <f>IF('Info patients (1)'!CM88&lt;&gt;'Info patients (2)'!CM88,"CHECK","")</f>
        <v/>
      </c>
      <c r="CN88" s="276" t="str">
        <f>IF('Info patients (1)'!CN88&lt;&gt;'Info patients (2)'!CN88,"CHECK","")</f>
        <v/>
      </c>
      <c r="CO88" s="276" t="str">
        <f>IF('Info patients (1)'!CO88&lt;&gt;'Info patients (2)'!CO88,"CHECK","")</f>
        <v/>
      </c>
      <c r="CP88" s="276" t="str">
        <f>IF('Info patients (1)'!CP88&lt;&gt;'Info patients (2)'!CP88,"CHECK","")</f>
        <v/>
      </c>
      <c r="CQ88" s="276" t="str">
        <f>IF('Info patients (1)'!CQ88&lt;&gt;'Info patients (2)'!CQ88,"CHECK","")</f>
        <v/>
      </c>
      <c r="CR88" s="276" t="str">
        <f>IF('Info patients (1)'!CR88&lt;&gt;'Info patients (2)'!CR88,"CHECK","")</f>
        <v/>
      </c>
      <c r="CS88" s="276" t="str">
        <f>IF('Info patients (1)'!CS88&lt;&gt;'Info patients (2)'!CS88,"CHECK","")</f>
        <v/>
      </c>
      <c r="CT88" s="276" t="str">
        <f>IF('Info patients (1)'!CT88&lt;&gt;'Info patients (2)'!CT88,"CHECK","")</f>
        <v/>
      </c>
      <c r="CU88" s="276" t="str">
        <f>IF('Info patients (1)'!CU88&lt;&gt;'Info patients (2)'!CU88,"CHECK","")</f>
        <v/>
      </c>
      <c r="CV88" s="276" t="str">
        <f>IF('Info patients (1)'!CV88&lt;&gt;'Info patients (2)'!CV88,"CHECK","")</f>
        <v/>
      </c>
      <c r="CW88" s="276" t="str">
        <f>IF('Info patients (1)'!CW88&lt;&gt;'Info patients (2)'!CW88,"CHECK","")</f>
        <v/>
      </c>
      <c r="CX88" s="276" t="str">
        <f>IF('Info patients (1)'!CX88&lt;&gt;'Info patients (2)'!CX88,"CHECK","")</f>
        <v/>
      </c>
      <c r="CY88" s="276" t="str">
        <f>IF('Info patients (1)'!CY88&lt;&gt;'Info patients (2)'!CY88,"CHECK","")</f>
        <v/>
      </c>
      <c r="CZ88" s="276" t="str">
        <f>IF('Info patients (1)'!CZ88&lt;&gt;'Info patients (2)'!CZ88,"CHECK","")</f>
        <v/>
      </c>
      <c r="DA88" s="276" t="str">
        <f>IF('Info patients (1)'!DA88&lt;&gt;'Info patients (2)'!DA88,"CHECK","")</f>
        <v/>
      </c>
      <c r="DB88" s="276" t="str">
        <f>IF('Info patients (1)'!DB88&lt;&gt;'Info patients (2)'!DB88,"CHECK","")</f>
        <v/>
      </c>
      <c r="DC88" s="276" t="str">
        <f>IF('Info patients (1)'!DC88&lt;&gt;'Info patients (2)'!DC88,"CHECK","")</f>
        <v/>
      </c>
      <c r="DD88" s="276" t="str">
        <f>IF('Info patients (1)'!DD88&lt;&gt;'Info patients (2)'!DD88,"CHECK","")</f>
        <v/>
      </c>
      <c r="DE88" s="276" t="str">
        <f>IF('Info patients (1)'!DE88&lt;&gt;'Info patients (2)'!DE88,"CHECK","")</f>
        <v/>
      </c>
      <c r="DF88" s="276" t="str">
        <f>IF('Info patients (1)'!DF88&lt;&gt;'Info patients (2)'!DF88,"CHECK","")</f>
        <v/>
      </c>
      <c r="DG88" s="276" t="str">
        <f>IF('Info patients (1)'!DG88&lt;&gt;'Info patients (2)'!DG88,"CHECK","")</f>
        <v/>
      </c>
      <c r="DH88" s="276" t="str">
        <f>IF('Info patients (1)'!DH88&lt;&gt;'Info patients (2)'!DH88,"CHECK","")</f>
        <v/>
      </c>
      <c r="DI88" s="276" t="str">
        <f>IF('Info patients (1)'!DI88&lt;&gt;'Info patients (2)'!DI88,"CHECK","")</f>
        <v/>
      </c>
      <c r="DJ88" s="276" t="str">
        <f>IF('Info patients (1)'!DJ88&lt;&gt;'Info patients (2)'!DJ88,"CHECK","")</f>
        <v/>
      </c>
      <c r="DK88" s="276" t="str">
        <f>IF('Info patients (1)'!DK88&lt;&gt;'Info patients (2)'!DK88,"CHECK","")</f>
        <v/>
      </c>
      <c r="DL88" s="276" t="str">
        <f>IF('Info patients (1)'!DL88&lt;&gt;'Info patients (2)'!DL88,"CHECK","")</f>
        <v/>
      </c>
      <c r="DM88" s="276" t="str">
        <f>IF('Info patients (1)'!DM88&lt;&gt;'Info patients (2)'!DM88,"CHECK","")</f>
        <v/>
      </c>
      <c r="DN88" s="276" t="str">
        <f>IF('Info patients (1)'!DN88&lt;&gt;'Info patients (2)'!DN88,"CHECK","")</f>
        <v/>
      </c>
      <c r="DO88" s="276" t="str">
        <f>IF('Info patients (1)'!DO88&lt;&gt;'Info patients (2)'!DO88,"CHECK","")</f>
        <v/>
      </c>
      <c r="DP88" s="276" t="str">
        <f>IF('Info patients (1)'!DP88&lt;&gt;'Info patients (2)'!DP88,"CHECK","")</f>
        <v/>
      </c>
      <c r="DQ88" s="276" t="str">
        <f>IF('Info patients (1)'!DQ88&lt;&gt;'Info patients (2)'!DQ88,"CHECK","")</f>
        <v/>
      </c>
    </row>
    <row r="89" spans="1:121" s="109" customFormat="1" ht="23.25" customHeight="1" x14ac:dyDescent="0.2">
      <c r="A89" s="276" t="str">
        <f>IF('Info patients (1)'!A89&lt;&gt;'Info patients (2)'!A89,"CHECK","")</f>
        <v/>
      </c>
      <c r="B89" s="276" t="str">
        <f>IF('Info patients (1)'!B89&lt;&gt;'Info patients (2)'!B89,"CHECK","")</f>
        <v/>
      </c>
      <c r="C89" s="276" t="str">
        <f>IF('Info patients (1)'!C89&lt;&gt;'Info patients (2)'!C89,"CHECK","")</f>
        <v/>
      </c>
      <c r="D89" s="276" t="str">
        <f>IF('Info patients (1)'!D89&lt;&gt;'Info patients (2)'!D89,"CHECK","")</f>
        <v/>
      </c>
      <c r="E89" s="276" t="str">
        <f>IF('Info patients (1)'!E89&lt;&gt;'Info patients (2)'!E89,"CHECK","")</f>
        <v/>
      </c>
      <c r="F89" s="276" t="str">
        <f>IF('Info patients (1)'!F89&lt;&gt;'Info patients (2)'!F89,"CHECK","")</f>
        <v/>
      </c>
      <c r="G89" s="276" t="str">
        <f>IF('Info patients (1)'!G89&lt;&gt;'Info patients (2)'!G89,"CHECK","")</f>
        <v/>
      </c>
      <c r="H89" s="276" t="str">
        <f>IF('Info patients (1)'!H89&lt;&gt;'Info patients (2)'!H89,"CHECK","")</f>
        <v/>
      </c>
      <c r="I89" s="276" t="str">
        <f>IF('Info patients (1)'!I89&lt;&gt;'Info patients (2)'!I89,"CHECK","")</f>
        <v/>
      </c>
      <c r="J89" s="276" t="str">
        <f>IF('Info patients (1)'!J89&lt;&gt;'Info patients (2)'!J89,"CHECK","")</f>
        <v/>
      </c>
      <c r="K89" s="276" t="str">
        <f>IF('Info patients (1)'!K89&lt;&gt;'Info patients (2)'!K89,"CHECK","")</f>
        <v/>
      </c>
      <c r="L89" s="276" t="str">
        <f>IF('Info patients (1)'!L89&lt;&gt;'Info patients (2)'!L89,"CHECK","")</f>
        <v/>
      </c>
      <c r="M89" s="276" t="str">
        <f>IF('Info patients (1)'!M89&lt;&gt;'Info patients (2)'!M89,"CHECK","")</f>
        <v/>
      </c>
      <c r="N89" s="276" t="str">
        <f>IF('Info patients (1)'!N89&lt;&gt;'Info patients (2)'!N89,"CHECK","")</f>
        <v/>
      </c>
      <c r="O89" s="276" t="str">
        <f>IF('Info patients (1)'!O89&lt;&gt;'Info patients (2)'!O89,"CHECK","")</f>
        <v/>
      </c>
      <c r="P89" s="276" t="str">
        <f>IF('Info patients (1)'!P89&lt;&gt;'Info patients (2)'!P89,"CHECK","")</f>
        <v/>
      </c>
      <c r="Q89" s="276" t="str">
        <f>IF('Info patients (1)'!Q89&lt;&gt;'Info patients (2)'!Q89,"CHECK","")</f>
        <v/>
      </c>
      <c r="R89" s="276" t="str">
        <f>IF('Info patients (1)'!R89&lt;&gt;'Info patients (2)'!R89,"CHECK","")</f>
        <v/>
      </c>
      <c r="S89" s="276" t="str">
        <f>IF('Info patients (1)'!S89&lt;&gt;'Info patients (2)'!S89,"CHECK","")</f>
        <v/>
      </c>
      <c r="T89" s="276" t="str">
        <f>IF('Info patients (1)'!T89&lt;&gt;'Info patients (2)'!T89,"CHECK","")</f>
        <v/>
      </c>
      <c r="U89" s="276" t="str">
        <f>IF('Info patients (1)'!U89&lt;&gt;'Info patients (2)'!U89,"CHECK","")</f>
        <v/>
      </c>
      <c r="V89" s="276" t="str">
        <f>IF('Info patients (1)'!V89&lt;&gt;'Info patients (2)'!V89,"CHECK","")</f>
        <v/>
      </c>
      <c r="W89" s="276" t="str">
        <f>IF('Info patients (1)'!W89&lt;&gt;'Info patients (2)'!W89,"CHECK","")</f>
        <v/>
      </c>
      <c r="X89" s="276" t="str">
        <f>IF('Info patients (1)'!X89&lt;&gt;'Info patients (2)'!X89,"CHECK","")</f>
        <v/>
      </c>
      <c r="Y89" s="276" t="str">
        <f>IF('Info patients (1)'!Y89&lt;&gt;'Info patients (2)'!Y89,"CHECK","")</f>
        <v/>
      </c>
      <c r="Z89" s="276" t="str">
        <f>IF('Info patients (1)'!Z89&lt;&gt;'Info patients (2)'!Z89,"CHECK","")</f>
        <v/>
      </c>
      <c r="AA89" s="276" t="str">
        <f>IF('Info patients (1)'!AA89&lt;&gt;'Info patients (2)'!AA89,"CHECK","")</f>
        <v/>
      </c>
      <c r="AB89" s="276" t="str">
        <f>IF('Info patients (1)'!AB89&lt;&gt;'Info patients (2)'!AB89,"CHECK","")</f>
        <v/>
      </c>
      <c r="AC89" s="276" t="str">
        <f>IF('Info patients (1)'!AC89&lt;&gt;'Info patients (2)'!AC89,"CHECK","")</f>
        <v/>
      </c>
      <c r="AD89" s="276" t="str">
        <f>IF('Info patients (1)'!AD89&lt;&gt;'Info patients (2)'!AD89,"CHECK","")</f>
        <v/>
      </c>
      <c r="AE89" s="276" t="str">
        <f>IF('Info patients (1)'!AE89&lt;&gt;'Info patients (2)'!AE89,"CHECK","")</f>
        <v/>
      </c>
      <c r="AF89" s="276" t="str">
        <f>IF('Info patients (1)'!AF89&lt;&gt;'Info patients (2)'!AF89,"CHECK","")</f>
        <v/>
      </c>
      <c r="AG89" s="276" t="str">
        <f>IF('Info patients (1)'!AG89&lt;&gt;'Info patients (2)'!AG89,"CHECK","")</f>
        <v/>
      </c>
      <c r="AH89" s="276" t="str">
        <f>IF('Info patients (1)'!AH89&lt;&gt;'Info patients (2)'!AH89,"CHECK","")</f>
        <v/>
      </c>
      <c r="AI89" s="276" t="str">
        <f>IF('Info patients (1)'!AI89&lt;&gt;'Info patients (2)'!AI89,"CHECK","")</f>
        <v/>
      </c>
      <c r="AJ89" s="276" t="str">
        <f>IF('Info patients (1)'!AJ89&lt;&gt;'Info patients (2)'!AJ89,"CHECK","")</f>
        <v/>
      </c>
      <c r="AK89" s="276" t="str">
        <f>IF('Info patients (1)'!AK89&lt;&gt;'Info patients (2)'!AK89,"CHECK","")</f>
        <v/>
      </c>
      <c r="AL89" s="276" t="str">
        <f>IF('Info patients (1)'!AL89&lt;&gt;'Info patients (2)'!AL89,"CHECK","")</f>
        <v/>
      </c>
      <c r="AM89" s="276" t="str">
        <f>IF('Info patients (1)'!AM89&lt;&gt;'Info patients (2)'!AM89,"CHECK","")</f>
        <v/>
      </c>
      <c r="AN89" s="276" t="str">
        <f>IF('Info patients (1)'!AN89&lt;&gt;'Info patients (2)'!AN89,"CHECK","")</f>
        <v/>
      </c>
      <c r="AO89" s="276" t="str">
        <f>IF('Info patients (1)'!AO89&lt;&gt;'Info patients (2)'!AO89,"CHECK","")</f>
        <v/>
      </c>
      <c r="AP89" s="276" t="str">
        <f>IF('Info patients (1)'!AP89&lt;&gt;'Info patients (2)'!AP89,"CHECK","")</f>
        <v/>
      </c>
      <c r="AQ89" s="276" t="str">
        <f>IF('Info patients (1)'!AQ89&lt;&gt;'Info patients (2)'!AQ89,"CHECK","")</f>
        <v/>
      </c>
      <c r="AR89" s="276" t="str">
        <f>IF('Info patients (1)'!AR89&lt;&gt;'Info patients (2)'!AR89,"CHECK","")</f>
        <v/>
      </c>
      <c r="AS89" s="276" t="str">
        <f>IF('Info patients (1)'!AS89&lt;&gt;'Info patients (2)'!AS89,"CHECK","")</f>
        <v/>
      </c>
      <c r="AT89" s="276" t="str">
        <f>IF('Info patients (1)'!AT89&lt;&gt;'Info patients (2)'!AT89,"CHECK","")</f>
        <v/>
      </c>
      <c r="AU89" s="276" t="str">
        <f>IF('Info patients (1)'!AU89&lt;&gt;'Info patients (2)'!AU89,"CHECK","")</f>
        <v/>
      </c>
      <c r="AV89" s="276" t="str">
        <f>IF('Info patients (1)'!AV89&lt;&gt;'Info patients (2)'!AV89,"CHECK","")</f>
        <v/>
      </c>
      <c r="AW89" s="276" t="str">
        <f>IF('Info patients (1)'!AW89&lt;&gt;'Info patients (2)'!AW89,"CHECK","")</f>
        <v/>
      </c>
      <c r="AX89" s="276" t="str">
        <f>IF('Info patients (1)'!AX89&lt;&gt;'Info patients (2)'!AX89,"CHECK","")</f>
        <v/>
      </c>
      <c r="AY89" s="276" t="str">
        <f>IF('Info patients (1)'!AY89&lt;&gt;'Info patients (2)'!AY89,"CHECK","")</f>
        <v/>
      </c>
      <c r="AZ89" s="276" t="str">
        <f>IF('Info patients (1)'!AZ89&lt;&gt;'Info patients (2)'!AZ89,"CHECK","")</f>
        <v/>
      </c>
      <c r="BA89" s="276" t="str">
        <f>IF('Info patients (1)'!BA89&lt;&gt;'Info patients (2)'!BA89,"CHECK","")</f>
        <v/>
      </c>
      <c r="BB89" s="276" t="str">
        <f>IF('Info patients (1)'!BB89&lt;&gt;'Info patients (2)'!BB89,"CHECK","")</f>
        <v/>
      </c>
      <c r="BC89" s="276" t="str">
        <f>IF('Info patients (1)'!BC89&lt;&gt;'Info patients (2)'!BC89,"CHECK","")</f>
        <v/>
      </c>
      <c r="BD89" s="276" t="str">
        <f>IF('Info patients (1)'!BD89&lt;&gt;'Info patients (2)'!BD89,"CHECK","")</f>
        <v/>
      </c>
      <c r="BE89" s="276" t="str">
        <f>IF('Info patients (1)'!BE89&lt;&gt;'Info patients (2)'!BE89,"CHECK","")</f>
        <v/>
      </c>
      <c r="BF89" s="276" t="str">
        <f>IF('Info patients (1)'!BF89&lt;&gt;'Info patients (2)'!BF89,"CHECK","")</f>
        <v/>
      </c>
      <c r="BG89" s="276" t="str">
        <f>IF('Info patients (1)'!BG89&lt;&gt;'Info patients (2)'!BG89,"CHECK","")</f>
        <v/>
      </c>
      <c r="BH89" s="276" t="str">
        <f>IF('Info patients (1)'!BH89&lt;&gt;'Info patients (2)'!BH89,"CHECK","")</f>
        <v/>
      </c>
      <c r="BI89" s="276" t="str">
        <f>IF('Info patients (1)'!BI89&lt;&gt;'Info patients (2)'!BI89,"CHECK","")</f>
        <v/>
      </c>
      <c r="BJ89" s="276" t="str">
        <f>IF('Info patients (1)'!BJ89&lt;&gt;'Info patients (2)'!BJ89,"CHECK","")</f>
        <v/>
      </c>
      <c r="BK89" s="276" t="str">
        <f>IF('Info patients (1)'!BK89&lt;&gt;'Info patients (2)'!BK89,"CHECK","")</f>
        <v/>
      </c>
      <c r="BL89" s="276" t="str">
        <f>IF('Info patients (1)'!BL89&lt;&gt;'Info patients (2)'!BL89,"CHECK","")</f>
        <v/>
      </c>
      <c r="BM89" s="276" t="str">
        <f>IF('Info patients (1)'!BM89&lt;&gt;'Info patients (2)'!BM89,"CHECK","")</f>
        <v/>
      </c>
      <c r="BN89" s="276" t="str">
        <f>IF('Info patients (1)'!BN89&lt;&gt;'Info patients (2)'!BN89,"CHECK","")</f>
        <v/>
      </c>
      <c r="BO89" s="276" t="str">
        <f>IF('Info patients (1)'!BO89&lt;&gt;'Info patients (2)'!BO89,"CHECK","")</f>
        <v/>
      </c>
      <c r="BP89" s="276" t="str">
        <f>IF('Info patients (1)'!BP89&lt;&gt;'Info patients (2)'!BP89,"CHECK","")</f>
        <v/>
      </c>
      <c r="BQ89" s="276" t="str">
        <f>IF('Info patients (1)'!BQ89&lt;&gt;'Info patients (2)'!BQ89,"CHECK","")</f>
        <v/>
      </c>
      <c r="BR89" s="276" t="str">
        <f>IF('Info patients (1)'!BR89&lt;&gt;'Info patients (2)'!BR89,"CHECK","")</f>
        <v/>
      </c>
      <c r="BS89" s="276" t="str">
        <f>IF('Info patients (1)'!BS89&lt;&gt;'Info patients (2)'!BS89,"CHECK","")</f>
        <v/>
      </c>
      <c r="BT89" s="276" t="str">
        <f>IF('Info patients (1)'!BT89&lt;&gt;'Info patients (2)'!BT89,"CHECK","")</f>
        <v/>
      </c>
      <c r="BU89" s="276" t="str">
        <f>IF('Info patients (1)'!BU89&lt;&gt;'Info patients (2)'!BU89,"CHECK","")</f>
        <v/>
      </c>
      <c r="BV89" s="276" t="str">
        <f>IF('Info patients (1)'!BV89&lt;&gt;'Info patients (2)'!BV89,"CHECK","")</f>
        <v/>
      </c>
      <c r="BW89" s="276" t="str">
        <f>IF('Info patients (1)'!BW89&lt;&gt;'Info patients (2)'!BW89,"CHECK","")</f>
        <v/>
      </c>
      <c r="BX89" s="276" t="str">
        <f>IF('Info patients (1)'!BX89&lt;&gt;'Info patients (2)'!BX89,"CHECK","")</f>
        <v/>
      </c>
      <c r="BY89" s="276" t="str">
        <f>IF('Info patients (1)'!BY89&lt;&gt;'Info patients (2)'!BY89,"CHECK","")</f>
        <v/>
      </c>
      <c r="BZ89" s="276" t="str">
        <f>IF('Info patients (1)'!BZ89&lt;&gt;'Info patients (2)'!BZ89,"CHECK","")</f>
        <v/>
      </c>
      <c r="CA89" s="276" t="str">
        <f>IF('Info patients (1)'!CA89&lt;&gt;'Info patients (2)'!CA89,"CHECK","")</f>
        <v/>
      </c>
      <c r="CB89" s="276" t="str">
        <f>IF('Info patients (1)'!CB89&lt;&gt;'Info patients (2)'!CB89,"CHECK","")</f>
        <v/>
      </c>
      <c r="CC89" s="276" t="str">
        <f>IF('Info patients (1)'!CC89&lt;&gt;'Info patients (2)'!CC89,"CHECK","")</f>
        <v/>
      </c>
      <c r="CD89" s="276" t="str">
        <f>IF('Info patients (1)'!CD89&lt;&gt;'Info patients (2)'!CD89,"CHECK","")</f>
        <v/>
      </c>
      <c r="CE89" s="276" t="str">
        <f>IF('Info patients (1)'!CE89&lt;&gt;'Info patients (2)'!CE89,"CHECK","")</f>
        <v/>
      </c>
      <c r="CF89" s="276" t="str">
        <f>IF('Info patients (1)'!CF89&lt;&gt;'Info patients (2)'!CF89,"CHECK","")</f>
        <v/>
      </c>
      <c r="CG89" s="276" t="str">
        <f>IF('Info patients (1)'!CG89&lt;&gt;'Info patients (2)'!CG89,"CHECK","")</f>
        <v/>
      </c>
      <c r="CH89" s="276" t="str">
        <f>IF('Info patients (1)'!CH89&lt;&gt;'Info patients (2)'!CH89,"CHECK","")</f>
        <v/>
      </c>
      <c r="CI89" s="276" t="str">
        <f>IF('Info patients (1)'!CI89&lt;&gt;'Info patients (2)'!CI89,"CHECK","")</f>
        <v/>
      </c>
      <c r="CJ89" s="276" t="str">
        <f>IF('Info patients (1)'!CJ89&lt;&gt;'Info patients (2)'!CJ89,"CHECK","")</f>
        <v/>
      </c>
      <c r="CK89" s="276" t="str">
        <f>IF('Info patients (1)'!CK89&lt;&gt;'Info patients (2)'!CK89,"CHECK","")</f>
        <v/>
      </c>
      <c r="CL89" s="276" t="str">
        <f>IF('Info patients (1)'!CL89&lt;&gt;'Info patients (2)'!CL89,"CHECK","")</f>
        <v/>
      </c>
      <c r="CM89" s="276" t="str">
        <f>IF('Info patients (1)'!CM89&lt;&gt;'Info patients (2)'!CM89,"CHECK","")</f>
        <v/>
      </c>
      <c r="CN89" s="276" t="str">
        <f>IF('Info patients (1)'!CN89&lt;&gt;'Info patients (2)'!CN89,"CHECK","")</f>
        <v/>
      </c>
      <c r="CO89" s="276" t="str">
        <f>IF('Info patients (1)'!CO89&lt;&gt;'Info patients (2)'!CO89,"CHECK","")</f>
        <v/>
      </c>
      <c r="CP89" s="276" t="str">
        <f>IF('Info patients (1)'!CP89&lt;&gt;'Info patients (2)'!CP89,"CHECK","")</f>
        <v/>
      </c>
      <c r="CQ89" s="276" t="str">
        <f>IF('Info patients (1)'!CQ89&lt;&gt;'Info patients (2)'!CQ89,"CHECK","")</f>
        <v/>
      </c>
      <c r="CR89" s="276" t="str">
        <f>IF('Info patients (1)'!CR89&lt;&gt;'Info patients (2)'!CR89,"CHECK","")</f>
        <v/>
      </c>
      <c r="CS89" s="276" t="str">
        <f>IF('Info patients (1)'!CS89&lt;&gt;'Info patients (2)'!CS89,"CHECK","")</f>
        <v/>
      </c>
      <c r="CT89" s="276" t="str">
        <f>IF('Info patients (1)'!CT89&lt;&gt;'Info patients (2)'!CT89,"CHECK","")</f>
        <v/>
      </c>
      <c r="CU89" s="276" t="str">
        <f>IF('Info patients (1)'!CU89&lt;&gt;'Info patients (2)'!CU89,"CHECK","")</f>
        <v/>
      </c>
      <c r="CV89" s="276" t="str">
        <f>IF('Info patients (1)'!CV89&lt;&gt;'Info patients (2)'!CV89,"CHECK","")</f>
        <v/>
      </c>
      <c r="CW89" s="276" t="str">
        <f>IF('Info patients (1)'!CW89&lt;&gt;'Info patients (2)'!CW89,"CHECK","")</f>
        <v/>
      </c>
      <c r="CX89" s="276" t="str">
        <f>IF('Info patients (1)'!CX89&lt;&gt;'Info patients (2)'!CX89,"CHECK","")</f>
        <v/>
      </c>
      <c r="CY89" s="276" t="str">
        <f>IF('Info patients (1)'!CY89&lt;&gt;'Info patients (2)'!CY89,"CHECK","")</f>
        <v/>
      </c>
      <c r="CZ89" s="276" t="str">
        <f>IF('Info patients (1)'!CZ89&lt;&gt;'Info patients (2)'!CZ89,"CHECK","")</f>
        <v/>
      </c>
      <c r="DA89" s="276" t="str">
        <f>IF('Info patients (1)'!DA89&lt;&gt;'Info patients (2)'!DA89,"CHECK","")</f>
        <v/>
      </c>
      <c r="DB89" s="276" t="str">
        <f>IF('Info patients (1)'!DB89&lt;&gt;'Info patients (2)'!DB89,"CHECK","")</f>
        <v/>
      </c>
      <c r="DC89" s="276" t="str">
        <f>IF('Info patients (1)'!DC89&lt;&gt;'Info patients (2)'!DC89,"CHECK","")</f>
        <v/>
      </c>
      <c r="DD89" s="276" t="str">
        <f>IF('Info patients (1)'!DD89&lt;&gt;'Info patients (2)'!DD89,"CHECK","")</f>
        <v/>
      </c>
      <c r="DE89" s="276" t="str">
        <f>IF('Info patients (1)'!DE89&lt;&gt;'Info patients (2)'!DE89,"CHECK","")</f>
        <v/>
      </c>
      <c r="DF89" s="276" t="str">
        <f>IF('Info patients (1)'!DF89&lt;&gt;'Info patients (2)'!DF89,"CHECK","")</f>
        <v/>
      </c>
      <c r="DG89" s="276" t="str">
        <f>IF('Info patients (1)'!DG89&lt;&gt;'Info patients (2)'!DG89,"CHECK","")</f>
        <v/>
      </c>
      <c r="DH89" s="276" t="str">
        <f>IF('Info patients (1)'!DH89&lt;&gt;'Info patients (2)'!DH89,"CHECK","")</f>
        <v/>
      </c>
      <c r="DI89" s="276" t="str">
        <f>IF('Info patients (1)'!DI89&lt;&gt;'Info patients (2)'!DI89,"CHECK","")</f>
        <v/>
      </c>
      <c r="DJ89" s="276" t="str">
        <f>IF('Info patients (1)'!DJ89&lt;&gt;'Info patients (2)'!DJ89,"CHECK","")</f>
        <v/>
      </c>
      <c r="DK89" s="276" t="str">
        <f>IF('Info patients (1)'!DK89&lt;&gt;'Info patients (2)'!DK89,"CHECK","")</f>
        <v/>
      </c>
      <c r="DL89" s="276" t="str">
        <f>IF('Info patients (1)'!DL89&lt;&gt;'Info patients (2)'!DL89,"CHECK","")</f>
        <v/>
      </c>
      <c r="DM89" s="276" t="str">
        <f>IF('Info patients (1)'!DM89&lt;&gt;'Info patients (2)'!DM89,"CHECK","")</f>
        <v/>
      </c>
      <c r="DN89" s="276" t="str">
        <f>IF('Info patients (1)'!DN89&lt;&gt;'Info patients (2)'!DN89,"CHECK","")</f>
        <v/>
      </c>
      <c r="DO89" s="276" t="str">
        <f>IF('Info patients (1)'!DO89&lt;&gt;'Info patients (2)'!DO89,"CHECK","")</f>
        <v/>
      </c>
      <c r="DP89" s="276" t="str">
        <f>IF('Info patients (1)'!DP89&lt;&gt;'Info patients (2)'!DP89,"CHECK","")</f>
        <v/>
      </c>
      <c r="DQ89" s="276" t="str">
        <f>IF('Info patients (1)'!DQ89&lt;&gt;'Info patients (2)'!DQ89,"CHECK","")</f>
        <v/>
      </c>
    </row>
    <row r="90" spans="1:121" s="109" customFormat="1" ht="23.25" customHeight="1" x14ac:dyDescent="0.2">
      <c r="A90" s="276" t="str">
        <f>IF('Info patients (1)'!A90&lt;&gt;'Info patients (2)'!A90,"CHECK","")</f>
        <v/>
      </c>
      <c r="B90" s="276" t="str">
        <f>IF('Info patients (1)'!B90&lt;&gt;'Info patients (2)'!B90,"CHECK","")</f>
        <v/>
      </c>
      <c r="C90" s="276" t="str">
        <f>IF('Info patients (1)'!C90&lt;&gt;'Info patients (2)'!C90,"CHECK","")</f>
        <v/>
      </c>
      <c r="D90" s="276" t="str">
        <f>IF('Info patients (1)'!D90&lt;&gt;'Info patients (2)'!D90,"CHECK","")</f>
        <v/>
      </c>
      <c r="E90" s="276" t="str">
        <f>IF('Info patients (1)'!E90&lt;&gt;'Info patients (2)'!E90,"CHECK","")</f>
        <v/>
      </c>
      <c r="F90" s="276" t="str">
        <f>IF('Info patients (1)'!F90&lt;&gt;'Info patients (2)'!F90,"CHECK","")</f>
        <v/>
      </c>
      <c r="G90" s="276" t="str">
        <f>IF('Info patients (1)'!G90&lt;&gt;'Info patients (2)'!G90,"CHECK","")</f>
        <v/>
      </c>
      <c r="H90" s="276" t="str">
        <f>IF('Info patients (1)'!H90&lt;&gt;'Info patients (2)'!H90,"CHECK","")</f>
        <v/>
      </c>
      <c r="I90" s="276" t="str">
        <f>IF('Info patients (1)'!I90&lt;&gt;'Info patients (2)'!I90,"CHECK","")</f>
        <v/>
      </c>
      <c r="J90" s="276" t="str">
        <f>IF('Info patients (1)'!J90&lt;&gt;'Info patients (2)'!J90,"CHECK","")</f>
        <v/>
      </c>
      <c r="K90" s="276" t="str">
        <f>IF('Info patients (1)'!K90&lt;&gt;'Info patients (2)'!K90,"CHECK","")</f>
        <v/>
      </c>
      <c r="L90" s="276" t="str">
        <f>IF('Info patients (1)'!L90&lt;&gt;'Info patients (2)'!L90,"CHECK","")</f>
        <v/>
      </c>
      <c r="M90" s="276" t="str">
        <f>IF('Info patients (1)'!M90&lt;&gt;'Info patients (2)'!M90,"CHECK","")</f>
        <v/>
      </c>
      <c r="N90" s="276" t="str">
        <f>IF('Info patients (1)'!N90&lt;&gt;'Info patients (2)'!N90,"CHECK","")</f>
        <v/>
      </c>
      <c r="O90" s="276" t="str">
        <f>IF('Info patients (1)'!O90&lt;&gt;'Info patients (2)'!O90,"CHECK","")</f>
        <v/>
      </c>
      <c r="P90" s="276" t="str">
        <f>IF('Info patients (1)'!P90&lt;&gt;'Info patients (2)'!P90,"CHECK","")</f>
        <v/>
      </c>
      <c r="Q90" s="276" t="str">
        <f>IF('Info patients (1)'!Q90&lt;&gt;'Info patients (2)'!Q90,"CHECK","")</f>
        <v/>
      </c>
      <c r="R90" s="276" t="str">
        <f>IF('Info patients (1)'!R90&lt;&gt;'Info patients (2)'!R90,"CHECK","")</f>
        <v/>
      </c>
      <c r="S90" s="276" t="str">
        <f>IF('Info patients (1)'!S90&lt;&gt;'Info patients (2)'!S90,"CHECK","")</f>
        <v/>
      </c>
      <c r="T90" s="276" t="str">
        <f>IF('Info patients (1)'!T90&lt;&gt;'Info patients (2)'!T90,"CHECK","")</f>
        <v/>
      </c>
      <c r="U90" s="276" t="str">
        <f>IF('Info patients (1)'!U90&lt;&gt;'Info patients (2)'!U90,"CHECK","")</f>
        <v/>
      </c>
      <c r="V90" s="276" t="str">
        <f>IF('Info patients (1)'!V90&lt;&gt;'Info patients (2)'!V90,"CHECK","")</f>
        <v/>
      </c>
      <c r="W90" s="276" t="str">
        <f>IF('Info patients (1)'!W90&lt;&gt;'Info patients (2)'!W90,"CHECK","")</f>
        <v/>
      </c>
      <c r="X90" s="276" t="str">
        <f>IF('Info patients (1)'!X90&lt;&gt;'Info patients (2)'!X90,"CHECK","")</f>
        <v/>
      </c>
      <c r="Y90" s="276" t="str">
        <f>IF('Info patients (1)'!Y90&lt;&gt;'Info patients (2)'!Y90,"CHECK","")</f>
        <v/>
      </c>
      <c r="Z90" s="276" t="str">
        <f>IF('Info patients (1)'!Z90&lt;&gt;'Info patients (2)'!Z90,"CHECK","")</f>
        <v/>
      </c>
      <c r="AA90" s="276" t="str">
        <f>IF('Info patients (1)'!AA90&lt;&gt;'Info patients (2)'!AA90,"CHECK","")</f>
        <v/>
      </c>
      <c r="AB90" s="276" t="str">
        <f>IF('Info patients (1)'!AB90&lt;&gt;'Info patients (2)'!AB90,"CHECK","")</f>
        <v/>
      </c>
      <c r="AC90" s="276" t="str">
        <f>IF('Info patients (1)'!AC90&lt;&gt;'Info patients (2)'!AC90,"CHECK","")</f>
        <v/>
      </c>
      <c r="AD90" s="276" t="str">
        <f>IF('Info patients (1)'!AD90&lt;&gt;'Info patients (2)'!AD90,"CHECK","")</f>
        <v/>
      </c>
      <c r="AE90" s="276" t="str">
        <f>IF('Info patients (1)'!AE90&lt;&gt;'Info patients (2)'!AE90,"CHECK","")</f>
        <v/>
      </c>
      <c r="AF90" s="276" t="str">
        <f>IF('Info patients (1)'!AF90&lt;&gt;'Info patients (2)'!AF90,"CHECK","")</f>
        <v/>
      </c>
      <c r="AG90" s="276" t="str">
        <f>IF('Info patients (1)'!AG90&lt;&gt;'Info patients (2)'!AG90,"CHECK","")</f>
        <v/>
      </c>
      <c r="AH90" s="276" t="str">
        <f>IF('Info patients (1)'!AH90&lt;&gt;'Info patients (2)'!AH90,"CHECK","")</f>
        <v/>
      </c>
      <c r="AI90" s="276" t="str">
        <f>IF('Info patients (1)'!AI90&lt;&gt;'Info patients (2)'!AI90,"CHECK","")</f>
        <v/>
      </c>
      <c r="AJ90" s="276" t="str">
        <f>IF('Info patients (1)'!AJ90&lt;&gt;'Info patients (2)'!AJ90,"CHECK","")</f>
        <v/>
      </c>
      <c r="AK90" s="276" t="str">
        <f>IF('Info patients (1)'!AK90&lt;&gt;'Info patients (2)'!AK90,"CHECK","")</f>
        <v/>
      </c>
      <c r="AL90" s="276" t="str">
        <f>IF('Info patients (1)'!AL90&lt;&gt;'Info patients (2)'!AL90,"CHECK","")</f>
        <v/>
      </c>
      <c r="AM90" s="276" t="str">
        <f>IF('Info patients (1)'!AM90&lt;&gt;'Info patients (2)'!AM90,"CHECK","")</f>
        <v/>
      </c>
      <c r="AN90" s="276" t="str">
        <f>IF('Info patients (1)'!AN90&lt;&gt;'Info patients (2)'!AN90,"CHECK","")</f>
        <v/>
      </c>
      <c r="AO90" s="276" t="str">
        <f>IF('Info patients (1)'!AO90&lt;&gt;'Info patients (2)'!AO90,"CHECK","")</f>
        <v/>
      </c>
      <c r="AP90" s="276" t="str">
        <f>IF('Info patients (1)'!AP90&lt;&gt;'Info patients (2)'!AP90,"CHECK","")</f>
        <v/>
      </c>
      <c r="AQ90" s="276" t="str">
        <f>IF('Info patients (1)'!AQ90&lt;&gt;'Info patients (2)'!AQ90,"CHECK","")</f>
        <v/>
      </c>
      <c r="AR90" s="276" t="str">
        <f>IF('Info patients (1)'!AR90&lt;&gt;'Info patients (2)'!AR90,"CHECK","")</f>
        <v/>
      </c>
      <c r="AS90" s="276" t="str">
        <f>IF('Info patients (1)'!AS90&lt;&gt;'Info patients (2)'!AS90,"CHECK","")</f>
        <v/>
      </c>
      <c r="AT90" s="276" t="str">
        <f>IF('Info patients (1)'!AT90&lt;&gt;'Info patients (2)'!AT90,"CHECK","")</f>
        <v/>
      </c>
      <c r="AU90" s="276" t="str">
        <f>IF('Info patients (1)'!AU90&lt;&gt;'Info patients (2)'!AU90,"CHECK","")</f>
        <v/>
      </c>
      <c r="AV90" s="276" t="str">
        <f>IF('Info patients (1)'!AV90&lt;&gt;'Info patients (2)'!AV90,"CHECK","")</f>
        <v/>
      </c>
      <c r="AW90" s="276" t="str">
        <f>IF('Info patients (1)'!AW90&lt;&gt;'Info patients (2)'!AW90,"CHECK","")</f>
        <v/>
      </c>
      <c r="AX90" s="276" t="str">
        <f>IF('Info patients (1)'!AX90&lt;&gt;'Info patients (2)'!AX90,"CHECK","")</f>
        <v/>
      </c>
      <c r="AY90" s="276" t="str">
        <f>IF('Info patients (1)'!AY90&lt;&gt;'Info patients (2)'!AY90,"CHECK","")</f>
        <v/>
      </c>
      <c r="AZ90" s="276" t="str">
        <f>IF('Info patients (1)'!AZ90&lt;&gt;'Info patients (2)'!AZ90,"CHECK","")</f>
        <v/>
      </c>
      <c r="BA90" s="276" t="str">
        <f>IF('Info patients (1)'!BA90&lt;&gt;'Info patients (2)'!BA90,"CHECK","")</f>
        <v/>
      </c>
      <c r="BB90" s="276" t="str">
        <f>IF('Info patients (1)'!BB90&lt;&gt;'Info patients (2)'!BB90,"CHECK","")</f>
        <v/>
      </c>
      <c r="BC90" s="276" t="str">
        <f>IF('Info patients (1)'!BC90&lt;&gt;'Info patients (2)'!BC90,"CHECK","")</f>
        <v/>
      </c>
      <c r="BD90" s="276" t="str">
        <f>IF('Info patients (1)'!BD90&lt;&gt;'Info patients (2)'!BD90,"CHECK","")</f>
        <v/>
      </c>
      <c r="BE90" s="276" t="str">
        <f>IF('Info patients (1)'!BE90&lt;&gt;'Info patients (2)'!BE90,"CHECK","")</f>
        <v/>
      </c>
      <c r="BF90" s="276" t="str">
        <f>IF('Info patients (1)'!BF90&lt;&gt;'Info patients (2)'!BF90,"CHECK","")</f>
        <v/>
      </c>
      <c r="BG90" s="276" t="str">
        <f>IF('Info patients (1)'!BG90&lt;&gt;'Info patients (2)'!BG90,"CHECK","")</f>
        <v/>
      </c>
      <c r="BH90" s="276" t="str">
        <f>IF('Info patients (1)'!BH90&lt;&gt;'Info patients (2)'!BH90,"CHECK","")</f>
        <v/>
      </c>
      <c r="BI90" s="276" t="str">
        <f>IF('Info patients (1)'!BI90&lt;&gt;'Info patients (2)'!BI90,"CHECK","")</f>
        <v/>
      </c>
      <c r="BJ90" s="276" t="str">
        <f>IF('Info patients (1)'!BJ90&lt;&gt;'Info patients (2)'!BJ90,"CHECK","")</f>
        <v/>
      </c>
      <c r="BK90" s="276" t="str">
        <f>IF('Info patients (1)'!BK90&lt;&gt;'Info patients (2)'!BK90,"CHECK","")</f>
        <v/>
      </c>
      <c r="BL90" s="276" t="str">
        <f>IF('Info patients (1)'!BL90&lt;&gt;'Info patients (2)'!BL90,"CHECK","")</f>
        <v/>
      </c>
      <c r="BM90" s="276" t="str">
        <f>IF('Info patients (1)'!BM90&lt;&gt;'Info patients (2)'!BM90,"CHECK","")</f>
        <v/>
      </c>
      <c r="BN90" s="276" t="str">
        <f>IF('Info patients (1)'!BN90&lt;&gt;'Info patients (2)'!BN90,"CHECK","")</f>
        <v/>
      </c>
      <c r="BO90" s="276" t="str">
        <f>IF('Info patients (1)'!BO90&lt;&gt;'Info patients (2)'!BO90,"CHECK","")</f>
        <v/>
      </c>
      <c r="BP90" s="276" t="str">
        <f>IF('Info patients (1)'!BP90&lt;&gt;'Info patients (2)'!BP90,"CHECK","")</f>
        <v/>
      </c>
      <c r="BQ90" s="276" t="str">
        <f>IF('Info patients (1)'!BQ90&lt;&gt;'Info patients (2)'!BQ90,"CHECK","")</f>
        <v/>
      </c>
      <c r="BR90" s="276" t="str">
        <f>IF('Info patients (1)'!BR90&lt;&gt;'Info patients (2)'!BR90,"CHECK","")</f>
        <v/>
      </c>
      <c r="BS90" s="276" t="str">
        <f>IF('Info patients (1)'!BS90&lt;&gt;'Info patients (2)'!BS90,"CHECK","")</f>
        <v/>
      </c>
      <c r="BT90" s="276" t="str">
        <f>IF('Info patients (1)'!BT90&lt;&gt;'Info patients (2)'!BT90,"CHECK","")</f>
        <v/>
      </c>
      <c r="BU90" s="276" t="str">
        <f>IF('Info patients (1)'!BU90&lt;&gt;'Info patients (2)'!BU90,"CHECK","")</f>
        <v/>
      </c>
      <c r="BV90" s="276" t="str">
        <f>IF('Info patients (1)'!BV90&lt;&gt;'Info patients (2)'!BV90,"CHECK","")</f>
        <v/>
      </c>
      <c r="BW90" s="276" t="str">
        <f>IF('Info patients (1)'!BW90&lt;&gt;'Info patients (2)'!BW90,"CHECK","")</f>
        <v/>
      </c>
      <c r="BX90" s="276" t="str">
        <f>IF('Info patients (1)'!BX90&lt;&gt;'Info patients (2)'!BX90,"CHECK","")</f>
        <v/>
      </c>
      <c r="BY90" s="276" t="str">
        <f>IF('Info patients (1)'!BY90&lt;&gt;'Info patients (2)'!BY90,"CHECK","")</f>
        <v/>
      </c>
      <c r="BZ90" s="276" t="str">
        <f>IF('Info patients (1)'!BZ90&lt;&gt;'Info patients (2)'!BZ90,"CHECK","")</f>
        <v/>
      </c>
      <c r="CA90" s="276" t="str">
        <f>IF('Info patients (1)'!CA90&lt;&gt;'Info patients (2)'!CA90,"CHECK","")</f>
        <v/>
      </c>
      <c r="CB90" s="276" t="str">
        <f>IF('Info patients (1)'!CB90&lt;&gt;'Info patients (2)'!CB90,"CHECK","")</f>
        <v/>
      </c>
      <c r="CC90" s="276" t="str">
        <f>IF('Info patients (1)'!CC90&lt;&gt;'Info patients (2)'!CC90,"CHECK","")</f>
        <v/>
      </c>
      <c r="CD90" s="276" t="str">
        <f>IF('Info patients (1)'!CD90&lt;&gt;'Info patients (2)'!CD90,"CHECK","")</f>
        <v/>
      </c>
      <c r="CE90" s="276" t="str">
        <f>IF('Info patients (1)'!CE90&lt;&gt;'Info patients (2)'!CE90,"CHECK","")</f>
        <v/>
      </c>
      <c r="CF90" s="276" t="str">
        <f>IF('Info patients (1)'!CF90&lt;&gt;'Info patients (2)'!CF90,"CHECK","")</f>
        <v/>
      </c>
      <c r="CG90" s="276" t="str">
        <f>IF('Info patients (1)'!CG90&lt;&gt;'Info patients (2)'!CG90,"CHECK","")</f>
        <v/>
      </c>
      <c r="CH90" s="276" t="str">
        <f>IF('Info patients (1)'!CH90&lt;&gt;'Info patients (2)'!CH90,"CHECK","")</f>
        <v/>
      </c>
      <c r="CI90" s="276" t="str">
        <f>IF('Info patients (1)'!CI90&lt;&gt;'Info patients (2)'!CI90,"CHECK","")</f>
        <v/>
      </c>
      <c r="CJ90" s="276" t="str">
        <f>IF('Info patients (1)'!CJ90&lt;&gt;'Info patients (2)'!CJ90,"CHECK","")</f>
        <v/>
      </c>
      <c r="CK90" s="276" t="str">
        <f>IF('Info patients (1)'!CK90&lt;&gt;'Info patients (2)'!CK90,"CHECK","")</f>
        <v/>
      </c>
      <c r="CL90" s="276" t="str">
        <f>IF('Info patients (1)'!CL90&lt;&gt;'Info patients (2)'!CL90,"CHECK","")</f>
        <v/>
      </c>
      <c r="CM90" s="276" t="str">
        <f>IF('Info patients (1)'!CM90&lt;&gt;'Info patients (2)'!CM90,"CHECK","")</f>
        <v/>
      </c>
      <c r="CN90" s="276" t="str">
        <f>IF('Info patients (1)'!CN90&lt;&gt;'Info patients (2)'!CN90,"CHECK","")</f>
        <v/>
      </c>
      <c r="CO90" s="276" t="str">
        <f>IF('Info patients (1)'!CO90&lt;&gt;'Info patients (2)'!CO90,"CHECK","")</f>
        <v/>
      </c>
      <c r="CP90" s="276" t="str">
        <f>IF('Info patients (1)'!CP90&lt;&gt;'Info patients (2)'!CP90,"CHECK","")</f>
        <v/>
      </c>
      <c r="CQ90" s="276" t="str">
        <f>IF('Info patients (1)'!CQ90&lt;&gt;'Info patients (2)'!CQ90,"CHECK","")</f>
        <v/>
      </c>
      <c r="CR90" s="276" t="str">
        <f>IF('Info patients (1)'!CR90&lt;&gt;'Info patients (2)'!CR90,"CHECK","")</f>
        <v/>
      </c>
      <c r="CS90" s="276" t="str">
        <f>IF('Info patients (1)'!CS90&lt;&gt;'Info patients (2)'!CS90,"CHECK","")</f>
        <v/>
      </c>
      <c r="CT90" s="276" t="str">
        <f>IF('Info patients (1)'!CT90&lt;&gt;'Info patients (2)'!CT90,"CHECK","")</f>
        <v/>
      </c>
      <c r="CU90" s="276" t="str">
        <f>IF('Info patients (1)'!CU90&lt;&gt;'Info patients (2)'!CU90,"CHECK","")</f>
        <v/>
      </c>
      <c r="CV90" s="276" t="str">
        <f>IF('Info patients (1)'!CV90&lt;&gt;'Info patients (2)'!CV90,"CHECK","")</f>
        <v/>
      </c>
      <c r="CW90" s="276" t="str">
        <f>IF('Info patients (1)'!CW90&lt;&gt;'Info patients (2)'!CW90,"CHECK","")</f>
        <v/>
      </c>
      <c r="CX90" s="276" t="str">
        <f>IF('Info patients (1)'!CX90&lt;&gt;'Info patients (2)'!CX90,"CHECK","")</f>
        <v/>
      </c>
      <c r="CY90" s="276" t="str">
        <f>IF('Info patients (1)'!CY90&lt;&gt;'Info patients (2)'!CY90,"CHECK","")</f>
        <v/>
      </c>
      <c r="CZ90" s="276" t="str">
        <f>IF('Info patients (1)'!CZ90&lt;&gt;'Info patients (2)'!CZ90,"CHECK","")</f>
        <v/>
      </c>
      <c r="DA90" s="276" t="str">
        <f>IF('Info patients (1)'!DA90&lt;&gt;'Info patients (2)'!DA90,"CHECK","")</f>
        <v/>
      </c>
      <c r="DB90" s="276" t="str">
        <f>IF('Info patients (1)'!DB90&lt;&gt;'Info patients (2)'!DB90,"CHECK","")</f>
        <v/>
      </c>
      <c r="DC90" s="276" t="str">
        <f>IF('Info patients (1)'!DC90&lt;&gt;'Info patients (2)'!DC90,"CHECK","")</f>
        <v/>
      </c>
      <c r="DD90" s="276" t="str">
        <f>IF('Info patients (1)'!DD90&lt;&gt;'Info patients (2)'!DD90,"CHECK","")</f>
        <v/>
      </c>
      <c r="DE90" s="276" t="str">
        <f>IF('Info patients (1)'!DE90&lt;&gt;'Info patients (2)'!DE90,"CHECK","")</f>
        <v/>
      </c>
      <c r="DF90" s="276" t="str">
        <f>IF('Info patients (1)'!DF90&lt;&gt;'Info patients (2)'!DF90,"CHECK","")</f>
        <v/>
      </c>
      <c r="DG90" s="276" t="str">
        <f>IF('Info patients (1)'!DG90&lt;&gt;'Info patients (2)'!DG90,"CHECK","")</f>
        <v/>
      </c>
      <c r="DH90" s="276" t="str">
        <f>IF('Info patients (1)'!DH90&lt;&gt;'Info patients (2)'!DH90,"CHECK","")</f>
        <v/>
      </c>
      <c r="DI90" s="276" t="str">
        <f>IF('Info patients (1)'!DI90&lt;&gt;'Info patients (2)'!DI90,"CHECK","")</f>
        <v/>
      </c>
      <c r="DJ90" s="276" t="str">
        <f>IF('Info patients (1)'!DJ90&lt;&gt;'Info patients (2)'!DJ90,"CHECK","")</f>
        <v/>
      </c>
      <c r="DK90" s="276" t="str">
        <f>IF('Info patients (1)'!DK90&lt;&gt;'Info patients (2)'!DK90,"CHECK","")</f>
        <v/>
      </c>
      <c r="DL90" s="276" t="str">
        <f>IF('Info patients (1)'!DL90&lt;&gt;'Info patients (2)'!DL90,"CHECK","")</f>
        <v/>
      </c>
      <c r="DM90" s="276" t="str">
        <f>IF('Info patients (1)'!DM90&lt;&gt;'Info patients (2)'!DM90,"CHECK","")</f>
        <v/>
      </c>
      <c r="DN90" s="276" t="str">
        <f>IF('Info patients (1)'!DN90&lt;&gt;'Info patients (2)'!DN90,"CHECK","")</f>
        <v/>
      </c>
      <c r="DO90" s="276" t="str">
        <f>IF('Info patients (1)'!DO90&lt;&gt;'Info patients (2)'!DO90,"CHECK","")</f>
        <v/>
      </c>
      <c r="DP90" s="276" t="str">
        <f>IF('Info patients (1)'!DP90&lt;&gt;'Info patients (2)'!DP90,"CHECK","")</f>
        <v/>
      </c>
      <c r="DQ90" s="276" t="str">
        <f>IF('Info patients (1)'!DQ90&lt;&gt;'Info patients (2)'!DQ90,"CHECK","")</f>
        <v/>
      </c>
    </row>
    <row r="91" spans="1:121" s="109" customFormat="1" ht="23.25" customHeight="1" x14ac:dyDescent="0.2">
      <c r="A91" s="276" t="str">
        <f>IF('Info patients (1)'!A91&lt;&gt;'Info patients (2)'!A91,"CHECK","")</f>
        <v/>
      </c>
      <c r="B91" s="276" t="str">
        <f>IF('Info patients (1)'!B91&lt;&gt;'Info patients (2)'!B91,"CHECK","")</f>
        <v/>
      </c>
      <c r="C91" s="276" t="str">
        <f>IF('Info patients (1)'!C91&lt;&gt;'Info patients (2)'!C91,"CHECK","")</f>
        <v/>
      </c>
      <c r="D91" s="276" t="str">
        <f>IF('Info patients (1)'!D91&lt;&gt;'Info patients (2)'!D91,"CHECK","")</f>
        <v/>
      </c>
      <c r="E91" s="276" t="str">
        <f>IF('Info patients (1)'!E91&lt;&gt;'Info patients (2)'!E91,"CHECK","")</f>
        <v/>
      </c>
      <c r="F91" s="276" t="str">
        <f>IF('Info patients (1)'!F91&lt;&gt;'Info patients (2)'!F91,"CHECK","")</f>
        <v/>
      </c>
      <c r="G91" s="276" t="str">
        <f>IF('Info patients (1)'!G91&lt;&gt;'Info patients (2)'!G91,"CHECK","")</f>
        <v/>
      </c>
      <c r="H91" s="276" t="str">
        <f>IF('Info patients (1)'!H91&lt;&gt;'Info patients (2)'!H91,"CHECK","")</f>
        <v/>
      </c>
      <c r="I91" s="276" t="str">
        <f>IF('Info patients (1)'!I91&lt;&gt;'Info patients (2)'!I91,"CHECK","")</f>
        <v/>
      </c>
      <c r="J91" s="276" t="str">
        <f>IF('Info patients (1)'!J91&lt;&gt;'Info patients (2)'!J91,"CHECK","")</f>
        <v/>
      </c>
      <c r="K91" s="276" t="str">
        <f>IF('Info patients (1)'!K91&lt;&gt;'Info patients (2)'!K91,"CHECK","")</f>
        <v/>
      </c>
      <c r="L91" s="276" t="str">
        <f>IF('Info patients (1)'!L91&lt;&gt;'Info patients (2)'!L91,"CHECK","")</f>
        <v/>
      </c>
      <c r="M91" s="276" t="str">
        <f>IF('Info patients (1)'!M91&lt;&gt;'Info patients (2)'!M91,"CHECK","")</f>
        <v/>
      </c>
      <c r="N91" s="276" t="str">
        <f>IF('Info patients (1)'!N91&lt;&gt;'Info patients (2)'!N91,"CHECK","")</f>
        <v/>
      </c>
      <c r="O91" s="276" t="str">
        <f>IF('Info patients (1)'!O91&lt;&gt;'Info patients (2)'!O91,"CHECK","")</f>
        <v/>
      </c>
      <c r="P91" s="276" t="str">
        <f>IF('Info patients (1)'!P91&lt;&gt;'Info patients (2)'!P91,"CHECK","")</f>
        <v/>
      </c>
      <c r="Q91" s="276" t="str">
        <f>IF('Info patients (1)'!Q91&lt;&gt;'Info patients (2)'!Q91,"CHECK","")</f>
        <v/>
      </c>
      <c r="R91" s="276" t="str">
        <f>IF('Info patients (1)'!R91&lt;&gt;'Info patients (2)'!R91,"CHECK","")</f>
        <v/>
      </c>
      <c r="S91" s="276" t="str">
        <f>IF('Info patients (1)'!S91&lt;&gt;'Info patients (2)'!S91,"CHECK","")</f>
        <v/>
      </c>
      <c r="T91" s="276" t="str">
        <f>IF('Info patients (1)'!T91&lt;&gt;'Info patients (2)'!T91,"CHECK","")</f>
        <v/>
      </c>
      <c r="U91" s="276" t="str">
        <f>IF('Info patients (1)'!U91&lt;&gt;'Info patients (2)'!U91,"CHECK","")</f>
        <v/>
      </c>
      <c r="V91" s="276" t="str">
        <f>IF('Info patients (1)'!V91&lt;&gt;'Info patients (2)'!V91,"CHECK","")</f>
        <v/>
      </c>
      <c r="W91" s="276" t="str">
        <f>IF('Info patients (1)'!W91&lt;&gt;'Info patients (2)'!W91,"CHECK","")</f>
        <v/>
      </c>
      <c r="X91" s="276" t="str">
        <f>IF('Info patients (1)'!X91&lt;&gt;'Info patients (2)'!X91,"CHECK","")</f>
        <v/>
      </c>
      <c r="Y91" s="276" t="str">
        <f>IF('Info patients (1)'!Y91&lt;&gt;'Info patients (2)'!Y91,"CHECK","")</f>
        <v/>
      </c>
      <c r="Z91" s="276" t="str">
        <f>IF('Info patients (1)'!Z91&lt;&gt;'Info patients (2)'!Z91,"CHECK","")</f>
        <v/>
      </c>
      <c r="AA91" s="276" t="str">
        <f>IF('Info patients (1)'!AA91&lt;&gt;'Info patients (2)'!AA91,"CHECK","")</f>
        <v/>
      </c>
      <c r="AB91" s="276" t="str">
        <f>IF('Info patients (1)'!AB91&lt;&gt;'Info patients (2)'!AB91,"CHECK","")</f>
        <v/>
      </c>
      <c r="AC91" s="276" t="str">
        <f>IF('Info patients (1)'!AC91&lt;&gt;'Info patients (2)'!AC91,"CHECK","")</f>
        <v/>
      </c>
      <c r="AD91" s="276" t="str">
        <f>IF('Info patients (1)'!AD91&lt;&gt;'Info patients (2)'!AD91,"CHECK","")</f>
        <v/>
      </c>
      <c r="AE91" s="276" t="str">
        <f>IF('Info patients (1)'!AE91&lt;&gt;'Info patients (2)'!AE91,"CHECK","")</f>
        <v/>
      </c>
      <c r="AF91" s="276" t="str">
        <f>IF('Info patients (1)'!AF91&lt;&gt;'Info patients (2)'!AF91,"CHECK","")</f>
        <v/>
      </c>
      <c r="AG91" s="276" t="str">
        <f>IF('Info patients (1)'!AG91&lt;&gt;'Info patients (2)'!AG91,"CHECK","")</f>
        <v/>
      </c>
      <c r="AH91" s="276" t="str">
        <f>IF('Info patients (1)'!AH91&lt;&gt;'Info patients (2)'!AH91,"CHECK","")</f>
        <v/>
      </c>
      <c r="AI91" s="276" t="str">
        <f>IF('Info patients (1)'!AI91&lt;&gt;'Info patients (2)'!AI91,"CHECK","")</f>
        <v/>
      </c>
      <c r="AJ91" s="276" t="str">
        <f>IF('Info patients (1)'!AJ91&lt;&gt;'Info patients (2)'!AJ91,"CHECK","")</f>
        <v/>
      </c>
      <c r="AK91" s="276" t="str">
        <f>IF('Info patients (1)'!AK91&lt;&gt;'Info patients (2)'!AK91,"CHECK","")</f>
        <v/>
      </c>
      <c r="AL91" s="276" t="str">
        <f>IF('Info patients (1)'!AL91&lt;&gt;'Info patients (2)'!AL91,"CHECK","")</f>
        <v/>
      </c>
      <c r="AM91" s="276" t="str">
        <f>IF('Info patients (1)'!AM91&lt;&gt;'Info patients (2)'!AM91,"CHECK","")</f>
        <v/>
      </c>
      <c r="AN91" s="276" t="str">
        <f>IF('Info patients (1)'!AN91&lt;&gt;'Info patients (2)'!AN91,"CHECK","")</f>
        <v/>
      </c>
      <c r="AO91" s="276" t="str">
        <f>IF('Info patients (1)'!AO91&lt;&gt;'Info patients (2)'!AO91,"CHECK","")</f>
        <v/>
      </c>
      <c r="AP91" s="276" t="str">
        <f>IF('Info patients (1)'!AP91&lt;&gt;'Info patients (2)'!AP91,"CHECK","")</f>
        <v/>
      </c>
      <c r="AQ91" s="276" t="str">
        <f>IF('Info patients (1)'!AQ91&lt;&gt;'Info patients (2)'!AQ91,"CHECK","")</f>
        <v/>
      </c>
      <c r="AR91" s="276" t="str">
        <f>IF('Info patients (1)'!AR91&lt;&gt;'Info patients (2)'!AR91,"CHECK","")</f>
        <v/>
      </c>
      <c r="AS91" s="276" t="str">
        <f>IF('Info patients (1)'!AS91&lt;&gt;'Info patients (2)'!AS91,"CHECK","")</f>
        <v/>
      </c>
      <c r="AT91" s="276" t="str">
        <f>IF('Info patients (1)'!AT91&lt;&gt;'Info patients (2)'!AT91,"CHECK","")</f>
        <v/>
      </c>
      <c r="AU91" s="276" t="str">
        <f>IF('Info patients (1)'!AU91&lt;&gt;'Info patients (2)'!AU91,"CHECK","")</f>
        <v/>
      </c>
      <c r="AV91" s="276" t="str">
        <f>IF('Info patients (1)'!AV91&lt;&gt;'Info patients (2)'!AV91,"CHECK","")</f>
        <v/>
      </c>
      <c r="AW91" s="276" t="str">
        <f>IF('Info patients (1)'!AW91&lt;&gt;'Info patients (2)'!AW91,"CHECK","")</f>
        <v/>
      </c>
      <c r="AX91" s="276" t="str">
        <f>IF('Info patients (1)'!AX91&lt;&gt;'Info patients (2)'!AX91,"CHECK","")</f>
        <v/>
      </c>
      <c r="AY91" s="276" t="str">
        <f>IF('Info patients (1)'!AY91&lt;&gt;'Info patients (2)'!AY91,"CHECK","")</f>
        <v/>
      </c>
      <c r="AZ91" s="276" t="str">
        <f>IF('Info patients (1)'!AZ91&lt;&gt;'Info patients (2)'!AZ91,"CHECK","")</f>
        <v/>
      </c>
      <c r="BA91" s="276" t="str">
        <f>IF('Info patients (1)'!BA91&lt;&gt;'Info patients (2)'!BA91,"CHECK","")</f>
        <v/>
      </c>
      <c r="BB91" s="276" t="str">
        <f>IF('Info patients (1)'!BB91&lt;&gt;'Info patients (2)'!BB91,"CHECK","")</f>
        <v/>
      </c>
      <c r="BC91" s="276" t="str">
        <f>IF('Info patients (1)'!BC91&lt;&gt;'Info patients (2)'!BC91,"CHECK","")</f>
        <v/>
      </c>
      <c r="BD91" s="276" t="str">
        <f>IF('Info patients (1)'!BD91&lt;&gt;'Info patients (2)'!BD91,"CHECK","")</f>
        <v/>
      </c>
      <c r="BE91" s="276" t="str">
        <f>IF('Info patients (1)'!BE91&lt;&gt;'Info patients (2)'!BE91,"CHECK","")</f>
        <v/>
      </c>
      <c r="BF91" s="276" t="str">
        <f>IF('Info patients (1)'!BF91&lt;&gt;'Info patients (2)'!BF91,"CHECK","")</f>
        <v/>
      </c>
      <c r="BG91" s="276" t="str">
        <f>IF('Info patients (1)'!BG91&lt;&gt;'Info patients (2)'!BG91,"CHECK","")</f>
        <v/>
      </c>
      <c r="BH91" s="276" t="str">
        <f>IF('Info patients (1)'!BH91&lt;&gt;'Info patients (2)'!BH91,"CHECK","")</f>
        <v/>
      </c>
      <c r="BI91" s="276" t="str">
        <f>IF('Info patients (1)'!BI91&lt;&gt;'Info patients (2)'!BI91,"CHECK","")</f>
        <v/>
      </c>
      <c r="BJ91" s="276" t="str">
        <f>IF('Info patients (1)'!BJ91&lt;&gt;'Info patients (2)'!BJ91,"CHECK","")</f>
        <v/>
      </c>
      <c r="BK91" s="276" t="str">
        <f>IF('Info patients (1)'!BK91&lt;&gt;'Info patients (2)'!BK91,"CHECK","")</f>
        <v/>
      </c>
      <c r="BL91" s="276" t="str">
        <f>IF('Info patients (1)'!BL91&lt;&gt;'Info patients (2)'!BL91,"CHECK","")</f>
        <v/>
      </c>
      <c r="BM91" s="276" t="str">
        <f>IF('Info patients (1)'!BM91&lt;&gt;'Info patients (2)'!BM91,"CHECK","")</f>
        <v/>
      </c>
      <c r="BN91" s="276" t="str">
        <f>IF('Info patients (1)'!BN91&lt;&gt;'Info patients (2)'!BN91,"CHECK","")</f>
        <v/>
      </c>
      <c r="BO91" s="276" t="str">
        <f>IF('Info patients (1)'!BO91&lt;&gt;'Info patients (2)'!BO91,"CHECK","")</f>
        <v/>
      </c>
      <c r="BP91" s="276" t="str">
        <f>IF('Info patients (1)'!BP91&lt;&gt;'Info patients (2)'!BP91,"CHECK","")</f>
        <v/>
      </c>
      <c r="BQ91" s="276" t="str">
        <f>IF('Info patients (1)'!BQ91&lt;&gt;'Info patients (2)'!BQ91,"CHECK","")</f>
        <v/>
      </c>
      <c r="BR91" s="276" t="str">
        <f>IF('Info patients (1)'!BR91&lt;&gt;'Info patients (2)'!BR91,"CHECK","")</f>
        <v/>
      </c>
      <c r="BS91" s="276" t="str">
        <f>IF('Info patients (1)'!BS91&lt;&gt;'Info patients (2)'!BS91,"CHECK","")</f>
        <v/>
      </c>
      <c r="BT91" s="276" t="str">
        <f>IF('Info patients (1)'!BT91&lt;&gt;'Info patients (2)'!BT91,"CHECK","")</f>
        <v/>
      </c>
      <c r="BU91" s="276" t="str">
        <f>IF('Info patients (1)'!BU91&lt;&gt;'Info patients (2)'!BU91,"CHECK","")</f>
        <v/>
      </c>
      <c r="BV91" s="276" t="str">
        <f>IF('Info patients (1)'!BV91&lt;&gt;'Info patients (2)'!BV91,"CHECK","")</f>
        <v/>
      </c>
      <c r="BW91" s="276" t="str">
        <f>IF('Info patients (1)'!BW91&lt;&gt;'Info patients (2)'!BW91,"CHECK","")</f>
        <v/>
      </c>
      <c r="BX91" s="276" t="str">
        <f>IF('Info patients (1)'!BX91&lt;&gt;'Info patients (2)'!BX91,"CHECK","")</f>
        <v/>
      </c>
      <c r="BY91" s="276" t="str">
        <f>IF('Info patients (1)'!BY91&lt;&gt;'Info patients (2)'!BY91,"CHECK","")</f>
        <v/>
      </c>
      <c r="BZ91" s="276" t="str">
        <f>IF('Info patients (1)'!BZ91&lt;&gt;'Info patients (2)'!BZ91,"CHECK","")</f>
        <v/>
      </c>
      <c r="CA91" s="276" t="str">
        <f>IF('Info patients (1)'!CA91&lt;&gt;'Info patients (2)'!CA91,"CHECK","")</f>
        <v/>
      </c>
      <c r="CB91" s="276" t="str">
        <f>IF('Info patients (1)'!CB91&lt;&gt;'Info patients (2)'!CB91,"CHECK","")</f>
        <v/>
      </c>
      <c r="CC91" s="276" t="str">
        <f>IF('Info patients (1)'!CC91&lt;&gt;'Info patients (2)'!CC91,"CHECK","")</f>
        <v/>
      </c>
      <c r="CD91" s="276" t="str">
        <f>IF('Info patients (1)'!CD91&lt;&gt;'Info patients (2)'!CD91,"CHECK","")</f>
        <v/>
      </c>
      <c r="CE91" s="276" t="str">
        <f>IF('Info patients (1)'!CE91&lt;&gt;'Info patients (2)'!CE91,"CHECK","")</f>
        <v/>
      </c>
      <c r="CF91" s="276" t="str">
        <f>IF('Info patients (1)'!CF91&lt;&gt;'Info patients (2)'!CF91,"CHECK","")</f>
        <v/>
      </c>
      <c r="CG91" s="276" t="str">
        <f>IF('Info patients (1)'!CG91&lt;&gt;'Info patients (2)'!CG91,"CHECK","")</f>
        <v/>
      </c>
      <c r="CH91" s="276" t="str">
        <f>IF('Info patients (1)'!CH91&lt;&gt;'Info patients (2)'!CH91,"CHECK","")</f>
        <v/>
      </c>
      <c r="CI91" s="276" t="str">
        <f>IF('Info patients (1)'!CI91&lt;&gt;'Info patients (2)'!CI91,"CHECK","")</f>
        <v/>
      </c>
      <c r="CJ91" s="276" t="str">
        <f>IF('Info patients (1)'!CJ91&lt;&gt;'Info patients (2)'!CJ91,"CHECK","")</f>
        <v/>
      </c>
      <c r="CK91" s="276" t="str">
        <f>IF('Info patients (1)'!CK91&lt;&gt;'Info patients (2)'!CK91,"CHECK","")</f>
        <v/>
      </c>
      <c r="CL91" s="276" t="str">
        <f>IF('Info patients (1)'!CL91&lt;&gt;'Info patients (2)'!CL91,"CHECK","")</f>
        <v/>
      </c>
      <c r="CM91" s="276" t="str">
        <f>IF('Info patients (1)'!CM91&lt;&gt;'Info patients (2)'!CM91,"CHECK","")</f>
        <v/>
      </c>
      <c r="CN91" s="276" t="str">
        <f>IF('Info patients (1)'!CN91&lt;&gt;'Info patients (2)'!CN91,"CHECK","")</f>
        <v/>
      </c>
      <c r="CO91" s="276" t="str">
        <f>IF('Info patients (1)'!CO91&lt;&gt;'Info patients (2)'!CO91,"CHECK","")</f>
        <v/>
      </c>
      <c r="CP91" s="276" t="str">
        <f>IF('Info patients (1)'!CP91&lt;&gt;'Info patients (2)'!CP91,"CHECK","")</f>
        <v/>
      </c>
      <c r="CQ91" s="276" t="str">
        <f>IF('Info patients (1)'!CQ91&lt;&gt;'Info patients (2)'!CQ91,"CHECK","")</f>
        <v/>
      </c>
      <c r="CR91" s="276" t="str">
        <f>IF('Info patients (1)'!CR91&lt;&gt;'Info patients (2)'!CR91,"CHECK","")</f>
        <v/>
      </c>
      <c r="CS91" s="276" t="str">
        <f>IF('Info patients (1)'!CS91&lt;&gt;'Info patients (2)'!CS91,"CHECK","")</f>
        <v/>
      </c>
      <c r="CT91" s="276" t="str">
        <f>IF('Info patients (1)'!CT91&lt;&gt;'Info patients (2)'!CT91,"CHECK","")</f>
        <v/>
      </c>
      <c r="CU91" s="276" t="str">
        <f>IF('Info patients (1)'!CU91&lt;&gt;'Info patients (2)'!CU91,"CHECK","")</f>
        <v/>
      </c>
      <c r="CV91" s="276" t="str">
        <f>IF('Info patients (1)'!CV91&lt;&gt;'Info patients (2)'!CV91,"CHECK","")</f>
        <v/>
      </c>
      <c r="CW91" s="276" t="str">
        <f>IF('Info patients (1)'!CW91&lt;&gt;'Info patients (2)'!CW91,"CHECK","")</f>
        <v/>
      </c>
      <c r="CX91" s="276" t="str">
        <f>IF('Info patients (1)'!CX91&lt;&gt;'Info patients (2)'!CX91,"CHECK","")</f>
        <v/>
      </c>
      <c r="CY91" s="276" t="str">
        <f>IF('Info patients (1)'!CY91&lt;&gt;'Info patients (2)'!CY91,"CHECK","")</f>
        <v/>
      </c>
      <c r="CZ91" s="276" t="str">
        <f>IF('Info patients (1)'!CZ91&lt;&gt;'Info patients (2)'!CZ91,"CHECK","")</f>
        <v/>
      </c>
      <c r="DA91" s="276" t="str">
        <f>IF('Info patients (1)'!DA91&lt;&gt;'Info patients (2)'!DA91,"CHECK","")</f>
        <v/>
      </c>
      <c r="DB91" s="276" t="str">
        <f>IF('Info patients (1)'!DB91&lt;&gt;'Info patients (2)'!DB91,"CHECK","")</f>
        <v/>
      </c>
      <c r="DC91" s="276" t="str">
        <f>IF('Info patients (1)'!DC91&lt;&gt;'Info patients (2)'!DC91,"CHECK","")</f>
        <v/>
      </c>
      <c r="DD91" s="276" t="str">
        <f>IF('Info patients (1)'!DD91&lt;&gt;'Info patients (2)'!DD91,"CHECK","")</f>
        <v/>
      </c>
      <c r="DE91" s="276" t="str">
        <f>IF('Info patients (1)'!DE91&lt;&gt;'Info patients (2)'!DE91,"CHECK","")</f>
        <v/>
      </c>
      <c r="DF91" s="276" t="str">
        <f>IF('Info patients (1)'!DF91&lt;&gt;'Info patients (2)'!DF91,"CHECK","")</f>
        <v/>
      </c>
      <c r="DG91" s="276" t="str">
        <f>IF('Info patients (1)'!DG91&lt;&gt;'Info patients (2)'!DG91,"CHECK","")</f>
        <v/>
      </c>
      <c r="DH91" s="276" t="str">
        <f>IF('Info patients (1)'!DH91&lt;&gt;'Info patients (2)'!DH91,"CHECK","")</f>
        <v/>
      </c>
      <c r="DI91" s="276" t="str">
        <f>IF('Info patients (1)'!DI91&lt;&gt;'Info patients (2)'!DI91,"CHECK","")</f>
        <v/>
      </c>
      <c r="DJ91" s="276" t="str">
        <f>IF('Info patients (1)'!DJ91&lt;&gt;'Info patients (2)'!DJ91,"CHECK","")</f>
        <v/>
      </c>
      <c r="DK91" s="276" t="str">
        <f>IF('Info patients (1)'!DK91&lt;&gt;'Info patients (2)'!DK91,"CHECK","")</f>
        <v/>
      </c>
      <c r="DL91" s="276" t="str">
        <f>IF('Info patients (1)'!DL91&lt;&gt;'Info patients (2)'!DL91,"CHECK","")</f>
        <v/>
      </c>
      <c r="DM91" s="276" t="str">
        <f>IF('Info patients (1)'!DM91&lt;&gt;'Info patients (2)'!DM91,"CHECK","")</f>
        <v/>
      </c>
      <c r="DN91" s="276" t="str">
        <f>IF('Info patients (1)'!DN91&lt;&gt;'Info patients (2)'!DN91,"CHECK","")</f>
        <v/>
      </c>
      <c r="DO91" s="276" t="str">
        <f>IF('Info patients (1)'!DO91&lt;&gt;'Info patients (2)'!DO91,"CHECK","")</f>
        <v/>
      </c>
      <c r="DP91" s="276" t="str">
        <f>IF('Info patients (1)'!DP91&lt;&gt;'Info patients (2)'!DP91,"CHECK","")</f>
        <v/>
      </c>
      <c r="DQ91" s="276" t="str">
        <f>IF('Info patients (1)'!DQ91&lt;&gt;'Info patients (2)'!DQ91,"CHECK","")</f>
        <v/>
      </c>
    </row>
    <row r="92" spans="1:121" s="109" customFormat="1" ht="23.25" customHeight="1" x14ac:dyDescent="0.2">
      <c r="A92" s="276" t="str">
        <f>IF('Info patients (1)'!A92&lt;&gt;'Info patients (2)'!A92,"CHECK","")</f>
        <v/>
      </c>
      <c r="B92" s="276" t="str">
        <f>IF('Info patients (1)'!B92&lt;&gt;'Info patients (2)'!B92,"CHECK","")</f>
        <v/>
      </c>
      <c r="C92" s="276" t="str">
        <f>IF('Info patients (1)'!C92&lt;&gt;'Info patients (2)'!C92,"CHECK","")</f>
        <v/>
      </c>
      <c r="D92" s="276" t="str">
        <f>IF('Info patients (1)'!D92&lt;&gt;'Info patients (2)'!D92,"CHECK","")</f>
        <v/>
      </c>
      <c r="E92" s="276" t="str">
        <f>IF('Info patients (1)'!E92&lt;&gt;'Info patients (2)'!E92,"CHECK","")</f>
        <v/>
      </c>
      <c r="F92" s="276" t="str">
        <f>IF('Info patients (1)'!F92&lt;&gt;'Info patients (2)'!F92,"CHECK","")</f>
        <v/>
      </c>
      <c r="G92" s="276" t="str">
        <f>IF('Info patients (1)'!G92&lt;&gt;'Info patients (2)'!G92,"CHECK","")</f>
        <v/>
      </c>
      <c r="H92" s="276" t="str">
        <f>IF('Info patients (1)'!H92&lt;&gt;'Info patients (2)'!H92,"CHECK","")</f>
        <v/>
      </c>
      <c r="I92" s="276" t="str">
        <f>IF('Info patients (1)'!I92&lt;&gt;'Info patients (2)'!I92,"CHECK","")</f>
        <v/>
      </c>
      <c r="J92" s="276" t="str">
        <f>IF('Info patients (1)'!J92&lt;&gt;'Info patients (2)'!J92,"CHECK","")</f>
        <v/>
      </c>
      <c r="K92" s="276" t="str">
        <f>IF('Info patients (1)'!K92&lt;&gt;'Info patients (2)'!K92,"CHECK","")</f>
        <v/>
      </c>
      <c r="L92" s="276" t="str">
        <f>IF('Info patients (1)'!L92&lt;&gt;'Info patients (2)'!L92,"CHECK","")</f>
        <v/>
      </c>
      <c r="M92" s="276" t="str">
        <f>IF('Info patients (1)'!M92&lt;&gt;'Info patients (2)'!M92,"CHECK","")</f>
        <v/>
      </c>
      <c r="N92" s="276" t="str">
        <f>IF('Info patients (1)'!N92&lt;&gt;'Info patients (2)'!N92,"CHECK","")</f>
        <v/>
      </c>
      <c r="O92" s="276" t="str">
        <f>IF('Info patients (1)'!O92&lt;&gt;'Info patients (2)'!O92,"CHECK","")</f>
        <v/>
      </c>
      <c r="P92" s="276" t="str">
        <f>IF('Info patients (1)'!P92&lt;&gt;'Info patients (2)'!P92,"CHECK","")</f>
        <v/>
      </c>
      <c r="Q92" s="276" t="str">
        <f>IF('Info patients (1)'!Q92&lt;&gt;'Info patients (2)'!Q92,"CHECK","")</f>
        <v/>
      </c>
      <c r="R92" s="276" t="str">
        <f>IF('Info patients (1)'!R92&lt;&gt;'Info patients (2)'!R92,"CHECK","")</f>
        <v/>
      </c>
      <c r="S92" s="276" t="str">
        <f>IF('Info patients (1)'!S92&lt;&gt;'Info patients (2)'!S92,"CHECK","")</f>
        <v/>
      </c>
      <c r="T92" s="276" t="str">
        <f>IF('Info patients (1)'!T92&lt;&gt;'Info patients (2)'!T92,"CHECK","")</f>
        <v/>
      </c>
      <c r="U92" s="276" t="str">
        <f>IF('Info patients (1)'!U92&lt;&gt;'Info patients (2)'!U92,"CHECK","")</f>
        <v/>
      </c>
      <c r="V92" s="276" t="str">
        <f>IF('Info patients (1)'!V92&lt;&gt;'Info patients (2)'!V92,"CHECK","")</f>
        <v/>
      </c>
      <c r="W92" s="276" t="str">
        <f>IF('Info patients (1)'!W92&lt;&gt;'Info patients (2)'!W92,"CHECK","")</f>
        <v/>
      </c>
      <c r="X92" s="276" t="str">
        <f>IF('Info patients (1)'!X92&lt;&gt;'Info patients (2)'!X92,"CHECK","")</f>
        <v/>
      </c>
      <c r="Y92" s="276" t="str">
        <f>IF('Info patients (1)'!Y92&lt;&gt;'Info patients (2)'!Y92,"CHECK","")</f>
        <v/>
      </c>
      <c r="Z92" s="276" t="str">
        <f>IF('Info patients (1)'!Z92&lt;&gt;'Info patients (2)'!Z92,"CHECK","")</f>
        <v/>
      </c>
      <c r="AA92" s="276" t="str">
        <f>IF('Info patients (1)'!AA92&lt;&gt;'Info patients (2)'!AA92,"CHECK","")</f>
        <v/>
      </c>
      <c r="AB92" s="276" t="str">
        <f>IF('Info patients (1)'!AB92&lt;&gt;'Info patients (2)'!AB92,"CHECK","")</f>
        <v/>
      </c>
      <c r="AC92" s="276" t="str">
        <f>IF('Info patients (1)'!AC92&lt;&gt;'Info patients (2)'!AC92,"CHECK","")</f>
        <v/>
      </c>
      <c r="AD92" s="276" t="str">
        <f>IF('Info patients (1)'!AD92&lt;&gt;'Info patients (2)'!AD92,"CHECK","")</f>
        <v/>
      </c>
      <c r="AE92" s="276" t="str">
        <f>IF('Info patients (1)'!AE92&lt;&gt;'Info patients (2)'!AE92,"CHECK","")</f>
        <v/>
      </c>
      <c r="AF92" s="276" t="str">
        <f>IF('Info patients (1)'!AF92&lt;&gt;'Info patients (2)'!AF92,"CHECK","")</f>
        <v/>
      </c>
      <c r="AG92" s="276" t="str">
        <f>IF('Info patients (1)'!AG92&lt;&gt;'Info patients (2)'!AG92,"CHECK","")</f>
        <v/>
      </c>
      <c r="AH92" s="276" t="str">
        <f>IF('Info patients (1)'!AH92&lt;&gt;'Info patients (2)'!AH92,"CHECK","")</f>
        <v/>
      </c>
      <c r="AI92" s="276" t="str">
        <f>IF('Info patients (1)'!AI92&lt;&gt;'Info patients (2)'!AI92,"CHECK","")</f>
        <v/>
      </c>
      <c r="AJ92" s="276" t="str">
        <f>IF('Info patients (1)'!AJ92&lt;&gt;'Info patients (2)'!AJ92,"CHECK","")</f>
        <v/>
      </c>
      <c r="AK92" s="276" t="str">
        <f>IF('Info patients (1)'!AK92&lt;&gt;'Info patients (2)'!AK92,"CHECK","")</f>
        <v/>
      </c>
      <c r="AL92" s="276" t="str">
        <f>IF('Info patients (1)'!AL92&lt;&gt;'Info patients (2)'!AL92,"CHECK","")</f>
        <v/>
      </c>
      <c r="AM92" s="276" t="str">
        <f>IF('Info patients (1)'!AM92&lt;&gt;'Info patients (2)'!AM92,"CHECK","")</f>
        <v/>
      </c>
      <c r="AN92" s="276" t="str">
        <f>IF('Info patients (1)'!AN92&lt;&gt;'Info patients (2)'!AN92,"CHECK","")</f>
        <v/>
      </c>
      <c r="AO92" s="276" t="str">
        <f>IF('Info patients (1)'!AO92&lt;&gt;'Info patients (2)'!AO92,"CHECK","")</f>
        <v/>
      </c>
      <c r="AP92" s="276" t="str">
        <f>IF('Info patients (1)'!AP92&lt;&gt;'Info patients (2)'!AP92,"CHECK","")</f>
        <v/>
      </c>
      <c r="AQ92" s="276" t="str">
        <f>IF('Info patients (1)'!AQ92&lt;&gt;'Info patients (2)'!AQ92,"CHECK","")</f>
        <v/>
      </c>
      <c r="AR92" s="276" t="str">
        <f>IF('Info patients (1)'!AR92&lt;&gt;'Info patients (2)'!AR92,"CHECK","")</f>
        <v/>
      </c>
      <c r="AS92" s="276" t="str">
        <f>IF('Info patients (1)'!AS92&lt;&gt;'Info patients (2)'!AS92,"CHECK","")</f>
        <v/>
      </c>
      <c r="AT92" s="276" t="str">
        <f>IF('Info patients (1)'!AT92&lt;&gt;'Info patients (2)'!AT92,"CHECK","")</f>
        <v/>
      </c>
      <c r="AU92" s="276" t="str">
        <f>IF('Info patients (1)'!AU92&lt;&gt;'Info patients (2)'!AU92,"CHECK","")</f>
        <v/>
      </c>
      <c r="AV92" s="276" t="str">
        <f>IF('Info patients (1)'!AV92&lt;&gt;'Info patients (2)'!AV92,"CHECK","")</f>
        <v/>
      </c>
      <c r="AW92" s="276" t="str">
        <f>IF('Info patients (1)'!AW92&lt;&gt;'Info patients (2)'!AW92,"CHECK","")</f>
        <v/>
      </c>
      <c r="AX92" s="276" t="str">
        <f>IF('Info patients (1)'!AX92&lt;&gt;'Info patients (2)'!AX92,"CHECK","")</f>
        <v/>
      </c>
      <c r="AY92" s="276" t="str">
        <f>IF('Info patients (1)'!AY92&lt;&gt;'Info patients (2)'!AY92,"CHECK","")</f>
        <v/>
      </c>
      <c r="AZ92" s="276" t="str">
        <f>IF('Info patients (1)'!AZ92&lt;&gt;'Info patients (2)'!AZ92,"CHECK","")</f>
        <v/>
      </c>
      <c r="BA92" s="276" t="str">
        <f>IF('Info patients (1)'!BA92&lt;&gt;'Info patients (2)'!BA92,"CHECK","")</f>
        <v/>
      </c>
      <c r="BB92" s="276" t="str">
        <f>IF('Info patients (1)'!BB92&lt;&gt;'Info patients (2)'!BB92,"CHECK","")</f>
        <v/>
      </c>
      <c r="BC92" s="276" t="str">
        <f>IF('Info patients (1)'!BC92&lt;&gt;'Info patients (2)'!BC92,"CHECK","")</f>
        <v/>
      </c>
      <c r="BD92" s="276" t="str">
        <f>IF('Info patients (1)'!BD92&lt;&gt;'Info patients (2)'!BD92,"CHECK","")</f>
        <v/>
      </c>
      <c r="BE92" s="276" t="str">
        <f>IF('Info patients (1)'!BE92&lt;&gt;'Info patients (2)'!BE92,"CHECK","")</f>
        <v/>
      </c>
      <c r="BF92" s="276" t="str">
        <f>IF('Info patients (1)'!BF92&lt;&gt;'Info patients (2)'!BF92,"CHECK","")</f>
        <v/>
      </c>
      <c r="BG92" s="276" t="str">
        <f>IF('Info patients (1)'!BG92&lt;&gt;'Info patients (2)'!BG92,"CHECK","")</f>
        <v/>
      </c>
      <c r="BH92" s="276" t="str">
        <f>IF('Info patients (1)'!BH92&lt;&gt;'Info patients (2)'!BH92,"CHECK","")</f>
        <v/>
      </c>
      <c r="BI92" s="276" t="str">
        <f>IF('Info patients (1)'!BI92&lt;&gt;'Info patients (2)'!BI92,"CHECK","")</f>
        <v/>
      </c>
      <c r="BJ92" s="276" t="str">
        <f>IF('Info patients (1)'!BJ92&lt;&gt;'Info patients (2)'!BJ92,"CHECK","")</f>
        <v/>
      </c>
      <c r="BK92" s="276" t="str">
        <f>IF('Info patients (1)'!BK92&lt;&gt;'Info patients (2)'!BK92,"CHECK","")</f>
        <v/>
      </c>
      <c r="BL92" s="276" t="str">
        <f>IF('Info patients (1)'!BL92&lt;&gt;'Info patients (2)'!BL92,"CHECK","")</f>
        <v/>
      </c>
      <c r="BM92" s="276" t="str">
        <f>IF('Info patients (1)'!BM92&lt;&gt;'Info patients (2)'!BM92,"CHECK","")</f>
        <v/>
      </c>
      <c r="BN92" s="276" t="str">
        <f>IF('Info patients (1)'!BN92&lt;&gt;'Info patients (2)'!BN92,"CHECK","")</f>
        <v/>
      </c>
      <c r="BO92" s="276" t="str">
        <f>IF('Info patients (1)'!BO92&lt;&gt;'Info patients (2)'!BO92,"CHECK","")</f>
        <v/>
      </c>
      <c r="BP92" s="276" t="str">
        <f>IF('Info patients (1)'!BP92&lt;&gt;'Info patients (2)'!BP92,"CHECK","")</f>
        <v/>
      </c>
      <c r="BQ92" s="276" t="str">
        <f>IF('Info patients (1)'!BQ92&lt;&gt;'Info patients (2)'!BQ92,"CHECK","")</f>
        <v/>
      </c>
      <c r="BR92" s="276" t="str">
        <f>IF('Info patients (1)'!BR92&lt;&gt;'Info patients (2)'!BR92,"CHECK","")</f>
        <v/>
      </c>
      <c r="BS92" s="276" t="str">
        <f>IF('Info patients (1)'!BS92&lt;&gt;'Info patients (2)'!BS92,"CHECK","")</f>
        <v/>
      </c>
      <c r="BT92" s="276" t="str">
        <f>IF('Info patients (1)'!BT92&lt;&gt;'Info patients (2)'!BT92,"CHECK","")</f>
        <v/>
      </c>
      <c r="BU92" s="276" t="str">
        <f>IF('Info patients (1)'!BU92&lt;&gt;'Info patients (2)'!BU92,"CHECK","")</f>
        <v/>
      </c>
      <c r="BV92" s="276" t="str">
        <f>IF('Info patients (1)'!BV92&lt;&gt;'Info patients (2)'!BV92,"CHECK","")</f>
        <v/>
      </c>
      <c r="BW92" s="276" t="str">
        <f>IF('Info patients (1)'!BW92&lt;&gt;'Info patients (2)'!BW92,"CHECK","")</f>
        <v/>
      </c>
      <c r="BX92" s="276" t="str">
        <f>IF('Info patients (1)'!BX92&lt;&gt;'Info patients (2)'!BX92,"CHECK","")</f>
        <v/>
      </c>
      <c r="BY92" s="276" t="str">
        <f>IF('Info patients (1)'!BY92&lt;&gt;'Info patients (2)'!BY92,"CHECK","")</f>
        <v/>
      </c>
      <c r="BZ92" s="276" t="str">
        <f>IF('Info patients (1)'!BZ92&lt;&gt;'Info patients (2)'!BZ92,"CHECK","")</f>
        <v/>
      </c>
      <c r="CA92" s="276" t="str">
        <f>IF('Info patients (1)'!CA92&lt;&gt;'Info patients (2)'!CA92,"CHECK","")</f>
        <v/>
      </c>
      <c r="CB92" s="276" t="str">
        <f>IF('Info patients (1)'!CB92&lt;&gt;'Info patients (2)'!CB92,"CHECK","")</f>
        <v/>
      </c>
      <c r="CC92" s="276" t="str">
        <f>IF('Info patients (1)'!CC92&lt;&gt;'Info patients (2)'!CC92,"CHECK","")</f>
        <v/>
      </c>
      <c r="CD92" s="276" t="str">
        <f>IF('Info patients (1)'!CD92&lt;&gt;'Info patients (2)'!CD92,"CHECK","")</f>
        <v/>
      </c>
      <c r="CE92" s="276" t="str">
        <f>IF('Info patients (1)'!CE92&lt;&gt;'Info patients (2)'!CE92,"CHECK","")</f>
        <v/>
      </c>
      <c r="CF92" s="276" t="str">
        <f>IF('Info patients (1)'!CF92&lt;&gt;'Info patients (2)'!CF92,"CHECK","")</f>
        <v/>
      </c>
      <c r="CG92" s="276" t="str">
        <f>IF('Info patients (1)'!CG92&lt;&gt;'Info patients (2)'!CG92,"CHECK","")</f>
        <v/>
      </c>
      <c r="CH92" s="276" t="str">
        <f>IF('Info patients (1)'!CH92&lt;&gt;'Info patients (2)'!CH92,"CHECK","")</f>
        <v/>
      </c>
      <c r="CI92" s="276" t="str">
        <f>IF('Info patients (1)'!CI92&lt;&gt;'Info patients (2)'!CI92,"CHECK","")</f>
        <v/>
      </c>
      <c r="CJ92" s="276" t="str">
        <f>IF('Info patients (1)'!CJ92&lt;&gt;'Info patients (2)'!CJ92,"CHECK","")</f>
        <v/>
      </c>
      <c r="CK92" s="276" t="str">
        <f>IF('Info patients (1)'!CK92&lt;&gt;'Info patients (2)'!CK92,"CHECK","")</f>
        <v/>
      </c>
      <c r="CL92" s="276" t="str">
        <f>IF('Info patients (1)'!CL92&lt;&gt;'Info patients (2)'!CL92,"CHECK","")</f>
        <v/>
      </c>
      <c r="CM92" s="276" t="str">
        <f>IF('Info patients (1)'!CM92&lt;&gt;'Info patients (2)'!CM92,"CHECK","")</f>
        <v/>
      </c>
      <c r="CN92" s="276" t="str">
        <f>IF('Info patients (1)'!CN92&lt;&gt;'Info patients (2)'!CN92,"CHECK","")</f>
        <v/>
      </c>
      <c r="CO92" s="276" t="str">
        <f>IF('Info patients (1)'!CO92&lt;&gt;'Info patients (2)'!CO92,"CHECK","")</f>
        <v/>
      </c>
      <c r="CP92" s="276" t="str">
        <f>IF('Info patients (1)'!CP92&lt;&gt;'Info patients (2)'!CP92,"CHECK","")</f>
        <v/>
      </c>
      <c r="CQ92" s="276" t="str">
        <f>IF('Info patients (1)'!CQ92&lt;&gt;'Info patients (2)'!CQ92,"CHECK","")</f>
        <v/>
      </c>
      <c r="CR92" s="276" t="str">
        <f>IF('Info patients (1)'!CR92&lt;&gt;'Info patients (2)'!CR92,"CHECK","")</f>
        <v/>
      </c>
      <c r="CS92" s="276" t="str">
        <f>IF('Info patients (1)'!CS92&lt;&gt;'Info patients (2)'!CS92,"CHECK","")</f>
        <v/>
      </c>
      <c r="CT92" s="276" t="str">
        <f>IF('Info patients (1)'!CT92&lt;&gt;'Info patients (2)'!CT92,"CHECK","")</f>
        <v/>
      </c>
      <c r="CU92" s="276" t="str">
        <f>IF('Info patients (1)'!CU92&lt;&gt;'Info patients (2)'!CU92,"CHECK","")</f>
        <v/>
      </c>
      <c r="CV92" s="276" t="str">
        <f>IF('Info patients (1)'!CV92&lt;&gt;'Info patients (2)'!CV92,"CHECK","")</f>
        <v/>
      </c>
      <c r="CW92" s="276" t="str">
        <f>IF('Info patients (1)'!CW92&lt;&gt;'Info patients (2)'!CW92,"CHECK","")</f>
        <v/>
      </c>
      <c r="CX92" s="276" t="str">
        <f>IF('Info patients (1)'!CX92&lt;&gt;'Info patients (2)'!CX92,"CHECK","")</f>
        <v/>
      </c>
      <c r="CY92" s="276" t="str">
        <f>IF('Info patients (1)'!CY92&lt;&gt;'Info patients (2)'!CY92,"CHECK","")</f>
        <v/>
      </c>
      <c r="CZ92" s="276" t="str">
        <f>IF('Info patients (1)'!CZ92&lt;&gt;'Info patients (2)'!CZ92,"CHECK","")</f>
        <v/>
      </c>
      <c r="DA92" s="276" t="str">
        <f>IF('Info patients (1)'!DA92&lt;&gt;'Info patients (2)'!DA92,"CHECK","")</f>
        <v/>
      </c>
      <c r="DB92" s="276" t="str">
        <f>IF('Info patients (1)'!DB92&lt;&gt;'Info patients (2)'!DB92,"CHECK","")</f>
        <v/>
      </c>
      <c r="DC92" s="276" t="str">
        <f>IF('Info patients (1)'!DC92&lt;&gt;'Info patients (2)'!DC92,"CHECK","")</f>
        <v/>
      </c>
      <c r="DD92" s="276" t="str">
        <f>IF('Info patients (1)'!DD92&lt;&gt;'Info patients (2)'!DD92,"CHECK","")</f>
        <v/>
      </c>
      <c r="DE92" s="276" t="str">
        <f>IF('Info patients (1)'!DE92&lt;&gt;'Info patients (2)'!DE92,"CHECK","")</f>
        <v/>
      </c>
      <c r="DF92" s="276" t="str">
        <f>IF('Info patients (1)'!DF92&lt;&gt;'Info patients (2)'!DF92,"CHECK","")</f>
        <v/>
      </c>
      <c r="DG92" s="276" t="str">
        <f>IF('Info patients (1)'!DG92&lt;&gt;'Info patients (2)'!DG92,"CHECK","")</f>
        <v/>
      </c>
      <c r="DH92" s="276" t="str">
        <f>IF('Info patients (1)'!DH92&lt;&gt;'Info patients (2)'!DH92,"CHECK","")</f>
        <v/>
      </c>
      <c r="DI92" s="276" t="str">
        <f>IF('Info patients (1)'!DI92&lt;&gt;'Info patients (2)'!DI92,"CHECK","")</f>
        <v/>
      </c>
      <c r="DJ92" s="276" t="str">
        <f>IF('Info patients (1)'!DJ92&lt;&gt;'Info patients (2)'!DJ92,"CHECK","")</f>
        <v/>
      </c>
      <c r="DK92" s="276" t="str">
        <f>IF('Info patients (1)'!DK92&lt;&gt;'Info patients (2)'!DK92,"CHECK","")</f>
        <v/>
      </c>
      <c r="DL92" s="276" t="str">
        <f>IF('Info patients (1)'!DL92&lt;&gt;'Info patients (2)'!DL92,"CHECK","")</f>
        <v/>
      </c>
      <c r="DM92" s="276" t="str">
        <f>IF('Info patients (1)'!DM92&lt;&gt;'Info patients (2)'!DM92,"CHECK","")</f>
        <v/>
      </c>
      <c r="DN92" s="276" t="str">
        <f>IF('Info patients (1)'!DN92&lt;&gt;'Info patients (2)'!DN92,"CHECK","")</f>
        <v/>
      </c>
      <c r="DO92" s="276" t="str">
        <f>IF('Info patients (1)'!DO92&lt;&gt;'Info patients (2)'!DO92,"CHECK","")</f>
        <v/>
      </c>
      <c r="DP92" s="276" t="str">
        <f>IF('Info patients (1)'!DP92&lt;&gt;'Info patients (2)'!DP92,"CHECK","")</f>
        <v/>
      </c>
      <c r="DQ92" s="276" t="str">
        <f>IF('Info patients (1)'!DQ92&lt;&gt;'Info patients (2)'!DQ92,"CHECK","")</f>
        <v/>
      </c>
    </row>
    <row r="93" spans="1:121" s="109" customFormat="1" ht="23.25" customHeight="1" x14ac:dyDescent="0.2">
      <c r="A93" s="276" t="str">
        <f>IF('Info patients (1)'!A93&lt;&gt;'Info patients (2)'!A93,"CHECK","")</f>
        <v/>
      </c>
      <c r="B93" s="276" t="str">
        <f>IF('Info patients (1)'!B93&lt;&gt;'Info patients (2)'!B93,"CHECK","")</f>
        <v/>
      </c>
      <c r="C93" s="276" t="str">
        <f>IF('Info patients (1)'!C93&lt;&gt;'Info patients (2)'!C93,"CHECK","")</f>
        <v/>
      </c>
      <c r="D93" s="276" t="str">
        <f>IF('Info patients (1)'!D93&lt;&gt;'Info patients (2)'!D93,"CHECK","")</f>
        <v/>
      </c>
      <c r="E93" s="276" t="str">
        <f>IF('Info patients (1)'!E93&lt;&gt;'Info patients (2)'!E93,"CHECK","")</f>
        <v/>
      </c>
      <c r="F93" s="276" t="str">
        <f>IF('Info patients (1)'!F93&lt;&gt;'Info patients (2)'!F93,"CHECK","")</f>
        <v/>
      </c>
      <c r="G93" s="276" t="str">
        <f>IF('Info patients (1)'!G93&lt;&gt;'Info patients (2)'!G93,"CHECK","")</f>
        <v/>
      </c>
      <c r="H93" s="276" t="str">
        <f>IF('Info patients (1)'!H93&lt;&gt;'Info patients (2)'!H93,"CHECK","")</f>
        <v/>
      </c>
      <c r="I93" s="276" t="str">
        <f>IF('Info patients (1)'!I93&lt;&gt;'Info patients (2)'!I93,"CHECK","")</f>
        <v/>
      </c>
      <c r="J93" s="276" t="str">
        <f>IF('Info patients (1)'!J93&lt;&gt;'Info patients (2)'!J93,"CHECK","")</f>
        <v/>
      </c>
      <c r="K93" s="276" t="str">
        <f>IF('Info patients (1)'!K93&lt;&gt;'Info patients (2)'!K93,"CHECK","")</f>
        <v/>
      </c>
      <c r="L93" s="276" t="str">
        <f>IF('Info patients (1)'!L93&lt;&gt;'Info patients (2)'!L93,"CHECK","")</f>
        <v/>
      </c>
      <c r="M93" s="276" t="str">
        <f>IF('Info patients (1)'!M93&lt;&gt;'Info patients (2)'!M93,"CHECK","")</f>
        <v/>
      </c>
      <c r="N93" s="276" t="str">
        <f>IF('Info patients (1)'!N93&lt;&gt;'Info patients (2)'!N93,"CHECK","")</f>
        <v/>
      </c>
      <c r="O93" s="276" t="str">
        <f>IF('Info patients (1)'!O93&lt;&gt;'Info patients (2)'!O93,"CHECK","")</f>
        <v/>
      </c>
      <c r="P93" s="276" t="str">
        <f>IF('Info patients (1)'!P93&lt;&gt;'Info patients (2)'!P93,"CHECK","")</f>
        <v/>
      </c>
      <c r="Q93" s="276" t="str">
        <f>IF('Info patients (1)'!Q93&lt;&gt;'Info patients (2)'!Q93,"CHECK","")</f>
        <v/>
      </c>
      <c r="R93" s="276" t="str">
        <f>IF('Info patients (1)'!R93&lt;&gt;'Info patients (2)'!R93,"CHECK","")</f>
        <v/>
      </c>
      <c r="S93" s="276" t="str">
        <f>IF('Info patients (1)'!S93&lt;&gt;'Info patients (2)'!S93,"CHECK","")</f>
        <v/>
      </c>
      <c r="T93" s="276" t="str">
        <f>IF('Info patients (1)'!T93&lt;&gt;'Info patients (2)'!T93,"CHECK","")</f>
        <v/>
      </c>
      <c r="U93" s="276" t="str">
        <f>IF('Info patients (1)'!U93&lt;&gt;'Info patients (2)'!U93,"CHECK","")</f>
        <v/>
      </c>
      <c r="V93" s="276" t="str">
        <f>IF('Info patients (1)'!V93&lt;&gt;'Info patients (2)'!V93,"CHECK","")</f>
        <v/>
      </c>
      <c r="W93" s="276" t="str">
        <f>IF('Info patients (1)'!W93&lt;&gt;'Info patients (2)'!W93,"CHECK","")</f>
        <v/>
      </c>
      <c r="X93" s="276" t="str">
        <f>IF('Info patients (1)'!X93&lt;&gt;'Info patients (2)'!X93,"CHECK","")</f>
        <v/>
      </c>
      <c r="Y93" s="276" t="str">
        <f>IF('Info patients (1)'!Y93&lt;&gt;'Info patients (2)'!Y93,"CHECK","")</f>
        <v/>
      </c>
      <c r="Z93" s="276" t="str">
        <f>IF('Info patients (1)'!Z93&lt;&gt;'Info patients (2)'!Z93,"CHECK","")</f>
        <v/>
      </c>
      <c r="AA93" s="276" t="str">
        <f>IF('Info patients (1)'!AA93&lt;&gt;'Info patients (2)'!AA93,"CHECK","")</f>
        <v/>
      </c>
      <c r="AB93" s="276" t="str">
        <f>IF('Info patients (1)'!AB93&lt;&gt;'Info patients (2)'!AB93,"CHECK","")</f>
        <v/>
      </c>
      <c r="AC93" s="276" t="str">
        <f>IF('Info patients (1)'!AC93&lt;&gt;'Info patients (2)'!AC93,"CHECK","")</f>
        <v/>
      </c>
      <c r="AD93" s="276" t="str">
        <f>IF('Info patients (1)'!AD93&lt;&gt;'Info patients (2)'!AD93,"CHECK","")</f>
        <v/>
      </c>
      <c r="AE93" s="276" t="str">
        <f>IF('Info patients (1)'!AE93&lt;&gt;'Info patients (2)'!AE93,"CHECK","")</f>
        <v/>
      </c>
      <c r="AF93" s="276" t="str">
        <f>IF('Info patients (1)'!AF93&lt;&gt;'Info patients (2)'!AF93,"CHECK","")</f>
        <v/>
      </c>
      <c r="AG93" s="276" t="str">
        <f>IF('Info patients (1)'!AG93&lt;&gt;'Info patients (2)'!AG93,"CHECK","")</f>
        <v/>
      </c>
      <c r="AH93" s="276" t="str">
        <f>IF('Info patients (1)'!AH93&lt;&gt;'Info patients (2)'!AH93,"CHECK","")</f>
        <v/>
      </c>
      <c r="AI93" s="276" t="str">
        <f>IF('Info patients (1)'!AI93&lt;&gt;'Info patients (2)'!AI93,"CHECK","")</f>
        <v/>
      </c>
      <c r="AJ93" s="276" t="str">
        <f>IF('Info patients (1)'!AJ93&lt;&gt;'Info patients (2)'!AJ93,"CHECK","")</f>
        <v/>
      </c>
      <c r="AK93" s="276" t="str">
        <f>IF('Info patients (1)'!AK93&lt;&gt;'Info patients (2)'!AK93,"CHECK","")</f>
        <v/>
      </c>
      <c r="AL93" s="276" t="str">
        <f>IF('Info patients (1)'!AL93&lt;&gt;'Info patients (2)'!AL93,"CHECK","")</f>
        <v/>
      </c>
      <c r="AM93" s="276" t="str">
        <f>IF('Info patients (1)'!AM93&lt;&gt;'Info patients (2)'!AM93,"CHECK","")</f>
        <v/>
      </c>
      <c r="AN93" s="276" t="str">
        <f>IF('Info patients (1)'!AN93&lt;&gt;'Info patients (2)'!AN93,"CHECK","")</f>
        <v/>
      </c>
      <c r="AO93" s="276" t="str">
        <f>IF('Info patients (1)'!AO93&lt;&gt;'Info patients (2)'!AO93,"CHECK","")</f>
        <v/>
      </c>
      <c r="AP93" s="276" t="str">
        <f>IF('Info patients (1)'!AP93&lt;&gt;'Info patients (2)'!AP93,"CHECK","")</f>
        <v/>
      </c>
      <c r="AQ93" s="276" t="str">
        <f>IF('Info patients (1)'!AQ93&lt;&gt;'Info patients (2)'!AQ93,"CHECK","")</f>
        <v/>
      </c>
      <c r="AR93" s="276" t="str">
        <f>IF('Info patients (1)'!AR93&lt;&gt;'Info patients (2)'!AR93,"CHECK","")</f>
        <v/>
      </c>
      <c r="AS93" s="276" t="str">
        <f>IF('Info patients (1)'!AS93&lt;&gt;'Info patients (2)'!AS93,"CHECK","")</f>
        <v/>
      </c>
      <c r="AT93" s="276" t="str">
        <f>IF('Info patients (1)'!AT93&lt;&gt;'Info patients (2)'!AT93,"CHECK","")</f>
        <v/>
      </c>
      <c r="AU93" s="276" t="str">
        <f>IF('Info patients (1)'!AU93&lt;&gt;'Info patients (2)'!AU93,"CHECK","")</f>
        <v/>
      </c>
      <c r="AV93" s="276" t="str">
        <f>IF('Info patients (1)'!AV93&lt;&gt;'Info patients (2)'!AV93,"CHECK","")</f>
        <v/>
      </c>
      <c r="AW93" s="276" t="str">
        <f>IF('Info patients (1)'!AW93&lt;&gt;'Info patients (2)'!AW93,"CHECK","")</f>
        <v/>
      </c>
      <c r="AX93" s="276" t="str">
        <f>IF('Info patients (1)'!AX93&lt;&gt;'Info patients (2)'!AX93,"CHECK","")</f>
        <v/>
      </c>
      <c r="AY93" s="276" t="str">
        <f>IF('Info patients (1)'!AY93&lt;&gt;'Info patients (2)'!AY93,"CHECK","")</f>
        <v/>
      </c>
      <c r="AZ93" s="276" t="str">
        <f>IF('Info patients (1)'!AZ93&lt;&gt;'Info patients (2)'!AZ93,"CHECK","")</f>
        <v/>
      </c>
      <c r="BA93" s="276" t="str">
        <f>IF('Info patients (1)'!BA93&lt;&gt;'Info patients (2)'!BA93,"CHECK","")</f>
        <v/>
      </c>
      <c r="BB93" s="276" t="str">
        <f>IF('Info patients (1)'!BB93&lt;&gt;'Info patients (2)'!BB93,"CHECK","")</f>
        <v/>
      </c>
      <c r="BC93" s="276" t="str">
        <f>IF('Info patients (1)'!BC93&lt;&gt;'Info patients (2)'!BC93,"CHECK","")</f>
        <v/>
      </c>
      <c r="BD93" s="276" t="str">
        <f>IF('Info patients (1)'!BD93&lt;&gt;'Info patients (2)'!BD93,"CHECK","")</f>
        <v/>
      </c>
      <c r="BE93" s="276" t="str">
        <f>IF('Info patients (1)'!BE93&lt;&gt;'Info patients (2)'!BE93,"CHECK","")</f>
        <v/>
      </c>
      <c r="BF93" s="276" t="str">
        <f>IF('Info patients (1)'!BF93&lt;&gt;'Info patients (2)'!BF93,"CHECK","")</f>
        <v/>
      </c>
      <c r="BG93" s="276" t="str">
        <f>IF('Info patients (1)'!BG93&lt;&gt;'Info patients (2)'!BG93,"CHECK","")</f>
        <v/>
      </c>
      <c r="BH93" s="276" t="str">
        <f>IF('Info patients (1)'!BH93&lt;&gt;'Info patients (2)'!BH93,"CHECK","")</f>
        <v/>
      </c>
      <c r="BI93" s="276" t="str">
        <f>IF('Info patients (1)'!BI93&lt;&gt;'Info patients (2)'!BI93,"CHECK","")</f>
        <v/>
      </c>
      <c r="BJ93" s="276" t="str">
        <f>IF('Info patients (1)'!BJ93&lt;&gt;'Info patients (2)'!BJ93,"CHECK","")</f>
        <v/>
      </c>
      <c r="BK93" s="276" t="str">
        <f>IF('Info patients (1)'!BK93&lt;&gt;'Info patients (2)'!BK93,"CHECK","")</f>
        <v/>
      </c>
      <c r="BL93" s="276" t="str">
        <f>IF('Info patients (1)'!BL93&lt;&gt;'Info patients (2)'!BL93,"CHECK","")</f>
        <v/>
      </c>
      <c r="BM93" s="276" t="str">
        <f>IF('Info patients (1)'!BM93&lt;&gt;'Info patients (2)'!BM93,"CHECK","")</f>
        <v/>
      </c>
      <c r="BN93" s="276" t="str">
        <f>IF('Info patients (1)'!BN93&lt;&gt;'Info patients (2)'!BN93,"CHECK","")</f>
        <v/>
      </c>
      <c r="BO93" s="276" t="str">
        <f>IF('Info patients (1)'!BO93&lt;&gt;'Info patients (2)'!BO93,"CHECK","")</f>
        <v/>
      </c>
      <c r="BP93" s="276" t="str">
        <f>IF('Info patients (1)'!BP93&lt;&gt;'Info patients (2)'!BP93,"CHECK","")</f>
        <v/>
      </c>
      <c r="BQ93" s="276" t="str">
        <f>IF('Info patients (1)'!BQ93&lt;&gt;'Info patients (2)'!BQ93,"CHECK","")</f>
        <v/>
      </c>
      <c r="BR93" s="276" t="str">
        <f>IF('Info patients (1)'!BR93&lt;&gt;'Info patients (2)'!BR93,"CHECK","")</f>
        <v/>
      </c>
      <c r="BS93" s="276" t="str">
        <f>IF('Info patients (1)'!BS93&lt;&gt;'Info patients (2)'!BS93,"CHECK","")</f>
        <v/>
      </c>
      <c r="BT93" s="276" t="str">
        <f>IF('Info patients (1)'!BT93&lt;&gt;'Info patients (2)'!BT93,"CHECK","")</f>
        <v/>
      </c>
      <c r="BU93" s="276" t="str">
        <f>IF('Info patients (1)'!BU93&lt;&gt;'Info patients (2)'!BU93,"CHECK","")</f>
        <v/>
      </c>
      <c r="BV93" s="276" t="str">
        <f>IF('Info patients (1)'!BV93&lt;&gt;'Info patients (2)'!BV93,"CHECK","")</f>
        <v/>
      </c>
      <c r="BW93" s="276" t="str">
        <f>IF('Info patients (1)'!BW93&lt;&gt;'Info patients (2)'!BW93,"CHECK","")</f>
        <v/>
      </c>
      <c r="BX93" s="276" t="str">
        <f>IF('Info patients (1)'!BX93&lt;&gt;'Info patients (2)'!BX93,"CHECK","")</f>
        <v/>
      </c>
      <c r="BY93" s="276" t="str">
        <f>IF('Info patients (1)'!BY93&lt;&gt;'Info patients (2)'!BY93,"CHECK","")</f>
        <v/>
      </c>
      <c r="BZ93" s="276" t="str">
        <f>IF('Info patients (1)'!BZ93&lt;&gt;'Info patients (2)'!BZ93,"CHECK","")</f>
        <v/>
      </c>
      <c r="CA93" s="276" t="str">
        <f>IF('Info patients (1)'!CA93&lt;&gt;'Info patients (2)'!CA93,"CHECK","")</f>
        <v/>
      </c>
      <c r="CB93" s="276" t="str">
        <f>IF('Info patients (1)'!CB93&lt;&gt;'Info patients (2)'!CB93,"CHECK","")</f>
        <v/>
      </c>
      <c r="CC93" s="276" t="str">
        <f>IF('Info patients (1)'!CC93&lt;&gt;'Info patients (2)'!CC93,"CHECK","")</f>
        <v/>
      </c>
      <c r="CD93" s="276" t="str">
        <f>IF('Info patients (1)'!CD93&lt;&gt;'Info patients (2)'!CD93,"CHECK","")</f>
        <v/>
      </c>
      <c r="CE93" s="276" t="str">
        <f>IF('Info patients (1)'!CE93&lt;&gt;'Info patients (2)'!CE93,"CHECK","")</f>
        <v/>
      </c>
      <c r="CF93" s="276" t="str">
        <f>IF('Info patients (1)'!CF93&lt;&gt;'Info patients (2)'!CF93,"CHECK","")</f>
        <v/>
      </c>
      <c r="CG93" s="276" t="str">
        <f>IF('Info patients (1)'!CG93&lt;&gt;'Info patients (2)'!CG93,"CHECK","")</f>
        <v/>
      </c>
      <c r="CH93" s="276" t="str">
        <f>IF('Info patients (1)'!CH93&lt;&gt;'Info patients (2)'!CH93,"CHECK","")</f>
        <v/>
      </c>
      <c r="CI93" s="276" t="str">
        <f>IF('Info patients (1)'!CI93&lt;&gt;'Info patients (2)'!CI93,"CHECK","")</f>
        <v/>
      </c>
      <c r="CJ93" s="276" t="str">
        <f>IF('Info patients (1)'!CJ93&lt;&gt;'Info patients (2)'!CJ93,"CHECK","")</f>
        <v/>
      </c>
      <c r="CK93" s="276" t="str">
        <f>IF('Info patients (1)'!CK93&lt;&gt;'Info patients (2)'!CK93,"CHECK","")</f>
        <v/>
      </c>
      <c r="CL93" s="276" t="str">
        <f>IF('Info patients (1)'!CL93&lt;&gt;'Info patients (2)'!CL93,"CHECK","")</f>
        <v/>
      </c>
      <c r="CM93" s="276" t="str">
        <f>IF('Info patients (1)'!CM93&lt;&gt;'Info patients (2)'!CM93,"CHECK","")</f>
        <v/>
      </c>
      <c r="CN93" s="276" t="str">
        <f>IF('Info patients (1)'!CN93&lt;&gt;'Info patients (2)'!CN93,"CHECK","")</f>
        <v/>
      </c>
      <c r="CO93" s="276" t="str">
        <f>IF('Info patients (1)'!CO93&lt;&gt;'Info patients (2)'!CO93,"CHECK","")</f>
        <v/>
      </c>
      <c r="CP93" s="276" t="str">
        <f>IF('Info patients (1)'!CP93&lt;&gt;'Info patients (2)'!CP93,"CHECK","")</f>
        <v/>
      </c>
      <c r="CQ93" s="276" t="str">
        <f>IF('Info patients (1)'!CQ93&lt;&gt;'Info patients (2)'!CQ93,"CHECK","")</f>
        <v/>
      </c>
      <c r="CR93" s="276" t="str">
        <f>IF('Info patients (1)'!CR93&lt;&gt;'Info patients (2)'!CR93,"CHECK","")</f>
        <v/>
      </c>
      <c r="CS93" s="276" t="str">
        <f>IF('Info patients (1)'!CS93&lt;&gt;'Info patients (2)'!CS93,"CHECK","")</f>
        <v/>
      </c>
      <c r="CT93" s="276" t="str">
        <f>IF('Info patients (1)'!CT93&lt;&gt;'Info patients (2)'!CT93,"CHECK","")</f>
        <v/>
      </c>
      <c r="CU93" s="276" t="str">
        <f>IF('Info patients (1)'!CU93&lt;&gt;'Info patients (2)'!CU93,"CHECK","")</f>
        <v/>
      </c>
      <c r="CV93" s="276" t="str">
        <f>IF('Info patients (1)'!CV93&lt;&gt;'Info patients (2)'!CV93,"CHECK","")</f>
        <v/>
      </c>
      <c r="CW93" s="276" t="str">
        <f>IF('Info patients (1)'!CW93&lt;&gt;'Info patients (2)'!CW93,"CHECK","")</f>
        <v/>
      </c>
      <c r="CX93" s="276" t="str">
        <f>IF('Info patients (1)'!CX93&lt;&gt;'Info patients (2)'!CX93,"CHECK","")</f>
        <v/>
      </c>
      <c r="CY93" s="276" t="str">
        <f>IF('Info patients (1)'!CY93&lt;&gt;'Info patients (2)'!CY93,"CHECK","")</f>
        <v/>
      </c>
      <c r="CZ93" s="276" t="str">
        <f>IF('Info patients (1)'!CZ93&lt;&gt;'Info patients (2)'!CZ93,"CHECK","")</f>
        <v/>
      </c>
      <c r="DA93" s="276" t="str">
        <f>IF('Info patients (1)'!DA93&lt;&gt;'Info patients (2)'!DA93,"CHECK","")</f>
        <v/>
      </c>
      <c r="DB93" s="276" t="str">
        <f>IF('Info patients (1)'!DB93&lt;&gt;'Info patients (2)'!DB93,"CHECK","")</f>
        <v/>
      </c>
      <c r="DC93" s="276" t="str">
        <f>IF('Info patients (1)'!DC93&lt;&gt;'Info patients (2)'!DC93,"CHECK","")</f>
        <v/>
      </c>
      <c r="DD93" s="276" t="str">
        <f>IF('Info patients (1)'!DD93&lt;&gt;'Info patients (2)'!DD93,"CHECK","")</f>
        <v/>
      </c>
      <c r="DE93" s="276" t="str">
        <f>IF('Info patients (1)'!DE93&lt;&gt;'Info patients (2)'!DE93,"CHECK","")</f>
        <v/>
      </c>
      <c r="DF93" s="276" t="str">
        <f>IF('Info patients (1)'!DF93&lt;&gt;'Info patients (2)'!DF93,"CHECK","")</f>
        <v/>
      </c>
      <c r="DG93" s="276" t="str">
        <f>IF('Info patients (1)'!DG93&lt;&gt;'Info patients (2)'!DG93,"CHECK","")</f>
        <v/>
      </c>
      <c r="DH93" s="276" t="str">
        <f>IF('Info patients (1)'!DH93&lt;&gt;'Info patients (2)'!DH93,"CHECK","")</f>
        <v/>
      </c>
      <c r="DI93" s="276" t="str">
        <f>IF('Info patients (1)'!DI93&lt;&gt;'Info patients (2)'!DI93,"CHECK","")</f>
        <v/>
      </c>
      <c r="DJ93" s="276" t="str">
        <f>IF('Info patients (1)'!DJ93&lt;&gt;'Info patients (2)'!DJ93,"CHECK","")</f>
        <v/>
      </c>
      <c r="DK93" s="276" t="str">
        <f>IF('Info patients (1)'!DK93&lt;&gt;'Info patients (2)'!DK93,"CHECK","")</f>
        <v/>
      </c>
      <c r="DL93" s="276" t="str">
        <f>IF('Info patients (1)'!DL93&lt;&gt;'Info patients (2)'!DL93,"CHECK","")</f>
        <v/>
      </c>
      <c r="DM93" s="276" t="str">
        <f>IF('Info patients (1)'!DM93&lt;&gt;'Info patients (2)'!DM93,"CHECK","")</f>
        <v/>
      </c>
      <c r="DN93" s="276" t="str">
        <f>IF('Info patients (1)'!DN93&lt;&gt;'Info patients (2)'!DN93,"CHECK","")</f>
        <v/>
      </c>
      <c r="DO93" s="276" t="str">
        <f>IF('Info patients (1)'!DO93&lt;&gt;'Info patients (2)'!DO93,"CHECK","")</f>
        <v/>
      </c>
      <c r="DP93" s="276" t="str">
        <f>IF('Info patients (1)'!DP93&lt;&gt;'Info patients (2)'!DP93,"CHECK","")</f>
        <v/>
      </c>
      <c r="DQ93" s="276" t="str">
        <f>IF('Info patients (1)'!DQ93&lt;&gt;'Info patients (2)'!DQ93,"CHECK","")</f>
        <v/>
      </c>
    </row>
    <row r="94" spans="1:121" s="109" customFormat="1" ht="23.25" customHeight="1" x14ac:dyDescent="0.2">
      <c r="A94" s="276" t="str">
        <f>IF('Info patients (1)'!A94&lt;&gt;'Info patients (2)'!A94,"CHECK","")</f>
        <v/>
      </c>
      <c r="B94" s="276" t="str">
        <f>IF('Info patients (1)'!B94&lt;&gt;'Info patients (2)'!B94,"CHECK","")</f>
        <v/>
      </c>
      <c r="C94" s="276" t="str">
        <f>IF('Info patients (1)'!C94&lt;&gt;'Info patients (2)'!C94,"CHECK","")</f>
        <v/>
      </c>
      <c r="D94" s="276" t="str">
        <f>IF('Info patients (1)'!D94&lt;&gt;'Info patients (2)'!D94,"CHECK","")</f>
        <v/>
      </c>
      <c r="E94" s="276" t="str">
        <f>IF('Info patients (1)'!E94&lt;&gt;'Info patients (2)'!E94,"CHECK","")</f>
        <v/>
      </c>
      <c r="F94" s="276" t="str">
        <f>IF('Info patients (1)'!F94&lt;&gt;'Info patients (2)'!F94,"CHECK","")</f>
        <v/>
      </c>
      <c r="G94" s="276" t="str">
        <f>IF('Info patients (1)'!G94&lt;&gt;'Info patients (2)'!G94,"CHECK","")</f>
        <v/>
      </c>
      <c r="H94" s="276" t="str">
        <f>IF('Info patients (1)'!H94&lt;&gt;'Info patients (2)'!H94,"CHECK","")</f>
        <v/>
      </c>
      <c r="I94" s="276" t="str">
        <f>IF('Info patients (1)'!I94&lt;&gt;'Info patients (2)'!I94,"CHECK","")</f>
        <v/>
      </c>
      <c r="J94" s="276" t="str">
        <f>IF('Info patients (1)'!J94&lt;&gt;'Info patients (2)'!J94,"CHECK","")</f>
        <v/>
      </c>
      <c r="K94" s="276" t="str">
        <f>IF('Info patients (1)'!K94&lt;&gt;'Info patients (2)'!K94,"CHECK","")</f>
        <v/>
      </c>
      <c r="L94" s="276" t="str">
        <f>IF('Info patients (1)'!L94&lt;&gt;'Info patients (2)'!L94,"CHECK","")</f>
        <v/>
      </c>
      <c r="M94" s="276" t="str">
        <f>IF('Info patients (1)'!M94&lt;&gt;'Info patients (2)'!M94,"CHECK","")</f>
        <v/>
      </c>
      <c r="N94" s="276" t="str">
        <f>IF('Info patients (1)'!N94&lt;&gt;'Info patients (2)'!N94,"CHECK","")</f>
        <v/>
      </c>
      <c r="O94" s="276" t="str">
        <f>IF('Info patients (1)'!O94&lt;&gt;'Info patients (2)'!O94,"CHECK","")</f>
        <v/>
      </c>
      <c r="P94" s="276" t="str">
        <f>IF('Info patients (1)'!P94&lt;&gt;'Info patients (2)'!P94,"CHECK","")</f>
        <v/>
      </c>
      <c r="Q94" s="276" t="str">
        <f>IF('Info patients (1)'!Q94&lt;&gt;'Info patients (2)'!Q94,"CHECK","")</f>
        <v/>
      </c>
      <c r="R94" s="276" t="str">
        <f>IF('Info patients (1)'!R94&lt;&gt;'Info patients (2)'!R94,"CHECK","")</f>
        <v/>
      </c>
      <c r="S94" s="276" t="str">
        <f>IF('Info patients (1)'!S94&lt;&gt;'Info patients (2)'!S94,"CHECK","")</f>
        <v/>
      </c>
      <c r="T94" s="276" t="str">
        <f>IF('Info patients (1)'!T94&lt;&gt;'Info patients (2)'!T94,"CHECK","")</f>
        <v/>
      </c>
      <c r="U94" s="276" t="str">
        <f>IF('Info patients (1)'!U94&lt;&gt;'Info patients (2)'!U94,"CHECK","")</f>
        <v/>
      </c>
      <c r="V94" s="276" t="str">
        <f>IF('Info patients (1)'!V94&lt;&gt;'Info patients (2)'!V94,"CHECK","")</f>
        <v/>
      </c>
      <c r="W94" s="276" t="str">
        <f>IF('Info patients (1)'!W94&lt;&gt;'Info patients (2)'!W94,"CHECK","")</f>
        <v/>
      </c>
      <c r="X94" s="276" t="str">
        <f>IF('Info patients (1)'!X94&lt;&gt;'Info patients (2)'!X94,"CHECK","")</f>
        <v/>
      </c>
      <c r="Y94" s="276" t="str">
        <f>IF('Info patients (1)'!Y94&lt;&gt;'Info patients (2)'!Y94,"CHECK","")</f>
        <v/>
      </c>
      <c r="Z94" s="276" t="str">
        <f>IF('Info patients (1)'!Z94&lt;&gt;'Info patients (2)'!Z94,"CHECK","")</f>
        <v/>
      </c>
      <c r="AA94" s="276" t="str">
        <f>IF('Info patients (1)'!AA94&lt;&gt;'Info patients (2)'!AA94,"CHECK","")</f>
        <v/>
      </c>
      <c r="AB94" s="276" t="str">
        <f>IF('Info patients (1)'!AB94&lt;&gt;'Info patients (2)'!AB94,"CHECK","")</f>
        <v/>
      </c>
      <c r="AC94" s="276" t="str">
        <f>IF('Info patients (1)'!AC94&lt;&gt;'Info patients (2)'!AC94,"CHECK","")</f>
        <v/>
      </c>
      <c r="AD94" s="276" t="str">
        <f>IF('Info patients (1)'!AD94&lt;&gt;'Info patients (2)'!AD94,"CHECK","")</f>
        <v/>
      </c>
      <c r="AE94" s="276" t="str">
        <f>IF('Info patients (1)'!AE94&lt;&gt;'Info patients (2)'!AE94,"CHECK","")</f>
        <v/>
      </c>
      <c r="AF94" s="276" t="str">
        <f>IF('Info patients (1)'!AF94&lt;&gt;'Info patients (2)'!AF94,"CHECK","")</f>
        <v/>
      </c>
      <c r="AG94" s="276" t="str">
        <f>IF('Info patients (1)'!AG94&lt;&gt;'Info patients (2)'!AG94,"CHECK","")</f>
        <v/>
      </c>
      <c r="AH94" s="276" t="str">
        <f>IF('Info patients (1)'!AH94&lt;&gt;'Info patients (2)'!AH94,"CHECK","")</f>
        <v/>
      </c>
      <c r="AI94" s="276" t="str">
        <f>IF('Info patients (1)'!AI94&lt;&gt;'Info patients (2)'!AI94,"CHECK","")</f>
        <v/>
      </c>
      <c r="AJ94" s="276" t="str">
        <f>IF('Info patients (1)'!AJ94&lt;&gt;'Info patients (2)'!AJ94,"CHECK","")</f>
        <v/>
      </c>
      <c r="AK94" s="276" t="str">
        <f>IF('Info patients (1)'!AK94&lt;&gt;'Info patients (2)'!AK94,"CHECK","")</f>
        <v/>
      </c>
      <c r="AL94" s="276" t="str">
        <f>IF('Info patients (1)'!AL94&lt;&gt;'Info patients (2)'!AL94,"CHECK","")</f>
        <v/>
      </c>
      <c r="AM94" s="276" t="str">
        <f>IF('Info patients (1)'!AM94&lt;&gt;'Info patients (2)'!AM94,"CHECK","")</f>
        <v/>
      </c>
      <c r="AN94" s="276" t="str">
        <f>IF('Info patients (1)'!AN94&lt;&gt;'Info patients (2)'!AN94,"CHECK","")</f>
        <v/>
      </c>
      <c r="AO94" s="276" t="str">
        <f>IF('Info patients (1)'!AO94&lt;&gt;'Info patients (2)'!AO94,"CHECK","")</f>
        <v/>
      </c>
      <c r="AP94" s="276" t="str">
        <f>IF('Info patients (1)'!AP94&lt;&gt;'Info patients (2)'!AP94,"CHECK","")</f>
        <v/>
      </c>
      <c r="AQ94" s="276" t="str">
        <f>IF('Info patients (1)'!AQ94&lt;&gt;'Info patients (2)'!AQ94,"CHECK","")</f>
        <v/>
      </c>
      <c r="AR94" s="276" t="str">
        <f>IF('Info patients (1)'!AR94&lt;&gt;'Info patients (2)'!AR94,"CHECK","")</f>
        <v/>
      </c>
      <c r="AS94" s="276" t="str">
        <f>IF('Info patients (1)'!AS94&lt;&gt;'Info patients (2)'!AS94,"CHECK","")</f>
        <v/>
      </c>
      <c r="AT94" s="276" t="str">
        <f>IF('Info patients (1)'!AT94&lt;&gt;'Info patients (2)'!AT94,"CHECK","")</f>
        <v/>
      </c>
      <c r="AU94" s="276" t="str">
        <f>IF('Info patients (1)'!AU94&lt;&gt;'Info patients (2)'!AU94,"CHECK","")</f>
        <v/>
      </c>
      <c r="AV94" s="276" t="str">
        <f>IF('Info patients (1)'!AV94&lt;&gt;'Info patients (2)'!AV94,"CHECK","")</f>
        <v/>
      </c>
      <c r="AW94" s="276" t="str">
        <f>IF('Info patients (1)'!AW94&lt;&gt;'Info patients (2)'!AW94,"CHECK","")</f>
        <v/>
      </c>
      <c r="AX94" s="276" t="str">
        <f>IF('Info patients (1)'!AX94&lt;&gt;'Info patients (2)'!AX94,"CHECK","")</f>
        <v/>
      </c>
      <c r="AY94" s="276" t="str">
        <f>IF('Info patients (1)'!AY94&lt;&gt;'Info patients (2)'!AY94,"CHECK","")</f>
        <v/>
      </c>
      <c r="AZ94" s="276" t="str">
        <f>IF('Info patients (1)'!AZ94&lt;&gt;'Info patients (2)'!AZ94,"CHECK","")</f>
        <v/>
      </c>
      <c r="BA94" s="276" t="str">
        <f>IF('Info patients (1)'!BA94&lt;&gt;'Info patients (2)'!BA94,"CHECK","")</f>
        <v/>
      </c>
      <c r="BB94" s="276" t="str">
        <f>IF('Info patients (1)'!BB94&lt;&gt;'Info patients (2)'!BB94,"CHECK","")</f>
        <v/>
      </c>
      <c r="BC94" s="276" t="str">
        <f>IF('Info patients (1)'!BC94&lt;&gt;'Info patients (2)'!BC94,"CHECK","")</f>
        <v/>
      </c>
      <c r="BD94" s="276" t="str">
        <f>IF('Info patients (1)'!BD94&lt;&gt;'Info patients (2)'!BD94,"CHECK","")</f>
        <v/>
      </c>
      <c r="BE94" s="276" t="str">
        <f>IF('Info patients (1)'!BE94&lt;&gt;'Info patients (2)'!BE94,"CHECK","")</f>
        <v/>
      </c>
      <c r="BF94" s="276" t="str">
        <f>IF('Info patients (1)'!BF94&lt;&gt;'Info patients (2)'!BF94,"CHECK","")</f>
        <v/>
      </c>
      <c r="BG94" s="276" t="str">
        <f>IF('Info patients (1)'!BG94&lt;&gt;'Info patients (2)'!BG94,"CHECK","")</f>
        <v/>
      </c>
      <c r="BH94" s="276" t="str">
        <f>IF('Info patients (1)'!BH94&lt;&gt;'Info patients (2)'!BH94,"CHECK","")</f>
        <v/>
      </c>
      <c r="BI94" s="276" t="str">
        <f>IF('Info patients (1)'!BI94&lt;&gt;'Info patients (2)'!BI94,"CHECK","")</f>
        <v/>
      </c>
      <c r="BJ94" s="276" t="str">
        <f>IF('Info patients (1)'!BJ94&lt;&gt;'Info patients (2)'!BJ94,"CHECK","")</f>
        <v/>
      </c>
      <c r="BK94" s="276" t="str">
        <f>IF('Info patients (1)'!BK94&lt;&gt;'Info patients (2)'!BK94,"CHECK","")</f>
        <v/>
      </c>
      <c r="BL94" s="276" t="str">
        <f>IF('Info patients (1)'!BL94&lt;&gt;'Info patients (2)'!BL94,"CHECK","")</f>
        <v/>
      </c>
      <c r="BM94" s="276" t="str">
        <f>IF('Info patients (1)'!BM94&lt;&gt;'Info patients (2)'!BM94,"CHECK","")</f>
        <v/>
      </c>
      <c r="BN94" s="276" t="str">
        <f>IF('Info patients (1)'!BN94&lt;&gt;'Info patients (2)'!BN94,"CHECK","")</f>
        <v/>
      </c>
      <c r="BO94" s="276" t="str">
        <f>IF('Info patients (1)'!BO94&lt;&gt;'Info patients (2)'!BO94,"CHECK","")</f>
        <v/>
      </c>
      <c r="BP94" s="276" t="str">
        <f>IF('Info patients (1)'!BP94&lt;&gt;'Info patients (2)'!BP94,"CHECK","")</f>
        <v/>
      </c>
      <c r="BQ94" s="276" t="str">
        <f>IF('Info patients (1)'!BQ94&lt;&gt;'Info patients (2)'!BQ94,"CHECK","")</f>
        <v/>
      </c>
      <c r="BR94" s="276" t="str">
        <f>IF('Info patients (1)'!BR94&lt;&gt;'Info patients (2)'!BR94,"CHECK","")</f>
        <v/>
      </c>
      <c r="BS94" s="276" t="str">
        <f>IF('Info patients (1)'!BS94&lt;&gt;'Info patients (2)'!BS94,"CHECK","")</f>
        <v/>
      </c>
      <c r="BT94" s="276" t="str">
        <f>IF('Info patients (1)'!BT94&lt;&gt;'Info patients (2)'!BT94,"CHECK","")</f>
        <v/>
      </c>
      <c r="BU94" s="276" t="str">
        <f>IF('Info patients (1)'!BU94&lt;&gt;'Info patients (2)'!BU94,"CHECK","")</f>
        <v/>
      </c>
      <c r="BV94" s="276" t="str">
        <f>IF('Info patients (1)'!BV94&lt;&gt;'Info patients (2)'!BV94,"CHECK","")</f>
        <v/>
      </c>
      <c r="BW94" s="276" t="str">
        <f>IF('Info patients (1)'!BW94&lt;&gt;'Info patients (2)'!BW94,"CHECK","")</f>
        <v/>
      </c>
      <c r="BX94" s="276" t="str">
        <f>IF('Info patients (1)'!BX94&lt;&gt;'Info patients (2)'!BX94,"CHECK","")</f>
        <v/>
      </c>
      <c r="BY94" s="276" t="str">
        <f>IF('Info patients (1)'!BY94&lt;&gt;'Info patients (2)'!BY94,"CHECK","")</f>
        <v/>
      </c>
      <c r="BZ94" s="276" t="str">
        <f>IF('Info patients (1)'!BZ94&lt;&gt;'Info patients (2)'!BZ94,"CHECK","")</f>
        <v/>
      </c>
      <c r="CA94" s="276" t="str">
        <f>IF('Info patients (1)'!CA94&lt;&gt;'Info patients (2)'!CA94,"CHECK","")</f>
        <v/>
      </c>
      <c r="CB94" s="276" t="str">
        <f>IF('Info patients (1)'!CB94&lt;&gt;'Info patients (2)'!CB94,"CHECK","")</f>
        <v/>
      </c>
      <c r="CC94" s="276" t="str">
        <f>IF('Info patients (1)'!CC94&lt;&gt;'Info patients (2)'!CC94,"CHECK","")</f>
        <v/>
      </c>
      <c r="CD94" s="276" t="str">
        <f>IF('Info patients (1)'!CD94&lt;&gt;'Info patients (2)'!CD94,"CHECK","")</f>
        <v/>
      </c>
      <c r="CE94" s="276" t="str">
        <f>IF('Info patients (1)'!CE94&lt;&gt;'Info patients (2)'!CE94,"CHECK","")</f>
        <v/>
      </c>
      <c r="CF94" s="276" t="str">
        <f>IF('Info patients (1)'!CF94&lt;&gt;'Info patients (2)'!CF94,"CHECK","")</f>
        <v/>
      </c>
      <c r="CG94" s="276" t="str">
        <f>IF('Info patients (1)'!CG94&lt;&gt;'Info patients (2)'!CG94,"CHECK","")</f>
        <v/>
      </c>
      <c r="CH94" s="276" t="str">
        <f>IF('Info patients (1)'!CH94&lt;&gt;'Info patients (2)'!CH94,"CHECK","")</f>
        <v/>
      </c>
      <c r="CI94" s="276" t="str">
        <f>IF('Info patients (1)'!CI94&lt;&gt;'Info patients (2)'!CI94,"CHECK","")</f>
        <v/>
      </c>
      <c r="CJ94" s="276" t="str">
        <f>IF('Info patients (1)'!CJ94&lt;&gt;'Info patients (2)'!CJ94,"CHECK","")</f>
        <v/>
      </c>
      <c r="CK94" s="276" t="str">
        <f>IF('Info patients (1)'!CK94&lt;&gt;'Info patients (2)'!CK94,"CHECK","")</f>
        <v/>
      </c>
      <c r="CL94" s="276" t="str">
        <f>IF('Info patients (1)'!CL94&lt;&gt;'Info patients (2)'!CL94,"CHECK","")</f>
        <v/>
      </c>
      <c r="CM94" s="276" t="str">
        <f>IF('Info patients (1)'!CM94&lt;&gt;'Info patients (2)'!CM94,"CHECK","")</f>
        <v/>
      </c>
      <c r="CN94" s="276" t="str">
        <f>IF('Info patients (1)'!CN94&lt;&gt;'Info patients (2)'!CN94,"CHECK","")</f>
        <v/>
      </c>
      <c r="CO94" s="276" t="str">
        <f>IF('Info patients (1)'!CO94&lt;&gt;'Info patients (2)'!CO94,"CHECK","")</f>
        <v/>
      </c>
      <c r="CP94" s="276" t="str">
        <f>IF('Info patients (1)'!CP94&lt;&gt;'Info patients (2)'!CP94,"CHECK","")</f>
        <v/>
      </c>
      <c r="CQ94" s="276" t="str">
        <f>IF('Info patients (1)'!CQ94&lt;&gt;'Info patients (2)'!CQ94,"CHECK","")</f>
        <v/>
      </c>
      <c r="CR94" s="276" t="str">
        <f>IF('Info patients (1)'!CR94&lt;&gt;'Info patients (2)'!CR94,"CHECK","")</f>
        <v/>
      </c>
      <c r="CS94" s="276" t="str">
        <f>IF('Info patients (1)'!CS94&lt;&gt;'Info patients (2)'!CS94,"CHECK","")</f>
        <v/>
      </c>
      <c r="CT94" s="276" t="str">
        <f>IF('Info patients (1)'!CT94&lt;&gt;'Info patients (2)'!CT94,"CHECK","")</f>
        <v/>
      </c>
      <c r="CU94" s="276" t="str">
        <f>IF('Info patients (1)'!CU94&lt;&gt;'Info patients (2)'!CU94,"CHECK","")</f>
        <v/>
      </c>
      <c r="CV94" s="276" t="str">
        <f>IF('Info patients (1)'!CV94&lt;&gt;'Info patients (2)'!CV94,"CHECK","")</f>
        <v/>
      </c>
      <c r="CW94" s="276" t="str">
        <f>IF('Info patients (1)'!CW94&lt;&gt;'Info patients (2)'!CW94,"CHECK","")</f>
        <v/>
      </c>
      <c r="CX94" s="276" t="str">
        <f>IF('Info patients (1)'!CX94&lt;&gt;'Info patients (2)'!CX94,"CHECK","")</f>
        <v/>
      </c>
      <c r="CY94" s="276" t="str">
        <f>IF('Info patients (1)'!CY94&lt;&gt;'Info patients (2)'!CY94,"CHECK","")</f>
        <v/>
      </c>
      <c r="CZ94" s="276" t="str">
        <f>IF('Info patients (1)'!CZ94&lt;&gt;'Info patients (2)'!CZ94,"CHECK","")</f>
        <v/>
      </c>
      <c r="DA94" s="276" t="str">
        <f>IF('Info patients (1)'!DA94&lt;&gt;'Info patients (2)'!DA94,"CHECK","")</f>
        <v/>
      </c>
      <c r="DB94" s="276" t="str">
        <f>IF('Info patients (1)'!DB94&lt;&gt;'Info patients (2)'!DB94,"CHECK","")</f>
        <v/>
      </c>
      <c r="DC94" s="276" t="str">
        <f>IF('Info patients (1)'!DC94&lt;&gt;'Info patients (2)'!DC94,"CHECK","")</f>
        <v/>
      </c>
      <c r="DD94" s="276" t="str">
        <f>IF('Info patients (1)'!DD94&lt;&gt;'Info patients (2)'!DD94,"CHECK","")</f>
        <v/>
      </c>
      <c r="DE94" s="276" t="str">
        <f>IF('Info patients (1)'!DE94&lt;&gt;'Info patients (2)'!DE94,"CHECK","")</f>
        <v/>
      </c>
      <c r="DF94" s="276" t="str">
        <f>IF('Info patients (1)'!DF94&lt;&gt;'Info patients (2)'!DF94,"CHECK","")</f>
        <v/>
      </c>
      <c r="DG94" s="276" t="str">
        <f>IF('Info patients (1)'!DG94&lt;&gt;'Info patients (2)'!DG94,"CHECK","")</f>
        <v/>
      </c>
      <c r="DH94" s="276" t="str">
        <f>IF('Info patients (1)'!DH94&lt;&gt;'Info patients (2)'!DH94,"CHECK","")</f>
        <v/>
      </c>
      <c r="DI94" s="276" t="str">
        <f>IF('Info patients (1)'!DI94&lt;&gt;'Info patients (2)'!DI94,"CHECK","")</f>
        <v/>
      </c>
      <c r="DJ94" s="276" t="str">
        <f>IF('Info patients (1)'!DJ94&lt;&gt;'Info patients (2)'!DJ94,"CHECK","")</f>
        <v/>
      </c>
      <c r="DK94" s="276" t="str">
        <f>IF('Info patients (1)'!DK94&lt;&gt;'Info patients (2)'!DK94,"CHECK","")</f>
        <v/>
      </c>
      <c r="DL94" s="276" t="str">
        <f>IF('Info patients (1)'!DL94&lt;&gt;'Info patients (2)'!DL94,"CHECK","")</f>
        <v/>
      </c>
      <c r="DM94" s="276" t="str">
        <f>IF('Info patients (1)'!DM94&lt;&gt;'Info patients (2)'!DM94,"CHECK","")</f>
        <v/>
      </c>
      <c r="DN94" s="276" t="str">
        <f>IF('Info patients (1)'!DN94&lt;&gt;'Info patients (2)'!DN94,"CHECK","")</f>
        <v/>
      </c>
      <c r="DO94" s="276" t="str">
        <f>IF('Info patients (1)'!DO94&lt;&gt;'Info patients (2)'!DO94,"CHECK","")</f>
        <v/>
      </c>
      <c r="DP94" s="276" t="str">
        <f>IF('Info patients (1)'!DP94&lt;&gt;'Info patients (2)'!DP94,"CHECK","")</f>
        <v/>
      </c>
      <c r="DQ94" s="276" t="str">
        <f>IF('Info patients (1)'!DQ94&lt;&gt;'Info patients (2)'!DQ94,"CHECK","")</f>
        <v/>
      </c>
    </row>
    <row r="95" spans="1:121" s="109" customFormat="1" ht="23.25" customHeight="1" x14ac:dyDescent="0.2">
      <c r="A95" s="276" t="str">
        <f>IF('Info patients (1)'!A95&lt;&gt;'Info patients (2)'!A95,"CHECK","")</f>
        <v/>
      </c>
      <c r="B95" s="276" t="str">
        <f>IF('Info patients (1)'!B95&lt;&gt;'Info patients (2)'!B95,"CHECK","")</f>
        <v/>
      </c>
      <c r="C95" s="276" t="str">
        <f>IF('Info patients (1)'!C95&lt;&gt;'Info patients (2)'!C95,"CHECK","")</f>
        <v/>
      </c>
      <c r="D95" s="276" t="str">
        <f>IF('Info patients (1)'!D95&lt;&gt;'Info patients (2)'!D95,"CHECK","")</f>
        <v/>
      </c>
      <c r="E95" s="276" t="str">
        <f>IF('Info patients (1)'!E95&lt;&gt;'Info patients (2)'!E95,"CHECK","")</f>
        <v/>
      </c>
      <c r="F95" s="276" t="str">
        <f>IF('Info patients (1)'!F95&lt;&gt;'Info patients (2)'!F95,"CHECK","")</f>
        <v/>
      </c>
      <c r="G95" s="276" t="str">
        <f>IF('Info patients (1)'!G95&lt;&gt;'Info patients (2)'!G95,"CHECK","")</f>
        <v/>
      </c>
      <c r="H95" s="276" t="str">
        <f>IF('Info patients (1)'!H95&lt;&gt;'Info patients (2)'!H95,"CHECK","")</f>
        <v/>
      </c>
      <c r="I95" s="276" t="str">
        <f>IF('Info patients (1)'!I95&lt;&gt;'Info patients (2)'!I95,"CHECK","")</f>
        <v/>
      </c>
      <c r="J95" s="276" t="str">
        <f>IF('Info patients (1)'!J95&lt;&gt;'Info patients (2)'!J95,"CHECK","")</f>
        <v/>
      </c>
      <c r="K95" s="276" t="str">
        <f>IF('Info patients (1)'!K95&lt;&gt;'Info patients (2)'!K95,"CHECK","")</f>
        <v/>
      </c>
      <c r="L95" s="276" t="str">
        <f>IF('Info patients (1)'!L95&lt;&gt;'Info patients (2)'!L95,"CHECK","")</f>
        <v/>
      </c>
      <c r="M95" s="276" t="str">
        <f>IF('Info patients (1)'!M95&lt;&gt;'Info patients (2)'!M95,"CHECK","")</f>
        <v/>
      </c>
      <c r="N95" s="276" t="str">
        <f>IF('Info patients (1)'!N95&lt;&gt;'Info patients (2)'!N95,"CHECK","")</f>
        <v/>
      </c>
      <c r="O95" s="276" t="str">
        <f>IF('Info patients (1)'!O95&lt;&gt;'Info patients (2)'!O95,"CHECK","")</f>
        <v/>
      </c>
      <c r="P95" s="276" t="str">
        <f>IF('Info patients (1)'!P95&lt;&gt;'Info patients (2)'!P95,"CHECK","")</f>
        <v/>
      </c>
      <c r="Q95" s="276" t="str">
        <f>IF('Info patients (1)'!Q95&lt;&gt;'Info patients (2)'!Q95,"CHECK","")</f>
        <v/>
      </c>
      <c r="R95" s="276" t="str">
        <f>IF('Info patients (1)'!R95&lt;&gt;'Info patients (2)'!R95,"CHECK","")</f>
        <v/>
      </c>
      <c r="S95" s="276" t="str">
        <f>IF('Info patients (1)'!S95&lt;&gt;'Info patients (2)'!S95,"CHECK","")</f>
        <v/>
      </c>
      <c r="T95" s="276" t="str">
        <f>IF('Info patients (1)'!T95&lt;&gt;'Info patients (2)'!T95,"CHECK","")</f>
        <v/>
      </c>
      <c r="U95" s="276" t="str">
        <f>IF('Info patients (1)'!U95&lt;&gt;'Info patients (2)'!U95,"CHECK","")</f>
        <v/>
      </c>
      <c r="V95" s="276" t="str">
        <f>IF('Info patients (1)'!V95&lt;&gt;'Info patients (2)'!V95,"CHECK","")</f>
        <v/>
      </c>
      <c r="W95" s="276" t="str">
        <f>IF('Info patients (1)'!W95&lt;&gt;'Info patients (2)'!W95,"CHECK","")</f>
        <v/>
      </c>
      <c r="X95" s="276" t="str">
        <f>IF('Info patients (1)'!X95&lt;&gt;'Info patients (2)'!X95,"CHECK","")</f>
        <v/>
      </c>
      <c r="Y95" s="276" t="str">
        <f>IF('Info patients (1)'!Y95&lt;&gt;'Info patients (2)'!Y95,"CHECK","")</f>
        <v/>
      </c>
      <c r="Z95" s="276" t="str">
        <f>IF('Info patients (1)'!Z95&lt;&gt;'Info patients (2)'!Z95,"CHECK","")</f>
        <v/>
      </c>
      <c r="AA95" s="276" t="str">
        <f>IF('Info patients (1)'!AA95&lt;&gt;'Info patients (2)'!AA95,"CHECK","")</f>
        <v/>
      </c>
      <c r="AB95" s="276" t="str">
        <f>IF('Info patients (1)'!AB95&lt;&gt;'Info patients (2)'!AB95,"CHECK","")</f>
        <v/>
      </c>
      <c r="AC95" s="276" t="str">
        <f>IF('Info patients (1)'!AC95&lt;&gt;'Info patients (2)'!AC95,"CHECK","")</f>
        <v/>
      </c>
      <c r="AD95" s="276" t="str">
        <f>IF('Info patients (1)'!AD95&lt;&gt;'Info patients (2)'!AD95,"CHECK","")</f>
        <v/>
      </c>
      <c r="AE95" s="276" t="str">
        <f>IF('Info patients (1)'!AE95&lt;&gt;'Info patients (2)'!AE95,"CHECK","")</f>
        <v/>
      </c>
      <c r="AF95" s="276" t="str">
        <f>IF('Info patients (1)'!AF95&lt;&gt;'Info patients (2)'!AF95,"CHECK","")</f>
        <v/>
      </c>
      <c r="AG95" s="276" t="str">
        <f>IF('Info patients (1)'!AG95&lt;&gt;'Info patients (2)'!AG95,"CHECK","")</f>
        <v/>
      </c>
      <c r="AH95" s="276" t="str">
        <f>IF('Info patients (1)'!AH95&lt;&gt;'Info patients (2)'!AH95,"CHECK","")</f>
        <v/>
      </c>
      <c r="AI95" s="276" t="str">
        <f>IF('Info patients (1)'!AI95&lt;&gt;'Info patients (2)'!AI95,"CHECK","")</f>
        <v/>
      </c>
      <c r="AJ95" s="276" t="str">
        <f>IF('Info patients (1)'!AJ95&lt;&gt;'Info patients (2)'!AJ95,"CHECK","")</f>
        <v/>
      </c>
      <c r="AK95" s="276" t="str">
        <f>IF('Info patients (1)'!AK95&lt;&gt;'Info patients (2)'!AK95,"CHECK","")</f>
        <v/>
      </c>
      <c r="AL95" s="276" t="str">
        <f>IF('Info patients (1)'!AL95&lt;&gt;'Info patients (2)'!AL95,"CHECK","")</f>
        <v/>
      </c>
      <c r="AM95" s="276" t="str">
        <f>IF('Info patients (1)'!AM95&lt;&gt;'Info patients (2)'!AM95,"CHECK","")</f>
        <v/>
      </c>
      <c r="AN95" s="276" t="str">
        <f>IF('Info patients (1)'!AN95&lt;&gt;'Info patients (2)'!AN95,"CHECK","")</f>
        <v/>
      </c>
      <c r="AO95" s="276" t="str">
        <f>IF('Info patients (1)'!AO95&lt;&gt;'Info patients (2)'!AO95,"CHECK","")</f>
        <v/>
      </c>
      <c r="AP95" s="276" t="str">
        <f>IF('Info patients (1)'!AP95&lt;&gt;'Info patients (2)'!AP95,"CHECK","")</f>
        <v/>
      </c>
      <c r="AQ95" s="276" t="str">
        <f>IF('Info patients (1)'!AQ95&lt;&gt;'Info patients (2)'!AQ95,"CHECK","")</f>
        <v/>
      </c>
      <c r="AR95" s="276" t="str">
        <f>IF('Info patients (1)'!AR95&lt;&gt;'Info patients (2)'!AR95,"CHECK","")</f>
        <v/>
      </c>
      <c r="AS95" s="276" t="str">
        <f>IF('Info patients (1)'!AS95&lt;&gt;'Info patients (2)'!AS95,"CHECK","")</f>
        <v/>
      </c>
      <c r="AT95" s="276" t="str">
        <f>IF('Info patients (1)'!AT95&lt;&gt;'Info patients (2)'!AT95,"CHECK","")</f>
        <v/>
      </c>
      <c r="AU95" s="276" t="str">
        <f>IF('Info patients (1)'!AU95&lt;&gt;'Info patients (2)'!AU95,"CHECK","")</f>
        <v/>
      </c>
      <c r="AV95" s="276" t="str">
        <f>IF('Info patients (1)'!AV95&lt;&gt;'Info patients (2)'!AV95,"CHECK","")</f>
        <v/>
      </c>
      <c r="AW95" s="276" t="str">
        <f>IF('Info patients (1)'!AW95&lt;&gt;'Info patients (2)'!AW95,"CHECK","")</f>
        <v/>
      </c>
      <c r="AX95" s="276" t="str">
        <f>IF('Info patients (1)'!AX95&lt;&gt;'Info patients (2)'!AX95,"CHECK","")</f>
        <v/>
      </c>
      <c r="AY95" s="276" t="str">
        <f>IF('Info patients (1)'!AY95&lt;&gt;'Info patients (2)'!AY95,"CHECK","")</f>
        <v/>
      </c>
      <c r="AZ95" s="276" t="str">
        <f>IF('Info patients (1)'!AZ95&lt;&gt;'Info patients (2)'!AZ95,"CHECK","")</f>
        <v/>
      </c>
      <c r="BA95" s="276" t="str">
        <f>IF('Info patients (1)'!BA95&lt;&gt;'Info patients (2)'!BA95,"CHECK","")</f>
        <v/>
      </c>
      <c r="BB95" s="276" t="str">
        <f>IF('Info patients (1)'!BB95&lt;&gt;'Info patients (2)'!BB95,"CHECK","")</f>
        <v/>
      </c>
      <c r="BC95" s="276" t="str">
        <f>IF('Info patients (1)'!BC95&lt;&gt;'Info patients (2)'!BC95,"CHECK","")</f>
        <v/>
      </c>
      <c r="BD95" s="276" t="str">
        <f>IF('Info patients (1)'!BD95&lt;&gt;'Info patients (2)'!BD95,"CHECK","")</f>
        <v/>
      </c>
      <c r="BE95" s="276" t="str">
        <f>IF('Info patients (1)'!BE95&lt;&gt;'Info patients (2)'!BE95,"CHECK","")</f>
        <v/>
      </c>
      <c r="BF95" s="276" t="str">
        <f>IF('Info patients (1)'!BF95&lt;&gt;'Info patients (2)'!BF95,"CHECK","")</f>
        <v/>
      </c>
      <c r="BG95" s="276" t="str">
        <f>IF('Info patients (1)'!BG95&lt;&gt;'Info patients (2)'!BG95,"CHECK","")</f>
        <v/>
      </c>
      <c r="BH95" s="276" t="str">
        <f>IF('Info patients (1)'!BH95&lt;&gt;'Info patients (2)'!BH95,"CHECK","")</f>
        <v/>
      </c>
      <c r="BI95" s="276" t="str">
        <f>IF('Info patients (1)'!BI95&lt;&gt;'Info patients (2)'!BI95,"CHECK","")</f>
        <v/>
      </c>
      <c r="BJ95" s="276" t="str">
        <f>IF('Info patients (1)'!BJ95&lt;&gt;'Info patients (2)'!BJ95,"CHECK","")</f>
        <v/>
      </c>
      <c r="BK95" s="276" t="str">
        <f>IF('Info patients (1)'!BK95&lt;&gt;'Info patients (2)'!BK95,"CHECK","")</f>
        <v/>
      </c>
      <c r="BL95" s="276" t="str">
        <f>IF('Info patients (1)'!BL95&lt;&gt;'Info patients (2)'!BL95,"CHECK","")</f>
        <v/>
      </c>
      <c r="BM95" s="276" t="str">
        <f>IF('Info patients (1)'!BM95&lt;&gt;'Info patients (2)'!BM95,"CHECK","")</f>
        <v/>
      </c>
      <c r="BN95" s="276" t="str">
        <f>IF('Info patients (1)'!BN95&lt;&gt;'Info patients (2)'!BN95,"CHECK","")</f>
        <v/>
      </c>
      <c r="BO95" s="276" t="str">
        <f>IF('Info patients (1)'!BO95&lt;&gt;'Info patients (2)'!BO95,"CHECK","")</f>
        <v/>
      </c>
      <c r="BP95" s="276" t="str">
        <f>IF('Info patients (1)'!BP95&lt;&gt;'Info patients (2)'!BP95,"CHECK","")</f>
        <v/>
      </c>
      <c r="BQ95" s="276" t="str">
        <f>IF('Info patients (1)'!BQ95&lt;&gt;'Info patients (2)'!BQ95,"CHECK","")</f>
        <v/>
      </c>
      <c r="BR95" s="276" t="str">
        <f>IF('Info patients (1)'!BR95&lt;&gt;'Info patients (2)'!BR95,"CHECK","")</f>
        <v/>
      </c>
      <c r="BS95" s="276" t="str">
        <f>IF('Info patients (1)'!BS95&lt;&gt;'Info patients (2)'!BS95,"CHECK","")</f>
        <v/>
      </c>
      <c r="BT95" s="276" t="str">
        <f>IF('Info patients (1)'!BT95&lt;&gt;'Info patients (2)'!BT95,"CHECK","")</f>
        <v/>
      </c>
      <c r="BU95" s="276" t="str">
        <f>IF('Info patients (1)'!BU95&lt;&gt;'Info patients (2)'!BU95,"CHECK","")</f>
        <v/>
      </c>
      <c r="BV95" s="276" t="str">
        <f>IF('Info patients (1)'!BV95&lt;&gt;'Info patients (2)'!BV95,"CHECK","")</f>
        <v/>
      </c>
      <c r="BW95" s="276" t="str">
        <f>IF('Info patients (1)'!BW95&lt;&gt;'Info patients (2)'!BW95,"CHECK","")</f>
        <v/>
      </c>
      <c r="BX95" s="276" t="str">
        <f>IF('Info patients (1)'!BX95&lt;&gt;'Info patients (2)'!BX95,"CHECK","")</f>
        <v/>
      </c>
      <c r="BY95" s="276" t="str">
        <f>IF('Info patients (1)'!BY95&lt;&gt;'Info patients (2)'!BY95,"CHECK","")</f>
        <v/>
      </c>
      <c r="BZ95" s="276" t="str">
        <f>IF('Info patients (1)'!BZ95&lt;&gt;'Info patients (2)'!BZ95,"CHECK","")</f>
        <v/>
      </c>
      <c r="CA95" s="276" t="str">
        <f>IF('Info patients (1)'!CA95&lt;&gt;'Info patients (2)'!CA95,"CHECK","")</f>
        <v/>
      </c>
      <c r="CB95" s="276" t="str">
        <f>IF('Info patients (1)'!CB95&lt;&gt;'Info patients (2)'!CB95,"CHECK","")</f>
        <v/>
      </c>
      <c r="CC95" s="276" t="str">
        <f>IF('Info patients (1)'!CC95&lt;&gt;'Info patients (2)'!CC95,"CHECK","")</f>
        <v/>
      </c>
      <c r="CD95" s="276" t="str">
        <f>IF('Info patients (1)'!CD95&lt;&gt;'Info patients (2)'!CD95,"CHECK","")</f>
        <v/>
      </c>
      <c r="CE95" s="276" t="str">
        <f>IF('Info patients (1)'!CE95&lt;&gt;'Info patients (2)'!CE95,"CHECK","")</f>
        <v/>
      </c>
      <c r="CF95" s="276" t="str">
        <f>IF('Info patients (1)'!CF95&lt;&gt;'Info patients (2)'!CF95,"CHECK","")</f>
        <v/>
      </c>
      <c r="CG95" s="276" t="str">
        <f>IF('Info patients (1)'!CG95&lt;&gt;'Info patients (2)'!CG95,"CHECK","")</f>
        <v/>
      </c>
      <c r="CH95" s="276" t="str">
        <f>IF('Info patients (1)'!CH95&lt;&gt;'Info patients (2)'!CH95,"CHECK","")</f>
        <v/>
      </c>
      <c r="CI95" s="276" t="str">
        <f>IF('Info patients (1)'!CI95&lt;&gt;'Info patients (2)'!CI95,"CHECK","")</f>
        <v/>
      </c>
      <c r="CJ95" s="276" t="str">
        <f>IF('Info patients (1)'!CJ95&lt;&gt;'Info patients (2)'!CJ95,"CHECK","")</f>
        <v/>
      </c>
      <c r="CK95" s="276" t="str">
        <f>IF('Info patients (1)'!CK95&lt;&gt;'Info patients (2)'!CK95,"CHECK","")</f>
        <v/>
      </c>
      <c r="CL95" s="276" t="str">
        <f>IF('Info patients (1)'!CL95&lt;&gt;'Info patients (2)'!CL95,"CHECK","")</f>
        <v/>
      </c>
      <c r="CM95" s="276" t="str">
        <f>IF('Info patients (1)'!CM95&lt;&gt;'Info patients (2)'!CM95,"CHECK","")</f>
        <v/>
      </c>
      <c r="CN95" s="276" t="str">
        <f>IF('Info patients (1)'!CN95&lt;&gt;'Info patients (2)'!CN95,"CHECK","")</f>
        <v/>
      </c>
      <c r="CO95" s="276" t="str">
        <f>IF('Info patients (1)'!CO95&lt;&gt;'Info patients (2)'!CO95,"CHECK","")</f>
        <v/>
      </c>
      <c r="CP95" s="276" t="str">
        <f>IF('Info patients (1)'!CP95&lt;&gt;'Info patients (2)'!CP95,"CHECK","")</f>
        <v/>
      </c>
      <c r="CQ95" s="276" t="str">
        <f>IF('Info patients (1)'!CQ95&lt;&gt;'Info patients (2)'!CQ95,"CHECK","")</f>
        <v/>
      </c>
      <c r="CR95" s="276" t="str">
        <f>IF('Info patients (1)'!CR95&lt;&gt;'Info patients (2)'!CR95,"CHECK","")</f>
        <v/>
      </c>
      <c r="CS95" s="276" t="str">
        <f>IF('Info patients (1)'!CS95&lt;&gt;'Info patients (2)'!CS95,"CHECK","")</f>
        <v/>
      </c>
      <c r="CT95" s="276" t="str">
        <f>IF('Info patients (1)'!CT95&lt;&gt;'Info patients (2)'!CT95,"CHECK","")</f>
        <v/>
      </c>
      <c r="CU95" s="276" t="str">
        <f>IF('Info patients (1)'!CU95&lt;&gt;'Info patients (2)'!CU95,"CHECK","")</f>
        <v/>
      </c>
      <c r="CV95" s="276" t="str">
        <f>IF('Info patients (1)'!CV95&lt;&gt;'Info patients (2)'!CV95,"CHECK","")</f>
        <v/>
      </c>
      <c r="CW95" s="276" t="str">
        <f>IF('Info patients (1)'!CW95&lt;&gt;'Info patients (2)'!CW95,"CHECK","")</f>
        <v/>
      </c>
      <c r="CX95" s="276" t="str">
        <f>IF('Info patients (1)'!CX95&lt;&gt;'Info patients (2)'!CX95,"CHECK","")</f>
        <v/>
      </c>
      <c r="CY95" s="276" t="str">
        <f>IF('Info patients (1)'!CY95&lt;&gt;'Info patients (2)'!CY95,"CHECK","")</f>
        <v/>
      </c>
      <c r="CZ95" s="276" t="str">
        <f>IF('Info patients (1)'!CZ95&lt;&gt;'Info patients (2)'!CZ95,"CHECK","")</f>
        <v/>
      </c>
      <c r="DA95" s="276" t="str">
        <f>IF('Info patients (1)'!DA95&lt;&gt;'Info patients (2)'!DA95,"CHECK","")</f>
        <v/>
      </c>
      <c r="DB95" s="276" t="str">
        <f>IF('Info patients (1)'!DB95&lt;&gt;'Info patients (2)'!DB95,"CHECK","")</f>
        <v/>
      </c>
      <c r="DC95" s="276" t="str">
        <f>IF('Info patients (1)'!DC95&lt;&gt;'Info patients (2)'!DC95,"CHECK","")</f>
        <v/>
      </c>
      <c r="DD95" s="276" t="str">
        <f>IF('Info patients (1)'!DD95&lt;&gt;'Info patients (2)'!DD95,"CHECK","")</f>
        <v/>
      </c>
      <c r="DE95" s="276" t="str">
        <f>IF('Info patients (1)'!DE95&lt;&gt;'Info patients (2)'!DE95,"CHECK","")</f>
        <v/>
      </c>
      <c r="DF95" s="276" t="str">
        <f>IF('Info patients (1)'!DF95&lt;&gt;'Info patients (2)'!DF95,"CHECK","")</f>
        <v/>
      </c>
      <c r="DG95" s="276" t="str">
        <f>IF('Info patients (1)'!DG95&lt;&gt;'Info patients (2)'!DG95,"CHECK","")</f>
        <v/>
      </c>
      <c r="DH95" s="276" t="str">
        <f>IF('Info patients (1)'!DH95&lt;&gt;'Info patients (2)'!DH95,"CHECK","")</f>
        <v/>
      </c>
      <c r="DI95" s="276" t="str">
        <f>IF('Info patients (1)'!DI95&lt;&gt;'Info patients (2)'!DI95,"CHECK","")</f>
        <v/>
      </c>
      <c r="DJ95" s="276" t="str">
        <f>IF('Info patients (1)'!DJ95&lt;&gt;'Info patients (2)'!DJ95,"CHECK","")</f>
        <v/>
      </c>
      <c r="DK95" s="276" t="str">
        <f>IF('Info patients (1)'!DK95&lt;&gt;'Info patients (2)'!DK95,"CHECK","")</f>
        <v/>
      </c>
      <c r="DL95" s="276" t="str">
        <f>IF('Info patients (1)'!DL95&lt;&gt;'Info patients (2)'!DL95,"CHECK","")</f>
        <v/>
      </c>
      <c r="DM95" s="276" t="str">
        <f>IF('Info patients (1)'!DM95&lt;&gt;'Info patients (2)'!DM95,"CHECK","")</f>
        <v/>
      </c>
      <c r="DN95" s="276" t="str">
        <f>IF('Info patients (1)'!DN95&lt;&gt;'Info patients (2)'!DN95,"CHECK","")</f>
        <v/>
      </c>
      <c r="DO95" s="276" t="str">
        <f>IF('Info patients (1)'!DO95&lt;&gt;'Info patients (2)'!DO95,"CHECK","")</f>
        <v/>
      </c>
      <c r="DP95" s="276" t="str">
        <f>IF('Info patients (1)'!DP95&lt;&gt;'Info patients (2)'!DP95,"CHECK","")</f>
        <v/>
      </c>
      <c r="DQ95" s="276" t="str">
        <f>IF('Info patients (1)'!DQ95&lt;&gt;'Info patients (2)'!DQ95,"CHECK","")</f>
        <v/>
      </c>
    </row>
    <row r="96" spans="1:121" s="109" customFormat="1" ht="23.25" customHeight="1" x14ac:dyDescent="0.2">
      <c r="A96" s="276" t="str">
        <f>IF('Info patients (1)'!A96&lt;&gt;'Info patients (2)'!A96,"CHECK","")</f>
        <v/>
      </c>
      <c r="B96" s="276" t="str">
        <f>IF('Info patients (1)'!B96&lt;&gt;'Info patients (2)'!B96,"CHECK","")</f>
        <v/>
      </c>
      <c r="C96" s="276" t="str">
        <f>IF('Info patients (1)'!C96&lt;&gt;'Info patients (2)'!C96,"CHECK","")</f>
        <v/>
      </c>
      <c r="D96" s="276" t="str">
        <f>IF('Info patients (1)'!D96&lt;&gt;'Info patients (2)'!D96,"CHECK","")</f>
        <v/>
      </c>
      <c r="E96" s="276" t="str">
        <f>IF('Info patients (1)'!E96&lt;&gt;'Info patients (2)'!E96,"CHECK","")</f>
        <v/>
      </c>
      <c r="F96" s="276" t="str">
        <f>IF('Info patients (1)'!F96&lt;&gt;'Info patients (2)'!F96,"CHECK","")</f>
        <v/>
      </c>
      <c r="G96" s="276" t="str">
        <f>IF('Info patients (1)'!G96&lt;&gt;'Info patients (2)'!G96,"CHECK","")</f>
        <v/>
      </c>
      <c r="H96" s="276" t="str">
        <f>IF('Info patients (1)'!H96&lt;&gt;'Info patients (2)'!H96,"CHECK","")</f>
        <v/>
      </c>
      <c r="I96" s="276" t="str">
        <f>IF('Info patients (1)'!I96&lt;&gt;'Info patients (2)'!I96,"CHECK","")</f>
        <v/>
      </c>
      <c r="J96" s="276" t="str">
        <f>IF('Info patients (1)'!J96&lt;&gt;'Info patients (2)'!J96,"CHECK","")</f>
        <v/>
      </c>
      <c r="K96" s="276" t="str">
        <f>IF('Info patients (1)'!K96&lt;&gt;'Info patients (2)'!K96,"CHECK","")</f>
        <v/>
      </c>
      <c r="L96" s="276" t="str">
        <f>IF('Info patients (1)'!L96&lt;&gt;'Info patients (2)'!L96,"CHECK","")</f>
        <v/>
      </c>
      <c r="M96" s="276" t="str">
        <f>IF('Info patients (1)'!M96&lt;&gt;'Info patients (2)'!M96,"CHECK","")</f>
        <v/>
      </c>
      <c r="N96" s="276" t="str">
        <f>IF('Info patients (1)'!N96&lt;&gt;'Info patients (2)'!N96,"CHECK","")</f>
        <v/>
      </c>
      <c r="O96" s="276" t="str">
        <f>IF('Info patients (1)'!O96&lt;&gt;'Info patients (2)'!O96,"CHECK","")</f>
        <v/>
      </c>
      <c r="P96" s="276" t="str">
        <f>IF('Info patients (1)'!P96&lt;&gt;'Info patients (2)'!P96,"CHECK","")</f>
        <v/>
      </c>
      <c r="Q96" s="276" t="str">
        <f>IF('Info patients (1)'!Q96&lt;&gt;'Info patients (2)'!Q96,"CHECK","")</f>
        <v/>
      </c>
      <c r="R96" s="276" t="str">
        <f>IF('Info patients (1)'!R96&lt;&gt;'Info patients (2)'!R96,"CHECK","")</f>
        <v/>
      </c>
      <c r="S96" s="276" t="str">
        <f>IF('Info patients (1)'!S96&lt;&gt;'Info patients (2)'!S96,"CHECK","")</f>
        <v/>
      </c>
      <c r="T96" s="276" t="str">
        <f>IF('Info patients (1)'!T96&lt;&gt;'Info patients (2)'!T96,"CHECK","")</f>
        <v/>
      </c>
      <c r="U96" s="276" t="str">
        <f>IF('Info patients (1)'!U96&lt;&gt;'Info patients (2)'!U96,"CHECK","")</f>
        <v/>
      </c>
      <c r="V96" s="276" t="str">
        <f>IF('Info patients (1)'!V96&lt;&gt;'Info patients (2)'!V96,"CHECK","")</f>
        <v/>
      </c>
      <c r="W96" s="276" t="str">
        <f>IF('Info patients (1)'!W96&lt;&gt;'Info patients (2)'!W96,"CHECK","")</f>
        <v/>
      </c>
      <c r="X96" s="276" t="str">
        <f>IF('Info patients (1)'!X96&lt;&gt;'Info patients (2)'!X96,"CHECK","")</f>
        <v/>
      </c>
      <c r="Y96" s="276" t="str">
        <f>IF('Info patients (1)'!Y96&lt;&gt;'Info patients (2)'!Y96,"CHECK","")</f>
        <v/>
      </c>
      <c r="Z96" s="276" t="str">
        <f>IF('Info patients (1)'!Z96&lt;&gt;'Info patients (2)'!Z96,"CHECK","")</f>
        <v/>
      </c>
      <c r="AA96" s="276" t="str">
        <f>IF('Info patients (1)'!AA96&lt;&gt;'Info patients (2)'!AA96,"CHECK","")</f>
        <v/>
      </c>
      <c r="AB96" s="276" t="str">
        <f>IF('Info patients (1)'!AB96&lt;&gt;'Info patients (2)'!AB96,"CHECK","")</f>
        <v/>
      </c>
      <c r="AC96" s="276" t="str">
        <f>IF('Info patients (1)'!AC96&lt;&gt;'Info patients (2)'!AC96,"CHECK","")</f>
        <v/>
      </c>
      <c r="AD96" s="276" t="str">
        <f>IF('Info patients (1)'!AD96&lt;&gt;'Info patients (2)'!AD96,"CHECK","")</f>
        <v/>
      </c>
      <c r="AE96" s="276" t="str">
        <f>IF('Info patients (1)'!AE96&lt;&gt;'Info patients (2)'!AE96,"CHECK","")</f>
        <v/>
      </c>
      <c r="AF96" s="276" t="str">
        <f>IF('Info patients (1)'!AF96&lt;&gt;'Info patients (2)'!AF96,"CHECK","")</f>
        <v/>
      </c>
      <c r="AG96" s="276" t="str">
        <f>IF('Info patients (1)'!AG96&lt;&gt;'Info patients (2)'!AG96,"CHECK","")</f>
        <v/>
      </c>
      <c r="AH96" s="276" t="str">
        <f>IF('Info patients (1)'!AH96&lt;&gt;'Info patients (2)'!AH96,"CHECK","")</f>
        <v/>
      </c>
      <c r="AI96" s="276" t="str">
        <f>IF('Info patients (1)'!AI96&lt;&gt;'Info patients (2)'!AI96,"CHECK","")</f>
        <v/>
      </c>
      <c r="AJ96" s="276" t="str">
        <f>IF('Info patients (1)'!AJ96&lt;&gt;'Info patients (2)'!AJ96,"CHECK","")</f>
        <v/>
      </c>
      <c r="AK96" s="276" t="str">
        <f>IF('Info patients (1)'!AK96&lt;&gt;'Info patients (2)'!AK96,"CHECK","")</f>
        <v/>
      </c>
      <c r="AL96" s="276" t="str">
        <f>IF('Info patients (1)'!AL96&lt;&gt;'Info patients (2)'!AL96,"CHECK","")</f>
        <v/>
      </c>
      <c r="AM96" s="276" t="str">
        <f>IF('Info patients (1)'!AM96&lt;&gt;'Info patients (2)'!AM96,"CHECK","")</f>
        <v/>
      </c>
      <c r="AN96" s="276" t="str">
        <f>IF('Info patients (1)'!AN96&lt;&gt;'Info patients (2)'!AN96,"CHECK","")</f>
        <v/>
      </c>
      <c r="AO96" s="276" t="str">
        <f>IF('Info patients (1)'!AO96&lt;&gt;'Info patients (2)'!AO96,"CHECK","")</f>
        <v/>
      </c>
      <c r="AP96" s="276" t="str">
        <f>IF('Info patients (1)'!AP96&lt;&gt;'Info patients (2)'!AP96,"CHECK","")</f>
        <v/>
      </c>
      <c r="AQ96" s="276" t="str">
        <f>IF('Info patients (1)'!AQ96&lt;&gt;'Info patients (2)'!AQ96,"CHECK","")</f>
        <v/>
      </c>
      <c r="AR96" s="276" t="str">
        <f>IF('Info patients (1)'!AR96&lt;&gt;'Info patients (2)'!AR96,"CHECK","")</f>
        <v/>
      </c>
      <c r="AS96" s="276" t="str">
        <f>IF('Info patients (1)'!AS96&lt;&gt;'Info patients (2)'!AS96,"CHECK","")</f>
        <v/>
      </c>
      <c r="AT96" s="276" t="str">
        <f>IF('Info patients (1)'!AT96&lt;&gt;'Info patients (2)'!AT96,"CHECK","")</f>
        <v/>
      </c>
      <c r="AU96" s="276" t="str">
        <f>IF('Info patients (1)'!AU96&lt;&gt;'Info patients (2)'!AU96,"CHECK","")</f>
        <v/>
      </c>
      <c r="AV96" s="276" t="str">
        <f>IF('Info patients (1)'!AV96&lt;&gt;'Info patients (2)'!AV96,"CHECK","")</f>
        <v/>
      </c>
      <c r="AW96" s="276" t="str">
        <f>IF('Info patients (1)'!AW96&lt;&gt;'Info patients (2)'!AW96,"CHECK","")</f>
        <v/>
      </c>
      <c r="AX96" s="276" t="str">
        <f>IF('Info patients (1)'!AX96&lt;&gt;'Info patients (2)'!AX96,"CHECK","")</f>
        <v/>
      </c>
      <c r="AY96" s="276" t="str">
        <f>IF('Info patients (1)'!AY96&lt;&gt;'Info patients (2)'!AY96,"CHECK","")</f>
        <v/>
      </c>
      <c r="AZ96" s="276" t="str">
        <f>IF('Info patients (1)'!AZ96&lt;&gt;'Info patients (2)'!AZ96,"CHECK","")</f>
        <v/>
      </c>
      <c r="BA96" s="276" t="str">
        <f>IF('Info patients (1)'!BA96&lt;&gt;'Info patients (2)'!BA96,"CHECK","")</f>
        <v/>
      </c>
      <c r="BB96" s="276" t="str">
        <f>IF('Info patients (1)'!BB96&lt;&gt;'Info patients (2)'!BB96,"CHECK","")</f>
        <v/>
      </c>
      <c r="BC96" s="276" t="str">
        <f>IF('Info patients (1)'!BC96&lt;&gt;'Info patients (2)'!BC96,"CHECK","")</f>
        <v/>
      </c>
      <c r="BD96" s="276" t="str">
        <f>IF('Info patients (1)'!BD96&lt;&gt;'Info patients (2)'!BD96,"CHECK","")</f>
        <v/>
      </c>
      <c r="BE96" s="276" t="str">
        <f>IF('Info patients (1)'!BE96&lt;&gt;'Info patients (2)'!BE96,"CHECK","")</f>
        <v/>
      </c>
      <c r="BF96" s="276" t="str">
        <f>IF('Info patients (1)'!BF96&lt;&gt;'Info patients (2)'!BF96,"CHECK","")</f>
        <v/>
      </c>
      <c r="BG96" s="276" t="str">
        <f>IF('Info patients (1)'!BG96&lt;&gt;'Info patients (2)'!BG96,"CHECK","")</f>
        <v/>
      </c>
      <c r="BH96" s="276" t="str">
        <f>IF('Info patients (1)'!BH96&lt;&gt;'Info patients (2)'!BH96,"CHECK","")</f>
        <v/>
      </c>
      <c r="BI96" s="276" t="str">
        <f>IF('Info patients (1)'!BI96&lt;&gt;'Info patients (2)'!BI96,"CHECK","")</f>
        <v/>
      </c>
      <c r="BJ96" s="276" t="str">
        <f>IF('Info patients (1)'!BJ96&lt;&gt;'Info patients (2)'!BJ96,"CHECK","")</f>
        <v/>
      </c>
      <c r="BK96" s="276" t="str">
        <f>IF('Info patients (1)'!BK96&lt;&gt;'Info patients (2)'!BK96,"CHECK","")</f>
        <v/>
      </c>
      <c r="BL96" s="276" t="str">
        <f>IF('Info patients (1)'!BL96&lt;&gt;'Info patients (2)'!BL96,"CHECK","")</f>
        <v/>
      </c>
      <c r="BM96" s="276" t="str">
        <f>IF('Info patients (1)'!BM96&lt;&gt;'Info patients (2)'!BM96,"CHECK","")</f>
        <v/>
      </c>
      <c r="BN96" s="276" t="str">
        <f>IF('Info patients (1)'!BN96&lt;&gt;'Info patients (2)'!BN96,"CHECK","")</f>
        <v/>
      </c>
      <c r="BO96" s="276" t="str">
        <f>IF('Info patients (1)'!BO96&lt;&gt;'Info patients (2)'!BO96,"CHECK","")</f>
        <v/>
      </c>
      <c r="BP96" s="276" t="str">
        <f>IF('Info patients (1)'!BP96&lt;&gt;'Info patients (2)'!BP96,"CHECK","")</f>
        <v/>
      </c>
      <c r="BQ96" s="276" t="str">
        <f>IF('Info patients (1)'!BQ96&lt;&gt;'Info patients (2)'!BQ96,"CHECK","")</f>
        <v/>
      </c>
      <c r="BR96" s="276" t="str">
        <f>IF('Info patients (1)'!BR96&lt;&gt;'Info patients (2)'!BR96,"CHECK","")</f>
        <v/>
      </c>
      <c r="BS96" s="276" t="str">
        <f>IF('Info patients (1)'!BS96&lt;&gt;'Info patients (2)'!BS96,"CHECK","")</f>
        <v/>
      </c>
      <c r="BT96" s="276" t="str">
        <f>IF('Info patients (1)'!BT96&lt;&gt;'Info patients (2)'!BT96,"CHECK","")</f>
        <v/>
      </c>
      <c r="BU96" s="276" t="str">
        <f>IF('Info patients (1)'!BU96&lt;&gt;'Info patients (2)'!BU96,"CHECK","")</f>
        <v/>
      </c>
      <c r="BV96" s="276" t="str">
        <f>IF('Info patients (1)'!BV96&lt;&gt;'Info patients (2)'!BV96,"CHECK","")</f>
        <v/>
      </c>
      <c r="BW96" s="276" t="str">
        <f>IF('Info patients (1)'!BW96&lt;&gt;'Info patients (2)'!BW96,"CHECK","")</f>
        <v/>
      </c>
      <c r="BX96" s="276" t="str">
        <f>IF('Info patients (1)'!BX96&lt;&gt;'Info patients (2)'!BX96,"CHECK","")</f>
        <v/>
      </c>
      <c r="BY96" s="276" t="str">
        <f>IF('Info patients (1)'!BY96&lt;&gt;'Info patients (2)'!BY96,"CHECK","")</f>
        <v/>
      </c>
      <c r="BZ96" s="276" t="str">
        <f>IF('Info patients (1)'!BZ96&lt;&gt;'Info patients (2)'!BZ96,"CHECK","")</f>
        <v/>
      </c>
      <c r="CA96" s="276" t="str">
        <f>IF('Info patients (1)'!CA96&lt;&gt;'Info patients (2)'!CA96,"CHECK","")</f>
        <v/>
      </c>
      <c r="CB96" s="276" t="str">
        <f>IF('Info patients (1)'!CB96&lt;&gt;'Info patients (2)'!CB96,"CHECK","")</f>
        <v/>
      </c>
      <c r="CC96" s="276" t="str">
        <f>IF('Info patients (1)'!CC96&lt;&gt;'Info patients (2)'!CC96,"CHECK","")</f>
        <v/>
      </c>
      <c r="CD96" s="276" t="str">
        <f>IF('Info patients (1)'!CD96&lt;&gt;'Info patients (2)'!CD96,"CHECK","")</f>
        <v/>
      </c>
      <c r="CE96" s="276" t="str">
        <f>IF('Info patients (1)'!CE96&lt;&gt;'Info patients (2)'!CE96,"CHECK","")</f>
        <v/>
      </c>
      <c r="CF96" s="276" t="str">
        <f>IF('Info patients (1)'!CF96&lt;&gt;'Info patients (2)'!CF96,"CHECK","")</f>
        <v/>
      </c>
      <c r="CG96" s="276" t="str">
        <f>IF('Info patients (1)'!CG96&lt;&gt;'Info patients (2)'!CG96,"CHECK","")</f>
        <v/>
      </c>
      <c r="CH96" s="276" t="str">
        <f>IF('Info patients (1)'!CH96&lt;&gt;'Info patients (2)'!CH96,"CHECK","")</f>
        <v/>
      </c>
      <c r="CI96" s="276" t="str">
        <f>IF('Info patients (1)'!CI96&lt;&gt;'Info patients (2)'!CI96,"CHECK","")</f>
        <v/>
      </c>
      <c r="CJ96" s="276" t="str">
        <f>IF('Info patients (1)'!CJ96&lt;&gt;'Info patients (2)'!CJ96,"CHECK","")</f>
        <v/>
      </c>
      <c r="CK96" s="276" t="str">
        <f>IF('Info patients (1)'!CK96&lt;&gt;'Info patients (2)'!CK96,"CHECK","")</f>
        <v/>
      </c>
      <c r="CL96" s="276" t="str">
        <f>IF('Info patients (1)'!CL96&lt;&gt;'Info patients (2)'!CL96,"CHECK","")</f>
        <v/>
      </c>
      <c r="CM96" s="276" t="str">
        <f>IF('Info patients (1)'!CM96&lt;&gt;'Info patients (2)'!CM96,"CHECK","")</f>
        <v/>
      </c>
      <c r="CN96" s="276" t="str">
        <f>IF('Info patients (1)'!CN96&lt;&gt;'Info patients (2)'!CN96,"CHECK","")</f>
        <v/>
      </c>
      <c r="CO96" s="276" t="str">
        <f>IF('Info patients (1)'!CO96&lt;&gt;'Info patients (2)'!CO96,"CHECK","")</f>
        <v/>
      </c>
      <c r="CP96" s="276" t="str">
        <f>IF('Info patients (1)'!CP96&lt;&gt;'Info patients (2)'!CP96,"CHECK","")</f>
        <v/>
      </c>
      <c r="CQ96" s="276" t="str">
        <f>IF('Info patients (1)'!CQ96&lt;&gt;'Info patients (2)'!CQ96,"CHECK","")</f>
        <v/>
      </c>
      <c r="CR96" s="276" t="str">
        <f>IF('Info patients (1)'!CR96&lt;&gt;'Info patients (2)'!CR96,"CHECK","")</f>
        <v/>
      </c>
      <c r="CS96" s="276" t="str">
        <f>IF('Info patients (1)'!CS96&lt;&gt;'Info patients (2)'!CS96,"CHECK","")</f>
        <v/>
      </c>
      <c r="CT96" s="276" t="str">
        <f>IF('Info patients (1)'!CT96&lt;&gt;'Info patients (2)'!CT96,"CHECK","")</f>
        <v/>
      </c>
      <c r="CU96" s="276" t="str">
        <f>IF('Info patients (1)'!CU96&lt;&gt;'Info patients (2)'!CU96,"CHECK","")</f>
        <v/>
      </c>
      <c r="CV96" s="276" t="str">
        <f>IF('Info patients (1)'!CV96&lt;&gt;'Info patients (2)'!CV96,"CHECK","")</f>
        <v/>
      </c>
      <c r="CW96" s="276" t="str">
        <f>IF('Info patients (1)'!CW96&lt;&gt;'Info patients (2)'!CW96,"CHECK","")</f>
        <v/>
      </c>
      <c r="CX96" s="276" t="str">
        <f>IF('Info patients (1)'!CX96&lt;&gt;'Info patients (2)'!CX96,"CHECK","")</f>
        <v/>
      </c>
      <c r="CY96" s="276" t="str">
        <f>IF('Info patients (1)'!CY96&lt;&gt;'Info patients (2)'!CY96,"CHECK","")</f>
        <v/>
      </c>
      <c r="CZ96" s="276" t="str">
        <f>IF('Info patients (1)'!CZ96&lt;&gt;'Info patients (2)'!CZ96,"CHECK","")</f>
        <v/>
      </c>
      <c r="DA96" s="276" t="str">
        <f>IF('Info patients (1)'!DA96&lt;&gt;'Info patients (2)'!DA96,"CHECK","")</f>
        <v/>
      </c>
      <c r="DB96" s="276" t="str">
        <f>IF('Info patients (1)'!DB96&lt;&gt;'Info patients (2)'!DB96,"CHECK","")</f>
        <v/>
      </c>
      <c r="DC96" s="276" t="str">
        <f>IF('Info patients (1)'!DC96&lt;&gt;'Info patients (2)'!DC96,"CHECK","")</f>
        <v/>
      </c>
      <c r="DD96" s="276" t="str">
        <f>IF('Info patients (1)'!DD96&lt;&gt;'Info patients (2)'!DD96,"CHECK","")</f>
        <v/>
      </c>
      <c r="DE96" s="276" t="str">
        <f>IF('Info patients (1)'!DE96&lt;&gt;'Info patients (2)'!DE96,"CHECK","")</f>
        <v/>
      </c>
      <c r="DF96" s="276" t="str">
        <f>IF('Info patients (1)'!DF96&lt;&gt;'Info patients (2)'!DF96,"CHECK","")</f>
        <v/>
      </c>
      <c r="DG96" s="276" t="str">
        <f>IF('Info patients (1)'!DG96&lt;&gt;'Info patients (2)'!DG96,"CHECK","")</f>
        <v/>
      </c>
      <c r="DH96" s="276" t="str">
        <f>IF('Info patients (1)'!DH96&lt;&gt;'Info patients (2)'!DH96,"CHECK","")</f>
        <v/>
      </c>
      <c r="DI96" s="276" t="str">
        <f>IF('Info patients (1)'!DI96&lt;&gt;'Info patients (2)'!DI96,"CHECK","")</f>
        <v/>
      </c>
      <c r="DJ96" s="276" t="str">
        <f>IF('Info patients (1)'!DJ96&lt;&gt;'Info patients (2)'!DJ96,"CHECK","")</f>
        <v/>
      </c>
      <c r="DK96" s="276" t="str">
        <f>IF('Info patients (1)'!DK96&lt;&gt;'Info patients (2)'!DK96,"CHECK","")</f>
        <v/>
      </c>
      <c r="DL96" s="276" t="str">
        <f>IF('Info patients (1)'!DL96&lt;&gt;'Info patients (2)'!DL96,"CHECK","")</f>
        <v/>
      </c>
      <c r="DM96" s="276" t="str">
        <f>IF('Info patients (1)'!DM96&lt;&gt;'Info patients (2)'!DM96,"CHECK","")</f>
        <v/>
      </c>
      <c r="DN96" s="276" t="str">
        <f>IF('Info patients (1)'!DN96&lt;&gt;'Info patients (2)'!DN96,"CHECK","")</f>
        <v/>
      </c>
      <c r="DO96" s="276" t="str">
        <f>IF('Info patients (1)'!DO96&lt;&gt;'Info patients (2)'!DO96,"CHECK","")</f>
        <v/>
      </c>
      <c r="DP96" s="276" t="str">
        <f>IF('Info patients (1)'!DP96&lt;&gt;'Info patients (2)'!DP96,"CHECK","")</f>
        <v/>
      </c>
      <c r="DQ96" s="276" t="str">
        <f>IF('Info patients (1)'!DQ96&lt;&gt;'Info patients (2)'!DQ96,"CHECK","")</f>
        <v/>
      </c>
    </row>
    <row r="97" spans="1:121" s="109" customFormat="1" ht="23.25" customHeight="1" x14ac:dyDescent="0.2">
      <c r="A97" s="276" t="str">
        <f>IF('Info patients (1)'!A97&lt;&gt;'Info patients (2)'!A97,"CHECK","")</f>
        <v/>
      </c>
      <c r="B97" s="276" t="str">
        <f>IF('Info patients (1)'!B97&lt;&gt;'Info patients (2)'!B97,"CHECK","")</f>
        <v/>
      </c>
      <c r="C97" s="276" t="str">
        <f>IF('Info patients (1)'!C97&lt;&gt;'Info patients (2)'!C97,"CHECK","")</f>
        <v/>
      </c>
      <c r="D97" s="276" t="str">
        <f>IF('Info patients (1)'!D97&lt;&gt;'Info patients (2)'!D97,"CHECK","")</f>
        <v/>
      </c>
      <c r="E97" s="276" t="str">
        <f>IF('Info patients (1)'!E97&lt;&gt;'Info patients (2)'!E97,"CHECK","")</f>
        <v/>
      </c>
      <c r="F97" s="276" t="str">
        <f>IF('Info patients (1)'!F97&lt;&gt;'Info patients (2)'!F97,"CHECK","")</f>
        <v/>
      </c>
      <c r="G97" s="276" t="str">
        <f>IF('Info patients (1)'!G97&lt;&gt;'Info patients (2)'!G97,"CHECK","")</f>
        <v/>
      </c>
      <c r="H97" s="276" t="str">
        <f>IF('Info patients (1)'!H97&lt;&gt;'Info patients (2)'!H97,"CHECK","")</f>
        <v/>
      </c>
      <c r="I97" s="276" t="str">
        <f>IF('Info patients (1)'!I97&lt;&gt;'Info patients (2)'!I97,"CHECK","")</f>
        <v/>
      </c>
      <c r="J97" s="276" t="str">
        <f>IF('Info patients (1)'!J97&lt;&gt;'Info patients (2)'!J97,"CHECK","")</f>
        <v/>
      </c>
      <c r="K97" s="276" t="str">
        <f>IF('Info patients (1)'!K97&lt;&gt;'Info patients (2)'!K97,"CHECK","")</f>
        <v/>
      </c>
      <c r="L97" s="276" t="str">
        <f>IF('Info patients (1)'!L97&lt;&gt;'Info patients (2)'!L97,"CHECK","")</f>
        <v/>
      </c>
      <c r="M97" s="276" t="str">
        <f>IF('Info patients (1)'!M97&lt;&gt;'Info patients (2)'!M97,"CHECK","")</f>
        <v/>
      </c>
      <c r="N97" s="276" t="str">
        <f>IF('Info patients (1)'!N97&lt;&gt;'Info patients (2)'!N97,"CHECK","")</f>
        <v/>
      </c>
      <c r="O97" s="276" t="str">
        <f>IF('Info patients (1)'!O97&lt;&gt;'Info patients (2)'!O97,"CHECK","")</f>
        <v/>
      </c>
      <c r="P97" s="276" t="str">
        <f>IF('Info patients (1)'!P97&lt;&gt;'Info patients (2)'!P97,"CHECK","")</f>
        <v/>
      </c>
      <c r="Q97" s="276" t="str">
        <f>IF('Info patients (1)'!Q97&lt;&gt;'Info patients (2)'!Q97,"CHECK","")</f>
        <v/>
      </c>
      <c r="R97" s="276" t="str">
        <f>IF('Info patients (1)'!R97&lt;&gt;'Info patients (2)'!R97,"CHECK","")</f>
        <v/>
      </c>
      <c r="S97" s="276" t="str">
        <f>IF('Info patients (1)'!S97&lt;&gt;'Info patients (2)'!S97,"CHECK","")</f>
        <v/>
      </c>
      <c r="T97" s="276" t="str">
        <f>IF('Info patients (1)'!T97&lt;&gt;'Info patients (2)'!T97,"CHECK","")</f>
        <v/>
      </c>
      <c r="U97" s="276" t="str">
        <f>IF('Info patients (1)'!U97&lt;&gt;'Info patients (2)'!U97,"CHECK","")</f>
        <v/>
      </c>
      <c r="V97" s="276" t="str">
        <f>IF('Info patients (1)'!V97&lt;&gt;'Info patients (2)'!V97,"CHECK","")</f>
        <v/>
      </c>
      <c r="W97" s="276" t="str">
        <f>IF('Info patients (1)'!W97&lt;&gt;'Info patients (2)'!W97,"CHECK","")</f>
        <v/>
      </c>
      <c r="X97" s="276" t="str">
        <f>IF('Info patients (1)'!X97&lt;&gt;'Info patients (2)'!X97,"CHECK","")</f>
        <v/>
      </c>
      <c r="Y97" s="276" t="str">
        <f>IF('Info patients (1)'!Y97&lt;&gt;'Info patients (2)'!Y97,"CHECK","")</f>
        <v/>
      </c>
      <c r="Z97" s="276" t="str">
        <f>IF('Info patients (1)'!Z97&lt;&gt;'Info patients (2)'!Z97,"CHECK","")</f>
        <v/>
      </c>
      <c r="AA97" s="276" t="str">
        <f>IF('Info patients (1)'!AA97&lt;&gt;'Info patients (2)'!AA97,"CHECK","")</f>
        <v/>
      </c>
      <c r="AB97" s="276" t="str">
        <f>IF('Info patients (1)'!AB97&lt;&gt;'Info patients (2)'!AB97,"CHECK","")</f>
        <v/>
      </c>
      <c r="AC97" s="276" t="str">
        <f>IF('Info patients (1)'!AC97&lt;&gt;'Info patients (2)'!AC97,"CHECK","")</f>
        <v/>
      </c>
      <c r="AD97" s="276" t="str">
        <f>IF('Info patients (1)'!AD97&lt;&gt;'Info patients (2)'!AD97,"CHECK","")</f>
        <v/>
      </c>
      <c r="AE97" s="276" t="str">
        <f>IF('Info patients (1)'!AE97&lt;&gt;'Info patients (2)'!AE97,"CHECK","")</f>
        <v/>
      </c>
      <c r="AF97" s="276" t="str">
        <f>IF('Info patients (1)'!AF97&lt;&gt;'Info patients (2)'!AF97,"CHECK","")</f>
        <v/>
      </c>
      <c r="AG97" s="276" t="str">
        <f>IF('Info patients (1)'!AG97&lt;&gt;'Info patients (2)'!AG97,"CHECK","")</f>
        <v/>
      </c>
      <c r="AH97" s="276" t="str">
        <f>IF('Info patients (1)'!AH97&lt;&gt;'Info patients (2)'!AH97,"CHECK","")</f>
        <v/>
      </c>
      <c r="AI97" s="276" t="str">
        <f>IF('Info patients (1)'!AI97&lt;&gt;'Info patients (2)'!AI97,"CHECK","")</f>
        <v/>
      </c>
      <c r="AJ97" s="276" t="str">
        <f>IF('Info patients (1)'!AJ97&lt;&gt;'Info patients (2)'!AJ97,"CHECK","")</f>
        <v/>
      </c>
      <c r="AK97" s="276" t="str">
        <f>IF('Info patients (1)'!AK97&lt;&gt;'Info patients (2)'!AK97,"CHECK","")</f>
        <v/>
      </c>
      <c r="AL97" s="276" t="str">
        <f>IF('Info patients (1)'!AL97&lt;&gt;'Info patients (2)'!AL97,"CHECK","")</f>
        <v/>
      </c>
      <c r="AM97" s="276" t="str">
        <f>IF('Info patients (1)'!AM97&lt;&gt;'Info patients (2)'!AM97,"CHECK","")</f>
        <v/>
      </c>
      <c r="AN97" s="276" t="str">
        <f>IF('Info patients (1)'!AN97&lt;&gt;'Info patients (2)'!AN97,"CHECK","")</f>
        <v/>
      </c>
      <c r="AO97" s="276" t="str">
        <f>IF('Info patients (1)'!AO97&lt;&gt;'Info patients (2)'!AO97,"CHECK","")</f>
        <v/>
      </c>
      <c r="AP97" s="276" t="str">
        <f>IF('Info patients (1)'!AP97&lt;&gt;'Info patients (2)'!AP97,"CHECK","")</f>
        <v/>
      </c>
      <c r="AQ97" s="276" t="str">
        <f>IF('Info patients (1)'!AQ97&lt;&gt;'Info patients (2)'!AQ97,"CHECK","")</f>
        <v/>
      </c>
      <c r="AR97" s="276" t="str">
        <f>IF('Info patients (1)'!AR97&lt;&gt;'Info patients (2)'!AR97,"CHECK","")</f>
        <v/>
      </c>
      <c r="AS97" s="276" t="str">
        <f>IF('Info patients (1)'!AS97&lt;&gt;'Info patients (2)'!AS97,"CHECK","")</f>
        <v/>
      </c>
      <c r="AT97" s="276" t="str">
        <f>IF('Info patients (1)'!AT97&lt;&gt;'Info patients (2)'!AT97,"CHECK","")</f>
        <v/>
      </c>
      <c r="AU97" s="276" t="str">
        <f>IF('Info patients (1)'!AU97&lt;&gt;'Info patients (2)'!AU97,"CHECK","")</f>
        <v/>
      </c>
      <c r="AV97" s="276" t="str">
        <f>IF('Info patients (1)'!AV97&lt;&gt;'Info patients (2)'!AV97,"CHECK","")</f>
        <v/>
      </c>
      <c r="AW97" s="276" t="str">
        <f>IF('Info patients (1)'!AW97&lt;&gt;'Info patients (2)'!AW97,"CHECK","")</f>
        <v/>
      </c>
      <c r="AX97" s="276" t="str">
        <f>IF('Info patients (1)'!AX97&lt;&gt;'Info patients (2)'!AX97,"CHECK","")</f>
        <v/>
      </c>
      <c r="AY97" s="276" t="str">
        <f>IF('Info patients (1)'!AY97&lt;&gt;'Info patients (2)'!AY97,"CHECK","")</f>
        <v/>
      </c>
      <c r="AZ97" s="276" t="str">
        <f>IF('Info patients (1)'!AZ97&lt;&gt;'Info patients (2)'!AZ97,"CHECK","")</f>
        <v/>
      </c>
      <c r="BA97" s="276" t="str">
        <f>IF('Info patients (1)'!BA97&lt;&gt;'Info patients (2)'!BA97,"CHECK","")</f>
        <v/>
      </c>
      <c r="BB97" s="276" t="str">
        <f>IF('Info patients (1)'!BB97&lt;&gt;'Info patients (2)'!BB97,"CHECK","")</f>
        <v/>
      </c>
      <c r="BC97" s="276" t="str">
        <f>IF('Info patients (1)'!BC97&lt;&gt;'Info patients (2)'!BC97,"CHECK","")</f>
        <v/>
      </c>
      <c r="BD97" s="276" t="str">
        <f>IF('Info patients (1)'!BD97&lt;&gt;'Info patients (2)'!BD97,"CHECK","")</f>
        <v/>
      </c>
      <c r="BE97" s="276" t="str">
        <f>IF('Info patients (1)'!BE97&lt;&gt;'Info patients (2)'!BE97,"CHECK","")</f>
        <v/>
      </c>
      <c r="BF97" s="276" t="str">
        <f>IF('Info patients (1)'!BF97&lt;&gt;'Info patients (2)'!BF97,"CHECK","")</f>
        <v/>
      </c>
      <c r="BG97" s="276" t="str">
        <f>IF('Info patients (1)'!BG97&lt;&gt;'Info patients (2)'!BG97,"CHECK","")</f>
        <v/>
      </c>
      <c r="BH97" s="276" t="str">
        <f>IF('Info patients (1)'!BH97&lt;&gt;'Info patients (2)'!BH97,"CHECK","")</f>
        <v/>
      </c>
      <c r="BI97" s="276" t="str">
        <f>IF('Info patients (1)'!BI97&lt;&gt;'Info patients (2)'!BI97,"CHECK","")</f>
        <v/>
      </c>
      <c r="BJ97" s="276" t="str">
        <f>IF('Info patients (1)'!BJ97&lt;&gt;'Info patients (2)'!BJ97,"CHECK","")</f>
        <v/>
      </c>
      <c r="BK97" s="276" t="str">
        <f>IF('Info patients (1)'!BK97&lt;&gt;'Info patients (2)'!BK97,"CHECK","")</f>
        <v/>
      </c>
      <c r="BL97" s="276" t="str">
        <f>IF('Info patients (1)'!BL97&lt;&gt;'Info patients (2)'!BL97,"CHECK","")</f>
        <v/>
      </c>
      <c r="BM97" s="276" t="str">
        <f>IF('Info patients (1)'!BM97&lt;&gt;'Info patients (2)'!BM97,"CHECK","")</f>
        <v/>
      </c>
      <c r="BN97" s="276" t="str">
        <f>IF('Info patients (1)'!BN97&lt;&gt;'Info patients (2)'!BN97,"CHECK","")</f>
        <v/>
      </c>
      <c r="BO97" s="276" t="str">
        <f>IF('Info patients (1)'!BO97&lt;&gt;'Info patients (2)'!BO97,"CHECK","")</f>
        <v/>
      </c>
      <c r="BP97" s="276" t="str">
        <f>IF('Info patients (1)'!BP97&lt;&gt;'Info patients (2)'!BP97,"CHECK","")</f>
        <v/>
      </c>
      <c r="BQ97" s="276" t="str">
        <f>IF('Info patients (1)'!BQ97&lt;&gt;'Info patients (2)'!BQ97,"CHECK","")</f>
        <v/>
      </c>
      <c r="BR97" s="276" t="str">
        <f>IF('Info patients (1)'!BR97&lt;&gt;'Info patients (2)'!BR97,"CHECK","")</f>
        <v/>
      </c>
      <c r="BS97" s="276" t="str">
        <f>IF('Info patients (1)'!BS97&lt;&gt;'Info patients (2)'!BS97,"CHECK","")</f>
        <v/>
      </c>
      <c r="BT97" s="276" t="str">
        <f>IF('Info patients (1)'!BT97&lt;&gt;'Info patients (2)'!BT97,"CHECK","")</f>
        <v/>
      </c>
      <c r="BU97" s="276" t="str">
        <f>IF('Info patients (1)'!BU97&lt;&gt;'Info patients (2)'!BU97,"CHECK","")</f>
        <v/>
      </c>
      <c r="BV97" s="276" t="str">
        <f>IF('Info patients (1)'!BV97&lt;&gt;'Info patients (2)'!BV97,"CHECK","")</f>
        <v/>
      </c>
      <c r="BW97" s="276" t="str">
        <f>IF('Info patients (1)'!BW97&lt;&gt;'Info patients (2)'!BW97,"CHECK","")</f>
        <v/>
      </c>
      <c r="BX97" s="276" t="str">
        <f>IF('Info patients (1)'!BX97&lt;&gt;'Info patients (2)'!BX97,"CHECK","")</f>
        <v/>
      </c>
      <c r="BY97" s="276" t="str">
        <f>IF('Info patients (1)'!BY97&lt;&gt;'Info patients (2)'!BY97,"CHECK","")</f>
        <v/>
      </c>
      <c r="BZ97" s="276" t="str">
        <f>IF('Info patients (1)'!BZ97&lt;&gt;'Info patients (2)'!BZ97,"CHECK","")</f>
        <v/>
      </c>
      <c r="CA97" s="276" t="str">
        <f>IF('Info patients (1)'!CA97&lt;&gt;'Info patients (2)'!CA97,"CHECK","")</f>
        <v/>
      </c>
      <c r="CB97" s="276" t="str">
        <f>IF('Info patients (1)'!CB97&lt;&gt;'Info patients (2)'!CB97,"CHECK","")</f>
        <v/>
      </c>
      <c r="CC97" s="276" t="str">
        <f>IF('Info patients (1)'!CC97&lt;&gt;'Info patients (2)'!CC97,"CHECK","")</f>
        <v/>
      </c>
      <c r="CD97" s="276" t="str">
        <f>IF('Info patients (1)'!CD97&lt;&gt;'Info patients (2)'!CD97,"CHECK","")</f>
        <v/>
      </c>
      <c r="CE97" s="276" t="str">
        <f>IF('Info patients (1)'!CE97&lt;&gt;'Info patients (2)'!CE97,"CHECK","")</f>
        <v/>
      </c>
      <c r="CF97" s="276" t="str">
        <f>IF('Info patients (1)'!CF97&lt;&gt;'Info patients (2)'!CF97,"CHECK","")</f>
        <v/>
      </c>
      <c r="CG97" s="276" t="str">
        <f>IF('Info patients (1)'!CG97&lt;&gt;'Info patients (2)'!CG97,"CHECK","")</f>
        <v/>
      </c>
      <c r="CH97" s="276" t="str">
        <f>IF('Info patients (1)'!CH97&lt;&gt;'Info patients (2)'!CH97,"CHECK","")</f>
        <v/>
      </c>
      <c r="CI97" s="276" t="str">
        <f>IF('Info patients (1)'!CI97&lt;&gt;'Info patients (2)'!CI97,"CHECK","")</f>
        <v/>
      </c>
      <c r="CJ97" s="276" t="str">
        <f>IF('Info patients (1)'!CJ97&lt;&gt;'Info patients (2)'!CJ97,"CHECK","")</f>
        <v/>
      </c>
      <c r="CK97" s="276" t="str">
        <f>IF('Info patients (1)'!CK97&lt;&gt;'Info patients (2)'!CK97,"CHECK","")</f>
        <v/>
      </c>
      <c r="CL97" s="276" t="str">
        <f>IF('Info patients (1)'!CL97&lt;&gt;'Info patients (2)'!CL97,"CHECK","")</f>
        <v/>
      </c>
      <c r="CM97" s="276" t="str">
        <f>IF('Info patients (1)'!CM97&lt;&gt;'Info patients (2)'!CM97,"CHECK","")</f>
        <v/>
      </c>
      <c r="CN97" s="276" t="str">
        <f>IF('Info patients (1)'!CN97&lt;&gt;'Info patients (2)'!CN97,"CHECK","")</f>
        <v/>
      </c>
      <c r="CO97" s="276" t="str">
        <f>IF('Info patients (1)'!CO97&lt;&gt;'Info patients (2)'!CO97,"CHECK","")</f>
        <v/>
      </c>
      <c r="CP97" s="276" t="str">
        <f>IF('Info patients (1)'!CP97&lt;&gt;'Info patients (2)'!CP97,"CHECK","")</f>
        <v/>
      </c>
      <c r="CQ97" s="276" t="str">
        <f>IF('Info patients (1)'!CQ97&lt;&gt;'Info patients (2)'!CQ97,"CHECK","")</f>
        <v/>
      </c>
      <c r="CR97" s="276" t="str">
        <f>IF('Info patients (1)'!CR97&lt;&gt;'Info patients (2)'!CR97,"CHECK","")</f>
        <v/>
      </c>
      <c r="CS97" s="276" t="str">
        <f>IF('Info patients (1)'!CS97&lt;&gt;'Info patients (2)'!CS97,"CHECK","")</f>
        <v/>
      </c>
      <c r="CT97" s="276" t="str">
        <f>IF('Info patients (1)'!CT97&lt;&gt;'Info patients (2)'!CT97,"CHECK","")</f>
        <v/>
      </c>
      <c r="CU97" s="276" t="str">
        <f>IF('Info patients (1)'!CU97&lt;&gt;'Info patients (2)'!CU97,"CHECK","")</f>
        <v/>
      </c>
      <c r="CV97" s="276" t="str">
        <f>IF('Info patients (1)'!CV97&lt;&gt;'Info patients (2)'!CV97,"CHECK","")</f>
        <v/>
      </c>
      <c r="CW97" s="276" t="str">
        <f>IF('Info patients (1)'!CW97&lt;&gt;'Info patients (2)'!CW97,"CHECK","")</f>
        <v/>
      </c>
      <c r="CX97" s="276" t="str">
        <f>IF('Info patients (1)'!CX97&lt;&gt;'Info patients (2)'!CX97,"CHECK","")</f>
        <v/>
      </c>
      <c r="CY97" s="276" t="str">
        <f>IF('Info patients (1)'!CY97&lt;&gt;'Info patients (2)'!CY97,"CHECK","")</f>
        <v/>
      </c>
      <c r="CZ97" s="276" t="str">
        <f>IF('Info patients (1)'!CZ97&lt;&gt;'Info patients (2)'!CZ97,"CHECK","")</f>
        <v/>
      </c>
      <c r="DA97" s="276" t="str">
        <f>IF('Info patients (1)'!DA97&lt;&gt;'Info patients (2)'!DA97,"CHECK","")</f>
        <v/>
      </c>
      <c r="DB97" s="276" t="str">
        <f>IF('Info patients (1)'!DB97&lt;&gt;'Info patients (2)'!DB97,"CHECK","")</f>
        <v/>
      </c>
      <c r="DC97" s="276" t="str">
        <f>IF('Info patients (1)'!DC97&lt;&gt;'Info patients (2)'!DC97,"CHECK","")</f>
        <v/>
      </c>
      <c r="DD97" s="276" t="str">
        <f>IF('Info patients (1)'!DD97&lt;&gt;'Info patients (2)'!DD97,"CHECK","")</f>
        <v/>
      </c>
      <c r="DE97" s="276" t="str">
        <f>IF('Info patients (1)'!DE97&lt;&gt;'Info patients (2)'!DE97,"CHECK","")</f>
        <v/>
      </c>
      <c r="DF97" s="276" t="str">
        <f>IF('Info patients (1)'!DF97&lt;&gt;'Info patients (2)'!DF97,"CHECK","")</f>
        <v/>
      </c>
      <c r="DG97" s="276" t="str">
        <f>IF('Info patients (1)'!DG97&lt;&gt;'Info patients (2)'!DG97,"CHECK","")</f>
        <v/>
      </c>
      <c r="DH97" s="276" t="str">
        <f>IF('Info patients (1)'!DH97&lt;&gt;'Info patients (2)'!DH97,"CHECK","")</f>
        <v/>
      </c>
      <c r="DI97" s="276" t="str">
        <f>IF('Info patients (1)'!DI97&lt;&gt;'Info patients (2)'!DI97,"CHECK","")</f>
        <v/>
      </c>
      <c r="DJ97" s="276" t="str">
        <f>IF('Info patients (1)'!DJ97&lt;&gt;'Info patients (2)'!DJ97,"CHECK","")</f>
        <v/>
      </c>
      <c r="DK97" s="276" t="str">
        <f>IF('Info patients (1)'!DK97&lt;&gt;'Info patients (2)'!DK97,"CHECK","")</f>
        <v/>
      </c>
      <c r="DL97" s="276" t="str">
        <f>IF('Info patients (1)'!DL97&lt;&gt;'Info patients (2)'!DL97,"CHECK","")</f>
        <v/>
      </c>
      <c r="DM97" s="276" t="str">
        <f>IF('Info patients (1)'!DM97&lt;&gt;'Info patients (2)'!DM97,"CHECK","")</f>
        <v/>
      </c>
      <c r="DN97" s="276" t="str">
        <f>IF('Info patients (1)'!DN97&lt;&gt;'Info patients (2)'!DN97,"CHECK","")</f>
        <v/>
      </c>
      <c r="DO97" s="276" t="str">
        <f>IF('Info patients (1)'!DO97&lt;&gt;'Info patients (2)'!DO97,"CHECK","")</f>
        <v/>
      </c>
      <c r="DP97" s="276" t="str">
        <f>IF('Info patients (1)'!DP97&lt;&gt;'Info patients (2)'!DP97,"CHECK","")</f>
        <v/>
      </c>
      <c r="DQ97" s="276" t="str">
        <f>IF('Info patients (1)'!DQ97&lt;&gt;'Info patients (2)'!DQ97,"CHECK","")</f>
        <v/>
      </c>
    </row>
    <row r="98" spans="1:121" s="109" customFormat="1" ht="23.25" customHeight="1" x14ac:dyDescent="0.2">
      <c r="A98" s="276" t="str">
        <f>IF('Info patients (1)'!A98&lt;&gt;'Info patients (2)'!A98,"CHECK","")</f>
        <v/>
      </c>
      <c r="B98" s="276" t="str">
        <f>IF('Info patients (1)'!B98&lt;&gt;'Info patients (2)'!B98,"CHECK","")</f>
        <v/>
      </c>
      <c r="C98" s="276" t="str">
        <f>IF('Info patients (1)'!C98&lt;&gt;'Info patients (2)'!C98,"CHECK","")</f>
        <v/>
      </c>
      <c r="D98" s="276" t="str">
        <f>IF('Info patients (1)'!D98&lt;&gt;'Info patients (2)'!D98,"CHECK","")</f>
        <v/>
      </c>
      <c r="E98" s="276" t="str">
        <f>IF('Info patients (1)'!E98&lt;&gt;'Info patients (2)'!E98,"CHECK","")</f>
        <v/>
      </c>
      <c r="F98" s="276" t="str">
        <f>IF('Info patients (1)'!F98&lt;&gt;'Info patients (2)'!F98,"CHECK","")</f>
        <v/>
      </c>
      <c r="G98" s="276" t="str">
        <f>IF('Info patients (1)'!G98&lt;&gt;'Info patients (2)'!G98,"CHECK","")</f>
        <v/>
      </c>
      <c r="H98" s="276" t="str">
        <f>IF('Info patients (1)'!H98&lt;&gt;'Info patients (2)'!H98,"CHECK","")</f>
        <v/>
      </c>
      <c r="I98" s="276" t="str">
        <f>IF('Info patients (1)'!I98&lt;&gt;'Info patients (2)'!I98,"CHECK","")</f>
        <v/>
      </c>
      <c r="J98" s="276" t="str">
        <f>IF('Info patients (1)'!J98&lt;&gt;'Info patients (2)'!J98,"CHECK","")</f>
        <v/>
      </c>
      <c r="K98" s="276" t="str">
        <f>IF('Info patients (1)'!K98&lt;&gt;'Info patients (2)'!K98,"CHECK","")</f>
        <v/>
      </c>
      <c r="L98" s="276" t="str">
        <f>IF('Info patients (1)'!L98&lt;&gt;'Info patients (2)'!L98,"CHECK","")</f>
        <v/>
      </c>
      <c r="M98" s="276" t="str">
        <f>IF('Info patients (1)'!M98&lt;&gt;'Info patients (2)'!M98,"CHECK","")</f>
        <v/>
      </c>
      <c r="N98" s="276" t="str">
        <f>IF('Info patients (1)'!N98&lt;&gt;'Info patients (2)'!N98,"CHECK","")</f>
        <v/>
      </c>
      <c r="O98" s="276" t="str">
        <f>IF('Info patients (1)'!O98&lt;&gt;'Info patients (2)'!O98,"CHECK","")</f>
        <v/>
      </c>
      <c r="P98" s="276" t="str">
        <f>IF('Info patients (1)'!P98&lt;&gt;'Info patients (2)'!P98,"CHECK","")</f>
        <v/>
      </c>
      <c r="Q98" s="276" t="str">
        <f>IF('Info patients (1)'!Q98&lt;&gt;'Info patients (2)'!Q98,"CHECK","")</f>
        <v/>
      </c>
      <c r="R98" s="276" t="str">
        <f>IF('Info patients (1)'!R98&lt;&gt;'Info patients (2)'!R98,"CHECK","")</f>
        <v/>
      </c>
      <c r="S98" s="276" t="str">
        <f>IF('Info patients (1)'!S98&lt;&gt;'Info patients (2)'!S98,"CHECK","")</f>
        <v/>
      </c>
      <c r="T98" s="276" t="str">
        <f>IF('Info patients (1)'!T98&lt;&gt;'Info patients (2)'!T98,"CHECK","")</f>
        <v/>
      </c>
      <c r="U98" s="276" t="str">
        <f>IF('Info patients (1)'!U98&lt;&gt;'Info patients (2)'!U98,"CHECK","")</f>
        <v/>
      </c>
      <c r="V98" s="276" t="str">
        <f>IF('Info patients (1)'!V98&lt;&gt;'Info patients (2)'!V98,"CHECK","")</f>
        <v/>
      </c>
      <c r="W98" s="276" t="str">
        <f>IF('Info patients (1)'!W98&lt;&gt;'Info patients (2)'!W98,"CHECK","")</f>
        <v/>
      </c>
      <c r="X98" s="276" t="str">
        <f>IF('Info patients (1)'!X98&lt;&gt;'Info patients (2)'!X98,"CHECK","")</f>
        <v/>
      </c>
      <c r="Y98" s="276" t="str">
        <f>IF('Info patients (1)'!Y98&lt;&gt;'Info patients (2)'!Y98,"CHECK","")</f>
        <v/>
      </c>
      <c r="Z98" s="276" t="str">
        <f>IF('Info patients (1)'!Z98&lt;&gt;'Info patients (2)'!Z98,"CHECK","")</f>
        <v/>
      </c>
      <c r="AA98" s="276" t="str">
        <f>IF('Info patients (1)'!AA98&lt;&gt;'Info patients (2)'!AA98,"CHECK","")</f>
        <v/>
      </c>
      <c r="AB98" s="276" t="str">
        <f>IF('Info patients (1)'!AB98&lt;&gt;'Info patients (2)'!AB98,"CHECK","")</f>
        <v/>
      </c>
      <c r="AC98" s="276" t="str">
        <f>IF('Info patients (1)'!AC98&lt;&gt;'Info patients (2)'!AC98,"CHECK","")</f>
        <v/>
      </c>
      <c r="AD98" s="276" t="str">
        <f>IF('Info patients (1)'!AD98&lt;&gt;'Info patients (2)'!AD98,"CHECK","")</f>
        <v/>
      </c>
      <c r="AE98" s="276" t="str">
        <f>IF('Info patients (1)'!AE98&lt;&gt;'Info patients (2)'!AE98,"CHECK","")</f>
        <v/>
      </c>
      <c r="AF98" s="276" t="str">
        <f>IF('Info patients (1)'!AF98&lt;&gt;'Info patients (2)'!AF98,"CHECK","")</f>
        <v/>
      </c>
      <c r="AG98" s="276" t="str">
        <f>IF('Info patients (1)'!AG98&lt;&gt;'Info patients (2)'!AG98,"CHECK","")</f>
        <v/>
      </c>
      <c r="AH98" s="276" t="str">
        <f>IF('Info patients (1)'!AH98&lt;&gt;'Info patients (2)'!AH98,"CHECK","")</f>
        <v/>
      </c>
      <c r="AI98" s="276" t="str">
        <f>IF('Info patients (1)'!AI98&lt;&gt;'Info patients (2)'!AI98,"CHECK","")</f>
        <v/>
      </c>
      <c r="AJ98" s="276" t="str">
        <f>IF('Info patients (1)'!AJ98&lt;&gt;'Info patients (2)'!AJ98,"CHECK","")</f>
        <v/>
      </c>
      <c r="AK98" s="276" t="str">
        <f>IF('Info patients (1)'!AK98&lt;&gt;'Info patients (2)'!AK98,"CHECK","")</f>
        <v/>
      </c>
      <c r="AL98" s="276" t="str">
        <f>IF('Info patients (1)'!AL98&lt;&gt;'Info patients (2)'!AL98,"CHECK","")</f>
        <v/>
      </c>
      <c r="AM98" s="276" t="str">
        <f>IF('Info patients (1)'!AM98&lt;&gt;'Info patients (2)'!AM98,"CHECK","")</f>
        <v/>
      </c>
      <c r="AN98" s="276" t="str">
        <f>IF('Info patients (1)'!AN98&lt;&gt;'Info patients (2)'!AN98,"CHECK","")</f>
        <v/>
      </c>
      <c r="AO98" s="276" t="str">
        <f>IF('Info patients (1)'!AO98&lt;&gt;'Info patients (2)'!AO98,"CHECK","")</f>
        <v/>
      </c>
      <c r="AP98" s="276" t="str">
        <f>IF('Info patients (1)'!AP98&lt;&gt;'Info patients (2)'!AP98,"CHECK","")</f>
        <v/>
      </c>
      <c r="AQ98" s="276" t="str">
        <f>IF('Info patients (1)'!AQ98&lt;&gt;'Info patients (2)'!AQ98,"CHECK","")</f>
        <v/>
      </c>
      <c r="AR98" s="276" t="str">
        <f>IF('Info patients (1)'!AR98&lt;&gt;'Info patients (2)'!AR98,"CHECK","")</f>
        <v/>
      </c>
      <c r="AS98" s="276" t="str">
        <f>IF('Info patients (1)'!AS98&lt;&gt;'Info patients (2)'!AS98,"CHECK","")</f>
        <v/>
      </c>
      <c r="AT98" s="276" t="str">
        <f>IF('Info patients (1)'!AT98&lt;&gt;'Info patients (2)'!AT98,"CHECK","")</f>
        <v/>
      </c>
      <c r="AU98" s="276" t="str">
        <f>IF('Info patients (1)'!AU98&lt;&gt;'Info patients (2)'!AU98,"CHECK","")</f>
        <v/>
      </c>
      <c r="AV98" s="276" t="str">
        <f>IF('Info patients (1)'!AV98&lt;&gt;'Info patients (2)'!AV98,"CHECK","")</f>
        <v/>
      </c>
      <c r="AW98" s="276" t="str">
        <f>IF('Info patients (1)'!AW98&lt;&gt;'Info patients (2)'!AW98,"CHECK","")</f>
        <v/>
      </c>
      <c r="AX98" s="276" t="str">
        <f>IF('Info patients (1)'!AX98&lt;&gt;'Info patients (2)'!AX98,"CHECK","")</f>
        <v/>
      </c>
      <c r="AY98" s="276" t="str">
        <f>IF('Info patients (1)'!AY98&lt;&gt;'Info patients (2)'!AY98,"CHECK","")</f>
        <v/>
      </c>
      <c r="AZ98" s="276" t="str">
        <f>IF('Info patients (1)'!AZ98&lt;&gt;'Info patients (2)'!AZ98,"CHECK","")</f>
        <v/>
      </c>
      <c r="BA98" s="276" t="str">
        <f>IF('Info patients (1)'!BA98&lt;&gt;'Info patients (2)'!BA98,"CHECK","")</f>
        <v/>
      </c>
      <c r="BB98" s="276" t="str">
        <f>IF('Info patients (1)'!BB98&lt;&gt;'Info patients (2)'!BB98,"CHECK","")</f>
        <v/>
      </c>
      <c r="BC98" s="276" t="str">
        <f>IF('Info patients (1)'!BC98&lt;&gt;'Info patients (2)'!BC98,"CHECK","")</f>
        <v/>
      </c>
      <c r="BD98" s="276" t="str">
        <f>IF('Info patients (1)'!BD98&lt;&gt;'Info patients (2)'!BD98,"CHECK","")</f>
        <v/>
      </c>
      <c r="BE98" s="276" t="str">
        <f>IF('Info patients (1)'!BE98&lt;&gt;'Info patients (2)'!BE98,"CHECK","")</f>
        <v/>
      </c>
      <c r="BF98" s="276" t="str">
        <f>IF('Info patients (1)'!BF98&lt;&gt;'Info patients (2)'!BF98,"CHECK","")</f>
        <v/>
      </c>
      <c r="BG98" s="276" t="str">
        <f>IF('Info patients (1)'!BG98&lt;&gt;'Info patients (2)'!BG98,"CHECK","")</f>
        <v/>
      </c>
      <c r="BH98" s="276" t="str">
        <f>IF('Info patients (1)'!BH98&lt;&gt;'Info patients (2)'!BH98,"CHECK","")</f>
        <v/>
      </c>
      <c r="BI98" s="276" t="str">
        <f>IF('Info patients (1)'!BI98&lt;&gt;'Info patients (2)'!BI98,"CHECK","")</f>
        <v/>
      </c>
      <c r="BJ98" s="276" t="str">
        <f>IF('Info patients (1)'!BJ98&lt;&gt;'Info patients (2)'!BJ98,"CHECK","")</f>
        <v/>
      </c>
      <c r="BK98" s="276" t="str">
        <f>IF('Info patients (1)'!BK98&lt;&gt;'Info patients (2)'!BK98,"CHECK","")</f>
        <v/>
      </c>
      <c r="BL98" s="276" t="str">
        <f>IF('Info patients (1)'!BL98&lt;&gt;'Info patients (2)'!BL98,"CHECK","")</f>
        <v/>
      </c>
      <c r="BM98" s="276" t="str">
        <f>IF('Info patients (1)'!BM98&lt;&gt;'Info patients (2)'!BM98,"CHECK","")</f>
        <v/>
      </c>
      <c r="BN98" s="276" t="str">
        <f>IF('Info patients (1)'!BN98&lt;&gt;'Info patients (2)'!BN98,"CHECK","")</f>
        <v/>
      </c>
      <c r="BO98" s="276" t="str">
        <f>IF('Info patients (1)'!BO98&lt;&gt;'Info patients (2)'!BO98,"CHECK","")</f>
        <v/>
      </c>
      <c r="BP98" s="276" t="str">
        <f>IF('Info patients (1)'!BP98&lt;&gt;'Info patients (2)'!BP98,"CHECK","")</f>
        <v/>
      </c>
      <c r="BQ98" s="276" t="str">
        <f>IF('Info patients (1)'!BQ98&lt;&gt;'Info patients (2)'!BQ98,"CHECK","")</f>
        <v/>
      </c>
      <c r="BR98" s="276" t="str">
        <f>IF('Info patients (1)'!BR98&lt;&gt;'Info patients (2)'!BR98,"CHECK","")</f>
        <v/>
      </c>
      <c r="BS98" s="276" t="str">
        <f>IF('Info patients (1)'!BS98&lt;&gt;'Info patients (2)'!BS98,"CHECK","")</f>
        <v/>
      </c>
      <c r="BT98" s="276" t="str">
        <f>IF('Info patients (1)'!BT98&lt;&gt;'Info patients (2)'!BT98,"CHECK","")</f>
        <v/>
      </c>
      <c r="BU98" s="276" t="str">
        <f>IF('Info patients (1)'!BU98&lt;&gt;'Info patients (2)'!BU98,"CHECK","")</f>
        <v/>
      </c>
      <c r="BV98" s="276" t="str">
        <f>IF('Info patients (1)'!BV98&lt;&gt;'Info patients (2)'!BV98,"CHECK","")</f>
        <v/>
      </c>
      <c r="BW98" s="276" t="str">
        <f>IF('Info patients (1)'!BW98&lt;&gt;'Info patients (2)'!BW98,"CHECK","")</f>
        <v/>
      </c>
      <c r="BX98" s="276" t="str">
        <f>IF('Info patients (1)'!BX98&lt;&gt;'Info patients (2)'!BX98,"CHECK","")</f>
        <v/>
      </c>
      <c r="BY98" s="276" t="str">
        <f>IF('Info patients (1)'!BY98&lt;&gt;'Info patients (2)'!BY98,"CHECK","")</f>
        <v/>
      </c>
      <c r="BZ98" s="276" t="str">
        <f>IF('Info patients (1)'!BZ98&lt;&gt;'Info patients (2)'!BZ98,"CHECK","")</f>
        <v/>
      </c>
      <c r="CA98" s="276" t="str">
        <f>IF('Info patients (1)'!CA98&lt;&gt;'Info patients (2)'!CA98,"CHECK","")</f>
        <v/>
      </c>
      <c r="CB98" s="276" t="str">
        <f>IF('Info patients (1)'!CB98&lt;&gt;'Info patients (2)'!CB98,"CHECK","")</f>
        <v/>
      </c>
      <c r="CC98" s="276" t="str">
        <f>IF('Info patients (1)'!CC98&lt;&gt;'Info patients (2)'!CC98,"CHECK","")</f>
        <v/>
      </c>
      <c r="CD98" s="276" t="str">
        <f>IF('Info patients (1)'!CD98&lt;&gt;'Info patients (2)'!CD98,"CHECK","")</f>
        <v/>
      </c>
      <c r="CE98" s="276" t="str">
        <f>IF('Info patients (1)'!CE98&lt;&gt;'Info patients (2)'!CE98,"CHECK","")</f>
        <v/>
      </c>
      <c r="CF98" s="276" t="str">
        <f>IF('Info patients (1)'!CF98&lt;&gt;'Info patients (2)'!CF98,"CHECK","")</f>
        <v/>
      </c>
      <c r="CG98" s="276" t="str">
        <f>IF('Info patients (1)'!CG98&lt;&gt;'Info patients (2)'!CG98,"CHECK","")</f>
        <v/>
      </c>
      <c r="CH98" s="276" t="str">
        <f>IF('Info patients (1)'!CH98&lt;&gt;'Info patients (2)'!CH98,"CHECK","")</f>
        <v/>
      </c>
      <c r="CI98" s="276" t="str">
        <f>IF('Info patients (1)'!CI98&lt;&gt;'Info patients (2)'!CI98,"CHECK","")</f>
        <v/>
      </c>
      <c r="CJ98" s="276" t="str">
        <f>IF('Info patients (1)'!CJ98&lt;&gt;'Info patients (2)'!CJ98,"CHECK","")</f>
        <v/>
      </c>
      <c r="CK98" s="276" t="str">
        <f>IF('Info patients (1)'!CK98&lt;&gt;'Info patients (2)'!CK98,"CHECK","")</f>
        <v/>
      </c>
      <c r="CL98" s="276" t="str">
        <f>IF('Info patients (1)'!CL98&lt;&gt;'Info patients (2)'!CL98,"CHECK","")</f>
        <v/>
      </c>
      <c r="CM98" s="276" t="str">
        <f>IF('Info patients (1)'!CM98&lt;&gt;'Info patients (2)'!CM98,"CHECK","")</f>
        <v/>
      </c>
      <c r="CN98" s="276" t="str">
        <f>IF('Info patients (1)'!CN98&lt;&gt;'Info patients (2)'!CN98,"CHECK","")</f>
        <v/>
      </c>
      <c r="CO98" s="276" t="str">
        <f>IF('Info patients (1)'!CO98&lt;&gt;'Info patients (2)'!CO98,"CHECK","")</f>
        <v/>
      </c>
      <c r="CP98" s="276" t="str">
        <f>IF('Info patients (1)'!CP98&lt;&gt;'Info patients (2)'!CP98,"CHECK","")</f>
        <v/>
      </c>
      <c r="CQ98" s="276" t="str">
        <f>IF('Info patients (1)'!CQ98&lt;&gt;'Info patients (2)'!CQ98,"CHECK","")</f>
        <v/>
      </c>
      <c r="CR98" s="276" t="str">
        <f>IF('Info patients (1)'!CR98&lt;&gt;'Info patients (2)'!CR98,"CHECK","")</f>
        <v/>
      </c>
      <c r="CS98" s="276" t="str">
        <f>IF('Info patients (1)'!CS98&lt;&gt;'Info patients (2)'!CS98,"CHECK","")</f>
        <v/>
      </c>
      <c r="CT98" s="276" t="str">
        <f>IF('Info patients (1)'!CT98&lt;&gt;'Info patients (2)'!CT98,"CHECK","")</f>
        <v/>
      </c>
      <c r="CU98" s="276" t="str">
        <f>IF('Info patients (1)'!CU98&lt;&gt;'Info patients (2)'!CU98,"CHECK","")</f>
        <v/>
      </c>
      <c r="CV98" s="276" t="str">
        <f>IF('Info patients (1)'!CV98&lt;&gt;'Info patients (2)'!CV98,"CHECK","")</f>
        <v/>
      </c>
      <c r="CW98" s="276" t="str">
        <f>IF('Info patients (1)'!CW98&lt;&gt;'Info patients (2)'!CW98,"CHECK","")</f>
        <v/>
      </c>
      <c r="CX98" s="276" t="str">
        <f>IF('Info patients (1)'!CX98&lt;&gt;'Info patients (2)'!CX98,"CHECK","")</f>
        <v/>
      </c>
      <c r="CY98" s="276" t="str">
        <f>IF('Info patients (1)'!CY98&lt;&gt;'Info patients (2)'!CY98,"CHECK","")</f>
        <v/>
      </c>
      <c r="CZ98" s="276" t="str">
        <f>IF('Info patients (1)'!CZ98&lt;&gt;'Info patients (2)'!CZ98,"CHECK","")</f>
        <v/>
      </c>
      <c r="DA98" s="276" t="str">
        <f>IF('Info patients (1)'!DA98&lt;&gt;'Info patients (2)'!DA98,"CHECK","")</f>
        <v/>
      </c>
      <c r="DB98" s="276" t="str">
        <f>IF('Info patients (1)'!DB98&lt;&gt;'Info patients (2)'!DB98,"CHECK","")</f>
        <v/>
      </c>
      <c r="DC98" s="276" t="str">
        <f>IF('Info patients (1)'!DC98&lt;&gt;'Info patients (2)'!DC98,"CHECK","")</f>
        <v/>
      </c>
      <c r="DD98" s="276" t="str">
        <f>IF('Info patients (1)'!DD98&lt;&gt;'Info patients (2)'!DD98,"CHECK","")</f>
        <v/>
      </c>
      <c r="DE98" s="276" t="str">
        <f>IF('Info patients (1)'!DE98&lt;&gt;'Info patients (2)'!DE98,"CHECK","")</f>
        <v/>
      </c>
      <c r="DF98" s="276" t="str">
        <f>IF('Info patients (1)'!DF98&lt;&gt;'Info patients (2)'!DF98,"CHECK","")</f>
        <v/>
      </c>
      <c r="DG98" s="276" t="str">
        <f>IF('Info patients (1)'!DG98&lt;&gt;'Info patients (2)'!DG98,"CHECK","")</f>
        <v/>
      </c>
      <c r="DH98" s="276" t="str">
        <f>IF('Info patients (1)'!DH98&lt;&gt;'Info patients (2)'!DH98,"CHECK","")</f>
        <v/>
      </c>
      <c r="DI98" s="276" t="str">
        <f>IF('Info patients (1)'!DI98&lt;&gt;'Info patients (2)'!DI98,"CHECK","")</f>
        <v/>
      </c>
      <c r="DJ98" s="276" t="str">
        <f>IF('Info patients (1)'!DJ98&lt;&gt;'Info patients (2)'!DJ98,"CHECK","")</f>
        <v/>
      </c>
      <c r="DK98" s="276" t="str">
        <f>IF('Info patients (1)'!DK98&lt;&gt;'Info patients (2)'!DK98,"CHECK","")</f>
        <v/>
      </c>
      <c r="DL98" s="276" t="str">
        <f>IF('Info patients (1)'!DL98&lt;&gt;'Info patients (2)'!DL98,"CHECK","")</f>
        <v/>
      </c>
      <c r="DM98" s="276" t="str">
        <f>IF('Info patients (1)'!DM98&lt;&gt;'Info patients (2)'!DM98,"CHECK","")</f>
        <v/>
      </c>
      <c r="DN98" s="276" t="str">
        <f>IF('Info patients (1)'!DN98&lt;&gt;'Info patients (2)'!DN98,"CHECK","")</f>
        <v/>
      </c>
      <c r="DO98" s="276" t="str">
        <f>IF('Info patients (1)'!DO98&lt;&gt;'Info patients (2)'!DO98,"CHECK","")</f>
        <v/>
      </c>
      <c r="DP98" s="276" t="str">
        <f>IF('Info patients (1)'!DP98&lt;&gt;'Info patients (2)'!DP98,"CHECK","")</f>
        <v/>
      </c>
      <c r="DQ98" s="276" t="str">
        <f>IF('Info patients (1)'!DQ98&lt;&gt;'Info patients (2)'!DQ98,"CHECK","")</f>
        <v/>
      </c>
    </row>
    <row r="99" spans="1:121" s="109" customFormat="1" ht="23.25" customHeight="1" x14ac:dyDescent="0.2">
      <c r="A99" s="276" t="str">
        <f>IF('Info patients (1)'!A99&lt;&gt;'Info patients (2)'!A99,"CHECK","")</f>
        <v/>
      </c>
      <c r="B99" s="276" t="str">
        <f>IF('Info patients (1)'!B99&lt;&gt;'Info patients (2)'!B99,"CHECK","")</f>
        <v/>
      </c>
      <c r="C99" s="276" t="str">
        <f>IF('Info patients (1)'!C99&lt;&gt;'Info patients (2)'!C99,"CHECK","")</f>
        <v/>
      </c>
      <c r="D99" s="276" t="str">
        <f>IF('Info patients (1)'!D99&lt;&gt;'Info patients (2)'!D99,"CHECK","")</f>
        <v/>
      </c>
      <c r="E99" s="276" t="str">
        <f>IF('Info patients (1)'!E99&lt;&gt;'Info patients (2)'!E99,"CHECK","")</f>
        <v/>
      </c>
      <c r="F99" s="276" t="str">
        <f>IF('Info patients (1)'!F99&lt;&gt;'Info patients (2)'!F99,"CHECK","")</f>
        <v/>
      </c>
      <c r="G99" s="276" t="str">
        <f>IF('Info patients (1)'!G99&lt;&gt;'Info patients (2)'!G99,"CHECK","")</f>
        <v/>
      </c>
      <c r="H99" s="276" t="str">
        <f>IF('Info patients (1)'!H99&lt;&gt;'Info patients (2)'!H99,"CHECK","")</f>
        <v/>
      </c>
      <c r="I99" s="276" t="str">
        <f>IF('Info patients (1)'!I99&lt;&gt;'Info patients (2)'!I99,"CHECK","")</f>
        <v/>
      </c>
      <c r="J99" s="276" t="str">
        <f>IF('Info patients (1)'!J99&lt;&gt;'Info patients (2)'!J99,"CHECK","")</f>
        <v/>
      </c>
      <c r="K99" s="276" t="str">
        <f>IF('Info patients (1)'!K99&lt;&gt;'Info patients (2)'!K99,"CHECK","")</f>
        <v/>
      </c>
      <c r="L99" s="276" t="str">
        <f>IF('Info patients (1)'!L99&lt;&gt;'Info patients (2)'!L99,"CHECK","")</f>
        <v/>
      </c>
      <c r="M99" s="276" t="str">
        <f>IF('Info patients (1)'!M99&lt;&gt;'Info patients (2)'!M99,"CHECK","")</f>
        <v/>
      </c>
      <c r="N99" s="276" t="str">
        <f>IF('Info patients (1)'!N99&lt;&gt;'Info patients (2)'!N99,"CHECK","")</f>
        <v/>
      </c>
      <c r="O99" s="276" t="str">
        <f>IF('Info patients (1)'!O99&lt;&gt;'Info patients (2)'!O99,"CHECK","")</f>
        <v/>
      </c>
      <c r="P99" s="276" t="str">
        <f>IF('Info patients (1)'!P99&lt;&gt;'Info patients (2)'!P99,"CHECK","")</f>
        <v/>
      </c>
      <c r="Q99" s="276" t="str">
        <f>IF('Info patients (1)'!Q99&lt;&gt;'Info patients (2)'!Q99,"CHECK","")</f>
        <v/>
      </c>
      <c r="R99" s="276" t="str">
        <f>IF('Info patients (1)'!R99&lt;&gt;'Info patients (2)'!R99,"CHECK","")</f>
        <v/>
      </c>
      <c r="S99" s="276" t="str">
        <f>IF('Info patients (1)'!S99&lt;&gt;'Info patients (2)'!S99,"CHECK","")</f>
        <v/>
      </c>
      <c r="T99" s="276" t="str">
        <f>IF('Info patients (1)'!T99&lt;&gt;'Info patients (2)'!T99,"CHECK","")</f>
        <v/>
      </c>
      <c r="U99" s="276" t="str">
        <f>IF('Info patients (1)'!U99&lt;&gt;'Info patients (2)'!U99,"CHECK","")</f>
        <v/>
      </c>
      <c r="V99" s="276" t="str">
        <f>IF('Info patients (1)'!V99&lt;&gt;'Info patients (2)'!V99,"CHECK","")</f>
        <v/>
      </c>
      <c r="W99" s="276" t="str">
        <f>IF('Info patients (1)'!W99&lt;&gt;'Info patients (2)'!W99,"CHECK","")</f>
        <v/>
      </c>
      <c r="X99" s="276" t="str">
        <f>IF('Info patients (1)'!X99&lt;&gt;'Info patients (2)'!X99,"CHECK","")</f>
        <v/>
      </c>
      <c r="Y99" s="276" t="str">
        <f>IF('Info patients (1)'!Y99&lt;&gt;'Info patients (2)'!Y99,"CHECK","")</f>
        <v/>
      </c>
      <c r="Z99" s="276" t="str">
        <f>IF('Info patients (1)'!Z99&lt;&gt;'Info patients (2)'!Z99,"CHECK","")</f>
        <v/>
      </c>
      <c r="AA99" s="276" t="str">
        <f>IF('Info patients (1)'!AA99&lt;&gt;'Info patients (2)'!AA99,"CHECK","")</f>
        <v/>
      </c>
      <c r="AB99" s="276" t="str">
        <f>IF('Info patients (1)'!AB99&lt;&gt;'Info patients (2)'!AB99,"CHECK","")</f>
        <v/>
      </c>
      <c r="AC99" s="276" t="str">
        <f>IF('Info patients (1)'!AC99&lt;&gt;'Info patients (2)'!AC99,"CHECK","")</f>
        <v/>
      </c>
      <c r="AD99" s="276" t="str">
        <f>IF('Info patients (1)'!AD99&lt;&gt;'Info patients (2)'!AD99,"CHECK","")</f>
        <v/>
      </c>
      <c r="AE99" s="276" t="str">
        <f>IF('Info patients (1)'!AE99&lt;&gt;'Info patients (2)'!AE99,"CHECK","")</f>
        <v/>
      </c>
      <c r="AF99" s="276" t="str">
        <f>IF('Info patients (1)'!AF99&lt;&gt;'Info patients (2)'!AF99,"CHECK","")</f>
        <v/>
      </c>
      <c r="AG99" s="276" t="str">
        <f>IF('Info patients (1)'!AG99&lt;&gt;'Info patients (2)'!AG99,"CHECK","")</f>
        <v/>
      </c>
      <c r="AH99" s="276" t="str">
        <f>IF('Info patients (1)'!AH99&lt;&gt;'Info patients (2)'!AH99,"CHECK","")</f>
        <v/>
      </c>
      <c r="AI99" s="276" t="str">
        <f>IF('Info patients (1)'!AI99&lt;&gt;'Info patients (2)'!AI99,"CHECK","")</f>
        <v/>
      </c>
      <c r="AJ99" s="276" t="str">
        <f>IF('Info patients (1)'!AJ99&lt;&gt;'Info patients (2)'!AJ99,"CHECK","")</f>
        <v/>
      </c>
      <c r="AK99" s="276" t="str">
        <f>IF('Info patients (1)'!AK99&lt;&gt;'Info patients (2)'!AK99,"CHECK","")</f>
        <v/>
      </c>
      <c r="AL99" s="276" t="str">
        <f>IF('Info patients (1)'!AL99&lt;&gt;'Info patients (2)'!AL99,"CHECK","")</f>
        <v/>
      </c>
      <c r="AM99" s="276" t="str">
        <f>IF('Info patients (1)'!AM99&lt;&gt;'Info patients (2)'!AM99,"CHECK","")</f>
        <v/>
      </c>
      <c r="AN99" s="276" t="str">
        <f>IF('Info patients (1)'!AN99&lt;&gt;'Info patients (2)'!AN99,"CHECK","")</f>
        <v/>
      </c>
      <c r="AO99" s="276" t="str">
        <f>IF('Info patients (1)'!AO99&lt;&gt;'Info patients (2)'!AO99,"CHECK","")</f>
        <v/>
      </c>
      <c r="AP99" s="276" t="str">
        <f>IF('Info patients (1)'!AP99&lt;&gt;'Info patients (2)'!AP99,"CHECK","")</f>
        <v/>
      </c>
      <c r="AQ99" s="276" t="str">
        <f>IF('Info patients (1)'!AQ99&lt;&gt;'Info patients (2)'!AQ99,"CHECK","")</f>
        <v/>
      </c>
      <c r="AR99" s="276" t="str">
        <f>IF('Info patients (1)'!AR99&lt;&gt;'Info patients (2)'!AR99,"CHECK","")</f>
        <v/>
      </c>
      <c r="AS99" s="276" t="str">
        <f>IF('Info patients (1)'!AS99&lt;&gt;'Info patients (2)'!AS99,"CHECK","")</f>
        <v/>
      </c>
      <c r="AT99" s="276" t="str">
        <f>IF('Info patients (1)'!AT99&lt;&gt;'Info patients (2)'!AT99,"CHECK","")</f>
        <v/>
      </c>
      <c r="AU99" s="276" t="str">
        <f>IF('Info patients (1)'!AU99&lt;&gt;'Info patients (2)'!AU99,"CHECK","")</f>
        <v/>
      </c>
      <c r="AV99" s="276" t="str">
        <f>IF('Info patients (1)'!AV99&lt;&gt;'Info patients (2)'!AV99,"CHECK","")</f>
        <v/>
      </c>
      <c r="AW99" s="276" t="str">
        <f>IF('Info patients (1)'!AW99&lt;&gt;'Info patients (2)'!AW99,"CHECK","")</f>
        <v/>
      </c>
      <c r="AX99" s="276" t="str">
        <f>IF('Info patients (1)'!AX99&lt;&gt;'Info patients (2)'!AX99,"CHECK","")</f>
        <v/>
      </c>
      <c r="AY99" s="276" t="str">
        <f>IF('Info patients (1)'!AY99&lt;&gt;'Info patients (2)'!AY99,"CHECK","")</f>
        <v/>
      </c>
      <c r="AZ99" s="276" t="str">
        <f>IF('Info patients (1)'!AZ99&lt;&gt;'Info patients (2)'!AZ99,"CHECK","")</f>
        <v/>
      </c>
      <c r="BA99" s="276" t="str">
        <f>IF('Info patients (1)'!BA99&lt;&gt;'Info patients (2)'!BA99,"CHECK","")</f>
        <v/>
      </c>
      <c r="BB99" s="276" t="str">
        <f>IF('Info patients (1)'!BB99&lt;&gt;'Info patients (2)'!BB99,"CHECK","")</f>
        <v/>
      </c>
      <c r="BC99" s="276" t="str">
        <f>IF('Info patients (1)'!BC99&lt;&gt;'Info patients (2)'!BC99,"CHECK","")</f>
        <v/>
      </c>
      <c r="BD99" s="276" t="str">
        <f>IF('Info patients (1)'!BD99&lt;&gt;'Info patients (2)'!BD99,"CHECK","")</f>
        <v/>
      </c>
      <c r="BE99" s="276" t="str">
        <f>IF('Info patients (1)'!BE99&lt;&gt;'Info patients (2)'!BE99,"CHECK","")</f>
        <v/>
      </c>
      <c r="BF99" s="276" t="str">
        <f>IF('Info patients (1)'!BF99&lt;&gt;'Info patients (2)'!BF99,"CHECK","")</f>
        <v/>
      </c>
      <c r="BG99" s="276" t="str">
        <f>IF('Info patients (1)'!BG99&lt;&gt;'Info patients (2)'!BG99,"CHECK","")</f>
        <v/>
      </c>
      <c r="BH99" s="276" t="str">
        <f>IF('Info patients (1)'!BH99&lt;&gt;'Info patients (2)'!BH99,"CHECK","")</f>
        <v/>
      </c>
      <c r="BI99" s="276" t="str">
        <f>IF('Info patients (1)'!BI99&lt;&gt;'Info patients (2)'!BI99,"CHECK","")</f>
        <v/>
      </c>
      <c r="BJ99" s="276" t="str">
        <f>IF('Info patients (1)'!BJ99&lt;&gt;'Info patients (2)'!BJ99,"CHECK","")</f>
        <v/>
      </c>
      <c r="BK99" s="276" t="str">
        <f>IF('Info patients (1)'!BK99&lt;&gt;'Info patients (2)'!BK99,"CHECK","")</f>
        <v/>
      </c>
      <c r="BL99" s="276" t="str">
        <f>IF('Info patients (1)'!BL99&lt;&gt;'Info patients (2)'!BL99,"CHECK","")</f>
        <v/>
      </c>
      <c r="BM99" s="276" t="str">
        <f>IF('Info patients (1)'!BM99&lt;&gt;'Info patients (2)'!BM99,"CHECK","")</f>
        <v/>
      </c>
      <c r="BN99" s="276" t="str">
        <f>IF('Info patients (1)'!BN99&lt;&gt;'Info patients (2)'!BN99,"CHECK","")</f>
        <v/>
      </c>
      <c r="BO99" s="276" t="str">
        <f>IF('Info patients (1)'!BO99&lt;&gt;'Info patients (2)'!BO99,"CHECK","")</f>
        <v/>
      </c>
      <c r="BP99" s="276" t="str">
        <f>IF('Info patients (1)'!BP99&lt;&gt;'Info patients (2)'!BP99,"CHECK","")</f>
        <v/>
      </c>
      <c r="BQ99" s="276" t="str">
        <f>IF('Info patients (1)'!BQ99&lt;&gt;'Info patients (2)'!BQ99,"CHECK","")</f>
        <v/>
      </c>
      <c r="BR99" s="276" t="str">
        <f>IF('Info patients (1)'!BR99&lt;&gt;'Info patients (2)'!BR99,"CHECK","")</f>
        <v/>
      </c>
      <c r="BS99" s="276" t="str">
        <f>IF('Info patients (1)'!BS99&lt;&gt;'Info patients (2)'!BS99,"CHECK","")</f>
        <v/>
      </c>
      <c r="BT99" s="276" t="str">
        <f>IF('Info patients (1)'!BT99&lt;&gt;'Info patients (2)'!BT99,"CHECK","")</f>
        <v/>
      </c>
      <c r="BU99" s="276" t="str">
        <f>IF('Info patients (1)'!BU99&lt;&gt;'Info patients (2)'!BU99,"CHECK","")</f>
        <v/>
      </c>
      <c r="BV99" s="276" t="str">
        <f>IF('Info patients (1)'!BV99&lt;&gt;'Info patients (2)'!BV99,"CHECK","")</f>
        <v/>
      </c>
      <c r="BW99" s="276" t="str">
        <f>IF('Info patients (1)'!BW99&lt;&gt;'Info patients (2)'!BW99,"CHECK","")</f>
        <v/>
      </c>
      <c r="BX99" s="276" t="str">
        <f>IF('Info patients (1)'!BX99&lt;&gt;'Info patients (2)'!BX99,"CHECK","")</f>
        <v/>
      </c>
      <c r="BY99" s="276" t="str">
        <f>IF('Info patients (1)'!BY99&lt;&gt;'Info patients (2)'!BY99,"CHECK","")</f>
        <v/>
      </c>
      <c r="BZ99" s="276" t="str">
        <f>IF('Info patients (1)'!BZ99&lt;&gt;'Info patients (2)'!BZ99,"CHECK","")</f>
        <v/>
      </c>
      <c r="CA99" s="276" t="str">
        <f>IF('Info patients (1)'!CA99&lt;&gt;'Info patients (2)'!CA99,"CHECK","")</f>
        <v/>
      </c>
      <c r="CB99" s="276" t="str">
        <f>IF('Info patients (1)'!CB99&lt;&gt;'Info patients (2)'!CB99,"CHECK","")</f>
        <v/>
      </c>
      <c r="CC99" s="276" t="str">
        <f>IF('Info patients (1)'!CC99&lt;&gt;'Info patients (2)'!CC99,"CHECK","")</f>
        <v/>
      </c>
      <c r="CD99" s="276" t="str">
        <f>IF('Info patients (1)'!CD99&lt;&gt;'Info patients (2)'!CD99,"CHECK","")</f>
        <v/>
      </c>
      <c r="CE99" s="276" t="str">
        <f>IF('Info patients (1)'!CE99&lt;&gt;'Info patients (2)'!CE99,"CHECK","")</f>
        <v/>
      </c>
      <c r="CF99" s="276" t="str">
        <f>IF('Info patients (1)'!CF99&lt;&gt;'Info patients (2)'!CF99,"CHECK","")</f>
        <v/>
      </c>
      <c r="CG99" s="276" t="str">
        <f>IF('Info patients (1)'!CG99&lt;&gt;'Info patients (2)'!CG99,"CHECK","")</f>
        <v/>
      </c>
      <c r="CH99" s="276" t="str">
        <f>IF('Info patients (1)'!CH99&lt;&gt;'Info patients (2)'!CH99,"CHECK","")</f>
        <v/>
      </c>
      <c r="CI99" s="276" t="str">
        <f>IF('Info patients (1)'!CI99&lt;&gt;'Info patients (2)'!CI99,"CHECK","")</f>
        <v/>
      </c>
      <c r="CJ99" s="276" t="str">
        <f>IF('Info patients (1)'!CJ99&lt;&gt;'Info patients (2)'!CJ99,"CHECK","")</f>
        <v/>
      </c>
      <c r="CK99" s="276" t="str">
        <f>IF('Info patients (1)'!CK99&lt;&gt;'Info patients (2)'!CK99,"CHECK","")</f>
        <v/>
      </c>
      <c r="CL99" s="276" t="str">
        <f>IF('Info patients (1)'!CL99&lt;&gt;'Info patients (2)'!CL99,"CHECK","")</f>
        <v/>
      </c>
      <c r="CM99" s="276" t="str">
        <f>IF('Info patients (1)'!CM99&lt;&gt;'Info patients (2)'!CM99,"CHECK","")</f>
        <v/>
      </c>
      <c r="CN99" s="276" t="str">
        <f>IF('Info patients (1)'!CN99&lt;&gt;'Info patients (2)'!CN99,"CHECK","")</f>
        <v/>
      </c>
      <c r="CO99" s="276" t="str">
        <f>IF('Info patients (1)'!CO99&lt;&gt;'Info patients (2)'!CO99,"CHECK","")</f>
        <v/>
      </c>
      <c r="CP99" s="276" t="str">
        <f>IF('Info patients (1)'!CP99&lt;&gt;'Info patients (2)'!CP99,"CHECK","")</f>
        <v/>
      </c>
      <c r="CQ99" s="276" t="str">
        <f>IF('Info patients (1)'!CQ99&lt;&gt;'Info patients (2)'!CQ99,"CHECK","")</f>
        <v/>
      </c>
      <c r="CR99" s="276" t="str">
        <f>IF('Info patients (1)'!CR99&lt;&gt;'Info patients (2)'!CR99,"CHECK","")</f>
        <v/>
      </c>
      <c r="CS99" s="276" t="str">
        <f>IF('Info patients (1)'!CS99&lt;&gt;'Info patients (2)'!CS99,"CHECK","")</f>
        <v/>
      </c>
      <c r="CT99" s="276" t="str">
        <f>IF('Info patients (1)'!CT99&lt;&gt;'Info patients (2)'!CT99,"CHECK","")</f>
        <v/>
      </c>
      <c r="CU99" s="276" t="str">
        <f>IF('Info patients (1)'!CU99&lt;&gt;'Info patients (2)'!CU99,"CHECK","")</f>
        <v/>
      </c>
      <c r="CV99" s="276" t="str">
        <f>IF('Info patients (1)'!CV99&lt;&gt;'Info patients (2)'!CV99,"CHECK","")</f>
        <v/>
      </c>
      <c r="CW99" s="276" t="str">
        <f>IF('Info patients (1)'!CW99&lt;&gt;'Info patients (2)'!CW99,"CHECK","")</f>
        <v/>
      </c>
      <c r="CX99" s="276" t="str">
        <f>IF('Info patients (1)'!CX99&lt;&gt;'Info patients (2)'!CX99,"CHECK","")</f>
        <v/>
      </c>
      <c r="CY99" s="276" t="str">
        <f>IF('Info patients (1)'!CY99&lt;&gt;'Info patients (2)'!CY99,"CHECK","")</f>
        <v/>
      </c>
      <c r="CZ99" s="276" t="str">
        <f>IF('Info patients (1)'!CZ99&lt;&gt;'Info patients (2)'!CZ99,"CHECK","")</f>
        <v/>
      </c>
      <c r="DA99" s="276" t="str">
        <f>IF('Info patients (1)'!DA99&lt;&gt;'Info patients (2)'!DA99,"CHECK","")</f>
        <v/>
      </c>
      <c r="DB99" s="276" t="str">
        <f>IF('Info patients (1)'!DB99&lt;&gt;'Info patients (2)'!DB99,"CHECK","")</f>
        <v/>
      </c>
      <c r="DC99" s="276" t="str">
        <f>IF('Info patients (1)'!DC99&lt;&gt;'Info patients (2)'!DC99,"CHECK","")</f>
        <v/>
      </c>
      <c r="DD99" s="276" t="str">
        <f>IF('Info patients (1)'!DD99&lt;&gt;'Info patients (2)'!DD99,"CHECK","")</f>
        <v/>
      </c>
      <c r="DE99" s="276" t="str">
        <f>IF('Info patients (1)'!DE99&lt;&gt;'Info patients (2)'!DE99,"CHECK","")</f>
        <v/>
      </c>
      <c r="DF99" s="276" t="str">
        <f>IF('Info patients (1)'!DF99&lt;&gt;'Info patients (2)'!DF99,"CHECK","")</f>
        <v/>
      </c>
      <c r="DG99" s="276" t="str">
        <f>IF('Info patients (1)'!DG99&lt;&gt;'Info patients (2)'!DG99,"CHECK","")</f>
        <v/>
      </c>
      <c r="DH99" s="276" t="str">
        <f>IF('Info patients (1)'!DH99&lt;&gt;'Info patients (2)'!DH99,"CHECK","")</f>
        <v/>
      </c>
      <c r="DI99" s="276" t="str">
        <f>IF('Info patients (1)'!DI99&lt;&gt;'Info patients (2)'!DI99,"CHECK","")</f>
        <v/>
      </c>
      <c r="DJ99" s="276" t="str">
        <f>IF('Info patients (1)'!DJ99&lt;&gt;'Info patients (2)'!DJ99,"CHECK","")</f>
        <v/>
      </c>
      <c r="DK99" s="276" t="str">
        <f>IF('Info patients (1)'!DK99&lt;&gt;'Info patients (2)'!DK99,"CHECK","")</f>
        <v/>
      </c>
      <c r="DL99" s="276" t="str">
        <f>IF('Info patients (1)'!DL99&lt;&gt;'Info patients (2)'!DL99,"CHECK","")</f>
        <v/>
      </c>
      <c r="DM99" s="276" t="str">
        <f>IF('Info patients (1)'!DM99&lt;&gt;'Info patients (2)'!DM99,"CHECK","")</f>
        <v/>
      </c>
      <c r="DN99" s="276" t="str">
        <f>IF('Info patients (1)'!DN99&lt;&gt;'Info patients (2)'!DN99,"CHECK","")</f>
        <v/>
      </c>
      <c r="DO99" s="276" t="str">
        <f>IF('Info patients (1)'!DO99&lt;&gt;'Info patients (2)'!DO99,"CHECK","")</f>
        <v/>
      </c>
      <c r="DP99" s="276" t="str">
        <f>IF('Info patients (1)'!DP99&lt;&gt;'Info patients (2)'!DP99,"CHECK","")</f>
        <v/>
      </c>
      <c r="DQ99" s="276" t="str">
        <f>IF('Info patients (1)'!DQ99&lt;&gt;'Info patients (2)'!DQ99,"CHECK","")</f>
        <v/>
      </c>
    </row>
    <row r="100" spans="1:121" s="109" customFormat="1" ht="23.25" customHeight="1" x14ac:dyDescent="0.2">
      <c r="A100" s="276" t="str">
        <f>IF('Info patients (1)'!A100&lt;&gt;'Info patients (2)'!A100,"CHECK","")</f>
        <v/>
      </c>
      <c r="B100" s="276" t="str">
        <f>IF('Info patients (1)'!B100&lt;&gt;'Info patients (2)'!B100,"CHECK","")</f>
        <v/>
      </c>
      <c r="C100" s="276" t="str">
        <f>IF('Info patients (1)'!C100&lt;&gt;'Info patients (2)'!C100,"CHECK","")</f>
        <v/>
      </c>
      <c r="D100" s="276" t="str">
        <f>IF('Info patients (1)'!D100&lt;&gt;'Info patients (2)'!D100,"CHECK","")</f>
        <v/>
      </c>
      <c r="E100" s="276" t="str">
        <f>IF('Info patients (1)'!E100&lt;&gt;'Info patients (2)'!E100,"CHECK","")</f>
        <v/>
      </c>
      <c r="F100" s="276" t="str">
        <f>IF('Info patients (1)'!F100&lt;&gt;'Info patients (2)'!F100,"CHECK","")</f>
        <v/>
      </c>
      <c r="G100" s="276" t="str">
        <f>IF('Info patients (1)'!G100&lt;&gt;'Info patients (2)'!G100,"CHECK","")</f>
        <v/>
      </c>
      <c r="H100" s="276" t="str">
        <f>IF('Info patients (1)'!H100&lt;&gt;'Info patients (2)'!H100,"CHECK","")</f>
        <v/>
      </c>
      <c r="I100" s="276" t="str">
        <f>IF('Info patients (1)'!I100&lt;&gt;'Info patients (2)'!I100,"CHECK","")</f>
        <v/>
      </c>
      <c r="J100" s="276" t="str">
        <f>IF('Info patients (1)'!J100&lt;&gt;'Info patients (2)'!J100,"CHECK","")</f>
        <v/>
      </c>
      <c r="K100" s="276" t="str">
        <f>IF('Info patients (1)'!K100&lt;&gt;'Info patients (2)'!K100,"CHECK","")</f>
        <v/>
      </c>
      <c r="L100" s="276" t="str">
        <f>IF('Info patients (1)'!L100&lt;&gt;'Info patients (2)'!L100,"CHECK","")</f>
        <v/>
      </c>
      <c r="M100" s="276" t="str">
        <f>IF('Info patients (1)'!M100&lt;&gt;'Info patients (2)'!M100,"CHECK","")</f>
        <v/>
      </c>
      <c r="N100" s="276" t="str">
        <f>IF('Info patients (1)'!N100&lt;&gt;'Info patients (2)'!N100,"CHECK","")</f>
        <v/>
      </c>
      <c r="O100" s="276" t="str">
        <f>IF('Info patients (1)'!O100&lt;&gt;'Info patients (2)'!O100,"CHECK","")</f>
        <v/>
      </c>
      <c r="P100" s="276" t="str">
        <f>IF('Info patients (1)'!P100&lt;&gt;'Info patients (2)'!P100,"CHECK","")</f>
        <v/>
      </c>
      <c r="Q100" s="276" t="str">
        <f>IF('Info patients (1)'!Q100&lt;&gt;'Info patients (2)'!Q100,"CHECK","")</f>
        <v/>
      </c>
      <c r="R100" s="276" t="str">
        <f>IF('Info patients (1)'!R100&lt;&gt;'Info patients (2)'!R100,"CHECK","")</f>
        <v/>
      </c>
      <c r="S100" s="276" t="str">
        <f>IF('Info patients (1)'!S100&lt;&gt;'Info patients (2)'!S100,"CHECK","")</f>
        <v/>
      </c>
      <c r="T100" s="276" t="str">
        <f>IF('Info patients (1)'!T100&lt;&gt;'Info patients (2)'!T100,"CHECK","")</f>
        <v/>
      </c>
      <c r="U100" s="276" t="str">
        <f>IF('Info patients (1)'!U100&lt;&gt;'Info patients (2)'!U100,"CHECK","")</f>
        <v/>
      </c>
      <c r="V100" s="276" t="str">
        <f>IF('Info patients (1)'!V100&lt;&gt;'Info patients (2)'!V100,"CHECK","")</f>
        <v/>
      </c>
      <c r="W100" s="276" t="str">
        <f>IF('Info patients (1)'!W100&lt;&gt;'Info patients (2)'!W100,"CHECK","")</f>
        <v/>
      </c>
      <c r="X100" s="276" t="str">
        <f>IF('Info patients (1)'!X100&lt;&gt;'Info patients (2)'!X100,"CHECK","")</f>
        <v/>
      </c>
      <c r="Y100" s="276" t="str">
        <f>IF('Info patients (1)'!Y100&lt;&gt;'Info patients (2)'!Y100,"CHECK","")</f>
        <v/>
      </c>
      <c r="Z100" s="276" t="str">
        <f>IF('Info patients (1)'!Z100&lt;&gt;'Info patients (2)'!Z100,"CHECK","")</f>
        <v/>
      </c>
      <c r="AA100" s="276" t="str">
        <f>IF('Info patients (1)'!AA100&lt;&gt;'Info patients (2)'!AA100,"CHECK","")</f>
        <v/>
      </c>
      <c r="AB100" s="276" t="str">
        <f>IF('Info patients (1)'!AB100&lt;&gt;'Info patients (2)'!AB100,"CHECK","")</f>
        <v/>
      </c>
      <c r="AC100" s="276" t="str">
        <f>IF('Info patients (1)'!AC100&lt;&gt;'Info patients (2)'!AC100,"CHECK","")</f>
        <v/>
      </c>
      <c r="AD100" s="276" t="str">
        <f>IF('Info patients (1)'!AD100&lt;&gt;'Info patients (2)'!AD100,"CHECK","")</f>
        <v/>
      </c>
      <c r="AE100" s="276" t="str">
        <f>IF('Info patients (1)'!AE100&lt;&gt;'Info patients (2)'!AE100,"CHECK","")</f>
        <v/>
      </c>
      <c r="AF100" s="276" t="str">
        <f>IF('Info patients (1)'!AF100&lt;&gt;'Info patients (2)'!AF100,"CHECK","")</f>
        <v/>
      </c>
      <c r="AG100" s="276" t="str">
        <f>IF('Info patients (1)'!AG100&lt;&gt;'Info patients (2)'!AG100,"CHECK","")</f>
        <v/>
      </c>
      <c r="AH100" s="276" t="str">
        <f>IF('Info patients (1)'!AH100&lt;&gt;'Info patients (2)'!AH100,"CHECK","")</f>
        <v/>
      </c>
      <c r="AI100" s="276" t="str">
        <f>IF('Info patients (1)'!AI100&lt;&gt;'Info patients (2)'!AI100,"CHECK","")</f>
        <v/>
      </c>
      <c r="AJ100" s="276" t="str">
        <f>IF('Info patients (1)'!AJ100&lt;&gt;'Info patients (2)'!AJ100,"CHECK","")</f>
        <v/>
      </c>
      <c r="AK100" s="276" t="str">
        <f>IF('Info patients (1)'!AK100&lt;&gt;'Info patients (2)'!AK100,"CHECK","")</f>
        <v/>
      </c>
      <c r="AL100" s="276" t="str">
        <f>IF('Info patients (1)'!AL100&lt;&gt;'Info patients (2)'!AL100,"CHECK","")</f>
        <v/>
      </c>
      <c r="AM100" s="276" t="str">
        <f>IF('Info patients (1)'!AM100&lt;&gt;'Info patients (2)'!AM100,"CHECK","")</f>
        <v/>
      </c>
      <c r="AN100" s="276" t="str">
        <f>IF('Info patients (1)'!AN100&lt;&gt;'Info patients (2)'!AN100,"CHECK","")</f>
        <v/>
      </c>
      <c r="AO100" s="276" t="str">
        <f>IF('Info patients (1)'!AO100&lt;&gt;'Info patients (2)'!AO100,"CHECK","")</f>
        <v/>
      </c>
      <c r="AP100" s="276" t="str">
        <f>IF('Info patients (1)'!AP100&lt;&gt;'Info patients (2)'!AP100,"CHECK","")</f>
        <v/>
      </c>
      <c r="AQ100" s="276" t="str">
        <f>IF('Info patients (1)'!AQ100&lt;&gt;'Info patients (2)'!AQ100,"CHECK","")</f>
        <v/>
      </c>
      <c r="AR100" s="276" t="str">
        <f>IF('Info patients (1)'!AR100&lt;&gt;'Info patients (2)'!AR100,"CHECK","")</f>
        <v/>
      </c>
      <c r="AS100" s="276" t="str">
        <f>IF('Info patients (1)'!AS100&lt;&gt;'Info patients (2)'!AS100,"CHECK","")</f>
        <v/>
      </c>
      <c r="AT100" s="276" t="str">
        <f>IF('Info patients (1)'!AT100&lt;&gt;'Info patients (2)'!AT100,"CHECK","")</f>
        <v/>
      </c>
      <c r="AU100" s="276" t="str">
        <f>IF('Info patients (1)'!AU100&lt;&gt;'Info patients (2)'!AU100,"CHECK","")</f>
        <v/>
      </c>
      <c r="AV100" s="276" t="str">
        <f>IF('Info patients (1)'!AV100&lt;&gt;'Info patients (2)'!AV100,"CHECK","")</f>
        <v/>
      </c>
      <c r="AW100" s="276" t="str">
        <f>IF('Info patients (1)'!AW100&lt;&gt;'Info patients (2)'!AW100,"CHECK","")</f>
        <v/>
      </c>
      <c r="AX100" s="276" t="str">
        <f>IF('Info patients (1)'!AX100&lt;&gt;'Info patients (2)'!AX100,"CHECK","")</f>
        <v/>
      </c>
      <c r="AY100" s="276" t="str">
        <f>IF('Info patients (1)'!AY100&lt;&gt;'Info patients (2)'!AY100,"CHECK","")</f>
        <v/>
      </c>
      <c r="AZ100" s="276" t="str">
        <f>IF('Info patients (1)'!AZ100&lt;&gt;'Info patients (2)'!AZ100,"CHECK","")</f>
        <v/>
      </c>
      <c r="BA100" s="276" t="str">
        <f>IF('Info patients (1)'!BA100&lt;&gt;'Info patients (2)'!BA100,"CHECK","")</f>
        <v/>
      </c>
      <c r="BB100" s="276" t="str">
        <f>IF('Info patients (1)'!BB100&lt;&gt;'Info patients (2)'!BB100,"CHECK","")</f>
        <v/>
      </c>
      <c r="BC100" s="276" t="str">
        <f>IF('Info patients (1)'!BC100&lt;&gt;'Info patients (2)'!BC100,"CHECK","")</f>
        <v/>
      </c>
      <c r="BD100" s="276" t="str">
        <f>IF('Info patients (1)'!BD100&lt;&gt;'Info patients (2)'!BD100,"CHECK","")</f>
        <v/>
      </c>
      <c r="BE100" s="276" t="str">
        <f>IF('Info patients (1)'!BE100&lt;&gt;'Info patients (2)'!BE100,"CHECK","")</f>
        <v/>
      </c>
      <c r="BF100" s="276" t="str">
        <f>IF('Info patients (1)'!BF100&lt;&gt;'Info patients (2)'!BF100,"CHECK","")</f>
        <v/>
      </c>
      <c r="BG100" s="276" t="str">
        <f>IF('Info patients (1)'!BG100&lt;&gt;'Info patients (2)'!BG100,"CHECK","")</f>
        <v/>
      </c>
      <c r="BH100" s="276" t="str">
        <f>IF('Info patients (1)'!BH100&lt;&gt;'Info patients (2)'!BH100,"CHECK","")</f>
        <v/>
      </c>
      <c r="BI100" s="276" t="str">
        <f>IF('Info patients (1)'!BI100&lt;&gt;'Info patients (2)'!BI100,"CHECK","")</f>
        <v/>
      </c>
      <c r="BJ100" s="276" t="str">
        <f>IF('Info patients (1)'!BJ100&lt;&gt;'Info patients (2)'!BJ100,"CHECK","")</f>
        <v/>
      </c>
      <c r="BK100" s="276" t="str">
        <f>IF('Info patients (1)'!BK100&lt;&gt;'Info patients (2)'!BK100,"CHECK","")</f>
        <v/>
      </c>
      <c r="BL100" s="276" t="str">
        <f>IF('Info patients (1)'!BL100&lt;&gt;'Info patients (2)'!BL100,"CHECK","")</f>
        <v/>
      </c>
      <c r="BM100" s="276" t="str">
        <f>IF('Info patients (1)'!BM100&lt;&gt;'Info patients (2)'!BM100,"CHECK","")</f>
        <v/>
      </c>
      <c r="BN100" s="276" t="str">
        <f>IF('Info patients (1)'!BN100&lt;&gt;'Info patients (2)'!BN100,"CHECK","")</f>
        <v/>
      </c>
      <c r="BO100" s="276" t="str">
        <f>IF('Info patients (1)'!BO100&lt;&gt;'Info patients (2)'!BO100,"CHECK","")</f>
        <v/>
      </c>
      <c r="BP100" s="276" t="str">
        <f>IF('Info patients (1)'!BP100&lt;&gt;'Info patients (2)'!BP100,"CHECK","")</f>
        <v/>
      </c>
      <c r="BQ100" s="276" t="str">
        <f>IF('Info patients (1)'!BQ100&lt;&gt;'Info patients (2)'!BQ100,"CHECK","")</f>
        <v/>
      </c>
      <c r="BR100" s="276" t="str">
        <f>IF('Info patients (1)'!BR100&lt;&gt;'Info patients (2)'!BR100,"CHECK","")</f>
        <v/>
      </c>
      <c r="BS100" s="276" t="str">
        <f>IF('Info patients (1)'!BS100&lt;&gt;'Info patients (2)'!BS100,"CHECK","")</f>
        <v/>
      </c>
      <c r="BT100" s="276" t="str">
        <f>IF('Info patients (1)'!BT100&lt;&gt;'Info patients (2)'!BT100,"CHECK","")</f>
        <v/>
      </c>
      <c r="BU100" s="276" t="str">
        <f>IF('Info patients (1)'!BU100&lt;&gt;'Info patients (2)'!BU100,"CHECK","")</f>
        <v/>
      </c>
      <c r="BV100" s="276" t="str">
        <f>IF('Info patients (1)'!BV100&lt;&gt;'Info patients (2)'!BV100,"CHECK","")</f>
        <v/>
      </c>
      <c r="BW100" s="276" t="str">
        <f>IF('Info patients (1)'!BW100&lt;&gt;'Info patients (2)'!BW100,"CHECK","")</f>
        <v/>
      </c>
      <c r="BX100" s="276" t="str">
        <f>IF('Info patients (1)'!BX100&lt;&gt;'Info patients (2)'!BX100,"CHECK","")</f>
        <v/>
      </c>
      <c r="BY100" s="276" t="str">
        <f>IF('Info patients (1)'!BY100&lt;&gt;'Info patients (2)'!BY100,"CHECK","")</f>
        <v/>
      </c>
      <c r="BZ100" s="276" t="str">
        <f>IF('Info patients (1)'!BZ100&lt;&gt;'Info patients (2)'!BZ100,"CHECK","")</f>
        <v/>
      </c>
      <c r="CA100" s="276" t="str">
        <f>IF('Info patients (1)'!CA100&lt;&gt;'Info patients (2)'!CA100,"CHECK","")</f>
        <v/>
      </c>
      <c r="CB100" s="276" t="str">
        <f>IF('Info patients (1)'!CB100&lt;&gt;'Info patients (2)'!CB100,"CHECK","")</f>
        <v/>
      </c>
      <c r="CC100" s="276" t="str">
        <f>IF('Info patients (1)'!CC100&lt;&gt;'Info patients (2)'!CC100,"CHECK","")</f>
        <v/>
      </c>
      <c r="CD100" s="276" t="str">
        <f>IF('Info patients (1)'!CD100&lt;&gt;'Info patients (2)'!CD100,"CHECK","")</f>
        <v/>
      </c>
      <c r="CE100" s="276" t="str">
        <f>IF('Info patients (1)'!CE100&lt;&gt;'Info patients (2)'!CE100,"CHECK","")</f>
        <v/>
      </c>
      <c r="CF100" s="276" t="str">
        <f>IF('Info patients (1)'!CF100&lt;&gt;'Info patients (2)'!CF100,"CHECK","")</f>
        <v/>
      </c>
      <c r="CG100" s="276" t="str">
        <f>IF('Info patients (1)'!CG100&lt;&gt;'Info patients (2)'!CG100,"CHECK","")</f>
        <v/>
      </c>
      <c r="CH100" s="276" t="str">
        <f>IF('Info patients (1)'!CH100&lt;&gt;'Info patients (2)'!CH100,"CHECK","")</f>
        <v/>
      </c>
      <c r="CI100" s="276" t="str">
        <f>IF('Info patients (1)'!CI100&lt;&gt;'Info patients (2)'!CI100,"CHECK","")</f>
        <v/>
      </c>
      <c r="CJ100" s="276" t="str">
        <f>IF('Info patients (1)'!CJ100&lt;&gt;'Info patients (2)'!CJ100,"CHECK","")</f>
        <v/>
      </c>
      <c r="CK100" s="276" t="str">
        <f>IF('Info patients (1)'!CK100&lt;&gt;'Info patients (2)'!CK100,"CHECK","")</f>
        <v/>
      </c>
      <c r="CL100" s="276" t="str">
        <f>IF('Info patients (1)'!CL100&lt;&gt;'Info patients (2)'!CL100,"CHECK","")</f>
        <v/>
      </c>
      <c r="CM100" s="276" t="str">
        <f>IF('Info patients (1)'!CM100&lt;&gt;'Info patients (2)'!CM100,"CHECK","")</f>
        <v/>
      </c>
      <c r="CN100" s="276" t="str">
        <f>IF('Info patients (1)'!CN100&lt;&gt;'Info patients (2)'!CN100,"CHECK","")</f>
        <v/>
      </c>
      <c r="CO100" s="276" t="str">
        <f>IF('Info patients (1)'!CO100&lt;&gt;'Info patients (2)'!CO100,"CHECK","")</f>
        <v/>
      </c>
      <c r="CP100" s="276" t="str">
        <f>IF('Info patients (1)'!CP100&lt;&gt;'Info patients (2)'!CP100,"CHECK","")</f>
        <v/>
      </c>
      <c r="CQ100" s="276" t="str">
        <f>IF('Info patients (1)'!CQ100&lt;&gt;'Info patients (2)'!CQ100,"CHECK","")</f>
        <v/>
      </c>
      <c r="CR100" s="276" t="str">
        <f>IF('Info patients (1)'!CR100&lt;&gt;'Info patients (2)'!CR100,"CHECK","")</f>
        <v/>
      </c>
      <c r="CS100" s="276" t="str">
        <f>IF('Info patients (1)'!CS100&lt;&gt;'Info patients (2)'!CS100,"CHECK","")</f>
        <v/>
      </c>
      <c r="CT100" s="276" t="str">
        <f>IF('Info patients (1)'!CT100&lt;&gt;'Info patients (2)'!CT100,"CHECK","")</f>
        <v/>
      </c>
      <c r="CU100" s="276" t="str">
        <f>IF('Info patients (1)'!CU100&lt;&gt;'Info patients (2)'!CU100,"CHECK","")</f>
        <v/>
      </c>
      <c r="CV100" s="276" t="str">
        <f>IF('Info patients (1)'!CV100&lt;&gt;'Info patients (2)'!CV100,"CHECK","")</f>
        <v/>
      </c>
      <c r="CW100" s="276" t="str">
        <f>IF('Info patients (1)'!CW100&lt;&gt;'Info patients (2)'!CW100,"CHECK","")</f>
        <v/>
      </c>
      <c r="CX100" s="276" t="str">
        <f>IF('Info patients (1)'!CX100&lt;&gt;'Info patients (2)'!CX100,"CHECK","")</f>
        <v/>
      </c>
      <c r="CY100" s="276" t="str">
        <f>IF('Info patients (1)'!CY100&lt;&gt;'Info patients (2)'!CY100,"CHECK","")</f>
        <v/>
      </c>
      <c r="CZ100" s="276" t="str">
        <f>IF('Info patients (1)'!CZ100&lt;&gt;'Info patients (2)'!CZ100,"CHECK","")</f>
        <v/>
      </c>
      <c r="DA100" s="276" t="str">
        <f>IF('Info patients (1)'!DA100&lt;&gt;'Info patients (2)'!DA100,"CHECK","")</f>
        <v/>
      </c>
      <c r="DB100" s="276" t="str">
        <f>IF('Info patients (1)'!DB100&lt;&gt;'Info patients (2)'!DB100,"CHECK","")</f>
        <v/>
      </c>
      <c r="DC100" s="276" t="str">
        <f>IF('Info patients (1)'!DC100&lt;&gt;'Info patients (2)'!DC100,"CHECK","")</f>
        <v/>
      </c>
      <c r="DD100" s="276" t="str">
        <f>IF('Info patients (1)'!DD100&lt;&gt;'Info patients (2)'!DD100,"CHECK","")</f>
        <v/>
      </c>
      <c r="DE100" s="276" t="str">
        <f>IF('Info patients (1)'!DE100&lt;&gt;'Info patients (2)'!DE100,"CHECK","")</f>
        <v/>
      </c>
      <c r="DF100" s="276" t="str">
        <f>IF('Info patients (1)'!DF100&lt;&gt;'Info patients (2)'!DF100,"CHECK","")</f>
        <v/>
      </c>
      <c r="DG100" s="276" t="str">
        <f>IF('Info patients (1)'!DG100&lt;&gt;'Info patients (2)'!DG100,"CHECK","")</f>
        <v/>
      </c>
      <c r="DH100" s="276" t="str">
        <f>IF('Info patients (1)'!DH100&lt;&gt;'Info patients (2)'!DH100,"CHECK","")</f>
        <v/>
      </c>
      <c r="DI100" s="276" t="str">
        <f>IF('Info patients (1)'!DI100&lt;&gt;'Info patients (2)'!DI100,"CHECK","")</f>
        <v/>
      </c>
      <c r="DJ100" s="276" t="str">
        <f>IF('Info patients (1)'!DJ100&lt;&gt;'Info patients (2)'!DJ100,"CHECK","")</f>
        <v/>
      </c>
      <c r="DK100" s="276" t="str">
        <f>IF('Info patients (1)'!DK100&lt;&gt;'Info patients (2)'!DK100,"CHECK","")</f>
        <v/>
      </c>
      <c r="DL100" s="276" t="str">
        <f>IF('Info patients (1)'!DL100&lt;&gt;'Info patients (2)'!DL100,"CHECK","")</f>
        <v/>
      </c>
      <c r="DM100" s="276" t="str">
        <f>IF('Info patients (1)'!DM100&lt;&gt;'Info patients (2)'!DM100,"CHECK","")</f>
        <v/>
      </c>
      <c r="DN100" s="276" t="str">
        <f>IF('Info patients (1)'!DN100&lt;&gt;'Info patients (2)'!DN100,"CHECK","")</f>
        <v/>
      </c>
      <c r="DO100" s="276" t="str">
        <f>IF('Info patients (1)'!DO100&lt;&gt;'Info patients (2)'!DO100,"CHECK","")</f>
        <v/>
      </c>
      <c r="DP100" s="276" t="str">
        <f>IF('Info patients (1)'!DP100&lt;&gt;'Info patients (2)'!DP100,"CHECK","")</f>
        <v/>
      </c>
      <c r="DQ100" s="276" t="str">
        <f>IF('Info patients (1)'!DQ100&lt;&gt;'Info patients (2)'!DQ100,"CHECK","")</f>
        <v/>
      </c>
    </row>
    <row r="101" spans="1:121" s="109" customFormat="1" ht="23.25" customHeight="1" x14ac:dyDescent="0.2">
      <c r="A101" s="276" t="str">
        <f>IF('Info patients (1)'!A101&lt;&gt;'Info patients (2)'!A101,"CHECK","")</f>
        <v/>
      </c>
      <c r="B101" s="276" t="str">
        <f>IF('Info patients (1)'!B101&lt;&gt;'Info patients (2)'!B101,"CHECK","")</f>
        <v/>
      </c>
      <c r="C101" s="276" t="str">
        <f>IF('Info patients (1)'!C101&lt;&gt;'Info patients (2)'!C101,"CHECK","")</f>
        <v/>
      </c>
      <c r="D101" s="276" t="str">
        <f>IF('Info patients (1)'!D101&lt;&gt;'Info patients (2)'!D101,"CHECK","")</f>
        <v/>
      </c>
      <c r="E101" s="276" t="str">
        <f>IF('Info patients (1)'!E101&lt;&gt;'Info patients (2)'!E101,"CHECK","")</f>
        <v/>
      </c>
      <c r="F101" s="276" t="str">
        <f>IF('Info patients (1)'!F101&lt;&gt;'Info patients (2)'!F101,"CHECK","")</f>
        <v/>
      </c>
      <c r="G101" s="276" t="str">
        <f>IF('Info patients (1)'!G101&lt;&gt;'Info patients (2)'!G101,"CHECK","")</f>
        <v/>
      </c>
      <c r="H101" s="276" t="str">
        <f>IF('Info patients (1)'!H101&lt;&gt;'Info patients (2)'!H101,"CHECK","")</f>
        <v/>
      </c>
      <c r="I101" s="276" t="str">
        <f>IF('Info patients (1)'!I101&lt;&gt;'Info patients (2)'!I101,"CHECK","")</f>
        <v/>
      </c>
      <c r="J101" s="276" t="str">
        <f>IF('Info patients (1)'!J101&lt;&gt;'Info patients (2)'!J101,"CHECK","")</f>
        <v/>
      </c>
      <c r="K101" s="276" t="str">
        <f>IF('Info patients (1)'!K101&lt;&gt;'Info patients (2)'!K101,"CHECK","")</f>
        <v/>
      </c>
      <c r="L101" s="276" t="str">
        <f>IF('Info patients (1)'!L101&lt;&gt;'Info patients (2)'!L101,"CHECK","")</f>
        <v/>
      </c>
      <c r="M101" s="276" t="str">
        <f>IF('Info patients (1)'!M101&lt;&gt;'Info patients (2)'!M101,"CHECK","")</f>
        <v/>
      </c>
      <c r="N101" s="276" t="str">
        <f>IF('Info patients (1)'!N101&lt;&gt;'Info patients (2)'!N101,"CHECK","")</f>
        <v/>
      </c>
      <c r="O101" s="276" t="str">
        <f>IF('Info patients (1)'!O101&lt;&gt;'Info patients (2)'!O101,"CHECK","")</f>
        <v/>
      </c>
      <c r="P101" s="276" t="str">
        <f>IF('Info patients (1)'!P101&lt;&gt;'Info patients (2)'!P101,"CHECK","")</f>
        <v/>
      </c>
      <c r="Q101" s="276" t="str">
        <f>IF('Info patients (1)'!Q101&lt;&gt;'Info patients (2)'!Q101,"CHECK","")</f>
        <v/>
      </c>
      <c r="R101" s="276" t="str">
        <f>IF('Info patients (1)'!R101&lt;&gt;'Info patients (2)'!R101,"CHECK","")</f>
        <v/>
      </c>
      <c r="S101" s="276" t="str">
        <f>IF('Info patients (1)'!S101&lt;&gt;'Info patients (2)'!S101,"CHECK","")</f>
        <v/>
      </c>
      <c r="T101" s="276" t="str">
        <f>IF('Info patients (1)'!T101&lt;&gt;'Info patients (2)'!T101,"CHECK","")</f>
        <v/>
      </c>
      <c r="U101" s="276" t="str">
        <f>IF('Info patients (1)'!U101&lt;&gt;'Info patients (2)'!U101,"CHECK","")</f>
        <v/>
      </c>
      <c r="V101" s="276" t="str">
        <f>IF('Info patients (1)'!V101&lt;&gt;'Info patients (2)'!V101,"CHECK","")</f>
        <v/>
      </c>
      <c r="W101" s="276" t="str">
        <f>IF('Info patients (1)'!W101&lt;&gt;'Info patients (2)'!W101,"CHECK","")</f>
        <v/>
      </c>
      <c r="X101" s="276" t="str">
        <f>IF('Info patients (1)'!X101&lt;&gt;'Info patients (2)'!X101,"CHECK","")</f>
        <v/>
      </c>
      <c r="Y101" s="276" t="str">
        <f>IF('Info patients (1)'!Y101&lt;&gt;'Info patients (2)'!Y101,"CHECK","")</f>
        <v/>
      </c>
      <c r="Z101" s="276" t="str">
        <f>IF('Info patients (1)'!Z101&lt;&gt;'Info patients (2)'!Z101,"CHECK","")</f>
        <v/>
      </c>
      <c r="AA101" s="276" t="str">
        <f>IF('Info patients (1)'!AA101&lt;&gt;'Info patients (2)'!AA101,"CHECK","")</f>
        <v/>
      </c>
      <c r="AB101" s="276" t="str">
        <f>IF('Info patients (1)'!AB101&lt;&gt;'Info patients (2)'!AB101,"CHECK","")</f>
        <v/>
      </c>
      <c r="AC101" s="276" t="str">
        <f>IF('Info patients (1)'!AC101&lt;&gt;'Info patients (2)'!AC101,"CHECK","")</f>
        <v/>
      </c>
      <c r="AD101" s="276" t="str">
        <f>IF('Info patients (1)'!AD101&lt;&gt;'Info patients (2)'!AD101,"CHECK","")</f>
        <v/>
      </c>
      <c r="AE101" s="276" t="str">
        <f>IF('Info patients (1)'!AE101&lt;&gt;'Info patients (2)'!AE101,"CHECK","")</f>
        <v/>
      </c>
      <c r="AF101" s="276" t="str">
        <f>IF('Info patients (1)'!AF101&lt;&gt;'Info patients (2)'!AF101,"CHECK","")</f>
        <v/>
      </c>
      <c r="AG101" s="276" t="str">
        <f>IF('Info patients (1)'!AG101&lt;&gt;'Info patients (2)'!AG101,"CHECK","")</f>
        <v/>
      </c>
      <c r="AH101" s="276" t="str">
        <f>IF('Info patients (1)'!AH101&lt;&gt;'Info patients (2)'!AH101,"CHECK","")</f>
        <v/>
      </c>
      <c r="AI101" s="276" t="str">
        <f>IF('Info patients (1)'!AI101&lt;&gt;'Info patients (2)'!AI101,"CHECK","")</f>
        <v/>
      </c>
      <c r="AJ101" s="276" t="str">
        <f>IF('Info patients (1)'!AJ101&lt;&gt;'Info patients (2)'!AJ101,"CHECK","")</f>
        <v/>
      </c>
      <c r="AK101" s="276" t="str">
        <f>IF('Info patients (1)'!AK101&lt;&gt;'Info patients (2)'!AK101,"CHECK","")</f>
        <v/>
      </c>
      <c r="AL101" s="276" t="str">
        <f>IF('Info patients (1)'!AL101&lt;&gt;'Info patients (2)'!AL101,"CHECK","")</f>
        <v/>
      </c>
      <c r="AM101" s="276" t="str">
        <f>IF('Info patients (1)'!AM101&lt;&gt;'Info patients (2)'!AM101,"CHECK","")</f>
        <v/>
      </c>
      <c r="AN101" s="276" t="str">
        <f>IF('Info patients (1)'!AN101&lt;&gt;'Info patients (2)'!AN101,"CHECK","")</f>
        <v/>
      </c>
      <c r="AO101" s="276" t="str">
        <f>IF('Info patients (1)'!AO101&lt;&gt;'Info patients (2)'!AO101,"CHECK","")</f>
        <v/>
      </c>
      <c r="AP101" s="276" t="str">
        <f>IF('Info patients (1)'!AP101&lt;&gt;'Info patients (2)'!AP101,"CHECK","")</f>
        <v/>
      </c>
      <c r="AQ101" s="276" t="str">
        <f>IF('Info patients (1)'!AQ101&lt;&gt;'Info patients (2)'!AQ101,"CHECK","")</f>
        <v/>
      </c>
      <c r="AR101" s="276" t="str">
        <f>IF('Info patients (1)'!AR101&lt;&gt;'Info patients (2)'!AR101,"CHECK","")</f>
        <v/>
      </c>
      <c r="AS101" s="276" t="str">
        <f>IF('Info patients (1)'!AS101&lt;&gt;'Info patients (2)'!AS101,"CHECK","")</f>
        <v/>
      </c>
      <c r="AT101" s="276" t="str">
        <f>IF('Info patients (1)'!AT101&lt;&gt;'Info patients (2)'!AT101,"CHECK","")</f>
        <v/>
      </c>
      <c r="AU101" s="276" t="str">
        <f>IF('Info patients (1)'!AU101&lt;&gt;'Info patients (2)'!AU101,"CHECK","")</f>
        <v/>
      </c>
      <c r="AV101" s="276" t="str">
        <f>IF('Info patients (1)'!AV101&lt;&gt;'Info patients (2)'!AV101,"CHECK","")</f>
        <v/>
      </c>
      <c r="AW101" s="276" t="str">
        <f>IF('Info patients (1)'!AW101&lt;&gt;'Info patients (2)'!AW101,"CHECK","")</f>
        <v/>
      </c>
      <c r="AX101" s="276" t="str">
        <f>IF('Info patients (1)'!AX101&lt;&gt;'Info patients (2)'!AX101,"CHECK","")</f>
        <v/>
      </c>
      <c r="AY101" s="276" t="str">
        <f>IF('Info patients (1)'!AY101&lt;&gt;'Info patients (2)'!AY101,"CHECK","")</f>
        <v/>
      </c>
      <c r="AZ101" s="276" t="str">
        <f>IF('Info patients (1)'!AZ101&lt;&gt;'Info patients (2)'!AZ101,"CHECK","")</f>
        <v/>
      </c>
      <c r="BA101" s="276" t="str">
        <f>IF('Info patients (1)'!BA101&lt;&gt;'Info patients (2)'!BA101,"CHECK","")</f>
        <v/>
      </c>
      <c r="BB101" s="276" t="str">
        <f>IF('Info patients (1)'!BB101&lt;&gt;'Info patients (2)'!BB101,"CHECK","")</f>
        <v/>
      </c>
      <c r="BC101" s="276" t="str">
        <f>IF('Info patients (1)'!BC101&lt;&gt;'Info patients (2)'!BC101,"CHECK","")</f>
        <v/>
      </c>
      <c r="BD101" s="276" t="str">
        <f>IF('Info patients (1)'!BD101&lt;&gt;'Info patients (2)'!BD101,"CHECK","")</f>
        <v/>
      </c>
      <c r="BE101" s="276" t="str">
        <f>IF('Info patients (1)'!BE101&lt;&gt;'Info patients (2)'!BE101,"CHECK","")</f>
        <v/>
      </c>
      <c r="BF101" s="276" t="str">
        <f>IF('Info patients (1)'!BF101&lt;&gt;'Info patients (2)'!BF101,"CHECK","")</f>
        <v/>
      </c>
      <c r="BG101" s="276" t="str">
        <f>IF('Info patients (1)'!BG101&lt;&gt;'Info patients (2)'!BG101,"CHECK","")</f>
        <v/>
      </c>
      <c r="BH101" s="276" t="str">
        <f>IF('Info patients (1)'!BH101&lt;&gt;'Info patients (2)'!BH101,"CHECK","")</f>
        <v/>
      </c>
      <c r="BI101" s="276" t="str">
        <f>IF('Info patients (1)'!BI101&lt;&gt;'Info patients (2)'!BI101,"CHECK","")</f>
        <v/>
      </c>
      <c r="BJ101" s="276" t="str">
        <f>IF('Info patients (1)'!BJ101&lt;&gt;'Info patients (2)'!BJ101,"CHECK","")</f>
        <v/>
      </c>
      <c r="BK101" s="276" t="str">
        <f>IF('Info patients (1)'!BK101&lt;&gt;'Info patients (2)'!BK101,"CHECK","")</f>
        <v/>
      </c>
      <c r="BL101" s="276" t="str">
        <f>IF('Info patients (1)'!BL101&lt;&gt;'Info patients (2)'!BL101,"CHECK","")</f>
        <v/>
      </c>
      <c r="BM101" s="276" t="str">
        <f>IF('Info patients (1)'!BM101&lt;&gt;'Info patients (2)'!BM101,"CHECK","")</f>
        <v/>
      </c>
      <c r="BN101" s="276" t="str">
        <f>IF('Info patients (1)'!BN101&lt;&gt;'Info patients (2)'!BN101,"CHECK","")</f>
        <v/>
      </c>
      <c r="BO101" s="276" t="str">
        <f>IF('Info patients (1)'!BO101&lt;&gt;'Info patients (2)'!BO101,"CHECK","")</f>
        <v/>
      </c>
      <c r="BP101" s="276" t="str">
        <f>IF('Info patients (1)'!BP101&lt;&gt;'Info patients (2)'!BP101,"CHECK","")</f>
        <v/>
      </c>
      <c r="BQ101" s="276" t="str">
        <f>IF('Info patients (1)'!BQ101&lt;&gt;'Info patients (2)'!BQ101,"CHECK","")</f>
        <v/>
      </c>
      <c r="BR101" s="276" t="str">
        <f>IF('Info patients (1)'!BR101&lt;&gt;'Info patients (2)'!BR101,"CHECK","")</f>
        <v/>
      </c>
      <c r="BS101" s="276" t="str">
        <f>IF('Info patients (1)'!BS101&lt;&gt;'Info patients (2)'!BS101,"CHECK","")</f>
        <v/>
      </c>
      <c r="BT101" s="276" t="str">
        <f>IF('Info patients (1)'!BT101&lt;&gt;'Info patients (2)'!BT101,"CHECK","")</f>
        <v/>
      </c>
      <c r="BU101" s="276" t="str">
        <f>IF('Info patients (1)'!BU101&lt;&gt;'Info patients (2)'!BU101,"CHECK","")</f>
        <v/>
      </c>
      <c r="BV101" s="276" t="str">
        <f>IF('Info patients (1)'!BV101&lt;&gt;'Info patients (2)'!BV101,"CHECK","")</f>
        <v/>
      </c>
      <c r="BW101" s="276" t="str">
        <f>IF('Info patients (1)'!BW101&lt;&gt;'Info patients (2)'!BW101,"CHECK","")</f>
        <v/>
      </c>
      <c r="BX101" s="276" t="str">
        <f>IF('Info patients (1)'!BX101&lt;&gt;'Info patients (2)'!BX101,"CHECK","")</f>
        <v/>
      </c>
      <c r="BY101" s="276" t="str">
        <f>IF('Info patients (1)'!BY101&lt;&gt;'Info patients (2)'!BY101,"CHECK","")</f>
        <v/>
      </c>
      <c r="BZ101" s="276" t="str">
        <f>IF('Info patients (1)'!BZ101&lt;&gt;'Info patients (2)'!BZ101,"CHECK","")</f>
        <v/>
      </c>
      <c r="CA101" s="276" t="str">
        <f>IF('Info patients (1)'!CA101&lt;&gt;'Info patients (2)'!CA101,"CHECK","")</f>
        <v/>
      </c>
      <c r="CB101" s="276" t="str">
        <f>IF('Info patients (1)'!CB101&lt;&gt;'Info patients (2)'!CB101,"CHECK","")</f>
        <v/>
      </c>
      <c r="CC101" s="276" t="str">
        <f>IF('Info patients (1)'!CC101&lt;&gt;'Info patients (2)'!CC101,"CHECK","")</f>
        <v/>
      </c>
      <c r="CD101" s="276" t="str">
        <f>IF('Info patients (1)'!CD101&lt;&gt;'Info patients (2)'!CD101,"CHECK","")</f>
        <v/>
      </c>
      <c r="CE101" s="276" t="str">
        <f>IF('Info patients (1)'!CE101&lt;&gt;'Info patients (2)'!CE101,"CHECK","")</f>
        <v/>
      </c>
      <c r="CF101" s="276" t="str">
        <f>IF('Info patients (1)'!CF101&lt;&gt;'Info patients (2)'!CF101,"CHECK","")</f>
        <v/>
      </c>
      <c r="CG101" s="276" t="str">
        <f>IF('Info patients (1)'!CG101&lt;&gt;'Info patients (2)'!CG101,"CHECK","")</f>
        <v/>
      </c>
      <c r="CH101" s="276" t="str">
        <f>IF('Info patients (1)'!CH101&lt;&gt;'Info patients (2)'!CH101,"CHECK","")</f>
        <v/>
      </c>
      <c r="CI101" s="276" t="str">
        <f>IF('Info patients (1)'!CI101&lt;&gt;'Info patients (2)'!CI101,"CHECK","")</f>
        <v/>
      </c>
      <c r="CJ101" s="276" t="str">
        <f>IF('Info patients (1)'!CJ101&lt;&gt;'Info patients (2)'!CJ101,"CHECK","")</f>
        <v/>
      </c>
      <c r="CK101" s="276" t="str">
        <f>IF('Info patients (1)'!CK101&lt;&gt;'Info patients (2)'!CK101,"CHECK","")</f>
        <v/>
      </c>
      <c r="CL101" s="276" t="str">
        <f>IF('Info patients (1)'!CL101&lt;&gt;'Info patients (2)'!CL101,"CHECK","")</f>
        <v/>
      </c>
      <c r="CM101" s="276" t="str">
        <f>IF('Info patients (1)'!CM101&lt;&gt;'Info patients (2)'!CM101,"CHECK","")</f>
        <v/>
      </c>
      <c r="CN101" s="276" t="str">
        <f>IF('Info patients (1)'!CN101&lt;&gt;'Info patients (2)'!CN101,"CHECK","")</f>
        <v/>
      </c>
      <c r="CO101" s="276" t="str">
        <f>IF('Info patients (1)'!CO101&lt;&gt;'Info patients (2)'!CO101,"CHECK","")</f>
        <v/>
      </c>
      <c r="CP101" s="276" t="str">
        <f>IF('Info patients (1)'!CP101&lt;&gt;'Info patients (2)'!CP101,"CHECK","")</f>
        <v/>
      </c>
      <c r="CQ101" s="276" t="str">
        <f>IF('Info patients (1)'!CQ101&lt;&gt;'Info patients (2)'!CQ101,"CHECK","")</f>
        <v/>
      </c>
      <c r="CR101" s="276" t="str">
        <f>IF('Info patients (1)'!CR101&lt;&gt;'Info patients (2)'!CR101,"CHECK","")</f>
        <v/>
      </c>
      <c r="CS101" s="276" t="str">
        <f>IF('Info patients (1)'!CS101&lt;&gt;'Info patients (2)'!CS101,"CHECK","")</f>
        <v/>
      </c>
      <c r="CT101" s="276" t="str">
        <f>IF('Info patients (1)'!CT101&lt;&gt;'Info patients (2)'!CT101,"CHECK","")</f>
        <v/>
      </c>
      <c r="CU101" s="276" t="str">
        <f>IF('Info patients (1)'!CU101&lt;&gt;'Info patients (2)'!CU101,"CHECK","")</f>
        <v/>
      </c>
      <c r="CV101" s="276" t="str">
        <f>IF('Info patients (1)'!CV101&lt;&gt;'Info patients (2)'!CV101,"CHECK","")</f>
        <v/>
      </c>
      <c r="CW101" s="276" t="str">
        <f>IF('Info patients (1)'!CW101&lt;&gt;'Info patients (2)'!CW101,"CHECK","")</f>
        <v/>
      </c>
      <c r="CX101" s="276" t="str">
        <f>IF('Info patients (1)'!CX101&lt;&gt;'Info patients (2)'!CX101,"CHECK","")</f>
        <v/>
      </c>
      <c r="CY101" s="276" t="str">
        <f>IF('Info patients (1)'!CY101&lt;&gt;'Info patients (2)'!CY101,"CHECK","")</f>
        <v/>
      </c>
      <c r="CZ101" s="276" t="str">
        <f>IF('Info patients (1)'!CZ101&lt;&gt;'Info patients (2)'!CZ101,"CHECK","")</f>
        <v/>
      </c>
      <c r="DA101" s="276" t="str">
        <f>IF('Info patients (1)'!DA101&lt;&gt;'Info patients (2)'!DA101,"CHECK","")</f>
        <v/>
      </c>
      <c r="DB101" s="276" t="str">
        <f>IF('Info patients (1)'!DB101&lt;&gt;'Info patients (2)'!DB101,"CHECK","")</f>
        <v/>
      </c>
      <c r="DC101" s="276" t="str">
        <f>IF('Info patients (1)'!DC101&lt;&gt;'Info patients (2)'!DC101,"CHECK","")</f>
        <v/>
      </c>
      <c r="DD101" s="276" t="str">
        <f>IF('Info patients (1)'!DD101&lt;&gt;'Info patients (2)'!DD101,"CHECK","")</f>
        <v/>
      </c>
      <c r="DE101" s="276" t="str">
        <f>IF('Info patients (1)'!DE101&lt;&gt;'Info patients (2)'!DE101,"CHECK","")</f>
        <v/>
      </c>
      <c r="DF101" s="276" t="str">
        <f>IF('Info patients (1)'!DF101&lt;&gt;'Info patients (2)'!DF101,"CHECK","")</f>
        <v/>
      </c>
      <c r="DG101" s="276" t="str">
        <f>IF('Info patients (1)'!DG101&lt;&gt;'Info patients (2)'!DG101,"CHECK","")</f>
        <v/>
      </c>
      <c r="DH101" s="276" t="str">
        <f>IF('Info patients (1)'!DH101&lt;&gt;'Info patients (2)'!DH101,"CHECK","")</f>
        <v/>
      </c>
      <c r="DI101" s="276" t="str">
        <f>IF('Info patients (1)'!DI101&lt;&gt;'Info patients (2)'!DI101,"CHECK","")</f>
        <v/>
      </c>
      <c r="DJ101" s="276" t="str">
        <f>IF('Info patients (1)'!DJ101&lt;&gt;'Info patients (2)'!DJ101,"CHECK","")</f>
        <v/>
      </c>
      <c r="DK101" s="276" t="str">
        <f>IF('Info patients (1)'!DK101&lt;&gt;'Info patients (2)'!DK101,"CHECK","")</f>
        <v/>
      </c>
      <c r="DL101" s="276" t="str">
        <f>IF('Info patients (1)'!DL101&lt;&gt;'Info patients (2)'!DL101,"CHECK","")</f>
        <v/>
      </c>
      <c r="DM101" s="276" t="str">
        <f>IF('Info patients (1)'!DM101&lt;&gt;'Info patients (2)'!DM101,"CHECK","")</f>
        <v/>
      </c>
      <c r="DN101" s="276" t="str">
        <f>IF('Info patients (1)'!DN101&lt;&gt;'Info patients (2)'!DN101,"CHECK","")</f>
        <v/>
      </c>
      <c r="DO101" s="276" t="str">
        <f>IF('Info patients (1)'!DO101&lt;&gt;'Info patients (2)'!DO101,"CHECK","")</f>
        <v/>
      </c>
      <c r="DP101" s="276" t="str">
        <f>IF('Info patients (1)'!DP101&lt;&gt;'Info patients (2)'!DP101,"CHECK","")</f>
        <v/>
      </c>
      <c r="DQ101" s="276" t="str">
        <f>IF('Info patients (1)'!DQ101&lt;&gt;'Info patients (2)'!DQ101,"CHECK","")</f>
        <v/>
      </c>
    </row>
    <row r="102" spans="1:121" s="109" customFormat="1" ht="23.25" customHeight="1" x14ac:dyDescent="0.2">
      <c r="A102" s="276" t="str">
        <f>IF('Info patients (1)'!A102&lt;&gt;'Info patients (2)'!A102,"CHECK","")</f>
        <v/>
      </c>
      <c r="B102" s="276" t="str">
        <f>IF('Info patients (1)'!B102&lt;&gt;'Info patients (2)'!B102,"CHECK","")</f>
        <v/>
      </c>
      <c r="C102" s="276" t="str">
        <f>IF('Info patients (1)'!C102&lt;&gt;'Info patients (2)'!C102,"CHECK","")</f>
        <v/>
      </c>
      <c r="D102" s="276" t="str">
        <f>IF('Info patients (1)'!D102&lt;&gt;'Info patients (2)'!D102,"CHECK","")</f>
        <v/>
      </c>
      <c r="E102" s="276" t="str">
        <f>IF('Info patients (1)'!E102&lt;&gt;'Info patients (2)'!E102,"CHECK","")</f>
        <v/>
      </c>
      <c r="F102" s="276" t="str">
        <f>IF('Info patients (1)'!F102&lt;&gt;'Info patients (2)'!F102,"CHECK","")</f>
        <v/>
      </c>
      <c r="G102" s="276" t="str">
        <f>IF('Info patients (1)'!G102&lt;&gt;'Info patients (2)'!G102,"CHECK","")</f>
        <v/>
      </c>
      <c r="H102" s="276" t="str">
        <f>IF('Info patients (1)'!H102&lt;&gt;'Info patients (2)'!H102,"CHECK","")</f>
        <v/>
      </c>
      <c r="I102" s="276" t="str">
        <f>IF('Info patients (1)'!I102&lt;&gt;'Info patients (2)'!I102,"CHECK","")</f>
        <v/>
      </c>
      <c r="J102" s="276" t="str">
        <f>IF('Info patients (1)'!J102&lt;&gt;'Info patients (2)'!J102,"CHECK","")</f>
        <v/>
      </c>
      <c r="K102" s="276" t="str">
        <f>IF('Info patients (1)'!K102&lt;&gt;'Info patients (2)'!K102,"CHECK","")</f>
        <v/>
      </c>
      <c r="L102" s="276" t="str">
        <f>IF('Info patients (1)'!L102&lt;&gt;'Info patients (2)'!L102,"CHECK","")</f>
        <v/>
      </c>
      <c r="M102" s="276" t="str">
        <f>IF('Info patients (1)'!M102&lt;&gt;'Info patients (2)'!M102,"CHECK","")</f>
        <v/>
      </c>
      <c r="N102" s="276" t="str">
        <f>IF('Info patients (1)'!N102&lt;&gt;'Info patients (2)'!N102,"CHECK","")</f>
        <v/>
      </c>
      <c r="O102" s="276" t="str">
        <f>IF('Info patients (1)'!O102&lt;&gt;'Info patients (2)'!O102,"CHECK","")</f>
        <v/>
      </c>
      <c r="P102" s="276" t="str">
        <f>IF('Info patients (1)'!P102&lt;&gt;'Info patients (2)'!P102,"CHECK","")</f>
        <v/>
      </c>
      <c r="Q102" s="276" t="str">
        <f>IF('Info patients (1)'!Q102&lt;&gt;'Info patients (2)'!Q102,"CHECK","")</f>
        <v/>
      </c>
      <c r="R102" s="276" t="str">
        <f>IF('Info patients (1)'!R102&lt;&gt;'Info patients (2)'!R102,"CHECK","")</f>
        <v/>
      </c>
      <c r="S102" s="276" t="str">
        <f>IF('Info patients (1)'!S102&lt;&gt;'Info patients (2)'!S102,"CHECK","")</f>
        <v/>
      </c>
      <c r="T102" s="276" t="str">
        <f>IF('Info patients (1)'!T102&lt;&gt;'Info patients (2)'!T102,"CHECK","")</f>
        <v/>
      </c>
      <c r="U102" s="276" t="str">
        <f>IF('Info patients (1)'!U102&lt;&gt;'Info patients (2)'!U102,"CHECK","")</f>
        <v/>
      </c>
      <c r="V102" s="276" t="str">
        <f>IF('Info patients (1)'!V102&lt;&gt;'Info patients (2)'!V102,"CHECK","")</f>
        <v/>
      </c>
      <c r="W102" s="276" t="str">
        <f>IF('Info patients (1)'!W102&lt;&gt;'Info patients (2)'!W102,"CHECK","")</f>
        <v/>
      </c>
      <c r="X102" s="276" t="str">
        <f>IF('Info patients (1)'!X102&lt;&gt;'Info patients (2)'!X102,"CHECK","")</f>
        <v/>
      </c>
      <c r="Y102" s="276" t="str">
        <f>IF('Info patients (1)'!Y102&lt;&gt;'Info patients (2)'!Y102,"CHECK","")</f>
        <v/>
      </c>
      <c r="Z102" s="276" t="str">
        <f>IF('Info patients (1)'!Z102&lt;&gt;'Info patients (2)'!Z102,"CHECK","")</f>
        <v/>
      </c>
      <c r="AA102" s="276" t="str">
        <f>IF('Info patients (1)'!AA102&lt;&gt;'Info patients (2)'!AA102,"CHECK","")</f>
        <v/>
      </c>
      <c r="AB102" s="276" t="str">
        <f>IF('Info patients (1)'!AB102&lt;&gt;'Info patients (2)'!AB102,"CHECK","")</f>
        <v/>
      </c>
      <c r="AC102" s="276" t="str">
        <f>IF('Info patients (1)'!AC102&lt;&gt;'Info patients (2)'!AC102,"CHECK","")</f>
        <v/>
      </c>
      <c r="AD102" s="276" t="str">
        <f>IF('Info patients (1)'!AD102&lt;&gt;'Info patients (2)'!AD102,"CHECK","")</f>
        <v/>
      </c>
      <c r="AE102" s="276" t="str">
        <f>IF('Info patients (1)'!AE102&lt;&gt;'Info patients (2)'!AE102,"CHECK","")</f>
        <v/>
      </c>
      <c r="AF102" s="276" t="str">
        <f>IF('Info patients (1)'!AF102&lt;&gt;'Info patients (2)'!AF102,"CHECK","")</f>
        <v/>
      </c>
      <c r="AG102" s="276" t="str">
        <f>IF('Info patients (1)'!AG102&lt;&gt;'Info patients (2)'!AG102,"CHECK","")</f>
        <v/>
      </c>
      <c r="AH102" s="276" t="str">
        <f>IF('Info patients (1)'!AH102&lt;&gt;'Info patients (2)'!AH102,"CHECK","")</f>
        <v/>
      </c>
      <c r="AI102" s="276" t="str">
        <f>IF('Info patients (1)'!AI102&lt;&gt;'Info patients (2)'!AI102,"CHECK","")</f>
        <v/>
      </c>
      <c r="AJ102" s="276" t="str">
        <f>IF('Info patients (1)'!AJ102&lt;&gt;'Info patients (2)'!AJ102,"CHECK","")</f>
        <v/>
      </c>
      <c r="AK102" s="276" t="str">
        <f>IF('Info patients (1)'!AK102&lt;&gt;'Info patients (2)'!AK102,"CHECK","")</f>
        <v/>
      </c>
      <c r="AL102" s="276" t="str">
        <f>IF('Info patients (1)'!AL102&lt;&gt;'Info patients (2)'!AL102,"CHECK","")</f>
        <v/>
      </c>
      <c r="AM102" s="276" t="str">
        <f>IF('Info patients (1)'!AM102&lt;&gt;'Info patients (2)'!AM102,"CHECK","")</f>
        <v/>
      </c>
      <c r="AN102" s="276" t="str">
        <f>IF('Info patients (1)'!AN102&lt;&gt;'Info patients (2)'!AN102,"CHECK","")</f>
        <v/>
      </c>
      <c r="AO102" s="276" t="str">
        <f>IF('Info patients (1)'!AO102&lt;&gt;'Info patients (2)'!AO102,"CHECK","")</f>
        <v/>
      </c>
      <c r="AP102" s="276" t="str">
        <f>IF('Info patients (1)'!AP102&lt;&gt;'Info patients (2)'!AP102,"CHECK","")</f>
        <v/>
      </c>
      <c r="AQ102" s="276" t="str">
        <f>IF('Info patients (1)'!AQ102&lt;&gt;'Info patients (2)'!AQ102,"CHECK","")</f>
        <v/>
      </c>
      <c r="AR102" s="276" t="str">
        <f>IF('Info patients (1)'!AR102&lt;&gt;'Info patients (2)'!AR102,"CHECK","")</f>
        <v/>
      </c>
      <c r="AS102" s="276" t="str">
        <f>IF('Info patients (1)'!AS102&lt;&gt;'Info patients (2)'!AS102,"CHECK","")</f>
        <v/>
      </c>
      <c r="AT102" s="276" t="str">
        <f>IF('Info patients (1)'!AT102&lt;&gt;'Info patients (2)'!AT102,"CHECK","")</f>
        <v/>
      </c>
      <c r="AU102" s="276" t="str">
        <f>IF('Info patients (1)'!AU102&lt;&gt;'Info patients (2)'!AU102,"CHECK","")</f>
        <v/>
      </c>
      <c r="AV102" s="276" t="str">
        <f>IF('Info patients (1)'!AV102&lt;&gt;'Info patients (2)'!AV102,"CHECK","")</f>
        <v/>
      </c>
      <c r="AW102" s="276" t="str">
        <f>IF('Info patients (1)'!AW102&lt;&gt;'Info patients (2)'!AW102,"CHECK","")</f>
        <v/>
      </c>
      <c r="AX102" s="276" t="str">
        <f>IF('Info patients (1)'!AX102&lt;&gt;'Info patients (2)'!AX102,"CHECK","")</f>
        <v/>
      </c>
      <c r="AY102" s="276" t="str">
        <f>IF('Info patients (1)'!AY102&lt;&gt;'Info patients (2)'!AY102,"CHECK","")</f>
        <v/>
      </c>
      <c r="AZ102" s="276" t="str">
        <f>IF('Info patients (1)'!AZ102&lt;&gt;'Info patients (2)'!AZ102,"CHECK","")</f>
        <v/>
      </c>
      <c r="BA102" s="276" t="str">
        <f>IF('Info patients (1)'!BA102&lt;&gt;'Info patients (2)'!BA102,"CHECK","")</f>
        <v/>
      </c>
      <c r="BB102" s="276" t="str">
        <f>IF('Info patients (1)'!BB102&lt;&gt;'Info patients (2)'!BB102,"CHECK","")</f>
        <v/>
      </c>
      <c r="BC102" s="276" t="str">
        <f>IF('Info patients (1)'!BC102&lt;&gt;'Info patients (2)'!BC102,"CHECK","")</f>
        <v/>
      </c>
      <c r="BD102" s="276" t="str">
        <f>IF('Info patients (1)'!BD102&lt;&gt;'Info patients (2)'!BD102,"CHECK","")</f>
        <v/>
      </c>
      <c r="BE102" s="276" t="str">
        <f>IF('Info patients (1)'!BE102&lt;&gt;'Info patients (2)'!BE102,"CHECK","")</f>
        <v/>
      </c>
      <c r="BF102" s="276" t="str">
        <f>IF('Info patients (1)'!BF102&lt;&gt;'Info patients (2)'!BF102,"CHECK","")</f>
        <v/>
      </c>
      <c r="BG102" s="276" t="str">
        <f>IF('Info patients (1)'!BG102&lt;&gt;'Info patients (2)'!BG102,"CHECK","")</f>
        <v/>
      </c>
      <c r="BH102" s="276" t="str">
        <f>IF('Info patients (1)'!BH102&lt;&gt;'Info patients (2)'!BH102,"CHECK","")</f>
        <v/>
      </c>
      <c r="BI102" s="276" t="str">
        <f>IF('Info patients (1)'!BI102&lt;&gt;'Info patients (2)'!BI102,"CHECK","")</f>
        <v/>
      </c>
      <c r="BJ102" s="276" t="str">
        <f>IF('Info patients (1)'!BJ102&lt;&gt;'Info patients (2)'!BJ102,"CHECK","")</f>
        <v/>
      </c>
      <c r="BK102" s="276" t="str">
        <f>IF('Info patients (1)'!BK102&lt;&gt;'Info patients (2)'!BK102,"CHECK","")</f>
        <v/>
      </c>
      <c r="BL102" s="276" t="str">
        <f>IF('Info patients (1)'!BL102&lt;&gt;'Info patients (2)'!BL102,"CHECK","")</f>
        <v/>
      </c>
      <c r="BM102" s="276" t="str">
        <f>IF('Info patients (1)'!BM102&lt;&gt;'Info patients (2)'!BM102,"CHECK","")</f>
        <v/>
      </c>
      <c r="BN102" s="276" t="str">
        <f>IF('Info patients (1)'!BN102&lt;&gt;'Info patients (2)'!BN102,"CHECK","")</f>
        <v/>
      </c>
      <c r="BO102" s="276" t="str">
        <f>IF('Info patients (1)'!BO102&lt;&gt;'Info patients (2)'!BO102,"CHECK","")</f>
        <v/>
      </c>
      <c r="BP102" s="276" t="str">
        <f>IF('Info patients (1)'!BP102&lt;&gt;'Info patients (2)'!BP102,"CHECK","")</f>
        <v/>
      </c>
      <c r="BQ102" s="276" t="str">
        <f>IF('Info patients (1)'!BQ102&lt;&gt;'Info patients (2)'!BQ102,"CHECK","")</f>
        <v/>
      </c>
      <c r="BR102" s="276" t="str">
        <f>IF('Info patients (1)'!BR102&lt;&gt;'Info patients (2)'!BR102,"CHECK","")</f>
        <v/>
      </c>
      <c r="BS102" s="276" t="str">
        <f>IF('Info patients (1)'!BS102&lt;&gt;'Info patients (2)'!BS102,"CHECK","")</f>
        <v/>
      </c>
      <c r="BT102" s="276" t="str">
        <f>IF('Info patients (1)'!BT102&lt;&gt;'Info patients (2)'!BT102,"CHECK","")</f>
        <v/>
      </c>
      <c r="BU102" s="276" t="str">
        <f>IF('Info patients (1)'!BU102&lt;&gt;'Info patients (2)'!BU102,"CHECK","")</f>
        <v/>
      </c>
      <c r="BV102" s="276" t="str">
        <f>IF('Info patients (1)'!BV102&lt;&gt;'Info patients (2)'!BV102,"CHECK","")</f>
        <v/>
      </c>
      <c r="BW102" s="276" t="str">
        <f>IF('Info patients (1)'!BW102&lt;&gt;'Info patients (2)'!BW102,"CHECK","")</f>
        <v/>
      </c>
      <c r="BX102" s="276" t="str">
        <f>IF('Info patients (1)'!BX102&lt;&gt;'Info patients (2)'!BX102,"CHECK","")</f>
        <v/>
      </c>
      <c r="BY102" s="276" t="str">
        <f>IF('Info patients (1)'!BY102&lt;&gt;'Info patients (2)'!BY102,"CHECK","")</f>
        <v/>
      </c>
      <c r="BZ102" s="276" t="str">
        <f>IF('Info patients (1)'!BZ102&lt;&gt;'Info patients (2)'!BZ102,"CHECK","")</f>
        <v/>
      </c>
      <c r="CA102" s="276" t="str">
        <f>IF('Info patients (1)'!CA102&lt;&gt;'Info patients (2)'!CA102,"CHECK","")</f>
        <v/>
      </c>
      <c r="CB102" s="276" t="str">
        <f>IF('Info patients (1)'!CB102&lt;&gt;'Info patients (2)'!CB102,"CHECK","")</f>
        <v/>
      </c>
      <c r="CC102" s="276" t="str">
        <f>IF('Info patients (1)'!CC102&lt;&gt;'Info patients (2)'!CC102,"CHECK","")</f>
        <v/>
      </c>
      <c r="CD102" s="276" t="str">
        <f>IF('Info patients (1)'!CD102&lt;&gt;'Info patients (2)'!CD102,"CHECK","")</f>
        <v/>
      </c>
      <c r="CE102" s="276" t="str">
        <f>IF('Info patients (1)'!CE102&lt;&gt;'Info patients (2)'!CE102,"CHECK","")</f>
        <v/>
      </c>
      <c r="CF102" s="276" t="str">
        <f>IF('Info patients (1)'!CF102&lt;&gt;'Info patients (2)'!CF102,"CHECK","")</f>
        <v/>
      </c>
      <c r="CG102" s="276" t="str">
        <f>IF('Info patients (1)'!CG102&lt;&gt;'Info patients (2)'!CG102,"CHECK","")</f>
        <v/>
      </c>
      <c r="CH102" s="276" t="str">
        <f>IF('Info patients (1)'!CH102&lt;&gt;'Info patients (2)'!CH102,"CHECK","")</f>
        <v/>
      </c>
      <c r="CI102" s="276" t="str">
        <f>IF('Info patients (1)'!CI102&lt;&gt;'Info patients (2)'!CI102,"CHECK","")</f>
        <v/>
      </c>
      <c r="CJ102" s="276" t="str">
        <f>IF('Info patients (1)'!CJ102&lt;&gt;'Info patients (2)'!CJ102,"CHECK","")</f>
        <v/>
      </c>
      <c r="CK102" s="276" t="str">
        <f>IF('Info patients (1)'!CK102&lt;&gt;'Info patients (2)'!CK102,"CHECK","")</f>
        <v/>
      </c>
      <c r="CL102" s="276" t="str">
        <f>IF('Info patients (1)'!CL102&lt;&gt;'Info patients (2)'!CL102,"CHECK","")</f>
        <v/>
      </c>
      <c r="CM102" s="276" t="str">
        <f>IF('Info patients (1)'!CM102&lt;&gt;'Info patients (2)'!CM102,"CHECK","")</f>
        <v/>
      </c>
      <c r="CN102" s="276" t="str">
        <f>IF('Info patients (1)'!CN102&lt;&gt;'Info patients (2)'!CN102,"CHECK","")</f>
        <v/>
      </c>
      <c r="CO102" s="276" t="str">
        <f>IF('Info patients (1)'!CO102&lt;&gt;'Info patients (2)'!CO102,"CHECK","")</f>
        <v/>
      </c>
      <c r="CP102" s="276" t="str">
        <f>IF('Info patients (1)'!CP102&lt;&gt;'Info patients (2)'!CP102,"CHECK","")</f>
        <v/>
      </c>
      <c r="CQ102" s="276" t="str">
        <f>IF('Info patients (1)'!CQ102&lt;&gt;'Info patients (2)'!CQ102,"CHECK","")</f>
        <v/>
      </c>
      <c r="CR102" s="276" t="str">
        <f>IF('Info patients (1)'!CR102&lt;&gt;'Info patients (2)'!CR102,"CHECK","")</f>
        <v/>
      </c>
      <c r="CS102" s="276" t="str">
        <f>IF('Info patients (1)'!CS102&lt;&gt;'Info patients (2)'!CS102,"CHECK","")</f>
        <v/>
      </c>
      <c r="CT102" s="276" t="str">
        <f>IF('Info patients (1)'!CT102&lt;&gt;'Info patients (2)'!CT102,"CHECK","")</f>
        <v/>
      </c>
      <c r="CU102" s="276" t="str">
        <f>IF('Info patients (1)'!CU102&lt;&gt;'Info patients (2)'!CU102,"CHECK","")</f>
        <v/>
      </c>
      <c r="CV102" s="276" t="str">
        <f>IF('Info patients (1)'!CV102&lt;&gt;'Info patients (2)'!CV102,"CHECK","")</f>
        <v/>
      </c>
      <c r="CW102" s="276" t="str">
        <f>IF('Info patients (1)'!CW102&lt;&gt;'Info patients (2)'!CW102,"CHECK","")</f>
        <v/>
      </c>
      <c r="CX102" s="276" t="str">
        <f>IF('Info patients (1)'!CX102&lt;&gt;'Info patients (2)'!CX102,"CHECK","")</f>
        <v/>
      </c>
      <c r="CY102" s="276" t="str">
        <f>IF('Info patients (1)'!CY102&lt;&gt;'Info patients (2)'!CY102,"CHECK","")</f>
        <v/>
      </c>
      <c r="CZ102" s="276" t="str">
        <f>IF('Info patients (1)'!CZ102&lt;&gt;'Info patients (2)'!CZ102,"CHECK","")</f>
        <v/>
      </c>
      <c r="DA102" s="276" t="str">
        <f>IF('Info patients (1)'!DA102&lt;&gt;'Info patients (2)'!DA102,"CHECK","")</f>
        <v/>
      </c>
      <c r="DB102" s="276" t="str">
        <f>IF('Info patients (1)'!DB102&lt;&gt;'Info patients (2)'!DB102,"CHECK","")</f>
        <v/>
      </c>
      <c r="DC102" s="276" t="str">
        <f>IF('Info patients (1)'!DC102&lt;&gt;'Info patients (2)'!DC102,"CHECK","")</f>
        <v/>
      </c>
      <c r="DD102" s="276" t="str">
        <f>IF('Info patients (1)'!DD102&lt;&gt;'Info patients (2)'!DD102,"CHECK","")</f>
        <v/>
      </c>
      <c r="DE102" s="276" t="str">
        <f>IF('Info patients (1)'!DE102&lt;&gt;'Info patients (2)'!DE102,"CHECK","")</f>
        <v/>
      </c>
      <c r="DF102" s="276" t="str">
        <f>IF('Info patients (1)'!DF102&lt;&gt;'Info patients (2)'!DF102,"CHECK","")</f>
        <v/>
      </c>
      <c r="DG102" s="276" t="str">
        <f>IF('Info patients (1)'!DG102&lt;&gt;'Info patients (2)'!DG102,"CHECK","")</f>
        <v/>
      </c>
      <c r="DH102" s="276" t="str">
        <f>IF('Info patients (1)'!DH102&lt;&gt;'Info patients (2)'!DH102,"CHECK","")</f>
        <v/>
      </c>
      <c r="DI102" s="276" t="str">
        <f>IF('Info patients (1)'!DI102&lt;&gt;'Info patients (2)'!DI102,"CHECK","")</f>
        <v/>
      </c>
      <c r="DJ102" s="276" t="str">
        <f>IF('Info patients (1)'!DJ102&lt;&gt;'Info patients (2)'!DJ102,"CHECK","")</f>
        <v/>
      </c>
      <c r="DK102" s="276" t="str">
        <f>IF('Info patients (1)'!DK102&lt;&gt;'Info patients (2)'!DK102,"CHECK","")</f>
        <v/>
      </c>
      <c r="DL102" s="276" t="str">
        <f>IF('Info patients (1)'!DL102&lt;&gt;'Info patients (2)'!DL102,"CHECK","")</f>
        <v/>
      </c>
      <c r="DM102" s="276" t="str">
        <f>IF('Info patients (1)'!DM102&lt;&gt;'Info patients (2)'!DM102,"CHECK","")</f>
        <v/>
      </c>
      <c r="DN102" s="276" t="str">
        <f>IF('Info patients (1)'!DN102&lt;&gt;'Info patients (2)'!DN102,"CHECK","")</f>
        <v/>
      </c>
      <c r="DO102" s="276" t="str">
        <f>IF('Info patients (1)'!DO102&lt;&gt;'Info patients (2)'!DO102,"CHECK","")</f>
        <v/>
      </c>
      <c r="DP102" s="276" t="str">
        <f>IF('Info patients (1)'!DP102&lt;&gt;'Info patients (2)'!DP102,"CHECK","")</f>
        <v/>
      </c>
      <c r="DQ102" s="276" t="str">
        <f>IF('Info patients (1)'!DQ102&lt;&gt;'Info patients (2)'!DQ102,"CHECK","")</f>
        <v/>
      </c>
    </row>
    <row r="103" spans="1:121" s="109" customFormat="1" ht="23.25" customHeight="1" x14ac:dyDescent="0.2">
      <c r="A103" s="276" t="str">
        <f>IF('Info patients (1)'!A103&lt;&gt;'Info patients (2)'!A103,"CHECK","")</f>
        <v/>
      </c>
      <c r="B103" s="276" t="str">
        <f>IF('Info patients (1)'!B103&lt;&gt;'Info patients (2)'!B103,"CHECK","")</f>
        <v/>
      </c>
      <c r="C103" s="276" t="str">
        <f>IF('Info patients (1)'!C103&lt;&gt;'Info patients (2)'!C103,"CHECK","")</f>
        <v/>
      </c>
      <c r="D103" s="276" t="str">
        <f>IF('Info patients (1)'!D103&lt;&gt;'Info patients (2)'!D103,"CHECK","")</f>
        <v/>
      </c>
      <c r="E103" s="276" t="str">
        <f>IF('Info patients (1)'!E103&lt;&gt;'Info patients (2)'!E103,"CHECK","")</f>
        <v/>
      </c>
      <c r="F103" s="276" t="str">
        <f>IF('Info patients (1)'!F103&lt;&gt;'Info patients (2)'!F103,"CHECK","")</f>
        <v/>
      </c>
      <c r="G103" s="276" t="str">
        <f>IF('Info patients (1)'!G103&lt;&gt;'Info patients (2)'!G103,"CHECK","")</f>
        <v/>
      </c>
      <c r="H103" s="276" t="str">
        <f>IF('Info patients (1)'!H103&lt;&gt;'Info patients (2)'!H103,"CHECK","")</f>
        <v/>
      </c>
      <c r="I103" s="276" t="str">
        <f>IF('Info patients (1)'!I103&lt;&gt;'Info patients (2)'!I103,"CHECK","")</f>
        <v/>
      </c>
      <c r="J103" s="276" t="str">
        <f>IF('Info patients (1)'!J103&lt;&gt;'Info patients (2)'!J103,"CHECK","")</f>
        <v/>
      </c>
      <c r="K103" s="276" t="str">
        <f>IF('Info patients (1)'!K103&lt;&gt;'Info patients (2)'!K103,"CHECK","")</f>
        <v/>
      </c>
      <c r="L103" s="276" t="str">
        <f>IF('Info patients (1)'!L103&lt;&gt;'Info patients (2)'!L103,"CHECK","")</f>
        <v/>
      </c>
      <c r="M103" s="276" t="str">
        <f>IF('Info patients (1)'!M103&lt;&gt;'Info patients (2)'!M103,"CHECK","")</f>
        <v/>
      </c>
      <c r="N103" s="276" t="str">
        <f>IF('Info patients (1)'!N103&lt;&gt;'Info patients (2)'!N103,"CHECK","")</f>
        <v/>
      </c>
      <c r="O103" s="276" t="str">
        <f>IF('Info patients (1)'!O103&lt;&gt;'Info patients (2)'!O103,"CHECK","")</f>
        <v/>
      </c>
      <c r="P103" s="276" t="str">
        <f>IF('Info patients (1)'!P103&lt;&gt;'Info patients (2)'!P103,"CHECK","")</f>
        <v/>
      </c>
      <c r="Q103" s="276" t="str">
        <f>IF('Info patients (1)'!Q103&lt;&gt;'Info patients (2)'!Q103,"CHECK","")</f>
        <v/>
      </c>
      <c r="R103" s="276" t="str">
        <f>IF('Info patients (1)'!R103&lt;&gt;'Info patients (2)'!R103,"CHECK","")</f>
        <v/>
      </c>
      <c r="S103" s="276" t="str">
        <f>IF('Info patients (1)'!S103&lt;&gt;'Info patients (2)'!S103,"CHECK","")</f>
        <v/>
      </c>
      <c r="T103" s="276" t="str">
        <f>IF('Info patients (1)'!T103&lt;&gt;'Info patients (2)'!T103,"CHECK","")</f>
        <v/>
      </c>
      <c r="U103" s="276" t="str">
        <f>IF('Info patients (1)'!U103&lt;&gt;'Info patients (2)'!U103,"CHECK","")</f>
        <v/>
      </c>
      <c r="V103" s="276" t="str">
        <f>IF('Info patients (1)'!V103&lt;&gt;'Info patients (2)'!V103,"CHECK","")</f>
        <v/>
      </c>
      <c r="W103" s="276" t="str">
        <f>IF('Info patients (1)'!W103&lt;&gt;'Info patients (2)'!W103,"CHECK","")</f>
        <v/>
      </c>
      <c r="X103" s="276" t="str">
        <f>IF('Info patients (1)'!X103&lt;&gt;'Info patients (2)'!X103,"CHECK","")</f>
        <v/>
      </c>
      <c r="Y103" s="276" t="str">
        <f>IF('Info patients (1)'!Y103&lt;&gt;'Info patients (2)'!Y103,"CHECK","")</f>
        <v/>
      </c>
      <c r="Z103" s="276" t="str">
        <f>IF('Info patients (1)'!Z103&lt;&gt;'Info patients (2)'!Z103,"CHECK","")</f>
        <v/>
      </c>
      <c r="AA103" s="276" t="str">
        <f>IF('Info patients (1)'!AA103&lt;&gt;'Info patients (2)'!AA103,"CHECK","")</f>
        <v/>
      </c>
      <c r="AB103" s="276" t="str">
        <f>IF('Info patients (1)'!AB103&lt;&gt;'Info patients (2)'!AB103,"CHECK","")</f>
        <v/>
      </c>
      <c r="AC103" s="276" t="str">
        <f>IF('Info patients (1)'!AC103&lt;&gt;'Info patients (2)'!AC103,"CHECK","")</f>
        <v/>
      </c>
      <c r="AD103" s="276" t="str">
        <f>IF('Info patients (1)'!AD103&lt;&gt;'Info patients (2)'!AD103,"CHECK","")</f>
        <v/>
      </c>
      <c r="AE103" s="276" t="str">
        <f>IF('Info patients (1)'!AE103&lt;&gt;'Info patients (2)'!AE103,"CHECK","")</f>
        <v/>
      </c>
      <c r="AF103" s="276" t="str">
        <f>IF('Info patients (1)'!AF103&lt;&gt;'Info patients (2)'!AF103,"CHECK","")</f>
        <v/>
      </c>
      <c r="AG103" s="276" t="str">
        <f>IF('Info patients (1)'!AG103&lt;&gt;'Info patients (2)'!AG103,"CHECK","")</f>
        <v/>
      </c>
      <c r="AH103" s="276" t="str">
        <f>IF('Info patients (1)'!AH103&lt;&gt;'Info patients (2)'!AH103,"CHECK","")</f>
        <v/>
      </c>
      <c r="AI103" s="276" t="str">
        <f>IF('Info patients (1)'!AI103&lt;&gt;'Info patients (2)'!AI103,"CHECK","")</f>
        <v/>
      </c>
      <c r="AJ103" s="276" t="str">
        <f>IF('Info patients (1)'!AJ103&lt;&gt;'Info patients (2)'!AJ103,"CHECK","")</f>
        <v/>
      </c>
      <c r="AK103" s="276" t="str">
        <f>IF('Info patients (1)'!AK103&lt;&gt;'Info patients (2)'!AK103,"CHECK","")</f>
        <v/>
      </c>
      <c r="AL103" s="276" t="str">
        <f>IF('Info patients (1)'!AL103&lt;&gt;'Info patients (2)'!AL103,"CHECK","")</f>
        <v/>
      </c>
      <c r="AM103" s="276" t="str">
        <f>IF('Info patients (1)'!AM103&lt;&gt;'Info patients (2)'!AM103,"CHECK","")</f>
        <v/>
      </c>
      <c r="AN103" s="276" t="str">
        <f>IF('Info patients (1)'!AN103&lt;&gt;'Info patients (2)'!AN103,"CHECK","")</f>
        <v/>
      </c>
      <c r="AO103" s="276" t="str">
        <f>IF('Info patients (1)'!AO103&lt;&gt;'Info patients (2)'!AO103,"CHECK","")</f>
        <v/>
      </c>
      <c r="AP103" s="276" t="str">
        <f>IF('Info patients (1)'!AP103&lt;&gt;'Info patients (2)'!AP103,"CHECK","")</f>
        <v/>
      </c>
      <c r="AQ103" s="276" t="str">
        <f>IF('Info patients (1)'!AQ103&lt;&gt;'Info patients (2)'!AQ103,"CHECK","")</f>
        <v/>
      </c>
      <c r="AR103" s="276" t="str">
        <f>IF('Info patients (1)'!AR103&lt;&gt;'Info patients (2)'!AR103,"CHECK","")</f>
        <v/>
      </c>
      <c r="AS103" s="276" t="str">
        <f>IF('Info patients (1)'!AS103&lt;&gt;'Info patients (2)'!AS103,"CHECK","")</f>
        <v/>
      </c>
      <c r="AT103" s="276" t="str">
        <f>IF('Info patients (1)'!AT103&lt;&gt;'Info patients (2)'!AT103,"CHECK","")</f>
        <v/>
      </c>
      <c r="AU103" s="276" t="str">
        <f>IF('Info patients (1)'!AU103&lt;&gt;'Info patients (2)'!AU103,"CHECK","")</f>
        <v/>
      </c>
      <c r="AV103" s="276" t="str">
        <f>IF('Info patients (1)'!AV103&lt;&gt;'Info patients (2)'!AV103,"CHECK","")</f>
        <v/>
      </c>
      <c r="AW103" s="276" t="str">
        <f>IF('Info patients (1)'!AW103&lt;&gt;'Info patients (2)'!AW103,"CHECK","")</f>
        <v/>
      </c>
      <c r="AX103" s="276" t="str">
        <f>IF('Info patients (1)'!AX103&lt;&gt;'Info patients (2)'!AX103,"CHECK","")</f>
        <v/>
      </c>
      <c r="AY103" s="276" t="str">
        <f>IF('Info patients (1)'!AY103&lt;&gt;'Info patients (2)'!AY103,"CHECK","")</f>
        <v/>
      </c>
      <c r="AZ103" s="276" t="str">
        <f>IF('Info patients (1)'!AZ103&lt;&gt;'Info patients (2)'!AZ103,"CHECK","")</f>
        <v/>
      </c>
      <c r="BA103" s="276" t="str">
        <f>IF('Info patients (1)'!BA103&lt;&gt;'Info patients (2)'!BA103,"CHECK","")</f>
        <v/>
      </c>
      <c r="BB103" s="276" t="str">
        <f>IF('Info patients (1)'!BB103&lt;&gt;'Info patients (2)'!BB103,"CHECK","")</f>
        <v/>
      </c>
      <c r="BC103" s="276" t="str">
        <f>IF('Info patients (1)'!BC103&lt;&gt;'Info patients (2)'!BC103,"CHECK","")</f>
        <v/>
      </c>
      <c r="BD103" s="276" t="str">
        <f>IF('Info patients (1)'!BD103&lt;&gt;'Info patients (2)'!BD103,"CHECK","")</f>
        <v/>
      </c>
      <c r="BE103" s="276" t="str">
        <f>IF('Info patients (1)'!BE103&lt;&gt;'Info patients (2)'!BE103,"CHECK","")</f>
        <v/>
      </c>
      <c r="BF103" s="276" t="str">
        <f>IF('Info patients (1)'!BF103&lt;&gt;'Info patients (2)'!BF103,"CHECK","")</f>
        <v/>
      </c>
      <c r="BG103" s="276" t="str">
        <f>IF('Info patients (1)'!BG103&lt;&gt;'Info patients (2)'!BG103,"CHECK","")</f>
        <v/>
      </c>
      <c r="BH103" s="276" t="str">
        <f>IF('Info patients (1)'!BH103&lt;&gt;'Info patients (2)'!BH103,"CHECK","")</f>
        <v/>
      </c>
      <c r="BI103" s="276" t="str">
        <f>IF('Info patients (1)'!BI103&lt;&gt;'Info patients (2)'!BI103,"CHECK","")</f>
        <v/>
      </c>
      <c r="BJ103" s="276" t="str">
        <f>IF('Info patients (1)'!BJ103&lt;&gt;'Info patients (2)'!BJ103,"CHECK","")</f>
        <v/>
      </c>
      <c r="BK103" s="276" t="str">
        <f>IF('Info patients (1)'!BK103&lt;&gt;'Info patients (2)'!BK103,"CHECK","")</f>
        <v/>
      </c>
      <c r="BL103" s="276" t="str">
        <f>IF('Info patients (1)'!BL103&lt;&gt;'Info patients (2)'!BL103,"CHECK","")</f>
        <v/>
      </c>
      <c r="BM103" s="276" t="str">
        <f>IF('Info patients (1)'!BM103&lt;&gt;'Info patients (2)'!BM103,"CHECK","")</f>
        <v/>
      </c>
      <c r="BN103" s="276" t="str">
        <f>IF('Info patients (1)'!BN103&lt;&gt;'Info patients (2)'!BN103,"CHECK","")</f>
        <v/>
      </c>
      <c r="BO103" s="276" t="str">
        <f>IF('Info patients (1)'!BO103&lt;&gt;'Info patients (2)'!BO103,"CHECK","")</f>
        <v/>
      </c>
      <c r="BP103" s="276" t="str">
        <f>IF('Info patients (1)'!BP103&lt;&gt;'Info patients (2)'!BP103,"CHECK","")</f>
        <v/>
      </c>
      <c r="BQ103" s="276" t="str">
        <f>IF('Info patients (1)'!BQ103&lt;&gt;'Info patients (2)'!BQ103,"CHECK","")</f>
        <v/>
      </c>
      <c r="BR103" s="276" t="str">
        <f>IF('Info patients (1)'!BR103&lt;&gt;'Info patients (2)'!BR103,"CHECK","")</f>
        <v/>
      </c>
      <c r="BS103" s="276" t="str">
        <f>IF('Info patients (1)'!BS103&lt;&gt;'Info patients (2)'!BS103,"CHECK","")</f>
        <v/>
      </c>
      <c r="BT103" s="276" t="str">
        <f>IF('Info patients (1)'!BT103&lt;&gt;'Info patients (2)'!BT103,"CHECK","")</f>
        <v/>
      </c>
      <c r="BU103" s="276" t="str">
        <f>IF('Info patients (1)'!BU103&lt;&gt;'Info patients (2)'!BU103,"CHECK","")</f>
        <v/>
      </c>
      <c r="BV103" s="276" t="str">
        <f>IF('Info patients (1)'!BV103&lt;&gt;'Info patients (2)'!BV103,"CHECK","")</f>
        <v/>
      </c>
      <c r="BW103" s="276" t="str">
        <f>IF('Info patients (1)'!BW103&lt;&gt;'Info patients (2)'!BW103,"CHECK","")</f>
        <v/>
      </c>
      <c r="BX103" s="276" t="str">
        <f>IF('Info patients (1)'!BX103&lt;&gt;'Info patients (2)'!BX103,"CHECK","")</f>
        <v/>
      </c>
      <c r="BY103" s="276" t="str">
        <f>IF('Info patients (1)'!BY103&lt;&gt;'Info patients (2)'!BY103,"CHECK","")</f>
        <v/>
      </c>
      <c r="BZ103" s="276" t="str">
        <f>IF('Info patients (1)'!BZ103&lt;&gt;'Info patients (2)'!BZ103,"CHECK","")</f>
        <v/>
      </c>
      <c r="CA103" s="276" t="str">
        <f>IF('Info patients (1)'!CA103&lt;&gt;'Info patients (2)'!CA103,"CHECK","")</f>
        <v/>
      </c>
      <c r="CB103" s="276" t="str">
        <f>IF('Info patients (1)'!CB103&lt;&gt;'Info patients (2)'!CB103,"CHECK","")</f>
        <v/>
      </c>
      <c r="CC103" s="276" t="str">
        <f>IF('Info patients (1)'!CC103&lt;&gt;'Info patients (2)'!CC103,"CHECK","")</f>
        <v/>
      </c>
      <c r="CD103" s="276" t="str">
        <f>IF('Info patients (1)'!CD103&lt;&gt;'Info patients (2)'!CD103,"CHECK","")</f>
        <v/>
      </c>
      <c r="CE103" s="276" t="str">
        <f>IF('Info patients (1)'!CE103&lt;&gt;'Info patients (2)'!CE103,"CHECK","")</f>
        <v/>
      </c>
      <c r="CF103" s="276" t="str">
        <f>IF('Info patients (1)'!CF103&lt;&gt;'Info patients (2)'!CF103,"CHECK","")</f>
        <v/>
      </c>
      <c r="CG103" s="276" t="str">
        <f>IF('Info patients (1)'!CG103&lt;&gt;'Info patients (2)'!CG103,"CHECK","")</f>
        <v/>
      </c>
      <c r="CH103" s="276" t="str">
        <f>IF('Info patients (1)'!CH103&lt;&gt;'Info patients (2)'!CH103,"CHECK","")</f>
        <v/>
      </c>
      <c r="CI103" s="276" t="str">
        <f>IF('Info patients (1)'!CI103&lt;&gt;'Info patients (2)'!CI103,"CHECK","")</f>
        <v/>
      </c>
      <c r="CJ103" s="276" t="str">
        <f>IF('Info patients (1)'!CJ103&lt;&gt;'Info patients (2)'!CJ103,"CHECK","")</f>
        <v/>
      </c>
      <c r="CK103" s="276" t="str">
        <f>IF('Info patients (1)'!CK103&lt;&gt;'Info patients (2)'!CK103,"CHECK","")</f>
        <v/>
      </c>
      <c r="CL103" s="276" t="str">
        <f>IF('Info patients (1)'!CL103&lt;&gt;'Info patients (2)'!CL103,"CHECK","")</f>
        <v/>
      </c>
      <c r="CM103" s="276" t="str">
        <f>IF('Info patients (1)'!CM103&lt;&gt;'Info patients (2)'!CM103,"CHECK","")</f>
        <v/>
      </c>
      <c r="CN103" s="276" t="str">
        <f>IF('Info patients (1)'!CN103&lt;&gt;'Info patients (2)'!CN103,"CHECK","")</f>
        <v/>
      </c>
      <c r="CO103" s="276" t="str">
        <f>IF('Info patients (1)'!CO103&lt;&gt;'Info patients (2)'!CO103,"CHECK","")</f>
        <v/>
      </c>
      <c r="CP103" s="276" t="str">
        <f>IF('Info patients (1)'!CP103&lt;&gt;'Info patients (2)'!CP103,"CHECK","")</f>
        <v/>
      </c>
      <c r="CQ103" s="276" t="str">
        <f>IF('Info patients (1)'!CQ103&lt;&gt;'Info patients (2)'!CQ103,"CHECK","")</f>
        <v/>
      </c>
      <c r="CR103" s="276" t="str">
        <f>IF('Info patients (1)'!CR103&lt;&gt;'Info patients (2)'!CR103,"CHECK","")</f>
        <v/>
      </c>
      <c r="CS103" s="276" t="str">
        <f>IF('Info patients (1)'!CS103&lt;&gt;'Info patients (2)'!CS103,"CHECK","")</f>
        <v/>
      </c>
      <c r="CT103" s="276" t="str">
        <f>IF('Info patients (1)'!CT103&lt;&gt;'Info patients (2)'!CT103,"CHECK","")</f>
        <v/>
      </c>
      <c r="CU103" s="276" t="str">
        <f>IF('Info patients (1)'!CU103&lt;&gt;'Info patients (2)'!CU103,"CHECK","")</f>
        <v/>
      </c>
      <c r="CV103" s="276" t="str">
        <f>IF('Info patients (1)'!CV103&lt;&gt;'Info patients (2)'!CV103,"CHECK","")</f>
        <v/>
      </c>
      <c r="CW103" s="276" t="str">
        <f>IF('Info patients (1)'!CW103&lt;&gt;'Info patients (2)'!CW103,"CHECK","")</f>
        <v/>
      </c>
      <c r="CX103" s="276" t="str">
        <f>IF('Info patients (1)'!CX103&lt;&gt;'Info patients (2)'!CX103,"CHECK","")</f>
        <v/>
      </c>
      <c r="CY103" s="276" t="str">
        <f>IF('Info patients (1)'!CY103&lt;&gt;'Info patients (2)'!CY103,"CHECK","")</f>
        <v/>
      </c>
      <c r="CZ103" s="276" t="str">
        <f>IF('Info patients (1)'!CZ103&lt;&gt;'Info patients (2)'!CZ103,"CHECK","")</f>
        <v/>
      </c>
      <c r="DA103" s="276" t="str">
        <f>IF('Info patients (1)'!DA103&lt;&gt;'Info patients (2)'!DA103,"CHECK","")</f>
        <v/>
      </c>
      <c r="DB103" s="276" t="str">
        <f>IF('Info patients (1)'!DB103&lt;&gt;'Info patients (2)'!DB103,"CHECK","")</f>
        <v/>
      </c>
      <c r="DC103" s="276" t="str">
        <f>IF('Info patients (1)'!DC103&lt;&gt;'Info patients (2)'!DC103,"CHECK","")</f>
        <v/>
      </c>
      <c r="DD103" s="276" t="str">
        <f>IF('Info patients (1)'!DD103&lt;&gt;'Info patients (2)'!DD103,"CHECK","")</f>
        <v/>
      </c>
      <c r="DE103" s="276" t="str">
        <f>IF('Info patients (1)'!DE103&lt;&gt;'Info patients (2)'!DE103,"CHECK","")</f>
        <v/>
      </c>
      <c r="DF103" s="276" t="str">
        <f>IF('Info patients (1)'!DF103&lt;&gt;'Info patients (2)'!DF103,"CHECK","")</f>
        <v/>
      </c>
      <c r="DG103" s="276" t="str">
        <f>IF('Info patients (1)'!DG103&lt;&gt;'Info patients (2)'!DG103,"CHECK","")</f>
        <v/>
      </c>
      <c r="DH103" s="276" t="str">
        <f>IF('Info patients (1)'!DH103&lt;&gt;'Info patients (2)'!DH103,"CHECK","")</f>
        <v/>
      </c>
      <c r="DI103" s="276" t="str">
        <f>IF('Info patients (1)'!DI103&lt;&gt;'Info patients (2)'!DI103,"CHECK","")</f>
        <v/>
      </c>
      <c r="DJ103" s="276" t="str">
        <f>IF('Info patients (1)'!DJ103&lt;&gt;'Info patients (2)'!DJ103,"CHECK","")</f>
        <v/>
      </c>
      <c r="DK103" s="276" t="str">
        <f>IF('Info patients (1)'!DK103&lt;&gt;'Info patients (2)'!DK103,"CHECK","")</f>
        <v/>
      </c>
      <c r="DL103" s="276" t="str">
        <f>IF('Info patients (1)'!DL103&lt;&gt;'Info patients (2)'!DL103,"CHECK","")</f>
        <v/>
      </c>
      <c r="DM103" s="276" t="str">
        <f>IF('Info patients (1)'!DM103&lt;&gt;'Info patients (2)'!DM103,"CHECK","")</f>
        <v/>
      </c>
      <c r="DN103" s="276" t="str">
        <f>IF('Info patients (1)'!DN103&lt;&gt;'Info patients (2)'!DN103,"CHECK","")</f>
        <v/>
      </c>
      <c r="DO103" s="276" t="str">
        <f>IF('Info patients (1)'!DO103&lt;&gt;'Info patients (2)'!DO103,"CHECK","")</f>
        <v/>
      </c>
      <c r="DP103" s="276" t="str">
        <f>IF('Info patients (1)'!DP103&lt;&gt;'Info patients (2)'!DP103,"CHECK","")</f>
        <v/>
      </c>
      <c r="DQ103" s="276" t="str">
        <f>IF('Info patients (1)'!DQ103&lt;&gt;'Info patients (2)'!DQ103,"CHECK","")</f>
        <v/>
      </c>
    </row>
    <row r="104" spans="1:121" s="109" customFormat="1" ht="23.25" customHeight="1" x14ac:dyDescent="0.2">
      <c r="A104" s="276" t="str">
        <f>IF('Info patients (1)'!A104&lt;&gt;'Info patients (2)'!A104,"CHECK","")</f>
        <v/>
      </c>
      <c r="B104" s="276" t="str">
        <f>IF('Info patients (1)'!B104&lt;&gt;'Info patients (2)'!B104,"CHECK","")</f>
        <v/>
      </c>
      <c r="C104" s="276" t="str">
        <f>IF('Info patients (1)'!C104&lt;&gt;'Info patients (2)'!C104,"CHECK","")</f>
        <v/>
      </c>
      <c r="D104" s="276" t="str">
        <f>IF('Info patients (1)'!D104&lt;&gt;'Info patients (2)'!D104,"CHECK","")</f>
        <v/>
      </c>
      <c r="E104" s="276" t="str">
        <f>IF('Info patients (1)'!E104&lt;&gt;'Info patients (2)'!E104,"CHECK","")</f>
        <v/>
      </c>
      <c r="F104" s="276" t="str">
        <f>IF('Info patients (1)'!F104&lt;&gt;'Info patients (2)'!F104,"CHECK","")</f>
        <v/>
      </c>
      <c r="G104" s="276" t="str">
        <f>IF('Info patients (1)'!G104&lt;&gt;'Info patients (2)'!G104,"CHECK","")</f>
        <v/>
      </c>
      <c r="H104" s="276" t="str">
        <f>IF('Info patients (1)'!H104&lt;&gt;'Info patients (2)'!H104,"CHECK","")</f>
        <v/>
      </c>
      <c r="I104" s="276" t="str">
        <f>IF('Info patients (1)'!I104&lt;&gt;'Info patients (2)'!I104,"CHECK","")</f>
        <v/>
      </c>
      <c r="J104" s="276" t="str">
        <f>IF('Info patients (1)'!J104&lt;&gt;'Info patients (2)'!J104,"CHECK","")</f>
        <v/>
      </c>
      <c r="K104" s="276" t="str">
        <f>IF('Info patients (1)'!K104&lt;&gt;'Info patients (2)'!K104,"CHECK","")</f>
        <v/>
      </c>
      <c r="L104" s="276" t="str">
        <f>IF('Info patients (1)'!L104&lt;&gt;'Info patients (2)'!L104,"CHECK","")</f>
        <v/>
      </c>
      <c r="M104" s="276" t="str">
        <f>IF('Info patients (1)'!M104&lt;&gt;'Info patients (2)'!M104,"CHECK","")</f>
        <v/>
      </c>
      <c r="N104" s="276" t="str">
        <f>IF('Info patients (1)'!N104&lt;&gt;'Info patients (2)'!N104,"CHECK","")</f>
        <v/>
      </c>
      <c r="O104" s="276" t="str">
        <f>IF('Info patients (1)'!O104&lt;&gt;'Info patients (2)'!O104,"CHECK","")</f>
        <v/>
      </c>
      <c r="P104" s="276" t="str">
        <f>IF('Info patients (1)'!P104&lt;&gt;'Info patients (2)'!P104,"CHECK","")</f>
        <v/>
      </c>
      <c r="Q104" s="276" t="str">
        <f>IF('Info patients (1)'!Q104&lt;&gt;'Info patients (2)'!Q104,"CHECK","")</f>
        <v/>
      </c>
      <c r="R104" s="276" t="str">
        <f>IF('Info patients (1)'!R104&lt;&gt;'Info patients (2)'!R104,"CHECK","")</f>
        <v/>
      </c>
      <c r="S104" s="276" t="str">
        <f>IF('Info patients (1)'!S104&lt;&gt;'Info patients (2)'!S104,"CHECK","")</f>
        <v/>
      </c>
      <c r="T104" s="276" t="str">
        <f>IF('Info patients (1)'!T104&lt;&gt;'Info patients (2)'!T104,"CHECK","")</f>
        <v/>
      </c>
      <c r="U104" s="276" t="str">
        <f>IF('Info patients (1)'!U104&lt;&gt;'Info patients (2)'!U104,"CHECK","")</f>
        <v/>
      </c>
      <c r="V104" s="276" t="str">
        <f>IF('Info patients (1)'!V104&lt;&gt;'Info patients (2)'!V104,"CHECK","")</f>
        <v/>
      </c>
      <c r="W104" s="276" t="str">
        <f>IF('Info patients (1)'!W104&lt;&gt;'Info patients (2)'!W104,"CHECK","")</f>
        <v/>
      </c>
      <c r="X104" s="276" t="str">
        <f>IF('Info patients (1)'!X104&lt;&gt;'Info patients (2)'!X104,"CHECK","")</f>
        <v/>
      </c>
      <c r="Y104" s="276" t="str">
        <f>IF('Info patients (1)'!Y104&lt;&gt;'Info patients (2)'!Y104,"CHECK","")</f>
        <v/>
      </c>
      <c r="Z104" s="276" t="str">
        <f>IF('Info patients (1)'!Z104&lt;&gt;'Info patients (2)'!Z104,"CHECK","")</f>
        <v/>
      </c>
      <c r="AA104" s="276" t="str">
        <f>IF('Info patients (1)'!AA104&lt;&gt;'Info patients (2)'!AA104,"CHECK","")</f>
        <v/>
      </c>
      <c r="AB104" s="276" t="str">
        <f>IF('Info patients (1)'!AB104&lt;&gt;'Info patients (2)'!AB104,"CHECK","")</f>
        <v/>
      </c>
      <c r="AC104" s="276" t="str">
        <f>IF('Info patients (1)'!AC104&lt;&gt;'Info patients (2)'!AC104,"CHECK","")</f>
        <v/>
      </c>
      <c r="AD104" s="276" t="str">
        <f>IF('Info patients (1)'!AD104&lt;&gt;'Info patients (2)'!AD104,"CHECK","")</f>
        <v/>
      </c>
      <c r="AE104" s="276" t="str">
        <f>IF('Info patients (1)'!AE104&lt;&gt;'Info patients (2)'!AE104,"CHECK","")</f>
        <v/>
      </c>
      <c r="AF104" s="276" t="str">
        <f>IF('Info patients (1)'!AF104&lt;&gt;'Info patients (2)'!AF104,"CHECK","")</f>
        <v/>
      </c>
      <c r="AG104" s="276" t="str">
        <f>IF('Info patients (1)'!AG104&lt;&gt;'Info patients (2)'!AG104,"CHECK","")</f>
        <v/>
      </c>
      <c r="AH104" s="276" t="str">
        <f>IF('Info patients (1)'!AH104&lt;&gt;'Info patients (2)'!AH104,"CHECK","")</f>
        <v/>
      </c>
      <c r="AI104" s="276" t="str">
        <f>IF('Info patients (1)'!AI104&lt;&gt;'Info patients (2)'!AI104,"CHECK","")</f>
        <v/>
      </c>
      <c r="AJ104" s="276" t="str">
        <f>IF('Info patients (1)'!AJ104&lt;&gt;'Info patients (2)'!AJ104,"CHECK","")</f>
        <v/>
      </c>
      <c r="AK104" s="276" t="str">
        <f>IF('Info patients (1)'!AK104&lt;&gt;'Info patients (2)'!AK104,"CHECK","")</f>
        <v/>
      </c>
      <c r="AL104" s="276" t="str">
        <f>IF('Info patients (1)'!AL104&lt;&gt;'Info patients (2)'!AL104,"CHECK","")</f>
        <v/>
      </c>
      <c r="AM104" s="276" t="str">
        <f>IF('Info patients (1)'!AM104&lt;&gt;'Info patients (2)'!AM104,"CHECK","")</f>
        <v/>
      </c>
      <c r="AN104" s="276" t="str">
        <f>IF('Info patients (1)'!AN104&lt;&gt;'Info patients (2)'!AN104,"CHECK","")</f>
        <v/>
      </c>
      <c r="AO104" s="276" t="str">
        <f>IF('Info patients (1)'!AO104&lt;&gt;'Info patients (2)'!AO104,"CHECK","")</f>
        <v/>
      </c>
      <c r="AP104" s="276" t="str">
        <f>IF('Info patients (1)'!AP104&lt;&gt;'Info patients (2)'!AP104,"CHECK","")</f>
        <v/>
      </c>
      <c r="AQ104" s="276" t="str">
        <f>IF('Info patients (1)'!AQ104&lt;&gt;'Info patients (2)'!AQ104,"CHECK","")</f>
        <v/>
      </c>
      <c r="AR104" s="276" t="str">
        <f>IF('Info patients (1)'!AR104&lt;&gt;'Info patients (2)'!AR104,"CHECK","")</f>
        <v/>
      </c>
      <c r="AS104" s="276" t="str">
        <f>IF('Info patients (1)'!AS104&lt;&gt;'Info patients (2)'!AS104,"CHECK","")</f>
        <v/>
      </c>
      <c r="AT104" s="276" t="str">
        <f>IF('Info patients (1)'!AT104&lt;&gt;'Info patients (2)'!AT104,"CHECK","")</f>
        <v/>
      </c>
      <c r="AU104" s="276" t="str">
        <f>IF('Info patients (1)'!AU104&lt;&gt;'Info patients (2)'!AU104,"CHECK","")</f>
        <v/>
      </c>
      <c r="AV104" s="276" t="str">
        <f>IF('Info patients (1)'!AV104&lt;&gt;'Info patients (2)'!AV104,"CHECK","")</f>
        <v/>
      </c>
      <c r="AW104" s="276" t="str">
        <f>IF('Info patients (1)'!AW104&lt;&gt;'Info patients (2)'!AW104,"CHECK","")</f>
        <v/>
      </c>
      <c r="AX104" s="276" t="str">
        <f>IF('Info patients (1)'!AX104&lt;&gt;'Info patients (2)'!AX104,"CHECK","")</f>
        <v/>
      </c>
      <c r="AY104" s="276" t="str">
        <f>IF('Info patients (1)'!AY104&lt;&gt;'Info patients (2)'!AY104,"CHECK","")</f>
        <v/>
      </c>
      <c r="AZ104" s="276" t="str">
        <f>IF('Info patients (1)'!AZ104&lt;&gt;'Info patients (2)'!AZ104,"CHECK","")</f>
        <v/>
      </c>
      <c r="BA104" s="276" t="str">
        <f>IF('Info patients (1)'!BA104&lt;&gt;'Info patients (2)'!BA104,"CHECK","")</f>
        <v/>
      </c>
      <c r="BB104" s="276" t="str">
        <f>IF('Info patients (1)'!BB104&lt;&gt;'Info patients (2)'!BB104,"CHECK","")</f>
        <v/>
      </c>
      <c r="BC104" s="276" t="str">
        <f>IF('Info patients (1)'!BC104&lt;&gt;'Info patients (2)'!BC104,"CHECK","")</f>
        <v/>
      </c>
      <c r="BD104" s="276" t="str">
        <f>IF('Info patients (1)'!BD104&lt;&gt;'Info patients (2)'!BD104,"CHECK","")</f>
        <v/>
      </c>
      <c r="BE104" s="276" t="str">
        <f>IF('Info patients (1)'!BE104&lt;&gt;'Info patients (2)'!BE104,"CHECK","")</f>
        <v/>
      </c>
      <c r="BF104" s="276" t="str">
        <f>IF('Info patients (1)'!BF104&lt;&gt;'Info patients (2)'!BF104,"CHECK","")</f>
        <v/>
      </c>
      <c r="BG104" s="276" t="str">
        <f>IF('Info patients (1)'!BG104&lt;&gt;'Info patients (2)'!BG104,"CHECK","")</f>
        <v/>
      </c>
      <c r="BH104" s="276" t="str">
        <f>IF('Info patients (1)'!BH104&lt;&gt;'Info patients (2)'!BH104,"CHECK","")</f>
        <v/>
      </c>
      <c r="BI104" s="276" t="str">
        <f>IF('Info patients (1)'!BI104&lt;&gt;'Info patients (2)'!BI104,"CHECK","")</f>
        <v/>
      </c>
      <c r="BJ104" s="276" t="str">
        <f>IF('Info patients (1)'!BJ104&lt;&gt;'Info patients (2)'!BJ104,"CHECK","")</f>
        <v/>
      </c>
      <c r="BK104" s="276" t="str">
        <f>IF('Info patients (1)'!BK104&lt;&gt;'Info patients (2)'!BK104,"CHECK","")</f>
        <v/>
      </c>
      <c r="BL104" s="276" t="str">
        <f>IF('Info patients (1)'!BL104&lt;&gt;'Info patients (2)'!BL104,"CHECK","")</f>
        <v/>
      </c>
      <c r="BM104" s="276" t="str">
        <f>IF('Info patients (1)'!BM104&lt;&gt;'Info patients (2)'!BM104,"CHECK","")</f>
        <v/>
      </c>
      <c r="BN104" s="276" t="str">
        <f>IF('Info patients (1)'!BN104&lt;&gt;'Info patients (2)'!BN104,"CHECK","")</f>
        <v/>
      </c>
      <c r="BO104" s="276" t="str">
        <f>IF('Info patients (1)'!BO104&lt;&gt;'Info patients (2)'!BO104,"CHECK","")</f>
        <v/>
      </c>
      <c r="BP104" s="276" t="str">
        <f>IF('Info patients (1)'!BP104&lt;&gt;'Info patients (2)'!BP104,"CHECK","")</f>
        <v/>
      </c>
      <c r="BQ104" s="276" t="str">
        <f>IF('Info patients (1)'!BQ104&lt;&gt;'Info patients (2)'!BQ104,"CHECK","")</f>
        <v/>
      </c>
      <c r="BR104" s="276" t="str">
        <f>IF('Info patients (1)'!BR104&lt;&gt;'Info patients (2)'!BR104,"CHECK","")</f>
        <v/>
      </c>
      <c r="BS104" s="276" t="str">
        <f>IF('Info patients (1)'!BS104&lt;&gt;'Info patients (2)'!BS104,"CHECK","")</f>
        <v/>
      </c>
      <c r="BT104" s="276" t="str">
        <f>IF('Info patients (1)'!BT104&lt;&gt;'Info patients (2)'!BT104,"CHECK","")</f>
        <v/>
      </c>
      <c r="BU104" s="276" t="str">
        <f>IF('Info patients (1)'!BU104&lt;&gt;'Info patients (2)'!BU104,"CHECK","")</f>
        <v/>
      </c>
      <c r="BV104" s="276" t="str">
        <f>IF('Info patients (1)'!BV104&lt;&gt;'Info patients (2)'!BV104,"CHECK","")</f>
        <v/>
      </c>
      <c r="BW104" s="276" t="str">
        <f>IF('Info patients (1)'!BW104&lt;&gt;'Info patients (2)'!BW104,"CHECK","")</f>
        <v/>
      </c>
      <c r="BX104" s="276" t="str">
        <f>IF('Info patients (1)'!BX104&lt;&gt;'Info patients (2)'!BX104,"CHECK","")</f>
        <v/>
      </c>
      <c r="BY104" s="276" t="str">
        <f>IF('Info patients (1)'!BY104&lt;&gt;'Info patients (2)'!BY104,"CHECK","")</f>
        <v/>
      </c>
      <c r="BZ104" s="276" t="str">
        <f>IF('Info patients (1)'!BZ104&lt;&gt;'Info patients (2)'!BZ104,"CHECK","")</f>
        <v/>
      </c>
      <c r="CA104" s="276" t="str">
        <f>IF('Info patients (1)'!CA104&lt;&gt;'Info patients (2)'!CA104,"CHECK","")</f>
        <v/>
      </c>
      <c r="CB104" s="276" t="str">
        <f>IF('Info patients (1)'!CB104&lt;&gt;'Info patients (2)'!CB104,"CHECK","")</f>
        <v/>
      </c>
      <c r="CC104" s="276" t="str">
        <f>IF('Info patients (1)'!CC104&lt;&gt;'Info patients (2)'!CC104,"CHECK","")</f>
        <v/>
      </c>
      <c r="CD104" s="276" t="str">
        <f>IF('Info patients (1)'!CD104&lt;&gt;'Info patients (2)'!CD104,"CHECK","")</f>
        <v/>
      </c>
      <c r="CE104" s="276" t="str">
        <f>IF('Info patients (1)'!CE104&lt;&gt;'Info patients (2)'!CE104,"CHECK","")</f>
        <v/>
      </c>
      <c r="CF104" s="276" t="str">
        <f>IF('Info patients (1)'!CF104&lt;&gt;'Info patients (2)'!CF104,"CHECK","")</f>
        <v/>
      </c>
      <c r="CG104" s="276" t="str">
        <f>IF('Info patients (1)'!CG104&lt;&gt;'Info patients (2)'!CG104,"CHECK","")</f>
        <v/>
      </c>
      <c r="CH104" s="276" t="str">
        <f>IF('Info patients (1)'!CH104&lt;&gt;'Info patients (2)'!CH104,"CHECK","")</f>
        <v/>
      </c>
      <c r="CI104" s="276" t="str">
        <f>IF('Info patients (1)'!CI104&lt;&gt;'Info patients (2)'!CI104,"CHECK","")</f>
        <v/>
      </c>
      <c r="CJ104" s="276" t="str">
        <f>IF('Info patients (1)'!CJ104&lt;&gt;'Info patients (2)'!CJ104,"CHECK","")</f>
        <v/>
      </c>
      <c r="CK104" s="276" t="str">
        <f>IF('Info patients (1)'!CK104&lt;&gt;'Info patients (2)'!CK104,"CHECK","")</f>
        <v/>
      </c>
      <c r="CL104" s="276" t="str">
        <f>IF('Info patients (1)'!CL104&lt;&gt;'Info patients (2)'!CL104,"CHECK","")</f>
        <v/>
      </c>
      <c r="CM104" s="276" t="str">
        <f>IF('Info patients (1)'!CM104&lt;&gt;'Info patients (2)'!CM104,"CHECK","")</f>
        <v/>
      </c>
      <c r="CN104" s="276" t="str">
        <f>IF('Info patients (1)'!CN104&lt;&gt;'Info patients (2)'!CN104,"CHECK","")</f>
        <v/>
      </c>
      <c r="CO104" s="276" t="str">
        <f>IF('Info patients (1)'!CO104&lt;&gt;'Info patients (2)'!CO104,"CHECK","")</f>
        <v/>
      </c>
      <c r="CP104" s="276" t="str">
        <f>IF('Info patients (1)'!CP104&lt;&gt;'Info patients (2)'!CP104,"CHECK","")</f>
        <v/>
      </c>
      <c r="CQ104" s="276" t="str">
        <f>IF('Info patients (1)'!CQ104&lt;&gt;'Info patients (2)'!CQ104,"CHECK","")</f>
        <v/>
      </c>
      <c r="CR104" s="276" t="str">
        <f>IF('Info patients (1)'!CR104&lt;&gt;'Info patients (2)'!CR104,"CHECK","")</f>
        <v/>
      </c>
      <c r="CS104" s="276" t="str">
        <f>IF('Info patients (1)'!CS104&lt;&gt;'Info patients (2)'!CS104,"CHECK","")</f>
        <v/>
      </c>
      <c r="CT104" s="276" t="str">
        <f>IF('Info patients (1)'!CT104&lt;&gt;'Info patients (2)'!CT104,"CHECK","")</f>
        <v/>
      </c>
      <c r="CU104" s="276" t="str">
        <f>IF('Info patients (1)'!CU104&lt;&gt;'Info patients (2)'!CU104,"CHECK","")</f>
        <v/>
      </c>
      <c r="CV104" s="276" t="str">
        <f>IF('Info patients (1)'!CV104&lt;&gt;'Info patients (2)'!CV104,"CHECK","")</f>
        <v/>
      </c>
      <c r="CW104" s="276" t="str">
        <f>IF('Info patients (1)'!CW104&lt;&gt;'Info patients (2)'!CW104,"CHECK","")</f>
        <v/>
      </c>
      <c r="CX104" s="276" t="str">
        <f>IF('Info patients (1)'!CX104&lt;&gt;'Info patients (2)'!CX104,"CHECK","")</f>
        <v/>
      </c>
      <c r="CY104" s="276" t="str">
        <f>IF('Info patients (1)'!CY104&lt;&gt;'Info patients (2)'!CY104,"CHECK","")</f>
        <v/>
      </c>
      <c r="CZ104" s="276" t="str">
        <f>IF('Info patients (1)'!CZ104&lt;&gt;'Info patients (2)'!CZ104,"CHECK","")</f>
        <v/>
      </c>
      <c r="DA104" s="276" t="str">
        <f>IF('Info patients (1)'!DA104&lt;&gt;'Info patients (2)'!DA104,"CHECK","")</f>
        <v/>
      </c>
      <c r="DB104" s="276" t="str">
        <f>IF('Info patients (1)'!DB104&lt;&gt;'Info patients (2)'!DB104,"CHECK","")</f>
        <v/>
      </c>
      <c r="DC104" s="276" t="str">
        <f>IF('Info patients (1)'!DC104&lt;&gt;'Info patients (2)'!DC104,"CHECK","")</f>
        <v/>
      </c>
      <c r="DD104" s="276" t="str">
        <f>IF('Info patients (1)'!DD104&lt;&gt;'Info patients (2)'!DD104,"CHECK","")</f>
        <v/>
      </c>
      <c r="DE104" s="276" t="str">
        <f>IF('Info patients (1)'!DE104&lt;&gt;'Info patients (2)'!DE104,"CHECK","")</f>
        <v/>
      </c>
      <c r="DF104" s="276" t="str">
        <f>IF('Info patients (1)'!DF104&lt;&gt;'Info patients (2)'!DF104,"CHECK","")</f>
        <v/>
      </c>
      <c r="DG104" s="276" t="str">
        <f>IF('Info patients (1)'!DG104&lt;&gt;'Info patients (2)'!DG104,"CHECK","")</f>
        <v/>
      </c>
      <c r="DH104" s="276" t="str">
        <f>IF('Info patients (1)'!DH104&lt;&gt;'Info patients (2)'!DH104,"CHECK","")</f>
        <v/>
      </c>
      <c r="DI104" s="276" t="str">
        <f>IF('Info patients (1)'!DI104&lt;&gt;'Info patients (2)'!DI104,"CHECK","")</f>
        <v/>
      </c>
      <c r="DJ104" s="276" t="str">
        <f>IF('Info patients (1)'!DJ104&lt;&gt;'Info patients (2)'!DJ104,"CHECK","")</f>
        <v/>
      </c>
      <c r="DK104" s="276" t="str">
        <f>IF('Info patients (1)'!DK104&lt;&gt;'Info patients (2)'!DK104,"CHECK","")</f>
        <v/>
      </c>
      <c r="DL104" s="276" t="str">
        <f>IF('Info patients (1)'!DL104&lt;&gt;'Info patients (2)'!DL104,"CHECK","")</f>
        <v/>
      </c>
      <c r="DM104" s="276" t="str">
        <f>IF('Info patients (1)'!DM104&lt;&gt;'Info patients (2)'!DM104,"CHECK","")</f>
        <v/>
      </c>
      <c r="DN104" s="276" t="str">
        <f>IF('Info patients (1)'!DN104&lt;&gt;'Info patients (2)'!DN104,"CHECK","")</f>
        <v/>
      </c>
      <c r="DO104" s="276" t="str">
        <f>IF('Info patients (1)'!DO104&lt;&gt;'Info patients (2)'!DO104,"CHECK","")</f>
        <v/>
      </c>
      <c r="DP104" s="276" t="str">
        <f>IF('Info patients (1)'!DP104&lt;&gt;'Info patients (2)'!DP104,"CHECK","")</f>
        <v/>
      </c>
      <c r="DQ104" s="276" t="str">
        <f>IF('Info patients (1)'!DQ104&lt;&gt;'Info patients (2)'!DQ104,"CHECK","")</f>
        <v/>
      </c>
    </row>
    <row r="105" spans="1:121" s="109" customFormat="1" ht="23.25" customHeight="1" x14ac:dyDescent="0.2">
      <c r="A105" s="276" t="str">
        <f>IF('Info patients (1)'!A105&lt;&gt;'Info patients (2)'!A105,"CHECK","")</f>
        <v/>
      </c>
      <c r="B105" s="276" t="str">
        <f>IF('Info patients (1)'!B105&lt;&gt;'Info patients (2)'!B105,"CHECK","")</f>
        <v/>
      </c>
      <c r="C105" s="276" t="str">
        <f>IF('Info patients (1)'!C105&lt;&gt;'Info patients (2)'!C105,"CHECK","")</f>
        <v/>
      </c>
      <c r="D105" s="276" t="str">
        <f>IF('Info patients (1)'!D105&lt;&gt;'Info patients (2)'!D105,"CHECK","")</f>
        <v/>
      </c>
      <c r="E105" s="276" t="str">
        <f>IF('Info patients (1)'!E105&lt;&gt;'Info patients (2)'!E105,"CHECK","")</f>
        <v/>
      </c>
      <c r="F105" s="276" t="str">
        <f>IF('Info patients (1)'!F105&lt;&gt;'Info patients (2)'!F105,"CHECK","")</f>
        <v/>
      </c>
      <c r="G105" s="276" t="str">
        <f>IF('Info patients (1)'!G105&lt;&gt;'Info patients (2)'!G105,"CHECK","")</f>
        <v/>
      </c>
      <c r="H105" s="276" t="str">
        <f>IF('Info patients (1)'!H105&lt;&gt;'Info patients (2)'!H105,"CHECK","")</f>
        <v/>
      </c>
      <c r="I105" s="276" t="str">
        <f>IF('Info patients (1)'!I105&lt;&gt;'Info patients (2)'!I105,"CHECK","")</f>
        <v/>
      </c>
      <c r="J105" s="276" t="str">
        <f>IF('Info patients (1)'!J105&lt;&gt;'Info patients (2)'!J105,"CHECK","")</f>
        <v/>
      </c>
      <c r="K105" s="276" t="str">
        <f>IF('Info patients (1)'!K105&lt;&gt;'Info patients (2)'!K105,"CHECK","")</f>
        <v/>
      </c>
      <c r="L105" s="276" t="str">
        <f>IF('Info patients (1)'!L105&lt;&gt;'Info patients (2)'!L105,"CHECK","")</f>
        <v/>
      </c>
      <c r="M105" s="276" t="str">
        <f>IF('Info patients (1)'!M105&lt;&gt;'Info patients (2)'!M105,"CHECK","")</f>
        <v/>
      </c>
      <c r="N105" s="276" t="str">
        <f>IF('Info patients (1)'!N105&lt;&gt;'Info patients (2)'!N105,"CHECK","")</f>
        <v/>
      </c>
      <c r="O105" s="276" t="str">
        <f>IF('Info patients (1)'!O105&lt;&gt;'Info patients (2)'!O105,"CHECK","")</f>
        <v/>
      </c>
      <c r="P105" s="276" t="str">
        <f>IF('Info patients (1)'!P105&lt;&gt;'Info patients (2)'!P105,"CHECK","")</f>
        <v/>
      </c>
      <c r="Q105" s="276" t="str">
        <f>IF('Info patients (1)'!Q105&lt;&gt;'Info patients (2)'!Q105,"CHECK","")</f>
        <v/>
      </c>
      <c r="R105" s="276" t="str">
        <f>IF('Info patients (1)'!R105&lt;&gt;'Info patients (2)'!R105,"CHECK","")</f>
        <v/>
      </c>
      <c r="S105" s="276" t="str">
        <f>IF('Info patients (1)'!S105&lt;&gt;'Info patients (2)'!S105,"CHECK","")</f>
        <v/>
      </c>
      <c r="T105" s="276" t="str">
        <f>IF('Info patients (1)'!T105&lt;&gt;'Info patients (2)'!T105,"CHECK","")</f>
        <v/>
      </c>
      <c r="U105" s="276" t="str">
        <f>IF('Info patients (1)'!U105&lt;&gt;'Info patients (2)'!U105,"CHECK","")</f>
        <v/>
      </c>
      <c r="V105" s="276" t="str">
        <f>IF('Info patients (1)'!V105&lt;&gt;'Info patients (2)'!V105,"CHECK","")</f>
        <v/>
      </c>
      <c r="W105" s="276" t="str">
        <f>IF('Info patients (1)'!W105&lt;&gt;'Info patients (2)'!W105,"CHECK","")</f>
        <v/>
      </c>
      <c r="X105" s="276" t="str">
        <f>IF('Info patients (1)'!X105&lt;&gt;'Info patients (2)'!X105,"CHECK","")</f>
        <v/>
      </c>
      <c r="Y105" s="276" t="str">
        <f>IF('Info patients (1)'!Y105&lt;&gt;'Info patients (2)'!Y105,"CHECK","")</f>
        <v/>
      </c>
      <c r="Z105" s="276" t="str">
        <f>IF('Info patients (1)'!Z105&lt;&gt;'Info patients (2)'!Z105,"CHECK","")</f>
        <v/>
      </c>
      <c r="AA105" s="276" t="str">
        <f>IF('Info patients (1)'!AA105&lt;&gt;'Info patients (2)'!AA105,"CHECK","")</f>
        <v/>
      </c>
      <c r="AB105" s="276" t="str">
        <f>IF('Info patients (1)'!AB105&lt;&gt;'Info patients (2)'!AB105,"CHECK","")</f>
        <v/>
      </c>
      <c r="AC105" s="276" t="str">
        <f>IF('Info patients (1)'!AC105&lt;&gt;'Info patients (2)'!AC105,"CHECK","")</f>
        <v/>
      </c>
      <c r="AD105" s="276" t="str">
        <f>IF('Info patients (1)'!AD105&lt;&gt;'Info patients (2)'!AD105,"CHECK","")</f>
        <v/>
      </c>
      <c r="AE105" s="276" t="str">
        <f>IF('Info patients (1)'!AE105&lt;&gt;'Info patients (2)'!AE105,"CHECK","")</f>
        <v/>
      </c>
      <c r="AF105" s="276" t="str">
        <f>IF('Info patients (1)'!AF105&lt;&gt;'Info patients (2)'!AF105,"CHECK","")</f>
        <v/>
      </c>
      <c r="AG105" s="276" t="str">
        <f>IF('Info patients (1)'!AG105&lt;&gt;'Info patients (2)'!AG105,"CHECK","")</f>
        <v/>
      </c>
      <c r="AH105" s="276" t="str">
        <f>IF('Info patients (1)'!AH105&lt;&gt;'Info patients (2)'!AH105,"CHECK","")</f>
        <v/>
      </c>
      <c r="AI105" s="276" t="str">
        <f>IF('Info patients (1)'!AI105&lt;&gt;'Info patients (2)'!AI105,"CHECK","")</f>
        <v/>
      </c>
      <c r="AJ105" s="276" t="str">
        <f>IF('Info patients (1)'!AJ105&lt;&gt;'Info patients (2)'!AJ105,"CHECK","")</f>
        <v/>
      </c>
      <c r="AK105" s="276" t="str">
        <f>IF('Info patients (1)'!AK105&lt;&gt;'Info patients (2)'!AK105,"CHECK","")</f>
        <v/>
      </c>
      <c r="AL105" s="276" t="str">
        <f>IF('Info patients (1)'!AL105&lt;&gt;'Info patients (2)'!AL105,"CHECK","")</f>
        <v/>
      </c>
      <c r="AM105" s="276" t="str">
        <f>IF('Info patients (1)'!AM105&lt;&gt;'Info patients (2)'!AM105,"CHECK","")</f>
        <v/>
      </c>
      <c r="AN105" s="276" t="str">
        <f>IF('Info patients (1)'!AN105&lt;&gt;'Info patients (2)'!AN105,"CHECK","")</f>
        <v/>
      </c>
      <c r="AO105" s="276" t="str">
        <f>IF('Info patients (1)'!AO105&lt;&gt;'Info patients (2)'!AO105,"CHECK","")</f>
        <v/>
      </c>
      <c r="AP105" s="276" t="str">
        <f>IF('Info patients (1)'!AP105&lt;&gt;'Info patients (2)'!AP105,"CHECK","")</f>
        <v/>
      </c>
      <c r="AQ105" s="276" t="str">
        <f>IF('Info patients (1)'!AQ105&lt;&gt;'Info patients (2)'!AQ105,"CHECK","")</f>
        <v/>
      </c>
      <c r="AR105" s="276" t="str">
        <f>IF('Info patients (1)'!AR105&lt;&gt;'Info patients (2)'!AR105,"CHECK","")</f>
        <v/>
      </c>
      <c r="AS105" s="276" t="str">
        <f>IF('Info patients (1)'!AS105&lt;&gt;'Info patients (2)'!AS105,"CHECK","")</f>
        <v/>
      </c>
      <c r="AT105" s="276" t="str">
        <f>IF('Info patients (1)'!AT105&lt;&gt;'Info patients (2)'!AT105,"CHECK","")</f>
        <v/>
      </c>
      <c r="AU105" s="276" t="str">
        <f>IF('Info patients (1)'!AU105&lt;&gt;'Info patients (2)'!AU105,"CHECK","")</f>
        <v/>
      </c>
      <c r="AV105" s="276" t="str">
        <f>IF('Info patients (1)'!AV105&lt;&gt;'Info patients (2)'!AV105,"CHECK","")</f>
        <v/>
      </c>
      <c r="AW105" s="276" t="str">
        <f>IF('Info patients (1)'!AW105&lt;&gt;'Info patients (2)'!AW105,"CHECK","")</f>
        <v/>
      </c>
      <c r="AX105" s="276" t="str">
        <f>IF('Info patients (1)'!AX105&lt;&gt;'Info patients (2)'!AX105,"CHECK","")</f>
        <v/>
      </c>
      <c r="AY105" s="276" t="str">
        <f>IF('Info patients (1)'!AY105&lt;&gt;'Info patients (2)'!AY105,"CHECK","")</f>
        <v/>
      </c>
      <c r="AZ105" s="276" t="str">
        <f>IF('Info patients (1)'!AZ105&lt;&gt;'Info patients (2)'!AZ105,"CHECK","")</f>
        <v/>
      </c>
      <c r="BA105" s="276" t="str">
        <f>IF('Info patients (1)'!BA105&lt;&gt;'Info patients (2)'!BA105,"CHECK","")</f>
        <v/>
      </c>
      <c r="BB105" s="276" t="str">
        <f>IF('Info patients (1)'!BB105&lt;&gt;'Info patients (2)'!BB105,"CHECK","")</f>
        <v/>
      </c>
      <c r="BC105" s="276" t="str">
        <f>IF('Info patients (1)'!BC105&lt;&gt;'Info patients (2)'!BC105,"CHECK","")</f>
        <v/>
      </c>
      <c r="BD105" s="276" t="str">
        <f>IF('Info patients (1)'!BD105&lt;&gt;'Info patients (2)'!BD105,"CHECK","")</f>
        <v/>
      </c>
      <c r="BE105" s="276" t="str">
        <f>IF('Info patients (1)'!BE105&lt;&gt;'Info patients (2)'!BE105,"CHECK","")</f>
        <v/>
      </c>
      <c r="BF105" s="276" t="str">
        <f>IF('Info patients (1)'!BF105&lt;&gt;'Info patients (2)'!BF105,"CHECK","")</f>
        <v/>
      </c>
      <c r="BG105" s="276" t="str">
        <f>IF('Info patients (1)'!BG105&lt;&gt;'Info patients (2)'!BG105,"CHECK","")</f>
        <v/>
      </c>
      <c r="BH105" s="276" t="str">
        <f>IF('Info patients (1)'!BH105&lt;&gt;'Info patients (2)'!BH105,"CHECK","")</f>
        <v/>
      </c>
      <c r="BI105" s="276" t="str">
        <f>IF('Info patients (1)'!BI105&lt;&gt;'Info patients (2)'!BI105,"CHECK","")</f>
        <v/>
      </c>
      <c r="BJ105" s="276" t="str">
        <f>IF('Info patients (1)'!BJ105&lt;&gt;'Info patients (2)'!BJ105,"CHECK","")</f>
        <v/>
      </c>
      <c r="BK105" s="276" t="str">
        <f>IF('Info patients (1)'!BK105&lt;&gt;'Info patients (2)'!BK105,"CHECK","")</f>
        <v/>
      </c>
      <c r="BL105" s="276" t="str">
        <f>IF('Info patients (1)'!BL105&lt;&gt;'Info patients (2)'!BL105,"CHECK","")</f>
        <v/>
      </c>
      <c r="BM105" s="276" t="str">
        <f>IF('Info patients (1)'!BM105&lt;&gt;'Info patients (2)'!BM105,"CHECK","")</f>
        <v/>
      </c>
      <c r="BN105" s="276" t="str">
        <f>IF('Info patients (1)'!BN105&lt;&gt;'Info patients (2)'!BN105,"CHECK","")</f>
        <v/>
      </c>
      <c r="BO105" s="276" t="str">
        <f>IF('Info patients (1)'!BO105&lt;&gt;'Info patients (2)'!BO105,"CHECK","")</f>
        <v/>
      </c>
      <c r="BP105" s="276" t="str">
        <f>IF('Info patients (1)'!BP105&lt;&gt;'Info patients (2)'!BP105,"CHECK","")</f>
        <v/>
      </c>
      <c r="BQ105" s="276" t="str">
        <f>IF('Info patients (1)'!BQ105&lt;&gt;'Info patients (2)'!BQ105,"CHECK","")</f>
        <v/>
      </c>
      <c r="BR105" s="276" t="str">
        <f>IF('Info patients (1)'!BR105&lt;&gt;'Info patients (2)'!BR105,"CHECK","")</f>
        <v/>
      </c>
      <c r="BS105" s="276" t="str">
        <f>IF('Info patients (1)'!BS105&lt;&gt;'Info patients (2)'!BS105,"CHECK","")</f>
        <v/>
      </c>
      <c r="BT105" s="276" t="str">
        <f>IF('Info patients (1)'!BT105&lt;&gt;'Info patients (2)'!BT105,"CHECK","")</f>
        <v/>
      </c>
      <c r="BU105" s="276" t="str">
        <f>IF('Info patients (1)'!BU105&lt;&gt;'Info patients (2)'!BU105,"CHECK","")</f>
        <v/>
      </c>
      <c r="BV105" s="276" t="str">
        <f>IF('Info patients (1)'!BV105&lt;&gt;'Info patients (2)'!BV105,"CHECK","")</f>
        <v/>
      </c>
      <c r="BW105" s="276" t="str">
        <f>IF('Info patients (1)'!BW105&lt;&gt;'Info patients (2)'!BW105,"CHECK","")</f>
        <v/>
      </c>
      <c r="BX105" s="276" t="str">
        <f>IF('Info patients (1)'!BX105&lt;&gt;'Info patients (2)'!BX105,"CHECK","")</f>
        <v/>
      </c>
      <c r="BY105" s="276" t="str">
        <f>IF('Info patients (1)'!BY105&lt;&gt;'Info patients (2)'!BY105,"CHECK","")</f>
        <v/>
      </c>
      <c r="BZ105" s="276" t="str">
        <f>IF('Info patients (1)'!BZ105&lt;&gt;'Info patients (2)'!BZ105,"CHECK","")</f>
        <v/>
      </c>
      <c r="CA105" s="276" t="str">
        <f>IF('Info patients (1)'!CA105&lt;&gt;'Info patients (2)'!CA105,"CHECK","")</f>
        <v/>
      </c>
      <c r="CB105" s="276" t="str">
        <f>IF('Info patients (1)'!CB105&lt;&gt;'Info patients (2)'!CB105,"CHECK","")</f>
        <v/>
      </c>
      <c r="CC105" s="276" t="str">
        <f>IF('Info patients (1)'!CC105&lt;&gt;'Info patients (2)'!CC105,"CHECK","")</f>
        <v/>
      </c>
      <c r="CD105" s="276" t="str">
        <f>IF('Info patients (1)'!CD105&lt;&gt;'Info patients (2)'!CD105,"CHECK","")</f>
        <v/>
      </c>
      <c r="CE105" s="276" t="str">
        <f>IF('Info patients (1)'!CE105&lt;&gt;'Info patients (2)'!CE105,"CHECK","")</f>
        <v/>
      </c>
      <c r="CF105" s="276" t="str">
        <f>IF('Info patients (1)'!CF105&lt;&gt;'Info patients (2)'!CF105,"CHECK","")</f>
        <v/>
      </c>
      <c r="CG105" s="276" t="str">
        <f>IF('Info patients (1)'!CG105&lt;&gt;'Info patients (2)'!CG105,"CHECK","")</f>
        <v/>
      </c>
      <c r="CH105" s="276" t="str">
        <f>IF('Info patients (1)'!CH105&lt;&gt;'Info patients (2)'!CH105,"CHECK","")</f>
        <v/>
      </c>
      <c r="CI105" s="276" t="str">
        <f>IF('Info patients (1)'!CI105&lt;&gt;'Info patients (2)'!CI105,"CHECK","")</f>
        <v/>
      </c>
      <c r="CJ105" s="276" t="str">
        <f>IF('Info patients (1)'!CJ105&lt;&gt;'Info patients (2)'!CJ105,"CHECK","")</f>
        <v/>
      </c>
      <c r="CK105" s="276" t="str">
        <f>IF('Info patients (1)'!CK105&lt;&gt;'Info patients (2)'!CK105,"CHECK","")</f>
        <v/>
      </c>
      <c r="CL105" s="276" t="str">
        <f>IF('Info patients (1)'!CL105&lt;&gt;'Info patients (2)'!CL105,"CHECK","")</f>
        <v/>
      </c>
      <c r="CM105" s="276" t="str">
        <f>IF('Info patients (1)'!CM105&lt;&gt;'Info patients (2)'!CM105,"CHECK","")</f>
        <v/>
      </c>
      <c r="CN105" s="276" t="str">
        <f>IF('Info patients (1)'!CN105&lt;&gt;'Info patients (2)'!CN105,"CHECK","")</f>
        <v/>
      </c>
      <c r="CO105" s="276" t="str">
        <f>IF('Info patients (1)'!CO105&lt;&gt;'Info patients (2)'!CO105,"CHECK","")</f>
        <v/>
      </c>
      <c r="CP105" s="276" t="str">
        <f>IF('Info patients (1)'!CP105&lt;&gt;'Info patients (2)'!CP105,"CHECK","")</f>
        <v/>
      </c>
      <c r="CQ105" s="276" t="str">
        <f>IF('Info patients (1)'!CQ105&lt;&gt;'Info patients (2)'!CQ105,"CHECK","")</f>
        <v/>
      </c>
      <c r="CR105" s="276" t="str">
        <f>IF('Info patients (1)'!CR105&lt;&gt;'Info patients (2)'!CR105,"CHECK","")</f>
        <v/>
      </c>
      <c r="CS105" s="276" t="str">
        <f>IF('Info patients (1)'!CS105&lt;&gt;'Info patients (2)'!CS105,"CHECK","")</f>
        <v/>
      </c>
      <c r="CT105" s="276" t="str">
        <f>IF('Info patients (1)'!CT105&lt;&gt;'Info patients (2)'!CT105,"CHECK","")</f>
        <v/>
      </c>
      <c r="CU105" s="276" t="str">
        <f>IF('Info patients (1)'!CU105&lt;&gt;'Info patients (2)'!CU105,"CHECK","")</f>
        <v/>
      </c>
      <c r="CV105" s="276" t="str">
        <f>IF('Info patients (1)'!CV105&lt;&gt;'Info patients (2)'!CV105,"CHECK","")</f>
        <v/>
      </c>
      <c r="CW105" s="276" t="str">
        <f>IF('Info patients (1)'!CW105&lt;&gt;'Info patients (2)'!CW105,"CHECK","")</f>
        <v/>
      </c>
      <c r="CX105" s="276" t="str">
        <f>IF('Info patients (1)'!CX105&lt;&gt;'Info patients (2)'!CX105,"CHECK","")</f>
        <v/>
      </c>
      <c r="CY105" s="276" t="str">
        <f>IF('Info patients (1)'!CY105&lt;&gt;'Info patients (2)'!CY105,"CHECK","")</f>
        <v/>
      </c>
      <c r="CZ105" s="276" t="str">
        <f>IF('Info patients (1)'!CZ105&lt;&gt;'Info patients (2)'!CZ105,"CHECK","")</f>
        <v/>
      </c>
      <c r="DA105" s="276" t="str">
        <f>IF('Info patients (1)'!DA105&lt;&gt;'Info patients (2)'!DA105,"CHECK","")</f>
        <v/>
      </c>
      <c r="DB105" s="276" t="str">
        <f>IF('Info patients (1)'!DB105&lt;&gt;'Info patients (2)'!DB105,"CHECK","")</f>
        <v/>
      </c>
      <c r="DC105" s="276" t="str">
        <f>IF('Info patients (1)'!DC105&lt;&gt;'Info patients (2)'!DC105,"CHECK","")</f>
        <v/>
      </c>
      <c r="DD105" s="276" t="str">
        <f>IF('Info patients (1)'!DD105&lt;&gt;'Info patients (2)'!DD105,"CHECK","")</f>
        <v/>
      </c>
      <c r="DE105" s="276" t="str">
        <f>IF('Info patients (1)'!DE105&lt;&gt;'Info patients (2)'!DE105,"CHECK","")</f>
        <v/>
      </c>
      <c r="DF105" s="276" t="str">
        <f>IF('Info patients (1)'!DF105&lt;&gt;'Info patients (2)'!DF105,"CHECK","")</f>
        <v/>
      </c>
      <c r="DG105" s="276" t="str">
        <f>IF('Info patients (1)'!DG105&lt;&gt;'Info patients (2)'!DG105,"CHECK","")</f>
        <v/>
      </c>
      <c r="DH105" s="276" t="str">
        <f>IF('Info patients (1)'!DH105&lt;&gt;'Info patients (2)'!DH105,"CHECK","")</f>
        <v/>
      </c>
      <c r="DI105" s="276" t="str">
        <f>IF('Info patients (1)'!DI105&lt;&gt;'Info patients (2)'!DI105,"CHECK","")</f>
        <v/>
      </c>
      <c r="DJ105" s="276" t="str">
        <f>IF('Info patients (1)'!DJ105&lt;&gt;'Info patients (2)'!DJ105,"CHECK","")</f>
        <v/>
      </c>
      <c r="DK105" s="276" t="str">
        <f>IF('Info patients (1)'!DK105&lt;&gt;'Info patients (2)'!DK105,"CHECK","")</f>
        <v/>
      </c>
      <c r="DL105" s="276" t="str">
        <f>IF('Info patients (1)'!DL105&lt;&gt;'Info patients (2)'!DL105,"CHECK","")</f>
        <v/>
      </c>
      <c r="DM105" s="276" t="str">
        <f>IF('Info patients (1)'!DM105&lt;&gt;'Info patients (2)'!DM105,"CHECK","")</f>
        <v/>
      </c>
      <c r="DN105" s="276" t="str">
        <f>IF('Info patients (1)'!DN105&lt;&gt;'Info patients (2)'!DN105,"CHECK","")</f>
        <v/>
      </c>
      <c r="DO105" s="276" t="str">
        <f>IF('Info patients (1)'!DO105&lt;&gt;'Info patients (2)'!DO105,"CHECK","")</f>
        <v/>
      </c>
      <c r="DP105" s="276" t="str">
        <f>IF('Info patients (1)'!DP105&lt;&gt;'Info patients (2)'!DP105,"CHECK","")</f>
        <v/>
      </c>
      <c r="DQ105" s="276" t="str">
        <f>IF('Info patients (1)'!DQ105&lt;&gt;'Info patients (2)'!DQ105,"CHECK","")</f>
        <v/>
      </c>
    </row>
    <row r="106" spans="1:121" s="109" customFormat="1" ht="23.25" customHeight="1" x14ac:dyDescent="0.2">
      <c r="A106" s="276" t="str">
        <f>IF('Info patients (1)'!A106&lt;&gt;'Info patients (2)'!A106,"CHECK","")</f>
        <v/>
      </c>
      <c r="B106" s="276" t="str">
        <f>IF('Info patients (1)'!B106&lt;&gt;'Info patients (2)'!B106,"CHECK","")</f>
        <v/>
      </c>
      <c r="C106" s="276" t="str">
        <f>IF('Info patients (1)'!C106&lt;&gt;'Info patients (2)'!C106,"CHECK","")</f>
        <v/>
      </c>
      <c r="D106" s="276" t="str">
        <f>IF('Info patients (1)'!D106&lt;&gt;'Info patients (2)'!D106,"CHECK","")</f>
        <v/>
      </c>
      <c r="E106" s="276" t="str">
        <f>IF('Info patients (1)'!E106&lt;&gt;'Info patients (2)'!E106,"CHECK","")</f>
        <v/>
      </c>
      <c r="F106" s="276" t="str">
        <f>IF('Info patients (1)'!F106&lt;&gt;'Info patients (2)'!F106,"CHECK","")</f>
        <v/>
      </c>
      <c r="G106" s="276" t="str">
        <f>IF('Info patients (1)'!G106&lt;&gt;'Info patients (2)'!G106,"CHECK","")</f>
        <v/>
      </c>
      <c r="H106" s="276" t="str">
        <f>IF('Info patients (1)'!H106&lt;&gt;'Info patients (2)'!H106,"CHECK","")</f>
        <v/>
      </c>
      <c r="I106" s="276" t="str">
        <f>IF('Info patients (1)'!I106&lt;&gt;'Info patients (2)'!I106,"CHECK","")</f>
        <v/>
      </c>
      <c r="J106" s="276" t="str">
        <f>IF('Info patients (1)'!J106&lt;&gt;'Info patients (2)'!J106,"CHECK","")</f>
        <v/>
      </c>
      <c r="K106" s="276" t="str">
        <f>IF('Info patients (1)'!K106&lt;&gt;'Info patients (2)'!K106,"CHECK","")</f>
        <v/>
      </c>
      <c r="L106" s="276" t="str">
        <f>IF('Info patients (1)'!L106&lt;&gt;'Info patients (2)'!L106,"CHECK","")</f>
        <v/>
      </c>
      <c r="M106" s="276" t="str">
        <f>IF('Info patients (1)'!M106&lt;&gt;'Info patients (2)'!M106,"CHECK","")</f>
        <v/>
      </c>
      <c r="N106" s="276" t="str">
        <f>IF('Info patients (1)'!N106&lt;&gt;'Info patients (2)'!N106,"CHECK","")</f>
        <v/>
      </c>
      <c r="O106" s="276" t="str">
        <f>IF('Info patients (1)'!O106&lt;&gt;'Info patients (2)'!O106,"CHECK","")</f>
        <v/>
      </c>
      <c r="P106" s="276" t="str">
        <f>IF('Info patients (1)'!P106&lt;&gt;'Info patients (2)'!P106,"CHECK","")</f>
        <v/>
      </c>
      <c r="Q106" s="276" t="str">
        <f>IF('Info patients (1)'!Q106&lt;&gt;'Info patients (2)'!Q106,"CHECK","")</f>
        <v/>
      </c>
      <c r="R106" s="276" t="str">
        <f>IF('Info patients (1)'!R106&lt;&gt;'Info patients (2)'!R106,"CHECK","")</f>
        <v/>
      </c>
      <c r="S106" s="276" t="str">
        <f>IF('Info patients (1)'!S106&lt;&gt;'Info patients (2)'!S106,"CHECK","")</f>
        <v/>
      </c>
      <c r="T106" s="276" t="str">
        <f>IF('Info patients (1)'!T106&lt;&gt;'Info patients (2)'!T106,"CHECK","")</f>
        <v/>
      </c>
      <c r="U106" s="276" t="str">
        <f>IF('Info patients (1)'!U106&lt;&gt;'Info patients (2)'!U106,"CHECK","")</f>
        <v/>
      </c>
      <c r="V106" s="276" t="str">
        <f>IF('Info patients (1)'!V106&lt;&gt;'Info patients (2)'!V106,"CHECK","")</f>
        <v/>
      </c>
      <c r="W106" s="276" t="str">
        <f>IF('Info patients (1)'!W106&lt;&gt;'Info patients (2)'!W106,"CHECK","")</f>
        <v/>
      </c>
      <c r="X106" s="276" t="str">
        <f>IF('Info patients (1)'!X106&lt;&gt;'Info patients (2)'!X106,"CHECK","")</f>
        <v/>
      </c>
      <c r="Y106" s="276" t="str">
        <f>IF('Info patients (1)'!Y106&lt;&gt;'Info patients (2)'!Y106,"CHECK","")</f>
        <v/>
      </c>
      <c r="Z106" s="276" t="str">
        <f>IF('Info patients (1)'!Z106&lt;&gt;'Info patients (2)'!Z106,"CHECK","")</f>
        <v/>
      </c>
      <c r="AA106" s="276" t="str">
        <f>IF('Info patients (1)'!AA106&lt;&gt;'Info patients (2)'!AA106,"CHECK","")</f>
        <v/>
      </c>
      <c r="AB106" s="276" t="str">
        <f>IF('Info patients (1)'!AB106&lt;&gt;'Info patients (2)'!AB106,"CHECK","")</f>
        <v/>
      </c>
      <c r="AC106" s="276" t="str">
        <f>IF('Info patients (1)'!AC106&lt;&gt;'Info patients (2)'!AC106,"CHECK","")</f>
        <v/>
      </c>
      <c r="AD106" s="276" t="str">
        <f>IF('Info patients (1)'!AD106&lt;&gt;'Info patients (2)'!AD106,"CHECK","")</f>
        <v/>
      </c>
      <c r="AE106" s="276" t="str">
        <f>IF('Info patients (1)'!AE106&lt;&gt;'Info patients (2)'!AE106,"CHECK","")</f>
        <v/>
      </c>
      <c r="AF106" s="276" t="str">
        <f>IF('Info patients (1)'!AF106&lt;&gt;'Info patients (2)'!AF106,"CHECK","")</f>
        <v/>
      </c>
      <c r="AG106" s="276" t="str">
        <f>IF('Info patients (1)'!AG106&lt;&gt;'Info patients (2)'!AG106,"CHECK","")</f>
        <v/>
      </c>
      <c r="AH106" s="276" t="str">
        <f>IF('Info patients (1)'!AH106&lt;&gt;'Info patients (2)'!AH106,"CHECK","")</f>
        <v/>
      </c>
      <c r="AI106" s="276" t="str">
        <f>IF('Info patients (1)'!AI106&lt;&gt;'Info patients (2)'!AI106,"CHECK","")</f>
        <v/>
      </c>
      <c r="AJ106" s="276" t="str">
        <f>IF('Info patients (1)'!AJ106&lt;&gt;'Info patients (2)'!AJ106,"CHECK","")</f>
        <v/>
      </c>
      <c r="AK106" s="276" t="str">
        <f>IF('Info patients (1)'!AK106&lt;&gt;'Info patients (2)'!AK106,"CHECK","")</f>
        <v/>
      </c>
      <c r="AL106" s="276" t="str">
        <f>IF('Info patients (1)'!AL106&lt;&gt;'Info patients (2)'!AL106,"CHECK","")</f>
        <v/>
      </c>
      <c r="AM106" s="276" t="str">
        <f>IF('Info patients (1)'!AM106&lt;&gt;'Info patients (2)'!AM106,"CHECK","")</f>
        <v/>
      </c>
      <c r="AN106" s="276" t="str">
        <f>IF('Info patients (1)'!AN106&lt;&gt;'Info patients (2)'!AN106,"CHECK","")</f>
        <v/>
      </c>
      <c r="AO106" s="276" t="str">
        <f>IF('Info patients (1)'!AO106&lt;&gt;'Info patients (2)'!AO106,"CHECK","")</f>
        <v/>
      </c>
      <c r="AP106" s="276" t="str">
        <f>IF('Info patients (1)'!AP106&lt;&gt;'Info patients (2)'!AP106,"CHECK","")</f>
        <v/>
      </c>
      <c r="AQ106" s="276" t="str">
        <f>IF('Info patients (1)'!AQ106&lt;&gt;'Info patients (2)'!AQ106,"CHECK","")</f>
        <v/>
      </c>
      <c r="AR106" s="276" t="str">
        <f>IF('Info patients (1)'!AR106&lt;&gt;'Info patients (2)'!AR106,"CHECK","")</f>
        <v/>
      </c>
      <c r="AS106" s="276" t="str">
        <f>IF('Info patients (1)'!AS106&lt;&gt;'Info patients (2)'!AS106,"CHECK","")</f>
        <v/>
      </c>
      <c r="AT106" s="276" t="str">
        <f>IF('Info patients (1)'!AT106&lt;&gt;'Info patients (2)'!AT106,"CHECK","")</f>
        <v/>
      </c>
      <c r="AU106" s="276" t="str">
        <f>IF('Info patients (1)'!AU106&lt;&gt;'Info patients (2)'!AU106,"CHECK","")</f>
        <v/>
      </c>
      <c r="AV106" s="276" t="str">
        <f>IF('Info patients (1)'!AV106&lt;&gt;'Info patients (2)'!AV106,"CHECK","")</f>
        <v/>
      </c>
      <c r="AW106" s="276" t="str">
        <f>IF('Info patients (1)'!AW106&lt;&gt;'Info patients (2)'!AW106,"CHECK","")</f>
        <v/>
      </c>
      <c r="AX106" s="276" t="str">
        <f>IF('Info patients (1)'!AX106&lt;&gt;'Info patients (2)'!AX106,"CHECK","")</f>
        <v/>
      </c>
      <c r="AY106" s="276" t="str">
        <f>IF('Info patients (1)'!AY106&lt;&gt;'Info patients (2)'!AY106,"CHECK","")</f>
        <v/>
      </c>
      <c r="AZ106" s="276" t="str">
        <f>IF('Info patients (1)'!AZ106&lt;&gt;'Info patients (2)'!AZ106,"CHECK","")</f>
        <v/>
      </c>
      <c r="BA106" s="276" t="str">
        <f>IF('Info patients (1)'!BA106&lt;&gt;'Info patients (2)'!BA106,"CHECK","")</f>
        <v/>
      </c>
      <c r="BB106" s="276" t="str">
        <f>IF('Info patients (1)'!BB106&lt;&gt;'Info patients (2)'!BB106,"CHECK","")</f>
        <v/>
      </c>
      <c r="BC106" s="276" t="str">
        <f>IF('Info patients (1)'!BC106&lt;&gt;'Info patients (2)'!BC106,"CHECK","")</f>
        <v/>
      </c>
      <c r="BD106" s="276" t="str">
        <f>IF('Info patients (1)'!BD106&lt;&gt;'Info patients (2)'!BD106,"CHECK","")</f>
        <v/>
      </c>
      <c r="BE106" s="276" t="str">
        <f>IF('Info patients (1)'!BE106&lt;&gt;'Info patients (2)'!BE106,"CHECK","")</f>
        <v/>
      </c>
      <c r="BF106" s="276" t="str">
        <f>IF('Info patients (1)'!BF106&lt;&gt;'Info patients (2)'!BF106,"CHECK","")</f>
        <v/>
      </c>
      <c r="BG106" s="276" t="str">
        <f>IF('Info patients (1)'!BG106&lt;&gt;'Info patients (2)'!BG106,"CHECK","")</f>
        <v/>
      </c>
      <c r="BH106" s="276" t="str">
        <f>IF('Info patients (1)'!BH106&lt;&gt;'Info patients (2)'!BH106,"CHECK","")</f>
        <v/>
      </c>
      <c r="BI106" s="276" t="str">
        <f>IF('Info patients (1)'!BI106&lt;&gt;'Info patients (2)'!BI106,"CHECK","")</f>
        <v/>
      </c>
      <c r="BJ106" s="276" t="str">
        <f>IF('Info patients (1)'!BJ106&lt;&gt;'Info patients (2)'!BJ106,"CHECK","")</f>
        <v/>
      </c>
      <c r="BK106" s="276" t="str">
        <f>IF('Info patients (1)'!BK106&lt;&gt;'Info patients (2)'!BK106,"CHECK","")</f>
        <v/>
      </c>
      <c r="BL106" s="276" t="str">
        <f>IF('Info patients (1)'!BL106&lt;&gt;'Info patients (2)'!BL106,"CHECK","")</f>
        <v/>
      </c>
      <c r="BM106" s="276" t="str">
        <f>IF('Info patients (1)'!BM106&lt;&gt;'Info patients (2)'!BM106,"CHECK","")</f>
        <v/>
      </c>
      <c r="BN106" s="276" t="str">
        <f>IF('Info patients (1)'!BN106&lt;&gt;'Info patients (2)'!BN106,"CHECK","")</f>
        <v/>
      </c>
      <c r="BO106" s="276" t="str">
        <f>IF('Info patients (1)'!BO106&lt;&gt;'Info patients (2)'!BO106,"CHECK","")</f>
        <v/>
      </c>
      <c r="BP106" s="276" t="str">
        <f>IF('Info patients (1)'!BP106&lt;&gt;'Info patients (2)'!BP106,"CHECK","")</f>
        <v/>
      </c>
      <c r="BQ106" s="276" t="str">
        <f>IF('Info patients (1)'!BQ106&lt;&gt;'Info patients (2)'!BQ106,"CHECK","")</f>
        <v/>
      </c>
      <c r="BR106" s="276" t="str">
        <f>IF('Info patients (1)'!BR106&lt;&gt;'Info patients (2)'!BR106,"CHECK","")</f>
        <v/>
      </c>
      <c r="BS106" s="276" t="str">
        <f>IF('Info patients (1)'!BS106&lt;&gt;'Info patients (2)'!BS106,"CHECK","")</f>
        <v/>
      </c>
      <c r="BT106" s="276" t="str">
        <f>IF('Info patients (1)'!BT106&lt;&gt;'Info patients (2)'!BT106,"CHECK","")</f>
        <v/>
      </c>
      <c r="BU106" s="276" t="str">
        <f>IF('Info patients (1)'!BU106&lt;&gt;'Info patients (2)'!BU106,"CHECK","")</f>
        <v/>
      </c>
      <c r="BV106" s="276" t="str">
        <f>IF('Info patients (1)'!BV106&lt;&gt;'Info patients (2)'!BV106,"CHECK","")</f>
        <v/>
      </c>
      <c r="BW106" s="276" t="str">
        <f>IF('Info patients (1)'!BW106&lt;&gt;'Info patients (2)'!BW106,"CHECK","")</f>
        <v/>
      </c>
      <c r="BX106" s="276" t="str">
        <f>IF('Info patients (1)'!BX106&lt;&gt;'Info patients (2)'!BX106,"CHECK","")</f>
        <v/>
      </c>
      <c r="BY106" s="276" t="str">
        <f>IF('Info patients (1)'!BY106&lt;&gt;'Info patients (2)'!BY106,"CHECK","")</f>
        <v/>
      </c>
      <c r="BZ106" s="276" t="str">
        <f>IF('Info patients (1)'!BZ106&lt;&gt;'Info patients (2)'!BZ106,"CHECK","")</f>
        <v/>
      </c>
      <c r="CA106" s="276" t="str">
        <f>IF('Info patients (1)'!CA106&lt;&gt;'Info patients (2)'!CA106,"CHECK","")</f>
        <v/>
      </c>
      <c r="CB106" s="276" t="str">
        <f>IF('Info patients (1)'!CB106&lt;&gt;'Info patients (2)'!CB106,"CHECK","")</f>
        <v/>
      </c>
      <c r="CC106" s="276" t="str">
        <f>IF('Info patients (1)'!CC106&lt;&gt;'Info patients (2)'!CC106,"CHECK","")</f>
        <v/>
      </c>
      <c r="CD106" s="276" t="str">
        <f>IF('Info patients (1)'!CD106&lt;&gt;'Info patients (2)'!CD106,"CHECK","")</f>
        <v/>
      </c>
      <c r="CE106" s="276" t="str">
        <f>IF('Info patients (1)'!CE106&lt;&gt;'Info patients (2)'!CE106,"CHECK","")</f>
        <v/>
      </c>
      <c r="CF106" s="276" t="str">
        <f>IF('Info patients (1)'!CF106&lt;&gt;'Info patients (2)'!CF106,"CHECK","")</f>
        <v/>
      </c>
      <c r="CG106" s="276" t="str">
        <f>IF('Info patients (1)'!CG106&lt;&gt;'Info patients (2)'!CG106,"CHECK","")</f>
        <v/>
      </c>
      <c r="CH106" s="276" t="str">
        <f>IF('Info patients (1)'!CH106&lt;&gt;'Info patients (2)'!CH106,"CHECK","")</f>
        <v/>
      </c>
      <c r="CI106" s="276" t="str">
        <f>IF('Info patients (1)'!CI106&lt;&gt;'Info patients (2)'!CI106,"CHECK","")</f>
        <v/>
      </c>
      <c r="CJ106" s="276" t="str">
        <f>IF('Info patients (1)'!CJ106&lt;&gt;'Info patients (2)'!CJ106,"CHECK","")</f>
        <v/>
      </c>
      <c r="CK106" s="276" t="str">
        <f>IF('Info patients (1)'!CK106&lt;&gt;'Info patients (2)'!CK106,"CHECK","")</f>
        <v/>
      </c>
      <c r="CL106" s="276" t="str">
        <f>IF('Info patients (1)'!CL106&lt;&gt;'Info patients (2)'!CL106,"CHECK","")</f>
        <v/>
      </c>
      <c r="CM106" s="276" t="str">
        <f>IF('Info patients (1)'!CM106&lt;&gt;'Info patients (2)'!CM106,"CHECK","")</f>
        <v/>
      </c>
      <c r="CN106" s="276" t="str">
        <f>IF('Info patients (1)'!CN106&lt;&gt;'Info patients (2)'!CN106,"CHECK","")</f>
        <v/>
      </c>
      <c r="CO106" s="276" t="str">
        <f>IF('Info patients (1)'!CO106&lt;&gt;'Info patients (2)'!CO106,"CHECK","")</f>
        <v/>
      </c>
      <c r="CP106" s="276" t="str">
        <f>IF('Info patients (1)'!CP106&lt;&gt;'Info patients (2)'!CP106,"CHECK","")</f>
        <v/>
      </c>
      <c r="CQ106" s="276" t="str">
        <f>IF('Info patients (1)'!CQ106&lt;&gt;'Info patients (2)'!CQ106,"CHECK","")</f>
        <v/>
      </c>
      <c r="CR106" s="276" t="str">
        <f>IF('Info patients (1)'!CR106&lt;&gt;'Info patients (2)'!CR106,"CHECK","")</f>
        <v/>
      </c>
      <c r="CS106" s="276" t="str">
        <f>IF('Info patients (1)'!CS106&lt;&gt;'Info patients (2)'!CS106,"CHECK","")</f>
        <v/>
      </c>
      <c r="CT106" s="276" t="str">
        <f>IF('Info patients (1)'!CT106&lt;&gt;'Info patients (2)'!CT106,"CHECK","")</f>
        <v/>
      </c>
      <c r="CU106" s="276" t="str">
        <f>IF('Info patients (1)'!CU106&lt;&gt;'Info patients (2)'!CU106,"CHECK","")</f>
        <v/>
      </c>
      <c r="CV106" s="276" t="str">
        <f>IF('Info patients (1)'!CV106&lt;&gt;'Info patients (2)'!CV106,"CHECK","")</f>
        <v/>
      </c>
      <c r="CW106" s="276" t="str">
        <f>IF('Info patients (1)'!CW106&lt;&gt;'Info patients (2)'!CW106,"CHECK","")</f>
        <v/>
      </c>
      <c r="CX106" s="276" t="str">
        <f>IF('Info patients (1)'!CX106&lt;&gt;'Info patients (2)'!CX106,"CHECK","")</f>
        <v/>
      </c>
      <c r="CY106" s="276" t="str">
        <f>IF('Info patients (1)'!CY106&lt;&gt;'Info patients (2)'!CY106,"CHECK","")</f>
        <v/>
      </c>
      <c r="CZ106" s="276" t="str">
        <f>IF('Info patients (1)'!CZ106&lt;&gt;'Info patients (2)'!CZ106,"CHECK","")</f>
        <v/>
      </c>
      <c r="DA106" s="276" t="str">
        <f>IF('Info patients (1)'!DA106&lt;&gt;'Info patients (2)'!DA106,"CHECK","")</f>
        <v/>
      </c>
      <c r="DB106" s="276" t="str">
        <f>IF('Info patients (1)'!DB106&lt;&gt;'Info patients (2)'!DB106,"CHECK","")</f>
        <v/>
      </c>
      <c r="DC106" s="276" t="str">
        <f>IF('Info patients (1)'!DC106&lt;&gt;'Info patients (2)'!DC106,"CHECK","")</f>
        <v/>
      </c>
      <c r="DD106" s="276" t="str">
        <f>IF('Info patients (1)'!DD106&lt;&gt;'Info patients (2)'!DD106,"CHECK","")</f>
        <v/>
      </c>
      <c r="DE106" s="276" t="str">
        <f>IF('Info patients (1)'!DE106&lt;&gt;'Info patients (2)'!DE106,"CHECK","")</f>
        <v/>
      </c>
      <c r="DF106" s="276" t="str">
        <f>IF('Info patients (1)'!DF106&lt;&gt;'Info patients (2)'!DF106,"CHECK","")</f>
        <v/>
      </c>
      <c r="DG106" s="276" t="str">
        <f>IF('Info patients (1)'!DG106&lt;&gt;'Info patients (2)'!DG106,"CHECK","")</f>
        <v/>
      </c>
      <c r="DH106" s="276" t="str">
        <f>IF('Info patients (1)'!DH106&lt;&gt;'Info patients (2)'!DH106,"CHECK","")</f>
        <v/>
      </c>
      <c r="DI106" s="276" t="str">
        <f>IF('Info patients (1)'!DI106&lt;&gt;'Info patients (2)'!DI106,"CHECK","")</f>
        <v/>
      </c>
      <c r="DJ106" s="276" t="str">
        <f>IF('Info patients (1)'!DJ106&lt;&gt;'Info patients (2)'!DJ106,"CHECK","")</f>
        <v/>
      </c>
      <c r="DK106" s="276" t="str">
        <f>IF('Info patients (1)'!DK106&lt;&gt;'Info patients (2)'!DK106,"CHECK","")</f>
        <v/>
      </c>
      <c r="DL106" s="276" t="str">
        <f>IF('Info patients (1)'!DL106&lt;&gt;'Info patients (2)'!DL106,"CHECK","")</f>
        <v/>
      </c>
      <c r="DM106" s="276" t="str">
        <f>IF('Info patients (1)'!DM106&lt;&gt;'Info patients (2)'!DM106,"CHECK","")</f>
        <v/>
      </c>
      <c r="DN106" s="276" t="str">
        <f>IF('Info patients (1)'!DN106&lt;&gt;'Info patients (2)'!DN106,"CHECK","")</f>
        <v/>
      </c>
      <c r="DO106" s="276" t="str">
        <f>IF('Info patients (1)'!DO106&lt;&gt;'Info patients (2)'!DO106,"CHECK","")</f>
        <v/>
      </c>
      <c r="DP106" s="276" t="str">
        <f>IF('Info patients (1)'!DP106&lt;&gt;'Info patients (2)'!DP106,"CHECK","")</f>
        <v/>
      </c>
      <c r="DQ106" s="276" t="str">
        <f>IF('Info patients (1)'!DQ106&lt;&gt;'Info patients (2)'!DQ106,"CHECK","")</f>
        <v/>
      </c>
    </row>
    <row r="107" spans="1:121" s="109" customFormat="1" ht="23.25" customHeight="1" x14ac:dyDescent="0.2">
      <c r="A107" s="276" t="str">
        <f>IF('Info patients (1)'!A107&lt;&gt;'Info patients (2)'!A107,"CHECK","")</f>
        <v/>
      </c>
      <c r="B107" s="276" t="str">
        <f>IF('Info patients (1)'!B107&lt;&gt;'Info patients (2)'!B107,"CHECK","")</f>
        <v/>
      </c>
      <c r="C107" s="276" t="str">
        <f>IF('Info patients (1)'!C107&lt;&gt;'Info patients (2)'!C107,"CHECK","")</f>
        <v/>
      </c>
      <c r="D107" s="276" t="str">
        <f>IF('Info patients (1)'!D107&lt;&gt;'Info patients (2)'!D107,"CHECK","")</f>
        <v/>
      </c>
      <c r="E107" s="276" t="str">
        <f>IF('Info patients (1)'!E107&lt;&gt;'Info patients (2)'!E107,"CHECK","")</f>
        <v/>
      </c>
      <c r="F107" s="276" t="str">
        <f>IF('Info patients (1)'!F107&lt;&gt;'Info patients (2)'!F107,"CHECK","")</f>
        <v/>
      </c>
      <c r="G107" s="276" t="str">
        <f>IF('Info patients (1)'!G107&lt;&gt;'Info patients (2)'!G107,"CHECK","")</f>
        <v/>
      </c>
      <c r="H107" s="276" t="str">
        <f>IF('Info patients (1)'!H107&lt;&gt;'Info patients (2)'!H107,"CHECK","")</f>
        <v/>
      </c>
      <c r="I107" s="276" t="str">
        <f>IF('Info patients (1)'!I107&lt;&gt;'Info patients (2)'!I107,"CHECK","")</f>
        <v/>
      </c>
      <c r="J107" s="276" t="str">
        <f>IF('Info patients (1)'!J107&lt;&gt;'Info patients (2)'!J107,"CHECK","")</f>
        <v/>
      </c>
      <c r="K107" s="276" t="str">
        <f>IF('Info patients (1)'!K107&lt;&gt;'Info patients (2)'!K107,"CHECK","")</f>
        <v/>
      </c>
      <c r="L107" s="276" t="str">
        <f>IF('Info patients (1)'!L107&lt;&gt;'Info patients (2)'!L107,"CHECK","")</f>
        <v/>
      </c>
      <c r="M107" s="276" t="str">
        <f>IF('Info patients (1)'!M107&lt;&gt;'Info patients (2)'!M107,"CHECK","")</f>
        <v/>
      </c>
      <c r="N107" s="276" t="str">
        <f>IF('Info patients (1)'!N107&lt;&gt;'Info patients (2)'!N107,"CHECK","")</f>
        <v/>
      </c>
      <c r="O107" s="276" t="str">
        <f>IF('Info patients (1)'!O107&lt;&gt;'Info patients (2)'!O107,"CHECK","")</f>
        <v/>
      </c>
      <c r="P107" s="276" t="str">
        <f>IF('Info patients (1)'!P107&lt;&gt;'Info patients (2)'!P107,"CHECK","")</f>
        <v/>
      </c>
      <c r="Q107" s="276" t="str">
        <f>IF('Info patients (1)'!Q107&lt;&gt;'Info patients (2)'!Q107,"CHECK","")</f>
        <v/>
      </c>
      <c r="R107" s="276" t="str">
        <f>IF('Info patients (1)'!R107&lt;&gt;'Info patients (2)'!R107,"CHECK","")</f>
        <v/>
      </c>
      <c r="S107" s="276" t="str">
        <f>IF('Info patients (1)'!S107&lt;&gt;'Info patients (2)'!S107,"CHECK","")</f>
        <v/>
      </c>
      <c r="T107" s="276" t="str">
        <f>IF('Info patients (1)'!T107&lt;&gt;'Info patients (2)'!T107,"CHECK","")</f>
        <v/>
      </c>
      <c r="U107" s="276" t="str">
        <f>IF('Info patients (1)'!U107&lt;&gt;'Info patients (2)'!U107,"CHECK","")</f>
        <v/>
      </c>
      <c r="V107" s="276" t="str">
        <f>IF('Info patients (1)'!V107&lt;&gt;'Info patients (2)'!V107,"CHECK","")</f>
        <v/>
      </c>
      <c r="W107" s="276" t="str">
        <f>IF('Info patients (1)'!W107&lt;&gt;'Info patients (2)'!W107,"CHECK","")</f>
        <v/>
      </c>
      <c r="X107" s="276" t="str">
        <f>IF('Info patients (1)'!X107&lt;&gt;'Info patients (2)'!X107,"CHECK","")</f>
        <v/>
      </c>
      <c r="Y107" s="276" t="str">
        <f>IF('Info patients (1)'!Y107&lt;&gt;'Info patients (2)'!Y107,"CHECK","")</f>
        <v/>
      </c>
      <c r="Z107" s="276" t="str">
        <f>IF('Info patients (1)'!Z107&lt;&gt;'Info patients (2)'!Z107,"CHECK","")</f>
        <v/>
      </c>
      <c r="AA107" s="276" t="str">
        <f>IF('Info patients (1)'!AA107&lt;&gt;'Info patients (2)'!AA107,"CHECK","")</f>
        <v/>
      </c>
      <c r="AB107" s="276" t="str">
        <f>IF('Info patients (1)'!AB107&lt;&gt;'Info patients (2)'!AB107,"CHECK","")</f>
        <v/>
      </c>
      <c r="AC107" s="276" t="str">
        <f>IF('Info patients (1)'!AC107&lt;&gt;'Info patients (2)'!AC107,"CHECK","")</f>
        <v/>
      </c>
      <c r="AD107" s="276" t="str">
        <f>IF('Info patients (1)'!AD107&lt;&gt;'Info patients (2)'!AD107,"CHECK","")</f>
        <v/>
      </c>
      <c r="AE107" s="276" t="str">
        <f>IF('Info patients (1)'!AE107&lt;&gt;'Info patients (2)'!AE107,"CHECK","")</f>
        <v/>
      </c>
      <c r="AF107" s="276" t="str">
        <f>IF('Info patients (1)'!AF107&lt;&gt;'Info patients (2)'!AF107,"CHECK","")</f>
        <v/>
      </c>
      <c r="AG107" s="276" t="str">
        <f>IF('Info patients (1)'!AG107&lt;&gt;'Info patients (2)'!AG107,"CHECK","")</f>
        <v/>
      </c>
      <c r="AH107" s="276" t="str">
        <f>IF('Info patients (1)'!AH107&lt;&gt;'Info patients (2)'!AH107,"CHECK","")</f>
        <v/>
      </c>
      <c r="AI107" s="276" t="str">
        <f>IF('Info patients (1)'!AI107&lt;&gt;'Info patients (2)'!AI107,"CHECK","")</f>
        <v/>
      </c>
      <c r="AJ107" s="276" t="str">
        <f>IF('Info patients (1)'!AJ107&lt;&gt;'Info patients (2)'!AJ107,"CHECK","")</f>
        <v/>
      </c>
      <c r="AK107" s="276" t="str">
        <f>IF('Info patients (1)'!AK107&lt;&gt;'Info patients (2)'!AK107,"CHECK","")</f>
        <v/>
      </c>
      <c r="AL107" s="276" t="str">
        <f>IF('Info patients (1)'!AL107&lt;&gt;'Info patients (2)'!AL107,"CHECK","")</f>
        <v/>
      </c>
      <c r="AM107" s="276" t="str">
        <f>IF('Info patients (1)'!AM107&lt;&gt;'Info patients (2)'!AM107,"CHECK","")</f>
        <v/>
      </c>
      <c r="AN107" s="276" t="str">
        <f>IF('Info patients (1)'!AN107&lt;&gt;'Info patients (2)'!AN107,"CHECK","")</f>
        <v/>
      </c>
      <c r="AO107" s="276" t="str">
        <f>IF('Info patients (1)'!AO107&lt;&gt;'Info patients (2)'!AO107,"CHECK","")</f>
        <v/>
      </c>
      <c r="AP107" s="276" t="str">
        <f>IF('Info patients (1)'!AP107&lt;&gt;'Info patients (2)'!AP107,"CHECK","")</f>
        <v/>
      </c>
      <c r="AQ107" s="276" t="str">
        <f>IF('Info patients (1)'!AQ107&lt;&gt;'Info patients (2)'!AQ107,"CHECK","")</f>
        <v/>
      </c>
      <c r="AR107" s="276" t="str">
        <f>IF('Info patients (1)'!AR107&lt;&gt;'Info patients (2)'!AR107,"CHECK","")</f>
        <v/>
      </c>
      <c r="AS107" s="276" t="str">
        <f>IF('Info patients (1)'!AS107&lt;&gt;'Info patients (2)'!AS107,"CHECK","")</f>
        <v/>
      </c>
      <c r="AT107" s="276" t="str">
        <f>IF('Info patients (1)'!AT107&lt;&gt;'Info patients (2)'!AT107,"CHECK","")</f>
        <v/>
      </c>
      <c r="AU107" s="276" t="str">
        <f>IF('Info patients (1)'!AU107&lt;&gt;'Info patients (2)'!AU107,"CHECK","")</f>
        <v/>
      </c>
      <c r="AV107" s="276" t="str">
        <f>IF('Info patients (1)'!AV107&lt;&gt;'Info patients (2)'!AV107,"CHECK","")</f>
        <v/>
      </c>
      <c r="AW107" s="276" t="str">
        <f>IF('Info patients (1)'!AW107&lt;&gt;'Info patients (2)'!AW107,"CHECK","")</f>
        <v/>
      </c>
      <c r="AX107" s="276" t="str">
        <f>IF('Info patients (1)'!AX107&lt;&gt;'Info patients (2)'!AX107,"CHECK","")</f>
        <v/>
      </c>
      <c r="AY107" s="276" t="str">
        <f>IF('Info patients (1)'!AY107&lt;&gt;'Info patients (2)'!AY107,"CHECK","")</f>
        <v/>
      </c>
      <c r="AZ107" s="276" t="str">
        <f>IF('Info patients (1)'!AZ107&lt;&gt;'Info patients (2)'!AZ107,"CHECK","")</f>
        <v/>
      </c>
      <c r="BA107" s="276" t="str">
        <f>IF('Info patients (1)'!BA107&lt;&gt;'Info patients (2)'!BA107,"CHECK","")</f>
        <v/>
      </c>
      <c r="BB107" s="276" t="str">
        <f>IF('Info patients (1)'!BB107&lt;&gt;'Info patients (2)'!BB107,"CHECK","")</f>
        <v/>
      </c>
      <c r="BC107" s="276" t="str">
        <f>IF('Info patients (1)'!BC107&lt;&gt;'Info patients (2)'!BC107,"CHECK","")</f>
        <v/>
      </c>
      <c r="BD107" s="276" t="str">
        <f>IF('Info patients (1)'!BD107&lt;&gt;'Info patients (2)'!BD107,"CHECK","")</f>
        <v/>
      </c>
      <c r="BE107" s="276" t="str">
        <f>IF('Info patients (1)'!BE107&lt;&gt;'Info patients (2)'!BE107,"CHECK","")</f>
        <v/>
      </c>
      <c r="BF107" s="276" t="str">
        <f>IF('Info patients (1)'!BF107&lt;&gt;'Info patients (2)'!BF107,"CHECK","")</f>
        <v/>
      </c>
      <c r="BG107" s="276" t="str">
        <f>IF('Info patients (1)'!BG107&lt;&gt;'Info patients (2)'!BG107,"CHECK","")</f>
        <v/>
      </c>
      <c r="BH107" s="276" t="str">
        <f>IF('Info patients (1)'!BH107&lt;&gt;'Info patients (2)'!BH107,"CHECK","")</f>
        <v/>
      </c>
      <c r="BI107" s="276" t="str">
        <f>IF('Info patients (1)'!BI107&lt;&gt;'Info patients (2)'!BI107,"CHECK","")</f>
        <v/>
      </c>
      <c r="BJ107" s="276" t="str">
        <f>IF('Info patients (1)'!BJ107&lt;&gt;'Info patients (2)'!BJ107,"CHECK","")</f>
        <v/>
      </c>
      <c r="BK107" s="276" t="str">
        <f>IF('Info patients (1)'!BK107&lt;&gt;'Info patients (2)'!BK107,"CHECK","")</f>
        <v/>
      </c>
      <c r="BL107" s="276" t="str">
        <f>IF('Info patients (1)'!BL107&lt;&gt;'Info patients (2)'!BL107,"CHECK","")</f>
        <v/>
      </c>
      <c r="BM107" s="276" t="str">
        <f>IF('Info patients (1)'!BM107&lt;&gt;'Info patients (2)'!BM107,"CHECK","")</f>
        <v/>
      </c>
      <c r="BN107" s="276" t="str">
        <f>IF('Info patients (1)'!BN107&lt;&gt;'Info patients (2)'!BN107,"CHECK","")</f>
        <v/>
      </c>
      <c r="BO107" s="276" t="str">
        <f>IF('Info patients (1)'!BO107&lt;&gt;'Info patients (2)'!BO107,"CHECK","")</f>
        <v/>
      </c>
      <c r="BP107" s="276" t="str">
        <f>IF('Info patients (1)'!BP107&lt;&gt;'Info patients (2)'!BP107,"CHECK","")</f>
        <v/>
      </c>
      <c r="BQ107" s="276" t="str">
        <f>IF('Info patients (1)'!BQ107&lt;&gt;'Info patients (2)'!BQ107,"CHECK","")</f>
        <v/>
      </c>
      <c r="BR107" s="276" t="str">
        <f>IF('Info patients (1)'!BR107&lt;&gt;'Info patients (2)'!BR107,"CHECK","")</f>
        <v/>
      </c>
      <c r="BS107" s="276" t="str">
        <f>IF('Info patients (1)'!BS107&lt;&gt;'Info patients (2)'!BS107,"CHECK","")</f>
        <v/>
      </c>
      <c r="BT107" s="276" t="str">
        <f>IF('Info patients (1)'!BT107&lt;&gt;'Info patients (2)'!BT107,"CHECK","")</f>
        <v/>
      </c>
      <c r="BU107" s="276" t="str">
        <f>IF('Info patients (1)'!BU107&lt;&gt;'Info patients (2)'!BU107,"CHECK","")</f>
        <v/>
      </c>
      <c r="BV107" s="276" t="str">
        <f>IF('Info patients (1)'!BV107&lt;&gt;'Info patients (2)'!BV107,"CHECK","")</f>
        <v/>
      </c>
      <c r="BW107" s="276" t="str">
        <f>IF('Info patients (1)'!BW107&lt;&gt;'Info patients (2)'!BW107,"CHECK","")</f>
        <v/>
      </c>
      <c r="BX107" s="276" t="str">
        <f>IF('Info patients (1)'!BX107&lt;&gt;'Info patients (2)'!BX107,"CHECK","")</f>
        <v/>
      </c>
      <c r="BY107" s="276" t="str">
        <f>IF('Info patients (1)'!BY107&lt;&gt;'Info patients (2)'!BY107,"CHECK","")</f>
        <v/>
      </c>
      <c r="BZ107" s="276" t="str">
        <f>IF('Info patients (1)'!BZ107&lt;&gt;'Info patients (2)'!BZ107,"CHECK","")</f>
        <v/>
      </c>
      <c r="CA107" s="276" t="str">
        <f>IF('Info patients (1)'!CA107&lt;&gt;'Info patients (2)'!CA107,"CHECK","")</f>
        <v/>
      </c>
      <c r="CB107" s="276" t="str">
        <f>IF('Info patients (1)'!CB107&lt;&gt;'Info patients (2)'!CB107,"CHECK","")</f>
        <v/>
      </c>
      <c r="CC107" s="276" t="str">
        <f>IF('Info patients (1)'!CC107&lt;&gt;'Info patients (2)'!CC107,"CHECK","")</f>
        <v/>
      </c>
      <c r="CD107" s="276" t="str">
        <f>IF('Info patients (1)'!CD107&lt;&gt;'Info patients (2)'!CD107,"CHECK","")</f>
        <v/>
      </c>
      <c r="CE107" s="276" t="str">
        <f>IF('Info patients (1)'!CE107&lt;&gt;'Info patients (2)'!CE107,"CHECK","")</f>
        <v/>
      </c>
      <c r="CF107" s="276" t="str">
        <f>IF('Info patients (1)'!CF107&lt;&gt;'Info patients (2)'!CF107,"CHECK","")</f>
        <v/>
      </c>
      <c r="CG107" s="276" t="str">
        <f>IF('Info patients (1)'!CG107&lt;&gt;'Info patients (2)'!CG107,"CHECK","")</f>
        <v/>
      </c>
      <c r="CH107" s="276" t="str">
        <f>IF('Info patients (1)'!CH107&lt;&gt;'Info patients (2)'!CH107,"CHECK","")</f>
        <v/>
      </c>
      <c r="CI107" s="276" t="str">
        <f>IF('Info patients (1)'!CI107&lt;&gt;'Info patients (2)'!CI107,"CHECK","")</f>
        <v/>
      </c>
      <c r="CJ107" s="276" t="str">
        <f>IF('Info patients (1)'!CJ107&lt;&gt;'Info patients (2)'!CJ107,"CHECK","")</f>
        <v/>
      </c>
      <c r="CK107" s="276" t="str">
        <f>IF('Info patients (1)'!CK107&lt;&gt;'Info patients (2)'!CK107,"CHECK","")</f>
        <v/>
      </c>
      <c r="CL107" s="276" t="str">
        <f>IF('Info patients (1)'!CL107&lt;&gt;'Info patients (2)'!CL107,"CHECK","")</f>
        <v/>
      </c>
      <c r="CM107" s="276" t="str">
        <f>IF('Info patients (1)'!CM107&lt;&gt;'Info patients (2)'!CM107,"CHECK","")</f>
        <v/>
      </c>
      <c r="CN107" s="276" t="str">
        <f>IF('Info patients (1)'!CN107&lt;&gt;'Info patients (2)'!CN107,"CHECK","")</f>
        <v/>
      </c>
      <c r="CO107" s="276" t="str">
        <f>IF('Info patients (1)'!CO107&lt;&gt;'Info patients (2)'!CO107,"CHECK","")</f>
        <v/>
      </c>
      <c r="CP107" s="276" t="str">
        <f>IF('Info patients (1)'!CP107&lt;&gt;'Info patients (2)'!CP107,"CHECK","")</f>
        <v/>
      </c>
      <c r="CQ107" s="276" t="str">
        <f>IF('Info patients (1)'!CQ107&lt;&gt;'Info patients (2)'!CQ107,"CHECK","")</f>
        <v/>
      </c>
      <c r="CR107" s="276" t="str">
        <f>IF('Info patients (1)'!CR107&lt;&gt;'Info patients (2)'!CR107,"CHECK","")</f>
        <v/>
      </c>
      <c r="CS107" s="276" t="str">
        <f>IF('Info patients (1)'!CS107&lt;&gt;'Info patients (2)'!CS107,"CHECK","")</f>
        <v/>
      </c>
      <c r="CT107" s="276" t="str">
        <f>IF('Info patients (1)'!CT107&lt;&gt;'Info patients (2)'!CT107,"CHECK","")</f>
        <v/>
      </c>
      <c r="CU107" s="276" t="str">
        <f>IF('Info patients (1)'!CU107&lt;&gt;'Info patients (2)'!CU107,"CHECK","")</f>
        <v/>
      </c>
      <c r="CV107" s="276" t="str">
        <f>IF('Info patients (1)'!CV107&lt;&gt;'Info patients (2)'!CV107,"CHECK","")</f>
        <v/>
      </c>
      <c r="CW107" s="276" t="str">
        <f>IF('Info patients (1)'!CW107&lt;&gt;'Info patients (2)'!CW107,"CHECK","")</f>
        <v/>
      </c>
      <c r="CX107" s="276" t="str">
        <f>IF('Info patients (1)'!CX107&lt;&gt;'Info patients (2)'!CX107,"CHECK","")</f>
        <v/>
      </c>
      <c r="CY107" s="276" t="str">
        <f>IF('Info patients (1)'!CY107&lt;&gt;'Info patients (2)'!CY107,"CHECK","")</f>
        <v/>
      </c>
      <c r="CZ107" s="276" t="str">
        <f>IF('Info patients (1)'!CZ107&lt;&gt;'Info patients (2)'!CZ107,"CHECK","")</f>
        <v/>
      </c>
      <c r="DA107" s="276" t="str">
        <f>IF('Info patients (1)'!DA107&lt;&gt;'Info patients (2)'!DA107,"CHECK","")</f>
        <v/>
      </c>
      <c r="DB107" s="276" t="str">
        <f>IF('Info patients (1)'!DB107&lt;&gt;'Info patients (2)'!DB107,"CHECK","")</f>
        <v/>
      </c>
      <c r="DC107" s="276" t="str">
        <f>IF('Info patients (1)'!DC107&lt;&gt;'Info patients (2)'!DC107,"CHECK","")</f>
        <v/>
      </c>
      <c r="DD107" s="276" t="str">
        <f>IF('Info patients (1)'!DD107&lt;&gt;'Info patients (2)'!DD107,"CHECK","")</f>
        <v/>
      </c>
      <c r="DE107" s="276" t="str">
        <f>IF('Info patients (1)'!DE107&lt;&gt;'Info patients (2)'!DE107,"CHECK","")</f>
        <v/>
      </c>
      <c r="DF107" s="276" t="str">
        <f>IF('Info patients (1)'!DF107&lt;&gt;'Info patients (2)'!DF107,"CHECK","")</f>
        <v/>
      </c>
      <c r="DG107" s="276" t="str">
        <f>IF('Info patients (1)'!DG107&lt;&gt;'Info patients (2)'!DG107,"CHECK","")</f>
        <v/>
      </c>
      <c r="DH107" s="276" t="str">
        <f>IF('Info patients (1)'!DH107&lt;&gt;'Info patients (2)'!DH107,"CHECK","")</f>
        <v/>
      </c>
      <c r="DI107" s="276" t="str">
        <f>IF('Info patients (1)'!DI107&lt;&gt;'Info patients (2)'!DI107,"CHECK","")</f>
        <v/>
      </c>
      <c r="DJ107" s="276" t="str">
        <f>IF('Info patients (1)'!DJ107&lt;&gt;'Info patients (2)'!DJ107,"CHECK","")</f>
        <v/>
      </c>
      <c r="DK107" s="276" t="str">
        <f>IF('Info patients (1)'!DK107&lt;&gt;'Info patients (2)'!DK107,"CHECK","")</f>
        <v/>
      </c>
      <c r="DL107" s="276" t="str">
        <f>IF('Info patients (1)'!DL107&lt;&gt;'Info patients (2)'!DL107,"CHECK","")</f>
        <v/>
      </c>
      <c r="DM107" s="276" t="str">
        <f>IF('Info patients (1)'!DM107&lt;&gt;'Info patients (2)'!DM107,"CHECK","")</f>
        <v/>
      </c>
      <c r="DN107" s="276" t="str">
        <f>IF('Info patients (1)'!DN107&lt;&gt;'Info patients (2)'!DN107,"CHECK","")</f>
        <v/>
      </c>
      <c r="DO107" s="276" t="str">
        <f>IF('Info patients (1)'!DO107&lt;&gt;'Info patients (2)'!DO107,"CHECK","")</f>
        <v/>
      </c>
      <c r="DP107" s="276" t="str">
        <f>IF('Info patients (1)'!DP107&lt;&gt;'Info patients (2)'!DP107,"CHECK","")</f>
        <v/>
      </c>
      <c r="DQ107" s="276" t="str">
        <f>IF('Info patients (1)'!DQ107&lt;&gt;'Info patients (2)'!DQ107,"CHECK","")</f>
        <v/>
      </c>
    </row>
    <row r="108" spans="1:121" s="109" customFormat="1" ht="23.25" customHeight="1" x14ac:dyDescent="0.2">
      <c r="A108" s="276" t="str">
        <f>IF('Info patients (1)'!A108&lt;&gt;'Info patients (2)'!A108,"CHECK","")</f>
        <v/>
      </c>
      <c r="B108" s="276" t="str">
        <f>IF('Info patients (1)'!B108&lt;&gt;'Info patients (2)'!B108,"CHECK","")</f>
        <v/>
      </c>
      <c r="C108" s="276" t="str">
        <f>IF('Info patients (1)'!C108&lt;&gt;'Info patients (2)'!C108,"CHECK","")</f>
        <v/>
      </c>
      <c r="D108" s="276" t="str">
        <f>IF('Info patients (1)'!D108&lt;&gt;'Info patients (2)'!D108,"CHECK","")</f>
        <v/>
      </c>
      <c r="E108" s="276" t="str">
        <f>IF('Info patients (1)'!E108&lt;&gt;'Info patients (2)'!E108,"CHECK","")</f>
        <v/>
      </c>
      <c r="F108" s="276" t="str">
        <f>IF('Info patients (1)'!F108&lt;&gt;'Info patients (2)'!F108,"CHECK","")</f>
        <v/>
      </c>
      <c r="G108" s="276" t="str">
        <f>IF('Info patients (1)'!G108&lt;&gt;'Info patients (2)'!G108,"CHECK","")</f>
        <v/>
      </c>
      <c r="H108" s="276" t="str">
        <f>IF('Info patients (1)'!H108&lt;&gt;'Info patients (2)'!H108,"CHECK","")</f>
        <v/>
      </c>
      <c r="I108" s="276" t="str">
        <f>IF('Info patients (1)'!I108&lt;&gt;'Info patients (2)'!I108,"CHECK","")</f>
        <v/>
      </c>
      <c r="J108" s="276" t="str">
        <f>IF('Info patients (1)'!J108&lt;&gt;'Info patients (2)'!J108,"CHECK","")</f>
        <v/>
      </c>
      <c r="K108" s="276" t="str">
        <f>IF('Info patients (1)'!K108&lt;&gt;'Info patients (2)'!K108,"CHECK","")</f>
        <v/>
      </c>
      <c r="L108" s="276" t="str">
        <f>IF('Info patients (1)'!L108&lt;&gt;'Info patients (2)'!L108,"CHECK","")</f>
        <v/>
      </c>
      <c r="M108" s="276" t="str">
        <f>IF('Info patients (1)'!M108&lt;&gt;'Info patients (2)'!M108,"CHECK","")</f>
        <v/>
      </c>
      <c r="N108" s="276" t="str">
        <f>IF('Info patients (1)'!N108&lt;&gt;'Info patients (2)'!N108,"CHECK","")</f>
        <v/>
      </c>
      <c r="O108" s="276" t="str">
        <f>IF('Info patients (1)'!O108&lt;&gt;'Info patients (2)'!O108,"CHECK","")</f>
        <v/>
      </c>
      <c r="P108" s="276" t="str">
        <f>IF('Info patients (1)'!P108&lt;&gt;'Info patients (2)'!P108,"CHECK","")</f>
        <v/>
      </c>
      <c r="Q108" s="276" t="str">
        <f>IF('Info patients (1)'!Q108&lt;&gt;'Info patients (2)'!Q108,"CHECK","")</f>
        <v/>
      </c>
      <c r="R108" s="276" t="str">
        <f>IF('Info patients (1)'!R108&lt;&gt;'Info patients (2)'!R108,"CHECK","")</f>
        <v/>
      </c>
      <c r="S108" s="276" t="str">
        <f>IF('Info patients (1)'!S108&lt;&gt;'Info patients (2)'!S108,"CHECK","")</f>
        <v/>
      </c>
      <c r="T108" s="276" t="str">
        <f>IF('Info patients (1)'!T108&lt;&gt;'Info patients (2)'!T108,"CHECK","")</f>
        <v/>
      </c>
      <c r="U108" s="276" t="str">
        <f>IF('Info patients (1)'!U108&lt;&gt;'Info patients (2)'!U108,"CHECK","")</f>
        <v/>
      </c>
      <c r="V108" s="276" t="str">
        <f>IF('Info patients (1)'!V108&lt;&gt;'Info patients (2)'!V108,"CHECK","")</f>
        <v/>
      </c>
      <c r="W108" s="276" t="str">
        <f>IF('Info patients (1)'!W108&lt;&gt;'Info patients (2)'!W108,"CHECK","")</f>
        <v/>
      </c>
      <c r="X108" s="276" t="str">
        <f>IF('Info patients (1)'!X108&lt;&gt;'Info patients (2)'!X108,"CHECK","")</f>
        <v/>
      </c>
      <c r="Y108" s="276" t="str">
        <f>IF('Info patients (1)'!Y108&lt;&gt;'Info patients (2)'!Y108,"CHECK","")</f>
        <v/>
      </c>
      <c r="Z108" s="276" t="str">
        <f>IF('Info patients (1)'!Z108&lt;&gt;'Info patients (2)'!Z108,"CHECK","")</f>
        <v/>
      </c>
      <c r="AA108" s="276" t="str">
        <f>IF('Info patients (1)'!AA108&lt;&gt;'Info patients (2)'!AA108,"CHECK","")</f>
        <v/>
      </c>
      <c r="AB108" s="276" t="str">
        <f>IF('Info patients (1)'!AB108&lt;&gt;'Info patients (2)'!AB108,"CHECK","")</f>
        <v/>
      </c>
      <c r="AC108" s="276" t="str">
        <f>IF('Info patients (1)'!AC108&lt;&gt;'Info patients (2)'!AC108,"CHECK","")</f>
        <v/>
      </c>
      <c r="AD108" s="276" t="str">
        <f>IF('Info patients (1)'!AD108&lt;&gt;'Info patients (2)'!AD108,"CHECK","")</f>
        <v/>
      </c>
      <c r="AE108" s="276" t="str">
        <f>IF('Info patients (1)'!AE108&lt;&gt;'Info patients (2)'!AE108,"CHECK","")</f>
        <v/>
      </c>
      <c r="AF108" s="276" t="str">
        <f>IF('Info patients (1)'!AF108&lt;&gt;'Info patients (2)'!AF108,"CHECK","")</f>
        <v/>
      </c>
      <c r="AG108" s="276" t="str">
        <f>IF('Info patients (1)'!AG108&lt;&gt;'Info patients (2)'!AG108,"CHECK","")</f>
        <v/>
      </c>
      <c r="AH108" s="276" t="str">
        <f>IF('Info patients (1)'!AH108&lt;&gt;'Info patients (2)'!AH108,"CHECK","")</f>
        <v/>
      </c>
      <c r="AI108" s="276" t="str">
        <f>IF('Info patients (1)'!AI108&lt;&gt;'Info patients (2)'!AI108,"CHECK","")</f>
        <v/>
      </c>
      <c r="AJ108" s="276" t="str">
        <f>IF('Info patients (1)'!AJ108&lt;&gt;'Info patients (2)'!AJ108,"CHECK","")</f>
        <v/>
      </c>
      <c r="AK108" s="276" t="str">
        <f>IF('Info patients (1)'!AK108&lt;&gt;'Info patients (2)'!AK108,"CHECK","")</f>
        <v/>
      </c>
      <c r="AL108" s="276" t="str">
        <f>IF('Info patients (1)'!AL108&lt;&gt;'Info patients (2)'!AL108,"CHECK","")</f>
        <v/>
      </c>
      <c r="AM108" s="276" t="str">
        <f>IF('Info patients (1)'!AM108&lt;&gt;'Info patients (2)'!AM108,"CHECK","")</f>
        <v/>
      </c>
      <c r="AN108" s="276" t="str">
        <f>IF('Info patients (1)'!AN108&lt;&gt;'Info patients (2)'!AN108,"CHECK","")</f>
        <v/>
      </c>
      <c r="AO108" s="276" t="str">
        <f>IF('Info patients (1)'!AO108&lt;&gt;'Info patients (2)'!AO108,"CHECK","")</f>
        <v/>
      </c>
      <c r="AP108" s="276" t="str">
        <f>IF('Info patients (1)'!AP108&lt;&gt;'Info patients (2)'!AP108,"CHECK","")</f>
        <v/>
      </c>
      <c r="AQ108" s="276" t="str">
        <f>IF('Info patients (1)'!AQ108&lt;&gt;'Info patients (2)'!AQ108,"CHECK","")</f>
        <v/>
      </c>
      <c r="AR108" s="276" t="str">
        <f>IF('Info patients (1)'!AR108&lt;&gt;'Info patients (2)'!AR108,"CHECK","")</f>
        <v/>
      </c>
      <c r="AS108" s="276" t="str">
        <f>IF('Info patients (1)'!AS108&lt;&gt;'Info patients (2)'!AS108,"CHECK","")</f>
        <v/>
      </c>
      <c r="AT108" s="276" t="str">
        <f>IF('Info patients (1)'!AT108&lt;&gt;'Info patients (2)'!AT108,"CHECK","")</f>
        <v/>
      </c>
      <c r="AU108" s="276" t="str">
        <f>IF('Info patients (1)'!AU108&lt;&gt;'Info patients (2)'!AU108,"CHECK","")</f>
        <v/>
      </c>
      <c r="AV108" s="276" t="str">
        <f>IF('Info patients (1)'!AV108&lt;&gt;'Info patients (2)'!AV108,"CHECK","")</f>
        <v/>
      </c>
      <c r="AW108" s="276" t="str">
        <f>IF('Info patients (1)'!AW108&lt;&gt;'Info patients (2)'!AW108,"CHECK","")</f>
        <v/>
      </c>
      <c r="AX108" s="276" t="str">
        <f>IF('Info patients (1)'!AX108&lt;&gt;'Info patients (2)'!AX108,"CHECK","")</f>
        <v/>
      </c>
      <c r="AY108" s="276" t="str">
        <f>IF('Info patients (1)'!AY108&lt;&gt;'Info patients (2)'!AY108,"CHECK","")</f>
        <v/>
      </c>
      <c r="AZ108" s="276" t="str">
        <f>IF('Info patients (1)'!AZ108&lt;&gt;'Info patients (2)'!AZ108,"CHECK","")</f>
        <v/>
      </c>
      <c r="BA108" s="276" t="str">
        <f>IF('Info patients (1)'!BA108&lt;&gt;'Info patients (2)'!BA108,"CHECK","")</f>
        <v/>
      </c>
      <c r="BB108" s="276" t="str">
        <f>IF('Info patients (1)'!BB108&lt;&gt;'Info patients (2)'!BB108,"CHECK","")</f>
        <v/>
      </c>
      <c r="BC108" s="276" t="str">
        <f>IF('Info patients (1)'!BC108&lt;&gt;'Info patients (2)'!BC108,"CHECK","")</f>
        <v/>
      </c>
      <c r="BD108" s="276" t="str">
        <f>IF('Info patients (1)'!BD108&lt;&gt;'Info patients (2)'!BD108,"CHECK","")</f>
        <v/>
      </c>
      <c r="BE108" s="276" t="str">
        <f>IF('Info patients (1)'!BE108&lt;&gt;'Info patients (2)'!BE108,"CHECK","")</f>
        <v/>
      </c>
      <c r="BF108" s="276" t="str">
        <f>IF('Info patients (1)'!BF108&lt;&gt;'Info patients (2)'!BF108,"CHECK","")</f>
        <v/>
      </c>
      <c r="BG108" s="276" t="str">
        <f>IF('Info patients (1)'!BG108&lt;&gt;'Info patients (2)'!BG108,"CHECK","")</f>
        <v/>
      </c>
      <c r="BH108" s="276" t="str">
        <f>IF('Info patients (1)'!BH108&lt;&gt;'Info patients (2)'!BH108,"CHECK","")</f>
        <v/>
      </c>
      <c r="BI108" s="276" t="str">
        <f>IF('Info patients (1)'!BI108&lt;&gt;'Info patients (2)'!BI108,"CHECK","")</f>
        <v/>
      </c>
      <c r="BJ108" s="276" t="str">
        <f>IF('Info patients (1)'!BJ108&lt;&gt;'Info patients (2)'!BJ108,"CHECK","")</f>
        <v/>
      </c>
      <c r="BK108" s="276" t="str">
        <f>IF('Info patients (1)'!BK108&lt;&gt;'Info patients (2)'!BK108,"CHECK","")</f>
        <v/>
      </c>
      <c r="BL108" s="276" t="str">
        <f>IF('Info patients (1)'!BL108&lt;&gt;'Info patients (2)'!BL108,"CHECK","")</f>
        <v/>
      </c>
      <c r="BM108" s="276" t="str">
        <f>IF('Info patients (1)'!BM108&lt;&gt;'Info patients (2)'!BM108,"CHECK","")</f>
        <v/>
      </c>
      <c r="BN108" s="276" t="str">
        <f>IF('Info patients (1)'!BN108&lt;&gt;'Info patients (2)'!BN108,"CHECK","")</f>
        <v/>
      </c>
      <c r="BO108" s="276" t="str">
        <f>IF('Info patients (1)'!BO108&lt;&gt;'Info patients (2)'!BO108,"CHECK","")</f>
        <v/>
      </c>
      <c r="BP108" s="276" t="str">
        <f>IF('Info patients (1)'!BP108&lt;&gt;'Info patients (2)'!BP108,"CHECK","")</f>
        <v/>
      </c>
      <c r="BQ108" s="276" t="str">
        <f>IF('Info patients (1)'!BQ108&lt;&gt;'Info patients (2)'!BQ108,"CHECK","")</f>
        <v/>
      </c>
      <c r="BR108" s="276" t="str">
        <f>IF('Info patients (1)'!BR108&lt;&gt;'Info patients (2)'!BR108,"CHECK","")</f>
        <v/>
      </c>
      <c r="BS108" s="276" t="str">
        <f>IF('Info patients (1)'!BS108&lt;&gt;'Info patients (2)'!BS108,"CHECK","")</f>
        <v/>
      </c>
      <c r="BT108" s="276" t="str">
        <f>IF('Info patients (1)'!BT108&lt;&gt;'Info patients (2)'!BT108,"CHECK","")</f>
        <v/>
      </c>
      <c r="BU108" s="276" t="str">
        <f>IF('Info patients (1)'!BU108&lt;&gt;'Info patients (2)'!BU108,"CHECK","")</f>
        <v/>
      </c>
      <c r="BV108" s="276" t="str">
        <f>IF('Info patients (1)'!BV108&lt;&gt;'Info patients (2)'!BV108,"CHECK","")</f>
        <v/>
      </c>
      <c r="BW108" s="276" t="str">
        <f>IF('Info patients (1)'!BW108&lt;&gt;'Info patients (2)'!BW108,"CHECK","")</f>
        <v/>
      </c>
      <c r="BX108" s="276" t="str">
        <f>IF('Info patients (1)'!BX108&lt;&gt;'Info patients (2)'!BX108,"CHECK","")</f>
        <v/>
      </c>
      <c r="BY108" s="276" t="str">
        <f>IF('Info patients (1)'!BY108&lt;&gt;'Info patients (2)'!BY108,"CHECK","")</f>
        <v/>
      </c>
      <c r="BZ108" s="276" t="str">
        <f>IF('Info patients (1)'!BZ108&lt;&gt;'Info patients (2)'!BZ108,"CHECK","")</f>
        <v/>
      </c>
      <c r="CA108" s="276" t="str">
        <f>IF('Info patients (1)'!CA108&lt;&gt;'Info patients (2)'!CA108,"CHECK","")</f>
        <v/>
      </c>
      <c r="CB108" s="276" t="str">
        <f>IF('Info patients (1)'!CB108&lt;&gt;'Info patients (2)'!CB108,"CHECK","")</f>
        <v/>
      </c>
      <c r="CC108" s="276" t="str">
        <f>IF('Info patients (1)'!CC108&lt;&gt;'Info patients (2)'!CC108,"CHECK","")</f>
        <v/>
      </c>
      <c r="CD108" s="276" t="str">
        <f>IF('Info patients (1)'!CD108&lt;&gt;'Info patients (2)'!CD108,"CHECK","")</f>
        <v/>
      </c>
      <c r="CE108" s="276" t="str">
        <f>IF('Info patients (1)'!CE108&lt;&gt;'Info patients (2)'!CE108,"CHECK","")</f>
        <v/>
      </c>
      <c r="CF108" s="276" t="str">
        <f>IF('Info patients (1)'!CF108&lt;&gt;'Info patients (2)'!CF108,"CHECK","")</f>
        <v/>
      </c>
      <c r="CG108" s="276" t="str">
        <f>IF('Info patients (1)'!CG108&lt;&gt;'Info patients (2)'!CG108,"CHECK","")</f>
        <v/>
      </c>
      <c r="CH108" s="276" t="str">
        <f>IF('Info patients (1)'!CH108&lt;&gt;'Info patients (2)'!CH108,"CHECK","")</f>
        <v/>
      </c>
      <c r="CI108" s="276" t="str">
        <f>IF('Info patients (1)'!CI108&lt;&gt;'Info patients (2)'!CI108,"CHECK","")</f>
        <v/>
      </c>
      <c r="CJ108" s="276" t="str">
        <f>IF('Info patients (1)'!CJ108&lt;&gt;'Info patients (2)'!CJ108,"CHECK","")</f>
        <v/>
      </c>
      <c r="CK108" s="276" t="str">
        <f>IF('Info patients (1)'!CK108&lt;&gt;'Info patients (2)'!CK108,"CHECK","")</f>
        <v/>
      </c>
      <c r="CL108" s="276" t="str">
        <f>IF('Info patients (1)'!CL108&lt;&gt;'Info patients (2)'!CL108,"CHECK","")</f>
        <v/>
      </c>
      <c r="CM108" s="276" t="str">
        <f>IF('Info patients (1)'!CM108&lt;&gt;'Info patients (2)'!CM108,"CHECK","")</f>
        <v/>
      </c>
      <c r="CN108" s="276" t="str">
        <f>IF('Info patients (1)'!CN108&lt;&gt;'Info patients (2)'!CN108,"CHECK","")</f>
        <v/>
      </c>
      <c r="CO108" s="276" t="str">
        <f>IF('Info patients (1)'!CO108&lt;&gt;'Info patients (2)'!CO108,"CHECK","")</f>
        <v/>
      </c>
      <c r="CP108" s="276" t="str">
        <f>IF('Info patients (1)'!CP108&lt;&gt;'Info patients (2)'!CP108,"CHECK","")</f>
        <v/>
      </c>
      <c r="CQ108" s="276" t="str">
        <f>IF('Info patients (1)'!CQ108&lt;&gt;'Info patients (2)'!CQ108,"CHECK","")</f>
        <v/>
      </c>
      <c r="CR108" s="276" t="str">
        <f>IF('Info patients (1)'!CR108&lt;&gt;'Info patients (2)'!CR108,"CHECK","")</f>
        <v/>
      </c>
      <c r="CS108" s="276" t="str">
        <f>IF('Info patients (1)'!CS108&lt;&gt;'Info patients (2)'!CS108,"CHECK","")</f>
        <v/>
      </c>
      <c r="CT108" s="276" t="str">
        <f>IF('Info patients (1)'!CT108&lt;&gt;'Info patients (2)'!CT108,"CHECK","")</f>
        <v/>
      </c>
      <c r="CU108" s="276" t="str">
        <f>IF('Info patients (1)'!CU108&lt;&gt;'Info patients (2)'!CU108,"CHECK","")</f>
        <v/>
      </c>
      <c r="CV108" s="276" t="str">
        <f>IF('Info patients (1)'!CV108&lt;&gt;'Info patients (2)'!CV108,"CHECK","")</f>
        <v/>
      </c>
      <c r="CW108" s="276" t="str">
        <f>IF('Info patients (1)'!CW108&lt;&gt;'Info patients (2)'!CW108,"CHECK","")</f>
        <v/>
      </c>
      <c r="CX108" s="276" t="str">
        <f>IF('Info patients (1)'!CX108&lt;&gt;'Info patients (2)'!CX108,"CHECK","")</f>
        <v/>
      </c>
      <c r="CY108" s="276" t="str">
        <f>IF('Info patients (1)'!CY108&lt;&gt;'Info patients (2)'!CY108,"CHECK","")</f>
        <v/>
      </c>
      <c r="CZ108" s="276" t="str">
        <f>IF('Info patients (1)'!CZ108&lt;&gt;'Info patients (2)'!CZ108,"CHECK","")</f>
        <v/>
      </c>
      <c r="DA108" s="276" t="str">
        <f>IF('Info patients (1)'!DA108&lt;&gt;'Info patients (2)'!DA108,"CHECK","")</f>
        <v/>
      </c>
      <c r="DB108" s="276" t="str">
        <f>IF('Info patients (1)'!DB108&lt;&gt;'Info patients (2)'!DB108,"CHECK","")</f>
        <v/>
      </c>
      <c r="DC108" s="276" t="str">
        <f>IF('Info patients (1)'!DC108&lt;&gt;'Info patients (2)'!DC108,"CHECK","")</f>
        <v/>
      </c>
      <c r="DD108" s="276" t="str">
        <f>IF('Info patients (1)'!DD108&lt;&gt;'Info patients (2)'!DD108,"CHECK","")</f>
        <v/>
      </c>
      <c r="DE108" s="276" t="str">
        <f>IF('Info patients (1)'!DE108&lt;&gt;'Info patients (2)'!DE108,"CHECK","")</f>
        <v/>
      </c>
      <c r="DF108" s="276" t="str">
        <f>IF('Info patients (1)'!DF108&lt;&gt;'Info patients (2)'!DF108,"CHECK","")</f>
        <v/>
      </c>
      <c r="DG108" s="276" t="str">
        <f>IF('Info patients (1)'!DG108&lt;&gt;'Info patients (2)'!DG108,"CHECK","")</f>
        <v/>
      </c>
      <c r="DH108" s="276" t="str">
        <f>IF('Info patients (1)'!DH108&lt;&gt;'Info patients (2)'!DH108,"CHECK","")</f>
        <v/>
      </c>
      <c r="DI108" s="276" t="str">
        <f>IF('Info patients (1)'!DI108&lt;&gt;'Info patients (2)'!DI108,"CHECK","")</f>
        <v/>
      </c>
      <c r="DJ108" s="276" t="str">
        <f>IF('Info patients (1)'!DJ108&lt;&gt;'Info patients (2)'!DJ108,"CHECK","")</f>
        <v/>
      </c>
      <c r="DK108" s="276" t="str">
        <f>IF('Info patients (1)'!DK108&lt;&gt;'Info patients (2)'!DK108,"CHECK","")</f>
        <v/>
      </c>
      <c r="DL108" s="276" t="str">
        <f>IF('Info patients (1)'!DL108&lt;&gt;'Info patients (2)'!DL108,"CHECK","")</f>
        <v/>
      </c>
      <c r="DM108" s="276" t="str">
        <f>IF('Info patients (1)'!DM108&lt;&gt;'Info patients (2)'!DM108,"CHECK","")</f>
        <v/>
      </c>
      <c r="DN108" s="276" t="str">
        <f>IF('Info patients (1)'!DN108&lt;&gt;'Info patients (2)'!DN108,"CHECK","")</f>
        <v/>
      </c>
      <c r="DO108" s="276" t="str">
        <f>IF('Info patients (1)'!DO108&lt;&gt;'Info patients (2)'!DO108,"CHECK","")</f>
        <v/>
      </c>
      <c r="DP108" s="276" t="str">
        <f>IF('Info patients (1)'!DP108&lt;&gt;'Info patients (2)'!DP108,"CHECK","")</f>
        <v/>
      </c>
      <c r="DQ108" s="276" t="str">
        <f>IF('Info patients (1)'!DQ108&lt;&gt;'Info patients (2)'!DQ108,"CHECK","")</f>
        <v/>
      </c>
    </row>
    <row r="109" spans="1:121" s="109" customFormat="1" ht="23.25" customHeight="1" x14ac:dyDescent="0.2">
      <c r="A109" s="276" t="str">
        <f>IF('Info patients (1)'!A109&lt;&gt;'Info patients (2)'!A109,"CHECK","")</f>
        <v/>
      </c>
      <c r="B109" s="276" t="str">
        <f>IF('Info patients (1)'!B109&lt;&gt;'Info patients (2)'!B109,"CHECK","")</f>
        <v/>
      </c>
      <c r="C109" s="276" t="str">
        <f>IF('Info patients (1)'!C109&lt;&gt;'Info patients (2)'!C109,"CHECK","")</f>
        <v/>
      </c>
      <c r="D109" s="276" t="str">
        <f>IF('Info patients (1)'!D109&lt;&gt;'Info patients (2)'!D109,"CHECK","")</f>
        <v/>
      </c>
      <c r="E109" s="276" t="str">
        <f>IF('Info patients (1)'!E109&lt;&gt;'Info patients (2)'!E109,"CHECK","")</f>
        <v/>
      </c>
      <c r="F109" s="276" t="str">
        <f>IF('Info patients (1)'!F109&lt;&gt;'Info patients (2)'!F109,"CHECK","")</f>
        <v/>
      </c>
      <c r="G109" s="276" t="str">
        <f>IF('Info patients (1)'!G109&lt;&gt;'Info patients (2)'!G109,"CHECK","")</f>
        <v/>
      </c>
      <c r="H109" s="276" t="str">
        <f>IF('Info patients (1)'!H109&lt;&gt;'Info patients (2)'!H109,"CHECK","")</f>
        <v/>
      </c>
      <c r="I109" s="276" t="str">
        <f>IF('Info patients (1)'!I109&lt;&gt;'Info patients (2)'!I109,"CHECK","")</f>
        <v/>
      </c>
      <c r="J109" s="276" t="str">
        <f>IF('Info patients (1)'!J109&lt;&gt;'Info patients (2)'!J109,"CHECK","")</f>
        <v/>
      </c>
      <c r="K109" s="276" t="str">
        <f>IF('Info patients (1)'!K109&lt;&gt;'Info patients (2)'!K109,"CHECK","")</f>
        <v/>
      </c>
      <c r="L109" s="276" t="str">
        <f>IF('Info patients (1)'!L109&lt;&gt;'Info patients (2)'!L109,"CHECK","")</f>
        <v/>
      </c>
      <c r="M109" s="276" t="str">
        <f>IF('Info patients (1)'!M109&lt;&gt;'Info patients (2)'!M109,"CHECK","")</f>
        <v/>
      </c>
      <c r="N109" s="276" t="str">
        <f>IF('Info patients (1)'!N109&lt;&gt;'Info patients (2)'!N109,"CHECK","")</f>
        <v/>
      </c>
      <c r="O109" s="276" t="str">
        <f>IF('Info patients (1)'!O109&lt;&gt;'Info patients (2)'!O109,"CHECK","")</f>
        <v/>
      </c>
      <c r="P109" s="276" t="str">
        <f>IF('Info patients (1)'!P109&lt;&gt;'Info patients (2)'!P109,"CHECK","")</f>
        <v/>
      </c>
      <c r="Q109" s="276" t="str">
        <f>IF('Info patients (1)'!Q109&lt;&gt;'Info patients (2)'!Q109,"CHECK","")</f>
        <v/>
      </c>
      <c r="R109" s="276" t="str">
        <f>IF('Info patients (1)'!R109&lt;&gt;'Info patients (2)'!R109,"CHECK","")</f>
        <v/>
      </c>
      <c r="S109" s="276" t="str">
        <f>IF('Info patients (1)'!S109&lt;&gt;'Info patients (2)'!S109,"CHECK","")</f>
        <v/>
      </c>
      <c r="T109" s="276" t="str">
        <f>IF('Info patients (1)'!T109&lt;&gt;'Info patients (2)'!T109,"CHECK","")</f>
        <v/>
      </c>
      <c r="U109" s="276" t="str">
        <f>IF('Info patients (1)'!U109&lt;&gt;'Info patients (2)'!U109,"CHECK","")</f>
        <v/>
      </c>
      <c r="V109" s="276" t="str">
        <f>IF('Info patients (1)'!V109&lt;&gt;'Info patients (2)'!V109,"CHECK","")</f>
        <v/>
      </c>
      <c r="W109" s="276" t="str">
        <f>IF('Info patients (1)'!W109&lt;&gt;'Info patients (2)'!W109,"CHECK","")</f>
        <v/>
      </c>
      <c r="X109" s="276" t="str">
        <f>IF('Info patients (1)'!X109&lt;&gt;'Info patients (2)'!X109,"CHECK","")</f>
        <v/>
      </c>
      <c r="Y109" s="276" t="str">
        <f>IF('Info patients (1)'!Y109&lt;&gt;'Info patients (2)'!Y109,"CHECK","")</f>
        <v/>
      </c>
      <c r="Z109" s="276" t="str">
        <f>IF('Info patients (1)'!Z109&lt;&gt;'Info patients (2)'!Z109,"CHECK","")</f>
        <v/>
      </c>
      <c r="AA109" s="276" t="str">
        <f>IF('Info patients (1)'!AA109&lt;&gt;'Info patients (2)'!AA109,"CHECK","")</f>
        <v/>
      </c>
      <c r="AB109" s="276" t="str">
        <f>IF('Info patients (1)'!AB109&lt;&gt;'Info patients (2)'!AB109,"CHECK","")</f>
        <v/>
      </c>
      <c r="AC109" s="276" t="str">
        <f>IF('Info patients (1)'!AC109&lt;&gt;'Info patients (2)'!AC109,"CHECK","")</f>
        <v/>
      </c>
      <c r="AD109" s="276" t="str">
        <f>IF('Info patients (1)'!AD109&lt;&gt;'Info patients (2)'!AD109,"CHECK","")</f>
        <v/>
      </c>
      <c r="AE109" s="276" t="str">
        <f>IF('Info patients (1)'!AE109&lt;&gt;'Info patients (2)'!AE109,"CHECK","")</f>
        <v/>
      </c>
      <c r="AF109" s="276" t="str">
        <f>IF('Info patients (1)'!AF109&lt;&gt;'Info patients (2)'!AF109,"CHECK","")</f>
        <v/>
      </c>
      <c r="AG109" s="276" t="str">
        <f>IF('Info patients (1)'!AG109&lt;&gt;'Info patients (2)'!AG109,"CHECK","")</f>
        <v/>
      </c>
      <c r="AH109" s="276" t="str">
        <f>IF('Info patients (1)'!AH109&lt;&gt;'Info patients (2)'!AH109,"CHECK","")</f>
        <v/>
      </c>
      <c r="AI109" s="276" t="str">
        <f>IF('Info patients (1)'!AI109&lt;&gt;'Info patients (2)'!AI109,"CHECK","")</f>
        <v/>
      </c>
      <c r="AJ109" s="276" t="str">
        <f>IF('Info patients (1)'!AJ109&lt;&gt;'Info patients (2)'!AJ109,"CHECK","")</f>
        <v/>
      </c>
      <c r="AK109" s="276" t="str">
        <f>IF('Info patients (1)'!AK109&lt;&gt;'Info patients (2)'!AK109,"CHECK","")</f>
        <v/>
      </c>
      <c r="AL109" s="276" t="str">
        <f>IF('Info patients (1)'!AL109&lt;&gt;'Info patients (2)'!AL109,"CHECK","")</f>
        <v/>
      </c>
      <c r="AM109" s="276" t="str">
        <f>IF('Info patients (1)'!AM109&lt;&gt;'Info patients (2)'!AM109,"CHECK","")</f>
        <v/>
      </c>
      <c r="AN109" s="276" t="str">
        <f>IF('Info patients (1)'!AN109&lt;&gt;'Info patients (2)'!AN109,"CHECK","")</f>
        <v/>
      </c>
      <c r="AO109" s="276" t="str">
        <f>IF('Info patients (1)'!AO109&lt;&gt;'Info patients (2)'!AO109,"CHECK","")</f>
        <v/>
      </c>
      <c r="AP109" s="276" t="str">
        <f>IF('Info patients (1)'!AP109&lt;&gt;'Info patients (2)'!AP109,"CHECK","")</f>
        <v/>
      </c>
      <c r="AQ109" s="276" t="str">
        <f>IF('Info patients (1)'!AQ109&lt;&gt;'Info patients (2)'!AQ109,"CHECK","")</f>
        <v/>
      </c>
      <c r="AR109" s="276" t="str">
        <f>IF('Info patients (1)'!AR109&lt;&gt;'Info patients (2)'!AR109,"CHECK","")</f>
        <v/>
      </c>
      <c r="AS109" s="276" t="str">
        <f>IF('Info patients (1)'!AS109&lt;&gt;'Info patients (2)'!AS109,"CHECK","")</f>
        <v/>
      </c>
      <c r="AT109" s="276" t="str">
        <f>IF('Info patients (1)'!AT109&lt;&gt;'Info patients (2)'!AT109,"CHECK","")</f>
        <v/>
      </c>
      <c r="AU109" s="276" t="str">
        <f>IF('Info patients (1)'!AU109&lt;&gt;'Info patients (2)'!AU109,"CHECK","")</f>
        <v/>
      </c>
      <c r="AV109" s="276" t="str">
        <f>IF('Info patients (1)'!AV109&lt;&gt;'Info patients (2)'!AV109,"CHECK","")</f>
        <v/>
      </c>
      <c r="AW109" s="276" t="str">
        <f>IF('Info patients (1)'!AW109&lt;&gt;'Info patients (2)'!AW109,"CHECK","")</f>
        <v/>
      </c>
      <c r="AX109" s="276" t="str">
        <f>IF('Info patients (1)'!AX109&lt;&gt;'Info patients (2)'!AX109,"CHECK","")</f>
        <v/>
      </c>
      <c r="AY109" s="276" t="str">
        <f>IF('Info patients (1)'!AY109&lt;&gt;'Info patients (2)'!AY109,"CHECK","")</f>
        <v/>
      </c>
      <c r="AZ109" s="276" t="str">
        <f>IF('Info patients (1)'!AZ109&lt;&gt;'Info patients (2)'!AZ109,"CHECK","")</f>
        <v/>
      </c>
      <c r="BA109" s="276" t="str">
        <f>IF('Info patients (1)'!BA109&lt;&gt;'Info patients (2)'!BA109,"CHECK","")</f>
        <v/>
      </c>
      <c r="BB109" s="276" t="str">
        <f>IF('Info patients (1)'!BB109&lt;&gt;'Info patients (2)'!BB109,"CHECK","")</f>
        <v/>
      </c>
      <c r="BC109" s="276" t="str">
        <f>IF('Info patients (1)'!BC109&lt;&gt;'Info patients (2)'!BC109,"CHECK","")</f>
        <v/>
      </c>
      <c r="BD109" s="276" t="str">
        <f>IF('Info patients (1)'!BD109&lt;&gt;'Info patients (2)'!BD109,"CHECK","")</f>
        <v/>
      </c>
      <c r="BE109" s="276" t="str">
        <f>IF('Info patients (1)'!BE109&lt;&gt;'Info patients (2)'!BE109,"CHECK","")</f>
        <v/>
      </c>
      <c r="BF109" s="276" t="str">
        <f>IF('Info patients (1)'!BF109&lt;&gt;'Info patients (2)'!BF109,"CHECK","")</f>
        <v/>
      </c>
      <c r="BG109" s="276" t="str">
        <f>IF('Info patients (1)'!BG109&lt;&gt;'Info patients (2)'!BG109,"CHECK","")</f>
        <v/>
      </c>
      <c r="BH109" s="276" t="str">
        <f>IF('Info patients (1)'!BH109&lt;&gt;'Info patients (2)'!BH109,"CHECK","")</f>
        <v/>
      </c>
      <c r="BI109" s="276" t="str">
        <f>IF('Info patients (1)'!BI109&lt;&gt;'Info patients (2)'!BI109,"CHECK","")</f>
        <v/>
      </c>
      <c r="BJ109" s="276" t="str">
        <f>IF('Info patients (1)'!BJ109&lt;&gt;'Info patients (2)'!BJ109,"CHECK","")</f>
        <v/>
      </c>
      <c r="BK109" s="276" t="str">
        <f>IF('Info patients (1)'!BK109&lt;&gt;'Info patients (2)'!BK109,"CHECK","")</f>
        <v/>
      </c>
      <c r="BL109" s="276" t="str">
        <f>IF('Info patients (1)'!BL109&lt;&gt;'Info patients (2)'!BL109,"CHECK","")</f>
        <v/>
      </c>
      <c r="BM109" s="276" t="str">
        <f>IF('Info patients (1)'!BM109&lt;&gt;'Info patients (2)'!BM109,"CHECK","")</f>
        <v/>
      </c>
      <c r="BN109" s="276" t="str">
        <f>IF('Info patients (1)'!BN109&lt;&gt;'Info patients (2)'!BN109,"CHECK","")</f>
        <v/>
      </c>
      <c r="BO109" s="276" t="str">
        <f>IF('Info patients (1)'!BO109&lt;&gt;'Info patients (2)'!BO109,"CHECK","")</f>
        <v/>
      </c>
      <c r="BP109" s="276" t="str">
        <f>IF('Info patients (1)'!BP109&lt;&gt;'Info patients (2)'!BP109,"CHECK","")</f>
        <v/>
      </c>
      <c r="BQ109" s="276" t="str">
        <f>IF('Info patients (1)'!BQ109&lt;&gt;'Info patients (2)'!BQ109,"CHECK","")</f>
        <v/>
      </c>
      <c r="BR109" s="276" t="str">
        <f>IF('Info patients (1)'!BR109&lt;&gt;'Info patients (2)'!BR109,"CHECK","")</f>
        <v/>
      </c>
      <c r="BS109" s="276" t="str">
        <f>IF('Info patients (1)'!BS109&lt;&gt;'Info patients (2)'!BS109,"CHECK","")</f>
        <v/>
      </c>
      <c r="BT109" s="276" t="str">
        <f>IF('Info patients (1)'!BT109&lt;&gt;'Info patients (2)'!BT109,"CHECK","")</f>
        <v/>
      </c>
      <c r="BU109" s="276" t="str">
        <f>IF('Info patients (1)'!BU109&lt;&gt;'Info patients (2)'!BU109,"CHECK","")</f>
        <v/>
      </c>
      <c r="BV109" s="276" t="str">
        <f>IF('Info patients (1)'!BV109&lt;&gt;'Info patients (2)'!BV109,"CHECK","")</f>
        <v/>
      </c>
      <c r="BW109" s="276" t="str">
        <f>IF('Info patients (1)'!BW109&lt;&gt;'Info patients (2)'!BW109,"CHECK","")</f>
        <v/>
      </c>
      <c r="BX109" s="276" t="str">
        <f>IF('Info patients (1)'!BX109&lt;&gt;'Info patients (2)'!BX109,"CHECK","")</f>
        <v/>
      </c>
      <c r="BY109" s="276" t="str">
        <f>IF('Info patients (1)'!BY109&lt;&gt;'Info patients (2)'!BY109,"CHECK","")</f>
        <v/>
      </c>
      <c r="BZ109" s="276" t="str">
        <f>IF('Info patients (1)'!BZ109&lt;&gt;'Info patients (2)'!BZ109,"CHECK","")</f>
        <v/>
      </c>
      <c r="CA109" s="276" t="str">
        <f>IF('Info patients (1)'!CA109&lt;&gt;'Info patients (2)'!CA109,"CHECK","")</f>
        <v/>
      </c>
      <c r="CB109" s="276" t="str">
        <f>IF('Info patients (1)'!CB109&lt;&gt;'Info patients (2)'!CB109,"CHECK","")</f>
        <v/>
      </c>
      <c r="CC109" s="276" t="str">
        <f>IF('Info patients (1)'!CC109&lt;&gt;'Info patients (2)'!CC109,"CHECK","")</f>
        <v/>
      </c>
      <c r="CD109" s="276" t="str">
        <f>IF('Info patients (1)'!CD109&lt;&gt;'Info patients (2)'!CD109,"CHECK","")</f>
        <v/>
      </c>
      <c r="CE109" s="276" t="str">
        <f>IF('Info patients (1)'!CE109&lt;&gt;'Info patients (2)'!CE109,"CHECK","")</f>
        <v/>
      </c>
      <c r="CF109" s="276" t="str">
        <f>IF('Info patients (1)'!CF109&lt;&gt;'Info patients (2)'!CF109,"CHECK","")</f>
        <v/>
      </c>
      <c r="CG109" s="276" t="str">
        <f>IF('Info patients (1)'!CG109&lt;&gt;'Info patients (2)'!CG109,"CHECK","")</f>
        <v/>
      </c>
      <c r="CH109" s="276" t="str">
        <f>IF('Info patients (1)'!CH109&lt;&gt;'Info patients (2)'!CH109,"CHECK","")</f>
        <v/>
      </c>
      <c r="CI109" s="276" t="str">
        <f>IF('Info patients (1)'!CI109&lt;&gt;'Info patients (2)'!CI109,"CHECK","")</f>
        <v/>
      </c>
      <c r="CJ109" s="276" t="str">
        <f>IF('Info patients (1)'!CJ109&lt;&gt;'Info patients (2)'!CJ109,"CHECK","")</f>
        <v/>
      </c>
      <c r="CK109" s="276" t="str">
        <f>IF('Info patients (1)'!CK109&lt;&gt;'Info patients (2)'!CK109,"CHECK","")</f>
        <v/>
      </c>
      <c r="CL109" s="276" t="str">
        <f>IF('Info patients (1)'!CL109&lt;&gt;'Info patients (2)'!CL109,"CHECK","")</f>
        <v/>
      </c>
      <c r="CM109" s="276" t="str">
        <f>IF('Info patients (1)'!CM109&lt;&gt;'Info patients (2)'!CM109,"CHECK","")</f>
        <v/>
      </c>
      <c r="CN109" s="276" t="str">
        <f>IF('Info patients (1)'!CN109&lt;&gt;'Info patients (2)'!CN109,"CHECK","")</f>
        <v/>
      </c>
      <c r="CO109" s="276" t="str">
        <f>IF('Info patients (1)'!CO109&lt;&gt;'Info patients (2)'!CO109,"CHECK","")</f>
        <v/>
      </c>
      <c r="CP109" s="276" t="str">
        <f>IF('Info patients (1)'!CP109&lt;&gt;'Info patients (2)'!CP109,"CHECK","")</f>
        <v/>
      </c>
      <c r="CQ109" s="276" t="str">
        <f>IF('Info patients (1)'!CQ109&lt;&gt;'Info patients (2)'!CQ109,"CHECK","")</f>
        <v/>
      </c>
      <c r="CR109" s="276" t="str">
        <f>IF('Info patients (1)'!CR109&lt;&gt;'Info patients (2)'!CR109,"CHECK","")</f>
        <v/>
      </c>
      <c r="CS109" s="276" t="str">
        <f>IF('Info patients (1)'!CS109&lt;&gt;'Info patients (2)'!CS109,"CHECK","")</f>
        <v/>
      </c>
      <c r="CT109" s="276" t="str">
        <f>IF('Info patients (1)'!CT109&lt;&gt;'Info patients (2)'!CT109,"CHECK","")</f>
        <v/>
      </c>
      <c r="CU109" s="276" t="str">
        <f>IF('Info patients (1)'!CU109&lt;&gt;'Info patients (2)'!CU109,"CHECK","")</f>
        <v/>
      </c>
      <c r="CV109" s="276" t="str">
        <f>IF('Info patients (1)'!CV109&lt;&gt;'Info patients (2)'!CV109,"CHECK","")</f>
        <v/>
      </c>
      <c r="CW109" s="276" t="str">
        <f>IF('Info patients (1)'!CW109&lt;&gt;'Info patients (2)'!CW109,"CHECK","")</f>
        <v/>
      </c>
      <c r="CX109" s="276" t="str">
        <f>IF('Info patients (1)'!CX109&lt;&gt;'Info patients (2)'!CX109,"CHECK","")</f>
        <v/>
      </c>
      <c r="CY109" s="276" t="str">
        <f>IF('Info patients (1)'!CY109&lt;&gt;'Info patients (2)'!CY109,"CHECK","")</f>
        <v/>
      </c>
      <c r="CZ109" s="276" t="str">
        <f>IF('Info patients (1)'!CZ109&lt;&gt;'Info patients (2)'!CZ109,"CHECK","")</f>
        <v/>
      </c>
      <c r="DA109" s="276" t="str">
        <f>IF('Info patients (1)'!DA109&lt;&gt;'Info patients (2)'!DA109,"CHECK","")</f>
        <v/>
      </c>
      <c r="DB109" s="276" t="str">
        <f>IF('Info patients (1)'!DB109&lt;&gt;'Info patients (2)'!DB109,"CHECK","")</f>
        <v/>
      </c>
      <c r="DC109" s="276" t="str">
        <f>IF('Info patients (1)'!DC109&lt;&gt;'Info patients (2)'!DC109,"CHECK","")</f>
        <v/>
      </c>
      <c r="DD109" s="276" t="str">
        <f>IF('Info patients (1)'!DD109&lt;&gt;'Info patients (2)'!DD109,"CHECK","")</f>
        <v/>
      </c>
      <c r="DE109" s="276" t="str">
        <f>IF('Info patients (1)'!DE109&lt;&gt;'Info patients (2)'!DE109,"CHECK","")</f>
        <v/>
      </c>
      <c r="DF109" s="276" t="str">
        <f>IF('Info patients (1)'!DF109&lt;&gt;'Info patients (2)'!DF109,"CHECK","")</f>
        <v/>
      </c>
      <c r="DG109" s="276" t="str">
        <f>IF('Info patients (1)'!DG109&lt;&gt;'Info patients (2)'!DG109,"CHECK","")</f>
        <v/>
      </c>
      <c r="DH109" s="276" t="str">
        <f>IF('Info patients (1)'!DH109&lt;&gt;'Info patients (2)'!DH109,"CHECK","")</f>
        <v/>
      </c>
      <c r="DI109" s="276" t="str">
        <f>IF('Info patients (1)'!DI109&lt;&gt;'Info patients (2)'!DI109,"CHECK","")</f>
        <v/>
      </c>
      <c r="DJ109" s="276" t="str">
        <f>IF('Info patients (1)'!DJ109&lt;&gt;'Info patients (2)'!DJ109,"CHECK","")</f>
        <v/>
      </c>
      <c r="DK109" s="276" t="str">
        <f>IF('Info patients (1)'!DK109&lt;&gt;'Info patients (2)'!DK109,"CHECK","")</f>
        <v/>
      </c>
      <c r="DL109" s="276" t="str">
        <f>IF('Info patients (1)'!DL109&lt;&gt;'Info patients (2)'!DL109,"CHECK","")</f>
        <v/>
      </c>
      <c r="DM109" s="276" t="str">
        <f>IF('Info patients (1)'!DM109&lt;&gt;'Info patients (2)'!DM109,"CHECK","")</f>
        <v/>
      </c>
      <c r="DN109" s="276" t="str">
        <f>IF('Info patients (1)'!DN109&lt;&gt;'Info patients (2)'!DN109,"CHECK","")</f>
        <v/>
      </c>
      <c r="DO109" s="276" t="str">
        <f>IF('Info patients (1)'!DO109&lt;&gt;'Info patients (2)'!DO109,"CHECK","")</f>
        <v/>
      </c>
      <c r="DP109" s="276" t="str">
        <f>IF('Info patients (1)'!DP109&lt;&gt;'Info patients (2)'!DP109,"CHECK","")</f>
        <v/>
      </c>
      <c r="DQ109" s="276" t="str">
        <f>IF('Info patients (1)'!DQ109&lt;&gt;'Info patients (2)'!DQ109,"CHECK","")</f>
        <v/>
      </c>
    </row>
    <row r="110" spans="1:121" s="109" customFormat="1" ht="23.25" customHeight="1" x14ac:dyDescent="0.2">
      <c r="A110" s="276" t="str">
        <f>IF('Info patients (1)'!A110&lt;&gt;'Info patients (2)'!A110,"CHECK","")</f>
        <v/>
      </c>
      <c r="B110" s="276" t="str">
        <f>IF('Info patients (1)'!B110&lt;&gt;'Info patients (2)'!B110,"CHECK","")</f>
        <v/>
      </c>
      <c r="C110" s="276" t="str">
        <f>IF('Info patients (1)'!C110&lt;&gt;'Info patients (2)'!C110,"CHECK","")</f>
        <v/>
      </c>
      <c r="D110" s="276" t="str">
        <f>IF('Info patients (1)'!D110&lt;&gt;'Info patients (2)'!D110,"CHECK","")</f>
        <v/>
      </c>
      <c r="E110" s="276" t="str">
        <f>IF('Info patients (1)'!E110&lt;&gt;'Info patients (2)'!E110,"CHECK","")</f>
        <v/>
      </c>
      <c r="F110" s="276" t="str">
        <f>IF('Info patients (1)'!F110&lt;&gt;'Info patients (2)'!F110,"CHECK","")</f>
        <v/>
      </c>
      <c r="G110" s="276" t="str">
        <f>IF('Info patients (1)'!G110&lt;&gt;'Info patients (2)'!G110,"CHECK","")</f>
        <v/>
      </c>
      <c r="H110" s="276" t="str">
        <f>IF('Info patients (1)'!H110&lt;&gt;'Info patients (2)'!H110,"CHECK","")</f>
        <v/>
      </c>
      <c r="I110" s="276" t="str">
        <f>IF('Info patients (1)'!I110&lt;&gt;'Info patients (2)'!I110,"CHECK","")</f>
        <v/>
      </c>
      <c r="J110" s="276" t="str">
        <f>IF('Info patients (1)'!J110&lt;&gt;'Info patients (2)'!J110,"CHECK","")</f>
        <v/>
      </c>
      <c r="K110" s="276" t="str">
        <f>IF('Info patients (1)'!K110&lt;&gt;'Info patients (2)'!K110,"CHECK","")</f>
        <v/>
      </c>
      <c r="L110" s="276" t="str">
        <f>IF('Info patients (1)'!L110&lt;&gt;'Info patients (2)'!L110,"CHECK","")</f>
        <v/>
      </c>
      <c r="M110" s="276" t="str">
        <f>IF('Info patients (1)'!M110&lt;&gt;'Info patients (2)'!M110,"CHECK","")</f>
        <v/>
      </c>
      <c r="N110" s="276" t="str">
        <f>IF('Info patients (1)'!N110&lt;&gt;'Info patients (2)'!N110,"CHECK","")</f>
        <v/>
      </c>
      <c r="O110" s="276" t="str">
        <f>IF('Info patients (1)'!O110&lt;&gt;'Info patients (2)'!O110,"CHECK","")</f>
        <v/>
      </c>
      <c r="P110" s="276" t="str">
        <f>IF('Info patients (1)'!P110&lt;&gt;'Info patients (2)'!P110,"CHECK","")</f>
        <v/>
      </c>
      <c r="Q110" s="276" t="str">
        <f>IF('Info patients (1)'!Q110&lt;&gt;'Info patients (2)'!Q110,"CHECK","")</f>
        <v/>
      </c>
      <c r="R110" s="276" t="str">
        <f>IF('Info patients (1)'!R110&lt;&gt;'Info patients (2)'!R110,"CHECK","")</f>
        <v/>
      </c>
      <c r="S110" s="276" t="str">
        <f>IF('Info patients (1)'!S110&lt;&gt;'Info patients (2)'!S110,"CHECK","")</f>
        <v/>
      </c>
      <c r="T110" s="276" t="str">
        <f>IF('Info patients (1)'!T110&lt;&gt;'Info patients (2)'!T110,"CHECK","")</f>
        <v/>
      </c>
      <c r="U110" s="276" t="str">
        <f>IF('Info patients (1)'!U110&lt;&gt;'Info patients (2)'!U110,"CHECK","")</f>
        <v/>
      </c>
      <c r="V110" s="276" t="str">
        <f>IF('Info patients (1)'!V110&lt;&gt;'Info patients (2)'!V110,"CHECK","")</f>
        <v/>
      </c>
      <c r="W110" s="276" t="str">
        <f>IF('Info patients (1)'!W110&lt;&gt;'Info patients (2)'!W110,"CHECK","")</f>
        <v/>
      </c>
      <c r="X110" s="276" t="str">
        <f>IF('Info patients (1)'!X110&lt;&gt;'Info patients (2)'!X110,"CHECK","")</f>
        <v/>
      </c>
      <c r="Y110" s="276" t="str">
        <f>IF('Info patients (1)'!Y110&lt;&gt;'Info patients (2)'!Y110,"CHECK","")</f>
        <v/>
      </c>
      <c r="Z110" s="276" t="str">
        <f>IF('Info patients (1)'!Z110&lt;&gt;'Info patients (2)'!Z110,"CHECK","")</f>
        <v/>
      </c>
      <c r="AA110" s="276" t="str">
        <f>IF('Info patients (1)'!AA110&lt;&gt;'Info patients (2)'!AA110,"CHECK","")</f>
        <v/>
      </c>
      <c r="AB110" s="276" t="str">
        <f>IF('Info patients (1)'!AB110&lt;&gt;'Info patients (2)'!AB110,"CHECK","")</f>
        <v/>
      </c>
      <c r="AC110" s="276" t="str">
        <f>IF('Info patients (1)'!AC110&lt;&gt;'Info patients (2)'!AC110,"CHECK","")</f>
        <v/>
      </c>
      <c r="AD110" s="276" t="str">
        <f>IF('Info patients (1)'!AD110&lt;&gt;'Info patients (2)'!AD110,"CHECK","")</f>
        <v/>
      </c>
      <c r="AE110" s="276" t="str">
        <f>IF('Info patients (1)'!AE110&lt;&gt;'Info patients (2)'!AE110,"CHECK","")</f>
        <v/>
      </c>
      <c r="AF110" s="276" t="str">
        <f>IF('Info patients (1)'!AF110&lt;&gt;'Info patients (2)'!AF110,"CHECK","")</f>
        <v/>
      </c>
      <c r="AG110" s="276" t="str">
        <f>IF('Info patients (1)'!AG110&lt;&gt;'Info patients (2)'!AG110,"CHECK","")</f>
        <v/>
      </c>
      <c r="AH110" s="276" t="str">
        <f>IF('Info patients (1)'!AH110&lt;&gt;'Info patients (2)'!AH110,"CHECK","")</f>
        <v/>
      </c>
      <c r="AI110" s="276" t="str">
        <f>IF('Info patients (1)'!AI110&lt;&gt;'Info patients (2)'!AI110,"CHECK","")</f>
        <v/>
      </c>
      <c r="AJ110" s="276" t="str">
        <f>IF('Info patients (1)'!AJ110&lt;&gt;'Info patients (2)'!AJ110,"CHECK","")</f>
        <v/>
      </c>
      <c r="AK110" s="276" t="str">
        <f>IF('Info patients (1)'!AK110&lt;&gt;'Info patients (2)'!AK110,"CHECK","")</f>
        <v/>
      </c>
      <c r="AL110" s="276" t="str">
        <f>IF('Info patients (1)'!AL110&lt;&gt;'Info patients (2)'!AL110,"CHECK","")</f>
        <v/>
      </c>
      <c r="AM110" s="276" t="str">
        <f>IF('Info patients (1)'!AM110&lt;&gt;'Info patients (2)'!AM110,"CHECK","")</f>
        <v/>
      </c>
      <c r="AN110" s="276" t="str">
        <f>IF('Info patients (1)'!AN110&lt;&gt;'Info patients (2)'!AN110,"CHECK","")</f>
        <v/>
      </c>
      <c r="AO110" s="276" t="str">
        <f>IF('Info patients (1)'!AO110&lt;&gt;'Info patients (2)'!AO110,"CHECK","")</f>
        <v/>
      </c>
      <c r="AP110" s="276" t="str">
        <f>IF('Info patients (1)'!AP110&lt;&gt;'Info patients (2)'!AP110,"CHECK","")</f>
        <v/>
      </c>
      <c r="AQ110" s="276" t="str">
        <f>IF('Info patients (1)'!AQ110&lt;&gt;'Info patients (2)'!AQ110,"CHECK","")</f>
        <v/>
      </c>
      <c r="AR110" s="276" t="str">
        <f>IF('Info patients (1)'!AR110&lt;&gt;'Info patients (2)'!AR110,"CHECK","")</f>
        <v/>
      </c>
      <c r="AS110" s="276" t="str">
        <f>IF('Info patients (1)'!AS110&lt;&gt;'Info patients (2)'!AS110,"CHECK","")</f>
        <v/>
      </c>
      <c r="AT110" s="276" t="str">
        <f>IF('Info patients (1)'!AT110&lt;&gt;'Info patients (2)'!AT110,"CHECK","")</f>
        <v/>
      </c>
      <c r="AU110" s="276" t="str">
        <f>IF('Info patients (1)'!AU110&lt;&gt;'Info patients (2)'!AU110,"CHECK","")</f>
        <v/>
      </c>
      <c r="AV110" s="276" t="str">
        <f>IF('Info patients (1)'!AV110&lt;&gt;'Info patients (2)'!AV110,"CHECK","")</f>
        <v/>
      </c>
      <c r="AW110" s="276" t="str">
        <f>IF('Info patients (1)'!AW110&lt;&gt;'Info patients (2)'!AW110,"CHECK","")</f>
        <v/>
      </c>
      <c r="AX110" s="276" t="str">
        <f>IF('Info patients (1)'!AX110&lt;&gt;'Info patients (2)'!AX110,"CHECK","")</f>
        <v/>
      </c>
      <c r="AY110" s="276" t="str">
        <f>IF('Info patients (1)'!AY110&lt;&gt;'Info patients (2)'!AY110,"CHECK","")</f>
        <v/>
      </c>
      <c r="AZ110" s="276" t="str">
        <f>IF('Info patients (1)'!AZ110&lt;&gt;'Info patients (2)'!AZ110,"CHECK","")</f>
        <v/>
      </c>
      <c r="BA110" s="276" t="str">
        <f>IF('Info patients (1)'!BA110&lt;&gt;'Info patients (2)'!BA110,"CHECK","")</f>
        <v/>
      </c>
      <c r="BB110" s="276" t="str">
        <f>IF('Info patients (1)'!BB110&lt;&gt;'Info patients (2)'!BB110,"CHECK","")</f>
        <v/>
      </c>
      <c r="BC110" s="276" t="str">
        <f>IF('Info patients (1)'!BC110&lt;&gt;'Info patients (2)'!BC110,"CHECK","")</f>
        <v/>
      </c>
      <c r="BD110" s="276" t="str">
        <f>IF('Info patients (1)'!BD110&lt;&gt;'Info patients (2)'!BD110,"CHECK","")</f>
        <v/>
      </c>
      <c r="BE110" s="276" t="str">
        <f>IF('Info patients (1)'!BE110&lt;&gt;'Info patients (2)'!BE110,"CHECK","")</f>
        <v/>
      </c>
      <c r="BF110" s="276" t="str">
        <f>IF('Info patients (1)'!BF110&lt;&gt;'Info patients (2)'!BF110,"CHECK","")</f>
        <v/>
      </c>
      <c r="BG110" s="276" t="str">
        <f>IF('Info patients (1)'!BG110&lt;&gt;'Info patients (2)'!BG110,"CHECK","")</f>
        <v/>
      </c>
      <c r="BH110" s="276" t="str">
        <f>IF('Info patients (1)'!BH110&lt;&gt;'Info patients (2)'!BH110,"CHECK","")</f>
        <v/>
      </c>
      <c r="BI110" s="276" t="str">
        <f>IF('Info patients (1)'!BI110&lt;&gt;'Info patients (2)'!BI110,"CHECK","")</f>
        <v/>
      </c>
      <c r="BJ110" s="276" t="str">
        <f>IF('Info patients (1)'!BJ110&lt;&gt;'Info patients (2)'!BJ110,"CHECK","")</f>
        <v/>
      </c>
      <c r="BK110" s="276" t="str">
        <f>IF('Info patients (1)'!BK110&lt;&gt;'Info patients (2)'!BK110,"CHECK","")</f>
        <v/>
      </c>
      <c r="BL110" s="276" t="str">
        <f>IF('Info patients (1)'!BL110&lt;&gt;'Info patients (2)'!BL110,"CHECK","")</f>
        <v/>
      </c>
      <c r="BM110" s="276" t="str">
        <f>IF('Info patients (1)'!BM110&lt;&gt;'Info patients (2)'!BM110,"CHECK","")</f>
        <v/>
      </c>
      <c r="BN110" s="276" t="str">
        <f>IF('Info patients (1)'!BN110&lt;&gt;'Info patients (2)'!BN110,"CHECK","")</f>
        <v/>
      </c>
      <c r="BO110" s="276" t="str">
        <f>IF('Info patients (1)'!BO110&lt;&gt;'Info patients (2)'!BO110,"CHECK","")</f>
        <v/>
      </c>
      <c r="BP110" s="276" t="str">
        <f>IF('Info patients (1)'!BP110&lt;&gt;'Info patients (2)'!BP110,"CHECK","")</f>
        <v/>
      </c>
      <c r="BQ110" s="276" t="str">
        <f>IF('Info patients (1)'!BQ110&lt;&gt;'Info patients (2)'!BQ110,"CHECK","")</f>
        <v/>
      </c>
      <c r="BR110" s="276" t="str">
        <f>IF('Info patients (1)'!BR110&lt;&gt;'Info patients (2)'!BR110,"CHECK","")</f>
        <v/>
      </c>
      <c r="BS110" s="276" t="str">
        <f>IF('Info patients (1)'!BS110&lt;&gt;'Info patients (2)'!BS110,"CHECK","")</f>
        <v/>
      </c>
      <c r="BT110" s="276" t="str">
        <f>IF('Info patients (1)'!BT110&lt;&gt;'Info patients (2)'!BT110,"CHECK","")</f>
        <v/>
      </c>
      <c r="BU110" s="276" t="str">
        <f>IF('Info patients (1)'!BU110&lt;&gt;'Info patients (2)'!BU110,"CHECK","")</f>
        <v/>
      </c>
      <c r="BV110" s="276" t="str">
        <f>IF('Info patients (1)'!BV110&lt;&gt;'Info patients (2)'!BV110,"CHECK","")</f>
        <v/>
      </c>
      <c r="BW110" s="276" t="str">
        <f>IF('Info patients (1)'!BW110&lt;&gt;'Info patients (2)'!BW110,"CHECK","")</f>
        <v/>
      </c>
      <c r="BX110" s="276" t="str">
        <f>IF('Info patients (1)'!BX110&lt;&gt;'Info patients (2)'!BX110,"CHECK","")</f>
        <v/>
      </c>
      <c r="BY110" s="276" t="str">
        <f>IF('Info patients (1)'!BY110&lt;&gt;'Info patients (2)'!BY110,"CHECK","")</f>
        <v/>
      </c>
      <c r="BZ110" s="276" t="str">
        <f>IF('Info patients (1)'!BZ110&lt;&gt;'Info patients (2)'!BZ110,"CHECK","")</f>
        <v/>
      </c>
      <c r="CA110" s="276" t="str">
        <f>IF('Info patients (1)'!CA110&lt;&gt;'Info patients (2)'!CA110,"CHECK","")</f>
        <v/>
      </c>
      <c r="CB110" s="276" t="str">
        <f>IF('Info patients (1)'!CB110&lt;&gt;'Info patients (2)'!CB110,"CHECK","")</f>
        <v/>
      </c>
      <c r="CC110" s="276" t="str">
        <f>IF('Info patients (1)'!CC110&lt;&gt;'Info patients (2)'!CC110,"CHECK","")</f>
        <v/>
      </c>
      <c r="CD110" s="276" t="str">
        <f>IF('Info patients (1)'!CD110&lt;&gt;'Info patients (2)'!CD110,"CHECK","")</f>
        <v/>
      </c>
      <c r="CE110" s="276" t="str">
        <f>IF('Info patients (1)'!CE110&lt;&gt;'Info patients (2)'!CE110,"CHECK","")</f>
        <v/>
      </c>
      <c r="CF110" s="276" t="str">
        <f>IF('Info patients (1)'!CF110&lt;&gt;'Info patients (2)'!CF110,"CHECK","")</f>
        <v/>
      </c>
      <c r="CG110" s="276" t="str">
        <f>IF('Info patients (1)'!CG110&lt;&gt;'Info patients (2)'!CG110,"CHECK","")</f>
        <v/>
      </c>
      <c r="CH110" s="276" t="str">
        <f>IF('Info patients (1)'!CH110&lt;&gt;'Info patients (2)'!CH110,"CHECK","")</f>
        <v/>
      </c>
      <c r="CI110" s="276" t="str">
        <f>IF('Info patients (1)'!CI110&lt;&gt;'Info patients (2)'!CI110,"CHECK","")</f>
        <v/>
      </c>
      <c r="CJ110" s="276" t="str">
        <f>IF('Info patients (1)'!CJ110&lt;&gt;'Info patients (2)'!CJ110,"CHECK","")</f>
        <v/>
      </c>
      <c r="CK110" s="276" t="str">
        <f>IF('Info patients (1)'!CK110&lt;&gt;'Info patients (2)'!CK110,"CHECK","")</f>
        <v/>
      </c>
      <c r="CL110" s="276" t="str">
        <f>IF('Info patients (1)'!CL110&lt;&gt;'Info patients (2)'!CL110,"CHECK","")</f>
        <v/>
      </c>
      <c r="CM110" s="276" t="str">
        <f>IF('Info patients (1)'!CM110&lt;&gt;'Info patients (2)'!CM110,"CHECK","")</f>
        <v/>
      </c>
      <c r="CN110" s="276" t="str">
        <f>IF('Info patients (1)'!CN110&lt;&gt;'Info patients (2)'!CN110,"CHECK","")</f>
        <v/>
      </c>
      <c r="CO110" s="276" t="str">
        <f>IF('Info patients (1)'!CO110&lt;&gt;'Info patients (2)'!CO110,"CHECK","")</f>
        <v/>
      </c>
      <c r="CP110" s="276" t="str">
        <f>IF('Info patients (1)'!CP110&lt;&gt;'Info patients (2)'!CP110,"CHECK","")</f>
        <v/>
      </c>
      <c r="CQ110" s="276" t="str">
        <f>IF('Info patients (1)'!CQ110&lt;&gt;'Info patients (2)'!CQ110,"CHECK","")</f>
        <v/>
      </c>
      <c r="CR110" s="276" t="str">
        <f>IF('Info patients (1)'!CR110&lt;&gt;'Info patients (2)'!CR110,"CHECK","")</f>
        <v/>
      </c>
      <c r="CS110" s="276" t="str">
        <f>IF('Info patients (1)'!CS110&lt;&gt;'Info patients (2)'!CS110,"CHECK","")</f>
        <v/>
      </c>
      <c r="CT110" s="276" t="str">
        <f>IF('Info patients (1)'!CT110&lt;&gt;'Info patients (2)'!CT110,"CHECK","")</f>
        <v/>
      </c>
      <c r="CU110" s="276" t="str">
        <f>IF('Info patients (1)'!CU110&lt;&gt;'Info patients (2)'!CU110,"CHECK","")</f>
        <v/>
      </c>
      <c r="CV110" s="276" t="str">
        <f>IF('Info patients (1)'!CV110&lt;&gt;'Info patients (2)'!CV110,"CHECK","")</f>
        <v/>
      </c>
      <c r="CW110" s="276" t="str">
        <f>IF('Info patients (1)'!CW110&lt;&gt;'Info patients (2)'!CW110,"CHECK","")</f>
        <v/>
      </c>
      <c r="CX110" s="276" t="str">
        <f>IF('Info patients (1)'!CX110&lt;&gt;'Info patients (2)'!CX110,"CHECK","")</f>
        <v/>
      </c>
      <c r="CY110" s="276" t="str">
        <f>IF('Info patients (1)'!CY110&lt;&gt;'Info patients (2)'!CY110,"CHECK","")</f>
        <v/>
      </c>
      <c r="CZ110" s="276" t="str">
        <f>IF('Info patients (1)'!CZ110&lt;&gt;'Info patients (2)'!CZ110,"CHECK","")</f>
        <v/>
      </c>
      <c r="DA110" s="276" t="str">
        <f>IF('Info patients (1)'!DA110&lt;&gt;'Info patients (2)'!DA110,"CHECK","")</f>
        <v/>
      </c>
      <c r="DB110" s="276" t="str">
        <f>IF('Info patients (1)'!DB110&lt;&gt;'Info patients (2)'!DB110,"CHECK","")</f>
        <v/>
      </c>
      <c r="DC110" s="276" t="str">
        <f>IF('Info patients (1)'!DC110&lt;&gt;'Info patients (2)'!DC110,"CHECK","")</f>
        <v/>
      </c>
      <c r="DD110" s="276" t="str">
        <f>IF('Info patients (1)'!DD110&lt;&gt;'Info patients (2)'!DD110,"CHECK","")</f>
        <v/>
      </c>
      <c r="DE110" s="276" t="str">
        <f>IF('Info patients (1)'!DE110&lt;&gt;'Info patients (2)'!DE110,"CHECK","")</f>
        <v/>
      </c>
      <c r="DF110" s="276" t="str">
        <f>IF('Info patients (1)'!DF110&lt;&gt;'Info patients (2)'!DF110,"CHECK","")</f>
        <v/>
      </c>
      <c r="DG110" s="276" t="str">
        <f>IF('Info patients (1)'!DG110&lt;&gt;'Info patients (2)'!DG110,"CHECK","")</f>
        <v/>
      </c>
      <c r="DH110" s="276" t="str">
        <f>IF('Info patients (1)'!DH110&lt;&gt;'Info patients (2)'!DH110,"CHECK","")</f>
        <v/>
      </c>
      <c r="DI110" s="276" t="str">
        <f>IF('Info patients (1)'!DI110&lt;&gt;'Info patients (2)'!DI110,"CHECK","")</f>
        <v/>
      </c>
      <c r="DJ110" s="276" t="str">
        <f>IF('Info patients (1)'!DJ110&lt;&gt;'Info patients (2)'!DJ110,"CHECK","")</f>
        <v/>
      </c>
      <c r="DK110" s="276" t="str">
        <f>IF('Info patients (1)'!DK110&lt;&gt;'Info patients (2)'!DK110,"CHECK","")</f>
        <v/>
      </c>
      <c r="DL110" s="276" t="str">
        <f>IF('Info patients (1)'!DL110&lt;&gt;'Info patients (2)'!DL110,"CHECK","")</f>
        <v/>
      </c>
      <c r="DM110" s="276" t="str">
        <f>IF('Info patients (1)'!DM110&lt;&gt;'Info patients (2)'!DM110,"CHECK","")</f>
        <v/>
      </c>
      <c r="DN110" s="276" t="str">
        <f>IF('Info patients (1)'!DN110&lt;&gt;'Info patients (2)'!DN110,"CHECK","")</f>
        <v/>
      </c>
      <c r="DO110" s="276" t="str">
        <f>IF('Info patients (1)'!DO110&lt;&gt;'Info patients (2)'!DO110,"CHECK","")</f>
        <v/>
      </c>
      <c r="DP110" s="276" t="str">
        <f>IF('Info patients (1)'!DP110&lt;&gt;'Info patients (2)'!DP110,"CHECK","")</f>
        <v/>
      </c>
      <c r="DQ110" s="276" t="str">
        <f>IF('Info patients (1)'!DQ110&lt;&gt;'Info patients (2)'!DQ110,"CHECK","")</f>
        <v/>
      </c>
    </row>
    <row r="111" spans="1:121" s="109" customFormat="1" ht="23.25" customHeight="1" x14ac:dyDescent="0.2">
      <c r="A111" s="276" t="str">
        <f>IF('Info patients (1)'!A111&lt;&gt;'Info patients (2)'!A111,"CHECK","")</f>
        <v/>
      </c>
      <c r="B111" s="276" t="str">
        <f>IF('Info patients (1)'!B111&lt;&gt;'Info patients (2)'!B111,"CHECK","")</f>
        <v/>
      </c>
      <c r="C111" s="276" t="str">
        <f>IF('Info patients (1)'!C111&lt;&gt;'Info patients (2)'!C111,"CHECK","")</f>
        <v/>
      </c>
      <c r="D111" s="276" t="str">
        <f>IF('Info patients (1)'!D111&lt;&gt;'Info patients (2)'!D111,"CHECK","")</f>
        <v/>
      </c>
      <c r="E111" s="276" t="str">
        <f>IF('Info patients (1)'!E111&lt;&gt;'Info patients (2)'!E111,"CHECK","")</f>
        <v/>
      </c>
      <c r="F111" s="276" t="str">
        <f>IF('Info patients (1)'!F111&lt;&gt;'Info patients (2)'!F111,"CHECK","")</f>
        <v/>
      </c>
      <c r="G111" s="276" t="str">
        <f>IF('Info patients (1)'!G111&lt;&gt;'Info patients (2)'!G111,"CHECK","")</f>
        <v/>
      </c>
      <c r="H111" s="276" t="str">
        <f>IF('Info patients (1)'!H111&lt;&gt;'Info patients (2)'!H111,"CHECK","")</f>
        <v/>
      </c>
      <c r="I111" s="276" t="str">
        <f>IF('Info patients (1)'!I111&lt;&gt;'Info patients (2)'!I111,"CHECK","")</f>
        <v/>
      </c>
      <c r="J111" s="276" t="str">
        <f>IF('Info patients (1)'!J111&lt;&gt;'Info patients (2)'!J111,"CHECK","")</f>
        <v/>
      </c>
      <c r="K111" s="276" t="str">
        <f>IF('Info patients (1)'!K111&lt;&gt;'Info patients (2)'!K111,"CHECK","")</f>
        <v/>
      </c>
      <c r="L111" s="276" t="str">
        <f>IF('Info patients (1)'!L111&lt;&gt;'Info patients (2)'!L111,"CHECK","")</f>
        <v/>
      </c>
      <c r="M111" s="276" t="str">
        <f>IF('Info patients (1)'!M111&lt;&gt;'Info patients (2)'!M111,"CHECK","")</f>
        <v/>
      </c>
      <c r="N111" s="276" t="str">
        <f>IF('Info patients (1)'!N111&lt;&gt;'Info patients (2)'!N111,"CHECK","")</f>
        <v/>
      </c>
      <c r="O111" s="276" t="str">
        <f>IF('Info patients (1)'!O111&lt;&gt;'Info patients (2)'!O111,"CHECK","")</f>
        <v/>
      </c>
      <c r="P111" s="276" t="str">
        <f>IF('Info patients (1)'!P111&lt;&gt;'Info patients (2)'!P111,"CHECK","")</f>
        <v/>
      </c>
      <c r="Q111" s="276" t="str">
        <f>IF('Info patients (1)'!Q111&lt;&gt;'Info patients (2)'!Q111,"CHECK","")</f>
        <v/>
      </c>
      <c r="R111" s="276" t="str">
        <f>IF('Info patients (1)'!R111&lt;&gt;'Info patients (2)'!R111,"CHECK","")</f>
        <v/>
      </c>
      <c r="S111" s="276" t="str">
        <f>IF('Info patients (1)'!S111&lt;&gt;'Info patients (2)'!S111,"CHECK","")</f>
        <v/>
      </c>
      <c r="T111" s="276" t="str">
        <f>IF('Info patients (1)'!T111&lt;&gt;'Info patients (2)'!T111,"CHECK","")</f>
        <v/>
      </c>
      <c r="U111" s="276" t="str">
        <f>IF('Info patients (1)'!U111&lt;&gt;'Info patients (2)'!U111,"CHECK","")</f>
        <v/>
      </c>
      <c r="V111" s="276" t="str">
        <f>IF('Info patients (1)'!V111&lt;&gt;'Info patients (2)'!V111,"CHECK","")</f>
        <v/>
      </c>
      <c r="W111" s="276" t="str">
        <f>IF('Info patients (1)'!W111&lt;&gt;'Info patients (2)'!W111,"CHECK","")</f>
        <v/>
      </c>
      <c r="X111" s="276" t="str">
        <f>IF('Info patients (1)'!X111&lt;&gt;'Info patients (2)'!X111,"CHECK","")</f>
        <v/>
      </c>
      <c r="Y111" s="276" t="str">
        <f>IF('Info patients (1)'!Y111&lt;&gt;'Info patients (2)'!Y111,"CHECK","")</f>
        <v/>
      </c>
      <c r="Z111" s="276" t="str">
        <f>IF('Info patients (1)'!Z111&lt;&gt;'Info patients (2)'!Z111,"CHECK","")</f>
        <v/>
      </c>
      <c r="AA111" s="276" t="str">
        <f>IF('Info patients (1)'!AA111&lt;&gt;'Info patients (2)'!AA111,"CHECK","")</f>
        <v/>
      </c>
      <c r="AB111" s="276" t="str">
        <f>IF('Info patients (1)'!AB111&lt;&gt;'Info patients (2)'!AB111,"CHECK","")</f>
        <v/>
      </c>
      <c r="AC111" s="276" t="str">
        <f>IF('Info patients (1)'!AC111&lt;&gt;'Info patients (2)'!AC111,"CHECK","")</f>
        <v/>
      </c>
      <c r="AD111" s="276" t="str">
        <f>IF('Info patients (1)'!AD111&lt;&gt;'Info patients (2)'!AD111,"CHECK","")</f>
        <v/>
      </c>
      <c r="AE111" s="276" t="str">
        <f>IF('Info patients (1)'!AE111&lt;&gt;'Info patients (2)'!AE111,"CHECK","")</f>
        <v/>
      </c>
      <c r="AF111" s="276" t="str">
        <f>IF('Info patients (1)'!AF111&lt;&gt;'Info patients (2)'!AF111,"CHECK","")</f>
        <v/>
      </c>
      <c r="AG111" s="276" t="str">
        <f>IF('Info patients (1)'!AG111&lt;&gt;'Info patients (2)'!AG111,"CHECK","")</f>
        <v/>
      </c>
      <c r="AH111" s="276" t="str">
        <f>IF('Info patients (1)'!AH111&lt;&gt;'Info patients (2)'!AH111,"CHECK","")</f>
        <v/>
      </c>
      <c r="AI111" s="276" t="str">
        <f>IF('Info patients (1)'!AI111&lt;&gt;'Info patients (2)'!AI111,"CHECK","")</f>
        <v/>
      </c>
      <c r="AJ111" s="276" t="str">
        <f>IF('Info patients (1)'!AJ111&lt;&gt;'Info patients (2)'!AJ111,"CHECK","")</f>
        <v/>
      </c>
      <c r="AK111" s="276" t="str">
        <f>IF('Info patients (1)'!AK111&lt;&gt;'Info patients (2)'!AK111,"CHECK","")</f>
        <v/>
      </c>
      <c r="AL111" s="276" t="str">
        <f>IF('Info patients (1)'!AL111&lt;&gt;'Info patients (2)'!AL111,"CHECK","")</f>
        <v/>
      </c>
      <c r="AM111" s="276" t="str">
        <f>IF('Info patients (1)'!AM111&lt;&gt;'Info patients (2)'!AM111,"CHECK","")</f>
        <v/>
      </c>
      <c r="AN111" s="276" t="str">
        <f>IF('Info patients (1)'!AN111&lt;&gt;'Info patients (2)'!AN111,"CHECK","")</f>
        <v/>
      </c>
      <c r="AO111" s="276" t="str">
        <f>IF('Info patients (1)'!AO111&lt;&gt;'Info patients (2)'!AO111,"CHECK","")</f>
        <v/>
      </c>
      <c r="AP111" s="276" t="str">
        <f>IF('Info patients (1)'!AP111&lt;&gt;'Info patients (2)'!AP111,"CHECK","")</f>
        <v/>
      </c>
      <c r="AQ111" s="276" t="str">
        <f>IF('Info patients (1)'!AQ111&lt;&gt;'Info patients (2)'!AQ111,"CHECK","")</f>
        <v/>
      </c>
      <c r="AR111" s="276" t="str">
        <f>IF('Info patients (1)'!AR111&lt;&gt;'Info patients (2)'!AR111,"CHECK","")</f>
        <v/>
      </c>
      <c r="AS111" s="276" t="str">
        <f>IF('Info patients (1)'!AS111&lt;&gt;'Info patients (2)'!AS111,"CHECK","")</f>
        <v/>
      </c>
      <c r="AT111" s="276" t="str">
        <f>IF('Info patients (1)'!AT111&lt;&gt;'Info patients (2)'!AT111,"CHECK","")</f>
        <v/>
      </c>
      <c r="AU111" s="276" t="str">
        <f>IF('Info patients (1)'!AU111&lt;&gt;'Info patients (2)'!AU111,"CHECK","")</f>
        <v/>
      </c>
      <c r="AV111" s="276" t="str">
        <f>IF('Info patients (1)'!AV111&lt;&gt;'Info patients (2)'!AV111,"CHECK","")</f>
        <v/>
      </c>
      <c r="AW111" s="276" t="str">
        <f>IF('Info patients (1)'!AW111&lt;&gt;'Info patients (2)'!AW111,"CHECK","")</f>
        <v/>
      </c>
      <c r="AX111" s="276" t="str">
        <f>IF('Info patients (1)'!AX111&lt;&gt;'Info patients (2)'!AX111,"CHECK","")</f>
        <v/>
      </c>
      <c r="AY111" s="276" t="str">
        <f>IF('Info patients (1)'!AY111&lt;&gt;'Info patients (2)'!AY111,"CHECK","")</f>
        <v/>
      </c>
      <c r="AZ111" s="276" t="str">
        <f>IF('Info patients (1)'!AZ111&lt;&gt;'Info patients (2)'!AZ111,"CHECK","")</f>
        <v/>
      </c>
      <c r="BA111" s="276" t="str">
        <f>IF('Info patients (1)'!BA111&lt;&gt;'Info patients (2)'!BA111,"CHECK","")</f>
        <v/>
      </c>
      <c r="BB111" s="276" t="str">
        <f>IF('Info patients (1)'!BB111&lt;&gt;'Info patients (2)'!BB111,"CHECK","")</f>
        <v/>
      </c>
      <c r="BC111" s="276" t="str">
        <f>IF('Info patients (1)'!BC111&lt;&gt;'Info patients (2)'!BC111,"CHECK","")</f>
        <v/>
      </c>
      <c r="BD111" s="276" t="str">
        <f>IF('Info patients (1)'!BD111&lt;&gt;'Info patients (2)'!BD111,"CHECK","")</f>
        <v/>
      </c>
      <c r="BE111" s="276" t="str">
        <f>IF('Info patients (1)'!BE111&lt;&gt;'Info patients (2)'!BE111,"CHECK","")</f>
        <v/>
      </c>
      <c r="BF111" s="276" t="str">
        <f>IF('Info patients (1)'!BF111&lt;&gt;'Info patients (2)'!BF111,"CHECK","")</f>
        <v/>
      </c>
      <c r="BG111" s="276" t="str">
        <f>IF('Info patients (1)'!BG111&lt;&gt;'Info patients (2)'!BG111,"CHECK","")</f>
        <v/>
      </c>
      <c r="BH111" s="276" t="str">
        <f>IF('Info patients (1)'!BH111&lt;&gt;'Info patients (2)'!BH111,"CHECK","")</f>
        <v/>
      </c>
      <c r="BI111" s="276" t="str">
        <f>IF('Info patients (1)'!BI111&lt;&gt;'Info patients (2)'!BI111,"CHECK","")</f>
        <v/>
      </c>
      <c r="BJ111" s="276" t="str">
        <f>IF('Info patients (1)'!BJ111&lt;&gt;'Info patients (2)'!BJ111,"CHECK","")</f>
        <v/>
      </c>
      <c r="BK111" s="276" t="str">
        <f>IF('Info patients (1)'!BK111&lt;&gt;'Info patients (2)'!BK111,"CHECK","")</f>
        <v/>
      </c>
      <c r="BL111" s="276" t="str">
        <f>IF('Info patients (1)'!BL111&lt;&gt;'Info patients (2)'!BL111,"CHECK","")</f>
        <v/>
      </c>
      <c r="BM111" s="276" t="str">
        <f>IF('Info patients (1)'!BM111&lt;&gt;'Info patients (2)'!BM111,"CHECK","")</f>
        <v/>
      </c>
      <c r="BN111" s="276" t="str">
        <f>IF('Info patients (1)'!BN111&lt;&gt;'Info patients (2)'!BN111,"CHECK","")</f>
        <v/>
      </c>
      <c r="BO111" s="276" t="str">
        <f>IF('Info patients (1)'!BO111&lt;&gt;'Info patients (2)'!BO111,"CHECK","")</f>
        <v/>
      </c>
      <c r="BP111" s="276" t="str">
        <f>IF('Info patients (1)'!BP111&lt;&gt;'Info patients (2)'!BP111,"CHECK","")</f>
        <v/>
      </c>
      <c r="BQ111" s="276" t="str">
        <f>IF('Info patients (1)'!BQ111&lt;&gt;'Info patients (2)'!BQ111,"CHECK","")</f>
        <v/>
      </c>
      <c r="BR111" s="276" t="str">
        <f>IF('Info patients (1)'!BR111&lt;&gt;'Info patients (2)'!BR111,"CHECK","")</f>
        <v/>
      </c>
      <c r="BS111" s="276" t="str">
        <f>IF('Info patients (1)'!BS111&lt;&gt;'Info patients (2)'!BS111,"CHECK","")</f>
        <v/>
      </c>
      <c r="BT111" s="276" t="str">
        <f>IF('Info patients (1)'!BT111&lt;&gt;'Info patients (2)'!BT111,"CHECK","")</f>
        <v/>
      </c>
      <c r="BU111" s="276" t="str">
        <f>IF('Info patients (1)'!BU111&lt;&gt;'Info patients (2)'!BU111,"CHECK","")</f>
        <v/>
      </c>
      <c r="BV111" s="276" t="str">
        <f>IF('Info patients (1)'!BV111&lt;&gt;'Info patients (2)'!BV111,"CHECK","")</f>
        <v/>
      </c>
      <c r="BW111" s="276" t="str">
        <f>IF('Info patients (1)'!BW111&lt;&gt;'Info patients (2)'!BW111,"CHECK","")</f>
        <v/>
      </c>
      <c r="BX111" s="276" t="str">
        <f>IF('Info patients (1)'!BX111&lt;&gt;'Info patients (2)'!BX111,"CHECK","")</f>
        <v/>
      </c>
      <c r="BY111" s="276" t="str">
        <f>IF('Info patients (1)'!BY111&lt;&gt;'Info patients (2)'!BY111,"CHECK","")</f>
        <v/>
      </c>
      <c r="BZ111" s="276" t="str">
        <f>IF('Info patients (1)'!BZ111&lt;&gt;'Info patients (2)'!BZ111,"CHECK","")</f>
        <v/>
      </c>
      <c r="CA111" s="276" t="str">
        <f>IF('Info patients (1)'!CA111&lt;&gt;'Info patients (2)'!CA111,"CHECK","")</f>
        <v/>
      </c>
      <c r="CB111" s="276" t="str">
        <f>IF('Info patients (1)'!CB111&lt;&gt;'Info patients (2)'!CB111,"CHECK","")</f>
        <v/>
      </c>
      <c r="CC111" s="276" t="str">
        <f>IF('Info patients (1)'!CC111&lt;&gt;'Info patients (2)'!CC111,"CHECK","")</f>
        <v/>
      </c>
      <c r="CD111" s="276" t="str">
        <f>IF('Info patients (1)'!CD111&lt;&gt;'Info patients (2)'!CD111,"CHECK","")</f>
        <v/>
      </c>
      <c r="CE111" s="276" t="str">
        <f>IF('Info patients (1)'!CE111&lt;&gt;'Info patients (2)'!CE111,"CHECK","")</f>
        <v/>
      </c>
      <c r="CF111" s="276" t="str">
        <f>IF('Info patients (1)'!CF111&lt;&gt;'Info patients (2)'!CF111,"CHECK","")</f>
        <v/>
      </c>
      <c r="CG111" s="276" t="str">
        <f>IF('Info patients (1)'!CG111&lt;&gt;'Info patients (2)'!CG111,"CHECK","")</f>
        <v/>
      </c>
      <c r="CH111" s="276" t="str">
        <f>IF('Info patients (1)'!CH111&lt;&gt;'Info patients (2)'!CH111,"CHECK","")</f>
        <v/>
      </c>
      <c r="CI111" s="276" t="str">
        <f>IF('Info patients (1)'!CI111&lt;&gt;'Info patients (2)'!CI111,"CHECK","")</f>
        <v/>
      </c>
      <c r="CJ111" s="276" t="str">
        <f>IF('Info patients (1)'!CJ111&lt;&gt;'Info patients (2)'!CJ111,"CHECK","")</f>
        <v/>
      </c>
      <c r="CK111" s="276" t="str">
        <f>IF('Info patients (1)'!CK111&lt;&gt;'Info patients (2)'!CK111,"CHECK","")</f>
        <v/>
      </c>
      <c r="CL111" s="276" t="str">
        <f>IF('Info patients (1)'!CL111&lt;&gt;'Info patients (2)'!CL111,"CHECK","")</f>
        <v/>
      </c>
      <c r="CM111" s="276" t="str">
        <f>IF('Info patients (1)'!CM111&lt;&gt;'Info patients (2)'!CM111,"CHECK","")</f>
        <v/>
      </c>
      <c r="CN111" s="276" t="str">
        <f>IF('Info patients (1)'!CN111&lt;&gt;'Info patients (2)'!CN111,"CHECK","")</f>
        <v/>
      </c>
      <c r="CO111" s="276" t="str">
        <f>IF('Info patients (1)'!CO111&lt;&gt;'Info patients (2)'!CO111,"CHECK","")</f>
        <v/>
      </c>
      <c r="CP111" s="276" t="str">
        <f>IF('Info patients (1)'!CP111&lt;&gt;'Info patients (2)'!CP111,"CHECK","")</f>
        <v/>
      </c>
      <c r="CQ111" s="276" t="str">
        <f>IF('Info patients (1)'!CQ111&lt;&gt;'Info patients (2)'!CQ111,"CHECK","")</f>
        <v/>
      </c>
      <c r="CR111" s="276" t="str">
        <f>IF('Info patients (1)'!CR111&lt;&gt;'Info patients (2)'!CR111,"CHECK","")</f>
        <v/>
      </c>
      <c r="CS111" s="276" t="str">
        <f>IF('Info patients (1)'!CS111&lt;&gt;'Info patients (2)'!CS111,"CHECK","")</f>
        <v/>
      </c>
      <c r="CT111" s="276" t="str">
        <f>IF('Info patients (1)'!CT111&lt;&gt;'Info patients (2)'!CT111,"CHECK","")</f>
        <v/>
      </c>
      <c r="CU111" s="276" t="str">
        <f>IF('Info patients (1)'!CU111&lt;&gt;'Info patients (2)'!CU111,"CHECK","")</f>
        <v/>
      </c>
      <c r="CV111" s="276" t="str">
        <f>IF('Info patients (1)'!CV111&lt;&gt;'Info patients (2)'!CV111,"CHECK","")</f>
        <v/>
      </c>
      <c r="CW111" s="276" t="str">
        <f>IF('Info patients (1)'!CW111&lt;&gt;'Info patients (2)'!CW111,"CHECK","")</f>
        <v/>
      </c>
      <c r="CX111" s="276" t="str">
        <f>IF('Info patients (1)'!CX111&lt;&gt;'Info patients (2)'!CX111,"CHECK","")</f>
        <v/>
      </c>
      <c r="CY111" s="276" t="str">
        <f>IF('Info patients (1)'!CY111&lt;&gt;'Info patients (2)'!CY111,"CHECK","")</f>
        <v/>
      </c>
      <c r="CZ111" s="276" t="str">
        <f>IF('Info patients (1)'!CZ111&lt;&gt;'Info patients (2)'!CZ111,"CHECK","")</f>
        <v/>
      </c>
      <c r="DA111" s="276" t="str">
        <f>IF('Info patients (1)'!DA111&lt;&gt;'Info patients (2)'!DA111,"CHECK","")</f>
        <v/>
      </c>
      <c r="DB111" s="276" t="str">
        <f>IF('Info patients (1)'!DB111&lt;&gt;'Info patients (2)'!DB111,"CHECK","")</f>
        <v/>
      </c>
      <c r="DC111" s="276" t="str">
        <f>IF('Info patients (1)'!DC111&lt;&gt;'Info patients (2)'!DC111,"CHECK","")</f>
        <v/>
      </c>
      <c r="DD111" s="276" t="str">
        <f>IF('Info patients (1)'!DD111&lt;&gt;'Info patients (2)'!DD111,"CHECK","")</f>
        <v/>
      </c>
      <c r="DE111" s="276" t="str">
        <f>IF('Info patients (1)'!DE111&lt;&gt;'Info patients (2)'!DE111,"CHECK","")</f>
        <v/>
      </c>
      <c r="DF111" s="276" t="str">
        <f>IF('Info patients (1)'!DF111&lt;&gt;'Info patients (2)'!DF111,"CHECK","")</f>
        <v/>
      </c>
      <c r="DG111" s="276" t="str">
        <f>IF('Info patients (1)'!DG111&lt;&gt;'Info patients (2)'!DG111,"CHECK","")</f>
        <v/>
      </c>
      <c r="DH111" s="276" t="str">
        <f>IF('Info patients (1)'!DH111&lt;&gt;'Info patients (2)'!DH111,"CHECK","")</f>
        <v/>
      </c>
      <c r="DI111" s="276" t="str">
        <f>IF('Info patients (1)'!DI111&lt;&gt;'Info patients (2)'!DI111,"CHECK","")</f>
        <v/>
      </c>
      <c r="DJ111" s="276" t="str">
        <f>IF('Info patients (1)'!DJ111&lt;&gt;'Info patients (2)'!DJ111,"CHECK","")</f>
        <v/>
      </c>
      <c r="DK111" s="276" t="str">
        <f>IF('Info patients (1)'!DK111&lt;&gt;'Info patients (2)'!DK111,"CHECK","")</f>
        <v/>
      </c>
      <c r="DL111" s="276" t="str">
        <f>IF('Info patients (1)'!DL111&lt;&gt;'Info patients (2)'!DL111,"CHECK","")</f>
        <v/>
      </c>
      <c r="DM111" s="276" t="str">
        <f>IF('Info patients (1)'!DM111&lt;&gt;'Info patients (2)'!DM111,"CHECK","")</f>
        <v/>
      </c>
      <c r="DN111" s="276" t="str">
        <f>IF('Info patients (1)'!DN111&lt;&gt;'Info patients (2)'!DN111,"CHECK","")</f>
        <v/>
      </c>
      <c r="DO111" s="276" t="str">
        <f>IF('Info patients (1)'!DO111&lt;&gt;'Info patients (2)'!DO111,"CHECK","")</f>
        <v/>
      </c>
      <c r="DP111" s="276" t="str">
        <f>IF('Info patients (1)'!DP111&lt;&gt;'Info patients (2)'!DP111,"CHECK","")</f>
        <v/>
      </c>
      <c r="DQ111" s="276" t="str">
        <f>IF('Info patients (1)'!DQ111&lt;&gt;'Info patients (2)'!DQ111,"CHECK","")</f>
        <v/>
      </c>
    </row>
    <row r="112" spans="1:121" s="109" customFormat="1" ht="23.25" customHeight="1" x14ac:dyDescent="0.2">
      <c r="A112" s="276" t="str">
        <f>IF('Info patients (1)'!A112&lt;&gt;'Info patients (2)'!A112,"CHECK","")</f>
        <v/>
      </c>
      <c r="B112" s="276" t="str">
        <f>IF('Info patients (1)'!B112&lt;&gt;'Info patients (2)'!B112,"CHECK","")</f>
        <v/>
      </c>
      <c r="C112" s="276" t="str">
        <f>IF('Info patients (1)'!C112&lt;&gt;'Info patients (2)'!C112,"CHECK","")</f>
        <v/>
      </c>
      <c r="D112" s="276" t="str">
        <f>IF('Info patients (1)'!D112&lt;&gt;'Info patients (2)'!D112,"CHECK","")</f>
        <v/>
      </c>
      <c r="E112" s="276" t="str">
        <f>IF('Info patients (1)'!E112&lt;&gt;'Info patients (2)'!E112,"CHECK","")</f>
        <v/>
      </c>
      <c r="F112" s="276" t="str">
        <f>IF('Info patients (1)'!F112&lt;&gt;'Info patients (2)'!F112,"CHECK","")</f>
        <v/>
      </c>
      <c r="G112" s="276" t="str">
        <f>IF('Info patients (1)'!G112&lt;&gt;'Info patients (2)'!G112,"CHECK","")</f>
        <v/>
      </c>
      <c r="H112" s="276" t="str">
        <f>IF('Info patients (1)'!H112&lt;&gt;'Info patients (2)'!H112,"CHECK","")</f>
        <v/>
      </c>
      <c r="I112" s="276" t="str">
        <f>IF('Info patients (1)'!I112&lt;&gt;'Info patients (2)'!I112,"CHECK","")</f>
        <v/>
      </c>
      <c r="J112" s="276" t="str">
        <f>IF('Info patients (1)'!J112&lt;&gt;'Info patients (2)'!J112,"CHECK","")</f>
        <v/>
      </c>
      <c r="K112" s="276" t="str">
        <f>IF('Info patients (1)'!K112&lt;&gt;'Info patients (2)'!K112,"CHECK","")</f>
        <v/>
      </c>
      <c r="L112" s="276" t="str">
        <f>IF('Info patients (1)'!L112&lt;&gt;'Info patients (2)'!L112,"CHECK","")</f>
        <v/>
      </c>
      <c r="M112" s="276" t="str">
        <f>IF('Info patients (1)'!M112&lt;&gt;'Info patients (2)'!M112,"CHECK","")</f>
        <v/>
      </c>
      <c r="N112" s="276" t="str">
        <f>IF('Info patients (1)'!N112&lt;&gt;'Info patients (2)'!N112,"CHECK","")</f>
        <v/>
      </c>
      <c r="O112" s="276" t="str">
        <f>IF('Info patients (1)'!O112&lt;&gt;'Info patients (2)'!O112,"CHECK","")</f>
        <v/>
      </c>
      <c r="P112" s="276" t="str">
        <f>IF('Info patients (1)'!P112&lt;&gt;'Info patients (2)'!P112,"CHECK","")</f>
        <v/>
      </c>
      <c r="Q112" s="276" t="str">
        <f>IF('Info patients (1)'!Q112&lt;&gt;'Info patients (2)'!Q112,"CHECK","")</f>
        <v/>
      </c>
      <c r="R112" s="276" t="str">
        <f>IF('Info patients (1)'!R112&lt;&gt;'Info patients (2)'!R112,"CHECK","")</f>
        <v/>
      </c>
      <c r="S112" s="276" t="str">
        <f>IF('Info patients (1)'!S112&lt;&gt;'Info patients (2)'!S112,"CHECK","")</f>
        <v/>
      </c>
      <c r="T112" s="276" t="str">
        <f>IF('Info patients (1)'!T112&lt;&gt;'Info patients (2)'!T112,"CHECK","")</f>
        <v/>
      </c>
      <c r="U112" s="276" t="str">
        <f>IF('Info patients (1)'!U112&lt;&gt;'Info patients (2)'!U112,"CHECK","")</f>
        <v/>
      </c>
      <c r="V112" s="276" t="str">
        <f>IF('Info patients (1)'!V112&lt;&gt;'Info patients (2)'!V112,"CHECK","")</f>
        <v/>
      </c>
      <c r="W112" s="276" t="str">
        <f>IF('Info patients (1)'!W112&lt;&gt;'Info patients (2)'!W112,"CHECK","")</f>
        <v/>
      </c>
      <c r="X112" s="276" t="str">
        <f>IF('Info patients (1)'!X112&lt;&gt;'Info patients (2)'!X112,"CHECK","")</f>
        <v/>
      </c>
      <c r="Y112" s="276" t="str">
        <f>IF('Info patients (1)'!Y112&lt;&gt;'Info patients (2)'!Y112,"CHECK","")</f>
        <v/>
      </c>
      <c r="Z112" s="276" t="str">
        <f>IF('Info patients (1)'!Z112&lt;&gt;'Info patients (2)'!Z112,"CHECK","")</f>
        <v/>
      </c>
      <c r="AA112" s="276" t="str">
        <f>IF('Info patients (1)'!AA112&lt;&gt;'Info patients (2)'!AA112,"CHECK","")</f>
        <v/>
      </c>
      <c r="AB112" s="276" t="str">
        <f>IF('Info patients (1)'!AB112&lt;&gt;'Info patients (2)'!AB112,"CHECK","")</f>
        <v/>
      </c>
      <c r="AC112" s="276" t="str">
        <f>IF('Info patients (1)'!AC112&lt;&gt;'Info patients (2)'!AC112,"CHECK","")</f>
        <v/>
      </c>
      <c r="AD112" s="276" t="str">
        <f>IF('Info patients (1)'!AD112&lt;&gt;'Info patients (2)'!AD112,"CHECK","")</f>
        <v/>
      </c>
      <c r="AE112" s="276" t="str">
        <f>IF('Info patients (1)'!AE112&lt;&gt;'Info patients (2)'!AE112,"CHECK","")</f>
        <v/>
      </c>
      <c r="AF112" s="276" t="str">
        <f>IF('Info patients (1)'!AF112&lt;&gt;'Info patients (2)'!AF112,"CHECK","")</f>
        <v/>
      </c>
      <c r="AG112" s="276" t="str">
        <f>IF('Info patients (1)'!AG112&lt;&gt;'Info patients (2)'!AG112,"CHECK","")</f>
        <v/>
      </c>
      <c r="AH112" s="276" t="str">
        <f>IF('Info patients (1)'!AH112&lt;&gt;'Info patients (2)'!AH112,"CHECK","")</f>
        <v/>
      </c>
      <c r="AI112" s="276" t="str">
        <f>IF('Info patients (1)'!AI112&lt;&gt;'Info patients (2)'!AI112,"CHECK","")</f>
        <v/>
      </c>
      <c r="AJ112" s="276" t="str">
        <f>IF('Info patients (1)'!AJ112&lt;&gt;'Info patients (2)'!AJ112,"CHECK","")</f>
        <v/>
      </c>
      <c r="AK112" s="276" t="str">
        <f>IF('Info patients (1)'!AK112&lt;&gt;'Info patients (2)'!AK112,"CHECK","")</f>
        <v/>
      </c>
      <c r="AL112" s="276" t="str">
        <f>IF('Info patients (1)'!AL112&lt;&gt;'Info patients (2)'!AL112,"CHECK","")</f>
        <v/>
      </c>
      <c r="AM112" s="276" t="str">
        <f>IF('Info patients (1)'!AM112&lt;&gt;'Info patients (2)'!AM112,"CHECK","")</f>
        <v/>
      </c>
      <c r="AN112" s="276" t="str">
        <f>IF('Info patients (1)'!AN112&lt;&gt;'Info patients (2)'!AN112,"CHECK","")</f>
        <v/>
      </c>
      <c r="AO112" s="276" t="str">
        <f>IF('Info patients (1)'!AO112&lt;&gt;'Info patients (2)'!AO112,"CHECK","")</f>
        <v/>
      </c>
      <c r="AP112" s="276" t="str">
        <f>IF('Info patients (1)'!AP112&lt;&gt;'Info patients (2)'!AP112,"CHECK","")</f>
        <v/>
      </c>
      <c r="AQ112" s="276" t="str">
        <f>IF('Info patients (1)'!AQ112&lt;&gt;'Info patients (2)'!AQ112,"CHECK","")</f>
        <v/>
      </c>
      <c r="AR112" s="276" t="str">
        <f>IF('Info patients (1)'!AR112&lt;&gt;'Info patients (2)'!AR112,"CHECK","")</f>
        <v/>
      </c>
      <c r="AS112" s="276" t="str">
        <f>IF('Info patients (1)'!AS112&lt;&gt;'Info patients (2)'!AS112,"CHECK","")</f>
        <v/>
      </c>
      <c r="AT112" s="276" t="str">
        <f>IF('Info patients (1)'!AT112&lt;&gt;'Info patients (2)'!AT112,"CHECK","")</f>
        <v/>
      </c>
      <c r="AU112" s="276" t="str">
        <f>IF('Info patients (1)'!AU112&lt;&gt;'Info patients (2)'!AU112,"CHECK","")</f>
        <v/>
      </c>
      <c r="AV112" s="276" t="str">
        <f>IF('Info patients (1)'!AV112&lt;&gt;'Info patients (2)'!AV112,"CHECK","")</f>
        <v/>
      </c>
      <c r="AW112" s="276" t="str">
        <f>IF('Info patients (1)'!AW112&lt;&gt;'Info patients (2)'!AW112,"CHECK","")</f>
        <v/>
      </c>
      <c r="AX112" s="276" t="str">
        <f>IF('Info patients (1)'!AX112&lt;&gt;'Info patients (2)'!AX112,"CHECK","")</f>
        <v/>
      </c>
      <c r="AY112" s="276" t="str">
        <f>IF('Info patients (1)'!AY112&lt;&gt;'Info patients (2)'!AY112,"CHECK","")</f>
        <v/>
      </c>
      <c r="AZ112" s="276" t="str">
        <f>IF('Info patients (1)'!AZ112&lt;&gt;'Info patients (2)'!AZ112,"CHECK","")</f>
        <v/>
      </c>
      <c r="BA112" s="276" t="str">
        <f>IF('Info patients (1)'!BA112&lt;&gt;'Info patients (2)'!BA112,"CHECK","")</f>
        <v/>
      </c>
      <c r="BB112" s="276" t="str">
        <f>IF('Info patients (1)'!BB112&lt;&gt;'Info patients (2)'!BB112,"CHECK","")</f>
        <v/>
      </c>
      <c r="BC112" s="276" t="str">
        <f>IF('Info patients (1)'!BC112&lt;&gt;'Info patients (2)'!BC112,"CHECK","")</f>
        <v/>
      </c>
      <c r="BD112" s="276" t="str">
        <f>IF('Info patients (1)'!BD112&lt;&gt;'Info patients (2)'!BD112,"CHECK","")</f>
        <v/>
      </c>
      <c r="BE112" s="276" t="str">
        <f>IF('Info patients (1)'!BE112&lt;&gt;'Info patients (2)'!BE112,"CHECK","")</f>
        <v/>
      </c>
      <c r="BF112" s="276" t="str">
        <f>IF('Info patients (1)'!BF112&lt;&gt;'Info patients (2)'!BF112,"CHECK","")</f>
        <v/>
      </c>
      <c r="BG112" s="276" t="str">
        <f>IF('Info patients (1)'!BG112&lt;&gt;'Info patients (2)'!BG112,"CHECK","")</f>
        <v/>
      </c>
      <c r="BH112" s="276" t="str">
        <f>IF('Info patients (1)'!BH112&lt;&gt;'Info patients (2)'!BH112,"CHECK","")</f>
        <v/>
      </c>
      <c r="BI112" s="276" t="str">
        <f>IF('Info patients (1)'!BI112&lt;&gt;'Info patients (2)'!BI112,"CHECK","")</f>
        <v/>
      </c>
      <c r="BJ112" s="276" t="str">
        <f>IF('Info patients (1)'!BJ112&lt;&gt;'Info patients (2)'!BJ112,"CHECK","")</f>
        <v/>
      </c>
      <c r="BK112" s="276" t="str">
        <f>IF('Info patients (1)'!BK112&lt;&gt;'Info patients (2)'!BK112,"CHECK","")</f>
        <v/>
      </c>
      <c r="BL112" s="276" t="str">
        <f>IF('Info patients (1)'!BL112&lt;&gt;'Info patients (2)'!BL112,"CHECK","")</f>
        <v/>
      </c>
      <c r="BM112" s="276" t="str">
        <f>IF('Info patients (1)'!BM112&lt;&gt;'Info patients (2)'!BM112,"CHECK","")</f>
        <v/>
      </c>
      <c r="BN112" s="276" t="str">
        <f>IF('Info patients (1)'!BN112&lt;&gt;'Info patients (2)'!BN112,"CHECK","")</f>
        <v/>
      </c>
      <c r="BO112" s="276" t="str">
        <f>IF('Info patients (1)'!BO112&lt;&gt;'Info patients (2)'!BO112,"CHECK","")</f>
        <v/>
      </c>
      <c r="BP112" s="276" t="str">
        <f>IF('Info patients (1)'!BP112&lt;&gt;'Info patients (2)'!BP112,"CHECK","")</f>
        <v/>
      </c>
      <c r="BQ112" s="276" t="str">
        <f>IF('Info patients (1)'!BQ112&lt;&gt;'Info patients (2)'!BQ112,"CHECK","")</f>
        <v/>
      </c>
      <c r="BR112" s="276" t="str">
        <f>IF('Info patients (1)'!BR112&lt;&gt;'Info patients (2)'!BR112,"CHECK","")</f>
        <v/>
      </c>
      <c r="BS112" s="276" t="str">
        <f>IF('Info patients (1)'!BS112&lt;&gt;'Info patients (2)'!BS112,"CHECK","")</f>
        <v/>
      </c>
      <c r="BT112" s="276" t="str">
        <f>IF('Info patients (1)'!BT112&lt;&gt;'Info patients (2)'!BT112,"CHECK","")</f>
        <v/>
      </c>
      <c r="BU112" s="276" t="str">
        <f>IF('Info patients (1)'!BU112&lt;&gt;'Info patients (2)'!BU112,"CHECK","")</f>
        <v/>
      </c>
      <c r="BV112" s="276" t="str">
        <f>IF('Info patients (1)'!BV112&lt;&gt;'Info patients (2)'!BV112,"CHECK","")</f>
        <v/>
      </c>
      <c r="BW112" s="276" t="str">
        <f>IF('Info patients (1)'!BW112&lt;&gt;'Info patients (2)'!BW112,"CHECK","")</f>
        <v/>
      </c>
      <c r="BX112" s="276" t="str">
        <f>IF('Info patients (1)'!BX112&lt;&gt;'Info patients (2)'!BX112,"CHECK","")</f>
        <v/>
      </c>
      <c r="BY112" s="276" t="str">
        <f>IF('Info patients (1)'!BY112&lt;&gt;'Info patients (2)'!BY112,"CHECK","")</f>
        <v/>
      </c>
      <c r="BZ112" s="276" t="str">
        <f>IF('Info patients (1)'!BZ112&lt;&gt;'Info patients (2)'!BZ112,"CHECK","")</f>
        <v/>
      </c>
      <c r="CA112" s="276" t="str">
        <f>IF('Info patients (1)'!CA112&lt;&gt;'Info patients (2)'!CA112,"CHECK","")</f>
        <v/>
      </c>
      <c r="CB112" s="276" t="str">
        <f>IF('Info patients (1)'!CB112&lt;&gt;'Info patients (2)'!CB112,"CHECK","")</f>
        <v/>
      </c>
      <c r="CC112" s="276" t="str">
        <f>IF('Info patients (1)'!CC112&lt;&gt;'Info patients (2)'!CC112,"CHECK","")</f>
        <v/>
      </c>
      <c r="CD112" s="276" t="str">
        <f>IF('Info patients (1)'!CD112&lt;&gt;'Info patients (2)'!CD112,"CHECK","")</f>
        <v/>
      </c>
      <c r="CE112" s="276" t="str">
        <f>IF('Info patients (1)'!CE112&lt;&gt;'Info patients (2)'!CE112,"CHECK","")</f>
        <v/>
      </c>
      <c r="CF112" s="276" t="str">
        <f>IF('Info patients (1)'!CF112&lt;&gt;'Info patients (2)'!CF112,"CHECK","")</f>
        <v/>
      </c>
      <c r="CG112" s="276" t="str">
        <f>IF('Info patients (1)'!CG112&lt;&gt;'Info patients (2)'!CG112,"CHECK","")</f>
        <v/>
      </c>
      <c r="CH112" s="276" t="str">
        <f>IF('Info patients (1)'!CH112&lt;&gt;'Info patients (2)'!CH112,"CHECK","")</f>
        <v/>
      </c>
      <c r="CI112" s="276" t="str">
        <f>IF('Info patients (1)'!CI112&lt;&gt;'Info patients (2)'!CI112,"CHECK","")</f>
        <v/>
      </c>
      <c r="CJ112" s="276" t="str">
        <f>IF('Info patients (1)'!CJ112&lt;&gt;'Info patients (2)'!CJ112,"CHECK","")</f>
        <v/>
      </c>
      <c r="CK112" s="276" t="str">
        <f>IF('Info patients (1)'!CK112&lt;&gt;'Info patients (2)'!CK112,"CHECK","")</f>
        <v/>
      </c>
      <c r="CL112" s="276" t="str">
        <f>IF('Info patients (1)'!CL112&lt;&gt;'Info patients (2)'!CL112,"CHECK","")</f>
        <v/>
      </c>
      <c r="CM112" s="276" t="str">
        <f>IF('Info patients (1)'!CM112&lt;&gt;'Info patients (2)'!CM112,"CHECK","")</f>
        <v/>
      </c>
      <c r="CN112" s="276" t="str">
        <f>IF('Info patients (1)'!CN112&lt;&gt;'Info patients (2)'!CN112,"CHECK","")</f>
        <v/>
      </c>
      <c r="CO112" s="276" t="str">
        <f>IF('Info patients (1)'!CO112&lt;&gt;'Info patients (2)'!CO112,"CHECK","")</f>
        <v/>
      </c>
      <c r="CP112" s="276" t="str">
        <f>IF('Info patients (1)'!CP112&lt;&gt;'Info patients (2)'!CP112,"CHECK","")</f>
        <v/>
      </c>
      <c r="CQ112" s="276" t="str">
        <f>IF('Info patients (1)'!CQ112&lt;&gt;'Info patients (2)'!CQ112,"CHECK","")</f>
        <v/>
      </c>
      <c r="CR112" s="276" t="str">
        <f>IF('Info patients (1)'!CR112&lt;&gt;'Info patients (2)'!CR112,"CHECK","")</f>
        <v/>
      </c>
      <c r="CS112" s="276" t="str">
        <f>IF('Info patients (1)'!CS112&lt;&gt;'Info patients (2)'!CS112,"CHECK","")</f>
        <v/>
      </c>
      <c r="CT112" s="276" t="str">
        <f>IF('Info patients (1)'!CT112&lt;&gt;'Info patients (2)'!CT112,"CHECK","")</f>
        <v/>
      </c>
      <c r="CU112" s="276" t="str">
        <f>IF('Info patients (1)'!CU112&lt;&gt;'Info patients (2)'!CU112,"CHECK","")</f>
        <v/>
      </c>
      <c r="CV112" s="276" t="str">
        <f>IF('Info patients (1)'!CV112&lt;&gt;'Info patients (2)'!CV112,"CHECK","")</f>
        <v/>
      </c>
      <c r="CW112" s="276" t="str">
        <f>IF('Info patients (1)'!CW112&lt;&gt;'Info patients (2)'!CW112,"CHECK","")</f>
        <v/>
      </c>
      <c r="CX112" s="276" t="str">
        <f>IF('Info patients (1)'!CX112&lt;&gt;'Info patients (2)'!CX112,"CHECK","")</f>
        <v/>
      </c>
      <c r="CY112" s="276" t="str">
        <f>IF('Info patients (1)'!CY112&lt;&gt;'Info patients (2)'!CY112,"CHECK","")</f>
        <v/>
      </c>
      <c r="CZ112" s="276" t="str">
        <f>IF('Info patients (1)'!CZ112&lt;&gt;'Info patients (2)'!CZ112,"CHECK","")</f>
        <v/>
      </c>
      <c r="DA112" s="276" t="str">
        <f>IF('Info patients (1)'!DA112&lt;&gt;'Info patients (2)'!DA112,"CHECK","")</f>
        <v/>
      </c>
      <c r="DB112" s="276" t="str">
        <f>IF('Info patients (1)'!DB112&lt;&gt;'Info patients (2)'!DB112,"CHECK","")</f>
        <v/>
      </c>
      <c r="DC112" s="276" t="str">
        <f>IF('Info patients (1)'!DC112&lt;&gt;'Info patients (2)'!DC112,"CHECK","")</f>
        <v/>
      </c>
      <c r="DD112" s="276" t="str">
        <f>IF('Info patients (1)'!DD112&lt;&gt;'Info patients (2)'!DD112,"CHECK","")</f>
        <v/>
      </c>
      <c r="DE112" s="276" t="str">
        <f>IF('Info patients (1)'!DE112&lt;&gt;'Info patients (2)'!DE112,"CHECK","")</f>
        <v/>
      </c>
      <c r="DF112" s="276" t="str">
        <f>IF('Info patients (1)'!DF112&lt;&gt;'Info patients (2)'!DF112,"CHECK","")</f>
        <v/>
      </c>
      <c r="DG112" s="276" t="str">
        <f>IF('Info patients (1)'!DG112&lt;&gt;'Info patients (2)'!DG112,"CHECK","")</f>
        <v/>
      </c>
      <c r="DH112" s="276" t="str">
        <f>IF('Info patients (1)'!DH112&lt;&gt;'Info patients (2)'!DH112,"CHECK","")</f>
        <v/>
      </c>
      <c r="DI112" s="276" t="str">
        <f>IF('Info patients (1)'!DI112&lt;&gt;'Info patients (2)'!DI112,"CHECK","")</f>
        <v/>
      </c>
      <c r="DJ112" s="276" t="str">
        <f>IF('Info patients (1)'!DJ112&lt;&gt;'Info patients (2)'!DJ112,"CHECK","")</f>
        <v/>
      </c>
      <c r="DK112" s="276" t="str">
        <f>IF('Info patients (1)'!DK112&lt;&gt;'Info patients (2)'!DK112,"CHECK","")</f>
        <v/>
      </c>
      <c r="DL112" s="276" t="str">
        <f>IF('Info patients (1)'!DL112&lt;&gt;'Info patients (2)'!DL112,"CHECK","")</f>
        <v/>
      </c>
      <c r="DM112" s="276" t="str">
        <f>IF('Info patients (1)'!DM112&lt;&gt;'Info patients (2)'!DM112,"CHECK","")</f>
        <v/>
      </c>
      <c r="DN112" s="276" t="str">
        <f>IF('Info patients (1)'!DN112&lt;&gt;'Info patients (2)'!DN112,"CHECK","")</f>
        <v/>
      </c>
      <c r="DO112" s="276" t="str">
        <f>IF('Info patients (1)'!DO112&lt;&gt;'Info patients (2)'!DO112,"CHECK","")</f>
        <v/>
      </c>
      <c r="DP112" s="276" t="str">
        <f>IF('Info patients (1)'!DP112&lt;&gt;'Info patients (2)'!DP112,"CHECK","")</f>
        <v/>
      </c>
      <c r="DQ112" s="276" t="str">
        <f>IF('Info patients (1)'!DQ112&lt;&gt;'Info patients (2)'!DQ112,"CHECK","")</f>
        <v/>
      </c>
    </row>
    <row r="113" spans="1:121" s="109" customFormat="1" ht="23.25" customHeight="1" x14ac:dyDescent="0.2">
      <c r="A113" s="276" t="str">
        <f>IF('Info patients (1)'!A113&lt;&gt;'Info patients (2)'!A113,"CHECK","")</f>
        <v/>
      </c>
      <c r="B113" s="276" t="str">
        <f>IF('Info patients (1)'!B113&lt;&gt;'Info patients (2)'!B113,"CHECK","")</f>
        <v/>
      </c>
      <c r="C113" s="276" t="str">
        <f>IF('Info patients (1)'!C113&lt;&gt;'Info patients (2)'!C113,"CHECK","")</f>
        <v/>
      </c>
      <c r="D113" s="276" t="str">
        <f>IF('Info patients (1)'!D113&lt;&gt;'Info patients (2)'!D113,"CHECK","")</f>
        <v/>
      </c>
      <c r="E113" s="276" t="str">
        <f>IF('Info patients (1)'!E113&lt;&gt;'Info patients (2)'!E113,"CHECK","")</f>
        <v/>
      </c>
      <c r="F113" s="276" t="str">
        <f>IF('Info patients (1)'!F113&lt;&gt;'Info patients (2)'!F113,"CHECK","")</f>
        <v/>
      </c>
      <c r="G113" s="276" t="str">
        <f>IF('Info patients (1)'!G113&lt;&gt;'Info patients (2)'!G113,"CHECK","")</f>
        <v/>
      </c>
      <c r="H113" s="276" t="str">
        <f>IF('Info patients (1)'!H113&lt;&gt;'Info patients (2)'!H113,"CHECK","")</f>
        <v/>
      </c>
      <c r="I113" s="276" t="str">
        <f>IF('Info patients (1)'!I113&lt;&gt;'Info patients (2)'!I113,"CHECK","")</f>
        <v/>
      </c>
      <c r="J113" s="276" t="str">
        <f>IF('Info patients (1)'!J113&lt;&gt;'Info patients (2)'!J113,"CHECK","")</f>
        <v/>
      </c>
      <c r="K113" s="276" t="str">
        <f>IF('Info patients (1)'!K113&lt;&gt;'Info patients (2)'!K113,"CHECK","")</f>
        <v/>
      </c>
      <c r="L113" s="276" t="str">
        <f>IF('Info patients (1)'!L113&lt;&gt;'Info patients (2)'!L113,"CHECK","")</f>
        <v/>
      </c>
      <c r="M113" s="276" t="str">
        <f>IF('Info patients (1)'!M113&lt;&gt;'Info patients (2)'!M113,"CHECK","")</f>
        <v/>
      </c>
      <c r="N113" s="276" t="str">
        <f>IF('Info patients (1)'!N113&lt;&gt;'Info patients (2)'!N113,"CHECK","")</f>
        <v/>
      </c>
      <c r="O113" s="276" t="str">
        <f>IF('Info patients (1)'!O113&lt;&gt;'Info patients (2)'!O113,"CHECK","")</f>
        <v/>
      </c>
      <c r="P113" s="276" t="str">
        <f>IF('Info patients (1)'!P113&lt;&gt;'Info patients (2)'!P113,"CHECK","")</f>
        <v/>
      </c>
      <c r="Q113" s="276" t="str">
        <f>IF('Info patients (1)'!Q113&lt;&gt;'Info patients (2)'!Q113,"CHECK","")</f>
        <v/>
      </c>
      <c r="R113" s="276" t="str">
        <f>IF('Info patients (1)'!R113&lt;&gt;'Info patients (2)'!R113,"CHECK","")</f>
        <v/>
      </c>
      <c r="S113" s="276" t="str">
        <f>IF('Info patients (1)'!S113&lt;&gt;'Info patients (2)'!S113,"CHECK","")</f>
        <v/>
      </c>
      <c r="T113" s="276" t="str">
        <f>IF('Info patients (1)'!T113&lt;&gt;'Info patients (2)'!T113,"CHECK","")</f>
        <v/>
      </c>
      <c r="U113" s="276" t="str">
        <f>IF('Info patients (1)'!U113&lt;&gt;'Info patients (2)'!U113,"CHECK","")</f>
        <v/>
      </c>
      <c r="V113" s="276" t="str">
        <f>IF('Info patients (1)'!V113&lt;&gt;'Info patients (2)'!V113,"CHECK","")</f>
        <v/>
      </c>
      <c r="W113" s="276" t="str">
        <f>IF('Info patients (1)'!W113&lt;&gt;'Info patients (2)'!W113,"CHECK","")</f>
        <v/>
      </c>
      <c r="X113" s="276" t="str">
        <f>IF('Info patients (1)'!X113&lt;&gt;'Info patients (2)'!X113,"CHECK","")</f>
        <v/>
      </c>
      <c r="Y113" s="276" t="str">
        <f>IF('Info patients (1)'!Y113&lt;&gt;'Info patients (2)'!Y113,"CHECK","")</f>
        <v/>
      </c>
      <c r="Z113" s="276" t="str">
        <f>IF('Info patients (1)'!Z113&lt;&gt;'Info patients (2)'!Z113,"CHECK","")</f>
        <v/>
      </c>
      <c r="AA113" s="276" t="str">
        <f>IF('Info patients (1)'!AA113&lt;&gt;'Info patients (2)'!AA113,"CHECK","")</f>
        <v/>
      </c>
      <c r="AB113" s="276" t="str">
        <f>IF('Info patients (1)'!AB113&lt;&gt;'Info patients (2)'!AB113,"CHECK","")</f>
        <v/>
      </c>
      <c r="AC113" s="276" t="str">
        <f>IF('Info patients (1)'!AC113&lt;&gt;'Info patients (2)'!AC113,"CHECK","")</f>
        <v/>
      </c>
      <c r="AD113" s="276" t="str">
        <f>IF('Info patients (1)'!AD113&lt;&gt;'Info patients (2)'!AD113,"CHECK","")</f>
        <v/>
      </c>
      <c r="AE113" s="276" t="str">
        <f>IF('Info patients (1)'!AE113&lt;&gt;'Info patients (2)'!AE113,"CHECK","")</f>
        <v/>
      </c>
      <c r="AF113" s="276" t="str">
        <f>IF('Info patients (1)'!AF113&lt;&gt;'Info patients (2)'!AF113,"CHECK","")</f>
        <v/>
      </c>
      <c r="AG113" s="276" t="str">
        <f>IF('Info patients (1)'!AG113&lt;&gt;'Info patients (2)'!AG113,"CHECK","")</f>
        <v/>
      </c>
      <c r="AH113" s="276" t="str">
        <f>IF('Info patients (1)'!AH113&lt;&gt;'Info patients (2)'!AH113,"CHECK","")</f>
        <v/>
      </c>
      <c r="AI113" s="276" t="str">
        <f>IF('Info patients (1)'!AI113&lt;&gt;'Info patients (2)'!AI113,"CHECK","")</f>
        <v/>
      </c>
      <c r="AJ113" s="276" t="str">
        <f>IF('Info patients (1)'!AJ113&lt;&gt;'Info patients (2)'!AJ113,"CHECK","")</f>
        <v/>
      </c>
      <c r="AK113" s="276" t="str">
        <f>IF('Info patients (1)'!AK113&lt;&gt;'Info patients (2)'!AK113,"CHECK","")</f>
        <v/>
      </c>
      <c r="AL113" s="276" t="str">
        <f>IF('Info patients (1)'!AL113&lt;&gt;'Info patients (2)'!AL113,"CHECK","")</f>
        <v/>
      </c>
      <c r="AM113" s="276" t="str">
        <f>IF('Info patients (1)'!AM113&lt;&gt;'Info patients (2)'!AM113,"CHECK","")</f>
        <v/>
      </c>
      <c r="AN113" s="276" t="str">
        <f>IF('Info patients (1)'!AN113&lt;&gt;'Info patients (2)'!AN113,"CHECK","")</f>
        <v/>
      </c>
      <c r="AO113" s="276" t="str">
        <f>IF('Info patients (1)'!AO113&lt;&gt;'Info patients (2)'!AO113,"CHECK","")</f>
        <v/>
      </c>
      <c r="AP113" s="276" t="str">
        <f>IF('Info patients (1)'!AP113&lt;&gt;'Info patients (2)'!AP113,"CHECK","")</f>
        <v/>
      </c>
      <c r="AQ113" s="276" t="str">
        <f>IF('Info patients (1)'!AQ113&lt;&gt;'Info patients (2)'!AQ113,"CHECK","")</f>
        <v/>
      </c>
      <c r="AR113" s="276" t="str">
        <f>IF('Info patients (1)'!AR113&lt;&gt;'Info patients (2)'!AR113,"CHECK","")</f>
        <v/>
      </c>
      <c r="AS113" s="276" t="str">
        <f>IF('Info patients (1)'!AS113&lt;&gt;'Info patients (2)'!AS113,"CHECK","")</f>
        <v/>
      </c>
      <c r="AT113" s="276" t="str">
        <f>IF('Info patients (1)'!AT113&lt;&gt;'Info patients (2)'!AT113,"CHECK","")</f>
        <v/>
      </c>
      <c r="AU113" s="276" t="str">
        <f>IF('Info patients (1)'!AU113&lt;&gt;'Info patients (2)'!AU113,"CHECK","")</f>
        <v/>
      </c>
      <c r="AV113" s="276" t="str">
        <f>IF('Info patients (1)'!AV113&lt;&gt;'Info patients (2)'!AV113,"CHECK","")</f>
        <v/>
      </c>
      <c r="AW113" s="276" t="str">
        <f>IF('Info patients (1)'!AW113&lt;&gt;'Info patients (2)'!AW113,"CHECK","")</f>
        <v/>
      </c>
      <c r="AX113" s="276" t="str">
        <f>IF('Info patients (1)'!AX113&lt;&gt;'Info patients (2)'!AX113,"CHECK","")</f>
        <v/>
      </c>
      <c r="AY113" s="276" t="str">
        <f>IF('Info patients (1)'!AY113&lt;&gt;'Info patients (2)'!AY113,"CHECK","")</f>
        <v/>
      </c>
      <c r="AZ113" s="276" t="str">
        <f>IF('Info patients (1)'!AZ113&lt;&gt;'Info patients (2)'!AZ113,"CHECK","")</f>
        <v/>
      </c>
      <c r="BA113" s="276" t="str">
        <f>IF('Info patients (1)'!BA113&lt;&gt;'Info patients (2)'!BA113,"CHECK","")</f>
        <v/>
      </c>
      <c r="BB113" s="276" t="str">
        <f>IF('Info patients (1)'!BB113&lt;&gt;'Info patients (2)'!BB113,"CHECK","")</f>
        <v/>
      </c>
      <c r="BC113" s="276" t="str">
        <f>IF('Info patients (1)'!BC113&lt;&gt;'Info patients (2)'!BC113,"CHECK","")</f>
        <v/>
      </c>
      <c r="BD113" s="276" t="str">
        <f>IF('Info patients (1)'!BD113&lt;&gt;'Info patients (2)'!BD113,"CHECK","")</f>
        <v/>
      </c>
      <c r="BE113" s="276" t="str">
        <f>IF('Info patients (1)'!BE113&lt;&gt;'Info patients (2)'!BE113,"CHECK","")</f>
        <v/>
      </c>
      <c r="BF113" s="276" t="str">
        <f>IF('Info patients (1)'!BF113&lt;&gt;'Info patients (2)'!BF113,"CHECK","")</f>
        <v/>
      </c>
      <c r="BG113" s="276" t="str">
        <f>IF('Info patients (1)'!BG113&lt;&gt;'Info patients (2)'!BG113,"CHECK","")</f>
        <v/>
      </c>
      <c r="BH113" s="276" t="str">
        <f>IF('Info patients (1)'!BH113&lt;&gt;'Info patients (2)'!BH113,"CHECK","")</f>
        <v/>
      </c>
      <c r="BI113" s="276" t="str">
        <f>IF('Info patients (1)'!BI113&lt;&gt;'Info patients (2)'!BI113,"CHECK","")</f>
        <v/>
      </c>
      <c r="BJ113" s="276" t="str">
        <f>IF('Info patients (1)'!BJ113&lt;&gt;'Info patients (2)'!BJ113,"CHECK","")</f>
        <v/>
      </c>
      <c r="BK113" s="276" t="str">
        <f>IF('Info patients (1)'!BK113&lt;&gt;'Info patients (2)'!BK113,"CHECK","")</f>
        <v/>
      </c>
      <c r="BL113" s="276" t="str">
        <f>IF('Info patients (1)'!BL113&lt;&gt;'Info patients (2)'!BL113,"CHECK","")</f>
        <v/>
      </c>
      <c r="BM113" s="276" t="str">
        <f>IF('Info patients (1)'!BM113&lt;&gt;'Info patients (2)'!BM113,"CHECK","")</f>
        <v/>
      </c>
      <c r="BN113" s="276" t="str">
        <f>IF('Info patients (1)'!BN113&lt;&gt;'Info patients (2)'!BN113,"CHECK","")</f>
        <v/>
      </c>
      <c r="BO113" s="276" t="str">
        <f>IF('Info patients (1)'!BO113&lt;&gt;'Info patients (2)'!BO113,"CHECK","")</f>
        <v/>
      </c>
      <c r="BP113" s="276" t="str">
        <f>IF('Info patients (1)'!BP113&lt;&gt;'Info patients (2)'!BP113,"CHECK","")</f>
        <v/>
      </c>
      <c r="BQ113" s="276" t="str">
        <f>IF('Info patients (1)'!BQ113&lt;&gt;'Info patients (2)'!BQ113,"CHECK","")</f>
        <v/>
      </c>
      <c r="BR113" s="276" t="str">
        <f>IF('Info patients (1)'!BR113&lt;&gt;'Info patients (2)'!BR113,"CHECK","")</f>
        <v/>
      </c>
      <c r="BS113" s="276" t="str">
        <f>IF('Info patients (1)'!BS113&lt;&gt;'Info patients (2)'!BS113,"CHECK","")</f>
        <v/>
      </c>
      <c r="BT113" s="276" t="str">
        <f>IF('Info patients (1)'!BT113&lt;&gt;'Info patients (2)'!BT113,"CHECK","")</f>
        <v/>
      </c>
      <c r="BU113" s="276" t="str">
        <f>IF('Info patients (1)'!BU113&lt;&gt;'Info patients (2)'!BU113,"CHECK","")</f>
        <v/>
      </c>
      <c r="BV113" s="276" t="str">
        <f>IF('Info patients (1)'!BV113&lt;&gt;'Info patients (2)'!BV113,"CHECK","")</f>
        <v/>
      </c>
      <c r="BW113" s="276" t="str">
        <f>IF('Info patients (1)'!BW113&lt;&gt;'Info patients (2)'!BW113,"CHECK","")</f>
        <v/>
      </c>
      <c r="BX113" s="276" t="str">
        <f>IF('Info patients (1)'!BX113&lt;&gt;'Info patients (2)'!BX113,"CHECK","")</f>
        <v/>
      </c>
      <c r="BY113" s="276" t="str">
        <f>IF('Info patients (1)'!BY113&lt;&gt;'Info patients (2)'!BY113,"CHECK","")</f>
        <v/>
      </c>
      <c r="BZ113" s="276" t="str">
        <f>IF('Info patients (1)'!BZ113&lt;&gt;'Info patients (2)'!BZ113,"CHECK","")</f>
        <v/>
      </c>
      <c r="CA113" s="276" t="str">
        <f>IF('Info patients (1)'!CA113&lt;&gt;'Info patients (2)'!CA113,"CHECK","")</f>
        <v/>
      </c>
      <c r="CB113" s="276" t="str">
        <f>IF('Info patients (1)'!CB113&lt;&gt;'Info patients (2)'!CB113,"CHECK","")</f>
        <v/>
      </c>
      <c r="CC113" s="276" t="str">
        <f>IF('Info patients (1)'!CC113&lt;&gt;'Info patients (2)'!CC113,"CHECK","")</f>
        <v/>
      </c>
      <c r="CD113" s="276" t="str">
        <f>IF('Info patients (1)'!CD113&lt;&gt;'Info patients (2)'!CD113,"CHECK","")</f>
        <v/>
      </c>
      <c r="CE113" s="276" t="str">
        <f>IF('Info patients (1)'!CE113&lt;&gt;'Info patients (2)'!CE113,"CHECK","")</f>
        <v/>
      </c>
      <c r="CF113" s="276" t="str">
        <f>IF('Info patients (1)'!CF113&lt;&gt;'Info patients (2)'!CF113,"CHECK","")</f>
        <v/>
      </c>
      <c r="CG113" s="276" t="str">
        <f>IF('Info patients (1)'!CG113&lt;&gt;'Info patients (2)'!CG113,"CHECK","")</f>
        <v/>
      </c>
      <c r="CH113" s="276" t="str">
        <f>IF('Info patients (1)'!CH113&lt;&gt;'Info patients (2)'!CH113,"CHECK","")</f>
        <v/>
      </c>
      <c r="CI113" s="276" t="str">
        <f>IF('Info patients (1)'!CI113&lt;&gt;'Info patients (2)'!CI113,"CHECK","")</f>
        <v/>
      </c>
      <c r="CJ113" s="276" t="str">
        <f>IF('Info patients (1)'!CJ113&lt;&gt;'Info patients (2)'!CJ113,"CHECK","")</f>
        <v/>
      </c>
      <c r="CK113" s="276" t="str">
        <f>IF('Info patients (1)'!CK113&lt;&gt;'Info patients (2)'!CK113,"CHECK","")</f>
        <v/>
      </c>
      <c r="CL113" s="276" t="str">
        <f>IF('Info patients (1)'!CL113&lt;&gt;'Info patients (2)'!CL113,"CHECK","")</f>
        <v/>
      </c>
      <c r="CM113" s="276" t="str">
        <f>IF('Info patients (1)'!CM113&lt;&gt;'Info patients (2)'!CM113,"CHECK","")</f>
        <v/>
      </c>
      <c r="CN113" s="276" t="str">
        <f>IF('Info patients (1)'!CN113&lt;&gt;'Info patients (2)'!CN113,"CHECK","")</f>
        <v/>
      </c>
      <c r="CO113" s="276" t="str">
        <f>IF('Info patients (1)'!CO113&lt;&gt;'Info patients (2)'!CO113,"CHECK","")</f>
        <v/>
      </c>
      <c r="CP113" s="276" t="str">
        <f>IF('Info patients (1)'!CP113&lt;&gt;'Info patients (2)'!CP113,"CHECK","")</f>
        <v/>
      </c>
      <c r="CQ113" s="276" t="str">
        <f>IF('Info patients (1)'!CQ113&lt;&gt;'Info patients (2)'!CQ113,"CHECK","")</f>
        <v/>
      </c>
      <c r="CR113" s="276" t="str">
        <f>IF('Info patients (1)'!CR113&lt;&gt;'Info patients (2)'!CR113,"CHECK","")</f>
        <v/>
      </c>
      <c r="CS113" s="276" t="str">
        <f>IF('Info patients (1)'!CS113&lt;&gt;'Info patients (2)'!CS113,"CHECK","")</f>
        <v/>
      </c>
      <c r="CT113" s="276" t="str">
        <f>IF('Info patients (1)'!CT113&lt;&gt;'Info patients (2)'!CT113,"CHECK","")</f>
        <v/>
      </c>
      <c r="CU113" s="276" t="str">
        <f>IF('Info patients (1)'!CU113&lt;&gt;'Info patients (2)'!CU113,"CHECK","")</f>
        <v/>
      </c>
      <c r="CV113" s="276" t="str">
        <f>IF('Info patients (1)'!CV113&lt;&gt;'Info patients (2)'!CV113,"CHECK","")</f>
        <v/>
      </c>
      <c r="CW113" s="276" t="str">
        <f>IF('Info patients (1)'!CW113&lt;&gt;'Info patients (2)'!CW113,"CHECK","")</f>
        <v/>
      </c>
      <c r="CX113" s="276" t="str">
        <f>IF('Info patients (1)'!CX113&lt;&gt;'Info patients (2)'!CX113,"CHECK","")</f>
        <v/>
      </c>
      <c r="CY113" s="276" t="str">
        <f>IF('Info patients (1)'!CY113&lt;&gt;'Info patients (2)'!CY113,"CHECK","")</f>
        <v/>
      </c>
      <c r="CZ113" s="276" t="str">
        <f>IF('Info patients (1)'!CZ113&lt;&gt;'Info patients (2)'!CZ113,"CHECK","")</f>
        <v/>
      </c>
      <c r="DA113" s="276" t="str">
        <f>IF('Info patients (1)'!DA113&lt;&gt;'Info patients (2)'!DA113,"CHECK","")</f>
        <v/>
      </c>
      <c r="DB113" s="276" t="str">
        <f>IF('Info patients (1)'!DB113&lt;&gt;'Info patients (2)'!DB113,"CHECK","")</f>
        <v/>
      </c>
      <c r="DC113" s="276" t="str">
        <f>IF('Info patients (1)'!DC113&lt;&gt;'Info patients (2)'!DC113,"CHECK","")</f>
        <v/>
      </c>
      <c r="DD113" s="276" t="str">
        <f>IF('Info patients (1)'!DD113&lt;&gt;'Info patients (2)'!DD113,"CHECK","")</f>
        <v/>
      </c>
      <c r="DE113" s="276" t="str">
        <f>IF('Info patients (1)'!DE113&lt;&gt;'Info patients (2)'!DE113,"CHECK","")</f>
        <v/>
      </c>
      <c r="DF113" s="276" t="str">
        <f>IF('Info patients (1)'!DF113&lt;&gt;'Info patients (2)'!DF113,"CHECK","")</f>
        <v/>
      </c>
      <c r="DG113" s="276" t="str">
        <f>IF('Info patients (1)'!DG113&lt;&gt;'Info patients (2)'!DG113,"CHECK","")</f>
        <v/>
      </c>
      <c r="DH113" s="276" t="str">
        <f>IF('Info patients (1)'!DH113&lt;&gt;'Info patients (2)'!DH113,"CHECK","")</f>
        <v/>
      </c>
      <c r="DI113" s="276" t="str">
        <f>IF('Info patients (1)'!DI113&lt;&gt;'Info patients (2)'!DI113,"CHECK","")</f>
        <v/>
      </c>
      <c r="DJ113" s="276" t="str">
        <f>IF('Info patients (1)'!DJ113&lt;&gt;'Info patients (2)'!DJ113,"CHECK","")</f>
        <v/>
      </c>
      <c r="DK113" s="276" t="str">
        <f>IF('Info patients (1)'!DK113&lt;&gt;'Info patients (2)'!DK113,"CHECK","")</f>
        <v/>
      </c>
      <c r="DL113" s="276" t="str">
        <f>IF('Info patients (1)'!DL113&lt;&gt;'Info patients (2)'!DL113,"CHECK","")</f>
        <v/>
      </c>
      <c r="DM113" s="276" t="str">
        <f>IF('Info patients (1)'!DM113&lt;&gt;'Info patients (2)'!DM113,"CHECK","")</f>
        <v/>
      </c>
      <c r="DN113" s="276" t="str">
        <f>IF('Info patients (1)'!DN113&lt;&gt;'Info patients (2)'!DN113,"CHECK","")</f>
        <v/>
      </c>
      <c r="DO113" s="276" t="str">
        <f>IF('Info patients (1)'!DO113&lt;&gt;'Info patients (2)'!DO113,"CHECK","")</f>
        <v/>
      </c>
      <c r="DP113" s="276" t="str">
        <f>IF('Info patients (1)'!DP113&lt;&gt;'Info patients (2)'!DP113,"CHECK","")</f>
        <v/>
      </c>
      <c r="DQ113" s="276" t="str">
        <f>IF('Info patients (1)'!DQ113&lt;&gt;'Info patients (2)'!DQ113,"CHECK","")</f>
        <v/>
      </c>
    </row>
    <row r="114" spans="1:121" s="109" customFormat="1" ht="23.25" customHeight="1" x14ac:dyDescent="0.2">
      <c r="A114" s="276" t="str">
        <f>IF('Info patients (1)'!A114&lt;&gt;'Info patients (2)'!A114,"CHECK","")</f>
        <v/>
      </c>
      <c r="B114" s="276" t="str">
        <f>IF('Info patients (1)'!B114&lt;&gt;'Info patients (2)'!B114,"CHECK","")</f>
        <v/>
      </c>
      <c r="C114" s="276" t="str">
        <f>IF('Info patients (1)'!C114&lt;&gt;'Info patients (2)'!C114,"CHECK","")</f>
        <v/>
      </c>
      <c r="D114" s="276" t="str">
        <f>IF('Info patients (1)'!D114&lt;&gt;'Info patients (2)'!D114,"CHECK","")</f>
        <v/>
      </c>
      <c r="E114" s="276" t="str">
        <f>IF('Info patients (1)'!E114&lt;&gt;'Info patients (2)'!E114,"CHECK","")</f>
        <v/>
      </c>
      <c r="F114" s="276" t="str">
        <f>IF('Info patients (1)'!F114&lt;&gt;'Info patients (2)'!F114,"CHECK","")</f>
        <v/>
      </c>
      <c r="G114" s="276" t="str">
        <f>IF('Info patients (1)'!G114&lt;&gt;'Info patients (2)'!G114,"CHECK","")</f>
        <v/>
      </c>
      <c r="H114" s="276" t="str">
        <f>IF('Info patients (1)'!H114&lt;&gt;'Info patients (2)'!H114,"CHECK","")</f>
        <v/>
      </c>
      <c r="I114" s="276" t="str">
        <f>IF('Info patients (1)'!I114&lt;&gt;'Info patients (2)'!I114,"CHECK","")</f>
        <v/>
      </c>
      <c r="J114" s="276" t="str">
        <f>IF('Info patients (1)'!J114&lt;&gt;'Info patients (2)'!J114,"CHECK","")</f>
        <v/>
      </c>
      <c r="K114" s="276" t="str">
        <f>IF('Info patients (1)'!K114&lt;&gt;'Info patients (2)'!K114,"CHECK","")</f>
        <v/>
      </c>
      <c r="L114" s="276" t="str">
        <f>IF('Info patients (1)'!L114&lt;&gt;'Info patients (2)'!L114,"CHECK","")</f>
        <v/>
      </c>
      <c r="M114" s="276" t="str">
        <f>IF('Info patients (1)'!M114&lt;&gt;'Info patients (2)'!M114,"CHECK","")</f>
        <v/>
      </c>
      <c r="N114" s="276" t="str">
        <f>IF('Info patients (1)'!N114&lt;&gt;'Info patients (2)'!N114,"CHECK","")</f>
        <v/>
      </c>
      <c r="O114" s="276" t="str">
        <f>IF('Info patients (1)'!O114&lt;&gt;'Info patients (2)'!O114,"CHECK","")</f>
        <v/>
      </c>
      <c r="P114" s="276" t="str">
        <f>IF('Info patients (1)'!P114&lt;&gt;'Info patients (2)'!P114,"CHECK","")</f>
        <v/>
      </c>
      <c r="Q114" s="276" t="str">
        <f>IF('Info patients (1)'!Q114&lt;&gt;'Info patients (2)'!Q114,"CHECK","")</f>
        <v/>
      </c>
      <c r="R114" s="276" t="str">
        <f>IF('Info patients (1)'!R114&lt;&gt;'Info patients (2)'!R114,"CHECK","")</f>
        <v/>
      </c>
      <c r="S114" s="276" t="str">
        <f>IF('Info patients (1)'!S114&lt;&gt;'Info patients (2)'!S114,"CHECK","")</f>
        <v/>
      </c>
      <c r="T114" s="276" t="str">
        <f>IF('Info patients (1)'!T114&lt;&gt;'Info patients (2)'!T114,"CHECK","")</f>
        <v/>
      </c>
      <c r="U114" s="276" t="str">
        <f>IF('Info patients (1)'!U114&lt;&gt;'Info patients (2)'!U114,"CHECK","")</f>
        <v/>
      </c>
      <c r="V114" s="276" t="str">
        <f>IF('Info patients (1)'!V114&lt;&gt;'Info patients (2)'!V114,"CHECK","")</f>
        <v/>
      </c>
      <c r="W114" s="276" t="str">
        <f>IF('Info patients (1)'!W114&lt;&gt;'Info patients (2)'!W114,"CHECK","")</f>
        <v/>
      </c>
      <c r="X114" s="276" t="str">
        <f>IF('Info patients (1)'!X114&lt;&gt;'Info patients (2)'!X114,"CHECK","")</f>
        <v/>
      </c>
      <c r="Y114" s="276" t="str">
        <f>IF('Info patients (1)'!Y114&lt;&gt;'Info patients (2)'!Y114,"CHECK","")</f>
        <v/>
      </c>
      <c r="Z114" s="276" t="str">
        <f>IF('Info patients (1)'!Z114&lt;&gt;'Info patients (2)'!Z114,"CHECK","")</f>
        <v/>
      </c>
      <c r="AA114" s="276" t="str">
        <f>IF('Info patients (1)'!AA114&lt;&gt;'Info patients (2)'!AA114,"CHECK","")</f>
        <v/>
      </c>
      <c r="AB114" s="276" t="str">
        <f>IF('Info patients (1)'!AB114&lt;&gt;'Info patients (2)'!AB114,"CHECK","")</f>
        <v/>
      </c>
      <c r="AC114" s="276" t="str">
        <f>IF('Info patients (1)'!AC114&lt;&gt;'Info patients (2)'!AC114,"CHECK","")</f>
        <v/>
      </c>
      <c r="AD114" s="276" t="str">
        <f>IF('Info patients (1)'!AD114&lt;&gt;'Info patients (2)'!AD114,"CHECK","")</f>
        <v/>
      </c>
      <c r="AE114" s="276" t="str">
        <f>IF('Info patients (1)'!AE114&lt;&gt;'Info patients (2)'!AE114,"CHECK","")</f>
        <v/>
      </c>
      <c r="AF114" s="276" t="str">
        <f>IF('Info patients (1)'!AF114&lt;&gt;'Info patients (2)'!AF114,"CHECK","")</f>
        <v/>
      </c>
      <c r="AG114" s="276" t="str">
        <f>IF('Info patients (1)'!AG114&lt;&gt;'Info patients (2)'!AG114,"CHECK","")</f>
        <v/>
      </c>
      <c r="AH114" s="276" t="str">
        <f>IF('Info patients (1)'!AH114&lt;&gt;'Info patients (2)'!AH114,"CHECK","")</f>
        <v/>
      </c>
      <c r="AI114" s="276" t="str">
        <f>IF('Info patients (1)'!AI114&lt;&gt;'Info patients (2)'!AI114,"CHECK","")</f>
        <v/>
      </c>
      <c r="AJ114" s="276" t="str">
        <f>IF('Info patients (1)'!AJ114&lt;&gt;'Info patients (2)'!AJ114,"CHECK","")</f>
        <v/>
      </c>
      <c r="AK114" s="276" t="str">
        <f>IF('Info patients (1)'!AK114&lt;&gt;'Info patients (2)'!AK114,"CHECK","")</f>
        <v/>
      </c>
      <c r="AL114" s="276" t="str">
        <f>IF('Info patients (1)'!AL114&lt;&gt;'Info patients (2)'!AL114,"CHECK","")</f>
        <v/>
      </c>
      <c r="AM114" s="276" t="str">
        <f>IF('Info patients (1)'!AM114&lt;&gt;'Info patients (2)'!AM114,"CHECK","")</f>
        <v/>
      </c>
      <c r="AN114" s="276" t="str">
        <f>IF('Info patients (1)'!AN114&lt;&gt;'Info patients (2)'!AN114,"CHECK","")</f>
        <v/>
      </c>
      <c r="AO114" s="276" t="str">
        <f>IF('Info patients (1)'!AO114&lt;&gt;'Info patients (2)'!AO114,"CHECK","")</f>
        <v/>
      </c>
      <c r="AP114" s="276" t="str">
        <f>IF('Info patients (1)'!AP114&lt;&gt;'Info patients (2)'!AP114,"CHECK","")</f>
        <v/>
      </c>
      <c r="AQ114" s="276" t="str">
        <f>IF('Info patients (1)'!AQ114&lt;&gt;'Info patients (2)'!AQ114,"CHECK","")</f>
        <v/>
      </c>
      <c r="AR114" s="276" t="str">
        <f>IF('Info patients (1)'!AR114&lt;&gt;'Info patients (2)'!AR114,"CHECK","")</f>
        <v/>
      </c>
      <c r="AS114" s="276" t="str">
        <f>IF('Info patients (1)'!AS114&lt;&gt;'Info patients (2)'!AS114,"CHECK","")</f>
        <v/>
      </c>
      <c r="AT114" s="276" t="str">
        <f>IF('Info patients (1)'!AT114&lt;&gt;'Info patients (2)'!AT114,"CHECK","")</f>
        <v/>
      </c>
      <c r="AU114" s="276" t="str">
        <f>IF('Info patients (1)'!AU114&lt;&gt;'Info patients (2)'!AU114,"CHECK","")</f>
        <v/>
      </c>
      <c r="AV114" s="276" t="str">
        <f>IF('Info patients (1)'!AV114&lt;&gt;'Info patients (2)'!AV114,"CHECK","")</f>
        <v/>
      </c>
      <c r="AW114" s="276" t="str">
        <f>IF('Info patients (1)'!AW114&lt;&gt;'Info patients (2)'!AW114,"CHECK","")</f>
        <v/>
      </c>
      <c r="AX114" s="276" t="str">
        <f>IF('Info patients (1)'!AX114&lt;&gt;'Info patients (2)'!AX114,"CHECK","")</f>
        <v/>
      </c>
      <c r="AY114" s="276" t="str">
        <f>IF('Info patients (1)'!AY114&lt;&gt;'Info patients (2)'!AY114,"CHECK","")</f>
        <v/>
      </c>
      <c r="AZ114" s="276" t="str">
        <f>IF('Info patients (1)'!AZ114&lt;&gt;'Info patients (2)'!AZ114,"CHECK","")</f>
        <v/>
      </c>
      <c r="BA114" s="276" t="str">
        <f>IF('Info patients (1)'!BA114&lt;&gt;'Info patients (2)'!BA114,"CHECK","")</f>
        <v/>
      </c>
      <c r="BB114" s="276" t="str">
        <f>IF('Info patients (1)'!BB114&lt;&gt;'Info patients (2)'!BB114,"CHECK","")</f>
        <v/>
      </c>
      <c r="BC114" s="276" t="str">
        <f>IF('Info patients (1)'!BC114&lt;&gt;'Info patients (2)'!BC114,"CHECK","")</f>
        <v/>
      </c>
      <c r="BD114" s="276" t="str">
        <f>IF('Info patients (1)'!BD114&lt;&gt;'Info patients (2)'!BD114,"CHECK","")</f>
        <v/>
      </c>
      <c r="BE114" s="276" t="str">
        <f>IF('Info patients (1)'!BE114&lt;&gt;'Info patients (2)'!BE114,"CHECK","")</f>
        <v/>
      </c>
      <c r="BF114" s="276" t="str">
        <f>IF('Info patients (1)'!BF114&lt;&gt;'Info patients (2)'!BF114,"CHECK","")</f>
        <v/>
      </c>
      <c r="BG114" s="276" t="str">
        <f>IF('Info patients (1)'!BG114&lt;&gt;'Info patients (2)'!BG114,"CHECK","")</f>
        <v/>
      </c>
      <c r="BH114" s="276" t="str">
        <f>IF('Info patients (1)'!BH114&lt;&gt;'Info patients (2)'!BH114,"CHECK","")</f>
        <v/>
      </c>
      <c r="BI114" s="276" t="str">
        <f>IF('Info patients (1)'!BI114&lt;&gt;'Info patients (2)'!BI114,"CHECK","")</f>
        <v/>
      </c>
      <c r="BJ114" s="276" t="str">
        <f>IF('Info patients (1)'!BJ114&lt;&gt;'Info patients (2)'!BJ114,"CHECK","")</f>
        <v/>
      </c>
      <c r="BK114" s="276" t="str">
        <f>IF('Info patients (1)'!BK114&lt;&gt;'Info patients (2)'!BK114,"CHECK","")</f>
        <v/>
      </c>
      <c r="BL114" s="276" t="str">
        <f>IF('Info patients (1)'!BL114&lt;&gt;'Info patients (2)'!BL114,"CHECK","")</f>
        <v/>
      </c>
      <c r="BM114" s="276" t="str">
        <f>IF('Info patients (1)'!BM114&lt;&gt;'Info patients (2)'!BM114,"CHECK","")</f>
        <v/>
      </c>
      <c r="BN114" s="276" t="str">
        <f>IF('Info patients (1)'!BN114&lt;&gt;'Info patients (2)'!BN114,"CHECK","")</f>
        <v/>
      </c>
      <c r="BO114" s="276" t="str">
        <f>IF('Info patients (1)'!BO114&lt;&gt;'Info patients (2)'!BO114,"CHECK","")</f>
        <v/>
      </c>
      <c r="BP114" s="276" t="str">
        <f>IF('Info patients (1)'!BP114&lt;&gt;'Info patients (2)'!BP114,"CHECK","")</f>
        <v/>
      </c>
      <c r="BQ114" s="276" t="str">
        <f>IF('Info patients (1)'!BQ114&lt;&gt;'Info patients (2)'!BQ114,"CHECK","")</f>
        <v/>
      </c>
      <c r="BR114" s="276" t="str">
        <f>IF('Info patients (1)'!BR114&lt;&gt;'Info patients (2)'!BR114,"CHECK","")</f>
        <v/>
      </c>
      <c r="BS114" s="276" t="str">
        <f>IF('Info patients (1)'!BS114&lt;&gt;'Info patients (2)'!BS114,"CHECK","")</f>
        <v/>
      </c>
      <c r="BT114" s="276" t="str">
        <f>IF('Info patients (1)'!BT114&lt;&gt;'Info patients (2)'!BT114,"CHECK","")</f>
        <v/>
      </c>
      <c r="BU114" s="276" t="str">
        <f>IF('Info patients (1)'!BU114&lt;&gt;'Info patients (2)'!BU114,"CHECK","")</f>
        <v/>
      </c>
      <c r="BV114" s="276" t="str">
        <f>IF('Info patients (1)'!BV114&lt;&gt;'Info patients (2)'!BV114,"CHECK","")</f>
        <v/>
      </c>
      <c r="BW114" s="276" t="str">
        <f>IF('Info patients (1)'!BW114&lt;&gt;'Info patients (2)'!BW114,"CHECK","")</f>
        <v/>
      </c>
      <c r="BX114" s="276" t="str">
        <f>IF('Info patients (1)'!BX114&lt;&gt;'Info patients (2)'!BX114,"CHECK","")</f>
        <v/>
      </c>
      <c r="BY114" s="276" t="str">
        <f>IF('Info patients (1)'!BY114&lt;&gt;'Info patients (2)'!BY114,"CHECK","")</f>
        <v/>
      </c>
      <c r="BZ114" s="276" t="str">
        <f>IF('Info patients (1)'!BZ114&lt;&gt;'Info patients (2)'!BZ114,"CHECK","")</f>
        <v/>
      </c>
      <c r="CA114" s="276" t="str">
        <f>IF('Info patients (1)'!CA114&lt;&gt;'Info patients (2)'!CA114,"CHECK","")</f>
        <v/>
      </c>
      <c r="CB114" s="276" t="str">
        <f>IF('Info patients (1)'!CB114&lt;&gt;'Info patients (2)'!CB114,"CHECK","")</f>
        <v/>
      </c>
      <c r="CC114" s="276" t="str">
        <f>IF('Info patients (1)'!CC114&lt;&gt;'Info patients (2)'!CC114,"CHECK","")</f>
        <v/>
      </c>
      <c r="CD114" s="276" t="str">
        <f>IF('Info patients (1)'!CD114&lt;&gt;'Info patients (2)'!CD114,"CHECK","")</f>
        <v/>
      </c>
      <c r="CE114" s="276" t="str">
        <f>IF('Info patients (1)'!CE114&lt;&gt;'Info patients (2)'!CE114,"CHECK","")</f>
        <v/>
      </c>
      <c r="CF114" s="276" t="str">
        <f>IF('Info patients (1)'!CF114&lt;&gt;'Info patients (2)'!CF114,"CHECK","")</f>
        <v/>
      </c>
      <c r="CG114" s="276" t="str">
        <f>IF('Info patients (1)'!CG114&lt;&gt;'Info patients (2)'!CG114,"CHECK","")</f>
        <v/>
      </c>
      <c r="CH114" s="276" t="str">
        <f>IF('Info patients (1)'!CH114&lt;&gt;'Info patients (2)'!CH114,"CHECK","")</f>
        <v/>
      </c>
      <c r="CI114" s="276" t="str">
        <f>IF('Info patients (1)'!CI114&lt;&gt;'Info patients (2)'!CI114,"CHECK","")</f>
        <v/>
      </c>
      <c r="CJ114" s="276" t="str">
        <f>IF('Info patients (1)'!CJ114&lt;&gt;'Info patients (2)'!CJ114,"CHECK","")</f>
        <v/>
      </c>
      <c r="CK114" s="276" t="str">
        <f>IF('Info patients (1)'!CK114&lt;&gt;'Info patients (2)'!CK114,"CHECK","")</f>
        <v/>
      </c>
      <c r="CL114" s="276" t="str">
        <f>IF('Info patients (1)'!CL114&lt;&gt;'Info patients (2)'!CL114,"CHECK","")</f>
        <v/>
      </c>
      <c r="CM114" s="276" t="str">
        <f>IF('Info patients (1)'!CM114&lt;&gt;'Info patients (2)'!CM114,"CHECK","")</f>
        <v/>
      </c>
      <c r="CN114" s="276" t="str">
        <f>IF('Info patients (1)'!CN114&lt;&gt;'Info patients (2)'!CN114,"CHECK","")</f>
        <v/>
      </c>
      <c r="CO114" s="276" t="str">
        <f>IF('Info patients (1)'!CO114&lt;&gt;'Info patients (2)'!CO114,"CHECK","")</f>
        <v/>
      </c>
      <c r="CP114" s="276" t="str">
        <f>IF('Info patients (1)'!CP114&lt;&gt;'Info patients (2)'!CP114,"CHECK","")</f>
        <v/>
      </c>
      <c r="CQ114" s="276" t="str">
        <f>IF('Info patients (1)'!CQ114&lt;&gt;'Info patients (2)'!CQ114,"CHECK","")</f>
        <v/>
      </c>
      <c r="CR114" s="276" t="str">
        <f>IF('Info patients (1)'!CR114&lt;&gt;'Info patients (2)'!CR114,"CHECK","")</f>
        <v/>
      </c>
      <c r="CS114" s="276" t="str">
        <f>IF('Info patients (1)'!CS114&lt;&gt;'Info patients (2)'!CS114,"CHECK","")</f>
        <v/>
      </c>
      <c r="CT114" s="276" t="str">
        <f>IF('Info patients (1)'!CT114&lt;&gt;'Info patients (2)'!CT114,"CHECK","")</f>
        <v/>
      </c>
      <c r="CU114" s="276" t="str">
        <f>IF('Info patients (1)'!CU114&lt;&gt;'Info patients (2)'!CU114,"CHECK","")</f>
        <v/>
      </c>
      <c r="CV114" s="276" t="str">
        <f>IF('Info patients (1)'!CV114&lt;&gt;'Info patients (2)'!CV114,"CHECK","")</f>
        <v/>
      </c>
      <c r="CW114" s="276" t="str">
        <f>IF('Info patients (1)'!CW114&lt;&gt;'Info patients (2)'!CW114,"CHECK","")</f>
        <v/>
      </c>
      <c r="CX114" s="276" t="str">
        <f>IF('Info patients (1)'!CX114&lt;&gt;'Info patients (2)'!CX114,"CHECK","")</f>
        <v/>
      </c>
      <c r="CY114" s="276" t="str">
        <f>IF('Info patients (1)'!CY114&lt;&gt;'Info patients (2)'!CY114,"CHECK","")</f>
        <v/>
      </c>
      <c r="CZ114" s="276" t="str">
        <f>IF('Info patients (1)'!CZ114&lt;&gt;'Info patients (2)'!CZ114,"CHECK","")</f>
        <v/>
      </c>
      <c r="DA114" s="276" t="str">
        <f>IF('Info patients (1)'!DA114&lt;&gt;'Info patients (2)'!DA114,"CHECK","")</f>
        <v/>
      </c>
      <c r="DB114" s="276" t="str">
        <f>IF('Info patients (1)'!DB114&lt;&gt;'Info patients (2)'!DB114,"CHECK","")</f>
        <v/>
      </c>
      <c r="DC114" s="276" t="str">
        <f>IF('Info patients (1)'!DC114&lt;&gt;'Info patients (2)'!DC114,"CHECK","")</f>
        <v/>
      </c>
      <c r="DD114" s="276" t="str">
        <f>IF('Info patients (1)'!DD114&lt;&gt;'Info patients (2)'!DD114,"CHECK","")</f>
        <v/>
      </c>
      <c r="DE114" s="276" t="str">
        <f>IF('Info patients (1)'!DE114&lt;&gt;'Info patients (2)'!DE114,"CHECK","")</f>
        <v/>
      </c>
      <c r="DF114" s="276" t="str">
        <f>IF('Info patients (1)'!DF114&lt;&gt;'Info patients (2)'!DF114,"CHECK","")</f>
        <v/>
      </c>
      <c r="DG114" s="276" t="str">
        <f>IF('Info patients (1)'!DG114&lt;&gt;'Info patients (2)'!DG114,"CHECK","")</f>
        <v/>
      </c>
      <c r="DH114" s="276" t="str">
        <f>IF('Info patients (1)'!DH114&lt;&gt;'Info patients (2)'!DH114,"CHECK","")</f>
        <v/>
      </c>
      <c r="DI114" s="276" t="str">
        <f>IF('Info patients (1)'!DI114&lt;&gt;'Info patients (2)'!DI114,"CHECK","")</f>
        <v/>
      </c>
      <c r="DJ114" s="276" t="str">
        <f>IF('Info patients (1)'!DJ114&lt;&gt;'Info patients (2)'!DJ114,"CHECK","")</f>
        <v/>
      </c>
      <c r="DK114" s="276" t="str">
        <f>IF('Info patients (1)'!DK114&lt;&gt;'Info patients (2)'!DK114,"CHECK","")</f>
        <v/>
      </c>
      <c r="DL114" s="276" t="str">
        <f>IF('Info patients (1)'!DL114&lt;&gt;'Info patients (2)'!DL114,"CHECK","")</f>
        <v/>
      </c>
      <c r="DM114" s="276" t="str">
        <f>IF('Info patients (1)'!DM114&lt;&gt;'Info patients (2)'!DM114,"CHECK","")</f>
        <v/>
      </c>
      <c r="DN114" s="276" t="str">
        <f>IF('Info patients (1)'!DN114&lt;&gt;'Info patients (2)'!DN114,"CHECK","")</f>
        <v/>
      </c>
      <c r="DO114" s="276" t="str">
        <f>IF('Info patients (1)'!DO114&lt;&gt;'Info patients (2)'!DO114,"CHECK","")</f>
        <v/>
      </c>
      <c r="DP114" s="276" t="str">
        <f>IF('Info patients (1)'!DP114&lt;&gt;'Info patients (2)'!DP114,"CHECK","")</f>
        <v/>
      </c>
      <c r="DQ114" s="276" t="str">
        <f>IF('Info patients (1)'!DQ114&lt;&gt;'Info patients (2)'!DQ114,"CHECK","")</f>
        <v/>
      </c>
    </row>
    <row r="115" spans="1:121" s="109" customFormat="1" ht="23.25" customHeight="1" x14ac:dyDescent="0.2">
      <c r="A115" s="276" t="str">
        <f>IF('Info patients (1)'!A115&lt;&gt;'Info patients (2)'!A115,"CHECK","")</f>
        <v/>
      </c>
      <c r="B115" s="276" t="str">
        <f>IF('Info patients (1)'!B115&lt;&gt;'Info patients (2)'!B115,"CHECK","")</f>
        <v/>
      </c>
      <c r="C115" s="276" t="str">
        <f>IF('Info patients (1)'!C115&lt;&gt;'Info patients (2)'!C115,"CHECK","")</f>
        <v/>
      </c>
      <c r="D115" s="276" t="str">
        <f>IF('Info patients (1)'!D115&lt;&gt;'Info patients (2)'!D115,"CHECK","")</f>
        <v/>
      </c>
      <c r="E115" s="276" t="str">
        <f>IF('Info patients (1)'!E115&lt;&gt;'Info patients (2)'!E115,"CHECK","")</f>
        <v/>
      </c>
      <c r="F115" s="276" t="str">
        <f>IF('Info patients (1)'!F115&lt;&gt;'Info patients (2)'!F115,"CHECK","")</f>
        <v/>
      </c>
      <c r="G115" s="276" t="str">
        <f>IF('Info patients (1)'!G115&lt;&gt;'Info patients (2)'!G115,"CHECK","")</f>
        <v/>
      </c>
      <c r="H115" s="276" t="str">
        <f>IF('Info patients (1)'!H115&lt;&gt;'Info patients (2)'!H115,"CHECK","")</f>
        <v/>
      </c>
      <c r="I115" s="276" t="str">
        <f>IF('Info patients (1)'!I115&lt;&gt;'Info patients (2)'!I115,"CHECK","")</f>
        <v/>
      </c>
      <c r="J115" s="276" t="str">
        <f>IF('Info patients (1)'!J115&lt;&gt;'Info patients (2)'!J115,"CHECK","")</f>
        <v/>
      </c>
      <c r="K115" s="276" t="str">
        <f>IF('Info patients (1)'!K115&lt;&gt;'Info patients (2)'!K115,"CHECK","")</f>
        <v/>
      </c>
      <c r="L115" s="276" t="str">
        <f>IF('Info patients (1)'!L115&lt;&gt;'Info patients (2)'!L115,"CHECK","")</f>
        <v/>
      </c>
      <c r="M115" s="276" t="str">
        <f>IF('Info patients (1)'!M115&lt;&gt;'Info patients (2)'!M115,"CHECK","")</f>
        <v/>
      </c>
      <c r="N115" s="276" t="str">
        <f>IF('Info patients (1)'!N115&lt;&gt;'Info patients (2)'!N115,"CHECK","")</f>
        <v/>
      </c>
      <c r="O115" s="276" t="str">
        <f>IF('Info patients (1)'!O115&lt;&gt;'Info patients (2)'!O115,"CHECK","")</f>
        <v/>
      </c>
      <c r="P115" s="276" t="str">
        <f>IF('Info patients (1)'!P115&lt;&gt;'Info patients (2)'!P115,"CHECK","")</f>
        <v/>
      </c>
      <c r="Q115" s="276" t="str">
        <f>IF('Info patients (1)'!Q115&lt;&gt;'Info patients (2)'!Q115,"CHECK","")</f>
        <v/>
      </c>
      <c r="R115" s="276" t="str">
        <f>IF('Info patients (1)'!R115&lt;&gt;'Info patients (2)'!R115,"CHECK","")</f>
        <v/>
      </c>
      <c r="S115" s="276" t="str">
        <f>IF('Info patients (1)'!S115&lt;&gt;'Info patients (2)'!S115,"CHECK","")</f>
        <v/>
      </c>
      <c r="T115" s="276" t="str">
        <f>IF('Info patients (1)'!T115&lt;&gt;'Info patients (2)'!T115,"CHECK","")</f>
        <v/>
      </c>
      <c r="U115" s="276" t="str">
        <f>IF('Info patients (1)'!U115&lt;&gt;'Info patients (2)'!U115,"CHECK","")</f>
        <v/>
      </c>
      <c r="V115" s="276" t="str">
        <f>IF('Info patients (1)'!V115&lt;&gt;'Info patients (2)'!V115,"CHECK","")</f>
        <v/>
      </c>
      <c r="W115" s="276" t="str">
        <f>IF('Info patients (1)'!W115&lt;&gt;'Info patients (2)'!W115,"CHECK","")</f>
        <v/>
      </c>
      <c r="X115" s="276" t="str">
        <f>IF('Info patients (1)'!X115&lt;&gt;'Info patients (2)'!X115,"CHECK","")</f>
        <v/>
      </c>
      <c r="Y115" s="276" t="str">
        <f>IF('Info patients (1)'!Y115&lt;&gt;'Info patients (2)'!Y115,"CHECK","")</f>
        <v/>
      </c>
      <c r="Z115" s="276" t="str">
        <f>IF('Info patients (1)'!Z115&lt;&gt;'Info patients (2)'!Z115,"CHECK","")</f>
        <v/>
      </c>
      <c r="AA115" s="276" t="str">
        <f>IF('Info patients (1)'!AA115&lt;&gt;'Info patients (2)'!AA115,"CHECK","")</f>
        <v/>
      </c>
      <c r="AB115" s="276" t="str">
        <f>IF('Info patients (1)'!AB115&lt;&gt;'Info patients (2)'!AB115,"CHECK","")</f>
        <v/>
      </c>
      <c r="AC115" s="276" t="str">
        <f>IF('Info patients (1)'!AC115&lt;&gt;'Info patients (2)'!AC115,"CHECK","")</f>
        <v/>
      </c>
      <c r="AD115" s="276" t="str">
        <f>IF('Info patients (1)'!AD115&lt;&gt;'Info patients (2)'!AD115,"CHECK","")</f>
        <v/>
      </c>
      <c r="AE115" s="276" t="str">
        <f>IF('Info patients (1)'!AE115&lt;&gt;'Info patients (2)'!AE115,"CHECK","")</f>
        <v/>
      </c>
      <c r="AF115" s="276" t="str">
        <f>IF('Info patients (1)'!AF115&lt;&gt;'Info patients (2)'!AF115,"CHECK","")</f>
        <v/>
      </c>
      <c r="AG115" s="276" t="str">
        <f>IF('Info patients (1)'!AG115&lt;&gt;'Info patients (2)'!AG115,"CHECK","")</f>
        <v/>
      </c>
      <c r="AH115" s="276" t="str">
        <f>IF('Info patients (1)'!AH115&lt;&gt;'Info patients (2)'!AH115,"CHECK","")</f>
        <v/>
      </c>
      <c r="AI115" s="276" t="str">
        <f>IF('Info patients (1)'!AI115&lt;&gt;'Info patients (2)'!AI115,"CHECK","")</f>
        <v/>
      </c>
      <c r="AJ115" s="276" t="str">
        <f>IF('Info patients (1)'!AJ115&lt;&gt;'Info patients (2)'!AJ115,"CHECK","")</f>
        <v/>
      </c>
      <c r="AK115" s="276" t="str">
        <f>IF('Info patients (1)'!AK115&lt;&gt;'Info patients (2)'!AK115,"CHECK","")</f>
        <v/>
      </c>
      <c r="AL115" s="276" t="str">
        <f>IF('Info patients (1)'!AL115&lt;&gt;'Info patients (2)'!AL115,"CHECK","")</f>
        <v/>
      </c>
      <c r="AM115" s="276" t="str">
        <f>IF('Info patients (1)'!AM115&lt;&gt;'Info patients (2)'!AM115,"CHECK","")</f>
        <v/>
      </c>
      <c r="AN115" s="276" t="str">
        <f>IF('Info patients (1)'!AN115&lt;&gt;'Info patients (2)'!AN115,"CHECK","")</f>
        <v/>
      </c>
      <c r="AO115" s="276" t="str">
        <f>IF('Info patients (1)'!AO115&lt;&gt;'Info patients (2)'!AO115,"CHECK","")</f>
        <v/>
      </c>
      <c r="AP115" s="276" t="str">
        <f>IF('Info patients (1)'!AP115&lt;&gt;'Info patients (2)'!AP115,"CHECK","")</f>
        <v/>
      </c>
      <c r="AQ115" s="276" t="str">
        <f>IF('Info patients (1)'!AQ115&lt;&gt;'Info patients (2)'!AQ115,"CHECK","")</f>
        <v/>
      </c>
      <c r="AR115" s="276" t="str">
        <f>IF('Info patients (1)'!AR115&lt;&gt;'Info patients (2)'!AR115,"CHECK","")</f>
        <v/>
      </c>
      <c r="AS115" s="276" t="str">
        <f>IF('Info patients (1)'!AS115&lt;&gt;'Info patients (2)'!AS115,"CHECK","")</f>
        <v/>
      </c>
      <c r="AT115" s="276" t="str">
        <f>IF('Info patients (1)'!AT115&lt;&gt;'Info patients (2)'!AT115,"CHECK","")</f>
        <v/>
      </c>
      <c r="AU115" s="276" t="str">
        <f>IF('Info patients (1)'!AU115&lt;&gt;'Info patients (2)'!AU115,"CHECK","")</f>
        <v/>
      </c>
      <c r="AV115" s="276" t="str">
        <f>IF('Info patients (1)'!AV115&lt;&gt;'Info patients (2)'!AV115,"CHECK","")</f>
        <v/>
      </c>
      <c r="AW115" s="276" t="str">
        <f>IF('Info patients (1)'!AW115&lt;&gt;'Info patients (2)'!AW115,"CHECK","")</f>
        <v/>
      </c>
      <c r="AX115" s="276" t="str">
        <f>IF('Info patients (1)'!AX115&lt;&gt;'Info patients (2)'!AX115,"CHECK","")</f>
        <v/>
      </c>
      <c r="AY115" s="276" t="str">
        <f>IF('Info patients (1)'!AY115&lt;&gt;'Info patients (2)'!AY115,"CHECK","")</f>
        <v/>
      </c>
      <c r="AZ115" s="276" t="str">
        <f>IF('Info patients (1)'!AZ115&lt;&gt;'Info patients (2)'!AZ115,"CHECK","")</f>
        <v/>
      </c>
      <c r="BA115" s="276" t="str">
        <f>IF('Info patients (1)'!BA115&lt;&gt;'Info patients (2)'!BA115,"CHECK","")</f>
        <v/>
      </c>
      <c r="BB115" s="276" t="str">
        <f>IF('Info patients (1)'!BB115&lt;&gt;'Info patients (2)'!BB115,"CHECK","")</f>
        <v/>
      </c>
      <c r="BC115" s="276" t="str">
        <f>IF('Info patients (1)'!BC115&lt;&gt;'Info patients (2)'!BC115,"CHECK","")</f>
        <v/>
      </c>
      <c r="BD115" s="276" t="str">
        <f>IF('Info patients (1)'!BD115&lt;&gt;'Info patients (2)'!BD115,"CHECK","")</f>
        <v/>
      </c>
      <c r="BE115" s="276" t="str">
        <f>IF('Info patients (1)'!BE115&lt;&gt;'Info patients (2)'!BE115,"CHECK","")</f>
        <v/>
      </c>
      <c r="BF115" s="276" t="str">
        <f>IF('Info patients (1)'!BF115&lt;&gt;'Info patients (2)'!BF115,"CHECK","")</f>
        <v/>
      </c>
      <c r="BG115" s="276" t="str">
        <f>IF('Info patients (1)'!BG115&lt;&gt;'Info patients (2)'!BG115,"CHECK","")</f>
        <v/>
      </c>
      <c r="BH115" s="276" t="str">
        <f>IF('Info patients (1)'!BH115&lt;&gt;'Info patients (2)'!BH115,"CHECK","")</f>
        <v/>
      </c>
      <c r="BI115" s="276" t="str">
        <f>IF('Info patients (1)'!BI115&lt;&gt;'Info patients (2)'!BI115,"CHECK","")</f>
        <v/>
      </c>
      <c r="BJ115" s="276" t="str">
        <f>IF('Info patients (1)'!BJ115&lt;&gt;'Info patients (2)'!BJ115,"CHECK","")</f>
        <v/>
      </c>
      <c r="BK115" s="276" t="str">
        <f>IF('Info patients (1)'!BK115&lt;&gt;'Info patients (2)'!BK115,"CHECK","")</f>
        <v/>
      </c>
      <c r="BL115" s="276" t="str">
        <f>IF('Info patients (1)'!BL115&lt;&gt;'Info patients (2)'!BL115,"CHECK","")</f>
        <v/>
      </c>
      <c r="BM115" s="276" t="str">
        <f>IF('Info patients (1)'!BM115&lt;&gt;'Info patients (2)'!BM115,"CHECK","")</f>
        <v/>
      </c>
      <c r="BN115" s="276" t="str">
        <f>IF('Info patients (1)'!BN115&lt;&gt;'Info patients (2)'!BN115,"CHECK","")</f>
        <v/>
      </c>
      <c r="BO115" s="276" t="str">
        <f>IF('Info patients (1)'!BO115&lt;&gt;'Info patients (2)'!BO115,"CHECK","")</f>
        <v/>
      </c>
      <c r="BP115" s="276" t="str">
        <f>IF('Info patients (1)'!BP115&lt;&gt;'Info patients (2)'!BP115,"CHECK","")</f>
        <v/>
      </c>
      <c r="BQ115" s="276" t="str">
        <f>IF('Info patients (1)'!BQ115&lt;&gt;'Info patients (2)'!BQ115,"CHECK","")</f>
        <v/>
      </c>
      <c r="BR115" s="276" t="str">
        <f>IF('Info patients (1)'!BR115&lt;&gt;'Info patients (2)'!BR115,"CHECK","")</f>
        <v/>
      </c>
      <c r="BS115" s="276" t="str">
        <f>IF('Info patients (1)'!BS115&lt;&gt;'Info patients (2)'!BS115,"CHECK","")</f>
        <v/>
      </c>
      <c r="BT115" s="276" t="str">
        <f>IF('Info patients (1)'!BT115&lt;&gt;'Info patients (2)'!BT115,"CHECK","")</f>
        <v/>
      </c>
      <c r="BU115" s="276" t="str">
        <f>IF('Info patients (1)'!BU115&lt;&gt;'Info patients (2)'!BU115,"CHECK","")</f>
        <v/>
      </c>
      <c r="BV115" s="276" t="str">
        <f>IF('Info patients (1)'!BV115&lt;&gt;'Info patients (2)'!BV115,"CHECK","")</f>
        <v/>
      </c>
      <c r="BW115" s="276" t="str">
        <f>IF('Info patients (1)'!BW115&lt;&gt;'Info patients (2)'!BW115,"CHECK","")</f>
        <v/>
      </c>
      <c r="BX115" s="276" t="str">
        <f>IF('Info patients (1)'!BX115&lt;&gt;'Info patients (2)'!BX115,"CHECK","")</f>
        <v/>
      </c>
      <c r="BY115" s="276" t="str">
        <f>IF('Info patients (1)'!BY115&lt;&gt;'Info patients (2)'!BY115,"CHECK","")</f>
        <v/>
      </c>
      <c r="BZ115" s="276" t="str">
        <f>IF('Info patients (1)'!BZ115&lt;&gt;'Info patients (2)'!BZ115,"CHECK","")</f>
        <v/>
      </c>
      <c r="CA115" s="276" t="str">
        <f>IF('Info patients (1)'!CA115&lt;&gt;'Info patients (2)'!CA115,"CHECK","")</f>
        <v/>
      </c>
      <c r="CB115" s="276" t="str">
        <f>IF('Info patients (1)'!CB115&lt;&gt;'Info patients (2)'!CB115,"CHECK","")</f>
        <v/>
      </c>
      <c r="CC115" s="276" t="str">
        <f>IF('Info patients (1)'!CC115&lt;&gt;'Info patients (2)'!CC115,"CHECK","")</f>
        <v/>
      </c>
      <c r="CD115" s="276" t="str">
        <f>IF('Info patients (1)'!CD115&lt;&gt;'Info patients (2)'!CD115,"CHECK","")</f>
        <v/>
      </c>
      <c r="CE115" s="276" t="str">
        <f>IF('Info patients (1)'!CE115&lt;&gt;'Info patients (2)'!CE115,"CHECK","")</f>
        <v/>
      </c>
      <c r="CF115" s="276" t="str">
        <f>IF('Info patients (1)'!CF115&lt;&gt;'Info patients (2)'!CF115,"CHECK","")</f>
        <v/>
      </c>
      <c r="CG115" s="276" t="str">
        <f>IF('Info patients (1)'!CG115&lt;&gt;'Info patients (2)'!CG115,"CHECK","")</f>
        <v/>
      </c>
      <c r="CH115" s="276" t="str">
        <f>IF('Info patients (1)'!CH115&lt;&gt;'Info patients (2)'!CH115,"CHECK","")</f>
        <v/>
      </c>
      <c r="CI115" s="276" t="str">
        <f>IF('Info patients (1)'!CI115&lt;&gt;'Info patients (2)'!CI115,"CHECK","")</f>
        <v/>
      </c>
      <c r="CJ115" s="276" t="str">
        <f>IF('Info patients (1)'!CJ115&lt;&gt;'Info patients (2)'!CJ115,"CHECK","")</f>
        <v/>
      </c>
      <c r="CK115" s="276" t="str">
        <f>IF('Info patients (1)'!CK115&lt;&gt;'Info patients (2)'!CK115,"CHECK","")</f>
        <v/>
      </c>
      <c r="CL115" s="276" t="str">
        <f>IF('Info patients (1)'!CL115&lt;&gt;'Info patients (2)'!CL115,"CHECK","")</f>
        <v/>
      </c>
      <c r="CM115" s="276" t="str">
        <f>IF('Info patients (1)'!CM115&lt;&gt;'Info patients (2)'!CM115,"CHECK","")</f>
        <v/>
      </c>
      <c r="CN115" s="276" t="str">
        <f>IF('Info patients (1)'!CN115&lt;&gt;'Info patients (2)'!CN115,"CHECK","")</f>
        <v/>
      </c>
      <c r="CO115" s="276" t="str">
        <f>IF('Info patients (1)'!CO115&lt;&gt;'Info patients (2)'!CO115,"CHECK","")</f>
        <v/>
      </c>
      <c r="CP115" s="276" t="str">
        <f>IF('Info patients (1)'!CP115&lt;&gt;'Info patients (2)'!CP115,"CHECK","")</f>
        <v/>
      </c>
      <c r="CQ115" s="276" t="str">
        <f>IF('Info patients (1)'!CQ115&lt;&gt;'Info patients (2)'!CQ115,"CHECK","")</f>
        <v/>
      </c>
      <c r="CR115" s="276" t="str">
        <f>IF('Info patients (1)'!CR115&lt;&gt;'Info patients (2)'!CR115,"CHECK","")</f>
        <v/>
      </c>
      <c r="CS115" s="276" t="str">
        <f>IF('Info patients (1)'!CS115&lt;&gt;'Info patients (2)'!CS115,"CHECK","")</f>
        <v/>
      </c>
      <c r="CT115" s="276" t="str">
        <f>IF('Info patients (1)'!CT115&lt;&gt;'Info patients (2)'!CT115,"CHECK","")</f>
        <v/>
      </c>
      <c r="CU115" s="276" t="str">
        <f>IF('Info patients (1)'!CU115&lt;&gt;'Info patients (2)'!CU115,"CHECK","")</f>
        <v/>
      </c>
      <c r="CV115" s="276" t="str">
        <f>IF('Info patients (1)'!CV115&lt;&gt;'Info patients (2)'!CV115,"CHECK","")</f>
        <v/>
      </c>
      <c r="CW115" s="276" t="str">
        <f>IF('Info patients (1)'!CW115&lt;&gt;'Info patients (2)'!CW115,"CHECK","")</f>
        <v/>
      </c>
      <c r="CX115" s="276" t="str">
        <f>IF('Info patients (1)'!CX115&lt;&gt;'Info patients (2)'!CX115,"CHECK","")</f>
        <v/>
      </c>
      <c r="CY115" s="276" t="str">
        <f>IF('Info patients (1)'!CY115&lt;&gt;'Info patients (2)'!CY115,"CHECK","")</f>
        <v/>
      </c>
      <c r="CZ115" s="276" t="str">
        <f>IF('Info patients (1)'!CZ115&lt;&gt;'Info patients (2)'!CZ115,"CHECK","")</f>
        <v/>
      </c>
      <c r="DA115" s="276" t="str">
        <f>IF('Info patients (1)'!DA115&lt;&gt;'Info patients (2)'!DA115,"CHECK","")</f>
        <v/>
      </c>
      <c r="DB115" s="276" t="str">
        <f>IF('Info patients (1)'!DB115&lt;&gt;'Info patients (2)'!DB115,"CHECK","")</f>
        <v/>
      </c>
      <c r="DC115" s="276" t="str">
        <f>IF('Info patients (1)'!DC115&lt;&gt;'Info patients (2)'!DC115,"CHECK","")</f>
        <v/>
      </c>
      <c r="DD115" s="276" t="str">
        <f>IF('Info patients (1)'!DD115&lt;&gt;'Info patients (2)'!DD115,"CHECK","")</f>
        <v/>
      </c>
      <c r="DE115" s="276" t="str">
        <f>IF('Info patients (1)'!DE115&lt;&gt;'Info patients (2)'!DE115,"CHECK","")</f>
        <v/>
      </c>
      <c r="DF115" s="276" t="str">
        <f>IF('Info patients (1)'!DF115&lt;&gt;'Info patients (2)'!DF115,"CHECK","")</f>
        <v/>
      </c>
      <c r="DG115" s="276" t="str">
        <f>IF('Info patients (1)'!DG115&lt;&gt;'Info patients (2)'!DG115,"CHECK","")</f>
        <v/>
      </c>
      <c r="DH115" s="276" t="str">
        <f>IF('Info patients (1)'!DH115&lt;&gt;'Info patients (2)'!DH115,"CHECK","")</f>
        <v/>
      </c>
      <c r="DI115" s="276" t="str">
        <f>IF('Info patients (1)'!DI115&lt;&gt;'Info patients (2)'!DI115,"CHECK","")</f>
        <v/>
      </c>
      <c r="DJ115" s="276" t="str">
        <f>IF('Info patients (1)'!DJ115&lt;&gt;'Info patients (2)'!DJ115,"CHECK","")</f>
        <v/>
      </c>
      <c r="DK115" s="276" t="str">
        <f>IF('Info patients (1)'!DK115&lt;&gt;'Info patients (2)'!DK115,"CHECK","")</f>
        <v/>
      </c>
      <c r="DL115" s="276" t="str">
        <f>IF('Info patients (1)'!DL115&lt;&gt;'Info patients (2)'!DL115,"CHECK","")</f>
        <v/>
      </c>
      <c r="DM115" s="276" t="str">
        <f>IF('Info patients (1)'!DM115&lt;&gt;'Info patients (2)'!DM115,"CHECK","")</f>
        <v/>
      </c>
      <c r="DN115" s="276" t="str">
        <f>IF('Info patients (1)'!DN115&lt;&gt;'Info patients (2)'!DN115,"CHECK","")</f>
        <v/>
      </c>
      <c r="DO115" s="276" t="str">
        <f>IF('Info patients (1)'!DO115&lt;&gt;'Info patients (2)'!DO115,"CHECK","")</f>
        <v/>
      </c>
      <c r="DP115" s="276" t="str">
        <f>IF('Info patients (1)'!DP115&lt;&gt;'Info patients (2)'!DP115,"CHECK","")</f>
        <v/>
      </c>
      <c r="DQ115" s="276" t="str">
        <f>IF('Info patients (1)'!DQ115&lt;&gt;'Info patients (2)'!DQ115,"CHECK","")</f>
        <v/>
      </c>
    </row>
    <row r="116" spans="1:121" s="109" customFormat="1" ht="23.25" customHeight="1" x14ac:dyDescent="0.2">
      <c r="A116" s="276" t="str">
        <f>IF('Info patients (1)'!A116&lt;&gt;'Info patients (2)'!A116,"CHECK","")</f>
        <v/>
      </c>
      <c r="B116" s="276" t="str">
        <f>IF('Info patients (1)'!B116&lt;&gt;'Info patients (2)'!B116,"CHECK","")</f>
        <v/>
      </c>
      <c r="C116" s="276" t="str">
        <f>IF('Info patients (1)'!C116&lt;&gt;'Info patients (2)'!C116,"CHECK","")</f>
        <v/>
      </c>
      <c r="D116" s="276" t="str">
        <f>IF('Info patients (1)'!D116&lt;&gt;'Info patients (2)'!D116,"CHECK","")</f>
        <v/>
      </c>
      <c r="E116" s="276" t="str">
        <f>IF('Info patients (1)'!E116&lt;&gt;'Info patients (2)'!E116,"CHECK","")</f>
        <v/>
      </c>
      <c r="F116" s="276" t="str">
        <f>IF('Info patients (1)'!F116&lt;&gt;'Info patients (2)'!F116,"CHECK","")</f>
        <v/>
      </c>
      <c r="G116" s="276" t="str">
        <f>IF('Info patients (1)'!G116&lt;&gt;'Info patients (2)'!G116,"CHECK","")</f>
        <v/>
      </c>
      <c r="H116" s="276" t="str">
        <f>IF('Info patients (1)'!H116&lt;&gt;'Info patients (2)'!H116,"CHECK","")</f>
        <v/>
      </c>
      <c r="I116" s="276" t="str">
        <f>IF('Info patients (1)'!I116&lt;&gt;'Info patients (2)'!I116,"CHECK","")</f>
        <v/>
      </c>
      <c r="J116" s="276" t="str">
        <f>IF('Info patients (1)'!J116&lt;&gt;'Info patients (2)'!J116,"CHECK","")</f>
        <v/>
      </c>
      <c r="K116" s="276" t="str">
        <f>IF('Info patients (1)'!K116&lt;&gt;'Info patients (2)'!K116,"CHECK","")</f>
        <v/>
      </c>
      <c r="L116" s="276" t="str">
        <f>IF('Info patients (1)'!L116&lt;&gt;'Info patients (2)'!L116,"CHECK","")</f>
        <v/>
      </c>
      <c r="M116" s="276" t="str">
        <f>IF('Info patients (1)'!M116&lt;&gt;'Info patients (2)'!M116,"CHECK","")</f>
        <v/>
      </c>
      <c r="N116" s="276" t="str">
        <f>IF('Info patients (1)'!N116&lt;&gt;'Info patients (2)'!N116,"CHECK","")</f>
        <v/>
      </c>
      <c r="O116" s="276" t="str">
        <f>IF('Info patients (1)'!O116&lt;&gt;'Info patients (2)'!O116,"CHECK","")</f>
        <v/>
      </c>
      <c r="P116" s="276" t="str">
        <f>IF('Info patients (1)'!P116&lt;&gt;'Info patients (2)'!P116,"CHECK","")</f>
        <v/>
      </c>
      <c r="Q116" s="276" t="str">
        <f>IF('Info patients (1)'!Q116&lt;&gt;'Info patients (2)'!Q116,"CHECK","")</f>
        <v/>
      </c>
      <c r="R116" s="276" t="str">
        <f>IF('Info patients (1)'!R116&lt;&gt;'Info patients (2)'!R116,"CHECK","")</f>
        <v/>
      </c>
      <c r="S116" s="276" t="str">
        <f>IF('Info patients (1)'!S116&lt;&gt;'Info patients (2)'!S116,"CHECK","")</f>
        <v/>
      </c>
      <c r="T116" s="276" t="str">
        <f>IF('Info patients (1)'!T116&lt;&gt;'Info patients (2)'!T116,"CHECK","")</f>
        <v/>
      </c>
      <c r="U116" s="276" t="str">
        <f>IF('Info patients (1)'!U116&lt;&gt;'Info patients (2)'!U116,"CHECK","")</f>
        <v/>
      </c>
      <c r="V116" s="276" t="str">
        <f>IF('Info patients (1)'!V116&lt;&gt;'Info patients (2)'!V116,"CHECK","")</f>
        <v/>
      </c>
      <c r="W116" s="276" t="str">
        <f>IF('Info patients (1)'!W116&lt;&gt;'Info patients (2)'!W116,"CHECK","")</f>
        <v/>
      </c>
      <c r="X116" s="276" t="str">
        <f>IF('Info patients (1)'!X116&lt;&gt;'Info patients (2)'!X116,"CHECK","")</f>
        <v/>
      </c>
      <c r="Y116" s="276" t="str">
        <f>IF('Info patients (1)'!Y116&lt;&gt;'Info patients (2)'!Y116,"CHECK","")</f>
        <v/>
      </c>
      <c r="Z116" s="276" t="str">
        <f>IF('Info patients (1)'!Z116&lt;&gt;'Info patients (2)'!Z116,"CHECK","")</f>
        <v/>
      </c>
      <c r="AA116" s="276" t="str">
        <f>IF('Info patients (1)'!AA116&lt;&gt;'Info patients (2)'!AA116,"CHECK","")</f>
        <v/>
      </c>
      <c r="AB116" s="276" t="str">
        <f>IF('Info patients (1)'!AB116&lt;&gt;'Info patients (2)'!AB116,"CHECK","")</f>
        <v/>
      </c>
      <c r="AC116" s="276" t="str">
        <f>IF('Info patients (1)'!AC116&lt;&gt;'Info patients (2)'!AC116,"CHECK","")</f>
        <v/>
      </c>
      <c r="AD116" s="276" t="str">
        <f>IF('Info patients (1)'!AD116&lt;&gt;'Info patients (2)'!AD116,"CHECK","")</f>
        <v/>
      </c>
      <c r="AE116" s="276" t="str">
        <f>IF('Info patients (1)'!AE116&lt;&gt;'Info patients (2)'!AE116,"CHECK","")</f>
        <v/>
      </c>
      <c r="AF116" s="276" t="str">
        <f>IF('Info patients (1)'!AF116&lt;&gt;'Info patients (2)'!AF116,"CHECK","")</f>
        <v/>
      </c>
      <c r="AG116" s="276" t="str">
        <f>IF('Info patients (1)'!AG116&lt;&gt;'Info patients (2)'!AG116,"CHECK","")</f>
        <v/>
      </c>
      <c r="AH116" s="276" t="str">
        <f>IF('Info patients (1)'!AH116&lt;&gt;'Info patients (2)'!AH116,"CHECK","")</f>
        <v/>
      </c>
      <c r="AI116" s="276" t="str">
        <f>IF('Info patients (1)'!AI116&lt;&gt;'Info patients (2)'!AI116,"CHECK","")</f>
        <v/>
      </c>
      <c r="AJ116" s="276" t="str">
        <f>IF('Info patients (1)'!AJ116&lt;&gt;'Info patients (2)'!AJ116,"CHECK","")</f>
        <v/>
      </c>
      <c r="AK116" s="276" t="str">
        <f>IF('Info patients (1)'!AK116&lt;&gt;'Info patients (2)'!AK116,"CHECK","")</f>
        <v/>
      </c>
      <c r="AL116" s="276" t="str">
        <f>IF('Info patients (1)'!AL116&lt;&gt;'Info patients (2)'!AL116,"CHECK","")</f>
        <v/>
      </c>
      <c r="AM116" s="276" t="str">
        <f>IF('Info patients (1)'!AM116&lt;&gt;'Info patients (2)'!AM116,"CHECK","")</f>
        <v/>
      </c>
      <c r="AN116" s="276" t="str">
        <f>IF('Info patients (1)'!AN116&lt;&gt;'Info patients (2)'!AN116,"CHECK","")</f>
        <v/>
      </c>
      <c r="AO116" s="276" t="str">
        <f>IF('Info patients (1)'!AO116&lt;&gt;'Info patients (2)'!AO116,"CHECK","")</f>
        <v/>
      </c>
      <c r="AP116" s="276" t="str">
        <f>IF('Info patients (1)'!AP116&lt;&gt;'Info patients (2)'!AP116,"CHECK","")</f>
        <v/>
      </c>
      <c r="AQ116" s="276" t="str">
        <f>IF('Info patients (1)'!AQ116&lt;&gt;'Info patients (2)'!AQ116,"CHECK","")</f>
        <v/>
      </c>
      <c r="AR116" s="276" t="str">
        <f>IF('Info patients (1)'!AR116&lt;&gt;'Info patients (2)'!AR116,"CHECK","")</f>
        <v/>
      </c>
      <c r="AS116" s="276" t="str">
        <f>IF('Info patients (1)'!AS116&lt;&gt;'Info patients (2)'!AS116,"CHECK","")</f>
        <v/>
      </c>
      <c r="AT116" s="276" t="str">
        <f>IF('Info patients (1)'!AT116&lt;&gt;'Info patients (2)'!AT116,"CHECK","")</f>
        <v/>
      </c>
      <c r="AU116" s="276" t="str">
        <f>IF('Info patients (1)'!AU116&lt;&gt;'Info patients (2)'!AU116,"CHECK","")</f>
        <v/>
      </c>
      <c r="AV116" s="276" t="str">
        <f>IF('Info patients (1)'!AV116&lt;&gt;'Info patients (2)'!AV116,"CHECK","")</f>
        <v/>
      </c>
      <c r="AW116" s="276" t="str">
        <f>IF('Info patients (1)'!AW116&lt;&gt;'Info patients (2)'!AW116,"CHECK","")</f>
        <v/>
      </c>
      <c r="AX116" s="276" t="str">
        <f>IF('Info patients (1)'!AX116&lt;&gt;'Info patients (2)'!AX116,"CHECK","")</f>
        <v/>
      </c>
      <c r="AY116" s="276" t="str">
        <f>IF('Info patients (1)'!AY116&lt;&gt;'Info patients (2)'!AY116,"CHECK","")</f>
        <v/>
      </c>
      <c r="AZ116" s="276" t="str">
        <f>IF('Info patients (1)'!AZ116&lt;&gt;'Info patients (2)'!AZ116,"CHECK","")</f>
        <v/>
      </c>
      <c r="BA116" s="276" t="str">
        <f>IF('Info patients (1)'!BA116&lt;&gt;'Info patients (2)'!BA116,"CHECK","")</f>
        <v/>
      </c>
      <c r="BB116" s="276" t="str">
        <f>IF('Info patients (1)'!BB116&lt;&gt;'Info patients (2)'!BB116,"CHECK","")</f>
        <v/>
      </c>
      <c r="BC116" s="276" t="str">
        <f>IF('Info patients (1)'!BC116&lt;&gt;'Info patients (2)'!BC116,"CHECK","")</f>
        <v/>
      </c>
      <c r="BD116" s="276" t="str">
        <f>IF('Info patients (1)'!BD116&lt;&gt;'Info patients (2)'!BD116,"CHECK","")</f>
        <v/>
      </c>
      <c r="BE116" s="276" t="str">
        <f>IF('Info patients (1)'!BE116&lt;&gt;'Info patients (2)'!BE116,"CHECK","")</f>
        <v/>
      </c>
      <c r="BF116" s="276" t="str">
        <f>IF('Info patients (1)'!BF116&lt;&gt;'Info patients (2)'!BF116,"CHECK","")</f>
        <v/>
      </c>
      <c r="BG116" s="276" t="str">
        <f>IF('Info patients (1)'!BG116&lt;&gt;'Info patients (2)'!BG116,"CHECK","")</f>
        <v/>
      </c>
      <c r="BH116" s="276" t="str">
        <f>IF('Info patients (1)'!BH116&lt;&gt;'Info patients (2)'!BH116,"CHECK","")</f>
        <v/>
      </c>
      <c r="BI116" s="276" t="str">
        <f>IF('Info patients (1)'!BI116&lt;&gt;'Info patients (2)'!BI116,"CHECK","")</f>
        <v/>
      </c>
      <c r="BJ116" s="276" t="str">
        <f>IF('Info patients (1)'!BJ116&lt;&gt;'Info patients (2)'!BJ116,"CHECK","")</f>
        <v/>
      </c>
      <c r="BK116" s="276" t="str">
        <f>IF('Info patients (1)'!BK116&lt;&gt;'Info patients (2)'!BK116,"CHECK","")</f>
        <v/>
      </c>
      <c r="BL116" s="276" t="str">
        <f>IF('Info patients (1)'!BL116&lt;&gt;'Info patients (2)'!BL116,"CHECK","")</f>
        <v/>
      </c>
      <c r="BM116" s="276" t="str">
        <f>IF('Info patients (1)'!BM116&lt;&gt;'Info patients (2)'!BM116,"CHECK","")</f>
        <v/>
      </c>
      <c r="BN116" s="276" t="str">
        <f>IF('Info patients (1)'!BN116&lt;&gt;'Info patients (2)'!BN116,"CHECK","")</f>
        <v/>
      </c>
      <c r="BO116" s="276" t="str">
        <f>IF('Info patients (1)'!BO116&lt;&gt;'Info patients (2)'!BO116,"CHECK","")</f>
        <v/>
      </c>
      <c r="BP116" s="276" t="str">
        <f>IF('Info patients (1)'!BP116&lt;&gt;'Info patients (2)'!BP116,"CHECK","")</f>
        <v/>
      </c>
      <c r="BQ116" s="276" t="str">
        <f>IF('Info patients (1)'!BQ116&lt;&gt;'Info patients (2)'!BQ116,"CHECK","")</f>
        <v/>
      </c>
      <c r="BR116" s="276" t="str">
        <f>IF('Info patients (1)'!BR116&lt;&gt;'Info patients (2)'!BR116,"CHECK","")</f>
        <v/>
      </c>
      <c r="BS116" s="276" t="str">
        <f>IF('Info patients (1)'!BS116&lt;&gt;'Info patients (2)'!BS116,"CHECK","")</f>
        <v/>
      </c>
      <c r="BT116" s="276" t="str">
        <f>IF('Info patients (1)'!BT116&lt;&gt;'Info patients (2)'!BT116,"CHECK","")</f>
        <v/>
      </c>
      <c r="BU116" s="276" t="str">
        <f>IF('Info patients (1)'!BU116&lt;&gt;'Info patients (2)'!BU116,"CHECK","")</f>
        <v/>
      </c>
      <c r="BV116" s="276" t="str">
        <f>IF('Info patients (1)'!BV116&lt;&gt;'Info patients (2)'!BV116,"CHECK","")</f>
        <v/>
      </c>
      <c r="BW116" s="276" t="str">
        <f>IF('Info patients (1)'!BW116&lt;&gt;'Info patients (2)'!BW116,"CHECK","")</f>
        <v/>
      </c>
      <c r="BX116" s="276" t="str">
        <f>IF('Info patients (1)'!BX116&lt;&gt;'Info patients (2)'!BX116,"CHECK","")</f>
        <v/>
      </c>
      <c r="BY116" s="276" t="str">
        <f>IF('Info patients (1)'!BY116&lt;&gt;'Info patients (2)'!BY116,"CHECK","")</f>
        <v/>
      </c>
      <c r="BZ116" s="276" t="str">
        <f>IF('Info patients (1)'!BZ116&lt;&gt;'Info patients (2)'!BZ116,"CHECK","")</f>
        <v/>
      </c>
      <c r="CA116" s="276" t="str">
        <f>IF('Info patients (1)'!CA116&lt;&gt;'Info patients (2)'!CA116,"CHECK","")</f>
        <v/>
      </c>
      <c r="CB116" s="276" t="str">
        <f>IF('Info patients (1)'!CB116&lt;&gt;'Info patients (2)'!CB116,"CHECK","")</f>
        <v/>
      </c>
      <c r="CC116" s="276" t="str">
        <f>IF('Info patients (1)'!CC116&lt;&gt;'Info patients (2)'!CC116,"CHECK","")</f>
        <v/>
      </c>
      <c r="CD116" s="276" t="str">
        <f>IF('Info patients (1)'!CD116&lt;&gt;'Info patients (2)'!CD116,"CHECK","")</f>
        <v/>
      </c>
      <c r="CE116" s="276" t="str">
        <f>IF('Info patients (1)'!CE116&lt;&gt;'Info patients (2)'!CE116,"CHECK","")</f>
        <v/>
      </c>
      <c r="CF116" s="276" t="str">
        <f>IF('Info patients (1)'!CF116&lt;&gt;'Info patients (2)'!CF116,"CHECK","")</f>
        <v/>
      </c>
      <c r="CG116" s="276" t="str">
        <f>IF('Info patients (1)'!CG116&lt;&gt;'Info patients (2)'!CG116,"CHECK","")</f>
        <v/>
      </c>
      <c r="CH116" s="276" t="str">
        <f>IF('Info patients (1)'!CH116&lt;&gt;'Info patients (2)'!CH116,"CHECK","")</f>
        <v/>
      </c>
      <c r="CI116" s="276" t="str">
        <f>IF('Info patients (1)'!CI116&lt;&gt;'Info patients (2)'!CI116,"CHECK","")</f>
        <v/>
      </c>
      <c r="CJ116" s="276" t="str">
        <f>IF('Info patients (1)'!CJ116&lt;&gt;'Info patients (2)'!CJ116,"CHECK","")</f>
        <v/>
      </c>
      <c r="CK116" s="276" t="str">
        <f>IF('Info patients (1)'!CK116&lt;&gt;'Info patients (2)'!CK116,"CHECK","")</f>
        <v/>
      </c>
      <c r="CL116" s="276" t="str">
        <f>IF('Info patients (1)'!CL116&lt;&gt;'Info patients (2)'!CL116,"CHECK","")</f>
        <v/>
      </c>
      <c r="CM116" s="276" t="str">
        <f>IF('Info patients (1)'!CM116&lt;&gt;'Info patients (2)'!CM116,"CHECK","")</f>
        <v/>
      </c>
      <c r="CN116" s="276" t="str">
        <f>IF('Info patients (1)'!CN116&lt;&gt;'Info patients (2)'!CN116,"CHECK","")</f>
        <v/>
      </c>
      <c r="CO116" s="276" t="str">
        <f>IF('Info patients (1)'!CO116&lt;&gt;'Info patients (2)'!CO116,"CHECK","")</f>
        <v/>
      </c>
      <c r="CP116" s="276" t="str">
        <f>IF('Info patients (1)'!CP116&lt;&gt;'Info patients (2)'!CP116,"CHECK","")</f>
        <v/>
      </c>
      <c r="CQ116" s="276" t="str">
        <f>IF('Info patients (1)'!CQ116&lt;&gt;'Info patients (2)'!CQ116,"CHECK","")</f>
        <v/>
      </c>
      <c r="CR116" s="276" t="str">
        <f>IF('Info patients (1)'!CR116&lt;&gt;'Info patients (2)'!CR116,"CHECK","")</f>
        <v/>
      </c>
      <c r="CS116" s="276" t="str">
        <f>IF('Info patients (1)'!CS116&lt;&gt;'Info patients (2)'!CS116,"CHECK","")</f>
        <v/>
      </c>
      <c r="CT116" s="276" t="str">
        <f>IF('Info patients (1)'!CT116&lt;&gt;'Info patients (2)'!CT116,"CHECK","")</f>
        <v/>
      </c>
      <c r="CU116" s="276" t="str">
        <f>IF('Info patients (1)'!CU116&lt;&gt;'Info patients (2)'!CU116,"CHECK","")</f>
        <v/>
      </c>
      <c r="CV116" s="276" t="str">
        <f>IF('Info patients (1)'!CV116&lt;&gt;'Info patients (2)'!CV116,"CHECK","")</f>
        <v/>
      </c>
      <c r="CW116" s="276" t="str">
        <f>IF('Info patients (1)'!CW116&lt;&gt;'Info patients (2)'!CW116,"CHECK","")</f>
        <v/>
      </c>
      <c r="CX116" s="276" t="str">
        <f>IF('Info patients (1)'!CX116&lt;&gt;'Info patients (2)'!CX116,"CHECK","")</f>
        <v/>
      </c>
      <c r="CY116" s="276" t="str">
        <f>IF('Info patients (1)'!CY116&lt;&gt;'Info patients (2)'!CY116,"CHECK","")</f>
        <v/>
      </c>
      <c r="CZ116" s="276" t="str">
        <f>IF('Info patients (1)'!CZ116&lt;&gt;'Info patients (2)'!CZ116,"CHECK","")</f>
        <v/>
      </c>
      <c r="DA116" s="276" t="str">
        <f>IF('Info patients (1)'!DA116&lt;&gt;'Info patients (2)'!DA116,"CHECK","")</f>
        <v/>
      </c>
      <c r="DB116" s="276" t="str">
        <f>IF('Info patients (1)'!DB116&lt;&gt;'Info patients (2)'!DB116,"CHECK","")</f>
        <v/>
      </c>
      <c r="DC116" s="276" t="str">
        <f>IF('Info patients (1)'!DC116&lt;&gt;'Info patients (2)'!DC116,"CHECK","")</f>
        <v/>
      </c>
      <c r="DD116" s="276" t="str">
        <f>IF('Info patients (1)'!DD116&lt;&gt;'Info patients (2)'!DD116,"CHECK","")</f>
        <v/>
      </c>
      <c r="DE116" s="276" t="str">
        <f>IF('Info patients (1)'!DE116&lt;&gt;'Info patients (2)'!DE116,"CHECK","")</f>
        <v/>
      </c>
      <c r="DF116" s="276" t="str">
        <f>IF('Info patients (1)'!DF116&lt;&gt;'Info patients (2)'!DF116,"CHECK","")</f>
        <v/>
      </c>
      <c r="DG116" s="276" t="str">
        <f>IF('Info patients (1)'!DG116&lt;&gt;'Info patients (2)'!DG116,"CHECK","")</f>
        <v/>
      </c>
      <c r="DH116" s="276" t="str">
        <f>IF('Info patients (1)'!DH116&lt;&gt;'Info patients (2)'!DH116,"CHECK","")</f>
        <v/>
      </c>
      <c r="DI116" s="276" t="str">
        <f>IF('Info patients (1)'!DI116&lt;&gt;'Info patients (2)'!DI116,"CHECK","")</f>
        <v/>
      </c>
      <c r="DJ116" s="276" t="str">
        <f>IF('Info patients (1)'!DJ116&lt;&gt;'Info patients (2)'!DJ116,"CHECK","")</f>
        <v/>
      </c>
      <c r="DK116" s="276" t="str">
        <f>IF('Info patients (1)'!DK116&lt;&gt;'Info patients (2)'!DK116,"CHECK","")</f>
        <v/>
      </c>
      <c r="DL116" s="276" t="str">
        <f>IF('Info patients (1)'!DL116&lt;&gt;'Info patients (2)'!DL116,"CHECK","")</f>
        <v/>
      </c>
      <c r="DM116" s="276" t="str">
        <f>IF('Info patients (1)'!DM116&lt;&gt;'Info patients (2)'!DM116,"CHECK","")</f>
        <v/>
      </c>
      <c r="DN116" s="276" t="str">
        <f>IF('Info patients (1)'!DN116&lt;&gt;'Info patients (2)'!DN116,"CHECK","")</f>
        <v/>
      </c>
      <c r="DO116" s="276" t="str">
        <f>IF('Info patients (1)'!DO116&lt;&gt;'Info patients (2)'!DO116,"CHECK","")</f>
        <v/>
      </c>
      <c r="DP116" s="276" t="str">
        <f>IF('Info patients (1)'!DP116&lt;&gt;'Info patients (2)'!DP116,"CHECK","")</f>
        <v/>
      </c>
      <c r="DQ116" s="276" t="str">
        <f>IF('Info patients (1)'!DQ116&lt;&gt;'Info patients (2)'!DQ116,"CHECK","")</f>
        <v/>
      </c>
    </row>
    <row r="117" spans="1:121" s="109" customFormat="1" ht="23.25" customHeight="1" x14ac:dyDescent="0.2">
      <c r="A117" s="276" t="str">
        <f>IF('Info patients (1)'!A117&lt;&gt;'Info patients (2)'!A117,"CHECK","")</f>
        <v/>
      </c>
      <c r="B117" s="276" t="str">
        <f>IF('Info patients (1)'!B117&lt;&gt;'Info patients (2)'!B117,"CHECK","")</f>
        <v/>
      </c>
      <c r="C117" s="276" t="str">
        <f>IF('Info patients (1)'!C117&lt;&gt;'Info patients (2)'!C117,"CHECK","")</f>
        <v/>
      </c>
      <c r="D117" s="276" t="str">
        <f>IF('Info patients (1)'!D117&lt;&gt;'Info patients (2)'!D117,"CHECK","")</f>
        <v/>
      </c>
      <c r="E117" s="276" t="str">
        <f>IF('Info patients (1)'!E117&lt;&gt;'Info patients (2)'!E117,"CHECK","")</f>
        <v/>
      </c>
      <c r="F117" s="276" t="str">
        <f>IF('Info patients (1)'!F117&lt;&gt;'Info patients (2)'!F117,"CHECK","")</f>
        <v/>
      </c>
      <c r="G117" s="276" t="str">
        <f>IF('Info patients (1)'!G117&lt;&gt;'Info patients (2)'!G117,"CHECK","")</f>
        <v/>
      </c>
      <c r="H117" s="276" t="str">
        <f>IF('Info patients (1)'!H117&lt;&gt;'Info patients (2)'!H117,"CHECK","")</f>
        <v/>
      </c>
      <c r="I117" s="276" t="str">
        <f>IF('Info patients (1)'!I117&lt;&gt;'Info patients (2)'!I117,"CHECK","")</f>
        <v/>
      </c>
      <c r="J117" s="276" t="str">
        <f>IF('Info patients (1)'!J117&lt;&gt;'Info patients (2)'!J117,"CHECK","")</f>
        <v/>
      </c>
      <c r="K117" s="276" t="str">
        <f>IF('Info patients (1)'!K117&lt;&gt;'Info patients (2)'!K117,"CHECK","")</f>
        <v/>
      </c>
      <c r="L117" s="276" t="str">
        <f>IF('Info patients (1)'!L117&lt;&gt;'Info patients (2)'!L117,"CHECK","")</f>
        <v/>
      </c>
      <c r="M117" s="276" t="str">
        <f>IF('Info patients (1)'!M117&lt;&gt;'Info patients (2)'!M117,"CHECK","")</f>
        <v/>
      </c>
      <c r="N117" s="276" t="str">
        <f>IF('Info patients (1)'!N117&lt;&gt;'Info patients (2)'!N117,"CHECK","")</f>
        <v/>
      </c>
      <c r="O117" s="276" t="str">
        <f>IF('Info patients (1)'!O117&lt;&gt;'Info patients (2)'!O117,"CHECK","")</f>
        <v/>
      </c>
      <c r="P117" s="276" t="str">
        <f>IF('Info patients (1)'!P117&lt;&gt;'Info patients (2)'!P117,"CHECK","")</f>
        <v/>
      </c>
      <c r="Q117" s="276" t="str">
        <f>IF('Info patients (1)'!Q117&lt;&gt;'Info patients (2)'!Q117,"CHECK","")</f>
        <v/>
      </c>
      <c r="R117" s="276" t="str">
        <f>IF('Info patients (1)'!R117&lt;&gt;'Info patients (2)'!R117,"CHECK","")</f>
        <v/>
      </c>
      <c r="S117" s="276" t="str">
        <f>IF('Info patients (1)'!S117&lt;&gt;'Info patients (2)'!S117,"CHECK","")</f>
        <v/>
      </c>
      <c r="T117" s="276" t="str">
        <f>IF('Info patients (1)'!T117&lt;&gt;'Info patients (2)'!T117,"CHECK","")</f>
        <v/>
      </c>
      <c r="U117" s="276" t="str">
        <f>IF('Info patients (1)'!U117&lt;&gt;'Info patients (2)'!U117,"CHECK","")</f>
        <v/>
      </c>
      <c r="V117" s="276" t="str">
        <f>IF('Info patients (1)'!V117&lt;&gt;'Info patients (2)'!V117,"CHECK","")</f>
        <v/>
      </c>
      <c r="W117" s="276" t="str">
        <f>IF('Info patients (1)'!W117&lt;&gt;'Info patients (2)'!W117,"CHECK","")</f>
        <v/>
      </c>
      <c r="X117" s="276" t="str">
        <f>IF('Info patients (1)'!X117&lt;&gt;'Info patients (2)'!X117,"CHECK","")</f>
        <v/>
      </c>
      <c r="Y117" s="276" t="str">
        <f>IF('Info patients (1)'!Y117&lt;&gt;'Info patients (2)'!Y117,"CHECK","")</f>
        <v/>
      </c>
      <c r="Z117" s="276" t="str">
        <f>IF('Info patients (1)'!Z117&lt;&gt;'Info patients (2)'!Z117,"CHECK","")</f>
        <v/>
      </c>
      <c r="AA117" s="276" t="str">
        <f>IF('Info patients (1)'!AA117&lt;&gt;'Info patients (2)'!AA117,"CHECK","")</f>
        <v/>
      </c>
      <c r="AB117" s="276" t="str">
        <f>IF('Info patients (1)'!AB117&lt;&gt;'Info patients (2)'!AB117,"CHECK","")</f>
        <v/>
      </c>
      <c r="AC117" s="276" t="str">
        <f>IF('Info patients (1)'!AC117&lt;&gt;'Info patients (2)'!AC117,"CHECK","")</f>
        <v/>
      </c>
      <c r="AD117" s="276" t="str">
        <f>IF('Info patients (1)'!AD117&lt;&gt;'Info patients (2)'!AD117,"CHECK","")</f>
        <v/>
      </c>
      <c r="AE117" s="276" t="str">
        <f>IF('Info patients (1)'!AE117&lt;&gt;'Info patients (2)'!AE117,"CHECK","")</f>
        <v/>
      </c>
      <c r="AF117" s="276" t="str">
        <f>IF('Info patients (1)'!AF117&lt;&gt;'Info patients (2)'!AF117,"CHECK","")</f>
        <v/>
      </c>
      <c r="AG117" s="276" t="str">
        <f>IF('Info patients (1)'!AG117&lt;&gt;'Info patients (2)'!AG117,"CHECK","")</f>
        <v/>
      </c>
      <c r="AH117" s="276" t="str">
        <f>IF('Info patients (1)'!AH117&lt;&gt;'Info patients (2)'!AH117,"CHECK","")</f>
        <v/>
      </c>
      <c r="AI117" s="276" t="str">
        <f>IF('Info patients (1)'!AI117&lt;&gt;'Info patients (2)'!AI117,"CHECK","")</f>
        <v/>
      </c>
      <c r="AJ117" s="276" t="str">
        <f>IF('Info patients (1)'!AJ117&lt;&gt;'Info patients (2)'!AJ117,"CHECK","")</f>
        <v/>
      </c>
      <c r="AK117" s="276" t="str">
        <f>IF('Info patients (1)'!AK117&lt;&gt;'Info patients (2)'!AK117,"CHECK","")</f>
        <v/>
      </c>
      <c r="AL117" s="276" t="str">
        <f>IF('Info patients (1)'!AL117&lt;&gt;'Info patients (2)'!AL117,"CHECK","")</f>
        <v/>
      </c>
      <c r="AM117" s="276" t="str">
        <f>IF('Info patients (1)'!AM117&lt;&gt;'Info patients (2)'!AM117,"CHECK","")</f>
        <v/>
      </c>
      <c r="AN117" s="276" t="str">
        <f>IF('Info patients (1)'!AN117&lt;&gt;'Info patients (2)'!AN117,"CHECK","")</f>
        <v/>
      </c>
      <c r="AO117" s="276" t="str">
        <f>IF('Info patients (1)'!AO117&lt;&gt;'Info patients (2)'!AO117,"CHECK","")</f>
        <v/>
      </c>
      <c r="AP117" s="276" t="str">
        <f>IF('Info patients (1)'!AP117&lt;&gt;'Info patients (2)'!AP117,"CHECK","")</f>
        <v/>
      </c>
      <c r="AQ117" s="276" t="str">
        <f>IF('Info patients (1)'!AQ117&lt;&gt;'Info patients (2)'!AQ117,"CHECK","")</f>
        <v/>
      </c>
      <c r="AR117" s="276" t="str">
        <f>IF('Info patients (1)'!AR117&lt;&gt;'Info patients (2)'!AR117,"CHECK","")</f>
        <v/>
      </c>
      <c r="AS117" s="276" t="str">
        <f>IF('Info patients (1)'!AS117&lt;&gt;'Info patients (2)'!AS117,"CHECK","")</f>
        <v/>
      </c>
      <c r="AT117" s="276" t="str">
        <f>IF('Info patients (1)'!AT117&lt;&gt;'Info patients (2)'!AT117,"CHECK","")</f>
        <v/>
      </c>
      <c r="AU117" s="276" t="str">
        <f>IF('Info patients (1)'!AU117&lt;&gt;'Info patients (2)'!AU117,"CHECK","")</f>
        <v/>
      </c>
      <c r="AV117" s="276" t="str">
        <f>IF('Info patients (1)'!AV117&lt;&gt;'Info patients (2)'!AV117,"CHECK","")</f>
        <v/>
      </c>
      <c r="AW117" s="276" t="str">
        <f>IF('Info patients (1)'!AW117&lt;&gt;'Info patients (2)'!AW117,"CHECK","")</f>
        <v/>
      </c>
      <c r="AX117" s="276" t="str">
        <f>IF('Info patients (1)'!AX117&lt;&gt;'Info patients (2)'!AX117,"CHECK","")</f>
        <v/>
      </c>
      <c r="AY117" s="276" t="str">
        <f>IF('Info patients (1)'!AY117&lt;&gt;'Info patients (2)'!AY117,"CHECK","")</f>
        <v/>
      </c>
      <c r="AZ117" s="276" t="str">
        <f>IF('Info patients (1)'!AZ117&lt;&gt;'Info patients (2)'!AZ117,"CHECK","")</f>
        <v/>
      </c>
      <c r="BA117" s="276" t="str">
        <f>IF('Info patients (1)'!BA117&lt;&gt;'Info patients (2)'!BA117,"CHECK","")</f>
        <v/>
      </c>
      <c r="BB117" s="276" t="str">
        <f>IF('Info patients (1)'!BB117&lt;&gt;'Info patients (2)'!BB117,"CHECK","")</f>
        <v/>
      </c>
      <c r="BC117" s="276" t="str">
        <f>IF('Info patients (1)'!BC117&lt;&gt;'Info patients (2)'!BC117,"CHECK","")</f>
        <v/>
      </c>
      <c r="BD117" s="276" t="str">
        <f>IF('Info patients (1)'!BD117&lt;&gt;'Info patients (2)'!BD117,"CHECK","")</f>
        <v/>
      </c>
      <c r="BE117" s="276" t="str">
        <f>IF('Info patients (1)'!BE117&lt;&gt;'Info patients (2)'!BE117,"CHECK","")</f>
        <v/>
      </c>
      <c r="BF117" s="276" t="str">
        <f>IF('Info patients (1)'!BF117&lt;&gt;'Info patients (2)'!BF117,"CHECK","")</f>
        <v/>
      </c>
      <c r="BG117" s="276" t="str">
        <f>IF('Info patients (1)'!BG117&lt;&gt;'Info patients (2)'!BG117,"CHECK","")</f>
        <v/>
      </c>
      <c r="BH117" s="276" t="str">
        <f>IF('Info patients (1)'!BH117&lt;&gt;'Info patients (2)'!BH117,"CHECK","")</f>
        <v/>
      </c>
      <c r="BI117" s="276" t="str">
        <f>IF('Info patients (1)'!BI117&lt;&gt;'Info patients (2)'!BI117,"CHECK","")</f>
        <v/>
      </c>
      <c r="BJ117" s="276" t="str">
        <f>IF('Info patients (1)'!BJ117&lt;&gt;'Info patients (2)'!BJ117,"CHECK","")</f>
        <v/>
      </c>
      <c r="BK117" s="276" t="str">
        <f>IF('Info patients (1)'!BK117&lt;&gt;'Info patients (2)'!BK117,"CHECK","")</f>
        <v/>
      </c>
      <c r="BL117" s="276" t="str">
        <f>IF('Info patients (1)'!BL117&lt;&gt;'Info patients (2)'!BL117,"CHECK","")</f>
        <v/>
      </c>
      <c r="BM117" s="276" t="str">
        <f>IF('Info patients (1)'!BM117&lt;&gt;'Info patients (2)'!BM117,"CHECK","")</f>
        <v/>
      </c>
      <c r="BN117" s="276" t="str">
        <f>IF('Info patients (1)'!BN117&lt;&gt;'Info patients (2)'!BN117,"CHECK","")</f>
        <v/>
      </c>
      <c r="BO117" s="276" t="str">
        <f>IF('Info patients (1)'!BO117&lt;&gt;'Info patients (2)'!BO117,"CHECK","")</f>
        <v/>
      </c>
      <c r="BP117" s="276" t="str">
        <f>IF('Info patients (1)'!BP117&lt;&gt;'Info patients (2)'!BP117,"CHECK","")</f>
        <v/>
      </c>
      <c r="BQ117" s="276" t="str">
        <f>IF('Info patients (1)'!BQ117&lt;&gt;'Info patients (2)'!BQ117,"CHECK","")</f>
        <v/>
      </c>
      <c r="BR117" s="276" t="str">
        <f>IF('Info patients (1)'!BR117&lt;&gt;'Info patients (2)'!BR117,"CHECK","")</f>
        <v/>
      </c>
      <c r="BS117" s="276" t="str">
        <f>IF('Info patients (1)'!BS117&lt;&gt;'Info patients (2)'!BS117,"CHECK","")</f>
        <v/>
      </c>
      <c r="BT117" s="276" t="str">
        <f>IF('Info patients (1)'!BT117&lt;&gt;'Info patients (2)'!BT117,"CHECK","")</f>
        <v/>
      </c>
      <c r="BU117" s="276" t="str">
        <f>IF('Info patients (1)'!BU117&lt;&gt;'Info patients (2)'!BU117,"CHECK","")</f>
        <v/>
      </c>
      <c r="BV117" s="276" t="str">
        <f>IF('Info patients (1)'!BV117&lt;&gt;'Info patients (2)'!BV117,"CHECK","")</f>
        <v/>
      </c>
      <c r="BW117" s="276" t="str">
        <f>IF('Info patients (1)'!BW117&lt;&gt;'Info patients (2)'!BW117,"CHECK","")</f>
        <v/>
      </c>
      <c r="BX117" s="276" t="str">
        <f>IF('Info patients (1)'!BX117&lt;&gt;'Info patients (2)'!BX117,"CHECK","")</f>
        <v/>
      </c>
      <c r="BY117" s="276" t="str">
        <f>IF('Info patients (1)'!BY117&lt;&gt;'Info patients (2)'!BY117,"CHECK","")</f>
        <v/>
      </c>
      <c r="BZ117" s="276" t="str">
        <f>IF('Info patients (1)'!BZ117&lt;&gt;'Info patients (2)'!BZ117,"CHECK","")</f>
        <v/>
      </c>
      <c r="CA117" s="276" t="str">
        <f>IF('Info patients (1)'!CA117&lt;&gt;'Info patients (2)'!CA117,"CHECK","")</f>
        <v/>
      </c>
      <c r="CB117" s="276" t="str">
        <f>IF('Info patients (1)'!CB117&lt;&gt;'Info patients (2)'!CB117,"CHECK","")</f>
        <v/>
      </c>
      <c r="CC117" s="276" t="str">
        <f>IF('Info patients (1)'!CC117&lt;&gt;'Info patients (2)'!CC117,"CHECK","")</f>
        <v/>
      </c>
      <c r="CD117" s="276" t="str">
        <f>IF('Info patients (1)'!CD117&lt;&gt;'Info patients (2)'!CD117,"CHECK","")</f>
        <v/>
      </c>
      <c r="CE117" s="276" t="str">
        <f>IF('Info patients (1)'!CE117&lt;&gt;'Info patients (2)'!CE117,"CHECK","")</f>
        <v/>
      </c>
      <c r="CF117" s="276" t="str">
        <f>IF('Info patients (1)'!CF117&lt;&gt;'Info patients (2)'!CF117,"CHECK","")</f>
        <v/>
      </c>
      <c r="CG117" s="276" t="str">
        <f>IF('Info patients (1)'!CG117&lt;&gt;'Info patients (2)'!CG117,"CHECK","")</f>
        <v/>
      </c>
      <c r="CH117" s="276" t="str">
        <f>IF('Info patients (1)'!CH117&lt;&gt;'Info patients (2)'!CH117,"CHECK","")</f>
        <v/>
      </c>
      <c r="CI117" s="276" t="str">
        <f>IF('Info patients (1)'!CI117&lt;&gt;'Info patients (2)'!CI117,"CHECK","")</f>
        <v/>
      </c>
      <c r="CJ117" s="276" t="str">
        <f>IF('Info patients (1)'!CJ117&lt;&gt;'Info patients (2)'!CJ117,"CHECK","")</f>
        <v/>
      </c>
      <c r="CK117" s="276" t="str">
        <f>IF('Info patients (1)'!CK117&lt;&gt;'Info patients (2)'!CK117,"CHECK","")</f>
        <v/>
      </c>
      <c r="CL117" s="276" t="str">
        <f>IF('Info patients (1)'!CL117&lt;&gt;'Info patients (2)'!CL117,"CHECK","")</f>
        <v/>
      </c>
      <c r="CM117" s="276" t="str">
        <f>IF('Info patients (1)'!CM117&lt;&gt;'Info patients (2)'!CM117,"CHECK","")</f>
        <v/>
      </c>
      <c r="CN117" s="276" t="str">
        <f>IF('Info patients (1)'!CN117&lt;&gt;'Info patients (2)'!CN117,"CHECK","")</f>
        <v/>
      </c>
      <c r="CO117" s="276" t="str">
        <f>IF('Info patients (1)'!CO117&lt;&gt;'Info patients (2)'!CO117,"CHECK","")</f>
        <v/>
      </c>
      <c r="CP117" s="276" t="str">
        <f>IF('Info patients (1)'!CP117&lt;&gt;'Info patients (2)'!CP117,"CHECK","")</f>
        <v/>
      </c>
      <c r="CQ117" s="276" t="str">
        <f>IF('Info patients (1)'!CQ117&lt;&gt;'Info patients (2)'!CQ117,"CHECK","")</f>
        <v/>
      </c>
      <c r="CR117" s="276" t="str">
        <f>IF('Info patients (1)'!CR117&lt;&gt;'Info patients (2)'!CR117,"CHECK","")</f>
        <v/>
      </c>
      <c r="CS117" s="276" t="str">
        <f>IF('Info patients (1)'!CS117&lt;&gt;'Info patients (2)'!CS117,"CHECK","")</f>
        <v/>
      </c>
      <c r="CT117" s="276" t="str">
        <f>IF('Info patients (1)'!CT117&lt;&gt;'Info patients (2)'!CT117,"CHECK","")</f>
        <v/>
      </c>
      <c r="CU117" s="276" t="str">
        <f>IF('Info patients (1)'!CU117&lt;&gt;'Info patients (2)'!CU117,"CHECK","")</f>
        <v/>
      </c>
      <c r="CV117" s="276" t="str">
        <f>IF('Info patients (1)'!CV117&lt;&gt;'Info patients (2)'!CV117,"CHECK","")</f>
        <v/>
      </c>
      <c r="CW117" s="276" t="str">
        <f>IF('Info patients (1)'!CW117&lt;&gt;'Info patients (2)'!CW117,"CHECK","")</f>
        <v/>
      </c>
      <c r="CX117" s="276" t="str">
        <f>IF('Info patients (1)'!CX117&lt;&gt;'Info patients (2)'!CX117,"CHECK","")</f>
        <v/>
      </c>
      <c r="CY117" s="276" t="str">
        <f>IF('Info patients (1)'!CY117&lt;&gt;'Info patients (2)'!CY117,"CHECK","")</f>
        <v/>
      </c>
      <c r="CZ117" s="276" t="str">
        <f>IF('Info patients (1)'!CZ117&lt;&gt;'Info patients (2)'!CZ117,"CHECK","")</f>
        <v/>
      </c>
      <c r="DA117" s="276" t="str">
        <f>IF('Info patients (1)'!DA117&lt;&gt;'Info patients (2)'!DA117,"CHECK","")</f>
        <v/>
      </c>
      <c r="DB117" s="276" t="str">
        <f>IF('Info patients (1)'!DB117&lt;&gt;'Info patients (2)'!DB117,"CHECK","")</f>
        <v/>
      </c>
      <c r="DC117" s="276" t="str">
        <f>IF('Info patients (1)'!DC117&lt;&gt;'Info patients (2)'!DC117,"CHECK","")</f>
        <v/>
      </c>
      <c r="DD117" s="276" t="str">
        <f>IF('Info patients (1)'!DD117&lt;&gt;'Info patients (2)'!DD117,"CHECK","")</f>
        <v/>
      </c>
      <c r="DE117" s="276" t="str">
        <f>IF('Info patients (1)'!DE117&lt;&gt;'Info patients (2)'!DE117,"CHECK","")</f>
        <v/>
      </c>
      <c r="DF117" s="276" t="str">
        <f>IF('Info patients (1)'!DF117&lt;&gt;'Info patients (2)'!DF117,"CHECK","")</f>
        <v/>
      </c>
      <c r="DG117" s="276" t="str">
        <f>IF('Info patients (1)'!DG117&lt;&gt;'Info patients (2)'!DG117,"CHECK","")</f>
        <v/>
      </c>
      <c r="DH117" s="276" t="str">
        <f>IF('Info patients (1)'!DH117&lt;&gt;'Info patients (2)'!DH117,"CHECK","")</f>
        <v/>
      </c>
      <c r="DI117" s="276" t="str">
        <f>IF('Info patients (1)'!DI117&lt;&gt;'Info patients (2)'!DI117,"CHECK","")</f>
        <v/>
      </c>
      <c r="DJ117" s="276" t="str">
        <f>IF('Info patients (1)'!DJ117&lt;&gt;'Info patients (2)'!DJ117,"CHECK","")</f>
        <v/>
      </c>
      <c r="DK117" s="276" t="str">
        <f>IF('Info patients (1)'!DK117&lt;&gt;'Info patients (2)'!DK117,"CHECK","")</f>
        <v/>
      </c>
      <c r="DL117" s="276" t="str">
        <f>IF('Info patients (1)'!DL117&lt;&gt;'Info patients (2)'!DL117,"CHECK","")</f>
        <v/>
      </c>
      <c r="DM117" s="276" t="str">
        <f>IF('Info patients (1)'!DM117&lt;&gt;'Info patients (2)'!DM117,"CHECK","")</f>
        <v/>
      </c>
      <c r="DN117" s="276" t="str">
        <f>IF('Info patients (1)'!DN117&lt;&gt;'Info patients (2)'!DN117,"CHECK","")</f>
        <v/>
      </c>
      <c r="DO117" s="276" t="str">
        <f>IF('Info patients (1)'!DO117&lt;&gt;'Info patients (2)'!DO117,"CHECK","")</f>
        <v/>
      </c>
      <c r="DP117" s="276" t="str">
        <f>IF('Info patients (1)'!DP117&lt;&gt;'Info patients (2)'!DP117,"CHECK","")</f>
        <v/>
      </c>
      <c r="DQ117" s="276" t="str">
        <f>IF('Info patients (1)'!DQ117&lt;&gt;'Info patients (2)'!DQ117,"CHECK","")</f>
        <v/>
      </c>
    </row>
    <row r="118" spans="1:121" s="109" customFormat="1" ht="23.25" customHeight="1" x14ac:dyDescent="0.2">
      <c r="A118" s="276" t="str">
        <f>IF('Info patients (1)'!A118&lt;&gt;'Info patients (2)'!A118,"CHECK","")</f>
        <v/>
      </c>
      <c r="B118" s="276" t="str">
        <f>IF('Info patients (1)'!B118&lt;&gt;'Info patients (2)'!B118,"CHECK","")</f>
        <v/>
      </c>
      <c r="C118" s="276" t="str">
        <f>IF('Info patients (1)'!C118&lt;&gt;'Info patients (2)'!C118,"CHECK","")</f>
        <v/>
      </c>
      <c r="D118" s="276" t="str">
        <f>IF('Info patients (1)'!D118&lt;&gt;'Info patients (2)'!D118,"CHECK","")</f>
        <v/>
      </c>
      <c r="E118" s="276" t="str">
        <f>IF('Info patients (1)'!E118&lt;&gt;'Info patients (2)'!E118,"CHECK","")</f>
        <v/>
      </c>
      <c r="F118" s="276" t="str">
        <f>IF('Info patients (1)'!F118&lt;&gt;'Info patients (2)'!F118,"CHECK","")</f>
        <v/>
      </c>
      <c r="G118" s="276" t="str">
        <f>IF('Info patients (1)'!G118&lt;&gt;'Info patients (2)'!G118,"CHECK","")</f>
        <v/>
      </c>
      <c r="H118" s="276" t="str">
        <f>IF('Info patients (1)'!H118&lt;&gt;'Info patients (2)'!H118,"CHECK","")</f>
        <v/>
      </c>
      <c r="I118" s="276" t="str">
        <f>IF('Info patients (1)'!I118&lt;&gt;'Info patients (2)'!I118,"CHECK","")</f>
        <v/>
      </c>
      <c r="J118" s="276" t="str">
        <f>IF('Info patients (1)'!J118&lt;&gt;'Info patients (2)'!J118,"CHECK","")</f>
        <v/>
      </c>
      <c r="K118" s="276" t="str">
        <f>IF('Info patients (1)'!K118&lt;&gt;'Info patients (2)'!K118,"CHECK","")</f>
        <v/>
      </c>
      <c r="L118" s="276" t="str">
        <f>IF('Info patients (1)'!L118&lt;&gt;'Info patients (2)'!L118,"CHECK","")</f>
        <v/>
      </c>
      <c r="M118" s="276" t="str">
        <f>IF('Info patients (1)'!M118&lt;&gt;'Info patients (2)'!M118,"CHECK","")</f>
        <v/>
      </c>
      <c r="N118" s="276" t="str">
        <f>IF('Info patients (1)'!N118&lt;&gt;'Info patients (2)'!N118,"CHECK","")</f>
        <v/>
      </c>
      <c r="O118" s="276" t="str">
        <f>IF('Info patients (1)'!O118&lt;&gt;'Info patients (2)'!O118,"CHECK","")</f>
        <v/>
      </c>
      <c r="P118" s="276" t="str">
        <f>IF('Info patients (1)'!P118&lt;&gt;'Info patients (2)'!P118,"CHECK","")</f>
        <v/>
      </c>
      <c r="Q118" s="276" t="str">
        <f>IF('Info patients (1)'!Q118&lt;&gt;'Info patients (2)'!Q118,"CHECK","")</f>
        <v/>
      </c>
      <c r="R118" s="276" t="str">
        <f>IF('Info patients (1)'!R118&lt;&gt;'Info patients (2)'!R118,"CHECK","")</f>
        <v/>
      </c>
      <c r="S118" s="276" t="str">
        <f>IF('Info patients (1)'!S118&lt;&gt;'Info patients (2)'!S118,"CHECK","")</f>
        <v/>
      </c>
      <c r="T118" s="276" t="str">
        <f>IF('Info patients (1)'!T118&lt;&gt;'Info patients (2)'!T118,"CHECK","")</f>
        <v/>
      </c>
      <c r="U118" s="276" t="str">
        <f>IF('Info patients (1)'!U118&lt;&gt;'Info patients (2)'!U118,"CHECK","")</f>
        <v/>
      </c>
      <c r="V118" s="276" t="str">
        <f>IF('Info patients (1)'!V118&lt;&gt;'Info patients (2)'!V118,"CHECK","")</f>
        <v/>
      </c>
      <c r="W118" s="276" t="str">
        <f>IF('Info patients (1)'!W118&lt;&gt;'Info patients (2)'!W118,"CHECK","")</f>
        <v/>
      </c>
      <c r="X118" s="276" t="str">
        <f>IF('Info patients (1)'!X118&lt;&gt;'Info patients (2)'!X118,"CHECK","")</f>
        <v/>
      </c>
      <c r="Y118" s="276" t="str">
        <f>IF('Info patients (1)'!Y118&lt;&gt;'Info patients (2)'!Y118,"CHECK","")</f>
        <v/>
      </c>
      <c r="Z118" s="276" t="str">
        <f>IF('Info patients (1)'!Z118&lt;&gt;'Info patients (2)'!Z118,"CHECK","")</f>
        <v/>
      </c>
      <c r="AA118" s="276" t="str">
        <f>IF('Info patients (1)'!AA118&lt;&gt;'Info patients (2)'!AA118,"CHECK","")</f>
        <v/>
      </c>
      <c r="AB118" s="276" t="str">
        <f>IF('Info patients (1)'!AB118&lt;&gt;'Info patients (2)'!AB118,"CHECK","")</f>
        <v/>
      </c>
      <c r="AC118" s="276" t="str">
        <f>IF('Info patients (1)'!AC118&lt;&gt;'Info patients (2)'!AC118,"CHECK","")</f>
        <v/>
      </c>
      <c r="AD118" s="276" t="str">
        <f>IF('Info patients (1)'!AD118&lt;&gt;'Info patients (2)'!AD118,"CHECK","")</f>
        <v/>
      </c>
      <c r="AE118" s="276" t="str">
        <f>IF('Info patients (1)'!AE118&lt;&gt;'Info patients (2)'!AE118,"CHECK","")</f>
        <v/>
      </c>
      <c r="AF118" s="276" t="str">
        <f>IF('Info patients (1)'!AF118&lt;&gt;'Info patients (2)'!AF118,"CHECK","")</f>
        <v/>
      </c>
      <c r="AG118" s="276" t="str">
        <f>IF('Info patients (1)'!AG118&lt;&gt;'Info patients (2)'!AG118,"CHECK","")</f>
        <v/>
      </c>
      <c r="AH118" s="276" t="str">
        <f>IF('Info patients (1)'!AH118&lt;&gt;'Info patients (2)'!AH118,"CHECK","")</f>
        <v/>
      </c>
      <c r="AI118" s="276" t="str">
        <f>IF('Info patients (1)'!AI118&lt;&gt;'Info patients (2)'!AI118,"CHECK","")</f>
        <v/>
      </c>
      <c r="AJ118" s="276" t="str">
        <f>IF('Info patients (1)'!AJ118&lt;&gt;'Info patients (2)'!AJ118,"CHECK","")</f>
        <v/>
      </c>
      <c r="AK118" s="276" t="str">
        <f>IF('Info patients (1)'!AK118&lt;&gt;'Info patients (2)'!AK118,"CHECK","")</f>
        <v/>
      </c>
      <c r="AL118" s="276" t="str">
        <f>IF('Info patients (1)'!AL118&lt;&gt;'Info patients (2)'!AL118,"CHECK","")</f>
        <v/>
      </c>
      <c r="AM118" s="276" t="str">
        <f>IF('Info patients (1)'!AM118&lt;&gt;'Info patients (2)'!AM118,"CHECK","")</f>
        <v/>
      </c>
      <c r="AN118" s="276" t="str">
        <f>IF('Info patients (1)'!AN118&lt;&gt;'Info patients (2)'!AN118,"CHECK","")</f>
        <v/>
      </c>
      <c r="AO118" s="276" t="str">
        <f>IF('Info patients (1)'!AO118&lt;&gt;'Info patients (2)'!AO118,"CHECK","")</f>
        <v/>
      </c>
      <c r="AP118" s="276" t="str">
        <f>IF('Info patients (1)'!AP118&lt;&gt;'Info patients (2)'!AP118,"CHECK","")</f>
        <v/>
      </c>
      <c r="AQ118" s="276" t="str">
        <f>IF('Info patients (1)'!AQ118&lt;&gt;'Info patients (2)'!AQ118,"CHECK","")</f>
        <v/>
      </c>
      <c r="AR118" s="276" t="str">
        <f>IF('Info patients (1)'!AR118&lt;&gt;'Info patients (2)'!AR118,"CHECK","")</f>
        <v/>
      </c>
      <c r="AS118" s="276" t="str">
        <f>IF('Info patients (1)'!AS118&lt;&gt;'Info patients (2)'!AS118,"CHECK","")</f>
        <v/>
      </c>
      <c r="AT118" s="276" t="str">
        <f>IF('Info patients (1)'!AT118&lt;&gt;'Info patients (2)'!AT118,"CHECK","")</f>
        <v/>
      </c>
      <c r="AU118" s="276" t="str">
        <f>IF('Info patients (1)'!AU118&lt;&gt;'Info patients (2)'!AU118,"CHECK","")</f>
        <v/>
      </c>
      <c r="AV118" s="276" t="str">
        <f>IF('Info patients (1)'!AV118&lt;&gt;'Info patients (2)'!AV118,"CHECK","")</f>
        <v/>
      </c>
      <c r="AW118" s="276" t="str">
        <f>IF('Info patients (1)'!AW118&lt;&gt;'Info patients (2)'!AW118,"CHECK","")</f>
        <v/>
      </c>
      <c r="AX118" s="276" t="str">
        <f>IF('Info patients (1)'!AX118&lt;&gt;'Info patients (2)'!AX118,"CHECK","")</f>
        <v/>
      </c>
      <c r="AY118" s="276" t="str">
        <f>IF('Info patients (1)'!AY118&lt;&gt;'Info patients (2)'!AY118,"CHECK","")</f>
        <v/>
      </c>
      <c r="AZ118" s="276" t="str">
        <f>IF('Info patients (1)'!AZ118&lt;&gt;'Info patients (2)'!AZ118,"CHECK","")</f>
        <v/>
      </c>
      <c r="BA118" s="276" t="str">
        <f>IF('Info patients (1)'!BA118&lt;&gt;'Info patients (2)'!BA118,"CHECK","")</f>
        <v/>
      </c>
      <c r="BB118" s="276" t="str">
        <f>IF('Info patients (1)'!BB118&lt;&gt;'Info patients (2)'!BB118,"CHECK","")</f>
        <v/>
      </c>
      <c r="BC118" s="276" t="str">
        <f>IF('Info patients (1)'!BC118&lt;&gt;'Info patients (2)'!BC118,"CHECK","")</f>
        <v/>
      </c>
      <c r="BD118" s="276" t="str">
        <f>IF('Info patients (1)'!BD118&lt;&gt;'Info patients (2)'!BD118,"CHECK","")</f>
        <v/>
      </c>
      <c r="BE118" s="276" t="str">
        <f>IF('Info patients (1)'!BE118&lt;&gt;'Info patients (2)'!BE118,"CHECK","")</f>
        <v/>
      </c>
      <c r="BF118" s="276" t="str">
        <f>IF('Info patients (1)'!BF118&lt;&gt;'Info patients (2)'!BF118,"CHECK","")</f>
        <v/>
      </c>
      <c r="BG118" s="276" t="str">
        <f>IF('Info patients (1)'!BG118&lt;&gt;'Info patients (2)'!BG118,"CHECK","")</f>
        <v/>
      </c>
      <c r="BH118" s="276" t="str">
        <f>IF('Info patients (1)'!BH118&lt;&gt;'Info patients (2)'!BH118,"CHECK","")</f>
        <v/>
      </c>
      <c r="BI118" s="276" t="str">
        <f>IF('Info patients (1)'!BI118&lt;&gt;'Info patients (2)'!BI118,"CHECK","")</f>
        <v/>
      </c>
      <c r="BJ118" s="276" t="str">
        <f>IF('Info patients (1)'!BJ118&lt;&gt;'Info patients (2)'!BJ118,"CHECK","")</f>
        <v/>
      </c>
      <c r="BK118" s="276" t="str">
        <f>IF('Info patients (1)'!BK118&lt;&gt;'Info patients (2)'!BK118,"CHECK","")</f>
        <v/>
      </c>
      <c r="BL118" s="276" t="str">
        <f>IF('Info patients (1)'!BL118&lt;&gt;'Info patients (2)'!BL118,"CHECK","")</f>
        <v/>
      </c>
      <c r="BM118" s="276" t="str">
        <f>IF('Info patients (1)'!BM118&lt;&gt;'Info patients (2)'!BM118,"CHECK","")</f>
        <v/>
      </c>
      <c r="BN118" s="276" t="str">
        <f>IF('Info patients (1)'!BN118&lt;&gt;'Info patients (2)'!BN118,"CHECK","")</f>
        <v/>
      </c>
      <c r="BO118" s="276" t="str">
        <f>IF('Info patients (1)'!BO118&lt;&gt;'Info patients (2)'!BO118,"CHECK","")</f>
        <v/>
      </c>
      <c r="BP118" s="276" t="str">
        <f>IF('Info patients (1)'!BP118&lt;&gt;'Info patients (2)'!BP118,"CHECK","")</f>
        <v/>
      </c>
      <c r="BQ118" s="276" t="str">
        <f>IF('Info patients (1)'!BQ118&lt;&gt;'Info patients (2)'!BQ118,"CHECK","")</f>
        <v/>
      </c>
      <c r="BR118" s="276" t="str">
        <f>IF('Info patients (1)'!BR118&lt;&gt;'Info patients (2)'!BR118,"CHECK","")</f>
        <v/>
      </c>
      <c r="BS118" s="276" t="str">
        <f>IF('Info patients (1)'!BS118&lt;&gt;'Info patients (2)'!BS118,"CHECK","")</f>
        <v/>
      </c>
      <c r="BT118" s="276" t="str">
        <f>IF('Info patients (1)'!BT118&lt;&gt;'Info patients (2)'!BT118,"CHECK","")</f>
        <v/>
      </c>
      <c r="BU118" s="276" t="str">
        <f>IF('Info patients (1)'!BU118&lt;&gt;'Info patients (2)'!BU118,"CHECK","")</f>
        <v/>
      </c>
      <c r="BV118" s="276" t="str">
        <f>IF('Info patients (1)'!BV118&lt;&gt;'Info patients (2)'!BV118,"CHECK","")</f>
        <v/>
      </c>
      <c r="BW118" s="276" t="str">
        <f>IF('Info patients (1)'!BW118&lt;&gt;'Info patients (2)'!BW118,"CHECK","")</f>
        <v/>
      </c>
      <c r="BX118" s="276" t="str">
        <f>IF('Info patients (1)'!BX118&lt;&gt;'Info patients (2)'!BX118,"CHECK","")</f>
        <v/>
      </c>
      <c r="BY118" s="276" t="str">
        <f>IF('Info patients (1)'!BY118&lt;&gt;'Info patients (2)'!BY118,"CHECK","")</f>
        <v/>
      </c>
      <c r="BZ118" s="276" t="str">
        <f>IF('Info patients (1)'!BZ118&lt;&gt;'Info patients (2)'!BZ118,"CHECK","")</f>
        <v/>
      </c>
      <c r="CA118" s="276" t="str">
        <f>IF('Info patients (1)'!CA118&lt;&gt;'Info patients (2)'!CA118,"CHECK","")</f>
        <v/>
      </c>
      <c r="CB118" s="276" t="str">
        <f>IF('Info patients (1)'!CB118&lt;&gt;'Info patients (2)'!CB118,"CHECK","")</f>
        <v/>
      </c>
      <c r="CC118" s="276" t="str">
        <f>IF('Info patients (1)'!CC118&lt;&gt;'Info patients (2)'!CC118,"CHECK","")</f>
        <v/>
      </c>
      <c r="CD118" s="276" t="str">
        <f>IF('Info patients (1)'!CD118&lt;&gt;'Info patients (2)'!CD118,"CHECK","")</f>
        <v/>
      </c>
      <c r="CE118" s="276" t="str">
        <f>IF('Info patients (1)'!CE118&lt;&gt;'Info patients (2)'!CE118,"CHECK","")</f>
        <v/>
      </c>
      <c r="CF118" s="276" t="str">
        <f>IF('Info patients (1)'!CF118&lt;&gt;'Info patients (2)'!CF118,"CHECK","")</f>
        <v/>
      </c>
      <c r="CG118" s="276" t="str">
        <f>IF('Info patients (1)'!CG118&lt;&gt;'Info patients (2)'!CG118,"CHECK","")</f>
        <v/>
      </c>
      <c r="CH118" s="276" t="str">
        <f>IF('Info patients (1)'!CH118&lt;&gt;'Info patients (2)'!CH118,"CHECK","")</f>
        <v/>
      </c>
      <c r="CI118" s="276" t="str">
        <f>IF('Info patients (1)'!CI118&lt;&gt;'Info patients (2)'!CI118,"CHECK","")</f>
        <v/>
      </c>
      <c r="CJ118" s="276" t="str">
        <f>IF('Info patients (1)'!CJ118&lt;&gt;'Info patients (2)'!CJ118,"CHECK","")</f>
        <v/>
      </c>
      <c r="CK118" s="276" t="str">
        <f>IF('Info patients (1)'!CK118&lt;&gt;'Info patients (2)'!CK118,"CHECK","")</f>
        <v/>
      </c>
      <c r="CL118" s="276" t="str">
        <f>IF('Info patients (1)'!CL118&lt;&gt;'Info patients (2)'!CL118,"CHECK","")</f>
        <v/>
      </c>
      <c r="CM118" s="276" t="str">
        <f>IF('Info patients (1)'!CM118&lt;&gt;'Info patients (2)'!CM118,"CHECK","")</f>
        <v/>
      </c>
      <c r="CN118" s="276" t="str">
        <f>IF('Info patients (1)'!CN118&lt;&gt;'Info patients (2)'!CN118,"CHECK","")</f>
        <v/>
      </c>
      <c r="CO118" s="276" t="str">
        <f>IF('Info patients (1)'!CO118&lt;&gt;'Info patients (2)'!CO118,"CHECK","")</f>
        <v/>
      </c>
      <c r="CP118" s="276" t="str">
        <f>IF('Info patients (1)'!CP118&lt;&gt;'Info patients (2)'!CP118,"CHECK","")</f>
        <v/>
      </c>
      <c r="CQ118" s="276" t="str">
        <f>IF('Info patients (1)'!CQ118&lt;&gt;'Info patients (2)'!CQ118,"CHECK","")</f>
        <v/>
      </c>
      <c r="CR118" s="276" t="str">
        <f>IF('Info patients (1)'!CR118&lt;&gt;'Info patients (2)'!CR118,"CHECK","")</f>
        <v/>
      </c>
      <c r="CS118" s="276" t="str">
        <f>IF('Info patients (1)'!CS118&lt;&gt;'Info patients (2)'!CS118,"CHECK","")</f>
        <v/>
      </c>
      <c r="CT118" s="276" t="str">
        <f>IF('Info patients (1)'!CT118&lt;&gt;'Info patients (2)'!CT118,"CHECK","")</f>
        <v/>
      </c>
      <c r="CU118" s="276" t="str">
        <f>IF('Info patients (1)'!CU118&lt;&gt;'Info patients (2)'!CU118,"CHECK","")</f>
        <v/>
      </c>
      <c r="CV118" s="276" t="str">
        <f>IF('Info patients (1)'!CV118&lt;&gt;'Info patients (2)'!CV118,"CHECK","")</f>
        <v/>
      </c>
      <c r="CW118" s="276" t="str">
        <f>IF('Info patients (1)'!CW118&lt;&gt;'Info patients (2)'!CW118,"CHECK","")</f>
        <v/>
      </c>
      <c r="CX118" s="276" t="str">
        <f>IF('Info patients (1)'!CX118&lt;&gt;'Info patients (2)'!CX118,"CHECK","")</f>
        <v/>
      </c>
      <c r="CY118" s="276" t="str">
        <f>IF('Info patients (1)'!CY118&lt;&gt;'Info patients (2)'!CY118,"CHECK","")</f>
        <v/>
      </c>
      <c r="CZ118" s="276" t="str">
        <f>IF('Info patients (1)'!CZ118&lt;&gt;'Info patients (2)'!CZ118,"CHECK","")</f>
        <v/>
      </c>
      <c r="DA118" s="276" t="str">
        <f>IF('Info patients (1)'!DA118&lt;&gt;'Info patients (2)'!DA118,"CHECK","")</f>
        <v/>
      </c>
      <c r="DB118" s="276" t="str">
        <f>IF('Info patients (1)'!DB118&lt;&gt;'Info patients (2)'!DB118,"CHECK","")</f>
        <v/>
      </c>
      <c r="DC118" s="276" t="str">
        <f>IF('Info patients (1)'!DC118&lt;&gt;'Info patients (2)'!DC118,"CHECK","")</f>
        <v/>
      </c>
      <c r="DD118" s="276" t="str">
        <f>IF('Info patients (1)'!DD118&lt;&gt;'Info patients (2)'!DD118,"CHECK","")</f>
        <v/>
      </c>
      <c r="DE118" s="276" t="str">
        <f>IF('Info patients (1)'!DE118&lt;&gt;'Info patients (2)'!DE118,"CHECK","")</f>
        <v/>
      </c>
      <c r="DF118" s="276" t="str">
        <f>IF('Info patients (1)'!DF118&lt;&gt;'Info patients (2)'!DF118,"CHECK","")</f>
        <v/>
      </c>
      <c r="DG118" s="276" t="str">
        <f>IF('Info patients (1)'!DG118&lt;&gt;'Info patients (2)'!DG118,"CHECK","")</f>
        <v/>
      </c>
      <c r="DH118" s="276" t="str">
        <f>IF('Info patients (1)'!DH118&lt;&gt;'Info patients (2)'!DH118,"CHECK","")</f>
        <v/>
      </c>
      <c r="DI118" s="276" t="str">
        <f>IF('Info patients (1)'!DI118&lt;&gt;'Info patients (2)'!DI118,"CHECK","")</f>
        <v/>
      </c>
      <c r="DJ118" s="276" t="str">
        <f>IF('Info patients (1)'!DJ118&lt;&gt;'Info patients (2)'!DJ118,"CHECK","")</f>
        <v/>
      </c>
      <c r="DK118" s="276" t="str">
        <f>IF('Info patients (1)'!DK118&lt;&gt;'Info patients (2)'!DK118,"CHECK","")</f>
        <v/>
      </c>
      <c r="DL118" s="276" t="str">
        <f>IF('Info patients (1)'!DL118&lt;&gt;'Info patients (2)'!DL118,"CHECK","")</f>
        <v/>
      </c>
      <c r="DM118" s="276" t="str">
        <f>IF('Info patients (1)'!DM118&lt;&gt;'Info patients (2)'!DM118,"CHECK","")</f>
        <v/>
      </c>
      <c r="DN118" s="276" t="str">
        <f>IF('Info patients (1)'!DN118&lt;&gt;'Info patients (2)'!DN118,"CHECK","")</f>
        <v/>
      </c>
      <c r="DO118" s="276" t="str">
        <f>IF('Info patients (1)'!DO118&lt;&gt;'Info patients (2)'!DO118,"CHECK","")</f>
        <v/>
      </c>
      <c r="DP118" s="276" t="str">
        <f>IF('Info patients (1)'!DP118&lt;&gt;'Info patients (2)'!DP118,"CHECK","")</f>
        <v/>
      </c>
      <c r="DQ118" s="276" t="str">
        <f>IF('Info patients (1)'!DQ118&lt;&gt;'Info patients (2)'!DQ118,"CHECK","")</f>
        <v/>
      </c>
    </row>
    <row r="119" spans="1:121" s="109" customFormat="1" ht="23.25" customHeight="1" x14ac:dyDescent="0.2">
      <c r="A119" s="276" t="str">
        <f>IF('Info patients (1)'!A119&lt;&gt;'Info patients (2)'!A119,"CHECK","")</f>
        <v/>
      </c>
      <c r="B119" s="276" t="str">
        <f>IF('Info patients (1)'!B119&lt;&gt;'Info patients (2)'!B119,"CHECK","")</f>
        <v/>
      </c>
      <c r="C119" s="276" t="str">
        <f>IF('Info patients (1)'!C119&lt;&gt;'Info patients (2)'!C119,"CHECK","")</f>
        <v/>
      </c>
      <c r="D119" s="276" t="str">
        <f>IF('Info patients (1)'!D119&lt;&gt;'Info patients (2)'!D119,"CHECK","")</f>
        <v/>
      </c>
      <c r="E119" s="276" t="str">
        <f>IF('Info patients (1)'!E119&lt;&gt;'Info patients (2)'!E119,"CHECK","")</f>
        <v/>
      </c>
      <c r="F119" s="276" t="str">
        <f>IF('Info patients (1)'!F119&lt;&gt;'Info patients (2)'!F119,"CHECK","")</f>
        <v/>
      </c>
      <c r="G119" s="276" t="str">
        <f>IF('Info patients (1)'!G119&lt;&gt;'Info patients (2)'!G119,"CHECK","")</f>
        <v/>
      </c>
      <c r="H119" s="276" t="str">
        <f>IF('Info patients (1)'!H119&lt;&gt;'Info patients (2)'!H119,"CHECK","")</f>
        <v/>
      </c>
      <c r="I119" s="276" t="str">
        <f>IF('Info patients (1)'!I119&lt;&gt;'Info patients (2)'!I119,"CHECK","")</f>
        <v/>
      </c>
      <c r="J119" s="276" t="str">
        <f>IF('Info patients (1)'!J119&lt;&gt;'Info patients (2)'!J119,"CHECK","")</f>
        <v/>
      </c>
      <c r="K119" s="276" t="str">
        <f>IF('Info patients (1)'!K119&lt;&gt;'Info patients (2)'!K119,"CHECK","")</f>
        <v/>
      </c>
      <c r="L119" s="276" t="str">
        <f>IF('Info patients (1)'!L119&lt;&gt;'Info patients (2)'!L119,"CHECK","")</f>
        <v/>
      </c>
      <c r="M119" s="276" t="str">
        <f>IF('Info patients (1)'!M119&lt;&gt;'Info patients (2)'!M119,"CHECK","")</f>
        <v/>
      </c>
      <c r="N119" s="276" t="str">
        <f>IF('Info patients (1)'!N119&lt;&gt;'Info patients (2)'!N119,"CHECK","")</f>
        <v/>
      </c>
      <c r="O119" s="276" t="str">
        <f>IF('Info patients (1)'!O119&lt;&gt;'Info patients (2)'!O119,"CHECK","")</f>
        <v/>
      </c>
      <c r="P119" s="276" t="str">
        <f>IF('Info patients (1)'!P119&lt;&gt;'Info patients (2)'!P119,"CHECK","")</f>
        <v/>
      </c>
      <c r="Q119" s="276" t="str">
        <f>IF('Info patients (1)'!Q119&lt;&gt;'Info patients (2)'!Q119,"CHECK","")</f>
        <v/>
      </c>
      <c r="R119" s="276" t="str">
        <f>IF('Info patients (1)'!R119&lt;&gt;'Info patients (2)'!R119,"CHECK","")</f>
        <v/>
      </c>
      <c r="S119" s="276" t="str">
        <f>IF('Info patients (1)'!S119&lt;&gt;'Info patients (2)'!S119,"CHECK","")</f>
        <v/>
      </c>
      <c r="T119" s="276" t="str">
        <f>IF('Info patients (1)'!T119&lt;&gt;'Info patients (2)'!T119,"CHECK","")</f>
        <v/>
      </c>
      <c r="U119" s="276" t="str">
        <f>IF('Info patients (1)'!U119&lt;&gt;'Info patients (2)'!U119,"CHECK","")</f>
        <v/>
      </c>
      <c r="V119" s="276" t="str">
        <f>IF('Info patients (1)'!V119&lt;&gt;'Info patients (2)'!V119,"CHECK","")</f>
        <v/>
      </c>
      <c r="W119" s="276" t="str">
        <f>IF('Info patients (1)'!W119&lt;&gt;'Info patients (2)'!W119,"CHECK","")</f>
        <v/>
      </c>
      <c r="X119" s="276" t="str">
        <f>IF('Info patients (1)'!X119&lt;&gt;'Info patients (2)'!X119,"CHECK","")</f>
        <v/>
      </c>
      <c r="Y119" s="276" t="str">
        <f>IF('Info patients (1)'!Y119&lt;&gt;'Info patients (2)'!Y119,"CHECK","")</f>
        <v/>
      </c>
      <c r="Z119" s="276" t="str">
        <f>IF('Info patients (1)'!Z119&lt;&gt;'Info patients (2)'!Z119,"CHECK","")</f>
        <v/>
      </c>
      <c r="AA119" s="276" t="str">
        <f>IF('Info patients (1)'!AA119&lt;&gt;'Info patients (2)'!AA119,"CHECK","")</f>
        <v/>
      </c>
      <c r="AB119" s="276" t="str">
        <f>IF('Info patients (1)'!AB119&lt;&gt;'Info patients (2)'!AB119,"CHECK","")</f>
        <v/>
      </c>
      <c r="AC119" s="276" t="str">
        <f>IF('Info patients (1)'!AC119&lt;&gt;'Info patients (2)'!AC119,"CHECK","")</f>
        <v/>
      </c>
      <c r="AD119" s="276" t="str">
        <f>IF('Info patients (1)'!AD119&lt;&gt;'Info patients (2)'!AD119,"CHECK","")</f>
        <v/>
      </c>
      <c r="AE119" s="276" t="str">
        <f>IF('Info patients (1)'!AE119&lt;&gt;'Info patients (2)'!AE119,"CHECK","")</f>
        <v/>
      </c>
      <c r="AF119" s="276" t="str">
        <f>IF('Info patients (1)'!AF119&lt;&gt;'Info patients (2)'!AF119,"CHECK","")</f>
        <v/>
      </c>
      <c r="AG119" s="276" t="str">
        <f>IF('Info patients (1)'!AG119&lt;&gt;'Info patients (2)'!AG119,"CHECK","")</f>
        <v/>
      </c>
      <c r="AH119" s="276" t="str">
        <f>IF('Info patients (1)'!AH119&lt;&gt;'Info patients (2)'!AH119,"CHECK","")</f>
        <v/>
      </c>
      <c r="AI119" s="276" t="str">
        <f>IF('Info patients (1)'!AI119&lt;&gt;'Info patients (2)'!AI119,"CHECK","")</f>
        <v/>
      </c>
      <c r="AJ119" s="276" t="str">
        <f>IF('Info patients (1)'!AJ119&lt;&gt;'Info patients (2)'!AJ119,"CHECK","")</f>
        <v/>
      </c>
      <c r="AK119" s="276" t="str">
        <f>IF('Info patients (1)'!AK119&lt;&gt;'Info patients (2)'!AK119,"CHECK","")</f>
        <v/>
      </c>
      <c r="AL119" s="276" t="str">
        <f>IF('Info patients (1)'!AL119&lt;&gt;'Info patients (2)'!AL119,"CHECK","")</f>
        <v/>
      </c>
      <c r="AM119" s="276" t="str">
        <f>IF('Info patients (1)'!AM119&lt;&gt;'Info patients (2)'!AM119,"CHECK","")</f>
        <v/>
      </c>
      <c r="AN119" s="276" t="str">
        <f>IF('Info patients (1)'!AN119&lt;&gt;'Info patients (2)'!AN119,"CHECK","")</f>
        <v/>
      </c>
      <c r="AO119" s="276" t="str">
        <f>IF('Info patients (1)'!AO119&lt;&gt;'Info patients (2)'!AO119,"CHECK","")</f>
        <v/>
      </c>
      <c r="AP119" s="276" t="str">
        <f>IF('Info patients (1)'!AP119&lt;&gt;'Info patients (2)'!AP119,"CHECK","")</f>
        <v/>
      </c>
      <c r="AQ119" s="276" t="str">
        <f>IF('Info patients (1)'!AQ119&lt;&gt;'Info patients (2)'!AQ119,"CHECK","")</f>
        <v/>
      </c>
      <c r="AR119" s="276" t="str">
        <f>IF('Info patients (1)'!AR119&lt;&gt;'Info patients (2)'!AR119,"CHECK","")</f>
        <v/>
      </c>
      <c r="AS119" s="276" t="str">
        <f>IF('Info patients (1)'!AS119&lt;&gt;'Info patients (2)'!AS119,"CHECK","")</f>
        <v/>
      </c>
      <c r="AT119" s="276" t="str">
        <f>IF('Info patients (1)'!AT119&lt;&gt;'Info patients (2)'!AT119,"CHECK","")</f>
        <v/>
      </c>
      <c r="AU119" s="276" t="str">
        <f>IF('Info patients (1)'!AU119&lt;&gt;'Info patients (2)'!AU119,"CHECK","")</f>
        <v/>
      </c>
      <c r="AV119" s="276" t="str">
        <f>IF('Info patients (1)'!AV119&lt;&gt;'Info patients (2)'!AV119,"CHECK","")</f>
        <v/>
      </c>
      <c r="AW119" s="276" t="str">
        <f>IF('Info patients (1)'!AW119&lt;&gt;'Info patients (2)'!AW119,"CHECK","")</f>
        <v/>
      </c>
      <c r="AX119" s="276" t="str">
        <f>IF('Info patients (1)'!AX119&lt;&gt;'Info patients (2)'!AX119,"CHECK","")</f>
        <v/>
      </c>
      <c r="AY119" s="276" t="str">
        <f>IF('Info patients (1)'!AY119&lt;&gt;'Info patients (2)'!AY119,"CHECK","")</f>
        <v/>
      </c>
      <c r="AZ119" s="276" t="str">
        <f>IF('Info patients (1)'!AZ119&lt;&gt;'Info patients (2)'!AZ119,"CHECK","")</f>
        <v/>
      </c>
      <c r="BA119" s="276" t="str">
        <f>IF('Info patients (1)'!BA119&lt;&gt;'Info patients (2)'!BA119,"CHECK","")</f>
        <v/>
      </c>
      <c r="BB119" s="276" t="str">
        <f>IF('Info patients (1)'!BB119&lt;&gt;'Info patients (2)'!BB119,"CHECK","")</f>
        <v/>
      </c>
      <c r="BC119" s="276" t="str">
        <f>IF('Info patients (1)'!BC119&lt;&gt;'Info patients (2)'!BC119,"CHECK","")</f>
        <v/>
      </c>
      <c r="BD119" s="276" t="str">
        <f>IF('Info patients (1)'!BD119&lt;&gt;'Info patients (2)'!BD119,"CHECK","")</f>
        <v/>
      </c>
      <c r="BE119" s="276" t="str">
        <f>IF('Info patients (1)'!BE119&lt;&gt;'Info patients (2)'!BE119,"CHECK","")</f>
        <v/>
      </c>
      <c r="BF119" s="276" t="str">
        <f>IF('Info patients (1)'!BF119&lt;&gt;'Info patients (2)'!BF119,"CHECK","")</f>
        <v/>
      </c>
      <c r="BG119" s="276" t="str">
        <f>IF('Info patients (1)'!BG119&lt;&gt;'Info patients (2)'!BG119,"CHECK","")</f>
        <v/>
      </c>
      <c r="BH119" s="276" t="str">
        <f>IF('Info patients (1)'!BH119&lt;&gt;'Info patients (2)'!BH119,"CHECK","")</f>
        <v/>
      </c>
      <c r="BI119" s="276" t="str">
        <f>IF('Info patients (1)'!BI119&lt;&gt;'Info patients (2)'!BI119,"CHECK","")</f>
        <v/>
      </c>
      <c r="BJ119" s="276" t="str">
        <f>IF('Info patients (1)'!BJ119&lt;&gt;'Info patients (2)'!BJ119,"CHECK","")</f>
        <v/>
      </c>
      <c r="BK119" s="276" t="str">
        <f>IF('Info patients (1)'!BK119&lt;&gt;'Info patients (2)'!BK119,"CHECK","")</f>
        <v/>
      </c>
      <c r="BL119" s="276" t="str">
        <f>IF('Info patients (1)'!BL119&lt;&gt;'Info patients (2)'!BL119,"CHECK","")</f>
        <v/>
      </c>
      <c r="BM119" s="276" t="str">
        <f>IF('Info patients (1)'!BM119&lt;&gt;'Info patients (2)'!BM119,"CHECK","")</f>
        <v/>
      </c>
      <c r="BN119" s="276" t="str">
        <f>IF('Info patients (1)'!BN119&lt;&gt;'Info patients (2)'!BN119,"CHECK","")</f>
        <v/>
      </c>
      <c r="BO119" s="276" t="str">
        <f>IF('Info patients (1)'!BO119&lt;&gt;'Info patients (2)'!BO119,"CHECK","")</f>
        <v/>
      </c>
      <c r="BP119" s="276" t="str">
        <f>IF('Info patients (1)'!BP119&lt;&gt;'Info patients (2)'!BP119,"CHECK","")</f>
        <v/>
      </c>
      <c r="BQ119" s="276" t="str">
        <f>IF('Info patients (1)'!BQ119&lt;&gt;'Info patients (2)'!BQ119,"CHECK","")</f>
        <v/>
      </c>
      <c r="BR119" s="276" t="str">
        <f>IF('Info patients (1)'!BR119&lt;&gt;'Info patients (2)'!BR119,"CHECK","")</f>
        <v/>
      </c>
      <c r="BS119" s="276" t="str">
        <f>IF('Info patients (1)'!BS119&lt;&gt;'Info patients (2)'!BS119,"CHECK","")</f>
        <v/>
      </c>
      <c r="BT119" s="276" t="str">
        <f>IF('Info patients (1)'!BT119&lt;&gt;'Info patients (2)'!BT119,"CHECK","")</f>
        <v/>
      </c>
      <c r="BU119" s="276" t="str">
        <f>IF('Info patients (1)'!BU119&lt;&gt;'Info patients (2)'!BU119,"CHECK","")</f>
        <v/>
      </c>
      <c r="BV119" s="276" t="str">
        <f>IF('Info patients (1)'!BV119&lt;&gt;'Info patients (2)'!BV119,"CHECK","")</f>
        <v/>
      </c>
      <c r="BW119" s="276" t="str">
        <f>IF('Info patients (1)'!BW119&lt;&gt;'Info patients (2)'!BW119,"CHECK","")</f>
        <v/>
      </c>
      <c r="BX119" s="276" t="str">
        <f>IF('Info patients (1)'!BX119&lt;&gt;'Info patients (2)'!BX119,"CHECK","")</f>
        <v/>
      </c>
      <c r="BY119" s="276" t="str">
        <f>IF('Info patients (1)'!BY119&lt;&gt;'Info patients (2)'!BY119,"CHECK","")</f>
        <v/>
      </c>
      <c r="BZ119" s="276" t="str">
        <f>IF('Info patients (1)'!BZ119&lt;&gt;'Info patients (2)'!BZ119,"CHECK","")</f>
        <v/>
      </c>
      <c r="CA119" s="276" t="str">
        <f>IF('Info patients (1)'!CA119&lt;&gt;'Info patients (2)'!CA119,"CHECK","")</f>
        <v/>
      </c>
      <c r="CB119" s="276" t="str">
        <f>IF('Info patients (1)'!CB119&lt;&gt;'Info patients (2)'!CB119,"CHECK","")</f>
        <v/>
      </c>
      <c r="CC119" s="276" t="str">
        <f>IF('Info patients (1)'!CC119&lt;&gt;'Info patients (2)'!CC119,"CHECK","")</f>
        <v/>
      </c>
      <c r="CD119" s="276" t="str">
        <f>IF('Info patients (1)'!CD119&lt;&gt;'Info patients (2)'!CD119,"CHECK","")</f>
        <v/>
      </c>
      <c r="CE119" s="276" t="str">
        <f>IF('Info patients (1)'!CE119&lt;&gt;'Info patients (2)'!CE119,"CHECK","")</f>
        <v/>
      </c>
      <c r="CF119" s="276" t="str">
        <f>IF('Info patients (1)'!CF119&lt;&gt;'Info patients (2)'!CF119,"CHECK","")</f>
        <v/>
      </c>
      <c r="CG119" s="276" t="str">
        <f>IF('Info patients (1)'!CG119&lt;&gt;'Info patients (2)'!CG119,"CHECK","")</f>
        <v/>
      </c>
      <c r="CH119" s="276" t="str">
        <f>IF('Info patients (1)'!CH119&lt;&gt;'Info patients (2)'!CH119,"CHECK","")</f>
        <v/>
      </c>
      <c r="CI119" s="276" t="str">
        <f>IF('Info patients (1)'!CI119&lt;&gt;'Info patients (2)'!CI119,"CHECK","")</f>
        <v/>
      </c>
      <c r="CJ119" s="276" t="str">
        <f>IF('Info patients (1)'!CJ119&lt;&gt;'Info patients (2)'!CJ119,"CHECK","")</f>
        <v/>
      </c>
      <c r="CK119" s="276" t="str">
        <f>IF('Info patients (1)'!CK119&lt;&gt;'Info patients (2)'!CK119,"CHECK","")</f>
        <v/>
      </c>
      <c r="CL119" s="276" t="str">
        <f>IF('Info patients (1)'!CL119&lt;&gt;'Info patients (2)'!CL119,"CHECK","")</f>
        <v/>
      </c>
      <c r="CM119" s="276" t="str">
        <f>IF('Info patients (1)'!CM119&lt;&gt;'Info patients (2)'!CM119,"CHECK","")</f>
        <v/>
      </c>
      <c r="CN119" s="276" t="str">
        <f>IF('Info patients (1)'!CN119&lt;&gt;'Info patients (2)'!CN119,"CHECK","")</f>
        <v/>
      </c>
      <c r="CO119" s="276" t="str">
        <f>IF('Info patients (1)'!CO119&lt;&gt;'Info patients (2)'!CO119,"CHECK","")</f>
        <v/>
      </c>
      <c r="CP119" s="276" t="str">
        <f>IF('Info patients (1)'!CP119&lt;&gt;'Info patients (2)'!CP119,"CHECK","")</f>
        <v/>
      </c>
      <c r="CQ119" s="276" t="str">
        <f>IF('Info patients (1)'!CQ119&lt;&gt;'Info patients (2)'!CQ119,"CHECK","")</f>
        <v/>
      </c>
      <c r="CR119" s="276" t="str">
        <f>IF('Info patients (1)'!CR119&lt;&gt;'Info patients (2)'!CR119,"CHECK","")</f>
        <v/>
      </c>
      <c r="CS119" s="276" t="str">
        <f>IF('Info patients (1)'!CS119&lt;&gt;'Info patients (2)'!CS119,"CHECK","")</f>
        <v/>
      </c>
      <c r="CT119" s="276" t="str">
        <f>IF('Info patients (1)'!CT119&lt;&gt;'Info patients (2)'!CT119,"CHECK","")</f>
        <v/>
      </c>
      <c r="CU119" s="276" t="str">
        <f>IF('Info patients (1)'!CU119&lt;&gt;'Info patients (2)'!CU119,"CHECK","")</f>
        <v/>
      </c>
      <c r="CV119" s="276" t="str">
        <f>IF('Info patients (1)'!CV119&lt;&gt;'Info patients (2)'!CV119,"CHECK","")</f>
        <v/>
      </c>
      <c r="CW119" s="276" t="str">
        <f>IF('Info patients (1)'!CW119&lt;&gt;'Info patients (2)'!CW119,"CHECK","")</f>
        <v/>
      </c>
      <c r="CX119" s="276" t="str">
        <f>IF('Info patients (1)'!CX119&lt;&gt;'Info patients (2)'!CX119,"CHECK","")</f>
        <v/>
      </c>
      <c r="CY119" s="276" t="str">
        <f>IF('Info patients (1)'!CY119&lt;&gt;'Info patients (2)'!CY119,"CHECK","")</f>
        <v/>
      </c>
      <c r="CZ119" s="276" t="str">
        <f>IF('Info patients (1)'!CZ119&lt;&gt;'Info patients (2)'!CZ119,"CHECK","")</f>
        <v/>
      </c>
      <c r="DA119" s="276" t="str">
        <f>IF('Info patients (1)'!DA119&lt;&gt;'Info patients (2)'!DA119,"CHECK","")</f>
        <v/>
      </c>
      <c r="DB119" s="276" t="str">
        <f>IF('Info patients (1)'!DB119&lt;&gt;'Info patients (2)'!DB119,"CHECK","")</f>
        <v/>
      </c>
      <c r="DC119" s="276" t="str">
        <f>IF('Info patients (1)'!DC119&lt;&gt;'Info patients (2)'!DC119,"CHECK","")</f>
        <v/>
      </c>
      <c r="DD119" s="276" t="str">
        <f>IF('Info patients (1)'!DD119&lt;&gt;'Info patients (2)'!DD119,"CHECK","")</f>
        <v/>
      </c>
      <c r="DE119" s="276" t="str">
        <f>IF('Info patients (1)'!DE119&lt;&gt;'Info patients (2)'!DE119,"CHECK","")</f>
        <v/>
      </c>
      <c r="DF119" s="276" t="str">
        <f>IF('Info patients (1)'!DF119&lt;&gt;'Info patients (2)'!DF119,"CHECK","")</f>
        <v/>
      </c>
      <c r="DG119" s="276" t="str">
        <f>IF('Info patients (1)'!DG119&lt;&gt;'Info patients (2)'!DG119,"CHECK","")</f>
        <v/>
      </c>
      <c r="DH119" s="276" t="str">
        <f>IF('Info patients (1)'!DH119&lt;&gt;'Info patients (2)'!DH119,"CHECK","")</f>
        <v/>
      </c>
      <c r="DI119" s="276" t="str">
        <f>IF('Info patients (1)'!DI119&lt;&gt;'Info patients (2)'!DI119,"CHECK","")</f>
        <v/>
      </c>
      <c r="DJ119" s="276" t="str">
        <f>IF('Info patients (1)'!DJ119&lt;&gt;'Info patients (2)'!DJ119,"CHECK","")</f>
        <v/>
      </c>
      <c r="DK119" s="276" t="str">
        <f>IF('Info patients (1)'!DK119&lt;&gt;'Info patients (2)'!DK119,"CHECK","")</f>
        <v/>
      </c>
      <c r="DL119" s="276" t="str">
        <f>IF('Info patients (1)'!DL119&lt;&gt;'Info patients (2)'!DL119,"CHECK","")</f>
        <v/>
      </c>
      <c r="DM119" s="276" t="str">
        <f>IF('Info patients (1)'!DM119&lt;&gt;'Info patients (2)'!DM119,"CHECK","")</f>
        <v/>
      </c>
      <c r="DN119" s="276" t="str">
        <f>IF('Info patients (1)'!DN119&lt;&gt;'Info patients (2)'!DN119,"CHECK","")</f>
        <v/>
      </c>
      <c r="DO119" s="276" t="str">
        <f>IF('Info patients (1)'!DO119&lt;&gt;'Info patients (2)'!DO119,"CHECK","")</f>
        <v/>
      </c>
      <c r="DP119" s="276" t="str">
        <f>IF('Info patients (1)'!DP119&lt;&gt;'Info patients (2)'!DP119,"CHECK","")</f>
        <v/>
      </c>
      <c r="DQ119" s="276" t="str">
        <f>IF('Info patients (1)'!DQ119&lt;&gt;'Info patients (2)'!DQ119,"CHECK","")</f>
        <v/>
      </c>
    </row>
    <row r="120" spans="1:121" s="109" customFormat="1" ht="23.25" customHeight="1" x14ac:dyDescent="0.2">
      <c r="A120" s="276" t="str">
        <f>IF('Info patients (1)'!A120&lt;&gt;'Info patients (2)'!A120,"CHECK","")</f>
        <v/>
      </c>
      <c r="B120" s="276" t="str">
        <f>IF('Info patients (1)'!B120&lt;&gt;'Info patients (2)'!B120,"CHECK","")</f>
        <v/>
      </c>
      <c r="C120" s="276" t="str">
        <f>IF('Info patients (1)'!C120&lt;&gt;'Info patients (2)'!C120,"CHECK","")</f>
        <v/>
      </c>
      <c r="D120" s="276" t="str">
        <f>IF('Info patients (1)'!D120&lt;&gt;'Info patients (2)'!D120,"CHECK","")</f>
        <v/>
      </c>
      <c r="E120" s="276" t="str">
        <f>IF('Info patients (1)'!E120&lt;&gt;'Info patients (2)'!E120,"CHECK","")</f>
        <v/>
      </c>
      <c r="F120" s="276" t="str">
        <f>IF('Info patients (1)'!F120&lt;&gt;'Info patients (2)'!F120,"CHECK","")</f>
        <v/>
      </c>
      <c r="G120" s="276" t="str">
        <f>IF('Info patients (1)'!G120&lt;&gt;'Info patients (2)'!G120,"CHECK","")</f>
        <v/>
      </c>
      <c r="H120" s="276" t="str">
        <f>IF('Info patients (1)'!H120&lt;&gt;'Info patients (2)'!H120,"CHECK","")</f>
        <v/>
      </c>
      <c r="I120" s="276" t="str">
        <f>IF('Info patients (1)'!I120&lt;&gt;'Info patients (2)'!I120,"CHECK","")</f>
        <v/>
      </c>
      <c r="J120" s="276" t="str">
        <f>IF('Info patients (1)'!J120&lt;&gt;'Info patients (2)'!J120,"CHECK","")</f>
        <v/>
      </c>
      <c r="K120" s="276" t="str">
        <f>IF('Info patients (1)'!K120&lt;&gt;'Info patients (2)'!K120,"CHECK","")</f>
        <v/>
      </c>
      <c r="L120" s="276" t="str">
        <f>IF('Info patients (1)'!L120&lt;&gt;'Info patients (2)'!L120,"CHECK","")</f>
        <v/>
      </c>
      <c r="M120" s="276" t="str">
        <f>IF('Info patients (1)'!M120&lt;&gt;'Info patients (2)'!M120,"CHECK","")</f>
        <v/>
      </c>
      <c r="N120" s="276" t="str">
        <f>IF('Info patients (1)'!N120&lt;&gt;'Info patients (2)'!N120,"CHECK","")</f>
        <v/>
      </c>
      <c r="O120" s="276" t="str">
        <f>IF('Info patients (1)'!O120&lt;&gt;'Info patients (2)'!O120,"CHECK","")</f>
        <v/>
      </c>
      <c r="P120" s="276" t="str">
        <f>IF('Info patients (1)'!P120&lt;&gt;'Info patients (2)'!P120,"CHECK","")</f>
        <v/>
      </c>
      <c r="Q120" s="276" t="str">
        <f>IF('Info patients (1)'!Q120&lt;&gt;'Info patients (2)'!Q120,"CHECK","")</f>
        <v/>
      </c>
      <c r="R120" s="276" t="str">
        <f>IF('Info patients (1)'!R120&lt;&gt;'Info patients (2)'!R120,"CHECK","")</f>
        <v/>
      </c>
      <c r="S120" s="276" t="str">
        <f>IF('Info patients (1)'!S120&lt;&gt;'Info patients (2)'!S120,"CHECK","")</f>
        <v/>
      </c>
      <c r="T120" s="276" t="str">
        <f>IF('Info patients (1)'!T120&lt;&gt;'Info patients (2)'!T120,"CHECK","")</f>
        <v/>
      </c>
      <c r="U120" s="276" t="str">
        <f>IF('Info patients (1)'!U120&lt;&gt;'Info patients (2)'!U120,"CHECK","")</f>
        <v/>
      </c>
      <c r="V120" s="276" t="str">
        <f>IF('Info patients (1)'!V120&lt;&gt;'Info patients (2)'!V120,"CHECK","")</f>
        <v/>
      </c>
      <c r="W120" s="276" t="str">
        <f>IF('Info patients (1)'!W120&lt;&gt;'Info patients (2)'!W120,"CHECK","")</f>
        <v/>
      </c>
      <c r="X120" s="276" t="str">
        <f>IF('Info patients (1)'!X120&lt;&gt;'Info patients (2)'!X120,"CHECK","")</f>
        <v/>
      </c>
      <c r="Y120" s="276" t="str">
        <f>IF('Info patients (1)'!Y120&lt;&gt;'Info patients (2)'!Y120,"CHECK","")</f>
        <v/>
      </c>
      <c r="Z120" s="276" t="str">
        <f>IF('Info patients (1)'!Z120&lt;&gt;'Info patients (2)'!Z120,"CHECK","")</f>
        <v/>
      </c>
      <c r="AA120" s="276" t="str">
        <f>IF('Info patients (1)'!AA120&lt;&gt;'Info patients (2)'!AA120,"CHECK","")</f>
        <v/>
      </c>
      <c r="AB120" s="276" t="str">
        <f>IF('Info patients (1)'!AB120&lt;&gt;'Info patients (2)'!AB120,"CHECK","")</f>
        <v/>
      </c>
      <c r="AC120" s="276" t="str">
        <f>IF('Info patients (1)'!AC120&lt;&gt;'Info patients (2)'!AC120,"CHECK","")</f>
        <v/>
      </c>
      <c r="AD120" s="276" t="str">
        <f>IF('Info patients (1)'!AD120&lt;&gt;'Info patients (2)'!AD120,"CHECK","")</f>
        <v/>
      </c>
      <c r="AE120" s="276" t="str">
        <f>IF('Info patients (1)'!AE120&lt;&gt;'Info patients (2)'!AE120,"CHECK","")</f>
        <v/>
      </c>
      <c r="AF120" s="276" t="str">
        <f>IF('Info patients (1)'!AF120&lt;&gt;'Info patients (2)'!AF120,"CHECK","")</f>
        <v/>
      </c>
      <c r="AG120" s="276" t="str">
        <f>IF('Info patients (1)'!AG120&lt;&gt;'Info patients (2)'!AG120,"CHECK","")</f>
        <v/>
      </c>
      <c r="AH120" s="276" t="str">
        <f>IF('Info patients (1)'!AH120&lt;&gt;'Info patients (2)'!AH120,"CHECK","")</f>
        <v/>
      </c>
      <c r="AI120" s="276" t="str">
        <f>IF('Info patients (1)'!AI120&lt;&gt;'Info patients (2)'!AI120,"CHECK","")</f>
        <v/>
      </c>
      <c r="AJ120" s="276" t="str">
        <f>IF('Info patients (1)'!AJ120&lt;&gt;'Info patients (2)'!AJ120,"CHECK","")</f>
        <v/>
      </c>
      <c r="AK120" s="276" t="str">
        <f>IF('Info patients (1)'!AK120&lt;&gt;'Info patients (2)'!AK120,"CHECK","")</f>
        <v/>
      </c>
      <c r="AL120" s="276" t="str">
        <f>IF('Info patients (1)'!AL120&lt;&gt;'Info patients (2)'!AL120,"CHECK","")</f>
        <v/>
      </c>
      <c r="AM120" s="276" t="str">
        <f>IF('Info patients (1)'!AM120&lt;&gt;'Info patients (2)'!AM120,"CHECK","")</f>
        <v/>
      </c>
      <c r="AN120" s="276" t="str">
        <f>IF('Info patients (1)'!AN120&lt;&gt;'Info patients (2)'!AN120,"CHECK","")</f>
        <v/>
      </c>
      <c r="AO120" s="276" t="str">
        <f>IF('Info patients (1)'!AO120&lt;&gt;'Info patients (2)'!AO120,"CHECK","")</f>
        <v/>
      </c>
      <c r="AP120" s="276" t="str">
        <f>IF('Info patients (1)'!AP120&lt;&gt;'Info patients (2)'!AP120,"CHECK","")</f>
        <v/>
      </c>
      <c r="AQ120" s="276" t="str">
        <f>IF('Info patients (1)'!AQ120&lt;&gt;'Info patients (2)'!AQ120,"CHECK","")</f>
        <v/>
      </c>
      <c r="AR120" s="276" t="str">
        <f>IF('Info patients (1)'!AR120&lt;&gt;'Info patients (2)'!AR120,"CHECK","")</f>
        <v/>
      </c>
      <c r="AS120" s="276" t="str">
        <f>IF('Info patients (1)'!AS120&lt;&gt;'Info patients (2)'!AS120,"CHECK","")</f>
        <v/>
      </c>
      <c r="AT120" s="276" t="str">
        <f>IF('Info patients (1)'!AT120&lt;&gt;'Info patients (2)'!AT120,"CHECK","")</f>
        <v/>
      </c>
      <c r="AU120" s="276" t="str">
        <f>IF('Info patients (1)'!AU120&lt;&gt;'Info patients (2)'!AU120,"CHECK","")</f>
        <v/>
      </c>
      <c r="AV120" s="276" t="str">
        <f>IF('Info patients (1)'!AV120&lt;&gt;'Info patients (2)'!AV120,"CHECK","")</f>
        <v/>
      </c>
      <c r="AW120" s="276" t="str">
        <f>IF('Info patients (1)'!AW120&lt;&gt;'Info patients (2)'!AW120,"CHECK","")</f>
        <v/>
      </c>
      <c r="AX120" s="276" t="str">
        <f>IF('Info patients (1)'!AX120&lt;&gt;'Info patients (2)'!AX120,"CHECK","")</f>
        <v/>
      </c>
      <c r="AY120" s="276" t="str">
        <f>IF('Info patients (1)'!AY120&lt;&gt;'Info patients (2)'!AY120,"CHECK","")</f>
        <v/>
      </c>
      <c r="AZ120" s="276" t="str">
        <f>IF('Info patients (1)'!AZ120&lt;&gt;'Info patients (2)'!AZ120,"CHECK","")</f>
        <v/>
      </c>
      <c r="BA120" s="276" t="str">
        <f>IF('Info patients (1)'!BA120&lt;&gt;'Info patients (2)'!BA120,"CHECK","")</f>
        <v/>
      </c>
      <c r="BB120" s="276" t="str">
        <f>IF('Info patients (1)'!BB120&lt;&gt;'Info patients (2)'!BB120,"CHECK","")</f>
        <v/>
      </c>
      <c r="BC120" s="276" t="str">
        <f>IF('Info patients (1)'!BC120&lt;&gt;'Info patients (2)'!BC120,"CHECK","")</f>
        <v/>
      </c>
      <c r="BD120" s="276" t="str">
        <f>IF('Info patients (1)'!BD120&lt;&gt;'Info patients (2)'!BD120,"CHECK","")</f>
        <v/>
      </c>
      <c r="BE120" s="276" t="str">
        <f>IF('Info patients (1)'!BE120&lt;&gt;'Info patients (2)'!BE120,"CHECK","")</f>
        <v/>
      </c>
      <c r="BF120" s="276" t="str">
        <f>IF('Info patients (1)'!BF120&lt;&gt;'Info patients (2)'!BF120,"CHECK","")</f>
        <v/>
      </c>
      <c r="BG120" s="276" t="str">
        <f>IF('Info patients (1)'!BG120&lt;&gt;'Info patients (2)'!BG120,"CHECK","")</f>
        <v/>
      </c>
      <c r="BH120" s="276" t="str">
        <f>IF('Info patients (1)'!BH120&lt;&gt;'Info patients (2)'!BH120,"CHECK","")</f>
        <v/>
      </c>
      <c r="BI120" s="276" t="str">
        <f>IF('Info patients (1)'!BI120&lt;&gt;'Info patients (2)'!BI120,"CHECK","")</f>
        <v/>
      </c>
      <c r="BJ120" s="276" t="str">
        <f>IF('Info patients (1)'!BJ120&lt;&gt;'Info patients (2)'!BJ120,"CHECK","")</f>
        <v/>
      </c>
      <c r="BK120" s="276" t="str">
        <f>IF('Info patients (1)'!BK120&lt;&gt;'Info patients (2)'!BK120,"CHECK","")</f>
        <v/>
      </c>
      <c r="BL120" s="276" t="str">
        <f>IF('Info patients (1)'!BL120&lt;&gt;'Info patients (2)'!BL120,"CHECK","")</f>
        <v/>
      </c>
      <c r="BM120" s="276" t="str">
        <f>IF('Info patients (1)'!BM120&lt;&gt;'Info patients (2)'!BM120,"CHECK","")</f>
        <v/>
      </c>
      <c r="BN120" s="276" t="str">
        <f>IF('Info patients (1)'!BN120&lt;&gt;'Info patients (2)'!BN120,"CHECK","")</f>
        <v/>
      </c>
      <c r="BO120" s="276" t="str">
        <f>IF('Info patients (1)'!BO120&lt;&gt;'Info patients (2)'!BO120,"CHECK","")</f>
        <v/>
      </c>
      <c r="BP120" s="276" t="str">
        <f>IF('Info patients (1)'!BP120&lt;&gt;'Info patients (2)'!BP120,"CHECK","")</f>
        <v/>
      </c>
      <c r="BQ120" s="276" t="str">
        <f>IF('Info patients (1)'!BQ120&lt;&gt;'Info patients (2)'!BQ120,"CHECK","")</f>
        <v/>
      </c>
      <c r="BR120" s="276" t="str">
        <f>IF('Info patients (1)'!BR120&lt;&gt;'Info patients (2)'!BR120,"CHECK","")</f>
        <v/>
      </c>
      <c r="BS120" s="276" t="str">
        <f>IF('Info patients (1)'!BS120&lt;&gt;'Info patients (2)'!BS120,"CHECK","")</f>
        <v/>
      </c>
      <c r="BT120" s="276" t="str">
        <f>IF('Info patients (1)'!BT120&lt;&gt;'Info patients (2)'!BT120,"CHECK","")</f>
        <v/>
      </c>
      <c r="BU120" s="276" t="str">
        <f>IF('Info patients (1)'!BU120&lt;&gt;'Info patients (2)'!BU120,"CHECK","")</f>
        <v/>
      </c>
      <c r="BV120" s="276" t="str">
        <f>IF('Info patients (1)'!BV120&lt;&gt;'Info patients (2)'!BV120,"CHECK","")</f>
        <v/>
      </c>
      <c r="BW120" s="276" t="str">
        <f>IF('Info patients (1)'!BW120&lt;&gt;'Info patients (2)'!BW120,"CHECK","")</f>
        <v/>
      </c>
      <c r="BX120" s="276" t="str">
        <f>IF('Info patients (1)'!BX120&lt;&gt;'Info patients (2)'!BX120,"CHECK","")</f>
        <v/>
      </c>
      <c r="BY120" s="276" t="str">
        <f>IF('Info patients (1)'!BY120&lt;&gt;'Info patients (2)'!BY120,"CHECK","")</f>
        <v/>
      </c>
      <c r="BZ120" s="276" t="str">
        <f>IF('Info patients (1)'!BZ120&lt;&gt;'Info patients (2)'!BZ120,"CHECK","")</f>
        <v/>
      </c>
      <c r="CA120" s="276" t="str">
        <f>IF('Info patients (1)'!CA120&lt;&gt;'Info patients (2)'!CA120,"CHECK","")</f>
        <v/>
      </c>
      <c r="CB120" s="276" t="str">
        <f>IF('Info patients (1)'!CB120&lt;&gt;'Info patients (2)'!CB120,"CHECK","")</f>
        <v/>
      </c>
      <c r="CC120" s="276" t="str">
        <f>IF('Info patients (1)'!CC120&lt;&gt;'Info patients (2)'!CC120,"CHECK","")</f>
        <v/>
      </c>
      <c r="CD120" s="276" t="str">
        <f>IF('Info patients (1)'!CD120&lt;&gt;'Info patients (2)'!CD120,"CHECK","")</f>
        <v/>
      </c>
      <c r="CE120" s="276" t="str">
        <f>IF('Info patients (1)'!CE120&lt;&gt;'Info patients (2)'!CE120,"CHECK","")</f>
        <v/>
      </c>
      <c r="CF120" s="276" t="str">
        <f>IF('Info patients (1)'!CF120&lt;&gt;'Info patients (2)'!CF120,"CHECK","")</f>
        <v/>
      </c>
      <c r="CG120" s="276" t="str">
        <f>IF('Info patients (1)'!CG120&lt;&gt;'Info patients (2)'!CG120,"CHECK","")</f>
        <v/>
      </c>
      <c r="CH120" s="276" t="str">
        <f>IF('Info patients (1)'!CH120&lt;&gt;'Info patients (2)'!CH120,"CHECK","")</f>
        <v/>
      </c>
      <c r="CI120" s="276" t="str">
        <f>IF('Info patients (1)'!CI120&lt;&gt;'Info patients (2)'!CI120,"CHECK","")</f>
        <v/>
      </c>
      <c r="CJ120" s="276" t="str">
        <f>IF('Info patients (1)'!CJ120&lt;&gt;'Info patients (2)'!CJ120,"CHECK","")</f>
        <v/>
      </c>
      <c r="CK120" s="276" t="str">
        <f>IF('Info patients (1)'!CK120&lt;&gt;'Info patients (2)'!CK120,"CHECK","")</f>
        <v/>
      </c>
      <c r="CL120" s="276" t="str">
        <f>IF('Info patients (1)'!CL120&lt;&gt;'Info patients (2)'!CL120,"CHECK","")</f>
        <v/>
      </c>
      <c r="CM120" s="276" t="str">
        <f>IF('Info patients (1)'!CM120&lt;&gt;'Info patients (2)'!CM120,"CHECK","")</f>
        <v/>
      </c>
      <c r="CN120" s="276" t="str">
        <f>IF('Info patients (1)'!CN120&lt;&gt;'Info patients (2)'!CN120,"CHECK","")</f>
        <v/>
      </c>
      <c r="CO120" s="276" t="str">
        <f>IF('Info patients (1)'!CO120&lt;&gt;'Info patients (2)'!CO120,"CHECK","")</f>
        <v/>
      </c>
      <c r="CP120" s="276" t="str">
        <f>IF('Info patients (1)'!CP120&lt;&gt;'Info patients (2)'!CP120,"CHECK","")</f>
        <v/>
      </c>
      <c r="CQ120" s="276" t="str">
        <f>IF('Info patients (1)'!CQ120&lt;&gt;'Info patients (2)'!CQ120,"CHECK","")</f>
        <v/>
      </c>
      <c r="CR120" s="276" t="str">
        <f>IF('Info patients (1)'!CR120&lt;&gt;'Info patients (2)'!CR120,"CHECK","")</f>
        <v/>
      </c>
      <c r="CS120" s="276" t="str">
        <f>IF('Info patients (1)'!CS120&lt;&gt;'Info patients (2)'!CS120,"CHECK","")</f>
        <v/>
      </c>
      <c r="CT120" s="276" t="str">
        <f>IF('Info patients (1)'!CT120&lt;&gt;'Info patients (2)'!CT120,"CHECK","")</f>
        <v/>
      </c>
      <c r="CU120" s="276" t="str">
        <f>IF('Info patients (1)'!CU120&lt;&gt;'Info patients (2)'!CU120,"CHECK","")</f>
        <v/>
      </c>
      <c r="CV120" s="276" t="str">
        <f>IF('Info patients (1)'!CV120&lt;&gt;'Info patients (2)'!CV120,"CHECK","")</f>
        <v/>
      </c>
      <c r="CW120" s="276" t="str">
        <f>IF('Info patients (1)'!CW120&lt;&gt;'Info patients (2)'!CW120,"CHECK","")</f>
        <v/>
      </c>
      <c r="CX120" s="276" t="str">
        <f>IF('Info patients (1)'!CX120&lt;&gt;'Info patients (2)'!CX120,"CHECK","")</f>
        <v/>
      </c>
      <c r="CY120" s="276" t="str">
        <f>IF('Info patients (1)'!CY120&lt;&gt;'Info patients (2)'!CY120,"CHECK","")</f>
        <v/>
      </c>
      <c r="CZ120" s="276" t="str">
        <f>IF('Info patients (1)'!CZ120&lt;&gt;'Info patients (2)'!CZ120,"CHECK","")</f>
        <v/>
      </c>
      <c r="DA120" s="276" t="str">
        <f>IF('Info patients (1)'!DA120&lt;&gt;'Info patients (2)'!DA120,"CHECK","")</f>
        <v/>
      </c>
      <c r="DB120" s="276" t="str">
        <f>IF('Info patients (1)'!DB120&lt;&gt;'Info patients (2)'!DB120,"CHECK","")</f>
        <v/>
      </c>
      <c r="DC120" s="276" t="str">
        <f>IF('Info patients (1)'!DC120&lt;&gt;'Info patients (2)'!DC120,"CHECK","")</f>
        <v/>
      </c>
      <c r="DD120" s="276" t="str">
        <f>IF('Info patients (1)'!DD120&lt;&gt;'Info patients (2)'!DD120,"CHECK","")</f>
        <v/>
      </c>
      <c r="DE120" s="276" t="str">
        <f>IF('Info patients (1)'!DE120&lt;&gt;'Info patients (2)'!DE120,"CHECK","")</f>
        <v/>
      </c>
      <c r="DF120" s="276" t="str">
        <f>IF('Info patients (1)'!DF120&lt;&gt;'Info patients (2)'!DF120,"CHECK","")</f>
        <v/>
      </c>
      <c r="DG120" s="276" t="str">
        <f>IF('Info patients (1)'!DG120&lt;&gt;'Info patients (2)'!DG120,"CHECK","")</f>
        <v/>
      </c>
      <c r="DH120" s="276" t="str">
        <f>IF('Info patients (1)'!DH120&lt;&gt;'Info patients (2)'!DH120,"CHECK","")</f>
        <v/>
      </c>
      <c r="DI120" s="276" t="str">
        <f>IF('Info patients (1)'!DI120&lt;&gt;'Info patients (2)'!DI120,"CHECK","")</f>
        <v/>
      </c>
      <c r="DJ120" s="276" t="str">
        <f>IF('Info patients (1)'!DJ120&lt;&gt;'Info patients (2)'!DJ120,"CHECK","")</f>
        <v/>
      </c>
      <c r="DK120" s="276" t="str">
        <f>IF('Info patients (1)'!DK120&lt;&gt;'Info patients (2)'!DK120,"CHECK","")</f>
        <v/>
      </c>
      <c r="DL120" s="276" t="str">
        <f>IF('Info patients (1)'!DL120&lt;&gt;'Info patients (2)'!DL120,"CHECK","")</f>
        <v/>
      </c>
      <c r="DM120" s="276" t="str">
        <f>IF('Info patients (1)'!DM120&lt;&gt;'Info patients (2)'!DM120,"CHECK","")</f>
        <v/>
      </c>
      <c r="DN120" s="276" t="str">
        <f>IF('Info patients (1)'!DN120&lt;&gt;'Info patients (2)'!DN120,"CHECK","")</f>
        <v/>
      </c>
      <c r="DO120" s="276" t="str">
        <f>IF('Info patients (1)'!DO120&lt;&gt;'Info patients (2)'!DO120,"CHECK","")</f>
        <v/>
      </c>
      <c r="DP120" s="276" t="str">
        <f>IF('Info patients (1)'!DP120&lt;&gt;'Info patients (2)'!DP120,"CHECK","")</f>
        <v/>
      </c>
      <c r="DQ120" s="276" t="str">
        <f>IF('Info patients (1)'!DQ120&lt;&gt;'Info patients (2)'!DQ120,"CHECK","")</f>
        <v/>
      </c>
    </row>
    <row r="121" spans="1:121" s="109" customFormat="1" ht="23.25" customHeight="1" x14ac:dyDescent="0.2">
      <c r="A121" s="276" t="str">
        <f>IF('Info patients (1)'!A121&lt;&gt;'Info patients (2)'!A121,"CHECK","")</f>
        <v/>
      </c>
      <c r="B121" s="276" t="str">
        <f>IF('Info patients (1)'!B121&lt;&gt;'Info patients (2)'!B121,"CHECK","")</f>
        <v/>
      </c>
      <c r="C121" s="276" t="str">
        <f>IF('Info patients (1)'!C121&lt;&gt;'Info patients (2)'!C121,"CHECK","")</f>
        <v/>
      </c>
      <c r="D121" s="276" t="str">
        <f>IF('Info patients (1)'!D121&lt;&gt;'Info patients (2)'!D121,"CHECK","")</f>
        <v/>
      </c>
      <c r="E121" s="276" t="str">
        <f>IF('Info patients (1)'!E121&lt;&gt;'Info patients (2)'!E121,"CHECK","")</f>
        <v/>
      </c>
      <c r="F121" s="276" t="str">
        <f>IF('Info patients (1)'!F121&lt;&gt;'Info patients (2)'!F121,"CHECK","")</f>
        <v/>
      </c>
      <c r="G121" s="276" t="str">
        <f>IF('Info patients (1)'!G121&lt;&gt;'Info patients (2)'!G121,"CHECK","")</f>
        <v/>
      </c>
      <c r="H121" s="276" t="str">
        <f>IF('Info patients (1)'!H121&lt;&gt;'Info patients (2)'!H121,"CHECK","")</f>
        <v/>
      </c>
      <c r="I121" s="276" t="str">
        <f>IF('Info patients (1)'!I121&lt;&gt;'Info patients (2)'!I121,"CHECK","")</f>
        <v/>
      </c>
      <c r="J121" s="276" t="str">
        <f>IF('Info patients (1)'!J121&lt;&gt;'Info patients (2)'!J121,"CHECK","")</f>
        <v/>
      </c>
      <c r="K121" s="276" t="str">
        <f>IF('Info patients (1)'!K121&lt;&gt;'Info patients (2)'!K121,"CHECK","")</f>
        <v/>
      </c>
      <c r="L121" s="276" t="str">
        <f>IF('Info patients (1)'!L121&lt;&gt;'Info patients (2)'!L121,"CHECK","")</f>
        <v/>
      </c>
      <c r="M121" s="276" t="str">
        <f>IF('Info patients (1)'!M121&lt;&gt;'Info patients (2)'!M121,"CHECK","")</f>
        <v/>
      </c>
      <c r="N121" s="276" t="str">
        <f>IF('Info patients (1)'!N121&lt;&gt;'Info patients (2)'!N121,"CHECK","")</f>
        <v/>
      </c>
      <c r="O121" s="276" t="str">
        <f>IF('Info patients (1)'!O121&lt;&gt;'Info patients (2)'!O121,"CHECK","")</f>
        <v/>
      </c>
      <c r="P121" s="276" t="str">
        <f>IF('Info patients (1)'!P121&lt;&gt;'Info patients (2)'!P121,"CHECK","")</f>
        <v/>
      </c>
      <c r="Q121" s="276" t="str">
        <f>IF('Info patients (1)'!Q121&lt;&gt;'Info patients (2)'!Q121,"CHECK","")</f>
        <v/>
      </c>
      <c r="R121" s="276" t="str">
        <f>IF('Info patients (1)'!R121&lt;&gt;'Info patients (2)'!R121,"CHECK","")</f>
        <v/>
      </c>
      <c r="S121" s="276" t="str">
        <f>IF('Info patients (1)'!S121&lt;&gt;'Info patients (2)'!S121,"CHECK","")</f>
        <v/>
      </c>
      <c r="T121" s="276" t="str">
        <f>IF('Info patients (1)'!T121&lt;&gt;'Info patients (2)'!T121,"CHECK","")</f>
        <v/>
      </c>
      <c r="U121" s="276" t="str">
        <f>IF('Info patients (1)'!U121&lt;&gt;'Info patients (2)'!U121,"CHECK","")</f>
        <v/>
      </c>
      <c r="V121" s="276" t="str">
        <f>IF('Info patients (1)'!V121&lt;&gt;'Info patients (2)'!V121,"CHECK","")</f>
        <v/>
      </c>
      <c r="W121" s="276" t="str">
        <f>IF('Info patients (1)'!W121&lt;&gt;'Info patients (2)'!W121,"CHECK","")</f>
        <v/>
      </c>
      <c r="X121" s="276" t="str">
        <f>IF('Info patients (1)'!X121&lt;&gt;'Info patients (2)'!X121,"CHECK","")</f>
        <v/>
      </c>
      <c r="Y121" s="276" t="str">
        <f>IF('Info patients (1)'!Y121&lt;&gt;'Info patients (2)'!Y121,"CHECK","")</f>
        <v/>
      </c>
      <c r="Z121" s="276" t="str">
        <f>IF('Info patients (1)'!Z121&lt;&gt;'Info patients (2)'!Z121,"CHECK","")</f>
        <v/>
      </c>
      <c r="AA121" s="276" t="str">
        <f>IF('Info patients (1)'!AA121&lt;&gt;'Info patients (2)'!AA121,"CHECK","")</f>
        <v/>
      </c>
      <c r="AB121" s="276" t="str">
        <f>IF('Info patients (1)'!AB121&lt;&gt;'Info patients (2)'!AB121,"CHECK","")</f>
        <v/>
      </c>
      <c r="AC121" s="276" t="str">
        <f>IF('Info patients (1)'!AC121&lt;&gt;'Info patients (2)'!AC121,"CHECK","")</f>
        <v/>
      </c>
      <c r="AD121" s="276" t="str">
        <f>IF('Info patients (1)'!AD121&lt;&gt;'Info patients (2)'!AD121,"CHECK","")</f>
        <v/>
      </c>
      <c r="AE121" s="276" t="str">
        <f>IF('Info patients (1)'!AE121&lt;&gt;'Info patients (2)'!AE121,"CHECK","")</f>
        <v/>
      </c>
      <c r="AF121" s="276" t="str">
        <f>IF('Info patients (1)'!AF121&lt;&gt;'Info patients (2)'!AF121,"CHECK","")</f>
        <v/>
      </c>
      <c r="AG121" s="276" t="str">
        <f>IF('Info patients (1)'!AG121&lt;&gt;'Info patients (2)'!AG121,"CHECK","")</f>
        <v/>
      </c>
      <c r="AH121" s="276" t="str">
        <f>IF('Info patients (1)'!AH121&lt;&gt;'Info patients (2)'!AH121,"CHECK","")</f>
        <v/>
      </c>
      <c r="AI121" s="276" t="str">
        <f>IF('Info patients (1)'!AI121&lt;&gt;'Info patients (2)'!AI121,"CHECK","")</f>
        <v/>
      </c>
      <c r="AJ121" s="276" t="str">
        <f>IF('Info patients (1)'!AJ121&lt;&gt;'Info patients (2)'!AJ121,"CHECK","")</f>
        <v/>
      </c>
      <c r="AK121" s="276" t="str">
        <f>IF('Info patients (1)'!AK121&lt;&gt;'Info patients (2)'!AK121,"CHECK","")</f>
        <v/>
      </c>
      <c r="AL121" s="276" t="str">
        <f>IF('Info patients (1)'!AL121&lt;&gt;'Info patients (2)'!AL121,"CHECK","")</f>
        <v/>
      </c>
      <c r="AM121" s="276" t="str">
        <f>IF('Info patients (1)'!AM121&lt;&gt;'Info patients (2)'!AM121,"CHECK","")</f>
        <v/>
      </c>
      <c r="AN121" s="276" t="str">
        <f>IF('Info patients (1)'!AN121&lt;&gt;'Info patients (2)'!AN121,"CHECK","")</f>
        <v/>
      </c>
      <c r="AO121" s="276" t="str">
        <f>IF('Info patients (1)'!AO121&lt;&gt;'Info patients (2)'!AO121,"CHECK","")</f>
        <v/>
      </c>
      <c r="AP121" s="276" t="str">
        <f>IF('Info patients (1)'!AP121&lt;&gt;'Info patients (2)'!AP121,"CHECK","")</f>
        <v/>
      </c>
      <c r="AQ121" s="276" t="str">
        <f>IF('Info patients (1)'!AQ121&lt;&gt;'Info patients (2)'!AQ121,"CHECK","")</f>
        <v/>
      </c>
      <c r="AR121" s="276" t="str">
        <f>IF('Info patients (1)'!AR121&lt;&gt;'Info patients (2)'!AR121,"CHECK","")</f>
        <v/>
      </c>
      <c r="AS121" s="276" t="str">
        <f>IF('Info patients (1)'!AS121&lt;&gt;'Info patients (2)'!AS121,"CHECK","")</f>
        <v/>
      </c>
      <c r="AT121" s="276" t="str">
        <f>IF('Info patients (1)'!AT121&lt;&gt;'Info patients (2)'!AT121,"CHECK","")</f>
        <v/>
      </c>
      <c r="AU121" s="276" t="str">
        <f>IF('Info patients (1)'!AU121&lt;&gt;'Info patients (2)'!AU121,"CHECK","")</f>
        <v/>
      </c>
      <c r="AV121" s="276" t="str">
        <f>IF('Info patients (1)'!AV121&lt;&gt;'Info patients (2)'!AV121,"CHECK","")</f>
        <v/>
      </c>
      <c r="AW121" s="276" t="str">
        <f>IF('Info patients (1)'!AW121&lt;&gt;'Info patients (2)'!AW121,"CHECK","")</f>
        <v/>
      </c>
      <c r="AX121" s="276" t="str">
        <f>IF('Info patients (1)'!AX121&lt;&gt;'Info patients (2)'!AX121,"CHECK","")</f>
        <v/>
      </c>
      <c r="AY121" s="276" t="str">
        <f>IF('Info patients (1)'!AY121&lt;&gt;'Info patients (2)'!AY121,"CHECK","")</f>
        <v/>
      </c>
      <c r="AZ121" s="276" t="str">
        <f>IF('Info patients (1)'!AZ121&lt;&gt;'Info patients (2)'!AZ121,"CHECK","")</f>
        <v/>
      </c>
      <c r="BA121" s="276" t="str">
        <f>IF('Info patients (1)'!BA121&lt;&gt;'Info patients (2)'!BA121,"CHECK","")</f>
        <v/>
      </c>
      <c r="BB121" s="276" t="str">
        <f>IF('Info patients (1)'!BB121&lt;&gt;'Info patients (2)'!BB121,"CHECK","")</f>
        <v/>
      </c>
      <c r="BC121" s="276" t="str">
        <f>IF('Info patients (1)'!BC121&lt;&gt;'Info patients (2)'!BC121,"CHECK","")</f>
        <v/>
      </c>
      <c r="BD121" s="276" t="str">
        <f>IF('Info patients (1)'!BD121&lt;&gt;'Info patients (2)'!BD121,"CHECK","")</f>
        <v/>
      </c>
      <c r="BE121" s="276" t="str">
        <f>IF('Info patients (1)'!BE121&lt;&gt;'Info patients (2)'!BE121,"CHECK","")</f>
        <v/>
      </c>
      <c r="BF121" s="276" t="str">
        <f>IF('Info patients (1)'!BF121&lt;&gt;'Info patients (2)'!BF121,"CHECK","")</f>
        <v/>
      </c>
      <c r="BG121" s="276" t="str">
        <f>IF('Info patients (1)'!BG121&lt;&gt;'Info patients (2)'!BG121,"CHECK","")</f>
        <v/>
      </c>
      <c r="BH121" s="276" t="str">
        <f>IF('Info patients (1)'!BH121&lt;&gt;'Info patients (2)'!BH121,"CHECK","")</f>
        <v/>
      </c>
      <c r="BI121" s="276" t="str">
        <f>IF('Info patients (1)'!BI121&lt;&gt;'Info patients (2)'!BI121,"CHECK","")</f>
        <v/>
      </c>
      <c r="BJ121" s="276" t="str">
        <f>IF('Info patients (1)'!BJ121&lt;&gt;'Info patients (2)'!BJ121,"CHECK","")</f>
        <v/>
      </c>
      <c r="BK121" s="276" t="str">
        <f>IF('Info patients (1)'!BK121&lt;&gt;'Info patients (2)'!BK121,"CHECK","")</f>
        <v/>
      </c>
      <c r="BL121" s="276" t="str">
        <f>IF('Info patients (1)'!BL121&lt;&gt;'Info patients (2)'!BL121,"CHECK","")</f>
        <v/>
      </c>
      <c r="BM121" s="276" t="str">
        <f>IF('Info patients (1)'!BM121&lt;&gt;'Info patients (2)'!BM121,"CHECK","")</f>
        <v/>
      </c>
      <c r="BN121" s="276" t="str">
        <f>IF('Info patients (1)'!BN121&lt;&gt;'Info patients (2)'!BN121,"CHECK","")</f>
        <v/>
      </c>
      <c r="BO121" s="276" t="str">
        <f>IF('Info patients (1)'!BO121&lt;&gt;'Info patients (2)'!BO121,"CHECK","")</f>
        <v/>
      </c>
      <c r="BP121" s="276" t="str">
        <f>IF('Info patients (1)'!BP121&lt;&gt;'Info patients (2)'!BP121,"CHECK","")</f>
        <v/>
      </c>
      <c r="BQ121" s="276" t="str">
        <f>IF('Info patients (1)'!BQ121&lt;&gt;'Info patients (2)'!BQ121,"CHECK","")</f>
        <v/>
      </c>
      <c r="BR121" s="276" t="str">
        <f>IF('Info patients (1)'!BR121&lt;&gt;'Info patients (2)'!BR121,"CHECK","")</f>
        <v/>
      </c>
      <c r="BS121" s="276" t="str">
        <f>IF('Info patients (1)'!BS121&lt;&gt;'Info patients (2)'!BS121,"CHECK","")</f>
        <v/>
      </c>
      <c r="BT121" s="276" t="str">
        <f>IF('Info patients (1)'!BT121&lt;&gt;'Info patients (2)'!BT121,"CHECK","")</f>
        <v/>
      </c>
      <c r="BU121" s="276" t="str">
        <f>IF('Info patients (1)'!BU121&lt;&gt;'Info patients (2)'!BU121,"CHECK","")</f>
        <v/>
      </c>
      <c r="BV121" s="276" t="str">
        <f>IF('Info patients (1)'!BV121&lt;&gt;'Info patients (2)'!BV121,"CHECK","")</f>
        <v/>
      </c>
      <c r="BW121" s="276" t="str">
        <f>IF('Info patients (1)'!BW121&lt;&gt;'Info patients (2)'!BW121,"CHECK","")</f>
        <v/>
      </c>
      <c r="BX121" s="276" t="str">
        <f>IF('Info patients (1)'!BX121&lt;&gt;'Info patients (2)'!BX121,"CHECK","")</f>
        <v/>
      </c>
      <c r="BY121" s="276" t="str">
        <f>IF('Info patients (1)'!BY121&lt;&gt;'Info patients (2)'!BY121,"CHECK","")</f>
        <v/>
      </c>
      <c r="BZ121" s="276" t="str">
        <f>IF('Info patients (1)'!BZ121&lt;&gt;'Info patients (2)'!BZ121,"CHECK","")</f>
        <v/>
      </c>
      <c r="CA121" s="276" t="str">
        <f>IF('Info patients (1)'!CA121&lt;&gt;'Info patients (2)'!CA121,"CHECK","")</f>
        <v/>
      </c>
      <c r="CB121" s="276" t="str">
        <f>IF('Info patients (1)'!CB121&lt;&gt;'Info patients (2)'!CB121,"CHECK","")</f>
        <v/>
      </c>
      <c r="CC121" s="276" t="str">
        <f>IF('Info patients (1)'!CC121&lt;&gt;'Info patients (2)'!CC121,"CHECK","")</f>
        <v/>
      </c>
      <c r="CD121" s="276" t="str">
        <f>IF('Info patients (1)'!CD121&lt;&gt;'Info patients (2)'!CD121,"CHECK","")</f>
        <v/>
      </c>
      <c r="CE121" s="276" t="str">
        <f>IF('Info patients (1)'!CE121&lt;&gt;'Info patients (2)'!CE121,"CHECK","")</f>
        <v/>
      </c>
      <c r="CF121" s="276" t="str">
        <f>IF('Info patients (1)'!CF121&lt;&gt;'Info patients (2)'!CF121,"CHECK","")</f>
        <v/>
      </c>
      <c r="CG121" s="276" t="str">
        <f>IF('Info patients (1)'!CG121&lt;&gt;'Info patients (2)'!CG121,"CHECK","")</f>
        <v/>
      </c>
      <c r="CH121" s="276" t="str">
        <f>IF('Info patients (1)'!CH121&lt;&gt;'Info patients (2)'!CH121,"CHECK","")</f>
        <v/>
      </c>
      <c r="CI121" s="276" t="str">
        <f>IF('Info patients (1)'!CI121&lt;&gt;'Info patients (2)'!CI121,"CHECK","")</f>
        <v/>
      </c>
      <c r="CJ121" s="276" t="str">
        <f>IF('Info patients (1)'!CJ121&lt;&gt;'Info patients (2)'!CJ121,"CHECK","")</f>
        <v/>
      </c>
      <c r="CK121" s="276" t="str">
        <f>IF('Info patients (1)'!CK121&lt;&gt;'Info patients (2)'!CK121,"CHECK","")</f>
        <v/>
      </c>
      <c r="CL121" s="276" t="str">
        <f>IF('Info patients (1)'!CL121&lt;&gt;'Info patients (2)'!CL121,"CHECK","")</f>
        <v/>
      </c>
      <c r="CM121" s="276" t="str">
        <f>IF('Info patients (1)'!CM121&lt;&gt;'Info patients (2)'!CM121,"CHECK","")</f>
        <v/>
      </c>
      <c r="CN121" s="276" t="str">
        <f>IF('Info patients (1)'!CN121&lt;&gt;'Info patients (2)'!CN121,"CHECK","")</f>
        <v/>
      </c>
      <c r="CO121" s="276" t="str">
        <f>IF('Info patients (1)'!CO121&lt;&gt;'Info patients (2)'!CO121,"CHECK","")</f>
        <v/>
      </c>
      <c r="CP121" s="276" t="str">
        <f>IF('Info patients (1)'!CP121&lt;&gt;'Info patients (2)'!CP121,"CHECK","")</f>
        <v/>
      </c>
      <c r="CQ121" s="276" t="str">
        <f>IF('Info patients (1)'!CQ121&lt;&gt;'Info patients (2)'!CQ121,"CHECK","")</f>
        <v/>
      </c>
      <c r="CR121" s="276" t="str">
        <f>IF('Info patients (1)'!CR121&lt;&gt;'Info patients (2)'!CR121,"CHECK","")</f>
        <v/>
      </c>
      <c r="CS121" s="276" t="str">
        <f>IF('Info patients (1)'!CS121&lt;&gt;'Info patients (2)'!CS121,"CHECK","")</f>
        <v/>
      </c>
      <c r="CT121" s="276" t="str">
        <f>IF('Info patients (1)'!CT121&lt;&gt;'Info patients (2)'!CT121,"CHECK","")</f>
        <v/>
      </c>
      <c r="CU121" s="276" t="str">
        <f>IF('Info patients (1)'!CU121&lt;&gt;'Info patients (2)'!CU121,"CHECK","")</f>
        <v/>
      </c>
      <c r="CV121" s="276" t="str">
        <f>IF('Info patients (1)'!CV121&lt;&gt;'Info patients (2)'!CV121,"CHECK","")</f>
        <v/>
      </c>
      <c r="CW121" s="276" t="str">
        <f>IF('Info patients (1)'!CW121&lt;&gt;'Info patients (2)'!CW121,"CHECK","")</f>
        <v/>
      </c>
      <c r="CX121" s="276" t="str">
        <f>IF('Info patients (1)'!CX121&lt;&gt;'Info patients (2)'!CX121,"CHECK","")</f>
        <v/>
      </c>
      <c r="CY121" s="276" t="str">
        <f>IF('Info patients (1)'!CY121&lt;&gt;'Info patients (2)'!CY121,"CHECK","")</f>
        <v/>
      </c>
      <c r="CZ121" s="276" t="str">
        <f>IF('Info patients (1)'!CZ121&lt;&gt;'Info patients (2)'!CZ121,"CHECK","")</f>
        <v/>
      </c>
      <c r="DA121" s="276" t="str">
        <f>IF('Info patients (1)'!DA121&lt;&gt;'Info patients (2)'!DA121,"CHECK","")</f>
        <v/>
      </c>
      <c r="DB121" s="276" t="str">
        <f>IF('Info patients (1)'!DB121&lt;&gt;'Info patients (2)'!DB121,"CHECK","")</f>
        <v/>
      </c>
      <c r="DC121" s="276" t="str">
        <f>IF('Info patients (1)'!DC121&lt;&gt;'Info patients (2)'!DC121,"CHECK","")</f>
        <v/>
      </c>
      <c r="DD121" s="276" t="str">
        <f>IF('Info patients (1)'!DD121&lt;&gt;'Info patients (2)'!DD121,"CHECK","")</f>
        <v/>
      </c>
      <c r="DE121" s="276" t="str">
        <f>IF('Info patients (1)'!DE121&lt;&gt;'Info patients (2)'!DE121,"CHECK","")</f>
        <v/>
      </c>
      <c r="DF121" s="276" t="str">
        <f>IF('Info patients (1)'!DF121&lt;&gt;'Info patients (2)'!DF121,"CHECK","")</f>
        <v/>
      </c>
      <c r="DG121" s="276" t="str">
        <f>IF('Info patients (1)'!DG121&lt;&gt;'Info patients (2)'!DG121,"CHECK","")</f>
        <v/>
      </c>
      <c r="DH121" s="276" t="str">
        <f>IF('Info patients (1)'!DH121&lt;&gt;'Info patients (2)'!DH121,"CHECK","")</f>
        <v/>
      </c>
      <c r="DI121" s="276" t="str">
        <f>IF('Info patients (1)'!DI121&lt;&gt;'Info patients (2)'!DI121,"CHECK","")</f>
        <v/>
      </c>
      <c r="DJ121" s="276" t="str">
        <f>IF('Info patients (1)'!DJ121&lt;&gt;'Info patients (2)'!DJ121,"CHECK","")</f>
        <v/>
      </c>
      <c r="DK121" s="276" t="str">
        <f>IF('Info patients (1)'!DK121&lt;&gt;'Info patients (2)'!DK121,"CHECK","")</f>
        <v/>
      </c>
      <c r="DL121" s="276" t="str">
        <f>IF('Info patients (1)'!DL121&lt;&gt;'Info patients (2)'!DL121,"CHECK","")</f>
        <v/>
      </c>
      <c r="DM121" s="276" t="str">
        <f>IF('Info patients (1)'!DM121&lt;&gt;'Info patients (2)'!DM121,"CHECK","")</f>
        <v/>
      </c>
      <c r="DN121" s="276" t="str">
        <f>IF('Info patients (1)'!DN121&lt;&gt;'Info patients (2)'!DN121,"CHECK","")</f>
        <v/>
      </c>
      <c r="DO121" s="276" t="str">
        <f>IF('Info patients (1)'!DO121&lt;&gt;'Info patients (2)'!DO121,"CHECK","")</f>
        <v/>
      </c>
      <c r="DP121" s="276" t="str">
        <f>IF('Info patients (1)'!DP121&lt;&gt;'Info patients (2)'!DP121,"CHECK","")</f>
        <v/>
      </c>
      <c r="DQ121" s="276" t="str">
        <f>IF('Info patients (1)'!DQ121&lt;&gt;'Info patients (2)'!DQ121,"CHECK","")</f>
        <v/>
      </c>
    </row>
    <row r="122" spans="1:121" s="109" customFormat="1" ht="23.25" customHeight="1" x14ac:dyDescent="0.2">
      <c r="A122" s="276" t="str">
        <f>IF('Info patients (1)'!A122&lt;&gt;'Info patients (2)'!A122,"CHECK","")</f>
        <v/>
      </c>
      <c r="B122" s="276" t="str">
        <f>IF('Info patients (1)'!B122&lt;&gt;'Info patients (2)'!B122,"CHECK","")</f>
        <v/>
      </c>
      <c r="C122" s="276" t="str">
        <f>IF('Info patients (1)'!C122&lt;&gt;'Info patients (2)'!C122,"CHECK","")</f>
        <v/>
      </c>
      <c r="D122" s="276" t="str">
        <f>IF('Info patients (1)'!D122&lt;&gt;'Info patients (2)'!D122,"CHECK","")</f>
        <v/>
      </c>
      <c r="E122" s="276" t="str">
        <f>IF('Info patients (1)'!E122&lt;&gt;'Info patients (2)'!E122,"CHECK","")</f>
        <v/>
      </c>
      <c r="F122" s="276" t="str">
        <f>IF('Info patients (1)'!F122&lt;&gt;'Info patients (2)'!F122,"CHECK","")</f>
        <v/>
      </c>
      <c r="G122" s="276" t="str">
        <f>IF('Info patients (1)'!G122&lt;&gt;'Info patients (2)'!G122,"CHECK","")</f>
        <v/>
      </c>
      <c r="H122" s="276" t="str">
        <f>IF('Info patients (1)'!H122&lt;&gt;'Info patients (2)'!H122,"CHECK","")</f>
        <v/>
      </c>
      <c r="I122" s="276" t="str">
        <f>IF('Info patients (1)'!I122&lt;&gt;'Info patients (2)'!I122,"CHECK","")</f>
        <v/>
      </c>
      <c r="J122" s="276" t="str">
        <f>IF('Info patients (1)'!J122&lt;&gt;'Info patients (2)'!J122,"CHECK","")</f>
        <v/>
      </c>
      <c r="K122" s="276" t="str">
        <f>IF('Info patients (1)'!K122&lt;&gt;'Info patients (2)'!K122,"CHECK","")</f>
        <v/>
      </c>
      <c r="L122" s="276" t="str">
        <f>IF('Info patients (1)'!L122&lt;&gt;'Info patients (2)'!L122,"CHECK","")</f>
        <v/>
      </c>
      <c r="M122" s="276" t="str">
        <f>IF('Info patients (1)'!M122&lt;&gt;'Info patients (2)'!M122,"CHECK","")</f>
        <v/>
      </c>
      <c r="N122" s="276" t="str">
        <f>IF('Info patients (1)'!N122&lt;&gt;'Info patients (2)'!N122,"CHECK","")</f>
        <v/>
      </c>
      <c r="O122" s="276" t="str">
        <f>IF('Info patients (1)'!O122&lt;&gt;'Info patients (2)'!O122,"CHECK","")</f>
        <v/>
      </c>
      <c r="P122" s="276" t="str">
        <f>IF('Info patients (1)'!P122&lt;&gt;'Info patients (2)'!P122,"CHECK","")</f>
        <v/>
      </c>
      <c r="Q122" s="276" t="str">
        <f>IF('Info patients (1)'!Q122&lt;&gt;'Info patients (2)'!Q122,"CHECK","")</f>
        <v/>
      </c>
      <c r="R122" s="276" t="str">
        <f>IF('Info patients (1)'!R122&lt;&gt;'Info patients (2)'!R122,"CHECK","")</f>
        <v/>
      </c>
      <c r="S122" s="276" t="str">
        <f>IF('Info patients (1)'!S122&lt;&gt;'Info patients (2)'!S122,"CHECK","")</f>
        <v/>
      </c>
      <c r="T122" s="276" t="str">
        <f>IF('Info patients (1)'!T122&lt;&gt;'Info patients (2)'!T122,"CHECK","")</f>
        <v/>
      </c>
      <c r="U122" s="276" t="str">
        <f>IF('Info patients (1)'!U122&lt;&gt;'Info patients (2)'!U122,"CHECK","")</f>
        <v/>
      </c>
      <c r="V122" s="276" t="str">
        <f>IF('Info patients (1)'!V122&lt;&gt;'Info patients (2)'!V122,"CHECK","")</f>
        <v/>
      </c>
      <c r="W122" s="276" t="str">
        <f>IF('Info patients (1)'!W122&lt;&gt;'Info patients (2)'!W122,"CHECK","")</f>
        <v/>
      </c>
      <c r="X122" s="276" t="str">
        <f>IF('Info patients (1)'!X122&lt;&gt;'Info patients (2)'!X122,"CHECK","")</f>
        <v/>
      </c>
      <c r="Y122" s="276" t="str">
        <f>IF('Info patients (1)'!Y122&lt;&gt;'Info patients (2)'!Y122,"CHECK","")</f>
        <v/>
      </c>
      <c r="Z122" s="276" t="str">
        <f>IF('Info patients (1)'!Z122&lt;&gt;'Info patients (2)'!Z122,"CHECK","")</f>
        <v/>
      </c>
      <c r="AA122" s="276" t="str">
        <f>IF('Info patients (1)'!AA122&lt;&gt;'Info patients (2)'!AA122,"CHECK","")</f>
        <v/>
      </c>
      <c r="AB122" s="276" t="str">
        <f>IF('Info patients (1)'!AB122&lt;&gt;'Info patients (2)'!AB122,"CHECK","")</f>
        <v/>
      </c>
      <c r="AC122" s="276" t="str">
        <f>IF('Info patients (1)'!AC122&lt;&gt;'Info patients (2)'!AC122,"CHECK","")</f>
        <v/>
      </c>
      <c r="AD122" s="276" t="str">
        <f>IF('Info patients (1)'!AD122&lt;&gt;'Info patients (2)'!AD122,"CHECK","")</f>
        <v/>
      </c>
      <c r="AE122" s="276" t="str">
        <f>IF('Info patients (1)'!AE122&lt;&gt;'Info patients (2)'!AE122,"CHECK","")</f>
        <v/>
      </c>
      <c r="AF122" s="276" t="str">
        <f>IF('Info patients (1)'!AF122&lt;&gt;'Info patients (2)'!AF122,"CHECK","")</f>
        <v/>
      </c>
      <c r="AG122" s="276" t="str">
        <f>IF('Info patients (1)'!AG122&lt;&gt;'Info patients (2)'!AG122,"CHECK","")</f>
        <v/>
      </c>
      <c r="AH122" s="276" t="str">
        <f>IF('Info patients (1)'!AH122&lt;&gt;'Info patients (2)'!AH122,"CHECK","")</f>
        <v/>
      </c>
      <c r="AI122" s="276" t="str">
        <f>IF('Info patients (1)'!AI122&lt;&gt;'Info patients (2)'!AI122,"CHECK","")</f>
        <v/>
      </c>
      <c r="AJ122" s="276" t="str">
        <f>IF('Info patients (1)'!AJ122&lt;&gt;'Info patients (2)'!AJ122,"CHECK","")</f>
        <v/>
      </c>
      <c r="AK122" s="276" t="str">
        <f>IF('Info patients (1)'!AK122&lt;&gt;'Info patients (2)'!AK122,"CHECK","")</f>
        <v/>
      </c>
      <c r="AL122" s="276" t="str">
        <f>IF('Info patients (1)'!AL122&lt;&gt;'Info patients (2)'!AL122,"CHECK","")</f>
        <v/>
      </c>
      <c r="AM122" s="276" t="str">
        <f>IF('Info patients (1)'!AM122&lt;&gt;'Info patients (2)'!AM122,"CHECK","")</f>
        <v/>
      </c>
      <c r="AN122" s="276" t="str">
        <f>IF('Info patients (1)'!AN122&lt;&gt;'Info patients (2)'!AN122,"CHECK","")</f>
        <v/>
      </c>
      <c r="AO122" s="276" t="str">
        <f>IF('Info patients (1)'!AO122&lt;&gt;'Info patients (2)'!AO122,"CHECK","")</f>
        <v/>
      </c>
      <c r="AP122" s="276" t="str">
        <f>IF('Info patients (1)'!AP122&lt;&gt;'Info patients (2)'!AP122,"CHECK","")</f>
        <v/>
      </c>
      <c r="AQ122" s="276" t="str">
        <f>IF('Info patients (1)'!AQ122&lt;&gt;'Info patients (2)'!AQ122,"CHECK","")</f>
        <v/>
      </c>
      <c r="AR122" s="276" t="str">
        <f>IF('Info patients (1)'!AR122&lt;&gt;'Info patients (2)'!AR122,"CHECK","")</f>
        <v/>
      </c>
      <c r="AS122" s="276" t="str">
        <f>IF('Info patients (1)'!AS122&lt;&gt;'Info patients (2)'!AS122,"CHECK","")</f>
        <v/>
      </c>
      <c r="AT122" s="276" t="str">
        <f>IF('Info patients (1)'!AT122&lt;&gt;'Info patients (2)'!AT122,"CHECK","")</f>
        <v/>
      </c>
      <c r="AU122" s="276" t="str">
        <f>IF('Info patients (1)'!AU122&lt;&gt;'Info patients (2)'!AU122,"CHECK","")</f>
        <v/>
      </c>
      <c r="AV122" s="276" t="str">
        <f>IF('Info patients (1)'!AV122&lt;&gt;'Info patients (2)'!AV122,"CHECK","")</f>
        <v/>
      </c>
      <c r="AW122" s="276" t="str">
        <f>IF('Info patients (1)'!AW122&lt;&gt;'Info patients (2)'!AW122,"CHECK","")</f>
        <v/>
      </c>
      <c r="AX122" s="276" t="str">
        <f>IF('Info patients (1)'!AX122&lt;&gt;'Info patients (2)'!AX122,"CHECK","")</f>
        <v/>
      </c>
      <c r="AY122" s="276" t="str">
        <f>IF('Info patients (1)'!AY122&lt;&gt;'Info patients (2)'!AY122,"CHECK","")</f>
        <v/>
      </c>
      <c r="AZ122" s="276" t="str">
        <f>IF('Info patients (1)'!AZ122&lt;&gt;'Info patients (2)'!AZ122,"CHECK","")</f>
        <v/>
      </c>
      <c r="BA122" s="276" t="str">
        <f>IF('Info patients (1)'!BA122&lt;&gt;'Info patients (2)'!BA122,"CHECK","")</f>
        <v/>
      </c>
      <c r="BB122" s="276" t="str">
        <f>IF('Info patients (1)'!BB122&lt;&gt;'Info patients (2)'!BB122,"CHECK","")</f>
        <v/>
      </c>
      <c r="BC122" s="276" t="str">
        <f>IF('Info patients (1)'!BC122&lt;&gt;'Info patients (2)'!BC122,"CHECK","")</f>
        <v/>
      </c>
      <c r="BD122" s="276" t="str">
        <f>IF('Info patients (1)'!BD122&lt;&gt;'Info patients (2)'!BD122,"CHECK","")</f>
        <v/>
      </c>
      <c r="BE122" s="276" t="str">
        <f>IF('Info patients (1)'!BE122&lt;&gt;'Info patients (2)'!BE122,"CHECK","")</f>
        <v/>
      </c>
      <c r="BF122" s="276" t="str">
        <f>IF('Info patients (1)'!BF122&lt;&gt;'Info patients (2)'!BF122,"CHECK","")</f>
        <v/>
      </c>
      <c r="BG122" s="276" t="str">
        <f>IF('Info patients (1)'!BG122&lt;&gt;'Info patients (2)'!BG122,"CHECK","")</f>
        <v/>
      </c>
      <c r="BH122" s="276" t="str">
        <f>IF('Info patients (1)'!BH122&lt;&gt;'Info patients (2)'!BH122,"CHECK","")</f>
        <v/>
      </c>
      <c r="BI122" s="276" t="str">
        <f>IF('Info patients (1)'!BI122&lt;&gt;'Info patients (2)'!BI122,"CHECK","")</f>
        <v/>
      </c>
      <c r="BJ122" s="276" t="str">
        <f>IF('Info patients (1)'!BJ122&lt;&gt;'Info patients (2)'!BJ122,"CHECK","")</f>
        <v/>
      </c>
      <c r="BK122" s="276" t="str">
        <f>IF('Info patients (1)'!BK122&lt;&gt;'Info patients (2)'!BK122,"CHECK","")</f>
        <v/>
      </c>
      <c r="BL122" s="276" t="str">
        <f>IF('Info patients (1)'!BL122&lt;&gt;'Info patients (2)'!BL122,"CHECK","")</f>
        <v/>
      </c>
      <c r="BM122" s="276" t="str">
        <f>IF('Info patients (1)'!BM122&lt;&gt;'Info patients (2)'!BM122,"CHECK","")</f>
        <v/>
      </c>
      <c r="BN122" s="276" t="str">
        <f>IF('Info patients (1)'!BN122&lt;&gt;'Info patients (2)'!BN122,"CHECK","")</f>
        <v/>
      </c>
      <c r="BO122" s="276" t="str">
        <f>IF('Info patients (1)'!BO122&lt;&gt;'Info patients (2)'!BO122,"CHECK","")</f>
        <v/>
      </c>
      <c r="BP122" s="276" t="str">
        <f>IF('Info patients (1)'!BP122&lt;&gt;'Info patients (2)'!BP122,"CHECK","")</f>
        <v/>
      </c>
      <c r="BQ122" s="276" t="str">
        <f>IF('Info patients (1)'!BQ122&lt;&gt;'Info patients (2)'!BQ122,"CHECK","")</f>
        <v/>
      </c>
      <c r="BR122" s="276" t="str">
        <f>IF('Info patients (1)'!BR122&lt;&gt;'Info patients (2)'!BR122,"CHECK","")</f>
        <v/>
      </c>
      <c r="BS122" s="276" t="str">
        <f>IF('Info patients (1)'!BS122&lt;&gt;'Info patients (2)'!BS122,"CHECK","")</f>
        <v/>
      </c>
      <c r="BT122" s="276" t="str">
        <f>IF('Info patients (1)'!BT122&lt;&gt;'Info patients (2)'!BT122,"CHECK","")</f>
        <v/>
      </c>
      <c r="BU122" s="276" t="str">
        <f>IF('Info patients (1)'!BU122&lt;&gt;'Info patients (2)'!BU122,"CHECK","")</f>
        <v/>
      </c>
      <c r="BV122" s="276" t="str">
        <f>IF('Info patients (1)'!BV122&lt;&gt;'Info patients (2)'!BV122,"CHECK","")</f>
        <v/>
      </c>
      <c r="BW122" s="276" t="str">
        <f>IF('Info patients (1)'!BW122&lt;&gt;'Info patients (2)'!BW122,"CHECK","")</f>
        <v/>
      </c>
      <c r="BX122" s="276" t="str">
        <f>IF('Info patients (1)'!BX122&lt;&gt;'Info patients (2)'!BX122,"CHECK","")</f>
        <v/>
      </c>
      <c r="BY122" s="276" t="str">
        <f>IF('Info patients (1)'!BY122&lt;&gt;'Info patients (2)'!BY122,"CHECK","")</f>
        <v/>
      </c>
      <c r="BZ122" s="276" t="str">
        <f>IF('Info patients (1)'!BZ122&lt;&gt;'Info patients (2)'!BZ122,"CHECK","")</f>
        <v/>
      </c>
      <c r="CA122" s="276" t="str">
        <f>IF('Info patients (1)'!CA122&lt;&gt;'Info patients (2)'!CA122,"CHECK","")</f>
        <v/>
      </c>
      <c r="CB122" s="276" t="str">
        <f>IF('Info patients (1)'!CB122&lt;&gt;'Info patients (2)'!CB122,"CHECK","")</f>
        <v/>
      </c>
      <c r="CC122" s="276" t="str">
        <f>IF('Info patients (1)'!CC122&lt;&gt;'Info patients (2)'!CC122,"CHECK","")</f>
        <v/>
      </c>
      <c r="CD122" s="276" t="str">
        <f>IF('Info patients (1)'!CD122&lt;&gt;'Info patients (2)'!CD122,"CHECK","")</f>
        <v/>
      </c>
      <c r="CE122" s="276" t="str">
        <f>IF('Info patients (1)'!CE122&lt;&gt;'Info patients (2)'!CE122,"CHECK","")</f>
        <v/>
      </c>
      <c r="CF122" s="276" t="str">
        <f>IF('Info patients (1)'!CF122&lt;&gt;'Info patients (2)'!CF122,"CHECK","")</f>
        <v/>
      </c>
      <c r="CG122" s="276" t="str">
        <f>IF('Info patients (1)'!CG122&lt;&gt;'Info patients (2)'!CG122,"CHECK","")</f>
        <v/>
      </c>
      <c r="CH122" s="276" t="str">
        <f>IF('Info patients (1)'!CH122&lt;&gt;'Info patients (2)'!CH122,"CHECK","")</f>
        <v/>
      </c>
      <c r="CI122" s="276" t="str">
        <f>IF('Info patients (1)'!CI122&lt;&gt;'Info patients (2)'!CI122,"CHECK","")</f>
        <v/>
      </c>
      <c r="CJ122" s="276" t="str">
        <f>IF('Info patients (1)'!CJ122&lt;&gt;'Info patients (2)'!CJ122,"CHECK","")</f>
        <v/>
      </c>
      <c r="CK122" s="276" t="str">
        <f>IF('Info patients (1)'!CK122&lt;&gt;'Info patients (2)'!CK122,"CHECK","")</f>
        <v/>
      </c>
      <c r="CL122" s="276" t="str">
        <f>IF('Info patients (1)'!CL122&lt;&gt;'Info patients (2)'!CL122,"CHECK","")</f>
        <v/>
      </c>
      <c r="CM122" s="276" t="str">
        <f>IF('Info patients (1)'!CM122&lt;&gt;'Info patients (2)'!CM122,"CHECK","")</f>
        <v/>
      </c>
      <c r="CN122" s="276" t="str">
        <f>IF('Info patients (1)'!CN122&lt;&gt;'Info patients (2)'!CN122,"CHECK","")</f>
        <v/>
      </c>
      <c r="CO122" s="276" t="str">
        <f>IF('Info patients (1)'!CO122&lt;&gt;'Info patients (2)'!CO122,"CHECK","")</f>
        <v/>
      </c>
      <c r="CP122" s="276" t="str">
        <f>IF('Info patients (1)'!CP122&lt;&gt;'Info patients (2)'!CP122,"CHECK","")</f>
        <v/>
      </c>
      <c r="CQ122" s="276" t="str">
        <f>IF('Info patients (1)'!CQ122&lt;&gt;'Info patients (2)'!CQ122,"CHECK","")</f>
        <v/>
      </c>
      <c r="CR122" s="276" t="str">
        <f>IF('Info patients (1)'!CR122&lt;&gt;'Info patients (2)'!CR122,"CHECK","")</f>
        <v/>
      </c>
      <c r="CS122" s="276" t="str">
        <f>IF('Info patients (1)'!CS122&lt;&gt;'Info patients (2)'!CS122,"CHECK","")</f>
        <v/>
      </c>
      <c r="CT122" s="276" t="str">
        <f>IF('Info patients (1)'!CT122&lt;&gt;'Info patients (2)'!CT122,"CHECK","")</f>
        <v/>
      </c>
      <c r="CU122" s="276" t="str">
        <f>IF('Info patients (1)'!CU122&lt;&gt;'Info patients (2)'!CU122,"CHECK","")</f>
        <v/>
      </c>
      <c r="CV122" s="276" t="str">
        <f>IF('Info patients (1)'!CV122&lt;&gt;'Info patients (2)'!CV122,"CHECK","")</f>
        <v/>
      </c>
      <c r="CW122" s="276" t="str">
        <f>IF('Info patients (1)'!CW122&lt;&gt;'Info patients (2)'!CW122,"CHECK","")</f>
        <v/>
      </c>
      <c r="CX122" s="276" t="str">
        <f>IF('Info patients (1)'!CX122&lt;&gt;'Info patients (2)'!CX122,"CHECK","")</f>
        <v/>
      </c>
      <c r="CY122" s="276" t="str">
        <f>IF('Info patients (1)'!CY122&lt;&gt;'Info patients (2)'!CY122,"CHECK","")</f>
        <v/>
      </c>
      <c r="CZ122" s="276" t="str">
        <f>IF('Info patients (1)'!CZ122&lt;&gt;'Info patients (2)'!CZ122,"CHECK","")</f>
        <v/>
      </c>
      <c r="DA122" s="276" t="str">
        <f>IF('Info patients (1)'!DA122&lt;&gt;'Info patients (2)'!DA122,"CHECK","")</f>
        <v/>
      </c>
      <c r="DB122" s="276" t="str">
        <f>IF('Info patients (1)'!DB122&lt;&gt;'Info patients (2)'!DB122,"CHECK","")</f>
        <v/>
      </c>
      <c r="DC122" s="276" t="str">
        <f>IF('Info patients (1)'!DC122&lt;&gt;'Info patients (2)'!DC122,"CHECK","")</f>
        <v/>
      </c>
      <c r="DD122" s="276" t="str">
        <f>IF('Info patients (1)'!DD122&lt;&gt;'Info patients (2)'!DD122,"CHECK","")</f>
        <v/>
      </c>
      <c r="DE122" s="276" t="str">
        <f>IF('Info patients (1)'!DE122&lt;&gt;'Info patients (2)'!DE122,"CHECK","")</f>
        <v/>
      </c>
      <c r="DF122" s="276" t="str">
        <f>IF('Info patients (1)'!DF122&lt;&gt;'Info patients (2)'!DF122,"CHECK","")</f>
        <v/>
      </c>
      <c r="DG122" s="276" t="str">
        <f>IF('Info patients (1)'!DG122&lt;&gt;'Info patients (2)'!DG122,"CHECK","")</f>
        <v/>
      </c>
      <c r="DH122" s="276" t="str">
        <f>IF('Info patients (1)'!DH122&lt;&gt;'Info patients (2)'!DH122,"CHECK","")</f>
        <v/>
      </c>
      <c r="DI122" s="276" t="str">
        <f>IF('Info patients (1)'!DI122&lt;&gt;'Info patients (2)'!DI122,"CHECK","")</f>
        <v/>
      </c>
      <c r="DJ122" s="276" t="str">
        <f>IF('Info patients (1)'!DJ122&lt;&gt;'Info patients (2)'!DJ122,"CHECK","")</f>
        <v/>
      </c>
      <c r="DK122" s="276" t="str">
        <f>IF('Info patients (1)'!DK122&lt;&gt;'Info patients (2)'!DK122,"CHECK","")</f>
        <v/>
      </c>
      <c r="DL122" s="276" t="str">
        <f>IF('Info patients (1)'!DL122&lt;&gt;'Info patients (2)'!DL122,"CHECK","")</f>
        <v/>
      </c>
      <c r="DM122" s="276" t="str">
        <f>IF('Info patients (1)'!DM122&lt;&gt;'Info patients (2)'!DM122,"CHECK","")</f>
        <v/>
      </c>
      <c r="DN122" s="276" t="str">
        <f>IF('Info patients (1)'!DN122&lt;&gt;'Info patients (2)'!DN122,"CHECK","")</f>
        <v/>
      </c>
      <c r="DO122" s="276" t="str">
        <f>IF('Info patients (1)'!DO122&lt;&gt;'Info patients (2)'!DO122,"CHECK","")</f>
        <v/>
      </c>
      <c r="DP122" s="276" t="str">
        <f>IF('Info patients (1)'!DP122&lt;&gt;'Info patients (2)'!DP122,"CHECK","")</f>
        <v/>
      </c>
      <c r="DQ122" s="276" t="str">
        <f>IF('Info patients (1)'!DQ122&lt;&gt;'Info patients (2)'!DQ122,"CHECK","")</f>
        <v/>
      </c>
    </row>
    <row r="123" spans="1:121" s="109" customFormat="1" ht="23.25" customHeight="1" x14ac:dyDescent="0.2">
      <c r="A123" s="276" t="str">
        <f>IF('Info patients (1)'!A123&lt;&gt;'Info patients (2)'!A123,"CHECK","")</f>
        <v/>
      </c>
      <c r="B123" s="276" t="str">
        <f>IF('Info patients (1)'!B123&lt;&gt;'Info patients (2)'!B123,"CHECK","")</f>
        <v/>
      </c>
      <c r="C123" s="276" t="str">
        <f>IF('Info patients (1)'!C123&lt;&gt;'Info patients (2)'!C123,"CHECK","")</f>
        <v/>
      </c>
      <c r="D123" s="276" t="str">
        <f>IF('Info patients (1)'!D123&lt;&gt;'Info patients (2)'!D123,"CHECK","")</f>
        <v/>
      </c>
      <c r="E123" s="276" t="str">
        <f>IF('Info patients (1)'!E123&lt;&gt;'Info patients (2)'!E123,"CHECK","")</f>
        <v/>
      </c>
      <c r="F123" s="276" t="str">
        <f>IF('Info patients (1)'!F123&lt;&gt;'Info patients (2)'!F123,"CHECK","")</f>
        <v/>
      </c>
      <c r="G123" s="276" t="str">
        <f>IF('Info patients (1)'!G123&lt;&gt;'Info patients (2)'!G123,"CHECK","")</f>
        <v/>
      </c>
      <c r="H123" s="276" t="str">
        <f>IF('Info patients (1)'!H123&lt;&gt;'Info patients (2)'!H123,"CHECK","")</f>
        <v/>
      </c>
      <c r="I123" s="276" t="str">
        <f>IF('Info patients (1)'!I123&lt;&gt;'Info patients (2)'!I123,"CHECK","")</f>
        <v/>
      </c>
      <c r="J123" s="276" t="str">
        <f>IF('Info patients (1)'!J123&lt;&gt;'Info patients (2)'!J123,"CHECK","")</f>
        <v/>
      </c>
      <c r="K123" s="276" t="str">
        <f>IF('Info patients (1)'!K123&lt;&gt;'Info patients (2)'!K123,"CHECK","")</f>
        <v/>
      </c>
      <c r="L123" s="276" t="str">
        <f>IF('Info patients (1)'!L123&lt;&gt;'Info patients (2)'!L123,"CHECK","")</f>
        <v/>
      </c>
      <c r="M123" s="276" t="str">
        <f>IF('Info patients (1)'!M123&lt;&gt;'Info patients (2)'!M123,"CHECK","")</f>
        <v/>
      </c>
      <c r="N123" s="276" t="str">
        <f>IF('Info patients (1)'!N123&lt;&gt;'Info patients (2)'!N123,"CHECK","")</f>
        <v/>
      </c>
      <c r="O123" s="276" t="str">
        <f>IF('Info patients (1)'!O123&lt;&gt;'Info patients (2)'!O123,"CHECK","")</f>
        <v/>
      </c>
      <c r="P123" s="276" t="str">
        <f>IF('Info patients (1)'!P123&lt;&gt;'Info patients (2)'!P123,"CHECK","")</f>
        <v/>
      </c>
      <c r="Q123" s="276" t="str">
        <f>IF('Info patients (1)'!Q123&lt;&gt;'Info patients (2)'!Q123,"CHECK","")</f>
        <v/>
      </c>
      <c r="R123" s="276" t="str">
        <f>IF('Info patients (1)'!R123&lt;&gt;'Info patients (2)'!R123,"CHECK","")</f>
        <v/>
      </c>
      <c r="S123" s="276" t="str">
        <f>IF('Info patients (1)'!S123&lt;&gt;'Info patients (2)'!S123,"CHECK","")</f>
        <v/>
      </c>
      <c r="T123" s="276" t="str">
        <f>IF('Info patients (1)'!T123&lt;&gt;'Info patients (2)'!T123,"CHECK","")</f>
        <v/>
      </c>
      <c r="U123" s="276" t="str">
        <f>IF('Info patients (1)'!U123&lt;&gt;'Info patients (2)'!U123,"CHECK","")</f>
        <v/>
      </c>
      <c r="V123" s="276" t="str">
        <f>IF('Info patients (1)'!V123&lt;&gt;'Info patients (2)'!V123,"CHECK","")</f>
        <v/>
      </c>
      <c r="W123" s="276" t="str">
        <f>IF('Info patients (1)'!W123&lt;&gt;'Info patients (2)'!W123,"CHECK","")</f>
        <v/>
      </c>
      <c r="X123" s="276" t="str">
        <f>IF('Info patients (1)'!X123&lt;&gt;'Info patients (2)'!X123,"CHECK","")</f>
        <v/>
      </c>
      <c r="Y123" s="276" t="str">
        <f>IF('Info patients (1)'!Y123&lt;&gt;'Info patients (2)'!Y123,"CHECK","")</f>
        <v/>
      </c>
      <c r="Z123" s="276" t="str">
        <f>IF('Info patients (1)'!Z123&lt;&gt;'Info patients (2)'!Z123,"CHECK","")</f>
        <v/>
      </c>
      <c r="AA123" s="276" t="str">
        <f>IF('Info patients (1)'!AA123&lt;&gt;'Info patients (2)'!AA123,"CHECK","")</f>
        <v/>
      </c>
      <c r="AB123" s="276" t="str">
        <f>IF('Info patients (1)'!AB123&lt;&gt;'Info patients (2)'!AB123,"CHECK","")</f>
        <v/>
      </c>
      <c r="AC123" s="276" t="str">
        <f>IF('Info patients (1)'!AC123&lt;&gt;'Info patients (2)'!AC123,"CHECK","")</f>
        <v/>
      </c>
      <c r="AD123" s="276" t="str">
        <f>IF('Info patients (1)'!AD123&lt;&gt;'Info patients (2)'!AD123,"CHECK","")</f>
        <v/>
      </c>
      <c r="AE123" s="276" t="str">
        <f>IF('Info patients (1)'!AE123&lt;&gt;'Info patients (2)'!AE123,"CHECK","")</f>
        <v/>
      </c>
      <c r="AF123" s="276" t="str">
        <f>IF('Info patients (1)'!AF123&lt;&gt;'Info patients (2)'!AF123,"CHECK","")</f>
        <v/>
      </c>
      <c r="AG123" s="276" t="str">
        <f>IF('Info patients (1)'!AG123&lt;&gt;'Info patients (2)'!AG123,"CHECK","")</f>
        <v/>
      </c>
      <c r="AH123" s="276" t="str">
        <f>IF('Info patients (1)'!AH123&lt;&gt;'Info patients (2)'!AH123,"CHECK","")</f>
        <v/>
      </c>
      <c r="AI123" s="276" t="str">
        <f>IF('Info patients (1)'!AI123&lt;&gt;'Info patients (2)'!AI123,"CHECK","")</f>
        <v/>
      </c>
      <c r="AJ123" s="276" t="str">
        <f>IF('Info patients (1)'!AJ123&lt;&gt;'Info patients (2)'!AJ123,"CHECK","")</f>
        <v/>
      </c>
      <c r="AK123" s="276" t="str">
        <f>IF('Info patients (1)'!AK123&lt;&gt;'Info patients (2)'!AK123,"CHECK","")</f>
        <v/>
      </c>
      <c r="AL123" s="276" t="str">
        <f>IF('Info patients (1)'!AL123&lt;&gt;'Info patients (2)'!AL123,"CHECK","")</f>
        <v/>
      </c>
      <c r="AM123" s="276" t="str">
        <f>IF('Info patients (1)'!AM123&lt;&gt;'Info patients (2)'!AM123,"CHECK","")</f>
        <v/>
      </c>
      <c r="AN123" s="276" t="str">
        <f>IF('Info patients (1)'!AN123&lt;&gt;'Info patients (2)'!AN123,"CHECK","")</f>
        <v/>
      </c>
      <c r="AO123" s="276" t="str">
        <f>IF('Info patients (1)'!AO123&lt;&gt;'Info patients (2)'!AO123,"CHECK","")</f>
        <v/>
      </c>
      <c r="AP123" s="276" t="str">
        <f>IF('Info patients (1)'!AP123&lt;&gt;'Info patients (2)'!AP123,"CHECK","")</f>
        <v/>
      </c>
      <c r="AQ123" s="276" t="str">
        <f>IF('Info patients (1)'!AQ123&lt;&gt;'Info patients (2)'!AQ123,"CHECK","")</f>
        <v/>
      </c>
      <c r="AR123" s="276" t="str">
        <f>IF('Info patients (1)'!AR123&lt;&gt;'Info patients (2)'!AR123,"CHECK","")</f>
        <v/>
      </c>
      <c r="AS123" s="276" t="str">
        <f>IF('Info patients (1)'!AS123&lt;&gt;'Info patients (2)'!AS123,"CHECK","")</f>
        <v/>
      </c>
      <c r="AT123" s="276" t="str">
        <f>IF('Info patients (1)'!AT123&lt;&gt;'Info patients (2)'!AT123,"CHECK","")</f>
        <v/>
      </c>
      <c r="AU123" s="276" t="str">
        <f>IF('Info patients (1)'!AU123&lt;&gt;'Info patients (2)'!AU123,"CHECK","")</f>
        <v/>
      </c>
      <c r="AV123" s="276" t="str">
        <f>IF('Info patients (1)'!AV123&lt;&gt;'Info patients (2)'!AV123,"CHECK","")</f>
        <v/>
      </c>
      <c r="AW123" s="276" t="str">
        <f>IF('Info patients (1)'!AW123&lt;&gt;'Info patients (2)'!AW123,"CHECK","")</f>
        <v/>
      </c>
      <c r="AX123" s="276" t="str">
        <f>IF('Info patients (1)'!AX123&lt;&gt;'Info patients (2)'!AX123,"CHECK","")</f>
        <v/>
      </c>
      <c r="AY123" s="276" t="str">
        <f>IF('Info patients (1)'!AY123&lt;&gt;'Info patients (2)'!AY123,"CHECK","")</f>
        <v/>
      </c>
      <c r="AZ123" s="276" t="str">
        <f>IF('Info patients (1)'!AZ123&lt;&gt;'Info patients (2)'!AZ123,"CHECK","")</f>
        <v/>
      </c>
      <c r="BA123" s="276" t="str">
        <f>IF('Info patients (1)'!BA123&lt;&gt;'Info patients (2)'!BA123,"CHECK","")</f>
        <v/>
      </c>
      <c r="BB123" s="276" t="str">
        <f>IF('Info patients (1)'!BB123&lt;&gt;'Info patients (2)'!BB123,"CHECK","")</f>
        <v/>
      </c>
      <c r="BC123" s="276" t="str">
        <f>IF('Info patients (1)'!BC123&lt;&gt;'Info patients (2)'!BC123,"CHECK","")</f>
        <v/>
      </c>
      <c r="BD123" s="276" t="str">
        <f>IF('Info patients (1)'!BD123&lt;&gt;'Info patients (2)'!BD123,"CHECK","")</f>
        <v/>
      </c>
      <c r="BE123" s="276" t="str">
        <f>IF('Info patients (1)'!BE123&lt;&gt;'Info patients (2)'!BE123,"CHECK","")</f>
        <v/>
      </c>
      <c r="BF123" s="276" t="str">
        <f>IF('Info patients (1)'!BF123&lt;&gt;'Info patients (2)'!BF123,"CHECK","")</f>
        <v/>
      </c>
      <c r="BG123" s="276" t="str">
        <f>IF('Info patients (1)'!BG123&lt;&gt;'Info patients (2)'!BG123,"CHECK","")</f>
        <v/>
      </c>
      <c r="BH123" s="276" t="str">
        <f>IF('Info patients (1)'!BH123&lt;&gt;'Info patients (2)'!BH123,"CHECK","")</f>
        <v/>
      </c>
      <c r="BI123" s="276" t="str">
        <f>IF('Info patients (1)'!BI123&lt;&gt;'Info patients (2)'!BI123,"CHECK","")</f>
        <v/>
      </c>
      <c r="BJ123" s="276" t="str">
        <f>IF('Info patients (1)'!BJ123&lt;&gt;'Info patients (2)'!BJ123,"CHECK","")</f>
        <v/>
      </c>
      <c r="BK123" s="276" t="str">
        <f>IF('Info patients (1)'!BK123&lt;&gt;'Info patients (2)'!BK123,"CHECK","")</f>
        <v/>
      </c>
      <c r="BL123" s="276" t="str">
        <f>IF('Info patients (1)'!BL123&lt;&gt;'Info patients (2)'!BL123,"CHECK","")</f>
        <v/>
      </c>
      <c r="BM123" s="276" t="str">
        <f>IF('Info patients (1)'!BM123&lt;&gt;'Info patients (2)'!BM123,"CHECK","")</f>
        <v/>
      </c>
      <c r="BN123" s="276" t="str">
        <f>IF('Info patients (1)'!BN123&lt;&gt;'Info patients (2)'!BN123,"CHECK","")</f>
        <v/>
      </c>
      <c r="BO123" s="276" t="str">
        <f>IF('Info patients (1)'!BO123&lt;&gt;'Info patients (2)'!BO123,"CHECK","")</f>
        <v/>
      </c>
      <c r="BP123" s="276" t="str">
        <f>IF('Info patients (1)'!BP123&lt;&gt;'Info patients (2)'!BP123,"CHECK","")</f>
        <v/>
      </c>
      <c r="BQ123" s="276" t="str">
        <f>IF('Info patients (1)'!BQ123&lt;&gt;'Info patients (2)'!BQ123,"CHECK","")</f>
        <v/>
      </c>
      <c r="BR123" s="276" t="str">
        <f>IF('Info patients (1)'!BR123&lt;&gt;'Info patients (2)'!BR123,"CHECK","")</f>
        <v/>
      </c>
      <c r="BS123" s="276" t="str">
        <f>IF('Info patients (1)'!BS123&lt;&gt;'Info patients (2)'!BS123,"CHECK","")</f>
        <v/>
      </c>
      <c r="BT123" s="276" t="str">
        <f>IF('Info patients (1)'!BT123&lt;&gt;'Info patients (2)'!BT123,"CHECK","")</f>
        <v/>
      </c>
      <c r="BU123" s="276" t="str">
        <f>IF('Info patients (1)'!BU123&lt;&gt;'Info patients (2)'!BU123,"CHECK","")</f>
        <v/>
      </c>
      <c r="BV123" s="276" t="str">
        <f>IF('Info patients (1)'!BV123&lt;&gt;'Info patients (2)'!BV123,"CHECK","")</f>
        <v/>
      </c>
      <c r="BW123" s="276" t="str">
        <f>IF('Info patients (1)'!BW123&lt;&gt;'Info patients (2)'!BW123,"CHECK","")</f>
        <v/>
      </c>
      <c r="BX123" s="276" t="str">
        <f>IF('Info patients (1)'!BX123&lt;&gt;'Info patients (2)'!BX123,"CHECK","")</f>
        <v/>
      </c>
      <c r="BY123" s="276" t="str">
        <f>IF('Info patients (1)'!BY123&lt;&gt;'Info patients (2)'!BY123,"CHECK","")</f>
        <v/>
      </c>
      <c r="BZ123" s="276" t="str">
        <f>IF('Info patients (1)'!BZ123&lt;&gt;'Info patients (2)'!BZ123,"CHECK","")</f>
        <v/>
      </c>
      <c r="CA123" s="276" t="str">
        <f>IF('Info patients (1)'!CA123&lt;&gt;'Info patients (2)'!CA123,"CHECK","")</f>
        <v/>
      </c>
      <c r="CB123" s="276" t="str">
        <f>IF('Info patients (1)'!CB123&lt;&gt;'Info patients (2)'!CB123,"CHECK","")</f>
        <v/>
      </c>
      <c r="CC123" s="276" t="str">
        <f>IF('Info patients (1)'!CC123&lt;&gt;'Info patients (2)'!CC123,"CHECK","")</f>
        <v/>
      </c>
      <c r="CD123" s="276" t="str">
        <f>IF('Info patients (1)'!CD123&lt;&gt;'Info patients (2)'!CD123,"CHECK","")</f>
        <v/>
      </c>
      <c r="CE123" s="276" t="str">
        <f>IF('Info patients (1)'!CE123&lt;&gt;'Info patients (2)'!CE123,"CHECK","")</f>
        <v/>
      </c>
      <c r="CF123" s="276" t="str">
        <f>IF('Info patients (1)'!CF123&lt;&gt;'Info patients (2)'!CF123,"CHECK","")</f>
        <v/>
      </c>
      <c r="CG123" s="276" t="str">
        <f>IF('Info patients (1)'!CG123&lt;&gt;'Info patients (2)'!CG123,"CHECK","")</f>
        <v/>
      </c>
      <c r="CH123" s="276" t="str">
        <f>IF('Info patients (1)'!CH123&lt;&gt;'Info patients (2)'!CH123,"CHECK","")</f>
        <v/>
      </c>
      <c r="CI123" s="276" t="str">
        <f>IF('Info patients (1)'!CI123&lt;&gt;'Info patients (2)'!CI123,"CHECK","")</f>
        <v/>
      </c>
      <c r="CJ123" s="276" t="str">
        <f>IF('Info patients (1)'!CJ123&lt;&gt;'Info patients (2)'!CJ123,"CHECK","")</f>
        <v/>
      </c>
      <c r="CK123" s="276" t="str">
        <f>IF('Info patients (1)'!CK123&lt;&gt;'Info patients (2)'!CK123,"CHECK","")</f>
        <v/>
      </c>
      <c r="CL123" s="276" t="str">
        <f>IF('Info patients (1)'!CL123&lt;&gt;'Info patients (2)'!CL123,"CHECK","")</f>
        <v/>
      </c>
      <c r="CM123" s="276" t="str">
        <f>IF('Info patients (1)'!CM123&lt;&gt;'Info patients (2)'!CM123,"CHECK","")</f>
        <v/>
      </c>
      <c r="CN123" s="276" t="str">
        <f>IF('Info patients (1)'!CN123&lt;&gt;'Info patients (2)'!CN123,"CHECK","")</f>
        <v/>
      </c>
      <c r="CO123" s="276" t="str">
        <f>IF('Info patients (1)'!CO123&lt;&gt;'Info patients (2)'!CO123,"CHECK","")</f>
        <v/>
      </c>
      <c r="CP123" s="276" t="str">
        <f>IF('Info patients (1)'!CP123&lt;&gt;'Info patients (2)'!CP123,"CHECK","")</f>
        <v/>
      </c>
      <c r="CQ123" s="276" t="str">
        <f>IF('Info patients (1)'!CQ123&lt;&gt;'Info patients (2)'!CQ123,"CHECK","")</f>
        <v/>
      </c>
      <c r="CR123" s="276" t="str">
        <f>IF('Info patients (1)'!CR123&lt;&gt;'Info patients (2)'!CR123,"CHECK","")</f>
        <v/>
      </c>
      <c r="CS123" s="276" t="str">
        <f>IF('Info patients (1)'!CS123&lt;&gt;'Info patients (2)'!CS123,"CHECK","")</f>
        <v/>
      </c>
      <c r="CT123" s="276" t="str">
        <f>IF('Info patients (1)'!CT123&lt;&gt;'Info patients (2)'!CT123,"CHECK","")</f>
        <v/>
      </c>
      <c r="CU123" s="276" t="str">
        <f>IF('Info patients (1)'!CU123&lt;&gt;'Info patients (2)'!CU123,"CHECK","")</f>
        <v/>
      </c>
      <c r="CV123" s="276" t="str">
        <f>IF('Info patients (1)'!CV123&lt;&gt;'Info patients (2)'!CV123,"CHECK","")</f>
        <v/>
      </c>
      <c r="CW123" s="276" t="str">
        <f>IF('Info patients (1)'!CW123&lt;&gt;'Info patients (2)'!CW123,"CHECK","")</f>
        <v/>
      </c>
      <c r="CX123" s="276" t="str">
        <f>IF('Info patients (1)'!CX123&lt;&gt;'Info patients (2)'!CX123,"CHECK","")</f>
        <v/>
      </c>
      <c r="CY123" s="276" t="str">
        <f>IF('Info patients (1)'!CY123&lt;&gt;'Info patients (2)'!CY123,"CHECK","")</f>
        <v/>
      </c>
      <c r="CZ123" s="276" t="str">
        <f>IF('Info patients (1)'!CZ123&lt;&gt;'Info patients (2)'!CZ123,"CHECK","")</f>
        <v/>
      </c>
      <c r="DA123" s="276" t="str">
        <f>IF('Info patients (1)'!DA123&lt;&gt;'Info patients (2)'!DA123,"CHECK","")</f>
        <v/>
      </c>
      <c r="DB123" s="276" t="str">
        <f>IF('Info patients (1)'!DB123&lt;&gt;'Info patients (2)'!DB123,"CHECK","")</f>
        <v/>
      </c>
      <c r="DC123" s="276" t="str">
        <f>IF('Info patients (1)'!DC123&lt;&gt;'Info patients (2)'!DC123,"CHECK","")</f>
        <v/>
      </c>
      <c r="DD123" s="276" t="str">
        <f>IF('Info patients (1)'!DD123&lt;&gt;'Info patients (2)'!DD123,"CHECK","")</f>
        <v/>
      </c>
      <c r="DE123" s="276" t="str">
        <f>IF('Info patients (1)'!DE123&lt;&gt;'Info patients (2)'!DE123,"CHECK","")</f>
        <v/>
      </c>
      <c r="DF123" s="276" t="str">
        <f>IF('Info patients (1)'!DF123&lt;&gt;'Info patients (2)'!DF123,"CHECK","")</f>
        <v/>
      </c>
      <c r="DG123" s="276" t="str">
        <f>IF('Info patients (1)'!DG123&lt;&gt;'Info patients (2)'!DG123,"CHECK","")</f>
        <v/>
      </c>
      <c r="DH123" s="276" t="str">
        <f>IF('Info patients (1)'!DH123&lt;&gt;'Info patients (2)'!DH123,"CHECK","")</f>
        <v/>
      </c>
      <c r="DI123" s="276" t="str">
        <f>IF('Info patients (1)'!DI123&lt;&gt;'Info patients (2)'!DI123,"CHECK","")</f>
        <v/>
      </c>
      <c r="DJ123" s="276" t="str">
        <f>IF('Info patients (1)'!DJ123&lt;&gt;'Info patients (2)'!DJ123,"CHECK","")</f>
        <v/>
      </c>
      <c r="DK123" s="276" t="str">
        <f>IF('Info patients (1)'!DK123&lt;&gt;'Info patients (2)'!DK123,"CHECK","")</f>
        <v/>
      </c>
      <c r="DL123" s="276" t="str">
        <f>IF('Info patients (1)'!DL123&lt;&gt;'Info patients (2)'!DL123,"CHECK","")</f>
        <v/>
      </c>
      <c r="DM123" s="276" t="str">
        <f>IF('Info patients (1)'!DM123&lt;&gt;'Info patients (2)'!DM123,"CHECK","")</f>
        <v/>
      </c>
      <c r="DN123" s="276" t="str">
        <f>IF('Info patients (1)'!DN123&lt;&gt;'Info patients (2)'!DN123,"CHECK","")</f>
        <v/>
      </c>
      <c r="DO123" s="276" t="str">
        <f>IF('Info patients (1)'!DO123&lt;&gt;'Info patients (2)'!DO123,"CHECK","")</f>
        <v/>
      </c>
      <c r="DP123" s="276" t="str">
        <f>IF('Info patients (1)'!DP123&lt;&gt;'Info patients (2)'!DP123,"CHECK","")</f>
        <v/>
      </c>
      <c r="DQ123" s="276" t="str">
        <f>IF('Info patients (1)'!DQ123&lt;&gt;'Info patients (2)'!DQ123,"CHECK","")</f>
        <v/>
      </c>
    </row>
    <row r="124" spans="1:121" s="109" customFormat="1" ht="23.25" customHeight="1" x14ac:dyDescent="0.2">
      <c r="A124" s="276" t="str">
        <f>IF('Info patients (1)'!A124&lt;&gt;'Info patients (2)'!A124,"CHECK","")</f>
        <v/>
      </c>
      <c r="B124" s="276" t="str">
        <f>IF('Info patients (1)'!B124&lt;&gt;'Info patients (2)'!B124,"CHECK","")</f>
        <v/>
      </c>
      <c r="C124" s="276" t="str">
        <f>IF('Info patients (1)'!C124&lt;&gt;'Info patients (2)'!C124,"CHECK","")</f>
        <v/>
      </c>
      <c r="D124" s="276" t="str">
        <f>IF('Info patients (1)'!D124&lt;&gt;'Info patients (2)'!D124,"CHECK","")</f>
        <v/>
      </c>
      <c r="E124" s="276" t="str">
        <f>IF('Info patients (1)'!E124&lt;&gt;'Info patients (2)'!E124,"CHECK","")</f>
        <v/>
      </c>
      <c r="F124" s="276" t="str">
        <f>IF('Info patients (1)'!F124&lt;&gt;'Info patients (2)'!F124,"CHECK","")</f>
        <v/>
      </c>
      <c r="G124" s="276" t="str">
        <f>IF('Info patients (1)'!G124&lt;&gt;'Info patients (2)'!G124,"CHECK","")</f>
        <v/>
      </c>
      <c r="H124" s="276" t="str">
        <f>IF('Info patients (1)'!H124&lt;&gt;'Info patients (2)'!H124,"CHECK","")</f>
        <v/>
      </c>
      <c r="I124" s="276" t="str">
        <f>IF('Info patients (1)'!I124&lt;&gt;'Info patients (2)'!I124,"CHECK","")</f>
        <v/>
      </c>
      <c r="J124" s="276" t="str">
        <f>IF('Info patients (1)'!J124&lt;&gt;'Info patients (2)'!J124,"CHECK","")</f>
        <v/>
      </c>
      <c r="K124" s="276" t="str">
        <f>IF('Info patients (1)'!K124&lt;&gt;'Info patients (2)'!K124,"CHECK","")</f>
        <v/>
      </c>
      <c r="L124" s="276" t="str">
        <f>IF('Info patients (1)'!L124&lt;&gt;'Info patients (2)'!L124,"CHECK","")</f>
        <v/>
      </c>
      <c r="M124" s="276" t="str">
        <f>IF('Info patients (1)'!M124&lt;&gt;'Info patients (2)'!M124,"CHECK","")</f>
        <v/>
      </c>
      <c r="N124" s="276" t="str">
        <f>IF('Info patients (1)'!N124&lt;&gt;'Info patients (2)'!N124,"CHECK","")</f>
        <v/>
      </c>
      <c r="O124" s="276" t="str">
        <f>IF('Info patients (1)'!O124&lt;&gt;'Info patients (2)'!O124,"CHECK","")</f>
        <v/>
      </c>
      <c r="P124" s="276" t="str">
        <f>IF('Info patients (1)'!P124&lt;&gt;'Info patients (2)'!P124,"CHECK","")</f>
        <v/>
      </c>
      <c r="Q124" s="276" t="str">
        <f>IF('Info patients (1)'!Q124&lt;&gt;'Info patients (2)'!Q124,"CHECK","")</f>
        <v/>
      </c>
      <c r="R124" s="276" t="str">
        <f>IF('Info patients (1)'!R124&lt;&gt;'Info patients (2)'!R124,"CHECK","")</f>
        <v/>
      </c>
      <c r="S124" s="276" t="str">
        <f>IF('Info patients (1)'!S124&lt;&gt;'Info patients (2)'!S124,"CHECK","")</f>
        <v/>
      </c>
      <c r="T124" s="276" t="str">
        <f>IF('Info patients (1)'!T124&lt;&gt;'Info patients (2)'!T124,"CHECK","")</f>
        <v/>
      </c>
      <c r="U124" s="276" t="str">
        <f>IF('Info patients (1)'!U124&lt;&gt;'Info patients (2)'!U124,"CHECK","")</f>
        <v/>
      </c>
      <c r="V124" s="276" t="str">
        <f>IF('Info patients (1)'!V124&lt;&gt;'Info patients (2)'!V124,"CHECK","")</f>
        <v/>
      </c>
      <c r="W124" s="276" t="str">
        <f>IF('Info patients (1)'!W124&lt;&gt;'Info patients (2)'!W124,"CHECK","")</f>
        <v/>
      </c>
      <c r="X124" s="276" t="str">
        <f>IF('Info patients (1)'!X124&lt;&gt;'Info patients (2)'!X124,"CHECK","")</f>
        <v/>
      </c>
      <c r="Y124" s="276" t="str">
        <f>IF('Info patients (1)'!Y124&lt;&gt;'Info patients (2)'!Y124,"CHECK","")</f>
        <v/>
      </c>
      <c r="Z124" s="276" t="str">
        <f>IF('Info patients (1)'!Z124&lt;&gt;'Info patients (2)'!Z124,"CHECK","")</f>
        <v/>
      </c>
      <c r="AA124" s="276" t="str">
        <f>IF('Info patients (1)'!AA124&lt;&gt;'Info patients (2)'!AA124,"CHECK","")</f>
        <v/>
      </c>
      <c r="AB124" s="276" t="str">
        <f>IF('Info patients (1)'!AB124&lt;&gt;'Info patients (2)'!AB124,"CHECK","")</f>
        <v/>
      </c>
      <c r="AC124" s="276" t="str">
        <f>IF('Info patients (1)'!AC124&lt;&gt;'Info patients (2)'!AC124,"CHECK","")</f>
        <v/>
      </c>
      <c r="AD124" s="276" t="str">
        <f>IF('Info patients (1)'!AD124&lt;&gt;'Info patients (2)'!AD124,"CHECK","")</f>
        <v/>
      </c>
      <c r="AE124" s="276" t="str">
        <f>IF('Info patients (1)'!AE124&lt;&gt;'Info patients (2)'!AE124,"CHECK","")</f>
        <v/>
      </c>
      <c r="AF124" s="276" t="str">
        <f>IF('Info patients (1)'!AF124&lt;&gt;'Info patients (2)'!AF124,"CHECK","")</f>
        <v/>
      </c>
      <c r="AG124" s="276" t="str">
        <f>IF('Info patients (1)'!AG124&lt;&gt;'Info patients (2)'!AG124,"CHECK","")</f>
        <v/>
      </c>
      <c r="AH124" s="276" t="str">
        <f>IF('Info patients (1)'!AH124&lt;&gt;'Info patients (2)'!AH124,"CHECK","")</f>
        <v/>
      </c>
      <c r="AI124" s="276" t="str">
        <f>IF('Info patients (1)'!AI124&lt;&gt;'Info patients (2)'!AI124,"CHECK","")</f>
        <v/>
      </c>
      <c r="AJ124" s="276" t="str">
        <f>IF('Info patients (1)'!AJ124&lt;&gt;'Info patients (2)'!AJ124,"CHECK","")</f>
        <v/>
      </c>
      <c r="AK124" s="276" t="str">
        <f>IF('Info patients (1)'!AK124&lt;&gt;'Info patients (2)'!AK124,"CHECK","")</f>
        <v/>
      </c>
      <c r="AL124" s="276" t="str">
        <f>IF('Info patients (1)'!AL124&lt;&gt;'Info patients (2)'!AL124,"CHECK","")</f>
        <v/>
      </c>
      <c r="AM124" s="276" t="str">
        <f>IF('Info patients (1)'!AM124&lt;&gt;'Info patients (2)'!AM124,"CHECK","")</f>
        <v/>
      </c>
      <c r="AN124" s="276" t="str">
        <f>IF('Info patients (1)'!AN124&lt;&gt;'Info patients (2)'!AN124,"CHECK","")</f>
        <v/>
      </c>
      <c r="AO124" s="276" t="str">
        <f>IF('Info patients (1)'!AO124&lt;&gt;'Info patients (2)'!AO124,"CHECK","")</f>
        <v/>
      </c>
      <c r="AP124" s="276" t="str">
        <f>IF('Info patients (1)'!AP124&lt;&gt;'Info patients (2)'!AP124,"CHECK","")</f>
        <v/>
      </c>
      <c r="AQ124" s="276" t="str">
        <f>IF('Info patients (1)'!AQ124&lt;&gt;'Info patients (2)'!AQ124,"CHECK","")</f>
        <v/>
      </c>
      <c r="AR124" s="276" t="str">
        <f>IF('Info patients (1)'!AR124&lt;&gt;'Info patients (2)'!AR124,"CHECK","")</f>
        <v/>
      </c>
      <c r="AS124" s="276" t="str">
        <f>IF('Info patients (1)'!AS124&lt;&gt;'Info patients (2)'!AS124,"CHECK","")</f>
        <v/>
      </c>
      <c r="AT124" s="276" t="str">
        <f>IF('Info patients (1)'!AT124&lt;&gt;'Info patients (2)'!AT124,"CHECK","")</f>
        <v/>
      </c>
      <c r="AU124" s="276" t="str">
        <f>IF('Info patients (1)'!AU124&lt;&gt;'Info patients (2)'!AU124,"CHECK","")</f>
        <v/>
      </c>
      <c r="AV124" s="276" t="str">
        <f>IF('Info patients (1)'!AV124&lt;&gt;'Info patients (2)'!AV124,"CHECK","")</f>
        <v/>
      </c>
      <c r="AW124" s="276" t="str">
        <f>IF('Info patients (1)'!AW124&lt;&gt;'Info patients (2)'!AW124,"CHECK","")</f>
        <v/>
      </c>
      <c r="AX124" s="276" t="str">
        <f>IF('Info patients (1)'!AX124&lt;&gt;'Info patients (2)'!AX124,"CHECK","")</f>
        <v/>
      </c>
      <c r="AY124" s="276" t="str">
        <f>IF('Info patients (1)'!AY124&lt;&gt;'Info patients (2)'!AY124,"CHECK","")</f>
        <v/>
      </c>
      <c r="AZ124" s="276" t="str">
        <f>IF('Info patients (1)'!AZ124&lt;&gt;'Info patients (2)'!AZ124,"CHECK","")</f>
        <v/>
      </c>
      <c r="BA124" s="276" t="str">
        <f>IF('Info patients (1)'!BA124&lt;&gt;'Info patients (2)'!BA124,"CHECK","")</f>
        <v/>
      </c>
      <c r="BB124" s="276" t="str">
        <f>IF('Info patients (1)'!BB124&lt;&gt;'Info patients (2)'!BB124,"CHECK","")</f>
        <v/>
      </c>
      <c r="BC124" s="276" t="str">
        <f>IF('Info patients (1)'!BC124&lt;&gt;'Info patients (2)'!BC124,"CHECK","")</f>
        <v/>
      </c>
      <c r="BD124" s="276" t="str">
        <f>IF('Info patients (1)'!BD124&lt;&gt;'Info patients (2)'!BD124,"CHECK","")</f>
        <v/>
      </c>
      <c r="BE124" s="276" t="str">
        <f>IF('Info patients (1)'!BE124&lt;&gt;'Info patients (2)'!BE124,"CHECK","")</f>
        <v/>
      </c>
      <c r="BF124" s="276" t="str">
        <f>IF('Info patients (1)'!BF124&lt;&gt;'Info patients (2)'!BF124,"CHECK","")</f>
        <v/>
      </c>
      <c r="BG124" s="276" t="str">
        <f>IF('Info patients (1)'!BG124&lt;&gt;'Info patients (2)'!BG124,"CHECK","")</f>
        <v/>
      </c>
      <c r="BH124" s="276" t="str">
        <f>IF('Info patients (1)'!BH124&lt;&gt;'Info patients (2)'!BH124,"CHECK","")</f>
        <v/>
      </c>
      <c r="BI124" s="276" t="str">
        <f>IF('Info patients (1)'!BI124&lt;&gt;'Info patients (2)'!BI124,"CHECK","")</f>
        <v/>
      </c>
      <c r="BJ124" s="276" t="str">
        <f>IF('Info patients (1)'!BJ124&lt;&gt;'Info patients (2)'!BJ124,"CHECK","")</f>
        <v/>
      </c>
      <c r="BK124" s="276" t="str">
        <f>IF('Info patients (1)'!BK124&lt;&gt;'Info patients (2)'!BK124,"CHECK","")</f>
        <v/>
      </c>
      <c r="BL124" s="276" t="str">
        <f>IF('Info patients (1)'!BL124&lt;&gt;'Info patients (2)'!BL124,"CHECK","")</f>
        <v/>
      </c>
      <c r="BM124" s="276" t="str">
        <f>IF('Info patients (1)'!BM124&lt;&gt;'Info patients (2)'!BM124,"CHECK","")</f>
        <v/>
      </c>
      <c r="BN124" s="276" t="str">
        <f>IF('Info patients (1)'!BN124&lt;&gt;'Info patients (2)'!BN124,"CHECK","")</f>
        <v/>
      </c>
      <c r="BO124" s="276" t="str">
        <f>IF('Info patients (1)'!BO124&lt;&gt;'Info patients (2)'!BO124,"CHECK","")</f>
        <v/>
      </c>
      <c r="BP124" s="276" t="str">
        <f>IF('Info patients (1)'!BP124&lt;&gt;'Info patients (2)'!BP124,"CHECK","")</f>
        <v/>
      </c>
      <c r="BQ124" s="276" t="str">
        <f>IF('Info patients (1)'!BQ124&lt;&gt;'Info patients (2)'!BQ124,"CHECK","")</f>
        <v/>
      </c>
      <c r="BR124" s="276" t="str">
        <f>IF('Info patients (1)'!BR124&lt;&gt;'Info patients (2)'!BR124,"CHECK","")</f>
        <v/>
      </c>
      <c r="BS124" s="276" t="str">
        <f>IF('Info patients (1)'!BS124&lt;&gt;'Info patients (2)'!BS124,"CHECK","")</f>
        <v/>
      </c>
      <c r="BT124" s="276" t="str">
        <f>IF('Info patients (1)'!BT124&lt;&gt;'Info patients (2)'!BT124,"CHECK","")</f>
        <v/>
      </c>
      <c r="BU124" s="276" t="str">
        <f>IF('Info patients (1)'!BU124&lt;&gt;'Info patients (2)'!BU124,"CHECK","")</f>
        <v/>
      </c>
      <c r="BV124" s="276" t="str">
        <f>IF('Info patients (1)'!BV124&lt;&gt;'Info patients (2)'!BV124,"CHECK","")</f>
        <v/>
      </c>
      <c r="BW124" s="276" t="str">
        <f>IF('Info patients (1)'!BW124&lt;&gt;'Info patients (2)'!BW124,"CHECK","")</f>
        <v/>
      </c>
      <c r="BX124" s="276" t="str">
        <f>IF('Info patients (1)'!BX124&lt;&gt;'Info patients (2)'!BX124,"CHECK","")</f>
        <v/>
      </c>
      <c r="BY124" s="276" t="str">
        <f>IF('Info patients (1)'!BY124&lt;&gt;'Info patients (2)'!BY124,"CHECK","")</f>
        <v/>
      </c>
      <c r="BZ124" s="276" t="str">
        <f>IF('Info patients (1)'!BZ124&lt;&gt;'Info patients (2)'!BZ124,"CHECK","")</f>
        <v/>
      </c>
      <c r="CA124" s="276" t="str">
        <f>IF('Info patients (1)'!CA124&lt;&gt;'Info patients (2)'!CA124,"CHECK","")</f>
        <v/>
      </c>
      <c r="CB124" s="276" t="str">
        <f>IF('Info patients (1)'!CB124&lt;&gt;'Info patients (2)'!CB124,"CHECK","")</f>
        <v/>
      </c>
      <c r="CC124" s="276" t="str">
        <f>IF('Info patients (1)'!CC124&lt;&gt;'Info patients (2)'!CC124,"CHECK","")</f>
        <v/>
      </c>
      <c r="CD124" s="276" t="str">
        <f>IF('Info patients (1)'!CD124&lt;&gt;'Info patients (2)'!CD124,"CHECK","")</f>
        <v/>
      </c>
      <c r="CE124" s="276" t="str">
        <f>IF('Info patients (1)'!CE124&lt;&gt;'Info patients (2)'!CE124,"CHECK","")</f>
        <v/>
      </c>
      <c r="CF124" s="276" t="str">
        <f>IF('Info patients (1)'!CF124&lt;&gt;'Info patients (2)'!CF124,"CHECK","")</f>
        <v/>
      </c>
      <c r="CG124" s="276" t="str">
        <f>IF('Info patients (1)'!CG124&lt;&gt;'Info patients (2)'!CG124,"CHECK","")</f>
        <v/>
      </c>
      <c r="CH124" s="276" t="str">
        <f>IF('Info patients (1)'!CH124&lt;&gt;'Info patients (2)'!CH124,"CHECK","")</f>
        <v/>
      </c>
      <c r="CI124" s="276" t="str">
        <f>IF('Info patients (1)'!CI124&lt;&gt;'Info patients (2)'!CI124,"CHECK","")</f>
        <v/>
      </c>
      <c r="CJ124" s="276" t="str">
        <f>IF('Info patients (1)'!CJ124&lt;&gt;'Info patients (2)'!CJ124,"CHECK","")</f>
        <v/>
      </c>
      <c r="CK124" s="276" t="str">
        <f>IF('Info patients (1)'!CK124&lt;&gt;'Info patients (2)'!CK124,"CHECK","")</f>
        <v/>
      </c>
      <c r="CL124" s="276" t="str">
        <f>IF('Info patients (1)'!CL124&lt;&gt;'Info patients (2)'!CL124,"CHECK","")</f>
        <v/>
      </c>
      <c r="CM124" s="276" t="str">
        <f>IF('Info patients (1)'!CM124&lt;&gt;'Info patients (2)'!CM124,"CHECK","")</f>
        <v/>
      </c>
      <c r="CN124" s="276" t="str">
        <f>IF('Info patients (1)'!CN124&lt;&gt;'Info patients (2)'!CN124,"CHECK","")</f>
        <v/>
      </c>
      <c r="CO124" s="276" t="str">
        <f>IF('Info patients (1)'!CO124&lt;&gt;'Info patients (2)'!CO124,"CHECK","")</f>
        <v/>
      </c>
      <c r="CP124" s="276" t="str">
        <f>IF('Info patients (1)'!CP124&lt;&gt;'Info patients (2)'!CP124,"CHECK","")</f>
        <v/>
      </c>
      <c r="CQ124" s="276" t="str">
        <f>IF('Info patients (1)'!CQ124&lt;&gt;'Info patients (2)'!CQ124,"CHECK","")</f>
        <v/>
      </c>
      <c r="CR124" s="276" t="str">
        <f>IF('Info patients (1)'!CR124&lt;&gt;'Info patients (2)'!CR124,"CHECK","")</f>
        <v/>
      </c>
      <c r="CS124" s="276" t="str">
        <f>IF('Info patients (1)'!CS124&lt;&gt;'Info patients (2)'!CS124,"CHECK","")</f>
        <v/>
      </c>
      <c r="CT124" s="276" t="str">
        <f>IF('Info patients (1)'!CT124&lt;&gt;'Info patients (2)'!CT124,"CHECK","")</f>
        <v/>
      </c>
      <c r="CU124" s="276" t="str">
        <f>IF('Info patients (1)'!CU124&lt;&gt;'Info patients (2)'!CU124,"CHECK","")</f>
        <v/>
      </c>
      <c r="CV124" s="276" t="str">
        <f>IF('Info patients (1)'!CV124&lt;&gt;'Info patients (2)'!CV124,"CHECK","")</f>
        <v/>
      </c>
      <c r="CW124" s="276" t="str">
        <f>IF('Info patients (1)'!CW124&lt;&gt;'Info patients (2)'!CW124,"CHECK","")</f>
        <v/>
      </c>
      <c r="CX124" s="276" t="str">
        <f>IF('Info patients (1)'!CX124&lt;&gt;'Info patients (2)'!CX124,"CHECK","")</f>
        <v/>
      </c>
      <c r="CY124" s="276" t="str">
        <f>IF('Info patients (1)'!CY124&lt;&gt;'Info patients (2)'!CY124,"CHECK","")</f>
        <v/>
      </c>
      <c r="CZ124" s="276" t="str">
        <f>IF('Info patients (1)'!CZ124&lt;&gt;'Info patients (2)'!CZ124,"CHECK","")</f>
        <v/>
      </c>
      <c r="DA124" s="276" t="str">
        <f>IF('Info patients (1)'!DA124&lt;&gt;'Info patients (2)'!DA124,"CHECK","")</f>
        <v/>
      </c>
      <c r="DB124" s="276" t="str">
        <f>IF('Info patients (1)'!DB124&lt;&gt;'Info patients (2)'!DB124,"CHECK","")</f>
        <v/>
      </c>
      <c r="DC124" s="276" t="str">
        <f>IF('Info patients (1)'!DC124&lt;&gt;'Info patients (2)'!DC124,"CHECK","")</f>
        <v/>
      </c>
      <c r="DD124" s="276" t="str">
        <f>IF('Info patients (1)'!DD124&lt;&gt;'Info patients (2)'!DD124,"CHECK","")</f>
        <v/>
      </c>
      <c r="DE124" s="276" t="str">
        <f>IF('Info patients (1)'!DE124&lt;&gt;'Info patients (2)'!DE124,"CHECK","")</f>
        <v/>
      </c>
      <c r="DF124" s="276" t="str">
        <f>IF('Info patients (1)'!DF124&lt;&gt;'Info patients (2)'!DF124,"CHECK","")</f>
        <v/>
      </c>
      <c r="DG124" s="276" t="str">
        <f>IF('Info patients (1)'!DG124&lt;&gt;'Info patients (2)'!DG124,"CHECK","")</f>
        <v/>
      </c>
      <c r="DH124" s="276" t="str">
        <f>IF('Info patients (1)'!DH124&lt;&gt;'Info patients (2)'!DH124,"CHECK","")</f>
        <v/>
      </c>
      <c r="DI124" s="276" t="str">
        <f>IF('Info patients (1)'!DI124&lt;&gt;'Info patients (2)'!DI124,"CHECK","")</f>
        <v/>
      </c>
      <c r="DJ124" s="276" t="str">
        <f>IF('Info patients (1)'!DJ124&lt;&gt;'Info patients (2)'!DJ124,"CHECK","")</f>
        <v/>
      </c>
      <c r="DK124" s="276" t="str">
        <f>IF('Info patients (1)'!DK124&lt;&gt;'Info patients (2)'!DK124,"CHECK","")</f>
        <v/>
      </c>
      <c r="DL124" s="276" t="str">
        <f>IF('Info patients (1)'!DL124&lt;&gt;'Info patients (2)'!DL124,"CHECK","")</f>
        <v/>
      </c>
      <c r="DM124" s="276" t="str">
        <f>IF('Info patients (1)'!DM124&lt;&gt;'Info patients (2)'!DM124,"CHECK","")</f>
        <v/>
      </c>
      <c r="DN124" s="276" t="str">
        <f>IF('Info patients (1)'!DN124&lt;&gt;'Info patients (2)'!DN124,"CHECK","")</f>
        <v/>
      </c>
      <c r="DO124" s="276" t="str">
        <f>IF('Info patients (1)'!DO124&lt;&gt;'Info patients (2)'!DO124,"CHECK","")</f>
        <v/>
      </c>
      <c r="DP124" s="276" t="str">
        <f>IF('Info patients (1)'!DP124&lt;&gt;'Info patients (2)'!DP124,"CHECK","")</f>
        <v/>
      </c>
      <c r="DQ124" s="276" t="str">
        <f>IF('Info patients (1)'!DQ124&lt;&gt;'Info patients (2)'!DQ124,"CHECK","")</f>
        <v/>
      </c>
    </row>
    <row r="125" spans="1:121" s="109" customFormat="1" ht="23.25" customHeight="1" x14ac:dyDescent="0.2">
      <c r="A125" s="276" t="str">
        <f>IF('Info patients (1)'!A125&lt;&gt;'Info patients (2)'!A125,"CHECK","")</f>
        <v/>
      </c>
      <c r="B125" s="276" t="str">
        <f>IF('Info patients (1)'!B125&lt;&gt;'Info patients (2)'!B125,"CHECK","")</f>
        <v/>
      </c>
      <c r="C125" s="276" t="str">
        <f>IF('Info patients (1)'!C125&lt;&gt;'Info patients (2)'!C125,"CHECK","")</f>
        <v/>
      </c>
      <c r="D125" s="276" t="str">
        <f>IF('Info patients (1)'!D125&lt;&gt;'Info patients (2)'!D125,"CHECK","")</f>
        <v/>
      </c>
      <c r="E125" s="276" t="str">
        <f>IF('Info patients (1)'!E125&lt;&gt;'Info patients (2)'!E125,"CHECK","")</f>
        <v/>
      </c>
      <c r="F125" s="276" t="str">
        <f>IF('Info patients (1)'!F125&lt;&gt;'Info patients (2)'!F125,"CHECK","")</f>
        <v/>
      </c>
      <c r="G125" s="276" t="str">
        <f>IF('Info patients (1)'!G125&lt;&gt;'Info patients (2)'!G125,"CHECK","")</f>
        <v/>
      </c>
      <c r="H125" s="276" t="str">
        <f>IF('Info patients (1)'!H125&lt;&gt;'Info patients (2)'!H125,"CHECK","")</f>
        <v/>
      </c>
      <c r="I125" s="276" t="str">
        <f>IF('Info patients (1)'!I125&lt;&gt;'Info patients (2)'!I125,"CHECK","")</f>
        <v/>
      </c>
      <c r="J125" s="276" t="str">
        <f>IF('Info patients (1)'!J125&lt;&gt;'Info patients (2)'!J125,"CHECK","")</f>
        <v/>
      </c>
      <c r="K125" s="276" t="str">
        <f>IF('Info patients (1)'!K125&lt;&gt;'Info patients (2)'!K125,"CHECK","")</f>
        <v/>
      </c>
      <c r="L125" s="276" t="str">
        <f>IF('Info patients (1)'!L125&lt;&gt;'Info patients (2)'!L125,"CHECK","")</f>
        <v/>
      </c>
      <c r="M125" s="276" t="str">
        <f>IF('Info patients (1)'!M125&lt;&gt;'Info patients (2)'!M125,"CHECK","")</f>
        <v/>
      </c>
      <c r="N125" s="276" t="str">
        <f>IF('Info patients (1)'!N125&lt;&gt;'Info patients (2)'!N125,"CHECK","")</f>
        <v/>
      </c>
      <c r="O125" s="276" t="str">
        <f>IF('Info patients (1)'!O125&lt;&gt;'Info patients (2)'!O125,"CHECK","")</f>
        <v/>
      </c>
      <c r="P125" s="276" t="str">
        <f>IF('Info patients (1)'!P125&lt;&gt;'Info patients (2)'!P125,"CHECK","")</f>
        <v/>
      </c>
      <c r="Q125" s="276" t="str">
        <f>IF('Info patients (1)'!Q125&lt;&gt;'Info patients (2)'!Q125,"CHECK","")</f>
        <v/>
      </c>
      <c r="R125" s="276" t="str">
        <f>IF('Info patients (1)'!R125&lt;&gt;'Info patients (2)'!R125,"CHECK","")</f>
        <v/>
      </c>
      <c r="S125" s="276" t="str">
        <f>IF('Info patients (1)'!S125&lt;&gt;'Info patients (2)'!S125,"CHECK","")</f>
        <v/>
      </c>
      <c r="T125" s="276" t="str">
        <f>IF('Info patients (1)'!T125&lt;&gt;'Info patients (2)'!T125,"CHECK","")</f>
        <v/>
      </c>
      <c r="U125" s="276" t="str">
        <f>IF('Info patients (1)'!U125&lt;&gt;'Info patients (2)'!U125,"CHECK","")</f>
        <v/>
      </c>
      <c r="V125" s="276" t="str">
        <f>IF('Info patients (1)'!V125&lt;&gt;'Info patients (2)'!V125,"CHECK","")</f>
        <v/>
      </c>
      <c r="W125" s="276" t="str">
        <f>IF('Info patients (1)'!W125&lt;&gt;'Info patients (2)'!W125,"CHECK","")</f>
        <v/>
      </c>
      <c r="X125" s="276" t="str">
        <f>IF('Info patients (1)'!X125&lt;&gt;'Info patients (2)'!X125,"CHECK","")</f>
        <v/>
      </c>
      <c r="Y125" s="276" t="str">
        <f>IF('Info patients (1)'!Y125&lt;&gt;'Info patients (2)'!Y125,"CHECK","")</f>
        <v/>
      </c>
      <c r="Z125" s="276" t="str">
        <f>IF('Info patients (1)'!Z125&lt;&gt;'Info patients (2)'!Z125,"CHECK","")</f>
        <v/>
      </c>
      <c r="AA125" s="276" t="str">
        <f>IF('Info patients (1)'!AA125&lt;&gt;'Info patients (2)'!AA125,"CHECK","")</f>
        <v/>
      </c>
      <c r="AB125" s="276" t="str">
        <f>IF('Info patients (1)'!AB125&lt;&gt;'Info patients (2)'!AB125,"CHECK","")</f>
        <v/>
      </c>
      <c r="AC125" s="276" t="str">
        <f>IF('Info patients (1)'!AC125&lt;&gt;'Info patients (2)'!AC125,"CHECK","")</f>
        <v/>
      </c>
      <c r="AD125" s="276" t="str">
        <f>IF('Info patients (1)'!AD125&lt;&gt;'Info patients (2)'!AD125,"CHECK","")</f>
        <v/>
      </c>
      <c r="AE125" s="276" t="str">
        <f>IF('Info patients (1)'!AE125&lt;&gt;'Info patients (2)'!AE125,"CHECK","")</f>
        <v/>
      </c>
      <c r="AF125" s="276" t="str">
        <f>IF('Info patients (1)'!AF125&lt;&gt;'Info patients (2)'!AF125,"CHECK","")</f>
        <v/>
      </c>
      <c r="AG125" s="276" t="str">
        <f>IF('Info patients (1)'!AG125&lt;&gt;'Info patients (2)'!AG125,"CHECK","")</f>
        <v/>
      </c>
      <c r="AH125" s="276" t="str">
        <f>IF('Info patients (1)'!AH125&lt;&gt;'Info patients (2)'!AH125,"CHECK","")</f>
        <v/>
      </c>
      <c r="AI125" s="276" t="str">
        <f>IF('Info patients (1)'!AI125&lt;&gt;'Info patients (2)'!AI125,"CHECK","")</f>
        <v/>
      </c>
      <c r="AJ125" s="276" t="str">
        <f>IF('Info patients (1)'!AJ125&lt;&gt;'Info patients (2)'!AJ125,"CHECK","")</f>
        <v/>
      </c>
      <c r="AK125" s="276" t="str">
        <f>IF('Info patients (1)'!AK125&lt;&gt;'Info patients (2)'!AK125,"CHECK","")</f>
        <v/>
      </c>
      <c r="AL125" s="276" t="str">
        <f>IF('Info patients (1)'!AL125&lt;&gt;'Info patients (2)'!AL125,"CHECK","")</f>
        <v/>
      </c>
      <c r="AM125" s="276" t="str">
        <f>IF('Info patients (1)'!AM125&lt;&gt;'Info patients (2)'!AM125,"CHECK","")</f>
        <v/>
      </c>
      <c r="AN125" s="276" t="str">
        <f>IF('Info patients (1)'!AN125&lt;&gt;'Info patients (2)'!AN125,"CHECK","")</f>
        <v/>
      </c>
      <c r="AO125" s="276" t="str">
        <f>IF('Info patients (1)'!AO125&lt;&gt;'Info patients (2)'!AO125,"CHECK","")</f>
        <v/>
      </c>
      <c r="AP125" s="276" t="str">
        <f>IF('Info patients (1)'!AP125&lt;&gt;'Info patients (2)'!AP125,"CHECK","")</f>
        <v/>
      </c>
      <c r="AQ125" s="276" t="str">
        <f>IF('Info patients (1)'!AQ125&lt;&gt;'Info patients (2)'!AQ125,"CHECK","")</f>
        <v/>
      </c>
      <c r="AR125" s="276" t="str">
        <f>IF('Info patients (1)'!AR125&lt;&gt;'Info patients (2)'!AR125,"CHECK","")</f>
        <v/>
      </c>
      <c r="AS125" s="276" t="str">
        <f>IF('Info patients (1)'!AS125&lt;&gt;'Info patients (2)'!AS125,"CHECK","")</f>
        <v/>
      </c>
      <c r="AT125" s="276" t="str">
        <f>IF('Info patients (1)'!AT125&lt;&gt;'Info patients (2)'!AT125,"CHECK","")</f>
        <v/>
      </c>
      <c r="AU125" s="276" t="str">
        <f>IF('Info patients (1)'!AU125&lt;&gt;'Info patients (2)'!AU125,"CHECK","")</f>
        <v/>
      </c>
      <c r="AV125" s="276" t="str">
        <f>IF('Info patients (1)'!AV125&lt;&gt;'Info patients (2)'!AV125,"CHECK","")</f>
        <v/>
      </c>
      <c r="AW125" s="276" t="str">
        <f>IF('Info patients (1)'!AW125&lt;&gt;'Info patients (2)'!AW125,"CHECK","")</f>
        <v/>
      </c>
      <c r="AX125" s="276" t="str">
        <f>IF('Info patients (1)'!AX125&lt;&gt;'Info patients (2)'!AX125,"CHECK","")</f>
        <v/>
      </c>
      <c r="AY125" s="276" t="str">
        <f>IF('Info patients (1)'!AY125&lt;&gt;'Info patients (2)'!AY125,"CHECK","")</f>
        <v/>
      </c>
      <c r="AZ125" s="276" t="str">
        <f>IF('Info patients (1)'!AZ125&lt;&gt;'Info patients (2)'!AZ125,"CHECK","")</f>
        <v/>
      </c>
      <c r="BA125" s="276" t="str">
        <f>IF('Info patients (1)'!BA125&lt;&gt;'Info patients (2)'!BA125,"CHECK","")</f>
        <v/>
      </c>
      <c r="BB125" s="276" t="str">
        <f>IF('Info patients (1)'!BB125&lt;&gt;'Info patients (2)'!BB125,"CHECK","")</f>
        <v/>
      </c>
      <c r="BC125" s="276" t="str">
        <f>IF('Info patients (1)'!BC125&lt;&gt;'Info patients (2)'!BC125,"CHECK","")</f>
        <v/>
      </c>
      <c r="BD125" s="276" t="str">
        <f>IF('Info patients (1)'!BD125&lt;&gt;'Info patients (2)'!BD125,"CHECK","")</f>
        <v/>
      </c>
      <c r="BE125" s="276" t="str">
        <f>IF('Info patients (1)'!BE125&lt;&gt;'Info patients (2)'!BE125,"CHECK","")</f>
        <v/>
      </c>
      <c r="BF125" s="276" t="str">
        <f>IF('Info patients (1)'!BF125&lt;&gt;'Info patients (2)'!BF125,"CHECK","")</f>
        <v/>
      </c>
      <c r="BG125" s="276" t="str">
        <f>IF('Info patients (1)'!BG125&lt;&gt;'Info patients (2)'!BG125,"CHECK","")</f>
        <v/>
      </c>
      <c r="BH125" s="276" t="str">
        <f>IF('Info patients (1)'!BH125&lt;&gt;'Info patients (2)'!BH125,"CHECK","")</f>
        <v/>
      </c>
      <c r="BI125" s="276" t="str">
        <f>IF('Info patients (1)'!BI125&lt;&gt;'Info patients (2)'!BI125,"CHECK","")</f>
        <v/>
      </c>
      <c r="BJ125" s="276" t="str">
        <f>IF('Info patients (1)'!BJ125&lt;&gt;'Info patients (2)'!BJ125,"CHECK","")</f>
        <v/>
      </c>
      <c r="BK125" s="276" t="str">
        <f>IF('Info patients (1)'!BK125&lt;&gt;'Info patients (2)'!BK125,"CHECK","")</f>
        <v/>
      </c>
      <c r="BL125" s="276" t="str">
        <f>IF('Info patients (1)'!BL125&lt;&gt;'Info patients (2)'!BL125,"CHECK","")</f>
        <v/>
      </c>
      <c r="BM125" s="276" t="str">
        <f>IF('Info patients (1)'!BM125&lt;&gt;'Info patients (2)'!BM125,"CHECK","")</f>
        <v/>
      </c>
      <c r="BN125" s="276" t="str">
        <f>IF('Info patients (1)'!BN125&lt;&gt;'Info patients (2)'!BN125,"CHECK","")</f>
        <v/>
      </c>
      <c r="BO125" s="276" t="str">
        <f>IF('Info patients (1)'!BO125&lt;&gt;'Info patients (2)'!BO125,"CHECK","")</f>
        <v/>
      </c>
      <c r="BP125" s="276" t="str">
        <f>IF('Info patients (1)'!BP125&lt;&gt;'Info patients (2)'!BP125,"CHECK","")</f>
        <v/>
      </c>
      <c r="BQ125" s="276" t="str">
        <f>IF('Info patients (1)'!BQ125&lt;&gt;'Info patients (2)'!BQ125,"CHECK","")</f>
        <v/>
      </c>
      <c r="BR125" s="276" t="str">
        <f>IF('Info patients (1)'!BR125&lt;&gt;'Info patients (2)'!BR125,"CHECK","")</f>
        <v/>
      </c>
      <c r="BS125" s="276" t="str">
        <f>IF('Info patients (1)'!BS125&lt;&gt;'Info patients (2)'!BS125,"CHECK","")</f>
        <v/>
      </c>
      <c r="BT125" s="276" t="str">
        <f>IF('Info patients (1)'!BT125&lt;&gt;'Info patients (2)'!BT125,"CHECK","")</f>
        <v/>
      </c>
      <c r="BU125" s="276" t="str">
        <f>IF('Info patients (1)'!BU125&lt;&gt;'Info patients (2)'!BU125,"CHECK","")</f>
        <v/>
      </c>
      <c r="BV125" s="276" t="str">
        <f>IF('Info patients (1)'!BV125&lt;&gt;'Info patients (2)'!BV125,"CHECK","")</f>
        <v/>
      </c>
      <c r="BW125" s="276" t="str">
        <f>IF('Info patients (1)'!BW125&lt;&gt;'Info patients (2)'!BW125,"CHECK","")</f>
        <v/>
      </c>
      <c r="BX125" s="276" t="str">
        <f>IF('Info patients (1)'!BX125&lt;&gt;'Info patients (2)'!BX125,"CHECK","")</f>
        <v/>
      </c>
      <c r="BY125" s="276" t="str">
        <f>IF('Info patients (1)'!BY125&lt;&gt;'Info patients (2)'!BY125,"CHECK","")</f>
        <v/>
      </c>
      <c r="BZ125" s="276" t="str">
        <f>IF('Info patients (1)'!BZ125&lt;&gt;'Info patients (2)'!BZ125,"CHECK","")</f>
        <v/>
      </c>
      <c r="CA125" s="276" t="str">
        <f>IF('Info patients (1)'!CA125&lt;&gt;'Info patients (2)'!CA125,"CHECK","")</f>
        <v/>
      </c>
      <c r="CB125" s="276" t="str">
        <f>IF('Info patients (1)'!CB125&lt;&gt;'Info patients (2)'!CB125,"CHECK","")</f>
        <v/>
      </c>
      <c r="CC125" s="276" t="str">
        <f>IF('Info patients (1)'!CC125&lt;&gt;'Info patients (2)'!CC125,"CHECK","")</f>
        <v/>
      </c>
      <c r="CD125" s="276" t="str">
        <f>IF('Info patients (1)'!CD125&lt;&gt;'Info patients (2)'!CD125,"CHECK","")</f>
        <v/>
      </c>
      <c r="CE125" s="276" t="str">
        <f>IF('Info patients (1)'!CE125&lt;&gt;'Info patients (2)'!CE125,"CHECK","")</f>
        <v/>
      </c>
      <c r="CF125" s="276" t="str">
        <f>IF('Info patients (1)'!CF125&lt;&gt;'Info patients (2)'!CF125,"CHECK","")</f>
        <v/>
      </c>
      <c r="CG125" s="276" t="str">
        <f>IF('Info patients (1)'!CG125&lt;&gt;'Info patients (2)'!CG125,"CHECK","")</f>
        <v/>
      </c>
      <c r="CH125" s="276" t="str">
        <f>IF('Info patients (1)'!CH125&lt;&gt;'Info patients (2)'!CH125,"CHECK","")</f>
        <v/>
      </c>
      <c r="CI125" s="276" t="str">
        <f>IF('Info patients (1)'!CI125&lt;&gt;'Info patients (2)'!CI125,"CHECK","")</f>
        <v/>
      </c>
      <c r="CJ125" s="276" t="str">
        <f>IF('Info patients (1)'!CJ125&lt;&gt;'Info patients (2)'!CJ125,"CHECK","")</f>
        <v/>
      </c>
      <c r="CK125" s="276" t="str">
        <f>IF('Info patients (1)'!CK125&lt;&gt;'Info patients (2)'!CK125,"CHECK","")</f>
        <v/>
      </c>
      <c r="CL125" s="276" t="str">
        <f>IF('Info patients (1)'!CL125&lt;&gt;'Info patients (2)'!CL125,"CHECK","")</f>
        <v/>
      </c>
      <c r="CM125" s="276" t="str">
        <f>IF('Info patients (1)'!CM125&lt;&gt;'Info patients (2)'!CM125,"CHECK","")</f>
        <v/>
      </c>
      <c r="CN125" s="276" t="str">
        <f>IF('Info patients (1)'!CN125&lt;&gt;'Info patients (2)'!CN125,"CHECK","")</f>
        <v/>
      </c>
      <c r="CO125" s="276" t="str">
        <f>IF('Info patients (1)'!CO125&lt;&gt;'Info patients (2)'!CO125,"CHECK","")</f>
        <v/>
      </c>
      <c r="CP125" s="276" t="str">
        <f>IF('Info patients (1)'!CP125&lt;&gt;'Info patients (2)'!CP125,"CHECK","")</f>
        <v/>
      </c>
      <c r="CQ125" s="276" t="str">
        <f>IF('Info patients (1)'!CQ125&lt;&gt;'Info patients (2)'!CQ125,"CHECK","")</f>
        <v/>
      </c>
      <c r="CR125" s="276" t="str">
        <f>IF('Info patients (1)'!CR125&lt;&gt;'Info patients (2)'!CR125,"CHECK","")</f>
        <v/>
      </c>
      <c r="CS125" s="276" t="str">
        <f>IF('Info patients (1)'!CS125&lt;&gt;'Info patients (2)'!CS125,"CHECK","")</f>
        <v/>
      </c>
      <c r="CT125" s="276" t="str">
        <f>IF('Info patients (1)'!CT125&lt;&gt;'Info patients (2)'!CT125,"CHECK","")</f>
        <v/>
      </c>
      <c r="CU125" s="276" t="str">
        <f>IF('Info patients (1)'!CU125&lt;&gt;'Info patients (2)'!CU125,"CHECK","")</f>
        <v/>
      </c>
      <c r="CV125" s="276" t="str">
        <f>IF('Info patients (1)'!CV125&lt;&gt;'Info patients (2)'!CV125,"CHECK","")</f>
        <v/>
      </c>
      <c r="CW125" s="276" t="str">
        <f>IF('Info patients (1)'!CW125&lt;&gt;'Info patients (2)'!CW125,"CHECK","")</f>
        <v/>
      </c>
      <c r="CX125" s="276" t="str">
        <f>IF('Info patients (1)'!CX125&lt;&gt;'Info patients (2)'!CX125,"CHECK","")</f>
        <v/>
      </c>
      <c r="CY125" s="276" t="str">
        <f>IF('Info patients (1)'!CY125&lt;&gt;'Info patients (2)'!CY125,"CHECK","")</f>
        <v/>
      </c>
      <c r="CZ125" s="276" t="str">
        <f>IF('Info patients (1)'!CZ125&lt;&gt;'Info patients (2)'!CZ125,"CHECK","")</f>
        <v/>
      </c>
      <c r="DA125" s="276" t="str">
        <f>IF('Info patients (1)'!DA125&lt;&gt;'Info patients (2)'!DA125,"CHECK","")</f>
        <v/>
      </c>
      <c r="DB125" s="276" t="str">
        <f>IF('Info patients (1)'!DB125&lt;&gt;'Info patients (2)'!DB125,"CHECK","")</f>
        <v/>
      </c>
      <c r="DC125" s="276" t="str">
        <f>IF('Info patients (1)'!DC125&lt;&gt;'Info patients (2)'!DC125,"CHECK","")</f>
        <v/>
      </c>
      <c r="DD125" s="276" t="str">
        <f>IF('Info patients (1)'!DD125&lt;&gt;'Info patients (2)'!DD125,"CHECK","")</f>
        <v/>
      </c>
      <c r="DE125" s="276" t="str">
        <f>IF('Info patients (1)'!DE125&lt;&gt;'Info patients (2)'!DE125,"CHECK","")</f>
        <v/>
      </c>
      <c r="DF125" s="276" t="str">
        <f>IF('Info patients (1)'!DF125&lt;&gt;'Info patients (2)'!DF125,"CHECK","")</f>
        <v/>
      </c>
      <c r="DG125" s="276" t="str">
        <f>IF('Info patients (1)'!DG125&lt;&gt;'Info patients (2)'!DG125,"CHECK","")</f>
        <v/>
      </c>
      <c r="DH125" s="276" t="str">
        <f>IF('Info patients (1)'!DH125&lt;&gt;'Info patients (2)'!DH125,"CHECK","")</f>
        <v/>
      </c>
      <c r="DI125" s="276" t="str">
        <f>IF('Info patients (1)'!DI125&lt;&gt;'Info patients (2)'!DI125,"CHECK","")</f>
        <v/>
      </c>
      <c r="DJ125" s="276" t="str">
        <f>IF('Info patients (1)'!DJ125&lt;&gt;'Info patients (2)'!DJ125,"CHECK","")</f>
        <v/>
      </c>
      <c r="DK125" s="276" t="str">
        <f>IF('Info patients (1)'!DK125&lt;&gt;'Info patients (2)'!DK125,"CHECK","")</f>
        <v/>
      </c>
      <c r="DL125" s="276" t="str">
        <f>IF('Info patients (1)'!DL125&lt;&gt;'Info patients (2)'!DL125,"CHECK","")</f>
        <v/>
      </c>
      <c r="DM125" s="276" t="str">
        <f>IF('Info patients (1)'!DM125&lt;&gt;'Info patients (2)'!DM125,"CHECK","")</f>
        <v/>
      </c>
      <c r="DN125" s="276" t="str">
        <f>IF('Info patients (1)'!DN125&lt;&gt;'Info patients (2)'!DN125,"CHECK","")</f>
        <v/>
      </c>
      <c r="DO125" s="276" t="str">
        <f>IF('Info patients (1)'!DO125&lt;&gt;'Info patients (2)'!DO125,"CHECK","")</f>
        <v/>
      </c>
      <c r="DP125" s="276" t="str">
        <f>IF('Info patients (1)'!DP125&lt;&gt;'Info patients (2)'!DP125,"CHECK","")</f>
        <v/>
      </c>
      <c r="DQ125" s="276" t="str">
        <f>IF('Info patients (1)'!DQ125&lt;&gt;'Info patients (2)'!DQ125,"CHECK","")</f>
        <v/>
      </c>
    </row>
    <row r="126" spans="1:121" s="109" customFormat="1" ht="23.25" customHeight="1" x14ac:dyDescent="0.2">
      <c r="A126" s="276" t="str">
        <f>IF('Info patients (1)'!A126&lt;&gt;'Info patients (2)'!A126,"CHECK","")</f>
        <v/>
      </c>
      <c r="B126" s="276" t="str">
        <f>IF('Info patients (1)'!B126&lt;&gt;'Info patients (2)'!B126,"CHECK","")</f>
        <v/>
      </c>
      <c r="C126" s="276" t="str">
        <f>IF('Info patients (1)'!C126&lt;&gt;'Info patients (2)'!C126,"CHECK","")</f>
        <v/>
      </c>
      <c r="D126" s="276" t="str">
        <f>IF('Info patients (1)'!D126&lt;&gt;'Info patients (2)'!D126,"CHECK","")</f>
        <v/>
      </c>
      <c r="E126" s="276" t="str">
        <f>IF('Info patients (1)'!E126&lt;&gt;'Info patients (2)'!E126,"CHECK","")</f>
        <v/>
      </c>
      <c r="F126" s="276" t="str">
        <f>IF('Info patients (1)'!F126&lt;&gt;'Info patients (2)'!F126,"CHECK","")</f>
        <v/>
      </c>
      <c r="G126" s="276" t="str">
        <f>IF('Info patients (1)'!G126&lt;&gt;'Info patients (2)'!G126,"CHECK","")</f>
        <v/>
      </c>
      <c r="H126" s="276" t="str">
        <f>IF('Info patients (1)'!H126&lt;&gt;'Info patients (2)'!H126,"CHECK","")</f>
        <v/>
      </c>
      <c r="I126" s="276" t="str">
        <f>IF('Info patients (1)'!I126&lt;&gt;'Info patients (2)'!I126,"CHECK","")</f>
        <v/>
      </c>
      <c r="J126" s="276" t="str">
        <f>IF('Info patients (1)'!J126&lt;&gt;'Info patients (2)'!J126,"CHECK","")</f>
        <v/>
      </c>
      <c r="K126" s="276" t="str">
        <f>IF('Info patients (1)'!K126&lt;&gt;'Info patients (2)'!K126,"CHECK","")</f>
        <v/>
      </c>
      <c r="L126" s="276" t="str">
        <f>IF('Info patients (1)'!L126&lt;&gt;'Info patients (2)'!L126,"CHECK","")</f>
        <v/>
      </c>
      <c r="M126" s="276" t="str">
        <f>IF('Info patients (1)'!M126&lt;&gt;'Info patients (2)'!M126,"CHECK","")</f>
        <v/>
      </c>
      <c r="N126" s="276" t="str">
        <f>IF('Info patients (1)'!N126&lt;&gt;'Info patients (2)'!N126,"CHECK","")</f>
        <v/>
      </c>
      <c r="O126" s="276" t="str">
        <f>IF('Info patients (1)'!O126&lt;&gt;'Info patients (2)'!O126,"CHECK","")</f>
        <v/>
      </c>
      <c r="P126" s="276" t="str">
        <f>IF('Info patients (1)'!P126&lt;&gt;'Info patients (2)'!P126,"CHECK","")</f>
        <v/>
      </c>
      <c r="Q126" s="276" t="str">
        <f>IF('Info patients (1)'!Q126&lt;&gt;'Info patients (2)'!Q126,"CHECK","")</f>
        <v/>
      </c>
      <c r="R126" s="276" t="str">
        <f>IF('Info patients (1)'!R126&lt;&gt;'Info patients (2)'!R126,"CHECK","")</f>
        <v/>
      </c>
      <c r="S126" s="276" t="str">
        <f>IF('Info patients (1)'!S126&lt;&gt;'Info patients (2)'!S126,"CHECK","")</f>
        <v/>
      </c>
      <c r="T126" s="276" t="str">
        <f>IF('Info patients (1)'!T126&lt;&gt;'Info patients (2)'!T126,"CHECK","")</f>
        <v/>
      </c>
      <c r="U126" s="276" t="str">
        <f>IF('Info patients (1)'!U126&lt;&gt;'Info patients (2)'!U126,"CHECK","")</f>
        <v/>
      </c>
      <c r="V126" s="276" t="str">
        <f>IF('Info patients (1)'!V126&lt;&gt;'Info patients (2)'!V126,"CHECK","")</f>
        <v/>
      </c>
      <c r="W126" s="276" t="str">
        <f>IF('Info patients (1)'!W126&lt;&gt;'Info patients (2)'!W126,"CHECK","")</f>
        <v/>
      </c>
      <c r="X126" s="276" t="str">
        <f>IF('Info patients (1)'!X126&lt;&gt;'Info patients (2)'!X126,"CHECK","")</f>
        <v/>
      </c>
      <c r="Y126" s="276" t="str">
        <f>IF('Info patients (1)'!Y126&lt;&gt;'Info patients (2)'!Y126,"CHECK","")</f>
        <v/>
      </c>
      <c r="Z126" s="276" t="str">
        <f>IF('Info patients (1)'!Z126&lt;&gt;'Info patients (2)'!Z126,"CHECK","")</f>
        <v/>
      </c>
      <c r="AA126" s="276" t="str">
        <f>IF('Info patients (1)'!AA126&lt;&gt;'Info patients (2)'!AA126,"CHECK","")</f>
        <v/>
      </c>
      <c r="AB126" s="276" t="str">
        <f>IF('Info patients (1)'!AB126&lt;&gt;'Info patients (2)'!AB126,"CHECK","")</f>
        <v/>
      </c>
      <c r="AC126" s="276" t="str">
        <f>IF('Info patients (1)'!AC126&lt;&gt;'Info patients (2)'!AC126,"CHECK","")</f>
        <v/>
      </c>
      <c r="AD126" s="276" t="str">
        <f>IF('Info patients (1)'!AD126&lt;&gt;'Info patients (2)'!AD126,"CHECK","")</f>
        <v/>
      </c>
      <c r="AE126" s="276" t="str">
        <f>IF('Info patients (1)'!AE126&lt;&gt;'Info patients (2)'!AE126,"CHECK","")</f>
        <v/>
      </c>
      <c r="AF126" s="276" t="str">
        <f>IF('Info patients (1)'!AF126&lt;&gt;'Info patients (2)'!AF126,"CHECK","")</f>
        <v/>
      </c>
      <c r="AG126" s="276" t="str">
        <f>IF('Info patients (1)'!AG126&lt;&gt;'Info patients (2)'!AG126,"CHECK","")</f>
        <v/>
      </c>
      <c r="AH126" s="276" t="str">
        <f>IF('Info patients (1)'!AH126&lt;&gt;'Info patients (2)'!AH126,"CHECK","")</f>
        <v/>
      </c>
      <c r="AI126" s="276" t="str">
        <f>IF('Info patients (1)'!AI126&lt;&gt;'Info patients (2)'!AI126,"CHECK","")</f>
        <v/>
      </c>
      <c r="AJ126" s="276" t="str">
        <f>IF('Info patients (1)'!AJ126&lt;&gt;'Info patients (2)'!AJ126,"CHECK","")</f>
        <v/>
      </c>
      <c r="AK126" s="276" t="str">
        <f>IF('Info patients (1)'!AK126&lt;&gt;'Info patients (2)'!AK126,"CHECK","")</f>
        <v/>
      </c>
      <c r="AL126" s="276" t="str">
        <f>IF('Info patients (1)'!AL126&lt;&gt;'Info patients (2)'!AL126,"CHECK","")</f>
        <v/>
      </c>
      <c r="AM126" s="276" t="str">
        <f>IF('Info patients (1)'!AM126&lt;&gt;'Info patients (2)'!AM126,"CHECK","")</f>
        <v/>
      </c>
      <c r="AN126" s="276" t="str">
        <f>IF('Info patients (1)'!AN126&lt;&gt;'Info patients (2)'!AN126,"CHECK","")</f>
        <v/>
      </c>
      <c r="AO126" s="276" t="str">
        <f>IF('Info patients (1)'!AO126&lt;&gt;'Info patients (2)'!AO126,"CHECK","")</f>
        <v/>
      </c>
      <c r="AP126" s="276" t="str">
        <f>IF('Info patients (1)'!AP126&lt;&gt;'Info patients (2)'!AP126,"CHECK","")</f>
        <v/>
      </c>
      <c r="AQ126" s="276" t="str">
        <f>IF('Info patients (1)'!AQ126&lt;&gt;'Info patients (2)'!AQ126,"CHECK","")</f>
        <v/>
      </c>
      <c r="AR126" s="276" t="str">
        <f>IF('Info patients (1)'!AR126&lt;&gt;'Info patients (2)'!AR126,"CHECK","")</f>
        <v/>
      </c>
      <c r="AS126" s="276" t="str">
        <f>IF('Info patients (1)'!AS126&lt;&gt;'Info patients (2)'!AS126,"CHECK","")</f>
        <v/>
      </c>
      <c r="AT126" s="276" t="str">
        <f>IF('Info patients (1)'!AT126&lt;&gt;'Info patients (2)'!AT126,"CHECK","")</f>
        <v/>
      </c>
      <c r="AU126" s="276" t="str">
        <f>IF('Info patients (1)'!AU126&lt;&gt;'Info patients (2)'!AU126,"CHECK","")</f>
        <v/>
      </c>
      <c r="AV126" s="276" t="str">
        <f>IF('Info patients (1)'!AV126&lt;&gt;'Info patients (2)'!AV126,"CHECK","")</f>
        <v/>
      </c>
      <c r="AW126" s="276" t="str">
        <f>IF('Info patients (1)'!AW126&lt;&gt;'Info patients (2)'!AW126,"CHECK","")</f>
        <v/>
      </c>
      <c r="AX126" s="276" t="str">
        <f>IF('Info patients (1)'!AX126&lt;&gt;'Info patients (2)'!AX126,"CHECK","")</f>
        <v/>
      </c>
      <c r="AY126" s="276" t="str">
        <f>IF('Info patients (1)'!AY126&lt;&gt;'Info patients (2)'!AY126,"CHECK","")</f>
        <v/>
      </c>
      <c r="AZ126" s="276" t="str">
        <f>IF('Info patients (1)'!AZ126&lt;&gt;'Info patients (2)'!AZ126,"CHECK","")</f>
        <v/>
      </c>
      <c r="BA126" s="276" t="str">
        <f>IF('Info patients (1)'!BA126&lt;&gt;'Info patients (2)'!BA126,"CHECK","")</f>
        <v/>
      </c>
      <c r="BB126" s="276" t="str">
        <f>IF('Info patients (1)'!BB126&lt;&gt;'Info patients (2)'!BB126,"CHECK","")</f>
        <v/>
      </c>
      <c r="BC126" s="276" t="str">
        <f>IF('Info patients (1)'!BC126&lt;&gt;'Info patients (2)'!BC126,"CHECK","")</f>
        <v/>
      </c>
      <c r="BD126" s="276" t="str">
        <f>IF('Info patients (1)'!BD126&lt;&gt;'Info patients (2)'!BD126,"CHECK","")</f>
        <v/>
      </c>
      <c r="BE126" s="276" t="str">
        <f>IF('Info patients (1)'!BE126&lt;&gt;'Info patients (2)'!BE126,"CHECK","")</f>
        <v/>
      </c>
      <c r="BF126" s="276" t="str">
        <f>IF('Info patients (1)'!BF126&lt;&gt;'Info patients (2)'!BF126,"CHECK","")</f>
        <v/>
      </c>
      <c r="BG126" s="276" t="str">
        <f>IF('Info patients (1)'!BG126&lt;&gt;'Info patients (2)'!BG126,"CHECK","")</f>
        <v/>
      </c>
      <c r="BH126" s="276" t="str">
        <f>IF('Info patients (1)'!BH126&lt;&gt;'Info patients (2)'!BH126,"CHECK","")</f>
        <v/>
      </c>
      <c r="BI126" s="276" t="str">
        <f>IF('Info patients (1)'!BI126&lt;&gt;'Info patients (2)'!BI126,"CHECK","")</f>
        <v/>
      </c>
      <c r="BJ126" s="276" t="str">
        <f>IF('Info patients (1)'!BJ126&lt;&gt;'Info patients (2)'!BJ126,"CHECK","")</f>
        <v/>
      </c>
      <c r="BK126" s="276" t="str">
        <f>IF('Info patients (1)'!BK126&lt;&gt;'Info patients (2)'!BK126,"CHECK","")</f>
        <v/>
      </c>
      <c r="BL126" s="276" t="str">
        <f>IF('Info patients (1)'!BL126&lt;&gt;'Info patients (2)'!BL126,"CHECK","")</f>
        <v/>
      </c>
      <c r="BM126" s="276" t="str">
        <f>IF('Info patients (1)'!BM126&lt;&gt;'Info patients (2)'!BM126,"CHECK","")</f>
        <v/>
      </c>
      <c r="BN126" s="276" t="str">
        <f>IF('Info patients (1)'!BN126&lt;&gt;'Info patients (2)'!BN126,"CHECK","")</f>
        <v/>
      </c>
      <c r="BO126" s="276" t="str">
        <f>IF('Info patients (1)'!BO126&lt;&gt;'Info patients (2)'!BO126,"CHECK","")</f>
        <v/>
      </c>
      <c r="BP126" s="276" t="str">
        <f>IF('Info patients (1)'!BP126&lt;&gt;'Info patients (2)'!BP126,"CHECK","")</f>
        <v/>
      </c>
      <c r="BQ126" s="276" t="str">
        <f>IF('Info patients (1)'!BQ126&lt;&gt;'Info patients (2)'!BQ126,"CHECK","")</f>
        <v/>
      </c>
      <c r="BR126" s="276" t="str">
        <f>IF('Info patients (1)'!BR126&lt;&gt;'Info patients (2)'!BR126,"CHECK","")</f>
        <v/>
      </c>
      <c r="BS126" s="276" t="str">
        <f>IF('Info patients (1)'!BS126&lt;&gt;'Info patients (2)'!BS126,"CHECK","")</f>
        <v/>
      </c>
      <c r="BT126" s="276" t="str">
        <f>IF('Info patients (1)'!BT126&lt;&gt;'Info patients (2)'!BT126,"CHECK","")</f>
        <v/>
      </c>
      <c r="BU126" s="276" t="str">
        <f>IF('Info patients (1)'!BU126&lt;&gt;'Info patients (2)'!BU126,"CHECK","")</f>
        <v/>
      </c>
      <c r="BV126" s="276" t="str">
        <f>IF('Info patients (1)'!BV126&lt;&gt;'Info patients (2)'!BV126,"CHECK","")</f>
        <v/>
      </c>
      <c r="BW126" s="276" t="str">
        <f>IF('Info patients (1)'!BW126&lt;&gt;'Info patients (2)'!BW126,"CHECK","")</f>
        <v/>
      </c>
      <c r="BX126" s="276" t="str">
        <f>IF('Info patients (1)'!BX126&lt;&gt;'Info patients (2)'!BX126,"CHECK","")</f>
        <v/>
      </c>
      <c r="BY126" s="276" t="str">
        <f>IF('Info patients (1)'!BY126&lt;&gt;'Info patients (2)'!BY126,"CHECK","")</f>
        <v/>
      </c>
      <c r="BZ126" s="276" t="str">
        <f>IF('Info patients (1)'!BZ126&lt;&gt;'Info patients (2)'!BZ126,"CHECK","")</f>
        <v/>
      </c>
      <c r="CA126" s="276" t="str">
        <f>IF('Info patients (1)'!CA126&lt;&gt;'Info patients (2)'!CA126,"CHECK","")</f>
        <v/>
      </c>
      <c r="CB126" s="276" t="str">
        <f>IF('Info patients (1)'!CB126&lt;&gt;'Info patients (2)'!CB126,"CHECK","")</f>
        <v/>
      </c>
      <c r="CC126" s="276" t="str">
        <f>IF('Info patients (1)'!CC126&lt;&gt;'Info patients (2)'!CC126,"CHECK","")</f>
        <v/>
      </c>
      <c r="CD126" s="276" t="str">
        <f>IF('Info patients (1)'!CD126&lt;&gt;'Info patients (2)'!CD126,"CHECK","")</f>
        <v/>
      </c>
      <c r="CE126" s="276" t="str">
        <f>IF('Info patients (1)'!CE126&lt;&gt;'Info patients (2)'!CE126,"CHECK","")</f>
        <v/>
      </c>
      <c r="CF126" s="276" t="str">
        <f>IF('Info patients (1)'!CF126&lt;&gt;'Info patients (2)'!CF126,"CHECK","")</f>
        <v/>
      </c>
      <c r="CG126" s="276" t="str">
        <f>IF('Info patients (1)'!CG126&lt;&gt;'Info patients (2)'!CG126,"CHECK","")</f>
        <v/>
      </c>
      <c r="CH126" s="276" t="str">
        <f>IF('Info patients (1)'!CH126&lt;&gt;'Info patients (2)'!CH126,"CHECK","")</f>
        <v/>
      </c>
      <c r="CI126" s="276" t="str">
        <f>IF('Info patients (1)'!CI126&lt;&gt;'Info patients (2)'!CI126,"CHECK","")</f>
        <v/>
      </c>
      <c r="CJ126" s="276" t="str">
        <f>IF('Info patients (1)'!CJ126&lt;&gt;'Info patients (2)'!CJ126,"CHECK","")</f>
        <v/>
      </c>
      <c r="CK126" s="276" t="str">
        <f>IF('Info patients (1)'!CK126&lt;&gt;'Info patients (2)'!CK126,"CHECK","")</f>
        <v/>
      </c>
      <c r="CL126" s="276" t="str">
        <f>IF('Info patients (1)'!CL126&lt;&gt;'Info patients (2)'!CL126,"CHECK","")</f>
        <v/>
      </c>
      <c r="CM126" s="276" t="str">
        <f>IF('Info patients (1)'!CM126&lt;&gt;'Info patients (2)'!CM126,"CHECK","")</f>
        <v/>
      </c>
      <c r="CN126" s="276" t="str">
        <f>IF('Info patients (1)'!CN126&lt;&gt;'Info patients (2)'!CN126,"CHECK","")</f>
        <v/>
      </c>
      <c r="CO126" s="276" t="str">
        <f>IF('Info patients (1)'!CO126&lt;&gt;'Info patients (2)'!CO126,"CHECK","")</f>
        <v/>
      </c>
      <c r="CP126" s="276" t="str">
        <f>IF('Info patients (1)'!CP126&lt;&gt;'Info patients (2)'!CP126,"CHECK","")</f>
        <v/>
      </c>
      <c r="CQ126" s="276" t="str">
        <f>IF('Info patients (1)'!CQ126&lt;&gt;'Info patients (2)'!CQ126,"CHECK","")</f>
        <v/>
      </c>
      <c r="CR126" s="276" t="str">
        <f>IF('Info patients (1)'!CR126&lt;&gt;'Info patients (2)'!CR126,"CHECK","")</f>
        <v/>
      </c>
      <c r="CS126" s="276" t="str">
        <f>IF('Info patients (1)'!CS126&lt;&gt;'Info patients (2)'!CS126,"CHECK","")</f>
        <v/>
      </c>
      <c r="CT126" s="276" t="str">
        <f>IF('Info patients (1)'!CT126&lt;&gt;'Info patients (2)'!CT126,"CHECK","")</f>
        <v/>
      </c>
      <c r="CU126" s="276" t="str">
        <f>IF('Info patients (1)'!CU126&lt;&gt;'Info patients (2)'!CU126,"CHECK","")</f>
        <v/>
      </c>
      <c r="CV126" s="276" t="str">
        <f>IF('Info patients (1)'!CV126&lt;&gt;'Info patients (2)'!CV126,"CHECK","")</f>
        <v/>
      </c>
      <c r="CW126" s="276" t="str">
        <f>IF('Info patients (1)'!CW126&lt;&gt;'Info patients (2)'!CW126,"CHECK","")</f>
        <v/>
      </c>
      <c r="CX126" s="276" t="str">
        <f>IF('Info patients (1)'!CX126&lt;&gt;'Info patients (2)'!CX126,"CHECK","")</f>
        <v/>
      </c>
      <c r="CY126" s="276" t="str">
        <f>IF('Info patients (1)'!CY126&lt;&gt;'Info patients (2)'!CY126,"CHECK","")</f>
        <v/>
      </c>
      <c r="CZ126" s="276" t="str">
        <f>IF('Info patients (1)'!CZ126&lt;&gt;'Info patients (2)'!CZ126,"CHECK","")</f>
        <v/>
      </c>
      <c r="DA126" s="276" t="str">
        <f>IF('Info patients (1)'!DA126&lt;&gt;'Info patients (2)'!DA126,"CHECK","")</f>
        <v/>
      </c>
      <c r="DB126" s="276" t="str">
        <f>IF('Info patients (1)'!DB126&lt;&gt;'Info patients (2)'!DB126,"CHECK","")</f>
        <v/>
      </c>
      <c r="DC126" s="276" t="str">
        <f>IF('Info patients (1)'!DC126&lt;&gt;'Info patients (2)'!DC126,"CHECK","")</f>
        <v/>
      </c>
      <c r="DD126" s="276" t="str">
        <f>IF('Info patients (1)'!DD126&lt;&gt;'Info patients (2)'!DD126,"CHECK","")</f>
        <v/>
      </c>
      <c r="DE126" s="276" t="str">
        <f>IF('Info patients (1)'!DE126&lt;&gt;'Info patients (2)'!DE126,"CHECK","")</f>
        <v/>
      </c>
      <c r="DF126" s="276" t="str">
        <f>IF('Info patients (1)'!DF126&lt;&gt;'Info patients (2)'!DF126,"CHECK","")</f>
        <v/>
      </c>
      <c r="DG126" s="276" t="str">
        <f>IF('Info patients (1)'!DG126&lt;&gt;'Info patients (2)'!DG126,"CHECK","")</f>
        <v/>
      </c>
      <c r="DH126" s="276" t="str">
        <f>IF('Info patients (1)'!DH126&lt;&gt;'Info patients (2)'!DH126,"CHECK","")</f>
        <v/>
      </c>
      <c r="DI126" s="276" t="str">
        <f>IF('Info patients (1)'!DI126&lt;&gt;'Info patients (2)'!DI126,"CHECK","")</f>
        <v/>
      </c>
      <c r="DJ126" s="276" t="str">
        <f>IF('Info patients (1)'!DJ126&lt;&gt;'Info patients (2)'!DJ126,"CHECK","")</f>
        <v/>
      </c>
      <c r="DK126" s="276" t="str">
        <f>IF('Info patients (1)'!DK126&lt;&gt;'Info patients (2)'!DK126,"CHECK","")</f>
        <v/>
      </c>
      <c r="DL126" s="276" t="str">
        <f>IF('Info patients (1)'!DL126&lt;&gt;'Info patients (2)'!DL126,"CHECK","")</f>
        <v/>
      </c>
      <c r="DM126" s="276" t="str">
        <f>IF('Info patients (1)'!DM126&lt;&gt;'Info patients (2)'!DM126,"CHECK","")</f>
        <v/>
      </c>
      <c r="DN126" s="276" t="str">
        <f>IF('Info patients (1)'!DN126&lt;&gt;'Info patients (2)'!DN126,"CHECK","")</f>
        <v/>
      </c>
      <c r="DO126" s="276" t="str">
        <f>IF('Info patients (1)'!DO126&lt;&gt;'Info patients (2)'!DO126,"CHECK","")</f>
        <v/>
      </c>
      <c r="DP126" s="276" t="str">
        <f>IF('Info patients (1)'!DP126&lt;&gt;'Info patients (2)'!DP126,"CHECK","")</f>
        <v/>
      </c>
      <c r="DQ126" s="276" t="str">
        <f>IF('Info patients (1)'!DQ126&lt;&gt;'Info patients (2)'!DQ126,"CHECK","")</f>
        <v/>
      </c>
    </row>
    <row r="127" spans="1:121" s="109" customFormat="1" ht="23.25" customHeight="1" x14ac:dyDescent="0.2">
      <c r="A127" s="276" t="str">
        <f>IF('Info patients (1)'!A127&lt;&gt;'Info patients (2)'!A127,"CHECK","")</f>
        <v/>
      </c>
      <c r="B127" s="276" t="str">
        <f>IF('Info patients (1)'!B127&lt;&gt;'Info patients (2)'!B127,"CHECK","")</f>
        <v/>
      </c>
      <c r="C127" s="276" t="str">
        <f>IF('Info patients (1)'!C127&lt;&gt;'Info patients (2)'!C127,"CHECK","")</f>
        <v/>
      </c>
      <c r="D127" s="276" t="str">
        <f>IF('Info patients (1)'!D127&lt;&gt;'Info patients (2)'!D127,"CHECK","")</f>
        <v/>
      </c>
      <c r="E127" s="276" t="str">
        <f>IF('Info patients (1)'!E127&lt;&gt;'Info patients (2)'!E127,"CHECK","")</f>
        <v/>
      </c>
      <c r="F127" s="276" t="str">
        <f>IF('Info patients (1)'!F127&lt;&gt;'Info patients (2)'!F127,"CHECK","")</f>
        <v/>
      </c>
      <c r="G127" s="276" t="str">
        <f>IF('Info patients (1)'!G127&lt;&gt;'Info patients (2)'!G127,"CHECK","")</f>
        <v/>
      </c>
      <c r="H127" s="276" t="str">
        <f>IF('Info patients (1)'!H127&lt;&gt;'Info patients (2)'!H127,"CHECK","")</f>
        <v/>
      </c>
      <c r="I127" s="276" t="str">
        <f>IF('Info patients (1)'!I127&lt;&gt;'Info patients (2)'!I127,"CHECK","")</f>
        <v/>
      </c>
      <c r="J127" s="276" t="str">
        <f>IF('Info patients (1)'!J127&lt;&gt;'Info patients (2)'!J127,"CHECK","")</f>
        <v/>
      </c>
      <c r="K127" s="276" t="str">
        <f>IF('Info patients (1)'!K127&lt;&gt;'Info patients (2)'!K127,"CHECK","")</f>
        <v/>
      </c>
      <c r="L127" s="276" t="str">
        <f>IF('Info patients (1)'!L127&lt;&gt;'Info patients (2)'!L127,"CHECK","")</f>
        <v/>
      </c>
      <c r="M127" s="276" t="str">
        <f>IF('Info patients (1)'!M127&lt;&gt;'Info patients (2)'!M127,"CHECK","")</f>
        <v/>
      </c>
      <c r="N127" s="276" t="str">
        <f>IF('Info patients (1)'!N127&lt;&gt;'Info patients (2)'!N127,"CHECK","")</f>
        <v/>
      </c>
      <c r="O127" s="276" t="str">
        <f>IF('Info patients (1)'!O127&lt;&gt;'Info patients (2)'!O127,"CHECK","")</f>
        <v/>
      </c>
      <c r="P127" s="276" t="str">
        <f>IF('Info patients (1)'!P127&lt;&gt;'Info patients (2)'!P127,"CHECK","")</f>
        <v/>
      </c>
      <c r="Q127" s="276" t="str">
        <f>IF('Info patients (1)'!Q127&lt;&gt;'Info patients (2)'!Q127,"CHECK","")</f>
        <v/>
      </c>
      <c r="R127" s="276" t="str">
        <f>IF('Info patients (1)'!R127&lt;&gt;'Info patients (2)'!R127,"CHECK","")</f>
        <v/>
      </c>
      <c r="S127" s="276" t="str">
        <f>IF('Info patients (1)'!S127&lt;&gt;'Info patients (2)'!S127,"CHECK","")</f>
        <v/>
      </c>
      <c r="T127" s="276" t="str">
        <f>IF('Info patients (1)'!T127&lt;&gt;'Info patients (2)'!T127,"CHECK","")</f>
        <v/>
      </c>
      <c r="U127" s="276" t="str">
        <f>IF('Info patients (1)'!U127&lt;&gt;'Info patients (2)'!U127,"CHECK","")</f>
        <v/>
      </c>
      <c r="V127" s="276" t="str">
        <f>IF('Info patients (1)'!V127&lt;&gt;'Info patients (2)'!V127,"CHECK","")</f>
        <v/>
      </c>
      <c r="W127" s="276" t="str">
        <f>IF('Info patients (1)'!W127&lt;&gt;'Info patients (2)'!W127,"CHECK","")</f>
        <v/>
      </c>
      <c r="X127" s="276" t="str">
        <f>IF('Info patients (1)'!X127&lt;&gt;'Info patients (2)'!X127,"CHECK","")</f>
        <v/>
      </c>
      <c r="Y127" s="276" t="str">
        <f>IF('Info patients (1)'!Y127&lt;&gt;'Info patients (2)'!Y127,"CHECK","")</f>
        <v/>
      </c>
      <c r="Z127" s="276" t="str">
        <f>IF('Info patients (1)'!Z127&lt;&gt;'Info patients (2)'!Z127,"CHECK","")</f>
        <v/>
      </c>
      <c r="AA127" s="276" t="str">
        <f>IF('Info patients (1)'!AA127&lt;&gt;'Info patients (2)'!AA127,"CHECK","")</f>
        <v/>
      </c>
      <c r="AB127" s="276" t="str">
        <f>IF('Info patients (1)'!AB127&lt;&gt;'Info patients (2)'!AB127,"CHECK","")</f>
        <v/>
      </c>
      <c r="AC127" s="276" t="str">
        <f>IF('Info patients (1)'!AC127&lt;&gt;'Info patients (2)'!AC127,"CHECK","")</f>
        <v/>
      </c>
      <c r="AD127" s="276" t="str">
        <f>IF('Info patients (1)'!AD127&lt;&gt;'Info patients (2)'!AD127,"CHECK","")</f>
        <v/>
      </c>
      <c r="AE127" s="276" t="str">
        <f>IF('Info patients (1)'!AE127&lt;&gt;'Info patients (2)'!AE127,"CHECK","")</f>
        <v/>
      </c>
      <c r="AF127" s="276" t="str">
        <f>IF('Info patients (1)'!AF127&lt;&gt;'Info patients (2)'!AF127,"CHECK","")</f>
        <v/>
      </c>
      <c r="AG127" s="276" t="str">
        <f>IF('Info patients (1)'!AG127&lt;&gt;'Info patients (2)'!AG127,"CHECK","")</f>
        <v/>
      </c>
      <c r="AH127" s="276" t="str">
        <f>IF('Info patients (1)'!AH127&lt;&gt;'Info patients (2)'!AH127,"CHECK","")</f>
        <v/>
      </c>
      <c r="AI127" s="276" t="str">
        <f>IF('Info patients (1)'!AI127&lt;&gt;'Info patients (2)'!AI127,"CHECK","")</f>
        <v/>
      </c>
      <c r="AJ127" s="276" t="str">
        <f>IF('Info patients (1)'!AJ127&lt;&gt;'Info patients (2)'!AJ127,"CHECK","")</f>
        <v/>
      </c>
      <c r="AK127" s="276" t="str">
        <f>IF('Info patients (1)'!AK127&lt;&gt;'Info patients (2)'!AK127,"CHECK","")</f>
        <v/>
      </c>
      <c r="AL127" s="276" t="str">
        <f>IF('Info patients (1)'!AL127&lt;&gt;'Info patients (2)'!AL127,"CHECK","")</f>
        <v/>
      </c>
      <c r="AM127" s="276" t="str">
        <f>IF('Info patients (1)'!AM127&lt;&gt;'Info patients (2)'!AM127,"CHECK","")</f>
        <v/>
      </c>
      <c r="AN127" s="276" t="str">
        <f>IF('Info patients (1)'!AN127&lt;&gt;'Info patients (2)'!AN127,"CHECK","")</f>
        <v/>
      </c>
      <c r="AO127" s="276" t="str">
        <f>IF('Info patients (1)'!AO127&lt;&gt;'Info patients (2)'!AO127,"CHECK","")</f>
        <v/>
      </c>
      <c r="AP127" s="276" t="str">
        <f>IF('Info patients (1)'!AP127&lt;&gt;'Info patients (2)'!AP127,"CHECK","")</f>
        <v/>
      </c>
      <c r="AQ127" s="276" t="str">
        <f>IF('Info patients (1)'!AQ127&lt;&gt;'Info patients (2)'!AQ127,"CHECK","")</f>
        <v/>
      </c>
      <c r="AR127" s="276" t="str">
        <f>IF('Info patients (1)'!AR127&lt;&gt;'Info patients (2)'!AR127,"CHECK","")</f>
        <v/>
      </c>
      <c r="AS127" s="276" t="str">
        <f>IF('Info patients (1)'!AS127&lt;&gt;'Info patients (2)'!AS127,"CHECK","")</f>
        <v/>
      </c>
      <c r="AT127" s="276" t="str">
        <f>IF('Info patients (1)'!AT127&lt;&gt;'Info patients (2)'!AT127,"CHECK","")</f>
        <v/>
      </c>
      <c r="AU127" s="276" t="str">
        <f>IF('Info patients (1)'!AU127&lt;&gt;'Info patients (2)'!AU127,"CHECK","")</f>
        <v/>
      </c>
      <c r="AV127" s="276" t="str">
        <f>IF('Info patients (1)'!AV127&lt;&gt;'Info patients (2)'!AV127,"CHECK","")</f>
        <v/>
      </c>
      <c r="AW127" s="276" t="str">
        <f>IF('Info patients (1)'!AW127&lt;&gt;'Info patients (2)'!AW127,"CHECK","")</f>
        <v/>
      </c>
      <c r="AX127" s="276" t="str">
        <f>IF('Info patients (1)'!AX127&lt;&gt;'Info patients (2)'!AX127,"CHECK","")</f>
        <v/>
      </c>
      <c r="AY127" s="276" t="str">
        <f>IF('Info patients (1)'!AY127&lt;&gt;'Info patients (2)'!AY127,"CHECK","")</f>
        <v/>
      </c>
      <c r="AZ127" s="276" t="str">
        <f>IF('Info patients (1)'!AZ127&lt;&gt;'Info patients (2)'!AZ127,"CHECK","")</f>
        <v/>
      </c>
      <c r="BA127" s="276" t="str">
        <f>IF('Info patients (1)'!BA127&lt;&gt;'Info patients (2)'!BA127,"CHECK","")</f>
        <v/>
      </c>
      <c r="BB127" s="276" t="str">
        <f>IF('Info patients (1)'!BB127&lt;&gt;'Info patients (2)'!BB127,"CHECK","")</f>
        <v/>
      </c>
      <c r="BC127" s="276" t="str">
        <f>IF('Info patients (1)'!BC127&lt;&gt;'Info patients (2)'!BC127,"CHECK","")</f>
        <v/>
      </c>
      <c r="BD127" s="276" t="str">
        <f>IF('Info patients (1)'!BD127&lt;&gt;'Info patients (2)'!BD127,"CHECK","")</f>
        <v/>
      </c>
      <c r="BE127" s="276" t="str">
        <f>IF('Info patients (1)'!BE127&lt;&gt;'Info patients (2)'!BE127,"CHECK","")</f>
        <v/>
      </c>
      <c r="BF127" s="276" t="str">
        <f>IF('Info patients (1)'!BF127&lt;&gt;'Info patients (2)'!BF127,"CHECK","")</f>
        <v/>
      </c>
      <c r="BG127" s="276" t="str">
        <f>IF('Info patients (1)'!BG127&lt;&gt;'Info patients (2)'!BG127,"CHECK","")</f>
        <v/>
      </c>
      <c r="BH127" s="276" t="str">
        <f>IF('Info patients (1)'!BH127&lt;&gt;'Info patients (2)'!BH127,"CHECK","")</f>
        <v/>
      </c>
      <c r="BI127" s="276" t="str">
        <f>IF('Info patients (1)'!BI127&lt;&gt;'Info patients (2)'!BI127,"CHECK","")</f>
        <v/>
      </c>
      <c r="BJ127" s="276" t="str">
        <f>IF('Info patients (1)'!BJ127&lt;&gt;'Info patients (2)'!BJ127,"CHECK","")</f>
        <v/>
      </c>
      <c r="BK127" s="276" t="str">
        <f>IF('Info patients (1)'!BK127&lt;&gt;'Info patients (2)'!BK127,"CHECK","")</f>
        <v/>
      </c>
      <c r="BL127" s="276" t="str">
        <f>IF('Info patients (1)'!BL127&lt;&gt;'Info patients (2)'!BL127,"CHECK","")</f>
        <v/>
      </c>
      <c r="BM127" s="276" t="str">
        <f>IF('Info patients (1)'!BM127&lt;&gt;'Info patients (2)'!BM127,"CHECK","")</f>
        <v/>
      </c>
      <c r="BN127" s="276" t="str">
        <f>IF('Info patients (1)'!BN127&lt;&gt;'Info patients (2)'!BN127,"CHECK","")</f>
        <v/>
      </c>
      <c r="BO127" s="276" t="str">
        <f>IF('Info patients (1)'!BO127&lt;&gt;'Info patients (2)'!BO127,"CHECK","")</f>
        <v/>
      </c>
      <c r="BP127" s="276" t="str">
        <f>IF('Info patients (1)'!BP127&lt;&gt;'Info patients (2)'!BP127,"CHECK","")</f>
        <v/>
      </c>
      <c r="BQ127" s="276" t="str">
        <f>IF('Info patients (1)'!BQ127&lt;&gt;'Info patients (2)'!BQ127,"CHECK","")</f>
        <v/>
      </c>
      <c r="BR127" s="276" t="str">
        <f>IF('Info patients (1)'!BR127&lt;&gt;'Info patients (2)'!BR127,"CHECK","")</f>
        <v/>
      </c>
      <c r="BS127" s="276" t="str">
        <f>IF('Info patients (1)'!BS127&lt;&gt;'Info patients (2)'!BS127,"CHECK","")</f>
        <v/>
      </c>
      <c r="BT127" s="276" t="str">
        <f>IF('Info patients (1)'!BT127&lt;&gt;'Info patients (2)'!BT127,"CHECK","")</f>
        <v/>
      </c>
      <c r="BU127" s="276" t="str">
        <f>IF('Info patients (1)'!BU127&lt;&gt;'Info patients (2)'!BU127,"CHECK","")</f>
        <v/>
      </c>
      <c r="BV127" s="276" t="str">
        <f>IF('Info patients (1)'!BV127&lt;&gt;'Info patients (2)'!BV127,"CHECK","")</f>
        <v/>
      </c>
      <c r="BW127" s="276" t="str">
        <f>IF('Info patients (1)'!BW127&lt;&gt;'Info patients (2)'!BW127,"CHECK","")</f>
        <v/>
      </c>
      <c r="BX127" s="276" t="str">
        <f>IF('Info patients (1)'!BX127&lt;&gt;'Info patients (2)'!BX127,"CHECK","")</f>
        <v/>
      </c>
      <c r="BY127" s="276" t="str">
        <f>IF('Info patients (1)'!BY127&lt;&gt;'Info patients (2)'!BY127,"CHECK","")</f>
        <v/>
      </c>
      <c r="BZ127" s="276" t="str">
        <f>IF('Info patients (1)'!BZ127&lt;&gt;'Info patients (2)'!BZ127,"CHECK","")</f>
        <v/>
      </c>
      <c r="CA127" s="276" t="str">
        <f>IF('Info patients (1)'!CA127&lt;&gt;'Info patients (2)'!CA127,"CHECK","")</f>
        <v/>
      </c>
      <c r="CB127" s="276" t="str">
        <f>IF('Info patients (1)'!CB127&lt;&gt;'Info patients (2)'!CB127,"CHECK","")</f>
        <v/>
      </c>
      <c r="CC127" s="276" t="str">
        <f>IF('Info patients (1)'!CC127&lt;&gt;'Info patients (2)'!CC127,"CHECK","")</f>
        <v/>
      </c>
      <c r="CD127" s="276" t="str">
        <f>IF('Info patients (1)'!CD127&lt;&gt;'Info patients (2)'!CD127,"CHECK","")</f>
        <v/>
      </c>
      <c r="CE127" s="276" t="str">
        <f>IF('Info patients (1)'!CE127&lt;&gt;'Info patients (2)'!CE127,"CHECK","")</f>
        <v/>
      </c>
      <c r="CF127" s="276" t="str">
        <f>IF('Info patients (1)'!CF127&lt;&gt;'Info patients (2)'!CF127,"CHECK","")</f>
        <v/>
      </c>
      <c r="CG127" s="276" t="str">
        <f>IF('Info patients (1)'!CG127&lt;&gt;'Info patients (2)'!CG127,"CHECK","")</f>
        <v/>
      </c>
      <c r="CH127" s="276" t="str">
        <f>IF('Info patients (1)'!CH127&lt;&gt;'Info patients (2)'!CH127,"CHECK","")</f>
        <v/>
      </c>
      <c r="CI127" s="276" t="str">
        <f>IF('Info patients (1)'!CI127&lt;&gt;'Info patients (2)'!CI127,"CHECK","")</f>
        <v/>
      </c>
      <c r="CJ127" s="276" t="str">
        <f>IF('Info patients (1)'!CJ127&lt;&gt;'Info patients (2)'!CJ127,"CHECK","")</f>
        <v/>
      </c>
      <c r="CK127" s="276" t="str">
        <f>IF('Info patients (1)'!CK127&lt;&gt;'Info patients (2)'!CK127,"CHECK","")</f>
        <v/>
      </c>
      <c r="CL127" s="276" t="str">
        <f>IF('Info patients (1)'!CL127&lt;&gt;'Info patients (2)'!CL127,"CHECK","")</f>
        <v/>
      </c>
      <c r="CM127" s="276" t="str">
        <f>IF('Info patients (1)'!CM127&lt;&gt;'Info patients (2)'!CM127,"CHECK","")</f>
        <v/>
      </c>
      <c r="CN127" s="276" t="str">
        <f>IF('Info patients (1)'!CN127&lt;&gt;'Info patients (2)'!CN127,"CHECK","")</f>
        <v/>
      </c>
      <c r="CO127" s="276" t="str">
        <f>IF('Info patients (1)'!CO127&lt;&gt;'Info patients (2)'!CO127,"CHECK","")</f>
        <v/>
      </c>
      <c r="CP127" s="276" t="str">
        <f>IF('Info patients (1)'!CP127&lt;&gt;'Info patients (2)'!CP127,"CHECK","")</f>
        <v/>
      </c>
      <c r="CQ127" s="276" t="str">
        <f>IF('Info patients (1)'!CQ127&lt;&gt;'Info patients (2)'!CQ127,"CHECK","")</f>
        <v/>
      </c>
      <c r="CR127" s="276" t="str">
        <f>IF('Info patients (1)'!CR127&lt;&gt;'Info patients (2)'!CR127,"CHECK","")</f>
        <v/>
      </c>
      <c r="CS127" s="276" t="str">
        <f>IF('Info patients (1)'!CS127&lt;&gt;'Info patients (2)'!CS127,"CHECK","")</f>
        <v/>
      </c>
      <c r="CT127" s="276" t="str">
        <f>IF('Info patients (1)'!CT127&lt;&gt;'Info patients (2)'!CT127,"CHECK","")</f>
        <v/>
      </c>
      <c r="CU127" s="276" t="str">
        <f>IF('Info patients (1)'!CU127&lt;&gt;'Info patients (2)'!CU127,"CHECK","")</f>
        <v/>
      </c>
      <c r="CV127" s="276" t="str">
        <f>IF('Info patients (1)'!CV127&lt;&gt;'Info patients (2)'!CV127,"CHECK","")</f>
        <v/>
      </c>
      <c r="CW127" s="276" t="str">
        <f>IF('Info patients (1)'!CW127&lt;&gt;'Info patients (2)'!CW127,"CHECK","")</f>
        <v/>
      </c>
      <c r="CX127" s="276" t="str">
        <f>IF('Info patients (1)'!CX127&lt;&gt;'Info patients (2)'!CX127,"CHECK","")</f>
        <v/>
      </c>
      <c r="CY127" s="276" t="str">
        <f>IF('Info patients (1)'!CY127&lt;&gt;'Info patients (2)'!CY127,"CHECK","")</f>
        <v/>
      </c>
      <c r="CZ127" s="276" t="str">
        <f>IF('Info patients (1)'!CZ127&lt;&gt;'Info patients (2)'!CZ127,"CHECK","")</f>
        <v/>
      </c>
      <c r="DA127" s="276" t="str">
        <f>IF('Info patients (1)'!DA127&lt;&gt;'Info patients (2)'!DA127,"CHECK","")</f>
        <v/>
      </c>
      <c r="DB127" s="276" t="str">
        <f>IF('Info patients (1)'!DB127&lt;&gt;'Info patients (2)'!DB127,"CHECK","")</f>
        <v/>
      </c>
      <c r="DC127" s="276" t="str">
        <f>IF('Info patients (1)'!DC127&lt;&gt;'Info patients (2)'!DC127,"CHECK","")</f>
        <v/>
      </c>
      <c r="DD127" s="276" t="str">
        <f>IF('Info patients (1)'!DD127&lt;&gt;'Info patients (2)'!DD127,"CHECK","")</f>
        <v/>
      </c>
      <c r="DE127" s="276" t="str">
        <f>IF('Info patients (1)'!DE127&lt;&gt;'Info patients (2)'!DE127,"CHECK","")</f>
        <v/>
      </c>
      <c r="DF127" s="276" t="str">
        <f>IF('Info patients (1)'!DF127&lt;&gt;'Info patients (2)'!DF127,"CHECK","")</f>
        <v/>
      </c>
      <c r="DG127" s="276" t="str">
        <f>IF('Info patients (1)'!DG127&lt;&gt;'Info patients (2)'!DG127,"CHECK","")</f>
        <v/>
      </c>
      <c r="DH127" s="276" t="str">
        <f>IF('Info patients (1)'!DH127&lt;&gt;'Info patients (2)'!DH127,"CHECK","")</f>
        <v/>
      </c>
      <c r="DI127" s="276" t="str">
        <f>IF('Info patients (1)'!DI127&lt;&gt;'Info patients (2)'!DI127,"CHECK","")</f>
        <v/>
      </c>
      <c r="DJ127" s="276" t="str">
        <f>IF('Info patients (1)'!DJ127&lt;&gt;'Info patients (2)'!DJ127,"CHECK","")</f>
        <v/>
      </c>
      <c r="DK127" s="276" t="str">
        <f>IF('Info patients (1)'!DK127&lt;&gt;'Info patients (2)'!DK127,"CHECK","")</f>
        <v/>
      </c>
      <c r="DL127" s="276" t="str">
        <f>IF('Info patients (1)'!DL127&lt;&gt;'Info patients (2)'!DL127,"CHECK","")</f>
        <v/>
      </c>
      <c r="DM127" s="276" t="str">
        <f>IF('Info patients (1)'!DM127&lt;&gt;'Info patients (2)'!DM127,"CHECK","")</f>
        <v/>
      </c>
      <c r="DN127" s="276" t="str">
        <f>IF('Info patients (1)'!DN127&lt;&gt;'Info patients (2)'!DN127,"CHECK","")</f>
        <v/>
      </c>
      <c r="DO127" s="276" t="str">
        <f>IF('Info patients (1)'!DO127&lt;&gt;'Info patients (2)'!DO127,"CHECK","")</f>
        <v/>
      </c>
      <c r="DP127" s="276" t="str">
        <f>IF('Info patients (1)'!DP127&lt;&gt;'Info patients (2)'!DP127,"CHECK","")</f>
        <v/>
      </c>
      <c r="DQ127" s="276" t="str">
        <f>IF('Info patients (1)'!DQ127&lt;&gt;'Info patients (2)'!DQ127,"CHECK","")</f>
        <v/>
      </c>
    </row>
    <row r="128" spans="1:121" s="109" customFormat="1" ht="23.25" customHeight="1" x14ac:dyDescent="0.2">
      <c r="A128" s="276" t="str">
        <f>IF('Info patients (1)'!A128&lt;&gt;'Info patients (2)'!A128,"CHECK","")</f>
        <v/>
      </c>
      <c r="B128" s="276" t="str">
        <f>IF('Info patients (1)'!B128&lt;&gt;'Info patients (2)'!B128,"CHECK","")</f>
        <v/>
      </c>
      <c r="C128" s="276" t="str">
        <f>IF('Info patients (1)'!C128&lt;&gt;'Info patients (2)'!C128,"CHECK","")</f>
        <v/>
      </c>
      <c r="D128" s="276" t="str">
        <f>IF('Info patients (1)'!D128&lt;&gt;'Info patients (2)'!D128,"CHECK","")</f>
        <v/>
      </c>
      <c r="E128" s="276" t="str">
        <f>IF('Info patients (1)'!E128&lt;&gt;'Info patients (2)'!E128,"CHECK","")</f>
        <v/>
      </c>
      <c r="F128" s="276" t="str">
        <f>IF('Info patients (1)'!F128&lt;&gt;'Info patients (2)'!F128,"CHECK","")</f>
        <v/>
      </c>
      <c r="G128" s="276" t="str">
        <f>IF('Info patients (1)'!G128&lt;&gt;'Info patients (2)'!G128,"CHECK","")</f>
        <v/>
      </c>
      <c r="H128" s="276" t="str">
        <f>IF('Info patients (1)'!H128&lt;&gt;'Info patients (2)'!H128,"CHECK","")</f>
        <v/>
      </c>
      <c r="I128" s="276" t="str">
        <f>IF('Info patients (1)'!I128&lt;&gt;'Info patients (2)'!I128,"CHECK","")</f>
        <v/>
      </c>
      <c r="J128" s="276" t="str">
        <f>IF('Info patients (1)'!J128&lt;&gt;'Info patients (2)'!J128,"CHECK","")</f>
        <v/>
      </c>
      <c r="K128" s="276" t="str">
        <f>IF('Info patients (1)'!K128&lt;&gt;'Info patients (2)'!K128,"CHECK","")</f>
        <v/>
      </c>
      <c r="L128" s="276" t="str">
        <f>IF('Info patients (1)'!L128&lt;&gt;'Info patients (2)'!L128,"CHECK","")</f>
        <v/>
      </c>
      <c r="M128" s="276" t="str">
        <f>IF('Info patients (1)'!M128&lt;&gt;'Info patients (2)'!M128,"CHECK","")</f>
        <v/>
      </c>
      <c r="N128" s="276" t="str">
        <f>IF('Info patients (1)'!N128&lt;&gt;'Info patients (2)'!N128,"CHECK","")</f>
        <v/>
      </c>
      <c r="O128" s="276" t="str">
        <f>IF('Info patients (1)'!O128&lt;&gt;'Info patients (2)'!O128,"CHECK","")</f>
        <v/>
      </c>
      <c r="P128" s="276" t="str">
        <f>IF('Info patients (1)'!P128&lt;&gt;'Info patients (2)'!P128,"CHECK","")</f>
        <v/>
      </c>
      <c r="Q128" s="276" t="str">
        <f>IF('Info patients (1)'!Q128&lt;&gt;'Info patients (2)'!Q128,"CHECK","")</f>
        <v/>
      </c>
      <c r="R128" s="276" t="str">
        <f>IF('Info patients (1)'!R128&lt;&gt;'Info patients (2)'!R128,"CHECK","")</f>
        <v/>
      </c>
      <c r="S128" s="276" t="str">
        <f>IF('Info patients (1)'!S128&lt;&gt;'Info patients (2)'!S128,"CHECK","")</f>
        <v/>
      </c>
      <c r="T128" s="276" t="str">
        <f>IF('Info patients (1)'!T128&lt;&gt;'Info patients (2)'!T128,"CHECK","")</f>
        <v/>
      </c>
      <c r="U128" s="276" t="str">
        <f>IF('Info patients (1)'!U128&lt;&gt;'Info patients (2)'!U128,"CHECK","")</f>
        <v/>
      </c>
      <c r="V128" s="276" t="str">
        <f>IF('Info patients (1)'!V128&lt;&gt;'Info patients (2)'!V128,"CHECK","")</f>
        <v/>
      </c>
      <c r="W128" s="276" t="str">
        <f>IF('Info patients (1)'!W128&lt;&gt;'Info patients (2)'!W128,"CHECK","")</f>
        <v/>
      </c>
      <c r="X128" s="276" t="str">
        <f>IF('Info patients (1)'!X128&lt;&gt;'Info patients (2)'!X128,"CHECK","")</f>
        <v/>
      </c>
      <c r="Y128" s="276" t="str">
        <f>IF('Info patients (1)'!Y128&lt;&gt;'Info patients (2)'!Y128,"CHECK","")</f>
        <v/>
      </c>
      <c r="Z128" s="276" t="str">
        <f>IF('Info patients (1)'!Z128&lt;&gt;'Info patients (2)'!Z128,"CHECK","")</f>
        <v/>
      </c>
      <c r="AA128" s="276" t="str">
        <f>IF('Info patients (1)'!AA128&lt;&gt;'Info patients (2)'!AA128,"CHECK","")</f>
        <v/>
      </c>
      <c r="AB128" s="276" t="str">
        <f>IF('Info patients (1)'!AB128&lt;&gt;'Info patients (2)'!AB128,"CHECK","")</f>
        <v/>
      </c>
      <c r="AC128" s="276" t="str">
        <f>IF('Info patients (1)'!AC128&lt;&gt;'Info patients (2)'!AC128,"CHECK","")</f>
        <v/>
      </c>
      <c r="AD128" s="276" t="str">
        <f>IF('Info patients (1)'!AD128&lt;&gt;'Info patients (2)'!AD128,"CHECK","")</f>
        <v/>
      </c>
      <c r="AE128" s="276" t="str">
        <f>IF('Info patients (1)'!AE128&lt;&gt;'Info patients (2)'!AE128,"CHECK","")</f>
        <v/>
      </c>
      <c r="AF128" s="276" t="str">
        <f>IF('Info patients (1)'!AF128&lt;&gt;'Info patients (2)'!AF128,"CHECK","")</f>
        <v/>
      </c>
      <c r="AG128" s="276" t="str">
        <f>IF('Info patients (1)'!AG128&lt;&gt;'Info patients (2)'!AG128,"CHECK","")</f>
        <v/>
      </c>
      <c r="AH128" s="276" t="str">
        <f>IF('Info patients (1)'!AH128&lt;&gt;'Info patients (2)'!AH128,"CHECK","")</f>
        <v/>
      </c>
      <c r="AI128" s="276" t="str">
        <f>IF('Info patients (1)'!AI128&lt;&gt;'Info patients (2)'!AI128,"CHECK","")</f>
        <v/>
      </c>
      <c r="AJ128" s="276" t="str">
        <f>IF('Info patients (1)'!AJ128&lt;&gt;'Info patients (2)'!AJ128,"CHECK","")</f>
        <v/>
      </c>
      <c r="AK128" s="276" t="str">
        <f>IF('Info patients (1)'!AK128&lt;&gt;'Info patients (2)'!AK128,"CHECK","")</f>
        <v/>
      </c>
      <c r="AL128" s="276" t="str">
        <f>IF('Info patients (1)'!AL128&lt;&gt;'Info patients (2)'!AL128,"CHECK","")</f>
        <v/>
      </c>
      <c r="AM128" s="276" t="str">
        <f>IF('Info patients (1)'!AM128&lt;&gt;'Info patients (2)'!AM128,"CHECK","")</f>
        <v/>
      </c>
      <c r="AN128" s="276" t="str">
        <f>IF('Info patients (1)'!AN128&lt;&gt;'Info patients (2)'!AN128,"CHECK","")</f>
        <v/>
      </c>
      <c r="AO128" s="276" t="str">
        <f>IF('Info patients (1)'!AO128&lt;&gt;'Info patients (2)'!AO128,"CHECK","")</f>
        <v/>
      </c>
      <c r="AP128" s="276" t="str">
        <f>IF('Info patients (1)'!AP128&lt;&gt;'Info patients (2)'!AP128,"CHECK","")</f>
        <v/>
      </c>
      <c r="AQ128" s="276" t="str">
        <f>IF('Info patients (1)'!AQ128&lt;&gt;'Info patients (2)'!AQ128,"CHECK","")</f>
        <v/>
      </c>
      <c r="AR128" s="276" t="str">
        <f>IF('Info patients (1)'!AR128&lt;&gt;'Info patients (2)'!AR128,"CHECK","")</f>
        <v/>
      </c>
      <c r="AS128" s="276" t="str">
        <f>IF('Info patients (1)'!AS128&lt;&gt;'Info patients (2)'!AS128,"CHECK","")</f>
        <v/>
      </c>
      <c r="AT128" s="276" t="str">
        <f>IF('Info patients (1)'!AT128&lt;&gt;'Info patients (2)'!AT128,"CHECK","")</f>
        <v/>
      </c>
      <c r="AU128" s="276" t="str">
        <f>IF('Info patients (1)'!AU128&lt;&gt;'Info patients (2)'!AU128,"CHECK","")</f>
        <v/>
      </c>
      <c r="AV128" s="276" t="str">
        <f>IF('Info patients (1)'!AV128&lt;&gt;'Info patients (2)'!AV128,"CHECK","")</f>
        <v/>
      </c>
      <c r="AW128" s="276" t="str">
        <f>IF('Info patients (1)'!AW128&lt;&gt;'Info patients (2)'!AW128,"CHECK","")</f>
        <v/>
      </c>
      <c r="AX128" s="276" t="str">
        <f>IF('Info patients (1)'!AX128&lt;&gt;'Info patients (2)'!AX128,"CHECK","")</f>
        <v/>
      </c>
      <c r="AY128" s="276" t="str">
        <f>IF('Info patients (1)'!AY128&lt;&gt;'Info patients (2)'!AY128,"CHECK","")</f>
        <v/>
      </c>
      <c r="AZ128" s="276" t="str">
        <f>IF('Info patients (1)'!AZ128&lt;&gt;'Info patients (2)'!AZ128,"CHECK","")</f>
        <v/>
      </c>
      <c r="BA128" s="276" t="str">
        <f>IF('Info patients (1)'!BA128&lt;&gt;'Info patients (2)'!BA128,"CHECK","")</f>
        <v/>
      </c>
      <c r="BB128" s="276" t="str">
        <f>IF('Info patients (1)'!BB128&lt;&gt;'Info patients (2)'!BB128,"CHECK","")</f>
        <v/>
      </c>
      <c r="BC128" s="276" t="str">
        <f>IF('Info patients (1)'!BC128&lt;&gt;'Info patients (2)'!BC128,"CHECK","")</f>
        <v/>
      </c>
      <c r="BD128" s="276" t="str">
        <f>IF('Info patients (1)'!BD128&lt;&gt;'Info patients (2)'!BD128,"CHECK","")</f>
        <v/>
      </c>
      <c r="BE128" s="276" t="str">
        <f>IF('Info patients (1)'!BE128&lt;&gt;'Info patients (2)'!BE128,"CHECK","")</f>
        <v/>
      </c>
      <c r="BF128" s="276" t="str">
        <f>IF('Info patients (1)'!BF128&lt;&gt;'Info patients (2)'!BF128,"CHECK","")</f>
        <v/>
      </c>
      <c r="BG128" s="276" t="str">
        <f>IF('Info patients (1)'!BG128&lt;&gt;'Info patients (2)'!BG128,"CHECK","")</f>
        <v/>
      </c>
      <c r="BH128" s="276" t="str">
        <f>IF('Info patients (1)'!BH128&lt;&gt;'Info patients (2)'!BH128,"CHECK","")</f>
        <v/>
      </c>
      <c r="BI128" s="276" t="str">
        <f>IF('Info patients (1)'!BI128&lt;&gt;'Info patients (2)'!BI128,"CHECK","")</f>
        <v/>
      </c>
      <c r="BJ128" s="276" t="str">
        <f>IF('Info patients (1)'!BJ128&lt;&gt;'Info patients (2)'!BJ128,"CHECK","")</f>
        <v/>
      </c>
      <c r="BK128" s="276" t="str">
        <f>IF('Info patients (1)'!BK128&lt;&gt;'Info patients (2)'!BK128,"CHECK","")</f>
        <v/>
      </c>
      <c r="BL128" s="276" t="str">
        <f>IF('Info patients (1)'!BL128&lt;&gt;'Info patients (2)'!BL128,"CHECK","")</f>
        <v/>
      </c>
      <c r="BM128" s="276" t="str">
        <f>IF('Info patients (1)'!BM128&lt;&gt;'Info patients (2)'!BM128,"CHECK","")</f>
        <v/>
      </c>
      <c r="BN128" s="276" t="str">
        <f>IF('Info patients (1)'!BN128&lt;&gt;'Info patients (2)'!BN128,"CHECK","")</f>
        <v/>
      </c>
      <c r="BO128" s="276" t="str">
        <f>IF('Info patients (1)'!BO128&lt;&gt;'Info patients (2)'!BO128,"CHECK","")</f>
        <v/>
      </c>
      <c r="BP128" s="276" t="str">
        <f>IF('Info patients (1)'!BP128&lt;&gt;'Info patients (2)'!BP128,"CHECK","")</f>
        <v/>
      </c>
      <c r="BQ128" s="276" t="str">
        <f>IF('Info patients (1)'!BQ128&lt;&gt;'Info patients (2)'!BQ128,"CHECK","")</f>
        <v/>
      </c>
      <c r="BR128" s="276" t="str">
        <f>IF('Info patients (1)'!BR128&lt;&gt;'Info patients (2)'!BR128,"CHECK","")</f>
        <v/>
      </c>
      <c r="BS128" s="276" t="str">
        <f>IF('Info patients (1)'!BS128&lt;&gt;'Info patients (2)'!BS128,"CHECK","")</f>
        <v/>
      </c>
      <c r="BT128" s="276" t="str">
        <f>IF('Info patients (1)'!BT128&lt;&gt;'Info patients (2)'!BT128,"CHECK","")</f>
        <v/>
      </c>
      <c r="BU128" s="276" t="str">
        <f>IF('Info patients (1)'!BU128&lt;&gt;'Info patients (2)'!BU128,"CHECK","")</f>
        <v/>
      </c>
      <c r="BV128" s="276" t="str">
        <f>IF('Info patients (1)'!BV128&lt;&gt;'Info patients (2)'!BV128,"CHECK","")</f>
        <v/>
      </c>
      <c r="BW128" s="276" t="str">
        <f>IF('Info patients (1)'!BW128&lt;&gt;'Info patients (2)'!BW128,"CHECK","")</f>
        <v/>
      </c>
      <c r="BX128" s="276" t="str">
        <f>IF('Info patients (1)'!BX128&lt;&gt;'Info patients (2)'!BX128,"CHECK","")</f>
        <v/>
      </c>
      <c r="BY128" s="276" t="str">
        <f>IF('Info patients (1)'!BY128&lt;&gt;'Info patients (2)'!BY128,"CHECK","")</f>
        <v/>
      </c>
      <c r="BZ128" s="276" t="str">
        <f>IF('Info patients (1)'!BZ128&lt;&gt;'Info patients (2)'!BZ128,"CHECK","")</f>
        <v/>
      </c>
      <c r="CA128" s="276" t="str">
        <f>IF('Info patients (1)'!CA128&lt;&gt;'Info patients (2)'!CA128,"CHECK","")</f>
        <v/>
      </c>
      <c r="CB128" s="276" t="str">
        <f>IF('Info patients (1)'!CB128&lt;&gt;'Info patients (2)'!CB128,"CHECK","")</f>
        <v/>
      </c>
      <c r="CC128" s="276" t="str">
        <f>IF('Info patients (1)'!CC128&lt;&gt;'Info patients (2)'!CC128,"CHECK","")</f>
        <v/>
      </c>
      <c r="CD128" s="276" t="str">
        <f>IF('Info patients (1)'!CD128&lt;&gt;'Info patients (2)'!CD128,"CHECK","")</f>
        <v/>
      </c>
      <c r="CE128" s="276" t="str">
        <f>IF('Info patients (1)'!CE128&lt;&gt;'Info patients (2)'!CE128,"CHECK","")</f>
        <v/>
      </c>
      <c r="CF128" s="276" t="str">
        <f>IF('Info patients (1)'!CF128&lt;&gt;'Info patients (2)'!CF128,"CHECK","")</f>
        <v/>
      </c>
      <c r="CG128" s="276" t="str">
        <f>IF('Info patients (1)'!CG128&lt;&gt;'Info patients (2)'!CG128,"CHECK","")</f>
        <v/>
      </c>
      <c r="CH128" s="276" t="str">
        <f>IF('Info patients (1)'!CH128&lt;&gt;'Info patients (2)'!CH128,"CHECK","")</f>
        <v/>
      </c>
      <c r="CI128" s="276" t="str">
        <f>IF('Info patients (1)'!CI128&lt;&gt;'Info patients (2)'!CI128,"CHECK","")</f>
        <v/>
      </c>
      <c r="CJ128" s="276" t="str">
        <f>IF('Info patients (1)'!CJ128&lt;&gt;'Info patients (2)'!CJ128,"CHECK","")</f>
        <v/>
      </c>
      <c r="CK128" s="276" t="str">
        <f>IF('Info patients (1)'!CK128&lt;&gt;'Info patients (2)'!CK128,"CHECK","")</f>
        <v/>
      </c>
      <c r="CL128" s="276" t="str">
        <f>IF('Info patients (1)'!CL128&lt;&gt;'Info patients (2)'!CL128,"CHECK","")</f>
        <v/>
      </c>
      <c r="CM128" s="276" t="str">
        <f>IF('Info patients (1)'!CM128&lt;&gt;'Info patients (2)'!CM128,"CHECK","")</f>
        <v/>
      </c>
      <c r="CN128" s="276" t="str">
        <f>IF('Info patients (1)'!CN128&lt;&gt;'Info patients (2)'!CN128,"CHECK","")</f>
        <v/>
      </c>
      <c r="CO128" s="276" t="str">
        <f>IF('Info patients (1)'!CO128&lt;&gt;'Info patients (2)'!CO128,"CHECK","")</f>
        <v/>
      </c>
      <c r="CP128" s="276" t="str">
        <f>IF('Info patients (1)'!CP128&lt;&gt;'Info patients (2)'!CP128,"CHECK","")</f>
        <v/>
      </c>
      <c r="CQ128" s="276" t="str">
        <f>IF('Info patients (1)'!CQ128&lt;&gt;'Info patients (2)'!CQ128,"CHECK","")</f>
        <v/>
      </c>
      <c r="CR128" s="276" t="str">
        <f>IF('Info patients (1)'!CR128&lt;&gt;'Info patients (2)'!CR128,"CHECK","")</f>
        <v/>
      </c>
      <c r="CS128" s="276" t="str">
        <f>IF('Info patients (1)'!CS128&lt;&gt;'Info patients (2)'!CS128,"CHECK","")</f>
        <v/>
      </c>
      <c r="CT128" s="276" t="str">
        <f>IF('Info patients (1)'!CT128&lt;&gt;'Info patients (2)'!CT128,"CHECK","")</f>
        <v/>
      </c>
      <c r="CU128" s="276" t="str">
        <f>IF('Info patients (1)'!CU128&lt;&gt;'Info patients (2)'!CU128,"CHECK","")</f>
        <v/>
      </c>
      <c r="CV128" s="276" t="str">
        <f>IF('Info patients (1)'!CV128&lt;&gt;'Info patients (2)'!CV128,"CHECK","")</f>
        <v/>
      </c>
      <c r="CW128" s="276" t="str">
        <f>IF('Info patients (1)'!CW128&lt;&gt;'Info patients (2)'!CW128,"CHECK","")</f>
        <v/>
      </c>
      <c r="CX128" s="276" t="str">
        <f>IF('Info patients (1)'!CX128&lt;&gt;'Info patients (2)'!CX128,"CHECK","")</f>
        <v/>
      </c>
      <c r="CY128" s="276" t="str">
        <f>IF('Info patients (1)'!CY128&lt;&gt;'Info patients (2)'!CY128,"CHECK","")</f>
        <v/>
      </c>
      <c r="CZ128" s="276" t="str">
        <f>IF('Info patients (1)'!CZ128&lt;&gt;'Info patients (2)'!CZ128,"CHECK","")</f>
        <v/>
      </c>
      <c r="DA128" s="276" t="str">
        <f>IF('Info patients (1)'!DA128&lt;&gt;'Info patients (2)'!DA128,"CHECK","")</f>
        <v/>
      </c>
      <c r="DB128" s="276" t="str">
        <f>IF('Info patients (1)'!DB128&lt;&gt;'Info patients (2)'!DB128,"CHECK","")</f>
        <v/>
      </c>
      <c r="DC128" s="276" t="str">
        <f>IF('Info patients (1)'!DC128&lt;&gt;'Info patients (2)'!DC128,"CHECK","")</f>
        <v/>
      </c>
      <c r="DD128" s="276" t="str">
        <f>IF('Info patients (1)'!DD128&lt;&gt;'Info patients (2)'!DD128,"CHECK","")</f>
        <v/>
      </c>
      <c r="DE128" s="276" t="str">
        <f>IF('Info patients (1)'!DE128&lt;&gt;'Info patients (2)'!DE128,"CHECK","")</f>
        <v/>
      </c>
      <c r="DF128" s="276" t="str">
        <f>IF('Info patients (1)'!DF128&lt;&gt;'Info patients (2)'!DF128,"CHECK","")</f>
        <v/>
      </c>
      <c r="DG128" s="276" t="str">
        <f>IF('Info patients (1)'!DG128&lt;&gt;'Info patients (2)'!DG128,"CHECK","")</f>
        <v/>
      </c>
      <c r="DH128" s="276" t="str">
        <f>IF('Info patients (1)'!DH128&lt;&gt;'Info patients (2)'!DH128,"CHECK","")</f>
        <v/>
      </c>
      <c r="DI128" s="276" t="str">
        <f>IF('Info patients (1)'!DI128&lt;&gt;'Info patients (2)'!DI128,"CHECK","")</f>
        <v/>
      </c>
      <c r="DJ128" s="276" t="str">
        <f>IF('Info patients (1)'!DJ128&lt;&gt;'Info patients (2)'!DJ128,"CHECK","")</f>
        <v/>
      </c>
      <c r="DK128" s="276" t="str">
        <f>IF('Info patients (1)'!DK128&lt;&gt;'Info patients (2)'!DK128,"CHECK","")</f>
        <v/>
      </c>
      <c r="DL128" s="276" t="str">
        <f>IF('Info patients (1)'!DL128&lt;&gt;'Info patients (2)'!DL128,"CHECK","")</f>
        <v/>
      </c>
      <c r="DM128" s="276" t="str">
        <f>IF('Info patients (1)'!DM128&lt;&gt;'Info patients (2)'!DM128,"CHECK","")</f>
        <v/>
      </c>
      <c r="DN128" s="276" t="str">
        <f>IF('Info patients (1)'!DN128&lt;&gt;'Info patients (2)'!DN128,"CHECK","")</f>
        <v/>
      </c>
      <c r="DO128" s="276" t="str">
        <f>IF('Info patients (1)'!DO128&lt;&gt;'Info patients (2)'!DO128,"CHECK","")</f>
        <v/>
      </c>
      <c r="DP128" s="276" t="str">
        <f>IF('Info patients (1)'!DP128&lt;&gt;'Info patients (2)'!DP128,"CHECK","")</f>
        <v/>
      </c>
      <c r="DQ128" s="276" t="str">
        <f>IF('Info patients (1)'!DQ128&lt;&gt;'Info patients (2)'!DQ128,"CHECK","")</f>
        <v/>
      </c>
    </row>
    <row r="129" spans="1:121" s="109" customFormat="1" ht="23.25" customHeight="1" x14ac:dyDescent="0.2">
      <c r="A129" s="276" t="str">
        <f>IF('Info patients (1)'!A129&lt;&gt;'Info patients (2)'!A129,"CHECK","")</f>
        <v/>
      </c>
      <c r="B129" s="276" t="str">
        <f>IF('Info patients (1)'!B129&lt;&gt;'Info patients (2)'!B129,"CHECK","")</f>
        <v/>
      </c>
      <c r="C129" s="276" t="str">
        <f>IF('Info patients (1)'!C129&lt;&gt;'Info patients (2)'!C129,"CHECK","")</f>
        <v/>
      </c>
      <c r="D129" s="276" t="str">
        <f>IF('Info patients (1)'!D129&lt;&gt;'Info patients (2)'!D129,"CHECK","")</f>
        <v/>
      </c>
      <c r="E129" s="276" t="str">
        <f>IF('Info patients (1)'!E129&lt;&gt;'Info patients (2)'!E129,"CHECK","")</f>
        <v/>
      </c>
      <c r="F129" s="276" t="str">
        <f>IF('Info patients (1)'!F129&lt;&gt;'Info patients (2)'!F129,"CHECK","")</f>
        <v/>
      </c>
      <c r="G129" s="276" t="str">
        <f>IF('Info patients (1)'!G129&lt;&gt;'Info patients (2)'!G129,"CHECK","")</f>
        <v/>
      </c>
      <c r="H129" s="276" t="str">
        <f>IF('Info patients (1)'!H129&lt;&gt;'Info patients (2)'!H129,"CHECK","")</f>
        <v/>
      </c>
      <c r="I129" s="276" t="str">
        <f>IF('Info patients (1)'!I129&lt;&gt;'Info patients (2)'!I129,"CHECK","")</f>
        <v/>
      </c>
      <c r="J129" s="276" t="str">
        <f>IF('Info patients (1)'!J129&lt;&gt;'Info patients (2)'!J129,"CHECK","")</f>
        <v/>
      </c>
      <c r="K129" s="276" t="str">
        <f>IF('Info patients (1)'!K129&lt;&gt;'Info patients (2)'!K129,"CHECK","")</f>
        <v/>
      </c>
      <c r="L129" s="276" t="str">
        <f>IF('Info patients (1)'!L129&lt;&gt;'Info patients (2)'!L129,"CHECK","")</f>
        <v/>
      </c>
      <c r="M129" s="276" t="str">
        <f>IF('Info patients (1)'!M129&lt;&gt;'Info patients (2)'!M129,"CHECK","")</f>
        <v/>
      </c>
      <c r="N129" s="276" t="str">
        <f>IF('Info patients (1)'!N129&lt;&gt;'Info patients (2)'!N129,"CHECK","")</f>
        <v/>
      </c>
      <c r="O129" s="276" t="str">
        <f>IF('Info patients (1)'!O129&lt;&gt;'Info patients (2)'!O129,"CHECK","")</f>
        <v/>
      </c>
      <c r="P129" s="276" t="str">
        <f>IF('Info patients (1)'!P129&lt;&gt;'Info patients (2)'!P129,"CHECK","")</f>
        <v/>
      </c>
      <c r="Q129" s="276" t="str">
        <f>IF('Info patients (1)'!Q129&lt;&gt;'Info patients (2)'!Q129,"CHECK","")</f>
        <v/>
      </c>
      <c r="R129" s="276" t="str">
        <f>IF('Info patients (1)'!R129&lt;&gt;'Info patients (2)'!R129,"CHECK","")</f>
        <v/>
      </c>
      <c r="S129" s="276" t="str">
        <f>IF('Info patients (1)'!S129&lt;&gt;'Info patients (2)'!S129,"CHECK","")</f>
        <v/>
      </c>
      <c r="T129" s="276" t="str">
        <f>IF('Info patients (1)'!T129&lt;&gt;'Info patients (2)'!T129,"CHECK","")</f>
        <v/>
      </c>
      <c r="U129" s="276" t="str">
        <f>IF('Info patients (1)'!U129&lt;&gt;'Info patients (2)'!U129,"CHECK","")</f>
        <v/>
      </c>
      <c r="V129" s="276" t="str">
        <f>IF('Info patients (1)'!V129&lt;&gt;'Info patients (2)'!V129,"CHECK","")</f>
        <v/>
      </c>
      <c r="W129" s="276" t="str">
        <f>IF('Info patients (1)'!W129&lt;&gt;'Info patients (2)'!W129,"CHECK","")</f>
        <v/>
      </c>
      <c r="X129" s="276" t="str">
        <f>IF('Info patients (1)'!X129&lt;&gt;'Info patients (2)'!X129,"CHECK","")</f>
        <v/>
      </c>
      <c r="Y129" s="276" t="str">
        <f>IF('Info patients (1)'!Y129&lt;&gt;'Info patients (2)'!Y129,"CHECK","")</f>
        <v/>
      </c>
      <c r="Z129" s="276" t="str">
        <f>IF('Info patients (1)'!Z129&lt;&gt;'Info patients (2)'!Z129,"CHECK","")</f>
        <v/>
      </c>
      <c r="AA129" s="276" t="str">
        <f>IF('Info patients (1)'!AA129&lt;&gt;'Info patients (2)'!AA129,"CHECK","")</f>
        <v/>
      </c>
      <c r="AB129" s="276" t="str">
        <f>IF('Info patients (1)'!AB129&lt;&gt;'Info patients (2)'!AB129,"CHECK","")</f>
        <v/>
      </c>
      <c r="AC129" s="276" t="str">
        <f>IF('Info patients (1)'!AC129&lt;&gt;'Info patients (2)'!AC129,"CHECK","")</f>
        <v/>
      </c>
      <c r="AD129" s="276" t="str">
        <f>IF('Info patients (1)'!AD129&lt;&gt;'Info patients (2)'!AD129,"CHECK","")</f>
        <v/>
      </c>
      <c r="AE129" s="276" t="str">
        <f>IF('Info patients (1)'!AE129&lt;&gt;'Info patients (2)'!AE129,"CHECK","")</f>
        <v/>
      </c>
      <c r="AF129" s="276" t="str">
        <f>IF('Info patients (1)'!AF129&lt;&gt;'Info patients (2)'!AF129,"CHECK","")</f>
        <v/>
      </c>
      <c r="AG129" s="276" t="str">
        <f>IF('Info patients (1)'!AG129&lt;&gt;'Info patients (2)'!AG129,"CHECK","")</f>
        <v/>
      </c>
      <c r="AH129" s="276" t="str">
        <f>IF('Info patients (1)'!AH129&lt;&gt;'Info patients (2)'!AH129,"CHECK","")</f>
        <v/>
      </c>
      <c r="AI129" s="276" t="str">
        <f>IF('Info patients (1)'!AI129&lt;&gt;'Info patients (2)'!AI129,"CHECK","")</f>
        <v/>
      </c>
      <c r="AJ129" s="276" t="str">
        <f>IF('Info patients (1)'!AJ129&lt;&gt;'Info patients (2)'!AJ129,"CHECK","")</f>
        <v/>
      </c>
      <c r="AK129" s="276" t="str">
        <f>IF('Info patients (1)'!AK129&lt;&gt;'Info patients (2)'!AK129,"CHECK","")</f>
        <v/>
      </c>
      <c r="AL129" s="276" t="str">
        <f>IF('Info patients (1)'!AL129&lt;&gt;'Info patients (2)'!AL129,"CHECK","")</f>
        <v/>
      </c>
      <c r="AM129" s="276" t="str">
        <f>IF('Info patients (1)'!AM129&lt;&gt;'Info patients (2)'!AM129,"CHECK","")</f>
        <v/>
      </c>
      <c r="AN129" s="276" t="str">
        <f>IF('Info patients (1)'!AN129&lt;&gt;'Info patients (2)'!AN129,"CHECK","")</f>
        <v/>
      </c>
      <c r="AO129" s="276" t="str">
        <f>IF('Info patients (1)'!AO129&lt;&gt;'Info patients (2)'!AO129,"CHECK","")</f>
        <v/>
      </c>
      <c r="AP129" s="276" t="str">
        <f>IF('Info patients (1)'!AP129&lt;&gt;'Info patients (2)'!AP129,"CHECK","")</f>
        <v/>
      </c>
      <c r="AQ129" s="276" t="str">
        <f>IF('Info patients (1)'!AQ129&lt;&gt;'Info patients (2)'!AQ129,"CHECK","")</f>
        <v/>
      </c>
      <c r="AR129" s="276" t="str">
        <f>IF('Info patients (1)'!AR129&lt;&gt;'Info patients (2)'!AR129,"CHECK","")</f>
        <v/>
      </c>
      <c r="AS129" s="276" t="str">
        <f>IF('Info patients (1)'!AS129&lt;&gt;'Info patients (2)'!AS129,"CHECK","")</f>
        <v/>
      </c>
      <c r="AT129" s="276" t="str">
        <f>IF('Info patients (1)'!AT129&lt;&gt;'Info patients (2)'!AT129,"CHECK","")</f>
        <v/>
      </c>
      <c r="AU129" s="276" t="str">
        <f>IF('Info patients (1)'!AU129&lt;&gt;'Info patients (2)'!AU129,"CHECK","")</f>
        <v/>
      </c>
      <c r="AV129" s="276" t="str">
        <f>IF('Info patients (1)'!AV129&lt;&gt;'Info patients (2)'!AV129,"CHECK","")</f>
        <v/>
      </c>
      <c r="AW129" s="276" t="str">
        <f>IF('Info patients (1)'!AW129&lt;&gt;'Info patients (2)'!AW129,"CHECK","")</f>
        <v/>
      </c>
      <c r="AX129" s="276" t="str">
        <f>IF('Info patients (1)'!AX129&lt;&gt;'Info patients (2)'!AX129,"CHECK","")</f>
        <v/>
      </c>
      <c r="AY129" s="276" t="str">
        <f>IF('Info patients (1)'!AY129&lt;&gt;'Info patients (2)'!AY129,"CHECK","")</f>
        <v/>
      </c>
      <c r="AZ129" s="276" t="str">
        <f>IF('Info patients (1)'!AZ129&lt;&gt;'Info patients (2)'!AZ129,"CHECK","")</f>
        <v/>
      </c>
      <c r="BA129" s="276" t="str">
        <f>IF('Info patients (1)'!BA129&lt;&gt;'Info patients (2)'!BA129,"CHECK","")</f>
        <v/>
      </c>
      <c r="BB129" s="276" t="str">
        <f>IF('Info patients (1)'!BB129&lt;&gt;'Info patients (2)'!BB129,"CHECK","")</f>
        <v/>
      </c>
      <c r="BC129" s="276" t="str">
        <f>IF('Info patients (1)'!BC129&lt;&gt;'Info patients (2)'!BC129,"CHECK","")</f>
        <v/>
      </c>
      <c r="BD129" s="276" t="str">
        <f>IF('Info patients (1)'!BD129&lt;&gt;'Info patients (2)'!BD129,"CHECK","")</f>
        <v/>
      </c>
      <c r="BE129" s="276" t="str">
        <f>IF('Info patients (1)'!BE129&lt;&gt;'Info patients (2)'!BE129,"CHECK","")</f>
        <v/>
      </c>
      <c r="BF129" s="276" t="str">
        <f>IF('Info patients (1)'!BF129&lt;&gt;'Info patients (2)'!BF129,"CHECK","")</f>
        <v/>
      </c>
      <c r="BG129" s="276" t="str">
        <f>IF('Info patients (1)'!BG129&lt;&gt;'Info patients (2)'!BG129,"CHECK","")</f>
        <v/>
      </c>
      <c r="BH129" s="276" t="str">
        <f>IF('Info patients (1)'!BH129&lt;&gt;'Info patients (2)'!BH129,"CHECK","")</f>
        <v/>
      </c>
      <c r="BI129" s="276" t="str">
        <f>IF('Info patients (1)'!BI129&lt;&gt;'Info patients (2)'!BI129,"CHECK","")</f>
        <v/>
      </c>
      <c r="BJ129" s="276" t="str">
        <f>IF('Info patients (1)'!BJ129&lt;&gt;'Info patients (2)'!BJ129,"CHECK","")</f>
        <v/>
      </c>
      <c r="BK129" s="276" t="str">
        <f>IF('Info patients (1)'!BK129&lt;&gt;'Info patients (2)'!BK129,"CHECK","")</f>
        <v/>
      </c>
      <c r="BL129" s="276" t="str">
        <f>IF('Info patients (1)'!BL129&lt;&gt;'Info patients (2)'!BL129,"CHECK","")</f>
        <v/>
      </c>
      <c r="BM129" s="276" t="str">
        <f>IF('Info patients (1)'!BM129&lt;&gt;'Info patients (2)'!BM129,"CHECK","")</f>
        <v/>
      </c>
      <c r="BN129" s="276" t="str">
        <f>IF('Info patients (1)'!BN129&lt;&gt;'Info patients (2)'!BN129,"CHECK","")</f>
        <v/>
      </c>
      <c r="BO129" s="276" t="str">
        <f>IF('Info patients (1)'!BO129&lt;&gt;'Info patients (2)'!BO129,"CHECK","")</f>
        <v/>
      </c>
      <c r="BP129" s="276" t="str">
        <f>IF('Info patients (1)'!BP129&lt;&gt;'Info patients (2)'!BP129,"CHECK","")</f>
        <v/>
      </c>
      <c r="BQ129" s="276" t="str">
        <f>IF('Info patients (1)'!BQ129&lt;&gt;'Info patients (2)'!BQ129,"CHECK","")</f>
        <v/>
      </c>
      <c r="BR129" s="276" t="str">
        <f>IF('Info patients (1)'!BR129&lt;&gt;'Info patients (2)'!BR129,"CHECK","")</f>
        <v/>
      </c>
      <c r="BS129" s="276" t="str">
        <f>IF('Info patients (1)'!BS129&lt;&gt;'Info patients (2)'!BS129,"CHECK","")</f>
        <v/>
      </c>
      <c r="BT129" s="276" t="str">
        <f>IF('Info patients (1)'!BT129&lt;&gt;'Info patients (2)'!BT129,"CHECK","")</f>
        <v/>
      </c>
      <c r="BU129" s="276" t="str">
        <f>IF('Info patients (1)'!BU129&lt;&gt;'Info patients (2)'!BU129,"CHECK","")</f>
        <v/>
      </c>
      <c r="BV129" s="276" t="str">
        <f>IF('Info patients (1)'!BV129&lt;&gt;'Info patients (2)'!BV129,"CHECK","")</f>
        <v/>
      </c>
      <c r="BW129" s="276" t="str">
        <f>IF('Info patients (1)'!BW129&lt;&gt;'Info patients (2)'!BW129,"CHECK","")</f>
        <v/>
      </c>
      <c r="BX129" s="276" t="str">
        <f>IF('Info patients (1)'!BX129&lt;&gt;'Info patients (2)'!BX129,"CHECK","")</f>
        <v/>
      </c>
      <c r="BY129" s="276" t="str">
        <f>IF('Info patients (1)'!BY129&lt;&gt;'Info patients (2)'!BY129,"CHECK","")</f>
        <v/>
      </c>
      <c r="BZ129" s="276" t="str">
        <f>IF('Info patients (1)'!BZ129&lt;&gt;'Info patients (2)'!BZ129,"CHECK","")</f>
        <v/>
      </c>
      <c r="CA129" s="276" t="str">
        <f>IF('Info patients (1)'!CA129&lt;&gt;'Info patients (2)'!CA129,"CHECK","")</f>
        <v/>
      </c>
      <c r="CB129" s="276" t="str">
        <f>IF('Info patients (1)'!CB129&lt;&gt;'Info patients (2)'!CB129,"CHECK","")</f>
        <v/>
      </c>
      <c r="CC129" s="276" t="str">
        <f>IF('Info patients (1)'!CC129&lt;&gt;'Info patients (2)'!CC129,"CHECK","")</f>
        <v/>
      </c>
      <c r="CD129" s="276" t="str">
        <f>IF('Info patients (1)'!CD129&lt;&gt;'Info patients (2)'!CD129,"CHECK","")</f>
        <v/>
      </c>
      <c r="CE129" s="276" t="str">
        <f>IF('Info patients (1)'!CE129&lt;&gt;'Info patients (2)'!CE129,"CHECK","")</f>
        <v/>
      </c>
      <c r="CF129" s="276" t="str">
        <f>IF('Info patients (1)'!CF129&lt;&gt;'Info patients (2)'!CF129,"CHECK","")</f>
        <v/>
      </c>
      <c r="CG129" s="276" t="str">
        <f>IF('Info patients (1)'!CG129&lt;&gt;'Info patients (2)'!CG129,"CHECK","")</f>
        <v/>
      </c>
      <c r="CH129" s="276" t="str">
        <f>IF('Info patients (1)'!CH129&lt;&gt;'Info patients (2)'!CH129,"CHECK","")</f>
        <v/>
      </c>
      <c r="CI129" s="276" t="str">
        <f>IF('Info patients (1)'!CI129&lt;&gt;'Info patients (2)'!CI129,"CHECK","")</f>
        <v/>
      </c>
      <c r="CJ129" s="276" t="str">
        <f>IF('Info patients (1)'!CJ129&lt;&gt;'Info patients (2)'!CJ129,"CHECK","")</f>
        <v/>
      </c>
      <c r="CK129" s="276" t="str">
        <f>IF('Info patients (1)'!CK129&lt;&gt;'Info patients (2)'!CK129,"CHECK","")</f>
        <v/>
      </c>
      <c r="CL129" s="276" t="str">
        <f>IF('Info patients (1)'!CL129&lt;&gt;'Info patients (2)'!CL129,"CHECK","")</f>
        <v/>
      </c>
      <c r="CM129" s="276" t="str">
        <f>IF('Info patients (1)'!CM129&lt;&gt;'Info patients (2)'!CM129,"CHECK","")</f>
        <v/>
      </c>
      <c r="CN129" s="276" t="str">
        <f>IF('Info patients (1)'!CN129&lt;&gt;'Info patients (2)'!CN129,"CHECK","")</f>
        <v/>
      </c>
      <c r="CO129" s="276" t="str">
        <f>IF('Info patients (1)'!CO129&lt;&gt;'Info patients (2)'!CO129,"CHECK","")</f>
        <v/>
      </c>
      <c r="CP129" s="276" t="str">
        <f>IF('Info patients (1)'!CP129&lt;&gt;'Info patients (2)'!CP129,"CHECK","")</f>
        <v/>
      </c>
      <c r="CQ129" s="276" t="str">
        <f>IF('Info patients (1)'!CQ129&lt;&gt;'Info patients (2)'!CQ129,"CHECK","")</f>
        <v/>
      </c>
      <c r="CR129" s="276" t="str">
        <f>IF('Info patients (1)'!CR129&lt;&gt;'Info patients (2)'!CR129,"CHECK","")</f>
        <v/>
      </c>
      <c r="CS129" s="276" t="str">
        <f>IF('Info patients (1)'!CS129&lt;&gt;'Info patients (2)'!CS129,"CHECK","")</f>
        <v/>
      </c>
      <c r="CT129" s="276" t="str">
        <f>IF('Info patients (1)'!CT129&lt;&gt;'Info patients (2)'!CT129,"CHECK","")</f>
        <v/>
      </c>
      <c r="CU129" s="276" t="str">
        <f>IF('Info patients (1)'!CU129&lt;&gt;'Info patients (2)'!CU129,"CHECK","")</f>
        <v/>
      </c>
      <c r="CV129" s="276" t="str">
        <f>IF('Info patients (1)'!CV129&lt;&gt;'Info patients (2)'!CV129,"CHECK","")</f>
        <v/>
      </c>
      <c r="CW129" s="276" t="str">
        <f>IF('Info patients (1)'!CW129&lt;&gt;'Info patients (2)'!CW129,"CHECK","")</f>
        <v/>
      </c>
      <c r="CX129" s="276" t="str">
        <f>IF('Info patients (1)'!CX129&lt;&gt;'Info patients (2)'!CX129,"CHECK","")</f>
        <v/>
      </c>
      <c r="CY129" s="276" t="str">
        <f>IF('Info patients (1)'!CY129&lt;&gt;'Info patients (2)'!CY129,"CHECK","")</f>
        <v/>
      </c>
      <c r="CZ129" s="276" t="str">
        <f>IF('Info patients (1)'!CZ129&lt;&gt;'Info patients (2)'!CZ129,"CHECK","")</f>
        <v/>
      </c>
      <c r="DA129" s="276" t="str">
        <f>IF('Info patients (1)'!DA129&lt;&gt;'Info patients (2)'!DA129,"CHECK","")</f>
        <v/>
      </c>
      <c r="DB129" s="276" t="str">
        <f>IF('Info patients (1)'!DB129&lt;&gt;'Info patients (2)'!DB129,"CHECK","")</f>
        <v/>
      </c>
      <c r="DC129" s="276" t="str">
        <f>IF('Info patients (1)'!DC129&lt;&gt;'Info patients (2)'!DC129,"CHECK","")</f>
        <v/>
      </c>
      <c r="DD129" s="276" t="str">
        <f>IF('Info patients (1)'!DD129&lt;&gt;'Info patients (2)'!DD129,"CHECK","")</f>
        <v/>
      </c>
      <c r="DE129" s="276" t="str">
        <f>IF('Info patients (1)'!DE129&lt;&gt;'Info patients (2)'!DE129,"CHECK","")</f>
        <v/>
      </c>
      <c r="DF129" s="276" t="str">
        <f>IF('Info patients (1)'!DF129&lt;&gt;'Info patients (2)'!DF129,"CHECK","")</f>
        <v/>
      </c>
      <c r="DG129" s="276" t="str">
        <f>IF('Info patients (1)'!DG129&lt;&gt;'Info patients (2)'!DG129,"CHECK","")</f>
        <v/>
      </c>
      <c r="DH129" s="276" t="str">
        <f>IF('Info patients (1)'!DH129&lt;&gt;'Info patients (2)'!DH129,"CHECK","")</f>
        <v/>
      </c>
      <c r="DI129" s="276" t="str">
        <f>IF('Info patients (1)'!DI129&lt;&gt;'Info patients (2)'!DI129,"CHECK","")</f>
        <v/>
      </c>
      <c r="DJ129" s="276" t="str">
        <f>IF('Info patients (1)'!DJ129&lt;&gt;'Info patients (2)'!DJ129,"CHECK","")</f>
        <v/>
      </c>
      <c r="DK129" s="276" t="str">
        <f>IF('Info patients (1)'!DK129&lt;&gt;'Info patients (2)'!DK129,"CHECK","")</f>
        <v/>
      </c>
      <c r="DL129" s="276" t="str">
        <f>IF('Info patients (1)'!DL129&lt;&gt;'Info patients (2)'!DL129,"CHECK","")</f>
        <v/>
      </c>
      <c r="DM129" s="276" t="str">
        <f>IF('Info patients (1)'!DM129&lt;&gt;'Info patients (2)'!DM129,"CHECK","")</f>
        <v/>
      </c>
      <c r="DN129" s="276" t="str">
        <f>IF('Info patients (1)'!DN129&lt;&gt;'Info patients (2)'!DN129,"CHECK","")</f>
        <v/>
      </c>
      <c r="DO129" s="276" t="str">
        <f>IF('Info patients (1)'!DO129&lt;&gt;'Info patients (2)'!DO129,"CHECK","")</f>
        <v/>
      </c>
      <c r="DP129" s="276" t="str">
        <f>IF('Info patients (1)'!DP129&lt;&gt;'Info patients (2)'!DP129,"CHECK","")</f>
        <v/>
      </c>
      <c r="DQ129" s="276" t="str">
        <f>IF('Info patients (1)'!DQ129&lt;&gt;'Info patients (2)'!DQ129,"CHECK","")</f>
        <v/>
      </c>
    </row>
    <row r="130" spans="1:121" s="109" customFormat="1" ht="23.25" customHeight="1" x14ac:dyDescent="0.2">
      <c r="A130" s="276" t="str">
        <f>IF('Info patients (1)'!A130&lt;&gt;'Info patients (2)'!A130,"CHECK","")</f>
        <v/>
      </c>
      <c r="B130" s="276" t="str">
        <f>IF('Info patients (1)'!B130&lt;&gt;'Info patients (2)'!B130,"CHECK","")</f>
        <v/>
      </c>
      <c r="C130" s="276" t="str">
        <f>IF('Info patients (1)'!C130&lt;&gt;'Info patients (2)'!C130,"CHECK","")</f>
        <v/>
      </c>
      <c r="D130" s="276" t="str">
        <f>IF('Info patients (1)'!D130&lt;&gt;'Info patients (2)'!D130,"CHECK","")</f>
        <v/>
      </c>
      <c r="E130" s="276" t="str">
        <f>IF('Info patients (1)'!E130&lt;&gt;'Info patients (2)'!E130,"CHECK","")</f>
        <v/>
      </c>
      <c r="F130" s="276" t="str">
        <f>IF('Info patients (1)'!F130&lt;&gt;'Info patients (2)'!F130,"CHECK","")</f>
        <v/>
      </c>
      <c r="G130" s="276" t="str">
        <f>IF('Info patients (1)'!G130&lt;&gt;'Info patients (2)'!G130,"CHECK","")</f>
        <v/>
      </c>
      <c r="H130" s="276" t="str">
        <f>IF('Info patients (1)'!H130&lt;&gt;'Info patients (2)'!H130,"CHECK","")</f>
        <v/>
      </c>
      <c r="I130" s="276" t="str">
        <f>IF('Info patients (1)'!I130&lt;&gt;'Info patients (2)'!I130,"CHECK","")</f>
        <v/>
      </c>
      <c r="J130" s="276" t="str">
        <f>IF('Info patients (1)'!J130&lt;&gt;'Info patients (2)'!J130,"CHECK","")</f>
        <v/>
      </c>
      <c r="K130" s="276" t="str">
        <f>IF('Info patients (1)'!K130&lt;&gt;'Info patients (2)'!K130,"CHECK","")</f>
        <v/>
      </c>
      <c r="L130" s="276" t="str">
        <f>IF('Info patients (1)'!L130&lt;&gt;'Info patients (2)'!L130,"CHECK","")</f>
        <v/>
      </c>
      <c r="M130" s="276" t="str">
        <f>IF('Info patients (1)'!M130&lt;&gt;'Info patients (2)'!M130,"CHECK","")</f>
        <v/>
      </c>
      <c r="N130" s="276" t="str">
        <f>IF('Info patients (1)'!N130&lt;&gt;'Info patients (2)'!N130,"CHECK","")</f>
        <v/>
      </c>
      <c r="O130" s="276" t="str">
        <f>IF('Info patients (1)'!O130&lt;&gt;'Info patients (2)'!O130,"CHECK","")</f>
        <v/>
      </c>
      <c r="P130" s="276" t="str">
        <f>IF('Info patients (1)'!P130&lt;&gt;'Info patients (2)'!P130,"CHECK","")</f>
        <v/>
      </c>
      <c r="Q130" s="276" t="str">
        <f>IF('Info patients (1)'!Q130&lt;&gt;'Info patients (2)'!Q130,"CHECK","")</f>
        <v/>
      </c>
      <c r="R130" s="276" t="str">
        <f>IF('Info patients (1)'!R130&lt;&gt;'Info patients (2)'!R130,"CHECK","")</f>
        <v/>
      </c>
      <c r="S130" s="276" t="str">
        <f>IF('Info patients (1)'!S130&lt;&gt;'Info patients (2)'!S130,"CHECK","")</f>
        <v/>
      </c>
      <c r="T130" s="276" t="str">
        <f>IF('Info patients (1)'!T130&lt;&gt;'Info patients (2)'!T130,"CHECK","")</f>
        <v/>
      </c>
      <c r="U130" s="276" t="str">
        <f>IF('Info patients (1)'!U130&lt;&gt;'Info patients (2)'!U130,"CHECK","")</f>
        <v/>
      </c>
      <c r="V130" s="276" t="str">
        <f>IF('Info patients (1)'!V130&lt;&gt;'Info patients (2)'!V130,"CHECK","")</f>
        <v/>
      </c>
      <c r="W130" s="276" t="str">
        <f>IF('Info patients (1)'!W130&lt;&gt;'Info patients (2)'!W130,"CHECK","")</f>
        <v/>
      </c>
      <c r="X130" s="276" t="str">
        <f>IF('Info patients (1)'!X130&lt;&gt;'Info patients (2)'!X130,"CHECK","")</f>
        <v/>
      </c>
      <c r="Y130" s="276" t="str">
        <f>IF('Info patients (1)'!Y130&lt;&gt;'Info patients (2)'!Y130,"CHECK","")</f>
        <v/>
      </c>
      <c r="Z130" s="276" t="str">
        <f>IF('Info patients (1)'!Z130&lt;&gt;'Info patients (2)'!Z130,"CHECK","")</f>
        <v/>
      </c>
      <c r="AA130" s="276" t="str">
        <f>IF('Info patients (1)'!AA130&lt;&gt;'Info patients (2)'!AA130,"CHECK","")</f>
        <v/>
      </c>
      <c r="AB130" s="276" t="str">
        <f>IF('Info patients (1)'!AB130&lt;&gt;'Info patients (2)'!AB130,"CHECK","")</f>
        <v/>
      </c>
      <c r="AC130" s="276" t="str">
        <f>IF('Info patients (1)'!AC130&lt;&gt;'Info patients (2)'!AC130,"CHECK","")</f>
        <v/>
      </c>
      <c r="AD130" s="276" t="str">
        <f>IF('Info patients (1)'!AD130&lt;&gt;'Info patients (2)'!AD130,"CHECK","")</f>
        <v/>
      </c>
      <c r="AE130" s="276" t="str">
        <f>IF('Info patients (1)'!AE130&lt;&gt;'Info patients (2)'!AE130,"CHECK","")</f>
        <v/>
      </c>
      <c r="AF130" s="276" t="str">
        <f>IF('Info patients (1)'!AF130&lt;&gt;'Info patients (2)'!AF130,"CHECK","")</f>
        <v/>
      </c>
      <c r="AG130" s="276" t="str">
        <f>IF('Info patients (1)'!AG130&lt;&gt;'Info patients (2)'!AG130,"CHECK","")</f>
        <v/>
      </c>
      <c r="AH130" s="276" t="str">
        <f>IF('Info patients (1)'!AH130&lt;&gt;'Info patients (2)'!AH130,"CHECK","")</f>
        <v/>
      </c>
      <c r="AI130" s="276" t="str">
        <f>IF('Info patients (1)'!AI130&lt;&gt;'Info patients (2)'!AI130,"CHECK","")</f>
        <v/>
      </c>
      <c r="AJ130" s="276" t="str">
        <f>IF('Info patients (1)'!AJ130&lt;&gt;'Info patients (2)'!AJ130,"CHECK","")</f>
        <v/>
      </c>
      <c r="AK130" s="276" t="str">
        <f>IF('Info patients (1)'!AK130&lt;&gt;'Info patients (2)'!AK130,"CHECK","")</f>
        <v/>
      </c>
      <c r="AL130" s="276" t="str">
        <f>IF('Info patients (1)'!AL130&lt;&gt;'Info patients (2)'!AL130,"CHECK","")</f>
        <v/>
      </c>
      <c r="AM130" s="276" t="str">
        <f>IF('Info patients (1)'!AM130&lt;&gt;'Info patients (2)'!AM130,"CHECK","")</f>
        <v/>
      </c>
      <c r="AN130" s="276" t="str">
        <f>IF('Info patients (1)'!AN130&lt;&gt;'Info patients (2)'!AN130,"CHECK","")</f>
        <v/>
      </c>
      <c r="AO130" s="276" t="str">
        <f>IF('Info patients (1)'!AO130&lt;&gt;'Info patients (2)'!AO130,"CHECK","")</f>
        <v/>
      </c>
      <c r="AP130" s="276" t="str">
        <f>IF('Info patients (1)'!AP130&lt;&gt;'Info patients (2)'!AP130,"CHECK","")</f>
        <v/>
      </c>
      <c r="AQ130" s="276" t="str">
        <f>IF('Info patients (1)'!AQ130&lt;&gt;'Info patients (2)'!AQ130,"CHECK","")</f>
        <v/>
      </c>
      <c r="AR130" s="276" t="str">
        <f>IF('Info patients (1)'!AR130&lt;&gt;'Info patients (2)'!AR130,"CHECK","")</f>
        <v/>
      </c>
      <c r="AS130" s="276" t="str">
        <f>IF('Info patients (1)'!AS130&lt;&gt;'Info patients (2)'!AS130,"CHECK","")</f>
        <v/>
      </c>
      <c r="AT130" s="276" t="str">
        <f>IF('Info patients (1)'!AT130&lt;&gt;'Info patients (2)'!AT130,"CHECK","")</f>
        <v/>
      </c>
      <c r="AU130" s="276" t="str">
        <f>IF('Info patients (1)'!AU130&lt;&gt;'Info patients (2)'!AU130,"CHECK","")</f>
        <v/>
      </c>
      <c r="AV130" s="276" t="str">
        <f>IF('Info patients (1)'!AV130&lt;&gt;'Info patients (2)'!AV130,"CHECK","")</f>
        <v/>
      </c>
      <c r="AW130" s="276" t="str">
        <f>IF('Info patients (1)'!AW130&lt;&gt;'Info patients (2)'!AW130,"CHECK","")</f>
        <v/>
      </c>
      <c r="AX130" s="276" t="str">
        <f>IF('Info patients (1)'!AX130&lt;&gt;'Info patients (2)'!AX130,"CHECK","")</f>
        <v/>
      </c>
      <c r="AY130" s="276" t="str">
        <f>IF('Info patients (1)'!AY130&lt;&gt;'Info patients (2)'!AY130,"CHECK","")</f>
        <v/>
      </c>
      <c r="AZ130" s="276" t="str">
        <f>IF('Info patients (1)'!AZ130&lt;&gt;'Info patients (2)'!AZ130,"CHECK","")</f>
        <v/>
      </c>
      <c r="BA130" s="276" t="str">
        <f>IF('Info patients (1)'!BA130&lt;&gt;'Info patients (2)'!BA130,"CHECK","")</f>
        <v/>
      </c>
      <c r="BB130" s="276" t="str">
        <f>IF('Info patients (1)'!BB130&lt;&gt;'Info patients (2)'!BB130,"CHECK","")</f>
        <v/>
      </c>
      <c r="BC130" s="276" t="str">
        <f>IF('Info patients (1)'!BC130&lt;&gt;'Info patients (2)'!BC130,"CHECK","")</f>
        <v/>
      </c>
      <c r="BD130" s="276" t="str">
        <f>IF('Info patients (1)'!BD130&lt;&gt;'Info patients (2)'!BD130,"CHECK","")</f>
        <v/>
      </c>
      <c r="BE130" s="276" t="str">
        <f>IF('Info patients (1)'!BE130&lt;&gt;'Info patients (2)'!BE130,"CHECK","")</f>
        <v/>
      </c>
      <c r="BF130" s="276" t="str">
        <f>IF('Info patients (1)'!BF130&lt;&gt;'Info patients (2)'!BF130,"CHECK","")</f>
        <v/>
      </c>
      <c r="BG130" s="276" t="str">
        <f>IF('Info patients (1)'!BG130&lt;&gt;'Info patients (2)'!BG130,"CHECK","")</f>
        <v/>
      </c>
      <c r="BH130" s="276" t="str">
        <f>IF('Info patients (1)'!BH130&lt;&gt;'Info patients (2)'!BH130,"CHECK","")</f>
        <v/>
      </c>
      <c r="BI130" s="276" t="str">
        <f>IF('Info patients (1)'!BI130&lt;&gt;'Info patients (2)'!BI130,"CHECK","")</f>
        <v/>
      </c>
      <c r="BJ130" s="276" t="str">
        <f>IF('Info patients (1)'!BJ130&lt;&gt;'Info patients (2)'!BJ130,"CHECK","")</f>
        <v/>
      </c>
      <c r="BK130" s="276" t="str">
        <f>IF('Info patients (1)'!BK130&lt;&gt;'Info patients (2)'!BK130,"CHECK","")</f>
        <v/>
      </c>
      <c r="BL130" s="276" t="str">
        <f>IF('Info patients (1)'!BL130&lt;&gt;'Info patients (2)'!BL130,"CHECK","")</f>
        <v/>
      </c>
      <c r="BM130" s="276" t="str">
        <f>IF('Info patients (1)'!BM130&lt;&gt;'Info patients (2)'!BM130,"CHECK","")</f>
        <v/>
      </c>
      <c r="BN130" s="276" t="str">
        <f>IF('Info patients (1)'!BN130&lt;&gt;'Info patients (2)'!BN130,"CHECK","")</f>
        <v/>
      </c>
      <c r="BO130" s="276" t="str">
        <f>IF('Info patients (1)'!BO130&lt;&gt;'Info patients (2)'!BO130,"CHECK","")</f>
        <v/>
      </c>
      <c r="BP130" s="276" t="str">
        <f>IF('Info patients (1)'!BP130&lt;&gt;'Info patients (2)'!BP130,"CHECK","")</f>
        <v/>
      </c>
      <c r="BQ130" s="276" t="str">
        <f>IF('Info patients (1)'!BQ130&lt;&gt;'Info patients (2)'!BQ130,"CHECK","")</f>
        <v/>
      </c>
      <c r="BR130" s="276" t="str">
        <f>IF('Info patients (1)'!BR130&lt;&gt;'Info patients (2)'!BR130,"CHECK","")</f>
        <v/>
      </c>
      <c r="BS130" s="276" t="str">
        <f>IF('Info patients (1)'!BS130&lt;&gt;'Info patients (2)'!BS130,"CHECK","")</f>
        <v/>
      </c>
      <c r="BT130" s="276" t="str">
        <f>IF('Info patients (1)'!BT130&lt;&gt;'Info patients (2)'!BT130,"CHECK","")</f>
        <v/>
      </c>
      <c r="BU130" s="276" t="str">
        <f>IF('Info patients (1)'!BU130&lt;&gt;'Info patients (2)'!BU130,"CHECK","")</f>
        <v/>
      </c>
      <c r="BV130" s="276" t="str">
        <f>IF('Info patients (1)'!BV130&lt;&gt;'Info patients (2)'!BV130,"CHECK","")</f>
        <v/>
      </c>
      <c r="BW130" s="276" t="str">
        <f>IF('Info patients (1)'!BW130&lt;&gt;'Info patients (2)'!BW130,"CHECK","")</f>
        <v/>
      </c>
      <c r="BX130" s="276" t="str">
        <f>IF('Info patients (1)'!BX130&lt;&gt;'Info patients (2)'!BX130,"CHECK","")</f>
        <v/>
      </c>
      <c r="BY130" s="276" t="str">
        <f>IF('Info patients (1)'!BY130&lt;&gt;'Info patients (2)'!BY130,"CHECK","")</f>
        <v/>
      </c>
      <c r="BZ130" s="276" t="str">
        <f>IF('Info patients (1)'!BZ130&lt;&gt;'Info patients (2)'!BZ130,"CHECK","")</f>
        <v/>
      </c>
      <c r="CA130" s="276" t="str">
        <f>IF('Info patients (1)'!CA130&lt;&gt;'Info patients (2)'!CA130,"CHECK","")</f>
        <v/>
      </c>
      <c r="CB130" s="276" t="str">
        <f>IF('Info patients (1)'!CB130&lt;&gt;'Info patients (2)'!CB130,"CHECK","")</f>
        <v/>
      </c>
      <c r="CC130" s="276" t="str">
        <f>IF('Info patients (1)'!CC130&lt;&gt;'Info patients (2)'!CC130,"CHECK","")</f>
        <v/>
      </c>
      <c r="CD130" s="276" t="str">
        <f>IF('Info patients (1)'!CD130&lt;&gt;'Info patients (2)'!CD130,"CHECK","")</f>
        <v/>
      </c>
      <c r="CE130" s="276" t="str">
        <f>IF('Info patients (1)'!CE130&lt;&gt;'Info patients (2)'!CE130,"CHECK","")</f>
        <v/>
      </c>
      <c r="CF130" s="276" t="str">
        <f>IF('Info patients (1)'!CF130&lt;&gt;'Info patients (2)'!CF130,"CHECK","")</f>
        <v/>
      </c>
      <c r="CG130" s="276" t="str">
        <f>IF('Info patients (1)'!CG130&lt;&gt;'Info patients (2)'!CG130,"CHECK","")</f>
        <v/>
      </c>
      <c r="CH130" s="276" t="str">
        <f>IF('Info patients (1)'!CH130&lt;&gt;'Info patients (2)'!CH130,"CHECK","")</f>
        <v/>
      </c>
      <c r="CI130" s="276" t="str">
        <f>IF('Info patients (1)'!CI130&lt;&gt;'Info patients (2)'!CI130,"CHECK","")</f>
        <v/>
      </c>
      <c r="CJ130" s="276" t="str">
        <f>IF('Info patients (1)'!CJ130&lt;&gt;'Info patients (2)'!CJ130,"CHECK","")</f>
        <v/>
      </c>
      <c r="CK130" s="276" t="str">
        <f>IF('Info patients (1)'!CK130&lt;&gt;'Info patients (2)'!CK130,"CHECK","")</f>
        <v/>
      </c>
      <c r="CL130" s="276" t="str">
        <f>IF('Info patients (1)'!CL130&lt;&gt;'Info patients (2)'!CL130,"CHECK","")</f>
        <v/>
      </c>
      <c r="CM130" s="276" t="str">
        <f>IF('Info patients (1)'!CM130&lt;&gt;'Info patients (2)'!CM130,"CHECK","")</f>
        <v/>
      </c>
      <c r="CN130" s="276" t="str">
        <f>IF('Info patients (1)'!CN130&lt;&gt;'Info patients (2)'!CN130,"CHECK","")</f>
        <v/>
      </c>
      <c r="CO130" s="276" t="str">
        <f>IF('Info patients (1)'!CO130&lt;&gt;'Info patients (2)'!CO130,"CHECK","")</f>
        <v/>
      </c>
      <c r="CP130" s="276" t="str">
        <f>IF('Info patients (1)'!CP130&lt;&gt;'Info patients (2)'!CP130,"CHECK","")</f>
        <v/>
      </c>
      <c r="CQ130" s="276" t="str">
        <f>IF('Info patients (1)'!CQ130&lt;&gt;'Info patients (2)'!CQ130,"CHECK","")</f>
        <v/>
      </c>
      <c r="CR130" s="276" t="str">
        <f>IF('Info patients (1)'!CR130&lt;&gt;'Info patients (2)'!CR130,"CHECK","")</f>
        <v/>
      </c>
      <c r="CS130" s="276" t="str">
        <f>IF('Info patients (1)'!CS130&lt;&gt;'Info patients (2)'!CS130,"CHECK","")</f>
        <v/>
      </c>
      <c r="CT130" s="276" t="str">
        <f>IF('Info patients (1)'!CT130&lt;&gt;'Info patients (2)'!CT130,"CHECK","")</f>
        <v/>
      </c>
      <c r="CU130" s="276" t="str">
        <f>IF('Info patients (1)'!CU130&lt;&gt;'Info patients (2)'!CU130,"CHECK","")</f>
        <v/>
      </c>
      <c r="CV130" s="276" t="str">
        <f>IF('Info patients (1)'!CV130&lt;&gt;'Info patients (2)'!CV130,"CHECK","")</f>
        <v/>
      </c>
      <c r="CW130" s="276" t="str">
        <f>IF('Info patients (1)'!CW130&lt;&gt;'Info patients (2)'!CW130,"CHECK","")</f>
        <v/>
      </c>
      <c r="CX130" s="276" t="str">
        <f>IF('Info patients (1)'!CX130&lt;&gt;'Info patients (2)'!CX130,"CHECK","")</f>
        <v/>
      </c>
      <c r="CY130" s="276" t="str">
        <f>IF('Info patients (1)'!CY130&lt;&gt;'Info patients (2)'!CY130,"CHECK","")</f>
        <v/>
      </c>
      <c r="CZ130" s="276" t="str">
        <f>IF('Info patients (1)'!CZ130&lt;&gt;'Info patients (2)'!CZ130,"CHECK","")</f>
        <v/>
      </c>
      <c r="DA130" s="276" t="str">
        <f>IF('Info patients (1)'!DA130&lt;&gt;'Info patients (2)'!DA130,"CHECK","")</f>
        <v/>
      </c>
      <c r="DB130" s="276" t="str">
        <f>IF('Info patients (1)'!DB130&lt;&gt;'Info patients (2)'!DB130,"CHECK","")</f>
        <v/>
      </c>
      <c r="DC130" s="276" t="str">
        <f>IF('Info patients (1)'!DC130&lt;&gt;'Info patients (2)'!DC130,"CHECK","")</f>
        <v/>
      </c>
      <c r="DD130" s="276" t="str">
        <f>IF('Info patients (1)'!DD130&lt;&gt;'Info patients (2)'!DD130,"CHECK","")</f>
        <v/>
      </c>
      <c r="DE130" s="276" t="str">
        <f>IF('Info patients (1)'!DE130&lt;&gt;'Info patients (2)'!DE130,"CHECK","")</f>
        <v/>
      </c>
      <c r="DF130" s="276" t="str">
        <f>IF('Info patients (1)'!DF130&lt;&gt;'Info patients (2)'!DF130,"CHECK","")</f>
        <v/>
      </c>
      <c r="DG130" s="276" t="str">
        <f>IF('Info patients (1)'!DG130&lt;&gt;'Info patients (2)'!DG130,"CHECK","")</f>
        <v/>
      </c>
      <c r="DH130" s="276" t="str">
        <f>IF('Info patients (1)'!DH130&lt;&gt;'Info patients (2)'!DH130,"CHECK","")</f>
        <v/>
      </c>
      <c r="DI130" s="276" t="str">
        <f>IF('Info patients (1)'!DI130&lt;&gt;'Info patients (2)'!DI130,"CHECK","")</f>
        <v/>
      </c>
      <c r="DJ130" s="276" t="str">
        <f>IF('Info patients (1)'!DJ130&lt;&gt;'Info patients (2)'!DJ130,"CHECK","")</f>
        <v/>
      </c>
      <c r="DK130" s="276" t="str">
        <f>IF('Info patients (1)'!DK130&lt;&gt;'Info patients (2)'!DK130,"CHECK","")</f>
        <v/>
      </c>
      <c r="DL130" s="276" t="str">
        <f>IF('Info patients (1)'!DL130&lt;&gt;'Info patients (2)'!DL130,"CHECK","")</f>
        <v/>
      </c>
      <c r="DM130" s="276" t="str">
        <f>IF('Info patients (1)'!DM130&lt;&gt;'Info patients (2)'!DM130,"CHECK","")</f>
        <v/>
      </c>
      <c r="DN130" s="276" t="str">
        <f>IF('Info patients (1)'!DN130&lt;&gt;'Info patients (2)'!DN130,"CHECK","")</f>
        <v/>
      </c>
      <c r="DO130" s="276" t="str">
        <f>IF('Info patients (1)'!DO130&lt;&gt;'Info patients (2)'!DO130,"CHECK","")</f>
        <v/>
      </c>
      <c r="DP130" s="276" t="str">
        <f>IF('Info patients (1)'!DP130&lt;&gt;'Info patients (2)'!DP130,"CHECK","")</f>
        <v/>
      </c>
      <c r="DQ130" s="276" t="str">
        <f>IF('Info patients (1)'!DQ130&lt;&gt;'Info patients (2)'!DQ130,"CHECK","")</f>
        <v/>
      </c>
    </row>
    <row r="131" spans="1:121" s="109" customFormat="1" ht="23.25" customHeight="1" x14ac:dyDescent="0.2">
      <c r="A131" s="276" t="str">
        <f>IF('Info patients (1)'!A131&lt;&gt;'Info patients (2)'!A131,"CHECK","")</f>
        <v/>
      </c>
      <c r="B131" s="276" t="str">
        <f>IF('Info patients (1)'!B131&lt;&gt;'Info patients (2)'!B131,"CHECK","")</f>
        <v/>
      </c>
      <c r="C131" s="276" t="str">
        <f>IF('Info patients (1)'!C131&lt;&gt;'Info patients (2)'!C131,"CHECK","")</f>
        <v/>
      </c>
      <c r="D131" s="276" t="str">
        <f>IF('Info patients (1)'!D131&lt;&gt;'Info patients (2)'!D131,"CHECK","")</f>
        <v/>
      </c>
      <c r="E131" s="276" t="str">
        <f>IF('Info patients (1)'!E131&lt;&gt;'Info patients (2)'!E131,"CHECK","")</f>
        <v/>
      </c>
      <c r="F131" s="276" t="str">
        <f>IF('Info patients (1)'!F131&lt;&gt;'Info patients (2)'!F131,"CHECK","")</f>
        <v/>
      </c>
      <c r="G131" s="276" t="str">
        <f>IF('Info patients (1)'!G131&lt;&gt;'Info patients (2)'!G131,"CHECK","")</f>
        <v/>
      </c>
      <c r="H131" s="276" t="str">
        <f>IF('Info patients (1)'!H131&lt;&gt;'Info patients (2)'!H131,"CHECK","")</f>
        <v/>
      </c>
      <c r="I131" s="276" t="str">
        <f>IF('Info patients (1)'!I131&lt;&gt;'Info patients (2)'!I131,"CHECK","")</f>
        <v/>
      </c>
      <c r="J131" s="276" t="str">
        <f>IF('Info patients (1)'!J131&lt;&gt;'Info patients (2)'!J131,"CHECK","")</f>
        <v/>
      </c>
      <c r="K131" s="276" t="str">
        <f>IF('Info patients (1)'!K131&lt;&gt;'Info patients (2)'!K131,"CHECK","")</f>
        <v/>
      </c>
      <c r="L131" s="276" t="str">
        <f>IF('Info patients (1)'!L131&lt;&gt;'Info patients (2)'!L131,"CHECK","")</f>
        <v/>
      </c>
      <c r="M131" s="276" t="str">
        <f>IF('Info patients (1)'!M131&lt;&gt;'Info patients (2)'!M131,"CHECK","")</f>
        <v/>
      </c>
      <c r="N131" s="276" t="str">
        <f>IF('Info patients (1)'!N131&lt;&gt;'Info patients (2)'!N131,"CHECK","")</f>
        <v/>
      </c>
      <c r="O131" s="276" t="str">
        <f>IF('Info patients (1)'!O131&lt;&gt;'Info patients (2)'!O131,"CHECK","")</f>
        <v/>
      </c>
      <c r="P131" s="276" t="str">
        <f>IF('Info patients (1)'!P131&lt;&gt;'Info patients (2)'!P131,"CHECK","")</f>
        <v/>
      </c>
      <c r="Q131" s="276" t="str">
        <f>IF('Info patients (1)'!Q131&lt;&gt;'Info patients (2)'!Q131,"CHECK","")</f>
        <v/>
      </c>
      <c r="R131" s="276" t="str">
        <f>IF('Info patients (1)'!R131&lt;&gt;'Info patients (2)'!R131,"CHECK","")</f>
        <v/>
      </c>
      <c r="S131" s="276" t="str">
        <f>IF('Info patients (1)'!S131&lt;&gt;'Info patients (2)'!S131,"CHECK","")</f>
        <v/>
      </c>
      <c r="T131" s="276" t="str">
        <f>IF('Info patients (1)'!T131&lt;&gt;'Info patients (2)'!T131,"CHECK","")</f>
        <v/>
      </c>
      <c r="U131" s="276" t="str">
        <f>IF('Info patients (1)'!U131&lt;&gt;'Info patients (2)'!U131,"CHECK","")</f>
        <v/>
      </c>
      <c r="V131" s="276" t="str">
        <f>IF('Info patients (1)'!V131&lt;&gt;'Info patients (2)'!V131,"CHECK","")</f>
        <v/>
      </c>
      <c r="W131" s="276" t="str">
        <f>IF('Info patients (1)'!W131&lt;&gt;'Info patients (2)'!W131,"CHECK","")</f>
        <v/>
      </c>
      <c r="X131" s="276" t="str">
        <f>IF('Info patients (1)'!X131&lt;&gt;'Info patients (2)'!X131,"CHECK","")</f>
        <v/>
      </c>
      <c r="Y131" s="276" t="str">
        <f>IF('Info patients (1)'!Y131&lt;&gt;'Info patients (2)'!Y131,"CHECK","")</f>
        <v/>
      </c>
      <c r="Z131" s="276" t="str">
        <f>IF('Info patients (1)'!Z131&lt;&gt;'Info patients (2)'!Z131,"CHECK","")</f>
        <v/>
      </c>
      <c r="AA131" s="276" t="str">
        <f>IF('Info patients (1)'!AA131&lt;&gt;'Info patients (2)'!AA131,"CHECK","")</f>
        <v/>
      </c>
      <c r="AB131" s="276" t="str">
        <f>IF('Info patients (1)'!AB131&lt;&gt;'Info patients (2)'!AB131,"CHECK","")</f>
        <v/>
      </c>
      <c r="AC131" s="276" t="str">
        <f>IF('Info patients (1)'!AC131&lt;&gt;'Info patients (2)'!AC131,"CHECK","")</f>
        <v/>
      </c>
      <c r="AD131" s="276" t="str">
        <f>IF('Info patients (1)'!AD131&lt;&gt;'Info patients (2)'!AD131,"CHECK","")</f>
        <v/>
      </c>
      <c r="AE131" s="276" t="str">
        <f>IF('Info patients (1)'!AE131&lt;&gt;'Info patients (2)'!AE131,"CHECK","")</f>
        <v/>
      </c>
      <c r="AF131" s="276" t="str">
        <f>IF('Info patients (1)'!AF131&lt;&gt;'Info patients (2)'!AF131,"CHECK","")</f>
        <v/>
      </c>
      <c r="AG131" s="276" t="str">
        <f>IF('Info patients (1)'!AG131&lt;&gt;'Info patients (2)'!AG131,"CHECK","")</f>
        <v/>
      </c>
      <c r="AH131" s="276" t="str">
        <f>IF('Info patients (1)'!AH131&lt;&gt;'Info patients (2)'!AH131,"CHECK","")</f>
        <v/>
      </c>
      <c r="AI131" s="276" t="str">
        <f>IF('Info patients (1)'!AI131&lt;&gt;'Info patients (2)'!AI131,"CHECK","")</f>
        <v/>
      </c>
      <c r="AJ131" s="276" t="str">
        <f>IF('Info patients (1)'!AJ131&lt;&gt;'Info patients (2)'!AJ131,"CHECK","")</f>
        <v/>
      </c>
      <c r="AK131" s="276" t="str">
        <f>IF('Info patients (1)'!AK131&lt;&gt;'Info patients (2)'!AK131,"CHECK","")</f>
        <v/>
      </c>
      <c r="AL131" s="276" t="str">
        <f>IF('Info patients (1)'!AL131&lt;&gt;'Info patients (2)'!AL131,"CHECK","")</f>
        <v/>
      </c>
      <c r="AM131" s="276" t="str">
        <f>IF('Info patients (1)'!AM131&lt;&gt;'Info patients (2)'!AM131,"CHECK","")</f>
        <v/>
      </c>
      <c r="AN131" s="276" t="str">
        <f>IF('Info patients (1)'!AN131&lt;&gt;'Info patients (2)'!AN131,"CHECK","")</f>
        <v/>
      </c>
      <c r="AO131" s="276" t="str">
        <f>IF('Info patients (1)'!AO131&lt;&gt;'Info patients (2)'!AO131,"CHECK","")</f>
        <v/>
      </c>
      <c r="AP131" s="276" t="str">
        <f>IF('Info patients (1)'!AP131&lt;&gt;'Info patients (2)'!AP131,"CHECK","")</f>
        <v/>
      </c>
      <c r="AQ131" s="276" t="str">
        <f>IF('Info patients (1)'!AQ131&lt;&gt;'Info patients (2)'!AQ131,"CHECK","")</f>
        <v/>
      </c>
      <c r="AR131" s="276" t="str">
        <f>IF('Info patients (1)'!AR131&lt;&gt;'Info patients (2)'!AR131,"CHECK","")</f>
        <v/>
      </c>
      <c r="AS131" s="276" t="str">
        <f>IF('Info patients (1)'!AS131&lt;&gt;'Info patients (2)'!AS131,"CHECK","")</f>
        <v/>
      </c>
      <c r="AT131" s="276" t="str">
        <f>IF('Info patients (1)'!AT131&lt;&gt;'Info patients (2)'!AT131,"CHECK","")</f>
        <v/>
      </c>
      <c r="AU131" s="276" t="str">
        <f>IF('Info patients (1)'!AU131&lt;&gt;'Info patients (2)'!AU131,"CHECK","")</f>
        <v/>
      </c>
      <c r="AV131" s="276" t="str">
        <f>IF('Info patients (1)'!AV131&lt;&gt;'Info patients (2)'!AV131,"CHECK","")</f>
        <v/>
      </c>
      <c r="AW131" s="276" t="str">
        <f>IF('Info patients (1)'!AW131&lt;&gt;'Info patients (2)'!AW131,"CHECK","")</f>
        <v/>
      </c>
      <c r="AX131" s="276" t="str">
        <f>IF('Info patients (1)'!AX131&lt;&gt;'Info patients (2)'!AX131,"CHECK","")</f>
        <v/>
      </c>
      <c r="AY131" s="276" t="str">
        <f>IF('Info patients (1)'!AY131&lt;&gt;'Info patients (2)'!AY131,"CHECK","")</f>
        <v/>
      </c>
      <c r="AZ131" s="276" t="str">
        <f>IF('Info patients (1)'!AZ131&lt;&gt;'Info patients (2)'!AZ131,"CHECK","")</f>
        <v/>
      </c>
      <c r="BA131" s="276" t="str">
        <f>IF('Info patients (1)'!BA131&lt;&gt;'Info patients (2)'!BA131,"CHECK","")</f>
        <v/>
      </c>
      <c r="BB131" s="276" t="str">
        <f>IF('Info patients (1)'!BB131&lt;&gt;'Info patients (2)'!BB131,"CHECK","")</f>
        <v/>
      </c>
      <c r="BC131" s="276" t="str">
        <f>IF('Info patients (1)'!BC131&lt;&gt;'Info patients (2)'!BC131,"CHECK","")</f>
        <v/>
      </c>
      <c r="BD131" s="276" t="str">
        <f>IF('Info patients (1)'!BD131&lt;&gt;'Info patients (2)'!BD131,"CHECK","")</f>
        <v/>
      </c>
      <c r="BE131" s="276" t="str">
        <f>IF('Info patients (1)'!BE131&lt;&gt;'Info patients (2)'!BE131,"CHECK","")</f>
        <v/>
      </c>
      <c r="BF131" s="276" t="str">
        <f>IF('Info patients (1)'!BF131&lt;&gt;'Info patients (2)'!BF131,"CHECK","")</f>
        <v/>
      </c>
      <c r="BG131" s="276" t="str">
        <f>IF('Info patients (1)'!BG131&lt;&gt;'Info patients (2)'!BG131,"CHECK","")</f>
        <v/>
      </c>
      <c r="BH131" s="276" t="str">
        <f>IF('Info patients (1)'!BH131&lt;&gt;'Info patients (2)'!BH131,"CHECK","")</f>
        <v/>
      </c>
      <c r="BI131" s="276" t="str">
        <f>IF('Info patients (1)'!BI131&lt;&gt;'Info patients (2)'!BI131,"CHECK","")</f>
        <v/>
      </c>
      <c r="BJ131" s="276" t="str">
        <f>IF('Info patients (1)'!BJ131&lt;&gt;'Info patients (2)'!BJ131,"CHECK","")</f>
        <v/>
      </c>
      <c r="BK131" s="276" t="str">
        <f>IF('Info patients (1)'!BK131&lt;&gt;'Info patients (2)'!BK131,"CHECK","")</f>
        <v/>
      </c>
      <c r="BL131" s="276" t="str">
        <f>IF('Info patients (1)'!BL131&lt;&gt;'Info patients (2)'!BL131,"CHECK","")</f>
        <v/>
      </c>
      <c r="BM131" s="276" t="str">
        <f>IF('Info patients (1)'!BM131&lt;&gt;'Info patients (2)'!BM131,"CHECK","")</f>
        <v/>
      </c>
      <c r="BN131" s="276" t="str">
        <f>IF('Info patients (1)'!BN131&lt;&gt;'Info patients (2)'!BN131,"CHECK","")</f>
        <v/>
      </c>
      <c r="BO131" s="276" t="str">
        <f>IF('Info patients (1)'!BO131&lt;&gt;'Info patients (2)'!BO131,"CHECK","")</f>
        <v/>
      </c>
      <c r="BP131" s="276" t="str">
        <f>IF('Info patients (1)'!BP131&lt;&gt;'Info patients (2)'!BP131,"CHECK","")</f>
        <v/>
      </c>
      <c r="BQ131" s="276" t="str">
        <f>IF('Info patients (1)'!BQ131&lt;&gt;'Info patients (2)'!BQ131,"CHECK","")</f>
        <v/>
      </c>
      <c r="BR131" s="276" t="str">
        <f>IF('Info patients (1)'!BR131&lt;&gt;'Info patients (2)'!BR131,"CHECK","")</f>
        <v/>
      </c>
      <c r="BS131" s="276" t="str">
        <f>IF('Info patients (1)'!BS131&lt;&gt;'Info patients (2)'!BS131,"CHECK","")</f>
        <v/>
      </c>
      <c r="BT131" s="276" t="str">
        <f>IF('Info patients (1)'!BT131&lt;&gt;'Info patients (2)'!BT131,"CHECK","")</f>
        <v/>
      </c>
      <c r="BU131" s="276" t="str">
        <f>IF('Info patients (1)'!BU131&lt;&gt;'Info patients (2)'!BU131,"CHECK","")</f>
        <v/>
      </c>
      <c r="BV131" s="276" t="str">
        <f>IF('Info patients (1)'!BV131&lt;&gt;'Info patients (2)'!BV131,"CHECK","")</f>
        <v/>
      </c>
      <c r="BW131" s="276" t="str">
        <f>IF('Info patients (1)'!BW131&lt;&gt;'Info patients (2)'!BW131,"CHECK","")</f>
        <v/>
      </c>
      <c r="BX131" s="276" t="str">
        <f>IF('Info patients (1)'!BX131&lt;&gt;'Info patients (2)'!BX131,"CHECK","")</f>
        <v/>
      </c>
      <c r="BY131" s="276" t="str">
        <f>IF('Info patients (1)'!BY131&lt;&gt;'Info patients (2)'!BY131,"CHECK","")</f>
        <v/>
      </c>
      <c r="BZ131" s="276" t="str">
        <f>IF('Info patients (1)'!BZ131&lt;&gt;'Info patients (2)'!BZ131,"CHECK","")</f>
        <v/>
      </c>
      <c r="CA131" s="276" t="str">
        <f>IF('Info patients (1)'!CA131&lt;&gt;'Info patients (2)'!CA131,"CHECK","")</f>
        <v/>
      </c>
      <c r="CB131" s="276" t="str">
        <f>IF('Info patients (1)'!CB131&lt;&gt;'Info patients (2)'!CB131,"CHECK","")</f>
        <v/>
      </c>
      <c r="CC131" s="276" t="str">
        <f>IF('Info patients (1)'!CC131&lt;&gt;'Info patients (2)'!CC131,"CHECK","")</f>
        <v/>
      </c>
      <c r="CD131" s="276" t="str">
        <f>IF('Info patients (1)'!CD131&lt;&gt;'Info patients (2)'!CD131,"CHECK","")</f>
        <v/>
      </c>
      <c r="CE131" s="276" t="str">
        <f>IF('Info patients (1)'!CE131&lt;&gt;'Info patients (2)'!CE131,"CHECK","")</f>
        <v/>
      </c>
      <c r="CF131" s="276" t="str">
        <f>IF('Info patients (1)'!CF131&lt;&gt;'Info patients (2)'!CF131,"CHECK","")</f>
        <v/>
      </c>
      <c r="CG131" s="276" t="str">
        <f>IF('Info patients (1)'!CG131&lt;&gt;'Info patients (2)'!CG131,"CHECK","")</f>
        <v/>
      </c>
      <c r="CH131" s="276" t="str">
        <f>IF('Info patients (1)'!CH131&lt;&gt;'Info patients (2)'!CH131,"CHECK","")</f>
        <v/>
      </c>
      <c r="CI131" s="276" t="str">
        <f>IF('Info patients (1)'!CI131&lt;&gt;'Info patients (2)'!CI131,"CHECK","")</f>
        <v/>
      </c>
      <c r="CJ131" s="276" t="str">
        <f>IF('Info patients (1)'!CJ131&lt;&gt;'Info patients (2)'!CJ131,"CHECK","")</f>
        <v/>
      </c>
      <c r="CK131" s="276" t="str">
        <f>IF('Info patients (1)'!CK131&lt;&gt;'Info patients (2)'!CK131,"CHECK","")</f>
        <v/>
      </c>
      <c r="CL131" s="276" t="str">
        <f>IF('Info patients (1)'!CL131&lt;&gt;'Info patients (2)'!CL131,"CHECK","")</f>
        <v/>
      </c>
      <c r="CM131" s="276" t="str">
        <f>IF('Info patients (1)'!CM131&lt;&gt;'Info patients (2)'!CM131,"CHECK","")</f>
        <v/>
      </c>
      <c r="CN131" s="276" t="str">
        <f>IF('Info patients (1)'!CN131&lt;&gt;'Info patients (2)'!CN131,"CHECK","")</f>
        <v/>
      </c>
      <c r="CO131" s="276" t="str">
        <f>IF('Info patients (1)'!CO131&lt;&gt;'Info patients (2)'!CO131,"CHECK","")</f>
        <v/>
      </c>
      <c r="CP131" s="276" t="str">
        <f>IF('Info patients (1)'!CP131&lt;&gt;'Info patients (2)'!CP131,"CHECK","")</f>
        <v/>
      </c>
      <c r="CQ131" s="276" t="str">
        <f>IF('Info patients (1)'!CQ131&lt;&gt;'Info patients (2)'!CQ131,"CHECK","")</f>
        <v/>
      </c>
      <c r="CR131" s="276" t="str">
        <f>IF('Info patients (1)'!CR131&lt;&gt;'Info patients (2)'!CR131,"CHECK","")</f>
        <v/>
      </c>
      <c r="CS131" s="276" t="str">
        <f>IF('Info patients (1)'!CS131&lt;&gt;'Info patients (2)'!CS131,"CHECK","")</f>
        <v/>
      </c>
      <c r="CT131" s="276" t="str">
        <f>IF('Info patients (1)'!CT131&lt;&gt;'Info patients (2)'!CT131,"CHECK","")</f>
        <v/>
      </c>
      <c r="CU131" s="276" t="str">
        <f>IF('Info patients (1)'!CU131&lt;&gt;'Info patients (2)'!CU131,"CHECK","")</f>
        <v/>
      </c>
      <c r="CV131" s="276" t="str">
        <f>IF('Info patients (1)'!CV131&lt;&gt;'Info patients (2)'!CV131,"CHECK","")</f>
        <v/>
      </c>
      <c r="CW131" s="276" t="str">
        <f>IF('Info patients (1)'!CW131&lt;&gt;'Info patients (2)'!CW131,"CHECK","")</f>
        <v/>
      </c>
      <c r="CX131" s="276" t="str">
        <f>IF('Info patients (1)'!CX131&lt;&gt;'Info patients (2)'!CX131,"CHECK","")</f>
        <v/>
      </c>
      <c r="CY131" s="276" t="str">
        <f>IF('Info patients (1)'!CY131&lt;&gt;'Info patients (2)'!CY131,"CHECK","")</f>
        <v/>
      </c>
      <c r="CZ131" s="276" t="str">
        <f>IF('Info patients (1)'!CZ131&lt;&gt;'Info patients (2)'!CZ131,"CHECK","")</f>
        <v/>
      </c>
      <c r="DA131" s="276" t="str">
        <f>IF('Info patients (1)'!DA131&lt;&gt;'Info patients (2)'!DA131,"CHECK","")</f>
        <v/>
      </c>
      <c r="DB131" s="276" t="str">
        <f>IF('Info patients (1)'!DB131&lt;&gt;'Info patients (2)'!DB131,"CHECK","")</f>
        <v/>
      </c>
      <c r="DC131" s="276" t="str">
        <f>IF('Info patients (1)'!DC131&lt;&gt;'Info patients (2)'!DC131,"CHECK","")</f>
        <v/>
      </c>
      <c r="DD131" s="276" t="str">
        <f>IF('Info patients (1)'!DD131&lt;&gt;'Info patients (2)'!DD131,"CHECK","")</f>
        <v/>
      </c>
      <c r="DE131" s="276" t="str">
        <f>IF('Info patients (1)'!DE131&lt;&gt;'Info patients (2)'!DE131,"CHECK","")</f>
        <v/>
      </c>
      <c r="DF131" s="276" t="str">
        <f>IF('Info patients (1)'!DF131&lt;&gt;'Info patients (2)'!DF131,"CHECK","")</f>
        <v/>
      </c>
      <c r="DG131" s="276" t="str">
        <f>IF('Info patients (1)'!DG131&lt;&gt;'Info patients (2)'!DG131,"CHECK","")</f>
        <v/>
      </c>
      <c r="DH131" s="276" t="str">
        <f>IF('Info patients (1)'!DH131&lt;&gt;'Info patients (2)'!DH131,"CHECK","")</f>
        <v/>
      </c>
      <c r="DI131" s="276" t="str">
        <f>IF('Info patients (1)'!DI131&lt;&gt;'Info patients (2)'!DI131,"CHECK","")</f>
        <v/>
      </c>
      <c r="DJ131" s="276" t="str">
        <f>IF('Info patients (1)'!DJ131&lt;&gt;'Info patients (2)'!DJ131,"CHECK","")</f>
        <v/>
      </c>
      <c r="DK131" s="276" t="str">
        <f>IF('Info patients (1)'!DK131&lt;&gt;'Info patients (2)'!DK131,"CHECK","")</f>
        <v/>
      </c>
      <c r="DL131" s="276" t="str">
        <f>IF('Info patients (1)'!DL131&lt;&gt;'Info patients (2)'!DL131,"CHECK","")</f>
        <v/>
      </c>
      <c r="DM131" s="276" t="str">
        <f>IF('Info patients (1)'!DM131&lt;&gt;'Info patients (2)'!DM131,"CHECK","")</f>
        <v/>
      </c>
      <c r="DN131" s="276" t="str">
        <f>IF('Info patients (1)'!DN131&lt;&gt;'Info patients (2)'!DN131,"CHECK","")</f>
        <v/>
      </c>
      <c r="DO131" s="276" t="str">
        <f>IF('Info patients (1)'!DO131&lt;&gt;'Info patients (2)'!DO131,"CHECK","")</f>
        <v/>
      </c>
      <c r="DP131" s="276" t="str">
        <f>IF('Info patients (1)'!DP131&lt;&gt;'Info patients (2)'!DP131,"CHECK","")</f>
        <v/>
      </c>
      <c r="DQ131" s="276" t="str">
        <f>IF('Info patients (1)'!DQ131&lt;&gt;'Info patients (2)'!DQ131,"CHECK","")</f>
        <v/>
      </c>
    </row>
    <row r="132" spans="1:121" s="109" customFormat="1" ht="23.25" customHeight="1" x14ac:dyDescent="0.2">
      <c r="A132" s="276" t="str">
        <f>IF('Info patients (1)'!A132&lt;&gt;'Info patients (2)'!A132,"CHECK","")</f>
        <v/>
      </c>
      <c r="B132" s="276" t="str">
        <f>IF('Info patients (1)'!B132&lt;&gt;'Info patients (2)'!B132,"CHECK","")</f>
        <v/>
      </c>
      <c r="C132" s="276" t="str">
        <f>IF('Info patients (1)'!C132&lt;&gt;'Info patients (2)'!C132,"CHECK","")</f>
        <v/>
      </c>
      <c r="D132" s="276" t="str">
        <f>IF('Info patients (1)'!D132&lt;&gt;'Info patients (2)'!D132,"CHECK","")</f>
        <v/>
      </c>
      <c r="E132" s="276" t="str">
        <f>IF('Info patients (1)'!E132&lt;&gt;'Info patients (2)'!E132,"CHECK","")</f>
        <v/>
      </c>
      <c r="F132" s="276" t="str">
        <f>IF('Info patients (1)'!F132&lt;&gt;'Info patients (2)'!F132,"CHECK","")</f>
        <v/>
      </c>
      <c r="G132" s="276" t="str">
        <f>IF('Info patients (1)'!G132&lt;&gt;'Info patients (2)'!G132,"CHECK","")</f>
        <v/>
      </c>
      <c r="H132" s="276" t="str">
        <f>IF('Info patients (1)'!H132&lt;&gt;'Info patients (2)'!H132,"CHECK","")</f>
        <v/>
      </c>
      <c r="I132" s="276" t="str">
        <f>IF('Info patients (1)'!I132&lt;&gt;'Info patients (2)'!I132,"CHECK","")</f>
        <v/>
      </c>
      <c r="J132" s="276" t="str">
        <f>IF('Info patients (1)'!J132&lt;&gt;'Info patients (2)'!J132,"CHECK","")</f>
        <v/>
      </c>
      <c r="K132" s="276" t="str">
        <f>IF('Info patients (1)'!K132&lt;&gt;'Info patients (2)'!K132,"CHECK","")</f>
        <v/>
      </c>
      <c r="L132" s="276" t="str">
        <f>IF('Info patients (1)'!L132&lt;&gt;'Info patients (2)'!L132,"CHECK","")</f>
        <v/>
      </c>
      <c r="M132" s="276" t="str">
        <f>IF('Info patients (1)'!M132&lt;&gt;'Info patients (2)'!M132,"CHECK","")</f>
        <v/>
      </c>
      <c r="N132" s="276" t="str">
        <f>IF('Info patients (1)'!N132&lt;&gt;'Info patients (2)'!N132,"CHECK","")</f>
        <v/>
      </c>
      <c r="O132" s="276" t="str">
        <f>IF('Info patients (1)'!O132&lt;&gt;'Info patients (2)'!O132,"CHECK","")</f>
        <v/>
      </c>
      <c r="P132" s="276" t="str">
        <f>IF('Info patients (1)'!P132&lt;&gt;'Info patients (2)'!P132,"CHECK","")</f>
        <v/>
      </c>
      <c r="Q132" s="276" t="str">
        <f>IF('Info patients (1)'!Q132&lt;&gt;'Info patients (2)'!Q132,"CHECK","")</f>
        <v/>
      </c>
      <c r="R132" s="276" t="str">
        <f>IF('Info patients (1)'!R132&lt;&gt;'Info patients (2)'!R132,"CHECK","")</f>
        <v/>
      </c>
      <c r="S132" s="276" t="str">
        <f>IF('Info patients (1)'!S132&lt;&gt;'Info patients (2)'!S132,"CHECK","")</f>
        <v/>
      </c>
      <c r="T132" s="276" t="str">
        <f>IF('Info patients (1)'!T132&lt;&gt;'Info patients (2)'!T132,"CHECK","")</f>
        <v/>
      </c>
      <c r="U132" s="276" t="str">
        <f>IF('Info patients (1)'!U132&lt;&gt;'Info patients (2)'!U132,"CHECK","")</f>
        <v/>
      </c>
      <c r="V132" s="276" t="str">
        <f>IF('Info patients (1)'!V132&lt;&gt;'Info patients (2)'!V132,"CHECK","")</f>
        <v/>
      </c>
      <c r="W132" s="276" t="str">
        <f>IF('Info patients (1)'!W132&lt;&gt;'Info patients (2)'!W132,"CHECK","")</f>
        <v/>
      </c>
      <c r="X132" s="276" t="str">
        <f>IF('Info patients (1)'!X132&lt;&gt;'Info patients (2)'!X132,"CHECK","")</f>
        <v/>
      </c>
      <c r="Y132" s="276" t="str">
        <f>IF('Info patients (1)'!Y132&lt;&gt;'Info patients (2)'!Y132,"CHECK","")</f>
        <v/>
      </c>
      <c r="Z132" s="276" t="str">
        <f>IF('Info patients (1)'!Z132&lt;&gt;'Info patients (2)'!Z132,"CHECK","")</f>
        <v/>
      </c>
      <c r="AA132" s="276" t="str">
        <f>IF('Info patients (1)'!AA132&lt;&gt;'Info patients (2)'!AA132,"CHECK","")</f>
        <v/>
      </c>
      <c r="AB132" s="276" t="str">
        <f>IF('Info patients (1)'!AB132&lt;&gt;'Info patients (2)'!AB132,"CHECK","")</f>
        <v/>
      </c>
      <c r="AC132" s="276" t="str">
        <f>IF('Info patients (1)'!AC132&lt;&gt;'Info patients (2)'!AC132,"CHECK","")</f>
        <v/>
      </c>
      <c r="AD132" s="276" t="str">
        <f>IF('Info patients (1)'!AD132&lt;&gt;'Info patients (2)'!AD132,"CHECK","")</f>
        <v/>
      </c>
      <c r="AE132" s="276" t="str">
        <f>IF('Info patients (1)'!AE132&lt;&gt;'Info patients (2)'!AE132,"CHECK","")</f>
        <v/>
      </c>
      <c r="AF132" s="276" t="str">
        <f>IF('Info patients (1)'!AF132&lt;&gt;'Info patients (2)'!AF132,"CHECK","")</f>
        <v/>
      </c>
      <c r="AG132" s="276" t="str">
        <f>IF('Info patients (1)'!AG132&lt;&gt;'Info patients (2)'!AG132,"CHECK","")</f>
        <v/>
      </c>
      <c r="AH132" s="276" t="str">
        <f>IF('Info patients (1)'!AH132&lt;&gt;'Info patients (2)'!AH132,"CHECK","")</f>
        <v/>
      </c>
      <c r="AI132" s="276" t="str">
        <f>IF('Info patients (1)'!AI132&lt;&gt;'Info patients (2)'!AI132,"CHECK","")</f>
        <v/>
      </c>
      <c r="AJ132" s="276" t="str">
        <f>IF('Info patients (1)'!AJ132&lt;&gt;'Info patients (2)'!AJ132,"CHECK","")</f>
        <v/>
      </c>
      <c r="AK132" s="276" t="str">
        <f>IF('Info patients (1)'!AK132&lt;&gt;'Info patients (2)'!AK132,"CHECK","")</f>
        <v/>
      </c>
      <c r="AL132" s="276" t="str">
        <f>IF('Info patients (1)'!AL132&lt;&gt;'Info patients (2)'!AL132,"CHECK","")</f>
        <v/>
      </c>
      <c r="AM132" s="276" t="str">
        <f>IF('Info patients (1)'!AM132&lt;&gt;'Info patients (2)'!AM132,"CHECK","")</f>
        <v/>
      </c>
      <c r="AN132" s="276" t="str">
        <f>IF('Info patients (1)'!AN132&lt;&gt;'Info patients (2)'!AN132,"CHECK","")</f>
        <v/>
      </c>
      <c r="AO132" s="276" t="str">
        <f>IF('Info patients (1)'!AO132&lt;&gt;'Info patients (2)'!AO132,"CHECK","")</f>
        <v/>
      </c>
      <c r="AP132" s="276" t="str">
        <f>IF('Info patients (1)'!AP132&lt;&gt;'Info patients (2)'!AP132,"CHECK","")</f>
        <v/>
      </c>
      <c r="AQ132" s="276" t="str">
        <f>IF('Info patients (1)'!AQ132&lt;&gt;'Info patients (2)'!AQ132,"CHECK","")</f>
        <v/>
      </c>
      <c r="AR132" s="276" t="str">
        <f>IF('Info patients (1)'!AR132&lt;&gt;'Info patients (2)'!AR132,"CHECK","")</f>
        <v/>
      </c>
      <c r="AS132" s="276" t="str">
        <f>IF('Info patients (1)'!AS132&lt;&gt;'Info patients (2)'!AS132,"CHECK","")</f>
        <v/>
      </c>
      <c r="AT132" s="276" t="str">
        <f>IF('Info patients (1)'!AT132&lt;&gt;'Info patients (2)'!AT132,"CHECK","")</f>
        <v/>
      </c>
      <c r="AU132" s="276" t="str">
        <f>IF('Info patients (1)'!AU132&lt;&gt;'Info patients (2)'!AU132,"CHECK","")</f>
        <v/>
      </c>
      <c r="AV132" s="276" t="str">
        <f>IF('Info patients (1)'!AV132&lt;&gt;'Info patients (2)'!AV132,"CHECK","")</f>
        <v/>
      </c>
      <c r="AW132" s="276" t="str">
        <f>IF('Info patients (1)'!AW132&lt;&gt;'Info patients (2)'!AW132,"CHECK","")</f>
        <v/>
      </c>
      <c r="AX132" s="276" t="str">
        <f>IF('Info patients (1)'!AX132&lt;&gt;'Info patients (2)'!AX132,"CHECK","")</f>
        <v/>
      </c>
      <c r="AY132" s="276" t="str">
        <f>IF('Info patients (1)'!AY132&lt;&gt;'Info patients (2)'!AY132,"CHECK","")</f>
        <v/>
      </c>
      <c r="AZ132" s="276" t="str">
        <f>IF('Info patients (1)'!AZ132&lt;&gt;'Info patients (2)'!AZ132,"CHECK","")</f>
        <v/>
      </c>
      <c r="BA132" s="276" t="str">
        <f>IF('Info patients (1)'!BA132&lt;&gt;'Info patients (2)'!BA132,"CHECK","")</f>
        <v/>
      </c>
      <c r="BB132" s="276" t="str">
        <f>IF('Info patients (1)'!BB132&lt;&gt;'Info patients (2)'!BB132,"CHECK","")</f>
        <v/>
      </c>
      <c r="BC132" s="276" t="str">
        <f>IF('Info patients (1)'!BC132&lt;&gt;'Info patients (2)'!BC132,"CHECK","")</f>
        <v/>
      </c>
      <c r="BD132" s="276" t="str">
        <f>IF('Info patients (1)'!BD132&lt;&gt;'Info patients (2)'!BD132,"CHECK","")</f>
        <v/>
      </c>
      <c r="BE132" s="276" t="str">
        <f>IF('Info patients (1)'!BE132&lt;&gt;'Info patients (2)'!BE132,"CHECK","")</f>
        <v/>
      </c>
      <c r="BF132" s="276" t="str">
        <f>IF('Info patients (1)'!BF132&lt;&gt;'Info patients (2)'!BF132,"CHECK","")</f>
        <v/>
      </c>
      <c r="BG132" s="276" t="str">
        <f>IF('Info patients (1)'!BG132&lt;&gt;'Info patients (2)'!BG132,"CHECK","")</f>
        <v/>
      </c>
      <c r="BH132" s="276" t="str">
        <f>IF('Info patients (1)'!BH132&lt;&gt;'Info patients (2)'!BH132,"CHECK","")</f>
        <v/>
      </c>
      <c r="BI132" s="276" t="str">
        <f>IF('Info patients (1)'!BI132&lt;&gt;'Info patients (2)'!BI132,"CHECK","")</f>
        <v/>
      </c>
      <c r="BJ132" s="276" t="str">
        <f>IF('Info patients (1)'!BJ132&lt;&gt;'Info patients (2)'!BJ132,"CHECK","")</f>
        <v/>
      </c>
      <c r="BK132" s="276" t="str">
        <f>IF('Info patients (1)'!BK132&lt;&gt;'Info patients (2)'!BK132,"CHECK","")</f>
        <v/>
      </c>
      <c r="BL132" s="276" t="str">
        <f>IF('Info patients (1)'!BL132&lt;&gt;'Info patients (2)'!BL132,"CHECK","")</f>
        <v/>
      </c>
      <c r="BM132" s="276" t="str">
        <f>IF('Info patients (1)'!BM132&lt;&gt;'Info patients (2)'!BM132,"CHECK","")</f>
        <v/>
      </c>
      <c r="BN132" s="276" t="str">
        <f>IF('Info patients (1)'!BN132&lt;&gt;'Info patients (2)'!BN132,"CHECK","")</f>
        <v/>
      </c>
      <c r="BO132" s="276" t="str">
        <f>IF('Info patients (1)'!BO132&lt;&gt;'Info patients (2)'!BO132,"CHECK","")</f>
        <v/>
      </c>
      <c r="BP132" s="276" t="str">
        <f>IF('Info patients (1)'!BP132&lt;&gt;'Info patients (2)'!BP132,"CHECK","")</f>
        <v/>
      </c>
      <c r="BQ132" s="276" t="str">
        <f>IF('Info patients (1)'!BQ132&lt;&gt;'Info patients (2)'!BQ132,"CHECK","")</f>
        <v/>
      </c>
      <c r="BR132" s="276" t="str">
        <f>IF('Info patients (1)'!BR132&lt;&gt;'Info patients (2)'!BR132,"CHECK","")</f>
        <v/>
      </c>
      <c r="BS132" s="276" t="str">
        <f>IF('Info patients (1)'!BS132&lt;&gt;'Info patients (2)'!BS132,"CHECK","")</f>
        <v/>
      </c>
      <c r="BT132" s="276" t="str">
        <f>IF('Info patients (1)'!BT132&lt;&gt;'Info patients (2)'!BT132,"CHECK","")</f>
        <v/>
      </c>
      <c r="BU132" s="276" t="str">
        <f>IF('Info patients (1)'!BU132&lt;&gt;'Info patients (2)'!BU132,"CHECK","")</f>
        <v/>
      </c>
      <c r="BV132" s="276" t="str">
        <f>IF('Info patients (1)'!BV132&lt;&gt;'Info patients (2)'!BV132,"CHECK","")</f>
        <v/>
      </c>
      <c r="BW132" s="276" t="str">
        <f>IF('Info patients (1)'!BW132&lt;&gt;'Info patients (2)'!BW132,"CHECK","")</f>
        <v/>
      </c>
      <c r="BX132" s="276" t="str">
        <f>IF('Info patients (1)'!BX132&lt;&gt;'Info patients (2)'!BX132,"CHECK","")</f>
        <v/>
      </c>
      <c r="BY132" s="276" t="str">
        <f>IF('Info patients (1)'!BY132&lt;&gt;'Info patients (2)'!BY132,"CHECK","")</f>
        <v/>
      </c>
      <c r="BZ132" s="276" t="str">
        <f>IF('Info patients (1)'!BZ132&lt;&gt;'Info patients (2)'!BZ132,"CHECK","")</f>
        <v/>
      </c>
      <c r="CA132" s="276" t="str">
        <f>IF('Info patients (1)'!CA132&lt;&gt;'Info patients (2)'!CA132,"CHECK","")</f>
        <v/>
      </c>
      <c r="CB132" s="276" t="str">
        <f>IF('Info patients (1)'!CB132&lt;&gt;'Info patients (2)'!CB132,"CHECK","")</f>
        <v/>
      </c>
      <c r="CC132" s="276" t="str">
        <f>IF('Info patients (1)'!CC132&lt;&gt;'Info patients (2)'!CC132,"CHECK","")</f>
        <v/>
      </c>
      <c r="CD132" s="276" t="str">
        <f>IF('Info patients (1)'!CD132&lt;&gt;'Info patients (2)'!CD132,"CHECK","")</f>
        <v/>
      </c>
      <c r="CE132" s="276" t="str">
        <f>IF('Info patients (1)'!CE132&lt;&gt;'Info patients (2)'!CE132,"CHECK","")</f>
        <v/>
      </c>
      <c r="CF132" s="276" t="str">
        <f>IF('Info patients (1)'!CF132&lt;&gt;'Info patients (2)'!CF132,"CHECK","")</f>
        <v/>
      </c>
      <c r="CG132" s="276" t="str">
        <f>IF('Info patients (1)'!CG132&lt;&gt;'Info patients (2)'!CG132,"CHECK","")</f>
        <v/>
      </c>
      <c r="CH132" s="276" t="str">
        <f>IF('Info patients (1)'!CH132&lt;&gt;'Info patients (2)'!CH132,"CHECK","")</f>
        <v/>
      </c>
      <c r="CI132" s="276" t="str">
        <f>IF('Info patients (1)'!CI132&lt;&gt;'Info patients (2)'!CI132,"CHECK","")</f>
        <v/>
      </c>
      <c r="CJ132" s="276" t="str">
        <f>IF('Info patients (1)'!CJ132&lt;&gt;'Info patients (2)'!CJ132,"CHECK","")</f>
        <v/>
      </c>
      <c r="CK132" s="276" t="str">
        <f>IF('Info patients (1)'!CK132&lt;&gt;'Info patients (2)'!CK132,"CHECK","")</f>
        <v/>
      </c>
      <c r="CL132" s="276" t="str">
        <f>IF('Info patients (1)'!CL132&lt;&gt;'Info patients (2)'!CL132,"CHECK","")</f>
        <v/>
      </c>
      <c r="CM132" s="276" t="str">
        <f>IF('Info patients (1)'!CM132&lt;&gt;'Info patients (2)'!CM132,"CHECK","")</f>
        <v/>
      </c>
      <c r="CN132" s="276" t="str">
        <f>IF('Info patients (1)'!CN132&lt;&gt;'Info patients (2)'!CN132,"CHECK","")</f>
        <v/>
      </c>
      <c r="CO132" s="276" t="str">
        <f>IF('Info patients (1)'!CO132&lt;&gt;'Info patients (2)'!CO132,"CHECK","")</f>
        <v/>
      </c>
      <c r="CP132" s="276" t="str">
        <f>IF('Info patients (1)'!CP132&lt;&gt;'Info patients (2)'!CP132,"CHECK","")</f>
        <v/>
      </c>
      <c r="CQ132" s="276" t="str">
        <f>IF('Info patients (1)'!CQ132&lt;&gt;'Info patients (2)'!CQ132,"CHECK","")</f>
        <v/>
      </c>
      <c r="CR132" s="276" t="str">
        <f>IF('Info patients (1)'!CR132&lt;&gt;'Info patients (2)'!CR132,"CHECK","")</f>
        <v/>
      </c>
      <c r="CS132" s="276" t="str">
        <f>IF('Info patients (1)'!CS132&lt;&gt;'Info patients (2)'!CS132,"CHECK","")</f>
        <v/>
      </c>
      <c r="CT132" s="276" t="str">
        <f>IF('Info patients (1)'!CT132&lt;&gt;'Info patients (2)'!CT132,"CHECK","")</f>
        <v/>
      </c>
      <c r="CU132" s="276" t="str">
        <f>IF('Info patients (1)'!CU132&lt;&gt;'Info patients (2)'!CU132,"CHECK","")</f>
        <v/>
      </c>
      <c r="CV132" s="276" t="str">
        <f>IF('Info patients (1)'!CV132&lt;&gt;'Info patients (2)'!CV132,"CHECK","")</f>
        <v/>
      </c>
      <c r="CW132" s="276" t="str">
        <f>IF('Info patients (1)'!CW132&lt;&gt;'Info patients (2)'!CW132,"CHECK","")</f>
        <v/>
      </c>
      <c r="CX132" s="276" t="str">
        <f>IF('Info patients (1)'!CX132&lt;&gt;'Info patients (2)'!CX132,"CHECK","")</f>
        <v/>
      </c>
      <c r="CY132" s="276" t="str">
        <f>IF('Info patients (1)'!CY132&lt;&gt;'Info patients (2)'!CY132,"CHECK","")</f>
        <v/>
      </c>
      <c r="CZ132" s="276" t="str">
        <f>IF('Info patients (1)'!CZ132&lt;&gt;'Info patients (2)'!CZ132,"CHECK","")</f>
        <v/>
      </c>
      <c r="DA132" s="276" t="str">
        <f>IF('Info patients (1)'!DA132&lt;&gt;'Info patients (2)'!DA132,"CHECK","")</f>
        <v/>
      </c>
      <c r="DB132" s="276" t="str">
        <f>IF('Info patients (1)'!DB132&lt;&gt;'Info patients (2)'!DB132,"CHECK","")</f>
        <v/>
      </c>
      <c r="DC132" s="276" t="str">
        <f>IF('Info patients (1)'!DC132&lt;&gt;'Info patients (2)'!DC132,"CHECK","")</f>
        <v/>
      </c>
      <c r="DD132" s="276" t="str">
        <f>IF('Info patients (1)'!DD132&lt;&gt;'Info patients (2)'!DD132,"CHECK","")</f>
        <v/>
      </c>
      <c r="DE132" s="276" t="str">
        <f>IF('Info patients (1)'!DE132&lt;&gt;'Info patients (2)'!DE132,"CHECK","")</f>
        <v/>
      </c>
      <c r="DF132" s="276" t="str">
        <f>IF('Info patients (1)'!DF132&lt;&gt;'Info patients (2)'!DF132,"CHECK","")</f>
        <v/>
      </c>
      <c r="DG132" s="276" t="str">
        <f>IF('Info patients (1)'!DG132&lt;&gt;'Info patients (2)'!DG132,"CHECK","")</f>
        <v/>
      </c>
      <c r="DH132" s="276" t="str">
        <f>IF('Info patients (1)'!DH132&lt;&gt;'Info patients (2)'!DH132,"CHECK","")</f>
        <v/>
      </c>
      <c r="DI132" s="276" t="str">
        <f>IF('Info patients (1)'!DI132&lt;&gt;'Info patients (2)'!DI132,"CHECK","")</f>
        <v/>
      </c>
      <c r="DJ132" s="276" t="str">
        <f>IF('Info patients (1)'!DJ132&lt;&gt;'Info patients (2)'!DJ132,"CHECK","")</f>
        <v/>
      </c>
      <c r="DK132" s="276" t="str">
        <f>IF('Info patients (1)'!DK132&lt;&gt;'Info patients (2)'!DK132,"CHECK","")</f>
        <v/>
      </c>
      <c r="DL132" s="276" t="str">
        <f>IF('Info patients (1)'!DL132&lt;&gt;'Info patients (2)'!DL132,"CHECK","")</f>
        <v/>
      </c>
      <c r="DM132" s="276" t="str">
        <f>IF('Info patients (1)'!DM132&lt;&gt;'Info patients (2)'!DM132,"CHECK","")</f>
        <v/>
      </c>
      <c r="DN132" s="276" t="str">
        <f>IF('Info patients (1)'!DN132&lt;&gt;'Info patients (2)'!DN132,"CHECK","")</f>
        <v/>
      </c>
      <c r="DO132" s="276" t="str">
        <f>IF('Info patients (1)'!DO132&lt;&gt;'Info patients (2)'!DO132,"CHECK","")</f>
        <v/>
      </c>
      <c r="DP132" s="276" t="str">
        <f>IF('Info patients (1)'!DP132&lt;&gt;'Info patients (2)'!DP132,"CHECK","")</f>
        <v/>
      </c>
      <c r="DQ132" s="276" t="str">
        <f>IF('Info patients (1)'!DQ132&lt;&gt;'Info patients (2)'!DQ132,"CHECK","")</f>
        <v/>
      </c>
    </row>
    <row r="133" spans="1:121" s="109" customFormat="1" ht="23.25" customHeight="1" x14ac:dyDescent="0.2">
      <c r="A133" s="276" t="str">
        <f>IF('Info patients (1)'!A133&lt;&gt;'Info patients (2)'!A133,"CHECK","")</f>
        <v/>
      </c>
      <c r="B133" s="276" t="str">
        <f>IF('Info patients (1)'!B133&lt;&gt;'Info patients (2)'!B133,"CHECK","")</f>
        <v/>
      </c>
      <c r="C133" s="276" t="str">
        <f>IF('Info patients (1)'!C133&lt;&gt;'Info patients (2)'!C133,"CHECK","")</f>
        <v/>
      </c>
      <c r="D133" s="276" t="str">
        <f>IF('Info patients (1)'!D133&lt;&gt;'Info patients (2)'!D133,"CHECK","")</f>
        <v/>
      </c>
      <c r="E133" s="276" t="str">
        <f>IF('Info patients (1)'!E133&lt;&gt;'Info patients (2)'!E133,"CHECK","")</f>
        <v/>
      </c>
      <c r="F133" s="276" t="str">
        <f>IF('Info patients (1)'!F133&lt;&gt;'Info patients (2)'!F133,"CHECK","")</f>
        <v/>
      </c>
      <c r="G133" s="276" t="str">
        <f>IF('Info patients (1)'!G133&lt;&gt;'Info patients (2)'!G133,"CHECK","")</f>
        <v/>
      </c>
      <c r="H133" s="276" t="str">
        <f>IF('Info patients (1)'!H133&lt;&gt;'Info patients (2)'!H133,"CHECK","")</f>
        <v/>
      </c>
      <c r="I133" s="276" t="str">
        <f>IF('Info patients (1)'!I133&lt;&gt;'Info patients (2)'!I133,"CHECK","")</f>
        <v/>
      </c>
      <c r="J133" s="276" t="str">
        <f>IF('Info patients (1)'!J133&lt;&gt;'Info patients (2)'!J133,"CHECK","")</f>
        <v/>
      </c>
      <c r="K133" s="276" t="str">
        <f>IF('Info patients (1)'!K133&lt;&gt;'Info patients (2)'!K133,"CHECK","")</f>
        <v/>
      </c>
      <c r="L133" s="276" t="str">
        <f>IF('Info patients (1)'!L133&lt;&gt;'Info patients (2)'!L133,"CHECK","")</f>
        <v/>
      </c>
      <c r="M133" s="276" t="str">
        <f>IF('Info patients (1)'!M133&lt;&gt;'Info patients (2)'!M133,"CHECK","")</f>
        <v/>
      </c>
      <c r="N133" s="276" t="str">
        <f>IF('Info patients (1)'!N133&lt;&gt;'Info patients (2)'!N133,"CHECK","")</f>
        <v/>
      </c>
      <c r="O133" s="276" t="str">
        <f>IF('Info patients (1)'!O133&lt;&gt;'Info patients (2)'!O133,"CHECK","")</f>
        <v/>
      </c>
      <c r="P133" s="276" t="str">
        <f>IF('Info patients (1)'!P133&lt;&gt;'Info patients (2)'!P133,"CHECK","")</f>
        <v/>
      </c>
      <c r="Q133" s="276" t="str">
        <f>IF('Info patients (1)'!Q133&lt;&gt;'Info patients (2)'!Q133,"CHECK","")</f>
        <v/>
      </c>
      <c r="R133" s="276" t="str">
        <f>IF('Info patients (1)'!R133&lt;&gt;'Info patients (2)'!R133,"CHECK","")</f>
        <v/>
      </c>
      <c r="S133" s="276" t="str">
        <f>IF('Info patients (1)'!S133&lt;&gt;'Info patients (2)'!S133,"CHECK","")</f>
        <v/>
      </c>
      <c r="T133" s="276" t="str">
        <f>IF('Info patients (1)'!T133&lt;&gt;'Info patients (2)'!T133,"CHECK","")</f>
        <v/>
      </c>
      <c r="U133" s="276" t="str">
        <f>IF('Info patients (1)'!U133&lt;&gt;'Info patients (2)'!U133,"CHECK","")</f>
        <v/>
      </c>
      <c r="V133" s="276" t="str">
        <f>IF('Info patients (1)'!V133&lt;&gt;'Info patients (2)'!V133,"CHECK","")</f>
        <v/>
      </c>
      <c r="W133" s="276" t="str">
        <f>IF('Info patients (1)'!W133&lt;&gt;'Info patients (2)'!W133,"CHECK","")</f>
        <v/>
      </c>
      <c r="X133" s="276" t="str">
        <f>IF('Info patients (1)'!X133&lt;&gt;'Info patients (2)'!X133,"CHECK","")</f>
        <v/>
      </c>
      <c r="Y133" s="276" t="str">
        <f>IF('Info patients (1)'!Y133&lt;&gt;'Info patients (2)'!Y133,"CHECK","")</f>
        <v/>
      </c>
      <c r="Z133" s="276" t="str">
        <f>IF('Info patients (1)'!Z133&lt;&gt;'Info patients (2)'!Z133,"CHECK","")</f>
        <v/>
      </c>
      <c r="AA133" s="276" t="str">
        <f>IF('Info patients (1)'!AA133&lt;&gt;'Info patients (2)'!AA133,"CHECK","")</f>
        <v/>
      </c>
      <c r="AB133" s="276" t="str">
        <f>IF('Info patients (1)'!AB133&lt;&gt;'Info patients (2)'!AB133,"CHECK","")</f>
        <v/>
      </c>
      <c r="AC133" s="276" t="str">
        <f>IF('Info patients (1)'!AC133&lt;&gt;'Info patients (2)'!AC133,"CHECK","")</f>
        <v/>
      </c>
      <c r="AD133" s="276" t="str">
        <f>IF('Info patients (1)'!AD133&lt;&gt;'Info patients (2)'!AD133,"CHECK","")</f>
        <v/>
      </c>
      <c r="AE133" s="276" t="str">
        <f>IF('Info patients (1)'!AE133&lt;&gt;'Info patients (2)'!AE133,"CHECK","")</f>
        <v/>
      </c>
      <c r="AF133" s="276" t="str">
        <f>IF('Info patients (1)'!AF133&lt;&gt;'Info patients (2)'!AF133,"CHECK","")</f>
        <v/>
      </c>
      <c r="AG133" s="276" t="str">
        <f>IF('Info patients (1)'!AG133&lt;&gt;'Info patients (2)'!AG133,"CHECK","")</f>
        <v/>
      </c>
      <c r="AH133" s="276" t="str">
        <f>IF('Info patients (1)'!AH133&lt;&gt;'Info patients (2)'!AH133,"CHECK","")</f>
        <v/>
      </c>
      <c r="AI133" s="276" t="str">
        <f>IF('Info patients (1)'!AI133&lt;&gt;'Info patients (2)'!AI133,"CHECK","")</f>
        <v/>
      </c>
      <c r="AJ133" s="276" t="str">
        <f>IF('Info patients (1)'!AJ133&lt;&gt;'Info patients (2)'!AJ133,"CHECK","")</f>
        <v/>
      </c>
      <c r="AK133" s="276" t="str">
        <f>IF('Info patients (1)'!AK133&lt;&gt;'Info patients (2)'!AK133,"CHECK","")</f>
        <v/>
      </c>
      <c r="AL133" s="276" t="str">
        <f>IF('Info patients (1)'!AL133&lt;&gt;'Info patients (2)'!AL133,"CHECK","")</f>
        <v/>
      </c>
      <c r="AM133" s="276" t="str">
        <f>IF('Info patients (1)'!AM133&lt;&gt;'Info patients (2)'!AM133,"CHECK","")</f>
        <v/>
      </c>
      <c r="AN133" s="276" t="str">
        <f>IF('Info patients (1)'!AN133&lt;&gt;'Info patients (2)'!AN133,"CHECK","")</f>
        <v/>
      </c>
      <c r="AO133" s="276" t="str">
        <f>IF('Info patients (1)'!AO133&lt;&gt;'Info patients (2)'!AO133,"CHECK","")</f>
        <v/>
      </c>
      <c r="AP133" s="276" t="str">
        <f>IF('Info patients (1)'!AP133&lt;&gt;'Info patients (2)'!AP133,"CHECK","")</f>
        <v/>
      </c>
      <c r="AQ133" s="276" t="str">
        <f>IF('Info patients (1)'!AQ133&lt;&gt;'Info patients (2)'!AQ133,"CHECK","")</f>
        <v/>
      </c>
      <c r="AR133" s="276" t="str">
        <f>IF('Info patients (1)'!AR133&lt;&gt;'Info patients (2)'!AR133,"CHECK","")</f>
        <v/>
      </c>
      <c r="AS133" s="276" t="str">
        <f>IF('Info patients (1)'!AS133&lt;&gt;'Info patients (2)'!AS133,"CHECK","")</f>
        <v/>
      </c>
      <c r="AT133" s="276" t="str">
        <f>IF('Info patients (1)'!AT133&lt;&gt;'Info patients (2)'!AT133,"CHECK","")</f>
        <v/>
      </c>
      <c r="AU133" s="276" t="str">
        <f>IF('Info patients (1)'!AU133&lt;&gt;'Info patients (2)'!AU133,"CHECK","")</f>
        <v/>
      </c>
      <c r="AV133" s="276" t="str">
        <f>IF('Info patients (1)'!AV133&lt;&gt;'Info patients (2)'!AV133,"CHECK","")</f>
        <v/>
      </c>
      <c r="AW133" s="276" t="str">
        <f>IF('Info patients (1)'!AW133&lt;&gt;'Info patients (2)'!AW133,"CHECK","")</f>
        <v/>
      </c>
      <c r="AX133" s="276" t="str">
        <f>IF('Info patients (1)'!AX133&lt;&gt;'Info patients (2)'!AX133,"CHECK","")</f>
        <v/>
      </c>
      <c r="AY133" s="276" t="str">
        <f>IF('Info patients (1)'!AY133&lt;&gt;'Info patients (2)'!AY133,"CHECK","")</f>
        <v/>
      </c>
      <c r="AZ133" s="276" t="str">
        <f>IF('Info patients (1)'!AZ133&lt;&gt;'Info patients (2)'!AZ133,"CHECK","")</f>
        <v/>
      </c>
      <c r="BA133" s="276" t="str">
        <f>IF('Info patients (1)'!BA133&lt;&gt;'Info patients (2)'!BA133,"CHECK","")</f>
        <v/>
      </c>
      <c r="BB133" s="276" t="str">
        <f>IF('Info patients (1)'!BB133&lt;&gt;'Info patients (2)'!BB133,"CHECK","")</f>
        <v/>
      </c>
      <c r="BC133" s="276" t="str">
        <f>IF('Info patients (1)'!BC133&lt;&gt;'Info patients (2)'!BC133,"CHECK","")</f>
        <v/>
      </c>
      <c r="BD133" s="276" t="str">
        <f>IF('Info patients (1)'!BD133&lt;&gt;'Info patients (2)'!BD133,"CHECK","")</f>
        <v/>
      </c>
      <c r="BE133" s="276" t="str">
        <f>IF('Info patients (1)'!BE133&lt;&gt;'Info patients (2)'!BE133,"CHECK","")</f>
        <v/>
      </c>
      <c r="BF133" s="276" t="str">
        <f>IF('Info patients (1)'!BF133&lt;&gt;'Info patients (2)'!BF133,"CHECK","")</f>
        <v/>
      </c>
      <c r="BG133" s="276" t="str">
        <f>IF('Info patients (1)'!BG133&lt;&gt;'Info patients (2)'!BG133,"CHECK","")</f>
        <v/>
      </c>
      <c r="BH133" s="276" t="str">
        <f>IF('Info patients (1)'!BH133&lt;&gt;'Info patients (2)'!BH133,"CHECK","")</f>
        <v/>
      </c>
      <c r="BI133" s="276" t="str">
        <f>IF('Info patients (1)'!BI133&lt;&gt;'Info patients (2)'!BI133,"CHECK","")</f>
        <v/>
      </c>
      <c r="BJ133" s="276" t="str">
        <f>IF('Info patients (1)'!BJ133&lt;&gt;'Info patients (2)'!BJ133,"CHECK","")</f>
        <v/>
      </c>
      <c r="BK133" s="276" t="str">
        <f>IF('Info patients (1)'!BK133&lt;&gt;'Info patients (2)'!BK133,"CHECK","")</f>
        <v/>
      </c>
      <c r="BL133" s="276" t="str">
        <f>IF('Info patients (1)'!BL133&lt;&gt;'Info patients (2)'!BL133,"CHECK","")</f>
        <v/>
      </c>
      <c r="BM133" s="276" t="str">
        <f>IF('Info patients (1)'!BM133&lt;&gt;'Info patients (2)'!BM133,"CHECK","")</f>
        <v/>
      </c>
      <c r="BN133" s="276" t="str">
        <f>IF('Info patients (1)'!BN133&lt;&gt;'Info patients (2)'!BN133,"CHECK","")</f>
        <v/>
      </c>
      <c r="BO133" s="276" t="str">
        <f>IF('Info patients (1)'!BO133&lt;&gt;'Info patients (2)'!BO133,"CHECK","")</f>
        <v/>
      </c>
      <c r="BP133" s="276" t="str">
        <f>IF('Info patients (1)'!BP133&lt;&gt;'Info patients (2)'!BP133,"CHECK","")</f>
        <v/>
      </c>
      <c r="BQ133" s="276" t="str">
        <f>IF('Info patients (1)'!BQ133&lt;&gt;'Info patients (2)'!BQ133,"CHECK","")</f>
        <v/>
      </c>
      <c r="BR133" s="276" t="str">
        <f>IF('Info patients (1)'!BR133&lt;&gt;'Info patients (2)'!BR133,"CHECK","")</f>
        <v/>
      </c>
      <c r="BS133" s="276" t="str">
        <f>IF('Info patients (1)'!BS133&lt;&gt;'Info patients (2)'!BS133,"CHECK","")</f>
        <v/>
      </c>
      <c r="BT133" s="276" t="str">
        <f>IF('Info patients (1)'!BT133&lt;&gt;'Info patients (2)'!BT133,"CHECK","")</f>
        <v/>
      </c>
      <c r="BU133" s="276" t="str">
        <f>IF('Info patients (1)'!BU133&lt;&gt;'Info patients (2)'!BU133,"CHECK","")</f>
        <v/>
      </c>
      <c r="BV133" s="276" t="str">
        <f>IF('Info patients (1)'!BV133&lt;&gt;'Info patients (2)'!BV133,"CHECK","")</f>
        <v/>
      </c>
      <c r="BW133" s="276" t="str">
        <f>IF('Info patients (1)'!BW133&lt;&gt;'Info patients (2)'!BW133,"CHECK","")</f>
        <v/>
      </c>
      <c r="BX133" s="276" t="str">
        <f>IF('Info patients (1)'!BX133&lt;&gt;'Info patients (2)'!BX133,"CHECK","")</f>
        <v/>
      </c>
      <c r="BY133" s="276" t="str">
        <f>IF('Info patients (1)'!BY133&lt;&gt;'Info patients (2)'!BY133,"CHECK","")</f>
        <v/>
      </c>
      <c r="BZ133" s="276" t="str">
        <f>IF('Info patients (1)'!BZ133&lt;&gt;'Info patients (2)'!BZ133,"CHECK","")</f>
        <v/>
      </c>
      <c r="CA133" s="276" t="str">
        <f>IF('Info patients (1)'!CA133&lt;&gt;'Info patients (2)'!CA133,"CHECK","")</f>
        <v/>
      </c>
      <c r="CB133" s="276" t="str">
        <f>IF('Info patients (1)'!CB133&lt;&gt;'Info patients (2)'!CB133,"CHECK","")</f>
        <v/>
      </c>
      <c r="CC133" s="276" t="str">
        <f>IF('Info patients (1)'!CC133&lt;&gt;'Info patients (2)'!CC133,"CHECK","")</f>
        <v/>
      </c>
      <c r="CD133" s="276" t="str">
        <f>IF('Info patients (1)'!CD133&lt;&gt;'Info patients (2)'!CD133,"CHECK","")</f>
        <v/>
      </c>
      <c r="CE133" s="276" t="str">
        <f>IF('Info patients (1)'!CE133&lt;&gt;'Info patients (2)'!CE133,"CHECK","")</f>
        <v/>
      </c>
      <c r="CF133" s="276" t="str">
        <f>IF('Info patients (1)'!CF133&lt;&gt;'Info patients (2)'!CF133,"CHECK","")</f>
        <v/>
      </c>
      <c r="CG133" s="276" t="str">
        <f>IF('Info patients (1)'!CG133&lt;&gt;'Info patients (2)'!CG133,"CHECK","")</f>
        <v/>
      </c>
      <c r="CH133" s="276" t="str">
        <f>IF('Info patients (1)'!CH133&lt;&gt;'Info patients (2)'!CH133,"CHECK","")</f>
        <v/>
      </c>
      <c r="CI133" s="276" t="str">
        <f>IF('Info patients (1)'!CI133&lt;&gt;'Info patients (2)'!CI133,"CHECK","")</f>
        <v/>
      </c>
      <c r="CJ133" s="276" t="str">
        <f>IF('Info patients (1)'!CJ133&lt;&gt;'Info patients (2)'!CJ133,"CHECK","")</f>
        <v/>
      </c>
      <c r="CK133" s="276" t="str">
        <f>IF('Info patients (1)'!CK133&lt;&gt;'Info patients (2)'!CK133,"CHECK","")</f>
        <v/>
      </c>
      <c r="CL133" s="276" t="str">
        <f>IF('Info patients (1)'!CL133&lt;&gt;'Info patients (2)'!CL133,"CHECK","")</f>
        <v/>
      </c>
      <c r="CM133" s="276" t="str">
        <f>IF('Info patients (1)'!CM133&lt;&gt;'Info patients (2)'!CM133,"CHECK","")</f>
        <v/>
      </c>
      <c r="CN133" s="276" t="str">
        <f>IF('Info patients (1)'!CN133&lt;&gt;'Info patients (2)'!CN133,"CHECK","")</f>
        <v/>
      </c>
      <c r="CO133" s="276" t="str">
        <f>IF('Info patients (1)'!CO133&lt;&gt;'Info patients (2)'!CO133,"CHECK","")</f>
        <v/>
      </c>
      <c r="CP133" s="276" t="str">
        <f>IF('Info patients (1)'!CP133&lt;&gt;'Info patients (2)'!CP133,"CHECK","")</f>
        <v/>
      </c>
      <c r="CQ133" s="276" t="str">
        <f>IF('Info patients (1)'!CQ133&lt;&gt;'Info patients (2)'!CQ133,"CHECK","")</f>
        <v/>
      </c>
      <c r="CR133" s="276" t="str">
        <f>IF('Info patients (1)'!CR133&lt;&gt;'Info patients (2)'!CR133,"CHECK","")</f>
        <v/>
      </c>
      <c r="CS133" s="276" t="str">
        <f>IF('Info patients (1)'!CS133&lt;&gt;'Info patients (2)'!CS133,"CHECK","")</f>
        <v/>
      </c>
      <c r="CT133" s="276" t="str">
        <f>IF('Info patients (1)'!CT133&lt;&gt;'Info patients (2)'!CT133,"CHECK","")</f>
        <v/>
      </c>
      <c r="CU133" s="276" t="str">
        <f>IF('Info patients (1)'!CU133&lt;&gt;'Info patients (2)'!CU133,"CHECK","")</f>
        <v/>
      </c>
      <c r="CV133" s="276" t="str">
        <f>IF('Info patients (1)'!CV133&lt;&gt;'Info patients (2)'!CV133,"CHECK","")</f>
        <v/>
      </c>
      <c r="CW133" s="276" t="str">
        <f>IF('Info patients (1)'!CW133&lt;&gt;'Info patients (2)'!CW133,"CHECK","")</f>
        <v/>
      </c>
      <c r="CX133" s="276" t="str">
        <f>IF('Info patients (1)'!CX133&lt;&gt;'Info patients (2)'!CX133,"CHECK","")</f>
        <v/>
      </c>
      <c r="CY133" s="276" t="str">
        <f>IF('Info patients (1)'!CY133&lt;&gt;'Info patients (2)'!CY133,"CHECK","")</f>
        <v/>
      </c>
      <c r="CZ133" s="276" t="str">
        <f>IF('Info patients (1)'!CZ133&lt;&gt;'Info patients (2)'!CZ133,"CHECK","")</f>
        <v/>
      </c>
      <c r="DA133" s="276" t="str">
        <f>IF('Info patients (1)'!DA133&lt;&gt;'Info patients (2)'!DA133,"CHECK","")</f>
        <v/>
      </c>
      <c r="DB133" s="276" t="str">
        <f>IF('Info patients (1)'!DB133&lt;&gt;'Info patients (2)'!DB133,"CHECK","")</f>
        <v/>
      </c>
      <c r="DC133" s="276" t="str">
        <f>IF('Info patients (1)'!DC133&lt;&gt;'Info patients (2)'!DC133,"CHECK","")</f>
        <v/>
      </c>
      <c r="DD133" s="276" t="str">
        <f>IF('Info patients (1)'!DD133&lt;&gt;'Info patients (2)'!DD133,"CHECK","")</f>
        <v/>
      </c>
      <c r="DE133" s="276" t="str">
        <f>IF('Info patients (1)'!DE133&lt;&gt;'Info patients (2)'!DE133,"CHECK","")</f>
        <v/>
      </c>
      <c r="DF133" s="276" t="str">
        <f>IF('Info patients (1)'!DF133&lt;&gt;'Info patients (2)'!DF133,"CHECK","")</f>
        <v/>
      </c>
      <c r="DG133" s="276" t="str">
        <f>IF('Info patients (1)'!DG133&lt;&gt;'Info patients (2)'!DG133,"CHECK","")</f>
        <v/>
      </c>
      <c r="DH133" s="276" t="str">
        <f>IF('Info patients (1)'!DH133&lt;&gt;'Info patients (2)'!DH133,"CHECK","")</f>
        <v/>
      </c>
      <c r="DI133" s="276" t="str">
        <f>IF('Info patients (1)'!DI133&lt;&gt;'Info patients (2)'!DI133,"CHECK","")</f>
        <v/>
      </c>
      <c r="DJ133" s="276" t="str">
        <f>IF('Info patients (1)'!DJ133&lt;&gt;'Info patients (2)'!DJ133,"CHECK","")</f>
        <v/>
      </c>
      <c r="DK133" s="276" t="str">
        <f>IF('Info patients (1)'!DK133&lt;&gt;'Info patients (2)'!DK133,"CHECK","")</f>
        <v/>
      </c>
      <c r="DL133" s="276" t="str">
        <f>IF('Info patients (1)'!DL133&lt;&gt;'Info patients (2)'!DL133,"CHECK","")</f>
        <v/>
      </c>
      <c r="DM133" s="276" t="str">
        <f>IF('Info patients (1)'!DM133&lt;&gt;'Info patients (2)'!DM133,"CHECK","")</f>
        <v/>
      </c>
      <c r="DN133" s="276" t="str">
        <f>IF('Info patients (1)'!DN133&lt;&gt;'Info patients (2)'!DN133,"CHECK","")</f>
        <v/>
      </c>
      <c r="DO133" s="276" t="str">
        <f>IF('Info patients (1)'!DO133&lt;&gt;'Info patients (2)'!DO133,"CHECK","")</f>
        <v/>
      </c>
      <c r="DP133" s="276" t="str">
        <f>IF('Info patients (1)'!DP133&lt;&gt;'Info patients (2)'!DP133,"CHECK","")</f>
        <v/>
      </c>
      <c r="DQ133" s="276" t="str">
        <f>IF('Info patients (1)'!DQ133&lt;&gt;'Info patients (2)'!DQ133,"CHECK","")</f>
        <v/>
      </c>
    </row>
    <row r="134" spans="1:121" s="109" customFormat="1" ht="23.25" customHeight="1" x14ac:dyDescent="0.2">
      <c r="A134" s="276" t="str">
        <f>IF('Info patients (1)'!A134&lt;&gt;'Info patients (2)'!A134,"CHECK","")</f>
        <v/>
      </c>
      <c r="B134" s="276" t="str">
        <f>IF('Info patients (1)'!B134&lt;&gt;'Info patients (2)'!B134,"CHECK","")</f>
        <v/>
      </c>
      <c r="C134" s="276" t="str">
        <f>IF('Info patients (1)'!C134&lt;&gt;'Info patients (2)'!C134,"CHECK","")</f>
        <v/>
      </c>
      <c r="D134" s="276" t="str">
        <f>IF('Info patients (1)'!D134&lt;&gt;'Info patients (2)'!D134,"CHECK","")</f>
        <v/>
      </c>
      <c r="E134" s="276" t="str">
        <f>IF('Info patients (1)'!E134&lt;&gt;'Info patients (2)'!E134,"CHECK","")</f>
        <v/>
      </c>
      <c r="F134" s="276" t="str">
        <f>IF('Info patients (1)'!F134&lt;&gt;'Info patients (2)'!F134,"CHECK","")</f>
        <v/>
      </c>
      <c r="G134" s="276" t="str">
        <f>IF('Info patients (1)'!G134&lt;&gt;'Info patients (2)'!G134,"CHECK","")</f>
        <v/>
      </c>
      <c r="H134" s="276" t="str">
        <f>IF('Info patients (1)'!H134&lt;&gt;'Info patients (2)'!H134,"CHECK","")</f>
        <v/>
      </c>
      <c r="I134" s="276" t="str">
        <f>IF('Info patients (1)'!I134&lt;&gt;'Info patients (2)'!I134,"CHECK","")</f>
        <v/>
      </c>
      <c r="J134" s="276" t="str">
        <f>IF('Info patients (1)'!J134&lt;&gt;'Info patients (2)'!J134,"CHECK","")</f>
        <v/>
      </c>
      <c r="K134" s="276" t="str">
        <f>IF('Info patients (1)'!K134&lt;&gt;'Info patients (2)'!K134,"CHECK","")</f>
        <v/>
      </c>
      <c r="L134" s="276" t="str">
        <f>IF('Info patients (1)'!L134&lt;&gt;'Info patients (2)'!L134,"CHECK","")</f>
        <v/>
      </c>
      <c r="M134" s="276" t="str">
        <f>IF('Info patients (1)'!M134&lt;&gt;'Info patients (2)'!M134,"CHECK","")</f>
        <v/>
      </c>
      <c r="N134" s="276" t="str">
        <f>IF('Info patients (1)'!N134&lt;&gt;'Info patients (2)'!N134,"CHECK","")</f>
        <v/>
      </c>
      <c r="O134" s="276" t="str">
        <f>IF('Info patients (1)'!O134&lt;&gt;'Info patients (2)'!O134,"CHECK","")</f>
        <v/>
      </c>
      <c r="P134" s="276" t="str">
        <f>IF('Info patients (1)'!P134&lt;&gt;'Info patients (2)'!P134,"CHECK","")</f>
        <v/>
      </c>
      <c r="Q134" s="276" t="str">
        <f>IF('Info patients (1)'!Q134&lt;&gt;'Info patients (2)'!Q134,"CHECK","")</f>
        <v/>
      </c>
      <c r="R134" s="276" t="str">
        <f>IF('Info patients (1)'!R134&lt;&gt;'Info patients (2)'!R134,"CHECK","")</f>
        <v/>
      </c>
      <c r="S134" s="276" t="str">
        <f>IF('Info patients (1)'!S134&lt;&gt;'Info patients (2)'!S134,"CHECK","")</f>
        <v/>
      </c>
      <c r="T134" s="276" t="str">
        <f>IF('Info patients (1)'!T134&lt;&gt;'Info patients (2)'!T134,"CHECK","")</f>
        <v/>
      </c>
      <c r="U134" s="276" t="str">
        <f>IF('Info patients (1)'!U134&lt;&gt;'Info patients (2)'!U134,"CHECK","")</f>
        <v/>
      </c>
      <c r="V134" s="276" t="str">
        <f>IF('Info patients (1)'!V134&lt;&gt;'Info patients (2)'!V134,"CHECK","")</f>
        <v/>
      </c>
      <c r="W134" s="276" t="str">
        <f>IF('Info patients (1)'!W134&lt;&gt;'Info patients (2)'!W134,"CHECK","")</f>
        <v/>
      </c>
      <c r="X134" s="276" t="str">
        <f>IF('Info patients (1)'!X134&lt;&gt;'Info patients (2)'!X134,"CHECK","")</f>
        <v/>
      </c>
      <c r="Y134" s="276" t="str">
        <f>IF('Info patients (1)'!Y134&lt;&gt;'Info patients (2)'!Y134,"CHECK","")</f>
        <v/>
      </c>
      <c r="Z134" s="276" t="str">
        <f>IF('Info patients (1)'!Z134&lt;&gt;'Info patients (2)'!Z134,"CHECK","")</f>
        <v/>
      </c>
      <c r="AA134" s="276" t="str">
        <f>IF('Info patients (1)'!AA134&lt;&gt;'Info patients (2)'!AA134,"CHECK","")</f>
        <v/>
      </c>
      <c r="AB134" s="276" t="str">
        <f>IF('Info patients (1)'!AB134&lt;&gt;'Info patients (2)'!AB134,"CHECK","")</f>
        <v/>
      </c>
      <c r="AC134" s="276" t="str">
        <f>IF('Info patients (1)'!AC134&lt;&gt;'Info patients (2)'!AC134,"CHECK","")</f>
        <v/>
      </c>
      <c r="AD134" s="276" t="str">
        <f>IF('Info patients (1)'!AD134&lt;&gt;'Info patients (2)'!AD134,"CHECK","")</f>
        <v/>
      </c>
      <c r="AE134" s="276" t="str">
        <f>IF('Info patients (1)'!AE134&lt;&gt;'Info patients (2)'!AE134,"CHECK","")</f>
        <v/>
      </c>
      <c r="AF134" s="276" t="str">
        <f>IF('Info patients (1)'!AF134&lt;&gt;'Info patients (2)'!AF134,"CHECK","")</f>
        <v/>
      </c>
      <c r="AG134" s="276" t="str">
        <f>IF('Info patients (1)'!AG134&lt;&gt;'Info patients (2)'!AG134,"CHECK","")</f>
        <v/>
      </c>
      <c r="AH134" s="276" t="str">
        <f>IF('Info patients (1)'!AH134&lt;&gt;'Info patients (2)'!AH134,"CHECK","")</f>
        <v/>
      </c>
      <c r="AI134" s="276" t="str">
        <f>IF('Info patients (1)'!AI134&lt;&gt;'Info patients (2)'!AI134,"CHECK","")</f>
        <v/>
      </c>
      <c r="AJ134" s="276" t="str">
        <f>IF('Info patients (1)'!AJ134&lt;&gt;'Info patients (2)'!AJ134,"CHECK","")</f>
        <v/>
      </c>
      <c r="AK134" s="276" t="str">
        <f>IF('Info patients (1)'!AK134&lt;&gt;'Info patients (2)'!AK134,"CHECK","")</f>
        <v/>
      </c>
      <c r="AL134" s="276" t="str">
        <f>IF('Info patients (1)'!AL134&lt;&gt;'Info patients (2)'!AL134,"CHECK","")</f>
        <v/>
      </c>
      <c r="AM134" s="276" t="str">
        <f>IF('Info patients (1)'!AM134&lt;&gt;'Info patients (2)'!AM134,"CHECK","")</f>
        <v/>
      </c>
      <c r="AN134" s="276" t="str">
        <f>IF('Info patients (1)'!AN134&lt;&gt;'Info patients (2)'!AN134,"CHECK","")</f>
        <v/>
      </c>
      <c r="AO134" s="276" t="str">
        <f>IF('Info patients (1)'!AO134&lt;&gt;'Info patients (2)'!AO134,"CHECK","")</f>
        <v/>
      </c>
      <c r="AP134" s="276" t="str">
        <f>IF('Info patients (1)'!AP134&lt;&gt;'Info patients (2)'!AP134,"CHECK","")</f>
        <v/>
      </c>
      <c r="AQ134" s="276" t="str">
        <f>IF('Info patients (1)'!AQ134&lt;&gt;'Info patients (2)'!AQ134,"CHECK","")</f>
        <v/>
      </c>
      <c r="AR134" s="276" t="str">
        <f>IF('Info patients (1)'!AR134&lt;&gt;'Info patients (2)'!AR134,"CHECK","")</f>
        <v/>
      </c>
      <c r="AS134" s="276" t="str">
        <f>IF('Info patients (1)'!AS134&lt;&gt;'Info patients (2)'!AS134,"CHECK","")</f>
        <v/>
      </c>
      <c r="AT134" s="276" t="str">
        <f>IF('Info patients (1)'!AT134&lt;&gt;'Info patients (2)'!AT134,"CHECK","")</f>
        <v/>
      </c>
      <c r="AU134" s="276" t="str">
        <f>IF('Info patients (1)'!AU134&lt;&gt;'Info patients (2)'!AU134,"CHECK","")</f>
        <v/>
      </c>
      <c r="AV134" s="276" t="str">
        <f>IF('Info patients (1)'!AV134&lt;&gt;'Info patients (2)'!AV134,"CHECK","")</f>
        <v/>
      </c>
      <c r="AW134" s="276" t="str">
        <f>IF('Info patients (1)'!AW134&lt;&gt;'Info patients (2)'!AW134,"CHECK","")</f>
        <v/>
      </c>
      <c r="AX134" s="276" t="str">
        <f>IF('Info patients (1)'!AX134&lt;&gt;'Info patients (2)'!AX134,"CHECK","")</f>
        <v/>
      </c>
      <c r="AY134" s="276" t="str">
        <f>IF('Info patients (1)'!AY134&lt;&gt;'Info patients (2)'!AY134,"CHECK","")</f>
        <v/>
      </c>
      <c r="AZ134" s="276" t="str">
        <f>IF('Info patients (1)'!AZ134&lt;&gt;'Info patients (2)'!AZ134,"CHECK","")</f>
        <v/>
      </c>
      <c r="BA134" s="276" t="str">
        <f>IF('Info patients (1)'!BA134&lt;&gt;'Info patients (2)'!BA134,"CHECK","")</f>
        <v/>
      </c>
      <c r="BB134" s="276" t="str">
        <f>IF('Info patients (1)'!BB134&lt;&gt;'Info patients (2)'!BB134,"CHECK","")</f>
        <v/>
      </c>
      <c r="BC134" s="276" t="str">
        <f>IF('Info patients (1)'!BC134&lt;&gt;'Info patients (2)'!BC134,"CHECK","")</f>
        <v/>
      </c>
      <c r="BD134" s="276" t="str">
        <f>IF('Info patients (1)'!BD134&lt;&gt;'Info patients (2)'!BD134,"CHECK","")</f>
        <v/>
      </c>
      <c r="BE134" s="276" t="str">
        <f>IF('Info patients (1)'!BE134&lt;&gt;'Info patients (2)'!BE134,"CHECK","")</f>
        <v/>
      </c>
      <c r="BF134" s="276" t="str">
        <f>IF('Info patients (1)'!BF134&lt;&gt;'Info patients (2)'!BF134,"CHECK","")</f>
        <v/>
      </c>
      <c r="BG134" s="276" t="str">
        <f>IF('Info patients (1)'!BG134&lt;&gt;'Info patients (2)'!BG134,"CHECK","")</f>
        <v/>
      </c>
      <c r="BH134" s="276" t="str">
        <f>IF('Info patients (1)'!BH134&lt;&gt;'Info patients (2)'!BH134,"CHECK","")</f>
        <v/>
      </c>
      <c r="BI134" s="276" t="str">
        <f>IF('Info patients (1)'!BI134&lt;&gt;'Info patients (2)'!BI134,"CHECK","")</f>
        <v/>
      </c>
      <c r="BJ134" s="276" t="str">
        <f>IF('Info patients (1)'!BJ134&lt;&gt;'Info patients (2)'!BJ134,"CHECK","")</f>
        <v/>
      </c>
      <c r="BK134" s="276" t="str">
        <f>IF('Info patients (1)'!BK134&lt;&gt;'Info patients (2)'!BK134,"CHECK","")</f>
        <v/>
      </c>
      <c r="BL134" s="276" t="str">
        <f>IF('Info patients (1)'!BL134&lt;&gt;'Info patients (2)'!BL134,"CHECK","")</f>
        <v/>
      </c>
      <c r="BM134" s="276" t="str">
        <f>IF('Info patients (1)'!BM134&lt;&gt;'Info patients (2)'!BM134,"CHECK","")</f>
        <v/>
      </c>
      <c r="BN134" s="276" t="str">
        <f>IF('Info patients (1)'!BN134&lt;&gt;'Info patients (2)'!BN134,"CHECK","")</f>
        <v/>
      </c>
      <c r="BO134" s="276" t="str">
        <f>IF('Info patients (1)'!BO134&lt;&gt;'Info patients (2)'!BO134,"CHECK","")</f>
        <v/>
      </c>
      <c r="BP134" s="276" t="str">
        <f>IF('Info patients (1)'!BP134&lt;&gt;'Info patients (2)'!BP134,"CHECK","")</f>
        <v/>
      </c>
      <c r="BQ134" s="276" t="str">
        <f>IF('Info patients (1)'!BQ134&lt;&gt;'Info patients (2)'!BQ134,"CHECK","")</f>
        <v/>
      </c>
      <c r="BR134" s="276" t="str">
        <f>IF('Info patients (1)'!BR134&lt;&gt;'Info patients (2)'!BR134,"CHECK","")</f>
        <v/>
      </c>
      <c r="BS134" s="276" t="str">
        <f>IF('Info patients (1)'!BS134&lt;&gt;'Info patients (2)'!BS134,"CHECK","")</f>
        <v/>
      </c>
      <c r="BT134" s="276" t="str">
        <f>IF('Info patients (1)'!BT134&lt;&gt;'Info patients (2)'!BT134,"CHECK","")</f>
        <v/>
      </c>
      <c r="BU134" s="276" t="str">
        <f>IF('Info patients (1)'!BU134&lt;&gt;'Info patients (2)'!BU134,"CHECK","")</f>
        <v/>
      </c>
      <c r="BV134" s="276" t="str">
        <f>IF('Info patients (1)'!BV134&lt;&gt;'Info patients (2)'!BV134,"CHECK","")</f>
        <v/>
      </c>
      <c r="BW134" s="276" t="str">
        <f>IF('Info patients (1)'!BW134&lt;&gt;'Info patients (2)'!BW134,"CHECK","")</f>
        <v/>
      </c>
      <c r="BX134" s="276" t="str">
        <f>IF('Info patients (1)'!BX134&lt;&gt;'Info patients (2)'!BX134,"CHECK","")</f>
        <v/>
      </c>
      <c r="BY134" s="276" t="str">
        <f>IF('Info patients (1)'!BY134&lt;&gt;'Info patients (2)'!BY134,"CHECK","")</f>
        <v/>
      </c>
      <c r="BZ134" s="276" t="str">
        <f>IF('Info patients (1)'!BZ134&lt;&gt;'Info patients (2)'!BZ134,"CHECK","")</f>
        <v/>
      </c>
      <c r="CA134" s="276" t="str">
        <f>IF('Info patients (1)'!CA134&lt;&gt;'Info patients (2)'!CA134,"CHECK","")</f>
        <v/>
      </c>
      <c r="CB134" s="276" t="str">
        <f>IF('Info patients (1)'!CB134&lt;&gt;'Info patients (2)'!CB134,"CHECK","")</f>
        <v/>
      </c>
      <c r="CC134" s="276" t="str">
        <f>IF('Info patients (1)'!CC134&lt;&gt;'Info patients (2)'!CC134,"CHECK","")</f>
        <v/>
      </c>
      <c r="CD134" s="276" t="str">
        <f>IF('Info patients (1)'!CD134&lt;&gt;'Info patients (2)'!CD134,"CHECK","")</f>
        <v/>
      </c>
      <c r="CE134" s="276" t="str">
        <f>IF('Info patients (1)'!CE134&lt;&gt;'Info patients (2)'!CE134,"CHECK","")</f>
        <v/>
      </c>
      <c r="CF134" s="276" t="str">
        <f>IF('Info patients (1)'!CF134&lt;&gt;'Info patients (2)'!CF134,"CHECK","")</f>
        <v/>
      </c>
      <c r="CG134" s="276" t="str">
        <f>IF('Info patients (1)'!CG134&lt;&gt;'Info patients (2)'!CG134,"CHECK","")</f>
        <v/>
      </c>
      <c r="CH134" s="276" t="str">
        <f>IF('Info patients (1)'!CH134&lt;&gt;'Info patients (2)'!CH134,"CHECK","")</f>
        <v/>
      </c>
      <c r="CI134" s="276" t="str">
        <f>IF('Info patients (1)'!CI134&lt;&gt;'Info patients (2)'!CI134,"CHECK","")</f>
        <v/>
      </c>
      <c r="CJ134" s="276" t="str">
        <f>IF('Info patients (1)'!CJ134&lt;&gt;'Info patients (2)'!CJ134,"CHECK","")</f>
        <v/>
      </c>
      <c r="CK134" s="276" t="str">
        <f>IF('Info patients (1)'!CK134&lt;&gt;'Info patients (2)'!CK134,"CHECK","")</f>
        <v/>
      </c>
      <c r="CL134" s="276" t="str">
        <f>IF('Info patients (1)'!CL134&lt;&gt;'Info patients (2)'!CL134,"CHECK","")</f>
        <v/>
      </c>
      <c r="CM134" s="276" t="str">
        <f>IF('Info patients (1)'!CM134&lt;&gt;'Info patients (2)'!CM134,"CHECK","")</f>
        <v/>
      </c>
      <c r="CN134" s="276" t="str">
        <f>IF('Info patients (1)'!CN134&lt;&gt;'Info patients (2)'!CN134,"CHECK","")</f>
        <v/>
      </c>
      <c r="CO134" s="276" t="str">
        <f>IF('Info patients (1)'!CO134&lt;&gt;'Info patients (2)'!CO134,"CHECK","")</f>
        <v/>
      </c>
      <c r="CP134" s="276" t="str">
        <f>IF('Info patients (1)'!CP134&lt;&gt;'Info patients (2)'!CP134,"CHECK","")</f>
        <v/>
      </c>
      <c r="CQ134" s="276" t="str">
        <f>IF('Info patients (1)'!CQ134&lt;&gt;'Info patients (2)'!CQ134,"CHECK","")</f>
        <v/>
      </c>
      <c r="CR134" s="276" t="str">
        <f>IF('Info patients (1)'!CR134&lt;&gt;'Info patients (2)'!CR134,"CHECK","")</f>
        <v/>
      </c>
      <c r="CS134" s="276" t="str">
        <f>IF('Info patients (1)'!CS134&lt;&gt;'Info patients (2)'!CS134,"CHECK","")</f>
        <v/>
      </c>
      <c r="CT134" s="276" t="str">
        <f>IF('Info patients (1)'!CT134&lt;&gt;'Info patients (2)'!CT134,"CHECK","")</f>
        <v/>
      </c>
      <c r="CU134" s="276" t="str">
        <f>IF('Info patients (1)'!CU134&lt;&gt;'Info patients (2)'!CU134,"CHECK","")</f>
        <v/>
      </c>
      <c r="CV134" s="276" t="str">
        <f>IF('Info patients (1)'!CV134&lt;&gt;'Info patients (2)'!CV134,"CHECK","")</f>
        <v/>
      </c>
      <c r="CW134" s="276" t="str">
        <f>IF('Info patients (1)'!CW134&lt;&gt;'Info patients (2)'!CW134,"CHECK","")</f>
        <v/>
      </c>
      <c r="CX134" s="276" t="str">
        <f>IF('Info patients (1)'!CX134&lt;&gt;'Info patients (2)'!CX134,"CHECK","")</f>
        <v/>
      </c>
      <c r="CY134" s="276" t="str">
        <f>IF('Info patients (1)'!CY134&lt;&gt;'Info patients (2)'!CY134,"CHECK","")</f>
        <v/>
      </c>
      <c r="CZ134" s="276" t="str">
        <f>IF('Info patients (1)'!CZ134&lt;&gt;'Info patients (2)'!CZ134,"CHECK","")</f>
        <v/>
      </c>
      <c r="DA134" s="276" t="str">
        <f>IF('Info patients (1)'!DA134&lt;&gt;'Info patients (2)'!DA134,"CHECK","")</f>
        <v/>
      </c>
      <c r="DB134" s="276" t="str">
        <f>IF('Info patients (1)'!DB134&lt;&gt;'Info patients (2)'!DB134,"CHECK","")</f>
        <v/>
      </c>
      <c r="DC134" s="276" t="str">
        <f>IF('Info patients (1)'!DC134&lt;&gt;'Info patients (2)'!DC134,"CHECK","")</f>
        <v/>
      </c>
      <c r="DD134" s="276" t="str">
        <f>IF('Info patients (1)'!DD134&lt;&gt;'Info patients (2)'!DD134,"CHECK","")</f>
        <v/>
      </c>
      <c r="DE134" s="276" t="str">
        <f>IF('Info patients (1)'!DE134&lt;&gt;'Info patients (2)'!DE134,"CHECK","")</f>
        <v/>
      </c>
      <c r="DF134" s="276" t="str">
        <f>IF('Info patients (1)'!DF134&lt;&gt;'Info patients (2)'!DF134,"CHECK","")</f>
        <v/>
      </c>
      <c r="DG134" s="276" t="str">
        <f>IF('Info patients (1)'!DG134&lt;&gt;'Info patients (2)'!DG134,"CHECK","")</f>
        <v/>
      </c>
      <c r="DH134" s="276" t="str">
        <f>IF('Info patients (1)'!DH134&lt;&gt;'Info patients (2)'!DH134,"CHECK","")</f>
        <v/>
      </c>
      <c r="DI134" s="276" t="str">
        <f>IF('Info patients (1)'!DI134&lt;&gt;'Info patients (2)'!DI134,"CHECK","")</f>
        <v/>
      </c>
      <c r="DJ134" s="276" t="str">
        <f>IF('Info patients (1)'!DJ134&lt;&gt;'Info patients (2)'!DJ134,"CHECK","")</f>
        <v/>
      </c>
      <c r="DK134" s="276" t="str">
        <f>IF('Info patients (1)'!DK134&lt;&gt;'Info patients (2)'!DK134,"CHECK","")</f>
        <v/>
      </c>
      <c r="DL134" s="276" t="str">
        <f>IF('Info patients (1)'!DL134&lt;&gt;'Info patients (2)'!DL134,"CHECK","")</f>
        <v/>
      </c>
      <c r="DM134" s="276" t="str">
        <f>IF('Info patients (1)'!DM134&lt;&gt;'Info patients (2)'!DM134,"CHECK","")</f>
        <v/>
      </c>
      <c r="DN134" s="276" t="str">
        <f>IF('Info patients (1)'!DN134&lt;&gt;'Info patients (2)'!DN134,"CHECK","")</f>
        <v/>
      </c>
      <c r="DO134" s="276" t="str">
        <f>IF('Info patients (1)'!DO134&lt;&gt;'Info patients (2)'!DO134,"CHECK","")</f>
        <v/>
      </c>
      <c r="DP134" s="276" t="str">
        <f>IF('Info patients (1)'!DP134&lt;&gt;'Info patients (2)'!DP134,"CHECK","")</f>
        <v/>
      </c>
      <c r="DQ134" s="276" t="str">
        <f>IF('Info patients (1)'!DQ134&lt;&gt;'Info patients (2)'!DQ134,"CHECK","")</f>
        <v/>
      </c>
    </row>
    <row r="135" spans="1:121" s="109" customFormat="1" ht="23.25" customHeight="1" x14ac:dyDescent="0.2">
      <c r="A135" s="276" t="str">
        <f>IF('Info patients (1)'!A135&lt;&gt;'Info patients (2)'!A135,"CHECK","")</f>
        <v/>
      </c>
      <c r="B135" s="276" t="str">
        <f>IF('Info patients (1)'!B135&lt;&gt;'Info patients (2)'!B135,"CHECK","")</f>
        <v/>
      </c>
      <c r="C135" s="276" t="str">
        <f>IF('Info patients (1)'!C135&lt;&gt;'Info patients (2)'!C135,"CHECK","")</f>
        <v/>
      </c>
      <c r="D135" s="276" t="str">
        <f>IF('Info patients (1)'!D135&lt;&gt;'Info patients (2)'!D135,"CHECK","")</f>
        <v/>
      </c>
      <c r="E135" s="276" t="str">
        <f>IF('Info patients (1)'!E135&lt;&gt;'Info patients (2)'!E135,"CHECK","")</f>
        <v/>
      </c>
      <c r="F135" s="276" t="str">
        <f>IF('Info patients (1)'!F135&lt;&gt;'Info patients (2)'!F135,"CHECK","")</f>
        <v/>
      </c>
      <c r="G135" s="276" t="str">
        <f>IF('Info patients (1)'!G135&lt;&gt;'Info patients (2)'!G135,"CHECK","")</f>
        <v/>
      </c>
      <c r="H135" s="276" t="str">
        <f>IF('Info patients (1)'!H135&lt;&gt;'Info patients (2)'!H135,"CHECK","")</f>
        <v/>
      </c>
      <c r="I135" s="276" t="str">
        <f>IF('Info patients (1)'!I135&lt;&gt;'Info patients (2)'!I135,"CHECK","")</f>
        <v/>
      </c>
      <c r="J135" s="276" t="str">
        <f>IF('Info patients (1)'!J135&lt;&gt;'Info patients (2)'!J135,"CHECK","")</f>
        <v/>
      </c>
      <c r="K135" s="276" t="str">
        <f>IF('Info patients (1)'!K135&lt;&gt;'Info patients (2)'!K135,"CHECK","")</f>
        <v/>
      </c>
      <c r="L135" s="276" t="str">
        <f>IF('Info patients (1)'!L135&lt;&gt;'Info patients (2)'!L135,"CHECK","")</f>
        <v/>
      </c>
      <c r="M135" s="276" t="str">
        <f>IF('Info patients (1)'!M135&lt;&gt;'Info patients (2)'!M135,"CHECK","")</f>
        <v/>
      </c>
      <c r="N135" s="276" t="str">
        <f>IF('Info patients (1)'!N135&lt;&gt;'Info patients (2)'!N135,"CHECK","")</f>
        <v/>
      </c>
      <c r="O135" s="276" t="str">
        <f>IF('Info patients (1)'!O135&lt;&gt;'Info patients (2)'!O135,"CHECK","")</f>
        <v/>
      </c>
      <c r="P135" s="276" t="str">
        <f>IF('Info patients (1)'!P135&lt;&gt;'Info patients (2)'!P135,"CHECK","")</f>
        <v/>
      </c>
      <c r="Q135" s="276" t="str">
        <f>IF('Info patients (1)'!Q135&lt;&gt;'Info patients (2)'!Q135,"CHECK","")</f>
        <v/>
      </c>
      <c r="R135" s="276" t="str">
        <f>IF('Info patients (1)'!R135&lt;&gt;'Info patients (2)'!R135,"CHECK","")</f>
        <v/>
      </c>
      <c r="S135" s="276" t="str">
        <f>IF('Info patients (1)'!S135&lt;&gt;'Info patients (2)'!S135,"CHECK","")</f>
        <v/>
      </c>
      <c r="T135" s="276" t="str">
        <f>IF('Info patients (1)'!T135&lt;&gt;'Info patients (2)'!T135,"CHECK","")</f>
        <v/>
      </c>
      <c r="U135" s="276" t="str">
        <f>IF('Info patients (1)'!U135&lt;&gt;'Info patients (2)'!U135,"CHECK","")</f>
        <v/>
      </c>
      <c r="V135" s="276" t="str">
        <f>IF('Info patients (1)'!V135&lt;&gt;'Info patients (2)'!V135,"CHECK","")</f>
        <v/>
      </c>
      <c r="W135" s="276" t="str">
        <f>IF('Info patients (1)'!W135&lt;&gt;'Info patients (2)'!W135,"CHECK","")</f>
        <v/>
      </c>
      <c r="X135" s="276" t="str">
        <f>IF('Info patients (1)'!X135&lt;&gt;'Info patients (2)'!X135,"CHECK","")</f>
        <v/>
      </c>
      <c r="Y135" s="276" t="str">
        <f>IF('Info patients (1)'!Y135&lt;&gt;'Info patients (2)'!Y135,"CHECK","")</f>
        <v/>
      </c>
      <c r="Z135" s="276" t="str">
        <f>IF('Info patients (1)'!Z135&lt;&gt;'Info patients (2)'!Z135,"CHECK","")</f>
        <v/>
      </c>
      <c r="AA135" s="276" t="str">
        <f>IF('Info patients (1)'!AA135&lt;&gt;'Info patients (2)'!AA135,"CHECK","")</f>
        <v/>
      </c>
      <c r="AB135" s="276" t="str">
        <f>IF('Info patients (1)'!AB135&lt;&gt;'Info patients (2)'!AB135,"CHECK","")</f>
        <v/>
      </c>
      <c r="AC135" s="276" t="str">
        <f>IF('Info patients (1)'!AC135&lt;&gt;'Info patients (2)'!AC135,"CHECK","")</f>
        <v/>
      </c>
      <c r="AD135" s="276" t="str">
        <f>IF('Info patients (1)'!AD135&lt;&gt;'Info patients (2)'!AD135,"CHECK","")</f>
        <v/>
      </c>
      <c r="AE135" s="276" t="str">
        <f>IF('Info patients (1)'!AE135&lt;&gt;'Info patients (2)'!AE135,"CHECK","")</f>
        <v/>
      </c>
      <c r="AF135" s="276" t="str">
        <f>IF('Info patients (1)'!AF135&lt;&gt;'Info patients (2)'!AF135,"CHECK","")</f>
        <v/>
      </c>
      <c r="AG135" s="276" t="str">
        <f>IF('Info patients (1)'!AG135&lt;&gt;'Info patients (2)'!AG135,"CHECK","")</f>
        <v/>
      </c>
      <c r="AH135" s="276" t="str">
        <f>IF('Info patients (1)'!AH135&lt;&gt;'Info patients (2)'!AH135,"CHECK","")</f>
        <v/>
      </c>
      <c r="AI135" s="276" t="str">
        <f>IF('Info patients (1)'!AI135&lt;&gt;'Info patients (2)'!AI135,"CHECK","")</f>
        <v/>
      </c>
      <c r="AJ135" s="276" t="str">
        <f>IF('Info patients (1)'!AJ135&lt;&gt;'Info patients (2)'!AJ135,"CHECK","")</f>
        <v/>
      </c>
      <c r="AK135" s="276" t="str">
        <f>IF('Info patients (1)'!AK135&lt;&gt;'Info patients (2)'!AK135,"CHECK","")</f>
        <v/>
      </c>
      <c r="AL135" s="276" t="str">
        <f>IF('Info patients (1)'!AL135&lt;&gt;'Info patients (2)'!AL135,"CHECK","")</f>
        <v/>
      </c>
      <c r="AM135" s="276" t="str">
        <f>IF('Info patients (1)'!AM135&lt;&gt;'Info patients (2)'!AM135,"CHECK","")</f>
        <v/>
      </c>
      <c r="AN135" s="276" t="str">
        <f>IF('Info patients (1)'!AN135&lt;&gt;'Info patients (2)'!AN135,"CHECK","")</f>
        <v/>
      </c>
      <c r="AO135" s="276" t="str">
        <f>IF('Info patients (1)'!AO135&lt;&gt;'Info patients (2)'!AO135,"CHECK","")</f>
        <v/>
      </c>
      <c r="AP135" s="276" t="str">
        <f>IF('Info patients (1)'!AP135&lt;&gt;'Info patients (2)'!AP135,"CHECK","")</f>
        <v/>
      </c>
      <c r="AQ135" s="276" t="str">
        <f>IF('Info patients (1)'!AQ135&lt;&gt;'Info patients (2)'!AQ135,"CHECK","")</f>
        <v/>
      </c>
      <c r="AR135" s="276" t="str">
        <f>IF('Info patients (1)'!AR135&lt;&gt;'Info patients (2)'!AR135,"CHECK","")</f>
        <v/>
      </c>
      <c r="AS135" s="276" t="str">
        <f>IF('Info patients (1)'!AS135&lt;&gt;'Info patients (2)'!AS135,"CHECK","")</f>
        <v/>
      </c>
      <c r="AT135" s="276" t="str">
        <f>IF('Info patients (1)'!AT135&lt;&gt;'Info patients (2)'!AT135,"CHECK","")</f>
        <v/>
      </c>
      <c r="AU135" s="276" t="str">
        <f>IF('Info patients (1)'!AU135&lt;&gt;'Info patients (2)'!AU135,"CHECK","")</f>
        <v/>
      </c>
      <c r="AV135" s="276" t="str">
        <f>IF('Info patients (1)'!AV135&lt;&gt;'Info patients (2)'!AV135,"CHECK","")</f>
        <v/>
      </c>
      <c r="AW135" s="276" t="str">
        <f>IF('Info patients (1)'!AW135&lt;&gt;'Info patients (2)'!AW135,"CHECK","")</f>
        <v/>
      </c>
      <c r="AX135" s="276" t="str">
        <f>IF('Info patients (1)'!AX135&lt;&gt;'Info patients (2)'!AX135,"CHECK","")</f>
        <v/>
      </c>
      <c r="AY135" s="276" t="str">
        <f>IF('Info patients (1)'!AY135&lt;&gt;'Info patients (2)'!AY135,"CHECK","")</f>
        <v/>
      </c>
      <c r="AZ135" s="276" t="str">
        <f>IF('Info patients (1)'!AZ135&lt;&gt;'Info patients (2)'!AZ135,"CHECK","")</f>
        <v/>
      </c>
      <c r="BA135" s="276" t="str">
        <f>IF('Info patients (1)'!BA135&lt;&gt;'Info patients (2)'!BA135,"CHECK","")</f>
        <v/>
      </c>
      <c r="BB135" s="276" t="str">
        <f>IF('Info patients (1)'!BB135&lt;&gt;'Info patients (2)'!BB135,"CHECK","")</f>
        <v/>
      </c>
      <c r="BC135" s="276" t="str">
        <f>IF('Info patients (1)'!BC135&lt;&gt;'Info patients (2)'!BC135,"CHECK","")</f>
        <v/>
      </c>
      <c r="BD135" s="276" t="str">
        <f>IF('Info patients (1)'!BD135&lt;&gt;'Info patients (2)'!BD135,"CHECK","")</f>
        <v/>
      </c>
      <c r="BE135" s="276" t="str">
        <f>IF('Info patients (1)'!BE135&lt;&gt;'Info patients (2)'!BE135,"CHECK","")</f>
        <v/>
      </c>
      <c r="BF135" s="276" t="str">
        <f>IF('Info patients (1)'!BF135&lt;&gt;'Info patients (2)'!BF135,"CHECK","")</f>
        <v/>
      </c>
      <c r="BG135" s="276" t="str">
        <f>IF('Info patients (1)'!BG135&lt;&gt;'Info patients (2)'!BG135,"CHECK","")</f>
        <v/>
      </c>
      <c r="BH135" s="276" t="str">
        <f>IF('Info patients (1)'!BH135&lt;&gt;'Info patients (2)'!BH135,"CHECK","")</f>
        <v/>
      </c>
      <c r="BI135" s="276" t="str">
        <f>IF('Info patients (1)'!BI135&lt;&gt;'Info patients (2)'!BI135,"CHECK","")</f>
        <v/>
      </c>
      <c r="BJ135" s="276" t="str">
        <f>IF('Info patients (1)'!BJ135&lt;&gt;'Info patients (2)'!BJ135,"CHECK","")</f>
        <v/>
      </c>
      <c r="BK135" s="276" t="str">
        <f>IF('Info patients (1)'!BK135&lt;&gt;'Info patients (2)'!BK135,"CHECK","")</f>
        <v/>
      </c>
      <c r="BL135" s="276" t="str">
        <f>IF('Info patients (1)'!BL135&lt;&gt;'Info patients (2)'!BL135,"CHECK","")</f>
        <v/>
      </c>
      <c r="BM135" s="276" t="str">
        <f>IF('Info patients (1)'!BM135&lt;&gt;'Info patients (2)'!BM135,"CHECK","")</f>
        <v/>
      </c>
      <c r="BN135" s="276" t="str">
        <f>IF('Info patients (1)'!BN135&lt;&gt;'Info patients (2)'!BN135,"CHECK","")</f>
        <v/>
      </c>
      <c r="BO135" s="276" t="str">
        <f>IF('Info patients (1)'!BO135&lt;&gt;'Info patients (2)'!BO135,"CHECK","")</f>
        <v/>
      </c>
      <c r="BP135" s="276" t="str">
        <f>IF('Info patients (1)'!BP135&lt;&gt;'Info patients (2)'!BP135,"CHECK","")</f>
        <v/>
      </c>
      <c r="BQ135" s="276" t="str">
        <f>IF('Info patients (1)'!BQ135&lt;&gt;'Info patients (2)'!BQ135,"CHECK","")</f>
        <v/>
      </c>
      <c r="BR135" s="276" t="str">
        <f>IF('Info patients (1)'!BR135&lt;&gt;'Info patients (2)'!BR135,"CHECK","")</f>
        <v/>
      </c>
      <c r="BS135" s="276" t="str">
        <f>IF('Info patients (1)'!BS135&lt;&gt;'Info patients (2)'!BS135,"CHECK","")</f>
        <v/>
      </c>
      <c r="BT135" s="276" t="str">
        <f>IF('Info patients (1)'!BT135&lt;&gt;'Info patients (2)'!BT135,"CHECK","")</f>
        <v/>
      </c>
      <c r="BU135" s="276" t="str">
        <f>IF('Info patients (1)'!BU135&lt;&gt;'Info patients (2)'!BU135,"CHECK","")</f>
        <v/>
      </c>
      <c r="BV135" s="276" t="str">
        <f>IF('Info patients (1)'!BV135&lt;&gt;'Info patients (2)'!BV135,"CHECK","")</f>
        <v/>
      </c>
      <c r="BW135" s="276" t="str">
        <f>IF('Info patients (1)'!BW135&lt;&gt;'Info patients (2)'!BW135,"CHECK","")</f>
        <v/>
      </c>
      <c r="BX135" s="276" t="str">
        <f>IF('Info patients (1)'!BX135&lt;&gt;'Info patients (2)'!BX135,"CHECK","")</f>
        <v/>
      </c>
      <c r="BY135" s="276" t="str">
        <f>IF('Info patients (1)'!BY135&lt;&gt;'Info patients (2)'!BY135,"CHECK","")</f>
        <v/>
      </c>
      <c r="BZ135" s="276" t="str">
        <f>IF('Info patients (1)'!BZ135&lt;&gt;'Info patients (2)'!BZ135,"CHECK","")</f>
        <v/>
      </c>
      <c r="CA135" s="276" t="str">
        <f>IF('Info patients (1)'!CA135&lt;&gt;'Info patients (2)'!CA135,"CHECK","")</f>
        <v/>
      </c>
      <c r="CB135" s="276" t="str">
        <f>IF('Info patients (1)'!CB135&lt;&gt;'Info patients (2)'!CB135,"CHECK","")</f>
        <v/>
      </c>
      <c r="CC135" s="276" t="str">
        <f>IF('Info patients (1)'!CC135&lt;&gt;'Info patients (2)'!CC135,"CHECK","")</f>
        <v/>
      </c>
      <c r="CD135" s="276" t="str">
        <f>IF('Info patients (1)'!CD135&lt;&gt;'Info patients (2)'!CD135,"CHECK","")</f>
        <v/>
      </c>
      <c r="CE135" s="276" t="str">
        <f>IF('Info patients (1)'!CE135&lt;&gt;'Info patients (2)'!CE135,"CHECK","")</f>
        <v/>
      </c>
      <c r="CF135" s="276" t="str">
        <f>IF('Info patients (1)'!CF135&lt;&gt;'Info patients (2)'!CF135,"CHECK","")</f>
        <v/>
      </c>
      <c r="CG135" s="276" t="str">
        <f>IF('Info patients (1)'!CG135&lt;&gt;'Info patients (2)'!CG135,"CHECK","")</f>
        <v/>
      </c>
      <c r="CH135" s="276" t="str">
        <f>IF('Info patients (1)'!CH135&lt;&gt;'Info patients (2)'!CH135,"CHECK","")</f>
        <v/>
      </c>
      <c r="CI135" s="276" t="str">
        <f>IF('Info patients (1)'!CI135&lt;&gt;'Info patients (2)'!CI135,"CHECK","")</f>
        <v/>
      </c>
      <c r="CJ135" s="276" t="str">
        <f>IF('Info patients (1)'!CJ135&lt;&gt;'Info patients (2)'!CJ135,"CHECK","")</f>
        <v/>
      </c>
      <c r="CK135" s="276" t="str">
        <f>IF('Info patients (1)'!CK135&lt;&gt;'Info patients (2)'!CK135,"CHECK","")</f>
        <v/>
      </c>
      <c r="CL135" s="276" t="str">
        <f>IF('Info patients (1)'!CL135&lt;&gt;'Info patients (2)'!CL135,"CHECK","")</f>
        <v/>
      </c>
      <c r="CM135" s="276" t="str">
        <f>IF('Info patients (1)'!CM135&lt;&gt;'Info patients (2)'!CM135,"CHECK","")</f>
        <v/>
      </c>
      <c r="CN135" s="276" t="str">
        <f>IF('Info patients (1)'!CN135&lt;&gt;'Info patients (2)'!CN135,"CHECK","")</f>
        <v/>
      </c>
      <c r="CO135" s="276" t="str">
        <f>IF('Info patients (1)'!CO135&lt;&gt;'Info patients (2)'!CO135,"CHECK","")</f>
        <v/>
      </c>
      <c r="CP135" s="276" t="str">
        <f>IF('Info patients (1)'!CP135&lt;&gt;'Info patients (2)'!CP135,"CHECK","")</f>
        <v/>
      </c>
      <c r="CQ135" s="276" t="str">
        <f>IF('Info patients (1)'!CQ135&lt;&gt;'Info patients (2)'!CQ135,"CHECK","")</f>
        <v/>
      </c>
      <c r="CR135" s="276" t="str">
        <f>IF('Info patients (1)'!CR135&lt;&gt;'Info patients (2)'!CR135,"CHECK","")</f>
        <v/>
      </c>
      <c r="CS135" s="276" t="str">
        <f>IF('Info patients (1)'!CS135&lt;&gt;'Info patients (2)'!CS135,"CHECK","")</f>
        <v/>
      </c>
      <c r="CT135" s="276" t="str">
        <f>IF('Info patients (1)'!CT135&lt;&gt;'Info patients (2)'!CT135,"CHECK","")</f>
        <v/>
      </c>
      <c r="CU135" s="276" t="str">
        <f>IF('Info patients (1)'!CU135&lt;&gt;'Info patients (2)'!CU135,"CHECK","")</f>
        <v/>
      </c>
      <c r="CV135" s="276" t="str">
        <f>IF('Info patients (1)'!CV135&lt;&gt;'Info patients (2)'!CV135,"CHECK","")</f>
        <v/>
      </c>
      <c r="CW135" s="276" t="str">
        <f>IF('Info patients (1)'!CW135&lt;&gt;'Info patients (2)'!CW135,"CHECK","")</f>
        <v/>
      </c>
      <c r="CX135" s="276" t="str">
        <f>IF('Info patients (1)'!CX135&lt;&gt;'Info patients (2)'!CX135,"CHECK","")</f>
        <v/>
      </c>
      <c r="CY135" s="276" t="str">
        <f>IF('Info patients (1)'!CY135&lt;&gt;'Info patients (2)'!CY135,"CHECK","")</f>
        <v/>
      </c>
      <c r="CZ135" s="276" t="str">
        <f>IF('Info patients (1)'!CZ135&lt;&gt;'Info patients (2)'!CZ135,"CHECK","")</f>
        <v/>
      </c>
      <c r="DA135" s="276" t="str">
        <f>IF('Info patients (1)'!DA135&lt;&gt;'Info patients (2)'!DA135,"CHECK","")</f>
        <v/>
      </c>
      <c r="DB135" s="276" t="str">
        <f>IF('Info patients (1)'!DB135&lt;&gt;'Info patients (2)'!DB135,"CHECK","")</f>
        <v/>
      </c>
      <c r="DC135" s="276" t="str">
        <f>IF('Info patients (1)'!DC135&lt;&gt;'Info patients (2)'!DC135,"CHECK","")</f>
        <v/>
      </c>
      <c r="DD135" s="276" t="str">
        <f>IF('Info patients (1)'!DD135&lt;&gt;'Info patients (2)'!DD135,"CHECK","")</f>
        <v/>
      </c>
      <c r="DE135" s="276" t="str">
        <f>IF('Info patients (1)'!DE135&lt;&gt;'Info patients (2)'!DE135,"CHECK","")</f>
        <v/>
      </c>
      <c r="DF135" s="276" t="str">
        <f>IF('Info patients (1)'!DF135&lt;&gt;'Info patients (2)'!DF135,"CHECK","")</f>
        <v/>
      </c>
      <c r="DG135" s="276" t="str">
        <f>IF('Info patients (1)'!DG135&lt;&gt;'Info patients (2)'!DG135,"CHECK","")</f>
        <v/>
      </c>
      <c r="DH135" s="276" t="str">
        <f>IF('Info patients (1)'!DH135&lt;&gt;'Info patients (2)'!DH135,"CHECK","")</f>
        <v/>
      </c>
      <c r="DI135" s="276" t="str">
        <f>IF('Info patients (1)'!DI135&lt;&gt;'Info patients (2)'!DI135,"CHECK","")</f>
        <v/>
      </c>
      <c r="DJ135" s="276" t="str">
        <f>IF('Info patients (1)'!DJ135&lt;&gt;'Info patients (2)'!DJ135,"CHECK","")</f>
        <v/>
      </c>
      <c r="DK135" s="276" t="str">
        <f>IF('Info patients (1)'!DK135&lt;&gt;'Info patients (2)'!DK135,"CHECK","")</f>
        <v/>
      </c>
      <c r="DL135" s="276" t="str">
        <f>IF('Info patients (1)'!DL135&lt;&gt;'Info patients (2)'!DL135,"CHECK","")</f>
        <v/>
      </c>
      <c r="DM135" s="276" t="str">
        <f>IF('Info patients (1)'!DM135&lt;&gt;'Info patients (2)'!DM135,"CHECK","")</f>
        <v/>
      </c>
      <c r="DN135" s="276" t="str">
        <f>IF('Info patients (1)'!DN135&lt;&gt;'Info patients (2)'!DN135,"CHECK","")</f>
        <v/>
      </c>
      <c r="DO135" s="276" t="str">
        <f>IF('Info patients (1)'!DO135&lt;&gt;'Info patients (2)'!DO135,"CHECK","")</f>
        <v/>
      </c>
      <c r="DP135" s="276" t="str">
        <f>IF('Info patients (1)'!DP135&lt;&gt;'Info patients (2)'!DP135,"CHECK","")</f>
        <v/>
      </c>
      <c r="DQ135" s="276" t="str">
        <f>IF('Info patients (1)'!DQ135&lt;&gt;'Info patients (2)'!DQ135,"CHECK","")</f>
        <v/>
      </c>
    </row>
    <row r="136" spans="1:121" s="109" customFormat="1" ht="23.25" customHeight="1" x14ac:dyDescent="0.2">
      <c r="A136" s="276" t="str">
        <f>IF('Info patients (1)'!A136&lt;&gt;'Info patients (2)'!A136,"CHECK","")</f>
        <v/>
      </c>
      <c r="B136" s="276" t="str">
        <f>IF('Info patients (1)'!B136&lt;&gt;'Info patients (2)'!B136,"CHECK","")</f>
        <v/>
      </c>
      <c r="C136" s="276" t="str">
        <f>IF('Info patients (1)'!C136&lt;&gt;'Info patients (2)'!C136,"CHECK","")</f>
        <v/>
      </c>
      <c r="D136" s="276" t="str">
        <f>IF('Info patients (1)'!D136&lt;&gt;'Info patients (2)'!D136,"CHECK","")</f>
        <v/>
      </c>
      <c r="E136" s="276" t="str">
        <f>IF('Info patients (1)'!E136&lt;&gt;'Info patients (2)'!E136,"CHECK","")</f>
        <v/>
      </c>
      <c r="F136" s="276" t="str">
        <f>IF('Info patients (1)'!F136&lt;&gt;'Info patients (2)'!F136,"CHECK","")</f>
        <v/>
      </c>
      <c r="G136" s="276" t="str">
        <f>IF('Info patients (1)'!G136&lt;&gt;'Info patients (2)'!G136,"CHECK","")</f>
        <v/>
      </c>
      <c r="H136" s="276" t="str">
        <f>IF('Info patients (1)'!H136&lt;&gt;'Info patients (2)'!H136,"CHECK","")</f>
        <v/>
      </c>
      <c r="I136" s="276" t="str">
        <f>IF('Info patients (1)'!I136&lt;&gt;'Info patients (2)'!I136,"CHECK","")</f>
        <v/>
      </c>
      <c r="J136" s="276" t="str">
        <f>IF('Info patients (1)'!J136&lt;&gt;'Info patients (2)'!J136,"CHECK","")</f>
        <v/>
      </c>
      <c r="K136" s="276" t="str">
        <f>IF('Info patients (1)'!K136&lt;&gt;'Info patients (2)'!K136,"CHECK","")</f>
        <v/>
      </c>
      <c r="L136" s="276" t="str">
        <f>IF('Info patients (1)'!L136&lt;&gt;'Info patients (2)'!L136,"CHECK","")</f>
        <v/>
      </c>
      <c r="M136" s="276" t="str">
        <f>IF('Info patients (1)'!M136&lt;&gt;'Info patients (2)'!M136,"CHECK","")</f>
        <v/>
      </c>
      <c r="N136" s="276" t="str">
        <f>IF('Info patients (1)'!N136&lt;&gt;'Info patients (2)'!N136,"CHECK","")</f>
        <v/>
      </c>
      <c r="O136" s="276" t="str">
        <f>IF('Info patients (1)'!O136&lt;&gt;'Info patients (2)'!O136,"CHECK","")</f>
        <v/>
      </c>
      <c r="P136" s="276" t="str">
        <f>IF('Info patients (1)'!P136&lt;&gt;'Info patients (2)'!P136,"CHECK","")</f>
        <v/>
      </c>
      <c r="Q136" s="276" t="str">
        <f>IF('Info patients (1)'!Q136&lt;&gt;'Info patients (2)'!Q136,"CHECK","")</f>
        <v/>
      </c>
      <c r="R136" s="276" t="str">
        <f>IF('Info patients (1)'!R136&lt;&gt;'Info patients (2)'!R136,"CHECK","")</f>
        <v/>
      </c>
      <c r="S136" s="276" t="str">
        <f>IF('Info patients (1)'!S136&lt;&gt;'Info patients (2)'!S136,"CHECK","")</f>
        <v/>
      </c>
      <c r="T136" s="276" t="str">
        <f>IF('Info patients (1)'!T136&lt;&gt;'Info patients (2)'!T136,"CHECK","")</f>
        <v/>
      </c>
      <c r="U136" s="276" t="str">
        <f>IF('Info patients (1)'!U136&lt;&gt;'Info patients (2)'!U136,"CHECK","")</f>
        <v/>
      </c>
      <c r="V136" s="276" t="str">
        <f>IF('Info patients (1)'!V136&lt;&gt;'Info patients (2)'!V136,"CHECK","")</f>
        <v/>
      </c>
      <c r="W136" s="276" t="str">
        <f>IF('Info patients (1)'!W136&lt;&gt;'Info patients (2)'!W136,"CHECK","")</f>
        <v/>
      </c>
      <c r="X136" s="276" t="str">
        <f>IF('Info patients (1)'!X136&lt;&gt;'Info patients (2)'!X136,"CHECK","")</f>
        <v/>
      </c>
      <c r="Y136" s="276" t="str">
        <f>IF('Info patients (1)'!Y136&lt;&gt;'Info patients (2)'!Y136,"CHECK","")</f>
        <v/>
      </c>
      <c r="Z136" s="276" t="str">
        <f>IF('Info patients (1)'!Z136&lt;&gt;'Info patients (2)'!Z136,"CHECK","")</f>
        <v/>
      </c>
      <c r="AA136" s="276" t="str">
        <f>IF('Info patients (1)'!AA136&lt;&gt;'Info patients (2)'!AA136,"CHECK","")</f>
        <v/>
      </c>
      <c r="AB136" s="276" t="str">
        <f>IF('Info patients (1)'!AB136&lt;&gt;'Info patients (2)'!AB136,"CHECK","")</f>
        <v/>
      </c>
      <c r="AC136" s="276" t="str">
        <f>IF('Info patients (1)'!AC136&lt;&gt;'Info patients (2)'!AC136,"CHECK","")</f>
        <v/>
      </c>
      <c r="AD136" s="276" t="str">
        <f>IF('Info patients (1)'!AD136&lt;&gt;'Info patients (2)'!AD136,"CHECK","")</f>
        <v/>
      </c>
      <c r="AE136" s="276" t="str">
        <f>IF('Info patients (1)'!AE136&lt;&gt;'Info patients (2)'!AE136,"CHECK","")</f>
        <v/>
      </c>
      <c r="AF136" s="276" t="str">
        <f>IF('Info patients (1)'!AF136&lt;&gt;'Info patients (2)'!AF136,"CHECK","")</f>
        <v/>
      </c>
      <c r="AG136" s="276" t="str">
        <f>IF('Info patients (1)'!AG136&lt;&gt;'Info patients (2)'!AG136,"CHECK","")</f>
        <v/>
      </c>
      <c r="AH136" s="276" t="str">
        <f>IF('Info patients (1)'!AH136&lt;&gt;'Info patients (2)'!AH136,"CHECK","")</f>
        <v/>
      </c>
      <c r="AI136" s="276" t="str">
        <f>IF('Info patients (1)'!AI136&lt;&gt;'Info patients (2)'!AI136,"CHECK","")</f>
        <v/>
      </c>
      <c r="AJ136" s="276" t="str">
        <f>IF('Info patients (1)'!AJ136&lt;&gt;'Info patients (2)'!AJ136,"CHECK","")</f>
        <v/>
      </c>
      <c r="AK136" s="276" t="str">
        <f>IF('Info patients (1)'!AK136&lt;&gt;'Info patients (2)'!AK136,"CHECK","")</f>
        <v/>
      </c>
      <c r="AL136" s="276" t="str">
        <f>IF('Info patients (1)'!AL136&lt;&gt;'Info patients (2)'!AL136,"CHECK","")</f>
        <v/>
      </c>
      <c r="AM136" s="276" t="str">
        <f>IF('Info patients (1)'!AM136&lt;&gt;'Info patients (2)'!AM136,"CHECK","")</f>
        <v/>
      </c>
      <c r="AN136" s="276" t="str">
        <f>IF('Info patients (1)'!AN136&lt;&gt;'Info patients (2)'!AN136,"CHECK","")</f>
        <v/>
      </c>
      <c r="AO136" s="276" t="str">
        <f>IF('Info patients (1)'!AO136&lt;&gt;'Info patients (2)'!AO136,"CHECK","")</f>
        <v/>
      </c>
      <c r="AP136" s="276" t="str">
        <f>IF('Info patients (1)'!AP136&lt;&gt;'Info patients (2)'!AP136,"CHECK","")</f>
        <v/>
      </c>
      <c r="AQ136" s="276" t="str">
        <f>IF('Info patients (1)'!AQ136&lt;&gt;'Info patients (2)'!AQ136,"CHECK","")</f>
        <v/>
      </c>
      <c r="AR136" s="276" t="str">
        <f>IF('Info patients (1)'!AR136&lt;&gt;'Info patients (2)'!AR136,"CHECK","")</f>
        <v/>
      </c>
      <c r="AS136" s="276" t="str">
        <f>IF('Info patients (1)'!AS136&lt;&gt;'Info patients (2)'!AS136,"CHECK","")</f>
        <v/>
      </c>
      <c r="AT136" s="276" t="str">
        <f>IF('Info patients (1)'!AT136&lt;&gt;'Info patients (2)'!AT136,"CHECK","")</f>
        <v/>
      </c>
      <c r="AU136" s="276" t="str">
        <f>IF('Info patients (1)'!AU136&lt;&gt;'Info patients (2)'!AU136,"CHECK","")</f>
        <v/>
      </c>
      <c r="AV136" s="276" t="str">
        <f>IF('Info patients (1)'!AV136&lt;&gt;'Info patients (2)'!AV136,"CHECK","")</f>
        <v/>
      </c>
      <c r="AW136" s="276" t="str">
        <f>IF('Info patients (1)'!AW136&lt;&gt;'Info patients (2)'!AW136,"CHECK","")</f>
        <v/>
      </c>
      <c r="AX136" s="276" t="str">
        <f>IF('Info patients (1)'!AX136&lt;&gt;'Info patients (2)'!AX136,"CHECK","")</f>
        <v/>
      </c>
      <c r="AY136" s="276" t="str">
        <f>IF('Info patients (1)'!AY136&lt;&gt;'Info patients (2)'!AY136,"CHECK","")</f>
        <v/>
      </c>
      <c r="AZ136" s="276" t="str">
        <f>IF('Info patients (1)'!AZ136&lt;&gt;'Info patients (2)'!AZ136,"CHECK","")</f>
        <v/>
      </c>
      <c r="BA136" s="276" t="str">
        <f>IF('Info patients (1)'!BA136&lt;&gt;'Info patients (2)'!BA136,"CHECK","")</f>
        <v/>
      </c>
      <c r="BB136" s="276" t="str">
        <f>IF('Info patients (1)'!BB136&lt;&gt;'Info patients (2)'!BB136,"CHECK","")</f>
        <v/>
      </c>
      <c r="BC136" s="276" t="str">
        <f>IF('Info patients (1)'!BC136&lt;&gt;'Info patients (2)'!BC136,"CHECK","")</f>
        <v/>
      </c>
      <c r="BD136" s="276" t="str">
        <f>IF('Info patients (1)'!BD136&lt;&gt;'Info patients (2)'!BD136,"CHECK","")</f>
        <v/>
      </c>
      <c r="BE136" s="276" t="str">
        <f>IF('Info patients (1)'!BE136&lt;&gt;'Info patients (2)'!BE136,"CHECK","")</f>
        <v/>
      </c>
      <c r="BF136" s="276" t="str">
        <f>IF('Info patients (1)'!BF136&lt;&gt;'Info patients (2)'!BF136,"CHECK","")</f>
        <v/>
      </c>
      <c r="BG136" s="276" t="str">
        <f>IF('Info patients (1)'!BG136&lt;&gt;'Info patients (2)'!BG136,"CHECK","")</f>
        <v/>
      </c>
      <c r="BH136" s="276" t="str">
        <f>IF('Info patients (1)'!BH136&lt;&gt;'Info patients (2)'!BH136,"CHECK","")</f>
        <v/>
      </c>
      <c r="BI136" s="276" t="str">
        <f>IF('Info patients (1)'!BI136&lt;&gt;'Info patients (2)'!BI136,"CHECK","")</f>
        <v/>
      </c>
      <c r="BJ136" s="276" t="str">
        <f>IF('Info patients (1)'!BJ136&lt;&gt;'Info patients (2)'!BJ136,"CHECK","")</f>
        <v/>
      </c>
      <c r="BK136" s="276" t="str">
        <f>IF('Info patients (1)'!BK136&lt;&gt;'Info patients (2)'!BK136,"CHECK","")</f>
        <v/>
      </c>
      <c r="BL136" s="276" t="str">
        <f>IF('Info patients (1)'!BL136&lt;&gt;'Info patients (2)'!BL136,"CHECK","")</f>
        <v/>
      </c>
      <c r="BM136" s="276" t="str">
        <f>IF('Info patients (1)'!BM136&lt;&gt;'Info patients (2)'!BM136,"CHECK","")</f>
        <v/>
      </c>
      <c r="BN136" s="276" t="str">
        <f>IF('Info patients (1)'!BN136&lt;&gt;'Info patients (2)'!BN136,"CHECK","")</f>
        <v/>
      </c>
      <c r="BO136" s="276" t="str">
        <f>IF('Info patients (1)'!BO136&lt;&gt;'Info patients (2)'!BO136,"CHECK","")</f>
        <v/>
      </c>
      <c r="BP136" s="276" t="str">
        <f>IF('Info patients (1)'!BP136&lt;&gt;'Info patients (2)'!BP136,"CHECK","")</f>
        <v/>
      </c>
      <c r="BQ136" s="276" t="str">
        <f>IF('Info patients (1)'!BQ136&lt;&gt;'Info patients (2)'!BQ136,"CHECK","")</f>
        <v/>
      </c>
      <c r="BR136" s="276" t="str">
        <f>IF('Info patients (1)'!BR136&lt;&gt;'Info patients (2)'!BR136,"CHECK","")</f>
        <v/>
      </c>
      <c r="BS136" s="276" t="str">
        <f>IF('Info patients (1)'!BS136&lt;&gt;'Info patients (2)'!BS136,"CHECK","")</f>
        <v/>
      </c>
      <c r="BT136" s="276" t="str">
        <f>IF('Info patients (1)'!BT136&lt;&gt;'Info patients (2)'!BT136,"CHECK","")</f>
        <v/>
      </c>
      <c r="BU136" s="276" t="str">
        <f>IF('Info patients (1)'!BU136&lt;&gt;'Info patients (2)'!BU136,"CHECK","")</f>
        <v/>
      </c>
      <c r="BV136" s="276" t="str">
        <f>IF('Info patients (1)'!BV136&lt;&gt;'Info patients (2)'!BV136,"CHECK","")</f>
        <v/>
      </c>
      <c r="BW136" s="276" t="str">
        <f>IF('Info patients (1)'!BW136&lt;&gt;'Info patients (2)'!BW136,"CHECK","")</f>
        <v/>
      </c>
      <c r="BX136" s="276" t="str">
        <f>IF('Info patients (1)'!BX136&lt;&gt;'Info patients (2)'!BX136,"CHECK","")</f>
        <v/>
      </c>
      <c r="BY136" s="276" t="str">
        <f>IF('Info patients (1)'!BY136&lt;&gt;'Info patients (2)'!BY136,"CHECK","")</f>
        <v/>
      </c>
      <c r="BZ136" s="276" t="str">
        <f>IF('Info patients (1)'!BZ136&lt;&gt;'Info patients (2)'!BZ136,"CHECK","")</f>
        <v/>
      </c>
      <c r="CA136" s="276" t="str">
        <f>IF('Info patients (1)'!CA136&lt;&gt;'Info patients (2)'!CA136,"CHECK","")</f>
        <v/>
      </c>
      <c r="CB136" s="276" t="str">
        <f>IF('Info patients (1)'!CB136&lt;&gt;'Info patients (2)'!CB136,"CHECK","")</f>
        <v/>
      </c>
      <c r="CC136" s="276" t="str">
        <f>IF('Info patients (1)'!CC136&lt;&gt;'Info patients (2)'!CC136,"CHECK","")</f>
        <v/>
      </c>
      <c r="CD136" s="276" t="str">
        <f>IF('Info patients (1)'!CD136&lt;&gt;'Info patients (2)'!CD136,"CHECK","")</f>
        <v/>
      </c>
      <c r="CE136" s="276" t="str">
        <f>IF('Info patients (1)'!CE136&lt;&gt;'Info patients (2)'!CE136,"CHECK","")</f>
        <v/>
      </c>
      <c r="CF136" s="276" t="str">
        <f>IF('Info patients (1)'!CF136&lt;&gt;'Info patients (2)'!CF136,"CHECK","")</f>
        <v/>
      </c>
      <c r="CG136" s="276" t="str">
        <f>IF('Info patients (1)'!CG136&lt;&gt;'Info patients (2)'!CG136,"CHECK","")</f>
        <v/>
      </c>
      <c r="CH136" s="276" t="str">
        <f>IF('Info patients (1)'!CH136&lt;&gt;'Info patients (2)'!CH136,"CHECK","")</f>
        <v/>
      </c>
      <c r="CI136" s="276" t="str">
        <f>IF('Info patients (1)'!CI136&lt;&gt;'Info patients (2)'!CI136,"CHECK","")</f>
        <v/>
      </c>
      <c r="CJ136" s="276" t="str">
        <f>IF('Info patients (1)'!CJ136&lt;&gt;'Info patients (2)'!CJ136,"CHECK","")</f>
        <v/>
      </c>
      <c r="CK136" s="276" t="str">
        <f>IF('Info patients (1)'!CK136&lt;&gt;'Info patients (2)'!CK136,"CHECK","")</f>
        <v/>
      </c>
      <c r="CL136" s="276" t="str">
        <f>IF('Info patients (1)'!CL136&lt;&gt;'Info patients (2)'!CL136,"CHECK","")</f>
        <v/>
      </c>
      <c r="CM136" s="276" t="str">
        <f>IF('Info patients (1)'!CM136&lt;&gt;'Info patients (2)'!CM136,"CHECK","")</f>
        <v/>
      </c>
      <c r="CN136" s="276" t="str">
        <f>IF('Info patients (1)'!CN136&lt;&gt;'Info patients (2)'!CN136,"CHECK","")</f>
        <v/>
      </c>
      <c r="CO136" s="276" t="str">
        <f>IF('Info patients (1)'!CO136&lt;&gt;'Info patients (2)'!CO136,"CHECK","")</f>
        <v/>
      </c>
      <c r="CP136" s="276" t="str">
        <f>IF('Info patients (1)'!CP136&lt;&gt;'Info patients (2)'!CP136,"CHECK","")</f>
        <v/>
      </c>
      <c r="CQ136" s="276" t="str">
        <f>IF('Info patients (1)'!CQ136&lt;&gt;'Info patients (2)'!CQ136,"CHECK","")</f>
        <v/>
      </c>
      <c r="CR136" s="276" t="str">
        <f>IF('Info patients (1)'!CR136&lt;&gt;'Info patients (2)'!CR136,"CHECK","")</f>
        <v/>
      </c>
      <c r="CS136" s="276" t="str">
        <f>IF('Info patients (1)'!CS136&lt;&gt;'Info patients (2)'!CS136,"CHECK","")</f>
        <v/>
      </c>
      <c r="CT136" s="276" t="str">
        <f>IF('Info patients (1)'!CT136&lt;&gt;'Info patients (2)'!CT136,"CHECK","")</f>
        <v/>
      </c>
      <c r="CU136" s="276" t="str">
        <f>IF('Info patients (1)'!CU136&lt;&gt;'Info patients (2)'!CU136,"CHECK","")</f>
        <v/>
      </c>
      <c r="CV136" s="276" t="str">
        <f>IF('Info patients (1)'!CV136&lt;&gt;'Info patients (2)'!CV136,"CHECK","")</f>
        <v/>
      </c>
      <c r="CW136" s="276" t="str">
        <f>IF('Info patients (1)'!CW136&lt;&gt;'Info patients (2)'!CW136,"CHECK","")</f>
        <v/>
      </c>
      <c r="CX136" s="276" t="str">
        <f>IF('Info patients (1)'!CX136&lt;&gt;'Info patients (2)'!CX136,"CHECK","")</f>
        <v/>
      </c>
      <c r="CY136" s="276" t="str">
        <f>IF('Info patients (1)'!CY136&lt;&gt;'Info patients (2)'!CY136,"CHECK","")</f>
        <v/>
      </c>
      <c r="CZ136" s="276" t="str">
        <f>IF('Info patients (1)'!CZ136&lt;&gt;'Info patients (2)'!CZ136,"CHECK","")</f>
        <v/>
      </c>
      <c r="DA136" s="276" t="str">
        <f>IF('Info patients (1)'!DA136&lt;&gt;'Info patients (2)'!DA136,"CHECK","")</f>
        <v/>
      </c>
      <c r="DB136" s="276" t="str">
        <f>IF('Info patients (1)'!DB136&lt;&gt;'Info patients (2)'!DB136,"CHECK","")</f>
        <v/>
      </c>
      <c r="DC136" s="276" t="str">
        <f>IF('Info patients (1)'!DC136&lt;&gt;'Info patients (2)'!DC136,"CHECK","")</f>
        <v/>
      </c>
      <c r="DD136" s="276" t="str">
        <f>IF('Info patients (1)'!DD136&lt;&gt;'Info patients (2)'!DD136,"CHECK","")</f>
        <v/>
      </c>
      <c r="DE136" s="276" t="str">
        <f>IF('Info patients (1)'!DE136&lt;&gt;'Info patients (2)'!DE136,"CHECK","")</f>
        <v/>
      </c>
      <c r="DF136" s="276" t="str">
        <f>IF('Info patients (1)'!DF136&lt;&gt;'Info patients (2)'!DF136,"CHECK","")</f>
        <v/>
      </c>
      <c r="DG136" s="276" t="str">
        <f>IF('Info patients (1)'!DG136&lt;&gt;'Info patients (2)'!DG136,"CHECK","")</f>
        <v/>
      </c>
      <c r="DH136" s="276" t="str">
        <f>IF('Info patients (1)'!DH136&lt;&gt;'Info patients (2)'!DH136,"CHECK","")</f>
        <v/>
      </c>
      <c r="DI136" s="276" t="str">
        <f>IF('Info patients (1)'!DI136&lt;&gt;'Info patients (2)'!DI136,"CHECK","")</f>
        <v/>
      </c>
      <c r="DJ136" s="276" t="str">
        <f>IF('Info patients (1)'!DJ136&lt;&gt;'Info patients (2)'!DJ136,"CHECK","")</f>
        <v/>
      </c>
      <c r="DK136" s="276" t="str">
        <f>IF('Info patients (1)'!DK136&lt;&gt;'Info patients (2)'!DK136,"CHECK","")</f>
        <v/>
      </c>
      <c r="DL136" s="276" t="str">
        <f>IF('Info patients (1)'!DL136&lt;&gt;'Info patients (2)'!DL136,"CHECK","")</f>
        <v/>
      </c>
      <c r="DM136" s="276" t="str">
        <f>IF('Info patients (1)'!DM136&lt;&gt;'Info patients (2)'!DM136,"CHECK","")</f>
        <v/>
      </c>
      <c r="DN136" s="276" t="str">
        <f>IF('Info patients (1)'!DN136&lt;&gt;'Info patients (2)'!DN136,"CHECK","")</f>
        <v/>
      </c>
      <c r="DO136" s="276" t="str">
        <f>IF('Info patients (1)'!DO136&lt;&gt;'Info patients (2)'!DO136,"CHECK","")</f>
        <v/>
      </c>
      <c r="DP136" s="276" t="str">
        <f>IF('Info patients (1)'!DP136&lt;&gt;'Info patients (2)'!DP136,"CHECK","")</f>
        <v/>
      </c>
      <c r="DQ136" s="276" t="str">
        <f>IF('Info patients (1)'!DQ136&lt;&gt;'Info patients (2)'!DQ136,"CHECK","")</f>
        <v/>
      </c>
    </row>
    <row r="137" spans="1:121" s="109" customFormat="1" ht="23.25" customHeight="1" x14ac:dyDescent="0.2">
      <c r="A137" s="276" t="str">
        <f>IF('Info patients (1)'!A137&lt;&gt;'Info patients (2)'!A137,"CHECK","")</f>
        <v/>
      </c>
      <c r="B137" s="276" t="str">
        <f>IF('Info patients (1)'!B137&lt;&gt;'Info patients (2)'!B137,"CHECK","")</f>
        <v/>
      </c>
      <c r="C137" s="276" t="str">
        <f>IF('Info patients (1)'!C137&lt;&gt;'Info patients (2)'!C137,"CHECK","")</f>
        <v/>
      </c>
      <c r="D137" s="276" t="str">
        <f>IF('Info patients (1)'!D137&lt;&gt;'Info patients (2)'!D137,"CHECK","")</f>
        <v/>
      </c>
      <c r="E137" s="276" t="str">
        <f>IF('Info patients (1)'!E137&lt;&gt;'Info patients (2)'!E137,"CHECK","")</f>
        <v/>
      </c>
      <c r="F137" s="276" t="str">
        <f>IF('Info patients (1)'!F137&lt;&gt;'Info patients (2)'!F137,"CHECK","")</f>
        <v/>
      </c>
      <c r="G137" s="276" t="str">
        <f>IF('Info patients (1)'!G137&lt;&gt;'Info patients (2)'!G137,"CHECK","")</f>
        <v/>
      </c>
      <c r="H137" s="276" t="str">
        <f>IF('Info patients (1)'!H137&lt;&gt;'Info patients (2)'!H137,"CHECK","")</f>
        <v/>
      </c>
      <c r="I137" s="276" t="str">
        <f>IF('Info patients (1)'!I137&lt;&gt;'Info patients (2)'!I137,"CHECK","")</f>
        <v/>
      </c>
      <c r="J137" s="276" t="str">
        <f>IF('Info patients (1)'!J137&lt;&gt;'Info patients (2)'!J137,"CHECK","")</f>
        <v/>
      </c>
      <c r="K137" s="276" t="str">
        <f>IF('Info patients (1)'!K137&lt;&gt;'Info patients (2)'!K137,"CHECK","")</f>
        <v/>
      </c>
      <c r="L137" s="276" t="str">
        <f>IF('Info patients (1)'!L137&lt;&gt;'Info patients (2)'!L137,"CHECK","")</f>
        <v/>
      </c>
      <c r="M137" s="276" t="str">
        <f>IF('Info patients (1)'!M137&lt;&gt;'Info patients (2)'!M137,"CHECK","")</f>
        <v/>
      </c>
      <c r="N137" s="276" t="str">
        <f>IF('Info patients (1)'!N137&lt;&gt;'Info patients (2)'!N137,"CHECK","")</f>
        <v/>
      </c>
      <c r="O137" s="276" t="str">
        <f>IF('Info patients (1)'!O137&lt;&gt;'Info patients (2)'!O137,"CHECK","")</f>
        <v/>
      </c>
      <c r="P137" s="276" t="str">
        <f>IF('Info patients (1)'!P137&lt;&gt;'Info patients (2)'!P137,"CHECK","")</f>
        <v/>
      </c>
      <c r="Q137" s="276" t="str">
        <f>IF('Info patients (1)'!Q137&lt;&gt;'Info patients (2)'!Q137,"CHECK","")</f>
        <v/>
      </c>
      <c r="R137" s="276" t="str">
        <f>IF('Info patients (1)'!R137&lt;&gt;'Info patients (2)'!R137,"CHECK","")</f>
        <v/>
      </c>
      <c r="S137" s="276" t="str">
        <f>IF('Info patients (1)'!S137&lt;&gt;'Info patients (2)'!S137,"CHECK","")</f>
        <v/>
      </c>
      <c r="T137" s="276" t="str">
        <f>IF('Info patients (1)'!T137&lt;&gt;'Info patients (2)'!T137,"CHECK","")</f>
        <v/>
      </c>
      <c r="U137" s="276" t="str">
        <f>IF('Info patients (1)'!U137&lt;&gt;'Info patients (2)'!U137,"CHECK","")</f>
        <v/>
      </c>
      <c r="V137" s="276" t="str">
        <f>IF('Info patients (1)'!V137&lt;&gt;'Info patients (2)'!V137,"CHECK","")</f>
        <v/>
      </c>
      <c r="W137" s="276" t="str">
        <f>IF('Info patients (1)'!W137&lt;&gt;'Info patients (2)'!W137,"CHECK","")</f>
        <v/>
      </c>
      <c r="X137" s="276" t="str">
        <f>IF('Info patients (1)'!X137&lt;&gt;'Info patients (2)'!X137,"CHECK","")</f>
        <v/>
      </c>
      <c r="Y137" s="276" t="str">
        <f>IF('Info patients (1)'!Y137&lt;&gt;'Info patients (2)'!Y137,"CHECK","")</f>
        <v/>
      </c>
      <c r="Z137" s="276" t="str">
        <f>IF('Info patients (1)'!Z137&lt;&gt;'Info patients (2)'!Z137,"CHECK","")</f>
        <v/>
      </c>
      <c r="AA137" s="276" t="str">
        <f>IF('Info patients (1)'!AA137&lt;&gt;'Info patients (2)'!AA137,"CHECK","")</f>
        <v/>
      </c>
      <c r="AB137" s="276" t="str">
        <f>IF('Info patients (1)'!AB137&lt;&gt;'Info patients (2)'!AB137,"CHECK","")</f>
        <v/>
      </c>
      <c r="AC137" s="276" t="str">
        <f>IF('Info patients (1)'!AC137&lt;&gt;'Info patients (2)'!AC137,"CHECK","")</f>
        <v/>
      </c>
      <c r="AD137" s="276" t="str">
        <f>IF('Info patients (1)'!AD137&lt;&gt;'Info patients (2)'!AD137,"CHECK","")</f>
        <v/>
      </c>
      <c r="AE137" s="276" t="str">
        <f>IF('Info patients (1)'!AE137&lt;&gt;'Info patients (2)'!AE137,"CHECK","")</f>
        <v/>
      </c>
      <c r="AF137" s="276" t="str">
        <f>IF('Info patients (1)'!AF137&lt;&gt;'Info patients (2)'!AF137,"CHECK","")</f>
        <v/>
      </c>
      <c r="AG137" s="276" t="str">
        <f>IF('Info patients (1)'!AG137&lt;&gt;'Info patients (2)'!AG137,"CHECK","")</f>
        <v/>
      </c>
      <c r="AH137" s="276" t="str">
        <f>IF('Info patients (1)'!AH137&lt;&gt;'Info patients (2)'!AH137,"CHECK","")</f>
        <v/>
      </c>
      <c r="AI137" s="276" t="str">
        <f>IF('Info patients (1)'!AI137&lt;&gt;'Info patients (2)'!AI137,"CHECK","")</f>
        <v/>
      </c>
      <c r="AJ137" s="276" t="str">
        <f>IF('Info patients (1)'!AJ137&lt;&gt;'Info patients (2)'!AJ137,"CHECK","")</f>
        <v/>
      </c>
      <c r="AK137" s="276" t="str">
        <f>IF('Info patients (1)'!AK137&lt;&gt;'Info patients (2)'!AK137,"CHECK","")</f>
        <v/>
      </c>
      <c r="AL137" s="276" t="str">
        <f>IF('Info patients (1)'!AL137&lt;&gt;'Info patients (2)'!AL137,"CHECK","")</f>
        <v/>
      </c>
      <c r="AM137" s="276" t="str">
        <f>IF('Info patients (1)'!AM137&lt;&gt;'Info patients (2)'!AM137,"CHECK","")</f>
        <v/>
      </c>
      <c r="AN137" s="276" t="str">
        <f>IF('Info patients (1)'!AN137&lt;&gt;'Info patients (2)'!AN137,"CHECK","")</f>
        <v/>
      </c>
      <c r="AO137" s="276" t="str">
        <f>IF('Info patients (1)'!AO137&lt;&gt;'Info patients (2)'!AO137,"CHECK","")</f>
        <v/>
      </c>
      <c r="AP137" s="276" t="str">
        <f>IF('Info patients (1)'!AP137&lt;&gt;'Info patients (2)'!AP137,"CHECK","")</f>
        <v/>
      </c>
      <c r="AQ137" s="276" t="str">
        <f>IF('Info patients (1)'!AQ137&lt;&gt;'Info patients (2)'!AQ137,"CHECK","")</f>
        <v/>
      </c>
      <c r="AR137" s="276" t="str">
        <f>IF('Info patients (1)'!AR137&lt;&gt;'Info patients (2)'!AR137,"CHECK","")</f>
        <v/>
      </c>
      <c r="AS137" s="276" t="str">
        <f>IF('Info patients (1)'!AS137&lt;&gt;'Info patients (2)'!AS137,"CHECK","")</f>
        <v/>
      </c>
      <c r="AT137" s="276" t="str">
        <f>IF('Info patients (1)'!AT137&lt;&gt;'Info patients (2)'!AT137,"CHECK","")</f>
        <v/>
      </c>
      <c r="AU137" s="276" t="str">
        <f>IF('Info patients (1)'!AU137&lt;&gt;'Info patients (2)'!AU137,"CHECK","")</f>
        <v/>
      </c>
      <c r="AV137" s="276" t="str">
        <f>IF('Info patients (1)'!AV137&lt;&gt;'Info patients (2)'!AV137,"CHECK","")</f>
        <v/>
      </c>
      <c r="AW137" s="276" t="str">
        <f>IF('Info patients (1)'!AW137&lt;&gt;'Info patients (2)'!AW137,"CHECK","")</f>
        <v/>
      </c>
      <c r="AX137" s="276" t="str">
        <f>IF('Info patients (1)'!AX137&lt;&gt;'Info patients (2)'!AX137,"CHECK","")</f>
        <v/>
      </c>
      <c r="AY137" s="276" t="str">
        <f>IF('Info patients (1)'!AY137&lt;&gt;'Info patients (2)'!AY137,"CHECK","")</f>
        <v/>
      </c>
      <c r="AZ137" s="276" t="str">
        <f>IF('Info patients (1)'!AZ137&lt;&gt;'Info patients (2)'!AZ137,"CHECK","")</f>
        <v/>
      </c>
      <c r="BA137" s="276" t="str">
        <f>IF('Info patients (1)'!BA137&lt;&gt;'Info patients (2)'!BA137,"CHECK","")</f>
        <v/>
      </c>
      <c r="BB137" s="276" t="str">
        <f>IF('Info patients (1)'!BB137&lt;&gt;'Info patients (2)'!BB137,"CHECK","")</f>
        <v/>
      </c>
      <c r="BC137" s="276" t="str">
        <f>IF('Info patients (1)'!BC137&lt;&gt;'Info patients (2)'!BC137,"CHECK","")</f>
        <v/>
      </c>
      <c r="BD137" s="276" t="str">
        <f>IF('Info patients (1)'!BD137&lt;&gt;'Info patients (2)'!BD137,"CHECK","")</f>
        <v/>
      </c>
      <c r="BE137" s="276" t="str">
        <f>IF('Info patients (1)'!BE137&lt;&gt;'Info patients (2)'!BE137,"CHECK","")</f>
        <v/>
      </c>
      <c r="BF137" s="276" t="str">
        <f>IF('Info patients (1)'!BF137&lt;&gt;'Info patients (2)'!BF137,"CHECK","")</f>
        <v/>
      </c>
      <c r="BG137" s="276" t="str">
        <f>IF('Info patients (1)'!BG137&lt;&gt;'Info patients (2)'!BG137,"CHECK","")</f>
        <v/>
      </c>
      <c r="BH137" s="276" t="str">
        <f>IF('Info patients (1)'!BH137&lt;&gt;'Info patients (2)'!BH137,"CHECK","")</f>
        <v/>
      </c>
      <c r="BI137" s="276" t="str">
        <f>IF('Info patients (1)'!BI137&lt;&gt;'Info patients (2)'!BI137,"CHECK","")</f>
        <v/>
      </c>
      <c r="BJ137" s="276" t="str">
        <f>IF('Info patients (1)'!BJ137&lt;&gt;'Info patients (2)'!BJ137,"CHECK","")</f>
        <v/>
      </c>
      <c r="BK137" s="276" t="str">
        <f>IF('Info patients (1)'!BK137&lt;&gt;'Info patients (2)'!BK137,"CHECK","")</f>
        <v/>
      </c>
      <c r="BL137" s="276" t="str">
        <f>IF('Info patients (1)'!BL137&lt;&gt;'Info patients (2)'!BL137,"CHECK","")</f>
        <v/>
      </c>
      <c r="BM137" s="276" t="str">
        <f>IF('Info patients (1)'!BM137&lt;&gt;'Info patients (2)'!BM137,"CHECK","")</f>
        <v/>
      </c>
      <c r="BN137" s="276" t="str">
        <f>IF('Info patients (1)'!BN137&lt;&gt;'Info patients (2)'!BN137,"CHECK","")</f>
        <v/>
      </c>
      <c r="BO137" s="276" t="str">
        <f>IF('Info patients (1)'!BO137&lt;&gt;'Info patients (2)'!BO137,"CHECK","")</f>
        <v/>
      </c>
      <c r="BP137" s="276" t="str">
        <f>IF('Info patients (1)'!BP137&lt;&gt;'Info patients (2)'!BP137,"CHECK","")</f>
        <v/>
      </c>
      <c r="BQ137" s="276" t="str">
        <f>IF('Info patients (1)'!BQ137&lt;&gt;'Info patients (2)'!BQ137,"CHECK","")</f>
        <v/>
      </c>
      <c r="BR137" s="276" t="str">
        <f>IF('Info patients (1)'!BR137&lt;&gt;'Info patients (2)'!BR137,"CHECK","")</f>
        <v/>
      </c>
      <c r="BS137" s="276" t="str">
        <f>IF('Info patients (1)'!BS137&lt;&gt;'Info patients (2)'!BS137,"CHECK","")</f>
        <v/>
      </c>
      <c r="BT137" s="276" t="str">
        <f>IF('Info patients (1)'!BT137&lt;&gt;'Info patients (2)'!BT137,"CHECK","")</f>
        <v/>
      </c>
      <c r="BU137" s="276" t="str">
        <f>IF('Info patients (1)'!BU137&lt;&gt;'Info patients (2)'!BU137,"CHECK","")</f>
        <v/>
      </c>
      <c r="BV137" s="276" t="str">
        <f>IF('Info patients (1)'!BV137&lt;&gt;'Info patients (2)'!BV137,"CHECK","")</f>
        <v/>
      </c>
      <c r="BW137" s="276" t="str">
        <f>IF('Info patients (1)'!BW137&lt;&gt;'Info patients (2)'!BW137,"CHECK","")</f>
        <v/>
      </c>
      <c r="BX137" s="276" t="str">
        <f>IF('Info patients (1)'!BX137&lt;&gt;'Info patients (2)'!BX137,"CHECK","")</f>
        <v/>
      </c>
      <c r="BY137" s="276" t="str">
        <f>IF('Info patients (1)'!BY137&lt;&gt;'Info patients (2)'!BY137,"CHECK","")</f>
        <v/>
      </c>
      <c r="BZ137" s="276" t="str">
        <f>IF('Info patients (1)'!BZ137&lt;&gt;'Info patients (2)'!BZ137,"CHECK","")</f>
        <v/>
      </c>
      <c r="CA137" s="276" t="str">
        <f>IF('Info patients (1)'!CA137&lt;&gt;'Info patients (2)'!CA137,"CHECK","")</f>
        <v/>
      </c>
      <c r="CB137" s="276" t="str">
        <f>IF('Info patients (1)'!CB137&lt;&gt;'Info patients (2)'!CB137,"CHECK","")</f>
        <v/>
      </c>
      <c r="CC137" s="276" t="str">
        <f>IF('Info patients (1)'!CC137&lt;&gt;'Info patients (2)'!CC137,"CHECK","")</f>
        <v/>
      </c>
      <c r="CD137" s="276" t="str">
        <f>IF('Info patients (1)'!CD137&lt;&gt;'Info patients (2)'!CD137,"CHECK","")</f>
        <v/>
      </c>
      <c r="CE137" s="276" t="str">
        <f>IF('Info patients (1)'!CE137&lt;&gt;'Info patients (2)'!CE137,"CHECK","")</f>
        <v/>
      </c>
      <c r="CF137" s="276" t="str">
        <f>IF('Info patients (1)'!CF137&lt;&gt;'Info patients (2)'!CF137,"CHECK","")</f>
        <v/>
      </c>
      <c r="CG137" s="276" t="str">
        <f>IF('Info patients (1)'!CG137&lt;&gt;'Info patients (2)'!CG137,"CHECK","")</f>
        <v/>
      </c>
      <c r="CH137" s="276" t="str">
        <f>IF('Info patients (1)'!CH137&lt;&gt;'Info patients (2)'!CH137,"CHECK","")</f>
        <v/>
      </c>
      <c r="CI137" s="276" t="str">
        <f>IF('Info patients (1)'!CI137&lt;&gt;'Info patients (2)'!CI137,"CHECK","")</f>
        <v/>
      </c>
      <c r="CJ137" s="276" t="str">
        <f>IF('Info patients (1)'!CJ137&lt;&gt;'Info patients (2)'!CJ137,"CHECK","")</f>
        <v/>
      </c>
      <c r="CK137" s="276" t="str">
        <f>IF('Info patients (1)'!CK137&lt;&gt;'Info patients (2)'!CK137,"CHECK","")</f>
        <v/>
      </c>
      <c r="CL137" s="276" t="str">
        <f>IF('Info patients (1)'!CL137&lt;&gt;'Info patients (2)'!CL137,"CHECK","")</f>
        <v/>
      </c>
      <c r="CM137" s="276" t="str">
        <f>IF('Info patients (1)'!CM137&lt;&gt;'Info patients (2)'!CM137,"CHECK","")</f>
        <v/>
      </c>
      <c r="CN137" s="276" t="str">
        <f>IF('Info patients (1)'!CN137&lt;&gt;'Info patients (2)'!CN137,"CHECK","")</f>
        <v/>
      </c>
      <c r="CO137" s="276" t="str">
        <f>IF('Info patients (1)'!CO137&lt;&gt;'Info patients (2)'!CO137,"CHECK","")</f>
        <v/>
      </c>
      <c r="CP137" s="276" t="str">
        <f>IF('Info patients (1)'!CP137&lt;&gt;'Info patients (2)'!CP137,"CHECK","")</f>
        <v/>
      </c>
      <c r="CQ137" s="276" t="str">
        <f>IF('Info patients (1)'!CQ137&lt;&gt;'Info patients (2)'!CQ137,"CHECK","")</f>
        <v/>
      </c>
      <c r="CR137" s="276" t="str">
        <f>IF('Info patients (1)'!CR137&lt;&gt;'Info patients (2)'!CR137,"CHECK","")</f>
        <v/>
      </c>
      <c r="CS137" s="276" t="str">
        <f>IF('Info patients (1)'!CS137&lt;&gt;'Info patients (2)'!CS137,"CHECK","")</f>
        <v/>
      </c>
      <c r="CT137" s="276" t="str">
        <f>IF('Info patients (1)'!CT137&lt;&gt;'Info patients (2)'!CT137,"CHECK","")</f>
        <v/>
      </c>
      <c r="CU137" s="276" t="str">
        <f>IF('Info patients (1)'!CU137&lt;&gt;'Info patients (2)'!CU137,"CHECK","")</f>
        <v/>
      </c>
      <c r="CV137" s="276" t="str">
        <f>IF('Info patients (1)'!CV137&lt;&gt;'Info patients (2)'!CV137,"CHECK","")</f>
        <v/>
      </c>
      <c r="CW137" s="276" t="str">
        <f>IF('Info patients (1)'!CW137&lt;&gt;'Info patients (2)'!CW137,"CHECK","")</f>
        <v/>
      </c>
      <c r="CX137" s="276" t="str">
        <f>IF('Info patients (1)'!CX137&lt;&gt;'Info patients (2)'!CX137,"CHECK","")</f>
        <v/>
      </c>
      <c r="CY137" s="276" t="str">
        <f>IF('Info patients (1)'!CY137&lt;&gt;'Info patients (2)'!CY137,"CHECK","")</f>
        <v/>
      </c>
      <c r="CZ137" s="276" t="str">
        <f>IF('Info patients (1)'!CZ137&lt;&gt;'Info patients (2)'!CZ137,"CHECK","")</f>
        <v/>
      </c>
      <c r="DA137" s="276" t="str">
        <f>IF('Info patients (1)'!DA137&lt;&gt;'Info patients (2)'!DA137,"CHECK","")</f>
        <v/>
      </c>
      <c r="DB137" s="276" t="str">
        <f>IF('Info patients (1)'!DB137&lt;&gt;'Info patients (2)'!DB137,"CHECK","")</f>
        <v/>
      </c>
      <c r="DC137" s="276" t="str">
        <f>IF('Info patients (1)'!DC137&lt;&gt;'Info patients (2)'!DC137,"CHECK","")</f>
        <v/>
      </c>
      <c r="DD137" s="276" t="str">
        <f>IF('Info patients (1)'!DD137&lt;&gt;'Info patients (2)'!DD137,"CHECK","")</f>
        <v/>
      </c>
      <c r="DE137" s="276" t="str">
        <f>IF('Info patients (1)'!DE137&lt;&gt;'Info patients (2)'!DE137,"CHECK","")</f>
        <v/>
      </c>
      <c r="DF137" s="276" t="str">
        <f>IF('Info patients (1)'!DF137&lt;&gt;'Info patients (2)'!DF137,"CHECK","")</f>
        <v/>
      </c>
      <c r="DG137" s="276" t="str">
        <f>IF('Info patients (1)'!DG137&lt;&gt;'Info patients (2)'!DG137,"CHECK","")</f>
        <v/>
      </c>
      <c r="DH137" s="276" t="str">
        <f>IF('Info patients (1)'!DH137&lt;&gt;'Info patients (2)'!DH137,"CHECK","")</f>
        <v/>
      </c>
      <c r="DI137" s="276" t="str">
        <f>IF('Info patients (1)'!DI137&lt;&gt;'Info patients (2)'!DI137,"CHECK","")</f>
        <v/>
      </c>
      <c r="DJ137" s="276" t="str">
        <f>IF('Info patients (1)'!DJ137&lt;&gt;'Info patients (2)'!DJ137,"CHECK","")</f>
        <v/>
      </c>
      <c r="DK137" s="276" t="str">
        <f>IF('Info patients (1)'!DK137&lt;&gt;'Info patients (2)'!DK137,"CHECK","")</f>
        <v/>
      </c>
      <c r="DL137" s="276" t="str">
        <f>IF('Info patients (1)'!DL137&lt;&gt;'Info patients (2)'!DL137,"CHECK","")</f>
        <v/>
      </c>
      <c r="DM137" s="276" t="str">
        <f>IF('Info patients (1)'!DM137&lt;&gt;'Info patients (2)'!DM137,"CHECK","")</f>
        <v/>
      </c>
      <c r="DN137" s="276" t="str">
        <f>IF('Info patients (1)'!DN137&lt;&gt;'Info patients (2)'!DN137,"CHECK","")</f>
        <v/>
      </c>
      <c r="DO137" s="276" t="str">
        <f>IF('Info patients (1)'!DO137&lt;&gt;'Info patients (2)'!DO137,"CHECK","")</f>
        <v/>
      </c>
      <c r="DP137" s="276" t="str">
        <f>IF('Info patients (1)'!DP137&lt;&gt;'Info patients (2)'!DP137,"CHECK","")</f>
        <v/>
      </c>
      <c r="DQ137" s="276" t="str">
        <f>IF('Info patients (1)'!DQ137&lt;&gt;'Info patients (2)'!DQ137,"CHECK","")</f>
        <v/>
      </c>
    </row>
    <row r="138" spans="1:121" s="109" customFormat="1" ht="23.25" customHeight="1" x14ac:dyDescent="0.2">
      <c r="A138" s="276" t="str">
        <f>IF('Info patients (1)'!A138&lt;&gt;'Info patients (2)'!A138,"CHECK","")</f>
        <v/>
      </c>
      <c r="B138" s="276" t="str">
        <f>IF('Info patients (1)'!B138&lt;&gt;'Info patients (2)'!B138,"CHECK","")</f>
        <v/>
      </c>
      <c r="C138" s="276" t="str">
        <f>IF('Info patients (1)'!C138&lt;&gt;'Info patients (2)'!C138,"CHECK","")</f>
        <v/>
      </c>
      <c r="D138" s="276" t="str">
        <f>IF('Info patients (1)'!D138&lt;&gt;'Info patients (2)'!D138,"CHECK","")</f>
        <v/>
      </c>
      <c r="E138" s="276" t="str">
        <f>IF('Info patients (1)'!E138&lt;&gt;'Info patients (2)'!E138,"CHECK","")</f>
        <v/>
      </c>
      <c r="F138" s="276" t="str">
        <f>IF('Info patients (1)'!F138&lt;&gt;'Info patients (2)'!F138,"CHECK","")</f>
        <v/>
      </c>
      <c r="G138" s="276" t="str">
        <f>IF('Info patients (1)'!G138&lt;&gt;'Info patients (2)'!G138,"CHECK","")</f>
        <v/>
      </c>
      <c r="H138" s="276" t="str">
        <f>IF('Info patients (1)'!H138&lt;&gt;'Info patients (2)'!H138,"CHECK","")</f>
        <v/>
      </c>
      <c r="I138" s="276" t="str">
        <f>IF('Info patients (1)'!I138&lt;&gt;'Info patients (2)'!I138,"CHECK","")</f>
        <v/>
      </c>
      <c r="J138" s="276" t="str">
        <f>IF('Info patients (1)'!J138&lt;&gt;'Info patients (2)'!J138,"CHECK","")</f>
        <v/>
      </c>
      <c r="K138" s="276" t="str">
        <f>IF('Info patients (1)'!K138&lt;&gt;'Info patients (2)'!K138,"CHECK","")</f>
        <v/>
      </c>
      <c r="L138" s="276" t="str">
        <f>IF('Info patients (1)'!L138&lt;&gt;'Info patients (2)'!L138,"CHECK","")</f>
        <v/>
      </c>
      <c r="M138" s="276" t="str">
        <f>IF('Info patients (1)'!M138&lt;&gt;'Info patients (2)'!M138,"CHECK","")</f>
        <v/>
      </c>
      <c r="N138" s="276" t="str">
        <f>IF('Info patients (1)'!N138&lt;&gt;'Info patients (2)'!N138,"CHECK","")</f>
        <v/>
      </c>
      <c r="O138" s="276" t="str">
        <f>IF('Info patients (1)'!O138&lt;&gt;'Info patients (2)'!O138,"CHECK","")</f>
        <v/>
      </c>
      <c r="P138" s="276" t="str">
        <f>IF('Info patients (1)'!P138&lt;&gt;'Info patients (2)'!P138,"CHECK","")</f>
        <v/>
      </c>
      <c r="Q138" s="276" t="str">
        <f>IF('Info patients (1)'!Q138&lt;&gt;'Info patients (2)'!Q138,"CHECK","")</f>
        <v/>
      </c>
      <c r="R138" s="276" t="str">
        <f>IF('Info patients (1)'!R138&lt;&gt;'Info patients (2)'!R138,"CHECK","")</f>
        <v/>
      </c>
      <c r="S138" s="276" t="str">
        <f>IF('Info patients (1)'!S138&lt;&gt;'Info patients (2)'!S138,"CHECK","")</f>
        <v/>
      </c>
      <c r="T138" s="276" t="str">
        <f>IF('Info patients (1)'!T138&lt;&gt;'Info patients (2)'!T138,"CHECK","")</f>
        <v/>
      </c>
      <c r="U138" s="276" t="str">
        <f>IF('Info patients (1)'!U138&lt;&gt;'Info patients (2)'!U138,"CHECK","")</f>
        <v/>
      </c>
      <c r="V138" s="276" t="str">
        <f>IF('Info patients (1)'!V138&lt;&gt;'Info patients (2)'!V138,"CHECK","")</f>
        <v/>
      </c>
      <c r="W138" s="276" t="str">
        <f>IF('Info patients (1)'!W138&lt;&gt;'Info patients (2)'!W138,"CHECK","")</f>
        <v/>
      </c>
      <c r="X138" s="276" t="str">
        <f>IF('Info patients (1)'!X138&lt;&gt;'Info patients (2)'!X138,"CHECK","")</f>
        <v/>
      </c>
      <c r="Y138" s="276" t="str">
        <f>IF('Info patients (1)'!Y138&lt;&gt;'Info patients (2)'!Y138,"CHECK","")</f>
        <v/>
      </c>
      <c r="Z138" s="276" t="str">
        <f>IF('Info patients (1)'!Z138&lt;&gt;'Info patients (2)'!Z138,"CHECK","")</f>
        <v/>
      </c>
      <c r="AA138" s="276" t="str">
        <f>IF('Info patients (1)'!AA138&lt;&gt;'Info patients (2)'!AA138,"CHECK","")</f>
        <v/>
      </c>
      <c r="AB138" s="276" t="str">
        <f>IF('Info patients (1)'!AB138&lt;&gt;'Info patients (2)'!AB138,"CHECK","")</f>
        <v/>
      </c>
      <c r="AC138" s="276" t="str">
        <f>IF('Info patients (1)'!AC138&lt;&gt;'Info patients (2)'!AC138,"CHECK","")</f>
        <v/>
      </c>
      <c r="AD138" s="276" t="str">
        <f>IF('Info patients (1)'!AD138&lt;&gt;'Info patients (2)'!AD138,"CHECK","")</f>
        <v/>
      </c>
      <c r="AE138" s="276" t="str">
        <f>IF('Info patients (1)'!AE138&lt;&gt;'Info patients (2)'!AE138,"CHECK","")</f>
        <v/>
      </c>
      <c r="AF138" s="276" t="str">
        <f>IF('Info patients (1)'!AF138&lt;&gt;'Info patients (2)'!AF138,"CHECK","")</f>
        <v/>
      </c>
      <c r="AG138" s="276" t="str">
        <f>IF('Info patients (1)'!AG138&lt;&gt;'Info patients (2)'!AG138,"CHECK","")</f>
        <v/>
      </c>
      <c r="AH138" s="276" t="str">
        <f>IF('Info patients (1)'!AH138&lt;&gt;'Info patients (2)'!AH138,"CHECK","")</f>
        <v/>
      </c>
      <c r="AI138" s="276" t="str">
        <f>IF('Info patients (1)'!AI138&lt;&gt;'Info patients (2)'!AI138,"CHECK","")</f>
        <v/>
      </c>
      <c r="AJ138" s="276" t="str">
        <f>IF('Info patients (1)'!AJ138&lt;&gt;'Info patients (2)'!AJ138,"CHECK","")</f>
        <v/>
      </c>
      <c r="AK138" s="276" t="str">
        <f>IF('Info patients (1)'!AK138&lt;&gt;'Info patients (2)'!AK138,"CHECK","")</f>
        <v/>
      </c>
      <c r="AL138" s="276" t="str">
        <f>IF('Info patients (1)'!AL138&lt;&gt;'Info patients (2)'!AL138,"CHECK","")</f>
        <v/>
      </c>
      <c r="AM138" s="276" t="str">
        <f>IF('Info patients (1)'!AM138&lt;&gt;'Info patients (2)'!AM138,"CHECK","")</f>
        <v/>
      </c>
      <c r="AN138" s="276" t="str">
        <f>IF('Info patients (1)'!AN138&lt;&gt;'Info patients (2)'!AN138,"CHECK","")</f>
        <v/>
      </c>
      <c r="AO138" s="276" t="str">
        <f>IF('Info patients (1)'!AO138&lt;&gt;'Info patients (2)'!AO138,"CHECK","")</f>
        <v/>
      </c>
      <c r="AP138" s="276" t="str">
        <f>IF('Info patients (1)'!AP138&lt;&gt;'Info patients (2)'!AP138,"CHECK","")</f>
        <v/>
      </c>
      <c r="AQ138" s="276" t="str">
        <f>IF('Info patients (1)'!AQ138&lt;&gt;'Info patients (2)'!AQ138,"CHECK","")</f>
        <v/>
      </c>
      <c r="AR138" s="276" t="str">
        <f>IF('Info patients (1)'!AR138&lt;&gt;'Info patients (2)'!AR138,"CHECK","")</f>
        <v/>
      </c>
      <c r="AS138" s="276" t="str">
        <f>IF('Info patients (1)'!AS138&lt;&gt;'Info patients (2)'!AS138,"CHECK","")</f>
        <v/>
      </c>
      <c r="AT138" s="276" t="str">
        <f>IF('Info patients (1)'!AT138&lt;&gt;'Info patients (2)'!AT138,"CHECK","")</f>
        <v/>
      </c>
      <c r="AU138" s="276" t="str">
        <f>IF('Info patients (1)'!AU138&lt;&gt;'Info patients (2)'!AU138,"CHECK","")</f>
        <v/>
      </c>
      <c r="AV138" s="276" t="str">
        <f>IF('Info patients (1)'!AV138&lt;&gt;'Info patients (2)'!AV138,"CHECK","")</f>
        <v/>
      </c>
      <c r="AW138" s="276" t="str">
        <f>IF('Info patients (1)'!AW138&lt;&gt;'Info patients (2)'!AW138,"CHECK","")</f>
        <v/>
      </c>
      <c r="AX138" s="276" t="str">
        <f>IF('Info patients (1)'!AX138&lt;&gt;'Info patients (2)'!AX138,"CHECK","")</f>
        <v/>
      </c>
      <c r="AY138" s="276" t="str">
        <f>IF('Info patients (1)'!AY138&lt;&gt;'Info patients (2)'!AY138,"CHECK","")</f>
        <v/>
      </c>
      <c r="AZ138" s="276" t="str">
        <f>IF('Info patients (1)'!AZ138&lt;&gt;'Info patients (2)'!AZ138,"CHECK","")</f>
        <v/>
      </c>
      <c r="BA138" s="276" t="str">
        <f>IF('Info patients (1)'!BA138&lt;&gt;'Info patients (2)'!BA138,"CHECK","")</f>
        <v/>
      </c>
      <c r="BB138" s="276" t="str">
        <f>IF('Info patients (1)'!BB138&lt;&gt;'Info patients (2)'!BB138,"CHECK","")</f>
        <v/>
      </c>
      <c r="BC138" s="276" t="str">
        <f>IF('Info patients (1)'!BC138&lt;&gt;'Info patients (2)'!BC138,"CHECK","")</f>
        <v/>
      </c>
      <c r="BD138" s="276" t="str">
        <f>IF('Info patients (1)'!BD138&lt;&gt;'Info patients (2)'!BD138,"CHECK","")</f>
        <v/>
      </c>
      <c r="BE138" s="276" t="str">
        <f>IF('Info patients (1)'!BE138&lt;&gt;'Info patients (2)'!BE138,"CHECK","")</f>
        <v/>
      </c>
      <c r="BF138" s="276" t="str">
        <f>IF('Info patients (1)'!BF138&lt;&gt;'Info patients (2)'!BF138,"CHECK","")</f>
        <v/>
      </c>
      <c r="BG138" s="276" t="str">
        <f>IF('Info patients (1)'!BG138&lt;&gt;'Info patients (2)'!BG138,"CHECK","")</f>
        <v/>
      </c>
      <c r="BH138" s="276" t="str">
        <f>IF('Info patients (1)'!BH138&lt;&gt;'Info patients (2)'!BH138,"CHECK","")</f>
        <v/>
      </c>
      <c r="BI138" s="276" t="str">
        <f>IF('Info patients (1)'!BI138&lt;&gt;'Info patients (2)'!BI138,"CHECK","")</f>
        <v/>
      </c>
      <c r="BJ138" s="276" t="str">
        <f>IF('Info patients (1)'!BJ138&lt;&gt;'Info patients (2)'!BJ138,"CHECK","")</f>
        <v/>
      </c>
      <c r="BK138" s="276" t="str">
        <f>IF('Info patients (1)'!BK138&lt;&gt;'Info patients (2)'!BK138,"CHECK","")</f>
        <v/>
      </c>
      <c r="BL138" s="276" t="str">
        <f>IF('Info patients (1)'!BL138&lt;&gt;'Info patients (2)'!BL138,"CHECK","")</f>
        <v/>
      </c>
      <c r="BM138" s="276" t="str">
        <f>IF('Info patients (1)'!BM138&lt;&gt;'Info patients (2)'!BM138,"CHECK","")</f>
        <v/>
      </c>
      <c r="BN138" s="276" t="str">
        <f>IF('Info patients (1)'!BN138&lt;&gt;'Info patients (2)'!BN138,"CHECK","")</f>
        <v/>
      </c>
      <c r="BO138" s="276" t="str">
        <f>IF('Info patients (1)'!BO138&lt;&gt;'Info patients (2)'!BO138,"CHECK","")</f>
        <v/>
      </c>
      <c r="BP138" s="276" t="str">
        <f>IF('Info patients (1)'!BP138&lt;&gt;'Info patients (2)'!BP138,"CHECK","")</f>
        <v/>
      </c>
      <c r="BQ138" s="276" t="str">
        <f>IF('Info patients (1)'!BQ138&lt;&gt;'Info patients (2)'!BQ138,"CHECK","")</f>
        <v/>
      </c>
      <c r="BR138" s="276" t="str">
        <f>IF('Info patients (1)'!BR138&lt;&gt;'Info patients (2)'!BR138,"CHECK","")</f>
        <v/>
      </c>
      <c r="BS138" s="276" t="str">
        <f>IF('Info patients (1)'!BS138&lt;&gt;'Info patients (2)'!BS138,"CHECK","")</f>
        <v/>
      </c>
      <c r="BT138" s="276" t="str">
        <f>IF('Info patients (1)'!BT138&lt;&gt;'Info patients (2)'!BT138,"CHECK","")</f>
        <v/>
      </c>
      <c r="BU138" s="276" t="str">
        <f>IF('Info patients (1)'!BU138&lt;&gt;'Info patients (2)'!BU138,"CHECK","")</f>
        <v/>
      </c>
      <c r="BV138" s="276" t="str">
        <f>IF('Info patients (1)'!BV138&lt;&gt;'Info patients (2)'!BV138,"CHECK","")</f>
        <v/>
      </c>
      <c r="BW138" s="276" t="str">
        <f>IF('Info patients (1)'!BW138&lt;&gt;'Info patients (2)'!BW138,"CHECK","")</f>
        <v/>
      </c>
      <c r="BX138" s="276" t="str">
        <f>IF('Info patients (1)'!BX138&lt;&gt;'Info patients (2)'!BX138,"CHECK","")</f>
        <v/>
      </c>
      <c r="BY138" s="276" t="str">
        <f>IF('Info patients (1)'!BY138&lt;&gt;'Info patients (2)'!BY138,"CHECK","")</f>
        <v/>
      </c>
      <c r="BZ138" s="276" t="str">
        <f>IF('Info patients (1)'!BZ138&lt;&gt;'Info patients (2)'!BZ138,"CHECK","")</f>
        <v/>
      </c>
      <c r="CA138" s="276" t="str">
        <f>IF('Info patients (1)'!CA138&lt;&gt;'Info patients (2)'!CA138,"CHECK","")</f>
        <v/>
      </c>
      <c r="CB138" s="276" t="str">
        <f>IF('Info patients (1)'!CB138&lt;&gt;'Info patients (2)'!CB138,"CHECK","")</f>
        <v/>
      </c>
      <c r="CC138" s="276" t="str">
        <f>IF('Info patients (1)'!CC138&lt;&gt;'Info patients (2)'!CC138,"CHECK","")</f>
        <v/>
      </c>
      <c r="CD138" s="276" t="str">
        <f>IF('Info patients (1)'!CD138&lt;&gt;'Info patients (2)'!CD138,"CHECK","")</f>
        <v/>
      </c>
      <c r="CE138" s="276" t="str">
        <f>IF('Info patients (1)'!CE138&lt;&gt;'Info patients (2)'!CE138,"CHECK","")</f>
        <v/>
      </c>
      <c r="CF138" s="276" t="str">
        <f>IF('Info patients (1)'!CF138&lt;&gt;'Info patients (2)'!CF138,"CHECK","")</f>
        <v/>
      </c>
      <c r="CG138" s="276" t="str">
        <f>IF('Info patients (1)'!CG138&lt;&gt;'Info patients (2)'!CG138,"CHECK","")</f>
        <v/>
      </c>
      <c r="CH138" s="276" t="str">
        <f>IF('Info patients (1)'!CH138&lt;&gt;'Info patients (2)'!CH138,"CHECK","")</f>
        <v/>
      </c>
      <c r="CI138" s="276" t="str">
        <f>IF('Info patients (1)'!CI138&lt;&gt;'Info patients (2)'!CI138,"CHECK","")</f>
        <v/>
      </c>
      <c r="CJ138" s="276" t="str">
        <f>IF('Info patients (1)'!CJ138&lt;&gt;'Info patients (2)'!CJ138,"CHECK","")</f>
        <v/>
      </c>
      <c r="CK138" s="276" t="str">
        <f>IF('Info patients (1)'!CK138&lt;&gt;'Info patients (2)'!CK138,"CHECK","")</f>
        <v/>
      </c>
      <c r="CL138" s="276" t="str">
        <f>IF('Info patients (1)'!CL138&lt;&gt;'Info patients (2)'!CL138,"CHECK","")</f>
        <v/>
      </c>
      <c r="CM138" s="276" t="str">
        <f>IF('Info patients (1)'!CM138&lt;&gt;'Info patients (2)'!CM138,"CHECK","")</f>
        <v/>
      </c>
      <c r="CN138" s="276" t="str">
        <f>IF('Info patients (1)'!CN138&lt;&gt;'Info patients (2)'!CN138,"CHECK","")</f>
        <v/>
      </c>
      <c r="CO138" s="276" t="str">
        <f>IF('Info patients (1)'!CO138&lt;&gt;'Info patients (2)'!CO138,"CHECK","")</f>
        <v/>
      </c>
      <c r="CP138" s="276" t="str">
        <f>IF('Info patients (1)'!CP138&lt;&gt;'Info patients (2)'!CP138,"CHECK","")</f>
        <v/>
      </c>
      <c r="CQ138" s="276" t="str">
        <f>IF('Info patients (1)'!CQ138&lt;&gt;'Info patients (2)'!CQ138,"CHECK","")</f>
        <v/>
      </c>
      <c r="CR138" s="276" t="str">
        <f>IF('Info patients (1)'!CR138&lt;&gt;'Info patients (2)'!CR138,"CHECK","")</f>
        <v/>
      </c>
      <c r="CS138" s="276" t="str">
        <f>IF('Info patients (1)'!CS138&lt;&gt;'Info patients (2)'!CS138,"CHECK","")</f>
        <v/>
      </c>
      <c r="CT138" s="276" t="str">
        <f>IF('Info patients (1)'!CT138&lt;&gt;'Info patients (2)'!CT138,"CHECK","")</f>
        <v/>
      </c>
      <c r="CU138" s="276" t="str">
        <f>IF('Info patients (1)'!CU138&lt;&gt;'Info patients (2)'!CU138,"CHECK","")</f>
        <v/>
      </c>
      <c r="CV138" s="276" t="str">
        <f>IF('Info patients (1)'!CV138&lt;&gt;'Info patients (2)'!CV138,"CHECK","")</f>
        <v/>
      </c>
      <c r="CW138" s="276" t="str">
        <f>IF('Info patients (1)'!CW138&lt;&gt;'Info patients (2)'!CW138,"CHECK","")</f>
        <v/>
      </c>
      <c r="CX138" s="276" t="str">
        <f>IF('Info patients (1)'!CX138&lt;&gt;'Info patients (2)'!CX138,"CHECK","")</f>
        <v/>
      </c>
      <c r="CY138" s="276" t="str">
        <f>IF('Info patients (1)'!CY138&lt;&gt;'Info patients (2)'!CY138,"CHECK","")</f>
        <v/>
      </c>
      <c r="CZ138" s="276" t="str">
        <f>IF('Info patients (1)'!CZ138&lt;&gt;'Info patients (2)'!CZ138,"CHECK","")</f>
        <v/>
      </c>
      <c r="DA138" s="276" t="str">
        <f>IF('Info patients (1)'!DA138&lt;&gt;'Info patients (2)'!DA138,"CHECK","")</f>
        <v/>
      </c>
      <c r="DB138" s="276" t="str">
        <f>IF('Info patients (1)'!DB138&lt;&gt;'Info patients (2)'!DB138,"CHECK","")</f>
        <v/>
      </c>
      <c r="DC138" s="276" t="str">
        <f>IF('Info patients (1)'!DC138&lt;&gt;'Info patients (2)'!DC138,"CHECK","")</f>
        <v/>
      </c>
      <c r="DD138" s="276" t="str">
        <f>IF('Info patients (1)'!DD138&lt;&gt;'Info patients (2)'!DD138,"CHECK","")</f>
        <v/>
      </c>
      <c r="DE138" s="276" t="str">
        <f>IF('Info patients (1)'!DE138&lt;&gt;'Info patients (2)'!DE138,"CHECK","")</f>
        <v/>
      </c>
      <c r="DF138" s="276" t="str">
        <f>IF('Info patients (1)'!DF138&lt;&gt;'Info patients (2)'!DF138,"CHECK","")</f>
        <v/>
      </c>
      <c r="DG138" s="276" t="str">
        <f>IF('Info patients (1)'!DG138&lt;&gt;'Info patients (2)'!DG138,"CHECK","")</f>
        <v/>
      </c>
      <c r="DH138" s="276" t="str">
        <f>IF('Info patients (1)'!DH138&lt;&gt;'Info patients (2)'!DH138,"CHECK","")</f>
        <v/>
      </c>
      <c r="DI138" s="276" t="str">
        <f>IF('Info patients (1)'!DI138&lt;&gt;'Info patients (2)'!DI138,"CHECK","")</f>
        <v/>
      </c>
      <c r="DJ138" s="276" t="str">
        <f>IF('Info patients (1)'!DJ138&lt;&gt;'Info patients (2)'!DJ138,"CHECK","")</f>
        <v/>
      </c>
      <c r="DK138" s="276" t="str">
        <f>IF('Info patients (1)'!DK138&lt;&gt;'Info patients (2)'!DK138,"CHECK","")</f>
        <v/>
      </c>
      <c r="DL138" s="276" t="str">
        <f>IF('Info patients (1)'!DL138&lt;&gt;'Info patients (2)'!DL138,"CHECK","")</f>
        <v/>
      </c>
      <c r="DM138" s="276" t="str">
        <f>IF('Info patients (1)'!DM138&lt;&gt;'Info patients (2)'!DM138,"CHECK","")</f>
        <v/>
      </c>
      <c r="DN138" s="276" t="str">
        <f>IF('Info patients (1)'!DN138&lt;&gt;'Info patients (2)'!DN138,"CHECK","")</f>
        <v/>
      </c>
      <c r="DO138" s="276" t="str">
        <f>IF('Info patients (1)'!DO138&lt;&gt;'Info patients (2)'!DO138,"CHECK","")</f>
        <v/>
      </c>
      <c r="DP138" s="276" t="str">
        <f>IF('Info patients (1)'!DP138&lt;&gt;'Info patients (2)'!DP138,"CHECK","")</f>
        <v/>
      </c>
      <c r="DQ138" s="276" t="str">
        <f>IF('Info patients (1)'!DQ138&lt;&gt;'Info patients (2)'!DQ138,"CHECK","")</f>
        <v/>
      </c>
    </row>
    <row r="139" spans="1:121" s="109" customFormat="1" ht="23.25" customHeight="1" x14ac:dyDescent="0.2">
      <c r="A139" s="276" t="str">
        <f>IF('Info patients (1)'!A139&lt;&gt;'Info patients (2)'!A139,"CHECK","")</f>
        <v/>
      </c>
      <c r="B139" s="276" t="str">
        <f>IF('Info patients (1)'!B139&lt;&gt;'Info patients (2)'!B139,"CHECK","")</f>
        <v/>
      </c>
      <c r="C139" s="276" t="str">
        <f>IF('Info patients (1)'!C139&lt;&gt;'Info patients (2)'!C139,"CHECK","")</f>
        <v/>
      </c>
      <c r="D139" s="276" t="str">
        <f>IF('Info patients (1)'!D139&lt;&gt;'Info patients (2)'!D139,"CHECK","")</f>
        <v/>
      </c>
      <c r="E139" s="276" t="str">
        <f>IF('Info patients (1)'!E139&lt;&gt;'Info patients (2)'!E139,"CHECK","")</f>
        <v/>
      </c>
      <c r="F139" s="276" t="str">
        <f>IF('Info patients (1)'!F139&lt;&gt;'Info patients (2)'!F139,"CHECK","")</f>
        <v/>
      </c>
      <c r="G139" s="276" t="str">
        <f>IF('Info patients (1)'!G139&lt;&gt;'Info patients (2)'!G139,"CHECK","")</f>
        <v/>
      </c>
      <c r="H139" s="276" t="str">
        <f>IF('Info patients (1)'!H139&lt;&gt;'Info patients (2)'!H139,"CHECK","")</f>
        <v/>
      </c>
      <c r="I139" s="276" t="str">
        <f>IF('Info patients (1)'!I139&lt;&gt;'Info patients (2)'!I139,"CHECK","")</f>
        <v/>
      </c>
      <c r="J139" s="276" t="str">
        <f>IF('Info patients (1)'!J139&lt;&gt;'Info patients (2)'!J139,"CHECK","")</f>
        <v/>
      </c>
      <c r="K139" s="276" t="str">
        <f>IF('Info patients (1)'!K139&lt;&gt;'Info patients (2)'!K139,"CHECK","")</f>
        <v/>
      </c>
      <c r="L139" s="276" t="str">
        <f>IF('Info patients (1)'!L139&lt;&gt;'Info patients (2)'!L139,"CHECK","")</f>
        <v/>
      </c>
      <c r="M139" s="276" t="str">
        <f>IF('Info patients (1)'!M139&lt;&gt;'Info patients (2)'!M139,"CHECK","")</f>
        <v/>
      </c>
      <c r="N139" s="276" t="str">
        <f>IF('Info patients (1)'!N139&lt;&gt;'Info patients (2)'!N139,"CHECK","")</f>
        <v/>
      </c>
      <c r="O139" s="276" t="str">
        <f>IF('Info patients (1)'!O139&lt;&gt;'Info patients (2)'!O139,"CHECK","")</f>
        <v/>
      </c>
      <c r="P139" s="276" t="str">
        <f>IF('Info patients (1)'!P139&lt;&gt;'Info patients (2)'!P139,"CHECK","")</f>
        <v/>
      </c>
      <c r="Q139" s="276" t="str">
        <f>IF('Info patients (1)'!Q139&lt;&gt;'Info patients (2)'!Q139,"CHECK","")</f>
        <v/>
      </c>
      <c r="R139" s="276" t="str">
        <f>IF('Info patients (1)'!R139&lt;&gt;'Info patients (2)'!R139,"CHECK","")</f>
        <v/>
      </c>
      <c r="S139" s="276" t="str">
        <f>IF('Info patients (1)'!S139&lt;&gt;'Info patients (2)'!S139,"CHECK","")</f>
        <v/>
      </c>
      <c r="T139" s="276" t="str">
        <f>IF('Info patients (1)'!T139&lt;&gt;'Info patients (2)'!T139,"CHECK","")</f>
        <v/>
      </c>
      <c r="U139" s="276" t="str">
        <f>IF('Info patients (1)'!U139&lt;&gt;'Info patients (2)'!U139,"CHECK","")</f>
        <v/>
      </c>
      <c r="V139" s="276" t="str">
        <f>IF('Info patients (1)'!V139&lt;&gt;'Info patients (2)'!V139,"CHECK","")</f>
        <v/>
      </c>
      <c r="W139" s="276" t="str">
        <f>IF('Info patients (1)'!W139&lt;&gt;'Info patients (2)'!W139,"CHECK","")</f>
        <v/>
      </c>
      <c r="X139" s="276" t="str">
        <f>IF('Info patients (1)'!X139&lt;&gt;'Info patients (2)'!X139,"CHECK","")</f>
        <v/>
      </c>
      <c r="Y139" s="276" t="str">
        <f>IF('Info patients (1)'!Y139&lt;&gt;'Info patients (2)'!Y139,"CHECK","")</f>
        <v/>
      </c>
      <c r="Z139" s="276" t="str">
        <f>IF('Info patients (1)'!Z139&lt;&gt;'Info patients (2)'!Z139,"CHECK","")</f>
        <v/>
      </c>
      <c r="AA139" s="276" t="str">
        <f>IF('Info patients (1)'!AA139&lt;&gt;'Info patients (2)'!AA139,"CHECK","")</f>
        <v/>
      </c>
      <c r="AB139" s="276" t="str">
        <f>IF('Info patients (1)'!AB139&lt;&gt;'Info patients (2)'!AB139,"CHECK","")</f>
        <v/>
      </c>
      <c r="AC139" s="276" t="str">
        <f>IF('Info patients (1)'!AC139&lt;&gt;'Info patients (2)'!AC139,"CHECK","")</f>
        <v/>
      </c>
      <c r="AD139" s="276" t="str">
        <f>IF('Info patients (1)'!AD139&lt;&gt;'Info patients (2)'!AD139,"CHECK","")</f>
        <v/>
      </c>
      <c r="AE139" s="276" t="str">
        <f>IF('Info patients (1)'!AE139&lt;&gt;'Info patients (2)'!AE139,"CHECK","")</f>
        <v/>
      </c>
      <c r="AF139" s="276" t="str">
        <f>IF('Info patients (1)'!AF139&lt;&gt;'Info patients (2)'!AF139,"CHECK","")</f>
        <v/>
      </c>
      <c r="AG139" s="276" t="str">
        <f>IF('Info patients (1)'!AG139&lt;&gt;'Info patients (2)'!AG139,"CHECK","")</f>
        <v/>
      </c>
      <c r="AH139" s="276" t="str">
        <f>IF('Info patients (1)'!AH139&lt;&gt;'Info patients (2)'!AH139,"CHECK","")</f>
        <v/>
      </c>
      <c r="AI139" s="276" t="str">
        <f>IF('Info patients (1)'!AI139&lt;&gt;'Info patients (2)'!AI139,"CHECK","")</f>
        <v/>
      </c>
      <c r="AJ139" s="276" t="str">
        <f>IF('Info patients (1)'!AJ139&lt;&gt;'Info patients (2)'!AJ139,"CHECK","")</f>
        <v/>
      </c>
      <c r="AK139" s="276" t="str">
        <f>IF('Info patients (1)'!AK139&lt;&gt;'Info patients (2)'!AK139,"CHECK","")</f>
        <v/>
      </c>
      <c r="AL139" s="276" t="str">
        <f>IF('Info patients (1)'!AL139&lt;&gt;'Info patients (2)'!AL139,"CHECK","")</f>
        <v/>
      </c>
      <c r="AM139" s="276" t="str">
        <f>IF('Info patients (1)'!AM139&lt;&gt;'Info patients (2)'!AM139,"CHECK","")</f>
        <v/>
      </c>
      <c r="AN139" s="276" t="str">
        <f>IF('Info patients (1)'!AN139&lt;&gt;'Info patients (2)'!AN139,"CHECK","")</f>
        <v/>
      </c>
      <c r="AO139" s="276" t="str">
        <f>IF('Info patients (1)'!AO139&lt;&gt;'Info patients (2)'!AO139,"CHECK","")</f>
        <v/>
      </c>
      <c r="AP139" s="276" t="str">
        <f>IF('Info patients (1)'!AP139&lt;&gt;'Info patients (2)'!AP139,"CHECK","")</f>
        <v/>
      </c>
      <c r="AQ139" s="276" t="str">
        <f>IF('Info patients (1)'!AQ139&lt;&gt;'Info patients (2)'!AQ139,"CHECK","")</f>
        <v/>
      </c>
      <c r="AR139" s="276" t="str">
        <f>IF('Info patients (1)'!AR139&lt;&gt;'Info patients (2)'!AR139,"CHECK","")</f>
        <v/>
      </c>
      <c r="AS139" s="276" t="str">
        <f>IF('Info patients (1)'!AS139&lt;&gt;'Info patients (2)'!AS139,"CHECK","")</f>
        <v/>
      </c>
      <c r="AT139" s="276" t="str">
        <f>IF('Info patients (1)'!AT139&lt;&gt;'Info patients (2)'!AT139,"CHECK","")</f>
        <v/>
      </c>
      <c r="AU139" s="276" t="str">
        <f>IF('Info patients (1)'!AU139&lt;&gt;'Info patients (2)'!AU139,"CHECK","")</f>
        <v/>
      </c>
      <c r="AV139" s="276" t="str">
        <f>IF('Info patients (1)'!AV139&lt;&gt;'Info patients (2)'!AV139,"CHECK","")</f>
        <v/>
      </c>
      <c r="AW139" s="276" t="str">
        <f>IF('Info patients (1)'!AW139&lt;&gt;'Info patients (2)'!AW139,"CHECK","")</f>
        <v/>
      </c>
      <c r="AX139" s="276" t="str">
        <f>IF('Info patients (1)'!AX139&lt;&gt;'Info patients (2)'!AX139,"CHECK","")</f>
        <v/>
      </c>
      <c r="AY139" s="276" t="str">
        <f>IF('Info patients (1)'!AY139&lt;&gt;'Info patients (2)'!AY139,"CHECK","")</f>
        <v/>
      </c>
      <c r="AZ139" s="276" t="str">
        <f>IF('Info patients (1)'!AZ139&lt;&gt;'Info patients (2)'!AZ139,"CHECK","")</f>
        <v/>
      </c>
      <c r="BA139" s="276" t="str">
        <f>IF('Info patients (1)'!BA139&lt;&gt;'Info patients (2)'!BA139,"CHECK","")</f>
        <v/>
      </c>
      <c r="BB139" s="276" t="str">
        <f>IF('Info patients (1)'!BB139&lt;&gt;'Info patients (2)'!BB139,"CHECK","")</f>
        <v/>
      </c>
      <c r="BC139" s="276" t="str">
        <f>IF('Info patients (1)'!BC139&lt;&gt;'Info patients (2)'!BC139,"CHECK","")</f>
        <v/>
      </c>
      <c r="BD139" s="276" t="str">
        <f>IF('Info patients (1)'!BD139&lt;&gt;'Info patients (2)'!BD139,"CHECK","")</f>
        <v/>
      </c>
      <c r="BE139" s="276" t="str">
        <f>IF('Info patients (1)'!BE139&lt;&gt;'Info patients (2)'!BE139,"CHECK","")</f>
        <v/>
      </c>
      <c r="BF139" s="276" t="str">
        <f>IF('Info patients (1)'!BF139&lt;&gt;'Info patients (2)'!BF139,"CHECK","")</f>
        <v/>
      </c>
      <c r="BG139" s="276" t="str">
        <f>IF('Info patients (1)'!BG139&lt;&gt;'Info patients (2)'!BG139,"CHECK","")</f>
        <v/>
      </c>
      <c r="BH139" s="276" t="str">
        <f>IF('Info patients (1)'!BH139&lt;&gt;'Info patients (2)'!BH139,"CHECK","")</f>
        <v/>
      </c>
      <c r="BI139" s="276" t="str">
        <f>IF('Info patients (1)'!BI139&lt;&gt;'Info patients (2)'!BI139,"CHECK","")</f>
        <v/>
      </c>
      <c r="BJ139" s="276" t="str">
        <f>IF('Info patients (1)'!BJ139&lt;&gt;'Info patients (2)'!BJ139,"CHECK","")</f>
        <v/>
      </c>
      <c r="BK139" s="276" t="str">
        <f>IF('Info patients (1)'!BK139&lt;&gt;'Info patients (2)'!BK139,"CHECK","")</f>
        <v/>
      </c>
      <c r="BL139" s="276" t="str">
        <f>IF('Info patients (1)'!BL139&lt;&gt;'Info patients (2)'!BL139,"CHECK","")</f>
        <v/>
      </c>
      <c r="BM139" s="276" t="str">
        <f>IF('Info patients (1)'!BM139&lt;&gt;'Info patients (2)'!BM139,"CHECK","")</f>
        <v/>
      </c>
      <c r="BN139" s="276" t="str">
        <f>IF('Info patients (1)'!BN139&lt;&gt;'Info patients (2)'!BN139,"CHECK","")</f>
        <v/>
      </c>
      <c r="BO139" s="276" t="str">
        <f>IF('Info patients (1)'!BO139&lt;&gt;'Info patients (2)'!BO139,"CHECK","")</f>
        <v/>
      </c>
      <c r="BP139" s="276" t="str">
        <f>IF('Info patients (1)'!BP139&lt;&gt;'Info patients (2)'!BP139,"CHECK","")</f>
        <v/>
      </c>
      <c r="BQ139" s="276" t="str">
        <f>IF('Info patients (1)'!BQ139&lt;&gt;'Info patients (2)'!BQ139,"CHECK","")</f>
        <v/>
      </c>
      <c r="BR139" s="276" t="str">
        <f>IF('Info patients (1)'!BR139&lt;&gt;'Info patients (2)'!BR139,"CHECK","")</f>
        <v/>
      </c>
      <c r="BS139" s="276" t="str">
        <f>IF('Info patients (1)'!BS139&lt;&gt;'Info patients (2)'!BS139,"CHECK","")</f>
        <v/>
      </c>
      <c r="BT139" s="276" t="str">
        <f>IF('Info patients (1)'!BT139&lt;&gt;'Info patients (2)'!BT139,"CHECK","")</f>
        <v/>
      </c>
      <c r="BU139" s="276" t="str">
        <f>IF('Info patients (1)'!BU139&lt;&gt;'Info patients (2)'!BU139,"CHECK","")</f>
        <v/>
      </c>
      <c r="BV139" s="276" t="str">
        <f>IF('Info patients (1)'!BV139&lt;&gt;'Info patients (2)'!BV139,"CHECK","")</f>
        <v/>
      </c>
      <c r="BW139" s="276" t="str">
        <f>IF('Info patients (1)'!BW139&lt;&gt;'Info patients (2)'!BW139,"CHECK","")</f>
        <v/>
      </c>
      <c r="BX139" s="276" t="str">
        <f>IF('Info patients (1)'!BX139&lt;&gt;'Info patients (2)'!BX139,"CHECK","")</f>
        <v/>
      </c>
      <c r="BY139" s="276" t="str">
        <f>IF('Info patients (1)'!BY139&lt;&gt;'Info patients (2)'!BY139,"CHECK","")</f>
        <v/>
      </c>
      <c r="BZ139" s="276" t="str">
        <f>IF('Info patients (1)'!BZ139&lt;&gt;'Info patients (2)'!BZ139,"CHECK","")</f>
        <v/>
      </c>
      <c r="CA139" s="276" t="str">
        <f>IF('Info patients (1)'!CA139&lt;&gt;'Info patients (2)'!CA139,"CHECK","")</f>
        <v/>
      </c>
      <c r="CB139" s="276" t="str">
        <f>IF('Info patients (1)'!CB139&lt;&gt;'Info patients (2)'!CB139,"CHECK","")</f>
        <v/>
      </c>
      <c r="CC139" s="276" t="str">
        <f>IF('Info patients (1)'!CC139&lt;&gt;'Info patients (2)'!CC139,"CHECK","")</f>
        <v/>
      </c>
      <c r="CD139" s="276" t="str">
        <f>IF('Info patients (1)'!CD139&lt;&gt;'Info patients (2)'!CD139,"CHECK","")</f>
        <v/>
      </c>
      <c r="CE139" s="276" t="str">
        <f>IF('Info patients (1)'!CE139&lt;&gt;'Info patients (2)'!CE139,"CHECK","")</f>
        <v/>
      </c>
      <c r="CF139" s="276" t="str">
        <f>IF('Info patients (1)'!CF139&lt;&gt;'Info patients (2)'!CF139,"CHECK","")</f>
        <v/>
      </c>
      <c r="CG139" s="276" t="str">
        <f>IF('Info patients (1)'!CG139&lt;&gt;'Info patients (2)'!CG139,"CHECK","")</f>
        <v/>
      </c>
      <c r="CH139" s="276" t="str">
        <f>IF('Info patients (1)'!CH139&lt;&gt;'Info patients (2)'!CH139,"CHECK","")</f>
        <v/>
      </c>
      <c r="CI139" s="276" t="str">
        <f>IF('Info patients (1)'!CI139&lt;&gt;'Info patients (2)'!CI139,"CHECK","")</f>
        <v/>
      </c>
      <c r="CJ139" s="276" t="str">
        <f>IF('Info patients (1)'!CJ139&lt;&gt;'Info patients (2)'!CJ139,"CHECK","")</f>
        <v/>
      </c>
      <c r="CK139" s="276" t="str">
        <f>IF('Info patients (1)'!CK139&lt;&gt;'Info patients (2)'!CK139,"CHECK","")</f>
        <v/>
      </c>
      <c r="CL139" s="276" t="str">
        <f>IF('Info patients (1)'!CL139&lt;&gt;'Info patients (2)'!CL139,"CHECK","")</f>
        <v/>
      </c>
      <c r="CM139" s="276" t="str">
        <f>IF('Info patients (1)'!CM139&lt;&gt;'Info patients (2)'!CM139,"CHECK","")</f>
        <v/>
      </c>
      <c r="CN139" s="276" t="str">
        <f>IF('Info patients (1)'!CN139&lt;&gt;'Info patients (2)'!CN139,"CHECK","")</f>
        <v/>
      </c>
      <c r="CO139" s="276" t="str">
        <f>IF('Info patients (1)'!CO139&lt;&gt;'Info patients (2)'!CO139,"CHECK","")</f>
        <v/>
      </c>
      <c r="CP139" s="276" t="str">
        <f>IF('Info patients (1)'!CP139&lt;&gt;'Info patients (2)'!CP139,"CHECK","")</f>
        <v/>
      </c>
      <c r="CQ139" s="276" t="str">
        <f>IF('Info patients (1)'!CQ139&lt;&gt;'Info patients (2)'!CQ139,"CHECK","")</f>
        <v/>
      </c>
      <c r="CR139" s="276" t="str">
        <f>IF('Info patients (1)'!CR139&lt;&gt;'Info patients (2)'!CR139,"CHECK","")</f>
        <v/>
      </c>
      <c r="CS139" s="276" t="str">
        <f>IF('Info patients (1)'!CS139&lt;&gt;'Info patients (2)'!CS139,"CHECK","")</f>
        <v/>
      </c>
      <c r="CT139" s="276" t="str">
        <f>IF('Info patients (1)'!CT139&lt;&gt;'Info patients (2)'!CT139,"CHECK","")</f>
        <v/>
      </c>
      <c r="CU139" s="276" t="str">
        <f>IF('Info patients (1)'!CU139&lt;&gt;'Info patients (2)'!CU139,"CHECK","")</f>
        <v/>
      </c>
      <c r="CV139" s="276" t="str">
        <f>IF('Info patients (1)'!CV139&lt;&gt;'Info patients (2)'!CV139,"CHECK","")</f>
        <v/>
      </c>
      <c r="CW139" s="276" t="str">
        <f>IF('Info patients (1)'!CW139&lt;&gt;'Info patients (2)'!CW139,"CHECK","")</f>
        <v/>
      </c>
      <c r="CX139" s="276" t="str">
        <f>IF('Info patients (1)'!CX139&lt;&gt;'Info patients (2)'!CX139,"CHECK","")</f>
        <v/>
      </c>
      <c r="CY139" s="276" t="str">
        <f>IF('Info patients (1)'!CY139&lt;&gt;'Info patients (2)'!CY139,"CHECK","")</f>
        <v/>
      </c>
      <c r="CZ139" s="276" t="str">
        <f>IF('Info patients (1)'!CZ139&lt;&gt;'Info patients (2)'!CZ139,"CHECK","")</f>
        <v/>
      </c>
      <c r="DA139" s="276" t="str">
        <f>IF('Info patients (1)'!DA139&lt;&gt;'Info patients (2)'!DA139,"CHECK","")</f>
        <v/>
      </c>
      <c r="DB139" s="276" t="str">
        <f>IF('Info patients (1)'!DB139&lt;&gt;'Info patients (2)'!DB139,"CHECK","")</f>
        <v/>
      </c>
      <c r="DC139" s="276" t="str">
        <f>IF('Info patients (1)'!DC139&lt;&gt;'Info patients (2)'!DC139,"CHECK","")</f>
        <v/>
      </c>
      <c r="DD139" s="276" t="str">
        <f>IF('Info patients (1)'!DD139&lt;&gt;'Info patients (2)'!DD139,"CHECK","")</f>
        <v/>
      </c>
      <c r="DE139" s="276" t="str">
        <f>IF('Info patients (1)'!DE139&lt;&gt;'Info patients (2)'!DE139,"CHECK","")</f>
        <v/>
      </c>
      <c r="DF139" s="276" t="str">
        <f>IF('Info patients (1)'!DF139&lt;&gt;'Info patients (2)'!DF139,"CHECK","")</f>
        <v/>
      </c>
      <c r="DG139" s="276" t="str">
        <f>IF('Info patients (1)'!DG139&lt;&gt;'Info patients (2)'!DG139,"CHECK","")</f>
        <v/>
      </c>
      <c r="DH139" s="276" t="str">
        <f>IF('Info patients (1)'!DH139&lt;&gt;'Info patients (2)'!DH139,"CHECK","")</f>
        <v/>
      </c>
      <c r="DI139" s="276" t="str">
        <f>IF('Info patients (1)'!DI139&lt;&gt;'Info patients (2)'!DI139,"CHECK","")</f>
        <v/>
      </c>
      <c r="DJ139" s="276" t="str">
        <f>IF('Info patients (1)'!DJ139&lt;&gt;'Info patients (2)'!DJ139,"CHECK","")</f>
        <v/>
      </c>
      <c r="DK139" s="276" t="str">
        <f>IF('Info patients (1)'!DK139&lt;&gt;'Info patients (2)'!DK139,"CHECK","")</f>
        <v/>
      </c>
      <c r="DL139" s="276" t="str">
        <f>IF('Info patients (1)'!DL139&lt;&gt;'Info patients (2)'!DL139,"CHECK","")</f>
        <v/>
      </c>
      <c r="DM139" s="276" t="str">
        <f>IF('Info patients (1)'!DM139&lt;&gt;'Info patients (2)'!DM139,"CHECK","")</f>
        <v/>
      </c>
      <c r="DN139" s="276" t="str">
        <f>IF('Info patients (1)'!DN139&lt;&gt;'Info patients (2)'!DN139,"CHECK","")</f>
        <v/>
      </c>
      <c r="DO139" s="276" t="str">
        <f>IF('Info patients (1)'!DO139&lt;&gt;'Info patients (2)'!DO139,"CHECK","")</f>
        <v/>
      </c>
      <c r="DP139" s="276" t="str">
        <f>IF('Info patients (1)'!DP139&lt;&gt;'Info patients (2)'!DP139,"CHECK","")</f>
        <v/>
      </c>
      <c r="DQ139" s="276" t="str">
        <f>IF('Info patients (1)'!DQ139&lt;&gt;'Info patients (2)'!DQ139,"CHECK","")</f>
        <v/>
      </c>
    </row>
    <row r="140" spans="1:121" s="109" customFormat="1" ht="23.25" customHeight="1" x14ac:dyDescent="0.2">
      <c r="A140" s="276" t="str">
        <f>IF('Info patients (1)'!A140&lt;&gt;'Info patients (2)'!A140,"CHECK","")</f>
        <v/>
      </c>
      <c r="B140" s="276" t="str">
        <f>IF('Info patients (1)'!B140&lt;&gt;'Info patients (2)'!B140,"CHECK","")</f>
        <v/>
      </c>
      <c r="C140" s="276" t="str">
        <f>IF('Info patients (1)'!C140&lt;&gt;'Info patients (2)'!C140,"CHECK","")</f>
        <v/>
      </c>
      <c r="D140" s="276" t="str">
        <f>IF('Info patients (1)'!D140&lt;&gt;'Info patients (2)'!D140,"CHECK","")</f>
        <v/>
      </c>
      <c r="E140" s="276" t="str">
        <f>IF('Info patients (1)'!E140&lt;&gt;'Info patients (2)'!E140,"CHECK","")</f>
        <v/>
      </c>
      <c r="F140" s="276" t="str">
        <f>IF('Info patients (1)'!F140&lt;&gt;'Info patients (2)'!F140,"CHECK","")</f>
        <v/>
      </c>
      <c r="G140" s="276" t="str">
        <f>IF('Info patients (1)'!G140&lt;&gt;'Info patients (2)'!G140,"CHECK","")</f>
        <v/>
      </c>
      <c r="H140" s="276" t="str">
        <f>IF('Info patients (1)'!H140&lt;&gt;'Info patients (2)'!H140,"CHECK","")</f>
        <v/>
      </c>
      <c r="I140" s="276" t="str">
        <f>IF('Info patients (1)'!I140&lt;&gt;'Info patients (2)'!I140,"CHECK","")</f>
        <v/>
      </c>
      <c r="J140" s="276" t="str">
        <f>IF('Info patients (1)'!J140&lt;&gt;'Info patients (2)'!J140,"CHECK","")</f>
        <v/>
      </c>
      <c r="K140" s="276" t="str">
        <f>IF('Info patients (1)'!K140&lt;&gt;'Info patients (2)'!K140,"CHECK","")</f>
        <v/>
      </c>
      <c r="L140" s="276" t="str">
        <f>IF('Info patients (1)'!L140&lt;&gt;'Info patients (2)'!L140,"CHECK","")</f>
        <v/>
      </c>
      <c r="M140" s="276" t="str">
        <f>IF('Info patients (1)'!M140&lt;&gt;'Info patients (2)'!M140,"CHECK","")</f>
        <v/>
      </c>
      <c r="N140" s="276" t="str">
        <f>IF('Info patients (1)'!N140&lt;&gt;'Info patients (2)'!N140,"CHECK","")</f>
        <v/>
      </c>
      <c r="O140" s="276" t="str">
        <f>IF('Info patients (1)'!O140&lt;&gt;'Info patients (2)'!O140,"CHECK","")</f>
        <v/>
      </c>
      <c r="P140" s="276" t="str">
        <f>IF('Info patients (1)'!P140&lt;&gt;'Info patients (2)'!P140,"CHECK","")</f>
        <v/>
      </c>
      <c r="Q140" s="276" t="str">
        <f>IF('Info patients (1)'!Q140&lt;&gt;'Info patients (2)'!Q140,"CHECK","")</f>
        <v/>
      </c>
      <c r="R140" s="276" t="str">
        <f>IF('Info patients (1)'!R140&lt;&gt;'Info patients (2)'!R140,"CHECK","")</f>
        <v/>
      </c>
      <c r="S140" s="276" t="str">
        <f>IF('Info patients (1)'!S140&lt;&gt;'Info patients (2)'!S140,"CHECK","")</f>
        <v/>
      </c>
      <c r="T140" s="276" t="str">
        <f>IF('Info patients (1)'!T140&lt;&gt;'Info patients (2)'!T140,"CHECK","")</f>
        <v/>
      </c>
      <c r="U140" s="276" t="str">
        <f>IF('Info patients (1)'!U140&lt;&gt;'Info patients (2)'!U140,"CHECK","")</f>
        <v/>
      </c>
      <c r="V140" s="276" t="str">
        <f>IF('Info patients (1)'!V140&lt;&gt;'Info patients (2)'!V140,"CHECK","")</f>
        <v/>
      </c>
      <c r="W140" s="276" t="str">
        <f>IF('Info patients (1)'!W140&lt;&gt;'Info patients (2)'!W140,"CHECK","")</f>
        <v/>
      </c>
      <c r="X140" s="276" t="str">
        <f>IF('Info patients (1)'!X140&lt;&gt;'Info patients (2)'!X140,"CHECK","")</f>
        <v/>
      </c>
      <c r="Y140" s="276" t="str">
        <f>IF('Info patients (1)'!Y140&lt;&gt;'Info patients (2)'!Y140,"CHECK","")</f>
        <v/>
      </c>
      <c r="Z140" s="276" t="str">
        <f>IF('Info patients (1)'!Z140&lt;&gt;'Info patients (2)'!Z140,"CHECK","")</f>
        <v/>
      </c>
      <c r="AA140" s="276" t="str">
        <f>IF('Info patients (1)'!AA140&lt;&gt;'Info patients (2)'!AA140,"CHECK","")</f>
        <v/>
      </c>
      <c r="AB140" s="276" t="str">
        <f>IF('Info patients (1)'!AB140&lt;&gt;'Info patients (2)'!AB140,"CHECK","")</f>
        <v/>
      </c>
      <c r="AC140" s="276" t="str">
        <f>IF('Info patients (1)'!AC140&lt;&gt;'Info patients (2)'!AC140,"CHECK","")</f>
        <v/>
      </c>
      <c r="AD140" s="276" t="str">
        <f>IF('Info patients (1)'!AD140&lt;&gt;'Info patients (2)'!AD140,"CHECK","")</f>
        <v/>
      </c>
      <c r="AE140" s="276" t="str">
        <f>IF('Info patients (1)'!AE140&lt;&gt;'Info patients (2)'!AE140,"CHECK","")</f>
        <v/>
      </c>
      <c r="AF140" s="276" t="str">
        <f>IF('Info patients (1)'!AF140&lt;&gt;'Info patients (2)'!AF140,"CHECK","")</f>
        <v/>
      </c>
      <c r="AG140" s="276" t="str">
        <f>IF('Info patients (1)'!AG140&lt;&gt;'Info patients (2)'!AG140,"CHECK","")</f>
        <v/>
      </c>
      <c r="AH140" s="276" t="str">
        <f>IF('Info patients (1)'!AH140&lt;&gt;'Info patients (2)'!AH140,"CHECK","")</f>
        <v/>
      </c>
      <c r="AI140" s="276" t="str">
        <f>IF('Info patients (1)'!AI140&lt;&gt;'Info patients (2)'!AI140,"CHECK","")</f>
        <v/>
      </c>
      <c r="AJ140" s="276" t="str">
        <f>IF('Info patients (1)'!AJ140&lt;&gt;'Info patients (2)'!AJ140,"CHECK","")</f>
        <v/>
      </c>
      <c r="AK140" s="276" t="str">
        <f>IF('Info patients (1)'!AK140&lt;&gt;'Info patients (2)'!AK140,"CHECK","")</f>
        <v/>
      </c>
      <c r="AL140" s="276" t="str">
        <f>IF('Info patients (1)'!AL140&lt;&gt;'Info patients (2)'!AL140,"CHECK","")</f>
        <v/>
      </c>
      <c r="AM140" s="276" t="str">
        <f>IF('Info patients (1)'!AM140&lt;&gt;'Info patients (2)'!AM140,"CHECK","")</f>
        <v/>
      </c>
      <c r="AN140" s="276" t="str">
        <f>IF('Info patients (1)'!AN140&lt;&gt;'Info patients (2)'!AN140,"CHECK","")</f>
        <v/>
      </c>
      <c r="AO140" s="276" t="str">
        <f>IF('Info patients (1)'!AO140&lt;&gt;'Info patients (2)'!AO140,"CHECK","")</f>
        <v/>
      </c>
      <c r="AP140" s="276" t="str">
        <f>IF('Info patients (1)'!AP140&lt;&gt;'Info patients (2)'!AP140,"CHECK","")</f>
        <v/>
      </c>
      <c r="AQ140" s="276" t="str">
        <f>IF('Info patients (1)'!AQ140&lt;&gt;'Info patients (2)'!AQ140,"CHECK","")</f>
        <v/>
      </c>
      <c r="AR140" s="276" t="str">
        <f>IF('Info patients (1)'!AR140&lt;&gt;'Info patients (2)'!AR140,"CHECK","")</f>
        <v/>
      </c>
      <c r="AS140" s="276" t="str">
        <f>IF('Info patients (1)'!AS140&lt;&gt;'Info patients (2)'!AS140,"CHECK","")</f>
        <v/>
      </c>
      <c r="AT140" s="276" t="str">
        <f>IF('Info patients (1)'!AT140&lt;&gt;'Info patients (2)'!AT140,"CHECK","")</f>
        <v/>
      </c>
      <c r="AU140" s="276" t="str">
        <f>IF('Info patients (1)'!AU140&lt;&gt;'Info patients (2)'!AU140,"CHECK","")</f>
        <v/>
      </c>
      <c r="AV140" s="276" t="str">
        <f>IF('Info patients (1)'!AV140&lt;&gt;'Info patients (2)'!AV140,"CHECK","")</f>
        <v/>
      </c>
      <c r="AW140" s="276" t="str">
        <f>IF('Info patients (1)'!AW140&lt;&gt;'Info patients (2)'!AW140,"CHECK","")</f>
        <v/>
      </c>
      <c r="AX140" s="276" t="str">
        <f>IF('Info patients (1)'!AX140&lt;&gt;'Info patients (2)'!AX140,"CHECK","")</f>
        <v/>
      </c>
      <c r="AY140" s="276" t="str">
        <f>IF('Info patients (1)'!AY140&lt;&gt;'Info patients (2)'!AY140,"CHECK","")</f>
        <v/>
      </c>
      <c r="AZ140" s="276" t="str">
        <f>IF('Info patients (1)'!AZ140&lt;&gt;'Info patients (2)'!AZ140,"CHECK","")</f>
        <v/>
      </c>
      <c r="BA140" s="276" t="str">
        <f>IF('Info patients (1)'!BA140&lt;&gt;'Info patients (2)'!BA140,"CHECK","")</f>
        <v/>
      </c>
      <c r="BB140" s="276" t="str">
        <f>IF('Info patients (1)'!BB140&lt;&gt;'Info patients (2)'!BB140,"CHECK","")</f>
        <v/>
      </c>
      <c r="BC140" s="276" t="str">
        <f>IF('Info patients (1)'!BC140&lt;&gt;'Info patients (2)'!BC140,"CHECK","")</f>
        <v/>
      </c>
      <c r="BD140" s="276" t="str">
        <f>IF('Info patients (1)'!BD140&lt;&gt;'Info patients (2)'!BD140,"CHECK","")</f>
        <v/>
      </c>
      <c r="BE140" s="276" t="str">
        <f>IF('Info patients (1)'!BE140&lt;&gt;'Info patients (2)'!BE140,"CHECK","")</f>
        <v/>
      </c>
      <c r="BF140" s="276" t="str">
        <f>IF('Info patients (1)'!BF140&lt;&gt;'Info patients (2)'!BF140,"CHECK","")</f>
        <v/>
      </c>
      <c r="BG140" s="276" t="str">
        <f>IF('Info patients (1)'!BG140&lt;&gt;'Info patients (2)'!BG140,"CHECK","")</f>
        <v/>
      </c>
      <c r="BH140" s="276" t="str">
        <f>IF('Info patients (1)'!BH140&lt;&gt;'Info patients (2)'!BH140,"CHECK","")</f>
        <v/>
      </c>
      <c r="BI140" s="276" t="str">
        <f>IF('Info patients (1)'!BI140&lt;&gt;'Info patients (2)'!BI140,"CHECK","")</f>
        <v/>
      </c>
      <c r="BJ140" s="276" t="str">
        <f>IF('Info patients (1)'!BJ140&lt;&gt;'Info patients (2)'!BJ140,"CHECK","")</f>
        <v/>
      </c>
      <c r="BK140" s="276" t="str">
        <f>IF('Info patients (1)'!BK140&lt;&gt;'Info patients (2)'!BK140,"CHECK","")</f>
        <v/>
      </c>
      <c r="BL140" s="276" t="str">
        <f>IF('Info patients (1)'!BL140&lt;&gt;'Info patients (2)'!BL140,"CHECK","")</f>
        <v/>
      </c>
      <c r="BM140" s="276" t="str">
        <f>IF('Info patients (1)'!BM140&lt;&gt;'Info patients (2)'!BM140,"CHECK","")</f>
        <v/>
      </c>
      <c r="BN140" s="276" t="str">
        <f>IF('Info patients (1)'!BN140&lt;&gt;'Info patients (2)'!BN140,"CHECK","")</f>
        <v/>
      </c>
      <c r="BO140" s="276" t="str">
        <f>IF('Info patients (1)'!BO140&lt;&gt;'Info patients (2)'!BO140,"CHECK","")</f>
        <v/>
      </c>
      <c r="BP140" s="276" t="str">
        <f>IF('Info patients (1)'!BP140&lt;&gt;'Info patients (2)'!BP140,"CHECK","")</f>
        <v/>
      </c>
      <c r="BQ140" s="276" t="str">
        <f>IF('Info patients (1)'!BQ140&lt;&gt;'Info patients (2)'!BQ140,"CHECK","")</f>
        <v/>
      </c>
      <c r="BR140" s="276" t="str">
        <f>IF('Info patients (1)'!BR140&lt;&gt;'Info patients (2)'!BR140,"CHECK","")</f>
        <v/>
      </c>
      <c r="BS140" s="276" t="str">
        <f>IF('Info patients (1)'!BS140&lt;&gt;'Info patients (2)'!BS140,"CHECK","")</f>
        <v/>
      </c>
      <c r="BT140" s="276" t="str">
        <f>IF('Info patients (1)'!BT140&lt;&gt;'Info patients (2)'!BT140,"CHECK","")</f>
        <v/>
      </c>
      <c r="BU140" s="276" t="str">
        <f>IF('Info patients (1)'!BU140&lt;&gt;'Info patients (2)'!BU140,"CHECK","")</f>
        <v/>
      </c>
      <c r="BV140" s="276" t="str">
        <f>IF('Info patients (1)'!BV140&lt;&gt;'Info patients (2)'!BV140,"CHECK","")</f>
        <v/>
      </c>
      <c r="BW140" s="276" t="str">
        <f>IF('Info patients (1)'!BW140&lt;&gt;'Info patients (2)'!BW140,"CHECK","")</f>
        <v/>
      </c>
      <c r="BX140" s="276" t="str">
        <f>IF('Info patients (1)'!BX140&lt;&gt;'Info patients (2)'!BX140,"CHECK","")</f>
        <v/>
      </c>
      <c r="BY140" s="276" t="str">
        <f>IF('Info patients (1)'!BY140&lt;&gt;'Info patients (2)'!BY140,"CHECK","")</f>
        <v/>
      </c>
      <c r="BZ140" s="276" t="str">
        <f>IF('Info patients (1)'!BZ140&lt;&gt;'Info patients (2)'!BZ140,"CHECK","")</f>
        <v/>
      </c>
      <c r="CA140" s="276" t="str">
        <f>IF('Info patients (1)'!CA140&lt;&gt;'Info patients (2)'!CA140,"CHECK","")</f>
        <v/>
      </c>
      <c r="CB140" s="276" t="str">
        <f>IF('Info patients (1)'!CB140&lt;&gt;'Info patients (2)'!CB140,"CHECK","")</f>
        <v/>
      </c>
      <c r="CC140" s="276" t="str">
        <f>IF('Info patients (1)'!CC140&lt;&gt;'Info patients (2)'!CC140,"CHECK","")</f>
        <v/>
      </c>
      <c r="CD140" s="276" t="str">
        <f>IF('Info patients (1)'!CD140&lt;&gt;'Info patients (2)'!CD140,"CHECK","")</f>
        <v/>
      </c>
      <c r="CE140" s="276" t="str">
        <f>IF('Info patients (1)'!CE140&lt;&gt;'Info patients (2)'!CE140,"CHECK","")</f>
        <v/>
      </c>
      <c r="CF140" s="276" t="str">
        <f>IF('Info patients (1)'!CF140&lt;&gt;'Info patients (2)'!CF140,"CHECK","")</f>
        <v/>
      </c>
      <c r="CG140" s="276" t="str">
        <f>IF('Info patients (1)'!CG140&lt;&gt;'Info patients (2)'!CG140,"CHECK","")</f>
        <v/>
      </c>
      <c r="CH140" s="276" t="str">
        <f>IF('Info patients (1)'!CH140&lt;&gt;'Info patients (2)'!CH140,"CHECK","")</f>
        <v/>
      </c>
      <c r="CI140" s="276" t="str">
        <f>IF('Info patients (1)'!CI140&lt;&gt;'Info patients (2)'!CI140,"CHECK","")</f>
        <v/>
      </c>
      <c r="CJ140" s="276" t="str">
        <f>IF('Info patients (1)'!CJ140&lt;&gt;'Info patients (2)'!CJ140,"CHECK","")</f>
        <v/>
      </c>
      <c r="CK140" s="276" t="str">
        <f>IF('Info patients (1)'!CK140&lt;&gt;'Info patients (2)'!CK140,"CHECK","")</f>
        <v/>
      </c>
      <c r="CL140" s="276" t="str">
        <f>IF('Info patients (1)'!CL140&lt;&gt;'Info patients (2)'!CL140,"CHECK","")</f>
        <v/>
      </c>
      <c r="CM140" s="276" t="str">
        <f>IF('Info patients (1)'!CM140&lt;&gt;'Info patients (2)'!CM140,"CHECK","")</f>
        <v/>
      </c>
      <c r="CN140" s="276" t="str">
        <f>IF('Info patients (1)'!CN140&lt;&gt;'Info patients (2)'!CN140,"CHECK","")</f>
        <v/>
      </c>
      <c r="CO140" s="276" t="str">
        <f>IF('Info patients (1)'!CO140&lt;&gt;'Info patients (2)'!CO140,"CHECK","")</f>
        <v/>
      </c>
      <c r="CP140" s="276" t="str">
        <f>IF('Info patients (1)'!CP140&lt;&gt;'Info patients (2)'!CP140,"CHECK","")</f>
        <v/>
      </c>
      <c r="CQ140" s="276" t="str">
        <f>IF('Info patients (1)'!CQ140&lt;&gt;'Info patients (2)'!CQ140,"CHECK","")</f>
        <v/>
      </c>
      <c r="CR140" s="276" t="str">
        <f>IF('Info patients (1)'!CR140&lt;&gt;'Info patients (2)'!CR140,"CHECK","")</f>
        <v/>
      </c>
      <c r="CS140" s="276" t="str">
        <f>IF('Info patients (1)'!CS140&lt;&gt;'Info patients (2)'!CS140,"CHECK","")</f>
        <v/>
      </c>
      <c r="CT140" s="276" t="str">
        <f>IF('Info patients (1)'!CT140&lt;&gt;'Info patients (2)'!CT140,"CHECK","")</f>
        <v/>
      </c>
      <c r="CU140" s="276" t="str">
        <f>IF('Info patients (1)'!CU140&lt;&gt;'Info patients (2)'!CU140,"CHECK","")</f>
        <v/>
      </c>
      <c r="CV140" s="276" t="str">
        <f>IF('Info patients (1)'!CV140&lt;&gt;'Info patients (2)'!CV140,"CHECK","")</f>
        <v/>
      </c>
      <c r="CW140" s="276" t="str">
        <f>IF('Info patients (1)'!CW140&lt;&gt;'Info patients (2)'!CW140,"CHECK","")</f>
        <v/>
      </c>
      <c r="CX140" s="276" t="str">
        <f>IF('Info patients (1)'!CX140&lt;&gt;'Info patients (2)'!CX140,"CHECK","")</f>
        <v/>
      </c>
      <c r="CY140" s="276" t="str">
        <f>IF('Info patients (1)'!CY140&lt;&gt;'Info patients (2)'!CY140,"CHECK","")</f>
        <v/>
      </c>
      <c r="CZ140" s="276" t="str">
        <f>IF('Info patients (1)'!CZ140&lt;&gt;'Info patients (2)'!CZ140,"CHECK","")</f>
        <v/>
      </c>
      <c r="DA140" s="276" t="str">
        <f>IF('Info patients (1)'!DA140&lt;&gt;'Info patients (2)'!DA140,"CHECK","")</f>
        <v/>
      </c>
      <c r="DB140" s="276" t="str">
        <f>IF('Info patients (1)'!DB140&lt;&gt;'Info patients (2)'!DB140,"CHECK","")</f>
        <v/>
      </c>
      <c r="DC140" s="276" t="str">
        <f>IF('Info patients (1)'!DC140&lt;&gt;'Info patients (2)'!DC140,"CHECK","")</f>
        <v/>
      </c>
      <c r="DD140" s="276" t="str">
        <f>IF('Info patients (1)'!DD140&lt;&gt;'Info patients (2)'!DD140,"CHECK","")</f>
        <v/>
      </c>
      <c r="DE140" s="276" t="str">
        <f>IF('Info patients (1)'!DE140&lt;&gt;'Info patients (2)'!DE140,"CHECK","")</f>
        <v/>
      </c>
      <c r="DF140" s="276" t="str">
        <f>IF('Info patients (1)'!DF140&lt;&gt;'Info patients (2)'!DF140,"CHECK","")</f>
        <v/>
      </c>
      <c r="DG140" s="276" t="str">
        <f>IF('Info patients (1)'!DG140&lt;&gt;'Info patients (2)'!DG140,"CHECK","")</f>
        <v/>
      </c>
      <c r="DH140" s="276" t="str">
        <f>IF('Info patients (1)'!DH140&lt;&gt;'Info patients (2)'!DH140,"CHECK","")</f>
        <v/>
      </c>
      <c r="DI140" s="276" t="str">
        <f>IF('Info patients (1)'!DI140&lt;&gt;'Info patients (2)'!DI140,"CHECK","")</f>
        <v/>
      </c>
      <c r="DJ140" s="276" t="str">
        <f>IF('Info patients (1)'!DJ140&lt;&gt;'Info patients (2)'!DJ140,"CHECK","")</f>
        <v/>
      </c>
      <c r="DK140" s="276" t="str">
        <f>IF('Info patients (1)'!DK140&lt;&gt;'Info patients (2)'!DK140,"CHECK","")</f>
        <v/>
      </c>
      <c r="DL140" s="276" t="str">
        <f>IF('Info patients (1)'!DL140&lt;&gt;'Info patients (2)'!DL140,"CHECK","")</f>
        <v/>
      </c>
      <c r="DM140" s="276" t="str">
        <f>IF('Info patients (1)'!DM140&lt;&gt;'Info patients (2)'!DM140,"CHECK","")</f>
        <v/>
      </c>
      <c r="DN140" s="276" t="str">
        <f>IF('Info patients (1)'!DN140&lt;&gt;'Info patients (2)'!DN140,"CHECK","")</f>
        <v/>
      </c>
      <c r="DO140" s="276" t="str">
        <f>IF('Info patients (1)'!DO140&lt;&gt;'Info patients (2)'!DO140,"CHECK","")</f>
        <v/>
      </c>
      <c r="DP140" s="276" t="str">
        <f>IF('Info patients (1)'!DP140&lt;&gt;'Info patients (2)'!DP140,"CHECK","")</f>
        <v/>
      </c>
      <c r="DQ140" s="276" t="str">
        <f>IF('Info patients (1)'!DQ140&lt;&gt;'Info patients (2)'!DQ140,"CHECK","")</f>
        <v/>
      </c>
    </row>
    <row r="141" spans="1:121" s="109" customFormat="1" ht="23.25" customHeight="1" x14ac:dyDescent="0.2">
      <c r="A141" s="276" t="str">
        <f>IF('Info patients (1)'!A141&lt;&gt;'Info patients (2)'!A141,"CHECK","")</f>
        <v/>
      </c>
      <c r="B141" s="276" t="str">
        <f>IF('Info patients (1)'!B141&lt;&gt;'Info patients (2)'!B141,"CHECK","")</f>
        <v/>
      </c>
      <c r="C141" s="276" t="str">
        <f>IF('Info patients (1)'!C141&lt;&gt;'Info patients (2)'!C141,"CHECK","")</f>
        <v/>
      </c>
      <c r="D141" s="276" t="str">
        <f>IF('Info patients (1)'!D141&lt;&gt;'Info patients (2)'!D141,"CHECK","")</f>
        <v/>
      </c>
      <c r="E141" s="276" t="str">
        <f>IF('Info patients (1)'!E141&lt;&gt;'Info patients (2)'!E141,"CHECK","")</f>
        <v/>
      </c>
      <c r="F141" s="276" t="str">
        <f>IF('Info patients (1)'!F141&lt;&gt;'Info patients (2)'!F141,"CHECK","")</f>
        <v/>
      </c>
      <c r="G141" s="276" t="str">
        <f>IF('Info patients (1)'!G141&lt;&gt;'Info patients (2)'!G141,"CHECK","")</f>
        <v/>
      </c>
      <c r="H141" s="276" t="str">
        <f>IF('Info patients (1)'!H141&lt;&gt;'Info patients (2)'!H141,"CHECK","")</f>
        <v/>
      </c>
      <c r="I141" s="276" t="str">
        <f>IF('Info patients (1)'!I141&lt;&gt;'Info patients (2)'!I141,"CHECK","")</f>
        <v/>
      </c>
      <c r="J141" s="276" t="str">
        <f>IF('Info patients (1)'!J141&lt;&gt;'Info patients (2)'!J141,"CHECK","")</f>
        <v/>
      </c>
      <c r="K141" s="276" t="str">
        <f>IF('Info patients (1)'!K141&lt;&gt;'Info patients (2)'!K141,"CHECK","")</f>
        <v/>
      </c>
      <c r="L141" s="276" t="str">
        <f>IF('Info patients (1)'!L141&lt;&gt;'Info patients (2)'!L141,"CHECK","")</f>
        <v/>
      </c>
      <c r="M141" s="276" t="str">
        <f>IF('Info patients (1)'!M141&lt;&gt;'Info patients (2)'!M141,"CHECK","")</f>
        <v/>
      </c>
      <c r="N141" s="276" t="str">
        <f>IF('Info patients (1)'!N141&lt;&gt;'Info patients (2)'!N141,"CHECK","")</f>
        <v/>
      </c>
      <c r="O141" s="276" t="str">
        <f>IF('Info patients (1)'!O141&lt;&gt;'Info patients (2)'!O141,"CHECK","")</f>
        <v/>
      </c>
      <c r="P141" s="276" t="str">
        <f>IF('Info patients (1)'!P141&lt;&gt;'Info patients (2)'!P141,"CHECK","")</f>
        <v/>
      </c>
      <c r="Q141" s="276" t="str">
        <f>IF('Info patients (1)'!Q141&lt;&gt;'Info patients (2)'!Q141,"CHECK","")</f>
        <v/>
      </c>
      <c r="R141" s="276" t="str">
        <f>IF('Info patients (1)'!R141&lt;&gt;'Info patients (2)'!R141,"CHECK","")</f>
        <v/>
      </c>
      <c r="S141" s="276" t="str">
        <f>IF('Info patients (1)'!S141&lt;&gt;'Info patients (2)'!S141,"CHECK","")</f>
        <v/>
      </c>
      <c r="T141" s="276" t="str">
        <f>IF('Info patients (1)'!T141&lt;&gt;'Info patients (2)'!T141,"CHECK","")</f>
        <v/>
      </c>
      <c r="U141" s="276" t="str">
        <f>IF('Info patients (1)'!U141&lt;&gt;'Info patients (2)'!U141,"CHECK","")</f>
        <v/>
      </c>
      <c r="V141" s="276" t="str">
        <f>IF('Info patients (1)'!V141&lt;&gt;'Info patients (2)'!V141,"CHECK","")</f>
        <v/>
      </c>
      <c r="W141" s="276" t="str">
        <f>IF('Info patients (1)'!W141&lt;&gt;'Info patients (2)'!W141,"CHECK","")</f>
        <v/>
      </c>
      <c r="X141" s="276" t="str">
        <f>IF('Info patients (1)'!X141&lt;&gt;'Info patients (2)'!X141,"CHECK","")</f>
        <v/>
      </c>
      <c r="Y141" s="276" t="str">
        <f>IF('Info patients (1)'!Y141&lt;&gt;'Info patients (2)'!Y141,"CHECK","")</f>
        <v/>
      </c>
      <c r="Z141" s="276" t="str">
        <f>IF('Info patients (1)'!Z141&lt;&gt;'Info patients (2)'!Z141,"CHECK","")</f>
        <v/>
      </c>
      <c r="AA141" s="276" t="str">
        <f>IF('Info patients (1)'!AA141&lt;&gt;'Info patients (2)'!AA141,"CHECK","")</f>
        <v/>
      </c>
      <c r="AB141" s="276" t="str">
        <f>IF('Info patients (1)'!AB141&lt;&gt;'Info patients (2)'!AB141,"CHECK","")</f>
        <v/>
      </c>
      <c r="AC141" s="276" t="str">
        <f>IF('Info patients (1)'!AC141&lt;&gt;'Info patients (2)'!AC141,"CHECK","")</f>
        <v/>
      </c>
      <c r="AD141" s="276" t="str">
        <f>IF('Info patients (1)'!AD141&lt;&gt;'Info patients (2)'!AD141,"CHECK","")</f>
        <v/>
      </c>
      <c r="AE141" s="276" t="str">
        <f>IF('Info patients (1)'!AE141&lt;&gt;'Info patients (2)'!AE141,"CHECK","")</f>
        <v/>
      </c>
      <c r="AF141" s="276" t="str">
        <f>IF('Info patients (1)'!AF141&lt;&gt;'Info patients (2)'!AF141,"CHECK","")</f>
        <v/>
      </c>
      <c r="AG141" s="276" t="str">
        <f>IF('Info patients (1)'!AG141&lt;&gt;'Info patients (2)'!AG141,"CHECK","")</f>
        <v/>
      </c>
      <c r="AH141" s="276" t="str">
        <f>IF('Info patients (1)'!AH141&lt;&gt;'Info patients (2)'!AH141,"CHECK","")</f>
        <v/>
      </c>
      <c r="AI141" s="276" t="str">
        <f>IF('Info patients (1)'!AI141&lt;&gt;'Info patients (2)'!AI141,"CHECK","")</f>
        <v/>
      </c>
      <c r="AJ141" s="276" t="str">
        <f>IF('Info patients (1)'!AJ141&lt;&gt;'Info patients (2)'!AJ141,"CHECK","")</f>
        <v/>
      </c>
      <c r="AK141" s="276" t="str">
        <f>IF('Info patients (1)'!AK141&lt;&gt;'Info patients (2)'!AK141,"CHECK","")</f>
        <v/>
      </c>
      <c r="AL141" s="276" t="str">
        <f>IF('Info patients (1)'!AL141&lt;&gt;'Info patients (2)'!AL141,"CHECK","")</f>
        <v/>
      </c>
      <c r="AM141" s="276" t="str">
        <f>IF('Info patients (1)'!AM141&lt;&gt;'Info patients (2)'!AM141,"CHECK","")</f>
        <v/>
      </c>
      <c r="AN141" s="276" t="str">
        <f>IF('Info patients (1)'!AN141&lt;&gt;'Info patients (2)'!AN141,"CHECK","")</f>
        <v/>
      </c>
      <c r="AO141" s="276" t="str">
        <f>IF('Info patients (1)'!AO141&lt;&gt;'Info patients (2)'!AO141,"CHECK","")</f>
        <v/>
      </c>
      <c r="AP141" s="276" t="str">
        <f>IF('Info patients (1)'!AP141&lt;&gt;'Info patients (2)'!AP141,"CHECK","")</f>
        <v/>
      </c>
      <c r="AQ141" s="276" t="str">
        <f>IF('Info patients (1)'!AQ141&lt;&gt;'Info patients (2)'!AQ141,"CHECK","")</f>
        <v/>
      </c>
      <c r="AR141" s="276" t="str">
        <f>IF('Info patients (1)'!AR141&lt;&gt;'Info patients (2)'!AR141,"CHECK","")</f>
        <v/>
      </c>
      <c r="AS141" s="276" t="str">
        <f>IF('Info patients (1)'!AS141&lt;&gt;'Info patients (2)'!AS141,"CHECK","")</f>
        <v/>
      </c>
      <c r="AT141" s="276" t="str">
        <f>IF('Info patients (1)'!AT141&lt;&gt;'Info patients (2)'!AT141,"CHECK","")</f>
        <v/>
      </c>
      <c r="AU141" s="276" t="str">
        <f>IF('Info patients (1)'!AU141&lt;&gt;'Info patients (2)'!AU141,"CHECK","")</f>
        <v/>
      </c>
      <c r="AV141" s="276" t="str">
        <f>IF('Info patients (1)'!AV141&lt;&gt;'Info patients (2)'!AV141,"CHECK","")</f>
        <v/>
      </c>
      <c r="AW141" s="276" t="str">
        <f>IF('Info patients (1)'!AW141&lt;&gt;'Info patients (2)'!AW141,"CHECK","")</f>
        <v/>
      </c>
      <c r="AX141" s="276" t="str">
        <f>IF('Info patients (1)'!AX141&lt;&gt;'Info patients (2)'!AX141,"CHECK","")</f>
        <v/>
      </c>
      <c r="AY141" s="276" t="str">
        <f>IF('Info patients (1)'!AY141&lt;&gt;'Info patients (2)'!AY141,"CHECK","")</f>
        <v/>
      </c>
      <c r="AZ141" s="276" t="str">
        <f>IF('Info patients (1)'!AZ141&lt;&gt;'Info patients (2)'!AZ141,"CHECK","")</f>
        <v/>
      </c>
      <c r="BA141" s="276" t="str">
        <f>IF('Info patients (1)'!BA141&lt;&gt;'Info patients (2)'!BA141,"CHECK","")</f>
        <v/>
      </c>
      <c r="BB141" s="276" t="str">
        <f>IF('Info patients (1)'!BB141&lt;&gt;'Info patients (2)'!BB141,"CHECK","")</f>
        <v/>
      </c>
      <c r="BC141" s="276" t="str">
        <f>IF('Info patients (1)'!BC141&lt;&gt;'Info patients (2)'!BC141,"CHECK","")</f>
        <v/>
      </c>
      <c r="BD141" s="276" t="str">
        <f>IF('Info patients (1)'!BD141&lt;&gt;'Info patients (2)'!BD141,"CHECK","")</f>
        <v/>
      </c>
      <c r="BE141" s="276" t="str">
        <f>IF('Info patients (1)'!BE141&lt;&gt;'Info patients (2)'!BE141,"CHECK","")</f>
        <v/>
      </c>
      <c r="BF141" s="276" t="str">
        <f>IF('Info patients (1)'!BF141&lt;&gt;'Info patients (2)'!BF141,"CHECK","")</f>
        <v/>
      </c>
      <c r="BG141" s="276" t="str">
        <f>IF('Info patients (1)'!BG141&lt;&gt;'Info patients (2)'!BG141,"CHECK","")</f>
        <v/>
      </c>
      <c r="BH141" s="276" t="str">
        <f>IF('Info patients (1)'!BH141&lt;&gt;'Info patients (2)'!BH141,"CHECK","")</f>
        <v/>
      </c>
      <c r="BI141" s="276" t="str">
        <f>IF('Info patients (1)'!BI141&lt;&gt;'Info patients (2)'!BI141,"CHECK","")</f>
        <v/>
      </c>
      <c r="BJ141" s="276" t="str">
        <f>IF('Info patients (1)'!BJ141&lt;&gt;'Info patients (2)'!BJ141,"CHECK","")</f>
        <v/>
      </c>
      <c r="BK141" s="276" t="str">
        <f>IF('Info patients (1)'!BK141&lt;&gt;'Info patients (2)'!BK141,"CHECK","")</f>
        <v/>
      </c>
      <c r="BL141" s="276" t="str">
        <f>IF('Info patients (1)'!BL141&lt;&gt;'Info patients (2)'!BL141,"CHECK","")</f>
        <v/>
      </c>
      <c r="BM141" s="276" t="str">
        <f>IF('Info patients (1)'!BM141&lt;&gt;'Info patients (2)'!BM141,"CHECK","")</f>
        <v/>
      </c>
      <c r="BN141" s="276" t="str">
        <f>IF('Info patients (1)'!BN141&lt;&gt;'Info patients (2)'!BN141,"CHECK","")</f>
        <v/>
      </c>
      <c r="BO141" s="276" t="str">
        <f>IF('Info patients (1)'!BO141&lt;&gt;'Info patients (2)'!BO141,"CHECK","")</f>
        <v/>
      </c>
      <c r="BP141" s="276" t="str">
        <f>IF('Info patients (1)'!BP141&lt;&gt;'Info patients (2)'!BP141,"CHECK","")</f>
        <v/>
      </c>
      <c r="BQ141" s="276" t="str">
        <f>IF('Info patients (1)'!BQ141&lt;&gt;'Info patients (2)'!BQ141,"CHECK","")</f>
        <v/>
      </c>
      <c r="BR141" s="276" t="str">
        <f>IF('Info patients (1)'!BR141&lt;&gt;'Info patients (2)'!BR141,"CHECK","")</f>
        <v/>
      </c>
      <c r="BS141" s="276" t="str">
        <f>IF('Info patients (1)'!BS141&lt;&gt;'Info patients (2)'!BS141,"CHECK","")</f>
        <v/>
      </c>
      <c r="BT141" s="276" t="str">
        <f>IF('Info patients (1)'!BT141&lt;&gt;'Info patients (2)'!BT141,"CHECK","")</f>
        <v/>
      </c>
      <c r="BU141" s="276" t="str">
        <f>IF('Info patients (1)'!BU141&lt;&gt;'Info patients (2)'!BU141,"CHECK","")</f>
        <v/>
      </c>
      <c r="BV141" s="276" t="str">
        <f>IF('Info patients (1)'!BV141&lt;&gt;'Info patients (2)'!BV141,"CHECK","")</f>
        <v/>
      </c>
      <c r="BW141" s="276" t="str">
        <f>IF('Info patients (1)'!BW141&lt;&gt;'Info patients (2)'!BW141,"CHECK","")</f>
        <v/>
      </c>
      <c r="BX141" s="276" t="str">
        <f>IF('Info patients (1)'!BX141&lt;&gt;'Info patients (2)'!BX141,"CHECK","")</f>
        <v/>
      </c>
      <c r="BY141" s="276" t="str">
        <f>IF('Info patients (1)'!BY141&lt;&gt;'Info patients (2)'!BY141,"CHECK","")</f>
        <v/>
      </c>
      <c r="BZ141" s="276" t="str">
        <f>IF('Info patients (1)'!BZ141&lt;&gt;'Info patients (2)'!BZ141,"CHECK","")</f>
        <v/>
      </c>
      <c r="CA141" s="276" t="str">
        <f>IF('Info patients (1)'!CA141&lt;&gt;'Info patients (2)'!CA141,"CHECK","")</f>
        <v/>
      </c>
      <c r="CB141" s="276" t="str">
        <f>IF('Info patients (1)'!CB141&lt;&gt;'Info patients (2)'!CB141,"CHECK","")</f>
        <v/>
      </c>
      <c r="CC141" s="276" t="str">
        <f>IF('Info patients (1)'!CC141&lt;&gt;'Info patients (2)'!CC141,"CHECK","")</f>
        <v/>
      </c>
      <c r="CD141" s="276" t="str">
        <f>IF('Info patients (1)'!CD141&lt;&gt;'Info patients (2)'!CD141,"CHECK","")</f>
        <v/>
      </c>
      <c r="CE141" s="276" t="str">
        <f>IF('Info patients (1)'!CE141&lt;&gt;'Info patients (2)'!CE141,"CHECK","")</f>
        <v/>
      </c>
      <c r="CF141" s="276" t="str">
        <f>IF('Info patients (1)'!CF141&lt;&gt;'Info patients (2)'!CF141,"CHECK","")</f>
        <v/>
      </c>
      <c r="CG141" s="276" t="str">
        <f>IF('Info patients (1)'!CG141&lt;&gt;'Info patients (2)'!CG141,"CHECK","")</f>
        <v/>
      </c>
      <c r="CH141" s="276" t="str">
        <f>IF('Info patients (1)'!CH141&lt;&gt;'Info patients (2)'!CH141,"CHECK","")</f>
        <v/>
      </c>
      <c r="CI141" s="276" t="str">
        <f>IF('Info patients (1)'!CI141&lt;&gt;'Info patients (2)'!CI141,"CHECK","")</f>
        <v/>
      </c>
      <c r="CJ141" s="276" t="str">
        <f>IF('Info patients (1)'!CJ141&lt;&gt;'Info patients (2)'!CJ141,"CHECK","")</f>
        <v/>
      </c>
      <c r="CK141" s="276" t="str">
        <f>IF('Info patients (1)'!CK141&lt;&gt;'Info patients (2)'!CK141,"CHECK","")</f>
        <v/>
      </c>
      <c r="CL141" s="276" t="str">
        <f>IF('Info patients (1)'!CL141&lt;&gt;'Info patients (2)'!CL141,"CHECK","")</f>
        <v/>
      </c>
      <c r="CM141" s="276" t="str">
        <f>IF('Info patients (1)'!CM141&lt;&gt;'Info patients (2)'!CM141,"CHECK","")</f>
        <v/>
      </c>
      <c r="CN141" s="276" t="str">
        <f>IF('Info patients (1)'!CN141&lt;&gt;'Info patients (2)'!CN141,"CHECK","")</f>
        <v/>
      </c>
      <c r="CO141" s="276" t="str">
        <f>IF('Info patients (1)'!CO141&lt;&gt;'Info patients (2)'!CO141,"CHECK","")</f>
        <v/>
      </c>
      <c r="CP141" s="276" t="str">
        <f>IF('Info patients (1)'!CP141&lt;&gt;'Info patients (2)'!CP141,"CHECK","")</f>
        <v/>
      </c>
      <c r="CQ141" s="276" t="str">
        <f>IF('Info patients (1)'!CQ141&lt;&gt;'Info patients (2)'!CQ141,"CHECK","")</f>
        <v/>
      </c>
      <c r="CR141" s="276" t="str">
        <f>IF('Info patients (1)'!CR141&lt;&gt;'Info patients (2)'!CR141,"CHECK","")</f>
        <v/>
      </c>
      <c r="CS141" s="276" t="str">
        <f>IF('Info patients (1)'!CS141&lt;&gt;'Info patients (2)'!CS141,"CHECK","")</f>
        <v/>
      </c>
      <c r="CT141" s="276" t="str">
        <f>IF('Info patients (1)'!CT141&lt;&gt;'Info patients (2)'!CT141,"CHECK","")</f>
        <v/>
      </c>
      <c r="CU141" s="276" t="str">
        <f>IF('Info patients (1)'!CU141&lt;&gt;'Info patients (2)'!CU141,"CHECK","")</f>
        <v/>
      </c>
      <c r="CV141" s="276" t="str">
        <f>IF('Info patients (1)'!CV141&lt;&gt;'Info patients (2)'!CV141,"CHECK","")</f>
        <v/>
      </c>
      <c r="CW141" s="276" t="str">
        <f>IF('Info patients (1)'!CW141&lt;&gt;'Info patients (2)'!CW141,"CHECK","")</f>
        <v/>
      </c>
      <c r="CX141" s="276" t="str">
        <f>IF('Info patients (1)'!CX141&lt;&gt;'Info patients (2)'!CX141,"CHECK","")</f>
        <v/>
      </c>
      <c r="CY141" s="276" t="str">
        <f>IF('Info patients (1)'!CY141&lt;&gt;'Info patients (2)'!CY141,"CHECK","")</f>
        <v/>
      </c>
      <c r="CZ141" s="276" t="str">
        <f>IF('Info patients (1)'!CZ141&lt;&gt;'Info patients (2)'!CZ141,"CHECK","")</f>
        <v/>
      </c>
      <c r="DA141" s="276" t="str">
        <f>IF('Info patients (1)'!DA141&lt;&gt;'Info patients (2)'!DA141,"CHECK","")</f>
        <v/>
      </c>
      <c r="DB141" s="276" t="str">
        <f>IF('Info patients (1)'!DB141&lt;&gt;'Info patients (2)'!DB141,"CHECK","")</f>
        <v/>
      </c>
      <c r="DC141" s="276" t="str">
        <f>IF('Info patients (1)'!DC141&lt;&gt;'Info patients (2)'!DC141,"CHECK","")</f>
        <v/>
      </c>
      <c r="DD141" s="276" t="str">
        <f>IF('Info patients (1)'!DD141&lt;&gt;'Info patients (2)'!DD141,"CHECK","")</f>
        <v/>
      </c>
      <c r="DE141" s="276" t="str">
        <f>IF('Info patients (1)'!DE141&lt;&gt;'Info patients (2)'!DE141,"CHECK","")</f>
        <v/>
      </c>
      <c r="DF141" s="276" t="str">
        <f>IF('Info patients (1)'!DF141&lt;&gt;'Info patients (2)'!DF141,"CHECK","")</f>
        <v/>
      </c>
      <c r="DG141" s="276" t="str">
        <f>IF('Info patients (1)'!DG141&lt;&gt;'Info patients (2)'!DG141,"CHECK","")</f>
        <v/>
      </c>
      <c r="DH141" s="276" t="str">
        <f>IF('Info patients (1)'!DH141&lt;&gt;'Info patients (2)'!DH141,"CHECK","")</f>
        <v/>
      </c>
      <c r="DI141" s="276" t="str">
        <f>IF('Info patients (1)'!DI141&lt;&gt;'Info patients (2)'!DI141,"CHECK","")</f>
        <v/>
      </c>
      <c r="DJ141" s="276" t="str">
        <f>IF('Info patients (1)'!DJ141&lt;&gt;'Info patients (2)'!DJ141,"CHECK","")</f>
        <v/>
      </c>
      <c r="DK141" s="276" t="str">
        <f>IF('Info patients (1)'!DK141&lt;&gt;'Info patients (2)'!DK141,"CHECK","")</f>
        <v/>
      </c>
      <c r="DL141" s="276" t="str">
        <f>IF('Info patients (1)'!DL141&lt;&gt;'Info patients (2)'!DL141,"CHECK","")</f>
        <v/>
      </c>
      <c r="DM141" s="276" t="str">
        <f>IF('Info patients (1)'!DM141&lt;&gt;'Info patients (2)'!DM141,"CHECK","")</f>
        <v/>
      </c>
      <c r="DN141" s="276" t="str">
        <f>IF('Info patients (1)'!DN141&lt;&gt;'Info patients (2)'!DN141,"CHECK","")</f>
        <v/>
      </c>
      <c r="DO141" s="276" t="str">
        <f>IF('Info patients (1)'!DO141&lt;&gt;'Info patients (2)'!DO141,"CHECK","")</f>
        <v/>
      </c>
      <c r="DP141" s="276" t="str">
        <f>IF('Info patients (1)'!DP141&lt;&gt;'Info patients (2)'!DP141,"CHECK","")</f>
        <v/>
      </c>
      <c r="DQ141" s="276" t="str">
        <f>IF('Info patients (1)'!DQ141&lt;&gt;'Info patients (2)'!DQ141,"CHECK","")</f>
        <v/>
      </c>
    </row>
    <row r="142" spans="1:121" s="109" customFormat="1" ht="23.25" customHeight="1" x14ac:dyDescent="0.2">
      <c r="A142" s="276" t="str">
        <f>IF('Info patients (1)'!A142&lt;&gt;'Info patients (2)'!A142,"CHECK","")</f>
        <v/>
      </c>
      <c r="B142" s="276" t="str">
        <f>IF('Info patients (1)'!B142&lt;&gt;'Info patients (2)'!B142,"CHECK","")</f>
        <v/>
      </c>
      <c r="C142" s="276" t="str">
        <f>IF('Info patients (1)'!C142&lt;&gt;'Info patients (2)'!C142,"CHECK","")</f>
        <v/>
      </c>
      <c r="D142" s="276" t="str">
        <f>IF('Info patients (1)'!D142&lt;&gt;'Info patients (2)'!D142,"CHECK","")</f>
        <v/>
      </c>
      <c r="E142" s="276" t="str">
        <f>IF('Info patients (1)'!E142&lt;&gt;'Info patients (2)'!E142,"CHECK","")</f>
        <v/>
      </c>
      <c r="F142" s="276" t="str">
        <f>IF('Info patients (1)'!F142&lt;&gt;'Info patients (2)'!F142,"CHECK","")</f>
        <v/>
      </c>
      <c r="G142" s="276" t="str">
        <f>IF('Info patients (1)'!G142&lt;&gt;'Info patients (2)'!G142,"CHECK","")</f>
        <v/>
      </c>
      <c r="H142" s="276" t="str">
        <f>IF('Info patients (1)'!H142&lt;&gt;'Info patients (2)'!H142,"CHECK","")</f>
        <v/>
      </c>
      <c r="I142" s="276" t="str">
        <f>IF('Info patients (1)'!I142&lt;&gt;'Info patients (2)'!I142,"CHECK","")</f>
        <v/>
      </c>
      <c r="J142" s="276" t="str">
        <f>IF('Info patients (1)'!J142&lt;&gt;'Info patients (2)'!J142,"CHECK","")</f>
        <v/>
      </c>
      <c r="K142" s="276" t="str">
        <f>IF('Info patients (1)'!K142&lt;&gt;'Info patients (2)'!K142,"CHECK","")</f>
        <v/>
      </c>
      <c r="L142" s="276" t="str">
        <f>IF('Info patients (1)'!L142&lt;&gt;'Info patients (2)'!L142,"CHECK","")</f>
        <v/>
      </c>
      <c r="M142" s="276" t="str">
        <f>IF('Info patients (1)'!M142&lt;&gt;'Info patients (2)'!M142,"CHECK","")</f>
        <v/>
      </c>
      <c r="N142" s="276" t="str">
        <f>IF('Info patients (1)'!N142&lt;&gt;'Info patients (2)'!N142,"CHECK","")</f>
        <v/>
      </c>
      <c r="O142" s="276" t="str">
        <f>IF('Info patients (1)'!O142&lt;&gt;'Info patients (2)'!O142,"CHECK","")</f>
        <v/>
      </c>
      <c r="P142" s="276" t="str">
        <f>IF('Info patients (1)'!P142&lt;&gt;'Info patients (2)'!P142,"CHECK","")</f>
        <v/>
      </c>
      <c r="Q142" s="276" t="str">
        <f>IF('Info patients (1)'!Q142&lt;&gt;'Info patients (2)'!Q142,"CHECK","")</f>
        <v/>
      </c>
      <c r="R142" s="276" t="str">
        <f>IF('Info patients (1)'!R142&lt;&gt;'Info patients (2)'!R142,"CHECK","")</f>
        <v/>
      </c>
      <c r="S142" s="276" t="str">
        <f>IF('Info patients (1)'!S142&lt;&gt;'Info patients (2)'!S142,"CHECK","")</f>
        <v/>
      </c>
      <c r="T142" s="276" t="str">
        <f>IF('Info patients (1)'!T142&lt;&gt;'Info patients (2)'!T142,"CHECK","")</f>
        <v/>
      </c>
      <c r="U142" s="276" t="str">
        <f>IF('Info patients (1)'!U142&lt;&gt;'Info patients (2)'!U142,"CHECK","")</f>
        <v/>
      </c>
      <c r="V142" s="276" t="str">
        <f>IF('Info patients (1)'!V142&lt;&gt;'Info patients (2)'!V142,"CHECK","")</f>
        <v/>
      </c>
      <c r="W142" s="276" t="str">
        <f>IF('Info patients (1)'!W142&lt;&gt;'Info patients (2)'!W142,"CHECK","")</f>
        <v/>
      </c>
      <c r="X142" s="276" t="str">
        <f>IF('Info patients (1)'!X142&lt;&gt;'Info patients (2)'!X142,"CHECK","")</f>
        <v/>
      </c>
      <c r="Y142" s="276" t="str">
        <f>IF('Info patients (1)'!Y142&lt;&gt;'Info patients (2)'!Y142,"CHECK","")</f>
        <v/>
      </c>
      <c r="Z142" s="276" t="str">
        <f>IF('Info patients (1)'!Z142&lt;&gt;'Info patients (2)'!Z142,"CHECK","")</f>
        <v/>
      </c>
      <c r="AA142" s="276" t="str">
        <f>IF('Info patients (1)'!AA142&lt;&gt;'Info patients (2)'!AA142,"CHECK","")</f>
        <v/>
      </c>
      <c r="AB142" s="276" t="str">
        <f>IF('Info patients (1)'!AB142&lt;&gt;'Info patients (2)'!AB142,"CHECK","")</f>
        <v/>
      </c>
      <c r="AC142" s="276" t="str">
        <f>IF('Info patients (1)'!AC142&lt;&gt;'Info patients (2)'!AC142,"CHECK","")</f>
        <v/>
      </c>
      <c r="AD142" s="276" t="str">
        <f>IF('Info patients (1)'!AD142&lt;&gt;'Info patients (2)'!AD142,"CHECK","")</f>
        <v/>
      </c>
      <c r="AE142" s="276" t="str">
        <f>IF('Info patients (1)'!AE142&lt;&gt;'Info patients (2)'!AE142,"CHECK","")</f>
        <v/>
      </c>
      <c r="AF142" s="276" t="str">
        <f>IF('Info patients (1)'!AF142&lt;&gt;'Info patients (2)'!AF142,"CHECK","")</f>
        <v/>
      </c>
      <c r="AG142" s="276" t="str">
        <f>IF('Info patients (1)'!AG142&lt;&gt;'Info patients (2)'!AG142,"CHECK","")</f>
        <v/>
      </c>
      <c r="AH142" s="276" t="str">
        <f>IF('Info patients (1)'!AH142&lt;&gt;'Info patients (2)'!AH142,"CHECK","")</f>
        <v/>
      </c>
      <c r="AI142" s="276" t="str">
        <f>IF('Info patients (1)'!AI142&lt;&gt;'Info patients (2)'!AI142,"CHECK","")</f>
        <v/>
      </c>
      <c r="AJ142" s="276" t="str">
        <f>IF('Info patients (1)'!AJ142&lt;&gt;'Info patients (2)'!AJ142,"CHECK","")</f>
        <v/>
      </c>
      <c r="AK142" s="276" t="str">
        <f>IF('Info patients (1)'!AK142&lt;&gt;'Info patients (2)'!AK142,"CHECK","")</f>
        <v/>
      </c>
      <c r="AL142" s="276" t="str">
        <f>IF('Info patients (1)'!AL142&lt;&gt;'Info patients (2)'!AL142,"CHECK","")</f>
        <v/>
      </c>
      <c r="AM142" s="276" t="str">
        <f>IF('Info patients (1)'!AM142&lt;&gt;'Info patients (2)'!AM142,"CHECK","")</f>
        <v/>
      </c>
      <c r="AN142" s="276" t="str">
        <f>IF('Info patients (1)'!AN142&lt;&gt;'Info patients (2)'!AN142,"CHECK","")</f>
        <v/>
      </c>
      <c r="AO142" s="276" t="str">
        <f>IF('Info patients (1)'!AO142&lt;&gt;'Info patients (2)'!AO142,"CHECK","")</f>
        <v/>
      </c>
      <c r="AP142" s="276" t="str">
        <f>IF('Info patients (1)'!AP142&lt;&gt;'Info patients (2)'!AP142,"CHECK","")</f>
        <v/>
      </c>
      <c r="AQ142" s="276" t="str">
        <f>IF('Info patients (1)'!AQ142&lt;&gt;'Info patients (2)'!AQ142,"CHECK","")</f>
        <v/>
      </c>
      <c r="AR142" s="276" t="str">
        <f>IF('Info patients (1)'!AR142&lt;&gt;'Info patients (2)'!AR142,"CHECK","")</f>
        <v/>
      </c>
      <c r="AS142" s="276" t="str">
        <f>IF('Info patients (1)'!AS142&lt;&gt;'Info patients (2)'!AS142,"CHECK","")</f>
        <v/>
      </c>
      <c r="AT142" s="276" t="str">
        <f>IF('Info patients (1)'!AT142&lt;&gt;'Info patients (2)'!AT142,"CHECK","")</f>
        <v/>
      </c>
      <c r="AU142" s="276" t="str">
        <f>IF('Info patients (1)'!AU142&lt;&gt;'Info patients (2)'!AU142,"CHECK","")</f>
        <v/>
      </c>
      <c r="AV142" s="276" t="str">
        <f>IF('Info patients (1)'!AV142&lt;&gt;'Info patients (2)'!AV142,"CHECK","")</f>
        <v/>
      </c>
      <c r="AW142" s="276" t="str">
        <f>IF('Info patients (1)'!AW142&lt;&gt;'Info patients (2)'!AW142,"CHECK","")</f>
        <v/>
      </c>
      <c r="AX142" s="276" t="str">
        <f>IF('Info patients (1)'!AX142&lt;&gt;'Info patients (2)'!AX142,"CHECK","")</f>
        <v/>
      </c>
      <c r="AY142" s="276" t="str">
        <f>IF('Info patients (1)'!AY142&lt;&gt;'Info patients (2)'!AY142,"CHECK","")</f>
        <v/>
      </c>
      <c r="AZ142" s="276" t="str">
        <f>IF('Info patients (1)'!AZ142&lt;&gt;'Info patients (2)'!AZ142,"CHECK","")</f>
        <v/>
      </c>
      <c r="BA142" s="276" t="str">
        <f>IF('Info patients (1)'!BA142&lt;&gt;'Info patients (2)'!BA142,"CHECK","")</f>
        <v/>
      </c>
      <c r="BB142" s="276" t="str">
        <f>IF('Info patients (1)'!BB142&lt;&gt;'Info patients (2)'!BB142,"CHECK","")</f>
        <v/>
      </c>
      <c r="BC142" s="276" t="str">
        <f>IF('Info patients (1)'!BC142&lt;&gt;'Info patients (2)'!BC142,"CHECK","")</f>
        <v/>
      </c>
      <c r="BD142" s="276" t="str">
        <f>IF('Info patients (1)'!BD142&lt;&gt;'Info patients (2)'!BD142,"CHECK","")</f>
        <v/>
      </c>
      <c r="BE142" s="276" t="str">
        <f>IF('Info patients (1)'!BE142&lt;&gt;'Info patients (2)'!BE142,"CHECK","")</f>
        <v/>
      </c>
      <c r="BF142" s="276" t="str">
        <f>IF('Info patients (1)'!BF142&lt;&gt;'Info patients (2)'!BF142,"CHECK","")</f>
        <v/>
      </c>
      <c r="BG142" s="276" t="str">
        <f>IF('Info patients (1)'!BG142&lt;&gt;'Info patients (2)'!BG142,"CHECK","")</f>
        <v/>
      </c>
      <c r="BH142" s="276" t="str">
        <f>IF('Info patients (1)'!BH142&lt;&gt;'Info patients (2)'!BH142,"CHECK","")</f>
        <v/>
      </c>
      <c r="BI142" s="276" t="str">
        <f>IF('Info patients (1)'!BI142&lt;&gt;'Info patients (2)'!BI142,"CHECK","")</f>
        <v/>
      </c>
      <c r="BJ142" s="276" t="str">
        <f>IF('Info patients (1)'!BJ142&lt;&gt;'Info patients (2)'!BJ142,"CHECK","")</f>
        <v/>
      </c>
      <c r="BK142" s="276" t="str">
        <f>IF('Info patients (1)'!BK142&lt;&gt;'Info patients (2)'!BK142,"CHECK","")</f>
        <v/>
      </c>
      <c r="BL142" s="276" t="str">
        <f>IF('Info patients (1)'!BL142&lt;&gt;'Info patients (2)'!BL142,"CHECK","")</f>
        <v/>
      </c>
      <c r="BM142" s="276" t="str">
        <f>IF('Info patients (1)'!BM142&lt;&gt;'Info patients (2)'!BM142,"CHECK","")</f>
        <v/>
      </c>
      <c r="BN142" s="276" t="str">
        <f>IF('Info patients (1)'!BN142&lt;&gt;'Info patients (2)'!BN142,"CHECK","")</f>
        <v/>
      </c>
      <c r="BO142" s="276" t="str">
        <f>IF('Info patients (1)'!BO142&lt;&gt;'Info patients (2)'!BO142,"CHECK","")</f>
        <v/>
      </c>
      <c r="BP142" s="276" t="str">
        <f>IF('Info patients (1)'!BP142&lt;&gt;'Info patients (2)'!BP142,"CHECK","")</f>
        <v/>
      </c>
      <c r="BQ142" s="276" t="str">
        <f>IF('Info patients (1)'!BQ142&lt;&gt;'Info patients (2)'!BQ142,"CHECK","")</f>
        <v/>
      </c>
      <c r="BR142" s="276" t="str">
        <f>IF('Info patients (1)'!BR142&lt;&gt;'Info patients (2)'!BR142,"CHECK","")</f>
        <v/>
      </c>
      <c r="BS142" s="276" t="str">
        <f>IF('Info patients (1)'!BS142&lt;&gt;'Info patients (2)'!BS142,"CHECK","")</f>
        <v/>
      </c>
      <c r="BT142" s="276" t="str">
        <f>IF('Info patients (1)'!BT142&lt;&gt;'Info patients (2)'!BT142,"CHECK","")</f>
        <v/>
      </c>
      <c r="BU142" s="276" t="str">
        <f>IF('Info patients (1)'!BU142&lt;&gt;'Info patients (2)'!BU142,"CHECK","")</f>
        <v/>
      </c>
      <c r="BV142" s="276" t="str">
        <f>IF('Info patients (1)'!BV142&lt;&gt;'Info patients (2)'!BV142,"CHECK","")</f>
        <v/>
      </c>
      <c r="BW142" s="276" t="str">
        <f>IF('Info patients (1)'!BW142&lt;&gt;'Info patients (2)'!BW142,"CHECK","")</f>
        <v/>
      </c>
      <c r="BX142" s="276" t="str">
        <f>IF('Info patients (1)'!BX142&lt;&gt;'Info patients (2)'!BX142,"CHECK","")</f>
        <v/>
      </c>
      <c r="BY142" s="276" t="str">
        <f>IF('Info patients (1)'!BY142&lt;&gt;'Info patients (2)'!BY142,"CHECK","")</f>
        <v/>
      </c>
      <c r="BZ142" s="276" t="str">
        <f>IF('Info patients (1)'!BZ142&lt;&gt;'Info patients (2)'!BZ142,"CHECK","")</f>
        <v/>
      </c>
      <c r="CA142" s="276" t="str">
        <f>IF('Info patients (1)'!CA142&lt;&gt;'Info patients (2)'!CA142,"CHECK","")</f>
        <v/>
      </c>
      <c r="CB142" s="276" t="str">
        <f>IF('Info patients (1)'!CB142&lt;&gt;'Info patients (2)'!CB142,"CHECK","")</f>
        <v/>
      </c>
      <c r="CC142" s="276" t="str">
        <f>IF('Info patients (1)'!CC142&lt;&gt;'Info patients (2)'!CC142,"CHECK","")</f>
        <v/>
      </c>
      <c r="CD142" s="276" t="str">
        <f>IF('Info patients (1)'!CD142&lt;&gt;'Info patients (2)'!CD142,"CHECK","")</f>
        <v/>
      </c>
      <c r="CE142" s="276" t="str">
        <f>IF('Info patients (1)'!CE142&lt;&gt;'Info patients (2)'!CE142,"CHECK","")</f>
        <v/>
      </c>
      <c r="CF142" s="276" t="str">
        <f>IF('Info patients (1)'!CF142&lt;&gt;'Info patients (2)'!CF142,"CHECK","")</f>
        <v/>
      </c>
      <c r="CG142" s="276" t="str">
        <f>IF('Info patients (1)'!CG142&lt;&gt;'Info patients (2)'!CG142,"CHECK","")</f>
        <v/>
      </c>
      <c r="CH142" s="276" t="str">
        <f>IF('Info patients (1)'!CH142&lt;&gt;'Info patients (2)'!CH142,"CHECK","")</f>
        <v/>
      </c>
      <c r="CI142" s="276" t="str">
        <f>IF('Info patients (1)'!CI142&lt;&gt;'Info patients (2)'!CI142,"CHECK","")</f>
        <v/>
      </c>
      <c r="CJ142" s="276" t="str">
        <f>IF('Info patients (1)'!CJ142&lt;&gt;'Info patients (2)'!CJ142,"CHECK","")</f>
        <v/>
      </c>
      <c r="CK142" s="276" t="str">
        <f>IF('Info patients (1)'!CK142&lt;&gt;'Info patients (2)'!CK142,"CHECK","")</f>
        <v/>
      </c>
      <c r="CL142" s="276" t="str">
        <f>IF('Info patients (1)'!CL142&lt;&gt;'Info patients (2)'!CL142,"CHECK","")</f>
        <v/>
      </c>
      <c r="CM142" s="276" t="str">
        <f>IF('Info patients (1)'!CM142&lt;&gt;'Info patients (2)'!CM142,"CHECK","")</f>
        <v/>
      </c>
      <c r="CN142" s="276" t="str">
        <f>IF('Info patients (1)'!CN142&lt;&gt;'Info patients (2)'!CN142,"CHECK","")</f>
        <v/>
      </c>
      <c r="CO142" s="276" t="str">
        <f>IF('Info patients (1)'!CO142&lt;&gt;'Info patients (2)'!CO142,"CHECK","")</f>
        <v/>
      </c>
      <c r="CP142" s="276" t="str">
        <f>IF('Info patients (1)'!CP142&lt;&gt;'Info patients (2)'!CP142,"CHECK","")</f>
        <v/>
      </c>
      <c r="CQ142" s="276" t="str">
        <f>IF('Info patients (1)'!CQ142&lt;&gt;'Info patients (2)'!CQ142,"CHECK","")</f>
        <v/>
      </c>
      <c r="CR142" s="276" t="str">
        <f>IF('Info patients (1)'!CR142&lt;&gt;'Info patients (2)'!CR142,"CHECK","")</f>
        <v/>
      </c>
      <c r="CS142" s="276" t="str">
        <f>IF('Info patients (1)'!CS142&lt;&gt;'Info patients (2)'!CS142,"CHECK","")</f>
        <v/>
      </c>
      <c r="CT142" s="276" t="str">
        <f>IF('Info patients (1)'!CT142&lt;&gt;'Info patients (2)'!CT142,"CHECK","")</f>
        <v/>
      </c>
      <c r="CU142" s="276" t="str">
        <f>IF('Info patients (1)'!CU142&lt;&gt;'Info patients (2)'!CU142,"CHECK","")</f>
        <v/>
      </c>
      <c r="CV142" s="276" t="str">
        <f>IF('Info patients (1)'!CV142&lt;&gt;'Info patients (2)'!CV142,"CHECK","")</f>
        <v/>
      </c>
      <c r="CW142" s="276" t="str">
        <f>IF('Info patients (1)'!CW142&lt;&gt;'Info patients (2)'!CW142,"CHECK","")</f>
        <v/>
      </c>
      <c r="CX142" s="276" t="str">
        <f>IF('Info patients (1)'!CX142&lt;&gt;'Info patients (2)'!CX142,"CHECK","")</f>
        <v/>
      </c>
      <c r="CY142" s="276" t="str">
        <f>IF('Info patients (1)'!CY142&lt;&gt;'Info patients (2)'!CY142,"CHECK","")</f>
        <v/>
      </c>
      <c r="CZ142" s="276" t="str">
        <f>IF('Info patients (1)'!CZ142&lt;&gt;'Info patients (2)'!CZ142,"CHECK","")</f>
        <v/>
      </c>
      <c r="DA142" s="276" t="str">
        <f>IF('Info patients (1)'!DA142&lt;&gt;'Info patients (2)'!DA142,"CHECK","")</f>
        <v/>
      </c>
      <c r="DB142" s="276" t="str">
        <f>IF('Info patients (1)'!DB142&lt;&gt;'Info patients (2)'!DB142,"CHECK","")</f>
        <v/>
      </c>
      <c r="DC142" s="276" t="str">
        <f>IF('Info patients (1)'!DC142&lt;&gt;'Info patients (2)'!DC142,"CHECK","")</f>
        <v/>
      </c>
      <c r="DD142" s="276" t="str">
        <f>IF('Info patients (1)'!DD142&lt;&gt;'Info patients (2)'!DD142,"CHECK","")</f>
        <v/>
      </c>
      <c r="DE142" s="276" t="str">
        <f>IF('Info patients (1)'!DE142&lt;&gt;'Info patients (2)'!DE142,"CHECK","")</f>
        <v/>
      </c>
      <c r="DF142" s="276" t="str">
        <f>IF('Info patients (1)'!DF142&lt;&gt;'Info patients (2)'!DF142,"CHECK","")</f>
        <v/>
      </c>
      <c r="DG142" s="276" t="str">
        <f>IF('Info patients (1)'!DG142&lt;&gt;'Info patients (2)'!DG142,"CHECK","")</f>
        <v/>
      </c>
      <c r="DH142" s="276" t="str">
        <f>IF('Info patients (1)'!DH142&lt;&gt;'Info patients (2)'!DH142,"CHECK","")</f>
        <v/>
      </c>
      <c r="DI142" s="276" t="str">
        <f>IF('Info patients (1)'!DI142&lt;&gt;'Info patients (2)'!DI142,"CHECK","")</f>
        <v/>
      </c>
      <c r="DJ142" s="276" t="str">
        <f>IF('Info patients (1)'!DJ142&lt;&gt;'Info patients (2)'!DJ142,"CHECK","")</f>
        <v/>
      </c>
      <c r="DK142" s="276" t="str">
        <f>IF('Info patients (1)'!DK142&lt;&gt;'Info patients (2)'!DK142,"CHECK","")</f>
        <v/>
      </c>
      <c r="DL142" s="276" t="str">
        <f>IF('Info patients (1)'!DL142&lt;&gt;'Info patients (2)'!DL142,"CHECK","")</f>
        <v/>
      </c>
      <c r="DM142" s="276" t="str">
        <f>IF('Info patients (1)'!DM142&lt;&gt;'Info patients (2)'!DM142,"CHECK","")</f>
        <v/>
      </c>
      <c r="DN142" s="276" t="str">
        <f>IF('Info patients (1)'!DN142&lt;&gt;'Info patients (2)'!DN142,"CHECK","")</f>
        <v/>
      </c>
      <c r="DO142" s="276" t="str">
        <f>IF('Info patients (1)'!DO142&lt;&gt;'Info patients (2)'!DO142,"CHECK","")</f>
        <v/>
      </c>
      <c r="DP142" s="276" t="str">
        <f>IF('Info patients (1)'!DP142&lt;&gt;'Info patients (2)'!DP142,"CHECK","")</f>
        <v/>
      </c>
      <c r="DQ142" s="276" t="str">
        <f>IF('Info patients (1)'!DQ142&lt;&gt;'Info patients (2)'!DQ142,"CHECK","")</f>
        <v/>
      </c>
    </row>
    <row r="143" spans="1:121" s="109" customFormat="1" ht="23.25" customHeight="1" x14ac:dyDescent="0.2">
      <c r="A143" s="276" t="str">
        <f>IF('Info patients (1)'!A143&lt;&gt;'Info patients (2)'!A143,"CHECK","")</f>
        <v/>
      </c>
      <c r="B143" s="276" t="str">
        <f>IF('Info patients (1)'!B143&lt;&gt;'Info patients (2)'!B143,"CHECK","")</f>
        <v/>
      </c>
      <c r="C143" s="276" t="str">
        <f>IF('Info patients (1)'!C143&lt;&gt;'Info patients (2)'!C143,"CHECK","")</f>
        <v/>
      </c>
      <c r="D143" s="276" t="str">
        <f>IF('Info patients (1)'!D143&lt;&gt;'Info patients (2)'!D143,"CHECK","")</f>
        <v/>
      </c>
      <c r="E143" s="276" t="str">
        <f>IF('Info patients (1)'!E143&lt;&gt;'Info patients (2)'!E143,"CHECK","")</f>
        <v/>
      </c>
      <c r="F143" s="276" t="str">
        <f>IF('Info patients (1)'!F143&lt;&gt;'Info patients (2)'!F143,"CHECK","")</f>
        <v/>
      </c>
      <c r="G143" s="276" t="str">
        <f>IF('Info patients (1)'!G143&lt;&gt;'Info patients (2)'!G143,"CHECK","")</f>
        <v/>
      </c>
      <c r="H143" s="276" t="str">
        <f>IF('Info patients (1)'!H143&lt;&gt;'Info patients (2)'!H143,"CHECK","")</f>
        <v/>
      </c>
      <c r="I143" s="276" t="str">
        <f>IF('Info patients (1)'!I143&lt;&gt;'Info patients (2)'!I143,"CHECK","")</f>
        <v/>
      </c>
      <c r="J143" s="276" t="str">
        <f>IF('Info patients (1)'!J143&lt;&gt;'Info patients (2)'!J143,"CHECK","")</f>
        <v/>
      </c>
      <c r="K143" s="276" t="str">
        <f>IF('Info patients (1)'!K143&lt;&gt;'Info patients (2)'!K143,"CHECK","")</f>
        <v/>
      </c>
      <c r="L143" s="276" t="str">
        <f>IF('Info patients (1)'!L143&lt;&gt;'Info patients (2)'!L143,"CHECK","")</f>
        <v/>
      </c>
      <c r="M143" s="276" t="str">
        <f>IF('Info patients (1)'!M143&lt;&gt;'Info patients (2)'!M143,"CHECK","")</f>
        <v/>
      </c>
      <c r="N143" s="276" t="str">
        <f>IF('Info patients (1)'!N143&lt;&gt;'Info patients (2)'!N143,"CHECK","")</f>
        <v/>
      </c>
      <c r="O143" s="276" t="str">
        <f>IF('Info patients (1)'!O143&lt;&gt;'Info patients (2)'!O143,"CHECK","")</f>
        <v/>
      </c>
      <c r="P143" s="276" t="str">
        <f>IF('Info patients (1)'!P143&lt;&gt;'Info patients (2)'!P143,"CHECK","")</f>
        <v/>
      </c>
      <c r="Q143" s="276" t="str">
        <f>IF('Info patients (1)'!Q143&lt;&gt;'Info patients (2)'!Q143,"CHECK","")</f>
        <v/>
      </c>
      <c r="R143" s="276" t="str">
        <f>IF('Info patients (1)'!R143&lt;&gt;'Info patients (2)'!R143,"CHECK","")</f>
        <v/>
      </c>
      <c r="S143" s="276" t="str">
        <f>IF('Info patients (1)'!S143&lt;&gt;'Info patients (2)'!S143,"CHECK","")</f>
        <v/>
      </c>
      <c r="T143" s="276" t="str">
        <f>IF('Info patients (1)'!T143&lt;&gt;'Info patients (2)'!T143,"CHECK","")</f>
        <v/>
      </c>
      <c r="U143" s="276" t="str">
        <f>IF('Info patients (1)'!U143&lt;&gt;'Info patients (2)'!U143,"CHECK","")</f>
        <v/>
      </c>
      <c r="V143" s="276" t="str">
        <f>IF('Info patients (1)'!V143&lt;&gt;'Info patients (2)'!V143,"CHECK","")</f>
        <v/>
      </c>
      <c r="W143" s="276" t="str">
        <f>IF('Info patients (1)'!W143&lt;&gt;'Info patients (2)'!W143,"CHECK","")</f>
        <v/>
      </c>
      <c r="X143" s="276" t="str">
        <f>IF('Info patients (1)'!X143&lt;&gt;'Info patients (2)'!X143,"CHECK","")</f>
        <v/>
      </c>
      <c r="Y143" s="276" t="str">
        <f>IF('Info patients (1)'!Y143&lt;&gt;'Info patients (2)'!Y143,"CHECK","")</f>
        <v/>
      </c>
      <c r="Z143" s="276" t="str">
        <f>IF('Info patients (1)'!Z143&lt;&gt;'Info patients (2)'!Z143,"CHECK","")</f>
        <v/>
      </c>
      <c r="AA143" s="276" t="str">
        <f>IF('Info patients (1)'!AA143&lt;&gt;'Info patients (2)'!AA143,"CHECK","")</f>
        <v/>
      </c>
      <c r="AB143" s="276" t="str">
        <f>IF('Info patients (1)'!AB143&lt;&gt;'Info patients (2)'!AB143,"CHECK","")</f>
        <v/>
      </c>
      <c r="AC143" s="276" t="str">
        <f>IF('Info patients (1)'!AC143&lt;&gt;'Info patients (2)'!AC143,"CHECK","")</f>
        <v/>
      </c>
      <c r="AD143" s="276" t="str">
        <f>IF('Info patients (1)'!AD143&lt;&gt;'Info patients (2)'!AD143,"CHECK","")</f>
        <v/>
      </c>
      <c r="AE143" s="276" t="str">
        <f>IF('Info patients (1)'!AE143&lt;&gt;'Info patients (2)'!AE143,"CHECK","")</f>
        <v/>
      </c>
      <c r="AF143" s="276" t="str">
        <f>IF('Info patients (1)'!AF143&lt;&gt;'Info patients (2)'!AF143,"CHECK","")</f>
        <v/>
      </c>
      <c r="AG143" s="276" t="str">
        <f>IF('Info patients (1)'!AG143&lt;&gt;'Info patients (2)'!AG143,"CHECK","")</f>
        <v/>
      </c>
      <c r="AH143" s="276" t="str">
        <f>IF('Info patients (1)'!AH143&lt;&gt;'Info patients (2)'!AH143,"CHECK","")</f>
        <v/>
      </c>
      <c r="AI143" s="276" t="str">
        <f>IF('Info patients (1)'!AI143&lt;&gt;'Info patients (2)'!AI143,"CHECK","")</f>
        <v/>
      </c>
      <c r="AJ143" s="276" t="str">
        <f>IF('Info patients (1)'!AJ143&lt;&gt;'Info patients (2)'!AJ143,"CHECK","")</f>
        <v/>
      </c>
      <c r="AK143" s="276" t="str">
        <f>IF('Info patients (1)'!AK143&lt;&gt;'Info patients (2)'!AK143,"CHECK","")</f>
        <v/>
      </c>
      <c r="AL143" s="276" t="str">
        <f>IF('Info patients (1)'!AL143&lt;&gt;'Info patients (2)'!AL143,"CHECK","")</f>
        <v/>
      </c>
      <c r="AM143" s="276" t="str">
        <f>IF('Info patients (1)'!AM143&lt;&gt;'Info patients (2)'!AM143,"CHECK","")</f>
        <v/>
      </c>
      <c r="AN143" s="276" t="str">
        <f>IF('Info patients (1)'!AN143&lt;&gt;'Info patients (2)'!AN143,"CHECK","")</f>
        <v/>
      </c>
      <c r="AO143" s="276" t="str">
        <f>IF('Info patients (1)'!AO143&lt;&gt;'Info patients (2)'!AO143,"CHECK","")</f>
        <v/>
      </c>
      <c r="AP143" s="276" t="str">
        <f>IF('Info patients (1)'!AP143&lt;&gt;'Info patients (2)'!AP143,"CHECK","")</f>
        <v/>
      </c>
      <c r="AQ143" s="276" t="str">
        <f>IF('Info patients (1)'!AQ143&lt;&gt;'Info patients (2)'!AQ143,"CHECK","")</f>
        <v/>
      </c>
      <c r="AR143" s="276" t="str">
        <f>IF('Info patients (1)'!AR143&lt;&gt;'Info patients (2)'!AR143,"CHECK","")</f>
        <v/>
      </c>
      <c r="AS143" s="276" t="str">
        <f>IF('Info patients (1)'!AS143&lt;&gt;'Info patients (2)'!AS143,"CHECK","")</f>
        <v/>
      </c>
      <c r="AT143" s="276" t="str">
        <f>IF('Info patients (1)'!AT143&lt;&gt;'Info patients (2)'!AT143,"CHECK","")</f>
        <v/>
      </c>
      <c r="AU143" s="276" t="str">
        <f>IF('Info patients (1)'!AU143&lt;&gt;'Info patients (2)'!AU143,"CHECK","")</f>
        <v/>
      </c>
      <c r="AV143" s="276" t="str">
        <f>IF('Info patients (1)'!AV143&lt;&gt;'Info patients (2)'!AV143,"CHECK","")</f>
        <v/>
      </c>
      <c r="AW143" s="276" t="str">
        <f>IF('Info patients (1)'!AW143&lt;&gt;'Info patients (2)'!AW143,"CHECK","")</f>
        <v/>
      </c>
      <c r="AX143" s="276" t="str">
        <f>IF('Info patients (1)'!AX143&lt;&gt;'Info patients (2)'!AX143,"CHECK","")</f>
        <v/>
      </c>
      <c r="AY143" s="276" t="str">
        <f>IF('Info patients (1)'!AY143&lt;&gt;'Info patients (2)'!AY143,"CHECK","")</f>
        <v/>
      </c>
      <c r="AZ143" s="276" t="str">
        <f>IF('Info patients (1)'!AZ143&lt;&gt;'Info patients (2)'!AZ143,"CHECK","")</f>
        <v/>
      </c>
      <c r="BA143" s="276" t="str">
        <f>IF('Info patients (1)'!BA143&lt;&gt;'Info patients (2)'!BA143,"CHECK","")</f>
        <v/>
      </c>
      <c r="BB143" s="276" t="str">
        <f>IF('Info patients (1)'!BB143&lt;&gt;'Info patients (2)'!BB143,"CHECK","")</f>
        <v/>
      </c>
      <c r="BC143" s="276" t="str">
        <f>IF('Info patients (1)'!BC143&lt;&gt;'Info patients (2)'!BC143,"CHECK","")</f>
        <v/>
      </c>
      <c r="BD143" s="276" t="str">
        <f>IF('Info patients (1)'!BD143&lt;&gt;'Info patients (2)'!BD143,"CHECK","")</f>
        <v/>
      </c>
      <c r="BE143" s="276" t="str">
        <f>IF('Info patients (1)'!BE143&lt;&gt;'Info patients (2)'!BE143,"CHECK","")</f>
        <v/>
      </c>
      <c r="BF143" s="276" t="str">
        <f>IF('Info patients (1)'!BF143&lt;&gt;'Info patients (2)'!BF143,"CHECK","")</f>
        <v/>
      </c>
      <c r="BG143" s="276" t="str">
        <f>IF('Info patients (1)'!BG143&lt;&gt;'Info patients (2)'!BG143,"CHECK","")</f>
        <v/>
      </c>
      <c r="BH143" s="276" t="str">
        <f>IF('Info patients (1)'!BH143&lt;&gt;'Info patients (2)'!BH143,"CHECK","")</f>
        <v/>
      </c>
      <c r="BI143" s="276" t="str">
        <f>IF('Info patients (1)'!BI143&lt;&gt;'Info patients (2)'!BI143,"CHECK","")</f>
        <v/>
      </c>
      <c r="BJ143" s="276" t="str">
        <f>IF('Info patients (1)'!BJ143&lt;&gt;'Info patients (2)'!BJ143,"CHECK","")</f>
        <v/>
      </c>
      <c r="BK143" s="276" t="str">
        <f>IF('Info patients (1)'!BK143&lt;&gt;'Info patients (2)'!BK143,"CHECK","")</f>
        <v/>
      </c>
      <c r="BL143" s="276" t="str">
        <f>IF('Info patients (1)'!BL143&lt;&gt;'Info patients (2)'!BL143,"CHECK","")</f>
        <v/>
      </c>
      <c r="BM143" s="276" t="str">
        <f>IF('Info patients (1)'!BM143&lt;&gt;'Info patients (2)'!BM143,"CHECK","")</f>
        <v/>
      </c>
      <c r="BN143" s="276" t="str">
        <f>IF('Info patients (1)'!BN143&lt;&gt;'Info patients (2)'!BN143,"CHECK","")</f>
        <v/>
      </c>
      <c r="BO143" s="276" t="str">
        <f>IF('Info patients (1)'!BO143&lt;&gt;'Info patients (2)'!BO143,"CHECK","")</f>
        <v/>
      </c>
      <c r="BP143" s="276" t="str">
        <f>IF('Info patients (1)'!BP143&lt;&gt;'Info patients (2)'!BP143,"CHECK","")</f>
        <v/>
      </c>
      <c r="BQ143" s="276" t="str">
        <f>IF('Info patients (1)'!BQ143&lt;&gt;'Info patients (2)'!BQ143,"CHECK","")</f>
        <v/>
      </c>
      <c r="BR143" s="276" t="str">
        <f>IF('Info patients (1)'!BR143&lt;&gt;'Info patients (2)'!BR143,"CHECK","")</f>
        <v/>
      </c>
      <c r="BS143" s="276" t="str">
        <f>IF('Info patients (1)'!BS143&lt;&gt;'Info patients (2)'!BS143,"CHECK","")</f>
        <v/>
      </c>
      <c r="BT143" s="276" t="str">
        <f>IF('Info patients (1)'!BT143&lt;&gt;'Info patients (2)'!BT143,"CHECK","")</f>
        <v/>
      </c>
      <c r="BU143" s="276" t="str">
        <f>IF('Info patients (1)'!BU143&lt;&gt;'Info patients (2)'!BU143,"CHECK","")</f>
        <v/>
      </c>
      <c r="BV143" s="276" t="str">
        <f>IF('Info patients (1)'!BV143&lt;&gt;'Info patients (2)'!BV143,"CHECK","")</f>
        <v/>
      </c>
      <c r="BW143" s="276" t="str">
        <f>IF('Info patients (1)'!BW143&lt;&gt;'Info patients (2)'!BW143,"CHECK","")</f>
        <v/>
      </c>
      <c r="BX143" s="276" t="str">
        <f>IF('Info patients (1)'!BX143&lt;&gt;'Info patients (2)'!BX143,"CHECK","")</f>
        <v/>
      </c>
      <c r="BY143" s="276" t="str">
        <f>IF('Info patients (1)'!BY143&lt;&gt;'Info patients (2)'!BY143,"CHECK","")</f>
        <v/>
      </c>
      <c r="BZ143" s="276" t="str">
        <f>IF('Info patients (1)'!BZ143&lt;&gt;'Info patients (2)'!BZ143,"CHECK","")</f>
        <v/>
      </c>
      <c r="CA143" s="276" t="str">
        <f>IF('Info patients (1)'!CA143&lt;&gt;'Info patients (2)'!CA143,"CHECK","")</f>
        <v/>
      </c>
      <c r="CB143" s="276" t="str">
        <f>IF('Info patients (1)'!CB143&lt;&gt;'Info patients (2)'!CB143,"CHECK","")</f>
        <v/>
      </c>
      <c r="CC143" s="276" t="str">
        <f>IF('Info patients (1)'!CC143&lt;&gt;'Info patients (2)'!CC143,"CHECK","")</f>
        <v/>
      </c>
      <c r="CD143" s="276" t="str">
        <f>IF('Info patients (1)'!CD143&lt;&gt;'Info patients (2)'!CD143,"CHECK","")</f>
        <v/>
      </c>
      <c r="CE143" s="276" t="str">
        <f>IF('Info patients (1)'!CE143&lt;&gt;'Info patients (2)'!CE143,"CHECK","")</f>
        <v/>
      </c>
      <c r="CF143" s="276" t="str">
        <f>IF('Info patients (1)'!CF143&lt;&gt;'Info patients (2)'!CF143,"CHECK","")</f>
        <v/>
      </c>
      <c r="CG143" s="276" t="str">
        <f>IF('Info patients (1)'!CG143&lt;&gt;'Info patients (2)'!CG143,"CHECK","")</f>
        <v/>
      </c>
      <c r="CH143" s="276" t="str">
        <f>IF('Info patients (1)'!CH143&lt;&gt;'Info patients (2)'!CH143,"CHECK","")</f>
        <v/>
      </c>
      <c r="CI143" s="276" t="str">
        <f>IF('Info patients (1)'!CI143&lt;&gt;'Info patients (2)'!CI143,"CHECK","")</f>
        <v/>
      </c>
      <c r="CJ143" s="276" t="str">
        <f>IF('Info patients (1)'!CJ143&lt;&gt;'Info patients (2)'!CJ143,"CHECK","")</f>
        <v/>
      </c>
      <c r="CK143" s="276" t="str">
        <f>IF('Info patients (1)'!CK143&lt;&gt;'Info patients (2)'!CK143,"CHECK","")</f>
        <v/>
      </c>
      <c r="CL143" s="276" t="str">
        <f>IF('Info patients (1)'!CL143&lt;&gt;'Info patients (2)'!CL143,"CHECK","")</f>
        <v/>
      </c>
      <c r="CM143" s="276" t="str">
        <f>IF('Info patients (1)'!CM143&lt;&gt;'Info patients (2)'!CM143,"CHECK","")</f>
        <v/>
      </c>
      <c r="CN143" s="276" t="str">
        <f>IF('Info patients (1)'!CN143&lt;&gt;'Info patients (2)'!CN143,"CHECK","")</f>
        <v/>
      </c>
      <c r="CO143" s="276" t="str">
        <f>IF('Info patients (1)'!CO143&lt;&gt;'Info patients (2)'!CO143,"CHECK","")</f>
        <v/>
      </c>
      <c r="CP143" s="276" t="str">
        <f>IF('Info patients (1)'!CP143&lt;&gt;'Info patients (2)'!CP143,"CHECK","")</f>
        <v/>
      </c>
      <c r="CQ143" s="276" t="str">
        <f>IF('Info patients (1)'!CQ143&lt;&gt;'Info patients (2)'!CQ143,"CHECK","")</f>
        <v/>
      </c>
      <c r="CR143" s="276" t="str">
        <f>IF('Info patients (1)'!CR143&lt;&gt;'Info patients (2)'!CR143,"CHECK","")</f>
        <v/>
      </c>
      <c r="CS143" s="276" t="str">
        <f>IF('Info patients (1)'!CS143&lt;&gt;'Info patients (2)'!CS143,"CHECK","")</f>
        <v/>
      </c>
      <c r="CT143" s="276" t="str">
        <f>IF('Info patients (1)'!CT143&lt;&gt;'Info patients (2)'!CT143,"CHECK","")</f>
        <v/>
      </c>
      <c r="CU143" s="276" t="str">
        <f>IF('Info patients (1)'!CU143&lt;&gt;'Info patients (2)'!CU143,"CHECK","")</f>
        <v/>
      </c>
      <c r="CV143" s="276" t="str">
        <f>IF('Info patients (1)'!CV143&lt;&gt;'Info patients (2)'!CV143,"CHECK","")</f>
        <v/>
      </c>
      <c r="CW143" s="276" t="str">
        <f>IF('Info patients (1)'!CW143&lt;&gt;'Info patients (2)'!CW143,"CHECK","")</f>
        <v/>
      </c>
      <c r="CX143" s="276" t="str">
        <f>IF('Info patients (1)'!CX143&lt;&gt;'Info patients (2)'!CX143,"CHECK","")</f>
        <v/>
      </c>
      <c r="CY143" s="276" t="str">
        <f>IF('Info patients (1)'!CY143&lt;&gt;'Info patients (2)'!CY143,"CHECK","")</f>
        <v/>
      </c>
      <c r="CZ143" s="276" t="str">
        <f>IF('Info patients (1)'!CZ143&lt;&gt;'Info patients (2)'!CZ143,"CHECK","")</f>
        <v/>
      </c>
      <c r="DA143" s="276" t="str">
        <f>IF('Info patients (1)'!DA143&lt;&gt;'Info patients (2)'!DA143,"CHECK","")</f>
        <v/>
      </c>
      <c r="DB143" s="276" t="str">
        <f>IF('Info patients (1)'!DB143&lt;&gt;'Info patients (2)'!DB143,"CHECK","")</f>
        <v/>
      </c>
      <c r="DC143" s="276" t="str">
        <f>IF('Info patients (1)'!DC143&lt;&gt;'Info patients (2)'!DC143,"CHECK","")</f>
        <v/>
      </c>
      <c r="DD143" s="276" t="str">
        <f>IF('Info patients (1)'!DD143&lt;&gt;'Info patients (2)'!DD143,"CHECK","")</f>
        <v/>
      </c>
      <c r="DE143" s="276" t="str">
        <f>IF('Info patients (1)'!DE143&lt;&gt;'Info patients (2)'!DE143,"CHECK","")</f>
        <v/>
      </c>
      <c r="DF143" s="276" t="str">
        <f>IF('Info patients (1)'!DF143&lt;&gt;'Info patients (2)'!DF143,"CHECK","")</f>
        <v/>
      </c>
      <c r="DG143" s="276" t="str">
        <f>IF('Info patients (1)'!DG143&lt;&gt;'Info patients (2)'!DG143,"CHECK","")</f>
        <v/>
      </c>
      <c r="DH143" s="276" t="str">
        <f>IF('Info patients (1)'!DH143&lt;&gt;'Info patients (2)'!DH143,"CHECK","")</f>
        <v/>
      </c>
      <c r="DI143" s="276" t="str">
        <f>IF('Info patients (1)'!DI143&lt;&gt;'Info patients (2)'!DI143,"CHECK","")</f>
        <v/>
      </c>
      <c r="DJ143" s="276" t="str">
        <f>IF('Info patients (1)'!DJ143&lt;&gt;'Info patients (2)'!DJ143,"CHECK","")</f>
        <v/>
      </c>
      <c r="DK143" s="276" t="str">
        <f>IF('Info patients (1)'!DK143&lt;&gt;'Info patients (2)'!DK143,"CHECK","")</f>
        <v/>
      </c>
      <c r="DL143" s="276" t="str">
        <f>IF('Info patients (1)'!DL143&lt;&gt;'Info patients (2)'!DL143,"CHECK","")</f>
        <v/>
      </c>
      <c r="DM143" s="276" t="str">
        <f>IF('Info patients (1)'!DM143&lt;&gt;'Info patients (2)'!DM143,"CHECK","")</f>
        <v/>
      </c>
      <c r="DN143" s="276" t="str">
        <f>IF('Info patients (1)'!DN143&lt;&gt;'Info patients (2)'!DN143,"CHECK","")</f>
        <v/>
      </c>
      <c r="DO143" s="276" t="str">
        <f>IF('Info patients (1)'!DO143&lt;&gt;'Info patients (2)'!DO143,"CHECK","")</f>
        <v/>
      </c>
      <c r="DP143" s="276" t="str">
        <f>IF('Info patients (1)'!DP143&lt;&gt;'Info patients (2)'!DP143,"CHECK","")</f>
        <v/>
      </c>
      <c r="DQ143" s="276" t="str">
        <f>IF('Info patients (1)'!DQ143&lt;&gt;'Info patients (2)'!DQ143,"CHECK","")</f>
        <v/>
      </c>
    </row>
    <row r="144" spans="1:121" s="109" customFormat="1" ht="23.25" customHeight="1" x14ac:dyDescent="0.2">
      <c r="A144" s="276" t="str">
        <f>IF('Info patients (1)'!A144&lt;&gt;'Info patients (2)'!A144,"CHECK","")</f>
        <v/>
      </c>
      <c r="B144" s="276" t="str">
        <f>IF('Info patients (1)'!B144&lt;&gt;'Info patients (2)'!B144,"CHECK","")</f>
        <v/>
      </c>
      <c r="C144" s="276" t="str">
        <f>IF('Info patients (1)'!C144&lt;&gt;'Info patients (2)'!C144,"CHECK","")</f>
        <v/>
      </c>
      <c r="D144" s="276" t="str">
        <f>IF('Info patients (1)'!D144&lt;&gt;'Info patients (2)'!D144,"CHECK","")</f>
        <v/>
      </c>
      <c r="E144" s="276" t="str">
        <f>IF('Info patients (1)'!E144&lt;&gt;'Info patients (2)'!E144,"CHECK","")</f>
        <v/>
      </c>
      <c r="F144" s="276" t="str">
        <f>IF('Info patients (1)'!F144&lt;&gt;'Info patients (2)'!F144,"CHECK","")</f>
        <v/>
      </c>
      <c r="G144" s="276" t="str">
        <f>IF('Info patients (1)'!G144&lt;&gt;'Info patients (2)'!G144,"CHECK","")</f>
        <v/>
      </c>
      <c r="H144" s="276" t="str">
        <f>IF('Info patients (1)'!H144&lt;&gt;'Info patients (2)'!H144,"CHECK","")</f>
        <v/>
      </c>
      <c r="I144" s="276" t="str">
        <f>IF('Info patients (1)'!I144&lt;&gt;'Info patients (2)'!I144,"CHECK","")</f>
        <v/>
      </c>
      <c r="J144" s="276" t="str">
        <f>IF('Info patients (1)'!J144&lt;&gt;'Info patients (2)'!J144,"CHECK","")</f>
        <v/>
      </c>
      <c r="K144" s="276" t="str">
        <f>IF('Info patients (1)'!K144&lt;&gt;'Info patients (2)'!K144,"CHECK","")</f>
        <v/>
      </c>
      <c r="L144" s="276" t="str">
        <f>IF('Info patients (1)'!L144&lt;&gt;'Info patients (2)'!L144,"CHECK","")</f>
        <v/>
      </c>
      <c r="M144" s="276" t="str">
        <f>IF('Info patients (1)'!M144&lt;&gt;'Info patients (2)'!M144,"CHECK","")</f>
        <v/>
      </c>
      <c r="N144" s="276" t="str">
        <f>IF('Info patients (1)'!N144&lt;&gt;'Info patients (2)'!N144,"CHECK","")</f>
        <v/>
      </c>
      <c r="O144" s="276" t="str">
        <f>IF('Info patients (1)'!O144&lt;&gt;'Info patients (2)'!O144,"CHECK","")</f>
        <v/>
      </c>
      <c r="P144" s="276" t="str">
        <f>IF('Info patients (1)'!P144&lt;&gt;'Info patients (2)'!P144,"CHECK","")</f>
        <v/>
      </c>
      <c r="Q144" s="276" t="str">
        <f>IF('Info patients (1)'!Q144&lt;&gt;'Info patients (2)'!Q144,"CHECK","")</f>
        <v/>
      </c>
      <c r="R144" s="276" t="str">
        <f>IF('Info patients (1)'!R144&lt;&gt;'Info patients (2)'!R144,"CHECK","")</f>
        <v/>
      </c>
      <c r="S144" s="276" t="str">
        <f>IF('Info patients (1)'!S144&lt;&gt;'Info patients (2)'!S144,"CHECK","")</f>
        <v/>
      </c>
      <c r="T144" s="276" t="str">
        <f>IF('Info patients (1)'!T144&lt;&gt;'Info patients (2)'!T144,"CHECK","")</f>
        <v/>
      </c>
      <c r="U144" s="276" t="str">
        <f>IF('Info patients (1)'!U144&lt;&gt;'Info patients (2)'!U144,"CHECK","")</f>
        <v/>
      </c>
      <c r="V144" s="276" t="str">
        <f>IF('Info patients (1)'!V144&lt;&gt;'Info patients (2)'!V144,"CHECK","")</f>
        <v/>
      </c>
      <c r="W144" s="276" t="str">
        <f>IF('Info patients (1)'!W144&lt;&gt;'Info patients (2)'!W144,"CHECK","")</f>
        <v/>
      </c>
      <c r="X144" s="276" t="str">
        <f>IF('Info patients (1)'!X144&lt;&gt;'Info patients (2)'!X144,"CHECK","")</f>
        <v/>
      </c>
      <c r="Y144" s="276" t="str">
        <f>IF('Info patients (1)'!Y144&lt;&gt;'Info patients (2)'!Y144,"CHECK","")</f>
        <v/>
      </c>
      <c r="Z144" s="276" t="str">
        <f>IF('Info patients (1)'!Z144&lt;&gt;'Info patients (2)'!Z144,"CHECK","")</f>
        <v/>
      </c>
      <c r="AA144" s="276" t="str">
        <f>IF('Info patients (1)'!AA144&lt;&gt;'Info patients (2)'!AA144,"CHECK","")</f>
        <v/>
      </c>
      <c r="AB144" s="276" t="str">
        <f>IF('Info patients (1)'!AB144&lt;&gt;'Info patients (2)'!AB144,"CHECK","")</f>
        <v/>
      </c>
      <c r="AC144" s="276" t="str">
        <f>IF('Info patients (1)'!AC144&lt;&gt;'Info patients (2)'!AC144,"CHECK","")</f>
        <v/>
      </c>
      <c r="AD144" s="276" t="str">
        <f>IF('Info patients (1)'!AD144&lt;&gt;'Info patients (2)'!AD144,"CHECK","")</f>
        <v/>
      </c>
      <c r="AE144" s="276" t="str">
        <f>IF('Info patients (1)'!AE144&lt;&gt;'Info patients (2)'!AE144,"CHECK","")</f>
        <v/>
      </c>
      <c r="AF144" s="276" t="str">
        <f>IF('Info patients (1)'!AF144&lt;&gt;'Info patients (2)'!AF144,"CHECK","")</f>
        <v/>
      </c>
      <c r="AG144" s="276" t="str">
        <f>IF('Info patients (1)'!AG144&lt;&gt;'Info patients (2)'!AG144,"CHECK","")</f>
        <v/>
      </c>
      <c r="AH144" s="276" t="str">
        <f>IF('Info patients (1)'!AH144&lt;&gt;'Info patients (2)'!AH144,"CHECK","")</f>
        <v/>
      </c>
      <c r="AI144" s="276" t="str">
        <f>IF('Info patients (1)'!AI144&lt;&gt;'Info patients (2)'!AI144,"CHECK","")</f>
        <v/>
      </c>
      <c r="AJ144" s="276" t="str">
        <f>IF('Info patients (1)'!AJ144&lt;&gt;'Info patients (2)'!AJ144,"CHECK","")</f>
        <v/>
      </c>
      <c r="AK144" s="276" t="str">
        <f>IF('Info patients (1)'!AK144&lt;&gt;'Info patients (2)'!AK144,"CHECK","")</f>
        <v/>
      </c>
      <c r="AL144" s="276" t="str">
        <f>IF('Info patients (1)'!AL144&lt;&gt;'Info patients (2)'!AL144,"CHECK","")</f>
        <v/>
      </c>
      <c r="AM144" s="276" t="str">
        <f>IF('Info patients (1)'!AM144&lt;&gt;'Info patients (2)'!AM144,"CHECK","")</f>
        <v/>
      </c>
      <c r="AN144" s="276" t="str">
        <f>IF('Info patients (1)'!AN144&lt;&gt;'Info patients (2)'!AN144,"CHECK","")</f>
        <v/>
      </c>
      <c r="AO144" s="276" t="str">
        <f>IF('Info patients (1)'!AO144&lt;&gt;'Info patients (2)'!AO144,"CHECK","")</f>
        <v/>
      </c>
      <c r="AP144" s="276" t="str">
        <f>IF('Info patients (1)'!AP144&lt;&gt;'Info patients (2)'!AP144,"CHECK","")</f>
        <v/>
      </c>
      <c r="AQ144" s="276" t="str">
        <f>IF('Info patients (1)'!AQ144&lt;&gt;'Info patients (2)'!AQ144,"CHECK","")</f>
        <v/>
      </c>
      <c r="AR144" s="276" t="str">
        <f>IF('Info patients (1)'!AR144&lt;&gt;'Info patients (2)'!AR144,"CHECK","")</f>
        <v/>
      </c>
      <c r="AS144" s="276" t="str">
        <f>IF('Info patients (1)'!AS144&lt;&gt;'Info patients (2)'!AS144,"CHECK","")</f>
        <v/>
      </c>
      <c r="AT144" s="276" t="str">
        <f>IF('Info patients (1)'!AT144&lt;&gt;'Info patients (2)'!AT144,"CHECK","")</f>
        <v/>
      </c>
      <c r="AU144" s="276" t="str">
        <f>IF('Info patients (1)'!AU144&lt;&gt;'Info patients (2)'!AU144,"CHECK","")</f>
        <v/>
      </c>
      <c r="AV144" s="276" t="str">
        <f>IF('Info patients (1)'!AV144&lt;&gt;'Info patients (2)'!AV144,"CHECK","")</f>
        <v/>
      </c>
      <c r="AW144" s="276" t="str">
        <f>IF('Info patients (1)'!AW144&lt;&gt;'Info patients (2)'!AW144,"CHECK","")</f>
        <v/>
      </c>
      <c r="AX144" s="276" t="str">
        <f>IF('Info patients (1)'!AX144&lt;&gt;'Info patients (2)'!AX144,"CHECK","")</f>
        <v/>
      </c>
      <c r="AY144" s="276" t="str">
        <f>IF('Info patients (1)'!AY144&lt;&gt;'Info patients (2)'!AY144,"CHECK","")</f>
        <v/>
      </c>
      <c r="AZ144" s="276" t="str">
        <f>IF('Info patients (1)'!AZ144&lt;&gt;'Info patients (2)'!AZ144,"CHECK","")</f>
        <v/>
      </c>
      <c r="BA144" s="276" t="str">
        <f>IF('Info patients (1)'!BA144&lt;&gt;'Info patients (2)'!BA144,"CHECK","")</f>
        <v/>
      </c>
      <c r="BB144" s="276" t="str">
        <f>IF('Info patients (1)'!BB144&lt;&gt;'Info patients (2)'!BB144,"CHECK","")</f>
        <v/>
      </c>
      <c r="BC144" s="276" t="str">
        <f>IF('Info patients (1)'!BC144&lt;&gt;'Info patients (2)'!BC144,"CHECK","")</f>
        <v/>
      </c>
      <c r="BD144" s="276" t="str">
        <f>IF('Info patients (1)'!BD144&lt;&gt;'Info patients (2)'!BD144,"CHECK","")</f>
        <v/>
      </c>
      <c r="BE144" s="276" t="str">
        <f>IF('Info patients (1)'!BE144&lt;&gt;'Info patients (2)'!BE144,"CHECK","")</f>
        <v/>
      </c>
      <c r="BF144" s="276" t="str">
        <f>IF('Info patients (1)'!BF144&lt;&gt;'Info patients (2)'!BF144,"CHECK","")</f>
        <v/>
      </c>
      <c r="BG144" s="276" t="str">
        <f>IF('Info patients (1)'!BG144&lt;&gt;'Info patients (2)'!BG144,"CHECK","")</f>
        <v/>
      </c>
      <c r="BH144" s="276" t="str">
        <f>IF('Info patients (1)'!BH144&lt;&gt;'Info patients (2)'!BH144,"CHECK","")</f>
        <v/>
      </c>
      <c r="BI144" s="276" t="str">
        <f>IF('Info patients (1)'!BI144&lt;&gt;'Info patients (2)'!BI144,"CHECK","")</f>
        <v/>
      </c>
      <c r="BJ144" s="276" t="str">
        <f>IF('Info patients (1)'!BJ144&lt;&gt;'Info patients (2)'!BJ144,"CHECK","")</f>
        <v/>
      </c>
      <c r="BK144" s="276" t="str">
        <f>IF('Info patients (1)'!BK144&lt;&gt;'Info patients (2)'!BK144,"CHECK","")</f>
        <v/>
      </c>
      <c r="BL144" s="276" t="str">
        <f>IF('Info patients (1)'!BL144&lt;&gt;'Info patients (2)'!BL144,"CHECK","")</f>
        <v/>
      </c>
      <c r="BM144" s="276" t="str">
        <f>IF('Info patients (1)'!BM144&lt;&gt;'Info patients (2)'!BM144,"CHECK","")</f>
        <v/>
      </c>
      <c r="BN144" s="276" t="str">
        <f>IF('Info patients (1)'!BN144&lt;&gt;'Info patients (2)'!BN144,"CHECK","")</f>
        <v/>
      </c>
      <c r="BO144" s="276" t="str">
        <f>IF('Info patients (1)'!BO144&lt;&gt;'Info patients (2)'!BO144,"CHECK","")</f>
        <v/>
      </c>
      <c r="BP144" s="276" t="str">
        <f>IF('Info patients (1)'!BP144&lt;&gt;'Info patients (2)'!BP144,"CHECK","")</f>
        <v/>
      </c>
      <c r="BQ144" s="276" t="str">
        <f>IF('Info patients (1)'!BQ144&lt;&gt;'Info patients (2)'!BQ144,"CHECK","")</f>
        <v/>
      </c>
      <c r="BR144" s="276" t="str">
        <f>IF('Info patients (1)'!BR144&lt;&gt;'Info patients (2)'!BR144,"CHECK","")</f>
        <v/>
      </c>
      <c r="BS144" s="276" t="str">
        <f>IF('Info patients (1)'!BS144&lt;&gt;'Info patients (2)'!BS144,"CHECK","")</f>
        <v/>
      </c>
      <c r="BT144" s="276" t="str">
        <f>IF('Info patients (1)'!BT144&lt;&gt;'Info patients (2)'!BT144,"CHECK","")</f>
        <v/>
      </c>
      <c r="BU144" s="276" t="str">
        <f>IF('Info patients (1)'!BU144&lt;&gt;'Info patients (2)'!BU144,"CHECK","")</f>
        <v/>
      </c>
      <c r="BV144" s="276" t="str">
        <f>IF('Info patients (1)'!BV144&lt;&gt;'Info patients (2)'!BV144,"CHECK","")</f>
        <v/>
      </c>
      <c r="BW144" s="276" t="str">
        <f>IF('Info patients (1)'!BW144&lt;&gt;'Info patients (2)'!BW144,"CHECK","")</f>
        <v/>
      </c>
      <c r="BX144" s="276" t="str">
        <f>IF('Info patients (1)'!BX144&lt;&gt;'Info patients (2)'!BX144,"CHECK","")</f>
        <v/>
      </c>
      <c r="BY144" s="276" t="str">
        <f>IF('Info patients (1)'!BY144&lt;&gt;'Info patients (2)'!BY144,"CHECK","")</f>
        <v/>
      </c>
      <c r="BZ144" s="276" t="str">
        <f>IF('Info patients (1)'!BZ144&lt;&gt;'Info patients (2)'!BZ144,"CHECK","")</f>
        <v/>
      </c>
      <c r="CA144" s="276" t="str">
        <f>IF('Info patients (1)'!CA144&lt;&gt;'Info patients (2)'!CA144,"CHECK","")</f>
        <v/>
      </c>
      <c r="CB144" s="276" t="str">
        <f>IF('Info patients (1)'!CB144&lt;&gt;'Info patients (2)'!CB144,"CHECK","")</f>
        <v/>
      </c>
      <c r="CC144" s="276" t="str">
        <f>IF('Info patients (1)'!CC144&lt;&gt;'Info patients (2)'!CC144,"CHECK","")</f>
        <v/>
      </c>
      <c r="CD144" s="276" t="str">
        <f>IF('Info patients (1)'!CD144&lt;&gt;'Info patients (2)'!CD144,"CHECK","")</f>
        <v/>
      </c>
      <c r="CE144" s="276" t="str">
        <f>IF('Info patients (1)'!CE144&lt;&gt;'Info patients (2)'!CE144,"CHECK","")</f>
        <v/>
      </c>
      <c r="CF144" s="276" t="str">
        <f>IF('Info patients (1)'!CF144&lt;&gt;'Info patients (2)'!CF144,"CHECK","")</f>
        <v/>
      </c>
      <c r="CG144" s="276" t="str">
        <f>IF('Info patients (1)'!CG144&lt;&gt;'Info patients (2)'!CG144,"CHECK","")</f>
        <v/>
      </c>
      <c r="CH144" s="276" t="str">
        <f>IF('Info patients (1)'!CH144&lt;&gt;'Info patients (2)'!CH144,"CHECK","")</f>
        <v/>
      </c>
      <c r="CI144" s="276" t="str">
        <f>IF('Info patients (1)'!CI144&lt;&gt;'Info patients (2)'!CI144,"CHECK","")</f>
        <v/>
      </c>
      <c r="CJ144" s="276" t="str">
        <f>IF('Info patients (1)'!CJ144&lt;&gt;'Info patients (2)'!CJ144,"CHECK","")</f>
        <v/>
      </c>
      <c r="CK144" s="276" t="str">
        <f>IF('Info patients (1)'!CK144&lt;&gt;'Info patients (2)'!CK144,"CHECK","")</f>
        <v/>
      </c>
      <c r="CL144" s="276" t="str">
        <f>IF('Info patients (1)'!CL144&lt;&gt;'Info patients (2)'!CL144,"CHECK","")</f>
        <v/>
      </c>
      <c r="CM144" s="276" t="str">
        <f>IF('Info patients (1)'!CM144&lt;&gt;'Info patients (2)'!CM144,"CHECK","")</f>
        <v/>
      </c>
      <c r="CN144" s="276" t="str">
        <f>IF('Info patients (1)'!CN144&lt;&gt;'Info patients (2)'!CN144,"CHECK","")</f>
        <v/>
      </c>
      <c r="CO144" s="276" t="str">
        <f>IF('Info patients (1)'!CO144&lt;&gt;'Info patients (2)'!CO144,"CHECK","")</f>
        <v/>
      </c>
      <c r="CP144" s="276" t="str">
        <f>IF('Info patients (1)'!CP144&lt;&gt;'Info patients (2)'!CP144,"CHECK","")</f>
        <v/>
      </c>
      <c r="CQ144" s="276" t="str">
        <f>IF('Info patients (1)'!CQ144&lt;&gt;'Info patients (2)'!CQ144,"CHECK","")</f>
        <v/>
      </c>
      <c r="CR144" s="276" t="str">
        <f>IF('Info patients (1)'!CR144&lt;&gt;'Info patients (2)'!CR144,"CHECK","")</f>
        <v/>
      </c>
      <c r="CS144" s="276" t="str">
        <f>IF('Info patients (1)'!CS144&lt;&gt;'Info patients (2)'!CS144,"CHECK","")</f>
        <v/>
      </c>
      <c r="CT144" s="276" t="str">
        <f>IF('Info patients (1)'!CT144&lt;&gt;'Info patients (2)'!CT144,"CHECK","")</f>
        <v/>
      </c>
      <c r="CU144" s="276" t="str">
        <f>IF('Info patients (1)'!CU144&lt;&gt;'Info patients (2)'!CU144,"CHECK","")</f>
        <v/>
      </c>
      <c r="CV144" s="276" t="str">
        <f>IF('Info patients (1)'!CV144&lt;&gt;'Info patients (2)'!CV144,"CHECK","")</f>
        <v/>
      </c>
      <c r="CW144" s="276" t="str">
        <f>IF('Info patients (1)'!CW144&lt;&gt;'Info patients (2)'!CW144,"CHECK","")</f>
        <v/>
      </c>
      <c r="CX144" s="276" t="str">
        <f>IF('Info patients (1)'!CX144&lt;&gt;'Info patients (2)'!CX144,"CHECK","")</f>
        <v/>
      </c>
      <c r="CY144" s="276" t="str">
        <f>IF('Info patients (1)'!CY144&lt;&gt;'Info patients (2)'!CY144,"CHECK","")</f>
        <v/>
      </c>
      <c r="CZ144" s="276" t="str">
        <f>IF('Info patients (1)'!CZ144&lt;&gt;'Info patients (2)'!CZ144,"CHECK","")</f>
        <v/>
      </c>
      <c r="DA144" s="276" t="str">
        <f>IF('Info patients (1)'!DA144&lt;&gt;'Info patients (2)'!DA144,"CHECK","")</f>
        <v/>
      </c>
      <c r="DB144" s="276" t="str">
        <f>IF('Info patients (1)'!DB144&lt;&gt;'Info patients (2)'!DB144,"CHECK","")</f>
        <v/>
      </c>
      <c r="DC144" s="276" t="str">
        <f>IF('Info patients (1)'!DC144&lt;&gt;'Info patients (2)'!DC144,"CHECK","")</f>
        <v/>
      </c>
      <c r="DD144" s="276" t="str">
        <f>IF('Info patients (1)'!DD144&lt;&gt;'Info patients (2)'!DD144,"CHECK","")</f>
        <v/>
      </c>
      <c r="DE144" s="276" t="str">
        <f>IF('Info patients (1)'!DE144&lt;&gt;'Info patients (2)'!DE144,"CHECK","")</f>
        <v/>
      </c>
      <c r="DF144" s="276" t="str">
        <f>IF('Info patients (1)'!DF144&lt;&gt;'Info patients (2)'!DF144,"CHECK","")</f>
        <v/>
      </c>
      <c r="DG144" s="276" t="str">
        <f>IF('Info patients (1)'!DG144&lt;&gt;'Info patients (2)'!DG144,"CHECK","")</f>
        <v/>
      </c>
      <c r="DH144" s="276" t="str">
        <f>IF('Info patients (1)'!DH144&lt;&gt;'Info patients (2)'!DH144,"CHECK","")</f>
        <v/>
      </c>
      <c r="DI144" s="276" t="str">
        <f>IF('Info patients (1)'!DI144&lt;&gt;'Info patients (2)'!DI144,"CHECK","")</f>
        <v/>
      </c>
      <c r="DJ144" s="276" t="str">
        <f>IF('Info patients (1)'!DJ144&lt;&gt;'Info patients (2)'!DJ144,"CHECK","")</f>
        <v/>
      </c>
      <c r="DK144" s="276" t="str">
        <f>IF('Info patients (1)'!DK144&lt;&gt;'Info patients (2)'!DK144,"CHECK","")</f>
        <v/>
      </c>
      <c r="DL144" s="276" t="str">
        <f>IF('Info patients (1)'!DL144&lt;&gt;'Info patients (2)'!DL144,"CHECK","")</f>
        <v/>
      </c>
      <c r="DM144" s="276" t="str">
        <f>IF('Info patients (1)'!DM144&lt;&gt;'Info patients (2)'!DM144,"CHECK","")</f>
        <v/>
      </c>
      <c r="DN144" s="276" t="str">
        <f>IF('Info patients (1)'!DN144&lt;&gt;'Info patients (2)'!DN144,"CHECK","")</f>
        <v/>
      </c>
      <c r="DO144" s="276" t="str">
        <f>IF('Info patients (1)'!DO144&lt;&gt;'Info patients (2)'!DO144,"CHECK","")</f>
        <v/>
      </c>
      <c r="DP144" s="276" t="str">
        <f>IF('Info patients (1)'!DP144&lt;&gt;'Info patients (2)'!DP144,"CHECK","")</f>
        <v/>
      </c>
      <c r="DQ144" s="276" t="str">
        <f>IF('Info patients (1)'!DQ144&lt;&gt;'Info patients (2)'!DQ144,"CHECK","")</f>
        <v/>
      </c>
    </row>
    <row r="145" spans="1:121" s="109" customFormat="1" ht="23.25" customHeight="1" x14ac:dyDescent="0.2">
      <c r="A145" s="276" t="str">
        <f>IF('Info patients (1)'!A145&lt;&gt;'Info patients (2)'!A145,"CHECK","")</f>
        <v/>
      </c>
      <c r="B145" s="276" t="str">
        <f>IF('Info patients (1)'!B145&lt;&gt;'Info patients (2)'!B145,"CHECK","")</f>
        <v/>
      </c>
      <c r="C145" s="276" t="str">
        <f>IF('Info patients (1)'!C145&lt;&gt;'Info patients (2)'!C145,"CHECK","")</f>
        <v/>
      </c>
      <c r="D145" s="276" t="str">
        <f>IF('Info patients (1)'!D145&lt;&gt;'Info patients (2)'!D145,"CHECK","")</f>
        <v/>
      </c>
      <c r="E145" s="276" t="str">
        <f>IF('Info patients (1)'!E145&lt;&gt;'Info patients (2)'!E145,"CHECK","")</f>
        <v/>
      </c>
      <c r="F145" s="276" t="str">
        <f>IF('Info patients (1)'!F145&lt;&gt;'Info patients (2)'!F145,"CHECK","")</f>
        <v/>
      </c>
      <c r="G145" s="276" t="str">
        <f>IF('Info patients (1)'!G145&lt;&gt;'Info patients (2)'!G145,"CHECK","")</f>
        <v/>
      </c>
      <c r="H145" s="276" t="str">
        <f>IF('Info patients (1)'!H145&lt;&gt;'Info patients (2)'!H145,"CHECK","")</f>
        <v/>
      </c>
      <c r="I145" s="276" t="str">
        <f>IF('Info patients (1)'!I145&lt;&gt;'Info patients (2)'!I145,"CHECK","")</f>
        <v/>
      </c>
      <c r="J145" s="276" t="str">
        <f>IF('Info patients (1)'!J145&lt;&gt;'Info patients (2)'!J145,"CHECK","")</f>
        <v/>
      </c>
      <c r="K145" s="276" t="str">
        <f>IF('Info patients (1)'!K145&lt;&gt;'Info patients (2)'!K145,"CHECK","")</f>
        <v/>
      </c>
      <c r="L145" s="276" t="str">
        <f>IF('Info patients (1)'!L145&lt;&gt;'Info patients (2)'!L145,"CHECK","")</f>
        <v/>
      </c>
      <c r="M145" s="276" t="str">
        <f>IF('Info patients (1)'!M145&lt;&gt;'Info patients (2)'!M145,"CHECK","")</f>
        <v/>
      </c>
      <c r="N145" s="276" t="str">
        <f>IF('Info patients (1)'!N145&lt;&gt;'Info patients (2)'!N145,"CHECK","")</f>
        <v/>
      </c>
      <c r="O145" s="276" t="str">
        <f>IF('Info patients (1)'!O145&lt;&gt;'Info patients (2)'!O145,"CHECK","")</f>
        <v/>
      </c>
      <c r="P145" s="276" t="str">
        <f>IF('Info patients (1)'!P145&lt;&gt;'Info patients (2)'!P145,"CHECK","")</f>
        <v/>
      </c>
      <c r="Q145" s="276" t="str">
        <f>IF('Info patients (1)'!Q145&lt;&gt;'Info patients (2)'!Q145,"CHECK","")</f>
        <v/>
      </c>
      <c r="R145" s="276" t="str">
        <f>IF('Info patients (1)'!R145&lt;&gt;'Info patients (2)'!R145,"CHECK","")</f>
        <v/>
      </c>
      <c r="S145" s="276" t="str">
        <f>IF('Info patients (1)'!S145&lt;&gt;'Info patients (2)'!S145,"CHECK","")</f>
        <v/>
      </c>
      <c r="T145" s="276" t="str">
        <f>IF('Info patients (1)'!T145&lt;&gt;'Info patients (2)'!T145,"CHECK","")</f>
        <v/>
      </c>
      <c r="U145" s="276" t="str">
        <f>IF('Info patients (1)'!U145&lt;&gt;'Info patients (2)'!U145,"CHECK","")</f>
        <v/>
      </c>
      <c r="V145" s="276" t="str">
        <f>IF('Info patients (1)'!V145&lt;&gt;'Info patients (2)'!V145,"CHECK","")</f>
        <v/>
      </c>
      <c r="W145" s="276" t="str">
        <f>IF('Info patients (1)'!W145&lt;&gt;'Info patients (2)'!W145,"CHECK","")</f>
        <v/>
      </c>
      <c r="X145" s="276" t="str">
        <f>IF('Info patients (1)'!X145&lt;&gt;'Info patients (2)'!X145,"CHECK","")</f>
        <v/>
      </c>
      <c r="Y145" s="276" t="str">
        <f>IF('Info patients (1)'!Y145&lt;&gt;'Info patients (2)'!Y145,"CHECK","")</f>
        <v/>
      </c>
      <c r="Z145" s="276" t="str">
        <f>IF('Info patients (1)'!Z145&lt;&gt;'Info patients (2)'!Z145,"CHECK","")</f>
        <v/>
      </c>
      <c r="AA145" s="276" t="str">
        <f>IF('Info patients (1)'!AA145&lt;&gt;'Info patients (2)'!AA145,"CHECK","")</f>
        <v/>
      </c>
      <c r="AB145" s="276" t="str">
        <f>IF('Info patients (1)'!AB145&lt;&gt;'Info patients (2)'!AB145,"CHECK","")</f>
        <v/>
      </c>
      <c r="AC145" s="276" t="str">
        <f>IF('Info patients (1)'!AC145&lt;&gt;'Info patients (2)'!AC145,"CHECK","")</f>
        <v/>
      </c>
      <c r="AD145" s="276" t="str">
        <f>IF('Info patients (1)'!AD145&lt;&gt;'Info patients (2)'!AD145,"CHECK","")</f>
        <v/>
      </c>
      <c r="AE145" s="276" t="str">
        <f>IF('Info patients (1)'!AE145&lt;&gt;'Info patients (2)'!AE145,"CHECK","")</f>
        <v/>
      </c>
      <c r="AF145" s="276" t="str">
        <f>IF('Info patients (1)'!AF145&lt;&gt;'Info patients (2)'!AF145,"CHECK","")</f>
        <v/>
      </c>
      <c r="AG145" s="276" t="str">
        <f>IF('Info patients (1)'!AG145&lt;&gt;'Info patients (2)'!AG145,"CHECK","")</f>
        <v/>
      </c>
      <c r="AH145" s="276" t="str">
        <f>IF('Info patients (1)'!AH145&lt;&gt;'Info patients (2)'!AH145,"CHECK","")</f>
        <v/>
      </c>
      <c r="AI145" s="276" t="str">
        <f>IF('Info patients (1)'!AI145&lt;&gt;'Info patients (2)'!AI145,"CHECK","")</f>
        <v/>
      </c>
      <c r="AJ145" s="276" t="str">
        <f>IF('Info patients (1)'!AJ145&lt;&gt;'Info patients (2)'!AJ145,"CHECK","")</f>
        <v/>
      </c>
      <c r="AK145" s="276" t="str">
        <f>IF('Info patients (1)'!AK145&lt;&gt;'Info patients (2)'!AK145,"CHECK","")</f>
        <v/>
      </c>
      <c r="AL145" s="276" t="str">
        <f>IF('Info patients (1)'!AL145&lt;&gt;'Info patients (2)'!AL145,"CHECK","")</f>
        <v/>
      </c>
      <c r="AM145" s="276" t="str">
        <f>IF('Info patients (1)'!AM145&lt;&gt;'Info patients (2)'!AM145,"CHECK","")</f>
        <v/>
      </c>
      <c r="AN145" s="276" t="str">
        <f>IF('Info patients (1)'!AN145&lt;&gt;'Info patients (2)'!AN145,"CHECK","")</f>
        <v/>
      </c>
      <c r="AO145" s="276" t="str">
        <f>IF('Info patients (1)'!AO145&lt;&gt;'Info patients (2)'!AO145,"CHECK","")</f>
        <v/>
      </c>
      <c r="AP145" s="276" t="str">
        <f>IF('Info patients (1)'!AP145&lt;&gt;'Info patients (2)'!AP145,"CHECK","")</f>
        <v/>
      </c>
      <c r="AQ145" s="276" t="str">
        <f>IF('Info patients (1)'!AQ145&lt;&gt;'Info patients (2)'!AQ145,"CHECK","")</f>
        <v/>
      </c>
      <c r="AR145" s="276" t="str">
        <f>IF('Info patients (1)'!AR145&lt;&gt;'Info patients (2)'!AR145,"CHECK","")</f>
        <v/>
      </c>
      <c r="AS145" s="276" t="str">
        <f>IF('Info patients (1)'!AS145&lt;&gt;'Info patients (2)'!AS145,"CHECK","")</f>
        <v/>
      </c>
      <c r="AT145" s="276" t="str">
        <f>IF('Info patients (1)'!AT145&lt;&gt;'Info patients (2)'!AT145,"CHECK","")</f>
        <v/>
      </c>
      <c r="AU145" s="276" t="str">
        <f>IF('Info patients (1)'!AU145&lt;&gt;'Info patients (2)'!AU145,"CHECK","")</f>
        <v/>
      </c>
      <c r="AV145" s="276" t="str">
        <f>IF('Info patients (1)'!AV145&lt;&gt;'Info patients (2)'!AV145,"CHECK","")</f>
        <v/>
      </c>
      <c r="AW145" s="276" t="str">
        <f>IF('Info patients (1)'!AW145&lt;&gt;'Info patients (2)'!AW145,"CHECK","")</f>
        <v/>
      </c>
      <c r="AX145" s="276" t="str">
        <f>IF('Info patients (1)'!AX145&lt;&gt;'Info patients (2)'!AX145,"CHECK","")</f>
        <v/>
      </c>
      <c r="AY145" s="276" t="str">
        <f>IF('Info patients (1)'!AY145&lt;&gt;'Info patients (2)'!AY145,"CHECK","")</f>
        <v/>
      </c>
      <c r="AZ145" s="276" t="str">
        <f>IF('Info patients (1)'!AZ145&lt;&gt;'Info patients (2)'!AZ145,"CHECK","")</f>
        <v/>
      </c>
      <c r="BA145" s="276" t="str">
        <f>IF('Info patients (1)'!BA145&lt;&gt;'Info patients (2)'!BA145,"CHECK","")</f>
        <v/>
      </c>
      <c r="BB145" s="276" t="str">
        <f>IF('Info patients (1)'!BB145&lt;&gt;'Info patients (2)'!BB145,"CHECK","")</f>
        <v/>
      </c>
      <c r="BC145" s="276" t="str">
        <f>IF('Info patients (1)'!BC145&lt;&gt;'Info patients (2)'!BC145,"CHECK","")</f>
        <v/>
      </c>
      <c r="BD145" s="276" t="str">
        <f>IF('Info patients (1)'!BD145&lt;&gt;'Info patients (2)'!BD145,"CHECK","")</f>
        <v/>
      </c>
      <c r="BE145" s="276" t="str">
        <f>IF('Info patients (1)'!BE145&lt;&gt;'Info patients (2)'!BE145,"CHECK","")</f>
        <v/>
      </c>
      <c r="BF145" s="276" t="str">
        <f>IF('Info patients (1)'!BF145&lt;&gt;'Info patients (2)'!BF145,"CHECK","")</f>
        <v/>
      </c>
      <c r="BG145" s="276" t="str">
        <f>IF('Info patients (1)'!BG145&lt;&gt;'Info patients (2)'!BG145,"CHECK","")</f>
        <v/>
      </c>
      <c r="BH145" s="276" t="str">
        <f>IF('Info patients (1)'!BH145&lt;&gt;'Info patients (2)'!BH145,"CHECK","")</f>
        <v/>
      </c>
      <c r="BI145" s="276" t="str">
        <f>IF('Info patients (1)'!BI145&lt;&gt;'Info patients (2)'!BI145,"CHECK","")</f>
        <v/>
      </c>
      <c r="BJ145" s="276" t="str">
        <f>IF('Info patients (1)'!BJ145&lt;&gt;'Info patients (2)'!BJ145,"CHECK","")</f>
        <v/>
      </c>
      <c r="BK145" s="276" t="str">
        <f>IF('Info patients (1)'!BK145&lt;&gt;'Info patients (2)'!BK145,"CHECK","")</f>
        <v/>
      </c>
      <c r="BL145" s="276" t="str">
        <f>IF('Info patients (1)'!BL145&lt;&gt;'Info patients (2)'!BL145,"CHECK","")</f>
        <v/>
      </c>
      <c r="BM145" s="276" t="str">
        <f>IF('Info patients (1)'!BM145&lt;&gt;'Info patients (2)'!BM145,"CHECK","")</f>
        <v/>
      </c>
      <c r="BN145" s="276" t="str">
        <f>IF('Info patients (1)'!BN145&lt;&gt;'Info patients (2)'!BN145,"CHECK","")</f>
        <v/>
      </c>
      <c r="BO145" s="276" t="str">
        <f>IF('Info patients (1)'!BO145&lt;&gt;'Info patients (2)'!BO145,"CHECK","")</f>
        <v/>
      </c>
      <c r="BP145" s="276" t="str">
        <f>IF('Info patients (1)'!BP145&lt;&gt;'Info patients (2)'!BP145,"CHECK","")</f>
        <v/>
      </c>
      <c r="BQ145" s="276" t="str">
        <f>IF('Info patients (1)'!BQ145&lt;&gt;'Info patients (2)'!BQ145,"CHECK","")</f>
        <v/>
      </c>
      <c r="BR145" s="276" t="str">
        <f>IF('Info patients (1)'!BR145&lt;&gt;'Info patients (2)'!BR145,"CHECK","")</f>
        <v/>
      </c>
      <c r="BS145" s="276" t="str">
        <f>IF('Info patients (1)'!BS145&lt;&gt;'Info patients (2)'!BS145,"CHECK","")</f>
        <v/>
      </c>
      <c r="BT145" s="276" t="str">
        <f>IF('Info patients (1)'!BT145&lt;&gt;'Info patients (2)'!BT145,"CHECK","")</f>
        <v/>
      </c>
      <c r="BU145" s="276" t="str">
        <f>IF('Info patients (1)'!BU145&lt;&gt;'Info patients (2)'!BU145,"CHECK","")</f>
        <v/>
      </c>
      <c r="BV145" s="276" t="str">
        <f>IF('Info patients (1)'!BV145&lt;&gt;'Info patients (2)'!BV145,"CHECK","")</f>
        <v/>
      </c>
      <c r="BW145" s="276" t="str">
        <f>IF('Info patients (1)'!BW145&lt;&gt;'Info patients (2)'!BW145,"CHECK","")</f>
        <v/>
      </c>
      <c r="BX145" s="276" t="str">
        <f>IF('Info patients (1)'!BX145&lt;&gt;'Info patients (2)'!BX145,"CHECK","")</f>
        <v/>
      </c>
      <c r="BY145" s="276" t="str">
        <f>IF('Info patients (1)'!BY145&lt;&gt;'Info patients (2)'!BY145,"CHECK","")</f>
        <v/>
      </c>
      <c r="BZ145" s="276" t="str">
        <f>IF('Info patients (1)'!BZ145&lt;&gt;'Info patients (2)'!BZ145,"CHECK","")</f>
        <v/>
      </c>
      <c r="CA145" s="276" t="str">
        <f>IF('Info patients (1)'!CA145&lt;&gt;'Info patients (2)'!CA145,"CHECK","")</f>
        <v/>
      </c>
      <c r="CB145" s="276" t="str">
        <f>IF('Info patients (1)'!CB145&lt;&gt;'Info patients (2)'!CB145,"CHECK","")</f>
        <v/>
      </c>
      <c r="CC145" s="276" t="str">
        <f>IF('Info patients (1)'!CC145&lt;&gt;'Info patients (2)'!CC145,"CHECK","")</f>
        <v/>
      </c>
      <c r="CD145" s="276" t="str">
        <f>IF('Info patients (1)'!CD145&lt;&gt;'Info patients (2)'!CD145,"CHECK","")</f>
        <v/>
      </c>
      <c r="CE145" s="276" t="str">
        <f>IF('Info patients (1)'!CE145&lt;&gt;'Info patients (2)'!CE145,"CHECK","")</f>
        <v/>
      </c>
      <c r="CF145" s="276" t="str">
        <f>IF('Info patients (1)'!CF145&lt;&gt;'Info patients (2)'!CF145,"CHECK","")</f>
        <v/>
      </c>
      <c r="CG145" s="276" t="str">
        <f>IF('Info patients (1)'!CG145&lt;&gt;'Info patients (2)'!CG145,"CHECK","")</f>
        <v/>
      </c>
      <c r="CH145" s="276" t="str">
        <f>IF('Info patients (1)'!CH145&lt;&gt;'Info patients (2)'!CH145,"CHECK","")</f>
        <v/>
      </c>
      <c r="CI145" s="276" t="str">
        <f>IF('Info patients (1)'!CI145&lt;&gt;'Info patients (2)'!CI145,"CHECK","")</f>
        <v/>
      </c>
      <c r="CJ145" s="276" t="str">
        <f>IF('Info patients (1)'!CJ145&lt;&gt;'Info patients (2)'!CJ145,"CHECK","")</f>
        <v/>
      </c>
      <c r="CK145" s="276" t="str">
        <f>IF('Info patients (1)'!CK145&lt;&gt;'Info patients (2)'!CK145,"CHECK","")</f>
        <v/>
      </c>
      <c r="CL145" s="276" t="str">
        <f>IF('Info patients (1)'!CL145&lt;&gt;'Info patients (2)'!CL145,"CHECK","")</f>
        <v/>
      </c>
      <c r="CM145" s="276" t="str">
        <f>IF('Info patients (1)'!CM145&lt;&gt;'Info patients (2)'!CM145,"CHECK","")</f>
        <v/>
      </c>
      <c r="CN145" s="276" t="str">
        <f>IF('Info patients (1)'!CN145&lt;&gt;'Info patients (2)'!CN145,"CHECK","")</f>
        <v/>
      </c>
      <c r="CO145" s="276" t="str">
        <f>IF('Info patients (1)'!CO145&lt;&gt;'Info patients (2)'!CO145,"CHECK","")</f>
        <v/>
      </c>
      <c r="CP145" s="276" t="str">
        <f>IF('Info patients (1)'!CP145&lt;&gt;'Info patients (2)'!CP145,"CHECK","")</f>
        <v/>
      </c>
      <c r="CQ145" s="276" t="str">
        <f>IF('Info patients (1)'!CQ145&lt;&gt;'Info patients (2)'!CQ145,"CHECK","")</f>
        <v/>
      </c>
      <c r="CR145" s="276" t="str">
        <f>IF('Info patients (1)'!CR145&lt;&gt;'Info patients (2)'!CR145,"CHECK","")</f>
        <v/>
      </c>
      <c r="CS145" s="276" t="str">
        <f>IF('Info patients (1)'!CS145&lt;&gt;'Info patients (2)'!CS145,"CHECK","")</f>
        <v/>
      </c>
      <c r="CT145" s="276" t="str">
        <f>IF('Info patients (1)'!CT145&lt;&gt;'Info patients (2)'!CT145,"CHECK","")</f>
        <v/>
      </c>
      <c r="CU145" s="276" t="str">
        <f>IF('Info patients (1)'!CU145&lt;&gt;'Info patients (2)'!CU145,"CHECK","")</f>
        <v/>
      </c>
      <c r="CV145" s="276" t="str">
        <f>IF('Info patients (1)'!CV145&lt;&gt;'Info patients (2)'!CV145,"CHECK","")</f>
        <v/>
      </c>
      <c r="CW145" s="276" t="str">
        <f>IF('Info patients (1)'!CW145&lt;&gt;'Info patients (2)'!CW145,"CHECK","")</f>
        <v/>
      </c>
      <c r="CX145" s="276" t="str">
        <f>IF('Info patients (1)'!CX145&lt;&gt;'Info patients (2)'!CX145,"CHECK","")</f>
        <v/>
      </c>
      <c r="CY145" s="276" t="str">
        <f>IF('Info patients (1)'!CY145&lt;&gt;'Info patients (2)'!CY145,"CHECK","")</f>
        <v/>
      </c>
      <c r="CZ145" s="276" t="str">
        <f>IF('Info patients (1)'!CZ145&lt;&gt;'Info patients (2)'!CZ145,"CHECK","")</f>
        <v/>
      </c>
      <c r="DA145" s="276" t="str">
        <f>IF('Info patients (1)'!DA145&lt;&gt;'Info patients (2)'!DA145,"CHECK","")</f>
        <v/>
      </c>
      <c r="DB145" s="276" t="str">
        <f>IF('Info patients (1)'!DB145&lt;&gt;'Info patients (2)'!DB145,"CHECK","")</f>
        <v/>
      </c>
      <c r="DC145" s="276" t="str">
        <f>IF('Info patients (1)'!DC145&lt;&gt;'Info patients (2)'!DC145,"CHECK","")</f>
        <v/>
      </c>
      <c r="DD145" s="276" t="str">
        <f>IF('Info patients (1)'!DD145&lt;&gt;'Info patients (2)'!DD145,"CHECK","")</f>
        <v/>
      </c>
      <c r="DE145" s="276" t="str">
        <f>IF('Info patients (1)'!DE145&lt;&gt;'Info patients (2)'!DE145,"CHECK","")</f>
        <v/>
      </c>
      <c r="DF145" s="276" t="str">
        <f>IF('Info patients (1)'!DF145&lt;&gt;'Info patients (2)'!DF145,"CHECK","")</f>
        <v/>
      </c>
      <c r="DG145" s="276" t="str">
        <f>IF('Info patients (1)'!DG145&lt;&gt;'Info patients (2)'!DG145,"CHECK","")</f>
        <v/>
      </c>
      <c r="DH145" s="276" t="str">
        <f>IF('Info patients (1)'!DH145&lt;&gt;'Info patients (2)'!DH145,"CHECK","")</f>
        <v/>
      </c>
      <c r="DI145" s="276" t="str">
        <f>IF('Info patients (1)'!DI145&lt;&gt;'Info patients (2)'!DI145,"CHECK","")</f>
        <v/>
      </c>
      <c r="DJ145" s="276" t="str">
        <f>IF('Info patients (1)'!DJ145&lt;&gt;'Info patients (2)'!DJ145,"CHECK","")</f>
        <v/>
      </c>
      <c r="DK145" s="276" t="str">
        <f>IF('Info patients (1)'!DK145&lt;&gt;'Info patients (2)'!DK145,"CHECK","")</f>
        <v/>
      </c>
      <c r="DL145" s="276" t="str">
        <f>IF('Info patients (1)'!DL145&lt;&gt;'Info patients (2)'!DL145,"CHECK","")</f>
        <v/>
      </c>
      <c r="DM145" s="276" t="str">
        <f>IF('Info patients (1)'!DM145&lt;&gt;'Info patients (2)'!DM145,"CHECK","")</f>
        <v/>
      </c>
      <c r="DN145" s="276" t="str">
        <f>IF('Info patients (1)'!DN145&lt;&gt;'Info patients (2)'!DN145,"CHECK","")</f>
        <v/>
      </c>
      <c r="DO145" s="276" t="str">
        <f>IF('Info patients (1)'!DO145&lt;&gt;'Info patients (2)'!DO145,"CHECK","")</f>
        <v/>
      </c>
      <c r="DP145" s="276" t="str">
        <f>IF('Info patients (1)'!DP145&lt;&gt;'Info patients (2)'!DP145,"CHECK","")</f>
        <v/>
      </c>
      <c r="DQ145" s="276" t="str">
        <f>IF('Info patients (1)'!DQ145&lt;&gt;'Info patients (2)'!DQ145,"CHECK","")</f>
        <v/>
      </c>
    </row>
    <row r="146" spans="1:121" s="109" customFormat="1" ht="23.25" customHeight="1" x14ac:dyDescent="0.2">
      <c r="A146" s="276" t="str">
        <f>IF('Info patients (1)'!A146&lt;&gt;'Info patients (2)'!A146,"CHECK","")</f>
        <v/>
      </c>
      <c r="B146" s="276" t="str">
        <f>IF('Info patients (1)'!B146&lt;&gt;'Info patients (2)'!B146,"CHECK","")</f>
        <v/>
      </c>
      <c r="C146" s="276" t="str">
        <f>IF('Info patients (1)'!C146&lt;&gt;'Info patients (2)'!C146,"CHECK","")</f>
        <v/>
      </c>
      <c r="D146" s="276" t="str">
        <f>IF('Info patients (1)'!D146&lt;&gt;'Info patients (2)'!D146,"CHECK","")</f>
        <v/>
      </c>
      <c r="E146" s="276" t="str">
        <f>IF('Info patients (1)'!E146&lt;&gt;'Info patients (2)'!E146,"CHECK","")</f>
        <v/>
      </c>
      <c r="F146" s="276" t="str">
        <f>IF('Info patients (1)'!F146&lt;&gt;'Info patients (2)'!F146,"CHECK","")</f>
        <v/>
      </c>
      <c r="G146" s="276" t="str">
        <f>IF('Info patients (1)'!G146&lt;&gt;'Info patients (2)'!G146,"CHECK","")</f>
        <v/>
      </c>
      <c r="H146" s="276" t="str">
        <f>IF('Info patients (1)'!H146&lt;&gt;'Info patients (2)'!H146,"CHECK","")</f>
        <v/>
      </c>
      <c r="I146" s="276" t="str">
        <f>IF('Info patients (1)'!I146&lt;&gt;'Info patients (2)'!I146,"CHECK","")</f>
        <v/>
      </c>
      <c r="J146" s="276" t="str">
        <f>IF('Info patients (1)'!J146&lt;&gt;'Info patients (2)'!J146,"CHECK","")</f>
        <v/>
      </c>
      <c r="K146" s="276" t="str">
        <f>IF('Info patients (1)'!K146&lt;&gt;'Info patients (2)'!K146,"CHECK","")</f>
        <v/>
      </c>
      <c r="L146" s="276" t="str">
        <f>IF('Info patients (1)'!L146&lt;&gt;'Info patients (2)'!L146,"CHECK","")</f>
        <v/>
      </c>
      <c r="M146" s="276" t="str">
        <f>IF('Info patients (1)'!M146&lt;&gt;'Info patients (2)'!M146,"CHECK","")</f>
        <v/>
      </c>
      <c r="N146" s="276" t="str">
        <f>IF('Info patients (1)'!N146&lt;&gt;'Info patients (2)'!N146,"CHECK","")</f>
        <v/>
      </c>
      <c r="O146" s="276" t="str">
        <f>IF('Info patients (1)'!O146&lt;&gt;'Info patients (2)'!O146,"CHECK","")</f>
        <v/>
      </c>
      <c r="P146" s="276" t="str">
        <f>IF('Info patients (1)'!P146&lt;&gt;'Info patients (2)'!P146,"CHECK","")</f>
        <v/>
      </c>
      <c r="Q146" s="276" t="str">
        <f>IF('Info patients (1)'!Q146&lt;&gt;'Info patients (2)'!Q146,"CHECK","")</f>
        <v/>
      </c>
      <c r="R146" s="276" t="str">
        <f>IF('Info patients (1)'!R146&lt;&gt;'Info patients (2)'!R146,"CHECK","")</f>
        <v/>
      </c>
      <c r="S146" s="276" t="str">
        <f>IF('Info patients (1)'!S146&lt;&gt;'Info patients (2)'!S146,"CHECK","")</f>
        <v/>
      </c>
      <c r="T146" s="276" t="str">
        <f>IF('Info patients (1)'!T146&lt;&gt;'Info patients (2)'!T146,"CHECK","")</f>
        <v/>
      </c>
      <c r="U146" s="276" t="str">
        <f>IF('Info patients (1)'!U146&lt;&gt;'Info patients (2)'!U146,"CHECK","")</f>
        <v/>
      </c>
      <c r="V146" s="276" t="str">
        <f>IF('Info patients (1)'!V146&lt;&gt;'Info patients (2)'!V146,"CHECK","")</f>
        <v/>
      </c>
      <c r="W146" s="276" t="str">
        <f>IF('Info patients (1)'!W146&lt;&gt;'Info patients (2)'!W146,"CHECK","")</f>
        <v/>
      </c>
      <c r="X146" s="276" t="str">
        <f>IF('Info patients (1)'!X146&lt;&gt;'Info patients (2)'!X146,"CHECK","")</f>
        <v/>
      </c>
      <c r="Y146" s="276" t="str">
        <f>IF('Info patients (1)'!Y146&lt;&gt;'Info patients (2)'!Y146,"CHECK","")</f>
        <v/>
      </c>
      <c r="Z146" s="276" t="str">
        <f>IF('Info patients (1)'!Z146&lt;&gt;'Info patients (2)'!Z146,"CHECK","")</f>
        <v/>
      </c>
      <c r="AA146" s="276" t="str">
        <f>IF('Info patients (1)'!AA146&lt;&gt;'Info patients (2)'!AA146,"CHECK","")</f>
        <v/>
      </c>
      <c r="AB146" s="276" t="str">
        <f>IF('Info patients (1)'!AB146&lt;&gt;'Info patients (2)'!AB146,"CHECK","")</f>
        <v/>
      </c>
      <c r="AC146" s="276" t="str">
        <f>IF('Info patients (1)'!AC146&lt;&gt;'Info patients (2)'!AC146,"CHECK","")</f>
        <v/>
      </c>
      <c r="AD146" s="276" t="str">
        <f>IF('Info patients (1)'!AD146&lt;&gt;'Info patients (2)'!AD146,"CHECK","")</f>
        <v/>
      </c>
      <c r="AE146" s="276" t="str">
        <f>IF('Info patients (1)'!AE146&lt;&gt;'Info patients (2)'!AE146,"CHECK","")</f>
        <v/>
      </c>
      <c r="AF146" s="276" t="str">
        <f>IF('Info patients (1)'!AF146&lt;&gt;'Info patients (2)'!AF146,"CHECK","")</f>
        <v/>
      </c>
      <c r="AG146" s="276" t="str">
        <f>IF('Info patients (1)'!AG146&lt;&gt;'Info patients (2)'!AG146,"CHECK","")</f>
        <v/>
      </c>
      <c r="AH146" s="276" t="str">
        <f>IF('Info patients (1)'!AH146&lt;&gt;'Info patients (2)'!AH146,"CHECK","")</f>
        <v/>
      </c>
      <c r="AI146" s="276" t="str">
        <f>IF('Info patients (1)'!AI146&lt;&gt;'Info patients (2)'!AI146,"CHECK","")</f>
        <v/>
      </c>
      <c r="AJ146" s="276" t="str">
        <f>IF('Info patients (1)'!AJ146&lt;&gt;'Info patients (2)'!AJ146,"CHECK","")</f>
        <v/>
      </c>
      <c r="AK146" s="276" t="str">
        <f>IF('Info patients (1)'!AK146&lt;&gt;'Info patients (2)'!AK146,"CHECK","")</f>
        <v/>
      </c>
      <c r="AL146" s="276" t="str">
        <f>IF('Info patients (1)'!AL146&lt;&gt;'Info patients (2)'!AL146,"CHECK","")</f>
        <v/>
      </c>
      <c r="AM146" s="276" t="str">
        <f>IF('Info patients (1)'!AM146&lt;&gt;'Info patients (2)'!AM146,"CHECK","")</f>
        <v/>
      </c>
      <c r="AN146" s="276" t="str">
        <f>IF('Info patients (1)'!AN146&lt;&gt;'Info patients (2)'!AN146,"CHECK","")</f>
        <v/>
      </c>
      <c r="AO146" s="276" t="str">
        <f>IF('Info patients (1)'!AO146&lt;&gt;'Info patients (2)'!AO146,"CHECK","")</f>
        <v/>
      </c>
      <c r="AP146" s="276" t="str">
        <f>IF('Info patients (1)'!AP146&lt;&gt;'Info patients (2)'!AP146,"CHECK","")</f>
        <v/>
      </c>
      <c r="AQ146" s="276" t="str">
        <f>IF('Info patients (1)'!AQ146&lt;&gt;'Info patients (2)'!AQ146,"CHECK","")</f>
        <v/>
      </c>
      <c r="AR146" s="276" t="str">
        <f>IF('Info patients (1)'!AR146&lt;&gt;'Info patients (2)'!AR146,"CHECK","")</f>
        <v/>
      </c>
      <c r="AS146" s="276" t="str">
        <f>IF('Info patients (1)'!AS146&lt;&gt;'Info patients (2)'!AS146,"CHECK","")</f>
        <v/>
      </c>
      <c r="AT146" s="276" t="str">
        <f>IF('Info patients (1)'!AT146&lt;&gt;'Info patients (2)'!AT146,"CHECK","")</f>
        <v/>
      </c>
      <c r="AU146" s="276" t="str">
        <f>IF('Info patients (1)'!AU146&lt;&gt;'Info patients (2)'!AU146,"CHECK","")</f>
        <v/>
      </c>
      <c r="AV146" s="276" t="str">
        <f>IF('Info patients (1)'!AV146&lt;&gt;'Info patients (2)'!AV146,"CHECK","")</f>
        <v/>
      </c>
      <c r="AW146" s="276" t="str">
        <f>IF('Info patients (1)'!AW146&lt;&gt;'Info patients (2)'!AW146,"CHECK","")</f>
        <v/>
      </c>
      <c r="AX146" s="276" t="str">
        <f>IF('Info patients (1)'!AX146&lt;&gt;'Info patients (2)'!AX146,"CHECK","")</f>
        <v/>
      </c>
      <c r="AY146" s="276" t="str">
        <f>IF('Info patients (1)'!AY146&lt;&gt;'Info patients (2)'!AY146,"CHECK","")</f>
        <v/>
      </c>
      <c r="AZ146" s="276" t="str">
        <f>IF('Info patients (1)'!AZ146&lt;&gt;'Info patients (2)'!AZ146,"CHECK","")</f>
        <v/>
      </c>
      <c r="BA146" s="276" t="str">
        <f>IF('Info patients (1)'!BA146&lt;&gt;'Info patients (2)'!BA146,"CHECK","")</f>
        <v/>
      </c>
      <c r="BB146" s="276" t="str">
        <f>IF('Info patients (1)'!BB146&lt;&gt;'Info patients (2)'!BB146,"CHECK","")</f>
        <v/>
      </c>
      <c r="BC146" s="276" t="str">
        <f>IF('Info patients (1)'!BC146&lt;&gt;'Info patients (2)'!BC146,"CHECK","")</f>
        <v/>
      </c>
      <c r="BD146" s="276" t="str">
        <f>IF('Info patients (1)'!BD146&lt;&gt;'Info patients (2)'!BD146,"CHECK","")</f>
        <v/>
      </c>
      <c r="BE146" s="276" t="str">
        <f>IF('Info patients (1)'!BE146&lt;&gt;'Info patients (2)'!BE146,"CHECK","")</f>
        <v/>
      </c>
      <c r="BF146" s="276" t="str">
        <f>IF('Info patients (1)'!BF146&lt;&gt;'Info patients (2)'!BF146,"CHECK","")</f>
        <v/>
      </c>
      <c r="BG146" s="276" t="str">
        <f>IF('Info patients (1)'!BG146&lt;&gt;'Info patients (2)'!BG146,"CHECK","")</f>
        <v/>
      </c>
      <c r="BH146" s="276" t="str">
        <f>IF('Info patients (1)'!BH146&lt;&gt;'Info patients (2)'!BH146,"CHECK","")</f>
        <v/>
      </c>
      <c r="BI146" s="276" t="str">
        <f>IF('Info patients (1)'!BI146&lt;&gt;'Info patients (2)'!BI146,"CHECK","")</f>
        <v/>
      </c>
      <c r="BJ146" s="276" t="str">
        <f>IF('Info patients (1)'!BJ146&lt;&gt;'Info patients (2)'!BJ146,"CHECK","")</f>
        <v/>
      </c>
      <c r="BK146" s="276" t="str">
        <f>IF('Info patients (1)'!BK146&lt;&gt;'Info patients (2)'!BK146,"CHECK","")</f>
        <v/>
      </c>
      <c r="BL146" s="276" t="str">
        <f>IF('Info patients (1)'!BL146&lt;&gt;'Info patients (2)'!BL146,"CHECK","")</f>
        <v/>
      </c>
      <c r="BM146" s="276" t="str">
        <f>IF('Info patients (1)'!BM146&lt;&gt;'Info patients (2)'!BM146,"CHECK","")</f>
        <v/>
      </c>
      <c r="BN146" s="276" t="str">
        <f>IF('Info patients (1)'!BN146&lt;&gt;'Info patients (2)'!BN146,"CHECK","")</f>
        <v/>
      </c>
      <c r="BO146" s="276" t="str">
        <f>IF('Info patients (1)'!BO146&lt;&gt;'Info patients (2)'!BO146,"CHECK","")</f>
        <v/>
      </c>
      <c r="BP146" s="276" t="str">
        <f>IF('Info patients (1)'!BP146&lt;&gt;'Info patients (2)'!BP146,"CHECK","")</f>
        <v/>
      </c>
      <c r="BQ146" s="276" t="str">
        <f>IF('Info patients (1)'!BQ146&lt;&gt;'Info patients (2)'!BQ146,"CHECK","")</f>
        <v/>
      </c>
      <c r="BR146" s="276" t="str">
        <f>IF('Info patients (1)'!BR146&lt;&gt;'Info patients (2)'!BR146,"CHECK","")</f>
        <v/>
      </c>
      <c r="BS146" s="276" t="str">
        <f>IF('Info patients (1)'!BS146&lt;&gt;'Info patients (2)'!BS146,"CHECK","")</f>
        <v/>
      </c>
      <c r="BT146" s="276" t="str">
        <f>IF('Info patients (1)'!BT146&lt;&gt;'Info patients (2)'!BT146,"CHECK","")</f>
        <v/>
      </c>
      <c r="BU146" s="276" t="str">
        <f>IF('Info patients (1)'!BU146&lt;&gt;'Info patients (2)'!BU146,"CHECK","")</f>
        <v/>
      </c>
      <c r="BV146" s="276" t="str">
        <f>IF('Info patients (1)'!BV146&lt;&gt;'Info patients (2)'!BV146,"CHECK","")</f>
        <v/>
      </c>
      <c r="BW146" s="276" t="str">
        <f>IF('Info patients (1)'!BW146&lt;&gt;'Info patients (2)'!BW146,"CHECK","")</f>
        <v/>
      </c>
      <c r="BX146" s="276" t="str">
        <f>IF('Info patients (1)'!BX146&lt;&gt;'Info patients (2)'!BX146,"CHECK","")</f>
        <v/>
      </c>
      <c r="BY146" s="276" t="str">
        <f>IF('Info patients (1)'!BY146&lt;&gt;'Info patients (2)'!BY146,"CHECK","")</f>
        <v/>
      </c>
      <c r="BZ146" s="276" t="str">
        <f>IF('Info patients (1)'!BZ146&lt;&gt;'Info patients (2)'!BZ146,"CHECK","")</f>
        <v/>
      </c>
      <c r="CA146" s="276" t="str">
        <f>IF('Info patients (1)'!CA146&lt;&gt;'Info patients (2)'!CA146,"CHECK","")</f>
        <v/>
      </c>
      <c r="CB146" s="276" t="str">
        <f>IF('Info patients (1)'!CB146&lt;&gt;'Info patients (2)'!CB146,"CHECK","")</f>
        <v/>
      </c>
      <c r="CC146" s="276" t="str">
        <f>IF('Info patients (1)'!CC146&lt;&gt;'Info patients (2)'!CC146,"CHECK","")</f>
        <v/>
      </c>
      <c r="CD146" s="276" t="str">
        <f>IF('Info patients (1)'!CD146&lt;&gt;'Info patients (2)'!CD146,"CHECK","")</f>
        <v/>
      </c>
      <c r="CE146" s="276" t="str">
        <f>IF('Info patients (1)'!CE146&lt;&gt;'Info patients (2)'!CE146,"CHECK","")</f>
        <v/>
      </c>
      <c r="CF146" s="276" t="str">
        <f>IF('Info patients (1)'!CF146&lt;&gt;'Info patients (2)'!CF146,"CHECK","")</f>
        <v/>
      </c>
      <c r="CG146" s="276" t="str">
        <f>IF('Info patients (1)'!CG146&lt;&gt;'Info patients (2)'!CG146,"CHECK","")</f>
        <v/>
      </c>
      <c r="CH146" s="276" t="str">
        <f>IF('Info patients (1)'!CH146&lt;&gt;'Info patients (2)'!CH146,"CHECK","")</f>
        <v/>
      </c>
      <c r="CI146" s="276" t="str">
        <f>IF('Info patients (1)'!CI146&lt;&gt;'Info patients (2)'!CI146,"CHECK","")</f>
        <v/>
      </c>
      <c r="CJ146" s="276" t="str">
        <f>IF('Info patients (1)'!CJ146&lt;&gt;'Info patients (2)'!CJ146,"CHECK","")</f>
        <v/>
      </c>
      <c r="CK146" s="276" t="str">
        <f>IF('Info patients (1)'!CK146&lt;&gt;'Info patients (2)'!CK146,"CHECK","")</f>
        <v/>
      </c>
      <c r="CL146" s="276" t="str">
        <f>IF('Info patients (1)'!CL146&lt;&gt;'Info patients (2)'!CL146,"CHECK","")</f>
        <v/>
      </c>
      <c r="CM146" s="276" t="str">
        <f>IF('Info patients (1)'!CM146&lt;&gt;'Info patients (2)'!CM146,"CHECK","")</f>
        <v/>
      </c>
      <c r="CN146" s="276" t="str">
        <f>IF('Info patients (1)'!CN146&lt;&gt;'Info patients (2)'!CN146,"CHECK","")</f>
        <v/>
      </c>
      <c r="CO146" s="276" t="str">
        <f>IF('Info patients (1)'!CO146&lt;&gt;'Info patients (2)'!CO146,"CHECK","")</f>
        <v/>
      </c>
      <c r="CP146" s="276" t="str">
        <f>IF('Info patients (1)'!CP146&lt;&gt;'Info patients (2)'!CP146,"CHECK","")</f>
        <v/>
      </c>
      <c r="CQ146" s="276" t="str">
        <f>IF('Info patients (1)'!CQ146&lt;&gt;'Info patients (2)'!CQ146,"CHECK","")</f>
        <v/>
      </c>
      <c r="CR146" s="276" t="str">
        <f>IF('Info patients (1)'!CR146&lt;&gt;'Info patients (2)'!CR146,"CHECK","")</f>
        <v/>
      </c>
      <c r="CS146" s="276" t="str">
        <f>IF('Info patients (1)'!CS146&lt;&gt;'Info patients (2)'!CS146,"CHECK","")</f>
        <v/>
      </c>
      <c r="CT146" s="276" t="str">
        <f>IF('Info patients (1)'!CT146&lt;&gt;'Info patients (2)'!CT146,"CHECK","")</f>
        <v/>
      </c>
      <c r="CU146" s="276" t="str">
        <f>IF('Info patients (1)'!CU146&lt;&gt;'Info patients (2)'!CU146,"CHECK","")</f>
        <v/>
      </c>
      <c r="CV146" s="276" t="str">
        <f>IF('Info patients (1)'!CV146&lt;&gt;'Info patients (2)'!CV146,"CHECK","")</f>
        <v/>
      </c>
      <c r="CW146" s="276" t="str">
        <f>IF('Info patients (1)'!CW146&lt;&gt;'Info patients (2)'!CW146,"CHECK","")</f>
        <v/>
      </c>
      <c r="CX146" s="276" t="str">
        <f>IF('Info patients (1)'!CX146&lt;&gt;'Info patients (2)'!CX146,"CHECK","")</f>
        <v/>
      </c>
      <c r="CY146" s="276" t="str">
        <f>IF('Info patients (1)'!CY146&lt;&gt;'Info patients (2)'!CY146,"CHECK","")</f>
        <v/>
      </c>
      <c r="CZ146" s="276" t="str">
        <f>IF('Info patients (1)'!CZ146&lt;&gt;'Info patients (2)'!CZ146,"CHECK","")</f>
        <v/>
      </c>
      <c r="DA146" s="276" t="str">
        <f>IF('Info patients (1)'!DA146&lt;&gt;'Info patients (2)'!DA146,"CHECK","")</f>
        <v/>
      </c>
      <c r="DB146" s="276" t="str">
        <f>IF('Info patients (1)'!DB146&lt;&gt;'Info patients (2)'!DB146,"CHECK","")</f>
        <v/>
      </c>
      <c r="DC146" s="276" t="str">
        <f>IF('Info patients (1)'!DC146&lt;&gt;'Info patients (2)'!DC146,"CHECK","")</f>
        <v/>
      </c>
      <c r="DD146" s="276" t="str">
        <f>IF('Info patients (1)'!DD146&lt;&gt;'Info patients (2)'!DD146,"CHECK","")</f>
        <v/>
      </c>
      <c r="DE146" s="276" t="str">
        <f>IF('Info patients (1)'!DE146&lt;&gt;'Info patients (2)'!DE146,"CHECK","")</f>
        <v/>
      </c>
      <c r="DF146" s="276" t="str">
        <f>IF('Info patients (1)'!DF146&lt;&gt;'Info patients (2)'!DF146,"CHECK","")</f>
        <v/>
      </c>
      <c r="DG146" s="276" t="str">
        <f>IF('Info patients (1)'!DG146&lt;&gt;'Info patients (2)'!DG146,"CHECK","")</f>
        <v/>
      </c>
      <c r="DH146" s="276" t="str">
        <f>IF('Info patients (1)'!DH146&lt;&gt;'Info patients (2)'!DH146,"CHECK","")</f>
        <v/>
      </c>
      <c r="DI146" s="276" t="str">
        <f>IF('Info patients (1)'!DI146&lt;&gt;'Info patients (2)'!DI146,"CHECK","")</f>
        <v/>
      </c>
      <c r="DJ146" s="276" t="str">
        <f>IF('Info patients (1)'!DJ146&lt;&gt;'Info patients (2)'!DJ146,"CHECK","")</f>
        <v/>
      </c>
      <c r="DK146" s="276" t="str">
        <f>IF('Info patients (1)'!DK146&lt;&gt;'Info patients (2)'!DK146,"CHECK","")</f>
        <v/>
      </c>
      <c r="DL146" s="276" t="str">
        <f>IF('Info patients (1)'!DL146&lt;&gt;'Info patients (2)'!DL146,"CHECK","")</f>
        <v/>
      </c>
      <c r="DM146" s="276" t="str">
        <f>IF('Info patients (1)'!DM146&lt;&gt;'Info patients (2)'!DM146,"CHECK","")</f>
        <v/>
      </c>
      <c r="DN146" s="276" t="str">
        <f>IF('Info patients (1)'!DN146&lt;&gt;'Info patients (2)'!DN146,"CHECK","")</f>
        <v/>
      </c>
      <c r="DO146" s="276" t="str">
        <f>IF('Info patients (1)'!DO146&lt;&gt;'Info patients (2)'!DO146,"CHECK","")</f>
        <v/>
      </c>
      <c r="DP146" s="276" t="str">
        <f>IF('Info patients (1)'!DP146&lt;&gt;'Info patients (2)'!DP146,"CHECK","")</f>
        <v/>
      </c>
      <c r="DQ146" s="276" t="str">
        <f>IF('Info patients (1)'!DQ146&lt;&gt;'Info patients (2)'!DQ146,"CHECK","")</f>
        <v/>
      </c>
    </row>
    <row r="147" spans="1:121" s="109" customFormat="1" ht="23.25" customHeight="1" x14ac:dyDescent="0.2">
      <c r="A147" s="276" t="str">
        <f>IF('Info patients (1)'!A147&lt;&gt;'Info patients (2)'!A147,"CHECK","")</f>
        <v/>
      </c>
      <c r="B147" s="276" t="str">
        <f>IF('Info patients (1)'!B147&lt;&gt;'Info patients (2)'!B147,"CHECK","")</f>
        <v/>
      </c>
      <c r="C147" s="276" t="str">
        <f>IF('Info patients (1)'!C147&lt;&gt;'Info patients (2)'!C147,"CHECK","")</f>
        <v/>
      </c>
      <c r="D147" s="276" t="str">
        <f>IF('Info patients (1)'!D147&lt;&gt;'Info patients (2)'!D147,"CHECK","")</f>
        <v/>
      </c>
      <c r="E147" s="276" t="str">
        <f>IF('Info patients (1)'!E147&lt;&gt;'Info patients (2)'!E147,"CHECK","")</f>
        <v/>
      </c>
      <c r="F147" s="276" t="str">
        <f>IF('Info patients (1)'!F147&lt;&gt;'Info patients (2)'!F147,"CHECK","")</f>
        <v/>
      </c>
      <c r="G147" s="276" t="str">
        <f>IF('Info patients (1)'!G147&lt;&gt;'Info patients (2)'!G147,"CHECK","")</f>
        <v/>
      </c>
      <c r="H147" s="276" t="str">
        <f>IF('Info patients (1)'!H147&lt;&gt;'Info patients (2)'!H147,"CHECK","")</f>
        <v/>
      </c>
      <c r="I147" s="276" t="str">
        <f>IF('Info patients (1)'!I147&lt;&gt;'Info patients (2)'!I147,"CHECK","")</f>
        <v/>
      </c>
      <c r="J147" s="276" t="str">
        <f>IF('Info patients (1)'!J147&lt;&gt;'Info patients (2)'!J147,"CHECK","")</f>
        <v/>
      </c>
      <c r="K147" s="276" t="str">
        <f>IF('Info patients (1)'!K147&lt;&gt;'Info patients (2)'!K147,"CHECK","")</f>
        <v/>
      </c>
      <c r="L147" s="276" t="str">
        <f>IF('Info patients (1)'!L147&lt;&gt;'Info patients (2)'!L147,"CHECK","")</f>
        <v/>
      </c>
      <c r="M147" s="276" t="str">
        <f>IF('Info patients (1)'!M147&lt;&gt;'Info patients (2)'!M147,"CHECK","")</f>
        <v/>
      </c>
      <c r="N147" s="276" t="str">
        <f>IF('Info patients (1)'!N147&lt;&gt;'Info patients (2)'!N147,"CHECK","")</f>
        <v/>
      </c>
      <c r="O147" s="276" t="str">
        <f>IF('Info patients (1)'!O147&lt;&gt;'Info patients (2)'!O147,"CHECK","")</f>
        <v/>
      </c>
      <c r="P147" s="276" t="str">
        <f>IF('Info patients (1)'!P147&lt;&gt;'Info patients (2)'!P147,"CHECK","")</f>
        <v/>
      </c>
      <c r="Q147" s="276" t="str">
        <f>IF('Info patients (1)'!Q147&lt;&gt;'Info patients (2)'!Q147,"CHECK","")</f>
        <v/>
      </c>
      <c r="R147" s="276" t="str">
        <f>IF('Info patients (1)'!R147&lt;&gt;'Info patients (2)'!R147,"CHECK","")</f>
        <v/>
      </c>
      <c r="S147" s="276" t="str">
        <f>IF('Info patients (1)'!S147&lt;&gt;'Info patients (2)'!S147,"CHECK","")</f>
        <v/>
      </c>
      <c r="T147" s="276" t="str">
        <f>IF('Info patients (1)'!T147&lt;&gt;'Info patients (2)'!T147,"CHECK","")</f>
        <v/>
      </c>
      <c r="U147" s="276" t="str">
        <f>IF('Info patients (1)'!U147&lt;&gt;'Info patients (2)'!U147,"CHECK","")</f>
        <v/>
      </c>
      <c r="V147" s="276" t="str">
        <f>IF('Info patients (1)'!V147&lt;&gt;'Info patients (2)'!V147,"CHECK","")</f>
        <v/>
      </c>
      <c r="W147" s="276" t="str">
        <f>IF('Info patients (1)'!W147&lt;&gt;'Info patients (2)'!W147,"CHECK","")</f>
        <v/>
      </c>
      <c r="X147" s="276" t="str">
        <f>IF('Info patients (1)'!X147&lt;&gt;'Info patients (2)'!X147,"CHECK","")</f>
        <v/>
      </c>
      <c r="Y147" s="276" t="str">
        <f>IF('Info patients (1)'!Y147&lt;&gt;'Info patients (2)'!Y147,"CHECK","")</f>
        <v/>
      </c>
      <c r="Z147" s="276" t="str">
        <f>IF('Info patients (1)'!Z147&lt;&gt;'Info patients (2)'!Z147,"CHECK","")</f>
        <v/>
      </c>
      <c r="AA147" s="276" t="str">
        <f>IF('Info patients (1)'!AA147&lt;&gt;'Info patients (2)'!AA147,"CHECK","")</f>
        <v/>
      </c>
      <c r="AB147" s="276" t="str">
        <f>IF('Info patients (1)'!AB147&lt;&gt;'Info patients (2)'!AB147,"CHECK","")</f>
        <v/>
      </c>
      <c r="AC147" s="276" t="str">
        <f>IF('Info patients (1)'!AC147&lt;&gt;'Info patients (2)'!AC147,"CHECK","")</f>
        <v/>
      </c>
      <c r="AD147" s="276" t="str">
        <f>IF('Info patients (1)'!AD147&lt;&gt;'Info patients (2)'!AD147,"CHECK","")</f>
        <v/>
      </c>
      <c r="AE147" s="276" t="str">
        <f>IF('Info patients (1)'!AE147&lt;&gt;'Info patients (2)'!AE147,"CHECK","")</f>
        <v/>
      </c>
      <c r="AF147" s="276" t="str">
        <f>IF('Info patients (1)'!AF147&lt;&gt;'Info patients (2)'!AF147,"CHECK","")</f>
        <v/>
      </c>
      <c r="AG147" s="276" t="str">
        <f>IF('Info patients (1)'!AG147&lt;&gt;'Info patients (2)'!AG147,"CHECK","")</f>
        <v/>
      </c>
      <c r="AH147" s="276" t="str">
        <f>IF('Info patients (1)'!AH147&lt;&gt;'Info patients (2)'!AH147,"CHECK","")</f>
        <v/>
      </c>
      <c r="AI147" s="276" t="str">
        <f>IF('Info patients (1)'!AI147&lt;&gt;'Info patients (2)'!AI147,"CHECK","")</f>
        <v/>
      </c>
      <c r="AJ147" s="276" t="str">
        <f>IF('Info patients (1)'!AJ147&lt;&gt;'Info patients (2)'!AJ147,"CHECK","")</f>
        <v/>
      </c>
      <c r="AK147" s="276" t="str">
        <f>IF('Info patients (1)'!AK147&lt;&gt;'Info patients (2)'!AK147,"CHECK","")</f>
        <v/>
      </c>
      <c r="AL147" s="276" t="str">
        <f>IF('Info patients (1)'!AL147&lt;&gt;'Info patients (2)'!AL147,"CHECK","")</f>
        <v/>
      </c>
      <c r="AM147" s="276" t="str">
        <f>IF('Info patients (1)'!AM147&lt;&gt;'Info patients (2)'!AM147,"CHECK","")</f>
        <v/>
      </c>
      <c r="AN147" s="276" t="str">
        <f>IF('Info patients (1)'!AN147&lt;&gt;'Info patients (2)'!AN147,"CHECK","")</f>
        <v/>
      </c>
      <c r="AO147" s="276" t="str">
        <f>IF('Info patients (1)'!AO147&lt;&gt;'Info patients (2)'!AO147,"CHECK","")</f>
        <v/>
      </c>
      <c r="AP147" s="276" t="str">
        <f>IF('Info patients (1)'!AP147&lt;&gt;'Info patients (2)'!AP147,"CHECK","")</f>
        <v/>
      </c>
      <c r="AQ147" s="276" t="str">
        <f>IF('Info patients (1)'!AQ147&lt;&gt;'Info patients (2)'!AQ147,"CHECK","")</f>
        <v/>
      </c>
      <c r="AR147" s="276" t="str">
        <f>IF('Info patients (1)'!AR147&lt;&gt;'Info patients (2)'!AR147,"CHECK","")</f>
        <v/>
      </c>
      <c r="AS147" s="276" t="str">
        <f>IF('Info patients (1)'!AS147&lt;&gt;'Info patients (2)'!AS147,"CHECK","")</f>
        <v/>
      </c>
      <c r="AT147" s="276" t="str">
        <f>IF('Info patients (1)'!AT147&lt;&gt;'Info patients (2)'!AT147,"CHECK","")</f>
        <v/>
      </c>
      <c r="AU147" s="276" t="str">
        <f>IF('Info patients (1)'!AU147&lt;&gt;'Info patients (2)'!AU147,"CHECK","")</f>
        <v/>
      </c>
      <c r="AV147" s="276" t="str">
        <f>IF('Info patients (1)'!AV147&lt;&gt;'Info patients (2)'!AV147,"CHECK","")</f>
        <v/>
      </c>
      <c r="AW147" s="276" t="str">
        <f>IF('Info patients (1)'!AW147&lt;&gt;'Info patients (2)'!AW147,"CHECK","")</f>
        <v/>
      </c>
      <c r="AX147" s="276" t="str">
        <f>IF('Info patients (1)'!AX147&lt;&gt;'Info patients (2)'!AX147,"CHECK","")</f>
        <v/>
      </c>
      <c r="AY147" s="276" t="str">
        <f>IF('Info patients (1)'!AY147&lt;&gt;'Info patients (2)'!AY147,"CHECK","")</f>
        <v/>
      </c>
      <c r="AZ147" s="276" t="str">
        <f>IF('Info patients (1)'!AZ147&lt;&gt;'Info patients (2)'!AZ147,"CHECK","")</f>
        <v/>
      </c>
      <c r="BA147" s="276" t="str">
        <f>IF('Info patients (1)'!BA147&lt;&gt;'Info patients (2)'!BA147,"CHECK","")</f>
        <v/>
      </c>
      <c r="BB147" s="276" t="str">
        <f>IF('Info patients (1)'!BB147&lt;&gt;'Info patients (2)'!BB147,"CHECK","")</f>
        <v/>
      </c>
      <c r="BC147" s="276" t="str">
        <f>IF('Info patients (1)'!BC147&lt;&gt;'Info patients (2)'!BC147,"CHECK","")</f>
        <v/>
      </c>
      <c r="BD147" s="276" t="str">
        <f>IF('Info patients (1)'!BD147&lt;&gt;'Info patients (2)'!BD147,"CHECK","")</f>
        <v/>
      </c>
      <c r="BE147" s="276" t="str">
        <f>IF('Info patients (1)'!BE147&lt;&gt;'Info patients (2)'!BE147,"CHECK","")</f>
        <v/>
      </c>
      <c r="BF147" s="276" t="str">
        <f>IF('Info patients (1)'!BF147&lt;&gt;'Info patients (2)'!BF147,"CHECK","")</f>
        <v/>
      </c>
      <c r="BG147" s="276" t="str">
        <f>IF('Info patients (1)'!BG147&lt;&gt;'Info patients (2)'!BG147,"CHECK","")</f>
        <v/>
      </c>
      <c r="BH147" s="276" t="str">
        <f>IF('Info patients (1)'!BH147&lt;&gt;'Info patients (2)'!BH147,"CHECK","")</f>
        <v/>
      </c>
      <c r="BI147" s="276" t="str">
        <f>IF('Info patients (1)'!BI147&lt;&gt;'Info patients (2)'!BI147,"CHECK","")</f>
        <v/>
      </c>
      <c r="BJ147" s="276" t="str">
        <f>IF('Info patients (1)'!BJ147&lt;&gt;'Info patients (2)'!BJ147,"CHECK","")</f>
        <v/>
      </c>
      <c r="BK147" s="276" t="str">
        <f>IF('Info patients (1)'!BK147&lt;&gt;'Info patients (2)'!BK147,"CHECK","")</f>
        <v/>
      </c>
      <c r="BL147" s="276" t="str">
        <f>IF('Info patients (1)'!BL147&lt;&gt;'Info patients (2)'!BL147,"CHECK","")</f>
        <v/>
      </c>
      <c r="BM147" s="276" t="str">
        <f>IF('Info patients (1)'!BM147&lt;&gt;'Info patients (2)'!BM147,"CHECK","")</f>
        <v/>
      </c>
      <c r="BN147" s="276" t="str">
        <f>IF('Info patients (1)'!BN147&lt;&gt;'Info patients (2)'!BN147,"CHECK","")</f>
        <v/>
      </c>
      <c r="BO147" s="276" t="str">
        <f>IF('Info patients (1)'!BO147&lt;&gt;'Info patients (2)'!BO147,"CHECK","")</f>
        <v/>
      </c>
      <c r="BP147" s="276" t="str">
        <f>IF('Info patients (1)'!BP147&lt;&gt;'Info patients (2)'!BP147,"CHECK","")</f>
        <v/>
      </c>
      <c r="BQ147" s="276" t="str">
        <f>IF('Info patients (1)'!BQ147&lt;&gt;'Info patients (2)'!BQ147,"CHECK","")</f>
        <v/>
      </c>
      <c r="BR147" s="276" t="str">
        <f>IF('Info patients (1)'!BR147&lt;&gt;'Info patients (2)'!BR147,"CHECK","")</f>
        <v/>
      </c>
      <c r="BS147" s="276" t="str">
        <f>IF('Info patients (1)'!BS147&lt;&gt;'Info patients (2)'!BS147,"CHECK","")</f>
        <v/>
      </c>
      <c r="BT147" s="276" t="str">
        <f>IF('Info patients (1)'!BT147&lt;&gt;'Info patients (2)'!BT147,"CHECK","")</f>
        <v/>
      </c>
      <c r="BU147" s="276" t="str">
        <f>IF('Info patients (1)'!BU147&lt;&gt;'Info patients (2)'!BU147,"CHECK","")</f>
        <v/>
      </c>
      <c r="BV147" s="276" t="str">
        <f>IF('Info patients (1)'!BV147&lt;&gt;'Info patients (2)'!BV147,"CHECK","")</f>
        <v/>
      </c>
      <c r="BW147" s="276" t="str">
        <f>IF('Info patients (1)'!BW147&lt;&gt;'Info patients (2)'!BW147,"CHECK","")</f>
        <v/>
      </c>
      <c r="BX147" s="276" t="str">
        <f>IF('Info patients (1)'!BX147&lt;&gt;'Info patients (2)'!BX147,"CHECK","")</f>
        <v/>
      </c>
      <c r="BY147" s="276" t="str">
        <f>IF('Info patients (1)'!BY147&lt;&gt;'Info patients (2)'!BY147,"CHECK","")</f>
        <v/>
      </c>
      <c r="BZ147" s="276" t="str">
        <f>IF('Info patients (1)'!BZ147&lt;&gt;'Info patients (2)'!BZ147,"CHECK","")</f>
        <v/>
      </c>
      <c r="CA147" s="276" t="str">
        <f>IF('Info patients (1)'!CA147&lt;&gt;'Info patients (2)'!CA147,"CHECK","")</f>
        <v/>
      </c>
      <c r="CB147" s="276" t="str">
        <f>IF('Info patients (1)'!CB147&lt;&gt;'Info patients (2)'!CB147,"CHECK","")</f>
        <v/>
      </c>
      <c r="CC147" s="276" t="str">
        <f>IF('Info patients (1)'!CC147&lt;&gt;'Info patients (2)'!CC147,"CHECK","")</f>
        <v/>
      </c>
      <c r="CD147" s="276" t="str">
        <f>IF('Info patients (1)'!CD147&lt;&gt;'Info patients (2)'!CD147,"CHECK","")</f>
        <v/>
      </c>
      <c r="CE147" s="276" t="str">
        <f>IF('Info patients (1)'!CE147&lt;&gt;'Info patients (2)'!CE147,"CHECK","")</f>
        <v/>
      </c>
      <c r="CF147" s="276" t="str">
        <f>IF('Info patients (1)'!CF147&lt;&gt;'Info patients (2)'!CF147,"CHECK","")</f>
        <v/>
      </c>
      <c r="CG147" s="276" t="str">
        <f>IF('Info patients (1)'!CG147&lt;&gt;'Info patients (2)'!CG147,"CHECK","")</f>
        <v/>
      </c>
      <c r="CH147" s="276" t="str">
        <f>IF('Info patients (1)'!CH147&lt;&gt;'Info patients (2)'!CH147,"CHECK","")</f>
        <v/>
      </c>
      <c r="CI147" s="276" t="str">
        <f>IF('Info patients (1)'!CI147&lt;&gt;'Info patients (2)'!CI147,"CHECK","")</f>
        <v/>
      </c>
      <c r="CJ147" s="276" t="str">
        <f>IF('Info patients (1)'!CJ147&lt;&gt;'Info patients (2)'!CJ147,"CHECK","")</f>
        <v/>
      </c>
      <c r="CK147" s="276" t="str">
        <f>IF('Info patients (1)'!CK147&lt;&gt;'Info patients (2)'!CK147,"CHECK","")</f>
        <v/>
      </c>
      <c r="CL147" s="276" t="str">
        <f>IF('Info patients (1)'!CL147&lt;&gt;'Info patients (2)'!CL147,"CHECK","")</f>
        <v/>
      </c>
      <c r="CM147" s="276" t="str">
        <f>IF('Info patients (1)'!CM147&lt;&gt;'Info patients (2)'!CM147,"CHECK","")</f>
        <v/>
      </c>
      <c r="CN147" s="276" t="str">
        <f>IF('Info patients (1)'!CN147&lt;&gt;'Info patients (2)'!CN147,"CHECK","")</f>
        <v/>
      </c>
      <c r="CO147" s="276" t="str">
        <f>IF('Info patients (1)'!CO147&lt;&gt;'Info patients (2)'!CO147,"CHECK","")</f>
        <v/>
      </c>
      <c r="CP147" s="276" t="str">
        <f>IF('Info patients (1)'!CP147&lt;&gt;'Info patients (2)'!CP147,"CHECK","")</f>
        <v/>
      </c>
      <c r="CQ147" s="276" t="str">
        <f>IF('Info patients (1)'!CQ147&lt;&gt;'Info patients (2)'!CQ147,"CHECK","")</f>
        <v/>
      </c>
      <c r="CR147" s="276" t="str">
        <f>IF('Info patients (1)'!CR147&lt;&gt;'Info patients (2)'!CR147,"CHECK","")</f>
        <v/>
      </c>
      <c r="CS147" s="276" t="str">
        <f>IF('Info patients (1)'!CS147&lt;&gt;'Info patients (2)'!CS147,"CHECK","")</f>
        <v/>
      </c>
      <c r="CT147" s="276" t="str">
        <f>IF('Info patients (1)'!CT147&lt;&gt;'Info patients (2)'!CT147,"CHECK","")</f>
        <v/>
      </c>
      <c r="CU147" s="276" t="str">
        <f>IF('Info patients (1)'!CU147&lt;&gt;'Info patients (2)'!CU147,"CHECK","")</f>
        <v/>
      </c>
      <c r="CV147" s="276" t="str">
        <f>IF('Info patients (1)'!CV147&lt;&gt;'Info patients (2)'!CV147,"CHECK","")</f>
        <v/>
      </c>
      <c r="CW147" s="276" t="str">
        <f>IF('Info patients (1)'!CW147&lt;&gt;'Info patients (2)'!CW147,"CHECK","")</f>
        <v/>
      </c>
      <c r="CX147" s="276" t="str">
        <f>IF('Info patients (1)'!CX147&lt;&gt;'Info patients (2)'!CX147,"CHECK","")</f>
        <v/>
      </c>
      <c r="CY147" s="276" t="str">
        <f>IF('Info patients (1)'!CY147&lt;&gt;'Info patients (2)'!CY147,"CHECK","")</f>
        <v/>
      </c>
      <c r="CZ147" s="276" t="str">
        <f>IF('Info patients (1)'!CZ147&lt;&gt;'Info patients (2)'!CZ147,"CHECK","")</f>
        <v/>
      </c>
      <c r="DA147" s="276" t="str">
        <f>IF('Info patients (1)'!DA147&lt;&gt;'Info patients (2)'!DA147,"CHECK","")</f>
        <v/>
      </c>
      <c r="DB147" s="276" t="str">
        <f>IF('Info patients (1)'!DB147&lt;&gt;'Info patients (2)'!DB147,"CHECK","")</f>
        <v/>
      </c>
      <c r="DC147" s="276" t="str">
        <f>IF('Info patients (1)'!DC147&lt;&gt;'Info patients (2)'!DC147,"CHECK","")</f>
        <v/>
      </c>
      <c r="DD147" s="276" t="str">
        <f>IF('Info patients (1)'!DD147&lt;&gt;'Info patients (2)'!DD147,"CHECK","")</f>
        <v/>
      </c>
      <c r="DE147" s="276" t="str">
        <f>IF('Info patients (1)'!DE147&lt;&gt;'Info patients (2)'!DE147,"CHECK","")</f>
        <v/>
      </c>
      <c r="DF147" s="276" t="str">
        <f>IF('Info patients (1)'!DF147&lt;&gt;'Info patients (2)'!DF147,"CHECK","")</f>
        <v/>
      </c>
      <c r="DG147" s="276" t="str">
        <f>IF('Info patients (1)'!DG147&lt;&gt;'Info patients (2)'!DG147,"CHECK","")</f>
        <v/>
      </c>
      <c r="DH147" s="276" t="str">
        <f>IF('Info patients (1)'!DH147&lt;&gt;'Info patients (2)'!DH147,"CHECK","")</f>
        <v/>
      </c>
      <c r="DI147" s="276" t="str">
        <f>IF('Info patients (1)'!DI147&lt;&gt;'Info patients (2)'!DI147,"CHECK","")</f>
        <v/>
      </c>
      <c r="DJ147" s="276" t="str">
        <f>IF('Info patients (1)'!DJ147&lt;&gt;'Info patients (2)'!DJ147,"CHECK","")</f>
        <v/>
      </c>
      <c r="DK147" s="276" t="str">
        <f>IF('Info patients (1)'!DK147&lt;&gt;'Info patients (2)'!DK147,"CHECK","")</f>
        <v/>
      </c>
      <c r="DL147" s="276" t="str">
        <f>IF('Info patients (1)'!DL147&lt;&gt;'Info patients (2)'!DL147,"CHECK","")</f>
        <v/>
      </c>
      <c r="DM147" s="276" t="str">
        <f>IF('Info patients (1)'!DM147&lt;&gt;'Info patients (2)'!DM147,"CHECK","")</f>
        <v/>
      </c>
      <c r="DN147" s="276" t="str">
        <f>IF('Info patients (1)'!DN147&lt;&gt;'Info patients (2)'!DN147,"CHECK","")</f>
        <v/>
      </c>
      <c r="DO147" s="276" t="str">
        <f>IF('Info patients (1)'!DO147&lt;&gt;'Info patients (2)'!DO147,"CHECK","")</f>
        <v/>
      </c>
      <c r="DP147" s="276" t="str">
        <f>IF('Info patients (1)'!DP147&lt;&gt;'Info patients (2)'!DP147,"CHECK","")</f>
        <v/>
      </c>
      <c r="DQ147" s="276" t="str">
        <f>IF('Info patients (1)'!DQ147&lt;&gt;'Info patients (2)'!DQ147,"CHECK","")</f>
        <v/>
      </c>
    </row>
    <row r="148" spans="1:121" s="109" customFormat="1" ht="23.25" customHeight="1" x14ac:dyDescent="0.2">
      <c r="A148" s="276" t="str">
        <f>IF('Info patients (1)'!A148&lt;&gt;'Info patients (2)'!A148,"CHECK","")</f>
        <v/>
      </c>
      <c r="B148" s="276" t="str">
        <f>IF('Info patients (1)'!B148&lt;&gt;'Info patients (2)'!B148,"CHECK","")</f>
        <v/>
      </c>
      <c r="C148" s="276" t="str">
        <f>IF('Info patients (1)'!C148&lt;&gt;'Info patients (2)'!C148,"CHECK","")</f>
        <v/>
      </c>
      <c r="D148" s="276" t="str">
        <f>IF('Info patients (1)'!D148&lt;&gt;'Info patients (2)'!D148,"CHECK","")</f>
        <v/>
      </c>
      <c r="E148" s="276" t="str">
        <f>IF('Info patients (1)'!E148&lt;&gt;'Info patients (2)'!E148,"CHECK","")</f>
        <v/>
      </c>
      <c r="F148" s="276" t="str">
        <f>IF('Info patients (1)'!F148&lt;&gt;'Info patients (2)'!F148,"CHECK","")</f>
        <v/>
      </c>
      <c r="G148" s="276" t="str">
        <f>IF('Info patients (1)'!G148&lt;&gt;'Info patients (2)'!G148,"CHECK","")</f>
        <v/>
      </c>
      <c r="H148" s="276" t="str">
        <f>IF('Info patients (1)'!H148&lt;&gt;'Info patients (2)'!H148,"CHECK","")</f>
        <v/>
      </c>
      <c r="I148" s="276" t="str">
        <f>IF('Info patients (1)'!I148&lt;&gt;'Info patients (2)'!I148,"CHECK","")</f>
        <v/>
      </c>
      <c r="J148" s="276" t="str">
        <f>IF('Info patients (1)'!J148&lt;&gt;'Info patients (2)'!J148,"CHECK","")</f>
        <v/>
      </c>
      <c r="K148" s="276" t="str">
        <f>IF('Info patients (1)'!K148&lt;&gt;'Info patients (2)'!K148,"CHECK","")</f>
        <v/>
      </c>
      <c r="L148" s="276" t="str">
        <f>IF('Info patients (1)'!L148&lt;&gt;'Info patients (2)'!L148,"CHECK","")</f>
        <v/>
      </c>
      <c r="M148" s="276" t="str">
        <f>IF('Info patients (1)'!M148&lt;&gt;'Info patients (2)'!M148,"CHECK","")</f>
        <v/>
      </c>
      <c r="N148" s="276" t="str">
        <f>IF('Info patients (1)'!N148&lt;&gt;'Info patients (2)'!N148,"CHECK","")</f>
        <v/>
      </c>
      <c r="O148" s="276" t="str">
        <f>IF('Info patients (1)'!O148&lt;&gt;'Info patients (2)'!O148,"CHECK","")</f>
        <v/>
      </c>
      <c r="P148" s="276" t="str">
        <f>IF('Info patients (1)'!P148&lt;&gt;'Info patients (2)'!P148,"CHECK","")</f>
        <v/>
      </c>
      <c r="Q148" s="276" t="str">
        <f>IF('Info patients (1)'!Q148&lt;&gt;'Info patients (2)'!Q148,"CHECK","")</f>
        <v/>
      </c>
      <c r="R148" s="276" t="str">
        <f>IF('Info patients (1)'!R148&lt;&gt;'Info patients (2)'!R148,"CHECK","")</f>
        <v/>
      </c>
      <c r="S148" s="276" t="str">
        <f>IF('Info patients (1)'!S148&lt;&gt;'Info patients (2)'!S148,"CHECK","")</f>
        <v/>
      </c>
      <c r="T148" s="276" t="str">
        <f>IF('Info patients (1)'!T148&lt;&gt;'Info patients (2)'!T148,"CHECK","")</f>
        <v/>
      </c>
      <c r="U148" s="276" t="str">
        <f>IF('Info patients (1)'!U148&lt;&gt;'Info patients (2)'!U148,"CHECK","")</f>
        <v/>
      </c>
      <c r="V148" s="276" t="str">
        <f>IF('Info patients (1)'!V148&lt;&gt;'Info patients (2)'!V148,"CHECK","")</f>
        <v/>
      </c>
      <c r="W148" s="276" t="str">
        <f>IF('Info patients (1)'!W148&lt;&gt;'Info patients (2)'!W148,"CHECK","")</f>
        <v/>
      </c>
      <c r="X148" s="276" t="str">
        <f>IF('Info patients (1)'!X148&lt;&gt;'Info patients (2)'!X148,"CHECK","")</f>
        <v/>
      </c>
      <c r="Y148" s="276" t="str">
        <f>IF('Info patients (1)'!Y148&lt;&gt;'Info patients (2)'!Y148,"CHECK","")</f>
        <v/>
      </c>
      <c r="Z148" s="276" t="str">
        <f>IF('Info patients (1)'!Z148&lt;&gt;'Info patients (2)'!Z148,"CHECK","")</f>
        <v/>
      </c>
      <c r="AA148" s="276" t="str">
        <f>IF('Info patients (1)'!AA148&lt;&gt;'Info patients (2)'!AA148,"CHECK","")</f>
        <v/>
      </c>
      <c r="AB148" s="276" t="str">
        <f>IF('Info patients (1)'!AB148&lt;&gt;'Info patients (2)'!AB148,"CHECK","")</f>
        <v/>
      </c>
      <c r="AC148" s="276" t="str">
        <f>IF('Info patients (1)'!AC148&lt;&gt;'Info patients (2)'!AC148,"CHECK","")</f>
        <v/>
      </c>
      <c r="AD148" s="276" t="str">
        <f>IF('Info patients (1)'!AD148&lt;&gt;'Info patients (2)'!AD148,"CHECK","")</f>
        <v/>
      </c>
      <c r="AE148" s="276" t="str">
        <f>IF('Info patients (1)'!AE148&lt;&gt;'Info patients (2)'!AE148,"CHECK","")</f>
        <v/>
      </c>
      <c r="AF148" s="276" t="str">
        <f>IF('Info patients (1)'!AF148&lt;&gt;'Info patients (2)'!AF148,"CHECK","")</f>
        <v/>
      </c>
      <c r="AG148" s="276" t="str">
        <f>IF('Info patients (1)'!AG148&lt;&gt;'Info patients (2)'!AG148,"CHECK","")</f>
        <v/>
      </c>
      <c r="AH148" s="276" t="str">
        <f>IF('Info patients (1)'!AH148&lt;&gt;'Info patients (2)'!AH148,"CHECK","")</f>
        <v/>
      </c>
      <c r="AI148" s="276" t="str">
        <f>IF('Info patients (1)'!AI148&lt;&gt;'Info patients (2)'!AI148,"CHECK","")</f>
        <v/>
      </c>
      <c r="AJ148" s="276" t="str">
        <f>IF('Info patients (1)'!AJ148&lt;&gt;'Info patients (2)'!AJ148,"CHECK","")</f>
        <v/>
      </c>
      <c r="AK148" s="276" t="str">
        <f>IF('Info patients (1)'!AK148&lt;&gt;'Info patients (2)'!AK148,"CHECK","")</f>
        <v/>
      </c>
      <c r="AL148" s="276" t="str">
        <f>IF('Info patients (1)'!AL148&lt;&gt;'Info patients (2)'!AL148,"CHECK","")</f>
        <v/>
      </c>
      <c r="AM148" s="276" t="str">
        <f>IF('Info patients (1)'!AM148&lt;&gt;'Info patients (2)'!AM148,"CHECK","")</f>
        <v/>
      </c>
      <c r="AN148" s="276" t="str">
        <f>IF('Info patients (1)'!AN148&lt;&gt;'Info patients (2)'!AN148,"CHECK","")</f>
        <v/>
      </c>
      <c r="AO148" s="276" t="str">
        <f>IF('Info patients (1)'!AO148&lt;&gt;'Info patients (2)'!AO148,"CHECK","")</f>
        <v/>
      </c>
      <c r="AP148" s="276" t="str">
        <f>IF('Info patients (1)'!AP148&lt;&gt;'Info patients (2)'!AP148,"CHECK","")</f>
        <v/>
      </c>
      <c r="AQ148" s="276" t="str">
        <f>IF('Info patients (1)'!AQ148&lt;&gt;'Info patients (2)'!AQ148,"CHECK","")</f>
        <v/>
      </c>
      <c r="AR148" s="276" t="str">
        <f>IF('Info patients (1)'!AR148&lt;&gt;'Info patients (2)'!AR148,"CHECK","")</f>
        <v/>
      </c>
      <c r="AS148" s="276" t="str">
        <f>IF('Info patients (1)'!AS148&lt;&gt;'Info patients (2)'!AS148,"CHECK","")</f>
        <v/>
      </c>
      <c r="AT148" s="276" t="str">
        <f>IF('Info patients (1)'!AT148&lt;&gt;'Info patients (2)'!AT148,"CHECK","")</f>
        <v/>
      </c>
      <c r="AU148" s="276" t="str">
        <f>IF('Info patients (1)'!AU148&lt;&gt;'Info patients (2)'!AU148,"CHECK","")</f>
        <v/>
      </c>
      <c r="AV148" s="276" t="str">
        <f>IF('Info patients (1)'!AV148&lt;&gt;'Info patients (2)'!AV148,"CHECK","")</f>
        <v/>
      </c>
      <c r="AW148" s="276" t="str">
        <f>IF('Info patients (1)'!AW148&lt;&gt;'Info patients (2)'!AW148,"CHECK","")</f>
        <v/>
      </c>
      <c r="AX148" s="276" t="str">
        <f>IF('Info patients (1)'!AX148&lt;&gt;'Info patients (2)'!AX148,"CHECK","")</f>
        <v/>
      </c>
      <c r="AY148" s="276" t="str">
        <f>IF('Info patients (1)'!AY148&lt;&gt;'Info patients (2)'!AY148,"CHECK","")</f>
        <v/>
      </c>
      <c r="AZ148" s="276" t="str">
        <f>IF('Info patients (1)'!AZ148&lt;&gt;'Info patients (2)'!AZ148,"CHECK","")</f>
        <v/>
      </c>
      <c r="BA148" s="276" t="str">
        <f>IF('Info patients (1)'!BA148&lt;&gt;'Info patients (2)'!BA148,"CHECK","")</f>
        <v/>
      </c>
      <c r="BB148" s="276" t="str">
        <f>IF('Info patients (1)'!BB148&lt;&gt;'Info patients (2)'!BB148,"CHECK","")</f>
        <v/>
      </c>
      <c r="BC148" s="276" t="str">
        <f>IF('Info patients (1)'!BC148&lt;&gt;'Info patients (2)'!BC148,"CHECK","")</f>
        <v/>
      </c>
      <c r="BD148" s="276" t="str">
        <f>IF('Info patients (1)'!BD148&lt;&gt;'Info patients (2)'!BD148,"CHECK","")</f>
        <v/>
      </c>
      <c r="BE148" s="276" t="str">
        <f>IF('Info patients (1)'!BE148&lt;&gt;'Info patients (2)'!BE148,"CHECK","")</f>
        <v/>
      </c>
      <c r="BF148" s="276" t="str">
        <f>IF('Info patients (1)'!BF148&lt;&gt;'Info patients (2)'!BF148,"CHECK","")</f>
        <v/>
      </c>
      <c r="BG148" s="276" t="str">
        <f>IF('Info patients (1)'!BG148&lt;&gt;'Info patients (2)'!BG148,"CHECK","")</f>
        <v/>
      </c>
      <c r="BH148" s="276" t="str">
        <f>IF('Info patients (1)'!BH148&lt;&gt;'Info patients (2)'!BH148,"CHECK","")</f>
        <v/>
      </c>
      <c r="BI148" s="276" t="str">
        <f>IF('Info patients (1)'!BI148&lt;&gt;'Info patients (2)'!BI148,"CHECK","")</f>
        <v/>
      </c>
      <c r="BJ148" s="276" t="str">
        <f>IF('Info patients (1)'!BJ148&lt;&gt;'Info patients (2)'!BJ148,"CHECK","")</f>
        <v/>
      </c>
      <c r="BK148" s="276" t="str">
        <f>IF('Info patients (1)'!BK148&lt;&gt;'Info patients (2)'!BK148,"CHECK","")</f>
        <v/>
      </c>
      <c r="BL148" s="276" t="str">
        <f>IF('Info patients (1)'!BL148&lt;&gt;'Info patients (2)'!BL148,"CHECK","")</f>
        <v/>
      </c>
      <c r="BM148" s="276" t="str">
        <f>IF('Info patients (1)'!BM148&lt;&gt;'Info patients (2)'!BM148,"CHECK","")</f>
        <v/>
      </c>
      <c r="BN148" s="276" t="str">
        <f>IF('Info patients (1)'!BN148&lt;&gt;'Info patients (2)'!BN148,"CHECK","")</f>
        <v/>
      </c>
      <c r="BO148" s="276" t="str">
        <f>IF('Info patients (1)'!BO148&lt;&gt;'Info patients (2)'!BO148,"CHECK","")</f>
        <v/>
      </c>
      <c r="BP148" s="276" t="str">
        <f>IF('Info patients (1)'!BP148&lt;&gt;'Info patients (2)'!BP148,"CHECK","")</f>
        <v/>
      </c>
      <c r="BQ148" s="276" t="str">
        <f>IF('Info patients (1)'!BQ148&lt;&gt;'Info patients (2)'!BQ148,"CHECK","")</f>
        <v/>
      </c>
      <c r="BR148" s="276" t="str">
        <f>IF('Info patients (1)'!BR148&lt;&gt;'Info patients (2)'!BR148,"CHECK","")</f>
        <v/>
      </c>
      <c r="BS148" s="276" t="str">
        <f>IF('Info patients (1)'!BS148&lt;&gt;'Info patients (2)'!BS148,"CHECK","")</f>
        <v/>
      </c>
      <c r="BT148" s="276" t="str">
        <f>IF('Info patients (1)'!BT148&lt;&gt;'Info patients (2)'!BT148,"CHECK","")</f>
        <v/>
      </c>
      <c r="BU148" s="276" t="str">
        <f>IF('Info patients (1)'!BU148&lt;&gt;'Info patients (2)'!BU148,"CHECK","")</f>
        <v/>
      </c>
      <c r="BV148" s="276" t="str">
        <f>IF('Info patients (1)'!BV148&lt;&gt;'Info patients (2)'!BV148,"CHECK","")</f>
        <v/>
      </c>
      <c r="BW148" s="276" t="str">
        <f>IF('Info patients (1)'!BW148&lt;&gt;'Info patients (2)'!BW148,"CHECK","")</f>
        <v/>
      </c>
      <c r="BX148" s="276" t="str">
        <f>IF('Info patients (1)'!BX148&lt;&gt;'Info patients (2)'!BX148,"CHECK","")</f>
        <v/>
      </c>
      <c r="BY148" s="276" t="str">
        <f>IF('Info patients (1)'!BY148&lt;&gt;'Info patients (2)'!BY148,"CHECK","")</f>
        <v/>
      </c>
      <c r="BZ148" s="276" t="str">
        <f>IF('Info patients (1)'!BZ148&lt;&gt;'Info patients (2)'!BZ148,"CHECK","")</f>
        <v/>
      </c>
      <c r="CA148" s="276" t="str">
        <f>IF('Info patients (1)'!CA148&lt;&gt;'Info patients (2)'!CA148,"CHECK","")</f>
        <v/>
      </c>
      <c r="CB148" s="276" t="str">
        <f>IF('Info patients (1)'!CB148&lt;&gt;'Info patients (2)'!CB148,"CHECK","")</f>
        <v/>
      </c>
      <c r="CC148" s="276" t="str">
        <f>IF('Info patients (1)'!CC148&lt;&gt;'Info patients (2)'!CC148,"CHECK","")</f>
        <v/>
      </c>
      <c r="CD148" s="276" t="str">
        <f>IF('Info patients (1)'!CD148&lt;&gt;'Info patients (2)'!CD148,"CHECK","")</f>
        <v/>
      </c>
      <c r="CE148" s="276" t="str">
        <f>IF('Info patients (1)'!CE148&lt;&gt;'Info patients (2)'!CE148,"CHECK","")</f>
        <v/>
      </c>
      <c r="CF148" s="276" t="str">
        <f>IF('Info patients (1)'!CF148&lt;&gt;'Info patients (2)'!CF148,"CHECK","")</f>
        <v/>
      </c>
      <c r="CG148" s="276" t="str">
        <f>IF('Info patients (1)'!CG148&lt;&gt;'Info patients (2)'!CG148,"CHECK","")</f>
        <v/>
      </c>
      <c r="CH148" s="276" t="str">
        <f>IF('Info patients (1)'!CH148&lt;&gt;'Info patients (2)'!CH148,"CHECK","")</f>
        <v/>
      </c>
      <c r="CI148" s="276" t="str">
        <f>IF('Info patients (1)'!CI148&lt;&gt;'Info patients (2)'!CI148,"CHECK","")</f>
        <v/>
      </c>
      <c r="CJ148" s="276" t="str">
        <f>IF('Info patients (1)'!CJ148&lt;&gt;'Info patients (2)'!CJ148,"CHECK","")</f>
        <v/>
      </c>
      <c r="CK148" s="276" t="str">
        <f>IF('Info patients (1)'!CK148&lt;&gt;'Info patients (2)'!CK148,"CHECK","")</f>
        <v/>
      </c>
      <c r="CL148" s="276" t="str">
        <f>IF('Info patients (1)'!CL148&lt;&gt;'Info patients (2)'!CL148,"CHECK","")</f>
        <v/>
      </c>
      <c r="CM148" s="276" t="str">
        <f>IF('Info patients (1)'!CM148&lt;&gt;'Info patients (2)'!CM148,"CHECK","")</f>
        <v/>
      </c>
      <c r="CN148" s="276" t="str">
        <f>IF('Info patients (1)'!CN148&lt;&gt;'Info patients (2)'!CN148,"CHECK","")</f>
        <v/>
      </c>
      <c r="CO148" s="276" t="str">
        <f>IF('Info patients (1)'!CO148&lt;&gt;'Info patients (2)'!CO148,"CHECK","")</f>
        <v/>
      </c>
      <c r="CP148" s="276" t="str">
        <f>IF('Info patients (1)'!CP148&lt;&gt;'Info patients (2)'!CP148,"CHECK","")</f>
        <v/>
      </c>
      <c r="CQ148" s="276" t="str">
        <f>IF('Info patients (1)'!CQ148&lt;&gt;'Info patients (2)'!CQ148,"CHECK","")</f>
        <v/>
      </c>
      <c r="CR148" s="276" t="str">
        <f>IF('Info patients (1)'!CR148&lt;&gt;'Info patients (2)'!CR148,"CHECK","")</f>
        <v/>
      </c>
      <c r="CS148" s="276" t="str">
        <f>IF('Info patients (1)'!CS148&lt;&gt;'Info patients (2)'!CS148,"CHECK","")</f>
        <v/>
      </c>
      <c r="CT148" s="276" t="str">
        <f>IF('Info patients (1)'!CT148&lt;&gt;'Info patients (2)'!CT148,"CHECK","")</f>
        <v/>
      </c>
      <c r="CU148" s="276" t="str">
        <f>IF('Info patients (1)'!CU148&lt;&gt;'Info patients (2)'!CU148,"CHECK","")</f>
        <v/>
      </c>
      <c r="CV148" s="276" t="str">
        <f>IF('Info patients (1)'!CV148&lt;&gt;'Info patients (2)'!CV148,"CHECK","")</f>
        <v/>
      </c>
      <c r="CW148" s="276" t="str">
        <f>IF('Info patients (1)'!CW148&lt;&gt;'Info patients (2)'!CW148,"CHECK","")</f>
        <v/>
      </c>
      <c r="CX148" s="276" t="str">
        <f>IF('Info patients (1)'!CX148&lt;&gt;'Info patients (2)'!CX148,"CHECK","")</f>
        <v/>
      </c>
      <c r="CY148" s="276" t="str">
        <f>IF('Info patients (1)'!CY148&lt;&gt;'Info patients (2)'!CY148,"CHECK","")</f>
        <v/>
      </c>
      <c r="CZ148" s="276" t="str">
        <f>IF('Info patients (1)'!CZ148&lt;&gt;'Info patients (2)'!CZ148,"CHECK","")</f>
        <v/>
      </c>
      <c r="DA148" s="276" t="str">
        <f>IF('Info patients (1)'!DA148&lt;&gt;'Info patients (2)'!DA148,"CHECK","")</f>
        <v/>
      </c>
      <c r="DB148" s="276" t="str">
        <f>IF('Info patients (1)'!DB148&lt;&gt;'Info patients (2)'!DB148,"CHECK","")</f>
        <v/>
      </c>
      <c r="DC148" s="276" t="str">
        <f>IF('Info patients (1)'!DC148&lt;&gt;'Info patients (2)'!DC148,"CHECK","")</f>
        <v/>
      </c>
      <c r="DD148" s="276" t="str">
        <f>IF('Info patients (1)'!DD148&lt;&gt;'Info patients (2)'!DD148,"CHECK","")</f>
        <v/>
      </c>
      <c r="DE148" s="276" t="str">
        <f>IF('Info patients (1)'!DE148&lt;&gt;'Info patients (2)'!DE148,"CHECK","")</f>
        <v/>
      </c>
      <c r="DF148" s="276" t="str">
        <f>IF('Info patients (1)'!DF148&lt;&gt;'Info patients (2)'!DF148,"CHECK","")</f>
        <v/>
      </c>
      <c r="DG148" s="276" t="str">
        <f>IF('Info patients (1)'!DG148&lt;&gt;'Info patients (2)'!DG148,"CHECK","")</f>
        <v/>
      </c>
      <c r="DH148" s="276" t="str">
        <f>IF('Info patients (1)'!DH148&lt;&gt;'Info patients (2)'!DH148,"CHECK","")</f>
        <v/>
      </c>
      <c r="DI148" s="276" t="str">
        <f>IF('Info patients (1)'!DI148&lt;&gt;'Info patients (2)'!DI148,"CHECK","")</f>
        <v/>
      </c>
      <c r="DJ148" s="276" t="str">
        <f>IF('Info patients (1)'!DJ148&lt;&gt;'Info patients (2)'!DJ148,"CHECK","")</f>
        <v/>
      </c>
      <c r="DK148" s="276" t="str">
        <f>IF('Info patients (1)'!DK148&lt;&gt;'Info patients (2)'!DK148,"CHECK","")</f>
        <v/>
      </c>
      <c r="DL148" s="276" t="str">
        <f>IF('Info patients (1)'!DL148&lt;&gt;'Info patients (2)'!DL148,"CHECK","")</f>
        <v/>
      </c>
      <c r="DM148" s="276" t="str">
        <f>IF('Info patients (1)'!DM148&lt;&gt;'Info patients (2)'!DM148,"CHECK","")</f>
        <v/>
      </c>
      <c r="DN148" s="276" t="str">
        <f>IF('Info patients (1)'!DN148&lt;&gt;'Info patients (2)'!DN148,"CHECK","")</f>
        <v/>
      </c>
      <c r="DO148" s="276" t="str">
        <f>IF('Info patients (1)'!DO148&lt;&gt;'Info patients (2)'!DO148,"CHECK","")</f>
        <v/>
      </c>
      <c r="DP148" s="276" t="str">
        <f>IF('Info patients (1)'!DP148&lt;&gt;'Info patients (2)'!DP148,"CHECK","")</f>
        <v/>
      </c>
      <c r="DQ148" s="276" t="str">
        <f>IF('Info patients (1)'!DQ148&lt;&gt;'Info patients (2)'!DQ148,"CHECK","")</f>
        <v/>
      </c>
    </row>
    <row r="149" spans="1:121" s="109" customFormat="1" ht="23.25" customHeight="1" x14ac:dyDescent="0.2">
      <c r="A149" s="276" t="str">
        <f>IF('Info patients (1)'!A149&lt;&gt;'Info patients (2)'!A149,"CHECK","")</f>
        <v/>
      </c>
      <c r="B149" s="276" t="str">
        <f>IF('Info patients (1)'!B149&lt;&gt;'Info patients (2)'!B149,"CHECK","")</f>
        <v/>
      </c>
      <c r="C149" s="276" t="str">
        <f>IF('Info patients (1)'!C149&lt;&gt;'Info patients (2)'!C149,"CHECK","")</f>
        <v/>
      </c>
      <c r="D149" s="276" t="str">
        <f>IF('Info patients (1)'!D149&lt;&gt;'Info patients (2)'!D149,"CHECK","")</f>
        <v/>
      </c>
      <c r="E149" s="276" t="str">
        <f>IF('Info patients (1)'!E149&lt;&gt;'Info patients (2)'!E149,"CHECK","")</f>
        <v/>
      </c>
      <c r="F149" s="276" t="str">
        <f>IF('Info patients (1)'!F149&lt;&gt;'Info patients (2)'!F149,"CHECK","")</f>
        <v/>
      </c>
      <c r="G149" s="276" t="str">
        <f>IF('Info patients (1)'!G149&lt;&gt;'Info patients (2)'!G149,"CHECK","")</f>
        <v/>
      </c>
      <c r="H149" s="276" t="str">
        <f>IF('Info patients (1)'!H149&lt;&gt;'Info patients (2)'!H149,"CHECK","")</f>
        <v/>
      </c>
      <c r="I149" s="276" t="str">
        <f>IF('Info patients (1)'!I149&lt;&gt;'Info patients (2)'!I149,"CHECK","")</f>
        <v/>
      </c>
      <c r="J149" s="276" t="str">
        <f>IF('Info patients (1)'!J149&lt;&gt;'Info patients (2)'!J149,"CHECK","")</f>
        <v/>
      </c>
      <c r="K149" s="276" t="str">
        <f>IF('Info patients (1)'!K149&lt;&gt;'Info patients (2)'!K149,"CHECK","")</f>
        <v/>
      </c>
      <c r="L149" s="276" t="str">
        <f>IF('Info patients (1)'!L149&lt;&gt;'Info patients (2)'!L149,"CHECK","")</f>
        <v/>
      </c>
      <c r="M149" s="276" t="str">
        <f>IF('Info patients (1)'!M149&lt;&gt;'Info patients (2)'!M149,"CHECK","")</f>
        <v/>
      </c>
      <c r="N149" s="276" t="str">
        <f>IF('Info patients (1)'!N149&lt;&gt;'Info patients (2)'!N149,"CHECK","")</f>
        <v/>
      </c>
      <c r="O149" s="276" t="str">
        <f>IF('Info patients (1)'!O149&lt;&gt;'Info patients (2)'!O149,"CHECK","")</f>
        <v/>
      </c>
      <c r="P149" s="276" t="str">
        <f>IF('Info patients (1)'!P149&lt;&gt;'Info patients (2)'!P149,"CHECK","")</f>
        <v/>
      </c>
      <c r="Q149" s="276" t="str">
        <f>IF('Info patients (1)'!Q149&lt;&gt;'Info patients (2)'!Q149,"CHECK","")</f>
        <v/>
      </c>
      <c r="R149" s="276" t="str">
        <f>IF('Info patients (1)'!R149&lt;&gt;'Info patients (2)'!R149,"CHECK","")</f>
        <v/>
      </c>
      <c r="S149" s="276" t="str">
        <f>IF('Info patients (1)'!S149&lt;&gt;'Info patients (2)'!S149,"CHECK","")</f>
        <v/>
      </c>
      <c r="T149" s="276" t="str">
        <f>IF('Info patients (1)'!T149&lt;&gt;'Info patients (2)'!T149,"CHECK","")</f>
        <v/>
      </c>
      <c r="U149" s="276" t="str">
        <f>IF('Info patients (1)'!U149&lt;&gt;'Info patients (2)'!U149,"CHECK","")</f>
        <v/>
      </c>
      <c r="V149" s="276" t="str">
        <f>IF('Info patients (1)'!V149&lt;&gt;'Info patients (2)'!V149,"CHECK","")</f>
        <v/>
      </c>
      <c r="W149" s="276" t="str">
        <f>IF('Info patients (1)'!W149&lt;&gt;'Info patients (2)'!W149,"CHECK","")</f>
        <v/>
      </c>
      <c r="X149" s="276" t="str">
        <f>IF('Info patients (1)'!X149&lt;&gt;'Info patients (2)'!X149,"CHECK","")</f>
        <v/>
      </c>
      <c r="Y149" s="276" t="str">
        <f>IF('Info patients (1)'!Y149&lt;&gt;'Info patients (2)'!Y149,"CHECK","")</f>
        <v/>
      </c>
      <c r="Z149" s="276" t="str">
        <f>IF('Info patients (1)'!Z149&lt;&gt;'Info patients (2)'!Z149,"CHECK","")</f>
        <v/>
      </c>
      <c r="AA149" s="276" t="str">
        <f>IF('Info patients (1)'!AA149&lt;&gt;'Info patients (2)'!AA149,"CHECK","")</f>
        <v/>
      </c>
      <c r="AB149" s="276" t="str">
        <f>IF('Info patients (1)'!AB149&lt;&gt;'Info patients (2)'!AB149,"CHECK","")</f>
        <v/>
      </c>
      <c r="AC149" s="276" t="str">
        <f>IF('Info patients (1)'!AC149&lt;&gt;'Info patients (2)'!AC149,"CHECK","")</f>
        <v/>
      </c>
      <c r="AD149" s="276" t="str">
        <f>IF('Info patients (1)'!AD149&lt;&gt;'Info patients (2)'!AD149,"CHECK","")</f>
        <v/>
      </c>
      <c r="AE149" s="276" t="str">
        <f>IF('Info patients (1)'!AE149&lt;&gt;'Info patients (2)'!AE149,"CHECK","")</f>
        <v/>
      </c>
      <c r="AF149" s="276" t="str">
        <f>IF('Info patients (1)'!AF149&lt;&gt;'Info patients (2)'!AF149,"CHECK","")</f>
        <v/>
      </c>
      <c r="AG149" s="276" t="str">
        <f>IF('Info patients (1)'!AG149&lt;&gt;'Info patients (2)'!AG149,"CHECK","")</f>
        <v/>
      </c>
      <c r="AH149" s="276" t="str">
        <f>IF('Info patients (1)'!AH149&lt;&gt;'Info patients (2)'!AH149,"CHECK","")</f>
        <v/>
      </c>
      <c r="AI149" s="276" t="str">
        <f>IF('Info patients (1)'!AI149&lt;&gt;'Info patients (2)'!AI149,"CHECK","")</f>
        <v/>
      </c>
      <c r="AJ149" s="276" t="str">
        <f>IF('Info patients (1)'!AJ149&lt;&gt;'Info patients (2)'!AJ149,"CHECK","")</f>
        <v/>
      </c>
      <c r="AK149" s="276" t="str">
        <f>IF('Info patients (1)'!AK149&lt;&gt;'Info patients (2)'!AK149,"CHECK","")</f>
        <v/>
      </c>
      <c r="AL149" s="276" t="str">
        <f>IF('Info patients (1)'!AL149&lt;&gt;'Info patients (2)'!AL149,"CHECK","")</f>
        <v/>
      </c>
      <c r="AM149" s="276" t="str">
        <f>IF('Info patients (1)'!AM149&lt;&gt;'Info patients (2)'!AM149,"CHECK","")</f>
        <v/>
      </c>
      <c r="AN149" s="276" t="str">
        <f>IF('Info patients (1)'!AN149&lt;&gt;'Info patients (2)'!AN149,"CHECK","")</f>
        <v/>
      </c>
      <c r="AO149" s="276" t="str">
        <f>IF('Info patients (1)'!AO149&lt;&gt;'Info patients (2)'!AO149,"CHECK","")</f>
        <v/>
      </c>
      <c r="AP149" s="276" t="str">
        <f>IF('Info patients (1)'!AP149&lt;&gt;'Info patients (2)'!AP149,"CHECK","")</f>
        <v/>
      </c>
      <c r="AQ149" s="276" t="str">
        <f>IF('Info patients (1)'!AQ149&lt;&gt;'Info patients (2)'!AQ149,"CHECK","")</f>
        <v/>
      </c>
      <c r="AR149" s="276" t="str">
        <f>IF('Info patients (1)'!AR149&lt;&gt;'Info patients (2)'!AR149,"CHECK","")</f>
        <v/>
      </c>
      <c r="AS149" s="276" t="str">
        <f>IF('Info patients (1)'!AS149&lt;&gt;'Info patients (2)'!AS149,"CHECK","")</f>
        <v/>
      </c>
      <c r="AT149" s="276" t="str">
        <f>IF('Info patients (1)'!AT149&lt;&gt;'Info patients (2)'!AT149,"CHECK","")</f>
        <v/>
      </c>
      <c r="AU149" s="276" t="str">
        <f>IF('Info patients (1)'!AU149&lt;&gt;'Info patients (2)'!AU149,"CHECK","")</f>
        <v/>
      </c>
      <c r="AV149" s="276" t="str">
        <f>IF('Info patients (1)'!AV149&lt;&gt;'Info patients (2)'!AV149,"CHECK","")</f>
        <v/>
      </c>
      <c r="AW149" s="276" t="str">
        <f>IF('Info patients (1)'!AW149&lt;&gt;'Info patients (2)'!AW149,"CHECK","")</f>
        <v/>
      </c>
      <c r="AX149" s="276" t="str">
        <f>IF('Info patients (1)'!AX149&lt;&gt;'Info patients (2)'!AX149,"CHECK","")</f>
        <v/>
      </c>
      <c r="AY149" s="276" t="str">
        <f>IF('Info patients (1)'!AY149&lt;&gt;'Info patients (2)'!AY149,"CHECK","")</f>
        <v/>
      </c>
      <c r="AZ149" s="276" t="str">
        <f>IF('Info patients (1)'!AZ149&lt;&gt;'Info patients (2)'!AZ149,"CHECK","")</f>
        <v/>
      </c>
      <c r="BA149" s="276" t="str">
        <f>IF('Info patients (1)'!BA149&lt;&gt;'Info patients (2)'!BA149,"CHECK","")</f>
        <v/>
      </c>
      <c r="BB149" s="276" t="str">
        <f>IF('Info patients (1)'!BB149&lt;&gt;'Info patients (2)'!BB149,"CHECK","")</f>
        <v/>
      </c>
      <c r="BC149" s="276" t="str">
        <f>IF('Info patients (1)'!BC149&lt;&gt;'Info patients (2)'!BC149,"CHECK","")</f>
        <v/>
      </c>
      <c r="BD149" s="276" t="str">
        <f>IF('Info patients (1)'!BD149&lt;&gt;'Info patients (2)'!BD149,"CHECK","")</f>
        <v/>
      </c>
      <c r="BE149" s="276" t="str">
        <f>IF('Info patients (1)'!BE149&lt;&gt;'Info patients (2)'!BE149,"CHECK","")</f>
        <v/>
      </c>
      <c r="BF149" s="276" t="str">
        <f>IF('Info patients (1)'!BF149&lt;&gt;'Info patients (2)'!BF149,"CHECK","")</f>
        <v/>
      </c>
      <c r="BG149" s="276" t="str">
        <f>IF('Info patients (1)'!BG149&lt;&gt;'Info patients (2)'!BG149,"CHECK","")</f>
        <v/>
      </c>
      <c r="BH149" s="276" t="str">
        <f>IF('Info patients (1)'!BH149&lt;&gt;'Info patients (2)'!BH149,"CHECK","")</f>
        <v/>
      </c>
      <c r="BI149" s="276" t="str">
        <f>IF('Info patients (1)'!BI149&lt;&gt;'Info patients (2)'!BI149,"CHECK","")</f>
        <v/>
      </c>
      <c r="BJ149" s="276" t="str">
        <f>IF('Info patients (1)'!BJ149&lt;&gt;'Info patients (2)'!BJ149,"CHECK","")</f>
        <v/>
      </c>
      <c r="BK149" s="276" t="str">
        <f>IF('Info patients (1)'!BK149&lt;&gt;'Info patients (2)'!BK149,"CHECK","")</f>
        <v/>
      </c>
      <c r="BL149" s="276" t="str">
        <f>IF('Info patients (1)'!BL149&lt;&gt;'Info patients (2)'!BL149,"CHECK","")</f>
        <v/>
      </c>
      <c r="BM149" s="276" t="str">
        <f>IF('Info patients (1)'!BM149&lt;&gt;'Info patients (2)'!BM149,"CHECK","")</f>
        <v/>
      </c>
      <c r="BN149" s="276" t="str">
        <f>IF('Info patients (1)'!BN149&lt;&gt;'Info patients (2)'!BN149,"CHECK","")</f>
        <v/>
      </c>
      <c r="BO149" s="276" t="str">
        <f>IF('Info patients (1)'!BO149&lt;&gt;'Info patients (2)'!BO149,"CHECK","")</f>
        <v/>
      </c>
      <c r="BP149" s="276" t="str">
        <f>IF('Info patients (1)'!BP149&lt;&gt;'Info patients (2)'!BP149,"CHECK","")</f>
        <v/>
      </c>
      <c r="BQ149" s="276" t="str">
        <f>IF('Info patients (1)'!BQ149&lt;&gt;'Info patients (2)'!BQ149,"CHECK","")</f>
        <v/>
      </c>
      <c r="BR149" s="276" t="str">
        <f>IF('Info patients (1)'!BR149&lt;&gt;'Info patients (2)'!BR149,"CHECK","")</f>
        <v/>
      </c>
      <c r="BS149" s="276" t="str">
        <f>IF('Info patients (1)'!BS149&lt;&gt;'Info patients (2)'!BS149,"CHECK","")</f>
        <v/>
      </c>
      <c r="BT149" s="276" t="str">
        <f>IF('Info patients (1)'!BT149&lt;&gt;'Info patients (2)'!BT149,"CHECK","")</f>
        <v/>
      </c>
      <c r="BU149" s="276" t="str">
        <f>IF('Info patients (1)'!BU149&lt;&gt;'Info patients (2)'!BU149,"CHECK","")</f>
        <v/>
      </c>
      <c r="BV149" s="276" t="str">
        <f>IF('Info patients (1)'!BV149&lt;&gt;'Info patients (2)'!BV149,"CHECK","")</f>
        <v/>
      </c>
      <c r="BW149" s="276" t="str">
        <f>IF('Info patients (1)'!BW149&lt;&gt;'Info patients (2)'!BW149,"CHECK","")</f>
        <v/>
      </c>
      <c r="BX149" s="276" t="str">
        <f>IF('Info patients (1)'!BX149&lt;&gt;'Info patients (2)'!BX149,"CHECK","")</f>
        <v/>
      </c>
      <c r="BY149" s="276" t="str">
        <f>IF('Info patients (1)'!BY149&lt;&gt;'Info patients (2)'!BY149,"CHECK","")</f>
        <v/>
      </c>
      <c r="BZ149" s="276" t="str">
        <f>IF('Info patients (1)'!BZ149&lt;&gt;'Info patients (2)'!BZ149,"CHECK","")</f>
        <v/>
      </c>
      <c r="CA149" s="276" t="str">
        <f>IF('Info patients (1)'!CA149&lt;&gt;'Info patients (2)'!CA149,"CHECK","")</f>
        <v/>
      </c>
      <c r="CB149" s="276" t="str">
        <f>IF('Info patients (1)'!CB149&lt;&gt;'Info patients (2)'!CB149,"CHECK","")</f>
        <v/>
      </c>
      <c r="CC149" s="276" t="str">
        <f>IF('Info patients (1)'!CC149&lt;&gt;'Info patients (2)'!CC149,"CHECK","")</f>
        <v/>
      </c>
      <c r="CD149" s="276" t="str">
        <f>IF('Info patients (1)'!CD149&lt;&gt;'Info patients (2)'!CD149,"CHECK","")</f>
        <v/>
      </c>
      <c r="CE149" s="276" t="str">
        <f>IF('Info patients (1)'!CE149&lt;&gt;'Info patients (2)'!CE149,"CHECK","")</f>
        <v/>
      </c>
      <c r="CF149" s="276" t="str">
        <f>IF('Info patients (1)'!CF149&lt;&gt;'Info patients (2)'!CF149,"CHECK","")</f>
        <v/>
      </c>
      <c r="CG149" s="276" t="str">
        <f>IF('Info patients (1)'!CG149&lt;&gt;'Info patients (2)'!CG149,"CHECK","")</f>
        <v/>
      </c>
      <c r="CH149" s="276" t="str">
        <f>IF('Info patients (1)'!CH149&lt;&gt;'Info patients (2)'!CH149,"CHECK","")</f>
        <v/>
      </c>
      <c r="CI149" s="276" t="str">
        <f>IF('Info patients (1)'!CI149&lt;&gt;'Info patients (2)'!CI149,"CHECK","")</f>
        <v/>
      </c>
      <c r="CJ149" s="276" t="str">
        <f>IF('Info patients (1)'!CJ149&lt;&gt;'Info patients (2)'!CJ149,"CHECK","")</f>
        <v/>
      </c>
      <c r="CK149" s="276" t="str">
        <f>IF('Info patients (1)'!CK149&lt;&gt;'Info patients (2)'!CK149,"CHECK","")</f>
        <v/>
      </c>
      <c r="CL149" s="276" t="str">
        <f>IF('Info patients (1)'!CL149&lt;&gt;'Info patients (2)'!CL149,"CHECK","")</f>
        <v/>
      </c>
      <c r="CM149" s="276" t="str">
        <f>IF('Info patients (1)'!CM149&lt;&gt;'Info patients (2)'!CM149,"CHECK","")</f>
        <v/>
      </c>
      <c r="CN149" s="276" t="str">
        <f>IF('Info patients (1)'!CN149&lt;&gt;'Info patients (2)'!CN149,"CHECK","")</f>
        <v/>
      </c>
      <c r="CO149" s="276" t="str">
        <f>IF('Info patients (1)'!CO149&lt;&gt;'Info patients (2)'!CO149,"CHECK","")</f>
        <v/>
      </c>
      <c r="CP149" s="276" t="str">
        <f>IF('Info patients (1)'!CP149&lt;&gt;'Info patients (2)'!CP149,"CHECK","")</f>
        <v/>
      </c>
      <c r="CQ149" s="276" t="str">
        <f>IF('Info patients (1)'!CQ149&lt;&gt;'Info patients (2)'!CQ149,"CHECK","")</f>
        <v/>
      </c>
      <c r="CR149" s="276" t="str">
        <f>IF('Info patients (1)'!CR149&lt;&gt;'Info patients (2)'!CR149,"CHECK","")</f>
        <v/>
      </c>
      <c r="CS149" s="276" t="str">
        <f>IF('Info patients (1)'!CS149&lt;&gt;'Info patients (2)'!CS149,"CHECK","")</f>
        <v/>
      </c>
      <c r="CT149" s="276" t="str">
        <f>IF('Info patients (1)'!CT149&lt;&gt;'Info patients (2)'!CT149,"CHECK","")</f>
        <v/>
      </c>
      <c r="CU149" s="276" t="str">
        <f>IF('Info patients (1)'!CU149&lt;&gt;'Info patients (2)'!CU149,"CHECK","")</f>
        <v/>
      </c>
      <c r="CV149" s="276" t="str">
        <f>IF('Info patients (1)'!CV149&lt;&gt;'Info patients (2)'!CV149,"CHECK","")</f>
        <v/>
      </c>
      <c r="CW149" s="276" t="str">
        <f>IF('Info patients (1)'!CW149&lt;&gt;'Info patients (2)'!CW149,"CHECK","")</f>
        <v/>
      </c>
      <c r="CX149" s="276" t="str">
        <f>IF('Info patients (1)'!CX149&lt;&gt;'Info patients (2)'!CX149,"CHECK","")</f>
        <v/>
      </c>
      <c r="CY149" s="276" t="str">
        <f>IF('Info patients (1)'!CY149&lt;&gt;'Info patients (2)'!CY149,"CHECK","")</f>
        <v/>
      </c>
      <c r="CZ149" s="276" t="str">
        <f>IF('Info patients (1)'!CZ149&lt;&gt;'Info patients (2)'!CZ149,"CHECK","")</f>
        <v/>
      </c>
      <c r="DA149" s="276" t="str">
        <f>IF('Info patients (1)'!DA149&lt;&gt;'Info patients (2)'!DA149,"CHECK","")</f>
        <v/>
      </c>
      <c r="DB149" s="276" t="str">
        <f>IF('Info patients (1)'!DB149&lt;&gt;'Info patients (2)'!DB149,"CHECK","")</f>
        <v/>
      </c>
      <c r="DC149" s="276" t="str">
        <f>IF('Info patients (1)'!DC149&lt;&gt;'Info patients (2)'!DC149,"CHECK","")</f>
        <v/>
      </c>
      <c r="DD149" s="276" t="str">
        <f>IF('Info patients (1)'!DD149&lt;&gt;'Info patients (2)'!DD149,"CHECK","")</f>
        <v/>
      </c>
      <c r="DE149" s="276" t="str">
        <f>IF('Info patients (1)'!DE149&lt;&gt;'Info patients (2)'!DE149,"CHECK","")</f>
        <v/>
      </c>
      <c r="DF149" s="276" t="str">
        <f>IF('Info patients (1)'!DF149&lt;&gt;'Info patients (2)'!DF149,"CHECK","")</f>
        <v/>
      </c>
      <c r="DG149" s="276" t="str">
        <f>IF('Info patients (1)'!DG149&lt;&gt;'Info patients (2)'!DG149,"CHECK","")</f>
        <v/>
      </c>
      <c r="DH149" s="276" t="str">
        <f>IF('Info patients (1)'!DH149&lt;&gt;'Info patients (2)'!DH149,"CHECK","")</f>
        <v/>
      </c>
      <c r="DI149" s="276" t="str">
        <f>IF('Info patients (1)'!DI149&lt;&gt;'Info patients (2)'!DI149,"CHECK","")</f>
        <v/>
      </c>
      <c r="DJ149" s="276" t="str">
        <f>IF('Info patients (1)'!DJ149&lt;&gt;'Info patients (2)'!DJ149,"CHECK","")</f>
        <v/>
      </c>
      <c r="DK149" s="276" t="str">
        <f>IF('Info patients (1)'!DK149&lt;&gt;'Info patients (2)'!DK149,"CHECK","")</f>
        <v/>
      </c>
      <c r="DL149" s="276" t="str">
        <f>IF('Info patients (1)'!DL149&lt;&gt;'Info patients (2)'!DL149,"CHECK","")</f>
        <v/>
      </c>
      <c r="DM149" s="276" t="str">
        <f>IF('Info patients (1)'!DM149&lt;&gt;'Info patients (2)'!DM149,"CHECK","")</f>
        <v/>
      </c>
      <c r="DN149" s="276" t="str">
        <f>IF('Info patients (1)'!DN149&lt;&gt;'Info patients (2)'!DN149,"CHECK","")</f>
        <v/>
      </c>
      <c r="DO149" s="276" t="str">
        <f>IF('Info patients (1)'!DO149&lt;&gt;'Info patients (2)'!DO149,"CHECK","")</f>
        <v/>
      </c>
      <c r="DP149" s="276" t="str">
        <f>IF('Info patients (1)'!DP149&lt;&gt;'Info patients (2)'!DP149,"CHECK","")</f>
        <v/>
      </c>
      <c r="DQ149" s="276" t="str">
        <f>IF('Info patients (1)'!DQ149&lt;&gt;'Info patients (2)'!DQ149,"CHECK","")</f>
        <v/>
      </c>
    </row>
    <row r="150" spans="1:121" s="109" customFormat="1" ht="23.25" customHeight="1" x14ac:dyDescent="0.2">
      <c r="A150" s="276" t="str">
        <f>IF('Info patients (1)'!A150&lt;&gt;'Info patients (2)'!A150,"CHECK","")</f>
        <v/>
      </c>
      <c r="B150" s="276" t="str">
        <f>IF('Info patients (1)'!B150&lt;&gt;'Info patients (2)'!B150,"CHECK","")</f>
        <v/>
      </c>
      <c r="C150" s="276" t="str">
        <f>IF('Info patients (1)'!C150&lt;&gt;'Info patients (2)'!C150,"CHECK","")</f>
        <v/>
      </c>
      <c r="D150" s="276" t="str">
        <f>IF('Info patients (1)'!D150&lt;&gt;'Info patients (2)'!D150,"CHECK","")</f>
        <v/>
      </c>
      <c r="E150" s="276" t="str">
        <f>IF('Info patients (1)'!E150&lt;&gt;'Info patients (2)'!E150,"CHECK","")</f>
        <v/>
      </c>
      <c r="F150" s="276" t="str">
        <f>IF('Info patients (1)'!F150&lt;&gt;'Info patients (2)'!F150,"CHECK","")</f>
        <v/>
      </c>
      <c r="G150" s="276" t="str">
        <f>IF('Info patients (1)'!G150&lt;&gt;'Info patients (2)'!G150,"CHECK","")</f>
        <v/>
      </c>
      <c r="H150" s="276" t="str">
        <f>IF('Info patients (1)'!H150&lt;&gt;'Info patients (2)'!H150,"CHECK","")</f>
        <v/>
      </c>
      <c r="I150" s="276" t="str">
        <f>IF('Info patients (1)'!I150&lt;&gt;'Info patients (2)'!I150,"CHECK","")</f>
        <v/>
      </c>
      <c r="J150" s="276" t="str">
        <f>IF('Info patients (1)'!J150&lt;&gt;'Info patients (2)'!J150,"CHECK","")</f>
        <v/>
      </c>
      <c r="K150" s="276" t="str">
        <f>IF('Info patients (1)'!K150&lt;&gt;'Info patients (2)'!K150,"CHECK","")</f>
        <v/>
      </c>
      <c r="L150" s="276" t="str">
        <f>IF('Info patients (1)'!L150&lt;&gt;'Info patients (2)'!L150,"CHECK","")</f>
        <v/>
      </c>
      <c r="M150" s="276" t="str">
        <f>IF('Info patients (1)'!M150&lt;&gt;'Info patients (2)'!M150,"CHECK","")</f>
        <v/>
      </c>
      <c r="N150" s="276" t="str">
        <f>IF('Info patients (1)'!N150&lt;&gt;'Info patients (2)'!N150,"CHECK","")</f>
        <v/>
      </c>
      <c r="O150" s="276" t="str">
        <f>IF('Info patients (1)'!O150&lt;&gt;'Info patients (2)'!O150,"CHECK","")</f>
        <v/>
      </c>
      <c r="P150" s="276" t="str">
        <f>IF('Info patients (1)'!P150&lt;&gt;'Info patients (2)'!P150,"CHECK","")</f>
        <v/>
      </c>
      <c r="Q150" s="276" t="str">
        <f>IF('Info patients (1)'!Q150&lt;&gt;'Info patients (2)'!Q150,"CHECK","")</f>
        <v/>
      </c>
      <c r="R150" s="276" t="str">
        <f>IF('Info patients (1)'!R150&lt;&gt;'Info patients (2)'!R150,"CHECK","")</f>
        <v/>
      </c>
      <c r="S150" s="276" t="str">
        <f>IF('Info patients (1)'!S150&lt;&gt;'Info patients (2)'!S150,"CHECK","")</f>
        <v/>
      </c>
      <c r="T150" s="276" t="str">
        <f>IF('Info patients (1)'!T150&lt;&gt;'Info patients (2)'!T150,"CHECK","")</f>
        <v/>
      </c>
      <c r="U150" s="276" t="str">
        <f>IF('Info patients (1)'!U150&lt;&gt;'Info patients (2)'!U150,"CHECK","")</f>
        <v/>
      </c>
      <c r="V150" s="276" t="str">
        <f>IF('Info patients (1)'!V150&lt;&gt;'Info patients (2)'!V150,"CHECK","")</f>
        <v/>
      </c>
      <c r="W150" s="276" t="str">
        <f>IF('Info patients (1)'!W150&lt;&gt;'Info patients (2)'!W150,"CHECK","")</f>
        <v/>
      </c>
      <c r="X150" s="276" t="str">
        <f>IF('Info patients (1)'!X150&lt;&gt;'Info patients (2)'!X150,"CHECK","")</f>
        <v/>
      </c>
      <c r="Y150" s="276" t="str">
        <f>IF('Info patients (1)'!Y150&lt;&gt;'Info patients (2)'!Y150,"CHECK","")</f>
        <v/>
      </c>
      <c r="Z150" s="276" t="str">
        <f>IF('Info patients (1)'!Z150&lt;&gt;'Info patients (2)'!Z150,"CHECK","")</f>
        <v/>
      </c>
      <c r="AA150" s="276" t="str">
        <f>IF('Info patients (1)'!AA150&lt;&gt;'Info patients (2)'!AA150,"CHECK","")</f>
        <v/>
      </c>
      <c r="AB150" s="276" t="str">
        <f>IF('Info patients (1)'!AB150&lt;&gt;'Info patients (2)'!AB150,"CHECK","")</f>
        <v/>
      </c>
      <c r="AC150" s="276" t="str">
        <f>IF('Info patients (1)'!AC150&lt;&gt;'Info patients (2)'!AC150,"CHECK","")</f>
        <v/>
      </c>
      <c r="AD150" s="276" t="str">
        <f>IF('Info patients (1)'!AD150&lt;&gt;'Info patients (2)'!AD150,"CHECK","")</f>
        <v/>
      </c>
      <c r="AE150" s="276" t="str">
        <f>IF('Info patients (1)'!AE150&lt;&gt;'Info patients (2)'!AE150,"CHECK","")</f>
        <v/>
      </c>
      <c r="AF150" s="276" t="str">
        <f>IF('Info patients (1)'!AF150&lt;&gt;'Info patients (2)'!AF150,"CHECK","")</f>
        <v/>
      </c>
      <c r="AG150" s="276" t="str">
        <f>IF('Info patients (1)'!AG150&lt;&gt;'Info patients (2)'!AG150,"CHECK","")</f>
        <v/>
      </c>
      <c r="AH150" s="276" t="str">
        <f>IF('Info patients (1)'!AH150&lt;&gt;'Info patients (2)'!AH150,"CHECK","")</f>
        <v/>
      </c>
      <c r="AI150" s="276" t="str">
        <f>IF('Info patients (1)'!AI150&lt;&gt;'Info patients (2)'!AI150,"CHECK","")</f>
        <v/>
      </c>
      <c r="AJ150" s="276" t="str">
        <f>IF('Info patients (1)'!AJ150&lt;&gt;'Info patients (2)'!AJ150,"CHECK","")</f>
        <v/>
      </c>
      <c r="AK150" s="276" t="str">
        <f>IF('Info patients (1)'!AK150&lt;&gt;'Info patients (2)'!AK150,"CHECK","")</f>
        <v/>
      </c>
      <c r="AL150" s="276" t="str">
        <f>IF('Info patients (1)'!AL150&lt;&gt;'Info patients (2)'!AL150,"CHECK","")</f>
        <v/>
      </c>
      <c r="AM150" s="276" t="str">
        <f>IF('Info patients (1)'!AM150&lt;&gt;'Info patients (2)'!AM150,"CHECK","")</f>
        <v/>
      </c>
      <c r="AN150" s="276" t="str">
        <f>IF('Info patients (1)'!AN150&lt;&gt;'Info patients (2)'!AN150,"CHECK","")</f>
        <v/>
      </c>
      <c r="AO150" s="276" t="str">
        <f>IF('Info patients (1)'!AO150&lt;&gt;'Info patients (2)'!AO150,"CHECK","")</f>
        <v/>
      </c>
      <c r="AP150" s="276" t="str">
        <f>IF('Info patients (1)'!AP150&lt;&gt;'Info patients (2)'!AP150,"CHECK","")</f>
        <v/>
      </c>
      <c r="AQ150" s="276" t="str">
        <f>IF('Info patients (1)'!AQ150&lt;&gt;'Info patients (2)'!AQ150,"CHECK","")</f>
        <v/>
      </c>
      <c r="AR150" s="276" t="str">
        <f>IF('Info patients (1)'!AR150&lt;&gt;'Info patients (2)'!AR150,"CHECK","")</f>
        <v/>
      </c>
      <c r="AS150" s="276" t="str">
        <f>IF('Info patients (1)'!AS150&lt;&gt;'Info patients (2)'!AS150,"CHECK","")</f>
        <v/>
      </c>
      <c r="AT150" s="276" t="str">
        <f>IF('Info patients (1)'!AT150&lt;&gt;'Info patients (2)'!AT150,"CHECK","")</f>
        <v/>
      </c>
      <c r="AU150" s="276" t="str">
        <f>IF('Info patients (1)'!AU150&lt;&gt;'Info patients (2)'!AU150,"CHECK","")</f>
        <v/>
      </c>
      <c r="AV150" s="276" t="str">
        <f>IF('Info patients (1)'!AV150&lt;&gt;'Info patients (2)'!AV150,"CHECK","")</f>
        <v/>
      </c>
      <c r="AW150" s="276" t="str">
        <f>IF('Info patients (1)'!AW150&lt;&gt;'Info patients (2)'!AW150,"CHECK","")</f>
        <v/>
      </c>
      <c r="AX150" s="276" t="str">
        <f>IF('Info patients (1)'!AX150&lt;&gt;'Info patients (2)'!AX150,"CHECK","")</f>
        <v/>
      </c>
      <c r="AY150" s="276" t="str">
        <f>IF('Info patients (1)'!AY150&lt;&gt;'Info patients (2)'!AY150,"CHECK","")</f>
        <v/>
      </c>
      <c r="AZ150" s="276" t="str">
        <f>IF('Info patients (1)'!AZ150&lt;&gt;'Info patients (2)'!AZ150,"CHECK","")</f>
        <v/>
      </c>
      <c r="BA150" s="276" t="str">
        <f>IF('Info patients (1)'!BA150&lt;&gt;'Info patients (2)'!BA150,"CHECK","")</f>
        <v/>
      </c>
      <c r="BB150" s="276" t="str">
        <f>IF('Info patients (1)'!BB150&lt;&gt;'Info patients (2)'!BB150,"CHECK","")</f>
        <v/>
      </c>
      <c r="BC150" s="276" t="str">
        <f>IF('Info patients (1)'!BC150&lt;&gt;'Info patients (2)'!BC150,"CHECK","")</f>
        <v/>
      </c>
      <c r="BD150" s="276" t="str">
        <f>IF('Info patients (1)'!BD150&lt;&gt;'Info patients (2)'!BD150,"CHECK","")</f>
        <v/>
      </c>
      <c r="BE150" s="276" t="str">
        <f>IF('Info patients (1)'!BE150&lt;&gt;'Info patients (2)'!BE150,"CHECK","")</f>
        <v/>
      </c>
      <c r="BF150" s="276" t="str">
        <f>IF('Info patients (1)'!BF150&lt;&gt;'Info patients (2)'!BF150,"CHECK","")</f>
        <v/>
      </c>
      <c r="BG150" s="276" t="str">
        <f>IF('Info patients (1)'!BG150&lt;&gt;'Info patients (2)'!BG150,"CHECK","")</f>
        <v/>
      </c>
      <c r="BH150" s="276" t="str">
        <f>IF('Info patients (1)'!BH150&lt;&gt;'Info patients (2)'!BH150,"CHECK","")</f>
        <v/>
      </c>
      <c r="BI150" s="276" t="str">
        <f>IF('Info patients (1)'!BI150&lt;&gt;'Info patients (2)'!BI150,"CHECK","")</f>
        <v/>
      </c>
      <c r="BJ150" s="276" t="str">
        <f>IF('Info patients (1)'!BJ150&lt;&gt;'Info patients (2)'!BJ150,"CHECK","")</f>
        <v/>
      </c>
      <c r="BK150" s="276" t="str">
        <f>IF('Info patients (1)'!BK150&lt;&gt;'Info patients (2)'!BK150,"CHECK","")</f>
        <v/>
      </c>
      <c r="BL150" s="276" t="str">
        <f>IF('Info patients (1)'!BL150&lt;&gt;'Info patients (2)'!BL150,"CHECK","")</f>
        <v/>
      </c>
      <c r="BM150" s="276" t="str">
        <f>IF('Info patients (1)'!BM150&lt;&gt;'Info patients (2)'!BM150,"CHECK","")</f>
        <v/>
      </c>
      <c r="BN150" s="276" t="str">
        <f>IF('Info patients (1)'!BN150&lt;&gt;'Info patients (2)'!BN150,"CHECK","")</f>
        <v/>
      </c>
      <c r="BO150" s="276" t="str">
        <f>IF('Info patients (1)'!BO150&lt;&gt;'Info patients (2)'!BO150,"CHECK","")</f>
        <v/>
      </c>
      <c r="BP150" s="276" t="str">
        <f>IF('Info patients (1)'!BP150&lt;&gt;'Info patients (2)'!BP150,"CHECK","")</f>
        <v/>
      </c>
      <c r="BQ150" s="276" t="str">
        <f>IF('Info patients (1)'!BQ150&lt;&gt;'Info patients (2)'!BQ150,"CHECK","")</f>
        <v/>
      </c>
      <c r="BR150" s="276" t="str">
        <f>IF('Info patients (1)'!BR150&lt;&gt;'Info patients (2)'!BR150,"CHECK","")</f>
        <v/>
      </c>
      <c r="BS150" s="276" t="str">
        <f>IF('Info patients (1)'!BS150&lt;&gt;'Info patients (2)'!BS150,"CHECK","")</f>
        <v/>
      </c>
      <c r="BT150" s="276" t="str">
        <f>IF('Info patients (1)'!BT150&lt;&gt;'Info patients (2)'!BT150,"CHECK","")</f>
        <v/>
      </c>
      <c r="BU150" s="276" t="str">
        <f>IF('Info patients (1)'!BU150&lt;&gt;'Info patients (2)'!BU150,"CHECK","")</f>
        <v/>
      </c>
      <c r="BV150" s="276" t="str">
        <f>IF('Info patients (1)'!BV150&lt;&gt;'Info patients (2)'!BV150,"CHECK","")</f>
        <v/>
      </c>
      <c r="BW150" s="276" t="str">
        <f>IF('Info patients (1)'!BW150&lt;&gt;'Info patients (2)'!BW150,"CHECK","")</f>
        <v/>
      </c>
      <c r="BX150" s="276" t="str">
        <f>IF('Info patients (1)'!BX150&lt;&gt;'Info patients (2)'!BX150,"CHECK","")</f>
        <v/>
      </c>
      <c r="BY150" s="276" t="str">
        <f>IF('Info patients (1)'!BY150&lt;&gt;'Info patients (2)'!BY150,"CHECK","")</f>
        <v/>
      </c>
      <c r="BZ150" s="276" t="str">
        <f>IF('Info patients (1)'!BZ150&lt;&gt;'Info patients (2)'!BZ150,"CHECK","")</f>
        <v/>
      </c>
      <c r="CA150" s="276" t="str">
        <f>IF('Info patients (1)'!CA150&lt;&gt;'Info patients (2)'!CA150,"CHECK","")</f>
        <v/>
      </c>
      <c r="CB150" s="276" t="str">
        <f>IF('Info patients (1)'!CB150&lt;&gt;'Info patients (2)'!CB150,"CHECK","")</f>
        <v/>
      </c>
      <c r="CC150" s="276" t="str">
        <f>IF('Info patients (1)'!CC150&lt;&gt;'Info patients (2)'!CC150,"CHECK","")</f>
        <v/>
      </c>
      <c r="CD150" s="276" t="str">
        <f>IF('Info patients (1)'!CD150&lt;&gt;'Info patients (2)'!CD150,"CHECK","")</f>
        <v/>
      </c>
      <c r="CE150" s="276" t="str">
        <f>IF('Info patients (1)'!CE150&lt;&gt;'Info patients (2)'!CE150,"CHECK","")</f>
        <v/>
      </c>
      <c r="CF150" s="276" t="str">
        <f>IF('Info patients (1)'!CF150&lt;&gt;'Info patients (2)'!CF150,"CHECK","")</f>
        <v/>
      </c>
      <c r="CG150" s="276" t="str">
        <f>IF('Info patients (1)'!CG150&lt;&gt;'Info patients (2)'!CG150,"CHECK","")</f>
        <v/>
      </c>
      <c r="CH150" s="276" t="str">
        <f>IF('Info patients (1)'!CH150&lt;&gt;'Info patients (2)'!CH150,"CHECK","")</f>
        <v/>
      </c>
      <c r="CI150" s="276" t="str">
        <f>IF('Info patients (1)'!CI150&lt;&gt;'Info patients (2)'!CI150,"CHECK","")</f>
        <v/>
      </c>
      <c r="CJ150" s="276" t="str">
        <f>IF('Info patients (1)'!CJ150&lt;&gt;'Info patients (2)'!CJ150,"CHECK","")</f>
        <v/>
      </c>
      <c r="CK150" s="276" t="str">
        <f>IF('Info patients (1)'!CK150&lt;&gt;'Info patients (2)'!CK150,"CHECK","")</f>
        <v/>
      </c>
      <c r="CL150" s="276" t="str">
        <f>IF('Info patients (1)'!CL150&lt;&gt;'Info patients (2)'!CL150,"CHECK","")</f>
        <v/>
      </c>
      <c r="CM150" s="276" t="str">
        <f>IF('Info patients (1)'!CM150&lt;&gt;'Info patients (2)'!CM150,"CHECK","")</f>
        <v/>
      </c>
      <c r="CN150" s="276" t="str">
        <f>IF('Info patients (1)'!CN150&lt;&gt;'Info patients (2)'!CN150,"CHECK","")</f>
        <v/>
      </c>
      <c r="CO150" s="276" t="str">
        <f>IF('Info patients (1)'!CO150&lt;&gt;'Info patients (2)'!CO150,"CHECK","")</f>
        <v/>
      </c>
      <c r="CP150" s="276" t="str">
        <f>IF('Info patients (1)'!CP150&lt;&gt;'Info patients (2)'!CP150,"CHECK","")</f>
        <v/>
      </c>
      <c r="CQ150" s="276" t="str">
        <f>IF('Info patients (1)'!CQ150&lt;&gt;'Info patients (2)'!CQ150,"CHECK","")</f>
        <v/>
      </c>
      <c r="CR150" s="276" t="str">
        <f>IF('Info patients (1)'!CR150&lt;&gt;'Info patients (2)'!CR150,"CHECK","")</f>
        <v/>
      </c>
      <c r="CS150" s="276" t="str">
        <f>IF('Info patients (1)'!CS150&lt;&gt;'Info patients (2)'!CS150,"CHECK","")</f>
        <v/>
      </c>
      <c r="CT150" s="276" t="str">
        <f>IF('Info patients (1)'!CT150&lt;&gt;'Info patients (2)'!CT150,"CHECK","")</f>
        <v/>
      </c>
      <c r="CU150" s="276" t="str">
        <f>IF('Info patients (1)'!CU150&lt;&gt;'Info patients (2)'!CU150,"CHECK","")</f>
        <v/>
      </c>
      <c r="CV150" s="276" t="str">
        <f>IF('Info patients (1)'!CV150&lt;&gt;'Info patients (2)'!CV150,"CHECK","")</f>
        <v/>
      </c>
      <c r="CW150" s="276" t="str">
        <f>IF('Info patients (1)'!CW150&lt;&gt;'Info patients (2)'!CW150,"CHECK","")</f>
        <v/>
      </c>
      <c r="CX150" s="276" t="str">
        <f>IF('Info patients (1)'!CX150&lt;&gt;'Info patients (2)'!CX150,"CHECK","")</f>
        <v/>
      </c>
      <c r="CY150" s="276" t="str">
        <f>IF('Info patients (1)'!CY150&lt;&gt;'Info patients (2)'!CY150,"CHECK","")</f>
        <v/>
      </c>
      <c r="CZ150" s="276" t="str">
        <f>IF('Info patients (1)'!CZ150&lt;&gt;'Info patients (2)'!CZ150,"CHECK","")</f>
        <v/>
      </c>
      <c r="DA150" s="276" t="str">
        <f>IF('Info patients (1)'!DA150&lt;&gt;'Info patients (2)'!DA150,"CHECK","")</f>
        <v/>
      </c>
      <c r="DB150" s="276" t="str">
        <f>IF('Info patients (1)'!DB150&lt;&gt;'Info patients (2)'!DB150,"CHECK","")</f>
        <v/>
      </c>
      <c r="DC150" s="276" t="str">
        <f>IF('Info patients (1)'!DC150&lt;&gt;'Info patients (2)'!DC150,"CHECK","")</f>
        <v/>
      </c>
      <c r="DD150" s="276" t="str">
        <f>IF('Info patients (1)'!DD150&lt;&gt;'Info patients (2)'!DD150,"CHECK","")</f>
        <v/>
      </c>
      <c r="DE150" s="276" t="str">
        <f>IF('Info patients (1)'!DE150&lt;&gt;'Info patients (2)'!DE150,"CHECK","")</f>
        <v/>
      </c>
      <c r="DF150" s="276" t="str">
        <f>IF('Info patients (1)'!DF150&lt;&gt;'Info patients (2)'!DF150,"CHECK","")</f>
        <v/>
      </c>
      <c r="DG150" s="276" t="str">
        <f>IF('Info patients (1)'!DG150&lt;&gt;'Info patients (2)'!DG150,"CHECK","")</f>
        <v/>
      </c>
      <c r="DH150" s="276" t="str">
        <f>IF('Info patients (1)'!DH150&lt;&gt;'Info patients (2)'!DH150,"CHECK","")</f>
        <v/>
      </c>
      <c r="DI150" s="276" t="str">
        <f>IF('Info patients (1)'!DI150&lt;&gt;'Info patients (2)'!DI150,"CHECK","")</f>
        <v/>
      </c>
      <c r="DJ150" s="276" t="str">
        <f>IF('Info patients (1)'!DJ150&lt;&gt;'Info patients (2)'!DJ150,"CHECK","")</f>
        <v/>
      </c>
      <c r="DK150" s="276" t="str">
        <f>IF('Info patients (1)'!DK150&lt;&gt;'Info patients (2)'!DK150,"CHECK","")</f>
        <v/>
      </c>
      <c r="DL150" s="276" t="str">
        <f>IF('Info patients (1)'!DL150&lt;&gt;'Info patients (2)'!DL150,"CHECK","")</f>
        <v/>
      </c>
      <c r="DM150" s="276" t="str">
        <f>IF('Info patients (1)'!DM150&lt;&gt;'Info patients (2)'!DM150,"CHECK","")</f>
        <v/>
      </c>
      <c r="DN150" s="276" t="str">
        <f>IF('Info patients (1)'!DN150&lt;&gt;'Info patients (2)'!DN150,"CHECK","")</f>
        <v/>
      </c>
      <c r="DO150" s="276" t="str">
        <f>IF('Info patients (1)'!DO150&lt;&gt;'Info patients (2)'!DO150,"CHECK","")</f>
        <v/>
      </c>
      <c r="DP150" s="276" t="str">
        <f>IF('Info patients (1)'!DP150&lt;&gt;'Info patients (2)'!DP150,"CHECK","")</f>
        <v/>
      </c>
      <c r="DQ150" s="276" t="str">
        <f>IF('Info patients (1)'!DQ150&lt;&gt;'Info patients (2)'!DQ150,"CHECK","")</f>
        <v/>
      </c>
    </row>
    <row r="151" spans="1:121" s="109" customFormat="1" ht="23.25" customHeight="1" x14ac:dyDescent="0.2">
      <c r="A151" s="276" t="str">
        <f>IF('Info patients (1)'!A151&lt;&gt;'Info patients (2)'!A151,"CHECK","")</f>
        <v/>
      </c>
      <c r="B151" s="276" t="str">
        <f>IF('Info patients (1)'!B151&lt;&gt;'Info patients (2)'!B151,"CHECK","")</f>
        <v/>
      </c>
      <c r="C151" s="276" t="str">
        <f>IF('Info patients (1)'!C151&lt;&gt;'Info patients (2)'!C151,"CHECK","")</f>
        <v/>
      </c>
      <c r="D151" s="276" t="str">
        <f>IF('Info patients (1)'!D151&lt;&gt;'Info patients (2)'!D151,"CHECK","")</f>
        <v/>
      </c>
      <c r="E151" s="276" t="str">
        <f>IF('Info patients (1)'!E151&lt;&gt;'Info patients (2)'!E151,"CHECK","")</f>
        <v/>
      </c>
      <c r="F151" s="276" t="str">
        <f>IF('Info patients (1)'!F151&lt;&gt;'Info patients (2)'!F151,"CHECK","")</f>
        <v/>
      </c>
      <c r="G151" s="276" t="str">
        <f>IF('Info patients (1)'!G151&lt;&gt;'Info patients (2)'!G151,"CHECK","")</f>
        <v/>
      </c>
      <c r="H151" s="276" t="str">
        <f>IF('Info patients (1)'!H151&lt;&gt;'Info patients (2)'!H151,"CHECK","")</f>
        <v/>
      </c>
      <c r="I151" s="276" t="str">
        <f>IF('Info patients (1)'!I151&lt;&gt;'Info patients (2)'!I151,"CHECK","")</f>
        <v/>
      </c>
      <c r="J151" s="276" t="str">
        <f>IF('Info patients (1)'!J151&lt;&gt;'Info patients (2)'!J151,"CHECK","")</f>
        <v/>
      </c>
      <c r="K151" s="276" t="str">
        <f>IF('Info patients (1)'!K151&lt;&gt;'Info patients (2)'!K151,"CHECK","")</f>
        <v/>
      </c>
      <c r="L151" s="276" t="str">
        <f>IF('Info patients (1)'!L151&lt;&gt;'Info patients (2)'!L151,"CHECK","")</f>
        <v/>
      </c>
      <c r="M151" s="276" t="str">
        <f>IF('Info patients (1)'!M151&lt;&gt;'Info patients (2)'!M151,"CHECK","")</f>
        <v/>
      </c>
      <c r="N151" s="276" t="str">
        <f>IF('Info patients (1)'!N151&lt;&gt;'Info patients (2)'!N151,"CHECK","")</f>
        <v/>
      </c>
      <c r="O151" s="276" t="str">
        <f>IF('Info patients (1)'!O151&lt;&gt;'Info patients (2)'!O151,"CHECK","")</f>
        <v/>
      </c>
      <c r="P151" s="276" t="str">
        <f>IF('Info patients (1)'!P151&lt;&gt;'Info patients (2)'!P151,"CHECK","")</f>
        <v/>
      </c>
      <c r="Q151" s="276" t="str">
        <f>IF('Info patients (1)'!Q151&lt;&gt;'Info patients (2)'!Q151,"CHECK","")</f>
        <v/>
      </c>
      <c r="R151" s="276" t="str">
        <f>IF('Info patients (1)'!R151&lt;&gt;'Info patients (2)'!R151,"CHECK","")</f>
        <v/>
      </c>
      <c r="S151" s="276" t="str">
        <f>IF('Info patients (1)'!S151&lt;&gt;'Info patients (2)'!S151,"CHECK","")</f>
        <v/>
      </c>
      <c r="T151" s="276" t="str">
        <f>IF('Info patients (1)'!T151&lt;&gt;'Info patients (2)'!T151,"CHECK","")</f>
        <v/>
      </c>
      <c r="U151" s="276" t="str">
        <f>IF('Info patients (1)'!U151&lt;&gt;'Info patients (2)'!U151,"CHECK","")</f>
        <v/>
      </c>
      <c r="V151" s="276" t="str">
        <f>IF('Info patients (1)'!V151&lt;&gt;'Info patients (2)'!V151,"CHECK","")</f>
        <v/>
      </c>
      <c r="W151" s="276" t="str">
        <f>IF('Info patients (1)'!W151&lt;&gt;'Info patients (2)'!W151,"CHECK","")</f>
        <v/>
      </c>
      <c r="X151" s="276" t="str">
        <f>IF('Info patients (1)'!X151&lt;&gt;'Info patients (2)'!X151,"CHECK","")</f>
        <v/>
      </c>
      <c r="Y151" s="276" t="str">
        <f>IF('Info patients (1)'!Y151&lt;&gt;'Info patients (2)'!Y151,"CHECK","")</f>
        <v/>
      </c>
      <c r="Z151" s="276" t="str">
        <f>IF('Info patients (1)'!Z151&lt;&gt;'Info patients (2)'!Z151,"CHECK","")</f>
        <v/>
      </c>
      <c r="AA151" s="276" t="str">
        <f>IF('Info patients (1)'!AA151&lt;&gt;'Info patients (2)'!AA151,"CHECK","")</f>
        <v/>
      </c>
      <c r="AB151" s="276" t="str">
        <f>IF('Info patients (1)'!AB151&lt;&gt;'Info patients (2)'!AB151,"CHECK","")</f>
        <v/>
      </c>
      <c r="AC151" s="276" t="str">
        <f>IF('Info patients (1)'!AC151&lt;&gt;'Info patients (2)'!AC151,"CHECK","")</f>
        <v/>
      </c>
      <c r="AD151" s="276" t="str">
        <f>IF('Info patients (1)'!AD151&lt;&gt;'Info patients (2)'!AD151,"CHECK","")</f>
        <v/>
      </c>
      <c r="AE151" s="276" t="str">
        <f>IF('Info patients (1)'!AE151&lt;&gt;'Info patients (2)'!AE151,"CHECK","")</f>
        <v/>
      </c>
      <c r="AF151" s="276" t="str">
        <f>IF('Info patients (1)'!AF151&lt;&gt;'Info patients (2)'!AF151,"CHECK","")</f>
        <v/>
      </c>
      <c r="AG151" s="276" t="str">
        <f>IF('Info patients (1)'!AG151&lt;&gt;'Info patients (2)'!AG151,"CHECK","")</f>
        <v/>
      </c>
      <c r="AH151" s="276" t="str">
        <f>IF('Info patients (1)'!AH151&lt;&gt;'Info patients (2)'!AH151,"CHECK","")</f>
        <v/>
      </c>
      <c r="AI151" s="276" t="str">
        <f>IF('Info patients (1)'!AI151&lt;&gt;'Info patients (2)'!AI151,"CHECK","")</f>
        <v/>
      </c>
      <c r="AJ151" s="276" t="str">
        <f>IF('Info patients (1)'!AJ151&lt;&gt;'Info patients (2)'!AJ151,"CHECK","")</f>
        <v/>
      </c>
      <c r="AK151" s="276" t="str">
        <f>IF('Info patients (1)'!AK151&lt;&gt;'Info patients (2)'!AK151,"CHECK","")</f>
        <v/>
      </c>
      <c r="AL151" s="276" t="str">
        <f>IF('Info patients (1)'!AL151&lt;&gt;'Info patients (2)'!AL151,"CHECK","")</f>
        <v/>
      </c>
      <c r="AM151" s="276" t="str">
        <f>IF('Info patients (1)'!AM151&lt;&gt;'Info patients (2)'!AM151,"CHECK","")</f>
        <v/>
      </c>
      <c r="AN151" s="276" t="str">
        <f>IF('Info patients (1)'!AN151&lt;&gt;'Info patients (2)'!AN151,"CHECK","")</f>
        <v/>
      </c>
      <c r="AO151" s="276" t="str">
        <f>IF('Info patients (1)'!AO151&lt;&gt;'Info patients (2)'!AO151,"CHECK","")</f>
        <v/>
      </c>
      <c r="AP151" s="276" t="str">
        <f>IF('Info patients (1)'!AP151&lt;&gt;'Info patients (2)'!AP151,"CHECK","")</f>
        <v/>
      </c>
      <c r="AQ151" s="276" t="str">
        <f>IF('Info patients (1)'!AQ151&lt;&gt;'Info patients (2)'!AQ151,"CHECK","")</f>
        <v/>
      </c>
      <c r="AR151" s="276" t="str">
        <f>IF('Info patients (1)'!AR151&lt;&gt;'Info patients (2)'!AR151,"CHECK","")</f>
        <v/>
      </c>
      <c r="AS151" s="276" t="str">
        <f>IF('Info patients (1)'!AS151&lt;&gt;'Info patients (2)'!AS151,"CHECK","")</f>
        <v/>
      </c>
      <c r="AT151" s="276" t="str">
        <f>IF('Info patients (1)'!AT151&lt;&gt;'Info patients (2)'!AT151,"CHECK","")</f>
        <v/>
      </c>
      <c r="AU151" s="276" t="str">
        <f>IF('Info patients (1)'!AU151&lt;&gt;'Info patients (2)'!AU151,"CHECK","")</f>
        <v/>
      </c>
      <c r="AV151" s="276" t="str">
        <f>IF('Info patients (1)'!AV151&lt;&gt;'Info patients (2)'!AV151,"CHECK","")</f>
        <v/>
      </c>
      <c r="AW151" s="276" t="str">
        <f>IF('Info patients (1)'!AW151&lt;&gt;'Info patients (2)'!AW151,"CHECK","")</f>
        <v/>
      </c>
      <c r="AX151" s="276" t="str">
        <f>IF('Info patients (1)'!AX151&lt;&gt;'Info patients (2)'!AX151,"CHECK","")</f>
        <v/>
      </c>
      <c r="AY151" s="276" t="str">
        <f>IF('Info patients (1)'!AY151&lt;&gt;'Info patients (2)'!AY151,"CHECK","")</f>
        <v/>
      </c>
      <c r="AZ151" s="276" t="str">
        <f>IF('Info patients (1)'!AZ151&lt;&gt;'Info patients (2)'!AZ151,"CHECK","")</f>
        <v/>
      </c>
      <c r="BA151" s="276" t="str">
        <f>IF('Info patients (1)'!BA151&lt;&gt;'Info patients (2)'!BA151,"CHECK","")</f>
        <v/>
      </c>
      <c r="BB151" s="276" t="str">
        <f>IF('Info patients (1)'!BB151&lt;&gt;'Info patients (2)'!BB151,"CHECK","")</f>
        <v/>
      </c>
      <c r="BC151" s="276" t="str">
        <f>IF('Info patients (1)'!BC151&lt;&gt;'Info patients (2)'!BC151,"CHECK","")</f>
        <v/>
      </c>
      <c r="BD151" s="276" t="str">
        <f>IF('Info patients (1)'!BD151&lt;&gt;'Info patients (2)'!BD151,"CHECK","")</f>
        <v/>
      </c>
      <c r="BE151" s="276" t="str">
        <f>IF('Info patients (1)'!BE151&lt;&gt;'Info patients (2)'!BE151,"CHECK","")</f>
        <v/>
      </c>
      <c r="BF151" s="276" t="str">
        <f>IF('Info patients (1)'!BF151&lt;&gt;'Info patients (2)'!BF151,"CHECK","")</f>
        <v/>
      </c>
      <c r="BG151" s="276" t="str">
        <f>IF('Info patients (1)'!BG151&lt;&gt;'Info patients (2)'!BG151,"CHECK","")</f>
        <v/>
      </c>
      <c r="BH151" s="276" t="str">
        <f>IF('Info patients (1)'!BH151&lt;&gt;'Info patients (2)'!BH151,"CHECK","")</f>
        <v/>
      </c>
      <c r="BI151" s="276" t="str">
        <f>IF('Info patients (1)'!BI151&lt;&gt;'Info patients (2)'!BI151,"CHECK","")</f>
        <v/>
      </c>
      <c r="BJ151" s="276" t="str">
        <f>IF('Info patients (1)'!BJ151&lt;&gt;'Info patients (2)'!BJ151,"CHECK","")</f>
        <v/>
      </c>
      <c r="BK151" s="276" t="str">
        <f>IF('Info patients (1)'!BK151&lt;&gt;'Info patients (2)'!BK151,"CHECK","")</f>
        <v/>
      </c>
      <c r="BL151" s="276" t="str">
        <f>IF('Info patients (1)'!BL151&lt;&gt;'Info patients (2)'!BL151,"CHECK","")</f>
        <v/>
      </c>
      <c r="BM151" s="276" t="str">
        <f>IF('Info patients (1)'!BM151&lt;&gt;'Info patients (2)'!BM151,"CHECK","")</f>
        <v/>
      </c>
      <c r="BN151" s="276" t="str">
        <f>IF('Info patients (1)'!BN151&lt;&gt;'Info patients (2)'!BN151,"CHECK","")</f>
        <v/>
      </c>
      <c r="BO151" s="276" t="str">
        <f>IF('Info patients (1)'!BO151&lt;&gt;'Info patients (2)'!BO151,"CHECK","")</f>
        <v/>
      </c>
      <c r="BP151" s="276" t="str">
        <f>IF('Info patients (1)'!BP151&lt;&gt;'Info patients (2)'!BP151,"CHECK","")</f>
        <v/>
      </c>
      <c r="BQ151" s="276" t="str">
        <f>IF('Info patients (1)'!BQ151&lt;&gt;'Info patients (2)'!BQ151,"CHECK","")</f>
        <v/>
      </c>
      <c r="BR151" s="276" t="str">
        <f>IF('Info patients (1)'!BR151&lt;&gt;'Info patients (2)'!BR151,"CHECK","")</f>
        <v/>
      </c>
      <c r="BS151" s="276" t="str">
        <f>IF('Info patients (1)'!BS151&lt;&gt;'Info patients (2)'!BS151,"CHECK","")</f>
        <v/>
      </c>
      <c r="BT151" s="276" t="str">
        <f>IF('Info patients (1)'!BT151&lt;&gt;'Info patients (2)'!BT151,"CHECK","")</f>
        <v/>
      </c>
      <c r="BU151" s="276" t="str">
        <f>IF('Info patients (1)'!BU151&lt;&gt;'Info patients (2)'!BU151,"CHECK","")</f>
        <v/>
      </c>
      <c r="BV151" s="276" t="str">
        <f>IF('Info patients (1)'!BV151&lt;&gt;'Info patients (2)'!BV151,"CHECK","")</f>
        <v/>
      </c>
      <c r="BW151" s="276" t="str">
        <f>IF('Info patients (1)'!BW151&lt;&gt;'Info patients (2)'!BW151,"CHECK","")</f>
        <v/>
      </c>
      <c r="BX151" s="276" t="str">
        <f>IF('Info patients (1)'!BX151&lt;&gt;'Info patients (2)'!BX151,"CHECK","")</f>
        <v/>
      </c>
      <c r="BY151" s="276" t="str">
        <f>IF('Info patients (1)'!BY151&lt;&gt;'Info patients (2)'!BY151,"CHECK","")</f>
        <v/>
      </c>
      <c r="BZ151" s="276" t="str">
        <f>IF('Info patients (1)'!BZ151&lt;&gt;'Info patients (2)'!BZ151,"CHECK","")</f>
        <v/>
      </c>
      <c r="CA151" s="276" t="str">
        <f>IF('Info patients (1)'!CA151&lt;&gt;'Info patients (2)'!CA151,"CHECK","")</f>
        <v/>
      </c>
      <c r="CB151" s="276" t="str">
        <f>IF('Info patients (1)'!CB151&lt;&gt;'Info patients (2)'!CB151,"CHECK","")</f>
        <v/>
      </c>
      <c r="CC151" s="276" t="str">
        <f>IF('Info patients (1)'!CC151&lt;&gt;'Info patients (2)'!CC151,"CHECK","")</f>
        <v/>
      </c>
      <c r="CD151" s="276" t="str">
        <f>IF('Info patients (1)'!CD151&lt;&gt;'Info patients (2)'!CD151,"CHECK","")</f>
        <v/>
      </c>
      <c r="CE151" s="276" t="str">
        <f>IF('Info patients (1)'!CE151&lt;&gt;'Info patients (2)'!CE151,"CHECK","")</f>
        <v/>
      </c>
      <c r="CF151" s="276" t="str">
        <f>IF('Info patients (1)'!CF151&lt;&gt;'Info patients (2)'!CF151,"CHECK","")</f>
        <v/>
      </c>
      <c r="CG151" s="276" t="str">
        <f>IF('Info patients (1)'!CG151&lt;&gt;'Info patients (2)'!CG151,"CHECK","")</f>
        <v/>
      </c>
      <c r="CH151" s="276" t="str">
        <f>IF('Info patients (1)'!CH151&lt;&gt;'Info patients (2)'!CH151,"CHECK","")</f>
        <v/>
      </c>
      <c r="CI151" s="276" t="str">
        <f>IF('Info patients (1)'!CI151&lt;&gt;'Info patients (2)'!CI151,"CHECK","")</f>
        <v/>
      </c>
      <c r="CJ151" s="276" t="str">
        <f>IF('Info patients (1)'!CJ151&lt;&gt;'Info patients (2)'!CJ151,"CHECK","")</f>
        <v/>
      </c>
      <c r="CK151" s="276" t="str">
        <f>IF('Info patients (1)'!CK151&lt;&gt;'Info patients (2)'!CK151,"CHECK","")</f>
        <v/>
      </c>
      <c r="CL151" s="276" t="str">
        <f>IF('Info patients (1)'!CL151&lt;&gt;'Info patients (2)'!CL151,"CHECK","")</f>
        <v/>
      </c>
      <c r="CM151" s="276" t="str">
        <f>IF('Info patients (1)'!CM151&lt;&gt;'Info patients (2)'!CM151,"CHECK","")</f>
        <v/>
      </c>
      <c r="CN151" s="276" t="str">
        <f>IF('Info patients (1)'!CN151&lt;&gt;'Info patients (2)'!CN151,"CHECK","")</f>
        <v/>
      </c>
      <c r="CO151" s="276" t="str">
        <f>IF('Info patients (1)'!CO151&lt;&gt;'Info patients (2)'!CO151,"CHECK","")</f>
        <v/>
      </c>
      <c r="CP151" s="276" t="str">
        <f>IF('Info patients (1)'!CP151&lt;&gt;'Info patients (2)'!CP151,"CHECK","")</f>
        <v/>
      </c>
      <c r="CQ151" s="276" t="str">
        <f>IF('Info patients (1)'!CQ151&lt;&gt;'Info patients (2)'!CQ151,"CHECK","")</f>
        <v/>
      </c>
      <c r="CR151" s="276" t="str">
        <f>IF('Info patients (1)'!CR151&lt;&gt;'Info patients (2)'!CR151,"CHECK","")</f>
        <v/>
      </c>
      <c r="CS151" s="276" t="str">
        <f>IF('Info patients (1)'!CS151&lt;&gt;'Info patients (2)'!CS151,"CHECK","")</f>
        <v/>
      </c>
      <c r="CT151" s="276" t="str">
        <f>IF('Info patients (1)'!CT151&lt;&gt;'Info patients (2)'!CT151,"CHECK","")</f>
        <v/>
      </c>
      <c r="CU151" s="276" t="str">
        <f>IF('Info patients (1)'!CU151&lt;&gt;'Info patients (2)'!CU151,"CHECK","")</f>
        <v/>
      </c>
      <c r="CV151" s="276" t="str">
        <f>IF('Info patients (1)'!CV151&lt;&gt;'Info patients (2)'!CV151,"CHECK","")</f>
        <v/>
      </c>
      <c r="CW151" s="276" t="str">
        <f>IF('Info patients (1)'!CW151&lt;&gt;'Info patients (2)'!CW151,"CHECK","")</f>
        <v/>
      </c>
      <c r="CX151" s="276" t="str">
        <f>IF('Info patients (1)'!CX151&lt;&gt;'Info patients (2)'!CX151,"CHECK","")</f>
        <v/>
      </c>
      <c r="CY151" s="276" t="str">
        <f>IF('Info patients (1)'!CY151&lt;&gt;'Info patients (2)'!CY151,"CHECK","")</f>
        <v/>
      </c>
      <c r="CZ151" s="276" t="str">
        <f>IF('Info patients (1)'!CZ151&lt;&gt;'Info patients (2)'!CZ151,"CHECK","")</f>
        <v/>
      </c>
      <c r="DA151" s="276" t="str">
        <f>IF('Info patients (1)'!DA151&lt;&gt;'Info patients (2)'!DA151,"CHECK","")</f>
        <v/>
      </c>
      <c r="DB151" s="276" t="str">
        <f>IF('Info patients (1)'!DB151&lt;&gt;'Info patients (2)'!DB151,"CHECK","")</f>
        <v/>
      </c>
      <c r="DC151" s="276" t="str">
        <f>IF('Info patients (1)'!DC151&lt;&gt;'Info patients (2)'!DC151,"CHECK","")</f>
        <v/>
      </c>
      <c r="DD151" s="276" t="str">
        <f>IF('Info patients (1)'!DD151&lt;&gt;'Info patients (2)'!DD151,"CHECK","")</f>
        <v/>
      </c>
      <c r="DE151" s="276" t="str">
        <f>IF('Info patients (1)'!DE151&lt;&gt;'Info patients (2)'!DE151,"CHECK","")</f>
        <v/>
      </c>
      <c r="DF151" s="276" t="str">
        <f>IF('Info patients (1)'!DF151&lt;&gt;'Info patients (2)'!DF151,"CHECK","")</f>
        <v/>
      </c>
      <c r="DG151" s="276" t="str">
        <f>IF('Info patients (1)'!DG151&lt;&gt;'Info patients (2)'!DG151,"CHECK","")</f>
        <v/>
      </c>
      <c r="DH151" s="276" t="str">
        <f>IF('Info patients (1)'!DH151&lt;&gt;'Info patients (2)'!DH151,"CHECK","")</f>
        <v/>
      </c>
      <c r="DI151" s="276" t="str">
        <f>IF('Info patients (1)'!DI151&lt;&gt;'Info patients (2)'!DI151,"CHECK","")</f>
        <v/>
      </c>
      <c r="DJ151" s="276" t="str">
        <f>IF('Info patients (1)'!DJ151&lt;&gt;'Info patients (2)'!DJ151,"CHECK","")</f>
        <v/>
      </c>
      <c r="DK151" s="276" t="str">
        <f>IF('Info patients (1)'!DK151&lt;&gt;'Info patients (2)'!DK151,"CHECK","")</f>
        <v/>
      </c>
      <c r="DL151" s="276" t="str">
        <f>IF('Info patients (1)'!DL151&lt;&gt;'Info patients (2)'!DL151,"CHECK","")</f>
        <v/>
      </c>
      <c r="DM151" s="276" t="str">
        <f>IF('Info patients (1)'!DM151&lt;&gt;'Info patients (2)'!DM151,"CHECK","")</f>
        <v/>
      </c>
      <c r="DN151" s="276" t="str">
        <f>IF('Info patients (1)'!DN151&lt;&gt;'Info patients (2)'!DN151,"CHECK","")</f>
        <v/>
      </c>
      <c r="DO151" s="276" t="str">
        <f>IF('Info patients (1)'!DO151&lt;&gt;'Info patients (2)'!DO151,"CHECK","")</f>
        <v/>
      </c>
      <c r="DP151" s="276" t="str">
        <f>IF('Info patients (1)'!DP151&lt;&gt;'Info patients (2)'!DP151,"CHECK","")</f>
        <v/>
      </c>
      <c r="DQ151" s="276" t="str">
        <f>IF('Info patients (1)'!DQ151&lt;&gt;'Info patients (2)'!DQ151,"CHECK","")</f>
        <v/>
      </c>
    </row>
    <row r="152" spans="1:121" s="109" customFormat="1" ht="23.25" customHeight="1" x14ac:dyDescent="0.2">
      <c r="A152" s="276" t="str">
        <f>IF('Info patients (1)'!A152&lt;&gt;'Info patients (2)'!A152,"CHECK","")</f>
        <v/>
      </c>
      <c r="B152" s="276" t="str">
        <f>IF('Info patients (1)'!B152&lt;&gt;'Info patients (2)'!B152,"CHECK","")</f>
        <v/>
      </c>
      <c r="C152" s="276" t="str">
        <f>IF('Info patients (1)'!C152&lt;&gt;'Info patients (2)'!C152,"CHECK","")</f>
        <v/>
      </c>
      <c r="D152" s="276" t="str">
        <f>IF('Info patients (1)'!D152&lt;&gt;'Info patients (2)'!D152,"CHECK","")</f>
        <v/>
      </c>
      <c r="E152" s="276" t="str">
        <f>IF('Info patients (1)'!E152&lt;&gt;'Info patients (2)'!E152,"CHECK","")</f>
        <v/>
      </c>
      <c r="F152" s="276" t="str">
        <f>IF('Info patients (1)'!F152&lt;&gt;'Info patients (2)'!F152,"CHECK","")</f>
        <v/>
      </c>
      <c r="G152" s="276" t="str">
        <f>IF('Info patients (1)'!G152&lt;&gt;'Info patients (2)'!G152,"CHECK","")</f>
        <v/>
      </c>
      <c r="H152" s="276" t="str">
        <f>IF('Info patients (1)'!H152&lt;&gt;'Info patients (2)'!H152,"CHECK","")</f>
        <v/>
      </c>
      <c r="I152" s="276" t="str">
        <f>IF('Info patients (1)'!I152&lt;&gt;'Info patients (2)'!I152,"CHECK","")</f>
        <v/>
      </c>
      <c r="J152" s="276" t="str">
        <f>IF('Info patients (1)'!J152&lt;&gt;'Info patients (2)'!J152,"CHECK","")</f>
        <v/>
      </c>
      <c r="K152" s="276" t="str">
        <f>IF('Info patients (1)'!K152&lt;&gt;'Info patients (2)'!K152,"CHECK","")</f>
        <v/>
      </c>
      <c r="L152" s="276" t="str">
        <f>IF('Info patients (1)'!L152&lt;&gt;'Info patients (2)'!L152,"CHECK","")</f>
        <v/>
      </c>
      <c r="M152" s="276" t="str">
        <f>IF('Info patients (1)'!M152&lt;&gt;'Info patients (2)'!M152,"CHECK","")</f>
        <v/>
      </c>
      <c r="N152" s="276" t="str">
        <f>IF('Info patients (1)'!N152&lt;&gt;'Info patients (2)'!N152,"CHECK","")</f>
        <v/>
      </c>
      <c r="O152" s="276" t="str">
        <f>IF('Info patients (1)'!O152&lt;&gt;'Info patients (2)'!O152,"CHECK","")</f>
        <v/>
      </c>
      <c r="P152" s="276" t="str">
        <f>IF('Info patients (1)'!P152&lt;&gt;'Info patients (2)'!P152,"CHECK","")</f>
        <v/>
      </c>
      <c r="Q152" s="276" t="str">
        <f>IF('Info patients (1)'!Q152&lt;&gt;'Info patients (2)'!Q152,"CHECK","")</f>
        <v/>
      </c>
      <c r="R152" s="276" t="str">
        <f>IF('Info patients (1)'!R152&lt;&gt;'Info patients (2)'!R152,"CHECK","")</f>
        <v/>
      </c>
      <c r="S152" s="276" t="str">
        <f>IF('Info patients (1)'!S152&lt;&gt;'Info patients (2)'!S152,"CHECK","")</f>
        <v/>
      </c>
      <c r="T152" s="276" t="str">
        <f>IF('Info patients (1)'!T152&lt;&gt;'Info patients (2)'!T152,"CHECK","")</f>
        <v/>
      </c>
      <c r="U152" s="276" t="str">
        <f>IF('Info patients (1)'!U152&lt;&gt;'Info patients (2)'!U152,"CHECK","")</f>
        <v/>
      </c>
      <c r="V152" s="276" t="str">
        <f>IF('Info patients (1)'!V152&lt;&gt;'Info patients (2)'!V152,"CHECK","")</f>
        <v/>
      </c>
      <c r="W152" s="276" t="str">
        <f>IF('Info patients (1)'!W152&lt;&gt;'Info patients (2)'!W152,"CHECK","")</f>
        <v/>
      </c>
      <c r="X152" s="276" t="str">
        <f>IF('Info patients (1)'!X152&lt;&gt;'Info patients (2)'!X152,"CHECK","")</f>
        <v/>
      </c>
      <c r="Y152" s="276" t="str">
        <f>IF('Info patients (1)'!Y152&lt;&gt;'Info patients (2)'!Y152,"CHECK","")</f>
        <v/>
      </c>
      <c r="Z152" s="276" t="str">
        <f>IF('Info patients (1)'!Z152&lt;&gt;'Info patients (2)'!Z152,"CHECK","")</f>
        <v/>
      </c>
      <c r="AA152" s="276" t="str">
        <f>IF('Info patients (1)'!AA152&lt;&gt;'Info patients (2)'!AA152,"CHECK","")</f>
        <v/>
      </c>
      <c r="AB152" s="276" t="str">
        <f>IF('Info patients (1)'!AB152&lt;&gt;'Info patients (2)'!AB152,"CHECK","")</f>
        <v/>
      </c>
      <c r="AC152" s="276" t="str">
        <f>IF('Info patients (1)'!AC152&lt;&gt;'Info patients (2)'!AC152,"CHECK","")</f>
        <v/>
      </c>
      <c r="AD152" s="276" t="str">
        <f>IF('Info patients (1)'!AD152&lt;&gt;'Info patients (2)'!AD152,"CHECK","")</f>
        <v/>
      </c>
      <c r="AE152" s="276" t="str">
        <f>IF('Info patients (1)'!AE152&lt;&gt;'Info patients (2)'!AE152,"CHECK","")</f>
        <v/>
      </c>
      <c r="AF152" s="276" t="str">
        <f>IF('Info patients (1)'!AF152&lt;&gt;'Info patients (2)'!AF152,"CHECK","")</f>
        <v/>
      </c>
      <c r="AG152" s="276" t="str">
        <f>IF('Info patients (1)'!AG152&lt;&gt;'Info patients (2)'!AG152,"CHECK","")</f>
        <v/>
      </c>
      <c r="AH152" s="276" t="str">
        <f>IF('Info patients (1)'!AH152&lt;&gt;'Info patients (2)'!AH152,"CHECK","")</f>
        <v/>
      </c>
      <c r="AI152" s="276" t="str">
        <f>IF('Info patients (1)'!AI152&lt;&gt;'Info patients (2)'!AI152,"CHECK","")</f>
        <v/>
      </c>
      <c r="AJ152" s="276" t="str">
        <f>IF('Info patients (1)'!AJ152&lt;&gt;'Info patients (2)'!AJ152,"CHECK","")</f>
        <v/>
      </c>
      <c r="AK152" s="276" t="str">
        <f>IF('Info patients (1)'!AK152&lt;&gt;'Info patients (2)'!AK152,"CHECK","")</f>
        <v/>
      </c>
      <c r="AL152" s="276" t="str">
        <f>IF('Info patients (1)'!AL152&lt;&gt;'Info patients (2)'!AL152,"CHECK","")</f>
        <v/>
      </c>
      <c r="AM152" s="276" t="str">
        <f>IF('Info patients (1)'!AM152&lt;&gt;'Info patients (2)'!AM152,"CHECK","")</f>
        <v/>
      </c>
      <c r="AN152" s="276" t="str">
        <f>IF('Info patients (1)'!AN152&lt;&gt;'Info patients (2)'!AN152,"CHECK","")</f>
        <v/>
      </c>
      <c r="AO152" s="276" t="str">
        <f>IF('Info patients (1)'!AO152&lt;&gt;'Info patients (2)'!AO152,"CHECK","")</f>
        <v/>
      </c>
      <c r="AP152" s="276" t="str">
        <f>IF('Info patients (1)'!AP152&lt;&gt;'Info patients (2)'!AP152,"CHECK","")</f>
        <v/>
      </c>
      <c r="AQ152" s="276" t="str">
        <f>IF('Info patients (1)'!AQ152&lt;&gt;'Info patients (2)'!AQ152,"CHECK","")</f>
        <v/>
      </c>
      <c r="AR152" s="276" t="str">
        <f>IF('Info patients (1)'!AR152&lt;&gt;'Info patients (2)'!AR152,"CHECK","")</f>
        <v/>
      </c>
      <c r="AS152" s="276" t="str">
        <f>IF('Info patients (1)'!AS152&lt;&gt;'Info patients (2)'!AS152,"CHECK","")</f>
        <v/>
      </c>
      <c r="AT152" s="276" t="str">
        <f>IF('Info patients (1)'!AT152&lt;&gt;'Info patients (2)'!AT152,"CHECK","")</f>
        <v/>
      </c>
      <c r="AU152" s="276" t="str">
        <f>IF('Info patients (1)'!AU152&lt;&gt;'Info patients (2)'!AU152,"CHECK","")</f>
        <v/>
      </c>
      <c r="AV152" s="276" t="str">
        <f>IF('Info patients (1)'!AV152&lt;&gt;'Info patients (2)'!AV152,"CHECK","")</f>
        <v/>
      </c>
      <c r="AW152" s="276" t="str">
        <f>IF('Info patients (1)'!AW152&lt;&gt;'Info patients (2)'!AW152,"CHECK","")</f>
        <v/>
      </c>
      <c r="AX152" s="276" t="str">
        <f>IF('Info patients (1)'!AX152&lt;&gt;'Info patients (2)'!AX152,"CHECK","")</f>
        <v/>
      </c>
      <c r="AY152" s="276" t="str">
        <f>IF('Info patients (1)'!AY152&lt;&gt;'Info patients (2)'!AY152,"CHECK","")</f>
        <v/>
      </c>
      <c r="AZ152" s="276" t="str">
        <f>IF('Info patients (1)'!AZ152&lt;&gt;'Info patients (2)'!AZ152,"CHECK","")</f>
        <v/>
      </c>
      <c r="BA152" s="276" t="str">
        <f>IF('Info patients (1)'!BA152&lt;&gt;'Info patients (2)'!BA152,"CHECK","")</f>
        <v/>
      </c>
      <c r="BB152" s="276" t="str">
        <f>IF('Info patients (1)'!BB152&lt;&gt;'Info patients (2)'!BB152,"CHECK","")</f>
        <v/>
      </c>
      <c r="BC152" s="276" t="str">
        <f>IF('Info patients (1)'!BC152&lt;&gt;'Info patients (2)'!BC152,"CHECK","")</f>
        <v/>
      </c>
      <c r="BD152" s="276" t="str">
        <f>IF('Info patients (1)'!BD152&lt;&gt;'Info patients (2)'!BD152,"CHECK","")</f>
        <v/>
      </c>
      <c r="BE152" s="276" t="str">
        <f>IF('Info patients (1)'!BE152&lt;&gt;'Info patients (2)'!BE152,"CHECK","")</f>
        <v/>
      </c>
      <c r="BF152" s="276" t="str">
        <f>IF('Info patients (1)'!BF152&lt;&gt;'Info patients (2)'!BF152,"CHECK","")</f>
        <v/>
      </c>
      <c r="BG152" s="276" t="str">
        <f>IF('Info patients (1)'!BG152&lt;&gt;'Info patients (2)'!BG152,"CHECK","")</f>
        <v/>
      </c>
      <c r="BH152" s="276" t="str">
        <f>IF('Info patients (1)'!BH152&lt;&gt;'Info patients (2)'!BH152,"CHECK","")</f>
        <v/>
      </c>
      <c r="BI152" s="276" t="str">
        <f>IF('Info patients (1)'!BI152&lt;&gt;'Info patients (2)'!BI152,"CHECK","")</f>
        <v/>
      </c>
      <c r="BJ152" s="276" t="str">
        <f>IF('Info patients (1)'!BJ152&lt;&gt;'Info patients (2)'!BJ152,"CHECK","")</f>
        <v/>
      </c>
      <c r="BK152" s="276" t="str">
        <f>IF('Info patients (1)'!BK152&lt;&gt;'Info patients (2)'!BK152,"CHECK","")</f>
        <v/>
      </c>
      <c r="BL152" s="276" t="str">
        <f>IF('Info patients (1)'!BL152&lt;&gt;'Info patients (2)'!BL152,"CHECK","")</f>
        <v/>
      </c>
      <c r="BM152" s="276" t="str">
        <f>IF('Info patients (1)'!BM152&lt;&gt;'Info patients (2)'!BM152,"CHECK","")</f>
        <v/>
      </c>
      <c r="BN152" s="276" t="str">
        <f>IF('Info patients (1)'!BN152&lt;&gt;'Info patients (2)'!BN152,"CHECK","")</f>
        <v/>
      </c>
      <c r="BO152" s="276" t="str">
        <f>IF('Info patients (1)'!BO152&lt;&gt;'Info patients (2)'!BO152,"CHECK","")</f>
        <v/>
      </c>
      <c r="BP152" s="276" t="str">
        <f>IF('Info patients (1)'!BP152&lt;&gt;'Info patients (2)'!BP152,"CHECK","")</f>
        <v/>
      </c>
      <c r="BQ152" s="276" t="str">
        <f>IF('Info patients (1)'!BQ152&lt;&gt;'Info patients (2)'!BQ152,"CHECK","")</f>
        <v/>
      </c>
      <c r="BR152" s="276" t="str">
        <f>IF('Info patients (1)'!BR152&lt;&gt;'Info patients (2)'!BR152,"CHECK","")</f>
        <v/>
      </c>
      <c r="BS152" s="276" t="str">
        <f>IF('Info patients (1)'!BS152&lt;&gt;'Info patients (2)'!BS152,"CHECK","")</f>
        <v/>
      </c>
      <c r="BT152" s="276" t="str">
        <f>IF('Info patients (1)'!BT152&lt;&gt;'Info patients (2)'!BT152,"CHECK","")</f>
        <v/>
      </c>
      <c r="BU152" s="276" t="str">
        <f>IF('Info patients (1)'!BU152&lt;&gt;'Info patients (2)'!BU152,"CHECK","")</f>
        <v/>
      </c>
      <c r="BV152" s="276" t="str">
        <f>IF('Info patients (1)'!BV152&lt;&gt;'Info patients (2)'!BV152,"CHECK","")</f>
        <v/>
      </c>
      <c r="BW152" s="276" t="str">
        <f>IF('Info patients (1)'!BW152&lt;&gt;'Info patients (2)'!BW152,"CHECK","")</f>
        <v/>
      </c>
      <c r="BX152" s="276" t="str">
        <f>IF('Info patients (1)'!BX152&lt;&gt;'Info patients (2)'!BX152,"CHECK","")</f>
        <v/>
      </c>
      <c r="BY152" s="276" t="str">
        <f>IF('Info patients (1)'!BY152&lt;&gt;'Info patients (2)'!BY152,"CHECK","")</f>
        <v/>
      </c>
      <c r="BZ152" s="276" t="str">
        <f>IF('Info patients (1)'!BZ152&lt;&gt;'Info patients (2)'!BZ152,"CHECK","")</f>
        <v/>
      </c>
      <c r="CA152" s="276" t="str">
        <f>IF('Info patients (1)'!CA152&lt;&gt;'Info patients (2)'!CA152,"CHECK","")</f>
        <v/>
      </c>
      <c r="CB152" s="276" t="str">
        <f>IF('Info patients (1)'!CB152&lt;&gt;'Info patients (2)'!CB152,"CHECK","")</f>
        <v/>
      </c>
      <c r="CC152" s="276" t="str">
        <f>IF('Info patients (1)'!CC152&lt;&gt;'Info patients (2)'!CC152,"CHECK","")</f>
        <v/>
      </c>
      <c r="CD152" s="276" t="str">
        <f>IF('Info patients (1)'!CD152&lt;&gt;'Info patients (2)'!CD152,"CHECK","")</f>
        <v/>
      </c>
      <c r="CE152" s="276" t="str">
        <f>IF('Info patients (1)'!CE152&lt;&gt;'Info patients (2)'!CE152,"CHECK","")</f>
        <v/>
      </c>
      <c r="CF152" s="276" t="str">
        <f>IF('Info patients (1)'!CF152&lt;&gt;'Info patients (2)'!CF152,"CHECK","")</f>
        <v/>
      </c>
      <c r="CG152" s="276" t="str">
        <f>IF('Info patients (1)'!CG152&lt;&gt;'Info patients (2)'!CG152,"CHECK","")</f>
        <v/>
      </c>
      <c r="CH152" s="276" t="str">
        <f>IF('Info patients (1)'!CH152&lt;&gt;'Info patients (2)'!CH152,"CHECK","")</f>
        <v/>
      </c>
      <c r="CI152" s="276" t="str">
        <f>IF('Info patients (1)'!CI152&lt;&gt;'Info patients (2)'!CI152,"CHECK","")</f>
        <v/>
      </c>
      <c r="CJ152" s="276" t="str">
        <f>IF('Info patients (1)'!CJ152&lt;&gt;'Info patients (2)'!CJ152,"CHECK","")</f>
        <v/>
      </c>
      <c r="CK152" s="276" t="str">
        <f>IF('Info patients (1)'!CK152&lt;&gt;'Info patients (2)'!CK152,"CHECK","")</f>
        <v/>
      </c>
      <c r="CL152" s="276" t="str">
        <f>IF('Info patients (1)'!CL152&lt;&gt;'Info patients (2)'!CL152,"CHECK","")</f>
        <v/>
      </c>
      <c r="CM152" s="276" t="str">
        <f>IF('Info patients (1)'!CM152&lt;&gt;'Info patients (2)'!CM152,"CHECK","")</f>
        <v/>
      </c>
      <c r="CN152" s="276" t="str">
        <f>IF('Info patients (1)'!CN152&lt;&gt;'Info patients (2)'!CN152,"CHECK","")</f>
        <v/>
      </c>
      <c r="CO152" s="276" t="str">
        <f>IF('Info patients (1)'!CO152&lt;&gt;'Info patients (2)'!CO152,"CHECK","")</f>
        <v/>
      </c>
      <c r="CP152" s="276" t="str">
        <f>IF('Info patients (1)'!CP152&lt;&gt;'Info patients (2)'!CP152,"CHECK","")</f>
        <v/>
      </c>
      <c r="CQ152" s="276" t="str">
        <f>IF('Info patients (1)'!CQ152&lt;&gt;'Info patients (2)'!CQ152,"CHECK","")</f>
        <v/>
      </c>
      <c r="CR152" s="276" t="str">
        <f>IF('Info patients (1)'!CR152&lt;&gt;'Info patients (2)'!CR152,"CHECK","")</f>
        <v/>
      </c>
      <c r="CS152" s="276" t="str">
        <f>IF('Info patients (1)'!CS152&lt;&gt;'Info patients (2)'!CS152,"CHECK","")</f>
        <v/>
      </c>
      <c r="CT152" s="276" t="str">
        <f>IF('Info patients (1)'!CT152&lt;&gt;'Info patients (2)'!CT152,"CHECK","")</f>
        <v/>
      </c>
      <c r="CU152" s="276" t="str">
        <f>IF('Info patients (1)'!CU152&lt;&gt;'Info patients (2)'!CU152,"CHECK","")</f>
        <v/>
      </c>
      <c r="CV152" s="276" t="str">
        <f>IF('Info patients (1)'!CV152&lt;&gt;'Info patients (2)'!CV152,"CHECK","")</f>
        <v/>
      </c>
      <c r="CW152" s="276" t="str">
        <f>IF('Info patients (1)'!CW152&lt;&gt;'Info patients (2)'!CW152,"CHECK","")</f>
        <v/>
      </c>
      <c r="CX152" s="276" t="str">
        <f>IF('Info patients (1)'!CX152&lt;&gt;'Info patients (2)'!CX152,"CHECK","")</f>
        <v/>
      </c>
      <c r="CY152" s="276" t="str">
        <f>IF('Info patients (1)'!CY152&lt;&gt;'Info patients (2)'!CY152,"CHECK","")</f>
        <v/>
      </c>
      <c r="CZ152" s="276" t="str">
        <f>IF('Info patients (1)'!CZ152&lt;&gt;'Info patients (2)'!CZ152,"CHECK","")</f>
        <v/>
      </c>
      <c r="DA152" s="276" t="str">
        <f>IF('Info patients (1)'!DA152&lt;&gt;'Info patients (2)'!DA152,"CHECK","")</f>
        <v/>
      </c>
      <c r="DB152" s="276" t="str">
        <f>IF('Info patients (1)'!DB152&lt;&gt;'Info patients (2)'!DB152,"CHECK","")</f>
        <v/>
      </c>
      <c r="DC152" s="276" t="str">
        <f>IF('Info patients (1)'!DC152&lt;&gt;'Info patients (2)'!DC152,"CHECK","")</f>
        <v/>
      </c>
      <c r="DD152" s="276" t="str">
        <f>IF('Info patients (1)'!DD152&lt;&gt;'Info patients (2)'!DD152,"CHECK","")</f>
        <v/>
      </c>
      <c r="DE152" s="276" t="str">
        <f>IF('Info patients (1)'!DE152&lt;&gt;'Info patients (2)'!DE152,"CHECK","")</f>
        <v/>
      </c>
      <c r="DF152" s="276" t="str">
        <f>IF('Info patients (1)'!DF152&lt;&gt;'Info patients (2)'!DF152,"CHECK","")</f>
        <v/>
      </c>
      <c r="DG152" s="276" t="str">
        <f>IF('Info patients (1)'!DG152&lt;&gt;'Info patients (2)'!DG152,"CHECK","")</f>
        <v/>
      </c>
      <c r="DH152" s="276" t="str">
        <f>IF('Info patients (1)'!DH152&lt;&gt;'Info patients (2)'!DH152,"CHECK","")</f>
        <v/>
      </c>
      <c r="DI152" s="276" t="str">
        <f>IF('Info patients (1)'!DI152&lt;&gt;'Info patients (2)'!DI152,"CHECK","")</f>
        <v/>
      </c>
      <c r="DJ152" s="276" t="str">
        <f>IF('Info patients (1)'!DJ152&lt;&gt;'Info patients (2)'!DJ152,"CHECK","")</f>
        <v/>
      </c>
      <c r="DK152" s="276" t="str">
        <f>IF('Info patients (1)'!DK152&lt;&gt;'Info patients (2)'!DK152,"CHECK","")</f>
        <v/>
      </c>
      <c r="DL152" s="276" t="str">
        <f>IF('Info patients (1)'!DL152&lt;&gt;'Info patients (2)'!DL152,"CHECK","")</f>
        <v/>
      </c>
      <c r="DM152" s="276" t="str">
        <f>IF('Info patients (1)'!DM152&lt;&gt;'Info patients (2)'!DM152,"CHECK","")</f>
        <v/>
      </c>
      <c r="DN152" s="276" t="str">
        <f>IF('Info patients (1)'!DN152&lt;&gt;'Info patients (2)'!DN152,"CHECK","")</f>
        <v/>
      </c>
      <c r="DO152" s="276" t="str">
        <f>IF('Info patients (1)'!DO152&lt;&gt;'Info patients (2)'!DO152,"CHECK","")</f>
        <v/>
      </c>
      <c r="DP152" s="276" t="str">
        <f>IF('Info patients (1)'!DP152&lt;&gt;'Info patients (2)'!DP152,"CHECK","")</f>
        <v/>
      </c>
      <c r="DQ152" s="276" t="str">
        <f>IF('Info patients (1)'!DQ152&lt;&gt;'Info patients (2)'!DQ152,"CHECK","")</f>
        <v/>
      </c>
    </row>
    <row r="153" spans="1:121" s="109" customFormat="1" ht="23.25" customHeight="1" x14ac:dyDescent="0.2">
      <c r="A153" s="276" t="str">
        <f>IF('Info patients (1)'!A153&lt;&gt;'Info patients (2)'!A153,"CHECK","")</f>
        <v/>
      </c>
      <c r="B153" s="276" t="str">
        <f>IF('Info patients (1)'!B153&lt;&gt;'Info patients (2)'!B153,"CHECK","")</f>
        <v/>
      </c>
      <c r="C153" s="276" t="str">
        <f>IF('Info patients (1)'!C153&lt;&gt;'Info patients (2)'!C153,"CHECK","")</f>
        <v/>
      </c>
      <c r="D153" s="276" t="str">
        <f>IF('Info patients (1)'!D153&lt;&gt;'Info patients (2)'!D153,"CHECK","")</f>
        <v/>
      </c>
      <c r="E153" s="276" t="str">
        <f>IF('Info patients (1)'!E153&lt;&gt;'Info patients (2)'!E153,"CHECK","")</f>
        <v/>
      </c>
      <c r="F153" s="276" t="str">
        <f>IF('Info patients (1)'!F153&lt;&gt;'Info patients (2)'!F153,"CHECK","")</f>
        <v/>
      </c>
      <c r="G153" s="276" t="str">
        <f>IF('Info patients (1)'!G153&lt;&gt;'Info patients (2)'!G153,"CHECK","")</f>
        <v/>
      </c>
      <c r="H153" s="276" t="str">
        <f>IF('Info patients (1)'!H153&lt;&gt;'Info patients (2)'!H153,"CHECK","")</f>
        <v/>
      </c>
      <c r="I153" s="276" t="str">
        <f>IF('Info patients (1)'!I153&lt;&gt;'Info patients (2)'!I153,"CHECK","")</f>
        <v/>
      </c>
      <c r="J153" s="276" t="str">
        <f>IF('Info patients (1)'!J153&lt;&gt;'Info patients (2)'!J153,"CHECK","")</f>
        <v/>
      </c>
      <c r="K153" s="276" t="str">
        <f>IF('Info patients (1)'!K153&lt;&gt;'Info patients (2)'!K153,"CHECK","")</f>
        <v/>
      </c>
      <c r="L153" s="276" t="str">
        <f>IF('Info patients (1)'!L153&lt;&gt;'Info patients (2)'!L153,"CHECK","")</f>
        <v/>
      </c>
      <c r="M153" s="276" t="str">
        <f>IF('Info patients (1)'!M153&lt;&gt;'Info patients (2)'!M153,"CHECK","")</f>
        <v/>
      </c>
      <c r="N153" s="276" t="str">
        <f>IF('Info patients (1)'!N153&lt;&gt;'Info patients (2)'!N153,"CHECK","")</f>
        <v/>
      </c>
      <c r="O153" s="276" t="str">
        <f>IF('Info patients (1)'!O153&lt;&gt;'Info patients (2)'!O153,"CHECK","")</f>
        <v/>
      </c>
      <c r="P153" s="276" t="str">
        <f>IF('Info patients (1)'!P153&lt;&gt;'Info patients (2)'!P153,"CHECK","")</f>
        <v/>
      </c>
      <c r="Q153" s="276" t="str">
        <f>IF('Info patients (1)'!Q153&lt;&gt;'Info patients (2)'!Q153,"CHECK","")</f>
        <v/>
      </c>
      <c r="R153" s="276" t="str">
        <f>IF('Info patients (1)'!R153&lt;&gt;'Info patients (2)'!R153,"CHECK","")</f>
        <v/>
      </c>
      <c r="S153" s="276" t="str">
        <f>IF('Info patients (1)'!S153&lt;&gt;'Info patients (2)'!S153,"CHECK","")</f>
        <v/>
      </c>
      <c r="T153" s="276" t="str">
        <f>IF('Info patients (1)'!T153&lt;&gt;'Info patients (2)'!T153,"CHECK","")</f>
        <v/>
      </c>
      <c r="U153" s="276" t="str">
        <f>IF('Info patients (1)'!U153&lt;&gt;'Info patients (2)'!U153,"CHECK","")</f>
        <v/>
      </c>
      <c r="V153" s="276" t="str">
        <f>IF('Info patients (1)'!V153&lt;&gt;'Info patients (2)'!V153,"CHECK","")</f>
        <v/>
      </c>
      <c r="W153" s="276" t="str">
        <f>IF('Info patients (1)'!W153&lt;&gt;'Info patients (2)'!W153,"CHECK","")</f>
        <v/>
      </c>
      <c r="X153" s="276" t="str">
        <f>IF('Info patients (1)'!X153&lt;&gt;'Info patients (2)'!X153,"CHECK","")</f>
        <v/>
      </c>
      <c r="Y153" s="276" t="str">
        <f>IF('Info patients (1)'!Y153&lt;&gt;'Info patients (2)'!Y153,"CHECK","")</f>
        <v/>
      </c>
      <c r="Z153" s="276" t="str">
        <f>IF('Info patients (1)'!Z153&lt;&gt;'Info patients (2)'!Z153,"CHECK","")</f>
        <v/>
      </c>
      <c r="AA153" s="276" t="str">
        <f>IF('Info patients (1)'!AA153&lt;&gt;'Info patients (2)'!AA153,"CHECK","")</f>
        <v/>
      </c>
      <c r="AB153" s="276" t="str">
        <f>IF('Info patients (1)'!AB153&lt;&gt;'Info patients (2)'!AB153,"CHECK","")</f>
        <v/>
      </c>
      <c r="AC153" s="276" t="str">
        <f>IF('Info patients (1)'!AC153&lt;&gt;'Info patients (2)'!AC153,"CHECK","")</f>
        <v/>
      </c>
      <c r="AD153" s="276" t="str">
        <f>IF('Info patients (1)'!AD153&lt;&gt;'Info patients (2)'!AD153,"CHECK","")</f>
        <v/>
      </c>
      <c r="AE153" s="276" t="str">
        <f>IF('Info patients (1)'!AE153&lt;&gt;'Info patients (2)'!AE153,"CHECK","")</f>
        <v/>
      </c>
      <c r="AF153" s="276" t="str">
        <f>IF('Info patients (1)'!AF153&lt;&gt;'Info patients (2)'!AF153,"CHECK","")</f>
        <v/>
      </c>
      <c r="AG153" s="276" t="str">
        <f>IF('Info patients (1)'!AG153&lt;&gt;'Info patients (2)'!AG153,"CHECK","")</f>
        <v/>
      </c>
      <c r="AH153" s="276" t="str">
        <f>IF('Info patients (1)'!AH153&lt;&gt;'Info patients (2)'!AH153,"CHECK","")</f>
        <v/>
      </c>
      <c r="AI153" s="276" t="str">
        <f>IF('Info patients (1)'!AI153&lt;&gt;'Info patients (2)'!AI153,"CHECK","")</f>
        <v/>
      </c>
      <c r="AJ153" s="276" t="str">
        <f>IF('Info patients (1)'!AJ153&lt;&gt;'Info patients (2)'!AJ153,"CHECK","")</f>
        <v/>
      </c>
      <c r="AK153" s="276" t="str">
        <f>IF('Info patients (1)'!AK153&lt;&gt;'Info patients (2)'!AK153,"CHECK","")</f>
        <v/>
      </c>
      <c r="AL153" s="276" t="str">
        <f>IF('Info patients (1)'!AL153&lt;&gt;'Info patients (2)'!AL153,"CHECK","")</f>
        <v/>
      </c>
      <c r="AM153" s="276" t="str">
        <f>IF('Info patients (1)'!AM153&lt;&gt;'Info patients (2)'!AM153,"CHECK","")</f>
        <v/>
      </c>
      <c r="AN153" s="276" t="str">
        <f>IF('Info patients (1)'!AN153&lt;&gt;'Info patients (2)'!AN153,"CHECK","")</f>
        <v/>
      </c>
      <c r="AO153" s="276" t="str">
        <f>IF('Info patients (1)'!AO153&lt;&gt;'Info patients (2)'!AO153,"CHECK","")</f>
        <v/>
      </c>
      <c r="AP153" s="276" t="str">
        <f>IF('Info patients (1)'!AP153&lt;&gt;'Info patients (2)'!AP153,"CHECK","")</f>
        <v/>
      </c>
      <c r="AQ153" s="276" t="str">
        <f>IF('Info patients (1)'!AQ153&lt;&gt;'Info patients (2)'!AQ153,"CHECK","")</f>
        <v/>
      </c>
      <c r="AR153" s="276" t="str">
        <f>IF('Info patients (1)'!AR153&lt;&gt;'Info patients (2)'!AR153,"CHECK","")</f>
        <v/>
      </c>
      <c r="AS153" s="276" t="str">
        <f>IF('Info patients (1)'!AS153&lt;&gt;'Info patients (2)'!AS153,"CHECK","")</f>
        <v/>
      </c>
      <c r="AT153" s="276" t="str">
        <f>IF('Info patients (1)'!AT153&lt;&gt;'Info patients (2)'!AT153,"CHECK","")</f>
        <v/>
      </c>
      <c r="AU153" s="276" t="str">
        <f>IF('Info patients (1)'!AU153&lt;&gt;'Info patients (2)'!AU153,"CHECK","")</f>
        <v/>
      </c>
      <c r="AV153" s="276" t="str">
        <f>IF('Info patients (1)'!AV153&lt;&gt;'Info patients (2)'!AV153,"CHECK","")</f>
        <v/>
      </c>
      <c r="AW153" s="276" t="str">
        <f>IF('Info patients (1)'!AW153&lt;&gt;'Info patients (2)'!AW153,"CHECK","")</f>
        <v/>
      </c>
      <c r="AX153" s="276" t="str">
        <f>IF('Info patients (1)'!AX153&lt;&gt;'Info patients (2)'!AX153,"CHECK","")</f>
        <v/>
      </c>
      <c r="AY153" s="276" t="str">
        <f>IF('Info patients (1)'!AY153&lt;&gt;'Info patients (2)'!AY153,"CHECK","")</f>
        <v/>
      </c>
      <c r="AZ153" s="276" t="str">
        <f>IF('Info patients (1)'!AZ153&lt;&gt;'Info patients (2)'!AZ153,"CHECK","")</f>
        <v/>
      </c>
      <c r="BA153" s="276" t="str">
        <f>IF('Info patients (1)'!BA153&lt;&gt;'Info patients (2)'!BA153,"CHECK","")</f>
        <v/>
      </c>
      <c r="BB153" s="276" t="str">
        <f>IF('Info patients (1)'!BB153&lt;&gt;'Info patients (2)'!BB153,"CHECK","")</f>
        <v/>
      </c>
      <c r="BC153" s="276" t="str">
        <f>IF('Info patients (1)'!BC153&lt;&gt;'Info patients (2)'!BC153,"CHECK","")</f>
        <v/>
      </c>
      <c r="BD153" s="276" t="str">
        <f>IF('Info patients (1)'!BD153&lt;&gt;'Info patients (2)'!BD153,"CHECK","")</f>
        <v/>
      </c>
      <c r="BE153" s="276" t="str">
        <f>IF('Info patients (1)'!BE153&lt;&gt;'Info patients (2)'!BE153,"CHECK","")</f>
        <v/>
      </c>
      <c r="BF153" s="276" t="str">
        <f>IF('Info patients (1)'!BF153&lt;&gt;'Info patients (2)'!BF153,"CHECK","")</f>
        <v/>
      </c>
      <c r="BG153" s="276" t="str">
        <f>IF('Info patients (1)'!BG153&lt;&gt;'Info patients (2)'!BG153,"CHECK","")</f>
        <v/>
      </c>
      <c r="BH153" s="276" t="str">
        <f>IF('Info patients (1)'!BH153&lt;&gt;'Info patients (2)'!BH153,"CHECK","")</f>
        <v/>
      </c>
      <c r="BI153" s="276" t="str">
        <f>IF('Info patients (1)'!BI153&lt;&gt;'Info patients (2)'!BI153,"CHECK","")</f>
        <v/>
      </c>
      <c r="BJ153" s="276" t="str">
        <f>IF('Info patients (1)'!BJ153&lt;&gt;'Info patients (2)'!BJ153,"CHECK","")</f>
        <v/>
      </c>
      <c r="BK153" s="276" t="str">
        <f>IF('Info patients (1)'!BK153&lt;&gt;'Info patients (2)'!BK153,"CHECK","")</f>
        <v/>
      </c>
      <c r="BL153" s="276" t="str">
        <f>IF('Info patients (1)'!BL153&lt;&gt;'Info patients (2)'!BL153,"CHECK","")</f>
        <v/>
      </c>
      <c r="BM153" s="276" t="str">
        <f>IF('Info patients (1)'!BM153&lt;&gt;'Info patients (2)'!BM153,"CHECK","")</f>
        <v/>
      </c>
      <c r="BN153" s="276" t="str">
        <f>IF('Info patients (1)'!BN153&lt;&gt;'Info patients (2)'!BN153,"CHECK","")</f>
        <v/>
      </c>
      <c r="BO153" s="276" t="str">
        <f>IF('Info patients (1)'!BO153&lt;&gt;'Info patients (2)'!BO153,"CHECK","")</f>
        <v/>
      </c>
      <c r="BP153" s="276" t="str">
        <f>IF('Info patients (1)'!BP153&lt;&gt;'Info patients (2)'!BP153,"CHECK","")</f>
        <v/>
      </c>
      <c r="BQ153" s="276" t="str">
        <f>IF('Info patients (1)'!BQ153&lt;&gt;'Info patients (2)'!BQ153,"CHECK","")</f>
        <v/>
      </c>
      <c r="BR153" s="276" t="str">
        <f>IF('Info patients (1)'!BR153&lt;&gt;'Info patients (2)'!BR153,"CHECK","")</f>
        <v/>
      </c>
      <c r="BS153" s="276" t="str">
        <f>IF('Info patients (1)'!BS153&lt;&gt;'Info patients (2)'!BS153,"CHECK","")</f>
        <v/>
      </c>
      <c r="BT153" s="276" t="str">
        <f>IF('Info patients (1)'!BT153&lt;&gt;'Info patients (2)'!BT153,"CHECK","")</f>
        <v/>
      </c>
      <c r="BU153" s="276" t="str">
        <f>IF('Info patients (1)'!BU153&lt;&gt;'Info patients (2)'!BU153,"CHECK","")</f>
        <v/>
      </c>
      <c r="BV153" s="276" t="str">
        <f>IF('Info patients (1)'!BV153&lt;&gt;'Info patients (2)'!BV153,"CHECK","")</f>
        <v/>
      </c>
      <c r="BW153" s="276" t="str">
        <f>IF('Info patients (1)'!BW153&lt;&gt;'Info patients (2)'!BW153,"CHECK","")</f>
        <v/>
      </c>
      <c r="BX153" s="276" t="str">
        <f>IF('Info patients (1)'!BX153&lt;&gt;'Info patients (2)'!BX153,"CHECK","")</f>
        <v/>
      </c>
      <c r="BY153" s="276" t="str">
        <f>IF('Info patients (1)'!BY153&lt;&gt;'Info patients (2)'!BY153,"CHECK","")</f>
        <v/>
      </c>
      <c r="BZ153" s="276" t="str">
        <f>IF('Info patients (1)'!BZ153&lt;&gt;'Info patients (2)'!BZ153,"CHECK","")</f>
        <v/>
      </c>
      <c r="CA153" s="276" t="str">
        <f>IF('Info patients (1)'!CA153&lt;&gt;'Info patients (2)'!CA153,"CHECK","")</f>
        <v/>
      </c>
      <c r="CB153" s="276" t="str">
        <f>IF('Info patients (1)'!CB153&lt;&gt;'Info patients (2)'!CB153,"CHECK","")</f>
        <v/>
      </c>
      <c r="CC153" s="276" t="str">
        <f>IF('Info patients (1)'!CC153&lt;&gt;'Info patients (2)'!CC153,"CHECK","")</f>
        <v/>
      </c>
      <c r="CD153" s="276" t="str">
        <f>IF('Info patients (1)'!CD153&lt;&gt;'Info patients (2)'!CD153,"CHECK","")</f>
        <v/>
      </c>
      <c r="CE153" s="276" t="str">
        <f>IF('Info patients (1)'!CE153&lt;&gt;'Info patients (2)'!CE153,"CHECK","")</f>
        <v/>
      </c>
      <c r="CF153" s="276" t="str">
        <f>IF('Info patients (1)'!CF153&lt;&gt;'Info patients (2)'!CF153,"CHECK","")</f>
        <v/>
      </c>
      <c r="CG153" s="276" t="str">
        <f>IF('Info patients (1)'!CG153&lt;&gt;'Info patients (2)'!CG153,"CHECK","")</f>
        <v/>
      </c>
      <c r="CH153" s="276" t="str">
        <f>IF('Info patients (1)'!CH153&lt;&gt;'Info patients (2)'!CH153,"CHECK","")</f>
        <v/>
      </c>
      <c r="CI153" s="276" t="str">
        <f>IF('Info patients (1)'!CI153&lt;&gt;'Info patients (2)'!CI153,"CHECK","")</f>
        <v/>
      </c>
      <c r="CJ153" s="276" t="str">
        <f>IF('Info patients (1)'!CJ153&lt;&gt;'Info patients (2)'!CJ153,"CHECK","")</f>
        <v/>
      </c>
      <c r="CK153" s="276" t="str">
        <f>IF('Info patients (1)'!CK153&lt;&gt;'Info patients (2)'!CK153,"CHECK","")</f>
        <v/>
      </c>
      <c r="CL153" s="276" t="str">
        <f>IF('Info patients (1)'!CL153&lt;&gt;'Info patients (2)'!CL153,"CHECK","")</f>
        <v/>
      </c>
      <c r="CM153" s="276" t="str">
        <f>IF('Info patients (1)'!CM153&lt;&gt;'Info patients (2)'!CM153,"CHECK","")</f>
        <v/>
      </c>
      <c r="CN153" s="276" t="str">
        <f>IF('Info patients (1)'!CN153&lt;&gt;'Info patients (2)'!CN153,"CHECK","")</f>
        <v/>
      </c>
      <c r="CO153" s="276" t="str">
        <f>IF('Info patients (1)'!CO153&lt;&gt;'Info patients (2)'!CO153,"CHECK","")</f>
        <v/>
      </c>
      <c r="CP153" s="276" t="str">
        <f>IF('Info patients (1)'!CP153&lt;&gt;'Info patients (2)'!CP153,"CHECK","")</f>
        <v/>
      </c>
      <c r="CQ153" s="276" t="str">
        <f>IF('Info patients (1)'!CQ153&lt;&gt;'Info patients (2)'!CQ153,"CHECK","")</f>
        <v/>
      </c>
      <c r="CR153" s="276" t="str">
        <f>IF('Info patients (1)'!CR153&lt;&gt;'Info patients (2)'!CR153,"CHECK","")</f>
        <v/>
      </c>
      <c r="CS153" s="276" t="str">
        <f>IF('Info patients (1)'!CS153&lt;&gt;'Info patients (2)'!CS153,"CHECK","")</f>
        <v/>
      </c>
      <c r="CT153" s="276" t="str">
        <f>IF('Info patients (1)'!CT153&lt;&gt;'Info patients (2)'!CT153,"CHECK","")</f>
        <v/>
      </c>
      <c r="CU153" s="276" t="str">
        <f>IF('Info patients (1)'!CU153&lt;&gt;'Info patients (2)'!CU153,"CHECK","")</f>
        <v/>
      </c>
      <c r="CV153" s="276" t="str">
        <f>IF('Info patients (1)'!CV153&lt;&gt;'Info patients (2)'!CV153,"CHECK","")</f>
        <v/>
      </c>
      <c r="CW153" s="276" t="str">
        <f>IF('Info patients (1)'!CW153&lt;&gt;'Info patients (2)'!CW153,"CHECK","")</f>
        <v/>
      </c>
      <c r="CX153" s="276" t="str">
        <f>IF('Info patients (1)'!CX153&lt;&gt;'Info patients (2)'!CX153,"CHECK","")</f>
        <v/>
      </c>
      <c r="CY153" s="276" t="str">
        <f>IF('Info patients (1)'!CY153&lt;&gt;'Info patients (2)'!CY153,"CHECK","")</f>
        <v/>
      </c>
      <c r="CZ153" s="276" t="str">
        <f>IF('Info patients (1)'!CZ153&lt;&gt;'Info patients (2)'!CZ153,"CHECK","")</f>
        <v/>
      </c>
      <c r="DA153" s="276" t="str">
        <f>IF('Info patients (1)'!DA153&lt;&gt;'Info patients (2)'!DA153,"CHECK","")</f>
        <v/>
      </c>
      <c r="DB153" s="276" t="str">
        <f>IF('Info patients (1)'!DB153&lt;&gt;'Info patients (2)'!DB153,"CHECK","")</f>
        <v/>
      </c>
      <c r="DC153" s="276" t="str">
        <f>IF('Info patients (1)'!DC153&lt;&gt;'Info patients (2)'!DC153,"CHECK","")</f>
        <v/>
      </c>
      <c r="DD153" s="276" t="str">
        <f>IF('Info patients (1)'!DD153&lt;&gt;'Info patients (2)'!DD153,"CHECK","")</f>
        <v/>
      </c>
      <c r="DE153" s="276" t="str">
        <f>IF('Info patients (1)'!DE153&lt;&gt;'Info patients (2)'!DE153,"CHECK","")</f>
        <v/>
      </c>
      <c r="DF153" s="276" t="str">
        <f>IF('Info patients (1)'!DF153&lt;&gt;'Info patients (2)'!DF153,"CHECK","")</f>
        <v/>
      </c>
      <c r="DG153" s="276" t="str">
        <f>IF('Info patients (1)'!DG153&lt;&gt;'Info patients (2)'!DG153,"CHECK","")</f>
        <v/>
      </c>
      <c r="DH153" s="276" t="str">
        <f>IF('Info patients (1)'!DH153&lt;&gt;'Info patients (2)'!DH153,"CHECK","")</f>
        <v/>
      </c>
      <c r="DI153" s="276" t="str">
        <f>IF('Info patients (1)'!DI153&lt;&gt;'Info patients (2)'!DI153,"CHECK","")</f>
        <v/>
      </c>
      <c r="DJ153" s="276" t="str">
        <f>IF('Info patients (1)'!DJ153&lt;&gt;'Info patients (2)'!DJ153,"CHECK","")</f>
        <v/>
      </c>
      <c r="DK153" s="276" t="str">
        <f>IF('Info patients (1)'!DK153&lt;&gt;'Info patients (2)'!DK153,"CHECK","")</f>
        <v/>
      </c>
      <c r="DL153" s="276" t="str">
        <f>IF('Info patients (1)'!DL153&lt;&gt;'Info patients (2)'!DL153,"CHECK","")</f>
        <v/>
      </c>
      <c r="DM153" s="276" t="str">
        <f>IF('Info patients (1)'!DM153&lt;&gt;'Info patients (2)'!DM153,"CHECK","")</f>
        <v/>
      </c>
      <c r="DN153" s="276" t="str">
        <f>IF('Info patients (1)'!DN153&lt;&gt;'Info patients (2)'!DN153,"CHECK","")</f>
        <v/>
      </c>
      <c r="DO153" s="276" t="str">
        <f>IF('Info patients (1)'!DO153&lt;&gt;'Info patients (2)'!DO153,"CHECK","")</f>
        <v/>
      </c>
      <c r="DP153" s="276" t="str">
        <f>IF('Info patients (1)'!DP153&lt;&gt;'Info patients (2)'!DP153,"CHECK","")</f>
        <v/>
      </c>
      <c r="DQ153" s="276" t="str">
        <f>IF('Info patients (1)'!DQ153&lt;&gt;'Info patients (2)'!DQ153,"CHECK","")</f>
        <v/>
      </c>
    </row>
    <row r="154" spans="1:121" s="109" customFormat="1" ht="23.25" customHeight="1" x14ac:dyDescent="0.2">
      <c r="A154" s="276" t="str">
        <f>IF('Info patients (1)'!A154&lt;&gt;'Info patients (2)'!A154,"CHECK","")</f>
        <v/>
      </c>
      <c r="B154" s="276" t="str">
        <f>IF('Info patients (1)'!B154&lt;&gt;'Info patients (2)'!B154,"CHECK","")</f>
        <v/>
      </c>
      <c r="C154" s="276" t="str">
        <f>IF('Info patients (1)'!C154&lt;&gt;'Info patients (2)'!C154,"CHECK","")</f>
        <v/>
      </c>
      <c r="D154" s="276" t="str">
        <f>IF('Info patients (1)'!D154&lt;&gt;'Info patients (2)'!D154,"CHECK","")</f>
        <v/>
      </c>
      <c r="E154" s="276" t="str">
        <f>IF('Info patients (1)'!E154&lt;&gt;'Info patients (2)'!E154,"CHECK","")</f>
        <v/>
      </c>
      <c r="F154" s="276" t="str">
        <f>IF('Info patients (1)'!F154&lt;&gt;'Info patients (2)'!F154,"CHECK","")</f>
        <v/>
      </c>
      <c r="G154" s="276" t="str">
        <f>IF('Info patients (1)'!G154&lt;&gt;'Info patients (2)'!G154,"CHECK","")</f>
        <v/>
      </c>
      <c r="H154" s="276" t="str">
        <f>IF('Info patients (1)'!H154&lt;&gt;'Info patients (2)'!H154,"CHECK","")</f>
        <v/>
      </c>
      <c r="I154" s="276" t="str">
        <f>IF('Info patients (1)'!I154&lt;&gt;'Info patients (2)'!I154,"CHECK","")</f>
        <v/>
      </c>
      <c r="J154" s="276" t="str">
        <f>IF('Info patients (1)'!J154&lt;&gt;'Info patients (2)'!J154,"CHECK","")</f>
        <v/>
      </c>
      <c r="K154" s="276" t="str">
        <f>IF('Info patients (1)'!K154&lt;&gt;'Info patients (2)'!K154,"CHECK","")</f>
        <v/>
      </c>
      <c r="L154" s="276" t="str">
        <f>IF('Info patients (1)'!L154&lt;&gt;'Info patients (2)'!L154,"CHECK","")</f>
        <v/>
      </c>
      <c r="M154" s="276" t="str">
        <f>IF('Info patients (1)'!M154&lt;&gt;'Info patients (2)'!M154,"CHECK","")</f>
        <v/>
      </c>
      <c r="N154" s="276" t="str">
        <f>IF('Info patients (1)'!N154&lt;&gt;'Info patients (2)'!N154,"CHECK","")</f>
        <v/>
      </c>
      <c r="O154" s="276" t="str">
        <f>IF('Info patients (1)'!O154&lt;&gt;'Info patients (2)'!O154,"CHECK","")</f>
        <v/>
      </c>
      <c r="P154" s="276" t="str">
        <f>IF('Info patients (1)'!P154&lt;&gt;'Info patients (2)'!P154,"CHECK","")</f>
        <v/>
      </c>
      <c r="Q154" s="276" t="str">
        <f>IF('Info patients (1)'!Q154&lt;&gt;'Info patients (2)'!Q154,"CHECK","")</f>
        <v/>
      </c>
      <c r="R154" s="276" t="str">
        <f>IF('Info patients (1)'!R154&lt;&gt;'Info patients (2)'!R154,"CHECK","")</f>
        <v/>
      </c>
      <c r="S154" s="276" t="str">
        <f>IF('Info patients (1)'!S154&lt;&gt;'Info patients (2)'!S154,"CHECK","")</f>
        <v/>
      </c>
      <c r="T154" s="276" t="str">
        <f>IF('Info patients (1)'!T154&lt;&gt;'Info patients (2)'!T154,"CHECK","")</f>
        <v/>
      </c>
      <c r="U154" s="276" t="str">
        <f>IF('Info patients (1)'!U154&lt;&gt;'Info patients (2)'!U154,"CHECK","")</f>
        <v/>
      </c>
      <c r="V154" s="276" t="str">
        <f>IF('Info patients (1)'!V154&lt;&gt;'Info patients (2)'!V154,"CHECK","")</f>
        <v/>
      </c>
      <c r="W154" s="276" t="str">
        <f>IF('Info patients (1)'!W154&lt;&gt;'Info patients (2)'!W154,"CHECK","")</f>
        <v/>
      </c>
      <c r="X154" s="276" t="str">
        <f>IF('Info patients (1)'!X154&lt;&gt;'Info patients (2)'!X154,"CHECK","")</f>
        <v/>
      </c>
      <c r="Y154" s="276" t="str">
        <f>IF('Info patients (1)'!Y154&lt;&gt;'Info patients (2)'!Y154,"CHECK","")</f>
        <v/>
      </c>
      <c r="Z154" s="276" t="str">
        <f>IF('Info patients (1)'!Z154&lt;&gt;'Info patients (2)'!Z154,"CHECK","")</f>
        <v/>
      </c>
      <c r="AA154" s="276" t="str">
        <f>IF('Info patients (1)'!AA154&lt;&gt;'Info patients (2)'!AA154,"CHECK","")</f>
        <v/>
      </c>
      <c r="AB154" s="276" t="str">
        <f>IF('Info patients (1)'!AB154&lt;&gt;'Info patients (2)'!AB154,"CHECK","")</f>
        <v/>
      </c>
      <c r="AC154" s="276" t="str">
        <f>IF('Info patients (1)'!AC154&lt;&gt;'Info patients (2)'!AC154,"CHECK","")</f>
        <v/>
      </c>
      <c r="AD154" s="276" t="str">
        <f>IF('Info patients (1)'!AD154&lt;&gt;'Info patients (2)'!AD154,"CHECK","")</f>
        <v/>
      </c>
      <c r="AE154" s="276" t="str">
        <f>IF('Info patients (1)'!AE154&lt;&gt;'Info patients (2)'!AE154,"CHECK","")</f>
        <v/>
      </c>
      <c r="AF154" s="276" t="str">
        <f>IF('Info patients (1)'!AF154&lt;&gt;'Info patients (2)'!AF154,"CHECK","")</f>
        <v/>
      </c>
      <c r="AG154" s="276" t="str">
        <f>IF('Info patients (1)'!AG154&lt;&gt;'Info patients (2)'!AG154,"CHECK","")</f>
        <v/>
      </c>
      <c r="AH154" s="276" t="str">
        <f>IF('Info patients (1)'!AH154&lt;&gt;'Info patients (2)'!AH154,"CHECK","")</f>
        <v/>
      </c>
      <c r="AI154" s="276" t="str">
        <f>IF('Info patients (1)'!AI154&lt;&gt;'Info patients (2)'!AI154,"CHECK","")</f>
        <v/>
      </c>
      <c r="AJ154" s="276" t="str">
        <f>IF('Info patients (1)'!AJ154&lt;&gt;'Info patients (2)'!AJ154,"CHECK","")</f>
        <v/>
      </c>
      <c r="AK154" s="276" t="str">
        <f>IF('Info patients (1)'!AK154&lt;&gt;'Info patients (2)'!AK154,"CHECK","")</f>
        <v/>
      </c>
      <c r="AL154" s="276" t="str">
        <f>IF('Info patients (1)'!AL154&lt;&gt;'Info patients (2)'!AL154,"CHECK","")</f>
        <v/>
      </c>
      <c r="AM154" s="276" t="str">
        <f>IF('Info patients (1)'!AM154&lt;&gt;'Info patients (2)'!AM154,"CHECK","")</f>
        <v/>
      </c>
      <c r="AN154" s="276" t="str">
        <f>IF('Info patients (1)'!AN154&lt;&gt;'Info patients (2)'!AN154,"CHECK","")</f>
        <v/>
      </c>
      <c r="AO154" s="276" t="str">
        <f>IF('Info patients (1)'!AO154&lt;&gt;'Info patients (2)'!AO154,"CHECK","")</f>
        <v/>
      </c>
      <c r="AP154" s="276" t="str">
        <f>IF('Info patients (1)'!AP154&lt;&gt;'Info patients (2)'!AP154,"CHECK","")</f>
        <v/>
      </c>
      <c r="AQ154" s="276" t="str">
        <f>IF('Info patients (1)'!AQ154&lt;&gt;'Info patients (2)'!AQ154,"CHECK","")</f>
        <v/>
      </c>
      <c r="AR154" s="276" t="str">
        <f>IF('Info patients (1)'!AR154&lt;&gt;'Info patients (2)'!AR154,"CHECK","")</f>
        <v/>
      </c>
      <c r="AS154" s="276" t="str">
        <f>IF('Info patients (1)'!AS154&lt;&gt;'Info patients (2)'!AS154,"CHECK","")</f>
        <v/>
      </c>
      <c r="AT154" s="276" t="str">
        <f>IF('Info patients (1)'!AT154&lt;&gt;'Info patients (2)'!AT154,"CHECK","")</f>
        <v/>
      </c>
      <c r="AU154" s="276" t="str">
        <f>IF('Info patients (1)'!AU154&lt;&gt;'Info patients (2)'!AU154,"CHECK","")</f>
        <v/>
      </c>
      <c r="AV154" s="276" t="str">
        <f>IF('Info patients (1)'!AV154&lt;&gt;'Info patients (2)'!AV154,"CHECK","")</f>
        <v/>
      </c>
      <c r="AW154" s="276" t="str">
        <f>IF('Info patients (1)'!AW154&lt;&gt;'Info patients (2)'!AW154,"CHECK","")</f>
        <v/>
      </c>
      <c r="AX154" s="276" t="str">
        <f>IF('Info patients (1)'!AX154&lt;&gt;'Info patients (2)'!AX154,"CHECK","")</f>
        <v/>
      </c>
      <c r="AY154" s="276" t="str">
        <f>IF('Info patients (1)'!AY154&lt;&gt;'Info patients (2)'!AY154,"CHECK","")</f>
        <v/>
      </c>
      <c r="AZ154" s="276" t="str">
        <f>IF('Info patients (1)'!AZ154&lt;&gt;'Info patients (2)'!AZ154,"CHECK","")</f>
        <v/>
      </c>
      <c r="BA154" s="276" t="str">
        <f>IF('Info patients (1)'!BA154&lt;&gt;'Info patients (2)'!BA154,"CHECK","")</f>
        <v/>
      </c>
      <c r="BB154" s="276" t="str">
        <f>IF('Info patients (1)'!BB154&lt;&gt;'Info patients (2)'!BB154,"CHECK","")</f>
        <v/>
      </c>
      <c r="BC154" s="276" t="str">
        <f>IF('Info patients (1)'!BC154&lt;&gt;'Info patients (2)'!BC154,"CHECK","")</f>
        <v/>
      </c>
      <c r="BD154" s="276" t="str">
        <f>IF('Info patients (1)'!BD154&lt;&gt;'Info patients (2)'!BD154,"CHECK","")</f>
        <v/>
      </c>
      <c r="BE154" s="276" t="str">
        <f>IF('Info patients (1)'!BE154&lt;&gt;'Info patients (2)'!BE154,"CHECK","")</f>
        <v/>
      </c>
      <c r="BF154" s="276" t="str">
        <f>IF('Info patients (1)'!BF154&lt;&gt;'Info patients (2)'!BF154,"CHECK","")</f>
        <v/>
      </c>
      <c r="BG154" s="276" t="str">
        <f>IF('Info patients (1)'!BG154&lt;&gt;'Info patients (2)'!BG154,"CHECK","")</f>
        <v/>
      </c>
      <c r="BH154" s="276" t="str">
        <f>IF('Info patients (1)'!BH154&lt;&gt;'Info patients (2)'!BH154,"CHECK","")</f>
        <v/>
      </c>
      <c r="BI154" s="276" t="str">
        <f>IF('Info patients (1)'!BI154&lt;&gt;'Info patients (2)'!BI154,"CHECK","")</f>
        <v/>
      </c>
      <c r="BJ154" s="276" t="str">
        <f>IF('Info patients (1)'!BJ154&lt;&gt;'Info patients (2)'!BJ154,"CHECK","")</f>
        <v/>
      </c>
      <c r="BK154" s="276" t="str">
        <f>IF('Info patients (1)'!BK154&lt;&gt;'Info patients (2)'!BK154,"CHECK","")</f>
        <v/>
      </c>
      <c r="BL154" s="276" t="str">
        <f>IF('Info patients (1)'!BL154&lt;&gt;'Info patients (2)'!BL154,"CHECK","")</f>
        <v/>
      </c>
      <c r="BM154" s="276" t="str">
        <f>IF('Info patients (1)'!BM154&lt;&gt;'Info patients (2)'!BM154,"CHECK","")</f>
        <v/>
      </c>
      <c r="BN154" s="276" t="str">
        <f>IF('Info patients (1)'!BN154&lt;&gt;'Info patients (2)'!BN154,"CHECK","")</f>
        <v/>
      </c>
      <c r="BO154" s="276" t="str">
        <f>IF('Info patients (1)'!BO154&lt;&gt;'Info patients (2)'!BO154,"CHECK","")</f>
        <v/>
      </c>
      <c r="BP154" s="276" t="str">
        <f>IF('Info patients (1)'!BP154&lt;&gt;'Info patients (2)'!BP154,"CHECK","")</f>
        <v/>
      </c>
      <c r="BQ154" s="276" t="str">
        <f>IF('Info patients (1)'!BQ154&lt;&gt;'Info patients (2)'!BQ154,"CHECK","")</f>
        <v/>
      </c>
      <c r="BR154" s="276" t="str">
        <f>IF('Info patients (1)'!BR154&lt;&gt;'Info patients (2)'!BR154,"CHECK","")</f>
        <v/>
      </c>
      <c r="BS154" s="276" t="str">
        <f>IF('Info patients (1)'!BS154&lt;&gt;'Info patients (2)'!BS154,"CHECK","")</f>
        <v/>
      </c>
      <c r="BT154" s="276" t="str">
        <f>IF('Info patients (1)'!BT154&lt;&gt;'Info patients (2)'!BT154,"CHECK","")</f>
        <v/>
      </c>
      <c r="BU154" s="276" t="str">
        <f>IF('Info patients (1)'!BU154&lt;&gt;'Info patients (2)'!BU154,"CHECK","")</f>
        <v/>
      </c>
      <c r="BV154" s="276" t="str">
        <f>IF('Info patients (1)'!BV154&lt;&gt;'Info patients (2)'!BV154,"CHECK","")</f>
        <v/>
      </c>
      <c r="BW154" s="276" t="str">
        <f>IF('Info patients (1)'!BW154&lt;&gt;'Info patients (2)'!BW154,"CHECK","")</f>
        <v/>
      </c>
      <c r="BX154" s="276" t="str">
        <f>IF('Info patients (1)'!BX154&lt;&gt;'Info patients (2)'!BX154,"CHECK","")</f>
        <v/>
      </c>
      <c r="BY154" s="276" t="str">
        <f>IF('Info patients (1)'!BY154&lt;&gt;'Info patients (2)'!BY154,"CHECK","")</f>
        <v/>
      </c>
      <c r="BZ154" s="276" t="str">
        <f>IF('Info patients (1)'!BZ154&lt;&gt;'Info patients (2)'!BZ154,"CHECK","")</f>
        <v/>
      </c>
      <c r="CA154" s="276" t="str">
        <f>IF('Info patients (1)'!CA154&lt;&gt;'Info patients (2)'!CA154,"CHECK","")</f>
        <v/>
      </c>
      <c r="CB154" s="276" t="str">
        <f>IF('Info patients (1)'!CB154&lt;&gt;'Info patients (2)'!CB154,"CHECK","")</f>
        <v/>
      </c>
      <c r="CC154" s="276" t="str">
        <f>IF('Info patients (1)'!CC154&lt;&gt;'Info patients (2)'!CC154,"CHECK","")</f>
        <v/>
      </c>
      <c r="CD154" s="276" t="str">
        <f>IF('Info patients (1)'!CD154&lt;&gt;'Info patients (2)'!CD154,"CHECK","")</f>
        <v/>
      </c>
      <c r="CE154" s="276" t="str">
        <f>IF('Info patients (1)'!CE154&lt;&gt;'Info patients (2)'!CE154,"CHECK","")</f>
        <v/>
      </c>
      <c r="CF154" s="276" t="str">
        <f>IF('Info patients (1)'!CF154&lt;&gt;'Info patients (2)'!CF154,"CHECK","")</f>
        <v/>
      </c>
      <c r="CG154" s="276" t="str">
        <f>IF('Info patients (1)'!CG154&lt;&gt;'Info patients (2)'!CG154,"CHECK","")</f>
        <v/>
      </c>
      <c r="CH154" s="276" t="str">
        <f>IF('Info patients (1)'!CH154&lt;&gt;'Info patients (2)'!CH154,"CHECK","")</f>
        <v/>
      </c>
      <c r="CI154" s="276" t="str">
        <f>IF('Info patients (1)'!CI154&lt;&gt;'Info patients (2)'!CI154,"CHECK","")</f>
        <v/>
      </c>
      <c r="CJ154" s="276" t="str">
        <f>IF('Info patients (1)'!CJ154&lt;&gt;'Info patients (2)'!CJ154,"CHECK","")</f>
        <v/>
      </c>
      <c r="CK154" s="276" t="str">
        <f>IF('Info patients (1)'!CK154&lt;&gt;'Info patients (2)'!CK154,"CHECK","")</f>
        <v/>
      </c>
      <c r="CL154" s="276" t="str">
        <f>IF('Info patients (1)'!CL154&lt;&gt;'Info patients (2)'!CL154,"CHECK","")</f>
        <v/>
      </c>
      <c r="CM154" s="276" t="str">
        <f>IF('Info patients (1)'!CM154&lt;&gt;'Info patients (2)'!CM154,"CHECK","")</f>
        <v/>
      </c>
      <c r="CN154" s="276" t="str">
        <f>IF('Info patients (1)'!CN154&lt;&gt;'Info patients (2)'!CN154,"CHECK","")</f>
        <v/>
      </c>
      <c r="CO154" s="276" t="str">
        <f>IF('Info patients (1)'!CO154&lt;&gt;'Info patients (2)'!CO154,"CHECK","")</f>
        <v/>
      </c>
      <c r="CP154" s="276" t="str">
        <f>IF('Info patients (1)'!CP154&lt;&gt;'Info patients (2)'!CP154,"CHECK","")</f>
        <v/>
      </c>
      <c r="CQ154" s="276" t="str">
        <f>IF('Info patients (1)'!CQ154&lt;&gt;'Info patients (2)'!CQ154,"CHECK","")</f>
        <v/>
      </c>
      <c r="CR154" s="276" t="str">
        <f>IF('Info patients (1)'!CR154&lt;&gt;'Info patients (2)'!CR154,"CHECK","")</f>
        <v/>
      </c>
      <c r="CS154" s="276" t="str">
        <f>IF('Info patients (1)'!CS154&lt;&gt;'Info patients (2)'!CS154,"CHECK","")</f>
        <v/>
      </c>
      <c r="CT154" s="276" t="str">
        <f>IF('Info patients (1)'!CT154&lt;&gt;'Info patients (2)'!CT154,"CHECK","")</f>
        <v/>
      </c>
      <c r="CU154" s="276" t="str">
        <f>IF('Info patients (1)'!CU154&lt;&gt;'Info patients (2)'!CU154,"CHECK","")</f>
        <v/>
      </c>
      <c r="CV154" s="276" t="str">
        <f>IF('Info patients (1)'!CV154&lt;&gt;'Info patients (2)'!CV154,"CHECK","")</f>
        <v/>
      </c>
      <c r="CW154" s="276" t="str">
        <f>IF('Info patients (1)'!CW154&lt;&gt;'Info patients (2)'!CW154,"CHECK","")</f>
        <v/>
      </c>
      <c r="CX154" s="276" t="str">
        <f>IF('Info patients (1)'!CX154&lt;&gt;'Info patients (2)'!CX154,"CHECK","")</f>
        <v/>
      </c>
      <c r="CY154" s="276" t="str">
        <f>IF('Info patients (1)'!CY154&lt;&gt;'Info patients (2)'!CY154,"CHECK","")</f>
        <v/>
      </c>
      <c r="CZ154" s="276" t="str">
        <f>IF('Info patients (1)'!CZ154&lt;&gt;'Info patients (2)'!CZ154,"CHECK","")</f>
        <v/>
      </c>
      <c r="DA154" s="276" t="str">
        <f>IF('Info patients (1)'!DA154&lt;&gt;'Info patients (2)'!DA154,"CHECK","")</f>
        <v/>
      </c>
      <c r="DB154" s="276" t="str">
        <f>IF('Info patients (1)'!DB154&lt;&gt;'Info patients (2)'!DB154,"CHECK","")</f>
        <v/>
      </c>
      <c r="DC154" s="276" t="str">
        <f>IF('Info patients (1)'!DC154&lt;&gt;'Info patients (2)'!DC154,"CHECK","")</f>
        <v/>
      </c>
      <c r="DD154" s="276" t="str">
        <f>IF('Info patients (1)'!DD154&lt;&gt;'Info patients (2)'!DD154,"CHECK","")</f>
        <v/>
      </c>
      <c r="DE154" s="276" t="str">
        <f>IF('Info patients (1)'!DE154&lt;&gt;'Info patients (2)'!DE154,"CHECK","")</f>
        <v/>
      </c>
      <c r="DF154" s="276" t="str">
        <f>IF('Info patients (1)'!DF154&lt;&gt;'Info patients (2)'!DF154,"CHECK","")</f>
        <v/>
      </c>
      <c r="DG154" s="276" t="str">
        <f>IF('Info patients (1)'!DG154&lt;&gt;'Info patients (2)'!DG154,"CHECK","")</f>
        <v/>
      </c>
      <c r="DH154" s="276" t="str">
        <f>IF('Info patients (1)'!DH154&lt;&gt;'Info patients (2)'!DH154,"CHECK","")</f>
        <v/>
      </c>
      <c r="DI154" s="276" t="str">
        <f>IF('Info patients (1)'!DI154&lt;&gt;'Info patients (2)'!DI154,"CHECK","")</f>
        <v/>
      </c>
      <c r="DJ154" s="276" t="str">
        <f>IF('Info patients (1)'!DJ154&lt;&gt;'Info patients (2)'!DJ154,"CHECK","")</f>
        <v/>
      </c>
      <c r="DK154" s="276" t="str">
        <f>IF('Info patients (1)'!DK154&lt;&gt;'Info patients (2)'!DK154,"CHECK","")</f>
        <v/>
      </c>
      <c r="DL154" s="276" t="str">
        <f>IF('Info patients (1)'!DL154&lt;&gt;'Info patients (2)'!DL154,"CHECK","")</f>
        <v/>
      </c>
      <c r="DM154" s="276" t="str">
        <f>IF('Info patients (1)'!DM154&lt;&gt;'Info patients (2)'!DM154,"CHECK","")</f>
        <v/>
      </c>
      <c r="DN154" s="276" t="str">
        <f>IF('Info patients (1)'!DN154&lt;&gt;'Info patients (2)'!DN154,"CHECK","")</f>
        <v/>
      </c>
      <c r="DO154" s="276" t="str">
        <f>IF('Info patients (1)'!DO154&lt;&gt;'Info patients (2)'!DO154,"CHECK","")</f>
        <v/>
      </c>
      <c r="DP154" s="276" t="str">
        <f>IF('Info patients (1)'!DP154&lt;&gt;'Info patients (2)'!DP154,"CHECK","")</f>
        <v/>
      </c>
      <c r="DQ154" s="276" t="str">
        <f>IF('Info patients (1)'!DQ154&lt;&gt;'Info patients (2)'!DQ154,"CHECK","")</f>
        <v/>
      </c>
    </row>
    <row r="155" spans="1:121" s="109" customFormat="1" ht="23.25" customHeight="1" x14ac:dyDescent="0.2">
      <c r="A155" s="276" t="str">
        <f>IF('Info patients (1)'!A155&lt;&gt;'Info patients (2)'!A155,"CHECK","")</f>
        <v/>
      </c>
      <c r="B155" s="276" t="str">
        <f>IF('Info patients (1)'!B155&lt;&gt;'Info patients (2)'!B155,"CHECK","")</f>
        <v/>
      </c>
      <c r="C155" s="276" t="str">
        <f>IF('Info patients (1)'!C155&lt;&gt;'Info patients (2)'!C155,"CHECK","")</f>
        <v/>
      </c>
      <c r="D155" s="276" t="str">
        <f>IF('Info patients (1)'!D155&lt;&gt;'Info patients (2)'!D155,"CHECK","")</f>
        <v/>
      </c>
      <c r="E155" s="276" t="str">
        <f>IF('Info patients (1)'!E155&lt;&gt;'Info patients (2)'!E155,"CHECK","")</f>
        <v/>
      </c>
      <c r="F155" s="276" t="str">
        <f>IF('Info patients (1)'!F155&lt;&gt;'Info patients (2)'!F155,"CHECK","")</f>
        <v/>
      </c>
      <c r="G155" s="276" t="str">
        <f>IF('Info patients (1)'!G155&lt;&gt;'Info patients (2)'!G155,"CHECK","")</f>
        <v/>
      </c>
      <c r="H155" s="276" t="str">
        <f>IF('Info patients (1)'!H155&lt;&gt;'Info patients (2)'!H155,"CHECK","")</f>
        <v/>
      </c>
      <c r="I155" s="276" t="str">
        <f>IF('Info patients (1)'!I155&lt;&gt;'Info patients (2)'!I155,"CHECK","")</f>
        <v/>
      </c>
      <c r="J155" s="276" t="str">
        <f>IF('Info patients (1)'!J155&lt;&gt;'Info patients (2)'!J155,"CHECK","")</f>
        <v/>
      </c>
      <c r="K155" s="276" t="str">
        <f>IF('Info patients (1)'!K155&lt;&gt;'Info patients (2)'!K155,"CHECK","")</f>
        <v/>
      </c>
      <c r="L155" s="276" t="str">
        <f>IF('Info patients (1)'!L155&lt;&gt;'Info patients (2)'!L155,"CHECK","")</f>
        <v/>
      </c>
      <c r="M155" s="276" t="str">
        <f>IF('Info patients (1)'!M155&lt;&gt;'Info patients (2)'!M155,"CHECK","")</f>
        <v/>
      </c>
      <c r="N155" s="276" t="str">
        <f>IF('Info patients (1)'!N155&lt;&gt;'Info patients (2)'!N155,"CHECK","")</f>
        <v/>
      </c>
      <c r="O155" s="276" t="str">
        <f>IF('Info patients (1)'!O155&lt;&gt;'Info patients (2)'!O155,"CHECK","")</f>
        <v/>
      </c>
      <c r="P155" s="276" t="str">
        <f>IF('Info patients (1)'!P155&lt;&gt;'Info patients (2)'!P155,"CHECK","")</f>
        <v/>
      </c>
      <c r="Q155" s="276" t="str">
        <f>IF('Info patients (1)'!Q155&lt;&gt;'Info patients (2)'!Q155,"CHECK","")</f>
        <v/>
      </c>
      <c r="R155" s="276" t="str">
        <f>IF('Info patients (1)'!R155&lt;&gt;'Info patients (2)'!R155,"CHECK","")</f>
        <v/>
      </c>
      <c r="S155" s="276" t="str">
        <f>IF('Info patients (1)'!S155&lt;&gt;'Info patients (2)'!S155,"CHECK","")</f>
        <v/>
      </c>
      <c r="T155" s="276" t="str">
        <f>IF('Info patients (1)'!T155&lt;&gt;'Info patients (2)'!T155,"CHECK","")</f>
        <v/>
      </c>
      <c r="U155" s="276" t="str">
        <f>IF('Info patients (1)'!U155&lt;&gt;'Info patients (2)'!U155,"CHECK","")</f>
        <v/>
      </c>
      <c r="V155" s="276" t="str">
        <f>IF('Info patients (1)'!V155&lt;&gt;'Info patients (2)'!V155,"CHECK","")</f>
        <v/>
      </c>
      <c r="W155" s="276" t="str">
        <f>IF('Info patients (1)'!W155&lt;&gt;'Info patients (2)'!W155,"CHECK","")</f>
        <v/>
      </c>
      <c r="X155" s="276" t="str">
        <f>IF('Info patients (1)'!X155&lt;&gt;'Info patients (2)'!X155,"CHECK","")</f>
        <v/>
      </c>
      <c r="Y155" s="276" t="str">
        <f>IF('Info patients (1)'!Y155&lt;&gt;'Info patients (2)'!Y155,"CHECK","")</f>
        <v/>
      </c>
      <c r="Z155" s="276" t="str">
        <f>IF('Info patients (1)'!Z155&lt;&gt;'Info patients (2)'!Z155,"CHECK","")</f>
        <v/>
      </c>
      <c r="AA155" s="276" t="str">
        <f>IF('Info patients (1)'!AA155&lt;&gt;'Info patients (2)'!AA155,"CHECK","")</f>
        <v/>
      </c>
      <c r="AB155" s="276" t="str">
        <f>IF('Info patients (1)'!AB155&lt;&gt;'Info patients (2)'!AB155,"CHECK","")</f>
        <v/>
      </c>
      <c r="AC155" s="276" t="str">
        <f>IF('Info patients (1)'!AC155&lt;&gt;'Info patients (2)'!AC155,"CHECK","")</f>
        <v/>
      </c>
      <c r="AD155" s="276" t="str">
        <f>IF('Info patients (1)'!AD155&lt;&gt;'Info patients (2)'!AD155,"CHECK","")</f>
        <v/>
      </c>
      <c r="AE155" s="276" t="str">
        <f>IF('Info patients (1)'!AE155&lt;&gt;'Info patients (2)'!AE155,"CHECK","")</f>
        <v/>
      </c>
      <c r="AF155" s="276" t="str">
        <f>IF('Info patients (1)'!AF155&lt;&gt;'Info patients (2)'!AF155,"CHECK","")</f>
        <v/>
      </c>
      <c r="AG155" s="276" t="str">
        <f>IF('Info patients (1)'!AG155&lt;&gt;'Info patients (2)'!AG155,"CHECK","")</f>
        <v/>
      </c>
      <c r="AH155" s="276" t="str">
        <f>IF('Info patients (1)'!AH155&lt;&gt;'Info patients (2)'!AH155,"CHECK","")</f>
        <v/>
      </c>
      <c r="AI155" s="276" t="str">
        <f>IF('Info patients (1)'!AI155&lt;&gt;'Info patients (2)'!AI155,"CHECK","")</f>
        <v/>
      </c>
      <c r="AJ155" s="276" t="str">
        <f>IF('Info patients (1)'!AJ155&lt;&gt;'Info patients (2)'!AJ155,"CHECK","")</f>
        <v/>
      </c>
      <c r="AK155" s="276" t="str">
        <f>IF('Info patients (1)'!AK155&lt;&gt;'Info patients (2)'!AK155,"CHECK","")</f>
        <v/>
      </c>
      <c r="AL155" s="276" t="str">
        <f>IF('Info patients (1)'!AL155&lt;&gt;'Info patients (2)'!AL155,"CHECK","")</f>
        <v/>
      </c>
      <c r="AM155" s="276" t="str">
        <f>IF('Info patients (1)'!AM155&lt;&gt;'Info patients (2)'!AM155,"CHECK","")</f>
        <v/>
      </c>
      <c r="AN155" s="276" t="str">
        <f>IF('Info patients (1)'!AN155&lt;&gt;'Info patients (2)'!AN155,"CHECK","")</f>
        <v/>
      </c>
      <c r="AO155" s="276" t="str">
        <f>IF('Info patients (1)'!AO155&lt;&gt;'Info patients (2)'!AO155,"CHECK","")</f>
        <v/>
      </c>
      <c r="AP155" s="276" t="str">
        <f>IF('Info patients (1)'!AP155&lt;&gt;'Info patients (2)'!AP155,"CHECK","")</f>
        <v/>
      </c>
      <c r="AQ155" s="276" t="str">
        <f>IF('Info patients (1)'!AQ155&lt;&gt;'Info patients (2)'!AQ155,"CHECK","")</f>
        <v/>
      </c>
      <c r="AR155" s="276" t="str">
        <f>IF('Info patients (1)'!AR155&lt;&gt;'Info patients (2)'!AR155,"CHECK","")</f>
        <v/>
      </c>
      <c r="AS155" s="276" t="str">
        <f>IF('Info patients (1)'!AS155&lt;&gt;'Info patients (2)'!AS155,"CHECK","")</f>
        <v/>
      </c>
      <c r="AT155" s="276" t="str">
        <f>IF('Info patients (1)'!AT155&lt;&gt;'Info patients (2)'!AT155,"CHECK","")</f>
        <v/>
      </c>
      <c r="AU155" s="276" t="str">
        <f>IF('Info patients (1)'!AU155&lt;&gt;'Info patients (2)'!AU155,"CHECK","")</f>
        <v/>
      </c>
      <c r="AV155" s="276" t="str">
        <f>IF('Info patients (1)'!AV155&lt;&gt;'Info patients (2)'!AV155,"CHECK","")</f>
        <v/>
      </c>
      <c r="AW155" s="276" t="str">
        <f>IF('Info patients (1)'!AW155&lt;&gt;'Info patients (2)'!AW155,"CHECK","")</f>
        <v/>
      </c>
      <c r="AX155" s="276" t="str">
        <f>IF('Info patients (1)'!AX155&lt;&gt;'Info patients (2)'!AX155,"CHECK","")</f>
        <v/>
      </c>
      <c r="AY155" s="276" t="str">
        <f>IF('Info patients (1)'!AY155&lt;&gt;'Info patients (2)'!AY155,"CHECK","")</f>
        <v/>
      </c>
      <c r="AZ155" s="276" t="str">
        <f>IF('Info patients (1)'!AZ155&lt;&gt;'Info patients (2)'!AZ155,"CHECK","")</f>
        <v/>
      </c>
      <c r="BA155" s="276" t="str">
        <f>IF('Info patients (1)'!BA155&lt;&gt;'Info patients (2)'!BA155,"CHECK","")</f>
        <v/>
      </c>
      <c r="BB155" s="276" t="str">
        <f>IF('Info patients (1)'!BB155&lt;&gt;'Info patients (2)'!BB155,"CHECK","")</f>
        <v/>
      </c>
      <c r="BC155" s="276" t="str">
        <f>IF('Info patients (1)'!BC155&lt;&gt;'Info patients (2)'!BC155,"CHECK","")</f>
        <v/>
      </c>
      <c r="BD155" s="276" t="str">
        <f>IF('Info patients (1)'!BD155&lt;&gt;'Info patients (2)'!BD155,"CHECK","")</f>
        <v/>
      </c>
      <c r="BE155" s="276" t="str">
        <f>IF('Info patients (1)'!BE155&lt;&gt;'Info patients (2)'!BE155,"CHECK","")</f>
        <v/>
      </c>
      <c r="BF155" s="276" t="str">
        <f>IF('Info patients (1)'!BF155&lt;&gt;'Info patients (2)'!BF155,"CHECK","")</f>
        <v/>
      </c>
      <c r="BG155" s="276" t="str">
        <f>IF('Info patients (1)'!BG155&lt;&gt;'Info patients (2)'!BG155,"CHECK","")</f>
        <v/>
      </c>
      <c r="BH155" s="276" t="str">
        <f>IF('Info patients (1)'!BH155&lt;&gt;'Info patients (2)'!BH155,"CHECK","")</f>
        <v/>
      </c>
      <c r="BI155" s="276" t="str">
        <f>IF('Info patients (1)'!BI155&lt;&gt;'Info patients (2)'!BI155,"CHECK","")</f>
        <v/>
      </c>
      <c r="BJ155" s="276" t="str">
        <f>IF('Info patients (1)'!BJ155&lt;&gt;'Info patients (2)'!BJ155,"CHECK","")</f>
        <v/>
      </c>
      <c r="BK155" s="276" t="str">
        <f>IF('Info patients (1)'!BK155&lt;&gt;'Info patients (2)'!BK155,"CHECK","")</f>
        <v/>
      </c>
      <c r="BL155" s="276" t="str">
        <f>IF('Info patients (1)'!BL155&lt;&gt;'Info patients (2)'!BL155,"CHECK","")</f>
        <v/>
      </c>
      <c r="BM155" s="276" t="str">
        <f>IF('Info patients (1)'!BM155&lt;&gt;'Info patients (2)'!BM155,"CHECK","")</f>
        <v/>
      </c>
      <c r="BN155" s="276" t="str">
        <f>IF('Info patients (1)'!BN155&lt;&gt;'Info patients (2)'!BN155,"CHECK","")</f>
        <v/>
      </c>
      <c r="BO155" s="276" t="str">
        <f>IF('Info patients (1)'!BO155&lt;&gt;'Info patients (2)'!BO155,"CHECK","")</f>
        <v/>
      </c>
      <c r="BP155" s="276" t="str">
        <f>IF('Info patients (1)'!BP155&lt;&gt;'Info patients (2)'!BP155,"CHECK","")</f>
        <v/>
      </c>
      <c r="BQ155" s="276" t="str">
        <f>IF('Info patients (1)'!BQ155&lt;&gt;'Info patients (2)'!BQ155,"CHECK","")</f>
        <v/>
      </c>
      <c r="BR155" s="276" t="str">
        <f>IF('Info patients (1)'!BR155&lt;&gt;'Info patients (2)'!BR155,"CHECK","")</f>
        <v/>
      </c>
      <c r="BS155" s="276" t="str">
        <f>IF('Info patients (1)'!BS155&lt;&gt;'Info patients (2)'!BS155,"CHECK","")</f>
        <v/>
      </c>
      <c r="BT155" s="276" t="str">
        <f>IF('Info patients (1)'!BT155&lt;&gt;'Info patients (2)'!BT155,"CHECK","")</f>
        <v/>
      </c>
      <c r="BU155" s="276" t="str">
        <f>IF('Info patients (1)'!BU155&lt;&gt;'Info patients (2)'!BU155,"CHECK","")</f>
        <v/>
      </c>
      <c r="BV155" s="276" t="str">
        <f>IF('Info patients (1)'!BV155&lt;&gt;'Info patients (2)'!BV155,"CHECK","")</f>
        <v/>
      </c>
      <c r="BW155" s="276" t="str">
        <f>IF('Info patients (1)'!BW155&lt;&gt;'Info patients (2)'!BW155,"CHECK","")</f>
        <v/>
      </c>
      <c r="BX155" s="276" t="str">
        <f>IF('Info patients (1)'!BX155&lt;&gt;'Info patients (2)'!BX155,"CHECK","")</f>
        <v/>
      </c>
      <c r="BY155" s="276" t="str">
        <f>IF('Info patients (1)'!BY155&lt;&gt;'Info patients (2)'!BY155,"CHECK","")</f>
        <v/>
      </c>
      <c r="BZ155" s="276" t="str">
        <f>IF('Info patients (1)'!BZ155&lt;&gt;'Info patients (2)'!BZ155,"CHECK","")</f>
        <v/>
      </c>
      <c r="CA155" s="276" t="str">
        <f>IF('Info patients (1)'!CA155&lt;&gt;'Info patients (2)'!CA155,"CHECK","")</f>
        <v/>
      </c>
      <c r="CB155" s="276" t="str">
        <f>IF('Info patients (1)'!CB155&lt;&gt;'Info patients (2)'!CB155,"CHECK","")</f>
        <v/>
      </c>
      <c r="CC155" s="276" t="str">
        <f>IF('Info patients (1)'!CC155&lt;&gt;'Info patients (2)'!CC155,"CHECK","")</f>
        <v/>
      </c>
      <c r="CD155" s="276" t="str">
        <f>IF('Info patients (1)'!CD155&lt;&gt;'Info patients (2)'!CD155,"CHECK","")</f>
        <v/>
      </c>
      <c r="CE155" s="276" t="str">
        <f>IF('Info patients (1)'!CE155&lt;&gt;'Info patients (2)'!CE155,"CHECK","")</f>
        <v/>
      </c>
      <c r="CF155" s="276" t="str">
        <f>IF('Info patients (1)'!CF155&lt;&gt;'Info patients (2)'!CF155,"CHECK","")</f>
        <v/>
      </c>
      <c r="CG155" s="276" t="str">
        <f>IF('Info patients (1)'!CG155&lt;&gt;'Info patients (2)'!CG155,"CHECK","")</f>
        <v/>
      </c>
      <c r="CH155" s="276" t="str">
        <f>IF('Info patients (1)'!CH155&lt;&gt;'Info patients (2)'!CH155,"CHECK","")</f>
        <v/>
      </c>
      <c r="CI155" s="276" t="str">
        <f>IF('Info patients (1)'!CI155&lt;&gt;'Info patients (2)'!CI155,"CHECK","")</f>
        <v/>
      </c>
      <c r="CJ155" s="276" t="str">
        <f>IF('Info patients (1)'!CJ155&lt;&gt;'Info patients (2)'!CJ155,"CHECK","")</f>
        <v/>
      </c>
      <c r="CK155" s="276" t="str">
        <f>IF('Info patients (1)'!CK155&lt;&gt;'Info patients (2)'!CK155,"CHECK","")</f>
        <v/>
      </c>
      <c r="CL155" s="276" t="str">
        <f>IF('Info patients (1)'!CL155&lt;&gt;'Info patients (2)'!CL155,"CHECK","")</f>
        <v/>
      </c>
      <c r="CM155" s="276" t="str">
        <f>IF('Info patients (1)'!CM155&lt;&gt;'Info patients (2)'!CM155,"CHECK","")</f>
        <v/>
      </c>
      <c r="CN155" s="276" t="str">
        <f>IF('Info patients (1)'!CN155&lt;&gt;'Info patients (2)'!CN155,"CHECK","")</f>
        <v/>
      </c>
      <c r="CO155" s="276" t="str">
        <f>IF('Info patients (1)'!CO155&lt;&gt;'Info patients (2)'!CO155,"CHECK","")</f>
        <v/>
      </c>
      <c r="CP155" s="276" t="str">
        <f>IF('Info patients (1)'!CP155&lt;&gt;'Info patients (2)'!CP155,"CHECK","")</f>
        <v/>
      </c>
      <c r="CQ155" s="276" t="str">
        <f>IF('Info patients (1)'!CQ155&lt;&gt;'Info patients (2)'!CQ155,"CHECK","")</f>
        <v/>
      </c>
      <c r="CR155" s="276" t="str">
        <f>IF('Info patients (1)'!CR155&lt;&gt;'Info patients (2)'!CR155,"CHECK","")</f>
        <v/>
      </c>
      <c r="CS155" s="276" t="str">
        <f>IF('Info patients (1)'!CS155&lt;&gt;'Info patients (2)'!CS155,"CHECK","")</f>
        <v/>
      </c>
      <c r="CT155" s="276" t="str">
        <f>IF('Info patients (1)'!CT155&lt;&gt;'Info patients (2)'!CT155,"CHECK","")</f>
        <v/>
      </c>
      <c r="CU155" s="276" t="str">
        <f>IF('Info patients (1)'!CU155&lt;&gt;'Info patients (2)'!CU155,"CHECK","")</f>
        <v/>
      </c>
      <c r="CV155" s="276" t="str">
        <f>IF('Info patients (1)'!CV155&lt;&gt;'Info patients (2)'!CV155,"CHECK","")</f>
        <v/>
      </c>
      <c r="CW155" s="276" t="str">
        <f>IF('Info patients (1)'!CW155&lt;&gt;'Info patients (2)'!CW155,"CHECK","")</f>
        <v/>
      </c>
      <c r="CX155" s="276" t="str">
        <f>IF('Info patients (1)'!CX155&lt;&gt;'Info patients (2)'!CX155,"CHECK","")</f>
        <v/>
      </c>
      <c r="CY155" s="276" t="str">
        <f>IF('Info patients (1)'!CY155&lt;&gt;'Info patients (2)'!CY155,"CHECK","")</f>
        <v/>
      </c>
      <c r="CZ155" s="276" t="str">
        <f>IF('Info patients (1)'!CZ155&lt;&gt;'Info patients (2)'!CZ155,"CHECK","")</f>
        <v/>
      </c>
      <c r="DA155" s="276" t="str">
        <f>IF('Info patients (1)'!DA155&lt;&gt;'Info patients (2)'!DA155,"CHECK","")</f>
        <v/>
      </c>
      <c r="DB155" s="276" t="str">
        <f>IF('Info patients (1)'!DB155&lt;&gt;'Info patients (2)'!DB155,"CHECK","")</f>
        <v/>
      </c>
      <c r="DC155" s="276" t="str">
        <f>IF('Info patients (1)'!DC155&lt;&gt;'Info patients (2)'!DC155,"CHECK","")</f>
        <v/>
      </c>
      <c r="DD155" s="276" t="str">
        <f>IF('Info patients (1)'!DD155&lt;&gt;'Info patients (2)'!DD155,"CHECK","")</f>
        <v/>
      </c>
      <c r="DE155" s="276" t="str">
        <f>IF('Info patients (1)'!DE155&lt;&gt;'Info patients (2)'!DE155,"CHECK","")</f>
        <v/>
      </c>
      <c r="DF155" s="276" t="str">
        <f>IF('Info patients (1)'!DF155&lt;&gt;'Info patients (2)'!DF155,"CHECK","")</f>
        <v/>
      </c>
      <c r="DG155" s="276" t="str">
        <f>IF('Info patients (1)'!DG155&lt;&gt;'Info patients (2)'!DG155,"CHECK","")</f>
        <v/>
      </c>
      <c r="DH155" s="276" t="str">
        <f>IF('Info patients (1)'!DH155&lt;&gt;'Info patients (2)'!DH155,"CHECK","")</f>
        <v/>
      </c>
      <c r="DI155" s="276" t="str">
        <f>IF('Info patients (1)'!DI155&lt;&gt;'Info patients (2)'!DI155,"CHECK","")</f>
        <v/>
      </c>
      <c r="DJ155" s="276" t="str">
        <f>IF('Info patients (1)'!DJ155&lt;&gt;'Info patients (2)'!DJ155,"CHECK","")</f>
        <v/>
      </c>
      <c r="DK155" s="276" t="str">
        <f>IF('Info patients (1)'!DK155&lt;&gt;'Info patients (2)'!DK155,"CHECK","")</f>
        <v/>
      </c>
      <c r="DL155" s="276" t="str">
        <f>IF('Info patients (1)'!DL155&lt;&gt;'Info patients (2)'!DL155,"CHECK","")</f>
        <v/>
      </c>
      <c r="DM155" s="276" t="str">
        <f>IF('Info patients (1)'!DM155&lt;&gt;'Info patients (2)'!DM155,"CHECK","")</f>
        <v/>
      </c>
      <c r="DN155" s="276" t="str">
        <f>IF('Info patients (1)'!DN155&lt;&gt;'Info patients (2)'!DN155,"CHECK","")</f>
        <v/>
      </c>
      <c r="DO155" s="276" t="str">
        <f>IF('Info patients (1)'!DO155&lt;&gt;'Info patients (2)'!DO155,"CHECK","")</f>
        <v/>
      </c>
      <c r="DP155" s="276" t="str">
        <f>IF('Info patients (1)'!DP155&lt;&gt;'Info patients (2)'!DP155,"CHECK","")</f>
        <v/>
      </c>
      <c r="DQ155" s="276" t="str">
        <f>IF('Info patients (1)'!DQ155&lt;&gt;'Info patients (2)'!DQ155,"CHECK","")</f>
        <v/>
      </c>
    </row>
    <row r="156" spans="1:121" s="109" customFormat="1" ht="23.25" customHeight="1" x14ac:dyDescent="0.2">
      <c r="A156" s="276" t="str">
        <f>IF('Info patients (1)'!A156&lt;&gt;'Info patients (2)'!A156,"CHECK","")</f>
        <v/>
      </c>
      <c r="B156" s="276" t="str">
        <f>IF('Info patients (1)'!B156&lt;&gt;'Info patients (2)'!B156,"CHECK","")</f>
        <v/>
      </c>
      <c r="C156" s="276" t="str">
        <f>IF('Info patients (1)'!C156&lt;&gt;'Info patients (2)'!C156,"CHECK","")</f>
        <v/>
      </c>
      <c r="D156" s="276" t="str">
        <f>IF('Info patients (1)'!D156&lt;&gt;'Info patients (2)'!D156,"CHECK","")</f>
        <v/>
      </c>
      <c r="E156" s="276" t="str">
        <f>IF('Info patients (1)'!E156&lt;&gt;'Info patients (2)'!E156,"CHECK","")</f>
        <v/>
      </c>
      <c r="F156" s="276" t="str">
        <f>IF('Info patients (1)'!F156&lt;&gt;'Info patients (2)'!F156,"CHECK","")</f>
        <v/>
      </c>
      <c r="G156" s="276" t="str">
        <f>IF('Info patients (1)'!G156&lt;&gt;'Info patients (2)'!G156,"CHECK","")</f>
        <v/>
      </c>
      <c r="H156" s="276" t="str">
        <f>IF('Info patients (1)'!H156&lt;&gt;'Info patients (2)'!H156,"CHECK","")</f>
        <v/>
      </c>
      <c r="I156" s="276" t="str">
        <f>IF('Info patients (1)'!I156&lt;&gt;'Info patients (2)'!I156,"CHECK","")</f>
        <v/>
      </c>
      <c r="J156" s="276" t="str">
        <f>IF('Info patients (1)'!J156&lt;&gt;'Info patients (2)'!J156,"CHECK","")</f>
        <v/>
      </c>
      <c r="K156" s="276" t="str">
        <f>IF('Info patients (1)'!K156&lt;&gt;'Info patients (2)'!K156,"CHECK","")</f>
        <v/>
      </c>
      <c r="L156" s="276" t="str">
        <f>IF('Info patients (1)'!L156&lt;&gt;'Info patients (2)'!L156,"CHECK","")</f>
        <v/>
      </c>
      <c r="M156" s="276" t="str">
        <f>IF('Info patients (1)'!M156&lt;&gt;'Info patients (2)'!M156,"CHECK","")</f>
        <v/>
      </c>
      <c r="N156" s="276" t="str">
        <f>IF('Info patients (1)'!N156&lt;&gt;'Info patients (2)'!N156,"CHECK","")</f>
        <v/>
      </c>
      <c r="O156" s="276" t="str">
        <f>IF('Info patients (1)'!O156&lt;&gt;'Info patients (2)'!O156,"CHECK","")</f>
        <v/>
      </c>
      <c r="P156" s="276" t="str">
        <f>IF('Info patients (1)'!P156&lt;&gt;'Info patients (2)'!P156,"CHECK","")</f>
        <v/>
      </c>
      <c r="Q156" s="276" t="str">
        <f>IF('Info patients (1)'!Q156&lt;&gt;'Info patients (2)'!Q156,"CHECK","")</f>
        <v/>
      </c>
      <c r="R156" s="276" t="str">
        <f>IF('Info patients (1)'!R156&lt;&gt;'Info patients (2)'!R156,"CHECK","")</f>
        <v/>
      </c>
      <c r="S156" s="276" t="str">
        <f>IF('Info patients (1)'!S156&lt;&gt;'Info patients (2)'!S156,"CHECK","")</f>
        <v/>
      </c>
      <c r="T156" s="276" t="str">
        <f>IF('Info patients (1)'!T156&lt;&gt;'Info patients (2)'!T156,"CHECK","")</f>
        <v/>
      </c>
      <c r="U156" s="276" t="str">
        <f>IF('Info patients (1)'!U156&lt;&gt;'Info patients (2)'!U156,"CHECK","")</f>
        <v/>
      </c>
      <c r="V156" s="276" t="str">
        <f>IF('Info patients (1)'!V156&lt;&gt;'Info patients (2)'!V156,"CHECK","")</f>
        <v/>
      </c>
      <c r="W156" s="276" t="str">
        <f>IF('Info patients (1)'!W156&lt;&gt;'Info patients (2)'!W156,"CHECK","")</f>
        <v/>
      </c>
      <c r="X156" s="276" t="str">
        <f>IF('Info patients (1)'!X156&lt;&gt;'Info patients (2)'!X156,"CHECK","")</f>
        <v/>
      </c>
      <c r="Y156" s="276" t="str">
        <f>IF('Info patients (1)'!Y156&lt;&gt;'Info patients (2)'!Y156,"CHECK","")</f>
        <v/>
      </c>
      <c r="Z156" s="276" t="str">
        <f>IF('Info patients (1)'!Z156&lt;&gt;'Info patients (2)'!Z156,"CHECK","")</f>
        <v/>
      </c>
      <c r="AA156" s="276" t="str">
        <f>IF('Info patients (1)'!AA156&lt;&gt;'Info patients (2)'!AA156,"CHECK","")</f>
        <v/>
      </c>
      <c r="AB156" s="276" t="str">
        <f>IF('Info patients (1)'!AB156&lt;&gt;'Info patients (2)'!AB156,"CHECK","")</f>
        <v/>
      </c>
      <c r="AC156" s="276" t="str">
        <f>IF('Info patients (1)'!AC156&lt;&gt;'Info patients (2)'!AC156,"CHECK","")</f>
        <v/>
      </c>
      <c r="AD156" s="276" t="str">
        <f>IF('Info patients (1)'!AD156&lt;&gt;'Info patients (2)'!AD156,"CHECK","")</f>
        <v/>
      </c>
      <c r="AE156" s="276" t="str">
        <f>IF('Info patients (1)'!AE156&lt;&gt;'Info patients (2)'!AE156,"CHECK","")</f>
        <v/>
      </c>
      <c r="AF156" s="276" t="str">
        <f>IF('Info patients (1)'!AF156&lt;&gt;'Info patients (2)'!AF156,"CHECK","")</f>
        <v/>
      </c>
      <c r="AG156" s="276" t="str">
        <f>IF('Info patients (1)'!AG156&lt;&gt;'Info patients (2)'!AG156,"CHECK","")</f>
        <v/>
      </c>
      <c r="AH156" s="276" t="str">
        <f>IF('Info patients (1)'!AH156&lt;&gt;'Info patients (2)'!AH156,"CHECK","")</f>
        <v/>
      </c>
      <c r="AI156" s="276" t="str">
        <f>IF('Info patients (1)'!AI156&lt;&gt;'Info patients (2)'!AI156,"CHECK","")</f>
        <v/>
      </c>
      <c r="AJ156" s="276" t="str">
        <f>IF('Info patients (1)'!AJ156&lt;&gt;'Info patients (2)'!AJ156,"CHECK","")</f>
        <v/>
      </c>
      <c r="AK156" s="276" t="str">
        <f>IF('Info patients (1)'!AK156&lt;&gt;'Info patients (2)'!AK156,"CHECK","")</f>
        <v/>
      </c>
      <c r="AL156" s="276" t="str">
        <f>IF('Info patients (1)'!AL156&lt;&gt;'Info patients (2)'!AL156,"CHECK","")</f>
        <v/>
      </c>
      <c r="AM156" s="276" t="str">
        <f>IF('Info patients (1)'!AM156&lt;&gt;'Info patients (2)'!AM156,"CHECK","")</f>
        <v/>
      </c>
      <c r="AN156" s="276" t="str">
        <f>IF('Info patients (1)'!AN156&lt;&gt;'Info patients (2)'!AN156,"CHECK","")</f>
        <v/>
      </c>
      <c r="AO156" s="276" t="str">
        <f>IF('Info patients (1)'!AO156&lt;&gt;'Info patients (2)'!AO156,"CHECK","")</f>
        <v/>
      </c>
      <c r="AP156" s="276" t="str">
        <f>IF('Info patients (1)'!AP156&lt;&gt;'Info patients (2)'!AP156,"CHECK","")</f>
        <v/>
      </c>
      <c r="AQ156" s="276" t="str">
        <f>IF('Info patients (1)'!AQ156&lt;&gt;'Info patients (2)'!AQ156,"CHECK","")</f>
        <v/>
      </c>
      <c r="AR156" s="276" t="str">
        <f>IF('Info patients (1)'!AR156&lt;&gt;'Info patients (2)'!AR156,"CHECK","")</f>
        <v/>
      </c>
      <c r="AS156" s="276" t="str">
        <f>IF('Info patients (1)'!AS156&lt;&gt;'Info patients (2)'!AS156,"CHECK","")</f>
        <v/>
      </c>
      <c r="AT156" s="276" t="str">
        <f>IF('Info patients (1)'!AT156&lt;&gt;'Info patients (2)'!AT156,"CHECK","")</f>
        <v/>
      </c>
      <c r="AU156" s="276" t="str">
        <f>IF('Info patients (1)'!AU156&lt;&gt;'Info patients (2)'!AU156,"CHECK","")</f>
        <v/>
      </c>
      <c r="AV156" s="276" t="str">
        <f>IF('Info patients (1)'!AV156&lt;&gt;'Info patients (2)'!AV156,"CHECK","")</f>
        <v/>
      </c>
      <c r="AW156" s="276" t="str">
        <f>IF('Info patients (1)'!AW156&lt;&gt;'Info patients (2)'!AW156,"CHECK","")</f>
        <v/>
      </c>
      <c r="AX156" s="276" t="str">
        <f>IF('Info patients (1)'!AX156&lt;&gt;'Info patients (2)'!AX156,"CHECK","")</f>
        <v/>
      </c>
      <c r="AY156" s="276" t="str">
        <f>IF('Info patients (1)'!AY156&lt;&gt;'Info patients (2)'!AY156,"CHECK","")</f>
        <v/>
      </c>
      <c r="AZ156" s="276" t="str">
        <f>IF('Info patients (1)'!AZ156&lt;&gt;'Info patients (2)'!AZ156,"CHECK","")</f>
        <v/>
      </c>
      <c r="BA156" s="276" t="str">
        <f>IF('Info patients (1)'!BA156&lt;&gt;'Info patients (2)'!BA156,"CHECK","")</f>
        <v/>
      </c>
      <c r="BB156" s="276" t="str">
        <f>IF('Info patients (1)'!BB156&lt;&gt;'Info patients (2)'!BB156,"CHECK","")</f>
        <v/>
      </c>
      <c r="BC156" s="276" t="str">
        <f>IF('Info patients (1)'!BC156&lt;&gt;'Info patients (2)'!BC156,"CHECK","")</f>
        <v/>
      </c>
      <c r="BD156" s="276" t="str">
        <f>IF('Info patients (1)'!BD156&lt;&gt;'Info patients (2)'!BD156,"CHECK","")</f>
        <v/>
      </c>
      <c r="BE156" s="276" t="str">
        <f>IF('Info patients (1)'!BE156&lt;&gt;'Info patients (2)'!BE156,"CHECK","")</f>
        <v/>
      </c>
      <c r="BF156" s="276" t="str">
        <f>IF('Info patients (1)'!BF156&lt;&gt;'Info patients (2)'!BF156,"CHECK","")</f>
        <v/>
      </c>
      <c r="BG156" s="276" t="str">
        <f>IF('Info patients (1)'!BG156&lt;&gt;'Info patients (2)'!BG156,"CHECK","")</f>
        <v/>
      </c>
      <c r="BH156" s="276" t="str">
        <f>IF('Info patients (1)'!BH156&lt;&gt;'Info patients (2)'!BH156,"CHECK","")</f>
        <v/>
      </c>
      <c r="BI156" s="276" t="str">
        <f>IF('Info patients (1)'!BI156&lt;&gt;'Info patients (2)'!BI156,"CHECK","")</f>
        <v/>
      </c>
      <c r="BJ156" s="276" t="str">
        <f>IF('Info patients (1)'!BJ156&lt;&gt;'Info patients (2)'!BJ156,"CHECK","")</f>
        <v/>
      </c>
      <c r="BK156" s="276" t="str">
        <f>IF('Info patients (1)'!BK156&lt;&gt;'Info patients (2)'!BK156,"CHECK","")</f>
        <v/>
      </c>
      <c r="BL156" s="276" t="str">
        <f>IF('Info patients (1)'!BL156&lt;&gt;'Info patients (2)'!BL156,"CHECK","")</f>
        <v/>
      </c>
      <c r="BM156" s="276" t="str">
        <f>IF('Info patients (1)'!BM156&lt;&gt;'Info patients (2)'!BM156,"CHECK","")</f>
        <v/>
      </c>
      <c r="BN156" s="276" t="str">
        <f>IF('Info patients (1)'!BN156&lt;&gt;'Info patients (2)'!BN156,"CHECK","")</f>
        <v/>
      </c>
      <c r="BO156" s="276" t="str">
        <f>IF('Info patients (1)'!BO156&lt;&gt;'Info patients (2)'!BO156,"CHECK","")</f>
        <v/>
      </c>
      <c r="BP156" s="276" t="str">
        <f>IF('Info patients (1)'!BP156&lt;&gt;'Info patients (2)'!BP156,"CHECK","")</f>
        <v/>
      </c>
      <c r="BQ156" s="276" t="str">
        <f>IF('Info patients (1)'!BQ156&lt;&gt;'Info patients (2)'!BQ156,"CHECK","")</f>
        <v/>
      </c>
      <c r="BR156" s="276" t="str">
        <f>IF('Info patients (1)'!BR156&lt;&gt;'Info patients (2)'!BR156,"CHECK","")</f>
        <v/>
      </c>
      <c r="BS156" s="276" t="str">
        <f>IF('Info patients (1)'!BS156&lt;&gt;'Info patients (2)'!BS156,"CHECK","")</f>
        <v/>
      </c>
      <c r="BT156" s="276" t="str">
        <f>IF('Info patients (1)'!BT156&lt;&gt;'Info patients (2)'!BT156,"CHECK","")</f>
        <v/>
      </c>
      <c r="BU156" s="276" t="str">
        <f>IF('Info patients (1)'!BU156&lt;&gt;'Info patients (2)'!BU156,"CHECK","")</f>
        <v/>
      </c>
      <c r="BV156" s="276" t="str">
        <f>IF('Info patients (1)'!BV156&lt;&gt;'Info patients (2)'!BV156,"CHECK","")</f>
        <v/>
      </c>
      <c r="BW156" s="276" t="str">
        <f>IF('Info patients (1)'!BW156&lt;&gt;'Info patients (2)'!BW156,"CHECK","")</f>
        <v/>
      </c>
      <c r="BX156" s="276" t="str">
        <f>IF('Info patients (1)'!BX156&lt;&gt;'Info patients (2)'!BX156,"CHECK","")</f>
        <v/>
      </c>
      <c r="BY156" s="276" t="str">
        <f>IF('Info patients (1)'!BY156&lt;&gt;'Info patients (2)'!BY156,"CHECK","")</f>
        <v/>
      </c>
      <c r="BZ156" s="276" t="str">
        <f>IF('Info patients (1)'!BZ156&lt;&gt;'Info patients (2)'!BZ156,"CHECK","")</f>
        <v/>
      </c>
      <c r="CA156" s="276" t="str">
        <f>IF('Info patients (1)'!CA156&lt;&gt;'Info patients (2)'!CA156,"CHECK","")</f>
        <v/>
      </c>
      <c r="CB156" s="276" t="str">
        <f>IF('Info patients (1)'!CB156&lt;&gt;'Info patients (2)'!CB156,"CHECK","")</f>
        <v/>
      </c>
      <c r="CC156" s="276" t="str">
        <f>IF('Info patients (1)'!CC156&lt;&gt;'Info patients (2)'!CC156,"CHECK","")</f>
        <v/>
      </c>
      <c r="CD156" s="276" t="str">
        <f>IF('Info patients (1)'!CD156&lt;&gt;'Info patients (2)'!CD156,"CHECK","")</f>
        <v/>
      </c>
      <c r="CE156" s="276" t="str">
        <f>IF('Info patients (1)'!CE156&lt;&gt;'Info patients (2)'!CE156,"CHECK","")</f>
        <v/>
      </c>
      <c r="CF156" s="276" t="str">
        <f>IF('Info patients (1)'!CF156&lt;&gt;'Info patients (2)'!CF156,"CHECK","")</f>
        <v/>
      </c>
      <c r="CG156" s="276" t="str">
        <f>IF('Info patients (1)'!CG156&lt;&gt;'Info patients (2)'!CG156,"CHECK","")</f>
        <v/>
      </c>
      <c r="CH156" s="276" t="str">
        <f>IF('Info patients (1)'!CH156&lt;&gt;'Info patients (2)'!CH156,"CHECK","")</f>
        <v/>
      </c>
      <c r="CI156" s="276" t="str">
        <f>IF('Info patients (1)'!CI156&lt;&gt;'Info patients (2)'!CI156,"CHECK","")</f>
        <v/>
      </c>
      <c r="CJ156" s="276" t="str">
        <f>IF('Info patients (1)'!CJ156&lt;&gt;'Info patients (2)'!CJ156,"CHECK","")</f>
        <v/>
      </c>
      <c r="CK156" s="276" t="str">
        <f>IF('Info patients (1)'!CK156&lt;&gt;'Info patients (2)'!CK156,"CHECK","")</f>
        <v/>
      </c>
      <c r="CL156" s="276" t="str">
        <f>IF('Info patients (1)'!CL156&lt;&gt;'Info patients (2)'!CL156,"CHECK","")</f>
        <v/>
      </c>
      <c r="CM156" s="276" t="str">
        <f>IF('Info patients (1)'!CM156&lt;&gt;'Info patients (2)'!CM156,"CHECK","")</f>
        <v/>
      </c>
      <c r="CN156" s="276" t="str">
        <f>IF('Info patients (1)'!CN156&lt;&gt;'Info patients (2)'!CN156,"CHECK","")</f>
        <v/>
      </c>
      <c r="CO156" s="276" t="str">
        <f>IF('Info patients (1)'!CO156&lt;&gt;'Info patients (2)'!CO156,"CHECK","")</f>
        <v/>
      </c>
      <c r="CP156" s="276" t="str">
        <f>IF('Info patients (1)'!CP156&lt;&gt;'Info patients (2)'!CP156,"CHECK","")</f>
        <v/>
      </c>
      <c r="CQ156" s="276" t="str">
        <f>IF('Info patients (1)'!CQ156&lt;&gt;'Info patients (2)'!CQ156,"CHECK","")</f>
        <v/>
      </c>
      <c r="CR156" s="276" t="str">
        <f>IF('Info patients (1)'!CR156&lt;&gt;'Info patients (2)'!CR156,"CHECK","")</f>
        <v/>
      </c>
      <c r="CS156" s="276" t="str">
        <f>IF('Info patients (1)'!CS156&lt;&gt;'Info patients (2)'!CS156,"CHECK","")</f>
        <v/>
      </c>
      <c r="CT156" s="276" t="str">
        <f>IF('Info patients (1)'!CT156&lt;&gt;'Info patients (2)'!CT156,"CHECK","")</f>
        <v/>
      </c>
      <c r="CU156" s="276" t="str">
        <f>IF('Info patients (1)'!CU156&lt;&gt;'Info patients (2)'!CU156,"CHECK","")</f>
        <v/>
      </c>
      <c r="CV156" s="276" t="str">
        <f>IF('Info patients (1)'!CV156&lt;&gt;'Info patients (2)'!CV156,"CHECK","")</f>
        <v/>
      </c>
      <c r="CW156" s="276" t="str">
        <f>IF('Info patients (1)'!CW156&lt;&gt;'Info patients (2)'!CW156,"CHECK","")</f>
        <v/>
      </c>
      <c r="CX156" s="276" t="str">
        <f>IF('Info patients (1)'!CX156&lt;&gt;'Info patients (2)'!CX156,"CHECK","")</f>
        <v/>
      </c>
      <c r="CY156" s="276" t="str">
        <f>IF('Info patients (1)'!CY156&lt;&gt;'Info patients (2)'!CY156,"CHECK","")</f>
        <v/>
      </c>
      <c r="CZ156" s="276" t="str">
        <f>IF('Info patients (1)'!CZ156&lt;&gt;'Info patients (2)'!CZ156,"CHECK","")</f>
        <v/>
      </c>
      <c r="DA156" s="276" t="str">
        <f>IF('Info patients (1)'!DA156&lt;&gt;'Info patients (2)'!DA156,"CHECK","")</f>
        <v/>
      </c>
      <c r="DB156" s="276" t="str">
        <f>IF('Info patients (1)'!DB156&lt;&gt;'Info patients (2)'!DB156,"CHECK","")</f>
        <v/>
      </c>
      <c r="DC156" s="276" t="str">
        <f>IF('Info patients (1)'!DC156&lt;&gt;'Info patients (2)'!DC156,"CHECK","")</f>
        <v/>
      </c>
      <c r="DD156" s="276" t="str">
        <f>IF('Info patients (1)'!DD156&lt;&gt;'Info patients (2)'!DD156,"CHECK","")</f>
        <v/>
      </c>
      <c r="DE156" s="276" t="str">
        <f>IF('Info patients (1)'!DE156&lt;&gt;'Info patients (2)'!DE156,"CHECK","")</f>
        <v/>
      </c>
      <c r="DF156" s="276" t="str">
        <f>IF('Info patients (1)'!DF156&lt;&gt;'Info patients (2)'!DF156,"CHECK","")</f>
        <v/>
      </c>
      <c r="DG156" s="276" t="str">
        <f>IF('Info patients (1)'!DG156&lt;&gt;'Info patients (2)'!DG156,"CHECK","")</f>
        <v/>
      </c>
      <c r="DH156" s="276" t="str">
        <f>IF('Info patients (1)'!DH156&lt;&gt;'Info patients (2)'!DH156,"CHECK","")</f>
        <v/>
      </c>
      <c r="DI156" s="276" t="str">
        <f>IF('Info patients (1)'!DI156&lt;&gt;'Info patients (2)'!DI156,"CHECK","")</f>
        <v/>
      </c>
      <c r="DJ156" s="276" t="str">
        <f>IF('Info patients (1)'!DJ156&lt;&gt;'Info patients (2)'!DJ156,"CHECK","")</f>
        <v/>
      </c>
      <c r="DK156" s="276" t="str">
        <f>IF('Info patients (1)'!DK156&lt;&gt;'Info patients (2)'!DK156,"CHECK","")</f>
        <v/>
      </c>
      <c r="DL156" s="276" t="str">
        <f>IF('Info patients (1)'!DL156&lt;&gt;'Info patients (2)'!DL156,"CHECK","")</f>
        <v/>
      </c>
      <c r="DM156" s="276" t="str">
        <f>IF('Info patients (1)'!DM156&lt;&gt;'Info patients (2)'!DM156,"CHECK","")</f>
        <v/>
      </c>
      <c r="DN156" s="276" t="str">
        <f>IF('Info patients (1)'!DN156&lt;&gt;'Info patients (2)'!DN156,"CHECK","")</f>
        <v/>
      </c>
      <c r="DO156" s="276" t="str">
        <f>IF('Info patients (1)'!DO156&lt;&gt;'Info patients (2)'!DO156,"CHECK","")</f>
        <v/>
      </c>
      <c r="DP156" s="276" t="str">
        <f>IF('Info patients (1)'!DP156&lt;&gt;'Info patients (2)'!DP156,"CHECK","")</f>
        <v/>
      </c>
      <c r="DQ156" s="276" t="str">
        <f>IF('Info patients (1)'!DQ156&lt;&gt;'Info patients (2)'!DQ156,"CHECK","")</f>
        <v/>
      </c>
    </row>
    <row r="157" spans="1:121" s="109" customFormat="1" ht="23.25" customHeight="1" x14ac:dyDescent="0.2">
      <c r="A157" s="276" t="str">
        <f>IF('Info patients (1)'!A157&lt;&gt;'Info patients (2)'!A157,"CHECK","")</f>
        <v/>
      </c>
      <c r="B157" s="276" t="str">
        <f>IF('Info patients (1)'!B157&lt;&gt;'Info patients (2)'!B157,"CHECK","")</f>
        <v/>
      </c>
      <c r="C157" s="276" t="str">
        <f>IF('Info patients (1)'!C157&lt;&gt;'Info patients (2)'!C157,"CHECK","")</f>
        <v/>
      </c>
      <c r="D157" s="276" t="str">
        <f>IF('Info patients (1)'!D157&lt;&gt;'Info patients (2)'!D157,"CHECK","")</f>
        <v/>
      </c>
      <c r="E157" s="276" t="str">
        <f>IF('Info patients (1)'!E157&lt;&gt;'Info patients (2)'!E157,"CHECK","")</f>
        <v/>
      </c>
      <c r="F157" s="276" t="str">
        <f>IF('Info patients (1)'!F157&lt;&gt;'Info patients (2)'!F157,"CHECK","")</f>
        <v/>
      </c>
      <c r="G157" s="276" t="str">
        <f>IF('Info patients (1)'!G157&lt;&gt;'Info patients (2)'!G157,"CHECK","")</f>
        <v/>
      </c>
      <c r="H157" s="276" t="str">
        <f>IF('Info patients (1)'!H157&lt;&gt;'Info patients (2)'!H157,"CHECK","")</f>
        <v/>
      </c>
      <c r="I157" s="276" t="str">
        <f>IF('Info patients (1)'!I157&lt;&gt;'Info patients (2)'!I157,"CHECK","")</f>
        <v/>
      </c>
      <c r="J157" s="276" t="str">
        <f>IF('Info patients (1)'!J157&lt;&gt;'Info patients (2)'!J157,"CHECK","")</f>
        <v/>
      </c>
      <c r="K157" s="276" t="str">
        <f>IF('Info patients (1)'!K157&lt;&gt;'Info patients (2)'!K157,"CHECK","")</f>
        <v/>
      </c>
      <c r="L157" s="276" t="str">
        <f>IF('Info patients (1)'!L157&lt;&gt;'Info patients (2)'!L157,"CHECK","")</f>
        <v/>
      </c>
      <c r="M157" s="276" t="str">
        <f>IF('Info patients (1)'!M157&lt;&gt;'Info patients (2)'!M157,"CHECK","")</f>
        <v/>
      </c>
      <c r="N157" s="276" t="str">
        <f>IF('Info patients (1)'!N157&lt;&gt;'Info patients (2)'!N157,"CHECK","")</f>
        <v/>
      </c>
      <c r="O157" s="276" t="str">
        <f>IF('Info patients (1)'!O157&lt;&gt;'Info patients (2)'!O157,"CHECK","")</f>
        <v/>
      </c>
      <c r="P157" s="276" t="str">
        <f>IF('Info patients (1)'!P157&lt;&gt;'Info patients (2)'!P157,"CHECK","")</f>
        <v/>
      </c>
      <c r="Q157" s="276" t="str">
        <f>IF('Info patients (1)'!Q157&lt;&gt;'Info patients (2)'!Q157,"CHECK","")</f>
        <v/>
      </c>
      <c r="R157" s="276" t="str">
        <f>IF('Info patients (1)'!R157&lt;&gt;'Info patients (2)'!R157,"CHECK","")</f>
        <v/>
      </c>
      <c r="S157" s="276" t="str">
        <f>IF('Info patients (1)'!S157&lt;&gt;'Info patients (2)'!S157,"CHECK","")</f>
        <v/>
      </c>
      <c r="T157" s="276" t="str">
        <f>IF('Info patients (1)'!T157&lt;&gt;'Info patients (2)'!T157,"CHECK","")</f>
        <v/>
      </c>
      <c r="U157" s="276" t="str">
        <f>IF('Info patients (1)'!U157&lt;&gt;'Info patients (2)'!U157,"CHECK","")</f>
        <v/>
      </c>
      <c r="V157" s="276" t="str">
        <f>IF('Info patients (1)'!V157&lt;&gt;'Info patients (2)'!V157,"CHECK","")</f>
        <v/>
      </c>
      <c r="W157" s="276" t="str">
        <f>IF('Info patients (1)'!W157&lt;&gt;'Info patients (2)'!W157,"CHECK","")</f>
        <v/>
      </c>
      <c r="X157" s="276" t="str">
        <f>IF('Info patients (1)'!X157&lt;&gt;'Info patients (2)'!X157,"CHECK","")</f>
        <v/>
      </c>
      <c r="Y157" s="276" t="str">
        <f>IF('Info patients (1)'!Y157&lt;&gt;'Info patients (2)'!Y157,"CHECK","")</f>
        <v/>
      </c>
      <c r="Z157" s="276" t="str">
        <f>IF('Info patients (1)'!Z157&lt;&gt;'Info patients (2)'!Z157,"CHECK","")</f>
        <v/>
      </c>
      <c r="AA157" s="276" t="str">
        <f>IF('Info patients (1)'!AA157&lt;&gt;'Info patients (2)'!AA157,"CHECK","")</f>
        <v/>
      </c>
      <c r="AB157" s="276" t="str">
        <f>IF('Info patients (1)'!AB157&lt;&gt;'Info patients (2)'!AB157,"CHECK","")</f>
        <v/>
      </c>
      <c r="AC157" s="276" t="str">
        <f>IF('Info patients (1)'!AC157&lt;&gt;'Info patients (2)'!AC157,"CHECK","")</f>
        <v/>
      </c>
      <c r="AD157" s="276" t="str">
        <f>IF('Info patients (1)'!AD157&lt;&gt;'Info patients (2)'!AD157,"CHECK","")</f>
        <v/>
      </c>
      <c r="AE157" s="276" t="str">
        <f>IF('Info patients (1)'!AE157&lt;&gt;'Info patients (2)'!AE157,"CHECK","")</f>
        <v/>
      </c>
      <c r="AF157" s="276" t="str">
        <f>IF('Info patients (1)'!AF157&lt;&gt;'Info patients (2)'!AF157,"CHECK","")</f>
        <v/>
      </c>
      <c r="AG157" s="276" t="str">
        <f>IF('Info patients (1)'!AG157&lt;&gt;'Info patients (2)'!AG157,"CHECK","")</f>
        <v/>
      </c>
      <c r="AH157" s="276" t="str">
        <f>IF('Info patients (1)'!AH157&lt;&gt;'Info patients (2)'!AH157,"CHECK","")</f>
        <v/>
      </c>
      <c r="AI157" s="276" t="str">
        <f>IF('Info patients (1)'!AI157&lt;&gt;'Info patients (2)'!AI157,"CHECK","")</f>
        <v/>
      </c>
      <c r="AJ157" s="276" t="str">
        <f>IF('Info patients (1)'!AJ157&lt;&gt;'Info patients (2)'!AJ157,"CHECK","")</f>
        <v/>
      </c>
      <c r="AK157" s="276" t="str">
        <f>IF('Info patients (1)'!AK157&lt;&gt;'Info patients (2)'!AK157,"CHECK","")</f>
        <v/>
      </c>
      <c r="AL157" s="276" t="str">
        <f>IF('Info patients (1)'!AL157&lt;&gt;'Info patients (2)'!AL157,"CHECK","")</f>
        <v/>
      </c>
      <c r="AM157" s="276" t="str">
        <f>IF('Info patients (1)'!AM157&lt;&gt;'Info patients (2)'!AM157,"CHECK","")</f>
        <v/>
      </c>
      <c r="AN157" s="276" t="str">
        <f>IF('Info patients (1)'!AN157&lt;&gt;'Info patients (2)'!AN157,"CHECK","")</f>
        <v/>
      </c>
      <c r="AO157" s="276" t="str">
        <f>IF('Info patients (1)'!AO157&lt;&gt;'Info patients (2)'!AO157,"CHECK","")</f>
        <v/>
      </c>
      <c r="AP157" s="276" t="str">
        <f>IF('Info patients (1)'!AP157&lt;&gt;'Info patients (2)'!AP157,"CHECK","")</f>
        <v/>
      </c>
      <c r="AQ157" s="276" t="str">
        <f>IF('Info patients (1)'!AQ157&lt;&gt;'Info patients (2)'!AQ157,"CHECK","")</f>
        <v/>
      </c>
      <c r="AR157" s="276" t="str">
        <f>IF('Info patients (1)'!AR157&lt;&gt;'Info patients (2)'!AR157,"CHECK","")</f>
        <v/>
      </c>
      <c r="AS157" s="276" t="str">
        <f>IF('Info patients (1)'!AS157&lt;&gt;'Info patients (2)'!AS157,"CHECK","")</f>
        <v/>
      </c>
      <c r="AT157" s="276" t="str">
        <f>IF('Info patients (1)'!AT157&lt;&gt;'Info patients (2)'!AT157,"CHECK","")</f>
        <v/>
      </c>
      <c r="AU157" s="276" t="str">
        <f>IF('Info patients (1)'!AU157&lt;&gt;'Info patients (2)'!AU157,"CHECK","")</f>
        <v/>
      </c>
      <c r="AV157" s="276" t="str">
        <f>IF('Info patients (1)'!AV157&lt;&gt;'Info patients (2)'!AV157,"CHECK","")</f>
        <v/>
      </c>
      <c r="AW157" s="276" t="str">
        <f>IF('Info patients (1)'!AW157&lt;&gt;'Info patients (2)'!AW157,"CHECK","")</f>
        <v/>
      </c>
      <c r="AX157" s="276" t="str">
        <f>IF('Info patients (1)'!AX157&lt;&gt;'Info patients (2)'!AX157,"CHECK","")</f>
        <v/>
      </c>
      <c r="AY157" s="276" t="str">
        <f>IF('Info patients (1)'!AY157&lt;&gt;'Info patients (2)'!AY157,"CHECK","")</f>
        <v/>
      </c>
      <c r="AZ157" s="276" t="str">
        <f>IF('Info patients (1)'!AZ157&lt;&gt;'Info patients (2)'!AZ157,"CHECK","")</f>
        <v/>
      </c>
      <c r="BA157" s="276" t="str">
        <f>IF('Info patients (1)'!BA157&lt;&gt;'Info patients (2)'!BA157,"CHECK","")</f>
        <v/>
      </c>
      <c r="BB157" s="276" t="str">
        <f>IF('Info patients (1)'!BB157&lt;&gt;'Info patients (2)'!BB157,"CHECK","")</f>
        <v/>
      </c>
      <c r="BC157" s="276" t="str">
        <f>IF('Info patients (1)'!BC157&lt;&gt;'Info patients (2)'!BC157,"CHECK","")</f>
        <v/>
      </c>
      <c r="BD157" s="276" t="str">
        <f>IF('Info patients (1)'!BD157&lt;&gt;'Info patients (2)'!BD157,"CHECK","")</f>
        <v/>
      </c>
      <c r="BE157" s="276" t="str">
        <f>IF('Info patients (1)'!BE157&lt;&gt;'Info patients (2)'!BE157,"CHECK","")</f>
        <v/>
      </c>
      <c r="BF157" s="276" t="str">
        <f>IF('Info patients (1)'!BF157&lt;&gt;'Info patients (2)'!BF157,"CHECK","")</f>
        <v/>
      </c>
      <c r="BG157" s="276" t="str">
        <f>IF('Info patients (1)'!BG157&lt;&gt;'Info patients (2)'!BG157,"CHECK","")</f>
        <v/>
      </c>
      <c r="BH157" s="276" t="str">
        <f>IF('Info patients (1)'!BH157&lt;&gt;'Info patients (2)'!BH157,"CHECK","")</f>
        <v/>
      </c>
      <c r="BI157" s="276" t="str">
        <f>IF('Info patients (1)'!BI157&lt;&gt;'Info patients (2)'!BI157,"CHECK","")</f>
        <v/>
      </c>
      <c r="BJ157" s="276" t="str">
        <f>IF('Info patients (1)'!BJ157&lt;&gt;'Info patients (2)'!BJ157,"CHECK","")</f>
        <v/>
      </c>
      <c r="BK157" s="276" t="str">
        <f>IF('Info patients (1)'!BK157&lt;&gt;'Info patients (2)'!BK157,"CHECK","")</f>
        <v/>
      </c>
      <c r="BL157" s="276" t="str">
        <f>IF('Info patients (1)'!BL157&lt;&gt;'Info patients (2)'!BL157,"CHECK","")</f>
        <v/>
      </c>
      <c r="BM157" s="276" t="str">
        <f>IF('Info patients (1)'!BM157&lt;&gt;'Info patients (2)'!BM157,"CHECK","")</f>
        <v/>
      </c>
      <c r="BN157" s="276" t="str">
        <f>IF('Info patients (1)'!BN157&lt;&gt;'Info patients (2)'!BN157,"CHECK","")</f>
        <v/>
      </c>
      <c r="BO157" s="276" t="str">
        <f>IF('Info patients (1)'!BO157&lt;&gt;'Info patients (2)'!BO157,"CHECK","")</f>
        <v/>
      </c>
      <c r="BP157" s="276" t="str">
        <f>IF('Info patients (1)'!BP157&lt;&gt;'Info patients (2)'!BP157,"CHECK","")</f>
        <v/>
      </c>
      <c r="BQ157" s="276" t="str">
        <f>IF('Info patients (1)'!BQ157&lt;&gt;'Info patients (2)'!BQ157,"CHECK","")</f>
        <v/>
      </c>
      <c r="BR157" s="276" t="str">
        <f>IF('Info patients (1)'!BR157&lt;&gt;'Info patients (2)'!BR157,"CHECK","")</f>
        <v/>
      </c>
      <c r="BS157" s="276" t="str">
        <f>IF('Info patients (1)'!BS157&lt;&gt;'Info patients (2)'!BS157,"CHECK","")</f>
        <v/>
      </c>
      <c r="BT157" s="276" t="str">
        <f>IF('Info patients (1)'!BT157&lt;&gt;'Info patients (2)'!BT157,"CHECK","")</f>
        <v/>
      </c>
      <c r="BU157" s="276" t="str">
        <f>IF('Info patients (1)'!BU157&lt;&gt;'Info patients (2)'!BU157,"CHECK","")</f>
        <v/>
      </c>
      <c r="BV157" s="276" t="str">
        <f>IF('Info patients (1)'!BV157&lt;&gt;'Info patients (2)'!BV157,"CHECK","")</f>
        <v/>
      </c>
      <c r="BW157" s="276" t="str">
        <f>IF('Info patients (1)'!BW157&lt;&gt;'Info patients (2)'!BW157,"CHECK","")</f>
        <v/>
      </c>
      <c r="BX157" s="276" t="str">
        <f>IF('Info patients (1)'!BX157&lt;&gt;'Info patients (2)'!BX157,"CHECK","")</f>
        <v/>
      </c>
      <c r="BY157" s="276" t="str">
        <f>IF('Info patients (1)'!BY157&lt;&gt;'Info patients (2)'!BY157,"CHECK","")</f>
        <v/>
      </c>
      <c r="BZ157" s="276" t="str">
        <f>IF('Info patients (1)'!BZ157&lt;&gt;'Info patients (2)'!BZ157,"CHECK","")</f>
        <v/>
      </c>
      <c r="CA157" s="276" t="str">
        <f>IF('Info patients (1)'!CA157&lt;&gt;'Info patients (2)'!CA157,"CHECK","")</f>
        <v/>
      </c>
      <c r="CB157" s="276" t="str">
        <f>IF('Info patients (1)'!CB157&lt;&gt;'Info patients (2)'!CB157,"CHECK","")</f>
        <v/>
      </c>
      <c r="CC157" s="276" t="str">
        <f>IF('Info patients (1)'!CC157&lt;&gt;'Info patients (2)'!CC157,"CHECK","")</f>
        <v/>
      </c>
      <c r="CD157" s="276" t="str">
        <f>IF('Info patients (1)'!CD157&lt;&gt;'Info patients (2)'!CD157,"CHECK","")</f>
        <v/>
      </c>
      <c r="CE157" s="276" t="str">
        <f>IF('Info patients (1)'!CE157&lt;&gt;'Info patients (2)'!CE157,"CHECK","")</f>
        <v/>
      </c>
      <c r="CF157" s="276" t="str">
        <f>IF('Info patients (1)'!CF157&lt;&gt;'Info patients (2)'!CF157,"CHECK","")</f>
        <v/>
      </c>
      <c r="CG157" s="276" t="str">
        <f>IF('Info patients (1)'!CG157&lt;&gt;'Info patients (2)'!CG157,"CHECK","")</f>
        <v/>
      </c>
      <c r="CH157" s="276" t="str">
        <f>IF('Info patients (1)'!CH157&lt;&gt;'Info patients (2)'!CH157,"CHECK","")</f>
        <v/>
      </c>
      <c r="CI157" s="276" t="str">
        <f>IF('Info patients (1)'!CI157&lt;&gt;'Info patients (2)'!CI157,"CHECK","")</f>
        <v/>
      </c>
      <c r="CJ157" s="276" t="str">
        <f>IF('Info patients (1)'!CJ157&lt;&gt;'Info patients (2)'!CJ157,"CHECK","")</f>
        <v/>
      </c>
      <c r="CK157" s="276" t="str">
        <f>IF('Info patients (1)'!CK157&lt;&gt;'Info patients (2)'!CK157,"CHECK","")</f>
        <v/>
      </c>
      <c r="CL157" s="276" t="str">
        <f>IF('Info patients (1)'!CL157&lt;&gt;'Info patients (2)'!CL157,"CHECK","")</f>
        <v/>
      </c>
      <c r="CM157" s="276" t="str">
        <f>IF('Info patients (1)'!CM157&lt;&gt;'Info patients (2)'!CM157,"CHECK","")</f>
        <v/>
      </c>
      <c r="CN157" s="276" t="str">
        <f>IF('Info patients (1)'!CN157&lt;&gt;'Info patients (2)'!CN157,"CHECK","")</f>
        <v/>
      </c>
      <c r="CO157" s="276" t="str">
        <f>IF('Info patients (1)'!CO157&lt;&gt;'Info patients (2)'!CO157,"CHECK","")</f>
        <v/>
      </c>
      <c r="CP157" s="276" t="str">
        <f>IF('Info patients (1)'!CP157&lt;&gt;'Info patients (2)'!CP157,"CHECK","")</f>
        <v/>
      </c>
      <c r="CQ157" s="276" t="str">
        <f>IF('Info patients (1)'!CQ157&lt;&gt;'Info patients (2)'!CQ157,"CHECK","")</f>
        <v/>
      </c>
      <c r="CR157" s="276" t="str">
        <f>IF('Info patients (1)'!CR157&lt;&gt;'Info patients (2)'!CR157,"CHECK","")</f>
        <v/>
      </c>
      <c r="CS157" s="276" t="str">
        <f>IF('Info patients (1)'!CS157&lt;&gt;'Info patients (2)'!CS157,"CHECK","")</f>
        <v/>
      </c>
      <c r="CT157" s="276" t="str">
        <f>IF('Info patients (1)'!CT157&lt;&gt;'Info patients (2)'!CT157,"CHECK","")</f>
        <v/>
      </c>
      <c r="CU157" s="276" t="str">
        <f>IF('Info patients (1)'!CU157&lt;&gt;'Info patients (2)'!CU157,"CHECK","")</f>
        <v/>
      </c>
      <c r="CV157" s="276" t="str">
        <f>IF('Info patients (1)'!CV157&lt;&gt;'Info patients (2)'!CV157,"CHECK","")</f>
        <v/>
      </c>
      <c r="CW157" s="276" t="str">
        <f>IF('Info patients (1)'!CW157&lt;&gt;'Info patients (2)'!CW157,"CHECK","")</f>
        <v/>
      </c>
      <c r="CX157" s="276" t="str">
        <f>IF('Info patients (1)'!CX157&lt;&gt;'Info patients (2)'!CX157,"CHECK","")</f>
        <v/>
      </c>
      <c r="CY157" s="276" t="str">
        <f>IF('Info patients (1)'!CY157&lt;&gt;'Info patients (2)'!CY157,"CHECK","")</f>
        <v/>
      </c>
      <c r="CZ157" s="276" t="str">
        <f>IF('Info patients (1)'!CZ157&lt;&gt;'Info patients (2)'!CZ157,"CHECK","")</f>
        <v/>
      </c>
      <c r="DA157" s="276" t="str">
        <f>IF('Info patients (1)'!DA157&lt;&gt;'Info patients (2)'!DA157,"CHECK","")</f>
        <v/>
      </c>
      <c r="DB157" s="276" t="str">
        <f>IF('Info patients (1)'!DB157&lt;&gt;'Info patients (2)'!DB157,"CHECK","")</f>
        <v/>
      </c>
      <c r="DC157" s="276" t="str">
        <f>IF('Info patients (1)'!DC157&lt;&gt;'Info patients (2)'!DC157,"CHECK","")</f>
        <v/>
      </c>
      <c r="DD157" s="276" t="str">
        <f>IF('Info patients (1)'!DD157&lt;&gt;'Info patients (2)'!DD157,"CHECK","")</f>
        <v/>
      </c>
      <c r="DE157" s="276" t="str">
        <f>IF('Info patients (1)'!DE157&lt;&gt;'Info patients (2)'!DE157,"CHECK","")</f>
        <v/>
      </c>
      <c r="DF157" s="276" t="str">
        <f>IF('Info patients (1)'!DF157&lt;&gt;'Info patients (2)'!DF157,"CHECK","")</f>
        <v/>
      </c>
      <c r="DG157" s="276" t="str">
        <f>IF('Info patients (1)'!DG157&lt;&gt;'Info patients (2)'!DG157,"CHECK","")</f>
        <v/>
      </c>
      <c r="DH157" s="276" t="str">
        <f>IF('Info patients (1)'!DH157&lt;&gt;'Info patients (2)'!DH157,"CHECK","")</f>
        <v/>
      </c>
      <c r="DI157" s="276" t="str">
        <f>IF('Info patients (1)'!DI157&lt;&gt;'Info patients (2)'!DI157,"CHECK","")</f>
        <v/>
      </c>
      <c r="DJ157" s="276" t="str">
        <f>IF('Info patients (1)'!DJ157&lt;&gt;'Info patients (2)'!DJ157,"CHECK","")</f>
        <v/>
      </c>
      <c r="DK157" s="276" t="str">
        <f>IF('Info patients (1)'!DK157&lt;&gt;'Info patients (2)'!DK157,"CHECK","")</f>
        <v/>
      </c>
      <c r="DL157" s="276" t="str">
        <f>IF('Info patients (1)'!DL157&lt;&gt;'Info patients (2)'!DL157,"CHECK","")</f>
        <v/>
      </c>
      <c r="DM157" s="276" t="str">
        <f>IF('Info patients (1)'!DM157&lt;&gt;'Info patients (2)'!DM157,"CHECK","")</f>
        <v/>
      </c>
      <c r="DN157" s="276" t="str">
        <f>IF('Info patients (1)'!DN157&lt;&gt;'Info patients (2)'!DN157,"CHECK","")</f>
        <v/>
      </c>
      <c r="DO157" s="276" t="str">
        <f>IF('Info patients (1)'!DO157&lt;&gt;'Info patients (2)'!DO157,"CHECK","")</f>
        <v/>
      </c>
      <c r="DP157" s="276" t="str">
        <f>IF('Info patients (1)'!DP157&lt;&gt;'Info patients (2)'!DP157,"CHECK","")</f>
        <v/>
      </c>
      <c r="DQ157" s="276" t="str">
        <f>IF('Info patients (1)'!DQ157&lt;&gt;'Info patients (2)'!DQ157,"CHECK","")</f>
        <v/>
      </c>
    </row>
    <row r="158" spans="1:121" s="109" customFormat="1" ht="23.25" customHeight="1" x14ac:dyDescent="0.2">
      <c r="A158" s="276" t="str">
        <f>IF('Info patients (1)'!A158&lt;&gt;'Info patients (2)'!A158,"CHECK","")</f>
        <v/>
      </c>
      <c r="B158" s="276" t="str">
        <f>IF('Info patients (1)'!B158&lt;&gt;'Info patients (2)'!B158,"CHECK","")</f>
        <v/>
      </c>
      <c r="C158" s="276" t="str">
        <f>IF('Info patients (1)'!C158&lt;&gt;'Info patients (2)'!C158,"CHECK","")</f>
        <v/>
      </c>
      <c r="D158" s="276" t="str">
        <f>IF('Info patients (1)'!D158&lt;&gt;'Info patients (2)'!D158,"CHECK","")</f>
        <v/>
      </c>
      <c r="E158" s="276" t="str">
        <f>IF('Info patients (1)'!E158&lt;&gt;'Info patients (2)'!E158,"CHECK","")</f>
        <v/>
      </c>
      <c r="F158" s="276" t="str">
        <f>IF('Info patients (1)'!F158&lt;&gt;'Info patients (2)'!F158,"CHECK","")</f>
        <v/>
      </c>
      <c r="G158" s="276" t="str">
        <f>IF('Info patients (1)'!G158&lt;&gt;'Info patients (2)'!G158,"CHECK","")</f>
        <v/>
      </c>
      <c r="H158" s="276" t="str">
        <f>IF('Info patients (1)'!H158&lt;&gt;'Info patients (2)'!H158,"CHECK","")</f>
        <v/>
      </c>
      <c r="I158" s="276" t="str">
        <f>IF('Info patients (1)'!I158&lt;&gt;'Info patients (2)'!I158,"CHECK","")</f>
        <v/>
      </c>
      <c r="J158" s="276" t="str">
        <f>IF('Info patients (1)'!J158&lt;&gt;'Info patients (2)'!J158,"CHECK","")</f>
        <v/>
      </c>
      <c r="K158" s="276" t="str">
        <f>IF('Info patients (1)'!K158&lt;&gt;'Info patients (2)'!K158,"CHECK","")</f>
        <v/>
      </c>
      <c r="L158" s="276" t="str">
        <f>IF('Info patients (1)'!L158&lt;&gt;'Info patients (2)'!L158,"CHECK","")</f>
        <v/>
      </c>
      <c r="M158" s="276" t="str">
        <f>IF('Info patients (1)'!M158&lt;&gt;'Info patients (2)'!M158,"CHECK","")</f>
        <v/>
      </c>
      <c r="N158" s="276" t="str">
        <f>IF('Info patients (1)'!N158&lt;&gt;'Info patients (2)'!N158,"CHECK","")</f>
        <v/>
      </c>
      <c r="O158" s="276" t="str">
        <f>IF('Info patients (1)'!O158&lt;&gt;'Info patients (2)'!O158,"CHECK","")</f>
        <v/>
      </c>
      <c r="P158" s="276" t="str">
        <f>IF('Info patients (1)'!P158&lt;&gt;'Info patients (2)'!P158,"CHECK","")</f>
        <v/>
      </c>
      <c r="Q158" s="276" t="str">
        <f>IF('Info patients (1)'!Q158&lt;&gt;'Info patients (2)'!Q158,"CHECK","")</f>
        <v/>
      </c>
      <c r="R158" s="276" t="str">
        <f>IF('Info patients (1)'!R158&lt;&gt;'Info patients (2)'!R158,"CHECK","")</f>
        <v/>
      </c>
      <c r="S158" s="276" t="str">
        <f>IF('Info patients (1)'!S158&lt;&gt;'Info patients (2)'!S158,"CHECK","")</f>
        <v/>
      </c>
      <c r="T158" s="276" t="str">
        <f>IF('Info patients (1)'!T158&lt;&gt;'Info patients (2)'!T158,"CHECK","")</f>
        <v/>
      </c>
      <c r="U158" s="276" t="str">
        <f>IF('Info patients (1)'!U158&lt;&gt;'Info patients (2)'!U158,"CHECK","")</f>
        <v/>
      </c>
      <c r="V158" s="276" t="str">
        <f>IF('Info patients (1)'!V158&lt;&gt;'Info patients (2)'!V158,"CHECK","")</f>
        <v/>
      </c>
      <c r="W158" s="276" t="str">
        <f>IF('Info patients (1)'!W158&lt;&gt;'Info patients (2)'!W158,"CHECK","")</f>
        <v/>
      </c>
      <c r="X158" s="276" t="str">
        <f>IF('Info patients (1)'!X158&lt;&gt;'Info patients (2)'!X158,"CHECK","")</f>
        <v/>
      </c>
      <c r="Y158" s="276" t="str">
        <f>IF('Info patients (1)'!Y158&lt;&gt;'Info patients (2)'!Y158,"CHECK","")</f>
        <v/>
      </c>
      <c r="Z158" s="276" t="str">
        <f>IF('Info patients (1)'!Z158&lt;&gt;'Info patients (2)'!Z158,"CHECK","")</f>
        <v/>
      </c>
      <c r="AA158" s="276" t="str">
        <f>IF('Info patients (1)'!AA158&lt;&gt;'Info patients (2)'!AA158,"CHECK","")</f>
        <v/>
      </c>
      <c r="AB158" s="276" t="str">
        <f>IF('Info patients (1)'!AB158&lt;&gt;'Info patients (2)'!AB158,"CHECK","")</f>
        <v/>
      </c>
      <c r="AC158" s="276" t="str">
        <f>IF('Info patients (1)'!AC158&lt;&gt;'Info patients (2)'!AC158,"CHECK","")</f>
        <v/>
      </c>
      <c r="AD158" s="276" t="str">
        <f>IF('Info patients (1)'!AD158&lt;&gt;'Info patients (2)'!AD158,"CHECK","")</f>
        <v/>
      </c>
      <c r="AE158" s="276" t="str">
        <f>IF('Info patients (1)'!AE158&lt;&gt;'Info patients (2)'!AE158,"CHECK","")</f>
        <v/>
      </c>
      <c r="AF158" s="276" t="str">
        <f>IF('Info patients (1)'!AF158&lt;&gt;'Info patients (2)'!AF158,"CHECK","")</f>
        <v/>
      </c>
      <c r="AG158" s="276" t="str">
        <f>IF('Info patients (1)'!AG158&lt;&gt;'Info patients (2)'!AG158,"CHECK","")</f>
        <v/>
      </c>
      <c r="AH158" s="276" t="str">
        <f>IF('Info patients (1)'!AH158&lt;&gt;'Info patients (2)'!AH158,"CHECK","")</f>
        <v/>
      </c>
      <c r="AI158" s="276" t="str">
        <f>IF('Info patients (1)'!AI158&lt;&gt;'Info patients (2)'!AI158,"CHECK","")</f>
        <v/>
      </c>
      <c r="AJ158" s="276" t="str">
        <f>IF('Info patients (1)'!AJ158&lt;&gt;'Info patients (2)'!AJ158,"CHECK","")</f>
        <v/>
      </c>
      <c r="AK158" s="276" t="str">
        <f>IF('Info patients (1)'!AK158&lt;&gt;'Info patients (2)'!AK158,"CHECK","")</f>
        <v/>
      </c>
      <c r="AL158" s="276" t="str">
        <f>IF('Info patients (1)'!AL158&lt;&gt;'Info patients (2)'!AL158,"CHECK","")</f>
        <v/>
      </c>
      <c r="AM158" s="276" t="str">
        <f>IF('Info patients (1)'!AM158&lt;&gt;'Info patients (2)'!AM158,"CHECK","")</f>
        <v/>
      </c>
      <c r="AN158" s="276" t="str">
        <f>IF('Info patients (1)'!AN158&lt;&gt;'Info patients (2)'!AN158,"CHECK","")</f>
        <v/>
      </c>
      <c r="AO158" s="276" t="str">
        <f>IF('Info patients (1)'!AO158&lt;&gt;'Info patients (2)'!AO158,"CHECK","")</f>
        <v/>
      </c>
      <c r="AP158" s="276" t="str">
        <f>IF('Info patients (1)'!AP158&lt;&gt;'Info patients (2)'!AP158,"CHECK","")</f>
        <v/>
      </c>
      <c r="AQ158" s="276" t="str">
        <f>IF('Info patients (1)'!AQ158&lt;&gt;'Info patients (2)'!AQ158,"CHECK","")</f>
        <v/>
      </c>
      <c r="AR158" s="276" t="str">
        <f>IF('Info patients (1)'!AR158&lt;&gt;'Info patients (2)'!AR158,"CHECK","")</f>
        <v/>
      </c>
      <c r="AS158" s="276" t="str">
        <f>IF('Info patients (1)'!AS158&lt;&gt;'Info patients (2)'!AS158,"CHECK","")</f>
        <v/>
      </c>
      <c r="AT158" s="276" t="str">
        <f>IF('Info patients (1)'!AT158&lt;&gt;'Info patients (2)'!AT158,"CHECK","")</f>
        <v/>
      </c>
      <c r="AU158" s="276" t="str">
        <f>IF('Info patients (1)'!AU158&lt;&gt;'Info patients (2)'!AU158,"CHECK","")</f>
        <v/>
      </c>
      <c r="AV158" s="276" t="str">
        <f>IF('Info patients (1)'!AV158&lt;&gt;'Info patients (2)'!AV158,"CHECK","")</f>
        <v/>
      </c>
      <c r="AW158" s="276" t="str">
        <f>IF('Info patients (1)'!AW158&lt;&gt;'Info patients (2)'!AW158,"CHECK","")</f>
        <v/>
      </c>
      <c r="AX158" s="276" t="str">
        <f>IF('Info patients (1)'!AX158&lt;&gt;'Info patients (2)'!AX158,"CHECK","")</f>
        <v/>
      </c>
      <c r="AY158" s="276" t="str">
        <f>IF('Info patients (1)'!AY158&lt;&gt;'Info patients (2)'!AY158,"CHECK","")</f>
        <v/>
      </c>
      <c r="AZ158" s="276" t="str">
        <f>IF('Info patients (1)'!AZ158&lt;&gt;'Info patients (2)'!AZ158,"CHECK","")</f>
        <v/>
      </c>
      <c r="BA158" s="276" t="str">
        <f>IF('Info patients (1)'!BA158&lt;&gt;'Info patients (2)'!BA158,"CHECK","")</f>
        <v/>
      </c>
      <c r="BB158" s="276" t="str">
        <f>IF('Info patients (1)'!BB158&lt;&gt;'Info patients (2)'!BB158,"CHECK","")</f>
        <v/>
      </c>
      <c r="BC158" s="276" t="str">
        <f>IF('Info patients (1)'!BC158&lt;&gt;'Info patients (2)'!BC158,"CHECK","")</f>
        <v/>
      </c>
      <c r="BD158" s="276" t="str">
        <f>IF('Info patients (1)'!BD158&lt;&gt;'Info patients (2)'!BD158,"CHECK","")</f>
        <v/>
      </c>
      <c r="BE158" s="276" t="str">
        <f>IF('Info patients (1)'!BE158&lt;&gt;'Info patients (2)'!BE158,"CHECK","")</f>
        <v/>
      </c>
      <c r="BF158" s="276" t="str">
        <f>IF('Info patients (1)'!BF158&lt;&gt;'Info patients (2)'!BF158,"CHECK","")</f>
        <v/>
      </c>
      <c r="BG158" s="276" t="str">
        <f>IF('Info patients (1)'!BG158&lt;&gt;'Info patients (2)'!BG158,"CHECK","")</f>
        <v/>
      </c>
      <c r="BH158" s="276" t="str">
        <f>IF('Info patients (1)'!BH158&lt;&gt;'Info patients (2)'!BH158,"CHECK","")</f>
        <v/>
      </c>
      <c r="BI158" s="276" t="str">
        <f>IF('Info patients (1)'!BI158&lt;&gt;'Info patients (2)'!BI158,"CHECK","")</f>
        <v/>
      </c>
      <c r="BJ158" s="276" t="str">
        <f>IF('Info patients (1)'!BJ158&lt;&gt;'Info patients (2)'!BJ158,"CHECK","")</f>
        <v/>
      </c>
      <c r="BK158" s="276" t="str">
        <f>IF('Info patients (1)'!BK158&lt;&gt;'Info patients (2)'!BK158,"CHECK","")</f>
        <v/>
      </c>
      <c r="BL158" s="276" t="str">
        <f>IF('Info patients (1)'!BL158&lt;&gt;'Info patients (2)'!BL158,"CHECK","")</f>
        <v/>
      </c>
      <c r="BM158" s="276" t="str">
        <f>IF('Info patients (1)'!BM158&lt;&gt;'Info patients (2)'!BM158,"CHECK","")</f>
        <v/>
      </c>
      <c r="BN158" s="276" t="str">
        <f>IF('Info patients (1)'!BN158&lt;&gt;'Info patients (2)'!BN158,"CHECK","")</f>
        <v/>
      </c>
      <c r="BO158" s="276" t="str">
        <f>IF('Info patients (1)'!BO158&lt;&gt;'Info patients (2)'!BO158,"CHECK","")</f>
        <v/>
      </c>
      <c r="BP158" s="276" t="str">
        <f>IF('Info patients (1)'!BP158&lt;&gt;'Info patients (2)'!BP158,"CHECK","")</f>
        <v/>
      </c>
      <c r="BQ158" s="276" t="str">
        <f>IF('Info patients (1)'!BQ158&lt;&gt;'Info patients (2)'!BQ158,"CHECK","")</f>
        <v/>
      </c>
      <c r="BR158" s="276" t="str">
        <f>IF('Info patients (1)'!BR158&lt;&gt;'Info patients (2)'!BR158,"CHECK","")</f>
        <v/>
      </c>
      <c r="BS158" s="276" t="str">
        <f>IF('Info patients (1)'!BS158&lt;&gt;'Info patients (2)'!BS158,"CHECK","")</f>
        <v/>
      </c>
      <c r="BT158" s="276" t="str">
        <f>IF('Info patients (1)'!BT158&lt;&gt;'Info patients (2)'!BT158,"CHECK","")</f>
        <v/>
      </c>
      <c r="BU158" s="276" t="str">
        <f>IF('Info patients (1)'!BU158&lt;&gt;'Info patients (2)'!BU158,"CHECK","")</f>
        <v/>
      </c>
      <c r="BV158" s="276" t="str">
        <f>IF('Info patients (1)'!BV158&lt;&gt;'Info patients (2)'!BV158,"CHECK","")</f>
        <v/>
      </c>
      <c r="BW158" s="276" t="str">
        <f>IF('Info patients (1)'!BW158&lt;&gt;'Info patients (2)'!BW158,"CHECK","")</f>
        <v/>
      </c>
      <c r="BX158" s="276" t="str">
        <f>IF('Info patients (1)'!BX158&lt;&gt;'Info patients (2)'!BX158,"CHECK","")</f>
        <v/>
      </c>
      <c r="BY158" s="276" t="str">
        <f>IF('Info patients (1)'!BY158&lt;&gt;'Info patients (2)'!BY158,"CHECK","")</f>
        <v/>
      </c>
      <c r="BZ158" s="276" t="str">
        <f>IF('Info patients (1)'!BZ158&lt;&gt;'Info patients (2)'!BZ158,"CHECK","")</f>
        <v/>
      </c>
      <c r="CA158" s="276" t="str">
        <f>IF('Info patients (1)'!CA158&lt;&gt;'Info patients (2)'!CA158,"CHECK","")</f>
        <v/>
      </c>
      <c r="CB158" s="276" t="str">
        <f>IF('Info patients (1)'!CB158&lt;&gt;'Info patients (2)'!CB158,"CHECK","")</f>
        <v/>
      </c>
      <c r="CC158" s="276" t="str">
        <f>IF('Info patients (1)'!CC158&lt;&gt;'Info patients (2)'!CC158,"CHECK","")</f>
        <v/>
      </c>
      <c r="CD158" s="276" t="str">
        <f>IF('Info patients (1)'!CD158&lt;&gt;'Info patients (2)'!CD158,"CHECK","")</f>
        <v/>
      </c>
      <c r="CE158" s="276" t="str">
        <f>IF('Info patients (1)'!CE158&lt;&gt;'Info patients (2)'!CE158,"CHECK","")</f>
        <v/>
      </c>
      <c r="CF158" s="276" t="str">
        <f>IF('Info patients (1)'!CF158&lt;&gt;'Info patients (2)'!CF158,"CHECK","")</f>
        <v/>
      </c>
      <c r="CG158" s="276" t="str">
        <f>IF('Info patients (1)'!CG158&lt;&gt;'Info patients (2)'!CG158,"CHECK","")</f>
        <v/>
      </c>
      <c r="CH158" s="276" t="str">
        <f>IF('Info patients (1)'!CH158&lt;&gt;'Info patients (2)'!CH158,"CHECK","")</f>
        <v/>
      </c>
      <c r="CI158" s="276" t="str">
        <f>IF('Info patients (1)'!CI158&lt;&gt;'Info patients (2)'!CI158,"CHECK","")</f>
        <v/>
      </c>
      <c r="CJ158" s="276" t="str">
        <f>IF('Info patients (1)'!CJ158&lt;&gt;'Info patients (2)'!CJ158,"CHECK","")</f>
        <v/>
      </c>
      <c r="CK158" s="276" t="str">
        <f>IF('Info patients (1)'!CK158&lt;&gt;'Info patients (2)'!CK158,"CHECK","")</f>
        <v/>
      </c>
      <c r="CL158" s="276" t="str">
        <f>IF('Info patients (1)'!CL158&lt;&gt;'Info patients (2)'!CL158,"CHECK","")</f>
        <v/>
      </c>
      <c r="CM158" s="276" t="str">
        <f>IF('Info patients (1)'!CM158&lt;&gt;'Info patients (2)'!CM158,"CHECK","")</f>
        <v/>
      </c>
      <c r="CN158" s="276" t="str">
        <f>IF('Info patients (1)'!CN158&lt;&gt;'Info patients (2)'!CN158,"CHECK","")</f>
        <v/>
      </c>
      <c r="CO158" s="276" t="str">
        <f>IF('Info patients (1)'!CO158&lt;&gt;'Info patients (2)'!CO158,"CHECK","")</f>
        <v/>
      </c>
      <c r="CP158" s="276" t="str">
        <f>IF('Info patients (1)'!CP158&lt;&gt;'Info patients (2)'!CP158,"CHECK","")</f>
        <v/>
      </c>
      <c r="CQ158" s="276" t="str">
        <f>IF('Info patients (1)'!CQ158&lt;&gt;'Info patients (2)'!CQ158,"CHECK","")</f>
        <v/>
      </c>
      <c r="CR158" s="276" t="str">
        <f>IF('Info patients (1)'!CR158&lt;&gt;'Info patients (2)'!CR158,"CHECK","")</f>
        <v/>
      </c>
      <c r="CS158" s="276" t="str">
        <f>IF('Info patients (1)'!CS158&lt;&gt;'Info patients (2)'!CS158,"CHECK","")</f>
        <v/>
      </c>
      <c r="CT158" s="276" t="str">
        <f>IF('Info patients (1)'!CT158&lt;&gt;'Info patients (2)'!CT158,"CHECK","")</f>
        <v/>
      </c>
      <c r="CU158" s="276" t="str">
        <f>IF('Info patients (1)'!CU158&lt;&gt;'Info patients (2)'!CU158,"CHECK","")</f>
        <v/>
      </c>
      <c r="CV158" s="276" t="str">
        <f>IF('Info patients (1)'!CV158&lt;&gt;'Info patients (2)'!CV158,"CHECK","")</f>
        <v/>
      </c>
      <c r="CW158" s="276" t="str">
        <f>IF('Info patients (1)'!CW158&lt;&gt;'Info patients (2)'!CW158,"CHECK","")</f>
        <v/>
      </c>
      <c r="CX158" s="276" t="str">
        <f>IF('Info patients (1)'!CX158&lt;&gt;'Info patients (2)'!CX158,"CHECK","")</f>
        <v/>
      </c>
      <c r="CY158" s="276" t="str">
        <f>IF('Info patients (1)'!CY158&lt;&gt;'Info patients (2)'!CY158,"CHECK","")</f>
        <v/>
      </c>
      <c r="CZ158" s="276" t="str">
        <f>IF('Info patients (1)'!CZ158&lt;&gt;'Info patients (2)'!CZ158,"CHECK","")</f>
        <v/>
      </c>
      <c r="DA158" s="276" t="str">
        <f>IF('Info patients (1)'!DA158&lt;&gt;'Info patients (2)'!DA158,"CHECK","")</f>
        <v/>
      </c>
      <c r="DB158" s="276" t="str">
        <f>IF('Info patients (1)'!DB158&lt;&gt;'Info patients (2)'!DB158,"CHECK","")</f>
        <v/>
      </c>
      <c r="DC158" s="276" t="str">
        <f>IF('Info patients (1)'!DC158&lt;&gt;'Info patients (2)'!DC158,"CHECK","")</f>
        <v/>
      </c>
      <c r="DD158" s="276" t="str">
        <f>IF('Info patients (1)'!DD158&lt;&gt;'Info patients (2)'!DD158,"CHECK","")</f>
        <v/>
      </c>
      <c r="DE158" s="276" t="str">
        <f>IF('Info patients (1)'!DE158&lt;&gt;'Info patients (2)'!DE158,"CHECK","")</f>
        <v/>
      </c>
      <c r="DF158" s="276" t="str">
        <f>IF('Info patients (1)'!DF158&lt;&gt;'Info patients (2)'!DF158,"CHECK","")</f>
        <v/>
      </c>
      <c r="DG158" s="276" t="str">
        <f>IF('Info patients (1)'!DG158&lt;&gt;'Info patients (2)'!DG158,"CHECK","")</f>
        <v/>
      </c>
      <c r="DH158" s="276" t="str">
        <f>IF('Info patients (1)'!DH158&lt;&gt;'Info patients (2)'!DH158,"CHECK","")</f>
        <v/>
      </c>
      <c r="DI158" s="276" t="str">
        <f>IF('Info patients (1)'!DI158&lt;&gt;'Info patients (2)'!DI158,"CHECK","")</f>
        <v/>
      </c>
      <c r="DJ158" s="276" t="str">
        <f>IF('Info patients (1)'!DJ158&lt;&gt;'Info patients (2)'!DJ158,"CHECK","")</f>
        <v/>
      </c>
      <c r="DK158" s="276" t="str">
        <f>IF('Info patients (1)'!DK158&lt;&gt;'Info patients (2)'!DK158,"CHECK","")</f>
        <v/>
      </c>
      <c r="DL158" s="276" t="str">
        <f>IF('Info patients (1)'!DL158&lt;&gt;'Info patients (2)'!DL158,"CHECK","")</f>
        <v/>
      </c>
      <c r="DM158" s="276" t="str">
        <f>IF('Info patients (1)'!DM158&lt;&gt;'Info patients (2)'!DM158,"CHECK","")</f>
        <v/>
      </c>
      <c r="DN158" s="276" t="str">
        <f>IF('Info patients (1)'!DN158&lt;&gt;'Info patients (2)'!DN158,"CHECK","")</f>
        <v/>
      </c>
      <c r="DO158" s="276" t="str">
        <f>IF('Info patients (1)'!DO158&lt;&gt;'Info patients (2)'!DO158,"CHECK","")</f>
        <v/>
      </c>
      <c r="DP158" s="276" t="str">
        <f>IF('Info patients (1)'!DP158&lt;&gt;'Info patients (2)'!DP158,"CHECK","")</f>
        <v/>
      </c>
      <c r="DQ158" s="276" t="str">
        <f>IF('Info patients (1)'!DQ158&lt;&gt;'Info patients (2)'!DQ158,"CHECK","")</f>
        <v/>
      </c>
    </row>
    <row r="159" spans="1:121" s="109" customFormat="1" ht="23.25" customHeight="1" x14ac:dyDescent="0.2">
      <c r="A159" s="276" t="str">
        <f>IF('Info patients (1)'!A159&lt;&gt;'Info patients (2)'!A159,"CHECK","")</f>
        <v/>
      </c>
      <c r="B159" s="276" t="str">
        <f>IF('Info patients (1)'!B159&lt;&gt;'Info patients (2)'!B159,"CHECK","")</f>
        <v/>
      </c>
      <c r="C159" s="276" t="str">
        <f>IF('Info patients (1)'!C159&lt;&gt;'Info patients (2)'!C159,"CHECK","")</f>
        <v/>
      </c>
      <c r="D159" s="276" t="str">
        <f>IF('Info patients (1)'!D159&lt;&gt;'Info patients (2)'!D159,"CHECK","")</f>
        <v/>
      </c>
      <c r="E159" s="276" t="str">
        <f>IF('Info patients (1)'!E159&lt;&gt;'Info patients (2)'!E159,"CHECK","")</f>
        <v/>
      </c>
      <c r="F159" s="276" t="str">
        <f>IF('Info patients (1)'!F159&lt;&gt;'Info patients (2)'!F159,"CHECK","")</f>
        <v/>
      </c>
      <c r="G159" s="276" t="str">
        <f>IF('Info patients (1)'!G159&lt;&gt;'Info patients (2)'!G159,"CHECK","")</f>
        <v/>
      </c>
      <c r="H159" s="276" t="str">
        <f>IF('Info patients (1)'!H159&lt;&gt;'Info patients (2)'!H159,"CHECK","")</f>
        <v/>
      </c>
      <c r="I159" s="276" t="str">
        <f>IF('Info patients (1)'!I159&lt;&gt;'Info patients (2)'!I159,"CHECK","")</f>
        <v/>
      </c>
      <c r="J159" s="276" t="str">
        <f>IF('Info patients (1)'!J159&lt;&gt;'Info patients (2)'!J159,"CHECK","")</f>
        <v/>
      </c>
      <c r="K159" s="276" t="str">
        <f>IF('Info patients (1)'!K159&lt;&gt;'Info patients (2)'!K159,"CHECK","")</f>
        <v/>
      </c>
      <c r="L159" s="276" t="str">
        <f>IF('Info patients (1)'!L159&lt;&gt;'Info patients (2)'!L159,"CHECK","")</f>
        <v/>
      </c>
      <c r="M159" s="276" t="str">
        <f>IF('Info patients (1)'!M159&lt;&gt;'Info patients (2)'!M159,"CHECK","")</f>
        <v/>
      </c>
      <c r="N159" s="276" t="str">
        <f>IF('Info patients (1)'!N159&lt;&gt;'Info patients (2)'!N159,"CHECK","")</f>
        <v/>
      </c>
      <c r="O159" s="276" t="str">
        <f>IF('Info patients (1)'!O159&lt;&gt;'Info patients (2)'!O159,"CHECK","")</f>
        <v/>
      </c>
      <c r="P159" s="276" t="str">
        <f>IF('Info patients (1)'!P159&lt;&gt;'Info patients (2)'!P159,"CHECK","")</f>
        <v/>
      </c>
      <c r="Q159" s="276" t="str">
        <f>IF('Info patients (1)'!Q159&lt;&gt;'Info patients (2)'!Q159,"CHECK","")</f>
        <v/>
      </c>
      <c r="R159" s="276" t="str">
        <f>IF('Info patients (1)'!R159&lt;&gt;'Info patients (2)'!R159,"CHECK","")</f>
        <v/>
      </c>
      <c r="S159" s="276" t="str">
        <f>IF('Info patients (1)'!S159&lt;&gt;'Info patients (2)'!S159,"CHECK","")</f>
        <v/>
      </c>
      <c r="T159" s="276" t="str">
        <f>IF('Info patients (1)'!T159&lt;&gt;'Info patients (2)'!T159,"CHECK","")</f>
        <v/>
      </c>
      <c r="U159" s="276" t="str">
        <f>IF('Info patients (1)'!U159&lt;&gt;'Info patients (2)'!U159,"CHECK","")</f>
        <v/>
      </c>
      <c r="V159" s="276" t="str">
        <f>IF('Info patients (1)'!V159&lt;&gt;'Info patients (2)'!V159,"CHECK","")</f>
        <v/>
      </c>
      <c r="W159" s="276" t="str">
        <f>IF('Info patients (1)'!W159&lt;&gt;'Info patients (2)'!W159,"CHECK","")</f>
        <v/>
      </c>
      <c r="X159" s="276" t="str">
        <f>IF('Info patients (1)'!X159&lt;&gt;'Info patients (2)'!X159,"CHECK","")</f>
        <v/>
      </c>
      <c r="Y159" s="276" t="str">
        <f>IF('Info patients (1)'!Y159&lt;&gt;'Info patients (2)'!Y159,"CHECK","")</f>
        <v/>
      </c>
      <c r="Z159" s="276" t="str">
        <f>IF('Info patients (1)'!Z159&lt;&gt;'Info patients (2)'!Z159,"CHECK","")</f>
        <v/>
      </c>
      <c r="AA159" s="276" t="str">
        <f>IF('Info patients (1)'!AA159&lt;&gt;'Info patients (2)'!AA159,"CHECK","")</f>
        <v/>
      </c>
      <c r="AB159" s="276" t="str">
        <f>IF('Info patients (1)'!AB159&lt;&gt;'Info patients (2)'!AB159,"CHECK","")</f>
        <v/>
      </c>
      <c r="AC159" s="276" t="str">
        <f>IF('Info patients (1)'!AC159&lt;&gt;'Info patients (2)'!AC159,"CHECK","")</f>
        <v/>
      </c>
      <c r="AD159" s="276" t="str">
        <f>IF('Info patients (1)'!AD159&lt;&gt;'Info patients (2)'!AD159,"CHECK","")</f>
        <v/>
      </c>
      <c r="AE159" s="276" t="str">
        <f>IF('Info patients (1)'!AE159&lt;&gt;'Info patients (2)'!AE159,"CHECK","")</f>
        <v/>
      </c>
      <c r="AF159" s="276" t="str">
        <f>IF('Info patients (1)'!AF159&lt;&gt;'Info patients (2)'!AF159,"CHECK","")</f>
        <v/>
      </c>
      <c r="AG159" s="276" t="str">
        <f>IF('Info patients (1)'!AG159&lt;&gt;'Info patients (2)'!AG159,"CHECK","")</f>
        <v/>
      </c>
      <c r="AH159" s="276" t="str">
        <f>IF('Info patients (1)'!AH159&lt;&gt;'Info patients (2)'!AH159,"CHECK","")</f>
        <v/>
      </c>
      <c r="AI159" s="276" t="str">
        <f>IF('Info patients (1)'!AI159&lt;&gt;'Info patients (2)'!AI159,"CHECK","")</f>
        <v/>
      </c>
      <c r="AJ159" s="276" t="str">
        <f>IF('Info patients (1)'!AJ159&lt;&gt;'Info patients (2)'!AJ159,"CHECK","")</f>
        <v/>
      </c>
      <c r="AK159" s="276" t="str">
        <f>IF('Info patients (1)'!AK159&lt;&gt;'Info patients (2)'!AK159,"CHECK","")</f>
        <v/>
      </c>
      <c r="AL159" s="276" t="str">
        <f>IF('Info patients (1)'!AL159&lt;&gt;'Info patients (2)'!AL159,"CHECK","")</f>
        <v/>
      </c>
      <c r="AM159" s="276" t="str">
        <f>IF('Info patients (1)'!AM159&lt;&gt;'Info patients (2)'!AM159,"CHECK","")</f>
        <v/>
      </c>
      <c r="AN159" s="276" t="str">
        <f>IF('Info patients (1)'!AN159&lt;&gt;'Info patients (2)'!AN159,"CHECK","")</f>
        <v/>
      </c>
      <c r="AO159" s="276" t="str">
        <f>IF('Info patients (1)'!AO159&lt;&gt;'Info patients (2)'!AO159,"CHECK","")</f>
        <v/>
      </c>
      <c r="AP159" s="276" t="str">
        <f>IF('Info patients (1)'!AP159&lt;&gt;'Info patients (2)'!AP159,"CHECK","")</f>
        <v/>
      </c>
      <c r="AQ159" s="276" t="str">
        <f>IF('Info patients (1)'!AQ159&lt;&gt;'Info patients (2)'!AQ159,"CHECK","")</f>
        <v/>
      </c>
      <c r="AR159" s="276" t="str">
        <f>IF('Info patients (1)'!AR159&lt;&gt;'Info patients (2)'!AR159,"CHECK","")</f>
        <v/>
      </c>
      <c r="AS159" s="276" t="str">
        <f>IF('Info patients (1)'!AS159&lt;&gt;'Info patients (2)'!AS159,"CHECK","")</f>
        <v/>
      </c>
      <c r="AT159" s="276" t="str">
        <f>IF('Info patients (1)'!AT159&lt;&gt;'Info patients (2)'!AT159,"CHECK","")</f>
        <v/>
      </c>
      <c r="AU159" s="276" t="str">
        <f>IF('Info patients (1)'!AU159&lt;&gt;'Info patients (2)'!AU159,"CHECK","")</f>
        <v/>
      </c>
      <c r="AV159" s="276" t="str">
        <f>IF('Info patients (1)'!AV159&lt;&gt;'Info patients (2)'!AV159,"CHECK","")</f>
        <v/>
      </c>
      <c r="AW159" s="276" t="str">
        <f>IF('Info patients (1)'!AW159&lt;&gt;'Info patients (2)'!AW159,"CHECK","")</f>
        <v/>
      </c>
      <c r="AX159" s="276" t="str">
        <f>IF('Info patients (1)'!AX159&lt;&gt;'Info patients (2)'!AX159,"CHECK","")</f>
        <v/>
      </c>
      <c r="AY159" s="276" t="str">
        <f>IF('Info patients (1)'!AY159&lt;&gt;'Info patients (2)'!AY159,"CHECK","")</f>
        <v/>
      </c>
      <c r="AZ159" s="276" t="str">
        <f>IF('Info patients (1)'!AZ159&lt;&gt;'Info patients (2)'!AZ159,"CHECK","")</f>
        <v/>
      </c>
      <c r="BA159" s="276" t="str">
        <f>IF('Info patients (1)'!BA159&lt;&gt;'Info patients (2)'!BA159,"CHECK","")</f>
        <v/>
      </c>
      <c r="BB159" s="276" t="str">
        <f>IF('Info patients (1)'!BB159&lt;&gt;'Info patients (2)'!BB159,"CHECK","")</f>
        <v/>
      </c>
      <c r="BC159" s="276" t="str">
        <f>IF('Info patients (1)'!BC159&lt;&gt;'Info patients (2)'!BC159,"CHECK","")</f>
        <v/>
      </c>
      <c r="BD159" s="276" t="str">
        <f>IF('Info patients (1)'!BD159&lt;&gt;'Info patients (2)'!BD159,"CHECK","")</f>
        <v/>
      </c>
      <c r="BE159" s="276" t="str">
        <f>IF('Info patients (1)'!BE159&lt;&gt;'Info patients (2)'!BE159,"CHECK","")</f>
        <v/>
      </c>
      <c r="BF159" s="276" t="str">
        <f>IF('Info patients (1)'!BF159&lt;&gt;'Info patients (2)'!BF159,"CHECK","")</f>
        <v/>
      </c>
      <c r="BG159" s="276" t="str">
        <f>IF('Info patients (1)'!BG159&lt;&gt;'Info patients (2)'!BG159,"CHECK","")</f>
        <v/>
      </c>
      <c r="BH159" s="276" t="str">
        <f>IF('Info patients (1)'!BH159&lt;&gt;'Info patients (2)'!BH159,"CHECK","")</f>
        <v/>
      </c>
      <c r="BI159" s="276" t="str">
        <f>IF('Info patients (1)'!BI159&lt;&gt;'Info patients (2)'!BI159,"CHECK","")</f>
        <v/>
      </c>
      <c r="BJ159" s="276" t="str">
        <f>IF('Info patients (1)'!BJ159&lt;&gt;'Info patients (2)'!BJ159,"CHECK","")</f>
        <v/>
      </c>
      <c r="BK159" s="276" t="str">
        <f>IF('Info patients (1)'!BK159&lt;&gt;'Info patients (2)'!BK159,"CHECK","")</f>
        <v/>
      </c>
      <c r="BL159" s="276" t="str">
        <f>IF('Info patients (1)'!BL159&lt;&gt;'Info patients (2)'!BL159,"CHECK","")</f>
        <v/>
      </c>
      <c r="BM159" s="276" t="str">
        <f>IF('Info patients (1)'!BM159&lt;&gt;'Info patients (2)'!BM159,"CHECK","")</f>
        <v/>
      </c>
      <c r="BN159" s="276" t="str">
        <f>IF('Info patients (1)'!BN159&lt;&gt;'Info patients (2)'!BN159,"CHECK","")</f>
        <v/>
      </c>
      <c r="BO159" s="276" t="str">
        <f>IF('Info patients (1)'!BO159&lt;&gt;'Info patients (2)'!BO159,"CHECK","")</f>
        <v/>
      </c>
      <c r="BP159" s="276" t="str">
        <f>IF('Info patients (1)'!BP159&lt;&gt;'Info patients (2)'!BP159,"CHECK","")</f>
        <v/>
      </c>
      <c r="BQ159" s="276" t="str">
        <f>IF('Info patients (1)'!BQ159&lt;&gt;'Info patients (2)'!BQ159,"CHECK","")</f>
        <v/>
      </c>
      <c r="BR159" s="276" t="str">
        <f>IF('Info patients (1)'!BR159&lt;&gt;'Info patients (2)'!BR159,"CHECK","")</f>
        <v/>
      </c>
      <c r="BS159" s="276" t="str">
        <f>IF('Info patients (1)'!BS159&lt;&gt;'Info patients (2)'!BS159,"CHECK","")</f>
        <v/>
      </c>
      <c r="BT159" s="276" t="str">
        <f>IF('Info patients (1)'!BT159&lt;&gt;'Info patients (2)'!BT159,"CHECK","")</f>
        <v/>
      </c>
      <c r="BU159" s="276" t="str">
        <f>IF('Info patients (1)'!BU159&lt;&gt;'Info patients (2)'!BU159,"CHECK","")</f>
        <v/>
      </c>
      <c r="BV159" s="276" t="str">
        <f>IF('Info patients (1)'!BV159&lt;&gt;'Info patients (2)'!BV159,"CHECK","")</f>
        <v/>
      </c>
      <c r="BW159" s="276" t="str">
        <f>IF('Info patients (1)'!BW159&lt;&gt;'Info patients (2)'!BW159,"CHECK","")</f>
        <v/>
      </c>
      <c r="BX159" s="276" t="str">
        <f>IF('Info patients (1)'!BX159&lt;&gt;'Info patients (2)'!BX159,"CHECK","")</f>
        <v/>
      </c>
      <c r="BY159" s="276" t="str">
        <f>IF('Info patients (1)'!BY159&lt;&gt;'Info patients (2)'!BY159,"CHECK","")</f>
        <v/>
      </c>
      <c r="BZ159" s="276" t="str">
        <f>IF('Info patients (1)'!BZ159&lt;&gt;'Info patients (2)'!BZ159,"CHECK","")</f>
        <v/>
      </c>
      <c r="CA159" s="276" t="str">
        <f>IF('Info patients (1)'!CA159&lt;&gt;'Info patients (2)'!CA159,"CHECK","")</f>
        <v/>
      </c>
      <c r="CB159" s="276" t="str">
        <f>IF('Info patients (1)'!CB159&lt;&gt;'Info patients (2)'!CB159,"CHECK","")</f>
        <v/>
      </c>
      <c r="CC159" s="276" t="str">
        <f>IF('Info patients (1)'!CC159&lt;&gt;'Info patients (2)'!CC159,"CHECK","")</f>
        <v/>
      </c>
      <c r="CD159" s="276" t="str">
        <f>IF('Info patients (1)'!CD159&lt;&gt;'Info patients (2)'!CD159,"CHECK","")</f>
        <v/>
      </c>
      <c r="CE159" s="276" t="str">
        <f>IF('Info patients (1)'!CE159&lt;&gt;'Info patients (2)'!CE159,"CHECK","")</f>
        <v/>
      </c>
      <c r="CF159" s="276" t="str">
        <f>IF('Info patients (1)'!CF159&lt;&gt;'Info patients (2)'!CF159,"CHECK","")</f>
        <v/>
      </c>
      <c r="CG159" s="276" t="str">
        <f>IF('Info patients (1)'!CG159&lt;&gt;'Info patients (2)'!CG159,"CHECK","")</f>
        <v/>
      </c>
      <c r="CH159" s="276" t="str">
        <f>IF('Info patients (1)'!CH159&lt;&gt;'Info patients (2)'!CH159,"CHECK","")</f>
        <v/>
      </c>
      <c r="CI159" s="276" t="str">
        <f>IF('Info patients (1)'!CI159&lt;&gt;'Info patients (2)'!CI159,"CHECK","")</f>
        <v/>
      </c>
      <c r="CJ159" s="276" t="str">
        <f>IF('Info patients (1)'!CJ159&lt;&gt;'Info patients (2)'!CJ159,"CHECK","")</f>
        <v/>
      </c>
      <c r="CK159" s="276" t="str">
        <f>IF('Info patients (1)'!CK159&lt;&gt;'Info patients (2)'!CK159,"CHECK","")</f>
        <v/>
      </c>
      <c r="CL159" s="276" t="str">
        <f>IF('Info patients (1)'!CL159&lt;&gt;'Info patients (2)'!CL159,"CHECK","")</f>
        <v/>
      </c>
      <c r="CM159" s="276" t="str">
        <f>IF('Info patients (1)'!CM159&lt;&gt;'Info patients (2)'!CM159,"CHECK","")</f>
        <v/>
      </c>
      <c r="CN159" s="276" t="str">
        <f>IF('Info patients (1)'!CN159&lt;&gt;'Info patients (2)'!CN159,"CHECK","")</f>
        <v/>
      </c>
      <c r="CO159" s="276" t="str">
        <f>IF('Info patients (1)'!CO159&lt;&gt;'Info patients (2)'!CO159,"CHECK","")</f>
        <v/>
      </c>
      <c r="CP159" s="276" t="str">
        <f>IF('Info patients (1)'!CP159&lt;&gt;'Info patients (2)'!CP159,"CHECK","")</f>
        <v/>
      </c>
      <c r="CQ159" s="276" t="str">
        <f>IF('Info patients (1)'!CQ159&lt;&gt;'Info patients (2)'!CQ159,"CHECK","")</f>
        <v/>
      </c>
      <c r="CR159" s="276" t="str">
        <f>IF('Info patients (1)'!CR159&lt;&gt;'Info patients (2)'!CR159,"CHECK","")</f>
        <v/>
      </c>
      <c r="CS159" s="276" t="str">
        <f>IF('Info patients (1)'!CS159&lt;&gt;'Info patients (2)'!CS159,"CHECK","")</f>
        <v/>
      </c>
      <c r="CT159" s="276" t="str">
        <f>IF('Info patients (1)'!CT159&lt;&gt;'Info patients (2)'!CT159,"CHECK","")</f>
        <v/>
      </c>
      <c r="CU159" s="276" t="str">
        <f>IF('Info patients (1)'!CU159&lt;&gt;'Info patients (2)'!CU159,"CHECK","")</f>
        <v/>
      </c>
      <c r="CV159" s="276" t="str">
        <f>IF('Info patients (1)'!CV159&lt;&gt;'Info patients (2)'!CV159,"CHECK","")</f>
        <v/>
      </c>
      <c r="CW159" s="276" t="str">
        <f>IF('Info patients (1)'!CW159&lt;&gt;'Info patients (2)'!CW159,"CHECK","")</f>
        <v/>
      </c>
      <c r="CX159" s="276" t="str">
        <f>IF('Info patients (1)'!CX159&lt;&gt;'Info patients (2)'!CX159,"CHECK","")</f>
        <v/>
      </c>
      <c r="CY159" s="276" t="str">
        <f>IF('Info patients (1)'!CY159&lt;&gt;'Info patients (2)'!CY159,"CHECK","")</f>
        <v/>
      </c>
      <c r="CZ159" s="276" t="str">
        <f>IF('Info patients (1)'!CZ159&lt;&gt;'Info patients (2)'!CZ159,"CHECK","")</f>
        <v/>
      </c>
      <c r="DA159" s="276" t="str">
        <f>IF('Info patients (1)'!DA159&lt;&gt;'Info patients (2)'!DA159,"CHECK","")</f>
        <v/>
      </c>
      <c r="DB159" s="276" t="str">
        <f>IF('Info patients (1)'!DB159&lt;&gt;'Info patients (2)'!DB159,"CHECK","")</f>
        <v/>
      </c>
      <c r="DC159" s="276" t="str">
        <f>IF('Info patients (1)'!DC159&lt;&gt;'Info patients (2)'!DC159,"CHECK","")</f>
        <v/>
      </c>
      <c r="DD159" s="276" t="str">
        <f>IF('Info patients (1)'!DD159&lt;&gt;'Info patients (2)'!DD159,"CHECK","")</f>
        <v/>
      </c>
      <c r="DE159" s="276" t="str">
        <f>IF('Info patients (1)'!DE159&lt;&gt;'Info patients (2)'!DE159,"CHECK","")</f>
        <v/>
      </c>
      <c r="DF159" s="276" t="str">
        <f>IF('Info patients (1)'!DF159&lt;&gt;'Info patients (2)'!DF159,"CHECK","")</f>
        <v/>
      </c>
      <c r="DG159" s="276" t="str">
        <f>IF('Info patients (1)'!DG159&lt;&gt;'Info patients (2)'!DG159,"CHECK","")</f>
        <v/>
      </c>
      <c r="DH159" s="276" t="str">
        <f>IF('Info patients (1)'!DH159&lt;&gt;'Info patients (2)'!DH159,"CHECK","")</f>
        <v/>
      </c>
      <c r="DI159" s="276" t="str">
        <f>IF('Info patients (1)'!DI159&lt;&gt;'Info patients (2)'!DI159,"CHECK","")</f>
        <v/>
      </c>
      <c r="DJ159" s="276" t="str">
        <f>IF('Info patients (1)'!DJ159&lt;&gt;'Info patients (2)'!DJ159,"CHECK","")</f>
        <v/>
      </c>
      <c r="DK159" s="276" t="str">
        <f>IF('Info patients (1)'!DK159&lt;&gt;'Info patients (2)'!DK159,"CHECK","")</f>
        <v/>
      </c>
      <c r="DL159" s="276" t="str">
        <f>IF('Info patients (1)'!DL159&lt;&gt;'Info patients (2)'!DL159,"CHECK","")</f>
        <v/>
      </c>
      <c r="DM159" s="276" t="str">
        <f>IF('Info patients (1)'!DM159&lt;&gt;'Info patients (2)'!DM159,"CHECK","")</f>
        <v/>
      </c>
      <c r="DN159" s="276" t="str">
        <f>IF('Info patients (1)'!DN159&lt;&gt;'Info patients (2)'!DN159,"CHECK","")</f>
        <v/>
      </c>
      <c r="DO159" s="276" t="str">
        <f>IF('Info patients (1)'!DO159&lt;&gt;'Info patients (2)'!DO159,"CHECK","")</f>
        <v/>
      </c>
      <c r="DP159" s="276" t="str">
        <f>IF('Info patients (1)'!DP159&lt;&gt;'Info patients (2)'!DP159,"CHECK","")</f>
        <v/>
      </c>
      <c r="DQ159" s="276" t="str">
        <f>IF('Info patients (1)'!DQ159&lt;&gt;'Info patients (2)'!DQ159,"CHECK","")</f>
        <v/>
      </c>
    </row>
    <row r="160" spans="1:121" s="109" customFormat="1" ht="23.25" customHeight="1" x14ac:dyDescent="0.2">
      <c r="A160" s="276" t="str">
        <f>IF('Info patients (1)'!A160&lt;&gt;'Info patients (2)'!A160,"CHECK","")</f>
        <v/>
      </c>
      <c r="B160" s="276" t="str">
        <f>IF('Info patients (1)'!B160&lt;&gt;'Info patients (2)'!B160,"CHECK","")</f>
        <v/>
      </c>
      <c r="C160" s="276" t="str">
        <f>IF('Info patients (1)'!C160&lt;&gt;'Info patients (2)'!C160,"CHECK","")</f>
        <v/>
      </c>
      <c r="D160" s="276" t="str">
        <f>IF('Info patients (1)'!D160&lt;&gt;'Info patients (2)'!D160,"CHECK","")</f>
        <v/>
      </c>
      <c r="E160" s="276" t="str">
        <f>IF('Info patients (1)'!E160&lt;&gt;'Info patients (2)'!E160,"CHECK","")</f>
        <v/>
      </c>
      <c r="F160" s="276" t="str">
        <f>IF('Info patients (1)'!F160&lt;&gt;'Info patients (2)'!F160,"CHECK","")</f>
        <v/>
      </c>
      <c r="G160" s="276" t="str">
        <f>IF('Info patients (1)'!G160&lt;&gt;'Info patients (2)'!G160,"CHECK","")</f>
        <v/>
      </c>
      <c r="H160" s="276" t="str">
        <f>IF('Info patients (1)'!H160&lt;&gt;'Info patients (2)'!H160,"CHECK","")</f>
        <v/>
      </c>
      <c r="I160" s="276" t="str">
        <f>IF('Info patients (1)'!I160&lt;&gt;'Info patients (2)'!I160,"CHECK","")</f>
        <v/>
      </c>
      <c r="J160" s="276" t="str">
        <f>IF('Info patients (1)'!J160&lt;&gt;'Info patients (2)'!J160,"CHECK","")</f>
        <v/>
      </c>
      <c r="K160" s="276" t="str">
        <f>IF('Info patients (1)'!K160&lt;&gt;'Info patients (2)'!K160,"CHECK","")</f>
        <v/>
      </c>
      <c r="L160" s="276" t="str">
        <f>IF('Info patients (1)'!L160&lt;&gt;'Info patients (2)'!L160,"CHECK","")</f>
        <v/>
      </c>
      <c r="M160" s="276" t="str">
        <f>IF('Info patients (1)'!M160&lt;&gt;'Info patients (2)'!M160,"CHECK","")</f>
        <v/>
      </c>
      <c r="N160" s="276" t="str">
        <f>IF('Info patients (1)'!N160&lt;&gt;'Info patients (2)'!N160,"CHECK","")</f>
        <v/>
      </c>
      <c r="O160" s="276" t="str">
        <f>IF('Info patients (1)'!O160&lt;&gt;'Info patients (2)'!O160,"CHECK","")</f>
        <v/>
      </c>
      <c r="P160" s="276" t="str">
        <f>IF('Info patients (1)'!P160&lt;&gt;'Info patients (2)'!P160,"CHECK","")</f>
        <v/>
      </c>
      <c r="Q160" s="276" t="str">
        <f>IF('Info patients (1)'!Q160&lt;&gt;'Info patients (2)'!Q160,"CHECK","")</f>
        <v/>
      </c>
      <c r="R160" s="276" t="str">
        <f>IF('Info patients (1)'!R160&lt;&gt;'Info patients (2)'!R160,"CHECK","")</f>
        <v/>
      </c>
      <c r="S160" s="276" t="str">
        <f>IF('Info patients (1)'!S160&lt;&gt;'Info patients (2)'!S160,"CHECK","")</f>
        <v/>
      </c>
      <c r="T160" s="276" t="str">
        <f>IF('Info patients (1)'!T160&lt;&gt;'Info patients (2)'!T160,"CHECK","")</f>
        <v/>
      </c>
      <c r="U160" s="276" t="str">
        <f>IF('Info patients (1)'!U160&lt;&gt;'Info patients (2)'!U160,"CHECK","")</f>
        <v/>
      </c>
      <c r="V160" s="276" t="str">
        <f>IF('Info patients (1)'!V160&lt;&gt;'Info patients (2)'!V160,"CHECK","")</f>
        <v/>
      </c>
      <c r="W160" s="276" t="str">
        <f>IF('Info patients (1)'!W160&lt;&gt;'Info patients (2)'!W160,"CHECK","")</f>
        <v/>
      </c>
      <c r="X160" s="276" t="str">
        <f>IF('Info patients (1)'!X160&lt;&gt;'Info patients (2)'!X160,"CHECK","")</f>
        <v/>
      </c>
      <c r="Y160" s="276" t="str">
        <f>IF('Info patients (1)'!Y160&lt;&gt;'Info patients (2)'!Y160,"CHECK","")</f>
        <v/>
      </c>
      <c r="Z160" s="276" t="str">
        <f>IF('Info patients (1)'!Z160&lt;&gt;'Info patients (2)'!Z160,"CHECK","")</f>
        <v/>
      </c>
      <c r="AA160" s="276" t="str">
        <f>IF('Info patients (1)'!AA160&lt;&gt;'Info patients (2)'!AA160,"CHECK","")</f>
        <v/>
      </c>
      <c r="AB160" s="276" t="str">
        <f>IF('Info patients (1)'!AB160&lt;&gt;'Info patients (2)'!AB160,"CHECK","")</f>
        <v/>
      </c>
      <c r="AC160" s="276" t="str">
        <f>IF('Info patients (1)'!AC160&lt;&gt;'Info patients (2)'!AC160,"CHECK","")</f>
        <v/>
      </c>
      <c r="AD160" s="276" t="str">
        <f>IF('Info patients (1)'!AD160&lt;&gt;'Info patients (2)'!AD160,"CHECK","")</f>
        <v/>
      </c>
      <c r="AE160" s="276" t="str">
        <f>IF('Info patients (1)'!AE160&lt;&gt;'Info patients (2)'!AE160,"CHECK","")</f>
        <v/>
      </c>
      <c r="AF160" s="276" t="str">
        <f>IF('Info patients (1)'!AF160&lt;&gt;'Info patients (2)'!AF160,"CHECK","")</f>
        <v/>
      </c>
      <c r="AG160" s="276" t="str">
        <f>IF('Info patients (1)'!AG160&lt;&gt;'Info patients (2)'!AG160,"CHECK","")</f>
        <v/>
      </c>
      <c r="AH160" s="276" t="str">
        <f>IF('Info patients (1)'!AH160&lt;&gt;'Info patients (2)'!AH160,"CHECK","")</f>
        <v/>
      </c>
      <c r="AI160" s="276" t="str">
        <f>IF('Info patients (1)'!AI160&lt;&gt;'Info patients (2)'!AI160,"CHECK","")</f>
        <v/>
      </c>
      <c r="AJ160" s="276" t="str">
        <f>IF('Info patients (1)'!AJ160&lt;&gt;'Info patients (2)'!AJ160,"CHECK","")</f>
        <v/>
      </c>
      <c r="AK160" s="276" t="str">
        <f>IF('Info patients (1)'!AK160&lt;&gt;'Info patients (2)'!AK160,"CHECK","")</f>
        <v/>
      </c>
      <c r="AL160" s="276" t="str">
        <f>IF('Info patients (1)'!AL160&lt;&gt;'Info patients (2)'!AL160,"CHECK","")</f>
        <v/>
      </c>
      <c r="AM160" s="276" t="str">
        <f>IF('Info patients (1)'!AM160&lt;&gt;'Info patients (2)'!AM160,"CHECK","")</f>
        <v/>
      </c>
      <c r="AN160" s="276" t="str">
        <f>IF('Info patients (1)'!AN160&lt;&gt;'Info patients (2)'!AN160,"CHECK","")</f>
        <v/>
      </c>
      <c r="AO160" s="276" t="str">
        <f>IF('Info patients (1)'!AO160&lt;&gt;'Info patients (2)'!AO160,"CHECK","")</f>
        <v/>
      </c>
      <c r="AP160" s="276" t="str">
        <f>IF('Info patients (1)'!AP160&lt;&gt;'Info patients (2)'!AP160,"CHECK","")</f>
        <v/>
      </c>
      <c r="AQ160" s="276" t="str">
        <f>IF('Info patients (1)'!AQ160&lt;&gt;'Info patients (2)'!AQ160,"CHECK","")</f>
        <v/>
      </c>
      <c r="AR160" s="276" t="str">
        <f>IF('Info patients (1)'!AR160&lt;&gt;'Info patients (2)'!AR160,"CHECK","")</f>
        <v/>
      </c>
      <c r="AS160" s="276" t="str">
        <f>IF('Info patients (1)'!AS160&lt;&gt;'Info patients (2)'!AS160,"CHECK","")</f>
        <v/>
      </c>
      <c r="AT160" s="276" t="str">
        <f>IF('Info patients (1)'!AT160&lt;&gt;'Info patients (2)'!AT160,"CHECK","")</f>
        <v/>
      </c>
      <c r="AU160" s="276" t="str">
        <f>IF('Info patients (1)'!AU160&lt;&gt;'Info patients (2)'!AU160,"CHECK","")</f>
        <v/>
      </c>
      <c r="AV160" s="276" t="str">
        <f>IF('Info patients (1)'!AV160&lt;&gt;'Info patients (2)'!AV160,"CHECK","")</f>
        <v/>
      </c>
      <c r="AW160" s="276" t="str">
        <f>IF('Info patients (1)'!AW160&lt;&gt;'Info patients (2)'!AW160,"CHECK","")</f>
        <v/>
      </c>
      <c r="AX160" s="276" t="str">
        <f>IF('Info patients (1)'!AX160&lt;&gt;'Info patients (2)'!AX160,"CHECK","")</f>
        <v/>
      </c>
      <c r="AY160" s="276" t="str">
        <f>IF('Info patients (1)'!AY160&lt;&gt;'Info patients (2)'!AY160,"CHECK","")</f>
        <v/>
      </c>
      <c r="AZ160" s="276" t="str">
        <f>IF('Info patients (1)'!AZ160&lt;&gt;'Info patients (2)'!AZ160,"CHECK","")</f>
        <v/>
      </c>
      <c r="BA160" s="276" t="str">
        <f>IF('Info patients (1)'!BA160&lt;&gt;'Info patients (2)'!BA160,"CHECK","")</f>
        <v/>
      </c>
      <c r="BB160" s="276" t="str">
        <f>IF('Info patients (1)'!BB160&lt;&gt;'Info patients (2)'!BB160,"CHECK","")</f>
        <v/>
      </c>
      <c r="BC160" s="276" t="str">
        <f>IF('Info patients (1)'!BC160&lt;&gt;'Info patients (2)'!BC160,"CHECK","")</f>
        <v/>
      </c>
      <c r="BD160" s="276" t="str">
        <f>IF('Info patients (1)'!BD160&lt;&gt;'Info patients (2)'!BD160,"CHECK","")</f>
        <v/>
      </c>
      <c r="BE160" s="276" t="str">
        <f>IF('Info patients (1)'!BE160&lt;&gt;'Info patients (2)'!BE160,"CHECK","")</f>
        <v/>
      </c>
      <c r="BF160" s="276" t="str">
        <f>IF('Info patients (1)'!BF160&lt;&gt;'Info patients (2)'!BF160,"CHECK","")</f>
        <v/>
      </c>
      <c r="BG160" s="276" t="str">
        <f>IF('Info patients (1)'!BG160&lt;&gt;'Info patients (2)'!BG160,"CHECK","")</f>
        <v/>
      </c>
      <c r="BH160" s="276" t="str">
        <f>IF('Info patients (1)'!BH160&lt;&gt;'Info patients (2)'!BH160,"CHECK","")</f>
        <v/>
      </c>
      <c r="BI160" s="276" t="str">
        <f>IF('Info patients (1)'!BI160&lt;&gt;'Info patients (2)'!BI160,"CHECK","")</f>
        <v/>
      </c>
      <c r="BJ160" s="276" t="str">
        <f>IF('Info patients (1)'!BJ160&lt;&gt;'Info patients (2)'!BJ160,"CHECK","")</f>
        <v/>
      </c>
      <c r="BK160" s="276" t="str">
        <f>IF('Info patients (1)'!BK160&lt;&gt;'Info patients (2)'!BK160,"CHECK","")</f>
        <v/>
      </c>
      <c r="BL160" s="276" t="str">
        <f>IF('Info patients (1)'!BL160&lt;&gt;'Info patients (2)'!BL160,"CHECK","")</f>
        <v/>
      </c>
      <c r="BM160" s="276" t="str">
        <f>IF('Info patients (1)'!BM160&lt;&gt;'Info patients (2)'!BM160,"CHECK","")</f>
        <v/>
      </c>
      <c r="BN160" s="276" t="str">
        <f>IF('Info patients (1)'!BN160&lt;&gt;'Info patients (2)'!BN160,"CHECK","")</f>
        <v/>
      </c>
      <c r="BO160" s="276" t="str">
        <f>IF('Info patients (1)'!BO160&lt;&gt;'Info patients (2)'!BO160,"CHECK","")</f>
        <v/>
      </c>
      <c r="BP160" s="276" t="str">
        <f>IF('Info patients (1)'!BP160&lt;&gt;'Info patients (2)'!BP160,"CHECK","")</f>
        <v/>
      </c>
      <c r="BQ160" s="276" t="str">
        <f>IF('Info patients (1)'!BQ160&lt;&gt;'Info patients (2)'!BQ160,"CHECK","")</f>
        <v/>
      </c>
      <c r="BR160" s="276" t="str">
        <f>IF('Info patients (1)'!BR160&lt;&gt;'Info patients (2)'!BR160,"CHECK","")</f>
        <v/>
      </c>
      <c r="BS160" s="276" t="str">
        <f>IF('Info patients (1)'!BS160&lt;&gt;'Info patients (2)'!BS160,"CHECK","")</f>
        <v/>
      </c>
      <c r="BT160" s="276" t="str">
        <f>IF('Info patients (1)'!BT160&lt;&gt;'Info patients (2)'!BT160,"CHECK","")</f>
        <v/>
      </c>
      <c r="BU160" s="276" t="str">
        <f>IF('Info patients (1)'!BU160&lt;&gt;'Info patients (2)'!BU160,"CHECK","")</f>
        <v/>
      </c>
      <c r="BV160" s="276" t="str">
        <f>IF('Info patients (1)'!BV160&lt;&gt;'Info patients (2)'!BV160,"CHECK","")</f>
        <v/>
      </c>
      <c r="BW160" s="276" t="str">
        <f>IF('Info patients (1)'!BW160&lt;&gt;'Info patients (2)'!BW160,"CHECK","")</f>
        <v/>
      </c>
      <c r="BX160" s="276" t="str">
        <f>IF('Info patients (1)'!BX160&lt;&gt;'Info patients (2)'!BX160,"CHECK","")</f>
        <v/>
      </c>
      <c r="BY160" s="276" t="str">
        <f>IF('Info patients (1)'!BY160&lt;&gt;'Info patients (2)'!BY160,"CHECK","")</f>
        <v/>
      </c>
      <c r="BZ160" s="276" t="str">
        <f>IF('Info patients (1)'!BZ160&lt;&gt;'Info patients (2)'!BZ160,"CHECK","")</f>
        <v/>
      </c>
      <c r="CA160" s="276" t="str">
        <f>IF('Info patients (1)'!CA160&lt;&gt;'Info patients (2)'!CA160,"CHECK","")</f>
        <v/>
      </c>
      <c r="CB160" s="276" t="str">
        <f>IF('Info patients (1)'!CB160&lt;&gt;'Info patients (2)'!CB160,"CHECK","")</f>
        <v/>
      </c>
      <c r="CC160" s="276" t="str">
        <f>IF('Info patients (1)'!CC160&lt;&gt;'Info patients (2)'!CC160,"CHECK","")</f>
        <v/>
      </c>
      <c r="CD160" s="276" t="str">
        <f>IF('Info patients (1)'!CD160&lt;&gt;'Info patients (2)'!CD160,"CHECK","")</f>
        <v/>
      </c>
      <c r="CE160" s="276" t="str">
        <f>IF('Info patients (1)'!CE160&lt;&gt;'Info patients (2)'!CE160,"CHECK","")</f>
        <v/>
      </c>
      <c r="CF160" s="276" t="str">
        <f>IF('Info patients (1)'!CF160&lt;&gt;'Info patients (2)'!CF160,"CHECK","")</f>
        <v/>
      </c>
      <c r="CG160" s="276" t="str">
        <f>IF('Info patients (1)'!CG160&lt;&gt;'Info patients (2)'!CG160,"CHECK","")</f>
        <v/>
      </c>
      <c r="CH160" s="276" t="str">
        <f>IF('Info patients (1)'!CH160&lt;&gt;'Info patients (2)'!CH160,"CHECK","")</f>
        <v/>
      </c>
      <c r="CI160" s="276" t="str">
        <f>IF('Info patients (1)'!CI160&lt;&gt;'Info patients (2)'!CI160,"CHECK","")</f>
        <v/>
      </c>
      <c r="CJ160" s="276" t="str">
        <f>IF('Info patients (1)'!CJ160&lt;&gt;'Info patients (2)'!CJ160,"CHECK","")</f>
        <v/>
      </c>
      <c r="CK160" s="276" t="str">
        <f>IF('Info patients (1)'!CK160&lt;&gt;'Info patients (2)'!CK160,"CHECK","")</f>
        <v/>
      </c>
      <c r="CL160" s="276" t="str">
        <f>IF('Info patients (1)'!CL160&lt;&gt;'Info patients (2)'!CL160,"CHECK","")</f>
        <v/>
      </c>
      <c r="CM160" s="276" t="str">
        <f>IF('Info patients (1)'!CM160&lt;&gt;'Info patients (2)'!CM160,"CHECK","")</f>
        <v/>
      </c>
      <c r="CN160" s="276" t="str">
        <f>IF('Info patients (1)'!CN160&lt;&gt;'Info patients (2)'!CN160,"CHECK","")</f>
        <v/>
      </c>
      <c r="CO160" s="276" t="str">
        <f>IF('Info patients (1)'!CO160&lt;&gt;'Info patients (2)'!CO160,"CHECK","")</f>
        <v/>
      </c>
      <c r="CP160" s="276" t="str">
        <f>IF('Info patients (1)'!CP160&lt;&gt;'Info patients (2)'!CP160,"CHECK","")</f>
        <v/>
      </c>
      <c r="CQ160" s="276" t="str">
        <f>IF('Info patients (1)'!CQ160&lt;&gt;'Info patients (2)'!CQ160,"CHECK","")</f>
        <v/>
      </c>
      <c r="CR160" s="276" t="str">
        <f>IF('Info patients (1)'!CR160&lt;&gt;'Info patients (2)'!CR160,"CHECK","")</f>
        <v/>
      </c>
      <c r="CS160" s="276" t="str">
        <f>IF('Info patients (1)'!CS160&lt;&gt;'Info patients (2)'!CS160,"CHECK","")</f>
        <v/>
      </c>
      <c r="CT160" s="276" t="str">
        <f>IF('Info patients (1)'!CT160&lt;&gt;'Info patients (2)'!CT160,"CHECK","")</f>
        <v/>
      </c>
      <c r="CU160" s="276" t="str">
        <f>IF('Info patients (1)'!CU160&lt;&gt;'Info patients (2)'!CU160,"CHECK","")</f>
        <v/>
      </c>
      <c r="CV160" s="276" t="str">
        <f>IF('Info patients (1)'!CV160&lt;&gt;'Info patients (2)'!CV160,"CHECK","")</f>
        <v/>
      </c>
      <c r="CW160" s="276" t="str">
        <f>IF('Info patients (1)'!CW160&lt;&gt;'Info patients (2)'!CW160,"CHECK","")</f>
        <v/>
      </c>
      <c r="CX160" s="276" t="str">
        <f>IF('Info patients (1)'!CX160&lt;&gt;'Info patients (2)'!CX160,"CHECK","")</f>
        <v/>
      </c>
      <c r="CY160" s="276" t="str">
        <f>IF('Info patients (1)'!CY160&lt;&gt;'Info patients (2)'!CY160,"CHECK","")</f>
        <v/>
      </c>
      <c r="CZ160" s="276" t="str">
        <f>IF('Info patients (1)'!CZ160&lt;&gt;'Info patients (2)'!CZ160,"CHECK","")</f>
        <v/>
      </c>
      <c r="DA160" s="276" t="str">
        <f>IF('Info patients (1)'!DA160&lt;&gt;'Info patients (2)'!DA160,"CHECK","")</f>
        <v/>
      </c>
      <c r="DB160" s="276" t="str">
        <f>IF('Info patients (1)'!DB160&lt;&gt;'Info patients (2)'!DB160,"CHECK","")</f>
        <v/>
      </c>
      <c r="DC160" s="276" t="str">
        <f>IF('Info patients (1)'!DC160&lt;&gt;'Info patients (2)'!DC160,"CHECK","")</f>
        <v/>
      </c>
      <c r="DD160" s="276" t="str">
        <f>IF('Info patients (1)'!DD160&lt;&gt;'Info patients (2)'!DD160,"CHECK","")</f>
        <v/>
      </c>
      <c r="DE160" s="276" t="str">
        <f>IF('Info patients (1)'!DE160&lt;&gt;'Info patients (2)'!DE160,"CHECK","")</f>
        <v/>
      </c>
      <c r="DF160" s="276" t="str">
        <f>IF('Info patients (1)'!DF160&lt;&gt;'Info patients (2)'!DF160,"CHECK","")</f>
        <v/>
      </c>
      <c r="DG160" s="276" t="str">
        <f>IF('Info patients (1)'!DG160&lt;&gt;'Info patients (2)'!DG160,"CHECK","")</f>
        <v/>
      </c>
      <c r="DH160" s="276" t="str">
        <f>IF('Info patients (1)'!DH160&lt;&gt;'Info patients (2)'!DH160,"CHECK","")</f>
        <v/>
      </c>
      <c r="DI160" s="276" t="str">
        <f>IF('Info patients (1)'!DI160&lt;&gt;'Info patients (2)'!DI160,"CHECK","")</f>
        <v/>
      </c>
      <c r="DJ160" s="276" t="str">
        <f>IF('Info patients (1)'!DJ160&lt;&gt;'Info patients (2)'!DJ160,"CHECK","")</f>
        <v/>
      </c>
      <c r="DK160" s="276" t="str">
        <f>IF('Info patients (1)'!DK160&lt;&gt;'Info patients (2)'!DK160,"CHECK","")</f>
        <v/>
      </c>
      <c r="DL160" s="276" t="str">
        <f>IF('Info patients (1)'!DL160&lt;&gt;'Info patients (2)'!DL160,"CHECK","")</f>
        <v/>
      </c>
      <c r="DM160" s="276" t="str">
        <f>IF('Info patients (1)'!DM160&lt;&gt;'Info patients (2)'!DM160,"CHECK","")</f>
        <v/>
      </c>
      <c r="DN160" s="276" t="str">
        <f>IF('Info patients (1)'!DN160&lt;&gt;'Info patients (2)'!DN160,"CHECK","")</f>
        <v/>
      </c>
      <c r="DO160" s="276" t="str">
        <f>IF('Info patients (1)'!DO160&lt;&gt;'Info patients (2)'!DO160,"CHECK","")</f>
        <v/>
      </c>
      <c r="DP160" s="276" t="str">
        <f>IF('Info patients (1)'!DP160&lt;&gt;'Info patients (2)'!DP160,"CHECK","")</f>
        <v/>
      </c>
      <c r="DQ160" s="276" t="str">
        <f>IF('Info patients (1)'!DQ160&lt;&gt;'Info patients (2)'!DQ160,"CHECK","")</f>
        <v/>
      </c>
    </row>
    <row r="161" spans="1:121" s="109" customFormat="1" ht="23.25" customHeight="1" x14ac:dyDescent="0.2">
      <c r="A161" s="276" t="str">
        <f>IF('Info patients (1)'!A161&lt;&gt;'Info patients (2)'!A161,"CHECK","")</f>
        <v/>
      </c>
      <c r="B161" s="276" t="str">
        <f>IF('Info patients (1)'!B161&lt;&gt;'Info patients (2)'!B161,"CHECK","")</f>
        <v/>
      </c>
      <c r="C161" s="276" t="str">
        <f>IF('Info patients (1)'!C161&lt;&gt;'Info patients (2)'!C161,"CHECK","")</f>
        <v/>
      </c>
      <c r="D161" s="276" t="str">
        <f>IF('Info patients (1)'!D161&lt;&gt;'Info patients (2)'!D161,"CHECK","")</f>
        <v/>
      </c>
      <c r="E161" s="276" t="str">
        <f>IF('Info patients (1)'!E161&lt;&gt;'Info patients (2)'!E161,"CHECK","")</f>
        <v/>
      </c>
      <c r="F161" s="276" t="str">
        <f>IF('Info patients (1)'!F161&lt;&gt;'Info patients (2)'!F161,"CHECK","")</f>
        <v/>
      </c>
      <c r="G161" s="276" t="str">
        <f>IF('Info patients (1)'!G161&lt;&gt;'Info patients (2)'!G161,"CHECK","")</f>
        <v/>
      </c>
      <c r="H161" s="276" t="str">
        <f>IF('Info patients (1)'!H161&lt;&gt;'Info patients (2)'!H161,"CHECK","")</f>
        <v/>
      </c>
      <c r="I161" s="276" t="str">
        <f>IF('Info patients (1)'!I161&lt;&gt;'Info patients (2)'!I161,"CHECK","")</f>
        <v/>
      </c>
      <c r="J161" s="276" t="str">
        <f>IF('Info patients (1)'!J161&lt;&gt;'Info patients (2)'!J161,"CHECK","")</f>
        <v/>
      </c>
      <c r="K161" s="276" t="str">
        <f>IF('Info patients (1)'!K161&lt;&gt;'Info patients (2)'!K161,"CHECK","")</f>
        <v/>
      </c>
      <c r="L161" s="276" t="str">
        <f>IF('Info patients (1)'!L161&lt;&gt;'Info patients (2)'!L161,"CHECK","")</f>
        <v/>
      </c>
      <c r="M161" s="276" t="str">
        <f>IF('Info patients (1)'!M161&lt;&gt;'Info patients (2)'!M161,"CHECK","")</f>
        <v/>
      </c>
      <c r="N161" s="276" t="str">
        <f>IF('Info patients (1)'!N161&lt;&gt;'Info patients (2)'!N161,"CHECK","")</f>
        <v/>
      </c>
      <c r="O161" s="276" t="str">
        <f>IF('Info patients (1)'!O161&lt;&gt;'Info patients (2)'!O161,"CHECK","")</f>
        <v/>
      </c>
      <c r="P161" s="276" t="str">
        <f>IF('Info patients (1)'!P161&lt;&gt;'Info patients (2)'!P161,"CHECK","")</f>
        <v/>
      </c>
      <c r="Q161" s="276" t="str">
        <f>IF('Info patients (1)'!Q161&lt;&gt;'Info patients (2)'!Q161,"CHECK","")</f>
        <v/>
      </c>
      <c r="R161" s="276" t="str">
        <f>IF('Info patients (1)'!R161&lt;&gt;'Info patients (2)'!R161,"CHECK","")</f>
        <v/>
      </c>
      <c r="S161" s="276" t="str">
        <f>IF('Info patients (1)'!S161&lt;&gt;'Info patients (2)'!S161,"CHECK","")</f>
        <v/>
      </c>
      <c r="T161" s="276" t="str">
        <f>IF('Info patients (1)'!T161&lt;&gt;'Info patients (2)'!T161,"CHECK","")</f>
        <v/>
      </c>
      <c r="U161" s="276" t="str">
        <f>IF('Info patients (1)'!U161&lt;&gt;'Info patients (2)'!U161,"CHECK","")</f>
        <v/>
      </c>
      <c r="V161" s="276" t="str">
        <f>IF('Info patients (1)'!V161&lt;&gt;'Info patients (2)'!V161,"CHECK","")</f>
        <v/>
      </c>
      <c r="W161" s="276" t="str">
        <f>IF('Info patients (1)'!W161&lt;&gt;'Info patients (2)'!W161,"CHECK","")</f>
        <v/>
      </c>
      <c r="X161" s="276" t="str">
        <f>IF('Info patients (1)'!X161&lt;&gt;'Info patients (2)'!X161,"CHECK","")</f>
        <v/>
      </c>
      <c r="Y161" s="276" t="str">
        <f>IF('Info patients (1)'!Y161&lt;&gt;'Info patients (2)'!Y161,"CHECK","")</f>
        <v/>
      </c>
      <c r="Z161" s="276" t="str">
        <f>IF('Info patients (1)'!Z161&lt;&gt;'Info patients (2)'!Z161,"CHECK","")</f>
        <v/>
      </c>
      <c r="AA161" s="276" t="str">
        <f>IF('Info patients (1)'!AA161&lt;&gt;'Info patients (2)'!AA161,"CHECK","")</f>
        <v/>
      </c>
      <c r="AB161" s="276" t="str">
        <f>IF('Info patients (1)'!AB161&lt;&gt;'Info patients (2)'!AB161,"CHECK","")</f>
        <v/>
      </c>
      <c r="AC161" s="276" t="str">
        <f>IF('Info patients (1)'!AC161&lt;&gt;'Info patients (2)'!AC161,"CHECK","")</f>
        <v/>
      </c>
      <c r="AD161" s="276" t="str">
        <f>IF('Info patients (1)'!AD161&lt;&gt;'Info patients (2)'!AD161,"CHECK","")</f>
        <v/>
      </c>
      <c r="AE161" s="276" t="str">
        <f>IF('Info patients (1)'!AE161&lt;&gt;'Info patients (2)'!AE161,"CHECK","")</f>
        <v/>
      </c>
      <c r="AF161" s="276" t="str">
        <f>IF('Info patients (1)'!AF161&lt;&gt;'Info patients (2)'!AF161,"CHECK","")</f>
        <v/>
      </c>
      <c r="AG161" s="276" t="str">
        <f>IF('Info patients (1)'!AG161&lt;&gt;'Info patients (2)'!AG161,"CHECK","")</f>
        <v/>
      </c>
      <c r="AH161" s="276" t="str">
        <f>IF('Info patients (1)'!AH161&lt;&gt;'Info patients (2)'!AH161,"CHECK","")</f>
        <v/>
      </c>
      <c r="AI161" s="276" t="str">
        <f>IF('Info patients (1)'!AI161&lt;&gt;'Info patients (2)'!AI161,"CHECK","")</f>
        <v/>
      </c>
      <c r="AJ161" s="276" t="str">
        <f>IF('Info patients (1)'!AJ161&lt;&gt;'Info patients (2)'!AJ161,"CHECK","")</f>
        <v/>
      </c>
      <c r="AK161" s="276" t="str">
        <f>IF('Info patients (1)'!AK161&lt;&gt;'Info patients (2)'!AK161,"CHECK","")</f>
        <v/>
      </c>
      <c r="AL161" s="276" t="str">
        <f>IF('Info patients (1)'!AL161&lt;&gt;'Info patients (2)'!AL161,"CHECK","")</f>
        <v/>
      </c>
      <c r="AM161" s="276" t="str">
        <f>IF('Info patients (1)'!AM161&lt;&gt;'Info patients (2)'!AM161,"CHECK","")</f>
        <v/>
      </c>
      <c r="AN161" s="276" t="str">
        <f>IF('Info patients (1)'!AN161&lt;&gt;'Info patients (2)'!AN161,"CHECK","")</f>
        <v/>
      </c>
      <c r="AO161" s="276" t="str">
        <f>IF('Info patients (1)'!AO161&lt;&gt;'Info patients (2)'!AO161,"CHECK","")</f>
        <v/>
      </c>
      <c r="AP161" s="276" t="str">
        <f>IF('Info patients (1)'!AP161&lt;&gt;'Info patients (2)'!AP161,"CHECK","")</f>
        <v/>
      </c>
      <c r="AQ161" s="276" t="str">
        <f>IF('Info patients (1)'!AQ161&lt;&gt;'Info patients (2)'!AQ161,"CHECK","")</f>
        <v/>
      </c>
      <c r="AR161" s="276" t="str">
        <f>IF('Info patients (1)'!AR161&lt;&gt;'Info patients (2)'!AR161,"CHECK","")</f>
        <v/>
      </c>
      <c r="AS161" s="276" t="str">
        <f>IF('Info patients (1)'!AS161&lt;&gt;'Info patients (2)'!AS161,"CHECK","")</f>
        <v/>
      </c>
      <c r="AT161" s="276" t="str">
        <f>IF('Info patients (1)'!AT161&lt;&gt;'Info patients (2)'!AT161,"CHECK","")</f>
        <v/>
      </c>
      <c r="AU161" s="276" t="str">
        <f>IF('Info patients (1)'!AU161&lt;&gt;'Info patients (2)'!AU161,"CHECK","")</f>
        <v/>
      </c>
      <c r="AV161" s="276" t="str">
        <f>IF('Info patients (1)'!AV161&lt;&gt;'Info patients (2)'!AV161,"CHECK","")</f>
        <v/>
      </c>
      <c r="AW161" s="276" t="str">
        <f>IF('Info patients (1)'!AW161&lt;&gt;'Info patients (2)'!AW161,"CHECK","")</f>
        <v/>
      </c>
      <c r="AX161" s="276" t="str">
        <f>IF('Info patients (1)'!AX161&lt;&gt;'Info patients (2)'!AX161,"CHECK","")</f>
        <v/>
      </c>
      <c r="AY161" s="276" t="str">
        <f>IF('Info patients (1)'!AY161&lt;&gt;'Info patients (2)'!AY161,"CHECK","")</f>
        <v/>
      </c>
      <c r="AZ161" s="276" t="str">
        <f>IF('Info patients (1)'!AZ161&lt;&gt;'Info patients (2)'!AZ161,"CHECK","")</f>
        <v/>
      </c>
      <c r="BA161" s="276" t="str">
        <f>IF('Info patients (1)'!BA161&lt;&gt;'Info patients (2)'!BA161,"CHECK","")</f>
        <v/>
      </c>
      <c r="BB161" s="276" t="str">
        <f>IF('Info patients (1)'!BB161&lt;&gt;'Info patients (2)'!BB161,"CHECK","")</f>
        <v/>
      </c>
      <c r="BC161" s="276" t="str">
        <f>IF('Info patients (1)'!BC161&lt;&gt;'Info patients (2)'!BC161,"CHECK","")</f>
        <v/>
      </c>
      <c r="BD161" s="276" t="str">
        <f>IF('Info patients (1)'!BD161&lt;&gt;'Info patients (2)'!BD161,"CHECK","")</f>
        <v/>
      </c>
      <c r="BE161" s="276" t="str">
        <f>IF('Info patients (1)'!BE161&lt;&gt;'Info patients (2)'!BE161,"CHECK","")</f>
        <v/>
      </c>
      <c r="BF161" s="276" t="str">
        <f>IF('Info patients (1)'!BF161&lt;&gt;'Info patients (2)'!BF161,"CHECK","")</f>
        <v/>
      </c>
      <c r="BG161" s="276" t="str">
        <f>IF('Info patients (1)'!BG161&lt;&gt;'Info patients (2)'!BG161,"CHECK","")</f>
        <v/>
      </c>
      <c r="BH161" s="276" t="str">
        <f>IF('Info patients (1)'!BH161&lt;&gt;'Info patients (2)'!BH161,"CHECK","")</f>
        <v/>
      </c>
      <c r="BI161" s="276" t="str">
        <f>IF('Info patients (1)'!BI161&lt;&gt;'Info patients (2)'!BI161,"CHECK","")</f>
        <v/>
      </c>
      <c r="BJ161" s="276" t="str">
        <f>IF('Info patients (1)'!BJ161&lt;&gt;'Info patients (2)'!BJ161,"CHECK","")</f>
        <v/>
      </c>
      <c r="BK161" s="276" t="str">
        <f>IF('Info patients (1)'!BK161&lt;&gt;'Info patients (2)'!BK161,"CHECK","")</f>
        <v/>
      </c>
      <c r="BL161" s="276" t="str">
        <f>IF('Info patients (1)'!BL161&lt;&gt;'Info patients (2)'!BL161,"CHECK","")</f>
        <v/>
      </c>
      <c r="BM161" s="276" t="str">
        <f>IF('Info patients (1)'!BM161&lt;&gt;'Info patients (2)'!BM161,"CHECK","")</f>
        <v/>
      </c>
      <c r="BN161" s="276" t="str">
        <f>IF('Info patients (1)'!BN161&lt;&gt;'Info patients (2)'!BN161,"CHECK","")</f>
        <v/>
      </c>
      <c r="BO161" s="276" t="str">
        <f>IF('Info patients (1)'!BO161&lt;&gt;'Info patients (2)'!BO161,"CHECK","")</f>
        <v/>
      </c>
      <c r="BP161" s="276" t="str">
        <f>IF('Info patients (1)'!BP161&lt;&gt;'Info patients (2)'!BP161,"CHECK","")</f>
        <v/>
      </c>
      <c r="BQ161" s="276" t="str">
        <f>IF('Info patients (1)'!BQ161&lt;&gt;'Info patients (2)'!BQ161,"CHECK","")</f>
        <v/>
      </c>
      <c r="BR161" s="276" t="str">
        <f>IF('Info patients (1)'!BR161&lt;&gt;'Info patients (2)'!BR161,"CHECK","")</f>
        <v/>
      </c>
      <c r="BS161" s="276" t="str">
        <f>IF('Info patients (1)'!BS161&lt;&gt;'Info patients (2)'!BS161,"CHECK","")</f>
        <v/>
      </c>
      <c r="BT161" s="276" t="str">
        <f>IF('Info patients (1)'!BT161&lt;&gt;'Info patients (2)'!BT161,"CHECK","")</f>
        <v/>
      </c>
      <c r="BU161" s="276" t="str">
        <f>IF('Info patients (1)'!BU161&lt;&gt;'Info patients (2)'!BU161,"CHECK","")</f>
        <v/>
      </c>
      <c r="BV161" s="276" t="str">
        <f>IF('Info patients (1)'!BV161&lt;&gt;'Info patients (2)'!BV161,"CHECK","")</f>
        <v/>
      </c>
      <c r="BW161" s="276" t="str">
        <f>IF('Info patients (1)'!BW161&lt;&gt;'Info patients (2)'!BW161,"CHECK","")</f>
        <v/>
      </c>
      <c r="BX161" s="276" t="str">
        <f>IF('Info patients (1)'!BX161&lt;&gt;'Info patients (2)'!BX161,"CHECK","")</f>
        <v/>
      </c>
      <c r="BY161" s="276" t="str">
        <f>IF('Info patients (1)'!BY161&lt;&gt;'Info patients (2)'!BY161,"CHECK","")</f>
        <v/>
      </c>
      <c r="BZ161" s="276" t="str">
        <f>IF('Info patients (1)'!BZ161&lt;&gt;'Info patients (2)'!BZ161,"CHECK","")</f>
        <v/>
      </c>
      <c r="CA161" s="276" t="str">
        <f>IF('Info patients (1)'!CA161&lt;&gt;'Info patients (2)'!CA161,"CHECK","")</f>
        <v/>
      </c>
      <c r="CB161" s="276" t="str">
        <f>IF('Info patients (1)'!CB161&lt;&gt;'Info patients (2)'!CB161,"CHECK","")</f>
        <v/>
      </c>
      <c r="CC161" s="276" t="str">
        <f>IF('Info patients (1)'!CC161&lt;&gt;'Info patients (2)'!CC161,"CHECK","")</f>
        <v/>
      </c>
      <c r="CD161" s="276" t="str">
        <f>IF('Info patients (1)'!CD161&lt;&gt;'Info patients (2)'!CD161,"CHECK","")</f>
        <v/>
      </c>
      <c r="CE161" s="276" t="str">
        <f>IF('Info patients (1)'!CE161&lt;&gt;'Info patients (2)'!CE161,"CHECK","")</f>
        <v/>
      </c>
      <c r="CF161" s="276" t="str">
        <f>IF('Info patients (1)'!CF161&lt;&gt;'Info patients (2)'!CF161,"CHECK","")</f>
        <v/>
      </c>
      <c r="CG161" s="276" t="str">
        <f>IF('Info patients (1)'!CG161&lt;&gt;'Info patients (2)'!CG161,"CHECK","")</f>
        <v/>
      </c>
      <c r="CH161" s="276" t="str">
        <f>IF('Info patients (1)'!CH161&lt;&gt;'Info patients (2)'!CH161,"CHECK","")</f>
        <v/>
      </c>
      <c r="CI161" s="276" t="str">
        <f>IF('Info patients (1)'!CI161&lt;&gt;'Info patients (2)'!CI161,"CHECK","")</f>
        <v/>
      </c>
      <c r="CJ161" s="276" t="str">
        <f>IF('Info patients (1)'!CJ161&lt;&gt;'Info patients (2)'!CJ161,"CHECK","")</f>
        <v/>
      </c>
      <c r="CK161" s="276" t="str">
        <f>IF('Info patients (1)'!CK161&lt;&gt;'Info patients (2)'!CK161,"CHECK","")</f>
        <v/>
      </c>
      <c r="CL161" s="276" t="str">
        <f>IF('Info patients (1)'!CL161&lt;&gt;'Info patients (2)'!CL161,"CHECK","")</f>
        <v/>
      </c>
      <c r="CM161" s="276" t="str">
        <f>IF('Info patients (1)'!CM161&lt;&gt;'Info patients (2)'!CM161,"CHECK","")</f>
        <v/>
      </c>
      <c r="CN161" s="276" t="str">
        <f>IF('Info patients (1)'!CN161&lt;&gt;'Info patients (2)'!CN161,"CHECK","")</f>
        <v/>
      </c>
      <c r="CO161" s="276" t="str">
        <f>IF('Info patients (1)'!CO161&lt;&gt;'Info patients (2)'!CO161,"CHECK","")</f>
        <v/>
      </c>
      <c r="CP161" s="276" t="str">
        <f>IF('Info patients (1)'!CP161&lt;&gt;'Info patients (2)'!CP161,"CHECK","")</f>
        <v/>
      </c>
      <c r="CQ161" s="276" t="str">
        <f>IF('Info patients (1)'!CQ161&lt;&gt;'Info patients (2)'!CQ161,"CHECK","")</f>
        <v/>
      </c>
      <c r="CR161" s="276" t="str">
        <f>IF('Info patients (1)'!CR161&lt;&gt;'Info patients (2)'!CR161,"CHECK","")</f>
        <v/>
      </c>
      <c r="CS161" s="276" t="str">
        <f>IF('Info patients (1)'!CS161&lt;&gt;'Info patients (2)'!CS161,"CHECK","")</f>
        <v/>
      </c>
      <c r="CT161" s="276" t="str">
        <f>IF('Info patients (1)'!CT161&lt;&gt;'Info patients (2)'!CT161,"CHECK","")</f>
        <v/>
      </c>
      <c r="CU161" s="276" t="str">
        <f>IF('Info patients (1)'!CU161&lt;&gt;'Info patients (2)'!CU161,"CHECK","")</f>
        <v/>
      </c>
      <c r="CV161" s="276" t="str">
        <f>IF('Info patients (1)'!CV161&lt;&gt;'Info patients (2)'!CV161,"CHECK","")</f>
        <v/>
      </c>
      <c r="CW161" s="276" t="str">
        <f>IF('Info patients (1)'!CW161&lt;&gt;'Info patients (2)'!CW161,"CHECK","")</f>
        <v/>
      </c>
      <c r="CX161" s="276" t="str">
        <f>IF('Info patients (1)'!CX161&lt;&gt;'Info patients (2)'!CX161,"CHECK","")</f>
        <v/>
      </c>
      <c r="CY161" s="276" t="str">
        <f>IF('Info patients (1)'!CY161&lt;&gt;'Info patients (2)'!CY161,"CHECK","")</f>
        <v/>
      </c>
      <c r="CZ161" s="276" t="str">
        <f>IF('Info patients (1)'!CZ161&lt;&gt;'Info patients (2)'!CZ161,"CHECK","")</f>
        <v/>
      </c>
      <c r="DA161" s="276" t="str">
        <f>IF('Info patients (1)'!DA161&lt;&gt;'Info patients (2)'!DA161,"CHECK","")</f>
        <v/>
      </c>
      <c r="DB161" s="276" t="str">
        <f>IF('Info patients (1)'!DB161&lt;&gt;'Info patients (2)'!DB161,"CHECK","")</f>
        <v/>
      </c>
      <c r="DC161" s="276" t="str">
        <f>IF('Info patients (1)'!DC161&lt;&gt;'Info patients (2)'!DC161,"CHECK","")</f>
        <v/>
      </c>
      <c r="DD161" s="276" t="str">
        <f>IF('Info patients (1)'!DD161&lt;&gt;'Info patients (2)'!DD161,"CHECK","")</f>
        <v/>
      </c>
      <c r="DE161" s="276" t="str">
        <f>IF('Info patients (1)'!DE161&lt;&gt;'Info patients (2)'!DE161,"CHECK","")</f>
        <v/>
      </c>
      <c r="DF161" s="276" t="str">
        <f>IF('Info patients (1)'!DF161&lt;&gt;'Info patients (2)'!DF161,"CHECK","")</f>
        <v/>
      </c>
      <c r="DG161" s="276" t="str">
        <f>IF('Info patients (1)'!DG161&lt;&gt;'Info patients (2)'!DG161,"CHECK","")</f>
        <v/>
      </c>
      <c r="DH161" s="276" t="str">
        <f>IF('Info patients (1)'!DH161&lt;&gt;'Info patients (2)'!DH161,"CHECK","")</f>
        <v/>
      </c>
      <c r="DI161" s="276" t="str">
        <f>IF('Info patients (1)'!DI161&lt;&gt;'Info patients (2)'!DI161,"CHECK","")</f>
        <v/>
      </c>
      <c r="DJ161" s="276" t="str">
        <f>IF('Info patients (1)'!DJ161&lt;&gt;'Info patients (2)'!DJ161,"CHECK","")</f>
        <v/>
      </c>
      <c r="DK161" s="276" t="str">
        <f>IF('Info patients (1)'!DK161&lt;&gt;'Info patients (2)'!DK161,"CHECK","")</f>
        <v/>
      </c>
      <c r="DL161" s="276" t="str">
        <f>IF('Info patients (1)'!DL161&lt;&gt;'Info patients (2)'!DL161,"CHECK","")</f>
        <v/>
      </c>
      <c r="DM161" s="276" t="str">
        <f>IF('Info patients (1)'!DM161&lt;&gt;'Info patients (2)'!DM161,"CHECK","")</f>
        <v/>
      </c>
      <c r="DN161" s="276" t="str">
        <f>IF('Info patients (1)'!DN161&lt;&gt;'Info patients (2)'!DN161,"CHECK","")</f>
        <v/>
      </c>
      <c r="DO161" s="276" t="str">
        <f>IF('Info patients (1)'!DO161&lt;&gt;'Info patients (2)'!DO161,"CHECK","")</f>
        <v/>
      </c>
      <c r="DP161" s="276" t="str">
        <f>IF('Info patients (1)'!DP161&lt;&gt;'Info patients (2)'!DP161,"CHECK","")</f>
        <v/>
      </c>
      <c r="DQ161" s="276" t="str">
        <f>IF('Info patients (1)'!DQ161&lt;&gt;'Info patients (2)'!DQ161,"CHECK","")</f>
        <v/>
      </c>
    </row>
    <row r="162" spans="1:121" s="109" customFormat="1" ht="23.25" customHeight="1" x14ac:dyDescent="0.2">
      <c r="A162" s="276" t="str">
        <f>IF('Info patients (1)'!A162&lt;&gt;'Info patients (2)'!A162,"CHECK","")</f>
        <v/>
      </c>
      <c r="B162" s="276" t="str">
        <f>IF('Info patients (1)'!B162&lt;&gt;'Info patients (2)'!B162,"CHECK","")</f>
        <v/>
      </c>
      <c r="C162" s="276" t="str">
        <f>IF('Info patients (1)'!C162&lt;&gt;'Info patients (2)'!C162,"CHECK","")</f>
        <v/>
      </c>
      <c r="D162" s="276" t="str">
        <f>IF('Info patients (1)'!D162&lt;&gt;'Info patients (2)'!D162,"CHECK","")</f>
        <v/>
      </c>
      <c r="E162" s="276" t="str">
        <f>IF('Info patients (1)'!E162&lt;&gt;'Info patients (2)'!E162,"CHECK","")</f>
        <v/>
      </c>
      <c r="F162" s="276" t="str">
        <f>IF('Info patients (1)'!F162&lt;&gt;'Info patients (2)'!F162,"CHECK","")</f>
        <v/>
      </c>
      <c r="G162" s="276" t="str">
        <f>IF('Info patients (1)'!G162&lt;&gt;'Info patients (2)'!G162,"CHECK","")</f>
        <v/>
      </c>
      <c r="H162" s="276" t="str">
        <f>IF('Info patients (1)'!H162&lt;&gt;'Info patients (2)'!H162,"CHECK","")</f>
        <v/>
      </c>
      <c r="I162" s="276" t="str">
        <f>IF('Info patients (1)'!I162&lt;&gt;'Info patients (2)'!I162,"CHECK","")</f>
        <v/>
      </c>
      <c r="J162" s="276" t="str">
        <f>IF('Info patients (1)'!J162&lt;&gt;'Info patients (2)'!J162,"CHECK","")</f>
        <v/>
      </c>
      <c r="K162" s="276" t="str">
        <f>IF('Info patients (1)'!K162&lt;&gt;'Info patients (2)'!K162,"CHECK","")</f>
        <v/>
      </c>
      <c r="L162" s="276" t="str">
        <f>IF('Info patients (1)'!L162&lt;&gt;'Info patients (2)'!L162,"CHECK","")</f>
        <v/>
      </c>
      <c r="M162" s="276" t="str">
        <f>IF('Info patients (1)'!M162&lt;&gt;'Info patients (2)'!M162,"CHECK","")</f>
        <v/>
      </c>
      <c r="N162" s="276" t="str">
        <f>IF('Info patients (1)'!N162&lt;&gt;'Info patients (2)'!N162,"CHECK","")</f>
        <v/>
      </c>
      <c r="O162" s="276" t="str">
        <f>IF('Info patients (1)'!O162&lt;&gt;'Info patients (2)'!O162,"CHECK","")</f>
        <v/>
      </c>
      <c r="P162" s="276" t="str">
        <f>IF('Info patients (1)'!P162&lt;&gt;'Info patients (2)'!P162,"CHECK","")</f>
        <v/>
      </c>
      <c r="Q162" s="276" t="str">
        <f>IF('Info patients (1)'!Q162&lt;&gt;'Info patients (2)'!Q162,"CHECK","")</f>
        <v/>
      </c>
      <c r="R162" s="276" t="str">
        <f>IF('Info patients (1)'!R162&lt;&gt;'Info patients (2)'!R162,"CHECK","")</f>
        <v/>
      </c>
      <c r="S162" s="276" t="str">
        <f>IF('Info patients (1)'!S162&lt;&gt;'Info patients (2)'!S162,"CHECK","")</f>
        <v/>
      </c>
      <c r="T162" s="276" t="str">
        <f>IF('Info patients (1)'!T162&lt;&gt;'Info patients (2)'!T162,"CHECK","")</f>
        <v/>
      </c>
      <c r="U162" s="276" t="str">
        <f>IF('Info patients (1)'!U162&lt;&gt;'Info patients (2)'!U162,"CHECK","")</f>
        <v/>
      </c>
      <c r="V162" s="276" t="str">
        <f>IF('Info patients (1)'!V162&lt;&gt;'Info patients (2)'!V162,"CHECK","")</f>
        <v/>
      </c>
      <c r="W162" s="276" t="str">
        <f>IF('Info patients (1)'!W162&lt;&gt;'Info patients (2)'!W162,"CHECK","")</f>
        <v/>
      </c>
      <c r="X162" s="276" t="str">
        <f>IF('Info patients (1)'!X162&lt;&gt;'Info patients (2)'!X162,"CHECK","")</f>
        <v/>
      </c>
      <c r="Y162" s="276" t="str">
        <f>IF('Info patients (1)'!Y162&lt;&gt;'Info patients (2)'!Y162,"CHECK","")</f>
        <v/>
      </c>
      <c r="Z162" s="276" t="str">
        <f>IF('Info patients (1)'!Z162&lt;&gt;'Info patients (2)'!Z162,"CHECK","")</f>
        <v/>
      </c>
      <c r="AA162" s="276" t="str">
        <f>IF('Info patients (1)'!AA162&lt;&gt;'Info patients (2)'!AA162,"CHECK","")</f>
        <v/>
      </c>
      <c r="AB162" s="276" t="str">
        <f>IF('Info patients (1)'!AB162&lt;&gt;'Info patients (2)'!AB162,"CHECK","")</f>
        <v/>
      </c>
      <c r="AC162" s="276" t="str">
        <f>IF('Info patients (1)'!AC162&lt;&gt;'Info patients (2)'!AC162,"CHECK","")</f>
        <v/>
      </c>
      <c r="AD162" s="276" t="str">
        <f>IF('Info patients (1)'!AD162&lt;&gt;'Info patients (2)'!AD162,"CHECK","")</f>
        <v/>
      </c>
      <c r="AE162" s="276" t="str">
        <f>IF('Info patients (1)'!AE162&lt;&gt;'Info patients (2)'!AE162,"CHECK","")</f>
        <v/>
      </c>
      <c r="AF162" s="276" t="str">
        <f>IF('Info patients (1)'!AF162&lt;&gt;'Info patients (2)'!AF162,"CHECK","")</f>
        <v/>
      </c>
      <c r="AG162" s="276" t="str">
        <f>IF('Info patients (1)'!AG162&lt;&gt;'Info patients (2)'!AG162,"CHECK","")</f>
        <v/>
      </c>
      <c r="AH162" s="276" t="str">
        <f>IF('Info patients (1)'!AH162&lt;&gt;'Info patients (2)'!AH162,"CHECK","")</f>
        <v/>
      </c>
      <c r="AI162" s="276" t="str">
        <f>IF('Info patients (1)'!AI162&lt;&gt;'Info patients (2)'!AI162,"CHECK","")</f>
        <v/>
      </c>
      <c r="AJ162" s="276" t="str">
        <f>IF('Info patients (1)'!AJ162&lt;&gt;'Info patients (2)'!AJ162,"CHECK","")</f>
        <v/>
      </c>
      <c r="AK162" s="276" t="str">
        <f>IF('Info patients (1)'!AK162&lt;&gt;'Info patients (2)'!AK162,"CHECK","")</f>
        <v/>
      </c>
      <c r="AL162" s="276" t="str">
        <f>IF('Info patients (1)'!AL162&lt;&gt;'Info patients (2)'!AL162,"CHECK","")</f>
        <v/>
      </c>
      <c r="AM162" s="276" t="str">
        <f>IF('Info patients (1)'!AM162&lt;&gt;'Info patients (2)'!AM162,"CHECK","")</f>
        <v/>
      </c>
      <c r="AN162" s="276" t="str">
        <f>IF('Info patients (1)'!AN162&lt;&gt;'Info patients (2)'!AN162,"CHECK","")</f>
        <v/>
      </c>
      <c r="AO162" s="276" t="str">
        <f>IF('Info patients (1)'!AO162&lt;&gt;'Info patients (2)'!AO162,"CHECK","")</f>
        <v/>
      </c>
      <c r="AP162" s="276" t="str">
        <f>IF('Info patients (1)'!AP162&lt;&gt;'Info patients (2)'!AP162,"CHECK","")</f>
        <v/>
      </c>
      <c r="AQ162" s="276" t="str">
        <f>IF('Info patients (1)'!AQ162&lt;&gt;'Info patients (2)'!AQ162,"CHECK","")</f>
        <v/>
      </c>
      <c r="AR162" s="276" t="str">
        <f>IF('Info patients (1)'!AR162&lt;&gt;'Info patients (2)'!AR162,"CHECK","")</f>
        <v/>
      </c>
      <c r="AS162" s="276" t="str">
        <f>IF('Info patients (1)'!AS162&lt;&gt;'Info patients (2)'!AS162,"CHECK","")</f>
        <v/>
      </c>
      <c r="AT162" s="276" t="str">
        <f>IF('Info patients (1)'!AT162&lt;&gt;'Info patients (2)'!AT162,"CHECK","")</f>
        <v/>
      </c>
      <c r="AU162" s="276" t="str">
        <f>IF('Info patients (1)'!AU162&lt;&gt;'Info patients (2)'!AU162,"CHECK","")</f>
        <v/>
      </c>
      <c r="AV162" s="276" t="str">
        <f>IF('Info patients (1)'!AV162&lt;&gt;'Info patients (2)'!AV162,"CHECK","")</f>
        <v/>
      </c>
      <c r="AW162" s="276" t="str">
        <f>IF('Info patients (1)'!AW162&lt;&gt;'Info patients (2)'!AW162,"CHECK","")</f>
        <v/>
      </c>
      <c r="AX162" s="276" t="str">
        <f>IF('Info patients (1)'!AX162&lt;&gt;'Info patients (2)'!AX162,"CHECK","")</f>
        <v/>
      </c>
      <c r="AY162" s="276" t="str">
        <f>IF('Info patients (1)'!AY162&lt;&gt;'Info patients (2)'!AY162,"CHECK","")</f>
        <v/>
      </c>
      <c r="AZ162" s="276" t="str">
        <f>IF('Info patients (1)'!AZ162&lt;&gt;'Info patients (2)'!AZ162,"CHECK","")</f>
        <v/>
      </c>
      <c r="BA162" s="276" t="str">
        <f>IF('Info patients (1)'!BA162&lt;&gt;'Info patients (2)'!BA162,"CHECK","")</f>
        <v/>
      </c>
      <c r="BB162" s="276" t="str">
        <f>IF('Info patients (1)'!BB162&lt;&gt;'Info patients (2)'!BB162,"CHECK","")</f>
        <v/>
      </c>
      <c r="BC162" s="276" t="str">
        <f>IF('Info patients (1)'!BC162&lt;&gt;'Info patients (2)'!BC162,"CHECK","")</f>
        <v/>
      </c>
      <c r="BD162" s="276" t="str">
        <f>IF('Info patients (1)'!BD162&lt;&gt;'Info patients (2)'!BD162,"CHECK","")</f>
        <v/>
      </c>
      <c r="BE162" s="276" t="str">
        <f>IF('Info patients (1)'!BE162&lt;&gt;'Info patients (2)'!BE162,"CHECK","")</f>
        <v/>
      </c>
      <c r="BF162" s="276" t="str">
        <f>IF('Info patients (1)'!BF162&lt;&gt;'Info patients (2)'!BF162,"CHECK","")</f>
        <v/>
      </c>
      <c r="BG162" s="276" t="str">
        <f>IF('Info patients (1)'!BG162&lt;&gt;'Info patients (2)'!BG162,"CHECK","")</f>
        <v/>
      </c>
      <c r="BH162" s="276" t="str">
        <f>IF('Info patients (1)'!BH162&lt;&gt;'Info patients (2)'!BH162,"CHECK","")</f>
        <v/>
      </c>
      <c r="BI162" s="276" t="str">
        <f>IF('Info patients (1)'!BI162&lt;&gt;'Info patients (2)'!BI162,"CHECK","")</f>
        <v/>
      </c>
      <c r="BJ162" s="276" t="str">
        <f>IF('Info patients (1)'!BJ162&lt;&gt;'Info patients (2)'!BJ162,"CHECK","")</f>
        <v/>
      </c>
      <c r="BK162" s="276" t="str">
        <f>IF('Info patients (1)'!BK162&lt;&gt;'Info patients (2)'!BK162,"CHECK","")</f>
        <v/>
      </c>
      <c r="BL162" s="276" t="str">
        <f>IF('Info patients (1)'!BL162&lt;&gt;'Info patients (2)'!BL162,"CHECK","")</f>
        <v/>
      </c>
      <c r="BM162" s="276" t="str">
        <f>IF('Info patients (1)'!BM162&lt;&gt;'Info patients (2)'!BM162,"CHECK","")</f>
        <v/>
      </c>
      <c r="BN162" s="276" t="str">
        <f>IF('Info patients (1)'!BN162&lt;&gt;'Info patients (2)'!BN162,"CHECK","")</f>
        <v/>
      </c>
      <c r="BO162" s="276" t="str">
        <f>IF('Info patients (1)'!BO162&lt;&gt;'Info patients (2)'!BO162,"CHECK","")</f>
        <v/>
      </c>
      <c r="BP162" s="276" t="str">
        <f>IF('Info patients (1)'!BP162&lt;&gt;'Info patients (2)'!BP162,"CHECK","")</f>
        <v/>
      </c>
      <c r="BQ162" s="276" t="str">
        <f>IF('Info patients (1)'!BQ162&lt;&gt;'Info patients (2)'!BQ162,"CHECK","")</f>
        <v/>
      </c>
      <c r="BR162" s="276" t="str">
        <f>IF('Info patients (1)'!BR162&lt;&gt;'Info patients (2)'!BR162,"CHECK","")</f>
        <v/>
      </c>
      <c r="BS162" s="276" t="str">
        <f>IF('Info patients (1)'!BS162&lt;&gt;'Info patients (2)'!BS162,"CHECK","")</f>
        <v/>
      </c>
      <c r="BT162" s="276" t="str">
        <f>IF('Info patients (1)'!BT162&lt;&gt;'Info patients (2)'!BT162,"CHECK","")</f>
        <v/>
      </c>
      <c r="BU162" s="276" t="str">
        <f>IF('Info patients (1)'!BU162&lt;&gt;'Info patients (2)'!BU162,"CHECK","")</f>
        <v/>
      </c>
      <c r="BV162" s="276" t="str">
        <f>IF('Info patients (1)'!BV162&lt;&gt;'Info patients (2)'!BV162,"CHECK","")</f>
        <v/>
      </c>
      <c r="BW162" s="276" t="str">
        <f>IF('Info patients (1)'!BW162&lt;&gt;'Info patients (2)'!BW162,"CHECK","")</f>
        <v/>
      </c>
      <c r="BX162" s="276" t="str">
        <f>IF('Info patients (1)'!BX162&lt;&gt;'Info patients (2)'!BX162,"CHECK","")</f>
        <v/>
      </c>
      <c r="BY162" s="276" t="str">
        <f>IF('Info patients (1)'!BY162&lt;&gt;'Info patients (2)'!BY162,"CHECK","")</f>
        <v/>
      </c>
      <c r="BZ162" s="276" t="str">
        <f>IF('Info patients (1)'!BZ162&lt;&gt;'Info patients (2)'!BZ162,"CHECK","")</f>
        <v/>
      </c>
      <c r="CA162" s="276" t="str">
        <f>IF('Info patients (1)'!CA162&lt;&gt;'Info patients (2)'!CA162,"CHECK","")</f>
        <v/>
      </c>
      <c r="CB162" s="276" t="str">
        <f>IF('Info patients (1)'!CB162&lt;&gt;'Info patients (2)'!CB162,"CHECK","")</f>
        <v/>
      </c>
      <c r="CC162" s="276" t="str">
        <f>IF('Info patients (1)'!CC162&lt;&gt;'Info patients (2)'!CC162,"CHECK","")</f>
        <v/>
      </c>
      <c r="CD162" s="276" t="str">
        <f>IF('Info patients (1)'!CD162&lt;&gt;'Info patients (2)'!CD162,"CHECK","")</f>
        <v/>
      </c>
      <c r="CE162" s="276" t="str">
        <f>IF('Info patients (1)'!CE162&lt;&gt;'Info patients (2)'!CE162,"CHECK","")</f>
        <v/>
      </c>
      <c r="CF162" s="276" t="str">
        <f>IF('Info patients (1)'!CF162&lt;&gt;'Info patients (2)'!CF162,"CHECK","")</f>
        <v/>
      </c>
      <c r="CG162" s="276" t="str">
        <f>IF('Info patients (1)'!CG162&lt;&gt;'Info patients (2)'!CG162,"CHECK","")</f>
        <v/>
      </c>
      <c r="CH162" s="276" t="str">
        <f>IF('Info patients (1)'!CH162&lt;&gt;'Info patients (2)'!CH162,"CHECK","")</f>
        <v/>
      </c>
      <c r="CI162" s="276" t="str">
        <f>IF('Info patients (1)'!CI162&lt;&gt;'Info patients (2)'!CI162,"CHECK","")</f>
        <v/>
      </c>
      <c r="CJ162" s="276" t="str">
        <f>IF('Info patients (1)'!CJ162&lt;&gt;'Info patients (2)'!CJ162,"CHECK","")</f>
        <v/>
      </c>
      <c r="CK162" s="276" t="str">
        <f>IF('Info patients (1)'!CK162&lt;&gt;'Info patients (2)'!CK162,"CHECK","")</f>
        <v/>
      </c>
      <c r="CL162" s="276" t="str">
        <f>IF('Info patients (1)'!CL162&lt;&gt;'Info patients (2)'!CL162,"CHECK","")</f>
        <v/>
      </c>
      <c r="CM162" s="276" t="str">
        <f>IF('Info patients (1)'!CM162&lt;&gt;'Info patients (2)'!CM162,"CHECK","")</f>
        <v/>
      </c>
      <c r="CN162" s="276" t="str">
        <f>IF('Info patients (1)'!CN162&lt;&gt;'Info patients (2)'!CN162,"CHECK","")</f>
        <v/>
      </c>
      <c r="CO162" s="276" t="str">
        <f>IF('Info patients (1)'!CO162&lt;&gt;'Info patients (2)'!CO162,"CHECK","")</f>
        <v/>
      </c>
      <c r="CP162" s="276" t="str">
        <f>IF('Info patients (1)'!CP162&lt;&gt;'Info patients (2)'!CP162,"CHECK","")</f>
        <v/>
      </c>
      <c r="CQ162" s="276" t="str">
        <f>IF('Info patients (1)'!CQ162&lt;&gt;'Info patients (2)'!CQ162,"CHECK","")</f>
        <v/>
      </c>
      <c r="CR162" s="276" t="str">
        <f>IF('Info patients (1)'!CR162&lt;&gt;'Info patients (2)'!CR162,"CHECK","")</f>
        <v/>
      </c>
      <c r="CS162" s="276" t="str">
        <f>IF('Info patients (1)'!CS162&lt;&gt;'Info patients (2)'!CS162,"CHECK","")</f>
        <v/>
      </c>
      <c r="CT162" s="276" t="str">
        <f>IF('Info patients (1)'!CT162&lt;&gt;'Info patients (2)'!CT162,"CHECK","")</f>
        <v/>
      </c>
      <c r="CU162" s="276" t="str">
        <f>IF('Info patients (1)'!CU162&lt;&gt;'Info patients (2)'!CU162,"CHECK","")</f>
        <v/>
      </c>
      <c r="CV162" s="276" t="str">
        <f>IF('Info patients (1)'!CV162&lt;&gt;'Info patients (2)'!CV162,"CHECK","")</f>
        <v/>
      </c>
      <c r="CW162" s="276" t="str">
        <f>IF('Info patients (1)'!CW162&lt;&gt;'Info patients (2)'!CW162,"CHECK","")</f>
        <v/>
      </c>
      <c r="CX162" s="276" t="str">
        <f>IF('Info patients (1)'!CX162&lt;&gt;'Info patients (2)'!CX162,"CHECK","")</f>
        <v/>
      </c>
      <c r="CY162" s="276" t="str">
        <f>IF('Info patients (1)'!CY162&lt;&gt;'Info patients (2)'!CY162,"CHECK","")</f>
        <v/>
      </c>
      <c r="CZ162" s="276" t="str">
        <f>IF('Info patients (1)'!CZ162&lt;&gt;'Info patients (2)'!CZ162,"CHECK","")</f>
        <v/>
      </c>
      <c r="DA162" s="276" t="str">
        <f>IF('Info patients (1)'!DA162&lt;&gt;'Info patients (2)'!DA162,"CHECK","")</f>
        <v/>
      </c>
      <c r="DB162" s="276" t="str">
        <f>IF('Info patients (1)'!DB162&lt;&gt;'Info patients (2)'!DB162,"CHECK","")</f>
        <v/>
      </c>
      <c r="DC162" s="276" t="str">
        <f>IF('Info patients (1)'!DC162&lt;&gt;'Info patients (2)'!DC162,"CHECK","")</f>
        <v/>
      </c>
      <c r="DD162" s="276" t="str">
        <f>IF('Info patients (1)'!DD162&lt;&gt;'Info patients (2)'!DD162,"CHECK","")</f>
        <v/>
      </c>
      <c r="DE162" s="276" t="str">
        <f>IF('Info patients (1)'!DE162&lt;&gt;'Info patients (2)'!DE162,"CHECK","")</f>
        <v/>
      </c>
      <c r="DF162" s="276" t="str">
        <f>IF('Info patients (1)'!DF162&lt;&gt;'Info patients (2)'!DF162,"CHECK","")</f>
        <v/>
      </c>
      <c r="DG162" s="276" t="str">
        <f>IF('Info patients (1)'!DG162&lt;&gt;'Info patients (2)'!DG162,"CHECK","")</f>
        <v/>
      </c>
      <c r="DH162" s="276" t="str">
        <f>IF('Info patients (1)'!DH162&lt;&gt;'Info patients (2)'!DH162,"CHECK","")</f>
        <v/>
      </c>
      <c r="DI162" s="276" t="str">
        <f>IF('Info patients (1)'!DI162&lt;&gt;'Info patients (2)'!DI162,"CHECK","")</f>
        <v/>
      </c>
      <c r="DJ162" s="276" t="str">
        <f>IF('Info patients (1)'!DJ162&lt;&gt;'Info patients (2)'!DJ162,"CHECK","")</f>
        <v/>
      </c>
      <c r="DK162" s="276" t="str">
        <f>IF('Info patients (1)'!DK162&lt;&gt;'Info patients (2)'!DK162,"CHECK","")</f>
        <v/>
      </c>
      <c r="DL162" s="276" t="str">
        <f>IF('Info patients (1)'!DL162&lt;&gt;'Info patients (2)'!DL162,"CHECK","")</f>
        <v/>
      </c>
      <c r="DM162" s="276" t="str">
        <f>IF('Info patients (1)'!DM162&lt;&gt;'Info patients (2)'!DM162,"CHECK","")</f>
        <v/>
      </c>
      <c r="DN162" s="276" t="str">
        <f>IF('Info patients (1)'!DN162&lt;&gt;'Info patients (2)'!DN162,"CHECK","")</f>
        <v/>
      </c>
      <c r="DO162" s="276" t="str">
        <f>IF('Info patients (1)'!DO162&lt;&gt;'Info patients (2)'!DO162,"CHECK","")</f>
        <v/>
      </c>
      <c r="DP162" s="276" t="str">
        <f>IF('Info patients (1)'!DP162&lt;&gt;'Info patients (2)'!DP162,"CHECK","")</f>
        <v/>
      </c>
      <c r="DQ162" s="276" t="str">
        <f>IF('Info patients (1)'!DQ162&lt;&gt;'Info patients (2)'!DQ162,"CHECK","")</f>
        <v/>
      </c>
    </row>
    <row r="163" spans="1:121" s="109" customFormat="1" ht="23.25" customHeight="1" x14ac:dyDescent="0.2">
      <c r="A163" s="276" t="str">
        <f>IF('Info patients (1)'!A163&lt;&gt;'Info patients (2)'!A163,"CHECK","")</f>
        <v/>
      </c>
      <c r="B163" s="276" t="str">
        <f>IF('Info patients (1)'!B163&lt;&gt;'Info patients (2)'!B163,"CHECK","")</f>
        <v/>
      </c>
      <c r="C163" s="276" t="str">
        <f>IF('Info patients (1)'!C163&lt;&gt;'Info patients (2)'!C163,"CHECK","")</f>
        <v/>
      </c>
      <c r="D163" s="276" t="str">
        <f>IF('Info patients (1)'!D163&lt;&gt;'Info patients (2)'!D163,"CHECK","")</f>
        <v/>
      </c>
      <c r="E163" s="276" t="str">
        <f>IF('Info patients (1)'!E163&lt;&gt;'Info patients (2)'!E163,"CHECK","")</f>
        <v/>
      </c>
      <c r="F163" s="276" t="str">
        <f>IF('Info patients (1)'!F163&lt;&gt;'Info patients (2)'!F163,"CHECK","")</f>
        <v/>
      </c>
      <c r="G163" s="276" t="str">
        <f>IF('Info patients (1)'!G163&lt;&gt;'Info patients (2)'!G163,"CHECK","")</f>
        <v/>
      </c>
      <c r="H163" s="276" t="str">
        <f>IF('Info patients (1)'!H163&lt;&gt;'Info patients (2)'!H163,"CHECK","")</f>
        <v/>
      </c>
      <c r="I163" s="276" t="str">
        <f>IF('Info patients (1)'!I163&lt;&gt;'Info patients (2)'!I163,"CHECK","")</f>
        <v/>
      </c>
      <c r="J163" s="276" t="str">
        <f>IF('Info patients (1)'!J163&lt;&gt;'Info patients (2)'!J163,"CHECK","")</f>
        <v/>
      </c>
      <c r="K163" s="276" t="str">
        <f>IF('Info patients (1)'!K163&lt;&gt;'Info patients (2)'!K163,"CHECK","")</f>
        <v/>
      </c>
      <c r="L163" s="276" t="str">
        <f>IF('Info patients (1)'!L163&lt;&gt;'Info patients (2)'!L163,"CHECK","")</f>
        <v/>
      </c>
      <c r="M163" s="276" t="str">
        <f>IF('Info patients (1)'!M163&lt;&gt;'Info patients (2)'!M163,"CHECK","")</f>
        <v/>
      </c>
      <c r="N163" s="276" t="str">
        <f>IF('Info patients (1)'!N163&lt;&gt;'Info patients (2)'!N163,"CHECK","")</f>
        <v/>
      </c>
      <c r="O163" s="276" t="str">
        <f>IF('Info patients (1)'!O163&lt;&gt;'Info patients (2)'!O163,"CHECK","")</f>
        <v/>
      </c>
      <c r="P163" s="276" t="str">
        <f>IF('Info patients (1)'!P163&lt;&gt;'Info patients (2)'!P163,"CHECK","")</f>
        <v/>
      </c>
      <c r="Q163" s="276" t="str">
        <f>IF('Info patients (1)'!Q163&lt;&gt;'Info patients (2)'!Q163,"CHECK","")</f>
        <v/>
      </c>
      <c r="R163" s="276" t="str">
        <f>IF('Info patients (1)'!R163&lt;&gt;'Info patients (2)'!R163,"CHECK","")</f>
        <v/>
      </c>
      <c r="S163" s="276" t="str">
        <f>IF('Info patients (1)'!S163&lt;&gt;'Info patients (2)'!S163,"CHECK","")</f>
        <v/>
      </c>
      <c r="T163" s="276" t="str">
        <f>IF('Info patients (1)'!T163&lt;&gt;'Info patients (2)'!T163,"CHECK","")</f>
        <v/>
      </c>
      <c r="U163" s="276" t="str">
        <f>IF('Info patients (1)'!U163&lt;&gt;'Info patients (2)'!U163,"CHECK","")</f>
        <v/>
      </c>
      <c r="V163" s="276" t="str">
        <f>IF('Info patients (1)'!V163&lt;&gt;'Info patients (2)'!V163,"CHECK","")</f>
        <v/>
      </c>
      <c r="W163" s="276" t="str">
        <f>IF('Info patients (1)'!W163&lt;&gt;'Info patients (2)'!W163,"CHECK","")</f>
        <v/>
      </c>
      <c r="X163" s="276" t="str">
        <f>IF('Info patients (1)'!X163&lt;&gt;'Info patients (2)'!X163,"CHECK","")</f>
        <v/>
      </c>
      <c r="Y163" s="276" t="str">
        <f>IF('Info patients (1)'!Y163&lt;&gt;'Info patients (2)'!Y163,"CHECK","")</f>
        <v/>
      </c>
      <c r="Z163" s="276" t="str">
        <f>IF('Info patients (1)'!Z163&lt;&gt;'Info patients (2)'!Z163,"CHECK","")</f>
        <v/>
      </c>
      <c r="AA163" s="276" t="str">
        <f>IF('Info patients (1)'!AA163&lt;&gt;'Info patients (2)'!AA163,"CHECK","")</f>
        <v/>
      </c>
      <c r="AB163" s="276" t="str">
        <f>IF('Info patients (1)'!AB163&lt;&gt;'Info patients (2)'!AB163,"CHECK","")</f>
        <v/>
      </c>
      <c r="AC163" s="276" t="str">
        <f>IF('Info patients (1)'!AC163&lt;&gt;'Info patients (2)'!AC163,"CHECK","")</f>
        <v/>
      </c>
      <c r="AD163" s="276" t="str">
        <f>IF('Info patients (1)'!AD163&lt;&gt;'Info patients (2)'!AD163,"CHECK","")</f>
        <v/>
      </c>
      <c r="AE163" s="276" t="str">
        <f>IF('Info patients (1)'!AE163&lt;&gt;'Info patients (2)'!AE163,"CHECK","")</f>
        <v/>
      </c>
      <c r="AF163" s="276" t="str">
        <f>IF('Info patients (1)'!AF163&lt;&gt;'Info patients (2)'!AF163,"CHECK","")</f>
        <v/>
      </c>
      <c r="AG163" s="276" t="str">
        <f>IF('Info patients (1)'!AG163&lt;&gt;'Info patients (2)'!AG163,"CHECK","")</f>
        <v/>
      </c>
      <c r="AH163" s="276" t="str">
        <f>IF('Info patients (1)'!AH163&lt;&gt;'Info patients (2)'!AH163,"CHECK","")</f>
        <v/>
      </c>
      <c r="AI163" s="276" t="str">
        <f>IF('Info patients (1)'!AI163&lt;&gt;'Info patients (2)'!AI163,"CHECK","")</f>
        <v/>
      </c>
      <c r="AJ163" s="276" t="str">
        <f>IF('Info patients (1)'!AJ163&lt;&gt;'Info patients (2)'!AJ163,"CHECK","")</f>
        <v/>
      </c>
      <c r="AK163" s="276" t="str">
        <f>IF('Info patients (1)'!AK163&lt;&gt;'Info patients (2)'!AK163,"CHECK","")</f>
        <v/>
      </c>
      <c r="AL163" s="276" t="str">
        <f>IF('Info patients (1)'!AL163&lt;&gt;'Info patients (2)'!AL163,"CHECK","")</f>
        <v/>
      </c>
      <c r="AM163" s="276" t="str">
        <f>IF('Info patients (1)'!AM163&lt;&gt;'Info patients (2)'!AM163,"CHECK","")</f>
        <v/>
      </c>
      <c r="AN163" s="276" t="str">
        <f>IF('Info patients (1)'!AN163&lt;&gt;'Info patients (2)'!AN163,"CHECK","")</f>
        <v/>
      </c>
      <c r="AO163" s="276" t="str">
        <f>IF('Info patients (1)'!AO163&lt;&gt;'Info patients (2)'!AO163,"CHECK","")</f>
        <v/>
      </c>
      <c r="AP163" s="276" t="str">
        <f>IF('Info patients (1)'!AP163&lt;&gt;'Info patients (2)'!AP163,"CHECK","")</f>
        <v/>
      </c>
      <c r="AQ163" s="276" t="str">
        <f>IF('Info patients (1)'!AQ163&lt;&gt;'Info patients (2)'!AQ163,"CHECK","")</f>
        <v/>
      </c>
      <c r="AR163" s="276" t="str">
        <f>IF('Info patients (1)'!AR163&lt;&gt;'Info patients (2)'!AR163,"CHECK","")</f>
        <v/>
      </c>
      <c r="AS163" s="276" t="str">
        <f>IF('Info patients (1)'!AS163&lt;&gt;'Info patients (2)'!AS163,"CHECK","")</f>
        <v/>
      </c>
      <c r="AT163" s="276" t="str">
        <f>IF('Info patients (1)'!AT163&lt;&gt;'Info patients (2)'!AT163,"CHECK","")</f>
        <v/>
      </c>
      <c r="AU163" s="276" t="str">
        <f>IF('Info patients (1)'!AU163&lt;&gt;'Info patients (2)'!AU163,"CHECK","")</f>
        <v/>
      </c>
      <c r="AV163" s="276" t="str">
        <f>IF('Info patients (1)'!AV163&lt;&gt;'Info patients (2)'!AV163,"CHECK","")</f>
        <v/>
      </c>
      <c r="AW163" s="276" t="str">
        <f>IF('Info patients (1)'!AW163&lt;&gt;'Info patients (2)'!AW163,"CHECK","")</f>
        <v/>
      </c>
      <c r="AX163" s="276" t="str">
        <f>IF('Info patients (1)'!AX163&lt;&gt;'Info patients (2)'!AX163,"CHECK","")</f>
        <v/>
      </c>
      <c r="AY163" s="276" t="str">
        <f>IF('Info patients (1)'!AY163&lt;&gt;'Info patients (2)'!AY163,"CHECK","")</f>
        <v/>
      </c>
      <c r="AZ163" s="276" t="str">
        <f>IF('Info patients (1)'!AZ163&lt;&gt;'Info patients (2)'!AZ163,"CHECK","")</f>
        <v/>
      </c>
      <c r="BA163" s="276" t="str">
        <f>IF('Info patients (1)'!BA163&lt;&gt;'Info patients (2)'!BA163,"CHECK","")</f>
        <v/>
      </c>
      <c r="BB163" s="276" t="str">
        <f>IF('Info patients (1)'!BB163&lt;&gt;'Info patients (2)'!BB163,"CHECK","")</f>
        <v/>
      </c>
      <c r="BC163" s="276" t="str">
        <f>IF('Info patients (1)'!BC163&lt;&gt;'Info patients (2)'!BC163,"CHECK","")</f>
        <v/>
      </c>
      <c r="BD163" s="276" t="str">
        <f>IF('Info patients (1)'!BD163&lt;&gt;'Info patients (2)'!BD163,"CHECK","")</f>
        <v/>
      </c>
      <c r="BE163" s="276" t="str">
        <f>IF('Info patients (1)'!BE163&lt;&gt;'Info patients (2)'!BE163,"CHECK","")</f>
        <v/>
      </c>
      <c r="BF163" s="276" t="str">
        <f>IF('Info patients (1)'!BF163&lt;&gt;'Info patients (2)'!BF163,"CHECK","")</f>
        <v/>
      </c>
      <c r="BG163" s="276" t="str">
        <f>IF('Info patients (1)'!BG163&lt;&gt;'Info patients (2)'!BG163,"CHECK","")</f>
        <v/>
      </c>
      <c r="BH163" s="276" t="str">
        <f>IF('Info patients (1)'!BH163&lt;&gt;'Info patients (2)'!BH163,"CHECK","")</f>
        <v/>
      </c>
      <c r="BI163" s="276" t="str">
        <f>IF('Info patients (1)'!BI163&lt;&gt;'Info patients (2)'!BI163,"CHECK","")</f>
        <v/>
      </c>
      <c r="BJ163" s="276" t="str">
        <f>IF('Info patients (1)'!BJ163&lt;&gt;'Info patients (2)'!BJ163,"CHECK","")</f>
        <v/>
      </c>
      <c r="BK163" s="276" t="str">
        <f>IF('Info patients (1)'!BK163&lt;&gt;'Info patients (2)'!BK163,"CHECK","")</f>
        <v/>
      </c>
      <c r="BL163" s="276" t="str">
        <f>IF('Info patients (1)'!BL163&lt;&gt;'Info patients (2)'!BL163,"CHECK","")</f>
        <v/>
      </c>
      <c r="BM163" s="276" t="str">
        <f>IF('Info patients (1)'!BM163&lt;&gt;'Info patients (2)'!BM163,"CHECK","")</f>
        <v/>
      </c>
      <c r="BN163" s="276" t="str">
        <f>IF('Info patients (1)'!BN163&lt;&gt;'Info patients (2)'!BN163,"CHECK","")</f>
        <v/>
      </c>
      <c r="BO163" s="276" t="str">
        <f>IF('Info patients (1)'!BO163&lt;&gt;'Info patients (2)'!BO163,"CHECK","")</f>
        <v/>
      </c>
      <c r="BP163" s="276" t="str">
        <f>IF('Info patients (1)'!BP163&lt;&gt;'Info patients (2)'!BP163,"CHECK","")</f>
        <v/>
      </c>
      <c r="BQ163" s="276" t="str">
        <f>IF('Info patients (1)'!BQ163&lt;&gt;'Info patients (2)'!BQ163,"CHECK","")</f>
        <v/>
      </c>
      <c r="BR163" s="276" t="str">
        <f>IF('Info patients (1)'!BR163&lt;&gt;'Info patients (2)'!BR163,"CHECK","")</f>
        <v/>
      </c>
      <c r="BS163" s="276" t="str">
        <f>IF('Info patients (1)'!BS163&lt;&gt;'Info patients (2)'!BS163,"CHECK","")</f>
        <v/>
      </c>
      <c r="BT163" s="276" t="str">
        <f>IF('Info patients (1)'!BT163&lt;&gt;'Info patients (2)'!BT163,"CHECK","")</f>
        <v/>
      </c>
      <c r="BU163" s="276" t="str">
        <f>IF('Info patients (1)'!BU163&lt;&gt;'Info patients (2)'!BU163,"CHECK","")</f>
        <v/>
      </c>
      <c r="BV163" s="276" t="str">
        <f>IF('Info patients (1)'!BV163&lt;&gt;'Info patients (2)'!BV163,"CHECK","")</f>
        <v/>
      </c>
      <c r="BW163" s="276" t="str">
        <f>IF('Info patients (1)'!BW163&lt;&gt;'Info patients (2)'!BW163,"CHECK","")</f>
        <v/>
      </c>
      <c r="BX163" s="276" t="str">
        <f>IF('Info patients (1)'!BX163&lt;&gt;'Info patients (2)'!BX163,"CHECK","")</f>
        <v/>
      </c>
      <c r="BY163" s="276" t="str">
        <f>IF('Info patients (1)'!BY163&lt;&gt;'Info patients (2)'!BY163,"CHECK","")</f>
        <v/>
      </c>
      <c r="BZ163" s="276" t="str">
        <f>IF('Info patients (1)'!BZ163&lt;&gt;'Info patients (2)'!BZ163,"CHECK","")</f>
        <v/>
      </c>
      <c r="CA163" s="276" t="str">
        <f>IF('Info patients (1)'!CA163&lt;&gt;'Info patients (2)'!CA163,"CHECK","")</f>
        <v/>
      </c>
      <c r="CB163" s="276" t="str">
        <f>IF('Info patients (1)'!CB163&lt;&gt;'Info patients (2)'!CB163,"CHECK","")</f>
        <v/>
      </c>
      <c r="CC163" s="276" t="str">
        <f>IF('Info patients (1)'!CC163&lt;&gt;'Info patients (2)'!CC163,"CHECK","")</f>
        <v/>
      </c>
      <c r="CD163" s="276" t="str">
        <f>IF('Info patients (1)'!CD163&lt;&gt;'Info patients (2)'!CD163,"CHECK","")</f>
        <v/>
      </c>
      <c r="CE163" s="276" t="str">
        <f>IF('Info patients (1)'!CE163&lt;&gt;'Info patients (2)'!CE163,"CHECK","")</f>
        <v/>
      </c>
      <c r="CF163" s="276" t="str">
        <f>IF('Info patients (1)'!CF163&lt;&gt;'Info patients (2)'!CF163,"CHECK","")</f>
        <v/>
      </c>
      <c r="CG163" s="276" t="str">
        <f>IF('Info patients (1)'!CG163&lt;&gt;'Info patients (2)'!CG163,"CHECK","")</f>
        <v/>
      </c>
      <c r="CH163" s="276" t="str">
        <f>IF('Info patients (1)'!CH163&lt;&gt;'Info patients (2)'!CH163,"CHECK","")</f>
        <v/>
      </c>
      <c r="CI163" s="276" t="str">
        <f>IF('Info patients (1)'!CI163&lt;&gt;'Info patients (2)'!CI163,"CHECK","")</f>
        <v/>
      </c>
      <c r="CJ163" s="276" t="str">
        <f>IF('Info patients (1)'!CJ163&lt;&gt;'Info patients (2)'!CJ163,"CHECK","")</f>
        <v/>
      </c>
      <c r="CK163" s="276" t="str">
        <f>IF('Info patients (1)'!CK163&lt;&gt;'Info patients (2)'!CK163,"CHECK","")</f>
        <v/>
      </c>
      <c r="CL163" s="276" t="str">
        <f>IF('Info patients (1)'!CL163&lt;&gt;'Info patients (2)'!CL163,"CHECK","")</f>
        <v/>
      </c>
      <c r="CM163" s="276" t="str">
        <f>IF('Info patients (1)'!CM163&lt;&gt;'Info patients (2)'!CM163,"CHECK","")</f>
        <v/>
      </c>
      <c r="CN163" s="276" t="str">
        <f>IF('Info patients (1)'!CN163&lt;&gt;'Info patients (2)'!CN163,"CHECK","")</f>
        <v/>
      </c>
      <c r="CO163" s="276" t="str">
        <f>IF('Info patients (1)'!CO163&lt;&gt;'Info patients (2)'!CO163,"CHECK","")</f>
        <v/>
      </c>
      <c r="CP163" s="276" t="str">
        <f>IF('Info patients (1)'!CP163&lt;&gt;'Info patients (2)'!CP163,"CHECK","")</f>
        <v/>
      </c>
      <c r="CQ163" s="276" t="str">
        <f>IF('Info patients (1)'!CQ163&lt;&gt;'Info patients (2)'!CQ163,"CHECK","")</f>
        <v/>
      </c>
      <c r="CR163" s="276" t="str">
        <f>IF('Info patients (1)'!CR163&lt;&gt;'Info patients (2)'!CR163,"CHECK","")</f>
        <v/>
      </c>
      <c r="CS163" s="276" t="str">
        <f>IF('Info patients (1)'!CS163&lt;&gt;'Info patients (2)'!CS163,"CHECK","")</f>
        <v/>
      </c>
      <c r="CT163" s="276" t="str">
        <f>IF('Info patients (1)'!CT163&lt;&gt;'Info patients (2)'!CT163,"CHECK","")</f>
        <v/>
      </c>
      <c r="CU163" s="276" t="str">
        <f>IF('Info patients (1)'!CU163&lt;&gt;'Info patients (2)'!CU163,"CHECK","")</f>
        <v/>
      </c>
      <c r="CV163" s="276" t="str">
        <f>IF('Info patients (1)'!CV163&lt;&gt;'Info patients (2)'!CV163,"CHECK","")</f>
        <v/>
      </c>
      <c r="CW163" s="276" t="str">
        <f>IF('Info patients (1)'!CW163&lt;&gt;'Info patients (2)'!CW163,"CHECK","")</f>
        <v/>
      </c>
      <c r="CX163" s="276" t="str">
        <f>IF('Info patients (1)'!CX163&lt;&gt;'Info patients (2)'!CX163,"CHECK","")</f>
        <v/>
      </c>
      <c r="CY163" s="276" t="str">
        <f>IF('Info patients (1)'!CY163&lt;&gt;'Info patients (2)'!CY163,"CHECK","")</f>
        <v/>
      </c>
      <c r="CZ163" s="276" t="str">
        <f>IF('Info patients (1)'!CZ163&lt;&gt;'Info patients (2)'!CZ163,"CHECK","")</f>
        <v/>
      </c>
      <c r="DA163" s="276" t="str">
        <f>IF('Info patients (1)'!DA163&lt;&gt;'Info patients (2)'!DA163,"CHECK","")</f>
        <v/>
      </c>
      <c r="DB163" s="276" t="str">
        <f>IF('Info patients (1)'!DB163&lt;&gt;'Info patients (2)'!DB163,"CHECK","")</f>
        <v/>
      </c>
      <c r="DC163" s="276" t="str">
        <f>IF('Info patients (1)'!DC163&lt;&gt;'Info patients (2)'!DC163,"CHECK","")</f>
        <v/>
      </c>
      <c r="DD163" s="276" t="str">
        <f>IF('Info patients (1)'!DD163&lt;&gt;'Info patients (2)'!DD163,"CHECK","")</f>
        <v/>
      </c>
      <c r="DE163" s="276" t="str">
        <f>IF('Info patients (1)'!DE163&lt;&gt;'Info patients (2)'!DE163,"CHECK","")</f>
        <v/>
      </c>
      <c r="DF163" s="276" t="str">
        <f>IF('Info patients (1)'!DF163&lt;&gt;'Info patients (2)'!DF163,"CHECK","")</f>
        <v/>
      </c>
      <c r="DG163" s="276" t="str">
        <f>IF('Info patients (1)'!DG163&lt;&gt;'Info patients (2)'!DG163,"CHECK","")</f>
        <v/>
      </c>
      <c r="DH163" s="276" t="str">
        <f>IF('Info patients (1)'!DH163&lt;&gt;'Info patients (2)'!DH163,"CHECK","")</f>
        <v/>
      </c>
      <c r="DI163" s="276" t="str">
        <f>IF('Info patients (1)'!DI163&lt;&gt;'Info patients (2)'!DI163,"CHECK","")</f>
        <v/>
      </c>
      <c r="DJ163" s="276" t="str">
        <f>IF('Info patients (1)'!DJ163&lt;&gt;'Info patients (2)'!DJ163,"CHECK","")</f>
        <v/>
      </c>
      <c r="DK163" s="276" t="str">
        <f>IF('Info patients (1)'!DK163&lt;&gt;'Info patients (2)'!DK163,"CHECK","")</f>
        <v/>
      </c>
      <c r="DL163" s="276" t="str">
        <f>IF('Info patients (1)'!DL163&lt;&gt;'Info patients (2)'!DL163,"CHECK","")</f>
        <v/>
      </c>
      <c r="DM163" s="276" t="str">
        <f>IF('Info patients (1)'!DM163&lt;&gt;'Info patients (2)'!DM163,"CHECK","")</f>
        <v/>
      </c>
      <c r="DN163" s="276" t="str">
        <f>IF('Info patients (1)'!DN163&lt;&gt;'Info patients (2)'!DN163,"CHECK","")</f>
        <v/>
      </c>
      <c r="DO163" s="276" t="str">
        <f>IF('Info patients (1)'!DO163&lt;&gt;'Info patients (2)'!DO163,"CHECK","")</f>
        <v/>
      </c>
      <c r="DP163" s="276" t="str">
        <f>IF('Info patients (1)'!DP163&lt;&gt;'Info patients (2)'!DP163,"CHECK","")</f>
        <v/>
      </c>
      <c r="DQ163" s="276" t="str">
        <f>IF('Info patients (1)'!DQ163&lt;&gt;'Info patients (2)'!DQ163,"CHECK","")</f>
        <v/>
      </c>
    </row>
    <row r="164" spans="1:121" s="109" customFormat="1" ht="23.25" customHeight="1" x14ac:dyDescent="0.2">
      <c r="A164" s="276" t="str">
        <f>IF('Info patients (1)'!A164&lt;&gt;'Info patients (2)'!A164,"CHECK","")</f>
        <v/>
      </c>
      <c r="B164" s="276" t="str">
        <f>IF('Info patients (1)'!B164&lt;&gt;'Info patients (2)'!B164,"CHECK","")</f>
        <v/>
      </c>
      <c r="C164" s="276" t="str">
        <f>IF('Info patients (1)'!C164&lt;&gt;'Info patients (2)'!C164,"CHECK","")</f>
        <v/>
      </c>
      <c r="D164" s="276" t="str">
        <f>IF('Info patients (1)'!D164&lt;&gt;'Info patients (2)'!D164,"CHECK","")</f>
        <v/>
      </c>
      <c r="E164" s="276" t="str">
        <f>IF('Info patients (1)'!E164&lt;&gt;'Info patients (2)'!E164,"CHECK","")</f>
        <v/>
      </c>
      <c r="F164" s="276" t="str">
        <f>IF('Info patients (1)'!F164&lt;&gt;'Info patients (2)'!F164,"CHECK","")</f>
        <v/>
      </c>
      <c r="G164" s="276" t="str">
        <f>IF('Info patients (1)'!G164&lt;&gt;'Info patients (2)'!G164,"CHECK","")</f>
        <v/>
      </c>
      <c r="H164" s="276" t="str">
        <f>IF('Info patients (1)'!H164&lt;&gt;'Info patients (2)'!H164,"CHECK","")</f>
        <v/>
      </c>
      <c r="I164" s="276" t="str">
        <f>IF('Info patients (1)'!I164&lt;&gt;'Info patients (2)'!I164,"CHECK","")</f>
        <v/>
      </c>
      <c r="J164" s="276" t="str">
        <f>IF('Info patients (1)'!J164&lt;&gt;'Info patients (2)'!J164,"CHECK","")</f>
        <v/>
      </c>
      <c r="K164" s="276" t="str">
        <f>IF('Info patients (1)'!K164&lt;&gt;'Info patients (2)'!K164,"CHECK","")</f>
        <v/>
      </c>
      <c r="L164" s="276" t="str">
        <f>IF('Info patients (1)'!L164&lt;&gt;'Info patients (2)'!L164,"CHECK","")</f>
        <v/>
      </c>
      <c r="M164" s="276" t="str">
        <f>IF('Info patients (1)'!M164&lt;&gt;'Info patients (2)'!M164,"CHECK","")</f>
        <v/>
      </c>
      <c r="N164" s="276" t="str">
        <f>IF('Info patients (1)'!N164&lt;&gt;'Info patients (2)'!N164,"CHECK","")</f>
        <v/>
      </c>
      <c r="O164" s="276" t="str">
        <f>IF('Info patients (1)'!O164&lt;&gt;'Info patients (2)'!O164,"CHECK","")</f>
        <v/>
      </c>
      <c r="P164" s="276" t="str">
        <f>IF('Info patients (1)'!P164&lt;&gt;'Info patients (2)'!P164,"CHECK","")</f>
        <v/>
      </c>
      <c r="Q164" s="276" t="str">
        <f>IF('Info patients (1)'!Q164&lt;&gt;'Info patients (2)'!Q164,"CHECK","")</f>
        <v/>
      </c>
      <c r="R164" s="276" t="str">
        <f>IF('Info patients (1)'!R164&lt;&gt;'Info patients (2)'!R164,"CHECK","")</f>
        <v/>
      </c>
      <c r="S164" s="276" t="str">
        <f>IF('Info patients (1)'!S164&lt;&gt;'Info patients (2)'!S164,"CHECK","")</f>
        <v/>
      </c>
      <c r="T164" s="276" t="str">
        <f>IF('Info patients (1)'!T164&lt;&gt;'Info patients (2)'!T164,"CHECK","")</f>
        <v/>
      </c>
      <c r="U164" s="276" t="str">
        <f>IF('Info patients (1)'!U164&lt;&gt;'Info patients (2)'!U164,"CHECK","")</f>
        <v/>
      </c>
      <c r="V164" s="276" t="str">
        <f>IF('Info patients (1)'!V164&lt;&gt;'Info patients (2)'!V164,"CHECK","")</f>
        <v/>
      </c>
      <c r="W164" s="276" t="str">
        <f>IF('Info patients (1)'!W164&lt;&gt;'Info patients (2)'!W164,"CHECK","")</f>
        <v/>
      </c>
      <c r="X164" s="276" t="str">
        <f>IF('Info patients (1)'!X164&lt;&gt;'Info patients (2)'!X164,"CHECK","")</f>
        <v/>
      </c>
      <c r="Y164" s="276" t="str">
        <f>IF('Info patients (1)'!Y164&lt;&gt;'Info patients (2)'!Y164,"CHECK","")</f>
        <v/>
      </c>
      <c r="Z164" s="276" t="str">
        <f>IF('Info patients (1)'!Z164&lt;&gt;'Info patients (2)'!Z164,"CHECK","")</f>
        <v/>
      </c>
      <c r="AA164" s="276" t="str">
        <f>IF('Info patients (1)'!AA164&lt;&gt;'Info patients (2)'!AA164,"CHECK","")</f>
        <v/>
      </c>
      <c r="AB164" s="276" t="str">
        <f>IF('Info patients (1)'!AB164&lt;&gt;'Info patients (2)'!AB164,"CHECK","")</f>
        <v/>
      </c>
      <c r="AC164" s="276" t="str">
        <f>IF('Info patients (1)'!AC164&lt;&gt;'Info patients (2)'!AC164,"CHECK","")</f>
        <v/>
      </c>
      <c r="AD164" s="276" t="str">
        <f>IF('Info patients (1)'!AD164&lt;&gt;'Info patients (2)'!AD164,"CHECK","")</f>
        <v/>
      </c>
      <c r="AE164" s="276" t="str">
        <f>IF('Info patients (1)'!AE164&lt;&gt;'Info patients (2)'!AE164,"CHECK","")</f>
        <v/>
      </c>
      <c r="AF164" s="276" t="str">
        <f>IF('Info patients (1)'!AF164&lt;&gt;'Info patients (2)'!AF164,"CHECK","")</f>
        <v/>
      </c>
      <c r="AG164" s="276" t="str">
        <f>IF('Info patients (1)'!AG164&lt;&gt;'Info patients (2)'!AG164,"CHECK","")</f>
        <v/>
      </c>
      <c r="AH164" s="276" t="str">
        <f>IF('Info patients (1)'!AH164&lt;&gt;'Info patients (2)'!AH164,"CHECK","")</f>
        <v/>
      </c>
      <c r="AI164" s="276" t="str">
        <f>IF('Info patients (1)'!AI164&lt;&gt;'Info patients (2)'!AI164,"CHECK","")</f>
        <v/>
      </c>
      <c r="AJ164" s="276" t="str">
        <f>IF('Info patients (1)'!AJ164&lt;&gt;'Info patients (2)'!AJ164,"CHECK","")</f>
        <v/>
      </c>
      <c r="AK164" s="276" t="str">
        <f>IF('Info patients (1)'!AK164&lt;&gt;'Info patients (2)'!AK164,"CHECK","")</f>
        <v/>
      </c>
      <c r="AL164" s="276" t="str">
        <f>IF('Info patients (1)'!AL164&lt;&gt;'Info patients (2)'!AL164,"CHECK","")</f>
        <v/>
      </c>
      <c r="AM164" s="276" t="str">
        <f>IF('Info patients (1)'!AM164&lt;&gt;'Info patients (2)'!AM164,"CHECK","")</f>
        <v/>
      </c>
      <c r="AN164" s="276" t="str">
        <f>IF('Info patients (1)'!AN164&lt;&gt;'Info patients (2)'!AN164,"CHECK","")</f>
        <v/>
      </c>
      <c r="AO164" s="276" t="str">
        <f>IF('Info patients (1)'!AO164&lt;&gt;'Info patients (2)'!AO164,"CHECK","")</f>
        <v/>
      </c>
      <c r="AP164" s="276" t="str">
        <f>IF('Info patients (1)'!AP164&lt;&gt;'Info patients (2)'!AP164,"CHECK","")</f>
        <v/>
      </c>
      <c r="AQ164" s="276" t="str">
        <f>IF('Info patients (1)'!AQ164&lt;&gt;'Info patients (2)'!AQ164,"CHECK","")</f>
        <v/>
      </c>
      <c r="AR164" s="276" t="str">
        <f>IF('Info patients (1)'!AR164&lt;&gt;'Info patients (2)'!AR164,"CHECK","")</f>
        <v/>
      </c>
      <c r="AS164" s="276" t="str">
        <f>IF('Info patients (1)'!AS164&lt;&gt;'Info patients (2)'!AS164,"CHECK","")</f>
        <v/>
      </c>
      <c r="AT164" s="276" t="str">
        <f>IF('Info patients (1)'!AT164&lt;&gt;'Info patients (2)'!AT164,"CHECK","")</f>
        <v/>
      </c>
      <c r="AU164" s="276" t="str">
        <f>IF('Info patients (1)'!AU164&lt;&gt;'Info patients (2)'!AU164,"CHECK","")</f>
        <v/>
      </c>
      <c r="AV164" s="276" t="str">
        <f>IF('Info patients (1)'!AV164&lt;&gt;'Info patients (2)'!AV164,"CHECK","")</f>
        <v/>
      </c>
      <c r="AW164" s="276" t="str">
        <f>IF('Info patients (1)'!AW164&lt;&gt;'Info patients (2)'!AW164,"CHECK","")</f>
        <v/>
      </c>
      <c r="AX164" s="276" t="str">
        <f>IF('Info patients (1)'!AX164&lt;&gt;'Info patients (2)'!AX164,"CHECK","")</f>
        <v/>
      </c>
      <c r="AY164" s="276" t="str">
        <f>IF('Info patients (1)'!AY164&lt;&gt;'Info patients (2)'!AY164,"CHECK","")</f>
        <v/>
      </c>
      <c r="AZ164" s="276" t="str">
        <f>IF('Info patients (1)'!AZ164&lt;&gt;'Info patients (2)'!AZ164,"CHECK","")</f>
        <v/>
      </c>
      <c r="BA164" s="276" t="str">
        <f>IF('Info patients (1)'!BA164&lt;&gt;'Info patients (2)'!BA164,"CHECK","")</f>
        <v/>
      </c>
      <c r="BB164" s="276" t="str">
        <f>IF('Info patients (1)'!BB164&lt;&gt;'Info patients (2)'!BB164,"CHECK","")</f>
        <v/>
      </c>
      <c r="BC164" s="276" t="str">
        <f>IF('Info patients (1)'!BC164&lt;&gt;'Info patients (2)'!BC164,"CHECK","")</f>
        <v/>
      </c>
      <c r="BD164" s="276" t="str">
        <f>IF('Info patients (1)'!BD164&lt;&gt;'Info patients (2)'!BD164,"CHECK","")</f>
        <v/>
      </c>
      <c r="BE164" s="276" t="str">
        <f>IF('Info patients (1)'!BE164&lt;&gt;'Info patients (2)'!BE164,"CHECK","")</f>
        <v/>
      </c>
      <c r="BF164" s="276" t="str">
        <f>IF('Info patients (1)'!BF164&lt;&gt;'Info patients (2)'!BF164,"CHECK","")</f>
        <v/>
      </c>
      <c r="BG164" s="276" t="str">
        <f>IF('Info patients (1)'!BG164&lt;&gt;'Info patients (2)'!BG164,"CHECK","")</f>
        <v/>
      </c>
      <c r="BH164" s="276" t="str">
        <f>IF('Info patients (1)'!BH164&lt;&gt;'Info patients (2)'!BH164,"CHECK","")</f>
        <v/>
      </c>
      <c r="BI164" s="276" t="str">
        <f>IF('Info patients (1)'!BI164&lt;&gt;'Info patients (2)'!BI164,"CHECK","")</f>
        <v/>
      </c>
      <c r="BJ164" s="276" t="str">
        <f>IF('Info patients (1)'!BJ164&lt;&gt;'Info patients (2)'!BJ164,"CHECK","")</f>
        <v/>
      </c>
      <c r="BK164" s="276" t="str">
        <f>IF('Info patients (1)'!BK164&lt;&gt;'Info patients (2)'!BK164,"CHECK","")</f>
        <v/>
      </c>
      <c r="BL164" s="276" t="str">
        <f>IF('Info patients (1)'!BL164&lt;&gt;'Info patients (2)'!BL164,"CHECK","")</f>
        <v/>
      </c>
      <c r="BM164" s="276" t="str">
        <f>IF('Info patients (1)'!BM164&lt;&gt;'Info patients (2)'!BM164,"CHECK","")</f>
        <v/>
      </c>
      <c r="BN164" s="276" t="str">
        <f>IF('Info patients (1)'!BN164&lt;&gt;'Info patients (2)'!BN164,"CHECK","")</f>
        <v/>
      </c>
      <c r="BO164" s="276" t="str">
        <f>IF('Info patients (1)'!BO164&lt;&gt;'Info patients (2)'!BO164,"CHECK","")</f>
        <v/>
      </c>
      <c r="BP164" s="276" t="str">
        <f>IF('Info patients (1)'!BP164&lt;&gt;'Info patients (2)'!BP164,"CHECK","")</f>
        <v/>
      </c>
      <c r="BQ164" s="276" t="str">
        <f>IF('Info patients (1)'!BQ164&lt;&gt;'Info patients (2)'!BQ164,"CHECK","")</f>
        <v/>
      </c>
      <c r="BR164" s="276" t="str">
        <f>IF('Info patients (1)'!BR164&lt;&gt;'Info patients (2)'!BR164,"CHECK","")</f>
        <v/>
      </c>
      <c r="BS164" s="276" t="str">
        <f>IF('Info patients (1)'!BS164&lt;&gt;'Info patients (2)'!BS164,"CHECK","")</f>
        <v/>
      </c>
      <c r="BT164" s="276" t="str">
        <f>IF('Info patients (1)'!BT164&lt;&gt;'Info patients (2)'!BT164,"CHECK","")</f>
        <v/>
      </c>
      <c r="BU164" s="276" t="str">
        <f>IF('Info patients (1)'!BU164&lt;&gt;'Info patients (2)'!BU164,"CHECK","")</f>
        <v/>
      </c>
      <c r="BV164" s="276" t="str">
        <f>IF('Info patients (1)'!BV164&lt;&gt;'Info patients (2)'!BV164,"CHECK","")</f>
        <v/>
      </c>
      <c r="BW164" s="276" t="str">
        <f>IF('Info patients (1)'!BW164&lt;&gt;'Info patients (2)'!BW164,"CHECK","")</f>
        <v/>
      </c>
      <c r="BX164" s="276" t="str">
        <f>IF('Info patients (1)'!BX164&lt;&gt;'Info patients (2)'!BX164,"CHECK","")</f>
        <v/>
      </c>
      <c r="BY164" s="276" t="str">
        <f>IF('Info patients (1)'!BY164&lt;&gt;'Info patients (2)'!BY164,"CHECK","")</f>
        <v/>
      </c>
      <c r="BZ164" s="276" t="str">
        <f>IF('Info patients (1)'!BZ164&lt;&gt;'Info patients (2)'!BZ164,"CHECK","")</f>
        <v/>
      </c>
      <c r="CA164" s="276" t="str">
        <f>IF('Info patients (1)'!CA164&lt;&gt;'Info patients (2)'!CA164,"CHECK","")</f>
        <v/>
      </c>
      <c r="CB164" s="276" t="str">
        <f>IF('Info patients (1)'!CB164&lt;&gt;'Info patients (2)'!CB164,"CHECK","")</f>
        <v/>
      </c>
      <c r="CC164" s="276" t="str">
        <f>IF('Info patients (1)'!CC164&lt;&gt;'Info patients (2)'!CC164,"CHECK","")</f>
        <v/>
      </c>
      <c r="CD164" s="276" t="str">
        <f>IF('Info patients (1)'!CD164&lt;&gt;'Info patients (2)'!CD164,"CHECK","")</f>
        <v/>
      </c>
      <c r="CE164" s="276" t="str">
        <f>IF('Info patients (1)'!CE164&lt;&gt;'Info patients (2)'!CE164,"CHECK","")</f>
        <v/>
      </c>
      <c r="CF164" s="276" t="str">
        <f>IF('Info patients (1)'!CF164&lt;&gt;'Info patients (2)'!CF164,"CHECK","")</f>
        <v/>
      </c>
      <c r="CG164" s="276" t="str">
        <f>IF('Info patients (1)'!CG164&lt;&gt;'Info patients (2)'!CG164,"CHECK","")</f>
        <v/>
      </c>
      <c r="CH164" s="276" t="str">
        <f>IF('Info patients (1)'!CH164&lt;&gt;'Info patients (2)'!CH164,"CHECK","")</f>
        <v/>
      </c>
      <c r="CI164" s="276" t="str">
        <f>IF('Info patients (1)'!CI164&lt;&gt;'Info patients (2)'!CI164,"CHECK","")</f>
        <v/>
      </c>
      <c r="CJ164" s="276" t="str">
        <f>IF('Info patients (1)'!CJ164&lt;&gt;'Info patients (2)'!CJ164,"CHECK","")</f>
        <v/>
      </c>
      <c r="CK164" s="276" t="str">
        <f>IF('Info patients (1)'!CK164&lt;&gt;'Info patients (2)'!CK164,"CHECK","")</f>
        <v/>
      </c>
      <c r="CL164" s="276" t="str">
        <f>IF('Info patients (1)'!CL164&lt;&gt;'Info patients (2)'!CL164,"CHECK","")</f>
        <v/>
      </c>
      <c r="CM164" s="276" t="str">
        <f>IF('Info patients (1)'!CM164&lt;&gt;'Info patients (2)'!CM164,"CHECK","")</f>
        <v/>
      </c>
      <c r="CN164" s="276" t="str">
        <f>IF('Info patients (1)'!CN164&lt;&gt;'Info patients (2)'!CN164,"CHECK","")</f>
        <v/>
      </c>
      <c r="CO164" s="276" t="str">
        <f>IF('Info patients (1)'!CO164&lt;&gt;'Info patients (2)'!CO164,"CHECK","")</f>
        <v/>
      </c>
      <c r="CP164" s="276" t="str">
        <f>IF('Info patients (1)'!CP164&lt;&gt;'Info patients (2)'!CP164,"CHECK","")</f>
        <v/>
      </c>
      <c r="CQ164" s="276" t="str">
        <f>IF('Info patients (1)'!CQ164&lt;&gt;'Info patients (2)'!CQ164,"CHECK","")</f>
        <v/>
      </c>
      <c r="CR164" s="276" t="str">
        <f>IF('Info patients (1)'!CR164&lt;&gt;'Info patients (2)'!CR164,"CHECK","")</f>
        <v/>
      </c>
      <c r="CS164" s="276" t="str">
        <f>IF('Info patients (1)'!CS164&lt;&gt;'Info patients (2)'!CS164,"CHECK","")</f>
        <v/>
      </c>
      <c r="CT164" s="276" t="str">
        <f>IF('Info patients (1)'!CT164&lt;&gt;'Info patients (2)'!CT164,"CHECK","")</f>
        <v/>
      </c>
      <c r="CU164" s="276" t="str">
        <f>IF('Info patients (1)'!CU164&lt;&gt;'Info patients (2)'!CU164,"CHECK","")</f>
        <v/>
      </c>
      <c r="CV164" s="276" t="str">
        <f>IF('Info patients (1)'!CV164&lt;&gt;'Info patients (2)'!CV164,"CHECK","")</f>
        <v/>
      </c>
      <c r="CW164" s="276" t="str">
        <f>IF('Info patients (1)'!CW164&lt;&gt;'Info patients (2)'!CW164,"CHECK","")</f>
        <v/>
      </c>
      <c r="CX164" s="276" t="str">
        <f>IF('Info patients (1)'!CX164&lt;&gt;'Info patients (2)'!CX164,"CHECK","")</f>
        <v/>
      </c>
      <c r="CY164" s="276" t="str">
        <f>IF('Info patients (1)'!CY164&lt;&gt;'Info patients (2)'!CY164,"CHECK","")</f>
        <v/>
      </c>
      <c r="CZ164" s="276" t="str">
        <f>IF('Info patients (1)'!CZ164&lt;&gt;'Info patients (2)'!CZ164,"CHECK","")</f>
        <v/>
      </c>
      <c r="DA164" s="276" t="str">
        <f>IF('Info patients (1)'!DA164&lt;&gt;'Info patients (2)'!DA164,"CHECK","")</f>
        <v/>
      </c>
      <c r="DB164" s="276" t="str">
        <f>IF('Info patients (1)'!DB164&lt;&gt;'Info patients (2)'!DB164,"CHECK","")</f>
        <v/>
      </c>
      <c r="DC164" s="276" t="str">
        <f>IF('Info patients (1)'!DC164&lt;&gt;'Info patients (2)'!DC164,"CHECK","")</f>
        <v/>
      </c>
      <c r="DD164" s="276" t="str">
        <f>IF('Info patients (1)'!DD164&lt;&gt;'Info patients (2)'!DD164,"CHECK","")</f>
        <v/>
      </c>
      <c r="DE164" s="276" t="str">
        <f>IF('Info patients (1)'!DE164&lt;&gt;'Info patients (2)'!DE164,"CHECK","")</f>
        <v/>
      </c>
      <c r="DF164" s="276" t="str">
        <f>IF('Info patients (1)'!DF164&lt;&gt;'Info patients (2)'!DF164,"CHECK","")</f>
        <v/>
      </c>
      <c r="DG164" s="276" t="str">
        <f>IF('Info patients (1)'!DG164&lt;&gt;'Info patients (2)'!DG164,"CHECK","")</f>
        <v/>
      </c>
      <c r="DH164" s="276" t="str">
        <f>IF('Info patients (1)'!DH164&lt;&gt;'Info patients (2)'!DH164,"CHECK","")</f>
        <v/>
      </c>
      <c r="DI164" s="276" t="str">
        <f>IF('Info patients (1)'!DI164&lt;&gt;'Info patients (2)'!DI164,"CHECK","")</f>
        <v/>
      </c>
      <c r="DJ164" s="276" t="str">
        <f>IF('Info patients (1)'!DJ164&lt;&gt;'Info patients (2)'!DJ164,"CHECK","")</f>
        <v/>
      </c>
      <c r="DK164" s="276" t="str">
        <f>IF('Info patients (1)'!DK164&lt;&gt;'Info patients (2)'!DK164,"CHECK","")</f>
        <v/>
      </c>
      <c r="DL164" s="276" t="str">
        <f>IF('Info patients (1)'!DL164&lt;&gt;'Info patients (2)'!DL164,"CHECK","")</f>
        <v/>
      </c>
      <c r="DM164" s="276" t="str">
        <f>IF('Info patients (1)'!DM164&lt;&gt;'Info patients (2)'!DM164,"CHECK","")</f>
        <v/>
      </c>
      <c r="DN164" s="276" t="str">
        <f>IF('Info patients (1)'!DN164&lt;&gt;'Info patients (2)'!DN164,"CHECK","")</f>
        <v/>
      </c>
      <c r="DO164" s="276" t="str">
        <f>IF('Info patients (1)'!DO164&lt;&gt;'Info patients (2)'!DO164,"CHECK","")</f>
        <v/>
      </c>
      <c r="DP164" s="276" t="str">
        <f>IF('Info patients (1)'!DP164&lt;&gt;'Info patients (2)'!DP164,"CHECK","")</f>
        <v/>
      </c>
      <c r="DQ164" s="276" t="str">
        <f>IF('Info patients (1)'!DQ164&lt;&gt;'Info patients (2)'!DQ164,"CHECK","")</f>
        <v/>
      </c>
    </row>
    <row r="165" spans="1:121" s="109" customFormat="1" ht="23.25" customHeight="1" x14ac:dyDescent="0.2">
      <c r="A165" s="276" t="str">
        <f>IF('Info patients (1)'!A165&lt;&gt;'Info patients (2)'!A165,"CHECK","")</f>
        <v/>
      </c>
      <c r="B165" s="276" t="str">
        <f>IF('Info patients (1)'!B165&lt;&gt;'Info patients (2)'!B165,"CHECK","")</f>
        <v/>
      </c>
      <c r="C165" s="276" t="str">
        <f>IF('Info patients (1)'!C165&lt;&gt;'Info patients (2)'!C165,"CHECK","")</f>
        <v/>
      </c>
      <c r="D165" s="276" t="str">
        <f>IF('Info patients (1)'!D165&lt;&gt;'Info patients (2)'!D165,"CHECK","")</f>
        <v/>
      </c>
      <c r="E165" s="276" t="str">
        <f>IF('Info patients (1)'!E165&lt;&gt;'Info patients (2)'!E165,"CHECK","")</f>
        <v/>
      </c>
      <c r="F165" s="276" t="str">
        <f>IF('Info patients (1)'!F165&lt;&gt;'Info patients (2)'!F165,"CHECK","")</f>
        <v/>
      </c>
      <c r="G165" s="276" t="str">
        <f>IF('Info patients (1)'!G165&lt;&gt;'Info patients (2)'!G165,"CHECK","")</f>
        <v/>
      </c>
      <c r="H165" s="276" t="str">
        <f>IF('Info patients (1)'!H165&lt;&gt;'Info patients (2)'!H165,"CHECK","")</f>
        <v/>
      </c>
      <c r="I165" s="276" t="str">
        <f>IF('Info patients (1)'!I165&lt;&gt;'Info patients (2)'!I165,"CHECK","")</f>
        <v/>
      </c>
      <c r="J165" s="276" t="str">
        <f>IF('Info patients (1)'!J165&lt;&gt;'Info patients (2)'!J165,"CHECK","")</f>
        <v/>
      </c>
      <c r="K165" s="276" t="str">
        <f>IF('Info patients (1)'!K165&lt;&gt;'Info patients (2)'!K165,"CHECK","")</f>
        <v/>
      </c>
      <c r="L165" s="276" t="str">
        <f>IF('Info patients (1)'!L165&lt;&gt;'Info patients (2)'!L165,"CHECK","")</f>
        <v/>
      </c>
      <c r="M165" s="276" t="str">
        <f>IF('Info patients (1)'!M165&lt;&gt;'Info patients (2)'!M165,"CHECK","")</f>
        <v/>
      </c>
      <c r="N165" s="276" t="str">
        <f>IF('Info patients (1)'!N165&lt;&gt;'Info patients (2)'!N165,"CHECK","")</f>
        <v/>
      </c>
      <c r="O165" s="276" t="str">
        <f>IF('Info patients (1)'!O165&lt;&gt;'Info patients (2)'!O165,"CHECK","")</f>
        <v/>
      </c>
      <c r="P165" s="276" t="str">
        <f>IF('Info patients (1)'!P165&lt;&gt;'Info patients (2)'!P165,"CHECK","")</f>
        <v/>
      </c>
      <c r="Q165" s="276" t="str">
        <f>IF('Info patients (1)'!Q165&lt;&gt;'Info patients (2)'!Q165,"CHECK","")</f>
        <v/>
      </c>
      <c r="R165" s="276" t="str">
        <f>IF('Info patients (1)'!R165&lt;&gt;'Info patients (2)'!R165,"CHECK","")</f>
        <v/>
      </c>
      <c r="S165" s="276" t="str">
        <f>IF('Info patients (1)'!S165&lt;&gt;'Info patients (2)'!S165,"CHECK","")</f>
        <v/>
      </c>
      <c r="T165" s="276" t="str">
        <f>IF('Info patients (1)'!T165&lt;&gt;'Info patients (2)'!T165,"CHECK","")</f>
        <v/>
      </c>
      <c r="U165" s="276" t="str">
        <f>IF('Info patients (1)'!U165&lt;&gt;'Info patients (2)'!U165,"CHECK","")</f>
        <v/>
      </c>
      <c r="V165" s="276" t="str">
        <f>IF('Info patients (1)'!V165&lt;&gt;'Info patients (2)'!V165,"CHECK","")</f>
        <v/>
      </c>
      <c r="W165" s="276" t="str">
        <f>IF('Info patients (1)'!W165&lt;&gt;'Info patients (2)'!W165,"CHECK","")</f>
        <v/>
      </c>
      <c r="X165" s="276" t="str">
        <f>IF('Info patients (1)'!X165&lt;&gt;'Info patients (2)'!X165,"CHECK","")</f>
        <v/>
      </c>
      <c r="Y165" s="276" t="str">
        <f>IF('Info patients (1)'!Y165&lt;&gt;'Info patients (2)'!Y165,"CHECK","")</f>
        <v/>
      </c>
      <c r="Z165" s="276" t="str">
        <f>IF('Info patients (1)'!Z165&lt;&gt;'Info patients (2)'!Z165,"CHECK","")</f>
        <v/>
      </c>
      <c r="AA165" s="276" t="str">
        <f>IF('Info patients (1)'!AA165&lt;&gt;'Info patients (2)'!AA165,"CHECK","")</f>
        <v/>
      </c>
      <c r="AB165" s="276" t="str">
        <f>IF('Info patients (1)'!AB165&lt;&gt;'Info patients (2)'!AB165,"CHECK","")</f>
        <v/>
      </c>
      <c r="AC165" s="276" t="str">
        <f>IF('Info patients (1)'!AC165&lt;&gt;'Info patients (2)'!AC165,"CHECK","")</f>
        <v/>
      </c>
      <c r="AD165" s="276" t="str">
        <f>IF('Info patients (1)'!AD165&lt;&gt;'Info patients (2)'!AD165,"CHECK","")</f>
        <v/>
      </c>
      <c r="AE165" s="276" t="str">
        <f>IF('Info patients (1)'!AE165&lt;&gt;'Info patients (2)'!AE165,"CHECK","")</f>
        <v/>
      </c>
      <c r="AF165" s="276" t="str">
        <f>IF('Info patients (1)'!AF165&lt;&gt;'Info patients (2)'!AF165,"CHECK","")</f>
        <v/>
      </c>
      <c r="AG165" s="276" t="str">
        <f>IF('Info patients (1)'!AG165&lt;&gt;'Info patients (2)'!AG165,"CHECK","")</f>
        <v/>
      </c>
      <c r="AH165" s="276" t="str">
        <f>IF('Info patients (1)'!AH165&lt;&gt;'Info patients (2)'!AH165,"CHECK","")</f>
        <v/>
      </c>
      <c r="AI165" s="276" t="str">
        <f>IF('Info patients (1)'!AI165&lt;&gt;'Info patients (2)'!AI165,"CHECK","")</f>
        <v/>
      </c>
      <c r="AJ165" s="276" t="str">
        <f>IF('Info patients (1)'!AJ165&lt;&gt;'Info patients (2)'!AJ165,"CHECK","")</f>
        <v/>
      </c>
      <c r="AK165" s="276" t="str">
        <f>IF('Info patients (1)'!AK165&lt;&gt;'Info patients (2)'!AK165,"CHECK","")</f>
        <v/>
      </c>
      <c r="AL165" s="276" t="str">
        <f>IF('Info patients (1)'!AL165&lt;&gt;'Info patients (2)'!AL165,"CHECK","")</f>
        <v/>
      </c>
      <c r="AM165" s="276" t="str">
        <f>IF('Info patients (1)'!AM165&lt;&gt;'Info patients (2)'!AM165,"CHECK","")</f>
        <v/>
      </c>
      <c r="AN165" s="276" t="str">
        <f>IF('Info patients (1)'!AN165&lt;&gt;'Info patients (2)'!AN165,"CHECK","")</f>
        <v/>
      </c>
      <c r="AO165" s="276" t="str">
        <f>IF('Info patients (1)'!AO165&lt;&gt;'Info patients (2)'!AO165,"CHECK","")</f>
        <v/>
      </c>
      <c r="AP165" s="276" t="str">
        <f>IF('Info patients (1)'!AP165&lt;&gt;'Info patients (2)'!AP165,"CHECK","")</f>
        <v/>
      </c>
      <c r="AQ165" s="276" t="str">
        <f>IF('Info patients (1)'!AQ165&lt;&gt;'Info patients (2)'!AQ165,"CHECK","")</f>
        <v/>
      </c>
      <c r="AR165" s="276" t="str">
        <f>IF('Info patients (1)'!AR165&lt;&gt;'Info patients (2)'!AR165,"CHECK","")</f>
        <v/>
      </c>
      <c r="AS165" s="276" t="str">
        <f>IF('Info patients (1)'!AS165&lt;&gt;'Info patients (2)'!AS165,"CHECK","")</f>
        <v/>
      </c>
      <c r="AT165" s="276" t="str">
        <f>IF('Info patients (1)'!AT165&lt;&gt;'Info patients (2)'!AT165,"CHECK","")</f>
        <v/>
      </c>
      <c r="AU165" s="276" t="str">
        <f>IF('Info patients (1)'!AU165&lt;&gt;'Info patients (2)'!AU165,"CHECK","")</f>
        <v/>
      </c>
      <c r="AV165" s="276" t="str">
        <f>IF('Info patients (1)'!AV165&lt;&gt;'Info patients (2)'!AV165,"CHECK","")</f>
        <v/>
      </c>
      <c r="AW165" s="276" t="str">
        <f>IF('Info patients (1)'!AW165&lt;&gt;'Info patients (2)'!AW165,"CHECK","")</f>
        <v/>
      </c>
      <c r="AX165" s="276" t="str">
        <f>IF('Info patients (1)'!AX165&lt;&gt;'Info patients (2)'!AX165,"CHECK","")</f>
        <v/>
      </c>
      <c r="AY165" s="276" t="str">
        <f>IF('Info patients (1)'!AY165&lt;&gt;'Info patients (2)'!AY165,"CHECK","")</f>
        <v/>
      </c>
      <c r="AZ165" s="276" t="str">
        <f>IF('Info patients (1)'!AZ165&lt;&gt;'Info patients (2)'!AZ165,"CHECK","")</f>
        <v/>
      </c>
      <c r="BA165" s="276" t="str">
        <f>IF('Info patients (1)'!BA165&lt;&gt;'Info patients (2)'!BA165,"CHECK","")</f>
        <v/>
      </c>
      <c r="BB165" s="276" t="str">
        <f>IF('Info patients (1)'!BB165&lt;&gt;'Info patients (2)'!BB165,"CHECK","")</f>
        <v/>
      </c>
      <c r="BC165" s="276" t="str">
        <f>IF('Info patients (1)'!BC165&lt;&gt;'Info patients (2)'!BC165,"CHECK","")</f>
        <v/>
      </c>
      <c r="BD165" s="276" t="str">
        <f>IF('Info patients (1)'!BD165&lt;&gt;'Info patients (2)'!BD165,"CHECK","")</f>
        <v/>
      </c>
      <c r="BE165" s="276" t="str">
        <f>IF('Info patients (1)'!BE165&lt;&gt;'Info patients (2)'!BE165,"CHECK","")</f>
        <v/>
      </c>
      <c r="BF165" s="276" t="str">
        <f>IF('Info patients (1)'!BF165&lt;&gt;'Info patients (2)'!BF165,"CHECK","")</f>
        <v/>
      </c>
      <c r="BG165" s="276" t="str">
        <f>IF('Info patients (1)'!BG165&lt;&gt;'Info patients (2)'!BG165,"CHECK","")</f>
        <v/>
      </c>
      <c r="BH165" s="276" t="str">
        <f>IF('Info patients (1)'!BH165&lt;&gt;'Info patients (2)'!BH165,"CHECK","")</f>
        <v/>
      </c>
      <c r="BI165" s="276" t="str">
        <f>IF('Info patients (1)'!BI165&lt;&gt;'Info patients (2)'!BI165,"CHECK","")</f>
        <v/>
      </c>
      <c r="BJ165" s="276" t="str">
        <f>IF('Info patients (1)'!BJ165&lt;&gt;'Info patients (2)'!BJ165,"CHECK","")</f>
        <v/>
      </c>
      <c r="BK165" s="276" t="str">
        <f>IF('Info patients (1)'!BK165&lt;&gt;'Info patients (2)'!BK165,"CHECK","")</f>
        <v/>
      </c>
      <c r="BL165" s="276" t="str">
        <f>IF('Info patients (1)'!BL165&lt;&gt;'Info patients (2)'!BL165,"CHECK","")</f>
        <v/>
      </c>
      <c r="BM165" s="276" t="str">
        <f>IF('Info patients (1)'!BM165&lt;&gt;'Info patients (2)'!BM165,"CHECK","")</f>
        <v/>
      </c>
      <c r="BN165" s="276" t="str">
        <f>IF('Info patients (1)'!BN165&lt;&gt;'Info patients (2)'!BN165,"CHECK","")</f>
        <v/>
      </c>
      <c r="BO165" s="276" t="str">
        <f>IF('Info patients (1)'!BO165&lt;&gt;'Info patients (2)'!BO165,"CHECK","")</f>
        <v/>
      </c>
      <c r="BP165" s="276" t="str">
        <f>IF('Info patients (1)'!BP165&lt;&gt;'Info patients (2)'!BP165,"CHECK","")</f>
        <v/>
      </c>
      <c r="BQ165" s="276" t="str">
        <f>IF('Info patients (1)'!BQ165&lt;&gt;'Info patients (2)'!BQ165,"CHECK","")</f>
        <v/>
      </c>
      <c r="BR165" s="276" t="str">
        <f>IF('Info patients (1)'!BR165&lt;&gt;'Info patients (2)'!BR165,"CHECK","")</f>
        <v/>
      </c>
      <c r="BS165" s="276" t="str">
        <f>IF('Info patients (1)'!BS165&lt;&gt;'Info patients (2)'!BS165,"CHECK","")</f>
        <v/>
      </c>
      <c r="BT165" s="276" t="str">
        <f>IF('Info patients (1)'!BT165&lt;&gt;'Info patients (2)'!BT165,"CHECK","")</f>
        <v/>
      </c>
      <c r="BU165" s="276" t="str">
        <f>IF('Info patients (1)'!BU165&lt;&gt;'Info patients (2)'!BU165,"CHECK","")</f>
        <v/>
      </c>
      <c r="BV165" s="276" t="str">
        <f>IF('Info patients (1)'!BV165&lt;&gt;'Info patients (2)'!BV165,"CHECK","")</f>
        <v/>
      </c>
      <c r="BW165" s="276" t="str">
        <f>IF('Info patients (1)'!BW165&lt;&gt;'Info patients (2)'!BW165,"CHECK","")</f>
        <v/>
      </c>
      <c r="BX165" s="276" t="str">
        <f>IF('Info patients (1)'!BX165&lt;&gt;'Info patients (2)'!BX165,"CHECK","")</f>
        <v/>
      </c>
      <c r="BY165" s="276" t="str">
        <f>IF('Info patients (1)'!BY165&lt;&gt;'Info patients (2)'!BY165,"CHECK","")</f>
        <v/>
      </c>
      <c r="BZ165" s="276" t="str">
        <f>IF('Info patients (1)'!BZ165&lt;&gt;'Info patients (2)'!BZ165,"CHECK","")</f>
        <v/>
      </c>
      <c r="CA165" s="276" t="str">
        <f>IF('Info patients (1)'!CA165&lt;&gt;'Info patients (2)'!CA165,"CHECK","")</f>
        <v/>
      </c>
      <c r="CB165" s="276" t="str">
        <f>IF('Info patients (1)'!CB165&lt;&gt;'Info patients (2)'!CB165,"CHECK","")</f>
        <v/>
      </c>
      <c r="CC165" s="276" t="str">
        <f>IF('Info patients (1)'!CC165&lt;&gt;'Info patients (2)'!CC165,"CHECK","")</f>
        <v/>
      </c>
      <c r="CD165" s="276" t="str">
        <f>IF('Info patients (1)'!CD165&lt;&gt;'Info patients (2)'!CD165,"CHECK","")</f>
        <v/>
      </c>
      <c r="CE165" s="276" t="str">
        <f>IF('Info patients (1)'!CE165&lt;&gt;'Info patients (2)'!CE165,"CHECK","")</f>
        <v/>
      </c>
      <c r="CF165" s="276" t="str">
        <f>IF('Info patients (1)'!CF165&lt;&gt;'Info patients (2)'!CF165,"CHECK","")</f>
        <v/>
      </c>
      <c r="CG165" s="276" t="str">
        <f>IF('Info patients (1)'!CG165&lt;&gt;'Info patients (2)'!CG165,"CHECK","")</f>
        <v/>
      </c>
      <c r="CH165" s="276" t="str">
        <f>IF('Info patients (1)'!CH165&lt;&gt;'Info patients (2)'!CH165,"CHECK","")</f>
        <v/>
      </c>
      <c r="CI165" s="276" t="str">
        <f>IF('Info patients (1)'!CI165&lt;&gt;'Info patients (2)'!CI165,"CHECK","")</f>
        <v/>
      </c>
      <c r="CJ165" s="276" t="str">
        <f>IF('Info patients (1)'!CJ165&lt;&gt;'Info patients (2)'!CJ165,"CHECK","")</f>
        <v/>
      </c>
      <c r="CK165" s="276" t="str">
        <f>IF('Info patients (1)'!CK165&lt;&gt;'Info patients (2)'!CK165,"CHECK","")</f>
        <v/>
      </c>
      <c r="CL165" s="276" t="str">
        <f>IF('Info patients (1)'!CL165&lt;&gt;'Info patients (2)'!CL165,"CHECK","")</f>
        <v/>
      </c>
      <c r="CM165" s="276" t="str">
        <f>IF('Info patients (1)'!CM165&lt;&gt;'Info patients (2)'!CM165,"CHECK","")</f>
        <v/>
      </c>
      <c r="CN165" s="276" t="str">
        <f>IF('Info patients (1)'!CN165&lt;&gt;'Info patients (2)'!CN165,"CHECK","")</f>
        <v/>
      </c>
      <c r="CO165" s="276" t="str">
        <f>IF('Info patients (1)'!CO165&lt;&gt;'Info patients (2)'!CO165,"CHECK","")</f>
        <v/>
      </c>
      <c r="CP165" s="276" t="str">
        <f>IF('Info patients (1)'!CP165&lt;&gt;'Info patients (2)'!CP165,"CHECK","")</f>
        <v/>
      </c>
      <c r="CQ165" s="276" t="str">
        <f>IF('Info patients (1)'!CQ165&lt;&gt;'Info patients (2)'!CQ165,"CHECK","")</f>
        <v/>
      </c>
      <c r="CR165" s="276" t="str">
        <f>IF('Info patients (1)'!CR165&lt;&gt;'Info patients (2)'!CR165,"CHECK","")</f>
        <v/>
      </c>
      <c r="CS165" s="276" t="str">
        <f>IF('Info patients (1)'!CS165&lt;&gt;'Info patients (2)'!CS165,"CHECK","")</f>
        <v/>
      </c>
      <c r="CT165" s="276" t="str">
        <f>IF('Info patients (1)'!CT165&lt;&gt;'Info patients (2)'!CT165,"CHECK","")</f>
        <v/>
      </c>
      <c r="CU165" s="276" t="str">
        <f>IF('Info patients (1)'!CU165&lt;&gt;'Info patients (2)'!CU165,"CHECK","")</f>
        <v/>
      </c>
      <c r="CV165" s="276" t="str">
        <f>IF('Info patients (1)'!CV165&lt;&gt;'Info patients (2)'!CV165,"CHECK","")</f>
        <v/>
      </c>
      <c r="CW165" s="276" t="str">
        <f>IF('Info patients (1)'!CW165&lt;&gt;'Info patients (2)'!CW165,"CHECK","")</f>
        <v/>
      </c>
      <c r="CX165" s="276" t="str">
        <f>IF('Info patients (1)'!CX165&lt;&gt;'Info patients (2)'!CX165,"CHECK","")</f>
        <v/>
      </c>
      <c r="CY165" s="276" t="str">
        <f>IF('Info patients (1)'!CY165&lt;&gt;'Info patients (2)'!CY165,"CHECK","")</f>
        <v/>
      </c>
      <c r="CZ165" s="276" t="str">
        <f>IF('Info patients (1)'!CZ165&lt;&gt;'Info patients (2)'!CZ165,"CHECK","")</f>
        <v/>
      </c>
      <c r="DA165" s="276" t="str">
        <f>IF('Info patients (1)'!DA165&lt;&gt;'Info patients (2)'!DA165,"CHECK","")</f>
        <v/>
      </c>
      <c r="DB165" s="276" t="str">
        <f>IF('Info patients (1)'!DB165&lt;&gt;'Info patients (2)'!DB165,"CHECK","")</f>
        <v/>
      </c>
      <c r="DC165" s="276" t="str">
        <f>IF('Info patients (1)'!DC165&lt;&gt;'Info patients (2)'!DC165,"CHECK","")</f>
        <v/>
      </c>
      <c r="DD165" s="276" t="str">
        <f>IF('Info patients (1)'!DD165&lt;&gt;'Info patients (2)'!DD165,"CHECK","")</f>
        <v/>
      </c>
      <c r="DE165" s="276" t="str">
        <f>IF('Info patients (1)'!DE165&lt;&gt;'Info patients (2)'!DE165,"CHECK","")</f>
        <v/>
      </c>
      <c r="DF165" s="276" t="str">
        <f>IF('Info patients (1)'!DF165&lt;&gt;'Info patients (2)'!DF165,"CHECK","")</f>
        <v/>
      </c>
      <c r="DG165" s="276" t="str">
        <f>IF('Info patients (1)'!DG165&lt;&gt;'Info patients (2)'!DG165,"CHECK","")</f>
        <v/>
      </c>
      <c r="DH165" s="276" t="str">
        <f>IF('Info patients (1)'!DH165&lt;&gt;'Info patients (2)'!DH165,"CHECK","")</f>
        <v/>
      </c>
      <c r="DI165" s="276" t="str">
        <f>IF('Info patients (1)'!DI165&lt;&gt;'Info patients (2)'!DI165,"CHECK","")</f>
        <v/>
      </c>
      <c r="DJ165" s="276" t="str">
        <f>IF('Info patients (1)'!DJ165&lt;&gt;'Info patients (2)'!DJ165,"CHECK","")</f>
        <v/>
      </c>
      <c r="DK165" s="276" t="str">
        <f>IF('Info patients (1)'!DK165&lt;&gt;'Info patients (2)'!DK165,"CHECK","")</f>
        <v/>
      </c>
      <c r="DL165" s="276" t="str">
        <f>IF('Info patients (1)'!DL165&lt;&gt;'Info patients (2)'!DL165,"CHECK","")</f>
        <v/>
      </c>
      <c r="DM165" s="276" t="str">
        <f>IF('Info patients (1)'!DM165&lt;&gt;'Info patients (2)'!DM165,"CHECK","")</f>
        <v/>
      </c>
      <c r="DN165" s="276" t="str">
        <f>IF('Info patients (1)'!DN165&lt;&gt;'Info patients (2)'!DN165,"CHECK","")</f>
        <v/>
      </c>
      <c r="DO165" s="276" t="str">
        <f>IF('Info patients (1)'!DO165&lt;&gt;'Info patients (2)'!DO165,"CHECK","")</f>
        <v/>
      </c>
      <c r="DP165" s="276" t="str">
        <f>IF('Info patients (1)'!DP165&lt;&gt;'Info patients (2)'!DP165,"CHECK","")</f>
        <v/>
      </c>
      <c r="DQ165" s="276" t="str">
        <f>IF('Info patients (1)'!DQ165&lt;&gt;'Info patients (2)'!DQ165,"CHECK","")</f>
        <v/>
      </c>
    </row>
    <row r="166" spans="1:121" s="109" customFormat="1" ht="23.25" customHeight="1" x14ac:dyDescent="0.2">
      <c r="A166" s="276" t="str">
        <f>IF('Info patients (1)'!A166&lt;&gt;'Info patients (2)'!A166,"CHECK","")</f>
        <v/>
      </c>
      <c r="B166" s="276" t="str">
        <f>IF('Info patients (1)'!B166&lt;&gt;'Info patients (2)'!B166,"CHECK","")</f>
        <v/>
      </c>
      <c r="C166" s="276" t="str">
        <f>IF('Info patients (1)'!C166&lt;&gt;'Info patients (2)'!C166,"CHECK","")</f>
        <v/>
      </c>
      <c r="D166" s="276" t="str">
        <f>IF('Info patients (1)'!D166&lt;&gt;'Info patients (2)'!D166,"CHECK","")</f>
        <v/>
      </c>
      <c r="E166" s="276" t="str">
        <f>IF('Info patients (1)'!E166&lt;&gt;'Info patients (2)'!E166,"CHECK","")</f>
        <v/>
      </c>
      <c r="F166" s="276" t="str">
        <f>IF('Info patients (1)'!F166&lt;&gt;'Info patients (2)'!F166,"CHECK","")</f>
        <v/>
      </c>
      <c r="G166" s="276" t="str">
        <f>IF('Info patients (1)'!G166&lt;&gt;'Info patients (2)'!G166,"CHECK","")</f>
        <v/>
      </c>
      <c r="H166" s="276" t="str">
        <f>IF('Info patients (1)'!H166&lt;&gt;'Info patients (2)'!H166,"CHECK","")</f>
        <v/>
      </c>
      <c r="I166" s="276" t="str">
        <f>IF('Info patients (1)'!I166&lt;&gt;'Info patients (2)'!I166,"CHECK","")</f>
        <v/>
      </c>
      <c r="J166" s="276" t="str">
        <f>IF('Info patients (1)'!J166&lt;&gt;'Info patients (2)'!J166,"CHECK","")</f>
        <v/>
      </c>
      <c r="K166" s="276" t="str">
        <f>IF('Info patients (1)'!K166&lt;&gt;'Info patients (2)'!K166,"CHECK","")</f>
        <v/>
      </c>
      <c r="L166" s="276" t="str">
        <f>IF('Info patients (1)'!L166&lt;&gt;'Info patients (2)'!L166,"CHECK","")</f>
        <v/>
      </c>
      <c r="M166" s="276" t="str">
        <f>IF('Info patients (1)'!M166&lt;&gt;'Info patients (2)'!M166,"CHECK","")</f>
        <v/>
      </c>
      <c r="N166" s="276" t="str">
        <f>IF('Info patients (1)'!N166&lt;&gt;'Info patients (2)'!N166,"CHECK","")</f>
        <v/>
      </c>
      <c r="O166" s="276" t="str">
        <f>IF('Info patients (1)'!O166&lt;&gt;'Info patients (2)'!O166,"CHECK","")</f>
        <v/>
      </c>
      <c r="P166" s="276" t="str">
        <f>IF('Info patients (1)'!P166&lt;&gt;'Info patients (2)'!P166,"CHECK","")</f>
        <v/>
      </c>
      <c r="Q166" s="276" t="str">
        <f>IF('Info patients (1)'!Q166&lt;&gt;'Info patients (2)'!Q166,"CHECK","")</f>
        <v/>
      </c>
      <c r="R166" s="276" t="str">
        <f>IF('Info patients (1)'!R166&lt;&gt;'Info patients (2)'!R166,"CHECK","")</f>
        <v/>
      </c>
      <c r="S166" s="276" t="str">
        <f>IF('Info patients (1)'!S166&lt;&gt;'Info patients (2)'!S166,"CHECK","")</f>
        <v/>
      </c>
      <c r="T166" s="276" t="str">
        <f>IF('Info patients (1)'!T166&lt;&gt;'Info patients (2)'!T166,"CHECK","")</f>
        <v/>
      </c>
      <c r="U166" s="276" t="str">
        <f>IF('Info patients (1)'!U166&lt;&gt;'Info patients (2)'!U166,"CHECK","")</f>
        <v/>
      </c>
      <c r="V166" s="276" t="str">
        <f>IF('Info patients (1)'!V166&lt;&gt;'Info patients (2)'!V166,"CHECK","")</f>
        <v/>
      </c>
      <c r="W166" s="276" t="str">
        <f>IF('Info patients (1)'!W166&lt;&gt;'Info patients (2)'!W166,"CHECK","")</f>
        <v/>
      </c>
      <c r="X166" s="276" t="str">
        <f>IF('Info patients (1)'!X166&lt;&gt;'Info patients (2)'!X166,"CHECK","")</f>
        <v/>
      </c>
      <c r="Y166" s="276" t="str">
        <f>IF('Info patients (1)'!Y166&lt;&gt;'Info patients (2)'!Y166,"CHECK","")</f>
        <v/>
      </c>
      <c r="Z166" s="276" t="str">
        <f>IF('Info patients (1)'!Z166&lt;&gt;'Info patients (2)'!Z166,"CHECK","")</f>
        <v/>
      </c>
      <c r="AA166" s="276" t="str">
        <f>IF('Info patients (1)'!AA166&lt;&gt;'Info patients (2)'!AA166,"CHECK","")</f>
        <v/>
      </c>
      <c r="AB166" s="276" t="str">
        <f>IF('Info patients (1)'!AB166&lt;&gt;'Info patients (2)'!AB166,"CHECK","")</f>
        <v/>
      </c>
      <c r="AC166" s="276" t="str">
        <f>IF('Info patients (1)'!AC166&lt;&gt;'Info patients (2)'!AC166,"CHECK","")</f>
        <v/>
      </c>
      <c r="AD166" s="276" t="str">
        <f>IF('Info patients (1)'!AD166&lt;&gt;'Info patients (2)'!AD166,"CHECK","")</f>
        <v/>
      </c>
      <c r="AE166" s="276" t="str">
        <f>IF('Info patients (1)'!AE166&lt;&gt;'Info patients (2)'!AE166,"CHECK","")</f>
        <v/>
      </c>
      <c r="AF166" s="276" t="str">
        <f>IF('Info patients (1)'!AF166&lt;&gt;'Info patients (2)'!AF166,"CHECK","")</f>
        <v/>
      </c>
      <c r="AG166" s="276" t="str">
        <f>IF('Info patients (1)'!AG166&lt;&gt;'Info patients (2)'!AG166,"CHECK","")</f>
        <v/>
      </c>
      <c r="AH166" s="276" t="str">
        <f>IF('Info patients (1)'!AH166&lt;&gt;'Info patients (2)'!AH166,"CHECK","")</f>
        <v/>
      </c>
      <c r="AI166" s="276" t="str">
        <f>IF('Info patients (1)'!AI166&lt;&gt;'Info patients (2)'!AI166,"CHECK","")</f>
        <v/>
      </c>
      <c r="AJ166" s="276" t="str">
        <f>IF('Info patients (1)'!AJ166&lt;&gt;'Info patients (2)'!AJ166,"CHECK","")</f>
        <v/>
      </c>
      <c r="AK166" s="276" t="str">
        <f>IF('Info patients (1)'!AK166&lt;&gt;'Info patients (2)'!AK166,"CHECK","")</f>
        <v/>
      </c>
      <c r="AL166" s="276" t="str">
        <f>IF('Info patients (1)'!AL166&lt;&gt;'Info patients (2)'!AL166,"CHECK","")</f>
        <v/>
      </c>
      <c r="AM166" s="276" t="str">
        <f>IF('Info patients (1)'!AM166&lt;&gt;'Info patients (2)'!AM166,"CHECK","")</f>
        <v/>
      </c>
      <c r="AN166" s="276" t="str">
        <f>IF('Info patients (1)'!AN166&lt;&gt;'Info patients (2)'!AN166,"CHECK","")</f>
        <v/>
      </c>
      <c r="AO166" s="276" t="str">
        <f>IF('Info patients (1)'!AO166&lt;&gt;'Info patients (2)'!AO166,"CHECK","")</f>
        <v/>
      </c>
      <c r="AP166" s="276" t="str">
        <f>IF('Info patients (1)'!AP166&lt;&gt;'Info patients (2)'!AP166,"CHECK","")</f>
        <v/>
      </c>
      <c r="AQ166" s="276" t="str">
        <f>IF('Info patients (1)'!AQ166&lt;&gt;'Info patients (2)'!AQ166,"CHECK","")</f>
        <v/>
      </c>
      <c r="AR166" s="276" t="str">
        <f>IF('Info patients (1)'!AR166&lt;&gt;'Info patients (2)'!AR166,"CHECK","")</f>
        <v/>
      </c>
      <c r="AS166" s="276" t="str">
        <f>IF('Info patients (1)'!AS166&lt;&gt;'Info patients (2)'!AS166,"CHECK","")</f>
        <v/>
      </c>
      <c r="AT166" s="276" t="str">
        <f>IF('Info patients (1)'!AT166&lt;&gt;'Info patients (2)'!AT166,"CHECK","")</f>
        <v/>
      </c>
      <c r="AU166" s="276" t="str">
        <f>IF('Info patients (1)'!AU166&lt;&gt;'Info patients (2)'!AU166,"CHECK","")</f>
        <v/>
      </c>
      <c r="AV166" s="276" t="str">
        <f>IF('Info patients (1)'!AV166&lt;&gt;'Info patients (2)'!AV166,"CHECK","")</f>
        <v/>
      </c>
      <c r="AW166" s="276" t="str">
        <f>IF('Info patients (1)'!AW166&lt;&gt;'Info patients (2)'!AW166,"CHECK","")</f>
        <v/>
      </c>
      <c r="AX166" s="276" t="str">
        <f>IF('Info patients (1)'!AX166&lt;&gt;'Info patients (2)'!AX166,"CHECK","")</f>
        <v/>
      </c>
      <c r="AY166" s="276" t="str">
        <f>IF('Info patients (1)'!AY166&lt;&gt;'Info patients (2)'!AY166,"CHECK","")</f>
        <v/>
      </c>
      <c r="AZ166" s="276" t="str">
        <f>IF('Info patients (1)'!AZ166&lt;&gt;'Info patients (2)'!AZ166,"CHECK","")</f>
        <v/>
      </c>
      <c r="BA166" s="276" t="str">
        <f>IF('Info patients (1)'!BA166&lt;&gt;'Info patients (2)'!BA166,"CHECK","")</f>
        <v/>
      </c>
      <c r="BB166" s="276" t="str">
        <f>IF('Info patients (1)'!BB166&lt;&gt;'Info patients (2)'!BB166,"CHECK","")</f>
        <v/>
      </c>
      <c r="BC166" s="276" t="str">
        <f>IF('Info patients (1)'!BC166&lt;&gt;'Info patients (2)'!BC166,"CHECK","")</f>
        <v/>
      </c>
      <c r="BD166" s="276" t="str">
        <f>IF('Info patients (1)'!BD166&lt;&gt;'Info patients (2)'!BD166,"CHECK","")</f>
        <v/>
      </c>
      <c r="BE166" s="276" t="str">
        <f>IF('Info patients (1)'!BE166&lt;&gt;'Info patients (2)'!BE166,"CHECK","")</f>
        <v/>
      </c>
      <c r="BF166" s="276" t="str">
        <f>IF('Info patients (1)'!BF166&lt;&gt;'Info patients (2)'!BF166,"CHECK","")</f>
        <v/>
      </c>
      <c r="BG166" s="276" t="str">
        <f>IF('Info patients (1)'!BG166&lt;&gt;'Info patients (2)'!BG166,"CHECK","")</f>
        <v/>
      </c>
      <c r="BH166" s="276" t="str">
        <f>IF('Info patients (1)'!BH166&lt;&gt;'Info patients (2)'!BH166,"CHECK","")</f>
        <v/>
      </c>
      <c r="BI166" s="276" t="str">
        <f>IF('Info patients (1)'!BI166&lt;&gt;'Info patients (2)'!BI166,"CHECK","")</f>
        <v/>
      </c>
      <c r="BJ166" s="276" t="str">
        <f>IF('Info patients (1)'!BJ166&lt;&gt;'Info patients (2)'!BJ166,"CHECK","")</f>
        <v/>
      </c>
      <c r="BK166" s="276" t="str">
        <f>IF('Info patients (1)'!BK166&lt;&gt;'Info patients (2)'!BK166,"CHECK","")</f>
        <v/>
      </c>
      <c r="BL166" s="276" t="str">
        <f>IF('Info patients (1)'!BL166&lt;&gt;'Info patients (2)'!BL166,"CHECK","")</f>
        <v/>
      </c>
      <c r="BM166" s="276" t="str">
        <f>IF('Info patients (1)'!BM166&lt;&gt;'Info patients (2)'!BM166,"CHECK","")</f>
        <v/>
      </c>
      <c r="BN166" s="276" t="str">
        <f>IF('Info patients (1)'!BN166&lt;&gt;'Info patients (2)'!BN166,"CHECK","")</f>
        <v/>
      </c>
      <c r="BO166" s="276" t="str">
        <f>IF('Info patients (1)'!BO166&lt;&gt;'Info patients (2)'!BO166,"CHECK","")</f>
        <v/>
      </c>
      <c r="BP166" s="276" t="str">
        <f>IF('Info patients (1)'!BP166&lt;&gt;'Info patients (2)'!BP166,"CHECK","")</f>
        <v/>
      </c>
      <c r="BQ166" s="276" t="str">
        <f>IF('Info patients (1)'!BQ166&lt;&gt;'Info patients (2)'!BQ166,"CHECK","")</f>
        <v/>
      </c>
      <c r="BR166" s="276" t="str">
        <f>IF('Info patients (1)'!BR166&lt;&gt;'Info patients (2)'!BR166,"CHECK","")</f>
        <v/>
      </c>
      <c r="BS166" s="276" t="str">
        <f>IF('Info patients (1)'!BS166&lt;&gt;'Info patients (2)'!BS166,"CHECK","")</f>
        <v/>
      </c>
      <c r="BT166" s="276" t="str">
        <f>IF('Info patients (1)'!BT166&lt;&gt;'Info patients (2)'!BT166,"CHECK","")</f>
        <v/>
      </c>
      <c r="BU166" s="276" t="str">
        <f>IF('Info patients (1)'!BU166&lt;&gt;'Info patients (2)'!BU166,"CHECK","")</f>
        <v/>
      </c>
      <c r="BV166" s="276" t="str">
        <f>IF('Info patients (1)'!BV166&lt;&gt;'Info patients (2)'!BV166,"CHECK","")</f>
        <v/>
      </c>
      <c r="BW166" s="276" t="str">
        <f>IF('Info patients (1)'!BW166&lt;&gt;'Info patients (2)'!BW166,"CHECK","")</f>
        <v/>
      </c>
      <c r="BX166" s="276" t="str">
        <f>IF('Info patients (1)'!BX166&lt;&gt;'Info patients (2)'!BX166,"CHECK","")</f>
        <v/>
      </c>
      <c r="BY166" s="276" t="str">
        <f>IF('Info patients (1)'!BY166&lt;&gt;'Info patients (2)'!BY166,"CHECK","")</f>
        <v/>
      </c>
      <c r="BZ166" s="276" t="str">
        <f>IF('Info patients (1)'!BZ166&lt;&gt;'Info patients (2)'!BZ166,"CHECK","")</f>
        <v/>
      </c>
      <c r="CA166" s="276" t="str">
        <f>IF('Info patients (1)'!CA166&lt;&gt;'Info patients (2)'!CA166,"CHECK","")</f>
        <v/>
      </c>
      <c r="CB166" s="276" t="str">
        <f>IF('Info patients (1)'!CB166&lt;&gt;'Info patients (2)'!CB166,"CHECK","")</f>
        <v/>
      </c>
      <c r="CC166" s="276" t="str">
        <f>IF('Info patients (1)'!CC166&lt;&gt;'Info patients (2)'!CC166,"CHECK","")</f>
        <v/>
      </c>
      <c r="CD166" s="276" t="str">
        <f>IF('Info patients (1)'!CD166&lt;&gt;'Info patients (2)'!CD166,"CHECK","")</f>
        <v/>
      </c>
      <c r="CE166" s="276" t="str">
        <f>IF('Info patients (1)'!CE166&lt;&gt;'Info patients (2)'!CE166,"CHECK","")</f>
        <v/>
      </c>
      <c r="CF166" s="276" t="str">
        <f>IF('Info patients (1)'!CF166&lt;&gt;'Info patients (2)'!CF166,"CHECK","")</f>
        <v/>
      </c>
      <c r="CG166" s="276" t="str">
        <f>IF('Info patients (1)'!CG166&lt;&gt;'Info patients (2)'!CG166,"CHECK","")</f>
        <v/>
      </c>
      <c r="CH166" s="276" t="str">
        <f>IF('Info patients (1)'!CH166&lt;&gt;'Info patients (2)'!CH166,"CHECK","")</f>
        <v/>
      </c>
      <c r="CI166" s="276" t="str">
        <f>IF('Info patients (1)'!CI166&lt;&gt;'Info patients (2)'!CI166,"CHECK","")</f>
        <v/>
      </c>
      <c r="CJ166" s="276" t="str">
        <f>IF('Info patients (1)'!CJ166&lt;&gt;'Info patients (2)'!CJ166,"CHECK","")</f>
        <v/>
      </c>
      <c r="CK166" s="276" t="str">
        <f>IF('Info patients (1)'!CK166&lt;&gt;'Info patients (2)'!CK166,"CHECK","")</f>
        <v/>
      </c>
      <c r="CL166" s="276" t="str">
        <f>IF('Info patients (1)'!CL166&lt;&gt;'Info patients (2)'!CL166,"CHECK","")</f>
        <v/>
      </c>
      <c r="CM166" s="276" t="str">
        <f>IF('Info patients (1)'!CM166&lt;&gt;'Info patients (2)'!CM166,"CHECK","")</f>
        <v/>
      </c>
      <c r="CN166" s="276" t="str">
        <f>IF('Info patients (1)'!CN166&lt;&gt;'Info patients (2)'!CN166,"CHECK","")</f>
        <v/>
      </c>
      <c r="CO166" s="276" t="str">
        <f>IF('Info patients (1)'!CO166&lt;&gt;'Info patients (2)'!CO166,"CHECK","")</f>
        <v/>
      </c>
      <c r="CP166" s="276" t="str">
        <f>IF('Info patients (1)'!CP166&lt;&gt;'Info patients (2)'!CP166,"CHECK","")</f>
        <v/>
      </c>
      <c r="CQ166" s="276" t="str">
        <f>IF('Info patients (1)'!CQ166&lt;&gt;'Info patients (2)'!CQ166,"CHECK","")</f>
        <v/>
      </c>
      <c r="CR166" s="276" t="str">
        <f>IF('Info patients (1)'!CR166&lt;&gt;'Info patients (2)'!CR166,"CHECK","")</f>
        <v/>
      </c>
      <c r="CS166" s="276" t="str">
        <f>IF('Info patients (1)'!CS166&lt;&gt;'Info patients (2)'!CS166,"CHECK","")</f>
        <v/>
      </c>
      <c r="CT166" s="276" t="str">
        <f>IF('Info patients (1)'!CT166&lt;&gt;'Info patients (2)'!CT166,"CHECK","")</f>
        <v/>
      </c>
      <c r="CU166" s="276" t="str">
        <f>IF('Info patients (1)'!CU166&lt;&gt;'Info patients (2)'!CU166,"CHECK","")</f>
        <v/>
      </c>
      <c r="CV166" s="276" t="str">
        <f>IF('Info patients (1)'!CV166&lt;&gt;'Info patients (2)'!CV166,"CHECK","")</f>
        <v/>
      </c>
      <c r="CW166" s="276" t="str">
        <f>IF('Info patients (1)'!CW166&lt;&gt;'Info patients (2)'!CW166,"CHECK","")</f>
        <v/>
      </c>
      <c r="CX166" s="276" t="str">
        <f>IF('Info patients (1)'!CX166&lt;&gt;'Info patients (2)'!CX166,"CHECK","")</f>
        <v/>
      </c>
      <c r="CY166" s="276" t="str">
        <f>IF('Info patients (1)'!CY166&lt;&gt;'Info patients (2)'!CY166,"CHECK","")</f>
        <v/>
      </c>
      <c r="CZ166" s="276" t="str">
        <f>IF('Info patients (1)'!CZ166&lt;&gt;'Info patients (2)'!CZ166,"CHECK","")</f>
        <v/>
      </c>
      <c r="DA166" s="276" t="str">
        <f>IF('Info patients (1)'!DA166&lt;&gt;'Info patients (2)'!DA166,"CHECK","")</f>
        <v/>
      </c>
      <c r="DB166" s="276" t="str">
        <f>IF('Info patients (1)'!DB166&lt;&gt;'Info patients (2)'!DB166,"CHECK","")</f>
        <v/>
      </c>
      <c r="DC166" s="276" t="str">
        <f>IF('Info patients (1)'!DC166&lt;&gt;'Info patients (2)'!DC166,"CHECK","")</f>
        <v/>
      </c>
      <c r="DD166" s="276" t="str">
        <f>IF('Info patients (1)'!DD166&lt;&gt;'Info patients (2)'!DD166,"CHECK","")</f>
        <v/>
      </c>
      <c r="DE166" s="276" t="str">
        <f>IF('Info patients (1)'!DE166&lt;&gt;'Info patients (2)'!DE166,"CHECK","")</f>
        <v/>
      </c>
      <c r="DF166" s="276" t="str">
        <f>IF('Info patients (1)'!DF166&lt;&gt;'Info patients (2)'!DF166,"CHECK","")</f>
        <v/>
      </c>
      <c r="DG166" s="276" t="str">
        <f>IF('Info patients (1)'!DG166&lt;&gt;'Info patients (2)'!DG166,"CHECK","")</f>
        <v/>
      </c>
      <c r="DH166" s="276" t="str">
        <f>IF('Info patients (1)'!DH166&lt;&gt;'Info patients (2)'!DH166,"CHECK","")</f>
        <v/>
      </c>
      <c r="DI166" s="276" t="str">
        <f>IF('Info patients (1)'!DI166&lt;&gt;'Info patients (2)'!DI166,"CHECK","")</f>
        <v/>
      </c>
      <c r="DJ166" s="276" t="str">
        <f>IF('Info patients (1)'!DJ166&lt;&gt;'Info patients (2)'!DJ166,"CHECK","")</f>
        <v/>
      </c>
      <c r="DK166" s="276" t="str">
        <f>IF('Info patients (1)'!DK166&lt;&gt;'Info patients (2)'!DK166,"CHECK","")</f>
        <v/>
      </c>
      <c r="DL166" s="276" t="str">
        <f>IF('Info patients (1)'!DL166&lt;&gt;'Info patients (2)'!DL166,"CHECK","")</f>
        <v/>
      </c>
      <c r="DM166" s="276" t="str">
        <f>IF('Info patients (1)'!DM166&lt;&gt;'Info patients (2)'!DM166,"CHECK","")</f>
        <v/>
      </c>
      <c r="DN166" s="276" t="str">
        <f>IF('Info patients (1)'!DN166&lt;&gt;'Info patients (2)'!DN166,"CHECK","")</f>
        <v/>
      </c>
      <c r="DO166" s="276" t="str">
        <f>IF('Info patients (1)'!DO166&lt;&gt;'Info patients (2)'!DO166,"CHECK","")</f>
        <v/>
      </c>
      <c r="DP166" s="276" t="str">
        <f>IF('Info patients (1)'!DP166&lt;&gt;'Info patients (2)'!DP166,"CHECK","")</f>
        <v/>
      </c>
      <c r="DQ166" s="276" t="str">
        <f>IF('Info patients (1)'!DQ166&lt;&gt;'Info patients (2)'!DQ166,"CHECK","")</f>
        <v/>
      </c>
    </row>
    <row r="167" spans="1:121" s="109" customFormat="1" ht="23.25" customHeight="1" x14ac:dyDescent="0.2">
      <c r="A167" s="276" t="str">
        <f>IF('Info patients (1)'!A167&lt;&gt;'Info patients (2)'!A167,"CHECK","")</f>
        <v/>
      </c>
      <c r="B167" s="276" t="str">
        <f>IF('Info patients (1)'!B167&lt;&gt;'Info patients (2)'!B167,"CHECK","")</f>
        <v/>
      </c>
      <c r="C167" s="276" t="str">
        <f>IF('Info patients (1)'!C167&lt;&gt;'Info patients (2)'!C167,"CHECK","")</f>
        <v/>
      </c>
      <c r="D167" s="276" t="str">
        <f>IF('Info patients (1)'!D167&lt;&gt;'Info patients (2)'!D167,"CHECK","")</f>
        <v/>
      </c>
      <c r="E167" s="276" t="str">
        <f>IF('Info patients (1)'!E167&lt;&gt;'Info patients (2)'!E167,"CHECK","")</f>
        <v/>
      </c>
      <c r="F167" s="276" t="str">
        <f>IF('Info patients (1)'!F167&lt;&gt;'Info patients (2)'!F167,"CHECK","")</f>
        <v/>
      </c>
      <c r="G167" s="276" t="str">
        <f>IF('Info patients (1)'!G167&lt;&gt;'Info patients (2)'!G167,"CHECK","")</f>
        <v/>
      </c>
      <c r="H167" s="276" t="str">
        <f>IF('Info patients (1)'!H167&lt;&gt;'Info patients (2)'!H167,"CHECK","")</f>
        <v/>
      </c>
      <c r="I167" s="276" t="str">
        <f>IF('Info patients (1)'!I167&lt;&gt;'Info patients (2)'!I167,"CHECK","")</f>
        <v/>
      </c>
      <c r="J167" s="276" t="str">
        <f>IF('Info patients (1)'!J167&lt;&gt;'Info patients (2)'!J167,"CHECK","")</f>
        <v/>
      </c>
      <c r="K167" s="276" t="str">
        <f>IF('Info patients (1)'!K167&lt;&gt;'Info patients (2)'!K167,"CHECK","")</f>
        <v/>
      </c>
      <c r="L167" s="276" t="str">
        <f>IF('Info patients (1)'!L167&lt;&gt;'Info patients (2)'!L167,"CHECK","")</f>
        <v/>
      </c>
      <c r="M167" s="276" t="str">
        <f>IF('Info patients (1)'!M167&lt;&gt;'Info patients (2)'!M167,"CHECK","")</f>
        <v/>
      </c>
      <c r="N167" s="276" t="str">
        <f>IF('Info patients (1)'!N167&lt;&gt;'Info patients (2)'!N167,"CHECK","")</f>
        <v/>
      </c>
      <c r="O167" s="276" t="str">
        <f>IF('Info patients (1)'!O167&lt;&gt;'Info patients (2)'!O167,"CHECK","")</f>
        <v/>
      </c>
      <c r="P167" s="276" t="str">
        <f>IF('Info patients (1)'!P167&lt;&gt;'Info patients (2)'!P167,"CHECK","")</f>
        <v/>
      </c>
      <c r="Q167" s="276" t="str">
        <f>IF('Info patients (1)'!Q167&lt;&gt;'Info patients (2)'!Q167,"CHECK","")</f>
        <v/>
      </c>
      <c r="R167" s="276" t="str">
        <f>IF('Info patients (1)'!R167&lt;&gt;'Info patients (2)'!R167,"CHECK","")</f>
        <v/>
      </c>
      <c r="S167" s="276" t="str">
        <f>IF('Info patients (1)'!S167&lt;&gt;'Info patients (2)'!S167,"CHECK","")</f>
        <v/>
      </c>
      <c r="T167" s="276" t="str">
        <f>IF('Info patients (1)'!T167&lt;&gt;'Info patients (2)'!T167,"CHECK","")</f>
        <v/>
      </c>
      <c r="U167" s="276" t="str">
        <f>IF('Info patients (1)'!U167&lt;&gt;'Info patients (2)'!U167,"CHECK","")</f>
        <v/>
      </c>
      <c r="V167" s="276" t="str">
        <f>IF('Info patients (1)'!V167&lt;&gt;'Info patients (2)'!V167,"CHECK","")</f>
        <v/>
      </c>
      <c r="W167" s="276" t="str">
        <f>IF('Info patients (1)'!W167&lt;&gt;'Info patients (2)'!W167,"CHECK","")</f>
        <v/>
      </c>
      <c r="X167" s="276" t="str">
        <f>IF('Info patients (1)'!X167&lt;&gt;'Info patients (2)'!X167,"CHECK","")</f>
        <v/>
      </c>
      <c r="Y167" s="276" t="str">
        <f>IF('Info patients (1)'!Y167&lt;&gt;'Info patients (2)'!Y167,"CHECK","")</f>
        <v/>
      </c>
      <c r="Z167" s="276" t="str">
        <f>IF('Info patients (1)'!Z167&lt;&gt;'Info patients (2)'!Z167,"CHECK","")</f>
        <v/>
      </c>
      <c r="AA167" s="276" t="str">
        <f>IF('Info patients (1)'!AA167&lt;&gt;'Info patients (2)'!AA167,"CHECK","")</f>
        <v/>
      </c>
      <c r="AB167" s="276" t="str">
        <f>IF('Info patients (1)'!AB167&lt;&gt;'Info patients (2)'!AB167,"CHECK","")</f>
        <v/>
      </c>
      <c r="AC167" s="276" t="str">
        <f>IF('Info patients (1)'!AC167&lt;&gt;'Info patients (2)'!AC167,"CHECK","")</f>
        <v/>
      </c>
      <c r="AD167" s="276" t="str">
        <f>IF('Info patients (1)'!AD167&lt;&gt;'Info patients (2)'!AD167,"CHECK","")</f>
        <v/>
      </c>
      <c r="AE167" s="276" t="str">
        <f>IF('Info patients (1)'!AE167&lt;&gt;'Info patients (2)'!AE167,"CHECK","")</f>
        <v/>
      </c>
      <c r="AF167" s="276" t="str">
        <f>IF('Info patients (1)'!AF167&lt;&gt;'Info patients (2)'!AF167,"CHECK","")</f>
        <v/>
      </c>
      <c r="AG167" s="276" t="str">
        <f>IF('Info patients (1)'!AG167&lt;&gt;'Info patients (2)'!AG167,"CHECK","")</f>
        <v/>
      </c>
      <c r="AH167" s="276" t="str">
        <f>IF('Info patients (1)'!AH167&lt;&gt;'Info patients (2)'!AH167,"CHECK","")</f>
        <v/>
      </c>
      <c r="AI167" s="276" t="str">
        <f>IF('Info patients (1)'!AI167&lt;&gt;'Info patients (2)'!AI167,"CHECK","")</f>
        <v/>
      </c>
      <c r="AJ167" s="276" t="str">
        <f>IF('Info patients (1)'!AJ167&lt;&gt;'Info patients (2)'!AJ167,"CHECK","")</f>
        <v/>
      </c>
      <c r="AK167" s="276" t="str">
        <f>IF('Info patients (1)'!AK167&lt;&gt;'Info patients (2)'!AK167,"CHECK","")</f>
        <v/>
      </c>
      <c r="AL167" s="276" t="str">
        <f>IF('Info patients (1)'!AL167&lt;&gt;'Info patients (2)'!AL167,"CHECK","")</f>
        <v/>
      </c>
      <c r="AM167" s="276" t="str">
        <f>IF('Info patients (1)'!AM167&lt;&gt;'Info patients (2)'!AM167,"CHECK","")</f>
        <v/>
      </c>
      <c r="AN167" s="276" t="str">
        <f>IF('Info patients (1)'!AN167&lt;&gt;'Info patients (2)'!AN167,"CHECK","")</f>
        <v/>
      </c>
      <c r="AO167" s="276" t="str">
        <f>IF('Info patients (1)'!AO167&lt;&gt;'Info patients (2)'!AO167,"CHECK","")</f>
        <v/>
      </c>
      <c r="AP167" s="276" t="str">
        <f>IF('Info patients (1)'!AP167&lt;&gt;'Info patients (2)'!AP167,"CHECK","")</f>
        <v/>
      </c>
      <c r="AQ167" s="276" t="str">
        <f>IF('Info patients (1)'!AQ167&lt;&gt;'Info patients (2)'!AQ167,"CHECK","")</f>
        <v/>
      </c>
      <c r="AR167" s="276" t="str">
        <f>IF('Info patients (1)'!AR167&lt;&gt;'Info patients (2)'!AR167,"CHECK","")</f>
        <v/>
      </c>
      <c r="AS167" s="276" t="str">
        <f>IF('Info patients (1)'!AS167&lt;&gt;'Info patients (2)'!AS167,"CHECK","")</f>
        <v/>
      </c>
      <c r="AT167" s="276" t="str">
        <f>IF('Info patients (1)'!AT167&lt;&gt;'Info patients (2)'!AT167,"CHECK","")</f>
        <v/>
      </c>
      <c r="AU167" s="276" t="str">
        <f>IF('Info patients (1)'!AU167&lt;&gt;'Info patients (2)'!AU167,"CHECK","")</f>
        <v/>
      </c>
      <c r="AV167" s="276" t="str">
        <f>IF('Info patients (1)'!AV167&lt;&gt;'Info patients (2)'!AV167,"CHECK","")</f>
        <v/>
      </c>
      <c r="AW167" s="276" t="str">
        <f>IF('Info patients (1)'!AW167&lt;&gt;'Info patients (2)'!AW167,"CHECK","")</f>
        <v/>
      </c>
      <c r="AX167" s="276" t="str">
        <f>IF('Info patients (1)'!AX167&lt;&gt;'Info patients (2)'!AX167,"CHECK","")</f>
        <v/>
      </c>
      <c r="AY167" s="276" t="str">
        <f>IF('Info patients (1)'!AY167&lt;&gt;'Info patients (2)'!AY167,"CHECK","")</f>
        <v/>
      </c>
      <c r="AZ167" s="276" t="str">
        <f>IF('Info patients (1)'!AZ167&lt;&gt;'Info patients (2)'!AZ167,"CHECK","")</f>
        <v/>
      </c>
      <c r="BA167" s="276" t="str">
        <f>IF('Info patients (1)'!BA167&lt;&gt;'Info patients (2)'!BA167,"CHECK","")</f>
        <v/>
      </c>
      <c r="BB167" s="276" t="str">
        <f>IF('Info patients (1)'!BB167&lt;&gt;'Info patients (2)'!BB167,"CHECK","")</f>
        <v/>
      </c>
      <c r="BC167" s="276" t="str">
        <f>IF('Info patients (1)'!BC167&lt;&gt;'Info patients (2)'!BC167,"CHECK","")</f>
        <v/>
      </c>
      <c r="BD167" s="276" t="str">
        <f>IF('Info patients (1)'!BD167&lt;&gt;'Info patients (2)'!BD167,"CHECK","")</f>
        <v/>
      </c>
      <c r="BE167" s="276" t="str">
        <f>IF('Info patients (1)'!BE167&lt;&gt;'Info patients (2)'!BE167,"CHECK","")</f>
        <v/>
      </c>
      <c r="BF167" s="276" t="str">
        <f>IF('Info patients (1)'!BF167&lt;&gt;'Info patients (2)'!BF167,"CHECK","")</f>
        <v/>
      </c>
      <c r="BG167" s="276" t="str">
        <f>IF('Info patients (1)'!BG167&lt;&gt;'Info patients (2)'!BG167,"CHECK","")</f>
        <v/>
      </c>
      <c r="BH167" s="276" t="str">
        <f>IF('Info patients (1)'!BH167&lt;&gt;'Info patients (2)'!BH167,"CHECK","")</f>
        <v/>
      </c>
      <c r="BI167" s="276" t="str">
        <f>IF('Info patients (1)'!BI167&lt;&gt;'Info patients (2)'!BI167,"CHECK","")</f>
        <v/>
      </c>
      <c r="BJ167" s="276" t="str">
        <f>IF('Info patients (1)'!BJ167&lt;&gt;'Info patients (2)'!BJ167,"CHECK","")</f>
        <v/>
      </c>
      <c r="BK167" s="276" t="str">
        <f>IF('Info patients (1)'!BK167&lt;&gt;'Info patients (2)'!BK167,"CHECK","")</f>
        <v/>
      </c>
      <c r="BL167" s="276" t="str">
        <f>IF('Info patients (1)'!BL167&lt;&gt;'Info patients (2)'!BL167,"CHECK","")</f>
        <v/>
      </c>
      <c r="BM167" s="276" t="str">
        <f>IF('Info patients (1)'!BM167&lt;&gt;'Info patients (2)'!BM167,"CHECK","")</f>
        <v/>
      </c>
      <c r="BN167" s="276" t="str">
        <f>IF('Info patients (1)'!BN167&lt;&gt;'Info patients (2)'!BN167,"CHECK","")</f>
        <v/>
      </c>
      <c r="BO167" s="276" t="str">
        <f>IF('Info patients (1)'!BO167&lt;&gt;'Info patients (2)'!BO167,"CHECK","")</f>
        <v/>
      </c>
      <c r="BP167" s="276" t="str">
        <f>IF('Info patients (1)'!BP167&lt;&gt;'Info patients (2)'!BP167,"CHECK","")</f>
        <v/>
      </c>
      <c r="BQ167" s="276" t="str">
        <f>IF('Info patients (1)'!BQ167&lt;&gt;'Info patients (2)'!BQ167,"CHECK","")</f>
        <v/>
      </c>
      <c r="BR167" s="276" t="str">
        <f>IF('Info patients (1)'!BR167&lt;&gt;'Info patients (2)'!BR167,"CHECK","")</f>
        <v/>
      </c>
      <c r="BS167" s="276" t="str">
        <f>IF('Info patients (1)'!BS167&lt;&gt;'Info patients (2)'!BS167,"CHECK","")</f>
        <v/>
      </c>
      <c r="BT167" s="276" t="str">
        <f>IF('Info patients (1)'!BT167&lt;&gt;'Info patients (2)'!BT167,"CHECK","")</f>
        <v/>
      </c>
      <c r="BU167" s="276" t="str">
        <f>IF('Info patients (1)'!BU167&lt;&gt;'Info patients (2)'!BU167,"CHECK","")</f>
        <v/>
      </c>
      <c r="BV167" s="276" t="str">
        <f>IF('Info patients (1)'!BV167&lt;&gt;'Info patients (2)'!BV167,"CHECK","")</f>
        <v/>
      </c>
      <c r="BW167" s="276" t="str">
        <f>IF('Info patients (1)'!BW167&lt;&gt;'Info patients (2)'!BW167,"CHECK","")</f>
        <v/>
      </c>
      <c r="BX167" s="276" t="str">
        <f>IF('Info patients (1)'!BX167&lt;&gt;'Info patients (2)'!BX167,"CHECK","")</f>
        <v/>
      </c>
      <c r="BY167" s="276" t="str">
        <f>IF('Info patients (1)'!BY167&lt;&gt;'Info patients (2)'!BY167,"CHECK","")</f>
        <v/>
      </c>
      <c r="BZ167" s="276" t="str">
        <f>IF('Info patients (1)'!BZ167&lt;&gt;'Info patients (2)'!BZ167,"CHECK","")</f>
        <v/>
      </c>
      <c r="CA167" s="276" t="str">
        <f>IF('Info patients (1)'!CA167&lt;&gt;'Info patients (2)'!CA167,"CHECK","")</f>
        <v/>
      </c>
      <c r="CB167" s="276" t="str">
        <f>IF('Info patients (1)'!CB167&lt;&gt;'Info patients (2)'!CB167,"CHECK","")</f>
        <v/>
      </c>
      <c r="CC167" s="276" t="str">
        <f>IF('Info patients (1)'!CC167&lt;&gt;'Info patients (2)'!CC167,"CHECK","")</f>
        <v/>
      </c>
      <c r="CD167" s="276" t="str">
        <f>IF('Info patients (1)'!CD167&lt;&gt;'Info patients (2)'!CD167,"CHECK","")</f>
        <v/>
      </c>
      <c r="CE167" s="276" t="str">
        <f>IF('Info patients (1)'!CE167&lt;&gt;'Info patients (2)'!CE167,"CHECK","")</f>
        <v/>
      </c>
      <c r="CF167" s="276" t="str">
        <f>IF('Info patients (1)'!CF167&lt;&gt;'Info patients (2)'!CF167,"CHECK","")</f>
        <v/>
      </c>
      <c r="CG167" s="276" t="str">
        <f>IF('Info patients (1)'!CG167&lt;&gt;'Info patients (2)'!CG167,"CHECK","")</f>
        <v/>
      </c>
      <c r="CH167" s="276" t="str">
        <f>IF('Info patients (1)'!CH167&lt;&gt;'Info patients (2)'!CH167,"CHECK","")</f>
        <v/>
      </c>
      <c r="CI167" s="276" t="str">
        <f>IF('Info patients (1)'!CI167&lt;&gt;'Info patients (2)'!CI167,"CHECK","")</f>
        <v/>
      </c>
      <c r="CJ167" s="276" t="str">
        <f>IF('Info patients (1)'!CJ167&lt;&gt;'Info patients (2)'!CJ167,"CHECK","")</f>
        <v/>
      </c>
      <c r="CK167" s="276" t="str">
        <f>IF('Info patients (1)'!CK167&lt;&gt;'Info patients (2)'!CK167,"CHECK","")</f>
        <v/>
      </c>
      <c r="CL167" s="276" t="str">
        <f>IF('Info patients (1)'!CL167&lt;&gt;'Info patients (2)'!CL167,"CHECK","")</f>
        <v/>
      </c>
      <c r="CM167" s="276" t="str">
        <f>IF('Info patients (1)'!CM167&lt;&gt;'Info patients (2)'!CM167,"CHECK","")</f>
        <v/>
      </c>
      <c r="CN167" s="276" t="str">
        <f>IF('Info patients (1)'!CN167&lt;&gt;'Info patients (2)'!CN167,"CHECK","")</f>
        <v/>
      </c>
      <c r="CO167" s="276" t="str">
        <f>IF('Info patients (1)'!CO167&lt;&gt;'Info patients (2)'!CO167,"CHECK","")</f>
        <v/>
      </c>
      <c r="CP167" s="276" t="str">
        <f>IF('Info patients (1)'!CP167&lt;&gt;'Info patients (2)'!CP167,"CHECK","")</f>
        <v/>
      </c>
      <c r="CQ167" s="276" t="str">
        <f>IF('Info patients (1)'!CQ167&lt;&gt;'Info patients (2)'!CQ167,"CHECK","")</f>
        <v/>
      </c>
      <c r="CR167" s="276" t="str">
        <f>IF('Info patients (1)'!CR167&lt;&gt;'Info patients (2)'!CR167,"CHECK","")</f>
        <v/>
      </c>
      <c r="CS167" s="276" t="str">
        <f>IF('Info patients (1)'!CS167&lt;&gt;'Info patients (2)'!CS167,"CHECK","")</f>
        <v/>
      </c>
      <c r="CT167" s="276" t="str">
        <f>IF('Info patients (1)'!CT167&lt;&gt;'Info patients (2)'!CT167,"CHECK","")</f>
        <v/>
      </c>
      <c r="CU167" s="276" t="str">
        <f>IF('Info patients (1)'!CU167&lt;&gt;'Info patients (2)'!CU167,"CHECK","")</f>
        <v/>
      </c>
      <c r="CV167" s="276" t="str">
        <f>IF('Info patients (1)'!CV167&lt;&gt;'Info patients (2)'!CV167,"CHECK","")</f>
        <v/>
      </c>
      <c r="CW167" s="276" t="str">
        <f>IF('Info patients (1)'!CW167&lt;&gt;'Info patients (2)'!CW167,"CHECK","")</f>
        <v/>
      </c>
      <c r="CX167" s="276" t="str">
        <f>IF('Info patients (1)'!CX167&lt;&gt;'Info patients (2)'!CX167,"CHECK","")</f>
        <v/>
      </c>
      <c r="CY167" s="276" t="str">
        <f>IF('Info patients (1)'!CY167&lt;&gt;'Info patients (2)'!CY167,"CHECK","")</f>
        <v/>
      </c>
      <c r="CZ167" s="276" t="str">
        <f>IF('Info patients (1)'!CZ167&lt;&gt;'Info patients (2)'!CZ167,"CHECK","")</f>
        <v/>
      </c>
      <c r="DA167" s="276" t="str">
        <f>IF('Info patients (1)'!DA167&lt;&gt;'Info patients (2)'!DA167,"CHECK","")</f>
        <v/>
      </c>
      <c r="DB167" s="276" t="str">
        <f>IF('Info patients (1)'!DB167&lt;&gt;'Info patients (2)'!DB167,"CHECK","")</f>
        <v/>
      </c>
      <c r="DC167" s="276" t="str">
        <f>IF('Info patients (1)'!DC167&lt;&gt;'Info patients (2)'!DC167,"CHECK","")</f>
        <v/>
      </c>
      <c r="DD167" s="276" t="str">
        <f>IF('Info patients (1)'!DD167&lt;&gt;'Info patients (2)'!DD167,"CHECK","")</f>
        <v/>
      </c>
      <c r="DE167" s="276" t="str">
        <f>IF('Info patients (1)'!DE167&lt;&gt;'Info patients (2)'!DE167,"CHECK","")</f>
        <v/>
      </c>
      <c r="DF167" s="276" t="str">
        <f>IF('Info patients (1)'!DF167&lt;&gt;'Info patients (2)'!DF167,"CHECK","")</f>
        <v/>
      </c>
      <c r="DG167" s="276" t="str">
        <f>IF('Info patients (1)'!DG167&lt;&gt;'Info patients (2)'!DG167,"CHECK","")</f>
        <v/>
      </c>
      <c r="DH167" s="276" t="str">
        <f>IF('Info patients (1)'!DH167&lt;&gt;'Info patients (2)'!DH167,"CHECK","")</f>
        <v/>
      </c>
      <c r="DI167" s="276" t="str">
        <f>IF('Info patients (1)'!DI167&lt;&gt;'Info patients (2)'!DI167,"CHECK","")</f>
        <v/>
      </c>
      <c r="DJ167" s="276" t="str">
        <f>IF('Info patients (1)'!DJ167&lt;&gt;'Info patients (2)'!DJ167,"CHECK","")</f>
        <v/>
      </c>
      <c r="DK167" s="276" t="str">
        <f>IF('Info patients (1)'!DK167&lt;&gt;'Info patients (2)'!DK167,"CHECK","")</f>
        <v/>
      </c>
      <c r="DL167" s="276" t="str">
        <f>IF('Info patients (1)'!DL167&lt;&gt;'Info patients (2)'!DL167,"CHECK","")</f>
        <v/>
      </c>
      <c r="DM167" s="276" t="str">
        <f>IF('Info patients (1)'!DM167&lt;&gt;'Info patients (2)'!DM167,"CHECK","")</f>
        <v/>
      </c>
      <c r="DN167" s="276" t="str">
        <f>IF('Info patients (1)'!DN167&lt;&gt;'Info patients (2)'!DN167,"CHECK","")</f>
        <v/>
      </c>
      <c r="DO167" s="276" t="str">
        <f>IF('Info patients (1)'!DO167&lt;&gt;'Info patients (2)'!DO167,"CHECK","")</f>
        <v/>
      </c>
      <c r="DP167" s="276" t="str">
        <f>IF('Info patients (1)'!DP167&lt;&gt;'Info patients (2)'!DP167,"CHECK","")</f>
        <v/>
      </c>
      <c r="DQ167" s="276" t="str">
        <f>IF('Info patients (1)'!DQ167&lt;&gt;'Info patients (2)'!DQ167,"CHECK","")</f>
        <v/>
      </c>
    </row>
    <row r="168" spans="1:121" s="109" customFormat="1" ht="23.25" customHeight="1" x14ac:dyDescent="0.2">
      <c r="A168" s="276" t="str">
        <f>IF('Info patients (1)'!A168&lt;&gt;'Info patients (2)'!A168,"CHECK","")</f>
        <v/>
      </c>
      <c r="B168" s="276" t="str">
        <f>IF('Info patients (1)'!B168&lt;&gt;'Info patients (2)'!B168,"CHECK","")</f>
        <v/>
      </c>
      <c r="C168" s="276" t="str">
        <f>IF('Info patients (1)'!C168&lt;&gt;'Info patients (2)'!C168,"CHECK","")</f>
        <v/>
      </c>
      <c r="D168" s="276" t="str">
        <f>IF('Info patients (1)'!D168&lt;&gt;'Info patients (2)'!D168,"CHECK","")</f>
        <v/>
      </c>
      <c r="E168" s="276" t="str">
        <f>IF('Info patients (1)'!E168&lt;&gt;'Info patients (2)'!E168,"CHECK","")</f>
        <v/>
      </c>
      <c r="F168" s="276" t="str">
        <f>IF('Info patients (1)'!F168&lt;&gt;'Info patients (2)'!F168,"CHECK","")</f>
        <v/>
      </c>
      <c r="G168" s="276" t="str">
        <f>IF('Info patients (1)'!G168&lt;&gt;'Info patients (2)'!G168,"CHECK","")</f>
        <v/>
      </c>
      <c r="H168" s="276" t="str">
        <f>IF('Info patients (1)'!H168&lt;&gt;'Info patients (2)'!H168,"CHECK","")</f>
        <v/>
      </c>
      <c r="I168" s="276" t="str">
        <f>IF('Info patients (1)'!I168&lt;&gt;'Info patients (2)'!I168,"CHECK","")</f>
        <v/>
      </c>
      <c r="J168" s="276" t="str">
        <f>IF('Info patients (1)'!J168&lt;&gt;'Info patients (2)'!J168,"CHECK","")</f>
        <v/>
      </c>
      <c r="K168" s="276" t="str">
        <f>IF('Info patients (1)'!K168&lt;&gt;'Info patients (2)'!K168,"CHECK","")</f>
        <v/>
      </c>
      <c r="L168" s="276" t="str">
        <f>IF('Info patients (1)'!L168&lt;&gt;'Info patients (2)'!L168,"CHECK","")</f>
        <v/>
      </c>
      <c r="M168" s="276" t="str">
        <f>IF('Info patients (1)'!M168&lt;&gt;'Info patients (2)'!M168,"CHECK","")</f>
        <v/>
      </c>
      <c r="N168" s="276" t="str">
        <f>IF('Info patients (1)'!N168&lt;&gt;'Info patients (2)'!N168,"CHECK","")</f>
        <v/>
      </c>
      <c r="O168" s="276" t="str">
        <f>IF('Info patients (1)'!O168&lt;&gt;'Info patients (2)'!O168,"CHECK","")</f>
        <v/>
      </c>
      <c r="P168" s="276" t="str">
        <f>IF('Info patients (1)'!P168&lt;&gt;'Info patients (2)'!P168,"CHECK","")</f>
        <v/>
      </c>
      <c r="Q168" s="276" t="str">
        <f>IF('Info patients (1)'!Q168&lt;&gt;'Info patients (2)'!Q168,"CHECK","")</f>
        <v/>
      </c>
      <c r="R168" s="276" t="str">
        <f>IF('Info patients (1)'!R168&lt;&gt;'Info patients (2)'!R168,"CHECK","")</f>
        <v/>
      </c>
      <c r="S168" s="276" t="str">
        <f>IF('Info patients (1)'!S168&lt;&gt;'Info patients (2)'!S168,"CHECK","")</f>
        <v/>
      </c>
      <c r="T168" s="276" t="str">
        <f>IF('Info patients (1)'!T168&lt;&gt;'Info patients (2)'!T168,"CHECK","")</f>
        <v/>
      </c>
      <c r="U168" s="276" t="str">
        <f>IF('Info patients (1)'!U168&lt;&gt;'Info patients (2)'!U168,"CHECK","")</f>
        <v/>
      </c>
      <c r="V168" s="276" t="str">
        <f>IF('Info patients (1)'!V168&lt;&gt;'Info patients (2)'!V168,"CHECK","")</f>
        <v/>
      </c>
      <c r="W168" s="276" t="str">
        <f>IF('Info patients (1)'!W168&lt;&gt;'Info patients (2)'!W168,"CHECK","")</f>
        <v/>
      </c>
      <c r="X168" s="276" t="str">
        <f>IF('Info patients (1)'!X168&lt;&gt;'Info patients (2)'!X168,"CHECK","")</f>
        <v/>
      </c>
      <c r="Y168" s="276" t="str">
        <f>IF('Info patients (1)'!Y168&lt;&gt;'Info patients (2)'!Y168,"CHECK","")</f>
        <v/>
      </c>
      <c r="Z168" s="276" t="str">
        <f>IF('Info patients (1)'!Z168&lt;&gt;'Info patients (2)'!Z168,"CHECK","")</f>
        <v/>
      </c>
      <c r="AA168" s="276" t="str">
        <f>IF('Info patients (1)'!AA168&lt;&gt;'Info patients (2)'!AA168,"CHECK","")</f>
        <v/>
      </c>
      <c r="AB168" s="276" t="str">
        <f>IF('Info patients (1)'!AB168&lt;&gt;'Info patients (2)'!AB168,"CHECK","")</f>
        <v/>
      </c>
      <c r="AC168" s="276" t="str">
        <f>IF('Info patients (1)'!AC168&lt;&gt;'Info patients (2)'!AC168,"CHECK","")</f>
        <v/>
      </c>
      <c r="AD168" s="276" t="str">
        <f>IF('Info patients (1)'!AD168&lt;&gt;'Info patients (2)'!AD168,"CHECK","")</f>
        <v/>
      </c>
      <c r="AE168" s="276" t="str">
        <f>IF('Info patients (1)'!AE168&lt;&gt;'Info patients (2)'!AE168,"CHECK","")</f>
        <v/>
      </c>
      <c r="AF168" s="276" t="str">
        <f>IF('Info patients (1)'!AF168&lt;&gt;'Info patients (2)'!AF168,"CHECK","")</f>
        <v/>
      </c>
      <c r="AG168" s="276" t="str">
        <f>IF('Info patients (1)'!AG168&lt;&gt;'Info patients (2)'!AG168,"CHECK","")</f>
        <v/>
      </c>
      <c r="AH168" s="276" t="str">
        <f>IF('Info patients (1)'!AH168&lt;&gt;'Info patients (2)'!AH168,"CHECK","")</f>
        <v/>
      </c>
      <c r="AI168" s="276" t="str">
        <f>IF('Info patients (1)'!AI168&lt;&gt;'Info patients (2)'!AI168,"CHECK","")</f>
        <v/>
      </c>
      <c r="AJ168" s="276" t="str">
        <f>IF('Info patients (1)'!AJ168&lt;&gt;'Info patients (2)'!AJ168,"CHECK","")</f>
        <v/>
      </c>
      <c r="AK168" s="276" t="str">
        <f>IF('Info patients (1)'!AK168&lt;&gt;'Info patients (2)'!AK168,"CHECK","")</f>
        <v/>
      </c>
      <c r="AL168" s="276" t="str">
        <f>IF('Info patients (1)'!AL168&lt;&gt;'Info patients (2)'!AL168,"CHECK","")</f>
        <v/>
      </c>
      <c r="AM168" s="276" t="str">
        <f>IF('Info patients (1)'!AM168&lt;&gt;'Info patients (2)'!AM168,"CHECK","")</f>
        <v/>
      </c>
      <c r="AN168" s="276" t="str">
        <f>IF('Info patients (1)'!AN168&lt;&gt;'Info patients (2)'!AN168,"CHECK","")</f>
        <v/>
      </c>
      <c r="AO168" s="276" t="str">
        <f>IF('Info patients (1)'!AO168&lt;&gt;'Info patients (2)'!AO168,"CHECK","")</f>
        <v/>
      </c>
      <c r="AP168" s="276" t="str">
        <f>IF('Info patients (1)'!AP168&lt;&gt;'Info patients (2)'!AP168,"CHECK","")</f>
        <v/>
      </c>
      <c r="AQ168" s="276" t="str">
        <f>IF('Info patients (1)'!AQ168&lt;&gt;'Info patients (2)'!AQ168,"CHECK","")</f>
        <v/>
      </c>
      <c r="AR168" s="276" t="str">
        <f>IF('Info patients (1)'!AR168&lt;&gt;'Info patients (2)'!AR168,"CHECK","")</f>
        <v/>
      </c>
      <c r="AS168" s="276" t="str">
        <f>IF('Info patients (1)'!AS168&lt;&gt;'Info patients (2)'!AS168,"CHECK","")</f>
        <v/>
      </c>
      <c r="AT168" s="276" t="str">
        <f>IF('Info patients (1)'!AT168&lt;&gt;'Info patients (2)'!AT168,"CHECK","")</f>
        <v/>
      </c>
      <c r="AU168" s="276" t="str">
        <f>IF('Info patients (1)'!AU168&lt;&gt;'Info patients (2)'!AU168,"CHECK","")</f>
        <v/>
      </c>
      <c r="AV168" s="276" t="str">
        <f>IF('Info patients (1)'!AV168&lt;&gt;'Info patients (2)'!AV168,"CHECK","")</f>
        <v/>
      </c>
      <c r="AW168" s="276" t="str">
        <f>IF('Info patients (1)'!AW168&lt;&gt;'Info patients (2)'!AW168,"CHECK","")</f>
        <v/>
      </c>
      <c r="AX168" s="276" t="str">
        <f>IF('Info patients (1)'!AX168&lt;&gt;'Info patients (2)'!AX168,"CHECK","")</f>
        <v/>
      </c>
      <c r="AY168" s="276" t="str">
        <f>IF('Info patients (1)'!AY168&lt;&gt;'Info patients (2)'!AY168,"CHECK","")</f>
        <v/>
      </c>
      <c r="AZ168" s="276" t="str">
        <f>IF('Info patients (1)'!AZ168&lt;&gt;'Info patients (2)'!AZ168,"CHECK","")</f>
        <v/>
      </c>
      <c r="BA168" s="276" t="str">
        <f>IF('Info patients (1)'!BA168&lt;&gt;'Info patients (2)'!BA168,"CHECK","")</f>
        <v/>
      </c>
      <c r="BB168" s="276" t="str">
        <f>IF('Info patients (1)'!BB168&lt;&gt;'Info patients (2)'!BB168,"CHECK","")</f>
        <v/>
      </c>
      <c r="BC168" s="276" t="str">
        <f>IF('Info patients (1)'!BC168&lt;&gt;'Info patients (2)'!BC168,"CHECK","")</f>
        <v/>
      </c>
      <c r="BD168" s="276" t="str">
        <f>IF('Info patients (1)'!BD168&lt;&gt;'Info patients (2)'!BD168,"CHECK","")</f>
        <v/>
      </c>
      <c r="BE168" s="276" t="str">
        <f>IF('Info patients (1)'!BE168&lt;&gt;'Info patients (2)'!BE168,"CHECK","")</f>
        <v/>
      </c>
      <c r="BF168" s="276" t="str">
        <f>IF('Info patients (1)'!BF168&lt;&gt;'Info patients (2)'!BF168,"CHECK","")</f>
        <v/>
      </c>
      <c r="BG168" s="276" t="str">
        <f>IF('Info patients (1)'!BG168&lt;&gt;'Info patients (2)'!BG168,"CHECK","")</f>
        <v/>
      </c>
      <c r="BH168" s="276" t="str">
        <f>IF('Info patients (1)'!BH168&lt;&gt;'Info patients (2)'!BH168,"CHECK","")</f>
        <v/>
      </c>
      <c r="BI168" s="276" t="str">
        <f>IF('Info patients (1)'!BI168&lt;&gt;'Info patients (2)'!BI168,"CHECK","")</f>
        <v/>
      </c>
      <c r="BJ168" s="276" t="str">
        <f>IF('Info patients (1)'!BJ168&lt;&gt;'Info patients (2)'!BJ168,"CHECK","")</f>
        <v/>
      </c>
      <c r="BK168" s="276" t="str">
        <f>IF('Info patients (1)'!BK168&lt;&gt;'Info patients (2)'!BK168,"CHECK","")</f>
        <v/>
      </c>
      <c r="BL168" s="276" t="str">
        <f>IF('Info patients (1)'!BL168&lt;&gt;'Info patients (2)'!BL168,"CHECK","")</f>
        <v/>
      </c>
      <c r="BM168" s="276" t="str">
        <f>IF('Info patients (1)'!BM168&lt;&gt;'Info patients (2)'!BM168,"CHECK","")</f>
        <v/>
      </c>
      <c r="BN168" s="276" t="str">
        <f>IF('Info patients (1)'!BN168&lt;&gt;'Info patients (2)'!BN168,"CHECK","")</f>
        <v/>
      </c>
      <c r="BO168" s="276" t="str">
        <f>IF('Info patients (1)'!BO168&lt;&gt;'Info patients (2)'!BO168,"CHECK","")</f>
        <v/>
      </c>
      <c r="BP168" s="276" t="str">
        <f>IF('Info patients (1)'!BP168&lt;&gt;'Info patients (2)'!BP168,"CHECK","")</f>
        <v/>
      </c>
      <c r="BQ168" s="276" t="str">
        <f>IF('Info patients (1)'!BQ168&lt;&gt;'Info patients (2)'!BQ168,"CHECK","")</f>
        <v/>
      </c>
      <c r="BR168" s="276" t="str">
        <f>IF('Info patients (1)'!BR168&lt;&gt;'Info patients (2)'!BR168,"CHECK","")</f>
        <v/>
      </c>
      <c r="BS168" s="276" t="str">
        <f>IF('Info patients (1)'!BS168&lt;&gt;'Info patients (2)'!BS168,"CHECK","")</f>
        <v/>
      </c>
      <c r="BT168" s="276" t="str">
        <f>IF('Info patients (1)'!BT168&lt;&gt;'Info patients (2)'!BT168,"CHECK","")</f>
        <v/>
      </c>
      <c r="BU168" s="276" t="str">
        <f>IF('Info patients (1)'!BU168&lt;&gt;'Info patients (2)'!BU168,"CHECK","")</f>
        <v/>
      </c>
      <c r="BV168" s="276" t="str">
        <f>IF('Info patients (1)'!BV168&lt;&gt;'Info patients (2)'!BV168,"CHECK","")</f>
        <v/>
      </c>
      <c r="BW168" s="276" t="str">
        <f>IF('Info patients (1)'!BW168&lt;&gt;'Info patients (2)'!BW168,"CHECK","")</f>
        <v/>
      </c>
      <c r="BX168" s="276" t="str">
        <f>IF('Info patients (1)'!BX168&lt;&gt;'Info patients (2)'!BX168,"CHECK","")</f>
        <v/>
      </c>
      <c r="BY168" s="276" t="str">
        <f>IF('Info patients (1)'!BY168&lt;&gt;'Info patients (2)'!BY168,"CHECK","")</f>
        <v/>
      </c>
      <c r="BZ168" s="276" t="str">
        <f>IF('Info patients (1)'!BZ168&lt;&gt;'Info patients (2)'!BZ168,"CHECK","")</f>
        <v/>
      </c>
      <c r="CA168" s="276" t="str">
        <f>IF('Info patients (1)'!CA168&lt;&gt;'Info patients (2)'!CA168,"CHECK","")</f>
        <v/>
      </c>
      <c r="CB168" s="276" t="str">
        <f>IF('Info patients (1)'!CB168&lt;&gt;'Info patients (2)'!CB168,"CHECK","")</f>
        <v/>
      </c>
      <c r="CC168" s="276" t="str">
        <f>IF('Info patients (1)'!CC168&lt;&gt;'Info patients (2)'!CC168,"CHECK","")</f>
        <v/>
      </c>
      <c r="CD168" s="276" t="str">
        <f>IF('Info patients (1)'!CD168&lt;&gt;'Info patients (2)'!CD168,"CHECK","")</f>
        <v/>
      </c>
      <c r="CE168" s="276" t="str">
        <f>IF('Info patients (1)'!CE168&lt;&gt;'Info patients (2)'!CE168,"CHECK","")</f>
        <v/>
      </c>
      <c r="CF168" s="276" t="str">
        <f>IF('Info patients (1)'!CF168&lt;&gt;'Info patients (2)'!CF168,"CHECK","")</f>
        <v/>
      </c>
      <c r="CG168" s="276" t="str">
        <f>IF('Info patients (1)'!CG168&lt;&gt;'Info patients (2)'!CG168,"CHECK","")</f>
        <v/>
      </c>
      <c r="CH168" s="276" t="str">
        <f>IF('Info patients (1)'!CH168&lt;&gt;'Info patients (2)'!CH168,"CHECK","")</f>
        <v/>
      </c>
      <c r="CI168" s="276" t="str">
        <f>IF('Info patients (1)'!CI168&lt;&gt;'Info patients (2)'!CI168,"CHECK","")</f>
        <v/>
      </c>
      <c r="CJ168" s="276" t="str">
        <f>IF('Info patients (1)'!CJ168&lt;&gt;'Info patients (2)'!CJ168,"CHECK","")</f>
        <v/>
      </c>
      <c r="CK168" s="276" t="str">
        <f>IF('Info patients (1)'!CK168&lt;&gt;'Info patients (2)'!CK168,"CHECK","")</f>
        <v/>
      </c>
      <c r="CL168" s="276" t="str">
        <f>IF('Info patients (1)'!CL168&lt;&gt;'Info patients (2)'!CL168,"CHECK","")</f>
        <v/>
      </c>
      <c r="CM168" s="276" t="str">
        <f>IF('Info patients (1)'!CM168&lt;&gt;'Info patients (2)'!CM168,"CHECK","")</f>
        <v/>
      </c>
      <c r="CN168" s="276" t="str">
        <f>IF('Info patients (1)'!CN168&lt;&gt;'Info patients (2)'!CN168,"CHECK","")</f>
        <v/>
      </c>
      <c r="CO168" s="276" t="str">
        <f>IF('Info patients (1)'!CO168&lt;&gt;'Info patients (2)'!CO168,"CHECK","")</f>
        <v/>
      </c>
      <c r="CP168" s="276" t="str">
        <f>IF('Info patients (1)'!CP168&lt;&gt;'Info patients (2)'!CP168,"CHECK","")</f>
        <v/>
      </c>
      <c r="CQ168" s="276" t="str">
        <f>IF('Info patients (1)'!CQ168&lt;&gt;'Info patients (2)'!CQ168,"CHECK","")</f>
        <v/>
      </c>
      <c r="CR168" s="276" t="str">
        <f>IF('Info patients (1)'!CR168&lt;&gt;'Info patients (2)'!CR168,"CHECK","")</f>
        <v/>
      </c>
      <c r="CS168" s="276" t="str">
        <f>IF('Info patients (1)'!CS168&lt;&gt;'Info patients (2)'!CS168,"CHECK","")</f>
        <v/>
      </c>
      <c r="CT168" s="276" t="str">
        <f>IF('Info patients (1)'!CT168&lt;&gt;'Info patients (2)'!CT168,"CHECK","")</f>
        <v/>
      </c>
      <c r="CU168" s="276" t="str">
        <f>IF('Info patients (1)'!CU168&lt;&gt;'Info patients (2)'!CU168,"CHECK","")</f>
        <v/>
      </c>
      <c r="CV168" s="276" t="str">
        <f>IF('Info patients (1)'!CV168&lt;&gt;'Info patients (2)'!CV168,"CHECK","")</f>
        <v/>
      </c>
      <c r="CW168" s="276" t="str">
        <f>IF('Info patients (1)'!CW168&lt;&gt;'Info patients (2)'!CW168,"CHECK","")</f>
        <v/>
      </c>
      <c r="CX168" s="276" t="str">
        <f>IF('Info patients (1)'!CX168&lt;&gt;'Info patients (2)'!CX168,"CHECK","")</f>
        <v/>
      </c>
      <c r="CY168" s="276" t="str">
        <f>IF('Info patients (1)'!CY168&lt;&gt;'Info patients (2)'!CY168,"CHECK","")</f>
        <v/>
      </c>
      <c r="CZ168" s="276" t="str">
        <f>IF('Info patients (1)'!CZ168&lt;&gt;'Info patients (2)'!CZ168,"CHECK","")</f>
        <v/>
      </c>
      <c r="DA168" s="276" t="str">
        <f>IF('Info patients (1)'!DA168&lt;&gt;'Info patients (2)'!DA168,"CHECK","")</f>
        <v/>
      </c>
      <c r="DB168" s="276" t="str">
        <f>IF('Info patients (1)'!DB168&lt;&gt;'Info patients (2)'!DB168,"CHECK","")</f>
        <v/>
      </c>
      <c r="DC168" s="276" t="str">
        <f>IF('Info patients (1)'!DC168&lt;&gt;'Info patients (2)'!DC168,"CHECK","")</f>
        <v/>
      </c>
      <c r="DD168" s="276" t="str">
        <f>IF('Info patients (1)'!DD168&lt;&gt;'Info patients (2)'!DD168,"CHECK","")</f>
        <v/>
      </c>
      <c r="DE168" s="276" t="str">
        <f>IF('Info patients (1)'!DE168&lt;&gt;'Info patients (2)'!DE168,"CHECK","")</f>
        <v/>
      </c>
      <c r="DF168" s="276" t="str">
        <f>IF('Info patients (1)'!DF168&lt;&gt;'Info patients (2)'!DF168,"CHECK","")</f>
        <v/>
      </c>
      <c r="DG168" s="276" t="str">
        <f>IF('Info patients (1)'!DG168&lt;&gt;'Info patients (2)'!DG168,"CHECK","")</f>
        <v/>
      </c>
      <c r="DH168" s="276" t="str">
        <f>IF('Info patients (1)'!DH168&lt;&gt;'Info patients (2)'!DH168,"CHECK","")</f>
        <v/>
      </c>
      <c r="DI168" s="276" t="str">
        <f>IF('Info patients (1)'!DI168&lt;&gt;'Info patients (2)'!DI168,"CHECK","")</f>
        <v/>
      </c>
      <c r="DJ168" s="276" t="str">
        <f>IF('Info patients (1)'!DJ168&lt;&gt;'Info patients (2)'!DJ168,"CHECK","")</f>
        <v/>
      </c>
      <c r="DK168" s="276" t="str">
        <f>IF('Info patients (1)'!DK168&lt;&gt;'Info patients (2)'!DK168,"CHECK","")</f>
        <v/>
      </c>
      <c r="DL168" s="276" t="str">
        <f>IF('Info patients (1)'!DL168&lt;&gt;'Info patients (2)'!DL168,"CHECK","")</f>
        <v/>
      </c>
      <c r="DM168" s="276" t="str">
        <f>IF('Info patients (1)'!DM168&lt;&gt;'Info patients (2)'!DM168,"CHECK","")</f>
        <v/>
      </c>
      <c r="DN168" s="276" t="str">
        <f>IF('Info patients (1)'!DN168&lt;&gt;'Info patients (2)'!DN168,"CHECK","")</f>
        <v/>
      </c>
      <c r="DO168" s="276" t="str">
        <f>IF('Info patients (1)'!DO168&lt;&gt;'Info patients (2)'!DO168,"CHECK","")</f>
        <v/>
      </c>
      <c r="DP168" s="276" t="str">
        <f>IF('Info patients (1)'!DP168&lt;&gt;'Info patients (2)'!DP168,"CHECK","")</f>
        <v/>
      </c>
      <c r="DQ168" s="276" t="str">
        <f>IF('Info patients (1)'!DQ168&lt;&gt;'Info patients (2)'!DQ168,"CHECK","")</f>
        <v/>
      </c>
    </row>
    <row r="169" spans="1:121" s="109" customFormat="1" ht="23.25" customHeight="1" x14ac:dyDescent="0.2">
      <c r="A169" s="276" t="str">
        <f>IF('Info patients (1)'!A169&lt;&gt;'Info patients (2)'!A169,"CHECK","")</f>
        <v/>
      </c>
      <c r="B169" s="276" t="str">
        <f>IF('Info patients (1)'!B169&lt;&gt;'Info patients (2)'!B169,"CHECK","")</f>
        <v/>
      </c>
      <c r="C169" s="276" t="str">
        <f>IF('Info patients (1)'!C169&lt;&gt;'Info patients (2)'!C169,"CHECK","")</f>
        <v/>
      </c>
      <c r="D169" s="276" t="str">
        <f>IF('Info patients (1)'!D169&lt;&gt;'Info patients (2)'!D169,"CHECK","")</f>
        <v/>
      </c>
      <c r="E169" s="276" t="str">
        <f>IF('Info patients (1)'!E169&lt;&gt;'Info patients (2)'!E169,"CHECK","")</f>
        <v/>
      </c>
      <c r="F169" s="276" t="str">
        <f>IF('Info patients (1)'!F169&lt;&gt;'Info patients (2)'!F169,"CHECK","")</f>
        <v/>
      </c>
      <c r="G169" s="276" t="str">
        <f>IF('Info patients (1)'!G169&lt;&gt;'Info patients (2)'!G169,"CHECK","")</f>
        <v/>
      </c>
      <c r="H169" s="276" t="str">
        <f>IF('Info patients (1)'!H169&lt;&gt;'Info patients (2)'!H169,"CHECK","")</f>
        <v/>
      </c>
      <c r="I169" s="276" t="str">
        <f>IF('Info patients (1)'!I169&lt;&gt;'Info patients (2)'!I169,"CHECK","")</f>
        <v/>
      </c>
      <c r="J169" s="276" t="str">
        <f>IF('Info patients (1)'!J169&lt;&gt;'Info patients (2)'!J169,"CHECK","")</f>
        <v/>
      </c>
      <c r="K169" s="276" t="str">
        <f>IF('Info patients (1)'!K169&lt;&gt;'Info patients (2)'!K169,"CHECK","")</f>
        <v/>
      </c>
      <c r="L169" s="276" t="str">
        <f>IF('Info patients (1)'!L169&lt;&gt;'Info patients (2)'!L169,"CHECK","")</f>
        <v/>
      </c>
      <c r="M169" s="276" t="str">
        <f>IF('Info patients (1)'!M169&lt;&gt;'Info patients (2)'!M169,"CHECK","")</f>
        <v/>
      </c>
      <c r="N169" s="276" t="str">
        <f>IF('Info patients (1)'!N169&lt;&gt;'Info patients (2)'!N169,"CHECK","")</f>
        <v/>
      </c>
      <c r="O169" s="276" t="str">
        <f>IF('Info patients (1)'!O169&lt;&gt;'Info patients (2)'!O169,"CHECK","")</f>
        <v/>
      </c>
      <c r="P169" s="276" t="str">
        <f>IF('Info patients (1)'!P169&lt;&gt;'Info patients (2)'!P169,"CHECK","")</f>
        <v/>
      </c>
      <c r="Q169" s="276" t="str">
        <f>IF('Info patients (1)'!Q169&lt;&gt;'Info patients (2)'!Q169,"CHECK","")</f>
        <v/>
      </c>
      <c r="R169" s="276" t="str">
        <f>IF('Info patients (1)'!R169&lt;&gt;'Info patients (2)'!R169,"CHECK","")</f>
        <v/>
      </c>
      <c r="S169" s="276" t="str">
        <f>IF('Info patients (1)'!S169&lt;&gt;'Info patients (2)'!S169,"CHECK","")</f>
        <v/>
      </c>
      <c r="T169" s="276" t="str">
        <f>IF('Info patients (1)'!T169&lt;&gt;'Info patients (2)'!T169,"CHECK","")</f>
        <v/>
      </c>
      <c r="U169" s="276" t="str">
        <f>IF('Info patients (1)'!U169&lt;&gt;'Info patients (2)'!U169,"CHECK","")</f>
        <v/>
      </c>
      <c r="V169" s="276" t="str">
        <f>IF('Info patients (1)'!V169&lt;&gt;'Info patients (2)'!V169,"CHECK","")</f>
        <v/>
      </c>
      <c r="W169" s="276" t="str">
        <f>IF('Info patients (1)'!W169&lt;&gt;'Info patients (2)'!W169,"CHECK","")</f>
        <v/>
      </c>
      <c r="X169" s="276" t="str">
        <f>IF('Info patients (1)'!X169&lt;&gt;'Info patients (2)'!X169,"CHECK","")</f>
        <v/>
      </c>
      <c r="Y169" s="276" t="str">
        <f>IF('Info patients (1)'!Y169&lt;&gt;'Info patients (2)'!Y169,"CHECK","")</f>
        <v/>
      </c>
      <c r="Z169" s="276" t="str">
        <f>IF('Info patients (1)'!Z169&lt;&gt;'Info patients (2)'!Z169,"CHECK","")</f>
        <v/>
      </c>
      <c r="AA169" s="276" t="str">
        <f>IF('Info patients (1)'!AA169&lt;&gt;'Info patients (2)'!AA169,"CHECK","")</f>
        <v/>
      </c>
      <c r="AB169" s="276" t="str">
        <f>IF('Info patients (1)'!AB169&lt;&gt;'Info patients (2)'!AB169,"CHECK","")</f>
        <v/>
      </c>
      <c r="AC169" s="276" t="str">
        <f>IF('Info patients (1)'!AC169&lt;&gt;'Info patients (2)'!AC169,"CHECK","")</f>
        <v/>
      </c>
      <c r="AD169" s="276" t="str">
        <f>IF('Info patients (1)'!AD169&lt;&gt;'Info patients (2)'!AD169,"CHECK","")</f>
        <v/>
      </c>
      <c r="AE169" s="276" t="str">
        <f>IF('Info patients (1)'!AE169&lt;&gt;'Info patients (2)'!AE169,"CHECK","")</f>
        <v/>
      </c>
      <c r="AF169" s="276" t="str">
        <f>IF('Info patients (1)'!AF169&lt;&gt;'Info patients (2)'!AF169,"CHECK","")</f>
        <v/>
      </c>
      <c r="AG169" s="276" t="str">
        <f>IF('Info patients (1)'!AG169&lt;&gt;'Info patients (2)'!AG169,"CHECK","")</f>
        <v/>
      </c>
      <c r="AH169" s="276" t="str">
        <f>IF('Info patients (1)'!AH169&lt;&gt;'Info patients (2)'!AH169,"CHECK","")</f>
        <v/>
      </c>
      <c r="AI169" s="276" t="str">
        <f>IF('Info patients (1)'!AI169&lt;&gt;'Info patients (2)'!AI169,"CHECK","")</f>
        <v/>
      </c>
      <c r="AJ169" s="276" t="str">
        <f>IF('Info patients (1)'!AJ169&lt;&gt;'Info patients (2)'!AJ169,"CHECK","")</f>
        <v/>
      </c>
      <c r="AK169" s="276" t="str">
        <f>IF('Info patients (1)'!AK169&lt;&gt;'Info patients (2)'!AK169,"CHECK","")</f>
        <v/>
      </c>
      <c r="AL169" s="276" t="str">
        <f>IF('Info patients (1)'!AL169&lt;&gt;'Info patients (2)'!AL169,"CHECK","")</f>
        <v/>
      </c>
      <c r="AM169" s="276" t="str">
        <f>IF('Info patients (1)'!AM169&lt;&gt;'Info patients (2)'!AM169,"CHECK","")</f>
        <v/>
      </c>
      <c r="AN169" s="276" t="str">
        <f>IF('Info patients (1)'!AN169&lt;&gt;'Info patients (2)'!AN169,"CHECK","")</f>
        <v/>
      </c>
      <c r="AO169" s="276" t="str">
        <f>IF('Info patients (1)'!AO169&lt;&gt;'Info patients (2)'!AO169,"CHECK","")</f>
        <v/>
      </c>
      <c r="AP169" s="276" t="str">
        <f>IF('Info patients (1)'!AP169&lt;&gt;'Info patients (2)'!AP169,"CHECK","")</f>
        <v/>
      </c>
      <c r="AQ169" s="276" t="str">
        <f>IF('Info patients (1)'!AQ169&lt;&gt;'Info patients (2)'!AQ169,"CHECK","")</f>
        <v/>
      </c>
      <c r="AR169" s="276" t="str">
        <f>IF('Info patients (1)'!AR169&lt;&gt;'Info patients (2)'!AR169,"CHECK","")</f>
        <v/>
      </c>
      <c r="AS169" s="276" t="str">
        <f>IF('Info patients (1)'!AS169&lt;&gt;'Info patients (2)'!AS169,"CHECK","")</f>
        <v/>
      </c>
      <c r="AT169" s="276" t="str">
        <f>IF('Info patients (1)'!AT169&lt;&gt;'Info patients (2)'!AT169,"CHECK","")</f>
        <v/>
      </c>
      <c r="AU169" s="276" t="str">
        <f>IF('Info patients (1)'!AU169&lt;&gt;'Info patients (2)'!AU169,"CHECK","")</f>
        <v/>
      </c>
      <c r="AV169" s="276" t="str">
        <f>IF('Info patients (1)'!AV169&lt;&gt;'Info patients (2)'!AV169,"CHECK","")</f>
        <v/>
      </c>
      <c r="AW169" s="276" t="str">
        <f>IF('Info patients (1)'!AW169&lt;&gt;'Info patients (2)'!AW169,"CHECK","")</f>
        <v/>
      </c>
      <c r="AX169" s="276" t="str">
        <f>IF('Info patients (1)'!AX169&lt;&gt;'Info patients (2)'!AX169,"CHECK","")</f>
        <v/>
      </c>
      <c r="AY169" s="276" t="str">
        <f>IF('Info patients (1)'!AY169&lt;&gt;'Info patients (2)'!AY169,"CHECK","")</f>
        <v/>
      </c>
      <c r="AZ169" s="276" t="str">
        <f>IF('Info patients (1)'!AZ169&lt;&gt;'Info patients (2)'!AZ169,"CHECK","")</f>
        <v/>
      </c>
      <c r="BA169" s="276" t="str">
        <f>IF('Info patients (1)'!BA169&lt;&gt;'Info patients (2)'!BA169,"CHECK","")</f>
        <v/>
      </c>
      <c r="BB169" s="276" t="str">
        <f>IF('Info patients (1)'!BB169&lt;&gt;'Info patients (2)'!BB169,"CHECK","")</f>
        <v/>
      </c>
      <c r="BC169" s="276" t="str">
        <f>IF('Info patients (1)'!BC169&lt;&gt;'Info patients (2)'!BC169,"CHECK","")</f>
        <v/>
      </c>
      <c r="BD169" s="276" t="str">
        <f>IF('Info patients (1)'!BD169&lt;&gt;'Info patients (2)'!BD169,"CHECK","")</f>
        <v/>
      </c>
      <c r="BE169" s="276" t="str">
        <f>IF('Info patients (1)'!BE169&lt;&gt;'Info patients (2)'!BE169,"CHECK","")</f>
        <v/>
      </c>
      <c r="BF169" s="276" t="str">
        <f>IF('Info patients (1)'!BF169&lt;&gt;'Info patients (2)'!BF169,"CHECK","")</f>
        <v/>
      </c>
      <c r="BG169" s="276" t="str">
        <f>IF('Info patients (1)'!BG169&lt;&gt;'Info patients (2)'!BG169,"CHECK","")</f>
        <v/>
      </c>
      <c r="BH169" s="276" t="str">
        <f>IF('Info patients (1)'!BH169&lt;&gt;'Info patients (2)'!BH169,"CHECK","")</f>
        <v/>
      </c>
      <c r="BI169" s="276" t="str">
        <f>IF('Info patients (1)'!BI169&lt;&gt;'Info patients (2)'!BI169,"CHECK","")</f>
        <v/>
      </c>
      <c r="BJ169" s="276" t="str">
        <f>IF('Info patients (1)'!BJ169&lt;&gt;'Info patients (2)'!BJ169,"CHECK","")</f>
        <v/>
      </c>
      <c r="BK169" s="276" t="str">
        <f>IF('Info patients (1)'!BK169&lt;&gt;'Info patients (2)'!BK169,"CHECK","")</f>
        <v/>
      </c>
      <c r="BL169" s="276" t="str">
        <f>IF('Info patients (1)'!BL169&lt;&gt;'Info patients (2)'!BL169,"CHECK","")</f>
        <v/>
      </c>
      <c r="BM169" s="276" t="str">
        <f>IF('Info patients (1)'!BM169&lt;&gt;'Info patients (2)'!BM169,"CHECK","")</f>
        <v/>
      </c>
      <c r="BN169" s="276" t="str">
        <f>IF('Info patients (1)'!BN169&lt;&gt;'Info patients (2)'!BN169,"CHECK","")</f>
        <v/>
      </c>
      <c r="BO169" s="276" t="str">
        <f>IF('Info patients (1)'!BO169&lt;&gt;'Info patients (2)'!BO169,"CHECK","")</f>
        <v/>
      </c>
      <c r="BP169" s="276" t="str">
        <f>IF('Info patients (1)'!BP169&lt;&gt;'Info patients (2)'!BP169,"CHECK","")</f>
        <v/>
      </c>
      <c r="BQ169" s="276" t="str">
        <f>IF('Info patients (1)'!BQ169&lt;&gt;'Info patients (2)'!BQ169,"CHECK","")</f>
        <v/>
      </c>
      <c r="BR169" s="276" t="str">
        <f>IF('Info patients (1)'!BR169&lt;&gt;'Info patients (2)'!BR169,"CHECK","")</f>
        <v/>
      </c>
      <c r="BS169" s="276" t="str">
        <f>IF('Info patients (1)'!BS169&lt;&gt;'Info patients (2)'!BS169,"CHECK","")</f>
        <v/>
      </c>
      <c r="BT169" s="276" t="str">
        <f>IF('Info patients (1)'!BT169&lt;&gt;'Info patients (2)'!BT169,"CHECK","")</f>
        <v/>
      </c>
      <c r="BU169" s="276" t="str">
        <f>IF('Info patients (1)'!BU169&lt;&gt;'Info patients (2)'!BU169,"CHECK","")</f>
        <v/>
      </c>
      <c r="BV169" s="276" t="str">
        <f>IF('Info patients (1)'!BV169&lt;&gt;'Info patients (2)'!BV169,"CHECK","")</f>
        <v/>
      </c>
      <c r="BW169" s="276" t="str">
        <f>IF('Info patients (1)'!BW169&lt;&gt;'Info patients (2)'!BW169,"CHECK","")</f>
        <v/>
      </c>
      <c r="BX169" s="276" t="str">
        <f>IF('Info patients (1)'!BX169&lt;&gt;'Info patients (2)'!BX169,"CHECK","")</f>
        <v/>
      </c>
      <c r="BY169" s="276" t="str">
        <f>IF('Info patients (1)'!BY169&lt;&gt;'Info patients (2)'!BY169,"CHECK","")</f>
        <v/>
      </c>
      <c r="BZ169" s="276" t="str">
        <f>IF('Info patients (1)'!BZ169&lt;&gt;'Info patients (2)'!BZ169,"CHECK","")</f>
        <v/>
      </c>
      <c r="CA169" s="276" t="str">
        <f>IF('Info patients (1)'!CA169&lt;&gt;'Info patients (2)'!CA169,"CHECK","")</f>
        <v/>
      </c>
      <c r="CB169" s="276" t="str">
        <f>IF('Info patients (1)'!CB169&lt;&gt;'Info patients (2)'!CB169,"CHECK","")</f>
        <v/>
      </c>
      <c r="CC169" s="276" t="str">
        <f>IF('Info patients (1)'!CC169&lt;&gt;'Info patients (2)'!CC169,"CHECK","")</f>
        <v/>
      </c>
      <c r="CD169" s="276" t="str">
        <f>IF('Info patients (1)'!CD169&lt;&gt;'Info patients (2)'!CD169,"CHECK","")</f>
        <v/>
      </c>
      <c r="CE169" s="276" t="str">
        <f>IF('Info patients (1)'!CE169&lt;&gt;'Info patients (2)'!CE169,"CHECK","")</f>
        <v/>
      </c>
      <c r="CF169" s="276" t="str">
        <f>IF('Info patients (1)'!CF169&lt;&gt;'Info patients (2)'!CF169,"CHECK","")</f>
        <v/>
      </c>
      <c r="CG169" s="276" t="str">
        <f>IF('Info patients (1)'!CG169&lt;&gt;'Info patients (2)'!CG169,"CHECK","")</f>
        <v/>
      </c>
      <c r="CH169" s="276" t="str">
        <f>IF('Info patients (1)'!CH169&lt;&gt;'Info patients (2)'!CH169,"CHECK","")</f>
        <v/>
      </c>
      <c r="CI169" s="276" t="str">
        <f>IF('Info patients (1)'!CI169&lt;&gt;'Info patients (2)'!CI169,"CHECK","")</f>
        <v/>
      </c>
      <c r="CJ169" s="276" t="str">
        <f>IF('Info patients (1)'!CJ169&lt;&gt;'Info patients (2)'!CJ169,"CHECK","")</f>
        <v/>
      </c>
      <c r="CK169" s="276" t="str">
        <f>IF('Info patients (1)'!CK169&lt;&gt;'Info patients (2)'!CK169,"CHECK","")</f>
        <v/>
      </c>
      <c r="CL169" s="276" t="str">
        <f>IF('Info patients (1)'!CL169&lt;&gt;'Info patients (2)'!CL169,"CHECK","")</f>
        <v/>
      </c>
      <c r="CM169" s="276" t="str">
        <f>IF('Info patients (1)'!CM169&lt;&gt;'Info patients (2)'!CM169,"CHECK","")</f>
        <v/>
      </c>
      <c r="CN169" s="276" t="str">
        <f>IF('Info patients (1)'!CN169&lt;&gt;'Info patients (2)'!CN169,"CHECK","")</f>
        <v/>
      </c>
      <c r="CO169" s="276" t="str">
        <f>IF('Info patients (1)'!CO169&lt;&gt;'Info patients (2)'!CO169,"CHECK","")</f>
        <v/>
      </c>
      <c r="CP169" s="276" t="str">
        <f>IF('Info patients (1)'!CP169&lt;&gt;'Info patients (2)'!CP169,"CHECK","")</f>
        <v/>
      </c>
      <c r="CQ169" s="276" t="str">
        <f>IF('Info patients (1)'!CQ169&lt;&gt;'Info patients (2)'!CQ169,"CHECK","")</f>
        <v/>
      </c>
      <c r="CR169" s="276" t="str">
        <f>IF('Info patients (1)'!CR169&lt;&gt;'Info patients (2)'!CR169,"CHECK","")</f>
        <v/>
      </c>
      <c r="CS169" s="276" t="str">
        <f>IF('Info patients (1)'!CS169&lt;&gt;'Info patients (2)'!CS169,"CHECK","")</f>
        <v/>
      </c>
      <c r="CT169" s="276" t="str">
        <f>IF('Info patients (1)'!CT169&lt;&gt;'Info patients (2)'!CT169,"CHECK","")</f>
        <v/>
      </c>
      <c r="CU169" s="276" t="str">
        <f>IF('Info patients (1)'!CU169&lt;&gt;'Info patients (2)'!CU169,"CHECK","")</f>
        <v/>
      </c>
      <c r="CV169" s="276" t="str">
        <f>IF('Info patients (1)'!CV169&lt;&gt;'Info patients (2)'!CV169,"CHECK","")</f>
        <v/>
      </c>
      <c r="CW169" s="276" t="str">
        <f>IF('Info patients (1)'!CW169&lt;&gt;'Info patients (2)'!CW169,"CHECK","")</f>
        <v/>
      </c>
      <c r="CX169" s="276" t="str">
        <f>IF('Info patients (1)'!CX169&lt;&gt;'Info patients (2)'!CX169,"CHECK","")</f>
        <v/>
      </c>
      <c r="CY169" s="276" t="str">
        <f>IF('Info patients (1)'!CY169&lt;&gt;'Info patients (2)'!CY169,"CHECK","")</f>
        <v/>
      </c>
      <c r="CZ169" s="276" t="str">
        <f>IF('Info patients (1)'!CZ169&lt;&gt;'Info patients (2)'!CZ169,"CHECK","")</f>
        <v/>
      </c>
      <c r="DA169" s="276" t="str">
        <f>IF('Info patients (1)'!DA169&lt;&gt;'Info patients (2)'!DA169,"CHECK","")</f>
        <v/>
      </c>
      <c r="DB169" s="276" t="str">
        <f>IF('Info patients (1)'!DB169&lt;&gt;'Info patients (2)'!DB169,"CHECK","")</f>
        <v/>
      </c>
      <c r="DC169" s="276" t="str">
        <f>IF('Info patients (1)'!DC169&lt;&gt;'Info patients (2)'!DC169,"CHECK","")</f>
        <v/>
      </c>
      <c r="DD169" s="276" t="str">
        <f>IF('Info patients (1)'!DD169&lt;&gt;'Info patients (2)'!DD169,"CHECK","")</f>
        <v/>
      </c>
      <c r="DE169" s="276" t="str">
        <f>IF('Info patients (1)'!DE169&lt;&gt;'Info patients (2)'!DE169,"CHECK","")</f>
        <v/>
      </c>
      <c r="DF169" s="276" t="str">
        <f>IF('Info patients (1)'!DF169&lt;&gt;'Info patients (2)'!DF169,"CHECK","")</f>
        <v/>
      </c>
      <c r="DG169" s="276" t="str">
        <f>IF('Info patients (1)'!DG169&lt;&gt;'Info patients (2)'!DG169,"CHECK","")</f>
        <v/>
      </c>
      <c r="DH169" s="276" t="str">
        <f>IF('Info patients (1)'!DH169&lt;&gt;'Info patients (2)'!DH169,"CHECK","")</f>
        <v/>
      </c>
      <c r="DI169" s="276" t="str">
        <f>IF('Info patients (1)'!DI169&lt;&gt;'Info patients (2)'!DI169,"CHECK","")</f>
        <v/>
      </c>
      <c r="DJ169" s="276" t="str">
        <f>IF('Info patients (1)'!DJ169&lt;&gt;'Info patients (2)'!DJ169,"CHECK","")</f>
        <v/>
      </c>
      <c r="DK169" s="276" t="str">
        <f>IF('Info patients (1)'!DK169&lt;&gt;'Info patients (2)'!DK169,"CHECK","")</f>
        <v/>
      </c>
      <c r="DL169" s="276" t="str">
        <f>IF('Info patients (1)'!DL169&lt;&gt;'Info patients (2)'!DL169,"CHECK","")</f>
        <v/>
      </c>
      <c r="DM169" s="276" t="str">
        <f>IF('Info patients (1)'!DM169&lt;&gt;'Info patients (2)'!DM169,"CHECK","")</f>
        <v/>
      </c>
      <c r="DN169" s="276" t="str">
        <f>IF('Info patients (1)'!DN169&lt;&gt;'Info patients (2)'!DN169,"CHECK","")</f>
        <v/>
      </c>
      <c r="DO169" s="276" t="str">
        <f>IF('Info patients (1)'!DO169&lt;&gt;'Info patients (2)'!DO169,"CHECK","")</f>
        <v/>
      </c>
      <c r="DP169" s="276" t="str">
        <f>IF('Info patients (1)'!DP169&lt;&gt;'Info patients (2)'!DP169,"CHECK","")</f>
        <v/>
      </c>
      <c r="DQ169" s="276" t="str">
        <f>IF('Info patients (1)'!DQ169&lt;&gt;'Info patients (2)'!DQ169,"CHECK","")</f>
        <v/>
      </c>
    </row>
    <row r="170" spans="1:121" s="109" customFormat="1" ht="23.25" customHeight="1" x14ac:dyDescent="0.2">
      <c r="A170" s="276" t="str">
        <f>IF('Info patients (1)'!A170&lt;&gt;'Info patients (2)'!A170,"CHECK","")</f>
        <v/>
      </c>
      <c r="B170" s="276" t="str">
        <f>IF('Info patients (1)'!B170&lt;&gt;'Info patients (2)'!B170,"CHECK","")</f>
        <v/>
      </c>
      <c r="C170" s="276" t="str">
        <f>IF('Info patients (1)'!C170&lt;&gt;'Info patients (2)'!C170,"CHECK","")</f>
        <v/>
      </c>
      <c r="D170" s="276" t="str">
        <f>IF('Info patients (1)'!D170&lt;&gt;'Info patients (2)'!D170,"CHECK","")</f>
        <v/>
      </c>
      <c r="E170" s="276" t="str">
        <f>IF('Info patients (1)'!E170&lt;&gt;'Info patients (2)'!E170,"CHECK","")</f>
        <v/>
      </c>
      <c r="F170" s="276" t="str">
        <f>IF('Info patients (1)'!F170&lt;&gt;'Info patients (2)'!F170,"CHECK","")</f>
        <v/>
      </c>
      <c r="G170" s="276" t="str">
        <f>IF('Info patients (1)'!G170&lt;&gt;'Info patients (2)'!G170,"CHECK","")</f>
        <v/>
      </c>
      <c r="H170" s="276" t="str">
        <f>IF('Info patients (1)'!H170&lt;&gt;'Info patients (2)'!H170,"CHECK","")</f>
        <v/>
      </c>
      <c r="I170" s="276" t="str">
        <f>IF('Info patients (1)'!I170&lt;&gt;'Info patients (2)'!I170,"CHECK","")</f>
        <v/>
      </c>
      <c r="J170" s="276" t="str">
        <f>IF('Info patients (1)'!J170&lt;&gt;'Info patients (2)'!J170,"CHECK","")</f>
        <v/>
      </c>
      <c r="K170" s="276" t="str">
        <f>IF('Info patients (1)'!K170&lt;&gt;'Info patients (2)'!K170,"CHECK","")</f>
        <v/>
      </c>
      <c r="L170" s="276" t="str">
        <f>IF('Info patients (1)'!L170&lt;&gt;'Info patients (2)'!L170,"CHECK","")</f>
        <v/>
      </c>
      <c r="M170" s="276" t="str">
        <f>IF('Info patients (1)'!M170&lt;&gt;'Info patients (2)'!M170,"CHECK","")</f>
        <v/>
      </c>
      <c r="N170" s="276" t="str">
        <f>IF('Info patients (1)'!N170&lt;&gt;'Info patients (2)'!N170,"CHECK","")</f>
        <v/>
      </c>
      <c r="O170" s="276" t="str">
        <f>IF('Info patients (1)'!O170&lt;&gt;'Info patients (2)'!O170,"CHECK","")</f>
        <v/>
      </c>
      <c r="P170" s="276" t="str">
        <f>IF('Info patients (1)'!P170&lt;&gt;'Info patients (2)'!P170,"CHECK","")</f>
        <v/>
      </c>
      <c r="Q170" s="276" t="str">
        <f>IF('Info patients (1)'!Q170&lt;&gt;'Info patients (2)'!Q170,"CHECK","")</f>
        <v/>
      </c>
      <c r="R170" s="276" t="str">
        <f>IF('Info patients (1)'!R170&lt;&gt;'Info patients (2)'!R170,"CHECK","")</f>
        <v/>
      </c>
      <c r="S170" s="276" t="str">
        <f>IF('Info patients (1)'!S170&lt;&gt;'Info patients (2)'!S170,"CHECK","")</f>
        <v/>
      </c>
      <c r="T170" s="276" t="str">
        <f>IF('Info patients (1)'!T170&lt;&gt;'Info patients (2)'!T170,"CHECK","")</f>
        <v/>
      </c>
      <c r="U170" s="276" t="str">
        <f>IF('Info patients (1)'!U170&lt;&gt;'Info patients (2)'!U170,"CHECK","")</f>
        <v/>
      </c>
      <c r="V170" s="276" t="str">
        <f>IF('Info patients (1)'!V170&lt;&gt;'Info patients (2)'!V170,"CHECK","")</f>
        <v/>
      </c>
      <c r="W170" s="276" t="str">
        <f>IF('Info patients (1)'!W170&lt;&gt;'Info patients (2)'!W170,"CHECK","")</f>
        <v/>
      </c>
      <c r="X170" s="276" t="str">
        <f>IF('Info patients (1)'!X170&lt;&gt;'Info patients (2)'!X170,"CHECK","")</f>
        <v/>
      </c>
      <c r="Y170" s="276" t="str">
        <f>IF('Info patients (1)'!Y170&lt;&gt;'Info patients (2)'!Y170,"CHECK","")</f>
        <v/>
      </c>
      <c r="Z170" s="276" t="str">
        <f>IF('Info patients (1)'!Z170&lt;&gt;'Info patients (2)'!Z170,"CHECK","")</f>
        <v/>
      </c>
      <c r="AA170" s="276" t="str">
        <f>IF('Info patients (1)'!AA170&lt;&gt;'Info patients (2)'!AA170,"CHECK","")</f>
        <v/>
      </c>
      <c r="AB170" s="276" t="str">
        <f>IF('Info patients (1)'!AB170&lt;&gt;'Info patients (2)'!AB170,"CHECK","")</f>
        <v/>
      </c>
      <c r="AC170" s="276" t="str">
        <f>IF('Info patients (1)'!AC170&lt;&gt;'Info patients (2)'!AC170,"CHECK","")</f>
        <v/>
      </c>
      <c r="AD170" s="276" t="str">
        <f>IF('Info patients (1)'!AD170&lt;&gt;'Info patients (2)'!AD170,"CHECK","")</f>
        <v/>
      </c>
      <c r="AE170" s="276" t="str">
        <f>IF('Info patients (1)'!AE170&lt;&gt;'Info patients (2)'!AE170,"CHECK","")</f>
        <v/>
      </c>
      <c r="AF170" s="276" t="str">
        <f>IF('Info patients (1)'!AF170&lt;&gt;'Info patients (2)'!AF170,"CHECK","")</f>
        <v/>
      </c>
      <c r="AG170" s="276" t="str">
        <f>IF('Info patients (1)'!AG170&lt;&gt;'Info patients (2)'!AG170,"CHECK","")</f>
        <v/>
      </c>
      <c r="AH170" s="276" t="str">
        <f>IF('Info patients (1)'!AH170&lt;&gt;'Info patients (2)'!AH170,"CHECK","")</f>
        <v/>
      </c>
      <c r="AI170" s="276" t="str">
        <f>IF('Info patients (1)'!AI170&lt;&gt;'Info patients (2)'!AI170,"CHECK","")</f>
        <v/>
      </c>
      <c r="AJ170" s="276" t="str">
        <f>IF('Info patients (1)'!AJ170&lt;&gt;'Info patients (2)'!AJ170,"CHECK","")</f>
        <v/>
      </c>
      <c r="AK170" s="276" t="str">
        <f>IF('Info patients (1)'!AK170&lt;&gt;'Info patients (2)'!AK170,"CHECK","")</f>
        <v/>
      </c>
      <c r="AL170" s="276" t="str">
        <f>IF('Info patients (1)'!AL170&lt;&gt;'Info patients (2)'!AL170,"CHECK","")</f>
        <v/>
      </c>
      <c r="AM170" s="276" t="str">
        <f>IF('Info patients (1)'!AM170&lt;&gt;'Info patients (2)'!AM170,"CHECK","")</f>
        <v/>
      </c>
      <c r="AN170" s="276" t="str">
        <f>IF('Info patients (1)'!AN170&lt;&gt;'Info patients (2)'!AN170,"CHECK","")</f>
        <v/>
      </c>
      <c r="AO170" s="276" t="str">
        <f>IF('Info patients (1)'!AO170&lt;&gt;'Info patients (2)'!AO170,"CHECK","")</f>
        <v/>
      </c>
      <c r="AP170" s="276" t="str">
        <f>IF('Info patients (1)'!AP170&lt;&gt;'Info patients (2)'!AP170,"CHECK","")</f>
        <v/>
      </c>
      <c r="AQ170" s="276" t="str">
        <f>IF('Info patients (1)'!AQ170&lt;&gt;'Info patients (2)'!AQ170,"CHECK","")</f>
        <v/>
      </c>
      <c r="AR170" s="276" t="str">
        <f>IF('Info patients (1)'!AR170&lt;&gt;'Info patients (2)'!AR170,"CHECK","")</f>
        <v/>
      </c>
      <c r="AS170" s="276" t="str">
        <f>IF('Info patients (1)'!AS170&lt;&gt;'Info patients (2)'!AS170,"CHECK","")</f>
        <v/>
      </c>
      <c r="AT170" s="276" t="str">
        <f>IF('Info patients (1)'!AT170&lt;&gt;'Info patients (2)'!AT170,"CHECK","")</f>
        <v/>
      </c>
      <c r="AU170" s="276" t="str">
        <f>IF('Info patients (1)'!AU170&lt;&gt;'Info patients (2)'!AU170,"CHECK","")</f>
        <v/>
      </c>
      <c r="AV170" s="276" t="str">
        <f>IF('Info patients (1)'!AV170&lt;&gt;'Info patients (2)'!AV170,"CHECK","")</f>
        <v/>
      </c>
      <c r="AW170" s="276" t="str">
        <f>IF('Info patients (1)'!AW170&lt;&gt;'Info patients (2)'!AW170,"CHECK","")</f>
        <v/>
      </c>
      <c r="AX170" s="276" t="str">
        <f>IF('Info patients (1)'!AX170&lt;&gt;'Info patients (2)'!AX170,"CHECK","")</f>
        <v/>
      </c>
      <c r="AY170" s="276" t="str">
        <f>IF('Info patients (1)'!AY170&lt;&gt;'Info patients (2)'!AY170,"CHECK","")</f>
        <v/>
      </c>
      <c r="AZ170" s="276" t="str">
        <f>IF('Info patients (1)'!AZ170&lt;&gt;'Info patients (2)'!AZ170,"CHECK","")</f>
        <v/>
      </c>
      <c r="BA170" s="276" t="str">
        <f>IF('Info patients (1)'!BA170&lt;&gt;'Info patients (2)'!BA170,"CHECK","")</f>
        <v/>
      </c>
      <c r="BB170" s="276" t="str">
        <f>IF('Info patients (1)'!BB170&lt;&gt;'Info patients (2)'!BB170,"CHECK","")</f>
        <v/>
      </c>
      <c r="BC170" s="276" t="str">
        <f>IF('Info patients (1)'!BC170&lt;&gt;'Info patients (2)'!BC170,"CHECK","")</f>
        <v/>
      </c>
      <c r="BD170" s="276" t="str">
        <f>IF('Info patients (1)'!BD170&lt;&gt;'Info patients (2)'!BD170,"CHECK","")</f>
        <v/>
      </c>
      <c r="BE170" s="276" t="str">
        <f>IF('Info patients (1)'!BE170&lt;&gt;'Info patients (2)'!BE170,"CHECK","")</f>
        <v/>
      </c>
      <c r="BF170" s="276" t="str">
        <f>IF('Info patients (1)'!BF170&lt;&gt;'Info patients (2)'!BF170,"CHECK","")</f>
        <v/>
      </c>
      <c r="BG170" s="276" t="str">
        <f>IF('Info patients (1)'!BG170&lt;&gt;'Info patients (2)'!BG170,"CHECK","")</f>
        <v/>
      </c>
      <c r="BH170" s="276" t="str">
        <f>IF('Info patients (1)'!BH170&lt;&gt;'Info patients (2)'!BH170,"CHECK","")</f>
        <v/>
      </c>
      <c r="BI170" s="276" t="str">
        <f>IF('Info patients (1)'!BI170&lt;&gt;'Info patients (2)'!BI170,"CHECK","")</f>
        <v/>
      </c>
      <c r="BJ170" s="276" t="str">
        <f>IF('Info patients (1)'!BJ170&lt;&gt;'Info patients (2)'!BJ170,"CHECK","")</f>
        <v/>
      </c>
      <c r="BK170" s="276" t="str">
        <f>IF('Info patients (1)'!BK170&lt;&gt;'Info patients (2)'!BK170,"CHECK","")</f>
        <v/>
      </c>
      <c r="BL170" s="276" t="str">
        <f>IF('Info patients (1)'!BL170&lt;&gt;'Info patients (2)'!BL170,"CHECK","")</f>
        <v/>
      </c>
      <c r="BM170" s="276" t="str">
        <f>IF('Info patients (1)'!BM170&lt;&gt;'Info patients (2)'!BM170,"CHECK","")</f>
        <v/>
      </c>
      <c r="BN170" s="276" t="str">
        <f>IF('Info patients (1)'!BN170&lt;&gt;'Info patients (2)'!BN170,"CHECK","")</f>
        <v/>
      </c>
      <c r="BO170" s="276" t="str">
        <f>IF('Info patients (1)'!BO170&lt;&gt;'Info patients (2)'!BO170,"CHECK","")</f>
        <v/>
      </c>
      <c r="BP170" s="276" t="str">
        <f>IF('Info patients (1)'!BP170&lt;&gt;'Info patients (2)'!BP170,"CHECK","")</f>
        <v/>
      </c>
      <c r="BQ170" s="276" t="str">
        <f>IF('Info patients (1)'!BQ170&lt;&gt;'Info patients (2)'!BQ170,"CHECK","")</f>
        <v/>
      </c>
      <c r="BR170" s="276" t="str">
        <f>IF('Info patients (1)'!BR170&lt;&gt;'Info patients (2)'!BR170,"CHECK","")</f>
        <v/>
      </c>
      <c r="BS170" s="276" t="str">
        <f>IF('Info patients (1)'!BS170&lt;&gt;'Info patients (2)'!BS170,"CHECK","")</f>
        <v/>
      </c>
      <c r="BT170" s="276" t="str">
        <f>IF('Info patients (1)'!BT170&lt;&gt;'Info patients (2)'!BT170,"CHECK","")</f>
        <v/>
      </c>
      <c r="BU170" s="276" t="str">
        <f>IF('Info patients (1)'!BU170&lt;&gt;'Info patients (2)'!BU170,"CHECK","")</f>
        <v/>
      </c>
      <c r="BV170" s="276" t="str">
        <f>IF('Info patients (1)'!BV170&lt;&gt;'Info patients (2)'!BV170,"CHECK","")</f>
        <v/>
      </c>
      <c r="BW170" s="276" t="str">
        <f>IF('Info patients (1)'!BW170&lt;&gt;'Info patients (2)'!BW170,"CHECK","")</f>
        <v/>
      </c>
      <c r="BX170" s="276" t="str">
        <f>IF('Info patients (1)'!BX170&lt;&gt;'Info patients (2)'!BX170,"CHECK","")</f>
        <v/>
      </c>
      <c r="BY170" s="276" t="str">
        <f>IF('Info patients (1)'!BY170&lt;&gt;'Info patients (2)'!BY170,"CHECK","")</f>
        <v/>
      </c>
      <c r="BZ170" s="276" t="str">
        <f>IF('Info patients (1)'!BZ170&lt;&gt;'Info patients (2)'!BZ170,"CHECK","")</f>
        <v/>
      </c>
      <c r="CA170" s="276" t="str">
        <f>IF('Info patients (1)'!CA170&lt;&gt;'Info patients (2)'!CA170,"CHECK","")</f>
        <v/>
      </c>
      <c r="CB170" s="276" t="str">
        <f>IF('Info patients (1)'!CB170&lt;&gt;'Info patients (2)'!CB170,"CHECK","")</f>
        <v/>
      </c>
      <c r="CC170" s="276" t="str">
        <f>IF('Info patients (1)'!CC170&lt;&gt;'Info patients (2)'!CC170,"CHECK","")</f>
        <v/>
      </c>
      <c r="CD170" s="276" t="str">
        <f>IF('Info patients (1)'!CD170&lt;&gt;'Info patients (2)'!CD170,"CHECK","")</f>
        <v/>
      </c>
      <c r="CE170" s="276" t="str">
        <f>IF('Info patients (1)'!CE170&lt;&gt;'Info patients (2)'!CE170,"CHECK","")</f>
        <v/>
      </c>
      <c r="CF170" s="276" t="str">
        <f>IF('Info patients (1)'!CF170&lt;&gt;'Info patients (2)'!CF170,"CHECK","")</f>
        <v/>
      </c>
      <c r="CG170" s="276" t="str">
        <f>IF('Info patients (1)'!CG170&lt;&gt;'Info patients (2)'!CG170,"CHECK","")</f>
        <v/>
      </c>
      <c r="CH170" s="276" t="str">
        <f>IF('Info patients (1)'!CH170&lt;&gt;'Info patients (2)'!CH170,"CHECK","")</f>
        <v/>
      </c>
      <c r="CI170" s="276" t="str">
        <f>IF('Info patients (1)'!CI170&lt;&gt;'Info patients (2)'!CI170,"CHECK","")</f>
        <v/>
      </c>
      <c r="CJ170" s="276" t="str">
        <f>IF('Info patients (1)'!CJ170&lt;&gt;'Info patients (2)'!CJ170,"CHECK","")</f>
        <v/>
      </c>
      <c r="CK170" s="276" t="str">
        <f>IF('Info patients (1)'!CK170&lt;&gt;'Info patients (2)'!CK170,"CHECK","")</f>
        <v/>
      </c>
      <c r="CL170" s="276" t="str">
        <f>IF('Info patients (1)'!CL170&lt;&gt;'Info patients (2)'!CL170,"CHECK","")</f>
        <v/>
      </c>
      <c r="CM170" s="276" t="str">
        <f>IF('Info patients (1)'!CM170&lt;&gt;'Info patients (2)'!CM170,"CHECK","")</f>
        <v/>
      </c>
      <c r="CN170" s="276" t="str">
        <f>IF('Info patients (1)'!CN170&lt;&gt;'Info patients (2)'!CN170,"CHECK","")</f>
        <v/>
      </c>
      <c r="CO170" s="276" t="str">
        <f>IF('Info patients (1)'!CO170&lt;&gt;'Info patients (2)'!CO170,"CHECK","")</f>
        <v/>
      </c>
      <c r="CP170" s="276" t="str">
        <f>IF('Info patients (1)'!CP170&lt;&gt;'Info patients (2)'!CP170,"CHECK","")</f>
        <v/>
      </c>
      <c r="CQ170" s="276" t="str">
        <f>IF('Info patients (1)'!CQ170&lt;&gt;'Info patients (2)'!CQ170,"CHECK","")</f>
        <v/>
      </c>
      <c r="CR170" s="276" t="str">
        <f>IF('Info patients (1)'!CR170&lt;&gt;'Info patients (2)'!CR170,"CHECK","")</f>
        <v/>
      </c>
      <c r="CS170" s="276" t="str">
        <f>IF('Info patients (1)'!CS170&lt;&gt;'Info patients (2)'!CS170,"CHECK","")</f>
        <v/>
      </c>
      <c r="CT170" s="276" t="str">
        <f>IF('Info patients (1)'!CT170&lt;&gt;'Info patients (2)'!CT170,"CHECK","")</f>
        <v/>
      </c>
      <c r="CU170" s="276" t="str">
        <f>IF('Info patients (1)'!CU170&lt;&gt;'Info patients (2)'!CU170,"CHECK","")</f>
        <v/>
      </c>
      <c r="CV170" s="276" t="str">
        <f>IF('Info patients (1)'!CV170&lt;&gt;'Info patients (2)'!CV170,"CHECK","")</f>
        <v/>
      </c>
      <c r="CW170" s="276" t="str">
        <f>IF('Info patients (1)'!CW170&lt;&gt;'Info patients (2)'!CW170,"CHECK","")</f>
        <v/>
      </c>
      <c r="CX170" s="276" t="str">
        <f>IF('Info patients (1)'!CX170&lt;&gt;'Info patients (2)'!CX170,"CHECK","")</f>
        <v/>
      </c>
      <c r="CY170" s="276" t="str">
        <f>IF('Info patients (1)'!CY170&lt;&gt;'Info patients (2)'!CY170,"CHECK","")</f>
        <v/>
      </c>
      <c r="CZ170" s="276" t="str">
        <f>IF('Info patients (1)'!CZ170&lt;&gt;'Info patients (2)'!CZ170,"CHECK","")</f>
        <v/>
      </c>
      <c r="DA170" s="276" t="str">
        <f>IF('Info patients (1)'!DA170&lt;&gt;'Info patients (2)'!DA170,"CHECK","")</f>
        <v/>
      </c>
      <c r="DB170" s="276" t="str">
        <f>IF('Info patients (1)'!DB170&lt;&gt;'Info patients (2)'!DB170,"CHECK","")</f>
        <v/>
      </c>
      <c r="DC170" s="276" t="str">
        <f>IF('Info patients (1)'!DC170&lt;&gt;'Info patients (2)'!DC170,"CHECK","")</f>
        <v/>
      </c>
      <c r="DD170" s="276" t="str">
        <f>IF('Info patients (1)'!DD170&lt;&gt;'Info patients (2)'!DD170,"CHECK","")</f>
        <v/>
      </c>
      <c r="DE170" s="276" t="str">
        <f>IF('Info patients (1)'!DE170&lt;&gt;'Info patients (2)'!DE170,"CHECK","")</f>
        <v/>
      </c>
      <c r="DF170" s="276" t="str">
        <f>IF('Info patients (1)'!DF170&lt;&gt;'Info patients (2)'!DF170,"CHECK","")</f>
        <v/>
      </c>
      <c r="DG170" s="276" t="str">
        <f>IF('Info patients (1)'!DG170&lt;&gt;'Info patients (2)'!DG170,"CHECK","")</f>
        <v/>
      </c>
      <c r="DH170" s="276" t="str">
        <f>IF('Info patients (1)'!DH170&lt;&gt;'Info patients (2)'!DH170,"CHECK","")</f>
        <v/>
      </c>
      <c r="DI170" s="276" t="str">
        <f>IF('Info patients (1)'!DI170&lt;&gt;'Info patients (2)'!DI170,"CHECK","")</f>
        <v/>
      </c>
      <c r="DJ170" s="276" t="str">
        <f>IF('Info patients (1)'!DJ170&lt;&gt;'Info patients (2)'!DJ170,"CHECK","")</f>
        <v/>
      </c>
      <c r="DK170" s="276" t="str">
        <f>IF('Info patients (1)'!DK170&lt;&gt;'Info patients (2)'!DK170,"CHECK","")</f>
        <v/>
      </c>
      <c r="DL170" s="276" t="str">
        <f>IF('Info patients (1)'!DL170&lt;&gt;'Info patients (2)'!DL170,"CHECK","")</f>
        <v/>
      </c>
      <c r="DM170" s="276" t="str">
        <f>IF('Info patients (1)'!DM170&lt;&gt;'Info patients (2)'!DM170,"CHECK","")</f>
        <v/>
      </c>
      <c r="DN170" s="276" t="str">
        <f>IF('Info patients (1)'!DN170&lt;&gt;'Info patients (2)'!DN170,"CHECK","")</f>
        <v/>
      </c>
      <c r="DO170" s="276" t="str">
        <f>IF('Info patients (1)'!DO170&lt;&gt;'Info patients (2)'!DO170,"CHECK","")</f>
        <v/>
      </c>
      <c r="DP170" s="276" t="str">
        <f>IF('Info patients (1)'!DP170&lt;&gt;'Info patients (2)'!DP170,"CHECK","")</f>
        <v/>
      </c>
      <c r="DQ170" s="276" t="str">
        <f>IF('Info patients (1)'!DQ170&lt;&gt;'Info patients (2)'!DQ170,"CHECK","")</f>
        <v/>
      </c>
    </row>
    <row r="171" spans="1:121" s="109" customFormat="1" ht="23.25" customHeight="1" x14ac:dyDescent="0.2">
      <c r="A171" s="276" t="str">
        <f>IF('Info patients (1)'!A171&lt;&gt;'Info patients (2)'!A171,"CHECK","")</f>
        <v/>
      </c>
      <c r="B171" s="276" t="str">
        <f>IF('Info patients (1)'!B171&lt;&gt;'Info patients (2)'!B171,"CHECK","")</f>
        <v/>
      </c>
      <c r="C171" s="276" t="str">
        <f>IF('Info patients (1)'!C171&lt;&gt;'Info patients (2)'!C171,"CHECK","")</f>
        <v/>
      </c>
      <c r="D171" s="276" t="str">
        <f>IF('Info patients (1)'!D171&lt;&gt;'Info patients (2)'!D171,"CHECK","")</f>
        <v/>
      </c>
      <c r="E171" s="276" t="str">
        <f>IF('Info patients (1)'!E171&lt;&gt;'Info patients (2)'!E171,"CHECK","")</f>
        <v/>
      </c>
      <c r="F171" s="276" t="str">
        <f>IF('Info patients (1)'!F171&lt;&gt;'Info patients (2)'!F171,"CHECK","")</f>
        <v/>
      </c>
      <c r="G171" s="276" t="str">
        <f>IF('Info patients (1)'!G171&lt;&gt;'Info patients (2)'!G171,"CHECK","")</f>
        <v/>
      </c>
      <c r="H171" s="276" t="str">
        <f>IF('Info patients (1)'!H171&lt;&gt;'Info patients (2)'!H171,"CHECK","")</f>
        <v/>
      </c>
      <c r="I171" s="276" t="str">
        <f>IF('Info patients (1)'!I171&lt;&gt;'Info patients (2)'!I171,"CHECK","")</f>
        <v/>
      </c>
      <c r="J171" s="276" t="str">
        <f>IF('Info patients (1)'!J171&lt;&gt;'Info patients (2)'!J171,"CHECK","")</f>
        <v/>
      </c>
      <c r="K171" s="276" t="str">
        <f>IF('Info patients (1)'!K171&lt;&gt;'Info patients (2)'!K171,"CHECK","")</f>
        <v/>
      </c>
      <c r="L171" s="276" t="str">
        <f>IF('Info patients (1)'!L171&lt;&gt;'Info patients (2)'!L171,"CHECK","")</f>
        <v/>
      </c>
      <c r="M171" s="276" t="str">
        <f>IF('Info patients (1)'!M171&lt;&gt;'Info patients (2)'!M171,"CHECK","")</f>
        <v/>
      </c>
      <c r="N171" s="276" t="str">
        <f>IF('Info patients (1)'!N171&lt;&gt;'Info patients (2)'!N171,"CHECK","")</f>
        <v/>
      </c>
      <c r="O171" s="276" t="str">
        <f>IF('Info patients (1)'!O171&lt;&gt;'Info patients (2)'!O171,"CHECK","")</f>
        <v/>
      </c>
      <c r="P171" s="276" t="str">
        <f>IF('Info patients (1)'!P171&lt;&gt;'Info patients (2)'!P171,"CHECK","")</f>
        <v/>
      </c>
      <c r="Q171" s="276" t="str">
        <f>IF('Info patients (1)'!Q171&lt;&gt;'Info patients (2)'!Q171,"CHECK","")</f>
        <v/>
      </c>
      <c r="R171" s="276" t="str">
        <f>IF('Info patients (1)'!R171&lt;&gt;'Info patients (2)'!R171,"CHECK","")</f>
        <v/>
      </c>
      <c r="S171" s="276" t="str">
        <f>IF('Info patients (1)'!S171&lt;&gt;'Info patients (2)'!S171,"CHECK","")</f>
        <v/>
      </c>
      <c r="T171" s="276" t="str">
        <f>IF('Info patients (1)'!T171&lt;&gt;'Info patients (2)'!T171,"CHECK","")</f>
        <v/>
      </c>
      <c r="U171" s="276" t="str">
        <f>IF('Info patients (1)'!U171&lt;&gt;'Info patients (2)'!U171,"CHECK","")</f>
        <v/>
      </c>
      <c r="V171" s="276" t="str">
        <f>IF('Info patients (1)'!V171&lt;&gt;'Info patients (2)'!V171,"CHECK","")</f>
        <v/>
      </c>
      <c r="W171" s="276" t="str">
        <f>IF('Info patients (1)'!W171&lt;&gt;'Info patients (2)'!W171,"CHECK","")</f>
        <v/>
      </c>
      <c r="X171" s="276" t="str">
        <f>IF('Info patients (1)'!X171&lt;&gt;'Info patients (2)'!X171,"CHECK","")</f>
        <v/>
      </c>
      <c r="Y171" s="276" t="str">
        <f>IF('Info patients (1)'!Y171&lt;&gt;'Info patients (2)'!Y171,"CHECK","")</f>
        <v/>
      </c>
      <c r="Z171" s="276" t="str">
        <f>IF('Info patients (1)'!Z171&lt;&gt;'Info patients (2)'!Z171,"CHECK","")</f>
        <v/>
      </c>
      <c r="AA171" s="276" t="str">
        <f>IF('Info patients (1)'!AA171&lt;&gt;'Info patients (2)'!AA171,"CHECK","")</f>
        <v/>
      </c>
      <c r="AB171" s="276" t="str">
        <f>IF('Info patients (1)'!AB171&lt;&gt;'Info patients (2)'!AB171,"CHECK","")</f>
        <v/>
      </c>
      <c r="AC171" s="276" t="str">
        <f>IF('Info patients (1)'!AC171&lt;&gt;'Info patients (2)'!AC171,"CHECK","")</f>
        <v/>
      </c>
      <c r="AD171" s="276" t="str">
        <f>IF('Info patients (1)'!AD171&lt;&gt;'Info patients (2)'!AD171,"CHECK","")</f>
        <v/>
      </c>
      <c r="AE171" s="276" t="str">
        <f>IF('Info patients (1)'!AE171&lt;&gt;'Info patients (2)'!AE171,"CHECK","")</f>
        <v/>
      </c>
      <c r="AF171" s="276" t="str">
        <f>IF('Info patients (1)'!AF171&lt;&gt;'Info patients (2)'!AF171,"CHECK","")</f>
        <v/>
      </c>
      <c r="AG171" s="276" t="str">
        <f>IF('Info patients (1)'!AG171&lt;&gt;'Info patients (2)'!AG171,"CHECK","")</f>
        <v/>
      </c>
      <c r="AH171" s="276" t="str">
        <f>IF('Info patients (1)'!AH171&lt;&gt;'Info patients (2)'!AH171,"CHECK","")</f>
        <v/>
      </c>
      <c r="AI171" s="276" t="str">
        <f>IF('Info patients (1)'!AI171&lt;&gt;'Info patients (2)'!AI171,"CHECK","")</f>
        <v/>
      </c>
      <c r="AJ171" s="276" t="str">
        <f>IF('Info patients (1)'!AJ171&lt;&gt;'Info patients (2)'!AJ171,"CHECK","")</f>
        <v/>
      </c>
      <c r="AK171" s="276" t="str">
        <f>IF('Info patients (1)'!AK171&lt;&gt;'Info patients (2)'!AK171,"CHECK","")</f>
        <v/>
      </c>
      <c r="AL171" s="276" t="str">
        <f>IF('Info patients (1)'!AL171&lt;&gt;'Info patients (2)'!AL171,"CHECK","")</f>
        <v/>
      </c>
      <c r="AM171" s="276" t="str">
        <f>IF('Info patients (1)'!AM171&lt;&gt;'Info patients (2)'!AM171,"CHECK","")</f>
        <v/>
      </c>
      <c r="AN171" s="276" t="str">
        <f>IF('Info patients (1)'!AN171&lt;&gt;'Info patients (2)'!AN171,"CHECK","")</f>
        <v/>
      </c>
      <c r="AO171" s="276" t="str">
        <f>IF('Info patients (1)'!AO171&lt;&gt;'Info patients (2)'!AO171,"CHECK","")</f>
        <v/>
      </c>
      <c r="AP171" s="276" t="str">
        <f>IF('Info patients (1)'!AP171&lt;&gt;'Info patients (2)'!AP171,"CHECK","")</f>
        <v/>
      </c>
      <c r="AQ171" s="276" t="str">
        <f>IF('Info patients (1)'!AQ171&lt;&gt;'Info patients (2)'!AQ171,"CHECK","")</f>
        <v/>
      </c>
      <c r="AR171" s="276" t="str">
        <f>IF('Info patients (1)'!AR171&lt;&gt;'Info patients (2)'!AR171,"CHECK","")</f>
        <v/>
      </c>
      <c r="AS171" s="276" t="str">
        <f>IF('Info patients (1)'!AS171&lt;&gt;'Info patients (2)'!AS171,"CHECK","")</f>
        <v/>
      </c>
      <c r="AT171" s="276" t="str">
        <f>IF('Info patients (1)'!AT171&lt;&gt;'Info patients (2)'!AT171,"CHECK","")</f>
        <v/>
      </c>
      <c r="AU171" s="276" t="str">
        <f>IF('Info patients (1)'!AU171&lt;&gt;'Info patients (2)'!AU171,"CHECK","")</f>
        <v/>
      </c>
      <c r="AV171" s="276" t="str">
        <f>IF('Info patients (1)'!AV171&lt;&gt;'Info patients (2)'!AV171,"CHECK","")</f>
        <v/>
      </c>
      <c r="AW171" s="276" t="str">
        <f>IF('Info patients (1)'!AW171&lt;&gt;'Info patients (2)'!AW171,"CHECK","")</f>
        <v/>
      </c>
      <c r="AX171" s="276" t="str">
        <f>IF('Info patients (1)'!AX171&lt;&gt;'Info patients (2)'!AX171,"CHECK","")</f>
        <v/>
      </c>
      <c r="AY171" s="276" t="str">
        <f>IF('Info patients (1)'!AY171&lt;&gt;'Info patients (2)'!AY171,"CHECK","")</f>
        <v/>
      </c>
      <c r="AZ171" s="276" t="str">
        <f>IF('Info patients (1)'!AZ171&lt;&gt;'Info patients (2)'!AZ171,"CHECK","")</f>
        <v/>
      </c>
      <c r="BA171" s="276" t="str">
        <f>IF('Info patients (1)'!BA171&lt;&gt;'Info patients (2)'!BA171,"CHECK","")</f>
        <v/>
      </c>
      <c r="BB171" s="276" t="str">
        <f>IF('Info patients (1)'!BB171&lt;&gt;'Info patients (2)'!BB171,"CHECK","")</f>
        <v/>
      </c>
      <c r="BC171" s="276" t="str">
        <f>IF('Info patients (1)'!BC171&lt;&gt;'Info patients (2)'!BC171,"CHECK","")</f>
        <v/>
      </c>
      <c r="BD171" s="276" t="str">
        <f>IF('Info patients (1)'!BD171&lt;&gt;'Info patients (2)'!BD171,"CHECK","")</f>
        <v/>
      </c>
      <c r="BE171" s="276" t="str">
        <f>IF('Info patients (1)'!BE171&lt;&gt;'Info patients (2)'!BE171,"CHECK","")</f>
        <v/>
      </c>
      <c r="BF171" s="276" t="str">
        <f>IF('Info patients (1)'!BF171&lt;&gt;'Info patients (2)'!BF171,"CHECK","")</f>
        <v/>
      </c>
      <c r="BG171" s="276" t="str">
        <f>IF('Info patients (1)'!BG171&lt;&gt;'Info patients (2)'!BG171,"CHECK","")</f>
        <v/>
      </c>
      <c r="BH171" s="276" t="str">
        <f>IF('Info patients (1)'!BH171&lt;&gt;'Info patients (2)'!BH171,"CHECK","")</f>
        <v/>
      </c>
      <c r="BI171" s="276" t="str">
        <f>IF('Info patients (1)'!BI171&lt;&gt;'Info patients (2)'!BI171,"CHECK","")</f>
        <v/>
      </c>
      <c r="BJ171" s="276" t="str">
        <f>IF('Info patients (1)'!BJ171&lt;&gt;'Info patients (2)'!BJ171,"CHECK","")</f>
        <v/>
      </c>
      <c r="BK171" s="276" t="str">
        <f>IF('Info patients (1)'!BK171&lt;&gt;'Info patients (2)'!BK171,"CHECK","")</f>
        <v/>
      </c>
      <c r="BL171" s="276" t="str">
        <f>IF('Info patients (1)'!BL171&lt;&gt;'Info patients (2)'!BL171,"CHECK","")</f>
        <v/>
      </c>
      <c r="BM171" s="276" t="str">
        <f>IF('Info patients (1)'!BM171&lt;&gt;'Info patients (2)'!BM171,"CHECK","")</f>
        <v/>
      </c>
      <c r="BN171" s="276" t="str">
        <f>IF('Info patients (1)'!BN171&lt;&gt;'Info patients (2)'!BN171,"CHECK","")</f>
        <v/>
      </c>
      <c r="BO171" s="276" t="str">
        <f>IF('Info patients (1)'!BO171&lt;&gt;'Info patients (2)'!BO171,"CHECK","")</f>
        <v/>
      </c>
      <c r="BP171" s="276" t="str">
        <f>IF('Info patients (1)'!BP171&lt;&gt;'Info patients (2)'!BP171,"CHECK","")</f>
        <v/>
      </c>
      <c r="BQ171" s="276" t="str">
        <f>IF('Info patients (1)'!BQ171&lt;&gt;'Info patients (2)'!BQ171,"CHECK","")</f>
        <v/>
      </c>
      <c r="BR171" s="276" t="str">
        <f>IF('Info patients (1)'!BR171&lt;&gt;'Info patients (2)'!BR171,"CHECK","")</f>
        <v/>
      </c>
      <c r="BS171" s="276" t="str">
        <f>IF('Info patients (1)'!BS171&lt;&gt;'Info patients (2)'!BS171,"CHECK","")</f>
        <v/>
      </c>
      <c r="BT171" s="276" t="str">
        <f>IF('Info patients (1)'!BT171&lt;&gt;'Info patients (2)'!BT171,"CHECK","")</f>
        <v/>
      </c>
      <c r="BU171" s="276" t="str">
        <f>IF('Info patients (1)'!BU171&lt;&gt;'Info patients (2)'!BU171,"CHECK","")</f>
        <v/>
      </c>
      <c r="BV171" s="276" t="str">
        <f>IF('Info patients (1)'!BV171&lt;&gt;'Info patients (2)'!BV171,"CHECK","")</f>
        <v/>
      </c>
      <c r="BW171" s="276" t="str">
        <f>IF('Info patients (1)'!BW171&lt;&gt;'Info patients (2)'!BW171,"CHECK","")</f>
        <v/>
      </c>
      <c r="BX171" s="276" t="str">
        <f>IF('Info patients (1)'!BX171&lt;&gt;'Info patients (2)'!BX171,"CHECK","")</f>
        <v/>
      </c>
      <c r="BY171" s="276" t="str">
        <f>IF('Info patients (1)'!BY171&lt;&gt;'Info patients (2)'!BY171,"CHECK","")</f>
        <v/>
      </c>
      <c r="BZ171" s="276" t="str">
        <f>IF('Info patients (1)'!BZ171&lt;&gt;'Info patients (2)'!BZ171,"CHECK","")</f>
        <v/>
      </c>
      <c r="CA171" s="276" t="str">
        <f>IF('Info patients (1)'!CA171&lt;&gt;'Info patients (2)'!CA171,"CHECK","")</f>
        <v/>
      </c>
      <c r="CB171" s="276" t="str">
        <f>IF('Info patients (1)'!CB171&lt;&gt;'Info patients (2)'!CB171,"CHECK","")</f>
        <v/>
      </c>
      <c r="CC171" s="276" t="str">
        <f>IF('Info patients (1)'!CC171&lt;&gt;'Info patients (2)'!CC171,"CHECK","")</f>
        <v/>
      </c>
      <c r="CD171" s="276" t="str">
        <f>IF('Info patients (1)'!CD171&lt;&gt;'Info patients (2)'!CD171,"CHECK","")</f>
        <v/>
      </c>
      <c r="CE171" s="276" t="str">
        <f>IF('Info patients (1)'!CE171&lt;&gt;'Info patients (2)'!CE171,"CHECK","")</f>
        <v/>
      </c>
      <c r="CF171" s="276" t="str">
        <f>IF('Info patients (1)'!CF171&lt;&gt;'Info patients (2)'!CF171,"CHECK","")</f>
        <v/>
      </c>
      <c r="CG171" s="276" t="str">
        <f>IF('Info patients (1)'!CG171&lt;&gt;'Info patients (2)'!CG171,"CHECK","")</f>
        <v/>
      </c>
      <c r="CH171" s="276" t="str">
        <f>IF('Info patients (1)'!CH171&lt;&gt;'Info patients (2)'!CH171,"CHECK","")</f>
        <v/>
      </c>
      <c r="CI171" s="276" t="str">
        <f>IF('Info patients (1)'!CI171&lt;&gt;'Info patients (2)'!CI171,"CHECK","")</f>
        <v/>
      </c>
      <c r="CJ171" s="276" t="str">
        <f>IF('Info patients (1)'!CJ171&lt;&gt;'Info patients (2)'!CJ171,"CHECK","")</f>
        <v/>
      </c>
      <c r="CK171" s="276" t="str">
        <f>IF('Info patients (1)'!CK171&lt;&gt;'Info patients (2)'!CK171,"CHECK","")</f>
        <v/>
      </c>
      <c r="CL171" s="276" t="str">
        <f>IF('Info patients (1)'!CL171&lt;&gt;'Info patients (2)'!CL171,"CHECK","")</f>
        <v/>
      </c>
      <c r="CM171" s="276" t="str">
        <f>IF('Info patients (1)'!CM171&lt;&gt;'Info patients (2)'!CM171,"CHECK","")</f>
        <v/>
      </c>
      <c r="CN171" s="276" t="str">
        <f>IF('Info patients (1)'!CN171&lt;&gt;'Info patients (2)'!CN171,"CHECK","")</f>
        <v/>
      </c>
      <c r="CO171" s="276" t="str">
        <f>IF('Info patients (1)'!CO171&lt;&gt;'Info patients (2)'!CO171,"CHECK","")</f>
        <v/>
      </c>
      <c r="CP171" s="276" t="str">
        <f>IF('Info patients (1)'!CP171&lt;&gt;'Info patients (2)'!CP171,"CHECK","")</f>
        <v/>
      </c>
      <c r="CQ171" s="276" t="str">
        <f>IF('Info patients (1)'!CQ171&lt;&gt;'Info patients (2)'!CQ171,"CHECK","")</f>
        <v/>
      </c>
      <c r="CR171" s="276" t="str">
        <f>IF('Info patients (1)'!CR171&lt;&gt;'Info patients (2)'!CR171,"CHECK","")</f>
        <v/>
      </c>
      <c r="CS171" s="276" t="str">
        <f>IF('Info patients (1)'!CS171&lt;&gt;'Info patients (2)'!CS171,"CHECK","")</f>
        <v/>
      </c>
      <c r="CT171" s="276" t="str">
        <f>IF('Info patients (1)'!CT171&lt;&gt;'Info patients (2)'!CT171,"CHECK","")</f>
        <v/>
      </c>
      <c r="CU171" s="276" t="str">
        <f>IF('Info patients (1)'!CU171&lt;&gt;'Info patients (2)'!CU171,"CHECK","")</f>
        <v/>
      </c>
      <c r="CV171" s="276" t="str">
        <f>IF('Info patients (1)'!CV171&lt;&gt;'Info patients (2)'!CV171,"CHECK","")</f>
        <v/>
      </c>
      <c r="CW171" s="276" t="str">
        <f>IF('Info patients (1)'!CW171&lt;&gt;'Info patients (2)'!CW171,"CHECK","")</f>
        <v/>
      </c>
      <c r="CX171" s="276" t="str">
        <f>IF('Info patients (1)'!CX171&lt;&gt;'Info patients (2)'!CX171,"CHECK","")</f>
        <v/>
      </c>
      <c r="CY171" s="276" t="str">
        <f>IF('Info patients (1)'!CY171&lt;&gt;'Info patients (2)'!CY171,"CHECK","")</f>
        <v/>
      </c>
      <c r="CZ171" s="276" t="str">
        <f>IF('Info patients (1)'!CZ171&lt;&gt;'Info patients (2)'!CZ171,"CHECK","")</f>
        <v/>
      </c>
      <c r="DA171" s="276" t="str">
        <f>IF('Info patients (1)'!DA171&lt;&gt;'Info patients (2)'!DA171,"CHECK","")</f>
        <v/>
      </c>
      <c r="DB171" s="276" t="str">
        <f>IF('Info patients (1)'!DB171&lt;&gt;'Info patients (2)'!DB171,"CHECK","")</f>
        <v/>
      </c>
      <c r="DC171" s="276" t="str">
        <f>IF('Info patients (1)'!DC171&lt;&gt;'Info patients (2)'!DC171,"CHECK","")</f>
        <v/>
      </c>
      <c r="DD171" s="276" t="str">
        <f>IF('Info patients (1)'!DD171&lt;&gt;'Info patients (2)'!DD171,"CHECK","")</f>
        <v/>
      </c>
      <c r="DE171" s="276" t="str">
        <f>IF('Info patients (1)'!DE171&lt;&gt;'Info patients (2)'!DE171,"CHECK","")</f>
        <v/>
      </c>
      <c r="DF171" s="276" t="str">
        <f>IF('Info patients (1)'!DF171&lt;&gt;'Info patients (2)'!DF171,"CHECK","")</f>
        <v/>
      </c>
      <c r="DG171" s="276" t="str">
        <f>IF('Info patients (1)'!DG171&lt;&gt;'Info patients (2)'!DG171,"CHECK","")</f>
        <v/>
      </c>
      <c r="DH171" s="276" t="str">
        <f>IF('Info patients (1)'!DH171&lt;&gt;'Info patients (2)'!DH171,"CHECK","")</f>
        <v/>
      </c>
      <c r="DI171" s="276" t="str">
        <f>IF('Info patients (1)'!DI171&lt;&gt;'Info patients (2)'!DI171,"CHECK","")</f>
        <v/>
      </c>
      <c r="DJ171" s="276" t="str">
        <f>IF('Info patients (1)'!DJ171&lt;&gt;'Info patients (2)'!DJ171,"CHECK","")</f>
        <v/>
      </c>
      <c r="DK171" s="276" t="str">
        <f>IF('Info patients (1)'!DK171&lt;&gt;'Info patients (2)'!DK171,"CHECK","")</f>
        <v/>
      </c>
      <c r="DL171" s="276" t="str">
        <f>IF('Info patients (1)'!DL171&lt;&gt;'Info patients (2)'!DL171,"CHECK","")</f>
        <v/>
      </c>
      <c r="DM171" s="276" t="str">
        <f>IF('Info patients (1)'!DM171&lt;&gt;'Info patients (2)'!DM171,"CHECK","")</f>
        <v/>
      </c>
      <c r="DN171" s="276" t="str">
        <f>IF('Info patients (1)'!DN171&lt;&gt;'Info patients (2)'!DN171,"CHECK","")</f>
        <v/>
      </c>
      <c r="DO171" s="276" t="str">
        <f>IF('Info patients (1)'!DO171&lt;&gt;'Info patients (2)'!DO171,"CHECK","")</f>
        <v/>
      </c>
      <c r="DP171" s="276" t="str">
        <f>IF('Info patients (1)'!DP171&lt;&gt;'Info patients (2)'!DP171,"CHECK","")</f>
        <v/>
      </c>
      <c r="DQ171" s="276" t="str">
        <f>IF('Info patients (1)'!DQ171&lt;&gt;'Info patients (2)'!DQ171,"CHECK","")</f>
        <v/>
      </c>
    </row>
    <row r="172" spans="1:121" s="109" customFormat="1" ht="23.25" customHeight="1" x14ac:dyDescent="0.2">
      <c r="A172" s="276" t="str">
        <f>IF('Info patients (1)'!A172&lt;&gt;'Info patients (2)'!A172,"CHECK","")</f>
        <v/>
      </c>
      <c r="B172" s="276" t="str">
        <f>IF('Info patients (1)'!B172&lt;&gt;'Info patients (2)'!B172,"CHECK","")</f>
        <v/>
      </c>
      <c r="C172" s="276" t="str">
        <f>IF('Info patients (1)'!C172&lt;&gt;'Info patients (2)'!C172,"CHECK","")</f>
        <v/>
      </c>
      <c r="D172" s="276" t="str">
        <f>IF('Info patients (1)'!D172&lt;&gt;'Info patients (2)'!D172,"CHECK","")</f>
        <v/>
      </c>
      <c r="E172" s="276" t="str">
        <f>IF('Info patients (1)'!E172&lt;&gt;'Info patients (2)'!E172,"CHECK","")</f>
        <v/>
      </c>
      <c r="F172" s="276" t="str">
        <f>IF('Info patients (1)'!F172&lt;&gt;'Info patients (2)'!F172,"CHECK","")</f>
        <v/>
      </c>
      <c r="G172" s="276" t="str">
        <f>IF('Info patients (1)'!G172&lt;&gt;'Info patients (2)'!G172,"CHECK","")</f>
        <v/>
      </c>
      <c r="H172" s="276" t="str">
        <f>IF('Info patients (1)'!H172&lt;&gt;'Info patients (2)'!H172,"CHECK","")</f>
        <v/>
      </c>
      <c r="I172" s="276" t="str">
        <f>IF('Info patients (1)'!I172&lt;&gt;'Info patients (2)'!I172,"CHECK","")</f>
        <v/>
      </c>
      <c r="J172" s="276" t="str">
        <f>IF('Info patients (1)'!J172&lt;&gt;'Info patients (2)'!J172,"CHECK","")</f>
        <v/>
      </c>
      <c r="K172" s="276" t="str">
        <f>IF('Info patients (1)'!K172&lt;&gt;'Info patients (2)'!K172,"CHECK","")</f>
        <v/>
      </c>
      <c r="L172" s="276" t="str">
        <f>IF('Info patients (1)'!L172&lt;&gt;'Info patients (2)'!L172,"CHECK","")</f>
        <v/>
      </c>
      <c r="M172" s="276" t="str">
        <f>IF('Info patients (1)'!M172&lt;&gt;'Info patients (2)'!M172,"CHECK","")</f>
        <v/>
      </c>
      <c r="N172" s="276" t="str">
        <f>IF('Info patients (1)'!N172&lt;&gt;'Info patients (2)'!N172,"CHECK","")</f>
        <v/>
      </c>
      <c r="O172" s="276" t="str">
        <f>IF('Info patients (1)'!O172&lt;&gt;'Info patients (2)'!O172,"CHECK","")</f>
        <v/>
      </c>
      <c r="P172" s="276" t="str">
        <f>IF('Info patients (1)'!P172&lt;&gt;'Info patients (2)'!P172,"CHECK","")</f>
        <v/>
      </c>
      <c r="Q172" s="276" t="str">
        <f>IF('Info patients (1)'!Q172&lt;&gt;'Info patients (2)'!Q172,"CHECK","")</f>
        <v/>
      </c>
      <c r="R172" s="276" t="str">
        <f>IF('Info patients (1)'!R172&lt;&gt;'Info patients (2)'!R172,"CHECK","")</f>
        <v/>
      </c>
      <c r="S172" s="276" t="str">
        <f>IF('Info patients (1)'!S172&lt;&gt;'Info patients (2)'!S172,"CHECK","")</f>
        <v/>
      </c>
      <c r="T172" s="276" t="str">
        <f>IF('Info patients (1)'!T172&lt;&gt;'Info patients (2)'!T172,"CHECK","")</f>
        <v/>
      </c>
      <c r="U172" s="276" t="str">
        <f>IF('Info patients (1)'!U172&lt;&gt;'Info patients (2)'!U172,"CHECK","")</f>
        <v/>
      </c>
      <c r="V172" s="276" t="str">
        <f>IF('Info patients (1)'!V172&lt;&gt;'Info patients (2)'!V172,"CHECK","")</f>
        <v/>
      </c>
      <c r="W172" s="276" t="str">
        <f>IF('Info patients (1)'!W172&lt;&gt;'Info patients (2)'!W172,"CHECK","")</f>
        <v/>
      </c>
      <c r="X172" s="276" t="str">
        <f>IF('Info patients (1)'!X172&lt;&gt;'Info patients (2)'!X172,"CHECK","")</f>
        <v/>
      </c>
      <c r="Y172" s="276" t="str">
        <f>IF('Info patients (1)'!Y172&lt;&gt;'Info patients (2)'!Y172,"CHECK","")</f>
        <v/>
      </c>
      <c r="Z172" s="276" t="str">
        <f>IF('Info patients (1)'!Z172&lt;&gt;'Info patients (2)'!Z172,"CHECK","")</f>
        <v/>
      </c>
      <c r="AA172" s="276" t="str">
        <f>IF('Info patients (1)'!AA172&lt;&gt;'Info patients (2)'!AA172,"CHECK","")</f>
        <v/>
      </c>
      <c r="AB172" s="276" t="str">
        <f>IF('Info patients (1)'!AB172&lt;&gt;'Info patients (2)'!AB172,"CHECK","")</f>
        <v/>
      </c>
      <c r="AC172" s="276" t="str">
        <f>IF('Info patients (1)'!AC172&lt;&gt;'Info patients (2)'!AC172,"CHECK","")</f>
        <v/>
      </c>
      <c r="AD172" s="276" t="str">
        <f>IF('Info patients (1)'!AD172&lt;&gt;'Info patients (2)'!AD172,"CHECK","")</f>
        <v/>
      </c>
      <c r="AE172" s="276" t="str">
        <f>IF('Info patients (1)'!AE172&lt;&gt;'Info patients (2)'!AE172,"CHECK","")</f>
        <v/>
      </c>
      <c r="AF172" s="276" t="str">
        <f>IF('Info patients (1)'!AF172&lt;&gt;'Info patients (2)'!AF172,"CHECK","")</f>
        <v/>
      </c>
      <c r="AG172" s="276" t="str">
        <f>IF('Info patients (1)'!AG172&lt;&gt;'Info patients (2)'!AG172,"CHECK","")</f>
        <v/>
      </c>
      <c r="AH172" s="276" t="str">
        <f>IF('Info patients (1)'!AH172&lt;&gt;'Info patients (2)'!AH172,"CHECK","")</f>
        <v/>
      </c>
      <c r="AI172" s="276" t="str">
        <f>IF('Info patients (1)'!AI172&lt;&gt;'Info patients (2)'!AI172,"CHECK","")</f>
        <v/>
      </c>
      <c r="AJ172" s="276" t="str">
        <f>IF('Info patients (1)'!AJ172&lt;&gt;'Info patients (2)'!AJ172,"CHECK","")</f>
        <v/>
      </c>
      <c r="AK172" s="276" t="str">
        <f>IF('Info patients (1)'!AK172&lt;&gt;'Info patients (2)'!AK172,"CHECK","")</f>
        <v/>
      </c>
      <c r="AL172" s="276" t="str">
        <f>IF('Info patients (1)'!AL172&lt;&gt;'Info patients (2)'!AL172,"CHECK","")</f>
        <v/>
      </c>
      <c r="AM172" s="276" t="str">
        <f>IF('Info patients (1)'!AM172&lt;&gt;'Info patients (2)'!AM172,"CHECK","")</f>
        <v/>
      </c>
      <c r="AN172" s="276" t="str">
        <f>IF('Info patients (1)'!AN172&lt;&gt;'Info patients (2)'!AN172,"CHECK","")</f>
        <v/>
      </c>
      <c r="AO172" s="276" t="str">
        <f>IF('Info patients (1)'!AO172&lt;&gt;'Info patients (2)'!AO172,"CHECK","")</f>
        <v/>
      </c>
      <c r="AP172" s="276" t="str">
        <f>IF('Info patients (1)'!AP172&lt;&gt;'Info patients (2)'!AP172,"CHECK","")</f>
        <v/>
      </c>
      <c r="AQ172" s="276" t="str">
        <f>IF('Info patients (1)'!AQ172&lt;&gt;'Info patients (2)'!AQ172,"CHECK","")</f>
        <v/>
      </c>
      <c r="AR172" s="276" t="str">
        <f>IF('Info patients (1)'!AR172&lt;&gt;'Info patients (2)'!AR172,"CHECK","")</f>
        <v/>
      </c>
      <c r="AS172" s="276" t="str">
        <f>IF('Info patients (1)'!AS172&lt;&gt;'Info patients (2)'!AS172,"CHECK","")</f>
        <v/>
      </c>
      <c r="AT172" s="276" t="str">
        <f>IF('Info patients (1)'!AT172&lt;&gt;'Info patients (2)'!AT172,"CHECK","")</f>
        <v/>
      </c>
      <c r="AU172" s="276" t="str">
        <f>IF('Info patients (1)'!AU172&lt;&gt;'Info patients (2)'!AU172,"CHECK","")</f>
        <v/>
      </c>
      <c r="AV172" s="276" t="str">
        <f>IF('Info patients (1)'!AV172&lt;&gt;'Info patients (2)'!AV172,"CHECK","")</f>
        <v/>
      </c>
      <c r="AW172" s="276" t="str">
        <f>IF('Info patients (1)'!AW172&lt;&gt;'Info patients (2)'!AW172,"CHECK","")</f>
        <v/>
      </c>
      <c r="AX172" s="276" t="str">
        <f>IF('Info patients (1)'!AX172&lt;&gt;'Info patients (2)'!AX172,"CHECK","")</f>
        <v/>
      </c>
      <c r="AY172" s="276" t="str">
        <f>IF('Info patients (1)'!AY172&lt;&gt;'Info patients (2)'!AY172,"CHECK","")</f>
        <v/>
      </c>
      <c r="AZ172" s="276" t="str">
        <f>IF('Info patients (1)'!AZ172&lt;&gt;'Info patients (2)'!AZ172,"CHECK","")</f>
        <v/>
      </c>
      <c r="BA172" s="276" t="str">
        <f>IF('Info patients (1)'!BA172&lt;&gt;'Info patients (2)'!BA172,"CHECK","")</f>
        <v/>
      </c>
      <c r="BB172" s="276" t="str">
        <f>IF('Info patients (1)'!BB172&lt;&gt;'Info patients (2)'!BB172,"CHECK","")</f>
        <v/>
      </c>
      <c r="BC172" s="276" t="str">
        <f>IF('Info patients (1)'!BC172&lt;&gt;'Info patients (2)'!BC172,"CHECK","")</f>
        <v/>
      </c>
      <c r="BD172" s="276" t="str">
        <f>IF('Info patients (1)'!BD172&lt;&gt;'Info patients (2)'!BD172,"CHECK","")</f>
        <v/>
      </c>
      <c r="BE172" s="276" t="str">
        <f>IF('Info patients (1)'!BE172&lt;&gt;'Info patients (2)'!BE172,"CHECK","")</f>
        <v/>
      </c>
      <c r="BF172" s="276" t="str">
        <f>IF('Info patients (1)'!BF172&lt;&gt;'Info patients (2)'!BF172,"CHECK","")</f>
        <v/>
      </c>
      <c r="BG172" s="276" t="str">
        <f>IF('Info patients (1)'!BG172&lt;&gt;'Info patients (2)'!BG172,"CHECK","")</f>
        <v/>
      </c>
      <c r="BH172" s="276" t="str">
        <f>IF('Info patients (1)'!BH172&lt;&gt;'Info patients (2)'!BH172,"CHECK","")</f>
        <v/>
      </c>
      <c r="BI172" s="276" t="str">
        <f>IF('Info patients (1)'!BI172&lt;&gt;'Info patients (2)'!BI172,"CHECK","")</f>
        <v/>
      </c>
      <c r="BJ172" s="276" t="str">
        <f>IF('Info patients (1)'!BJ172&lt;&gt;'Info patients (2)'!BJ172,"CHECK","")</f>
        <v/>
      </c>
      <c r="BK172" s="276" t="str">
        <f>IF('Info patients (1)'!BK172&lt;&gt;'Info patients (2)'!BK172,"CHECK","")</f>
        <v/>
      </c>
      <c r="BL172" s="276" t="str">
        <f>IF('Info patients (1)'!BL172&lt;&gt;'Info patients (2)'!BL172,"CHECK","")</f>
        <v/>
      </c>
      <c r="BM172" s="276" t="str">
        <f>IF('Info patients (1)'!BM172&lt;&gt;'Info patients (2)'!BM172,"CHECK","")</f>
        <v/>
      </c>
      <c r="BN172" s="276" t="str">
        <f>IF('Info patients (1)'!BN172&lt;&gt;'Info patients (2)'!BN172,"CHECK","")</f>
        <v/>
      </c>
      <c r="BO172" s="276" t="str">
        <f>IF('Info patients (1)'!BO172&lt;&gt;'Info patients (2)'!BO172,"CHECK","")</f>
        <v/>
      </c>
      <c r="BP172" s="276" t="str">
        <f>IF('Info patients (1)'!BP172&lt;&gt;'Info patients (2)'!BP172,"CHECK","")</f>
        <v/>
      </c>
      <c r="BQ172" s="276" t="str">
        <f>IF('Info patients (1)'!BQ172&lt;&gt;'Info patients (2)'!BQ172,"CHECK","")</f>
        <v/>
      </c>
      <c r="BR172" s="276" t="str">
        <f>IF('Info patients (1)'!BR172&lt;&gt;'Info patients (2)'!BR172,"CHECK","")</f>
        <v/>
      </c>
      <c r="BS172" s="276" t="str">
        <f>IF('Info patients (1)'!BS172&lt;&gt;'Info patients (2)'!BS172,"CHECK","")</f>
        <v/>
      </c>
      <c r="BT172" s="276" t="str">
        <f>IF('Info patients (1)'!BT172&lt;&gt;'Info patients (2)'!BT172,"CHECK","")</f>
        <v/>
      </c>
      <c r="BU172" s="276" t="str">
        <f>IF('Info patients (1)'!BU172&lt;&gt;'Info patients (2)'!BU172,"CHECK","")</f>
        <v/>
      </c>
      <c r="BV172" s="276" t="str">
        <f>IF('Info patients (1)'!BV172&lt;&gt;'Info patients (2)'!BV172,"CHECK","")</f>
        <v/>
      </c>
      <c r="BW172" s="276" t="str">
        <f>IF('Info patients (1)'!BW172&lt;&gt;'Info patients (2)'!BW172,"CHECK","")</f>
        <v/>
      </c>
      <c r="BX172" s="276" t="str">
        <f>IF('Info patients (1)'!BX172&lt;&gt;'Info patients (2)'!BX172,"CHECK","")</f>
        <v/>
      </c>
      <c r="BY172" s="276" t="str">
        <f>IF('Info patients (1)'!BY172&lt;&gt;'Info patients (2)'!BY172,"CHECK","")</f>
        <v/>
      </c>
      <c r="BZ172" s="276" t="str">
        <f>IF('Info patients (1)'!BZ172&lt;&gt;'Info patients (2)'!BZ172,"CHECK","")</f>
        <v/>
      </c>
      <c r="CA172" s="276" t="str">
        <f>IF('Info patients (1)'!CA172&lt;&gt;'Info patients (2)'!CA172,"CHECK","")</f>
        <v/>
      </c>
      <c r="CB172" s="276" t="str">
        <f>IF('Info patients (1)'!CB172&lt;&gt;'Info patients (2)'!CB172,"CHECK","")</f>
        <v/>
      </c>
      <c r="CC172" s="276" t="str">
        <f>IF('Info patients (1)'!CC172&lt;&gt;'Info patients (2)'!CC172,"CHECK","")</f>
        <v/>
      </c>
      <c r="CD172" s="276" t="str">
        <f>IF('Info patients (1)'!CD172&lt;&gt;'Info patients (2)'!CD172,"CHECK","")</f>
        <v/>
      </c>
      <c r="CE172" s="276" t="str">
        <f>IF('Info patients (1)'!CE172&lt;&gt;'Info patients (2)'!CE172,"CHECK","")</f>
        <v/>
      </c>
      <c r="CF172" s="276" t="str">
        <f>IF('Info patients (1)'!CF172&lt;&gt;'Info patients (2)'!CF172,"CHECK","")</f>
        <v/>
      </c>
      <c r="CG172" s="276" t="str">
        <f>IF('Info patients (1)'!CG172&lt;&gt;'Info patients (2)'!CG172,"CHECK","")</f>
        <v/>
      </c>
      <c r="CH172" s="276" t="str">
        <f>IF('Info patients (1)'!CH172&lt;&gt;'Info patients (2)'!CH172,"CHECK","")</f>
        <v/>
      </c>
      <c r="CI172" s="276" t="str">
        <f>IF('Info patients (1)'!CI172&lt;&gt;'Info patients (2)'!CI172,"CHECK","")</f>
        <v/>
      </c>
      <c r="CJ172" s="276" t="str">
        <f>IF('Info patients (1)'!CJ172&lt;&gt;'Info patients (2)'!CJ172,"CHECK","")</f>
        <v/>
      </c>
      <c r="CK172" s="276" t="str">
        <f>IF('Info patients (1)'!CK172&lt;&gt;'Info patients (2)'!CK172,"CHECK","")</f>
        <v/>
      </c>
      <c r="CL172" s="276" t="str">
        <f>IF('Info patients (1)'!CL172&lt;&gt;'Info patients (2)'!CL172,"CHECK","")</f>
        <v/>
      </c>
      <c r="CM172" s="276" t="str">
        <f>IF('Info patients (1)'!CM172&lt;&gt;'Info patients (2)'!CM172,"CHECK","")</f>
        <v/>
      </c>
      <c r="CN172" s="276" t="str">
        <f>IF('Info patients (1)'!CN172&lt;&gt;'Info patients (2)'!CN172,"CHECK","")</f>
        <v/>
      </c>
      <c r="CO172" s="276" t="str">
        <f>IF('Info patients (1)'!CO172&lt;&gt;'Info patients (2)'!CO172,"CHECK","")</f>
        <v/>
      </c>
      <c r="CP172" s="276" t="str">
        <f>IF('Info patients (1)'!CP172&lt;&gt;'Info patients (2)'!CP172,"CHECK","")</f>
        <v/>
      </c>
      <c r="CQ172" s="276" t="str">
        <f>IF('Info patients (1)'!CQ172&lt;&gt;'Info patients (2)'!CQ172,"CHECK","")</f>
        <v/>
      </c>
      <c r="CR172" s="276" t="str">
        <f>IF('Info patients (1)'!CR172&lt;&gt;'Info patients (2)'!CR172,"CHECK","")</f>
        <v/>
      </c>
      <c r="CS172" s="276" t="str">
        <f>IF('Info patients (1)'!CS172&lt;&gt;'Info patients (2)'!CS172,"CHECK","")</f>
        <v/>
      </c>
      <c r="CT172" s="276" t="str">
        <f>IF('Info patients (1)'!CT172&lt;&gt;'Info patients (2)'!CT172,"CHECK","")</f>
        <v/>
      </c>
      <c r="CU172" s="276" t="str">
        <f>IF('Info patients (1)'!CU172&lt;&gt;'Info patients (2)'!CU172,"CHECK","")</f>
        <v/>
      </c>
      <c r="CV172" s="276" t="str">
        <f>IF('Info patients (1)'!CV172&lt;&gt;'Info patients (2)'!CV172,"CHECK","")</f>
        <v/>
      </c>
      <c r="CW172" s="276" t="str">
        <f>IF('Info patients (1)'!CW172&lt;&gt;'Info patients (2)'!CW172,"CHECK","")</f>
        <v/>
      </c>
      <c r="CX172" s="276" t="str">
        <f>IF('Info patients (1)'!CX172&lt;&gt;'Info patients (2)'!CX172,"CHECK","")</f>
        <v/>
      </c>
      <c r="CY172" s="276" t="str">
        <f>IF('Info patients (1)'!CY172&lt;&gt;'Info patients (2)'!CY172,"CHECK","")</f>
        <v/>
      </c>
      <c r="CZ172" s="276" t="str">
        <f>IF('Info patients (1)'!CZ172&lt;&gt;'Info patients (2)'!CZ172,"CHECK","")</f>
        <v/>
      </c>
      <c r="DA172" s="276" t="str">
        <f>IF('Info patients (1)'!DA172&lt;&gt;'Info patients (2)'!DA172,"CHECK","")</f>
        <v/>
      </c>
      <c r="DB172" s="276" t="str">
        <f>IF('Info patients (1)'!DB172&lt;&gt;'Info patients (2)'!DB172,"CHECK","")</f>
        <v/>
      </c>
      <c r="DC172" s="276" t="str">
        <f>IF('Info patients (1)'!DC172&lt;&gt;'Info patients (2)'!DC172,"CHECK","")</f>
        <v/>
      </c>
      <c r="DD172" s="276" t="str">
        <f>IF('Info patients (1)'!DD172&lt;&gt;'Info patients (2)'!DD172,"CHECK","")</f>
        <v/>
      </c>
      <c r="DE172" s="276" t="str">
        <f>IF('Info patients (1)'!DE172&lt;&gt;'Info patients (2)'!DE172,"CHECK","")</f>
        <v/>
      </c>
      <c r="DF172" s="276" t="str">
        <f>IF('Info patients (1)'!DF172&lt;&gt;'Info patients (2)'!DF172,"CHECK","")</f>
        <v/>
      </c>
      <c r="DG172" s="276" t="str">
        <f>IF('Info patients (1)'!DG172&lt;&gt;'Info patients (2)'!DG172,"CHECK","")</f>
        <v/>
      </c>
      <c r="DH172" s="276" t="str">
        <f>IF('Info patients (1)'!DH172&lt;&gt;'Info patients (2)'!DH172,"CHECK","")</f>
        <v/>
      </c>
      <c r="DI172" s="276" t="str">
        <f>IF('Info patients (1)'!DI172&lt;&gt;'Info patients (2)'!DI172,"CHECK","")</f>
        <v/>
      </c>
      <c r="DJ172" s="276" t="str">
        <f>IF('Info patients (1)'!DJ172&lt;&gt;'Info patients (2)'!DJ172,"CHECK","")</f>
        <v/>
      </c>
      <c r="DK172" s="276" t="str">
        <f>IF('Info patients (1)'!DK172&lt;&gt;'Info patients (2)'!DK172,"CHECK","")</f>
        <v/>
      </c>
      <c r="DL172" s="276" t="str">
        <f>IF('Info patients (1)'!DL172&lt;&gt;'Info patients (2)'!DL172,"CHECK","")</f>
        <v/>
      </c>
      <c r="DM172" s="276" t="str">
        <f>IF('Info patients (1)'!DM172&lt;&gt;'Info patients (2)'!DM172,"CHECK","")</f>
        <v/>
      </c>
      <c r="DN172" s="276" t="str">
        <f>IF('Info patients (1)'!DN172&lt;&gt;'Info patients (2)'!DN172,"CHECK","")</f>
        <v/>
      </c>
      <c r="DO172" s="276" t="str">
        <f>IF('Info patients (1)'!DO172&lt;&gt;'Info patients (2)'!DO172,"CHECK","")</f>
        <v/>
      </c>
      <c r="DP172" s="276" t="str">
        <f>IF('Info patients (1)'!DP172&lt;&gt;'Info patients (2)'!DP172,"CHECK","")</f>
        <v/>
      </c>
      <c r="DQ172" s="276" t="str">
        <f>IF('Info patients (1)'!DQ172&lt;&gt;'Info patients (2)'!DQ172,"CHECK","")</f>
        <v/>
      </c>
    </row>
    <row r="173" spans="1:121" s="109" customFormat="1" ht="23.25" customHeight="1" x14ac:dyDescent="0.2">
      <c r="A173" s="276" t="str">
        <f>IF('Info patients (1)'!A173&lt;&gt;'Info patients (2)'!A173,"CHECK","")</f>
        <v/>
      </c>
      <c r="B173" s="276" t="str">
        <f>IF('Info patients (1)'!B173&lt;&gt;'Info patients (2)'!B173,"CHECK","")</f>
        <v/>
      </c>
      <c r="C173" s="276" t="str">
        <f>IF('Info patients (1)'!C173&lt;&gt;'Info patients (2)'!C173,"CHECK","")</f>
        <v/>
      </c>
      <c r="D173" s="276" t="str">
        <f>IF('Info patients (1)'!D173&lt;&gt;'Info patients (2)'!D173,"CHECK","")</f>
        <v/>
      </c>
      <c r="E173" s="276" t="str">
        <f>IF('Info patients (1)'!E173&lt;&gt;'Info patients (2)'!E173,"CHECK","")</f>
        <v/>
      </c>
      <c r="F173" s="276" t="str">
        <f>IF('Info patients (1)'!F173&lt;&gt;'Info patients (2)'!F173,"CHECK","")</f>
        <v/>
      </c>
      <c r="G173" s="276" t="str">
        <f>IF('Info patients (1)'!G173&lt;&gt;'Info patients (2)'!G173,"CHECK","")</f>
        <v/>
      </c>
      <c r="H173" s="276" t="str">
        <f>IF('Info patients (1)'!H173&lt;&gt;'Info patients (2)'!H173,"CHECK","")</f>
        <v/>
      </c>
      <c r="I173" s="276" t="str">
        <f>IF('Info patients (1)'!I173&lt;&gt;'Info patients (2)'!I173,"CHECK","")</f>
        <v/>
      </c>
      <c r="J173" s="276" t="str">
        <f>IF('Info patients (1)'!J173&lt;&gt;'Info patients (2)'!J173,"CHECK","")</f>
        <v/>
      </c>
      <c r="K173" s="276" t="str">
        <f>IF('Info patients (1)'!K173&lt;&gt;'Info patients (2)'!K173,"CHECK","")</f>
        <v/>
      </c>
      <c r="L173" s="276" t="str">
        <f>IF('Info patients (1)'!L173&lt;&gt;'Info patients (2)'!L173,"CHECK","")</f>
        <v/>
      </c>
      <c r="M173" s="276" t="str">
        <f>IF('Info patients (1)'!M173&lt;&gt;'Info patients (2)'!M173,"CHECK","")</f>
        <v/>
      </c>
      <c r="N173" s="276" t="str">
        <f>IF('Info patients (1)'!N173&lt;&gt;'Info patients (2)'!N173,"CHECK","")</f>
        <v/>
      </c>
      <c r="O173" s="276" t="str">
        <f>IF('Info patients (1)'!O173&lt;&gt;'Info patients (2)'!O173,"CHECK","")</f>
        <v/>
      </c>
      <c r="P173" s="276" t="str">
        <f>IF('Info patients (1)'!P173&lt;&gt;'Info patients (2)'!P173,"CHECK","")</f>
        <v/>
      </c>
      <c r="Q173" s="276" t="str">
        <f>IF('Info patients (1)'!Q173&lt;&gt;'Info patients (2)'!Q173,"CHECK","")</f>
        <v/>
      </c>
      <c r="R173" s="276" t="str">
        <f>IF('Info patients (1)'!R173&lt;&gt;'Info patients (2)'!R173,"CHECK","")</f>
        <v/>
      </c>
      <c r="S173" s="276" t="str">
        <f>IF('Info patients (1)'!S173&lt;&gt;'Info patients (2)'!S173,"CHECK","")</f>
        <v/>
      </c>
      <c r="T173" s="276" t="str">
        <f>IF('Info patients (1)'!T173&lt;&gt;'Info patients (2)'!T173,"CHECK","")</f>
        <v/>
      </c>
      <c r="U173" s="276" t="str">
        <f>IF('Info patients (1)'!U173&lt;&gt;'Info patients (2)'!U173,"CHECK","")</f>
        <v/>
      </c>
      <c r="V173" s="276" t="str">
        <f>IF('Info patients (1)'!V173&lt;&gt;'Info patients (2)'!V173,"CHECK","")</f>
        <v/>
      </c>
      <c r="W173" s="276" t="str">
        <f>IF('Info patients (1)'!W173&lt;&gt;'Info patients (2)'!W173,"CHECK","")</f>
        <v/>
      </c>
      <c r="X173" s="276" t="str">
        <f>IF('Info patients (1)'!X173&lt;&gt;'Info patients (2)'!X173,"CHECK","")</f>
        <v/>
      </c>
      <c r="Y173" s="276" t="str">
        <f>IF('Info patients (1)'!Y173&lt;&gt;'Info patients (2)'!Y173,"CHECK","")</f>
        <v/>
      </c>
      <c r="Z173" s="276" t="str">
        <f>IF('Info patients (1)'!Z173&lt;&gt;'Info patients (2)'!Z173,"CHECK","")</f>
        <v/>
      </c>
      <c r="AA173" s="276" t="str">
        <f>IF('Info patients (1)'!AA173&lt;&gt;'Info patients (2)'!AA173,"CHECK","")</f>
        <v/>
      </c>
      <c r="AB173" s="276" t="str">
        <f>IF('Info patients (1)'!AB173&lt;&gt;'Info patients (2)'!AB173,"CHECK","")</f>
        <v/>
      </c>
      <c r="AC173" s="276" t="str">
        <f>IF('Info patients (1)'!AC173&lt;&gt;'Info patients (2)'!AC173,"CHECK","")</f>
        <v/>
      </c>
      <c r="AD173" s="276" t="str">
        <f>IF('Info patients (1)'!AD173&lt;&gt;'Info patients (2)'!AD173,"CHECK","")</f>
        <v/>
      </c>
      <c r="AE173" s="276" t="str">
        <f>IF('Info patients (1)'!AE173&lt;&gt;'Info patients (2)'!AE173,"CHECK","")</f>
        <v/>
      </c>
      <c r="AF173" s="276" t="str">
        <f>IF('Info patients (1)'!AF173&lt;&gt;'Info patients (2)'!AF173,"CHECK","")</f>
        <v/>
      </c>
      <c r="AG173" s="276" t="str">
        <f>IF('Info patients (1)'!AG173&lt;&gt;'Info patients (2)'!AG173,"CHECK","")</f>
        <v/>
      </c>
      <c r="AH173" s="276" t="str">
        <f>IF('Info patients (1)'!AH173&lt;&gt;'Info patients (2)'!AH173,"CHECK","")</f>
        <v/>
      </c>
      <c r="AI173" s="276" t="str">
        <f>IF('Info patients (1)'!AI173&lt;&gt;'Info patients (2)'!AI173,"CHECK","")</f>
        <v/>
      </c>
      <c r="AJ173" s="276" t="str">
        <f>IF('Info patients (1)'!AJ173&lt;&gt;'Info patients (2)'!AJ173,"CHECK","")</f>
        <v/>
      </c>
      <c r="AK173" s="276" t="str">
        <f>IF('Info patients (1)'!AK173&lt;&gt;'Info patients (2)'!AK173,"CHECK","")</f>
        <v/>
      </c>
      <c r="AL173" s="276" t="str">
        <f>IF('Info patients (1)'!AL173&lt;&gt;'Info patients (2)'!AL173,"CHECK","")</f>
        <v/>
      </c>
      <c r="AM173" s="276" t="str">
        <f>IF('Info patients (1)'!AM173&lt;&gt;'Info patients (2)'!AM173,"CHECK","")</f>
        <v/>
      </c>
      <c r="AN173" s="276" t="str">
        <f>IF('Info patients (1)'!AN173&lt;&gt;'Info patients (2)'!AN173,"CHECK","")</f>
        <v/>
      </c>
      <c r="AO173" s="276" t="str">
        <f>IF('Info patients (1)'!AO173&lt;&gt;'Info patients (2)'!AO173,"CHECK","")</f>
        <v/>
      </c>
      <c r="AP173" s="276" t="str">
        <f>IF('Info patients (1)'!AP173&lt;&gt;'Info patients (2)'!AP173,"CHECK","")</f>
        <v/>
      </c>
      <c r="AQ173" s="276" t="str">
        <f>IF('Info patients (1)'!AQ173&lt;&gt;'Info patients (2)'!AQ173,"CHECK","")</f>
        <v/>
      </c>
      <c r="AR173" s="276" t="str">
        <f>IF('Info patients (1)'!AR173&lt;&gt;'Info patients (2)'!AR173,"CHECK","")</f>
        <v/>
      </c>
      <c r="AS173" s="276" t="str">
        <f>IF('Info patients (1)'!AS173&lt;&gt;'Info patients (2)'!AS173,"CHECK","")</f>
        <v/>
      </c>
      <c r="AT173" s="276" t="str">
        <f>IF('Info patients (1)'!AT173&lt;&gt;'Info patients (2)'!AT173,"CHECK","")</f>
        <v/>
      </c>
      <c r="AU173" s="276" t="str">
        <f>IF('Info patients (1)'!AU173&lt;&gt;'Info patients (2)'!AU173,"CHECK","")</f>
        <v/>
      </c>
      <c r="AV173" s="276" t="str">
        <f>IF('Info patients (1)'!AV173&lt;&gt;'Info patients (2)'!AV173,"CHECK","")</f>
        <v/>
      </c>
      <c r="AW173" s="276" t="str">
        <f>IF('Info patients (1)'!AW173&lt;&gt;'Info patients (2)'!AW173,"CHECK","")</f>
        <v/>
      </c>
      <c r="AX173" s="276" t="str">
        <f>IF('Info patients (1)'!AX173&lt;&gt;'Info patients (2)'!AX173,"CHECK","")</f>
        <v/>
      </c>
      <c r="AY173" s="276" t="str">
        <f>IF('Info patients (1)'!AY173&lt;&gt;'Info patients (2)'!AY173,"CHECK","")</f>
        <v/>
      </c>
      <c r="AZ173" s="276" t="str">
        <f>IF('Info patients (1)'!AZ173&lt;&gt;'Info patients (2)'!AZ173,"CHECK","")</f>
        <v/>
      </c>
      <c r="BA173" s="276" t="str">
        <f>IF('Info patients (1)'!BA173&lt;&gt;'Info patients (2)'!BA173,"CHECK","")</f>
        <v/>
      </c>
      <c r="BB173" s="276" t="str">
        <f>IF('Info patients (1)'!BB173&lt;&gt;'Info patients (2)'!BB173,"CHECK","")</f>
        <v/>
      </c>
      <c r="BC173" s="276" t="str">
        <f>IF('Info patients (1)'!BC173&lt;&gt;'Info patients (2)'!BC173,"CHECK","")</f>
        <v/>
      </c>
      <c r="BD173" s="276" t="str">
        <f>IF('Info patients (1)'!BD173&lt;&gt;'Info patients (2)'!BD173,"CHECK","")</f>
        <v/>
      </c>
      <c r="BE173" s="276" t="str">
        <f>IF('Info patients (1)'!BE173&lt;&gt;'Info patients (2)'!BE173,"CHECK","")</f>
        <v/>
      </c>
      <c r="BF173" s="276" t="str">
        <f>IF('Info patients (1)'!BF173&lt;&gt;'Info patients (2)'!BF173,"CHECK","")</f>
        <v/>
      </c>
      <c r="BG173" s="276" t="str">
        <f>IF('Info patients (1)'!BG173&lt;&gt;'Info patients (2)'!BG173,"CHECK","")</f>
        <v/>
      </c>
      <c r="BH173" s="276" t="str">
        <f>IF('Info patients (1)'!BH173&lt;&gt;'Info patients (2)'!BH173,"CHECK","")</f>
        <v/>
      </c>
      <c r="BI173" s="276" t="str">
        <f>IF('Info patients (1)'!BI173&lt;&gt;'Info patients (2)'!BI173,"CHECK","")</f>
        <v/>
      </c>
      <c r="BJ173" s="276" t="str">
        <f>IF('Info patients (1)'!BJ173&lt;&gt;'Info patients (2)'!BJ173,"CHECK","")</f>
        <v/>
      </c>
      <c r="BK173" s="276" t="str">
        <f>IF('Info patients (1)'!BK173&lt;&gt;'Info patients (2)'!BK173,"CHECK","")</f>
        <v/>
      </c>
      <c r="BL173" s="276" t="str">
        <f>IF('Info patients (1)'!BL173&lt;&gt;'Info patients (2)'!BL173,"CHECK","")</f>
        <v/>
      </c>
      <c r="BM173" s="276" t="str">
        <f>IF('Info patients (1)'!BM173&lt;&gt;'Info patients (2)'!BM173,"CHECK","")</f>
        <v/>
      </c>
      <c r="BN173" s="276" t="str">
        <f>IF('Info patients (1)'!BN173&lt;&gt;'Info patients (2)'!BN173,"CHECK","")</f>
        <v/>
      </c>
      <c r="BO173" s="276" t="str">
        <f>IF('Info patients (1)'!BO173&lt;&gt;'Info patients (2)'!BO173,"CHECK","")</f>
        <v/>
      </c>
      <c r="BP173" s="276" t="str">
        <f>IF('Info patients (1)'!BP173&lt;&gt;'Info patients (2)'!BP173,"CHECK","")</f>
        <v/>
      </c>
      <c r="BQ173" s="276" t="str">
        <f>IF('Info patients (1)'!BQ173&lt;&gt;'Info patients (2)'!BQ173,"CHECK","")</f>
        <v/>
      </c>
      <c r="BR173" s="276" t="str">
        <f>IF('Info patients (1)'!BR173&lt;&gt;'Info patients (2)'!BR173,"CHECK","")</f>
        <v/>
      </c>
      <c r="BS173" s="276" t="str">
        <f>IF('Info patients (1)'!BS173&lt;&gt;'Info patients (2)'!BS173,"CHECK","")</f>
        <v/>
      </c>
      <c r="BT173" s="276" t="str">
        <f>IF('Info patients (1)'!BT173&lt;&gt;'Info patients (2)'!BT173,"CHECK","")</f>
        <v/>
      </c>
      <c r="BU173" s="276" t="str">
        <f>IF('Info patients (1)'!BU173&lt;&gt;'Info patients (2)'!BU173,"CHECK","")</f>
        <v/>
      </c>
      <c r="BV173" s="276" t="str">
        <f>IF('Info patients (1)'!BV173&lt;&gt;'Info patients (2)'!BV173,"CHECK","")</f>
        <v/>
      </c>
      <c r="BW173" s="276" t="str">
        <f>IF('Info patients (1)'!BW173&lt;&gt;'Info patients (2)'!BW173,"CHECK","")</f>
        <v/>
      </c>
      <c r="BX173" s="276" t="str">
        <f>IF('Info patients (1)'!BX173&lt;&gt;'Info patients (2)'!BX173,"CHECK","")</f>
        <v/>
      </c>
      <c r="BY173" s="276" t="str">
        <f>IF('Info patients (1)'!BY173&lt;&gt;'Info patients (2)'!BY173,"CHECK","")</f>
        <v/>
      </c>
      <c r="BZ173" s="276" t="str">
        <f>IF('Info patients (1)'!BZ173&lt;&gt;'Info patients (2)'!BZ173,"CHECK","")</f>
        <v/>
      </c>
      <c r="CA173" s="276" t="str">
        <f>IF('Info patients (1)'!CA173&lt;&gt;'Info patients (2)'!CA173,"CHECK","")</f>
        <v/>
      </c>
      <c r="CB173" s="276" t="str">
        <f>IF('Info patients (1)'!CB173&lt;&gt;'Info patients (2)'!CB173,"CHECK","")</f>
        <v/>
      </c>
      <c r="CC173" s="276" t="str">
        <f>IF('Info patients (1)'!CC173&lt;&gt;'Info patients (2)'!CC173,"CHECK","")</f>
        <v/>
      </c>
      <c r="CD173" s="276" t="str">
        <f>IF('Info patients (1)'!CD173&lt;&gt;'Info patients (2)'!CD173,"CHECK","")</f>
        <v/>
      </c>
      <c r="CE173" s="276" t="str">
        <f>IF('Info patients (1)'!CE173&lt;&gt;'Info patients (2)'!CE173,"CHECK","")</f>
        <v/>
      </c>
      <c r="CF173" s="276" t="str">
        <f>IF('Info patients (1)'!CF173&lt;&gt;'Info patients (2)'!CF173,"CHECK","")</f>
        <v/>
      </c>
      <c r="CG173" s="276" t="str">
        <f>IF('Info patients (1)'!CG173&lt;&gt;'Info patients (2)'!CG173,"CHECK","")</f>
        <v/>
      </c>
      <c r="CH173" s="276" t="str">
        <f>IF('Info patients (1)'!CH173&lt;&gt;'Info patients (2)'!CH173,"CHECK","")</f>
        <v/>
      </c>
      <c r="CI173" s="276" t="str">
        <f>IF('Info patients (1)'!CI173&lt;&gt;'Info patients (2)'!CI173,"CHECK","")</f>
        <v/>
      </c>
      <c r="CJ173" s="276" t="str">
        <f>IF('Info patients (1)'!CJ173&lt;&gt;'Info patients (2)'!CJ173,"CHECK","")</f>
        <v/>
      </c>
      <c r="CK173" s="276" t="str">
        <f>IF('Info patients (1)'!CK173&lt;&gt;'Info patients (2)'!CK173,"CHECK","")</f>
        <v/>
      </c>
      <c r="CL173" s="276" t="str">
        <f>IF('Info patients (1)'!CL173&lt;&gt;'Info patients (2)'!CL173,"CHECK","")</f>
        <v/>
      </c>
      <c r="CM173" s="276" t="str">
        <f>IF('Info patients (1)'!CM173&lt;&gt;'Info patients (2)'!CM173,"CHECK","")</f>
        <v/>
      </c>
      <c r="CN173" s="276" t="str">
        <f>IF('Info patients (1)'!CN173&lt;&gt;'Info patients (2)'!CN173,"CHECK","")</f>
        <v/>
      </c>
      <c r="CO173" s="276" t="str">
        <f>IF('Info patients (1)'!CO173&lt;&gt;'Info patients (2)'!CO173,"CHECK","")</f>
        <v/>
      </c>
      <c r="CP173" s="276" t="str">
        <f>IF('Info patients (1)'!CP173&lt;&gt;'Info patients (2)'!CP173,"CHECK","")</f>
        <v/>
      </c>
      <c r="CQ173" s="276" t="str">
        <f>IF('Info patients (1)'!CQ173&lt;&gt;'Info patients (2)'!CQ173,"CHECK","")</f>
        <v/>
      </c>
      <c r="CR173" s="276" t="str">
        <f>IF('Info patients (1)'!CR173&lt;&gt;'Info patients (2)'!CR173,"CHECK","")</f>
        <v/>
      </c>
      <c r="CS173" s="276" t="str">
        <f>IF('Info patients (1)'!CS173&lt;&gt;'Info patients (2)'!CS173,"CHECK","")</f>
        <v/>
      </c>
      <c r="CT173" s="276" t="str">
        <f>IF('Info patients (1)'!CT173&lt;&gt;'Info patients (2)'!CT173,"CHECK","")</f>
        <v/>
      </c>
      <c r="CU173" s="276" t="str">
        <f>IF('Info patients (1)'!CU173&lt;&gt;'Info patients (2)'!CU173,"CHECK","")</f>
        <v/>
      </c>
      <c r="CV173" s="276" t="str">
        <f>IF('Info patients (1)'!CV173&lt;&gt;'Info patients (2)'!CV173,"CHECK","")</f>
        <v/>
      </c>
      <c r="CW173" s="276" t="str">
        <f>IF('Info patients (1)'!CW173&lt;&gt;'Info patients (2)'!CW173,"CHECK","")</f>
        <v/>
      </c>
      <c r="CX173" s="276" t="str">
        <f>IF('Info patients (1)'!CX173&lt;&gt;'Info patients (2)'!CX173,"CHECK","")</f>
        <v/>
      </c>
      <c r="CY173" s="276" t="str">
        <f>IF('Info patients (1)'!CY173&lt;&gt;'Info patients (2)'!CY173,"CHECK","")</f>
        <v/>
      </c>
      <c r="CZ173" s="276" t="str">
        <f>IF('Info patients (1)'!CZ173&lt;&gt;'Info patients (2)'!CZ173,"CHECK","")</f>
        <v/>
      </c>
      <c r="DA173" s="276" t="str">
        <f>IF('Info patients (1)'!DA173&lt;&gt;'Info patients (2)'!DA173,"CHECK","")</f>
        <v/>
      </c>
      <c r="DB173" s="276" t="str">
        <f>IF('Info patients (1)'!DB173&lt;&gt;'Info patients (2)'!DB173,"CHECK","")</f>
        <v/>
      </c>
      <c r="DC173" s="276" t="str">
        <f>IF('Info patients (1)'!DC173&lt;&gt;'Info patients (2)'!DC173,"CHECK","")</f>
        <v/>
      </c>
      <c r="DD173" s="276" t="str">
        <f>IF('Info patients (1)'!DD173&lt;&gt;'Info patients (2)'!DD173,"CHECK","")</f>
        <v/>
      </c>
      <c r="DE173" s="276" t="str">
        <f>IF('Info patients (1)'!DE173&lt;&gt;'Info patients (2)'!DE173,"CHECK","")</f>
        <v/>
      </c>
      <c r="DF173" s="276" t="str">
        <f>IF('Info patients (1)'!DF173&lt;&gt;'Info patients (2)'!DF173,"CHECK","")</f>
        <v/>
      </c>
      <c r="DG173" s="276" t="str">
        <f>IF('Info patients (1)'!DG173&lt;&gt;'Info patients (2)'!DG173,"CHECK","")</f>
        <v/>
      </c>
      <c r="DH173" s="276" t="str">
        <f>IF('Info patients (1)'!DH173&lt;&gt;'Info patients (2)'!DH173,"CHECK","")</f>
        <v/>
      </c>
      <c r="DI173" s="276" t="str">
        <f>IF('Info patients (1)'!DI173&lt;&gt;'Info patients (2)'!DI173,"CHECK","")</f>
        <v/>
      </c>
      <c r="DJ173" s="276" t="str">
        <f>IF('Info patients (1)'!DJ173&lt;&gt;'Info patients (2)'!DJ173,"CHECK","")</f>
        <v/>
      </c>
      <c r="DK173" s="276" t="str">
        <f>IF('Info patients (1)'!DK173&lt;&gt;'Info patients (2)'!DK173,"CHECK","")</f>
        <v/>
      </c>
      <c r="DL173" s="276" t="str">
        <f>IF('Info patients (1)'!DL173&lt;&gt;'Info patients (2)'!DL173,"CHECK","")</f>
        <v/>
      </c>
      <c r="DM173" s="276" t="str">
        <f>IF('Info patients (1)'!DM173&lt;&gt;'Info patients (2)'!DM173,"CHECK","")</f>
        <v/>
      </c>
      <c r="DN173" s="276" t="str">
        <f>IF('Info patients (1)'!DN173&lt;&gt;'Info patients (2)'!DN173,"CHECK","")</f>
        <v/>
      </c>
      <c r="DO173" s="276" t="str">
        <f>IF('Info patients (1)'!DO173&lt;&gt;'Info patients (2)'!DO173,"CHECK","")</f>
        <v/>
      </c>
      <c r="DP173" s="276" t="str">
        <f>IF('Info patients (1)'!DP173&lt;&gt;'Info patients (2)'!DP173,"CHECK","")</f>
        <v/>
      </c>
      <c r="DQ173" s="276" t="str">
        <f>IF('Info patients (1)'!DQ173&lt;&gt;'Info patients (2)'!DQ173,"CHECK","")</f>
        <v/>
      </c>
    </row>
    <row r="174" spans="1:121" s="109" customFormat="1" ht="23.25" customHeight="1" x14ac:dyDescent="0.2">
      <c r="A174" s="276" t="str">
        <f>IF('Info patients (1)'!A174&lt;&gt;'Info patients (2)'!A174,"CHECK","")</f>
        <v/>
      </c>
      <c r="B174" s="276" t="str">
        <f>IF('Info patients (1)'!B174&lt;&gt;'Info patients (2)'!B174,"CHECK","")</f>
        <v/>
      </c>
      <c r="C174" s="276" t="str">
        <f>IF('Info patients (1)'!C174&lt;&gt;'Info patients (2)'!C174,"CHECK","")</f>
        <v/>
      </c>
      <c r="D174" s="276" t="str">
        <f>IF('Info patients (1)'!D174&lt;&gt;'Info patients (2)'!D174,"CHECK","")</f>
        <v/>
      </c>
      <c r="E174" s="276" t="str">
        <f>IF('Info patients (1)'!E174&lt;&gt;'Info patients (2)'!E174,"CHECK","")</f>
        <v/>
      </c>
      <c r="F174" s="276" t="str">
        <f>IF('Info patients (1)'!F174&lt;&gt;'Info patients (2)'!F174,"CHECK","")</f>
        <v/>
      </c>
      <c r="G174" s="276" t="str">
        <f>IF('Info patients (1)'!G174&lt;&gt;'Info patients (2)'!G174,"CHECK","")</f>
        <v/>
      </c>
      <c r="H174" s="276" t="str">
        <f>IF('Info patients (1)'!H174&lt;&gt;'Info patients (2)'!H174,"CHECK","")</f>
        <v/>
      </c>
      <c r="I174" s="276" t="str">
        <f>IF('Info patients (1)'!I174&lt;&gt;'Info patients (2)'!I174,"CHECK","")</f>
        <v/>
      </c>
      <c r="J174" s="276" t="str">
        <f>IF('Info patients (1)'!J174&lt;&gt;'Info patients (2)'!J174,"CHECK","")</f>
        <v/>
      </c>
      <c r="K174" s="276" t="str">
        <f>IF('Info patients (1)'!K174&lt;&gt;'Info patients (2)'!K174,"CHECK","")</f>
        <v/>
      </c>
      <c r="L174" s="276" t="str">
        <f>IF('Info patients (1)'!L174&lt;&gt;'Info patients (2)'!L174,"CHECK","")</f>
        <v/>
      </c>
      <c r="M174" s="276" t="str">
        <f>IF('Info patients (1)'!M174&lt;&gt;'Info patients (2)'!M174,"CHECK","")</f>
        <v/>
      </c>
      <c r="N174" s="276" t="str">
        <f>IF('Info patients (1)'!N174&lt;&gt;'Info patients (2)'!N174,"CHECK","")</f>
        <v/>
      </c>
      <c r="O174" s="276" t="str">
        <f>IF('Info patients (1)'!O174&lt;&gt;'Info patients (2)'!O174,"CHECK","")</f>
        <v/>
      </c>
      <c r="P174" s="276" t="str">
        <f>IF('Info patients (1)'!P174&lt;&gt;'Info patients (2)'!P174,"CHECK","")</f>
        <v/>
      </c>
      <c r="Q174" s="276" t="str">
        <f>IF('Info patients (1)'!Q174&lt;&gt;'Info patients (2)'!Q174,"CHECK","")</f>
        <v/>
      </c>
      <c r="R174" s="276" t="str">
        <f>IF('Info patients (1)'!R174&lt;&gt;'Info patients (2)'!R174,"CHECK","")</f>
        <v/>
      </c>
      <c r="S174" s="276" t="str">
        <f>IF('Info patients (1)'!S174&lt;&gt;'Info patients (2)'!S174,"CHECK","")</f>
        <v/>
      </c>
      <c r="T174" s="276" t="str">
        <f>IF('Info patients (1)'!T174&lt;&gt;'Info patients (2)'!T174,"CHECK","")</f>
        <v/>
      </c>
      <c r="U174" s="276" t="str">
        <f>IF('Info patients (1)'!U174&lt;&gt;'Info patients (2)'!U174,"CHECK","")</f>
        <v/>
      </c>
      <c r="V174" s="276" t="str">
        <f>IF('Info patients (1)'!V174&lt;&gt;'Info patients (2)'!V174,"CHECK","")</f>
        <v/>
      </c>
      <c r="W174" s="276" t="str">
        <f>IF('Info patients (1)'!W174&lt;&gt;'Info patients (2)'!W174,"CHECK","")</f>
        <v/>
      </c>
      <c r="X174" s="276" t="str">
        <f>IF('Info patients (1)'!X174&lt;&gt;'Info patients (2)'!X174,"CHECK","")</f>
        <v/>
      </c>
      <c r="Y174" s="276" t="str">
        <f>IF('Info patients (1)'!Y174&lt;&gt;'Info patients (2)'!Y174,"CHECK","")</f>
        <v/>
      </c>
      <c r="Z174" s="276" t="str">
        <f>IF('Info patients (1)'!Z174&lt;&gt;'Info patients (2)'!Z174,"CHECK","")</f>
        <v/>
      </c>
      <c r="AA174" s="276" t="str">
        <f>IF('Info patients (1)'!AA174&lt;&gt;'Info patients (2)'!AA174,"CHECK","")</f>
        <v/>
      </c>
      <c r="AB174" s="276" t="str">
        <f>IF('Info patients (1)'!AB174&lt;&gt;'Info patients (2)'!AB174,"CHECK","")</f>
        <v/>
      </c>
      <c r="AC174" s="276" t="str">
        <f>IF('Info patients (1)'!AC174&lt;&gt;'Info patients (2)'!AC174,"CHECK","")</f>
        <v/>
      </c>
      <c r="AD174" s="276" t="str">
        <f>IF('Info patients (1)'!AD174&lt;&gt;'Info patients (2)'!AD174,"CHECK","")</f>
        <v/>
      </c>
      <c r="AE174" s="276" t="str">
        <f>IF('Info patients (1)'!AE174&lt;&gt;'Info patients (2)'!AE174,"CHECK","")</f>
        <v/>
      </c>
      <c r="AF174" s="276" t="str">
        <f>IF('Info patients (1)'!AF174&lt;&gt;'Info patients (2)'!AF174,"CHECK","")</f>
        <v/>
      </c>
      <c r="AG174" s="276" t="str">
        <f>IF('Info patients (1)'!AG174&lt;&gt;'Info patients (2)'!AG174,"CHECK","")</f>
        <v/>
      </c>
      <c r="AH174" s="276" t="str">
        <f>IF('Info patients (1)'!AH174&lt;&gt;'Info patients (2)'!AH174,"CHECK","")</f>
        <v/>
      </c>
      <c r="AI174" s="276" t="str">
        <f>IF('Info patients (1)'!AI174&lt;&gt;'Info patients (2)'!AI174,"CHECK","")</f>
        <v/>
      </c>
      <c r="AJ174" s="276" t="str">
        <f>IF('Info patients (1)'!AJ174&lt;&gt;'Info patients (2)'!AJ174,"CHECK","")</f>
        <v/>
      </c>
      <c r="AK174" s="276" t="str">
        <f>IF('Info patients (1)'!AK174&lt;&gt;'Info patients (2)'!AK174,"CHECK","")</f>
        <v/>
      </c>
      <c r="AL174" s="276" t="str">
        <f>IF('Info patients (1)'!AL174&lt;&gt;'Info patients (2)'!AL174,"CHECK","")</f>
        <v/>
      </c>
      <c r="AM174" s="276" t="str">
        <f>IF('Info patients (1)'!AM174&lt;&gt;'Info patients (2)'!AM174,"CHECK","")</f>
        <v/>
      </c>
      <c r="AN174" s="276" t="str">
        <f>IF('Info patients (1)'!AN174&lt;&gt;'Info patients (2)'!AN174,"CHECK","")</f>
        <v/>
      </c>
      <c r="AO174" s="276" t="str">
        <f>IF('Info patients (1)'!AO174&lt;&gt;'Info patients (2)'!AO174,"CHECK","")</f>
        <v/>
      </c>
      <c r="AP174" s="276" t="str">
        <f>IF('Info patients (1)'!AP174&lt;&gt;'Info patients (2)'!AP174,"CHECK","")</f>
        <v/>
      </c>
      <c r="AQ174" s="276" t="str">
        <f>IF('Info patients (1)'!AQ174&lt;&gt;'Info patients (2)'!AQ174,"CHECK","")</f>
        <v/>
      </c>
      <c r="AR174" s="276" t="str">
        <f>IF('Info patients (1)'!AR174&lt;&gt;'Info patients (2)'!AR174,"CHECK","")</f>
        <v/>
      </c>
      <c r="AS174" s="276" t="str">
        <f>IF('Info patients (1)'!AS174&lt;&gt;'Info patients (2)'!AS174,"CHECK","")</f>
        <v/>
      </c>
      <c r="AT174" s="276" t="str">
        <f>IF('Info patients (1)'!AT174&lt;&gt;'Info patients (2)'!AT174,"CHECK","")</f>
        <v/>
      </c>
      <c r="AU174" s="276" t="str">
        <f>IF('Info patients (1)'!AU174&lt;&gt;'Info patients (2)'!AU174,"CHECK","")</f>
        <v/>
      </c>
      <c r="AV174" s="276" t="str">
        <f>IF('Info patients (1)'!AV174&lt;&gt;'Info patients (2)'!AV174,"CHECK","")</f>
        <v/>
      </c>
      <c r="AW174" s="276" t="str">
        <f>IF('Info patients (1)'!AW174&lt;&gt;'Info patients (2)'!AW174,"CHECK","")</f>
        <v/>
      </c>
      <c r="AX174" s="276" t="str">
        <f>IF('Info patients (1)'!AX174&lt;&gt;'Info patients (2)'!AX174,"CHECK","")</f>
        <v/>
      </c>
      <c r="AY174" s="276" t="str">
        <f>IF('Info patients (1)'!AY174&lt;&gt;'Info patients (2)'!AY174,"CHECK","")</f>
        <v/>
      </c>
      <c r="AZ174" s="276" t="str">
        <f>IF('Info patients (1)'!AZ174&lt;&gt;'Info patients (2)'!AZ174,"CHECK","")</f>
        <v/>
      </c>
      <c r="BA174" s="276" t="str">
        <f>IF('Info patients (1)'!BA174&lt;&gt;'Info patients (2)'!BA174,"CHECK","")</f>
        <v/>
      </c>
      <c r="BB174" s="276" t="str">
        <f>IF('Info patients (1)'!BB174&lt;&gt;'Info patients (2)'!BB174,"CHECK","")</f>
        <v/>
      </c>
      <c r="BC174" s="276" t="str">
        <f>IF('Info patients (1)'!BC174&lt;&gt;'Info patients (2)'!BC174,"CHECK","")</f>
        <v/>
      </c>
      <c r="BD174" s="276" t="str">
        <f>IF('Info patients (1)'!BD174&lt;&gt;'Info patients (2)'!BD174,"CHECK","")</f>
        <v/>
      </c>
      <c r="BE174" s="276" t="str">
        <f>IF('Info patients (1)'!BE174&lt;&gt;'Info patients (2)'!BE174,"CHECK","")</f>
        <v/>
      </c>
      <c r="BF174" s="276" t="str">
        <f>IF('Info patients (1)'!BF174&lt;&gt;'Info patients (2)'!BF174,"CHECK","")</f>
        <v/>
      </c>
      <c r="BG174" s="276" t="str">
        <f>IF('Info patients (1)'!BG174&lt;&gt;'Info patients (2)'!BG174,"CHECK","")</f>
        <v/>
      </c>
      <c r="BH174" s="276" t="str">
        <f>IF('Info patients (1)'!BH174&lt;&gt;'Info patients (2)'!BH174,"CHECK","")</f>
        <v/>
      </c>
      <c r="BI174" s="276" t="str">
        <f>IF('Info patients (1)'!BI174&lt;&gt;'Info patients (2)'!BI174,"CHECK","")</f>
        <v/>
      </c>
      <c r="BJ174" s="276" t="str">
        <f>IF('Info patients (1)'!BJ174&lt;&gt;'Info patients (2)'!BJ174,"CHECK","")</f>
        <v/>
      </c>
      <c r="BK174" s="276" t="str">
        <f>IF('Info patients (1)'!BK174&lt;&gt;'Info patients (2)'!BK174,"CHECK","")</f>
        <v/>
      </c>
      <c r="BL174" s="276" t="str">
        <f>IF('Info patients (1)'!BL174&lt;&gt;'Info patients (2)'!BL174,"CHECK","")</f>
        <v/>
      </c>
      <c r="BM174" s="276" t="str">
        <f>IF('Info patients (1)'!BM174&lt;&gt;'Info patients (2)'!BM174,"CHECK","")</f>
        <v/>
      </c>
      <c r="BN174" s="276" t="str">
        <f>IF('Info patients (1)'!BN174&lt;&gt;'Info patients (2)'!BN174,"CHECK","")</f>
        <v/>
      </c>
      <c r="BO174" s="276" t="str">
        <f>IF('Info patients (1)'!BO174&lt;&gt;'Info patients (2)'!BO174,"CHECK","")</f>
        <v/>
      </c>
      <c r="BP174" s="276" t="str">
        <f>IF('Info patients (1)'!BP174&lt;&gt;'Info patients (2)'!BP174,"CHECK","")</f>
        <v/>
      </c>
      <c r="BQ174" s="276" t="str">
        <f>IF('Info patients (1)'!BQ174&lt;&gt;'Info patients (2)'!BQ174,"CHECK","")</f>
        <v/>
      </c>
      <c r="BR174" s="276" t="str">
        <f>IF('Info patients (1)'!BR174&lt;&gt;'Info patients (2)'!BR174,"CHECK","")</f>
        <v/>
      </c>
      <c r="BS174" s="276" t="str">
        <f>IF('Info patients (1)'!BS174&lt;&gt;'Info patients (2)'!BS174,"CHECK","")</f>
        <v/>
      </c>
      <c r="BT174" s="276" t="str">
        <f>IF('Info patients (1)'!BT174&lt;&gt;'Info patients (2)'!BT174,"CHECK","")</f>
        <v/>
      </c>
      <c r="BU174" s="276" t="str">
        <f>IF('Info patients (1)'!BU174&lt;&gt;'Info patients (2)'!BU174,"CHECK","")</f>
        <v/>
      </c>
      <c r="BV174" s="276" t="str">
        <f>IF('Info patients (1)'!BV174&lt;&gt;'Info patients (2)'!BV174,"CHECK","")</f>
        <v/>
      </c>
      <c r="BW174" s="276" t="str">
        <f>IF('Info patients (1)'!BW174&lt;&gt;'Info patients (2)'!BW174,"CHECK","")</f>
        <v/>
      </c>
      <c r="BX174" s="276" t="str">
        <f>IF('Info patients (1)'!BX174&lt;&gt;'Info patients (2)'!BX174,"CHECK","")</f>
        <v/>
      </c>
      <c r="BY174" s="276" t="str">
        <f>IF('Info patients (1)'!BY174&lt;&gt;'Info patients (2)'!BY174,"CHECK","")</f>
        <v/>
      </c>
      <c r="BZ174" s="276" t="str">
        <f>IF('Info patients (1)'!BZ174&lt;&gt;'Info patients (2)'!BZ174,"CHECK","")</f>
        <v/>
      </c>
      <c r="CA174" s="276" t="str">
        <f>IF('Info patients (1)'!CA174&lt;&gt;'Info patients (2)'!CA174,"CHECK","")</f>
        <v/>
      </c>
      <c r="CB174" s="276" t="str">
        <f>IF('Info patients (1)'!CB174&lt;&gt;'Info patients (2)'!CB174,"CHECK","")</f>
        <v/>
      </c>
      <c r="CC174" s="276" t="str">
        <f>IF('Info patients (1)'!CC174&lt;&gt;'Info patients (2)'!CC174,"CHECK","")</f>
        <v/>
      </c>
      <c r="CD174" s="276" t="str">
        <f>IF('Info patients (1)'!CD174&lt;&gt;'Info patients (2)'!CD174,"CHECK","")</f>
        <v/>
      </c>
      <c r="CE174" s="276" t="str">
        <f>IF('Info patients (1)'!CE174&lt;&gt;'Info patients (2)'!CE174,"CHECK","")</f>
        <v/>
      </c>
      <c r="CF174" s="276" t="str">
        <f>IF('Info patients (1)'!CF174&lt;&gt;'Info patients (2)'!CF174,"CHECK","")</f>
        <v/>
      </c>
      <c r="CG174" s="276" t="str">
        <f>IF('Info patients (1)'!CG174&lt;&gt;'Info patients (2)'!CG174,"CHECK","")</f>
        <v/>
      </c>
      <c r="CH174" s="276" t="str">
        <f>IF('Info patients (1)'!CH174&lt;&gt;'Info patients (2)'!CH174,"CHECK","")</f>
        <v/>
      </c>
      <c r="CI174" s="276" t="str">
        <f>IF('Info patients (1)'!CI174&lt;&gt;'Info patients (2)'!CI174,"CHECK","")</f>
        <v/>
      </c>
      <c r="CJ174" s="276" t="str">
        <f>IF('Info patients (1)'!CJ174&lt;&gt;'Info patients (2)'!CJ174,"CHECK","")</f>
        <v/>
      </c>
      <c r="CK174" s="276" t="str">
        <f>IF('Info patients (1)'!CK174&lt;&gt;'Info patients (2)'!CK174,"CHECK","")</f>
        <v/>
      </c>
      <c r="CL174" s="276" t="str">
        <f>IF('Info patients (1)'!CL174&lt;&gt;'Info patients (2)'!CL174,"CHECK","")</f>
        <v/>
      </c>
      <c r="CM174" s="276" t="str">
        <f>IF('Info patients (1)'!CM174&lt;&gt;'Info patients (2)'!CM174,"CHECK","")</f>
        <v/>
      </c>
      <c r="CN174" s="276" t="str">
        <f>IF('Info patients (1)'!CN174&lt;&gt;'Info patients (2)'!CN174,"CHECK","")</f>
        <v/>
      </c>
      <c r="CO174" s="276" t="str">
        <f>IF('Info patients (1)'!CO174&lt;&gt;'Info patients (2)'!CO174,"CHECK","")</f>
        <v/>
      </c>
      <c r="CP174" s="276" t="str">
        <f>IF('Info patients (1)'!CP174&lt;&gt;'Info patients (2)'!CP174,"CHECK","")</f>
        <v/>
      </c>
      <c r="CQ174" s="276" t="str">
        <f>IF('Info patients (1)'!CQ174&lt;&gt;'Info patients (2)'!CQ174,"CHECK","")</f>
        <v/>
      </c>
      <c r="CR174" s="276" t="str">
        <f>IF('Info patients (1)'!CR174&lt;&gt;'Info patients (2)'!CR174,"CHECK","")</f>
        <v/>
      </c>
      <c r="CS174" s="276" t="str">
        <f>IF('Info patients (1)'!CS174&lt;&gt;'Info patients (2)'!CS174,"CHECK","")</f>
        <v/>
      </c>
      <c r="CT174" s="276" t="str">
        <f>IF('Info patients (1)'!CT174&lt;&gt;'Info patients (2)'!CT174,"CHECK","")</f>
        <v/>
      </c>
      <c r="CU174" s="276" t="str">
        <f>IF('Info patients (1)'!CU174&lt;&gt;'Info patients (2)'!CU174,"CHECK","")</f>
        <v/>
      </c>
      <c r="CV174" s="276" t="str">
        <f>IF('Info patients (1)'!CV174&lt;&gt;'Info patients (2)'!CV174,"CHECK","")</f>
        <v/>
      </c>
      <c r="CW174" s="276" t="str">
        <f>IF('Info patients (1)'!CW174&lt;&gt;'Info patients (2)'!CW174,"CHECK","")</f>
        <v/>
      </c>
      <c r="CX174" s="276" t="str">
        <f>IF('Info patients (1)'!CX174&lt;&gt;'Info patients (2)'!CX174,"CHECK","")</f>
        <v/>
      </c>
      <c r="CY174" s="276" t="str">
        <f>IF('Info patients (1)'!CY174&lt;&gt;'Info patients (2)'!CY174,"CHECK","")</f>
        <v/>
      </c>
      <c r="CZ174" s="276" t="str">
        <f>IF('Info patients (1)'!CZ174&lt;&gt;'Info patients (2)'!CZ174,"CHECK","")</f>
        <v/>
      </c>
      <c r="DA174" s="276" t="str">
        <f>IF('Info patients (1)'!DA174&lt;&gt;'Info patients (2)'!DA174,"CHECK","")</f>
        <v/>
      </c>
      <c r="DB174" s="276" t="str">
        <f>IF('Info patients (1)'!DB174&lt;&gt;'Info patients (2)'!DB174,"CHECK","")</f>
        <v/>
      </c>
      <c r="DC174" s="276" t="str">
        <f>IF('Info patients (1)'!DC174&lt;&gt;'Info patients (2)'!DC174,"CHECK","")</f>
        <v/>
      </c>
      <c r="DD174" s="276" t="str">
        <f>IF('Info patients (1)'!DD174&lt;&gt;'Info patients (2)'!DD174,"CHECK","")</f>
        <v/>
      </c>
      <c r="DE174" s="276" t="str">
        <f>IF('Info patients (1)'!DE174&lt;&gt;'Info patients (2)'!DE174,"CHECK","")</f>
        <v/>
      </c>
      <c r="DF174" s="276" t="str">
        <f>IF('Info patients (1)'!DF174&lt;&gt;'Info patients (2)'!DF174,"CHECK","")</f>
        <v/>
      </c>
      <c r="DG174" s="276" t="str">
        <f>IF('Info patients (1)'!DG174&lt;&gt;'Info patients (2)'!DG174,"CHECK","")</f>
        <v/>
      </c>
      <c r="DH174" s="276" t="str">
        <f>IF('Info patients (1)'!DH174&lt;&gt;'Info patients (2)'!DH174,"CHECK","")</f>
        <v/>
      </c>
      <c r="DI174" s="276" t="str">
        <f>IF('Info patients (1)'!DI174&lt;&gt;'Info patients (2)'!DI174,"CHECK","")</f>
        <v/>
      </c>
      <c r="DJ174" s="276" t="str">
        <f>IF('Info patients (1)'!DJ174&lt;&gt;'Info patients (2)'!DJ174,"CHECK","")</f>
        <v/>
      </c>
      <c r="DK174" s="276" t="str">
        <f>IF('Info patients (1)'!DK174&lt;&gt;'Info patients (2)'!DK174,"CHECK","")</f>
        <v/>
      </c>
      <c r="DL174" s="276" t="str">
        <f>IF('Info patients (1)'!DL174&lt;&gt;'Info patients (2)'!DL174,"CHECK","")</f>
        <v/>
      </c>
      <c r="DM174" s="276" t="str">
        <f>IF('Info patients (1)'!DM174&lt;&gt;'Info patients (2)'!DM174,"CHECK","")</f>
        <v/>
      </c>
      <c r="DN174" s="276" t="str">
        <f>IF('Info patients (1)'!DN174&lt;&gt;'Info patients (2)'!DN174,"CHECK","")</f>
        <v/>
      </c>
      <c r="DO174" s="276" t="str">
        <f>IF('Info patients (1)'!DO174&lt;&gt;'Info patients (2)'!DO174,"CHECK","")</f>
        <v/>
      </c>
      <c r="DP174" s="276" t="str">
        <f>IF('Info patients (1)'!DP174&lt;&gt;'Info patients (2)'!DP174,"CHECK","")</f>
        <v/>
      </c>
      <c r="DQ174" s="276" t="str">
        <f>IF('Info patients (1)'!DQ174&lt;&gt;'Info patients (2)'!DQ174,"CHECK","")</f>
        <v/>
      </c>
    </row>
    <row r="175" spans="1:121" s="109" customFormat="1" ht="23.25" customHeight="1" x14ac:dyDescent="0.2">
      <c r="A175" s="276" t="str">
        <f>IF('Info patients (1)'!A175&lt;&gt;'Info patients (2)'!A175,"CHECK","")</f>
        <v/>
      </c>
      <c r="B175" s="276" t="str">
        <f>IF('Info patients (1)'!B175&lt;&gt;'Info patients (2)'!B175,"CHECK","")</f>
        <v/>
      </c>
      <c r="C175" s="276" t="str">
        <f>IF('Info patients (1)'!C175&lt;&gt;'Info patients (2)'!C175,"CHECK","")</f>
        <v/>
      </c>
      <c r="D175" s="276" t="str">
        <f>IF('Info patients (1)'!D175&lt;&gt;'Info patients (2)'!D175,"CHECK","")</f>
        <v/>
      </c>
      <c r="E175" s="276" t="str">
        <f>IF('Info patients (1)'!E175&lt;&gt;'Info patients (2)'!E175,"CHECK","")</f>
        <v/>
      </c>
      <c r="F175" s="276" t="str">
        <f>IF('Info patients (1)'!F175&lt;&gt;'Info patients (2)'!F175,"CHECK","")</f>
        <v/>
      </c>
      <c r="G175" s="276" t="str">
        <f>IF('Info patients (1)'!G175&lt;&gt;'Info patients (2)'!G175,"CHECK","")</f>
        <v/>
      </c>
      <c r="H175" s="276" t="str">
        <f>IF('Info patients (1)'!H175&lt;&gt;'Info patients (2)'!H175,"CHECK","")</f>
        <v/>
      </c>
      <c r="I175" s="276" t="str">
        <f>IF('Info patients (1)'!I175&lt;&gt;'Info patients (2)'!I175,"CHECK","")</f>
        <v/>
      </c>
      <c r="J175" s="276" t="str">
        <f>IF('Info patients (1)'!J175&lt;&gt;'Info patients (2)'!J175,"CHECK","")</f>
        <v/>
      </c>
      <c r="K175" s="276" t="str">
        <f>IF('Info patients (1)'!K175&lt;&gt;'Info patients (2)'!K175,"CHECK","")</f>
        <v/>
      </c>
      <c r="L175" s="276" t="str">
        <f>IF('Info patients (1)'!L175&lt;&gt;'Info patients (2)'!L175,"CHECK","")</f>
        <v/>
      </c>
      <c r="M175" s="276" t="str">
        <f>IF('Info patients (1)'!M175&lt;&gt;'Info patients (2)'!M175,"CHECK","")</f>
        <v/>
      </c>
      <c r="N175" s="276" t="str">
        <f>IF('Info patients (1)'!N175&lt;&gt;'Info patients (2)'!N175,"CHECK","")</f>
        <v/>
      </c>
      <c r="O175" s="276" t="str">
        <f>IF('Info patients (1)'!O175&lt;&gt;'Info patients (2)'!O175,"CHECK","")</f>
        <v/>
      </c>
      <c r="P175" s="276" t="str">
        <f>IF('Info patients (1)'!P175&lt;&gt;'Info patients (2)'!P175,"CHECK","")</f>
        <v/>
      </c>
      <c r="Q175" s="276" t="str">
        <f>IF('Info patients (1)'!Q175&lt;&gt;'Info patients (2)'!Q175,"CHECK","")</f>
        <v/>
      </c>
      <c r="R175" s="276" t="str">
        <f>IF('Info patients (1)'!R175&lt;&gt;'Info patients (2)'!R175,"CHECK","")</f>
        <v/>
      </c>
      <c r="S175" s="276" t="str">
        <f>IF('Info patients (1)'!S175&lt;&gt;'Info patients (2)'!S175,"CHECK","")</f>
        <v/>
      </c>
      <c r="T175" s="276" t="str">
        <f>IF('Info patients (1)'!T175&lt;&gt;'Info patients (2)'!T175,"CHECK","")</f>
        <v/>
      </c>
      <c r="U175" s="276" t="str">
        <f>IF('Info patients (1)'!U175&lt;&gt;'Info patients (2)'!U175,"CHECK","")</f>
        <v/>
      </c>
      <c r="V175" s="276" t="str">
        <f>IF('Info patients (1)'!V175&lt;&gt;'Info patients (2)'!V175,"CHECK","")</f>
        <v/>
      </c>
      <c r="W175" s="276" t="str">
        <f>IF('Info patients (1)'!W175&lt;&gt;'Info patients (2)'!W175,"CHECK","")</f>
        <v/>
      </c>
      <c r="X175" s="276" t="str">
        <f>IF('Info patients (1)'!X175&lt;&gt;'Info patients (2)'!X175,"CHECK","")</f>
        <v/>
      </c>
      <c r="Y175" s="276" t="str">
        <f>IF('Info patients (1)'!Y175&lt;&gt;'Info patients (2)'!Y175,"CHECK","")</f>
        <v/>
      </c>
      <c r="Z175" s="276" t="str">
        <f>IF('Info patients (1)'!Z175&lt;&gt;'Info patients (2)'!Z175,"CHECK","")</f>
        <v/>
      </c>
      <c r="AA175" s="276" t="str">
        <f>IF('Info patients (1)'!AA175&lt;&gt;'Info patients (2)'!AA175,"CHECK","")</f>
        <v/>
      </c>
      <c r="AB175" s="276" t="str">
        <f>IF('Info patients (1)'!AB175&lt;&gt;'Info patients (2)'!AB175,"CHECK","")</f>
        <v/>
      </c>
      <c r="AC175" s="276" t="str">
        <f>IF('Info patients (1)'!AC175&lt;&gt;'Info patients (2)'!AC175,"CHECK","")</f>
        <v/>
      </c>
      <c r="AD175" s="276" t="str">
        <f>IF('Info patients (1)'!AD175&lt;&gt;'Info patients (2)'!AD175,"CHECK","")</f>
        <v/>
      </c>
      <c r="AE175" s="276" t="str">
        <f>IF('Info patients (1)'!AE175&lt;&gt;'Info patients (2)'!AE175,"CHECK","")</f>
        <v/>
      </c>
      <c r="AF175" s="276" t="str">
        <f>IF('Info patients (1)'!AF175&lt;&gt;'Info patients (2)'!AF175,"CHECK","")</f>
        <v/>
      </c>
      <c r="AG175" s="276" t="str">
        <f>IF('Info patients (1)'!AG175&lt;&gt;'Info patients (2)'!AG175,"CHECK","")</f>
        <v/>
      </c>
      <c r="AH175" s="276" t="str">
        <f>IF('Info patients (1)'!AH175&lt;&gt;'Info patients (2)'!AH175,"CHECK","")</f>
        <v/>
      </c>
      <c r="AI175" s="276" t="str">
        <f>IF('Info patients (1)'!AI175&lt;&gt;'Info patients (2)'!AI175,"CHECK","")</f>
        <v/>
      </c>
      <c r="AJ175" s="276" t="str">
        <f>IF('Info patients (1)'!AJ175&lt;&gt;'Info patients (2)'!AJ175,"CHECK","")</f>
        <v/>
      </c>
      <c r="AK175" s="276" t="str">
        <f>IF('Info patients (1)'!AK175&lt;&gt;'Info patients (2)'!AK175,"CHECK","")</f>
        <v/>
      </c>
      <c r="AL175" s="276" t="str">
        <f>IF('Info patients (1)'!AL175&lt;&gt;'Info patients (2)'!AL175,"CHECK","")</f>
        <v/>
      </c>
      <c r="AM175" s="276" t="str">
        <f>IF('Info patients (1)'!AM175&lt;&gt;'Info patients (2)'!AM175,"CHECK","")</f>
        <v/>
      </c>
      <c r="AN175" s="276" t="str">
        <f>IF('Info patients (1)'!AN175&lt;&gt;'Info patients (2)'!AN175,"CHECK","")</f>
        <v/>
      </c>
      <c r="AO175" s="276" t="str">
        <f>IF('Info patients (1)'!AO175&lt;&gt;'Info patients (2)'!AO175,"CHECK","")</f>
        <v/>
      </c>
      <c r="AP175" s="276" t="str">
        <f>IF('Info patients (1)'!AP175&lt;&gt;'Info patients (2)'!AP175,"CHECK","")</f>
        <v/>
      </c>
      <c r="AQ175" s="276" t="str">
        <f>IF('Info patients (1)'!AQ175&lt;&gt;'Info patients (2)'!AQ175,"CHECK","")</f>
        <v/>
      </c>
      <c r="AR175" s="276" t="str">
        <f>IF('Info patients (1)'!AR175&lt;&gt;'Info patients (2)'!AR175,"CHECK","")</f>
        <v/>
      </c>
      <c r="AS175" s="276" t="str">
        <f>IF('Info patients (1)'!AS175&lt;&gt;'Info patients (2)'!AS175,"CHECK","")</f>
        <v/>
      </c>
      <c r="AT175" s="276" t="str">
        <f>IF('Info patients (1)'!AT175&lt;&gt;'Info patients (2)'!AT175,"CHECK","")</f>
        <v/>
      </c>
      <c r="AU175" s="276" t="str">
        <f>IF('Info patients (1)'!AU175&lt;&gt;'Info patients (2)'!AU175,"CHECK","")</f>
        <v/>
      </c>
      <c r="AV175" s="276" t="str">
        <f>IF('Info patients (1)'!AV175&lt;&gt;'Info patients (2)'!AV175,"CHECK","")</f>
        <v/>
      </c>
      <c r="AW175" s="276" t="str">
        <f>IF('Info patients (1)'!AW175&lt;&gt;'Info patients (2)'!AW175,"CHECK","")</f>
        <v/>
      </c>
      <c r="AX175" s="276" t="str">
        <f>IF('Info patients (1)'!AX175&lt;&gt;'Info patients (2)'!AX175,"CHECK","")</f>
        <v/>
      </c>
      <c r="AY175" s="276" t="str">
        <f>IF('Info patients (1)'!AY175&lt;&gt;'Info patients (2)'!AY175,"CHECK","")</f>
        <v/>
      </c>
      <c r="AZ175" s="276" t="str">
        <f>IF('Info patients (1)'!AZ175&lt;&gt;'Info patients (2)'!AZ175,"CHECK","")</f>
        <v/>
      </c>
      <c r="BA175" s="276" t="str">
        <f>IF('Info patients (1)'!BA175&lt;&gt;'Info patients (2)'!BA175,"CHECK","")</f>
        <v/>
      </c>
      <c r="BB175" s="276" t="str">
        <f>IF('Info patients (1)'!BB175&lt;&gt;'Info patients (2)'!BB175,"CHECK","")</f>
        <v/>
      </c>
      <c r="BC175" s="276" t="str">
        <f>IF('Info patients (1)'!BC175&lt;&gt;'Info patients (2)'!BC175,"CHECK","")</f>
        <v/>
      </c>
      <c r="BD175" s="276" t="str">
        <f>IF('Info patients (1)'!BD175&lt;&gt;'Info patients (2)'!BD175,"CHECK","")</f>
        <v/>
      </c>
      <c r="BE175" s="276" t="str">
        <f>IF('Info patients (1)'!BE175&lt;&gt;'Info patients (2)'!BE175,"CHECK","")</f>
        <v/>
      </c>
      <c r="BF175" s="276" t="str">
        <f>IF('Info patients (1)'!BF175&lt;&gt;'Info patients (2)'!BF175,"CHECK","")</f>
        <v/>
      </c>
      <c r="BG175" s="276" t="str">
        <f>IF('Info patients (1)'!BG175&lt;&gt;'Info patients (2)'!BG175,"CHECK","")</f>
        <v/>
      </c>
      <c r="BH175" s="276" t="str">
        <f>IF('Info patients (1)'!BH175&lt;&gt;'Info patients (2)'!BH175,"CHECK","")</f>
        <v/>
      </c>
      <c r="BI175" s="276" t="str">
        <f>IF('Info patients (1)'!BI175&lt;&gt;'Info patients (2)'!BI175,"CHECK","")</f>
        <v/>
      </c>
      <c r="BJ175" s="276" t="str">
        <f>IF('Info patients (1)'!BJ175&lt;&gt;'Info patients (2)'!BJ175,"CHECK","")</f>
        <v/>
      </c>
      <c r="BK175" s="276" t="str">
        <f>IF('Info patients (1)'!BK175&lt;&gt;'Info patients (2)'!BK175,"CHECK","")</f>
        <v/>
      </c>
      <c r="BL175" s="276" t="str">
        <f>IF('Info patients (1)'!BL175&lt;&gt;'Info patients (2)'!BL175,"CHECK","")</f>
        <v/>
      </c>
      <c r="BM175" s="276" t="str">
        <f>IF('Info patients (1)'!BM175&lt;&gt;'Info patients (2)'!BM175,"CHECK","")</f>
        <v/>
      </c>
      <c r="BN175" s="276" t="str">
        <f>IF('Info patients (1)'!BN175&lt;&gt;'Info patients (2)'!BN175,"CHECK","")</f>
        <v/>
      </c>
      <c r="BO175" s="276" t="str">
        <f>IF('Info patients (1)'!BO175&lt;&gt;'Info patients (2)'!BO175,"CHECK","")</f>
        <v/>
      </c>
      <c r="BP175" s="276" t="str">
        <f>IF('Info patients (1)'!BP175&lt;&gt;'Info patients (2)'!BP175,"CHECK","")</f>
        <v/>
      </c>
      <c r="BQ175" s="276" t="str">
        <f>IF('Info patients (1)'!BQ175&lt;&gt;'Info patients (2)'!BQ175,"CHECK","")</f>
        <v/>
      </c>
      <c r="BR175" s="276" t="str">
        <f>IF('Info patients (1)'!BR175&lt;&gt;'Info patients (2)'!BR175,"CHECK","")</f>
        <v/>
      </c>
      <c r="BS175" s="276" t="str">
        <f>IF('Info patients (1)'!BS175&lt;&gt;'Info patients (2)'!BS175,"CHECK","")</f>
        <v/>
      </c>
      <c r="BT175" s="276" t="str">
        <f>IF('Info patients (1)'!BT175&lt;&gt;'Info patients (2)'!BT175,"CHECK","")</f>
        <v/>
      </c>
      <c r="BU175" s="276" t="str">
        <f>IF('Info patients (1)'!BU175&lt;&gt;'Info patients (2)'!BU175,"CHECK","")</f>
        <v/>
      </c>
      <c r="BV175" s="276" t="str">
        <f>IF('Info patients (1)'!BV175&lt;&gt;'Info patients (2)'!BV175,"CHECK","")</f>
        <v/>
      </c>
      <c r="BW175" s="276" t="str">
        <f>IF('Info patients (1)'!BW175&lt;&gt;'Info patients (2)'!BW175,"CHECK","")</f>
        <v/>
      </c>
      <c r="BX175" s="276" t="str">
        <f>IF('Info patients (1)'!BX175&lt;&gt;'Info patients (2)'!BX175,"CHECK","")</f>
        <v/>
      </c>
      <c r="BY175" s="276" t="str">
        <f>IF('Info patients (1)'!BY175&lt;&gt;'Info patients (2)'!BY175,"CHECK","")</f>
        <v/>
      </c>
      <c r="BZ175" s="276" t="str">
        <f>IF('Info patients (1)'!BZ175&lt;&gt;'Info patients (2)'!BZ175,"CHECK","")</f>
        <v/>
      </c>
      <c r="CA175" s="276" t="str">
        <f>IF('Info patients (1)'!CA175&lt;&gt;'Info patients (2)'!CA175,"CHECK","")</f>
        <v/>
      </c>
      <c r="CB175" s="276" t="str">
        <f>IF('Info patients (1)'!CB175&lt;&gt;'Info patients (2)'!CB175,"CHECK","")</f>
        <v/>
      </c>
      <c r="CC175" s="276" t="str">
        <f>IF('Info patients (1)'!CC175&lt;&gt;'Info patients (2)'!CC175,"CHECK","")</f>
        <v/>
      </c>
      <c r="CD175" s="276" t="str">
        <f>IF('Info patients (1)'!CD175&lt;&gt;'Info patients (2)'!CD175,"CHECK","")</f>
        <v/>
      </c>
      <c r="CE175" s="276" t="str">
        <f>IF('Info patients (1)'!CE175&lt;&gt;'Info patients (2)'!CE175,"CHECK","")</f>
        <v/>
      </c>
      <c r="CF175" s="276" t="str">
        <f>IF('Info patients (1)'!CF175&lt;&gt;'Info patients (2)'!CF175,"CHECK","")</f>
        <v/>
      </c>
      <c r="CG175" s="276" t="str">
        <f>IF('Info patients (1)'!CG175&lt;&gt;'Info patients (2)'!CG175,"CHECK","")</f>
        <v/>
      </c>
      <c r="CH175" s="276" t="str">
        <f>IF('Info patients (1)'!CH175&lt;&gt;'Info patients (2)'!CH175,"CHECK","")</f>
        <v/>
      </c>
      <c r="CI175" s="276" t="str">
        <f>IF('Info patients (1)'!CI175&lt;&gt;'Info patients (2)'!CI175,"CHECK","")</f>
        <v/>
      </c>
      <c r="CJ175" s="276" t="str">
        <f>IF('Info patients (1)'!CJ175&lt;&gt;'Info patients (2)'!CJ175,"CHECK","")</f>
        <v/>
      </c>
      <c r="CK175" s="276" t="str">
        <f>IF('Info patients (1)'!CK175&lt;&gt;'Info patients (2)'!CK175,"CHECK","")</f>
        <v/>
      </c>
      <c r="CL175" s="276" t="str">
        <f>IF('Info patients (1)'!CL175&lt;&gt;'Info patients (2)'!CL175,"CHECK","")</f>
        <v/>
      </c>
      <c r="CM175" s="276" t="str">
        <f>IF('Info patients (1)'!CM175&lt;&gt;'Info patients (2)'!CM175,"CHECK","")</f>
        <v/>
      </c>
      <c r="CN175" s="276" t="str">
        <f>IF('Info patients (1)'!CN175&lt;&gt;'Info patients (2)'!CN175,"CHECK","")</f>
        <v/>
      </c>
      <c r="CO175" s="276" t="str">
        <f>IF('Info patients (1)'!CO175&lt;&gt;'Info patients (2)'!CO175,"CHECK","")</f>
        <v/>
      </c>
      <c r="CP175" s="276" t="str">
        <f>IF('Info patients (1)'!CP175&lt;&gt;'Info patients (2)'!CP175,"CHECK","")</f>
        <v/>
      </c>
      <c r="CQ175" s="276" t="str">
        <f>IF('Info patients (1)'!CQ175&lt;&gt;'Info patients (2)'!CQ175,"CHECK","")</f>
        <v/>
      </c>
      <c r="CR175" s="276" t="str">
        <f>IF('Info patients (1)'!CR175&lt;&gt;'Info patients (2)'!CR175,"CHECK","")</f>
        <v/>
      </c>
      <c r="CS175" s="276" t="str">
        <f>IF('Info patients (1)'!CS175&lt;&gt;'Info patients (2)'!CS175,"CHECK","")</f>
        <v/>
      </c>
      <c r="CT175" s="276" t="str">
        <f>IF('Info patients (1)'!CT175&lt;&gt;'Info patients (2)'!CT175,"CHECK","")</f>
        <v/>
      </c>
      <c r="CU175" s="276" t="str">
        <f>IF('Info patients (1)'!CU175&lt;&gt;'Info patients (2)'!CU175,"CHECK","")</f>
        <v/>
      </c>
      <c r="CV175" s="276" t="str">
        <f>IF('Info patients (1)'!CV175&lt;&gt;'Info patients (2)'!CV175,"CHECK","")</f>
        <v/>
      </c>
      <c r="CW175" s="276" t="str">
        <f>IF('Info patients (1)'!CW175&lt;&gt;'Info patients (2)'!CW175,"CHECK","")</f>
        <v/>
      </c>
      <c r="CX175" s="276" t="str">
        <f>IF('Info patients (1)'!CX175&lt;&gt;'Info patients (2)'!CX175,"CHECK","")</f>
        <v/>
      </c>
      <c r="CY175" s="276" t="str">
        <f>IF('Info patients (1)'!CY175&lt;&gt;'Info patients (2)'!CY175,"CHECK","")</f>
        <v/>
      </c>
      <c r="CZ175" s="276" t="str">
        <f>IF('Info patients (1)'!CZ175&lt;&gt;'Info patients (2)'!CZ175,"CHECK","")</f>
        <v/>
      </c>
      <c r="DA175" s="276" t="str">
        <f>IF('Info patients (1)'!DA175&lt;&gt;'Info patients (2)'!DA175,"CHECK","")</f>
        <v/>
      </c>
      <c r="DB175" s="276" t="str">
        <f>IF('Info patients (1)'!DB175&lt;&gt;'Info patients (2)'!DB175,"CHECK","")</f>
        <v/>
      </c>
      <c r="DC175" s="276" t="str">
        <f>IF('Info patients (1)'!DC175&lt;&gt;'Info patients (2)'!DC175,"CHECK","")</f>
        <v/>
      </c>
      <c r="DD175" s="276" t="str">
        <f>IF('Info patients (1)'!DD175&lt;&gt;'Info patients (2)'!DD175,"CHECK","")</f>
        <v/>
      </c>
      <c r="DE175" s="276" t="str">
        <f>IF('Info patients (1)'!DE175&lt;&gt;'Info patients (2)'!DE175,"CHECK","")</f>
        <v/>
      </c>
      <c r="DF175" s="276" t="str">
        <f>IF('Info patients (1)'!DF175&lt;&gt;'Info patients (2)'!DF175,"CHECK","")</f>
        <v/>
      </c>
      <c r="DG175" s="276" t="str">
        <f>IF('Info patients (1)'!DG175&lt;&gt;'Info patients (2)'!DG175,"CHECK","")</f>
        <v/>
      </c>
      <c r="DH175" s="276" t="str">
        <f>IF('Info patients (1)'!DH175&lt;&gt;'Info patients (2)'!DH175,"CHECK","")</f>
        <v/>
      </c>
      <c r="DI175" s="276" t="str">
        <f>IF('Info patients (1)'!DI175&lt;&gt;'Info patients (2)'!DI175,"CHECK","")</f>
        <v/>
      </c>
      <c r="DJ175" s="276" t="str">
        <f>IF('Info patients (1)'!DJ175&lt;&gt;'Info patients (2)'!DJ175,"CHECK","")</f>
        <v/>
      </c>
      <c r="DK175" s="276" t="str">
        <f>IF('Info patients (1)'!DK175&lt;&gt;'Info patients (2)'!DK175,"CHECK","")</f>
        <v/>
      </c>
      <c r="DL175" s="276" t="str">
        <f>IF('Info patients (1)'!DL175&lt;&gt;'Info patients (2)'!DL175,"CHECK","")</f>
        <v/>
      </c>
      <c r="DM175" s="276" t="str">
        <f>IF('Info patients (1)'!DM175&lt;&gt;'Info patients (2)'!DM175,"CHECK","")</f>
        <v/>
      </c>
      <c r="DN175" s="276" t="str">
        <f>IF('Info patients (1)'!DN175&lt;&gt;'Info patients (2)'!DN175,"CHECK","")</f>
        <v/>
      </c>
      <c r="DO175" s="276" t="str">
        <f>IF('Info patients (1)'!DO175&lt;&gt;'Info patients (2)'!DO175,"CHECK","")</f>
        <v/>
      </c>
      <c r="DP175" s="276" t="str">
        <f>IF('Info patients (1)'!DP175&lt;&gt;'Info patients (2)'!DP175,"CHECK","")</f>
        <v/>
      </c>
      <c r="DQ175" s="276" t="str">
        <f>IF('Info patients (1)'!DQ175&lt;&gt;'Info patients (2)'!DQ175,"CHECK","")</f>
        <v/>
      </c>
    </row>
    <row r="176" spans="1:121" s="109" customFormat="1" ht="23.25" customHeight="1" x14ac:dyDescent="0.2">
      <c r="A176" s="276" t="str">
        <f>IF('Info patients (1)'!A176&lt;&gt;'Info patients (2)'!A176,"CHECK","")</f>
        <v/>
      </c>
      <c r="B176" s="276" t="str">
        <f>IF('Info patients (1)'!B176&lt;&gt;'Info patients (2)'!B176,"CHECK","")</f>
        <v/>
      </c>
      <c r="C176" s="276" t="str">
        <f>IF('Info patients (1)'!C176&lt;&gt;'Info patients (2)'!C176,"CHECK","")</f>
        <v/>
      </c>
      <c r="D176" s="276" t="str">
        <f>IF('Info patients (1)'!D176&lt;&gt;'Info patients (2)'!D176,"CHECK","")</f>
        <v/>
      </c>
      <c r="E176" s="276" t="str">
        <f>IF('Info patients (1)'!E176&lt;&gt;'Info patients (2)'!E176,"CHECK","")</f>
        <v/>
      </c>
      <c r="F176" s="276" t="str">
        <f>IF('Info patients (1)'!F176&lt;&gt;'Info patients (2)'!F176,"CHECK","")</f>
        <v/>
      </c>
      <c r="G176" s="276" t="str">
        <f>IF('Info patients (1)'!G176&lt;&gt;'Info patients (2)'!G176,"CHECK","")</f>
        <v/>
      </c>
      <c r="H176" s="276" t="str">
        <f>IF('Info patients (1)'!H176&lt;&gt;'Info patients (2)'!H176,"CHECK","")</f>
        <v/>
      </c>
      <c r="I176" s="276" t="str">
        <f>IF('Info patients (1)'!I176&lt;&gt;'Info patients (2)'!I176,"CHECK","")</f>
        <v/>
      </c>
      <c r="J176" s="276" t="str">
        <f>IF('Info patients (1)'!J176&lt;&gt;'Info patients (2)'!J176,"CHECK","")</f>
        <v/>
      </c>
      <c r="K176" s="276" t="str">
        <f>IF('Info patients (1)'!K176&lt;&gt;'Info patients (2)'!K176,"CHECK","")</f>
        <v/>
      </c>
      <c r="L176" s="276" t="str">
        <f>IF('Info patients (1)'!L176&lt;&gt;'Info patients (2)'!L176,"CHECK","")</f>
        <v/>
      </c>
      <c r="M176" s="276" t="str">
        <f>IF('Info patients (1)'!M176&lt;&gt;'Info patients (2)'!M176,"CHECK","")</f>
        <v/>
      </c>
      <c r="N176" s="276" t="str">
        <f>IF('Info patients (1)'!N176&lt;&gt;'Info patients (2)'!N176,"CHECK","")</f>
        <v/>
      </c>
      <c r="O176" s="276" t="str">
        <f>IF('Info patients (1)'!O176&lt;&gt;'Info patients (2)'!O176,"CHECK","")</f>
        <v/>
      </c>
      <c r="P176" s="276" t="str">
        <f>IF('Info patients (1)'!P176&lt;&gt;'Info patients (2)'!P176,"CHECK","")</f>
        <v/>
      </c>
      <c r="Q176" s="276" t="str">
        <f>IF('Info patients (1)'!Q176&lt;&gt;'Info patients (2)'!Q176,"CHECK","")</f>
        <v/>
      </c>
      <c r="R176" s="276" t="str">
        <f>IF('Info patients (1)'!R176&lt;&gt;'Info patients (2)'!R176,"CHECK","")</f>
        <v/>
      </c>
      <c r="S176" s="276" t="str">
        <f>IF('Info patients (1)'!S176&lt;&gt;'Info patients (2)'!S176,"CHECK","")</f>
        <v/>
      </c>
      <c r="T176" s="276" t="str">
        <f>IF('Info patients (1)'!T176&lt;&gt;'Info patients (2)'!T176,"CHECK","")</f>
        <v/>
      </c>
      <c r="U176" s="276" t="str">
        <f>IF('Info patients (1)'!U176&lt;&gt;'Info patients (2)'!U176,"CHECK","")</f>
        <v/>
      </c>
      <c r="V176" s="276" t="str">
        <f>IF('Info patients (1)'!V176&lt;&gt;'Info patients (2)'!V176,"CHECK","")</f>
        <v/>
      </c>
      <c r="W176" s="276" t="str">
        <f>IF('Info patients (1)'!W176&lt;&gt;'Info patients (2)'!W176,"CHECK","")</f>
        <v/>
      </c>
      <c r="X176" s="276" t="str">
        <f>IF('Info patients (1)'!X176&lt;&gt;'Info patients (2)'!X176,"CHECK","")</f>
        <v/>
      </c>
      <c r="Y176" s="276" t="str">
        <f>IF('Info patients (1)'!Y176&lt;&gt;'Info patients (2)'!Y176,"CHECK","")</f>
        <v/>
      </c>
      <c r="Z176" s="276" t="str">
        <f>IF('Info patients (1)'!Z176&lt;&gt;'Info patients (2)'!Z176,"CHECK","")</f>
        <v/>
      </c>
      <c r="AA176" s="276" t="str">
        <f>IF('Info patients (1)'!AA176&lt;&gt;'Info patients (2)'!AA176,"CHECK","")</f>
        <v/>
      </c>
      <c r="AB176" s="276" t="str">
        <f>IF('Info patients (1)'!AB176&lt;&gt;'Info patients (2)'!AB176,"CHECK","")</f>
        <v/>
      </c>
      <c r="AC176" s="276" t="str">
        <f>IF('Info patients (1)'!AC176&lt;&gt;'Info patients (2)'!AC176,"CHECK","")</f>
        <v/>
      </c>
      <c r="AD176" s="276" t="str">
        <f>IF('Info patients (1)'!AD176&lt;&gt;'Info patients (2)'!AD176,"CHECK","")</f>
        <v/>
      </c>
      <c r="AE176" s="276" t="str">
        <f>IF('Info patients (1)'!AE176&lt;&gt;'Info patients (2)'!AE176,"CHECK","")</f>
        <v/>
      </c>
      <c r="AF176" s="276" t="str">
        <f>IF('Info patients (1)'!AF176&lt;&gt;'Info patients (2)'!AF176,"CHECK","")</f>
        <v/>
      </c>
      <c r="AG176" s="276" t="str">
        <f>IF('Info patients (1)'!AG176&lt;&gt;'Info patients (2)'!AG176,"CHECK","")</f>
        <v/>
      </c>
      <c r="AH176" s="276" t="str">
        <f>IF('Info patients (1)'!AH176&lt;&gt;'Info patients (2)'!AH176,"CHECK","")</f>
        <v/>
      </c>
      <c r="AI176" s="276" t="str">
        <f>IF('Info patients (1)'!AI176&lt;&gt;'Info patients (2)'!AI176,"CHECK","")</f>
        <v/>
      </c>
      <c r="AJ176" s="276" t="str">
        <f>IF('Info patients (1)'!AJ176&lt;&gt;'Info patients (2)'!AJ176,"CHECK","")</f>
        <v/>
      </c>
      <c r="AK176" s="276" t="str">
        <f>IF('Info patients (1)'!AK176&lt;&gt;'Info patients (2)'!AK176,"CHECK","")</f>
        <v/>
      </c>
      <c r="AL176" s="276" t="str">
        <f>IF('Info patients (1)'!AL176&lt;&gt;'Info patients (2)'!AL176,"CHECK","")</f>
        <v/>
      </c>
      <c r="AM176" s="276" t="str">
        <f>IF('Info patients (1)'!AM176&lt;&gt;'Info patients (2)'!AM176,"CHECK","")</f>
        <v/>
      </c>
      <c r="AN176" s="276" t="str">
        <f>IF('Info patients (1)'!AN176&lt;&gt;'Info patients (2)'!AN176,"CHECK","")</f>
        <v/>
      </c>
      <c r="AO176" s="276" t="str">
        <f>IF('Info patients (1)'!AO176&lt;&gt;'Info patients (2)'!AO176,"CHECK","")</f>
        <v/>
      </c>
      <c r="AP176" s="276" t="str">
        <f>IF('Info patients (1)'!AP176&lt;&gt;'Info patients (2)'!AP176,"CHECK","")</f>
        <v/>
      </c>
      <c r="AQ176" s="276" t="str">
        <f>IF('Info patients (1)'!AQ176&lt;&gt;'Info patients (2)'!AQ176,"CHECK","")</f>
        <v/>
      </c>
      <c r="AR176" s="276" t="str">
        <f>IF('Info patients (1)'!AR176&lt;&gt;'Info patients (2)'!AR176,"CHECK","")</f>
        <v/>
      </c>
      <c r="AS176" s="276" t="str">
        <f>IF('Info patients (1)'!AS176&lt;&gt;'Info patients (2)'!AS176,"CHECK","")</f>
        <v/>
      </c>
      <c r="AT176" s="276" t="str">
        <f>IF('Info patients (1)'!AT176&lt;&gt;'Info patients (2)'!AT176,"CHECK","")</f>
        <v/>
      </c>
      <c r="AU176" s="276" t="str">
        <f>IF('Info patients (1)'!AU176&lt;&gt;'Info patients (2)'!AU176,"CHECK","")</f>
        <v/>
      </c>
      <c r="AV176" s="276" t="str">
        <f>IF('Info patients (1)'!AV176&lt;&gt;'Info patients (2)'!AV176,"CHECK","")</f>
        <v/>
      </c>
      <c r="AW176" s="276" t="str">
        <f>IF('Info patients (1)'!AW176&lt;&gt;'Info patients (2)'!AW176,"CHECK","")</f>
        <v/>
      </c>
      <c r="AX176" s="276" t="str">
        <f>IF('Info patients (1)'!AX176&lt;&gt;'Info patients (2)'!AX176,"CHECK","")</f>
        <v/>
      </c>
      <c r="AY176" s="276" t="str">
        <f>IF('Info patients (1)'!AY176&lt;&gt;'Info patients (2)'!AY176,"CHECK","")</f>
        <v/>
      </c>
      <c r="AZ176" s="276" t="str">
        <f>IF('Info patients (1)'!AZ176&lt;&gt;'Info patients (2)'!AZ176,"CHECK","")</f>
        <v/>
      </c>
      <c r="BA176" s="276" t="str">
        <f>IF('Info patients (1)'!BA176&lt;&gt;'Info patients (2)'!BA176,"CHECK","")</f>
        <v/>
      </c>
      <c r="BB176" s="276" t="str">
        <f>IF('Info patients (1)'!BB176&lt;&gt;'Info patients (2)'!BB176,"CHECK","")</f>
        <v/>
      </c>
      <c r="BC176" s="276" t="str">
        <f>IF('Info patients (1)'!BC176&lt;&gt;'Info patients (2)'!BC176,"CHECK","")</f>
        <v/>
      </c>
      <c r="BD176" s="276" t="str">
        <f>IF('Info patients (1)'!BD176&lt;&gt;'Info patients (2)'!BD176,"CHECK","")</f>
        <v/>
      </c>
      <c r="BE176" s="276" t="str">
        <f>IF('Info patients (1)'!BE176&lt;&gt;'Info patients (2)'!BE176,"CHECK","")</f>
        <v/>
      </c>
      <c r="BF176" s="276" t="str">
        <f>IF('Info patients (1)'!BF176&lt;&gt;'Info patients (2)'!BF176,"CHECK","")</f>
        <v/>
      </c>
      <c r="BG176" s="276" t="str">
        <f>IF('Info patients (1)'!BG176&lt;&gt;'Info patients (2)'!BG176,"CHECK","")</f>
        <v/>
      </c>
      <c r="BH176" s="276" t="str">
        <f>IF('Info patients (1)'!BH176&lt;&gt;'Info patients (2)'!BH176,"CHECK","")</f>
        <v/>
      </c>
      <c r="BI176" s="276" t="str">
        <f>IF('Info patients (1)'!BI176&lt;&gt;'Info patients (2)'!BI176,"CHECK","")</f>
        <v/>
      </c>
      <c r="BJ176" s="276" t="str">
        <f>IF('Info patients (1)'!BJ176&lt;&gt;'Info patients (2)'!BJ176,"CHECK","")</f>
        <v/>
      </c>
      <c r="BK176" s="276" t="str">
        <f>IF('Info patients (1)'!BK176&lt;&gt;'Info patients (2)'!BK176,"CHECK","")</f>
        <v/>
      </c>
      <c r="BL176" s="276" t="str">
        <f>IF('Info patients (1)'!BL176&lt;&gt;'Info patients (2)'!BL176,"CHECK","")</f>
        <v/>
      </c>
      <c r="BM176" s="276" t="str">
        <f>IF('Info patients (1)'!BM176&lt;&gt;'Info patients (2)'!BM176,"CHECK","")</f>
        <v/>
      </c>
      <c r="BN176" s="276" t="str">
        <f>IF('Info patients (1)'!BN176&lt;&gt;'Info patients (2)'!BN176,"CHECK","")</f>
        <v/>
      </c>
      <c r="BO176" s="276" t="str">
        <f>IF('Info patients (1)'!BO176&lt;&gt;'Info patients (2)'!BO176,"CHECK","")</f>
        <v/>
      </c>
      <c r="BP176" s="276" t="str">
        <f>IF('Info patients (1)'!BP176&lt;&gt;'Info patients (2)'!BP176,"CHECK","")</f>
        <v/>
      </c>
      <c r="BQ176" s="276" t="str">
        <f>IF('Info patients (1)'!BQ176&lt;&gt;'Info patients (2)'!BQ176,"CHECK","")</f>
        <v/>
      </c>
      <c r="BR176" s="276" t="str">
        <f>IF('Info patients (1)'!BR176&lt;&gt;'Info patients (2)'!BR176,"CHECK","")</f>
        <v/>
      </c>
      <c r="BS176" s="276" t="str">
        <f>IF('Info patients (1)'!BS176&lt;&gt;'Info patients (2)'!BS176,"CHECK","")</f>
        <v/>
      </c>
      <c r="BT176" s="276" t="str">
        <f>IF('Info patients (1)'!BT176&lt;&gt;'Info patients (2)'!BT176,"CHECK","")</f>
        <v/>
      </c>
      <c r="BU176" s="276" t="str">
        <f>IF('Info patients (1)'!BU176&lt;&gt;'Info patients (2)'!BU176,"CHECK","")</f>
        <v/>
      </c>
      <c r="BV176" s="276" t="str">
        <f>IF('Info patients (1)'!BV176&lt;&gt;'Info patients (2)'!BV176,"CHECK","")</f>
        <v/>
      </c>
      <c r="BW176" s="276" t="str">
        <f>IF('Info patients (1)'!BW176&lt;&gt;'Info patients (2)'!BW176,"CHECK","")</f>
        <v/>
      </c>
      <c r="BX176" s="276" t="str">
        <f>IF('Info patients (1)'!BX176&lt;&gt;'Info patients (2)'!BX176,"CHECK","")</f>
        <v/>
      </c>
      <c r="BY176" s="276" t="str">
        <f>IF('Info patients (1)'!BY176&lt;&gt;'Info patients (2)'!BY176,"CHECK","")</f>
        <v/>
      </c>
      <c r="BZ176" s="276" t="str">
        <f>IF('Info patients (1)'!BZ176&lt;&gt;'Info patients (2)'!BZ176,"CHECK","")</f>
        <v/>
      </c>
      <c r="CA176" s="276" t="str">
        <f>IF('Info patients (1)'!CA176&lt;&gt;'Info patients (2)'!CA176,"CHECK","")</f>
        <v/>
      </c>
      <c r="CB176" s="276" t="str">
        <f>IF('Info patients (1)'!CB176&lt;&gt;'Info patients (2)'!CB176,"CHECK","")</f>
        <v/>
      </c>
      <c r="CC176" s="276" t="str">
        <f>IF('Info patients (1)'!CC176&lt;&gt;'Info patients (2)'!CC176,"CHECK","")</f>
        <v/>
      </c>
      <c r="CD176" s="276" t="str">
        <f>IF('Info patients (1)'!CD176&lt;&gt;'Info patients (2)'!CD176,"CHECK","")</f>
        <v/>
      </c>
      <c r="CE176" s="276" t="str">
        <f>IF('Info patients (1)'!CE176&lt;&gt;'Info patients (2)'!CE176,"CHECK","")</f>
        <v/>
      </c>
      <c r="CF176" s="276" t="str">
        <f>IF('Info patients (1)'!CF176&lt;&gt;'Info patients (2)'!CF176,"CHECK","")</f>
        <v/>
      </c>
      <c r="CG176" s="276" t="str">
        <f>IF('Info patients (1)'!CG176&lt;&gt;'Info patients (2)'!CG176,"CHECK","")</f>
        <v/>
      </c>
      <c r="CH176" s="276" t="str">
        <f>IF('Info patients (1)'!CH176&lt;&gt;'Info patients (2)'!CH176,"CHECK","")</f>
        <v/>
      </c>
      <c r="CI176" s="276" t="str">
        <f>IF('Info patients (1)'!CI176&lt;&gt;'Info patients (2)'!CI176,"CHECK","")</f>
        <v/>
      </c>
      <c r="CJ176" s="276" t="str">
        <f>IF('Info patients (1)'!CJ176&lt;&gt;'Info patients (2)'!CJ176,"CHECK","")</f>
        <v/>
      </c>
      <c r="CK176" s="276" t="str">
        <f>IF('Info patients (1)'!CK176&lt;&gt;'Info patients (2)'!CK176,"CHECK","")</f>
        <v/>
      </c>
      <c r="CL176" s="276" t="str">
        <f>IF('Info patients (1)'!CL176&lt;&gt;'Info patients (2)'!CL176,"CHECK","")</f>
        <v/>
      </c>
      <c r="CM176" s="276" t="str">
        <f>IF('Info patients (1)'!CM176&lt;&gt;'Info patients (2)'!CM176,"CHECK","")</f>
        <v/>
      </c>
      <c r="CN176" s="276" t="str">
        <f>IF('Info patients (1)'!CN176&lt;&gt;'Info patients (2)'!CN176,"CHECK","")</f>
        <v/>
      </c>
      <c r="CO176" s="276" t="str">
        <f>IF('Info patients (1)'!CO176&lt;&gt;'Info patients (2)'!CO176,"CHECK","")</f>
        <v/>
      </c>
      <c r="CP176" s="276" t="str">
        <f>IF('Info patients (1)'!CP176&lt;&gt;'Info patients (2)'!CP176,"CHECK","")</f>
        <v/>
      </c>
      <c r="CQ176" s="276" t="str">
        <f>IF('Info patients (1)'!CQ176&lt;&gt;'Info patients (2)'!CQ176,"CHECK","")</f>
        <v/>
      </c>
      <c r="CR176" s="276" t="str">
        <f>IF('Info patients (1)'!CR176&lt;&gt;'Info patients (2)'!CR176,"CHECK","")</f>
        <v/>
      </c>
      <c r="CS176" s="276" t="str">
        <f>IF('Info patients (1)'!CS176&lt;&gt;'Info patients (2)'!CS176,"CHECK","")</f>
        <v/>
      </c>
      <c r="CT176" s="276" t="str">
        <f>IF('Info patients (1)'!CT176&lt;&gt;'Info patients (2)'!CT176,"CHECK","")</f>
        <v/>
      </c>
      <c r="CU176" s="276" t="str">
        <f>IF('Info patients (1)'!CU176&lt;&gt;'Info patients (2)'!CU176,"CHECK","")</f>
        <v/>
      </c>
      <c r="CV176" s="276" t="str">
        <f>IF('Info patients (1)'!CV176&lt;&gt;'Info patients (2)'!CV176,"CHECK","")</f>
        <v/>
      </c>
      <c r="CW176" s="276" t="str">
        <f>IF('Info patients (1)'!CW176&lt;&gt;'Info patients (2)'!CW176,"CHECK","")</f>
        <v/>
      </c>
      <c r="CX176" s="276" t="str">
        <f>IF('Info patients (1)'!CX176&lt;&gt;'Info patients (2)'!CX176,"CHECK","")</f>
        <v/>
      </c>
      <c r="CY176" s="276" t="str">
        <f>IF('Info patients (1)'!CY176&lt;&gt;'Info patients (2)'!CY176,"CHECK","")</f>
        <v/>
      </c>
      <c r="CZ176" s="276" t="str">
        <f>IF('Info patients (1)'!CZ176&lt;&gt;'Info patients (2)'!CZ176,"CHECK","")</f>
        <v/>
      </c>
      <c r="DA176" s="276" t="str">
        <f>IF('Info patients (1)'!DA176&lt;&gt;'Info patients (2)'!DA176,"CHECK","")</f>
        <v/>
      </c>
      <c r="DB176" s="276" t="str">
        <f>IF('Info patients (1)'!DB176&lt;&gt;'Info patients (2)'!DB176,"CHECK","")</f>
        <v/>
      </c>
      <c r="DC176" s="276" t="str">
        <f>IF('Info patients (1)'!DC176&lt;&gt;'Info patients (2)'!DC176,"CHECK","")</f>
        <v/>
      </c>
      <c r="DD176" s="276" t="str">
        <f>IF('Info patients (1)'!DD176&lt;&gt;'Info patients (2)'!DD176,"CHECK","")</f>
        <v/>
      </c>
      <c r="DE176" s="276" t="str">
        <f>IF('Info patients (1)'!DE176&lt;&gt;'Info patients (2)'!DE176,"CHECK","")</f>
        <v/>
      </c>
      <c r="DF176" s="276" t="str">
        <f>IF('Info patients (1)'!DF176&lt;&gt;'Info patients (2)'!DF176,"CHECK","")</f>
        <v/>
      </c>
      <c r="DG176" s="276" t="str">
        <f>IF('Info patients (1)'!DG176&lt;&gt;'Info patients (2)'!DG176,"CHECK","")</f>
        <v/>
      </c>
      <c r="DH176" s="276" t="str">
        <f>IF('Info patients (1)'!DH176&lt;&gt;'Info patients (2)'!DH176,"CHECK","")</f>
        <v/>
      </c>
      <c r="DI176" s="276" t="str">
        <f>IF('Info patients (1)'!DI176&lt;&gt;'Info patients (2)'!DI176,"CHECK","")</f>
        <v/>
      </c>
      <c r="DJ176" s="276" t="str">
        <f>IF('Info patients (1)'!DJ176&lt;&gt;'Info patients (2)'!DJ176,"CHECK","")</f>
        <v/>
      </c>
      <c r="DK176" s="276" t="str">
        <f>IF('Info patients (1)'!DK176&lt;&gt;'Info patients (2)'!DK176,"CHECK","")</f>
        <v/>
      </c>
      <c r="DL176" s="276" t="str">
        <f>IF('Info patients (1)'!DL176&lt;&gt;'Info patients (2)'!DL176,"CHECK","")</f>
        <v/>
      </c>
      <c r="DM176" s="276" t="str">
        <f>IF('Info patients (1)'!DM176&lt;&gt;'Info patients (2)'!DM176,"CHECK","")</f>
        <v/>
      </c>
      <c r="DN176" s="276" t="str">
        <f>IF('Info patients (1)'!DN176&lt;&gt;'Info patients (2)'!DN176,"CHECK","")</f>
        <v/>
      </c>
      <c r="DO176" s="276" t="str">
        <f>IF('Info patients (1)'!DO176&lt;&gt;'Info patients (2)'!DO176,"CHECK","")</f>
        <v/>
      </c>
      <c r="DP176" s="276" t="str">
        <f>IF('Info patients (1)'!DP176&lt;&gt;'Info patients (2)'!DP176,"CHECK","")</f>
        <v/>
      </c>
      <c r="DQ176" s="276" t="str">
        <f>IF('Info patients (1)'!DQ176&lt;&gt;'Info patients (2)'!DQ176,"CHECK","")</f>
        <v/>
      </c>
    </row>
    <row r="177" spans="1:121" s="109" customFormat="1" ht="23.25" customHeight="1" x14ac:dyDescent="0.2">
      <c r="A177" s="276" t="str">
        <f>IF('Info patients (1)'!A177&lt;&gt;'Info patients (2)'!A177,"CHECK","")</f>
        <v/>
      </c>
      <c r="B177" s="276" t="str">
        <f>IF('Info patients (1)'!B177&lt;&gt;'Info patients (2)'!B177,"CHECK","")</f>
        <v/>
      </c>
      <c r="C177" s="276" t="str">
        <f>IF('Info patients (1)'!C177&lt;&gt;'Info patients (2)'!C177,"CHECK","")</f>
        <v/>
      </c>
      <c r="D177" s="276" t="str">
        <f>IF('Info patients (1)'!D177&lt;&gt;'Info patients (2)'!D177,"CHECK","")</f>
        <v/>
      </c>
      <c r="E177" s="276" t="str">
        <f>IF('Info patients (1)'!E177&lt;&gt;'Info patients (2)'!E177,"CHECK","")</f>
        <v/>
      </c>
      <c r="F177" s="276" t="str">
        <f>IF('Info patients (1)'!F177&lt;&gt;'Info patients (2)'!F177,"CHECK","")</f>
        <v/>
      </c>
      <c r="G177" s="276" t="str">
        <f>IF('Info patients (1)'!G177&lt;&gt;'Info patients (2)'!G177,"CHECK","")</f>
        <v/>
      </c>
      <c r="H177" s="276" t="str">
        <f>IF('Info patients (1)'!H177&lt;&gt;'Info patients (2)'!H177,"CHECK","")</f>
        <v/>
      </c>
      <c r="I177" s="276" t="str">
        <f>IF('Info patients (1)'!I177&lt;&gt;'Info patients (2)'!I177,"CHECK","")</f>
        <v/>
      </c>
      <c r="J177" s="276" t="str">
        <f>IF('Info patients (1)'!J177&lt;&gt;'Info patients (2)'!J177,"CHECK","")</f>
        <v/>
      </c>
      <c r="K177" s="276" t="str">
        <f>IF('Info patients (1)'!K177&lt;&gt;'Info patients (2)'!K177,"CHECK","")</f>
        <v/>
      </c>
      <c r="L177" s="276" t="str">
        <f>IF('Info patients (1)'!L177&lt;&gt;'Info patients (2)'!L177,"CHECK","")</f>
        <v/>
      </c>
      <c r="M177" s="276" t="str">
        <f>IF('Info patients (1)'!M177&lt;&gt;'Info patients (2)'!M177,"CHECK","")</f>
        <v/>
      </c>
      <c r="N177" s="276" t="str">
        <f>IF('Info patients (1)'!N177&lt;&gt;'Info patients (2)'!N177,"CHECK","")</f>
        <v/>
      </c>
      <c r="O177" s="276" t="str">
        <f>IF('Info patients (1)'!O177&lt;&gt;'Info patients (2)'!O177,"CHECK","")</f>
        <v/>
      </c>
      <c r="P177" s="276" t="str">
        <f>IF('Info patients (1)'!P177&lt;&gt;'Info patients (2)'!P177,"CHECK","")</f>
        <v/>
      </c>
      <c r="Q177" s="276" t="str">
        <f>IF('Info patients (1)'!Q177&lt;&gt;'Info patients (2)'!Q177,"CHECK","")</f>
        <v/>
      </c>
      <c r="R177" s="276" t="str">
        <f>IF('Info patients (1)'!R177&lt;&gt;'Info patients (2)'!R177,"CHECK","")</f>
        <v/>
      </c>
      <c r="S177" s="276" t="str">
        <f>IF('Info patients (1)'!S177&lt;&gt;'Info patients (2)'!S177,"CHECK","")</f>
        <v/>
      </c>
      <c r="T177" s="276" t="str">
        <f>IF('Info patients (1)'!T177&lt;&gt;'Info patients (2)'!T177,"CHECK","")</f>
        <v/>
      </c>
      <c r="U177" s="276" t="str">
        <f>IF('Info patients (1)'!U177&lt;&gt;'Info patients (2)'!U177,"CHECK","")</f>
        <v/>
      </c>
      <c r="V177" s="276" t="str">
        <f>IF('Info patients (1)'!V177&lt;&gt;'Info patients (2)'!V177,"CHECK","")</f>
        <v/>
      </c>
      <c r="W177" s="276" t="str">
        <f>IF('Info patients (1)'!W177&lt;&gt;'Info patients (2)'!W177,"CHECK","")</f>
        <v/>
      </c>
      <c r="X177" s="276" t="str">
        <f>IF('Info patients (1)'!X177&lt;&gt;'Info patients (2)'!X177,"CHECK","")</f>
        <v/>
      </c>
      <c r="Y177" s="276" t="str">
        <f>IF('Info patients (1)'!Y177&lt;&gt;'Info patients (2)'!Y177,"CHECK","")</f>
        <v/>
      </c>
      <c r="Z177" s="276" t="str">
        <f>IF('Info patients (1)'!Z177&lt;&gt;'Info patients (2)'!Z177,"CHECK","")</f>
        <v/>
      </c>
      <c r="AA177" s="276" t="str">
        <f>IF('Info patients (1)'!AA177&lt;&gt;'Info patients (2)'!AA177,"CHECK","")</f>
        <v/>
      </c>
      <c r="AB177" s="276" t="str">
        <f>IF('Info patients (1)'!AB177&lt;&gt;'Info patients (2)'!AB177,"CHECK","")</f>
        <v/>
      </c>
      <c r="AC177" s="276" t="str">
        <f>IF('Info patients (1)'!AC177&lt;&gt;'Info patients (2)'!AC177,"CHECK","")</f>
        <v/>
      </c>
      <c r="AD177" s="276" t="str">
        <f>IF('Info patients (1)'!AD177&lt;&gt;'Info patients (2)'!AD177,"CHECK","")</f>
        <v/>
      </c>
      <c r="AE177" s="276" t="str">
        <f>IF('Info patients (1)'!AE177&lt;&gt;'Info patients (2)'!AE177,"CHECK","")</f>
        <v/>
      </c>
      <c r="AF177" s="276" t="str">
        <f>IF('Info patients (1)'!AF177&lt;&gt;'Info patients (2)'!AF177,"CHECK","")</f>
        <v/>
      </c>
      <c r="AG177" s="276" t="str">
        <f>IF('Info patients (1)'!AG177&lt;&gt;'Info patients (2)'!AG177,"CHECK","")</f>
        <v/>
      </c>
      <c r="AH177" s="276" t="str">
        <f>IF('Info patients (1)'!AH177&lt;&gt;'Info patients (2)'!AH177,"CHECK","")</f>
        <v/>
      </c>
      <c r="AI177" s="276" t="str">
        <f>IF('Info patients (1)'!AI177&lt;&gt;'Info patients (2)'!AI177,"CHECK","")</f>
        <v/>
      </c>
      <c r="AJ177" s="276" t="str">
        <f>IF('Info patients (1)'!AJ177&lt;&gt;'Info patients (2)'!AJ177,"CHECK","")</f>
        <v/>
      </c>
      <c r="AK177" s="276" t="str">
        <f>IF('Info patients (1)'!AK177&lt;&gt;'Info patients (2)'!AK177,"CHECK","")</f>
        <v/>
      </c>
      <c r="AL177" s="276" t="str">
        <f>IF('Info patients (1)'!AL177&lt;&gt;'Info patients (2)'!AL177,"CHECK","")</f>
        <v/>
      </c>
      <c r="AM177" s="276" t="str">
        <f>IF('Info patients (1)'!AM177&lt;&gt;'Info patients (2)'!AM177,"CHECK","")</f>
        <v/>
      </c>
      <c r="AN177" s="276" t="str">
        <f>IF('Info patients (1)'!AN177&lt;&gt;'Info patients (2)'!AN177,"CHECK","")</f>
        <v/>
      </c>
      <c r="AO177" s="276" t="str">
        <f>IF('Info patients (1)'!AO177&lt;&gt;'Info patients (2)'!AO177,"CHECK","")</f>
        <v/>
      </c>
      <c r="AP177" s="276" t="str">
        <f>IF('Info patients (1)'!AP177&lt;&gt;'Info patients (2)'!AP177,"CHECK","")</f>
        <v/>
      </c>
      <c r="AQ177" s="276" t="str">
        <f>IF('Info patients (1)'!AQ177&lt;&gt;'Info patients (2)'!AQ177,"CHECK","")</f>
        <v/>
      </c>
      <c r="AR177" s="276" t="str">
        <f>IF('Info patients (1)'!AR177&lt;&gt;'Info patients (2)'!AR177,"CHECK","")</f>
        <v/>
      </c>
      <c r="AS177" s="276" t="str">
        <f>IF('Info patients (1)'!AS177&lt;&gt;'Info patients (2)'!AS177,"CHECK","")</f>
        <v/>
      </c>
      <c r="AT177" s="276" t="str">
        <f>IF('Info patients (1)'!AT177&lt;&gt;'Info patients (2)'!AT177,"CHECK","")</f>
        <v/>
      </c>
      <c r="AU177" s="276" t="str">
        <f>IF('Info patients (1)'!AU177&lt;&gt;'Info patients (2)'!AU177,"CHECK","")</f>
        <v/>
      </c>
      <c r="AV177" s="276" t="str">
        <f>IF('Info patients (1)'!AV177&lt;&gt;'Info patients (2)'!AV177,"CHECK","")</f>
        <v/>
      </c>
      <c r="AW177" s="276" t="str">
        <f>IF('Info patients (1)'!AW177&lt;&gt;'Info patients (2)'!AW177,"CHECK","")</f>
        <v/>
      </c>
      <c r="AX177" s="276" t="str">
        <f>IF('Info patients (1)'!AX177&lt;&gt;'Info patients (2)'!AX177,"CHECK","")</f>
        <v/>
      </c>
      <c r="AY177" s="276" t="str">
        <f>IF('Info patients (1)'!AY177&lt;&gt;'Info patients (2)'!AY177,"CHECK","")</f>
        <v/>
      </c>
      <c r="AZ177" s="276" t="str">
        <f>IF('Info patients (1)'!AZ177&lt;&gt;'Info patients (2)'!AZ177,"CHECK","")</f>
        <v/>
      </c>
      <c r="BA177" s="276" t="str">
        <f>IF('Info patients (1)'!BA177&lt;&gt;'Info patients (2)'!BA177,"CHECK","")</f>
        <v/>
      </c>
      <c r="BB177" s="276" t="str">
        <f>IF('Info patients (1)'!BB177&lt;&gt;'Info patients (2)'!BB177,"CHECK","")</f>
        <v/>
      </c>
      <c r="BC177" s="276" t="str">
        <f>IF('Info patients (1)'!BC177&lt;&gt;'Info patients (2)'!BC177,"CHECK","")</f>
        <v/>
      </c>
      <c r="BD177" s="276" t="str">
        <f>IF('Info patients (1)'!BD177&lt;&gt;'Info patients (2)'!BD177,"CHECK","")</f>
        <v/>
      </c>
      <c r="BE177" s="276" t="str">
        <f>IF('Info patients (1)'!BE177&lt;&gt;'Info patients (2)'!BE177,"CHECK","")</f>
        <v/>
      </c>
      <c r="BF177" s="276" t="str">
        <f>IF('Info patients (1)'!BF177&lt;&gt;'Info patients (2)'!BF177,"CHECK","")</f>
        <v/>
      </c>
      <c r="BG177" s="276" t="str">
        <f>IF('Info patients (1)'!BG177&lt;&gt;'Info patients (2)'!BG177,"CHECK","")</f>
        <v/>
      </c>
      <c r="BH177" s="276" t="str">
        <f>IF('Info patients (1)'!BH177&lt;&gt;'Info patients (2)'!BH177,"CHECK","")</f>
        <v/>
      </c>
      <c r="BI177" s="276" t="str">
        <f>IF('Info patients (1)'!BI177&lt;&gt;'Info patients (2)'!BI177,"CHECK","")</f>
        <v/>
      </c>
      <c r="BJ177" s="276" t="str">
        <f>IF('Info patients (1)'!BJ177&lt;&gt;'Info patients (2)'!BJ177,"CHECK","")</f>
        <v/>
      </c>
      <c r="BK177" s="276" t="str">
        <f>IF('Info patients (1)'!BK177&lt;&gt;'Info patients (2)'!BK177,"CHECK","")</f>
        <v/>
      </c>
      <c r="BL177" s="276" t="str">
        <f>IF('Info patients (1)'!BL177&lt;&gt;'Info patients (2)'!BL177,"CHECK","")</f>
        <v/>
      </c>
      <c r="BM177" s="276" t="str">
        <f>IF('Info patients (1)'!BM177&lt;&gt;'Info patients (2)'!BM177,"CHECK","")</f>
        <v/>
      </c>
      <c r="BN177" s="276" t="str">
        <f>IF('Info patients (1)'!BN177&lt;&gt;'Info patients (2)'!BN177,"CHECK","")</f>
        <v/>
      </c>
      <c r="BO177" s="276" t="str">
        <f>IF('Info patients (1)'!BO177&lt;&gt;'Info patients (2)'!BO177,"CHECK","")</f>
        <v/>
      </c>
      <c r="BP177" s="276" t="str">
        <f>IF('Info patients (1)'!BP177&lt;&gt;'Info patients (2)'!BP177,"CHECK","")</f>
        <v/>
      </c>
      <c r="BQ177" s="276" t="str">
        <f>IF('Info patients (1)'!BQ177&lt;&gt;'Info patients (2)'!BQ177,"CHECK","")</f>
        <v/>
      </c>
      <c r="BR177" s="276" t="str">
        <f>IF('Info patients (1)'!BR177&lt;&gt;'Info patients (2)'!BR177,"CHECK","")</f>
        <v/>
      </c>
      <c r="BS177" s="276" t="str">
        <f>IF('Info patients (1)'!BS177&lt;&gt;'Info patients (2)'!BS177,"CHECK","")</f>
        <v/>
      </c>
      <c r="BT177" s="276" t="str">
        <f>IF('Info patients (1)'!BT177&lt;&gt;'Info patients (2)'!BT177,"CHECK","")</f>
        <v/>
      </c>
      <c r="BU177" s="276" t="str">
        <f>IF('Info patients (1)'!BU177&lt;&gt;'Info patients (2)'!BU177,"CHECK","")</f>
        <v/>
      </c>
      <c r="BV177" s="276" t="str">
        <f>IF('Info patients (1)'!BV177&lt;&gt;'Info patients (2)'!BV177,"CHECK","")</f>
        <v/>
      </c>
      <c r="BW177" s="276" t="str">
        <f>IF('Info patients (1)'!BW177&lt;&gt;'Info patients (2)'!BW177,"CHECK","")</f>
        <v/>
      </c>
      <c r="BX177" s="276" t="str">
        <f>IF('Info patients (1)'!BX177&lt;&gt;'Info patients (2)'!BX177,"CHECK","")</f>
        <v/>
      </c>
      <c r="BY177" s="276" t="str">
        <f>IF('Info patients (1)'!BY177&lt;&gt;'Info patients (2)'!BY177,"CHECK","")</f>
        <v/>
      </c>
      <c r="BZ177" s="276" t="str">
        <f>IF('Info patients (1)'!BZ177&lt;&gt;'Info patients (2)'!BZ177,"CHECK","")</f>
        <v/>
      </c>
      <c r="CA177" s="276" t="str">
        <f>IF('Info patients (1)'!CA177&lt;&gt;'Info patients (2)'!CA177,"CHECK","")</f>
        <v/>
      </c>
      <c r="CB177" s="276" t="str">
        <f>IF('Info patients (1)'!CB177&lt;&gt;'Info patients (2)'!CB177,"CHECK","")</f>
        <v/>
      </c>
      <c r="CC177" s="276" t="str">
        <f>IF('Info patients (1)'!CC177&lt;&gt;'Info patients (2)'!CC177,"CHECK","")</f>
        <v/>
      </c>
      <c r="CD177" s="276" t="str">
        <f>IF('Info patients (1)'!CD177&lt;&gt;'Info patients (2)'!CD177,"CHECK","")</f>
        <v/>
      </c>
      <c r="CE177" s="276" t="str">
        <f>IF('Info patients (1)'!CE177&lt;&gt;'Info patients (2)'!CE177,"CHECK","")</f>
        <v/>
      </c>
      <c r="CF177" s="276" t="str">
        <f>IF('Info patients (1)'!CF177&lt;&gt;'Info patients (2)'!CF177,"CHECK","")</f>
        <v/>
      </c>
      <c r="CG177" s="276" t="str">
        <f>IF('Info patients (1)'!CG177&lt;&gt;'Info patients (2)'!CG177,"CHECK","")</f>
        <v/>
      </c>
      <c r="CH177" s="276" t="str">
        <f>IF('Info patients (1)'!CH177&lt;&gt;'Info patients (2)'!CH177,"CHECK","")</f>
        <v/>
      </c>
      <c r="CI177" s="276" t="str">
        <f>IF('Info patients (1)'!CI177&lt;&gt;'Info patients (2)'!CI177,"CHECK","")</f>
        <v/>
      </c>
      <c r="CJ177" s="276" t="str">
        <f>IF('Info patients (1)'!CJ177&lt;&gt;'Info patients (2)'!CJ177,"CHECK","")</f>
        <v/>
      </c>
      <c r="CK177" s="276" t="str">
        <f>IF('Info patients (1)'!CK177&lt;&gt;'Info patients (2)'!CK177,"CHECK","")</f>
        <v/>
      </c>
      <c r="CL177" s="276" t="str">
        <f>IF('Info patients (1)'!CL177&lt;&gt;'Info patients (2)'!CL177,"CHECK","")</f>
        <v/>
      </c>
      <c r="CM177" s="276" t="str">
        <f>IF('Info patients (1)'!CM177&lt;&gt;'Info patients (2)'!CM177,"CHECK","")</f>
        <v/>
      </c>
      <c r="CN177" s="276" t="str">
        <f>IF('Info patients (1)'!CN177&lt;&gt;'Info patients (2)'!CN177,"CHECK","")</f>
        <v/>
      </c>
      <c r="CO177" s="276" t="str">
        <f>IF('Info patients (1)'!CO177&lt;&gt;'Info patients (2)'!CO177,"CHECK","")</f>
        <v/>
      </c>
      <c r="CP177" s="276" t="str">
        <f>IF('Info patients (1)'!CP177&lt;&gt;'Info patients (2)'!CP177,"CHECK","")</f>
        <v/>
      </c>
      <c r="CQ177" s="276" t="str">
        <f>IF('Info patients (1)'!CQ177&lt;&gt;'Info patients (2)'!CQ177,"CHECK","")</f>
        <v/>
      </c>
      <c r="CR177" s="276" t="str">
        <f>IF('Info patients (1)'!CR177&lt;&gt;'Info patients (2)'!CR177,"CHECK","")</f>
        <v/>
      </c>
      <c r="CS177" s="276" t="str">
        <f>IF('Info patients (1)'!CS177&lt;&gt;'Info patients (2)'!CS177,"CHECK","")</f>
        <v/>
      </c>
      <c r="CT177" s="276" t="str">
        <f>IF('Info patients (1)'!CT177&lt;&gt;'Info patients (2)'!CT177,"CHECK","")</f>
        <v/>
      </c>
      <c r="CU177" s="276" t="str">
        <f>IF('Info patients (1)'!CU177&lt;&gt;'Info patients (2)'!CU177,"CHECK","")</f>
        <v/>
      </c>
      <c r="CV177" s="276" t="str">
        <f>IF('Info patients (1)'!CV177&lt;&gt;'Info patients (2)'!CV177,"CHECK","")</f>
        <v/>
      </c>
      <c r="CW177" s="276" t="str">
        <f>IF('Info patients (1)'!CW177&lt;&gt;'Info patients (2)'!CW177,"CHECK","")</f>
        <v/>
      </c>
      <c r="CX177" s="276" t="str">
        <f>IF('Info patients (1)'!CX177&lt;&gt;'Info patients (2)'!CX177,"CHECK","")</f>
        <v/>
      </c>
      <c r="CY177" s="276" t="str">
        <f>IF('Info patients (1)'!CY177&lt;&gt;'Info patients (2)'!CY177,"CHECK","")</f>
        <v/>
      </c>
      <c r="CZ177" s="276" t="str">
        <f>IF('Info patients (1)'!CZ177&lt;&gt;'Info patients (2)'!CZ177,"CHECK","")</f>
        <v/>
      </c>
      <c r="DA177" s="276" t="str">
        <f>IF('Info patients (1)'!DA177&lt;&gt;'Info patients (2)'!DA177,"CHECK","")</f>
        <v/>
      </c>
      <c r="DB177" s="276" t="str">
        <f>IF('Info patients (1)'!DB177&lt;&gt;'Info patients (2)'!DB177,"CHECK","")</f>
        <v/>
      </c>
      <c r="DC177" s="276" t="str">
        <f>IF('Info patients (1)'!DC177&lt;&gt;'Info patients (2)'!DC177,"CHECK","")</f>
        <v/>
      </c>
      <c r="DD177" s="276" t="str">
        <f>IF('Info patients (1)'!DD177&lt;&gt;'Info patients (2)'!DD177,"CHECK","")</f>
        <v/>
      </c>
      <c r="DE177" s="276" t="str">
        <f>IF('Info patients (1)'!DE177&lt;&gt;'Info patients (2)'!DE177,"CHECK","")</f>
        <v/>
      </c>
      <c r="DF177" s="276" t="str">
        <f>IF('Info patients (1)'!DF177&lt;&gt;'Info patients (2)'!DF177,"CHECK","")</f>
        <v/>
      </c>
      <c r="DG177" s="276" t="str">
        <f>IF('Info patients (1)'!DG177&lt;&gt;'Info patients (2)'!DG177,"CHECK","")</f>
        <v/>
      </c>
      <c r="DH177" s="276" t="str">
        <f>IF('Info patients (1)'!DH177&lt;&gt;'Info patients (2)'!DH177,"CHECK","")</f>
        <v/>
      </c>
      <c r="DI177" s="276" t="str">
        <f>IF('Info patients (1)'!DI177&lt;&gt;'Info patients (2)'!DI177,"CHECK","")</f>
        <v/>
      </c>
      <c r="DJ177" s="276" t="str">
        <f>IF('Info patients (1)'!DJ177&lt;&gt;'Info patients (2)'!DJ177,"CHECK","")</f>
        <v/>
      </c>
      <c r="DK177" s="276" t="str">
        <f>IF('Info patients (1)'!DK177&lt;&gt;'Info patients (2)'!DK177,"CHECK","")</f>
        <v/>
      </c>
      <c r="DL177" s="276" t="str">
        <f>IF('Info patients (1)'!DL177&lt;&gt;'Info patients (2)'!DL177,"CHECK","")</f>
        <v/>
      </c>
      <c r="DM177" s="276" t="str">
        <f>IF('Info patients (1)'!DM177&lt;&gt;'Info patients (2)'!DM177,"CHECK","")</f>
        <v/>
      </c>
      <c r="DN177" s="276" t="str">
        <f>IF('Info patients (1)'!DN177&lt;&gt;'Info patients (2)'!DN177,"CHECK","")</f>
        <v/>
      </c>
      <c r="DO177" s="276" t="str">
        <f>IF('Info patients (1)'!DO177&lt;&gt;'Info patients (2)'!DO177,"CHECK","")</f>
        <v/>
      </c>
      <c r="DP177" s="276" t="str">
        <f>IF('Info patients (1)'!DP177&lt;&gt;'Info patients (2)'!DP177,"CHECK","")</f>
        <v/>
      </c>
      <c r="DQ177" s="276" t="str">
        <f>IF('Info patients (1)'!DQ177&lt;&gt;'Info patients (2)'!DQ177,"CHECK","")</f>
        <v/>
      </c>
    </row>
    <row r="178" spans="1:121" s="109" customFormat="1" ht="23.25" customHeight="1" x14ac:dyDescent="0.2">
      <c r="A178" s="276" t="str">
        <f>IF('Info patients (1)'!A178&lt;&gt;'Info patients (2)'!A178,"CHECK","")</f>
        <v/>
      </c>
      <c r="B178" s="276" t="str">
        <f>IF('Info patients (1)'!B178&lt;&gt;'Info patients (2)'!B178,"CHECK","")</f>
        <v/>
      </c>
      <c r="C178" s="276" t="str">
        <f>IF('Info patients (1)'!C178&lt;&gt;'Info patients (2)'!C178,"CHECK","")</f>
        <v/>
      </c>
      <c r="D178" s="276" t="str">
        <f>IF('Info patients (1)'!D178&lt;&gt;'Info patients (2)'!D178,"CHECK","")</f>
        <v/>
      </c>
      <c r="E178" s="276" t="str">
        <f>IF('Info patients (1)'!E178&lt;&gt;'Info patients (2)'!E178,"CHECK","")</f>
        <v/>
      </c>
      <c r="F178" s="276" t="str">
        <f>IF('Info patients (1)'!F178&lt;&gt;'Info patients (2)'!F178,"CHECK","")</f>
        <v/>
      </c>
      <c r="G178" s="276" t="str">
        <f>IF('Info patients (1)'!G178&lt;&gt;'Info patients (2)'!G178,"CHECK","")</f>
        <v/>
      </c>
      <c r="H178" s="276" t="str">
        <f>IF('Info patients (1)'!H178&lt;&gt;'Info patients (2)'!H178,"CHECK","")</f>
        <v/>
      </c>
      <c r="I178" s="276" t="str">
        <f>IF('Info patients (1)'!I178&lt;&gt;'Info patients (2)'!I178,"CHECK","")</f>
        <v/>
      </c>
      <c r="J178" s="276" t="str">
        <f>IF('Info patients (1)'!J178&lt;&gt;'Info patients (2)'!J178,"CHECK","")</f>
        <v/>
      </c>
      <c r="K178" s="276" t="str">
        <f>IF('Info patients (1)'!K178&lt;&gt;'Info patients (2)'!K178,"CHECK","")</f>
        <v/>
      </c>
      <c r="L178" s="276" t="str">
        <f>IF('Info patients (1)'!L178&lt;&gt;'Info patients (2)'!L178,"CHECK","")</f>
        <v/>
      </c>
      <c r="M178" s="276" t="str">
        <f>IF('Info patients (1)'!M178&lt;&gt;'Info patients (2)'!M178,"CHECK","")</f>
        <v/>
      </c>
      <c r="N178" s="276" t="str">
        <f>IF('Info patients (1)'!N178&lt;&gt;'Info patients (2)'!N178,"CHECK","")</f>
        <v/>
      </c>
      <c r="O178" s="276" t="str">
        <f>IF('Info patients (1)'!O178&lt;&gt;'Info patients (2)'!O178,"CHECK","")</f>
        <v/>
      </c>
      <c r="P178" s="276" t="str">
        <f>IF('Info patients (1)'!P178&lt;&gt;'Info patients (2)'!P178,"CHECK","")</f>
        <v/>
      </c>
      <c r="Q178" s="276" t="str">
        <f>IF('Info patients (1)'!Q178&lt;&gt;'Info patients (2)'!Q178,"CHECK","")</f>
        <v/>
      </c>
      <c r="R178" s="276" t="str">
        <f>IF('Info patients (1)'!R178&lt;&gt;'Info patients (2)'!R178,"CHECK","")</f>
        <v/>
      </c>
      <c r="S178" s="276" t="str">
        <f>IF('Info patients (1)'!S178&lt;&gt;'Info patients (2)'!S178,"CHECK","")</f>
        <v/>
      </c>
      <c r="T178" s="276" t="str">
        <f>IF('Info patients (1)'!T178&lt;&gt;'Info patients (2)'!T178,"CHECK","")</f>
        <v/>
      </c>
      <c r="U178" s="276" t="str">
        <f>IF('Info patients (1)'!U178&lt;&gt;'Info patients (2)'!U178,"CHECK","")</f>
        <v/>
      </c>
      <c r="V178" s="276" t="str">
        <f>IF('Info patients (1)'!V178&lt;&gt;'Info patients (2)'!V178,"CHECK","")</f>
        <v/>
      </c>
      <c r="W178" s="276" t="str">
        <f>IF('Info patients (1)'!W178&lt;&gt;'Info patients (2)'!W178,"CHECK","")</f>
        <v/>
      </c>
      <c r="X178" s="276" t="str">
        <f>IF('Info patients (1)'!X178&lt;&gt;'Info patients (2)'!X178,"CHECK","")</f>
        <v/>
      </c>
      <c r="Y178" s="276" t="str">
        <f>IF('Info patients (1)'!Y178&lt;&gt;'Info patients (2)'!Y178,"CHECK","")</f>
        <v/>
      </c>
      <c r="Z178" s="276" t="str">
        <f>IF('Info patients (1)'!Z178&lt;&gt;'Info patients (2)'!Z178,"CHECK","")</f>
        <v/>
      </c>
      <c r="AA178" s="276" t="str">
        <f>IF('Info patients (1)'!AA178&lt;&gt;'Info patients (2)'!AA178,"CHECK","")</f>
        <v/>
      </c>
      <c r="AB178" s="276" t="str">
        <f>IF('Info patients (1)'!AB178&lt;&gt;'Info patients (2)'!AB178,"CHECK","")</f>
        <v/>
      </c>
      <c r="AC178" s="276" t="str">
        <f>IF('Info patients (1)'!AC178&lt;&gt;'Info patients (2)'!AC178,"CHECK","")</f>
        <v/>
      </c>
      <c r="AD178" s="276" t="str">
        <f>IF('Info patients (1)'!AD178&lt;&gt;'Info patients (2)'!AD178,"CHECK","")</f>
        <v/>
      </c>
      <c r="AE178" s="276" t="str">
        <f>IF('Info patients (1)'!AE178&lt;&gt;'Info patients (2)'!AE178,"CHECK","")</f>
        <v/>
      </c>
      <c r="AF178" s="276" t="str">
        <f>IF('Info patients (1)'!AF178&lt;&gt;'Info patients (2)'!AF178,"CHECK","")</f>
        <v/>
      </c>
      <c r="AG178" s="276" t="str">
        <f>IF('Info patients (1)'!AG178&lt;&gt;'Info patients (2)'!AG178,"CHECK","")</f>
        <v/>
      </c>
      <c r="AH178" s="276" t="str">
        <f>IF('Info patients (1)'!AH178&lt;&gt;'Info patients (2)'!AH178,"CHECK","")</f>
        <v/>
      </c>
      <c r="AI178" s="276" t="str">
        <f>IF('Info patients (1)'!AI178&lt;&gt;'Info patients (2)'!AI178,"CHECK","")</f>
        <v/>
      </c>
      <c r="AJ178" s="276" t="str">
        <f>IF('Info patients (1)'!AJ178&lt;&gt;'Info patients (2)'!AJ178,"CHECK","")</f>
        <v/>
      </c>
      <c r="AK178" s="276" t="str">
        <f>IF('Info patients (1)'!AK178&lt;&gt;'Info patients (2)'!AK178,"CHECK","")</f>
        <v/>
      </c>
      <c r="AL178" s="276" t="str">
        <f>IF('Info patients (1)'!AL178&lt;&gt;'Info patients (2)'!AL178,"CHECK","")</f>
        <v/>
      </c>
      <c r="AM178" s="276" t="str">
        <f>IF('Info patients (1)'!AM178&lt;&gt;'Info patients (2)'!AM178,"CHECK","")</f>
        <v/>
      </c>
      <c r="AN178" s="276" t="str">
        <f>IF('Info patients (1)'!AN178&lt;&gt;'Info patients (2)'!AN178,"CHECK","")</f>
        <v/>
      </c>
      <c r="AO178" s="276" t="str">
        <f>IF('Info patients (1)'!AO178&lt;&gt;'Info patients (2)'!AO178,"CHECK","")</f>
        <v/>
      </c>
      <c r="AP178" s="276" t="str">
        <f>IF('Info patients (1)'!AP178&lt;&gt;'Info patients (2)'!AP178,"CHECK","")</f>
        <v/>
      </c>
      <c r="AQ178" s="276" t="str">
        <f>IF('Info patients (1)'!AQ178&lt;&gt;'Info patients (2)'!AQ178,"CHECK","")</f>
        <v/>
      </c>
      <c r="AR178" s="276" t="str">
        <f>IF('Info patients (1)'!AR178&lt;&gt;'Info patients (2)'!AR178,"CHECK","")</f>
        <v/>
      </c>
      <c r="AS178" s="276" t="str">
        <f>IF('Info patients (1)'!AS178&lt;&gt;'Info patients (2)'!AS178,"CHECK","")</f>
        <v/>
      </c>
      <c r="AT178" s="276" t="str">
        <f>IF('Info patients (1)'!AT178&lt;&gt;'Info patients (2)'!AT178,"CHECK","")</f>
        <v/>
      </c>
      <c r="AU178" s="276" t="str">
        <f>IF('Info patients (1)'!AU178&lt;&gt;'Info patients (2)'!AU178,"CHECK","")</f>
        <v/>
      </c>
      <c r="AV178" s="276" t="str">
        <f>IF('Info patients (1)'!AV178&lt;&gt;'Info patients (2)'!AV178,"CHECK","")</f>
        <v/>
      </c>
      <c r="AW178" s="276" t="str">
        <f>IF('Info patients (1)'!AW178&lt;&gt;'Info patients (2)'!AW178,"CHECK","")</f>
        <v/>
      </c>
      <c r="AX178" s="276" t="str">
        <f>IF('Info patients (1)'!AX178&lt;&gt;'Info patients (2)'!AX178,"CHECK","")</f>
        <v/>
      </c>
      <c r="AY178" s="276" t="str">
        <f>IF('Info patients (1)'!AY178&lt;&gt;'Info patients (2)'!AY178,"CHECK","")</f>
        <v/>
      </c>
      <c r="AZ178" s="276" t="str">
        <f>IF('Info patients (1)'!AZ178&lt;&gt;'Info patients (2)'!AZ178,"CHECK","")</f>
        <v/>
      </c>
      <c r="BA178" s="276" t="str">
        <f>IF('Info patients (1)'!BA178&lt;&gt;'Info patients (2)'!BA178,"CHECK","")</f>
        <v/>
      </c>
      <c r="BB178" s="276" t="str">
        <f>IF('Info patients (1)'!BB178&lt;&gt;'Info patients (2)'!BB178,"CHECK","")</f>
        <v/>
      </c>
      <c r="BC178" s="276" t="str">
        <f>IF('Info patients (1)'!BC178&lt;&gt;'Info patients (2)'!BC178,"CHECK","")</f>
        <v/>
      </c>
      <c r="BD178" s="276" t="str">
        <f>IF('Info patients (1)'!BD178&lt;&gt;'Info patients (2)'!BD178,"CHECK","")</f>
        <v/>
      </c>
      <c r="BE178" s="276" t="str">
        <f>IF('Info patients (1)'!BE178&lt;&gt;'Info patients (2)'!BE178,"CHECK","")</f>
        <v/>
      </c>
      <c r="BF178" s="276" t="str">
        <f>IF('Info patients (1)'!BF178&lt;&gt;'Info patients (2)'!BF178,"CHECK","")</f>
        <v/>
      </c>
      <c r="BG178" s="276" t="str">
        <f>IF('Info patients (1)'!BG178&lt;&gt;'Info patients (2)'!BG178,"CHECK","")</f>
        <v/>
      </c>
      <c r="BH178" s="276" t="str">
        <f>IF('Info patients (1)'!BH178&lt;&gt;'Info patients (2)'!BH178,"CHECK","")</f>
        <v/>
      </c>
      <c r="BI178" s="276" t="str">
        <f>IF('Info patients (1)'!BI178&lt;&gt;'Info patients (2)'!BI178,"CHECK","")</f>
        <v/>
      </c>
      <c r="BJ178" s="276" t="str">
        <f>IF('Info patients (1)'!BJ178&lt;&gt;'Info patients (2)'!BJ178,"CHECK","")</f>
        <v/>
      </c>
      <c r="BK178" s="276" t="str">
        <f>IF('Info patients (1)'!BK178&lt;&gt;'Info patients (2)'!BK178,"CHECK","")</f>
        <v/>
      </c>
      <c r="BL178" s="276" t="str">
        <f>IF('Info patients (1)'!BL178&lt;&gt;'Info patients (2)'!BL178,"CHECK","")</f>
        <v/>
      </c>
      <c r="BM178" s="276" t="str">
        <f>IF('Info patients (1)'!BM178&lt;&gt;'Info patients (2)'!BM178,"CHECK","")</f>
        <v/>
      </c>
      <c r="BN178" s="276" t="str">
        <f>IF('Info patients (1)'!BN178&lt;&gt;'Info patients (2)'!BN178,"CHECK","")</f>
        <v/>
      </c>
      <c r="BO178" s="276" t="str">
        <f>IF('Info patients (1)'!BO178&lt;&gt;'Info patients (2)'!BO178,"CHECK","")</f>
        <v/>
      </c>
      <c r="BP178" s="276" t="str">
        <f>IF('Info patients (1)'!BP178&lt;&gt;'Info patients (2)'!BP178,"CHECK","")</f>
        <v/>
      </c>
      <c r="BQ178" s="276" t="str">
        <f>IF('Info patients (1)'!BQ178&lt;&gt;'Info patients (2)'!BQ178,"CHECK","")</f>
        <v/>
      </c>
      <c r="BR178" s="276" t="str">
        <f>IF('Info patients (1)'!BR178&lt;&gt;'Info patients (2)'!BR178,"CHECK","")</f>
        <v/>
      </c>
      <c r="BS178" s="276" t="str">
        <f>IF('Info patients (1)'!BS178&lt;&gt;'Info patients (2)'!BS178,"CHECK","")</f>
        <v/>
      </c>
      <c r="BT178" s="276" t="str">
        <f>IF('Info patients (1)'!BT178&lt;&gt;'Info patients (2)'!BT178,"CHECK","")</f>
        <v/>
      </c>
      <c r="BU178" s="276" t="str">
        <f>IF('Info patients (1)'!BU178&lt;&gt;'Info patients (2)'!BU178,"CHECK","")</f>
        <v/>
      </c>
      <c r="BV178" s="276" t="str">
        <f>IF('Info patients (1)'!BV178&lt;&gt;'Info patients (2)'!BV178,"CHECK","")</f>
        <v/>
      </c>
      <c r="BW178" s="276" t="str">
        <f>IF('Info patients (1)'!BW178&lt;&gt;'Info patients (2)'!BW178,"CHECK","")</f>
        <v/>
      </c>
      <c r="BX178" s="276" t="str">
        <f>IF('Info patients (1)'!BX178&lt;&gt;'Info patients (2)'!BX178,"CHECK","")</f>
        <v/>
      </c>
      <c r="BY178" s="276" t="str">
        <f>IF('Info patients (1)'!BY178&lt;&gt;'Info patients (2)'!BY178,"CHECK","")</f>
        <v/>
      </c>
      <c r="BZ178" s="276" t="str">
        <f>IF('Info patients (1)'!BZ178&lt;&gt;'Info patients (2)'!BZ178,"CHECK","")</f>
        <v/>
      </c>
      <c r="CA178" s="276" t="str">
        <f>IF('Info patients (1)'!CA178&lt;&gt;'Info patients (2)'!CA178,"CHECK","")</f>
        <v/>
      </c>
      <c r="CB178" s="276" t="str">
        <f>IF('Info patients (1)'!CB178&lt;&gt;'Info patients (2)'!CB178,"CHECK","")</f>
        <v/>
      </c>
      <c r="CC178" s="276" t="str">
        <f>IF('Info patients (1)'!CC178&lt;&gt;'Info patients (2)'!CC178,"CHECK","")</f>
        <v/>
      </c>
      <c r="CD178" s="276" t="str">
        <f>IF('Info patients (1)'!CD178&lt;&gt;'Info patients (2)'!CD178,"CHECK","")</f>
        <v/>
      </c>
      <c r="CE178" s="276" t="str">
        <f>IF('Info patients (1)'!CE178&lt;&gt;'Info patients (2)'!CE178,"CHECK","")</f>
        <v/>
      </c>
      <c r="CF178" s="276" t="str">
        <f>IF('Info patients (1)'!CF178&lt;&gt;'Info patients (2)'!CF178,"CHECK","")</f>
        <v/>
      </c>
      <c r="CG178" s="276" t="str">
        <f>IF('Info patients (1)'!CG178&lt;&gt;'Info patients (2)'!CG178,"CHECK","")</f>
        <v/>
      </c>
      <c r="CH178" s="276" t="str">
        <f>IF('Info patients (1)'!CH178&lt;&gt;'Info patients (2)'!CH178,"CHECK","")</f>
        <v/>
      </c>
      <c r="CI178" s="276" t="str">
        <f>IF('Info patients (1)'!CI178&lt;&gt;'Info patients (2)'!CI178,"CHECK","")</f>
        <v/>
      </c>
      <c r="CJ178" s="276" t="str">
        <f>IF('Info patients (1)'!CJ178&lt;&gt;'Info patients (2)'!CJ178,"CHECK","")</f>
        <v/>
      </c>
      <c r="CK178" s="276" t="str">
        <f>IF('Info patients (1)'!CK178&lt;&gt;'Info patients (2)'!CK178,"CHECK","")</f>
        <v/>
      </c>
      <c r="CL178" s="276" t="str">
        <f>IF('Info patients (1)'!CL178&lt;&gt;'Info patients (2)'!CL178,"CHECK","")</f>
        <v/>
      </c>
      <c r="CM178" s="276" t="str">
        <f>IF('Info patients (1)'!CM178&lt;&gt;'Info patients (2)'!CM178,"CHECK","")</f>
        <v/>
      </c>
      <c r="CN178" s="276" t="str">
        <f>IF('Info patients (1)'!CN178&lt;&gt;'Info patients (2)'!CN178,"CHECK","")</f>
        <v/>
      </c>
      <c r="CO178" s="276" t="str">
        <f>IF('Info patients (1)'!CO178&lt;&gt;'Info patients (2)'!CO178,"CHECK","")</f>
        <v/>
      </c>
      <c r="CP178" s="276" t="str">
        <f>IF('Info patients (1)'!CP178&lt;&gt;'Info patients (2)'!CP178,"CHECK","")</f>
        <v/>
      </c>
      <c r="CQ178" s="276" t="str">
        <f>IF('Info patients (1)'!CQ178&lt;&gt;'Info patients (2)'!CQ178,"CHECK","")</f>
        <v/>
      </c>
      <c r="CR178" s="276" t="str">
        <f>IF('Info patients (1)'!CR178&lt;&gt;'Info patients (2)'!CR178,"CHECK","")</f>
        <v/>
      </c>
      <c r="CS178" s="276" t="str">
        <f>IF('Info patients (1)'!CS178&lt;&gt;'Info patients (2)'!CS178,"CHECK","")</f>
        <v/>
      </c>
      <c r="CT178" s="276" t="str">
        <f>IF('Info patients (1)'!CT178&lt;&gt;'Info patients (2)'!CT178,"CHECK","")</f>
        <v/>
      </c>
      <c r="CU178" s="276" t="str">
        <f>IF('Info patients (1)'!CU178&lt;&gt;'Info patients (2)'!CU178,"CHECK","")</f>
        <v/>
      </c>
      <c r="CV178" s="276" t="str">
        <f>IF('Info patients (1)'!CV178&lt;&gt;'Info patients (2)'!CV178,"CHECK","")</f>
        <v/>
      </c>
      <c r="CW178" s="276" t="str">
        <f>IF('Info patients (1)'!CW178&lt;&gt;'Info patients (2)'!CW178,"CHECK","")</f>
        <v/>
      </c>
      <c r="CX178" s="276" t="str">
        <f>IF('Info patients (1)'!CX178&lt;&gt;'Info patients (2)'!CX178,"CHECK","")</f>
        <v/>
      </c>
      <c r="CY178" s="276" t="str">
        <f>IF('Info patients (1)'!CY178&lt;&gt;'Info patients (2)'!CY178,"CHECK","")</f>
        <v/>
      </c>
      <c r="CZ178" s="276" t="str">
        <f>IF('Info patients (1)'!CZ178&lt;&gt;'Info patients (2)'!CZ178,"CHECK","")</f>
        <v/>
      </c>
      <c r="DA178" s="276" t="str">
        <f>IF('Info patients (1)'!DA178&lt;&gt;'Info patients (2)'!DA178,"CHECK","")</f>
        <v/>
      </c>
      <c r="DB178" s="276" t="str">
        <f>IF('Info patients (1)'!DB178&lt;&gt;'Info patients (2)'!DB178,"CHECK","")</f>
        <v/>
      </c>
      <c r="DC178" s="276" t="str">
        <f>IF('Info patients (1)'!DC178&lt;&gt;'Info patients (2)'!DC178,"CHECK","")</f>
        <v/>
      </c>
      <c r="DD178" s="276" t="str">
        <f>IF('Info patients (1)'!DD178&lt;&gt;'Info patients (2)'!DD178,"CHECK","")</f>
        <v/>
      </c>
      <c r="DE178" s="276" t="str">
        <f>IF('Info patients (1)'!DE178&lt;&gt;'Info patients (2)'!DE178,"CHECK","")</f>
        <v/>
      </c>
      <c r="DF178" s="276" t="str">
        <f>IF('Info patients (1)'!DF178&lt;&gt;'Info patients (2)'!DF178,"CHECK","")</f>
        <v/>
      </c>
      <c r="DG178" s="276" t="str">
        <f>IF('Info patients (1)'!DG178&lt;&gt;'Info patients (2)'!DG178,"CHECK","")</f>
        <v/>
      </c>
      <c r="DH178" s="276" t="str">
        <f>IF('Info patients (1)'!DH178&lt;&gt;'Info patients (2)'!DH178,"CHECK","")</f>
        <v/>
      </c>
      <c r="DI178" s="276" t="str">
        <f>IF('Info patients (1)'!DI178&lt;&gt;'Info patients (2)'!DI178,"CHECK","")</f>
        <v/>
      </c>
      <c r="DJ178" s="276" t="str">
        <f>IF('Info patients (1)'!DJ178&lt;&gt;'Info patients (2)'!DJ178,"CHECK","")</f>
        <v/>
      </c>
      <c r="DK178" s="276" t="str">
        <f>IF('Info patients (1)'!DK178&lt;&gt;'Info patients (2)'!DK178,"CHECK","")</f>
        <v/>
      </c>
      <c r="DL178" s="276" t="str">
        <f>IF('Info patients (1)'!DL178&lt;&gt;'Info patients (2)'!DL178,"CHECK","")</f>
        <v/>
      </c>
      <c r="DM178" s="276" t="str">
        <f>IF('Info patients (1)'!DM178&lt;&gt;'Info patients (2)'!DM178,"CHECK","")</f>
        <v/>
      </c>
      <c r="DN178" s="276" t="str">
        <f>IF('Info patients (1)'!DN178&lt;&gt;'Info patients (2)'!DN178,"CHECK","")</f>
        <v/>
      </c>
      <c r="DO178" s="276" t="str">
        <f>IF('Info patients (1)'!DO178&lt;&gt;'Info patients (2)'!DO178,"CHECK","")</f>
        <v/>
      </c>
      <c r="DP178" s="276" t="str">
        <f>IF('Info patients (1)'!DP178&lt;&gt;'Info patients (2)'!DP178,"CHECK","")</f>
        <v/>
      </c>
      <c r="DQ178" s="276" t="str">
        <f>IF('Info patients (1)'!DQ178&lt;&gt;'Info patients (2)'!DQ178,"CHECK","")</f>
        <v/>
      </c>
    </row>
    <row r="179" spans="1:121" s="109" customFormat="1" ht="23.25" customHeight="1" x14ac:dyDescent="0.2">
      <c r="A179" s="276" t="str">
        <f>IF('Info patients (1)'!A179&lt;&gt;'Info patients (2)'!A179,"CHECK","")</f>
        <v/>
      </c>
      <c r="B179" s="276" t="str">
        <f>IF('Info patients (1)'!B179&lt;&gt;'Info patients (2)'!B179,"CHECK","")</f>
        <v/>
      </c>
      <c r="C179" s="276" t="str">
        <f>IF('Info patients (1)'!C179&lt;&gt;'Info patients (2)'!C179,"CHECK","")</f>
        <v/>
      </c>
      <c r="D179" s="276" t="str">
        <f>IF('Info patients (1)'!D179&lt;&gt;'Info patients (2)'!D179,"CHECK","")</f>
        <v/>
      </c>
      <c r="E179" s="276" t="str">
        <f>IF('Info patients (1)'!E179&lt;&gt;'Info patients (2)'!E179,"CHECK","")</f>
        <v/>
      </c>
      <c r="F179" s="276" t="str">
        <f>IF('Info patients (1)'!F179&lt;&gt;'Info patients (2)'!F179,"CHECK","")</f>
        <v/>
      </c>
      <c r="G179" s="276" t="str">
        <f>IF('Info patients (1)'!G179&lt;&gt;'Info patients (2)'!G179,"CHECK","")</f>
        <v/>
      </c>
      <c r="H179" s="276" t="str">
        <f>IF('Info patients (1)'!H179&lt;&gt;'Info patients (2)'!H179,"CHECK","")</f>
        <v/>
      </c>
      <c r="I179" s="276" t="str">
        <f>IF('Info patients (1)'!I179&lt;&gt;'Info patients (2)'!I179,"CHECK","")</f>
        <v/>
      </c>
      <c r="J179" s="276" t="str">
        <f>IF('Info patients (1)'!J179&lt;&gt;'Info patients (2)'!J179,"CHECK","")</f>
        <v/>
      </c>
      <c r="K179" s="276" t="str">
        <f>IF('Info patients (1)'!K179&lt;&gt;'Info patients (2)'!K179,"CHECK","")</f>
        <v/>
      </c>
      <c r="L179" s="276" t="str">
        <f>IF('Info patients (1)'!L179&lt;&gt;'Info patients (2)'!L179,"CHECK","")</f>
        <v/>
      </c>
      <c r="M179" s="276" t="str">
        <f>IF('Info patients (1)'!M179&lt;&gt;'Info patients (2)'!M179,"CHECK","")</f>
        <v/>
      </c>
      <c r="N179" s="276" t="str">
        <f>IF('Info patients (1)'!N179&lt;&gt;'Info patients (2)'!N179,"CHECK","")</f>
        <v/>
      </c>
      <c r="O179" s="276" t="str">
        <f>IF('Info patients (1)'!O179&lt;&gt;'Info patients (2)'!O179,"CHECK","")</f>
        <v/>
      </c>
      <c r="P179" s="276" t="str">
        <f>IF('Info patients (1)'!P179&lt;&gt;'Info patients (2)'!P179,"CHECK","")</f>
        <v/>
      </c>
      <c r="Q179" s="276" t="str">
        <f>IF('Info patients (1)'!Q179&lt;&gt;'Info patients (2)'!Q179,"CHECK","")</f>
        <v/>
      </c>
      <c r="R179" s="276" t="str">
        <f>IF('Info patients (1)'!R179&lt;&gt;'Info patients (2)'!R179,"CHECK","")</f>
        <v/>
      </c>
      <c r="S179" s="276" t="str">
        <f>IF('Info patients (1)'!S179&lt;&gt;'Info patients (2)'!S179,"CHECK","")</f>
        <v/>
      </c>
      <c r="T179" s="276" t="str">
        <f>IF('Info patients (1)'!T179&lt;&gt;'Info patients (2)'!T179,"CHECK","")</f>
        <v/>
      </c>
      <c r="U179" s="276" t="str">
        <f>IF('Info patients (1)'!U179&lt;&gt;'Info patients (2)'!U179,"CHECK","")</f>
        <v/>
      </c>
      <c r="V179" s="276" t="str">
        <f>IF('Info patients (1)'!V179&lt;&gt;'Info patients (2)'!V179,"CHECK","")</f>
        <v/>
      </c>
      <c r="W179" s="276" t="str">
        <f>IF('Info patients (1)'!W179&lt;&gt;'Info patients (2)'!W179,"CHECK","")</f>
        <v/>
      </c>
      <c r="X179" s="276" t="str">
        <f>IF('Info patients (1)'!X179&lt;&gt;'Info patients (2)'!X179,"CHECK","")</f>
        <v/>
      </c>
      <c r="Y179" s="276" t="str">
        <f>IF('Info patients (1)'!Y179&lt;&gt;'Info patients (2)'!Y179,"CHECK","")</f>
        <v/>
      </c>
      <c r="Z179" s="276" t="str">
        <f>IF('Info patients (1)'!Z179&lt;&gt;'Info patients (2)'!Z179,"CHECK","")</f>
        <v/>
      </c>
      <c r="AA179" s="276" t="str">
        <f>IF('Info patients (1)'!AA179&lt;&gt;'Info patients (2)'!AA179,"CHECK","")</f>
        <v/>
      </c>
      <c r="AB179" s="276" t="str">
        <f>IF('Info patients (1)'!AB179&lt;&gt;'Info patients (2)'!AB179,"CHECK","")</f>
        <v/>
      </c>
      <c r="AC179" s="276" t="str">
        <f>IF('Info patients (1)'!AC179&lt;&gt;'Info patients (2)'!AC179,"CHECK","")</f>
        <v/>
      </c>
      <c r="AD179" s="276" t="str">
        <f>IF('Info patients (1)'!AD179&lt;&gt;'Info patients (2)'!AD179,"CHECK","")</f>
        <v/>
      </c>
      <c r="AE179" s="276" t="str">
        <f>IF('Info patients (1)'!AE179&lt;&gt;'Info patients (2)'!AE179,"CHECK","")</f>
        <v/>
      </c>
      <c r="AF179" s="276" t="str">
        <f>IF('Info patients (1)'!AF179&lt;&gt;'Info patients (2)'!AF179,"CHECK","")</f>
        <v/>
      </c>
      <c r="AG179" s="276" t="str">
        <f>IF('Info patients (1)'!AG179&lt;&gt;'Info patients (2)'!AG179,"CHECK","")</f>
        <v/>
      </c>
      <c r="AH179" s="276" t="str">
        <f>IF('Info patients (1)'!AH179&lt;&gt;'Info patients (2)'!AH179,"CHECK","")</f>
        <v/>
      </c>
      <c r="AI179" s="276" t="str">
        <f>IF('Info patients (1)'!AI179&lt;&gt;'Info patients (2)'!AI179,"CHECK","")</f>
        <v/>
      </c>
      <c r="AJ179" s="276" t="str">
        <f>IF('Info patients (1)'!AJ179&lt;&gt;'Info patients (2)'!AJ179,"CHECK","")</f>
        <v/>
      </c>
      <c r="AK179" s="276" t="str">
        <f>IF('Info patients (1)'!AK179&lt;&gt;'Info patients (2)'!AK179,"CHECK","")</f>
        <v/>
      </c>
      <c r="AL179" s="276" t="str">
        <f>IF('Info patients (1)'!AL179&lt;&gt;'Info patients (2)'!AL179,"CHECK","")</f>
        <v/>
      </c>
      <c r="AM179" s="276" t="str">
        <f>IF('Info patients (1)'!AM179&lt;&gt;'Info patients (2)'!AM179,"CHECK","")</f>
        <v/>
      </c>
      <c r="AN179" s="276" t="str">
        <f>IF('Info patients (1)'!AN179&lt;&gt;'Info patients (2)'!AN179,"CHECK","")</f>
        <v/>
      </c>
      <c r="AO179" s="276" t="str">
        <f>IF('Info patients (1)'!AO179&lt;&gt;'Info patients (2)'!AO179,"CHECK","")</f>
        <v/>
      </c>
      <c r="AP179" s="276" t="str">
        <f>IF('Info patients (1)'!AP179&lt;&gt;'Info patients (2)'!AP179,"CHECK","")</f>
        <v/>
      </c>
      <c r="AQ179" s="276" t="str">
        <f>IF('Info patients (1)'!AQ179&lt;&gt;'Info patients (2)'!AQ179,"CHECK","")</f>
        <v/>
      </c>
      <c r="AR179" s="276" t="str">
        <f>IF('Info patients (1)'!AR179&lt;&gt;'Info patients (2)'!AR179,"CHECK","")</f>
        <v/>
      </c>
      <c r="AS179" s="276" t="str">
        <f>IF('Info patients (1)'!AS179&lt;&gt;'Info patients (2)'!AS179,"CHECK","")</f>
        <v/>
      </c>
      <c r="AT179" s="276" t="str">
        <f>IF('Info patients (1)'!AT179&lt;&gt;'Info patients (2)'!AT179,"CHECK","")</f>
        <v/>
      </c>
      <c r="AU179" s="276" t="str">
        <f>IF('Info patients (1)'!AU179&lt;&gt;'Info patients (2)'!AU179,"CHECK","")</f>
        <v/>
      </c>
      <c r="AV179" s="276" t="str">
        <f>IF('Info patients (1)'!AV179&lt;&gt;'Info patients (2)'!AV179,"CHECK","")</f>
        <v/>
      </c>
      <c r="AW179" s="276" t="str">
        <f>IF('Info patients (1)'!AW179&lt;&gt;'Info patients (2)'!AW179,"CHECK","")</f>
        <v/>
      </c>
      <c r="AX179" s="276" t="str">
        <f>IF('Info patients (1)'!AX179&lt;&gt;'Info patients (2)'!AX179,"CHECK","")</f>
        <v/>
      </c>
      <c r="AY179" s="276" t="str">
        <f>IF('Info patients (1)'!AY179&lt;&gt;'Info patients (2)'!AY179,"CHECK","")</f>
        <v/>
      </c>
      <c r="AZ179" s="276" t="str">
        <f>IF('Info patients (1)'!AZ179&lt;&gt;'Info patients (2)'!AZ179,"CHECK","")</f>
        <v/>
      </c>
      <c r="BA179" s="276" t="str">
        <f>IF('Info patients (1)'!BA179&lt;&gt;'Info patients (2)'!BA179,"CHECK","")</f>
        <v/>
      </c>
      <c r="BB179" s="276" t="str">
        <f>IF('Info patients (1)'!BB179&lt;&gt;'Info patients (2)'!BB179,"CHECK","")</f>
        <v/>
      </c>
      <c r="BC179" s="276" t="str">
        <f>IF('Info patients (1)'!BC179&lt;&gt;'Info patients (2)'!BC179,"CHECK","")</f>
        <v/>
      </c>
      <c r="BD179" s="276" t="str">
        <f>IF('Info patients (1)'!BD179&lt;&gt;'Info patients (2)'!BD179,"CHECK","")</f>
        <v/>
      </c>
      <c r="BE179" s="276" t="str">
        <f>IF('Info patients (1)'!BE179&lt;&gt;'Info patients (2)'!BE179,"CHECK","")</f>
        <v/>
      </c>
      <c r="BF179" s="276" t="str">
        <f>IF('Info patients (1)'!BF179&lt;&gt;'Info patients (2)'!BF179,"CHECK","")</f>
        <v/>
      </c>
      <c r="BG179" s="276" t="str">
        <f>IF('Info patients (1)'!BG179&lt;&gt;'Info patients (2)'!BG179,"CHECK","")</f>
        <v/>
      </c>
      <c r="BH179" s="276" t="str">
        <f>IF('Info patients (1)'!BH179&lt;&gt;'Info patients (2)'!BH179,"CHECK","")</f>
        <v/>
      </c>
      <c r="BI179" s="276" t="str">
        <f>IF('Info patients (1)'!BI179&lt;&gt;'Info patients (2)'!BI179,"CHECK","")</f>
        <v/>
      </c>
      <c r="BJ179" s="276" t="str">
        <f>IF('Info patients (1)'!BJ179&lt;&gt;'Info patients (2)'!BJ179,"CHECK","")</f>
        <v/>
      </c>
      <c r="BK179" s="276" t="str">
        <f>IF('Info patients (1)'!BK179&lt;&gt;'Info patients (2)'!BK179,"CHECK","")</f>
        <v/>
      </c>
      <c r="BL179" s="276" t="str">
        <f>IF('Info patients (1)'!BL179&lt;&gt;'Info patients (2)'!BL179,"CHECK","")</f>
        <v/>
      </c>
      <c r="BM179" s="276" t="str">
        <f>IF('Info patients (1)'!BM179&lt;&gt;'Info patients (2)'!BM179,"CHECK","")</f>
        <v/>
      </c>
      <c r="BN179" s="276" t="str">
        <f>IF('Info patients (1)'!BN179&lt;&gt;'Info patients (2)'!BN179,"CHECK","")</f>
        <v/>
      </c>
      <c r="BO179" s="276" t="str">
        <f>IF('Info patients (1)'!BO179&lt;&gt;'Info patients (2)'!BO179,"CHECK","")</f>
        <v/>
      </c>
      <c r="BP179" s="276" t="str">
        <f>IF('Info patients (1)'!BP179&lt;&gt;'Info patients (2)'!BP179,"CHECK","")</f>
        <v/>
      </c>
      <c r="BQ179" s="276" t="str">
        <f>IF('Info patients (1)'!BQ179&lt;&gt;'Info patients (2)'!BQ179,"CHECK","")</f>
        <v/>
      </c>
      <c r="BR179" s="276" t="str">
        <f>IF('Info patients (1)'!BR179&lt;&gt;'Info patients (2)'!BR179,"CHECK","")</f>
        <v/>
      </c>
      <c r="BS179" s="276" t="str">
        <f>IF('Info patients (1)'!BS179&lt;&gt;'Info patients (2)'!BS179,"CHECK","")</f>
        <v/>
      </c>
      <c r="BT179" s="276" t="str">
        <f>IF('Info patients (1)'!BT179&lt;&gt;'Info patients (2)'!BT179,"CHECK","")</f>
        <v/>
      </c>
      <c r="BU179" s="276" t="str">
        <f>IF('Info patients (1)'!BU179&lt;&gt;'Info patients (2)'!BU179,"CHECK","")</f>
        <v/>
      </c>
      <c r="BV179" s="276" t="str">
        <f>IF('Info patients (1)'!BV179&lt;&gt;'Info patients (2)'!BV179,"CHECK","")</f>
        <v/>
      </c>
      <c r="BW179" s="276" t="str">
        <f>IF('Info patients (1)'!BW179&lt;&gt;'Info patients (2)'!BW179,"CHECK","")</f>
        <v/>
      </c>
      <c r="BX179" s="276" t="str">
        <f>IF('Info patients (1)'!BX179&lt;&gt;'Info patients (2)'!BX179,"CHECK","")</f>
        <v/>
      </c>
      <c r="BY179" s="276" t="str">
        <f>IF('Info patients (1)'!BY179&lt;&gt;'Info patients (2)'!BY179,"CHECK","")</f>
        <v/>
      </c>
      <c r="BZ179" s="276" t="str">
        <f>IF('Info patients (1)'!BZ179&lt;&gt;'Info patients (2)'!BZ179,"CHECK","")</f>
        <v/>
      </c>
      <c r="CA179" s="276" t="str">
        <f>IF('Info patients (1)'!CA179&lt;&gt;'Info patients (2)'!CA179,"CHECK","")</f>
        <v/>
      </c>
      <c r="CB179" s="276" t="str">
        <f>IF('Info patients (1)'!CB179&lt;&gt;'Info patients (2)'!CB179,"CHECK","")</f>
        <v/>
      </c>
      <c r="CC179" s="276" t="str">
        <f>IF('Info patients (1)'!CC179&lt;&gt;'Info patients (2)'!CC179,"CHECK","")</f>
        <v/>
      </c>
      <c r="CD179" s="276" t="str">
        <f>IF('Info patients (1)'!CD179&lt;&gt;'Info patients (2)'!CD179,"CHECK","")</f>
        <v/>
      </c>
      <c r="CE179" s="276" t="str">
        <f>IF('Info patients (1)'!CE179&lt;&gt;'Info patients (2)'!CE179,"CHECK","")</f>
        <v/>
      </c>
      <c r="CF179" s="276" t="str">
        <f>IF('Info patients (1)'!CF179&lt;&gt;'Info patients (2)'!CF179,"CHECK","")</f>
        <v/>
      </c>
      <c r="CG179" s="276" t="str">
        <f>IF('Info patients (1)'!CG179&lt;&gt;'Info patients (2)'!CG179,"CHECK","")</f>
        <v/>
      </c>
      <c r="CH179" s="276" t="str">
        <f>IF('Info patients (1)'!CH179&lt;&gt;'Info patients (2)'!CH179,"CHECK","")</f>
        <v/>
      </c>
      <c r="CI179" s="276" t="str">
        <f>IF('Info patients (1)'!CI179&lt;&gt;'Info patients (2)'!CI179,"CHECK","")</f>
        <v/>
      </c>
      <c r="CJ179" s="276" t="str">
        <f>IF('Info patients (1)'!CJ179&lt;&gt;'Info patients (2)'!CJ179,"CHECK","")</f>
        <v/>
      </c>
      <c r="CK179" s="276" t="str">
        <f>IF('Info patients (1)'!CK179&lt;&gt;'Info patients (2)'!CK179,"CHECK","")</f>
        <v/>
      </c>
      <c r="CL179" s="276" t="str">
        <f>IF('Info patients (1)'!CL179&lt;&gt;'Info patients (2)'!CL179,"CHECK","")</f>
        <v/>
      </c>
      <c r="CM179" s="276" t="str">
        <f>IF('Info patients (1)'!CM179&lt;&gt;'Info patients (2)'!CM179,"CHECK","")</f>
        <v/>
      </c>
      <c r="CN179" s="276" t="str">
        <f>IF('Info patients (1)'!CN179&lt;&gt;'Info patients (2)'!CN179,"CHECK","")</f>
        <v/>
      </c>
      <c r="CO179" s="276" t="str">
        <f>IF('Info patients (1)'!CO179&lt;&gt;'Info patients (2)'!CO179,"CHECK","")</f>
        <v/>
      </c>
      <c r="CP179" s="276" t="str">
        <f>IF('Info patients (1)'!CP179&lt;&gt;'Info patients (2)'!CP179,"CHECK","")</f>
        <v/>
      </c>
      <c r="CQ179" s="276" t="str">
        <f>IF('Info patients (1)'!CQ179&lt;&gt;'Info patients (2)'!CQ179,"CHECK","")</f>
        <v/>
      </c>
      <c r="CR179" s="276" t="str">
        <f>IF('Info patients (1)'!CR179&lt;&gt;'Info patients (2)'!CR179,"CHECK","")</f>
        <v/>
      </c>
      <c r="CS179" s="276" t="str">
        <f>IF('Info patients (1)'!CS179&lt;&gt;'Info patients (2)'!CS179,"CHECK","")</f>
        <v/>
      </c>
      <c r="CT179" s="276" t="str">
        <f>IF('Info patients (1)'!CT179&lt;&gt;'Info patients (2)'!CT179,"CHECK","")</f>
        <v/>
      </c>
      <c r="CU179" s="276" t="str">
        <f>IF('Info patients (1)'!CU179&lt;&gt;'Info patients (2)'!CU179,"CHECK","")</f>
        <v/>
      </c>
      <c r="CV179" s="276" t="str">
        <f>IF('Info patients (1)'!CV179&lt;&gt;'Info patients (2)'!CV179,"CHECK","")</f>
        <v/>
      </c>
      <c r="CW179" s="276" t="str">
        <f>IF('Info patients (1)'!CW179&lt;&gt;'Info patients (2)'!CW179,"CHECK","")</f>
        <v/>
      </c>
      <c r="CX179" s="276" t="str">
        <f>IF('Info patients (1)'!CX179&lt;&gt;'Info patients (2)'!CX179,"CHECK","")</f>
        <v/>
      </c>
      <c r="CY179" s="276" t="str">
        <f>IF('Info patients (1)'!CY179&lt;&gt;'Info patients (2)'!CY179,"CHECK","")</f>
        <v/>
      </c>
      <c r="CZ179" s="276" t="str">
        <f>IF('Info patients (1)'!CZ179&lt;&gt;'Info patients (2)'!CZ179,"CHECK","")</f>
        <v/>
      </c>
      <c r="DA179" s="276" t="str">
        <f>IF('Info patients (1)'!DA179&lt;&gt;'Info patients (2)'!DA179,"CHECK","")</f>
        <v/>
      </c>
      <c r="DB179" s="276" t="str">
        <f>IF('Info patients (1)'!DB179&lt;&gt;'Info patients (2)'!DB179,"CHECK","")</f>
        <v/>
      </c>
      <c r="DC179" s="276" t="str">
        <f>IF('Info patients (1)'!DC179&lt;&gt;'Info patients (2)'!DC179,"CHECK","")</f>
        <v/>
      </c>
      <c r="DD179" s="276" t="str">
        <f>IF('Info patients (1)'!DD179&lt;&gt;'Info patients (2)'!DD179,"CHECK","")</f>
        <v/>
      </c>
      <c r="DE179" s="276" t="str">
        <f>IF('Info patients (1)'!DE179&lt;&gt;'Info patients (2)'!DE179,"CHECK","")</f>
        <v/>
      </c>
      <c r="DF179" s="276" t="str">
        <f>IF('Info patients (1)'!DF179&lt;&gt;'Info patients (2)'!DF179,"CHECK","")</f>
        <v/>
      </c>
      <c r="DG179" s="276" t="str">
        <f>IF('Info patients (1)'!DG179&lt;&gt;'Info patients (2)'!DG179,"CHECK","")</f>
        <v/>
      </c>
      <c r="DH179" s="276" t="str">
        <f>IF('Info patients (1)'!DH179&lt;&gt;'Info patients (2)'!DH179,"CHECK","")</f>
        <v/>
      </c>
      <c r="DI179" s="276" t="str">
        <f>IF('Info patients (1)'!DI179&lt;&gt;'Info patients (2)'!DI179,"CHECK","")</f>
        <v/>
      </c>
      <c r="DJ179" s="276" t="str">
        <f>IF('Info patients (1)'!DJ179&lt;&gt;'Info patients (2)'!DJ179,"CHECK","")</f>
        <v/>
      </c>
      <c r="DK179" s="276" t="str">
        <f>IF('Info patients (1)'!DK179&lt;&gt;'Info patients (2)'!DK179,"CHECK","")</f>
        <v/>
      </c>
      <c r="DL179" s="276" t="str">
        <f>IF('Info patients (1)'!DL179&lt;&gt;'Info patients (2)'!DL179,"CHECK","")</f>
        <v/>
      </c>
      <c r="DM179" s="276" t="str">
        <f>IF('Info patients (1)'!DM179&lt;&gt;'Info patients (2)'!DM179,"CHECK","")</f>
        <v/>
      </c>
      <c r="DN179" s="276" t="str">
        <f>IF('Info patients (1)'!DN179&lt;&gt;'Info patients (2)'!DN179,"CHECK","")</f>
        <v/>
      </c>
      <c r="DO179" s="276" t="str">
        <f>IF('Info patients (1)'!DO179&lt;&gt;'Info patients (2)'!DO179,"CHECK","")</f>
        <v/>
      </c>
      <c r="DP179" s="276" t="str">
        <f>IF('Info patients (1)'!DP179&lt;&gt;'Info patients (2)'!DP179,"CHECK","")</f>
        <v/>
      </c>
      <c r="DQ179" s="276" t="str">
        <f>IF('Info patients (1)'!DQ179&lt;&gt;'Info patients (2)'!DQ179,"CHECK","")</f>
        <v/>
      </c>
    </row>
    <row r="180" spans="1:121" s="109" customFormat="1" ht="23.25" customHeight="1" x14ac:dyDescent="0.2">
      <c r="A180" s="276" t="str">
        <f>IF('Info patients (1)'!A180&lt;&gt;'Info patients (2)'!A180,"CHECK","")</f>
        <v/>
      </c>
      <c r="B180" s="276" t="str">
        <f>IF('Info patients (1)'!B180&lt;&gt;'Info patients (2)'!B180,"CHECK","")</f>
        <v/>
      </c>
      <c r="C180" s="276" t="str">
        <f>IF('Info patients (1)'!C180&lt;&gt;'Info patients (2)'!C180,"CHECK","")</f>
        <v/>
      </c>
      <c r="D180" s="276" t="str">
        <f>IF('Info patients (1)'!D180&lt;&gt;'Info patients (2)'!D180,"CHECK","")</f>
        <v/>
      </c>
      <c r="E180" s="276" t="str">
        <f>IF('Info patients (1)'!E180&lt;&gt;'Info patients (2)'!E180,"CHECK","")</f>
        <v/>
      </c>
      <c r="F180" s="276" t="str">
        <f>IF('Info patients (1)'!F180&lt;&gt;'Info patients (2)'!F180,"CHECK","")</f>
        <v/>
      </c>
      <c r="G180" s="276" t="str">
        <f>IF('Info patients (1)'!G180&lt;&gt;'Info patients (2)'!G180,"CHECK","")</f>
        <v/>
      </c>
      <c r="H180" s="276" t="str">
        <f>IF('Info patients (1)'!H180&lt;&gt;'Info patients (2)'!H180,"CHECK","")</f>
        <v/>
      </c>
      <c r="I180" s="276" t="str">
        <f>IF('Info patients (1)'!I180&lt;&gt;'Info patients (2)'!I180,"CHECK","")</f>
        <v/>
      </c>
      <c r="J180" s="276" t="str">
        <f>IF('Info patients (1)'!J180&lt;&gt;'Info patients (2)'!J180,"CHECK","")</f>
        <v/>
      </c>
      <c r="K180" s="276" t="str">
        <f>IF('Info patients (1)'!K180&lt;&gt;'Info patients (2)'!K180,"CHECK","")</f>
        <v/>
      </c>
      <c r="L180" s="276" t="str">
        <f>IF('Info patients (1)'!L180&lt;&gt;'Info patients (2)'!L180,"CHECK","")</f>
        <v/>
      </c>
      <c r="M180" s="276" t="str">
        <f>IF('Info patients (1)'!M180&lt;&gt;'Info patients (2)'!M180,"CHECK","")</f>
        <v/>
      </c>
      <c r="N180" s="276" t="str">
        <f>IF('Info patients (1)'!N180&lt;&gt;'Info patients (2)'!N180,"CHECK","")</f>
        <v/>
      </c>
      <c r="O180" s="276" t="str">
        <f>IF('Info patients (1)'!O180&lt;&gt;'Info patients (2)'!O180,"CHECK","")</f>
        <v/>
      </c>
      <c r="P180" s="276" t="str">
        <f>IF('Info patients (1)'!P180&lt;&gt;'Info patients (2)'!P180,"CHECK","")</f>
        <v/>
      </c>
      <c r="Q180" s="276" t="str">
        <f>IF('Info patients (1)'!Q180&lt;&gt;'Info patients (2)'!Q180,"CHECK","")</f>
        <v/>
      </c>
      <c r="R180" s="276" t="str">
        <f>IF('Info patients (1)'!R180&lt;&gt;'Info patients (2)'!R180,"CHECK","")</f>
        <v/>
      </c>
      <c r="S180" s="276" t="str">
        <f>IF('Info patients (1)'!S180&lt;&gt;'Info patients (2)'!S180,"CHECK","")</f>
        <v/>
      </c>
      <c r="T180" s="276" t="str">
        <f>IF('Info patients (1)'!T180&lt;&gt;'Info patients (2)'!T180,"CHECK","")</f>
        <v/>
      </c>
      <c r="U180" s="276" t="str">
        <f>IF('Info patients (1)'!U180&lt;&gt;'Info patients (2)'!U180,"CHECK","")</f>
        <v/>
      </c>
      <c r="V180" s="276" t="str">
        <f>IF('Info patients (1)'!V180&lt;&gt;'Info patients (2)'!V180,"CHECK","")</f>
        <v/>
      </c>
      <c r="W180" s="276" t="str">
        <f>IF('Info patients (1)'!W180&lt;&gt;'Info patients (2)'!W180,"CHECK","")</f>
        <v/>
      </c>
      <c r="X180" s="276" t="str">
        <f>IF('Info patients (1)'!X180&lt;&gt;'Info patients (2)'!X180,"CHECK","")</f>
        <v/>
      </c>
      <c r="Y180" s="276" t="str">
        <f>IF('Info patients (1)'!Y180&lt;&gt;'Info patients (2)'!Y180,"CHECK","")</f>
        <v/>
      </c>
      <c r="Z180" s="276" t="str">
        <f>IF('Info patients (1)'!Z180&lt;&gt;'Info patients (2)'!Z180,"CHECK","")</f>
        <v/>
      </c>
      <c r="AA180" s="276" t="str">
        <f>IF('Info patients (1)'!AA180&lt;&gt;'Info patients (2)'!AA180,"CHECK","")</f>
        <v/>
      </c>
      <c r="AB180" s="276" t="str">
        <f>IF('Info patients (1)'!AB180&lt;&gt;'Info patients (2)'!AB180,"CHECK","")</f>
        <v/>
      </c>
      <c r="AC180" s="276" t="str">
        <f>IF('Info patients (1)'!AC180&lt;&gt;'Info patients (2)'!AC180,"CHECK","")</f>
        <v/>
      </c>
      <c r="AD180" s="276" t="str">
        <f>IF('Info patients (1)'!AD180&lt;&gt;'Info patients (2)'!AD180,"CHECK","")</f>
        <v/>
      </c>
      <c r="AE180" s="276" t="str">
        <f>IF('Info patients (1)'!AE180&lt;&gt;'Info patients (2)'!AE180,"CHECK","")</f>
        <v/>
      </c>
      <c r="AF180" s="276" t="str">
        <f>IF('Info patients (1)'!AF180&lt;&gt;'Info patients (2)'!AF180,"CHECK","")</f>
        <v/>
      </c>
      <c r="AG180" s="276" t="str">
        <f>IF('Info patients (1)'!AG180&lt;&gt;'Info patients (2)'!AG180,"CHECK","")</f>
        <v/>
      </c>
      <c r="AH180" s="276" t="str">
        <f>IF('Info patients (1)'!AH180&lt;&gt;'Info patients (2)'!AH180,"CHECK","")</f>
        <v/>
      </c>
      <c r="AI180" s="276" t="str">
        <f>IF('Info patients (1)'!AI180&lt;&gt;'Info patients (2)'!AI180,"CHECK","")</f>
        <v/>
      </c>
      <c r="AJ180" s="276" t="str">
        <f>IF('Info patients (1)'!AJ180&lt;&gt;'Info patients (2)'!AJ180,"CHECK","")</f>
        <v/>
      </c>
      <c r="AK180" s="276" t="str">
        <f>IF('Info patients (1)'!AK180&lt;&gt;'Info patients (2)'!AK180,"CHECK","")</f>
        <v/>
      </c>
      <c r="AL180" s="276" t="str">
        <f>IF('Info patients (1)'!AL180&lt;&gt;'Info patients (2)'!AL180,"CHECK","")</f>
        <v/>
      </c>
      <c r="AM180" s="276" t="str">
        <f>IF('Info patients (1)'!AM180&lt;&gt;'Info patients (2)'!AM180,"CHECK","")</f>
        <v/>
      </c>
      <c r="AN180" s="276" t="str">
        <f>IF('Info patients (1)'!AN180&lt;&gt;'Info patients (2)'!AN180,"CHECK","")</f>
        <v/>
      </c>
      <c r="AO180" s="276" t="str">
        <f>IF('Info patients (1)'!AO180&lt;&gt;'Info patients (2)'!AO180,"CHECK","")</f>
        <v/>
      </c>
      <c r="AP180" s="276" t="str">
        <f>IF('Info patients (1)'!AP180&lt;&gt;'Info patients (2)'!AP180,"CHECK","")</f>
        <v/>
      </c>
      <c r="AQ180" s="276" t="str">
        <f>IF('Info patients (1)'!AQ180&lt;&gt;'Info patients (2)'!AQ180,"CHECK","")</f>
        <v/>
      </c>
      <c r="AR180" s="276" t="str">
        <f>IF('Info patients (1)'!AR180&lt;&gt;'Info patients (2)'!AR180,"CHECK","")</f>
        <v/>
      </c>
      <c r="AS180" s="276" t="str">
        <f>IF('Info patients (1)'!AS180&lt;&gt;'Info patients (2)'!AS180,"CHECK","")</f>
        <v/>
      </c>
      <c r="AT180" s="276" t="str">
        <f>IF('Info patients (1)'!AT180&lt;&gt;'Info patients (2)'!AT180,"CHECK","")</f>
        <v/>
      </c>
      <c r="AU180" s="276" t="str">
        <f>IF('Info patients (1)'!AU180&lt;&gt;'Info patients (2)'!AU180,"CHECK","")</f>
        <v/>
      </c>
      <c r="AV180" s="276" t="str">
        <f>IF('Info patients (1)'!AV180&lt;&gt;'Info patients (2)'!AV180,"CHECK","")</f>
        <v/>
      </c>
      <c r="AW180" s="276" t="str">
        <f>IF('Info patients (1)'!AW180&lt;&gt;'Info patients (2)'!AW180,"CHECK","")</f>
        <v/>
      </c>
      <c r="AX180" s="276" t="str">
        <f>IF('Info patients (1)'!AX180&lt;&gt;'Info patients (2)'!AX180,"CHECK","")</f>
        <v/>
      </c>
      <c r="AY180" s="276" t="str">
        <f>IF('Info patients (1)'!AY180&lt;&gt;'Info patients (2)'!AY180,"CHECK","")</f>
        <v/>
      </c>
      <c r="AZ180" s="276" t="str">
        <f>IF('Info patients (1)'!AZ180&lt;&gt;'Info patients (2)'!AZ180,"CHECK","")</f>
        <v/>
      </c>
      <c r="BA180" s="276" t="str">
        <f>IF('Info patients (1)'!BA180&lt;&gt;'Info patients (2)'!BA180,"CHECK","")</f>
        <v/>
      </c>
      <c r="BB180" s="276" t="str">
        <f>IF('Info patients (1)'!BB180&lt;&gt;'Info patients (2)'!BB180,"CHECK","")</f>
        <v/>
      </c>
      <c r="BC180" s="276" t="str">
        <f>IF('Info patients (1)'!BC180&lt;&gt;'Info patients (2)'!BC180,"CHECK","")</f>
        <v/>
      </c>
      <c r="BD180" s="276" t="str">
        <f>IF('Info patients (1)'!BD180&lt;&gt;'Info patients (2)'!BD180,"CHECK","")</f>
        <v/>
      </c>
      <c r="BE180" s="276" t="str">
        <f>IF('Info patients (1)'!BE180&lt;&gt;'Info patients (2)'!BE180,"CHECK","")</f>
        <v/>
      </c>
      <c r="BF180" s="276" t="str">
        <f>IF('Info patients (1)'!BF180&lt;&gt;'Info patients (2)'!BF180,"CHECK","")</f>
        <v/>
      </c>
      <c r="BG180" s="276" t="str">
        <f>IF('Info patients (1)'!BG180&lt;&gt;'Info patients (2)'!BG180,"CHECK","")</f>
        <v/>
      </c>
      <c r="BH180" s="276" t="str">
        <f>IF('Info patients (1)'!BH180&lt;&gt;'Info patients (2)'!BH180,"CHECK","")</f>
        <v/>
      </c>
      <c r="BI180" s="276" t="str">
        <f>IF('Info patients (1)'!BI180&lt;&gt;'Info patients (2)'!BI180,"CHECK","")</f>
        <v/>
      </c>
      <c r="BJ180" s="276" t="str">
        <f>IF('Info patients (1)'!BJ180&lt;&gt;'Info patients (2)'!BJ180,"CHECK","")</f>
        <v/>
      </c>
      <c r="BK180" s="276" t="str">
        <f>IF('Info patients (1)'!BK180&lt;&gt;'Info patients (2)'!BK180,"CHECK","")</f>
        <v/>
      </c>
      <c r="BL180" s="276" t="str">
        <f>IF('Info patients (1)'!BL180&lt;&gt;'Info patients (2)'!BL180,"CHECK","")</f>
        <v/>
      </c>
      <c r="BM180" s="276" t="str">
        <f>IF('Info patients (1)'!BM180&lt;&gt;'Info patients (2)'!BM180,"CHECK","")</f>
        <v/>
      </c>
      <c r="BN180" s="276" t="str">
        <f>IF('Info patients (1)'!BN180&lt;&gt;'Info patients (2)'!BN180,"CHECK","")</f>
        <v/>
      </c>
      <c r="BO180" s="276" t="str">
        <f>IF('Info patients (1)'!BO180&lt;&gt;'Info patients (2)'!BO180,"CHECK","")</f>
        <v/>
      </c>
      <c r="BP180" s="276" t="str">
        <f>IF('Info patients (1)'!BP180&lt;&gt;'Info patients (2)'!BP180,"CHECK","")</f>
        <v/>
      </c>
      <c r="BQ180" s="276" t="str">
        <f>IF('Info patients (1)'!BQ180&lt;&gt;'Info patients (2)'!BQ180,"CHECK","")</f>
        <v/>
      </c>
      <c r="BR180" s="276" t="str">
        <f>IF('Info patients (1)'!BR180&lt;&gt;'Info patients (2)'!BR180,"CHECK","")</f>
        <v/>
      </c>
      <c r="BS180" s="276" t="str">
        <f>IF('Info patients (1)'!BS180&lt;&gt;'Info patients (2)'!BS180,"CHECK","")</f>
        <v/>
      </c>
      <c r="BT180" s="276" t="str">
        <f>IF('Info patients (1)'!BT180&lt;&gt;'Info patients (2)'!BT180,"CHECK","")</f>
        <v/>
      </c>
      <c r="BU180" s="276" t="str">
        <f>IF('Info patients (1)'!BU180&lt;&gt;'Info patients (2)'!BU180,"CHECK","")</f>
        <v/>
      </c>
      <c r="BV180" s="276" t="str">
        <f>IF('Info patients (1)'!BV180&lt;&gt;'Info patients (2)'!BV180,"CHECK","")</f>
        <v/>
      </c>
      <c r="BW180" s="276" t="str">
        <f>IF('Info patients (1)'!BW180&lt;&gt;'Info patients (2)'!BW180,"CHECK","")</f>
        <v/>
      </c>
      <c r="BX180" s="276" t="str">
        <f>IF('Info patients (1)'!BX180&lt;&gt;'Info patients (2)'!BX180,"CHECK","")</f>
        <v/>
      </c>
      <c r="BY180" s="276" t="str">
        <f>IF('Info patients (1)'!BY180&lt;&gt;'Info patients (2)'!BY180,"CHECK","")</f>
        <v/>
      </c>
      <c r="BZ180" s="276" t="str">
        <f>IF('Info patients (1)'!BZ180&lt;&gt;'Info patients (2)'!BZ180,"CHECK","")</f>
        <v/>
      </c>
      <c r="CA180" s="276" t="str">
        <f>IF('Info patients (1)'!CA180&lt;&gt;'Info patients (2)'!CA180,"CHECK","")</f>
        <v/>
      </c>
      <c r="CB180" s="276" t="str">
        <f>IF('Info patients (1)'!CB180&lt;&gt;'Info patients (2)'!CB180,"CHECK","")</f>
        <v/>
      </c>
      <c r="CC180" s="276" t="str">
        <f>IF('Info patients (1)'!CC180&lt;&gt;'Info patients (2)'!CC180,"CHECK","")</f>
        <v/>
      </c>
      <c r="CD180" s="276" t="str">
        <f>IF('Info patients (1)'!CD180&lt;&gt;'Info patients (2)'!CD180,"CHECK","")</f>
        <v/>
      </c>
      <c r="CE180" s="276" t="str">
        <f>IF('Info patients (1)'!CE180&lt;&gt;'Info patients (2)'!CE180,"CHECK","")</f>
        <v/>
      </c>
      <c r="CF180" s="276" t="str">
        <f>IF('Info patients (1)'!CF180&lt;&gt;'Info patients (2)'!CF180,"CHECK","")</f>
        <v/>
      </c>
      <c r="CG180" s="276" t="str">
        <f>IF('Info patients (1)'!CG180&lt;&gt;'Info patients (2)'!CG180,"CHECK","")</f>
        <v/>
      </c>
      <c r="CH180" s="276" t="str">
        <f>IF('Info patients (1)'!CH180&lt;&gt;'Info patients (2)'!CH180,"CHECK","")</f>
        <v/>
      </c>
      <c r="CI180" s="276" t="str">
        <f>IF('Info patients (1)'!CI180&lt;&gt;'Info patients (2)'!CI180,"CHECK","")</f>
        <v/>
      </c>
      <c r="CJ180" s="276" t="str">
        <f>IF('Info patients (1)'!CJ180&lt;&gt;'Info patients (2)'!CJ180,"CHECK","")</f>
        <v/>
      </c>
      <c r="CK180" s="276" t="str">
        <f>IF('Info patients (1)'!CK180&lt;&gt;'Info patients (2)'!CK180,"CHECK","")</f>
        <v/>
      </c>
      <c r="CL180" s="276" t="str">
        <f>IF('Info patients (1)'!CL180&lt;&gt;'Info patients (2)'!CL180,"CHECK","")</f>
        <v/>
      </c>
      <c r="CM180" s="276" t="str">
        <f>IF('Info patients (1)'!CM180&lt;&gt;'Info patients (2)'!CM180,"CHECK","")</f>
        <v/>
      </c>
      <c r="CN180" s="276" t="str">
        <f>IF('Info patients (1)'!CN180&lt;&gt;'Info patients (2)'!CN180,"CHECK","")</f>
        <v/>
      </c>
      <c r="CO180" s="276" t="str">
        <f>IF('Info patients (1)'!CO180&lt;&gt;'Info patients (2)'!CO180,"CHECK","")</f>
        <v/>
      </c>
      <c r="CP180" s="276" t="str">
        <f>IF('Info patients (1)'!CP180&lt;&gt;'Info patients (2)'!CP180,"CHECK","")</f>
        <v/>
      </c>
      <c r="CQ180" s="276" t="str">
        <f>IF('Info patients (1)'!CQ180&lt;&gt;'Info patients (2)'!CQ180,"CHECK","")</f>
        <v/>
      </c>
      <c r="CR180" s="276" t="str">
        <f>IF('Info patients (1)'!CR180&lt;&gt;'Info patients (2)'!CR180,"CHECK","")</f>
        <v/>
      </c>
      <c r="CS180" s="276" t="str">
        <f>IF('Info patients (1)'!CS180&lt;&gt;'Info patients (2)'!CS180,"CHECK","")</f>
        <v/>
      </c>
      <c r="CT180" s="276" t="str">
        <f>IF('Info patients (1)'!CT180&lt;&gt;'Info patients (2)'!CT180,"CHECK","")</f>
        <v/>
      </c>
      <c r="CU180" s="276" t="str">
        <f>IF('Info patients (1)'!CU180&lt;&gt;'Info patients (2)'!CU180,"CHECK","")</f>
        <v/>
      </c>
      <c r="CV180" s="276" t="str">
        <f>IF('Info patients (1)'!CV180&lt;&gt;'Info patients (2)'!CV180,"CHECK","")</f>
        <v/>
      </c>
      <c r="CW180" s="276" t="str">
        <f>IF('Info patients (1)'!CW180&lt;&gt;'Info patients (2)'!CW180,"CHECK","")</f>
        <v/>
      </c>
      <c r="CX180" s="276" t="str">
        <f>IF('Info patients (1)'!CX180&lt;&gt;'Info patients (2)'!CX180,"CHECK","")</f>
        <v/>
      </c>
      <c r="CY180" s="276" t="str">
        <f>IF('Info patients (1)'!CY180&lt;&gt;'Info patients (2)'!CY180,"CHECK","")</f>
        <v/>
      </c>
      <c r="CZ180" s="276" t="str">
        <f>IF('Info patients (1)'!CZ180&lt;&gt;'Info patients (2)'!CZ180,"CHECK","")</f>
        <v/>
      </c>
      <c r="DA180" s="276" t="str">
        <f>IF('Info patients (1)'!DA180&lt;&gt;'Info patients (2)'!DA180,"CHECK","")</f>
        <v/>
      </c>
      <c r="DB180" s="276" t="str">
        <f>IF('Info patients (1)'!DB180&lt;&gt;'Info patients (2)'!DB180,"CHECK","")</f>
        <v/>
      </c>
      <c r="DC180" s="276" t="str">
        <f>IF('Info patients (1)'!DC180&lt;&gt;'Info patients (2)'!DC180,"CHECK","")</f>
        <v/>
      </c>
      <c r="DD180" s="276" t="str">
        <f>IF('Info patients (1)'!DD180&lt;&gt;'Info patients (2)'!DD180,"CHECK","")</f>
        <v/>
      </c>
      <c r="DE180" s="276" t="str">
        <f>IF('Info patients (1)'!DE180&lt;&gt;'Info patients (2)'!DE180,"CHECK","")</f>
        <v/>
      </c>
      <c r="DF180" s="276" t="str">
        <f>IF('Info patients (1)'!DF180&lt;&gt;'Info patients (2)'!DF180,"CHECK","")</f>
        <v/>
      </c>
      <c r="DG180" s="276" t="str">
        <f>IF('Info patients (1)'!DG180&lt;&gt;'Info patients (2)'!DG180,"CHECK","")</f>
        <v/>
      </c>
      <c r="DH180" s="276" t="str">
        <f>IF('Info patients (1)'!DH180&lt;&gt;'Info patients (2)'!DH180,"CHECK","")</f>
        <v/>
      </c>
      <c r="DI180" s="276" t="str">
        <f>IF('Info patients (1)'!DI180&lt;&gt;'Info patients (2)'!DI180,"CHECK","")</f>
        <v/>
      </c>
      <c r="DJ180" s="276" t="str">
        <f>IF('Info patients (1)'!DJ180&lt;&gt;'Info patients (2)'!DJ180,"CHECK","")</f>
        <v/>
      </c>
      <c r="DK180" s="276" t="str">
        <f>IF('Info patients (1)'!DK180&lt;&gt;'Info patients (2)'!DK180,"CHECK","")</f>
        <v/>
      </c>
      <c r="DL180" s="276" t="str">
        <f>IF('Info patients (1)'!DL180&lt;&gt;'Info patients (2)'!DL180,"CHECK","")</f>
        <v/>
      </c>
      <c r="DM180" s="276" t="str">
        <f>IF('Info patients (1)'!DM180&lt;&gt;'Info patients (2)'!DM180,"CHECK","")</f>
        <v/>
      </c>
      <c r="DN180" s="276" t="str">
        <f>IF('Info patients (1)'!DN180&lt;&gt;'Info patients (2)'!DN180,"CHECK","")</f>
        <v/>
      </c>
      <c r="DO180" s="276" t="str">
        <f>IF('Info patients (1)'!DO180&lt;&gt;'Info patients (2)'!DO180,"CHECK","")</f>
        <v/>
      </c>
      <c r="DP180" s="276" t="str">
        <f>IF('Info patients (1)'!DP180&lt;&gt;'Info patients (2)'!DP180,"CHECK","")</f>
        <v/>
      </c>
      <c r="DQ180" s="276" t="str">
        <f>IF('Info patients (1)'!DQ180&lt;&gt;'Info patients (2)'!DQ180,"CHECK","")</f>
        <v/>
      </c>
    </row>
    <row r="181" spans="1:121" s="109" customFormat="1" ht="23.25" customHeight="1" x14ac:dyDescent="0.2">
      <c r="A181" s="276" t="str">
        <f>IF('Info patients (1)'!A181&lt;&gt;'Info patients (2)'!A181,"CHECK","")</f>
        <v/>
      </c>
      <c r="B181" s="276" t="str">
        <f>IF('Info patients (1)'!B181&lt;&gt;'Info patients (2)'!B181,"CHECK","")</f>
        <v/>
      </c>
      <c r="C181" s="276" t="str">
        <f>IF('Info patients (1)'!C181&lt;&gt;'Info patients (2)'!C181,"CHECK","")</f>
        <v/>
      </c>
      <c r="D181" s="276" t="str">
        <f>IF('Info patients (1)'!D181&lt;&gt;'Info patients (2)'!D181,"CHECK","")</f>
        <v/>
      </c>
      <c r="E181" s="276" t="str">
        <f>IF('Info patients (1)'!E181&lt;&gt;'Info patients (2)'!E181,"CHECK","")</f>
        <v/>
      </c>
      <c r="F181" s="276" t="str">
        <f>IF('Info patients (1)'!F181&lt;&gt;'Info patients (2)'!F181,"CHECK","")</f>
        <v/>
      </c>
      <c r="G181" s="276" t="str">
        <f>IF('Info patients (1)'!G181&lt;&gt;'Info patients (2)'!G181,"CHECK","")</f>
        <v/>
      </c>
      <c r="H181" s="276" t="str">
        <f>IF('Info patients (1)'!H181&lt;&gt;'Info patients (2)'!H181,"CHECK","")</f>
        <v/>
      </c>
      <c r="I181" s="276" t="str">
        <f>IF('Info patients (1)'!I181&lt;&gt;'Info patients (2)'!I181,"CHECK","")</f>
        <v/>
      </c>
      <c r="J181" s="276" t="str">
        <f>IF('Info patients (1)'!J181&lt;&gt;'Info patients (2)'!J181,"CHECK","")</f>
        <v/>
      </c>
      <c r="K181" s="276" t="str">
        <f>IF('Info patients (1)'!K181&lt;&gt;'Info patients (2)'!K181,"CHECK","")</f>
        <v/>
      </c>
      <c r="L181" s="276" t="str">
        <f>IF('Info patients (1)'!L181&lt;&gt;'Info patients (2)'!L181,"CHECK","")</f>
        <v/>
      </c>
      <c r="M181" s="276" t="str">
        <f>IF('Info patients (1)'!M181&lt;&gt;'Info patients (2)'!M181,"CHECK","")</f>
        <v/>
      </c>
      <c r="N181" s="276" t="str">
        <f>IF('Info patients (1)'!N181&lt;&gt;'Info patients (2)'!N181,"CHECK","")</f>
        <v/>
      </c>
      <c r="O181" s="276" t="str">
        <f>IF('Info patients (1)'!O181&lt;&gt;'Info patients (2)'!O181,"CHECK","")</f>
        <v/>
      </c>
      <c r="P181" s="276" t="str">
        <f>IF('Info patients (1)'!P181&lt;&gt;'Info patients (2)'!P181,"CHECK","")</f>
        <v/>
      </c>
      <c r="Q181" s="276" t="str">
        <f>IF('Info patients (1)'!Q181&lt;&gt;'Info patients (2)'!Q181,"CHECK","")</f>
        <v/>
      </c>
      <c r="R181" s="276" t="str">
        <f>IF('Info patients (1)'!R181&lt;&gt;'Info patients (2)'!R181,"CHECK","")</f>
        <v/>
      </c>
      <c r="S181" s="276" t="str">
        <f>IF('Info patients (1)'!S181&lt;&gt;'Info patients (2)'!S181,"CHECK","")</f>
        <v/>
      </c>
      <c r="T181" s="276" t="str">
        <f>IF('Info patients (1)'!T181&lt;&gt;'Info patients (2)'!T181,"CHECK","")</f>
        <v/>
      </c>
      <c r="U181" s="276" t="str">
        <f>IF('Info patients (1)'!U181&lt;&gt;'Info patients (2)'!U181,"CHECK","")</f>
        <v/>
      </c>
      <c r="V181" s="276" t="str">
        <f>IF('Info patients (1)'!V181&lt;&gt;'Info patients (2)'!V181,"CHECK","")</f>
        <v/>
      </c>
      <c r="W181" s="276" t="str">
        <f>IF('Info patients (1)'!W181&lt;&gt;'Info patients (2)'!W181,"CHECK","")</f>
        <v/>
      </c>
      <c r="X181" s="276" t="str">
        <f>IF('Info patients (1)'!X181&lt;&gt;'Info patients (2)'!X181,"CHECK","")</f>
        <v/>
      </c>
      <c r="Y181" s="276" t="str">
        <f>IF('Info patients (1)'!Y181&lt;&gt;'Info patients (2)'!Y181,"CHECK","")</f>
        <v/>
      </c>
      <c r="Z181" s="276" t="str">
        <f>IF('Info patients (1)'!Z181&lt;&gt;'Info patients (2)'!Z181,"CHECK","")</f>
        <v/>
      </c>
      <c r="AA181" s="276" t="str">
        <f>IF('Info patients (1)'!AA181&lt;&gt;'Info patients (2)'!AA181,"CHECK","")</f>
        <v/>
      </c>
      <c r="AB181" s="276" t="str">
        <f>IF('Info patients (1)'!AB181&lt;&gt;'Info patients (2)'!AB181,"CHECK","")</f>
        <v/>
      </c>
      <c r="AC181" s="276" t="str">
        <f>IF('Info patients (1)'!AC181&lt;&gt;'Info patients (2)'!AC181,"CHECK","")</f>
        <v/>
      </c>
      <c r="AD181" s="276" t="str">
        <f>IF('Info patients (1)'!AD181&lt;&gt;'Info patients (2)'!AD181,"CHECK","")</f>
        <v/>
      </c>
      <c r="AE181" s="276" t="str">
        <f>IF('Info patients (1)'!AE181&lt;&gt;'Info patients (2)'!AE181,"CHECK","")</f>
        <v/>
      </c>
      <c r="AF181" s="276" t="str">
        <f>IF('Info patients (1)'!AF181&lt;&gt;'Info patients (2)'!AF181,"CHECK","")</f>
        <v/>
      </c>
      <c r="AG181" s="276" t="str">
        <f>IF('Info patients (1)'!AG181&lt;&gt;'Info patients (2)'!AG181,"CHECK","")</f>
        <v/>
      </c>
      <c r="AH181" s="276" t="str">
        <f>IF('Info patients (1)'!AH181&lt;&gt;'Info patients (2)'!AH181,"CHECK","")</f>
        <v/>
      </c>
      <c r="AI181" s="276" t="str">
        <f>IF('Info patients (1)'!AI181&lt;&gt;'Info patients (2)'!AI181,"CHECK","")</f>
        <v/>
      </c>
      <c r="AJ181" s="276" t="str">
        <f>IF('Info patients (1)'!AJ181&lt;&gt;'Info patients (2)'!AJ181,"CHECK","")</f>
        <v/>
      </c>
      <c r="AK181" s="276" t="str">
        <f>IF('Info patients (1)'!AK181&lt;&gt;'Info patients (2)'!AK181,"CHECK","")</f>
        <v/>
      </c>
      <c r="AL181" s="276" t="str">
        <f>IF('Info patients (1)'!AL181&lt;&gt;'Info patients (2)'!AL181,"CHECK","")</f>
        <v/>
      </c>
      <c r="AM181" s="276" t="str">
        <f>IF('Info patients (1)'!AM181&lt;&gt;'Info patients (2)'!AM181,"CHECK","")</f>
        <v/>
      </c>
      <c r="AN181" s="276" t="str">
        <f>IF('Info patients (1)'!AN181&lt;&gt;'Info patients (2)'!AN181,"CHECK","")</f>
        <v/>
      </c>
      <c r="AO181" s="276" t="str">
        <f>IF('Info patients (1)'!AO181&lt;&gt;'Info patients (2)'!AO181,"CHECK","")</f>
        <v/>
      </c>
      <c r="AP181" s="276" t="str">
        <f>IF('Info patients (1)'!AP181&lt;&gt;'Info patients (2)'!AP181,"CHECK","")</f>
        <v/>
      </c>
      <c r="AQ181" s="276" t="str">
        <f>IF('Info patients (1)'!AQ181&lt;&gt;'Info patients (2)'!AQ181,"CHECK","")</f>
        <v/>
      </c>
      <c r="AR181" s="276" t="str">
        <f>IF('Info patients (1)'!AR181&lt;&gt;'Info patients (2)'!AR181,"CHECK","")</f>
        <v/>
      </c>
      <c r="AS181" s="276" t="str">
        <f>IF('Info patients (1)'!AS181&lt;&gt;'Info patients (2)'!AS181,"CHECK","")</f>
        <v/>
      </c>
      <c r="AT181" s="276" t="str">
        <f>IF('Info patients (1)'!AT181&lt;&gt;'Info patients (2)'!AT181,"CHECK","")</f>
        <v/>
      </c>
      <c r="AU181" s="276" t="str">
        <f>IF('Info patients (1)'!AU181&lt;&gt;'Info patients (2)'!AU181,"CHECK","")</f>
        <v/>
      </c>
      <c r="AV181" s="276" t="str">
        <f>IF('Info patients (1)'!AV181&lt;&gt;'Info patients (2)'!AV181,"CHECK","")</f>
        <v/>
      </c>
      <c r="AW181" s="276" t="str">
        <f>IF('Info patients (1)'!AW181&lt;&gt;'Info patients (2)'!AW181,"CHECK","")</f>
        <v/>
      </c>
      <c r="AX181" s="276" t="str">
        <f>IF('Info patients (1)'!AX181&lt;&gt;'Info patients (2)'!AX181,"CHECK","")</f>
        <v/>
      </c>
      <c r="AY181" s="276" t="str">
        <f>IF('Info patients (1)'!AY181&lt;&gt;'Info patients (2)'!AY181,"CHECK","")</f>
        <v/>
      </c>
      <c r="AZ181" s="276" t="str">
        <f>IF('Info patients (1)'!AZ181&lt;&gt;'Info patients (2)'!AZ181,"CHECK","")</f>
        <v/>
      </c>
      <c r="BA181" s="276" t="str">
        <f>IF('Info patients (1)'!BA181&lt;&gt;'Info patients (2)'!BA181,"CHECK","")</f>
        <v/>
      </c>
      <c r="BB181" s="276" t="str">
        <f>IF('Info patients (1)'!BB181&lt;&gt;'Info patients (2)'!BB181,"CHECK","")</f>
        <v/>
      </c>
      <c r="BC181" s="276" t="str">
        <f>IF('Info patients (1)'!BC181&lt;&gt;'Info patients (2)'!BC181,"CHECK","")</f>
        <v/>
      </c>
      <c r="BD181" s="276" t="str">
        <f>IF('Info patients (1)'!BD181&lt;&gt;'Info patients (2)'!BD181,"CHECK","")</f>
        <v/>
      </c>
      <c r="BE181" s="276" t="str">
        <f>IF('Info patients (1)'!BE181&lt;&gt;'Info patients (2)'!BE181,"CHECK","")</f>
        <v/>
      </c>
      <c r="BF181" s="276" t="str">
        <f>IF('Info patients (1)'!BF181&lt;&gt;'Info patients (2)'!BF181,"CHECK","")</f>
        <v/>
      </c>
      <c r="BG181" s="276" t="str">
        <f>IF('Info patients (1)'!BG181&lt;&gt;'Info patients (2)'!BG181,"CHECK","")</f>
        <v/>
      </c>
      <c r="BH181" s="276" t="str">
        <f>IF('Info patients (1)'!BH181&lt;&gt;'Info patients (2)'!BH181,"CHECK","")</f>
        <v/>
      </c>
      <c r="BI181" s="276" t="str">
        <f>IF('Info patients (1)'!BI181&lt;&gt;'Info patients (2)'!BI181,"CHECK","")</f>
        <v/>
      </c>
      <c r="BJ181" s="276" t="str">
        <f>IF('Info patients (1)'!BJ181&lt;&gt;'Info patients (2)'!BJ181,"CHECK","")</f>
        <v/>
      </c>
      <c r="BK181" s="276" t="str">
        <f>IF('Info patients (1)'!BK181&lt;&gt;'Info patients (2)'!BK181,"CHECK","")</f>
        <v/>
      </c>
      <c r="BL181" s="276" t="str">
        <f>IF('Info patients (1)'!BL181&lt;&gt;'Info patients (2)'!BL181,"CHECK","")</f>
        <v/>
      </c>
      <c r="BM181" s="276" t="str">
        <f>IF('Info patients (1)'!BM181&lt;&gt;'Info patients (2)'!BM181,"CHECK","")</f>
        <v/>
      </c>
      <c r="BN181" s="276" t="str">
        <f>IF('Info patients (1)'!BN181&lt;&gt;'Info patients (2)'!BN181,"CHECK","")</f>
        <v/>
      </c>
      <c r="BO181" s="276" t="str">
        <f>IF('Info patients (1)'!BO181&lt;&gt;'Info patients (2)'!BO181,"CHECK","")</f>
        <v/>
      </c>
      <c r="BP181" s="276" t="str">
        <f>IF('Info patients (1)'!BP181&lt;&gt;'Info patients (2)'!BP181,"CHECK","")</f>
        <v/>
      </c>
      <c r="BQ181" s="276" t="str">
        <f>IF('Info patients (1)'!BQ181&lt;&gt;'Info patients (2)'!BQ181,"CHECK","")</f>
        <v/>
      </c>
      <c r="BR181" s="276" t="str">
        <f>IF('Info patients (1)'!BR181&lt;&gt;'Info patients (2)'!BR181,"CHECK","")</f>
        <v/>
      </c>
      <c r="BS181" s="276" t="str">
        <f>IF('Info patients (1)'!BS181&lt;&gt;'Info patients (2)'!BS181,"CHECK","")</f>
        <v/>
      </c>
      <c r="BT181" s="276" t="str">
        <f>IF('Info patients (1)'!BT181&lt;&gt;'Info patients (2)'!BT181,"CHECK","")</f>
        <v/>
      </c>
      <c r="BU181" s="276" t="str">
        <f>IF('Info patients (1)'!BU181&lt;&gt;'Info patients (2)'!BU181,"CHECK","")</f>
        <v/>
      </c>
      <c r="BV181" s="276" t="str">
        <f>IF('Info patients (1)'!BV181&lt;&gt;'Info patients (2)'!BV181,"CHECK","")</f>
        <v/>
      </c>
      <c r="BW181" s="276" t="str">
        <f>IF('Info patients (1)'!BW181&lt;&gt;'Info patients (2)'!BW181,"CHECK","")</f>
        <v/>
      </c>
      <c r="BX181" s="276" t="str">
        <f>IF('Info patients (1)'!BX181&lt;&gt;'Info patients (2)'!BX181,"CHECK","")</f>
        <v/>
      </c>
      <c r="BY181" s="276" t="str">
        <f>IF('Info patients (1)'!BY181&lt;&gt;'Info patients (2)'!BY181,"CHECK","")</f>
        <v/>
      </c>
      <c r="BZ181" s="276" t="str">
        <f>IF('Info patients (1)'!BZ181&lt;&gt;'Info patients (2)'!BZ181,"CHECK","")</f>
        <v/>
      </c>
      <c r="CA181" s="276" t="str">
        <f>IF('Info patients (1)'!CA181&lt;&gt;'Info patients (2)'!CA181,"CHECK","")</f>
        <v/>
      </c>
      <c r="CB181" s="276" t="str">
        <f>IF('Info patients (1)'!CB181&lt;&gt;'Info patients (2)'!CB181,"CHECK","")</f>
        <v/>
      </c>
      <c r="CC181" s="276" t="str">
        <f>IF('Info patients (1)'!CC181&lt;&gt;'Info patients (2)'!CC181,"CHECK","")</f>
        <v/>
      </c>
      <c r="CD181" s="276" t="str">
        <f>IF('Info patients (1)'!CD181&lt;&gt;'Info patients (2)'!CD181,"CHECK","")</f>
        <v/>
      </c>
      <c r="CE181" s="276" t="str">
        <f>IF('Info patients (1)'!CE181&lt;&gt;'Info patients (2)'!CE181,"CHECK","")</f>
        <v/>
      </c>
      <c r="CF181" s="276" t="str">
        <f>IF('Info patients (1)'!CF181&lt;&gt;'Info patients (2)'!CF181,"CHECK","")</f>
        <v/>
      </c>
      <c r="CG181" s="276" t="str">
        <f>IF('Info patients (1)'!CG181&lt;&gt;'Info patients (2)'!CG181,"CHECK","")</f>
        <v/>
      </c>
      <c r="CH181" s="276" t="str">
        <f>IF('Info patients (1)'!CH181&lt;&gt;'Info patients (2)'!CH181,"CHECK","")</f>
        <v/>
      </c>
      <c r="CI181" s="276" t="str">
        <f>IF('Info patients (1)'!CI181&lt;&gt;'Info patients (2)'!CI181,"CHECK","")</f>
        <v/>
      </c>
      <c r="CJ181" s="276" t="str">
        <f>IF('Info patients (1)'!CJ181&lt;&gt;'Info patients (2)'!CJ181,"CHECK","")</f>
        <v/>
      </c>
      <c r="CK181" s="276" t="str">
        <f>IF('Info patients (1)'!CK181&lt;&gt;'Info patients (2)'!CK181,"CHECK","")</f>
        <v/>
      </c>
      <c r="CL181" s="276" t="str">
        <f>IF('Info patients (1)'!CL181&lt;&gt;'Info patients (2)'!CL181,"CHECK","")</f>
        <v/>
      </c>
      <c r="CM181" s="276" t="str">
        <f>IF('Info patients (1)'!CM181&lt;&gt;'Info patients (2)'!CM181,"CHECK","")</f>
        <v/>
      </c>
      <c r="CN181" s="276" t="str">
        <f>IF('Info patients (1)'!CN181&lt;&gt;'Info patients (2)'!CN181,"CHECK","")</f>
        <v/>
      </c>
      <c r="CO181" s="276" t="str">
        <f>IF('Info patients (1)'!CO181&lt;&gt;'Info patients (2)'!CO181,"CHECK","")</f>
        <v/>
      </c>
      <c r="CP181" s="276" t="str">
        <f>IF('Info patients (1)'!CP181&lt;&gt;'Info patients (2)'!CP181,"CHECK","")</f>
        <v/>
      </c>
      <c r="CQ181" s="276" t="str">
        <f>IF('Info patients (1)'!CQ181&lt;&gt;'Info patients (2)'!CQ181,"CHECK","")</f>
        <v/>
      </c>
      <c r="CR181" s="276" t="str">
        <f>IF('Info patients (1)'!CR181&lt;&gt;'Info patients (2)'!CR181,"CHECK","")</f>
        <v/>
      </c>
      <c r="CS181" s="276" t="str">
        <f>IF('Info patients (1)'!CS181&lt;&gt;'Info patients (2)'!CS181,"CHECK","")</f>
        <v/>
      </c>
      <c r="CT181" s="276" t="str">
        <f>IF('Info patients (1)'!CT181&lt;&gt;'Info patients (2)'!CT181,"CHECK","")</f>
        <v/>
      </c>
      <c r="CU181" s="276" t="str">
        <f>IF('Info patients (1)'!CU181&lt;&gt;'Info patients (2)'!CU181,"CHECK","")</f>
        <v/>
      </c>
      <c r="CV181" s="276" t="str">
        <f>IF('Info patients (1)'!CV181&lt;&gt;'Info patients (2)'!CV181,"CHECK","")</f>
        <v/>
      </c>
      <c r="CW181" s="276" t="str">
        <f>IF('Info patients (1)'!CW181&lt;&gt;'Info patients (2)'!CW181,"CHECK","")</f>
        <v/>
      </c>
      <c r="CX181" s="276" t="str">
        <f>IF('Info patients (1)'!CX181&lt;&gt;'Info patients (2)'!CX181,"CHECK","")</f>
        <v/>
      </c>
      <c r="CY181" s="276" t="str">
        <f>IF('Info patients (1)'!CY181&lt;&gt;'Info patients (2)'!CY181,"CHECK","")</f>
        <v/>
      </c>
      <c r="CZ181" s="276" t="str">
        <f>IF('Info patients (1)'!CZ181&lt;&gt;'Info patients (2)'!CZ181,"CHECK","")</f>
        <v/>
      </c>
      <c r="DA181" s="276" t="str">
        <f>IF('Info patients (1)'!DA181&lt;&gt;'Info patients (2)'!DA181,"CHECK","")</f>
        <v/>
      </c>
      <c r="DB181" s="276" t="str">
        <f>IF('Info patients (1)'!DB181&lt;&gt;'Info patients (2)'!DB181,"CHECK","")</f>
        <v/>
      </c>
      <c r="DC181" s="276" t="str">
        <f>IF('Info patients (1)'!DC181&lt;&gt;'Info patients (2)'!DC181,"CHECK","")</f>
        <v/>
      </c>
      <c r="DD181" s="276" t="str">
        <f>IF('Info patients (1)'!DD181&lt;&gt;'Info patients (2)'!DD181,"CHECK","")</f>
        <v/>
      </c>
      <c r="DE181" s="276" t="str">
        <f>IF('Info patients (1)'!DE181&lt;&gt;'Info patients (2)'!DE181,"CHECK","")</f>
        <v/>
      </c>
      <c r="DF181" s="276" t="str">
        <f>IF('Info patients (1)'!DF181&lt;&gt;'Info patients (2)'!DF181,"CHECK","")</f>
        <v/>
      </c>
      <c r="DG181" s="276" t="str">
        <f>IF('Info patients (1)'!DG181&lt;&gt;'Info patients (2)'!DG181,"CHECK","")</f>
        <v/>
      </c>
      <c r="DH181" s="276" t="str">
        <f>IF('Info patients (1)'!DH181&lt;&gt;'Info patients (2)'!DH181,"CHECK","")</f>
        <v/>
      </c>
      <c r="DI181" s="276" t="str">
        <f>IF('Info patients (1)'!DI181&lt;&gt;'Info patients (2)'!DI181,"CHECK","")</f>
        <v/>
      </c>
      <c r="DJ181" s="276" t="str">
        <f>IF('Info patients (1)'!DJ181&lt;&gt;'Info patients (2)'!DJ181,"CHECK","")</f>
        <v/>
      </c>
      <c r="DK181" s="276" t="str">
        <f>IF('Info patients (1)'!DK181&lt;&gt;'Info patients (2)'!DK181,"CHECK","")</f>
        <v/>
      </c>
      <c r="DL181" s="276" t="str">
        <f>IF('Info patients (1)'!DL181&lt;&gt;'Info patients (2)'!DL181,"CHECK","")</f>
        <v/>
      </c>
      <c r="DM181" s="276" t="str">
        <f>IF('Info patients (1)'!DM181&lt;&gt;'Info patients (2)'!DM181,"CHECK","")</f>
        <v/>
      </c>
      <c r="DN181" s="276" t="str">
        <f>IF('Info patients (1)'!DN181&lt;&gt;'Info patients (2)'!DN181,"CHECK","")</f>
        <v/>
      </c>
      <c r="DO181" s="276" t="str">
        <f>IF('Info patients (1)'!DO181&lt;&gt;'Info patients (2)'!DO181,"CHECK","")</f>
        <v/>
      </c>
      <c r="DP181" s="276" t="str">
        <f>IF('Info patients (1)'!DP181&lt;&gt;'Info patients (2)'!DP181,"CHECK","")</f>
        <v/>
      </c>
      <c r="DQ181" s="276" t="str">
        <f>IF('Info patients (1)'!DQ181&lt;&gt;'Info patients (2)'!DQ181,"CHECK","")</f>
        <v/>
      </c>
    </row>
    <row r="182" spans="1:121" s="109" customFormat="1" ht="23.25" customHeight="1" x14ac:dyDescent="0.2">
      <c r="A182" s="276" t="str">
        <f>IF('Info patients (1)'!A182&lt;&gt;'Info patients (2)'!A182,"CHECK","")</f>
        <v/>
      </c>
      <c r="B182" s="276" t="str">
        <f>IF('Info patients (1)'!B182&lt;&gt;'Info patients (2)'!B182,"CHECK","")</f>
        <v/>
      </c>
      <c r="C182" s="276" t="str">
        <f>IF('Info patients (1)'!C182&lt;&gt;'Info patients (2)'!C182,"CHECK","")</f>
        <v/>
      </c>
      <c r="D182" s="276" t="str">
        <f>IF('Info patients (1)'!D182&lt;&gt;'Info patients (2)'!D182,"CHECK","")</f>
        <v/>
      </c>
      <c r="E182" s="276" t="str">
        <f>IF('Info patients (1)'!E182&lt;&gt;'Info patients (2)'!E182,"CHECK","")</f>
        <v/>
      </c>
      <c r="F182" s="276" t="str">
        <f>IF('Info patients (1)'!F182&lt;&gt;'Info patients (2)'!F182,"CHECK","")</f>
        <v/>
      </c>
      <c r="G182" s="276" t="str">
        <f>IF('Info patients (1)'!G182&lt;&gt;'Info patients (2)'!G182,"CHECK","")</f>
        <v/>
      </c>
      <c r="H182" s="276" t="str">
        <f>IF('Info patients (1)'!H182&lt;&gt;'Info patients (2)'!H182,"CHECK","")</f>
        <v/>
      </c>
      <c r="I182" s="276" t="str">
        <f>IF('Info patients (1)'!I182&lt;&gt;'Info patients (2)'!I182,"CHECK","")</f>
        <v/>
      </c>
      <c r="J182" s="276" t="str">
        <f>IF('Info patients (1)'!J182&lt;&gt;'Info patients (2)'!J182,"CHECK","")</f>
        <v/>
      </c>
      <c r="K182" s="276" t="str">
        <f>IF('Info patients (1)'!K182&lt;&gt;'Info patients (2)'!K182,"CHECK","")</f>
        <v/>
      </c>
      <c r="L182" s="276" t="str">
        <f>IF('Info patients (1)'!L182&lt;&gt;'Info patients (2)'!L182,"CHECK","")</f>
        <v/>
      </c>
      <c r="M182" s="276" t="str">
        <f>IF('Info patients (1)'!M182&lt;&gt;'Info patients (2)'!M182,"CHECK","")</f>
        <v/>
      </c>
      <c r="N182" s="276" t="str">
        <f>IF('Info patients (1)'!N182&lt;&gt;'Info patients (2)'!N182,"CHECK","")</f>
        <v/>
      </c>
      <c r="O182" s="276" t="str">
        <f>IF('Info patients (1)'!O182&lt;&gt;'Info patients (2)'!O182,"CHECK","")</f>
        <v/>
      </c>
      <c r="P182" s="276" t="str">
        <f>IF('Info patients (1)'!P182&lt;&gt;'Info patients (2)'!P182,"CHECK","")</f>
        <v/>
      </c>
      <c r="Q182" s="276" t="str">
        <f>IF('Info patients (1)'!Q182&lt;&gt;'Info patients (2)'!Q182,"CHECK","")</f>
        <v/>
      </c>
      <c r="R182" s="276" t="str">
        <f>IF('Info patients (1)'!R182&lt;&gt;'Info patients (2)'!R182,"CHECK","")</f>
        <v/>
      </c>
      <c r="S182" s="276" t="str">
        <f>IF('Info patients (1)'!S182&lt;&gt;'Info patients (2)'!S182,"CHECK","")</f>
        <v/>
      </c>
      <c r="T182" s="276" t="str">
        <f>IF('Info patients (1)'!T182&lt;&gt;'Info patients (2)'!T182,"CHECK","")</f>
        <v/>
      </c>
      <c r="U182" s="276" t="str">
        <f>IF('Info patients (1)'!U182&lt;&gt;'Info patients (2)'!U182,"CHECK","")</f>
        <v/>
      </c>
      <c r="V182" s="276" t="str">
        <f>IF('Info patients (1)'!V182&lt;&gt;'Info patients (2)'!V182,"CHECK","")</f>
        <v/>
      </c>
      <c r="W182" s="276" t="str">
        <f>IF('Info patients (1)'!W182&lt;&gt;'Info patients (2)'!W182,"CHECK","")</f>
        <v/>
      </c>
      <c r="X182" s="276" t="str">
        <f>IF('Info patients (1)'!X182&lt;&gt;'Info patients (2)'!X182,"CHECK","")</f>
        <v/>
      </c>
      <c r="Y182" s="276" t="str">
        <f>IF('Info patients (1)'!Y182&lt;&gt;'Info patients (2)'!Y182,"CHECK","")</f>
        <v/>
      </c>
      <c r="Z182" s="276" t="str">
        <f>IF('Info patients (1)'!Z182&lt;&gt;'Info patients (2)'!Z182,"CHECK","")</f>
        <v/>
      </c>
      <c r="AA182" s="276" t="str">
        <f>IF('Info patients (1)'!AA182&lt;&gt;'Info patients (2)'!AA182,"CHECK","")</f>
        <v/>
      </c>
      <c r="AB182" s="276" t="str">
        <f>IF('Info patients (1)'!AB182&lt;&gt;'Info patients (2)'!AB182,"CHECK","")</f>
        <v/>
      </c>
      <c r="AC182" s="276" t="str">
        <f>IF('Info patients (1)'!AC182&lt;&gt;'Info patients (2)'!AC182,"CHECK","")</f>
        <v/>
      </c>
      <c r="AD182" s="276" t="str">
        <f>IF('Info patients (1)'!AD182&lt;&gt;'Info patients (2)'!AD182,"CHECK","")</f>
        <v/>
      </c>
      <c r="AE182" s="276" t="str">
        <f>IF('Info patients (1)'!AE182&lt;&gt;'Info patients (2)'!AE182,"CHECK","")</f>
        <v/>
      </c>
      <c r="AF182" s="276" t="str">
        <f>IF('Info patients (1)'!AF182&lt;&gt;'Info patients (2)'!AF182,"CHECK","")</f>
        <v/>
      </c>
      <c r="AG182" s="276" t="str">
        <f>IF('Info patients (1)'!AG182&lt;&gt;'Info patients (2)'!AG182,"CHECK","")</f>
        <v/>
      </c>
      <c r="AH182" s="276" t="str">
        <f>IF('Info patients (1)'!AH182&lt;&gt;'Info patients (2)'!AH182,"CHECK","")</f>
        <v/>
      </c>
      <c r="AI182" s="276" t="str">
        <f>IF('Info patients (1)'!AI182&lt;&gt;'Info patients (2)'!AI182,"CHECK","")</f>
        <v/>
      </c>
      <c r="AJ182" s="276" t="str">
        <f>IF('Info patients (1)'!AJ182&lt;&gt;'Info patients (2)'!AJ182,"CHECK","")</f>
        <v/>
      </c>
      <c r="AK182" s="276" t="str">
        <f>IF('Info patients (1)'!AK182&lt;&gt;'Info patients (2)'!AK182,"CHECK","")</f>
        <v/>
      </c>
      <c r="AL182" s="276" t="str">
        <f>IF('Info patients (1)'!AL182&lt;&gt;'Info patients (2)'!AL182,"CHECK","")</f>
        <v/>
      </c>
      <c r="AM182" s="276" t="str">
        <f>IF('Info patients (1)'!AM182&lt;&gt;'Info patients (2)'!AM182,"CHECK","")</f>
        <v/>
      </c>
      <c r="AN182" s="276" t="str">
        <f>IF('Info patients (1)'!AN182&lt;&gt;'Info patients (2)'!AN182,"CHECK","")</f>
        <v/>
      </c>
      <c r="AO182" s="276" t="str">
        <f>IF('Info patients (1)'!AO182&lt;&gt;'Info patients (2)'!AO182,"CHECK","")</f>
        <v/>
      </c>
      <c r="AP182" s="276" t="str">
        <f>IF('Info patients (1)'!AP182&lt;&gt;'Info patients (2)'!AP182,"CHECK","")</f>
        <v/>
      </c>
      <c r="AQ182" s="276" t="str">
        <f>IF('Info patients (1)'!AQ182&lt;&gt;'Info patients (2)'!AQ182,"CHECK","")</f>
        <v/>
      </c>
      <c r="AR182" s="276" t="str">
        <f>IF('Info patients (1)'!AR182&lt;&gt;'Info patients (2)'!AR182,"CHECK","")</f>
        <v/>
      </c>
      <c r="AS182" s="276" t="str">
        <f>IF('Info patients (1)'!AS182&lt;&gt;'Info patients (2)'!AS182,"CHECK","")</f>
        <v/>
      </c>
      <c r="AT182" s="276" t="str">
        <f>IF('Info patients (1)'!AT182&lt;&gt;'Info patients (2)'!AT182,"CHECK","")</f>
        <v/>
      </c>
      <c r="AU182" s="276" t="str">
        <f>IF('Info patients (1)'!AU182&lt;&gt;'Info patients (2)'!AU182,"CHECK","")</f>
        <v/>
      </c>
      <c r="AV182" s="276" t="str">
        <f>IF('Info patients (1)'!AV182&lt;&gt;'Info patients (2)'!AV182,"CHECK","")</f>
        <v/>
      </c>
      <c r="AW182" s="276" t="str">
        <f>IF('Info patients (1)'!AW182&lt;&gt;'Info patients (2)'!AW182,"CHECK","")</f>
        <v/>
      </c>
      <c r="AX182" s="276" t="str">
        <f>IF('Info patients (1)'!AX182&lt;&gt;'Info patients (2)'!AX182,"CHECK","")</f>
        <v/>
      </c>
      <c r="AY182" s="276" t="str">
        <f>IF('Info patients (1)'!AY182&lt;&gt;'Info patients (2)'!AY182,"CHECK","")</f>
        <v/>
      </c>
      <c r="AZ182" s="276" t="str">
        <f>IF('Info patients (1)'!AZ182&lt;&gt;'Info patients (2)'!AZ182,"CHECK","")</f>
        <v/>
      </c>
      <c r="BA182" s="276" t="str">
        <f>IF('Info patients (1)'!BA182&lt;&gt;'Info patients (2)'!BA182,"CHECK","")</f>
        <v/>
      </c>
      <c r="BB182" s="276" t="str">
        <f>IF('Info patients (1)'!BB182&lt;&gt;'Info patients (2)'!BB182,"CHECK","")</f>
        <v/>
      </c>
      <c r="BC182" s="276" t="str">
        <f>IF('Info patients (1)'!BC182&lt;&gt;'Info patients (2)'!BC182,"CHECK","")</f>
        <v/>
      </c>
      <c r="BD182" s="276" t="str">
        <f>IF('Info patients (1)'!BD182&lt;&gt;'Info patients (2)'!BD182,"CHECK","")</f>
        <v/>
      </c>
      <c r="BE182" s="276" t="str">
        <f>IF('Info patients (1)'!BE182&lt;&gt;'Info patients (2)'!BE182,"CHECK","")</f>
        <v/>
      </c>
      <c r="BF182" s="276" t="str">
        <f>IF('Info patients (1)'!BF182&lt;&gt;'Info patients (2)'!BF182,"CHECK","")</f>
        <v/>
      </c>
      <c r="BG182" s="276" t="str">
        <f>IF('Info patients (1)'!BG182&lt;&gt;'Info patients (2)'!BG182,"CHECK","")</f>
        <v/>
      </c>
      <c r="BH182" s="276" t="str">
        <f>IF('Info patients (1)'!BH182&lt;&gt;'Info patients (2)'!BH182,"CHECK","")</f>
        <v/>
      </c>
      <c r="BI182" s="276" t="str">
        <f>IF('Info patients (1)'!BI182&lt;&gt;'Info patients (2)'!BI182,"CHECK","")</f>
        <v/>
      </c>
      <c r="BJ182" s="276" t="str">
        <f>IF('Info patients (1)'!BJ182&lt;&gt;'Info patients (2)'!BJ182,"CHECK","")</f>
        <v/>
      </c>
      <c r="BK182" s="276" t="str">
        <f>IF('Info patients (1)'!BK182&lt;&gt;'Info patients (2)'!BK182,"CHECK","")</f>
        <v/>
      </c>
      <c r="BL182" s="276" t="str">
        <f>IF('Info patients (1)'!BL182&lt;&gt;'Info patients (2)'!BL182,"CHECK","")</f>
        <v/>
      </c>
      <c r="BM182" s="276" t="str">
        <f>IF('Info patients (1)'!BM182&lt;&gt;'Info patients (2)'!BM182,"CHECK","")</f>
        <v/>
      </c>
      <c r="BN182" s="276" t="str">
        <f>IF('Info patients (1)'!BN182&lt;&gt;'Info patients (2)'!BN182,"CHECK","")</f>
        <v/>
      </c>
      <c r="BO182" s="276" t="str">
        <f>IF('Info patients (1)'!BO182&lt;&gt;'Info patients (2)'!BO182,"CHECK","")</f>
        <v/>
      </c>
      <c r="BP182" s="276" t="str">
        <f>IF('Info patients (1)'!BP182&lt;&gt;'Info patients (2)'!BP182,"CHECK","")</f>
        <v/>
      </c>
      <c r="BQ182" s="276" t="str">
        <f>IF('Info patients (1)'!BQ182&lt;&gt;'Info patients (2)'!BQ182,"CHECK","")</f>
        <v/>
      </c>
      <c r="BR182" s="276" t="str">
        <f>IF('Info patients (1)'!BR182&lt;&gt;'Info patients (2)'!BR182,"CHECK","")</f>
        <v/>
      </c>
      <c r="BS182" s="276" t="str">
        <f>IF('Info patients (1)'!BS182&lt;&gt;'Info patients (2)'!BS182,"CHECK","")</f>
        <v/>
      </c>
      <c r="BT182" s="276" t="str">
        <f>IF('Info patients (1)'!BT182&lt;&gt;'Info patients (2)'!BT182,"CHECK","")</f>
        <v/>
      </c>
      <c r="BU182" s="276" t="str">
        <f>IF('Info patients (1)'!BU182&lt;&gt;'Info patients (2)'!BU182,"CHECK","")</f>
        <v/>
      </c>
      <c r="BV182" s="276" t="str">
        <f>IF('Info patients (1)'!BV182&lt;&gt;'Info patients (2)'!BV182,"CHECK","")</f>
        <v/>
      </c>
      <c r="BW182" s="276" t="str">
        <f>IF('Info patients (1)'!BW182&lt;&gt;'Info patients (2)'!BW182,"CHECK","")</f>
        <v/>
      </c>
      <c r="BX182" s="276" t="str">
        <f>IF('Info patients (1)'!BX182&lt;&gt;'Info patients (2)'!BX182,"CHECK","")</f>
        <v/>
      </c>
      <c r="BY182" s="276" t="str">
        <f>IF('Info patients (1)'!BY182&lt;&gt;'Info patients (2)'!BY182,"CHECK","")</f>
        <v/>
      </c>
      <c r="BZ182" s="276" t="str">
        <f>IF('Info patients (1)'!BZ182&lt;&gt;'Info patients (2)'!BZ182,"CHECK","")</f>
        <v/>
      </c>
      <c r="CA182" s="276" t="str">
        <f>IF('Info patients (1)'!CA182&lt;&gt;'Info patients (2)'!CA182,"CHECK","")</f>
        <v/>
      </c>
      <c r="CB182" s="276" t="str">
        <f>IF('Info patients (1)'!CB182&lt;&gt;'Info patients (2)'!CB182,"CHECK","")</f>
        <v/>
      </c>
      <c r="CC182" s="276" t="str">
        <f>IF('Info patients (1)'!CC182&lt;&gt;'Info patients (2)'!CC182,"CHECK","")</f>
        <v/>
      </c>
      <c r="CD182" s="276" t="str">
        <f>IF('Info patients (1)'!CD182&lt;&gt;'Info patients (2)'!CD182,"CHECK","")</f>
        <v/>
      </c>
      <c r="CE182" s="276" t="str">
        <f>IF('Info patients (1)'!CE182&lt;&gt;'Info patients (2)'!CE182,"CHECK","")</f>
        <v/>
      </c>
      <c r="CF182" s="276" t="str">
        <f>IF('Info patients (1)'!CF182&lt;&gt;'Info patients (2)'!CF182,"CHECK","")</f>
        <v/>
      </c>
      <c r="CG182" s="276" t="str">
        <f>IF('Info patients (1)'!CG182&lt;&gt;'Info patients (2)'!CG182,"CHECK","")</f>
        <v/>
      </c>
      <c r="CH182" s="276" t="str">
        <f>IF('Info patients (1)'!CH182&lt;&gt;'Info patients (2)'!CH182,"CHECK","")</f>
        <v/>
      </c>
      <c r="CI182" s="276" t="str">
        <f>IF('Info patients (1)'!CI182&lt;&gt;'Info patients (2)'!CI182,"CHECK","")</f>
        <v/>
      </c>
      <c r="CJ182" s="276" t="str">
        <f>IF('Info patients (1)'!CJ182&lt;&gt;'Info patients (2)'!CJ182,"CHECK","")</f>
        <v/>
      </c>
      <c r="CK182" s="276" t="str">
        <f>IF('Info patients (1)'!CK182&lt;&gt;'Info patients (2)'!CK182,"CHECK","")</f>
        <v/>
      </c>
      <c r="CL182" s="276" t="str">
        <f>IF('Info patients (1)'!CL182&lt;&gt;'Info patients (2)'!CL182,"CHECK","")</f>
        <v/>
      </c>
      <c r="CM182" s="276" t="str">
        <f>IF('Info patients (1)'!CM182&lt;&gt;'Info patients (2)'!CM182,"CHECK","")</f>
        <v/>
      </c>
      <c r="CN182" s="276" t="str">
        <f>IF('Info patients (1)'!CN182&lt;&gt;'Info patients (2)'!CN182,"CHECK","")</f>
        <v/>
      </c>
      <c r="CO182" s="276" t="str">
        <f>IF('Info patients (1)'!CO182&lt;&gt;'Info patients (2)'!CO182,"CHECK","")</f>
        <v/>
      </c>
      <c r="CP182" s="276" t="str">
        <f>IF('Info patients (1)'!CP182&lt;&gt;'Info patients (2)'!CP182,"CHECK","")</f>
        <v/>
      </c>
      <c r="CQ182" s="276" t="str">
        <f>IF('Info patients (1)'!CQ182&lt;&gt;'Info patients (2)'!CQ182,"CHECK","")</f>
        <v/>
      </c>
      <c r="CR182" s="276" t="str">
        <f>IF('Info patients (1)'!CR182&lt;&gt;'Info patients (2)'!CR182,"CHECK","")</f>
        <v/>
      </c>
      <c r="CS182" s="276" t="str">
        <f>IF('Info patients (1)'!CS182&lt;&gt;'Info patients (2)'!CS182,"CHECK","")</f>
        <v/>
      </c>
      <c r="CT182" s="276" t="str">
        <f>IF('Info patients (1)'!CT182&lt;&gt;'Info patients (2)'!CT182,"CHECK","")</f>
        <v/>
      </c>
      <c r="CU182" s="276" t="str">
        <f>IF('Info patients (1)'!CU182&lt;&gt;'Info patients (2)'!CU182,"CHECK","")</f>
        <v/>
      </c>
      <c r="CV182" s="276" t="str">
        <f>IF('Info patients (1)'!CV182&lt;&gt;'Info patients (2)'!CV182,"CHECK","")</f>
        <v/>
      </c>
      <c r="CW182" s="276" t="str">
        <f>IF('Info patients (1)'!CW182&lt;&gt;'Info patients (2)'!CW182,"CHECK","")</f>
        <v/>
      </c>
      <c r="CX182" s="276" t="str">
        <f>IF('Info patients (1)'!CX182&lt;&gt;'Info patients (2)'!CX182,"CHECK","")</f>
        <v/>
      </c>
      <c r="CY182" s="276" t="str">
        <f>IF('Info patients (1)'!CY182&lt;&gt;'Info patients (2)'!CY182,"CHECK","")</f>
        <v/>
      </c>
      <c r="CZ182" s="276" t="str">
        <f>IF('Info patients (1)'!CZ182&lt;&gt;'Info patients (2)'!CZ182,"CHECK","")</f>
        <v/>
      </c>
      <c r="DA182" s="276" t="str">
        <f>IF('Info patients (1)'!DA182&lt;&gt;'Info patients (2)'!DA182,"CHECK","")</f>
        <v/>
      </c>
      <c r="DB182" s="276" t="str">
        <f>IF('Info patients (1)'!DB182&lt;&gt;'Info patients (2)'!DB182,"CHECK","")</f>
        <v/>
      </c>
      <c r="DC182" s="276" t="str">
        <f>IF('Info patients (1)'!DC182&lt;&gt;'Info patients (2)'!DC182,"CHECK","")</f>
        <v/>
      </c>
      <c r="DD182" s="276" t="str">
        <f>IF('Info patients (1)'!DD182&lt;&gt;'Info patients (2)'!DD182,"CHECK","")</f>
        <v/>
      </c>
      <c r="DE182" s="276" t="str">
        <f>IF('Info patients (1)'!DE182&lt;&gt;'Info patients (2)'!DE182,"CHECK","")</f>
        <v/>
      </c>
      <c r="DF182" s="276" t="str">
        <f>IF('Info patients (1)'!DF182&lt;&gt;'Info patients (2)'!DF182,"CHECK","")</f>
        <v/>
      </c>
      <c r="DG182" s="276" t="str">
        <f>IF('Info patients (1)'!DG182&lt;&gt;'Info patients (2)'!DG182,"CHECK","")</f>
        <v/>
      </c>
      <c r="DH182" s="276" t="str">
        <f>IF('Info patients (1)'!DH182&lt;&gt;'Info patients (2)'!DH182,"CHECK","")</f>
        <v/>
      </c>
      <c r="DI182" s="276" t="str">
        <f>IF('Info patients (1)'!DI182&lt;&gt;'Info patients (2)'!DI182,"CHECK","")</f>
        <v/>
      </c>
      <c r="DJ182" s="276" t="str">
        <f>IF('Info patients (1)'!DJ182&lt;&gt;'Info patients (2)'!DJ182,"CHECK","")</f>
        <v/>
      </c>
      <c r="DK182" s="276" t="str">
        <f>IF('Info patients (1)'!DK182&lt;&gt;'Info patients (2)'!DK182,"CHECK","")</f>
        <v/>
      </c>
      <c r="DL182" s="276" t="str">
        <f>IF('Info patients (1)'!DL182&lt;&gt;'Info patients (2)'!DL182,"CHECK","")</f>
        <v/>
      </c>
      <c r="DM182" s="276" t="str">
        <f>IF('Info patients (1)'!DM182&lt;&gt;'Info patients (2)'!DM182,"CHECK","")</f>
        <v/>
      </c>
      <c r="DN182" s="276" t="str">
        <f>IF('Info patients (1)'!DN182&lt;&gt;'Info patients (2)'!DN182,"CHECK","")</f>
        <v/>
      </c>
      <c r="DO182" s="276" t="str">
        <f>IF('Info patients (1)'!DO182&lt;&gt;'Info patients (2)'!DO182,"CHECK","")</f>
        <v/>
      </c>
      <c r="DP182" s="276" t="str">
        <f>IF('Info patients (1)'!DP182&lt;&gt;'Info patients (2)'!DP182,"CHECK","")</f>
        <v/>
      </c>
      <c r="DQ182" s="276" t="str">
        <f>IF('Info patients (1)'!DQ182&lt;&gt;'Info patients (2)'!DQ182,"CHECK","")</f>
        <v/>
      </c>
    </row>
    <row r="183" spans="1:121" s="109" customFormat="1" ht="23.25" customHeight="1" x14ac:dyDescent="0.2">
      <c r="A183" s="276" t="str">
        <f>IF('Info patients (1)'!A183&lt;&gt;'Info patients (2)'!A183,"CHECK","")</f>
        <v/>
      </c>
      <c r="B183" s="276" t="str">
        <f>IF('Info patients (1)'!B183&lt;&gt;'Info patients (2)'!B183,"CHECK","")</f>
        <v/>
      </c>
      <c r="C183" s="276" t="str">
        <f>IF('Info patients (1)'!C183&lt;&gt;'Info patients (2)'!C183,"CHECK","")</f>
        <v/>
      </c>
      <c r="D183" s="276" t="str">
        <f>IF('Info patients (1)'!D183&lt;&gt;'Info patients (2)'!D183,"CHECK","")</f>
        <v/>
      </c>
      <c r="E183" s="276" t="str">
        <f>IF('Info patients (1)'!E183&lt;&gt;'Info patients (2)'!E183,"CHECK","")</f>
        <v/>
      </c>
      <c r="F183" s="276" t="str">
        <f>IF('Info patients (1)'!F183&lt;&gt;'Info patients (2)'!F183,"CHECK","")</f>
        <v/>
      </c>
      <c r="G183" s="276" t="str">
        <f>IF('Info patients (1)'!G183&lt;&gt;'Info patients (2)'!G183,"CHECK","")</f>
        <v/>
      </c>
      <c r="H183" s="276" t="str">
        <f>IF('Info patients (1)'!H183&lt;&gt;'Info patients (2)'!H183,"CHECK","")</f>
        <v/>
      </c>
      <c r="I183" s="276" t="str">
        <f>IF('Info patients (1)'!I183&lt;&gt;'Info patients (2)'!I183,"CHECK","")</f>
        <v/>
      </c>
      <c r="J183" s="276" t="str">
        <f>IF('Info patients (1)'!J183&lt;&gt;'Info patients (2)'!J183,"CHECK","")</f>
        <v/>
      </c>
      <c r="K183" s="276" t="str">
        <f>IF('Info patients (1)'!K183&lt;&gt;'Info patients (2)'!K183,"CHECK","")</f>
        <v/>
      </c>
      <c r="L183" s="276" t="str">
        <f>IF('Info patients (1)'!L183&lt;&gt;'Info patients (2)'!L183,"CHECK","")</f>
        <v/>
      </c>
      <c r="M183" s="276" t="str">
        <f>IF('Info patients (1)'!M183&lt;&gt;'Info patients (2)'!M183,"CHECK","")</f>
        <v/>
      </c>
      <c r="N183" s="276" t="str">
        <f>IF('Info patients (1)'!N183&lt;&gt;'Info patients (2)'!N183,"CHECK","")</f>
        <v/>
      </c>
      <c r="O183" s="276" t="str">
        <f>IF('Info patients (1)'!O183&lt;&gt;'Info patients (2)'!O183,"CHECK","")</f>
        <v/>
      </c>
      <c r="P183" s="276" t="str">
        <f>IF('Info patients (1)'!P183&lt;&gt;'Info patients (2)'!P183,"CHECK","")</f>
        <v/>
      </c>
      <c r="Q183" s="276" t="str">
        <f>IF('Info patients (1)'!Q183&lt;&gt;'Info patients (2)'!Q183,"CHECK","")</f>
        <v/>
      </c>
      <c r="R183" s="276" t="str">
        <f>IF('Info patients (1)'!R183&lt;&gt;'Info patients (2)'!R183,"CHECK","")</f>
        <v/>
      </c>
      <c r="S183" s="276" t="str">
        <f>IF('Info patients (1)'!S183&lt;&gt;'Info patients (2)'!S183,"CHECK","")</f>
        <v/>
      </c>
      <c r="T183" s="276" t="str">
        <f>IF('Info patients (1)'!T183&lt;&gt;'Info patients (2)'!T183,"CHECK","")</f>
        <v/>
      </c>
      <c r="U183" s="276" t="str">
        <f>IF('Info patients (1)'!U183&lt;&gt;'Info patients (2)'!U183,"CHECK","")</f>
        <v/>
      </c>
      <c r="V183" s="276" t="str">
        <f>IF('Info patients (1)'!V183&lt;&gt;'Info patients (2)'!V183,"CHECK","")</f>
        <v/>
      </c>
      <c r="W183" s="276" t="str">
        <f>IF('Info patients (1)'!W183&lt;&gt;'Info patients (2)'!W183,"CHECK","")</f>
        <v/>
      </c>
      <c r="X183" s="276" t="str">
        <f>IF('Info patients (1)'!X183&lt;&gt;'Info patients (2)'!X183,"CHECK","")</f>
        <v/>
      </c>
      <c r="Y183" s="276" t="str">
        <f>IF('Info patients (1)'!Y183&lt;&gt;'Info patients (2)'!Y183,"CHECK","")</f>
        <v/>
      </c>
      <c r="Z183" s="276" t="str">
        <f>IF('Info patients (1)'!Z183&lt;&gt;'Info patients (2)'!Z183,"CHECK","")</f>
        <v/>
      </c>
      <c r="AA183" s="276" t="str">
        <f>IF('Info patients (1)'!AA183&lt;&gt;'Info patients (2)'!AA183,"CHECK","")</f>
        <v/>
      </c>
      <c r="AB183" s="276" t="str">
        <f>IF('Info patients (1)'!AB183&lt;&gt;'Info patients (2)'!AB183,"CHECK","")</f>
        <v/>
      </c>
      <c r="AC183" s="276" t="str">
        <f>IF('Info patients (1)'!AC183&lt;&gt;'Info patients (2)'!AC183,"CHECK","")</f>
        <v/>
      </c>
      <c r="AD183" s="276" t="str">
        <f>IF('Info patients (1)'!AD183&lt;&gt;'Info patients (2)'!AD183,"CHECK","")</f>
        <v/>
      </c>
      <c r="AE183" s="276" t="str">
        <f>IF('Info patients (1)'!AE183&lt;&gt;'Info patients (2)'!AE183,"CHECK","")</f>
        <v/>
      </c>
      <c r="AF183" s="276" t="str">
        <f>IF('Info patients (1)'!AF183&lt;&gt;'Info patients (2)'!AF183,"CHECK","")</f>
        <v/>
      </c>
      <c r="AG183" s="276" t="str">
        <f>IF('Info patients (1)'!AG183&lt;&gt;'Info patients (2)'!AG183,"CHECK","")</f>
        <v/>
      </c>
      <c r="AH183" s="276" t="str">
        <f>IF('Info patients (1)'!AH183&lt;&gt;'Info patients (2)'!AH183,"CHECK","")</f>
        <v/>
      </c>
      <c r="AI183" s="276" t="str">
        <f>IF('Info patients (1)'!AI183&lt;&gt;'Info patients (2)'!AI183,"CHECK","")</f>
        <v/>
      </c>
      <c r="AJ183" s="276" t="str">
        <f>IF('Info patients (1)'!AJ183&lt;&gt;'Info patients (2)'!AJ183,"CHECK","")</f>
        <v/>
      </c>
      <c r="AK183" s="276" t="str">
        <f>IF('Info patients (1)'!AK183&lt;&gt;'Info patients (2)'!AK183,"CHECK","")</f>
        <v/>
      </c>
      <c r="AL183" s="276" t="str">
        <f>IF('Info patients (1)'!AL183&lt;&gt;'Info patients (2)'!AL183,"CHECK","")</f>
        <v/>
      </c>
      <c r="AM183" s="276" t="str">
        <f>IF('Info patients (1)'!AM183&lt;&gt;'Info patients (2)'!AM183,"CHECK","")</f>
        <v/>
      </c>
      <c r="AN183" s="276" t="str">
        <f>IF('Info patients (1)'!AN183&lt;&gt;'Info patients (2)'!AN183,"CHECK","")</f>
        <v/>
      </c>
      <c r="AO183" s="276" t="str">
        <f>IF('Info patients (1)'!AO183&lt;&gt;'Info patients (2)'!AO183,"CHECK","")</f>
        <v/>
      </c>
      <c r="AP183" s="276" t="str">
        <f>IF('Info patients (1)'!AP183&lt;&gt;'Info patients (2)'!AP183,"CHECK","")</f>
        <v/>
      </c>
      <c r="AQ183" s="276" t="str">
        <f>IF('Info patients (1)'!AQ183&lt;&gt;'Info patients (2)'!AQ183,"CHECK","")</f>
        <v/>
      </c>
      <c r="AR183" s="276" t="str">
        <f>IF('Info patients (1)'!AR183&lt;&gt;'Info patients (2)'!AR183,"CHECK","")</f>
        <v/>
      </c>
      <c r="AS183" s="276" t="str">
        <f>IF('Info patients (1)'!AS183&lt;&gt;'Info patients (2)'!AS183,"CHECK","")</f>
        <v/>
      </c>
      <c r="AT183" s="276" t="str">
        <f>IF('Info patients (1)'!AT183&lt;&gt;'Info patients (2)'!AT183,"CHECK","")</f>
        <v/>
      </c>
      <c r="AU183" s="276" t="str">
        <f>IF('Info patients (1)'!AU183&lt;&gt;'Info patients (2)'!AU183,"CHECK","")</f>
        <v/>
      </c>
      <c r="AV183" s="276" t="str">
        <f>IF('Info patients (1)'!AV183&lt;&gt;'Info patients (2)'!AV183,"CHECK","")</f>
        <v/>
      </c>
      <c r="AW183" s="276" t="str">
        <f>IF('Info patients (1)'!AW183&lt;&gt;'Info patients (2)'!AW183,"CHECK","")</f>
        <v/>
      </c>
      <c r="AX183" s="276" t="str">
        <f>IF('Info patients (1)'!AX183&lt;&gt;'Info patients (2)'!AX183,"CHECK","")</f>
        <v/>
      </c>
      <c r="AY183" s="276" t="str">
        <f>IF('Info patients (1)'!AY183&lt;&gt;'Info patients (2)'!AY183,"CHECK","")</f>
        <v/>
      </c>
      <c r="AZ183" s="276" t="str">
        <f>IF('Info patients (1)'!AZ183&lt;&gt;'Info patients (2)'!AZ183,"CHECK","")</f>
        <v/>
      </c>
      <c r="BA183" s="276" t="str">
        <f>IF('Info patients (1)'!BA183&lt;&gt;'Info patients (2)'!BA183,"CHECK","")</f>
        <v/>
      </c>
      <c r="BB183" s="276" t="str">
        <f>IF('Info patients (1)'!BB183&lt;&gt;'Info patients (2)'!BB183,"CHECK","")</f>
        <v/>
      </c>
      <c r="BC183" s="276" t="str">
        <f>IF('Info patients (1)'!BC183&lt;&gt;'Info patients (2)'!BC183,"CHECK","")</f>
        <v/>
      </c>
      <c r="BD183" s="276" t="str">
        <f>IF('Info patients (1)'!BD183&lt;&gt;'Info patients (2)'!BD183,"CHECK","")</f>
        <v/>
      </c>
      <c r="BE183" s="276" t="str">
        <f>IF('Info patients (1)'!BE183&lt;&gt;'Info patients (2)'!BE183,"CHECK","")</f>
        <v/>
      </c>
      <c r="BF183" s="276" t="str">
        <f>IF('Info patients (1)'!BF183&lt;&gt;'Info patients (2)'!BF183,"CHECK","")</f>
        <v/>
      </c>
      <c r="BG183" s="276" t="str">
        <f>IF('Info patients (1)'!BG183&lt;&gt;'Info patients (2)'!BG183,"CHECK","")</f>
        <v/>
      </c>
      <c r="BH183" s="276" t="str">
        <f>IF('Info patients (1)'!BH183&lt;&gt;'Info patients (2)'!BH183,"CHECK","")</f>
        <v/>
      </c>
      <c r="BI183" s="276" t="str">
        <f>IF('Info patients (1)'!BI183&lt;&gt;'Info patients (2)'!BI183,"CHECK","")</f>
        <v/>
      </c>
      <c r="BJ183" s="276" t="str">
        <f>IF('Info patients (1)'!BJ183&lt;&gt;'Info patients (2)'!BJ183,"CHECK","")</f>
        <v/>
      </c>
      <c r="BK183" s="276" t="str">
        <f>IF('Info patients (1)'!BK183&lt;&gt;'Info patients (2)'!BK183,"CHECK","")</f>
        <v/>
      </c>
      <c r="BL183" s="276" t="str">
        <f>IF('Info patients (1)'!BL183&lt;&gt;'Info patients (2)'!BL183,"CHECK","")</f>
        <v/>
      </c>
      <c r="BM183" s="276" t="str">
        <f>IF('Info patients (1)'!BM183&lt;&gt;'Info patients (2)'!BM183,"CHECK","")</f>
        <v/>
      </c>
      <c r="BN183" s="276" t="str">
        <f>IF('Info patients (1)'!BN183&lt;&gt;'Info patients (2)'!BN183,"CHECK","")</f>
        <v/>
      </c>
      <c r="BO183" s="276" t="str">
        <f>IF('Info patients (1)'!BO183&lt;&gt;'Info patients (2)'!BO183,"CHECK","")</f>
        <v/>
      </c>
      <c r="BP183" s="276" t="str">
        <f>IF('Info patients (1)'!BP183&lt;&gt;'Info patients (2)'!BP183,"CHECK","")</f>
        <v/>
      </c>
      <c r="BQ183" s="276" t="str">
        <f>IF('Info patients (1)'!BQ183&lt;&gt;'Info patients (2)'!BQ183,"CHECK","")</f>
        <v/>
      </c>
      <c r="BR183" s="276" t="str">
        <f>IF('Info patients (1)'!BR183&lt;&gt;'Info patients (2)'!BR183,"CHECK","")</f>
        <v/>
      </c>
      <c r="BS183" s="276" t="str">
        <f>IF('Info patients (1)'!BS183&lt;&gt;'Info patients (2)'!BS183,"CHECK","")</f>
        <v/>
      </c>
      <c r="BT183" s="276" t="str">
        <f>IF('Info patients (1)'!BT183&lt;&gt;'Info patients (2)'!BT183,"CHECK","")</f>
        <v/>
      </c>
      <c r="BU183" s="276" t="str">
        <f>IF('Info patients (1)'!BU183&lt;&gt;'Info patients (2)'!BU183,"CHECK","")</f>
        <v/>
      </c>
      <c r="BV183" s="276" t="str">
        <f>IF('Info patients (1)'!BV183&lt;&gt;'Info patients (2)'!BV183,"CHECK","")</f>
        <v/>
      </c>
      <c r="BW183" s="276" t="str">
        <f>IF('Info patients (1)'!BW183&lt;&gt;'Info patients (2)'!BW183,"CHECK","")</f>
        <v/>
      </c>
      <c r="BX183" s="276" t="str">
        <f>IF('Info patients (1)'!BX183&lt;&gt;'Info patients (2)'!BX183,"CHECK","")</f>
        <v/>
      </c>
      <c r="BY183" s="276" t="str">
        <f>IF('Info patients (1)'!BY183&lt;&gt;'Info patients (2)'!BY183,"CHECK","")</f>
        <v/>
      </c>
      <c r="BZ183" s="276" t="str">
        <f>IF('Info patients (1)'!BZ183&lt;&gt;'Info patients (2)'!BZ183,"CHECK","")</f>
        <v/>
      </c>
      <c r="CA183" s="276" t="str">
        <f>IF('Info patients (1)'!CA183&lt;&gt;'Info patients (2)'!CA183,"CHECK","")</f>
        <v/>
      </c>
      <c r="CB183" s="276" t="str">
        <f>IF('Info patients (1)'!CB183&lt;&gt;'Info patients (2)'!CB183,"CHECK","")</f>
        <v/>
      </c>
      <c r="CC183" s="276" t="str">
        <f>IF('Info patients (1)'!CC183&lt;&gt;'Info patients (2)'!CC183,"CHECK","")</f>
        <v/>
      </c>
      <c r="CD183" s="276" t="str">
        <f>IF('Info patients (1)'!CD183&lt;&gt;'Info patients (2)'!CD183,"CHECK","")</f>
        <v/>
      </c>
      <c r="CE183" s="276" t="str">
        <f>IF('Info patients (1)'!CE183&lt;&gt;'Info patients (2)'!CE183,"CHECK","")</f>
        <v/>
      </c>
      <c r="CF183" s="276" t="str">
        <f>IF('Info patients (1)'!CF183&lt;&gt;'Info patients (2)'!CF183,"CHECK","")</f>
        <v/>
      </c>
      <c r="CG183" s="276" t="str">
        <f>IF('Info patients (1)'!CG183&lt;&gt;'Info patients (2)'!CG183,"CHECK","")</f>
        <v/>
      </c>
      <c r="CH183" s="276" t="str">
        <f>IF('Info patients (1)'!CH183&lt;&gt;'Info patients (2)'!CH183,"CHECK","")</f>
        <v/>
      </c>
      <c r="CI183" s="276" t="str">
        <f>IF('Info patients (1)'!CI183&lt;&gt;'Info patients (2)'!CI183,"CHECK","")</f>
        <v/>
      </c>
      <c r="CJ183" s="276" t="str">
        <f>IF('Info patients (1)'!CJ183&lt;&gt;'Info patients (2)'!CJ183,"CHECK","")</f>
        <v/>
      </c>
      <c r="CK183" s="276" t="str">
        <f>IF('Info patients (1)'!CK183&lt;&gt;'Info patients (2)'!CK183,"CHECK","")</f>
        <v/>
      </c>
      <c r="CL183" s="276" t="str">
        <f>IF('Info patients (1)'!CL183&lt;&gt;'Info patients (2)'!CL183,"CHECK","")</f>
        <v/>
      </c>
      <c r="CM183" s="276" t="str">
        <f>IF('Info patients (1)'!CM183&lt;&gt;'Info patients (2)'!CM183,"CHECK","")</f>
        <v/>
      </c>
      <c r="CN183" s="276" t="str">
        <f>IF('Info patients (1)'!CN183&lt;&gt;'Info patients (2)'!CN183,"CHECK","")</f>
        <v/>
      </c>
      <c r="CO183" s="276" t="str">
        <f>IF('Info patients (1)'!CO183&lt;&gt;'Info patients (2)'!CO183,"CHECK","")</f>
        <v/>
      </c>
      <c r="CP183" s="276" t="str">
        <f>IF('Info patients (1)'!CP183&lt;&gt;'Info patients (2)'!CP183,"CHECK","")</f>
        <v/>
      </c>
      <c r="CQ183" s="276" t="str">
        <f>IF('Info patients (1)'!CQ183&lt;&gt;'Info patients (2)'!CQ183,"CHECK","")</f>
        <v/>
      </c>
      <c r="CR183" s="276" t="str">
        <f>IF('Info patients (1)'!CR183&lt;&gt;'Info patients (2)'!CR183,"CHECK","")</f>
        <v/>
      </c>
      <c r="CS183" s="276" t="str">
        <f>IF('Info patients (1)'!CS183&lt;&gt;'Info patients (2)'!CS183,"CHECK","")</f>
        <v/>
      </c>
      <c r="CT183" s="276" t="str">
        <f>IF('Info patients (1)'!CT183&lt;&gt;'Info patients (2)'!CT183,"CHECK","")</f>
        <v/>
      </c>
      <c r="CU183" s="276" t="str">
        <f>IF('Info patients (1)'!CU183&lt;&gt;'Info patients (2)'!CU183,"CHECK","")</f>
        <v/>
      </c>
      <c r="CV183" s="276" t="str">
        <f>IF('Info patients (1)'!CV183&lt;&gt;'Info patients (2)'!CV183,"CHECK","")</f>
        <v/>
      </c>
      <c r="CW183" s="276" t="str">
        <f>IF('Info patients (1)'!CW183&lt;&gt;'Info patients (2)'!CW183,"CHECK","")</f>
        <v/>
      </c>
      <c r="CX183" s="276" t="str">
        <f>IF('Info patients (1)'!CX183&lt;&gt;'Info patients (2)'!CX183,"CHECK","")</f>
        <v/>
      </c>
      <c r="CY183" s="276" t="str">
        <f>IF('Info patients (1)'!CY183&lt;&gt;'Info patients (2)'!CY183,"CHECK","")</f>
        <v/>
      </c>
      <c r="CZ183" s="276" t="str">
        <f>IF('Info patients (1)'!CZ183&lt;&gt;'Info patients (2)'!CZ183,"CHECK","")</f>
        <v/>
      </c>
      <c r="DA183" s="276" t="str">
        <f>IF('Info patients (1)'!DA183&lt;&gt;'Info patients (2)'!DA183,"CHECK","")</f>
        <v/>
      </c>
      <c r="DB183" s="276" t="str">
        <f>IF('Info patients (1)'!DB183&lt;&gt;'Info patients (2)'!DB183,"CHECK","")</f>
        <v/>
      </c>
      <c r="DC183" s="276" t="str">
        <f>IF('Info patients (1)'!DC183&lt;&gt;'Info patients (2)'!DC183,"CHECK","")</f>
        <v/>
      </c>
      <c r="DD183" s="276" t="str">
        <f>IF('Info patients (1)'!DD183&lt;&gt;'Info patients (2)'!DD183,"CHECK","")</f>
        <v/>
      </c>
      <c r="DE183" s="276" t="str">
        <f>IF('Info patients (1)'!DE183&lt;&gt;'Info patients (2)'!DE183,"CHECK","")</f>
        <v/>
      </c>
      <c r="DF183" s="276" t="str">
        <f>IF('Info patients (1)'!DF183&lt;&gt;'Info patients (2)'!DF183,"CHECK","")</f>
        <v/>
      </c>
      <c r="DG183" s="276" t="str">
        <f>IF('Info patients (1)'!DG183&lt;&gt;'Info patients (2)'!DG183,"CHECK","")</f>
        <v/>
      </c>
      <c r="DH183" s="276" t="str">
        <f>IF('Info patients (1)'!DH183&lt;&gt;'Info patients (2)'!DH183,"CHECK","")</f>
        <v/>
      </c>
      <c r="DI183" s="276" t="str">
        <f>IF('Info patients (1)'!DI183&lt;&gt;'Info patients (2)'!DI183,"CHECK","")</f>
        <v/>
      </c>
      <c r="DJ183" s="276" t="str">
        <f>IF('Info patients (1)'!DJ183&lt;&gt;'Info patients (2)'!DJ183,"CHECK","")</f>
        <v/>
      </c>
      <c r="DK183" s="276" t="str">
        <f>IF('Info patients (1)'!DK183&lt;&gt;'Info patients (2)'!DK183,"CHECK","")</f>
        <v/>
      </c>
      <c r="DL183" s="276" t="str">
        <f>IF('Info patients (1)'!DL183&lt;&gt;'Info patients (2)'!DL183,"CHECK","")</f>
        <v/>
      </c>
      <c r="DM183" s="276" t="str">
        <f>IF('Info patients (1)'!DM183&lt;&gt;'Info patients (2)'!DM183,"CHECK","")</f>
        <v/>
      </c>
      <c r="DN183" s="276" t="str">
        <f>IF('Info patients (1)'!DN183&lt;&gt;'Info patients (2)'!DN183,"CHECK","")</f>
        <v/>
      </c>
      <c r="DO183" s="276" t="str">
        <f>IF('Info patients (1)'!DO183&lt;&gt;'Info patients (2)'!DO183,"CHECK","")</f>
        <v/>
      </c>
      <c r="DP183" s="276" t="str">
        <f>IF('Info patients (1)'!DP183&lt;&gt;'Info patients (2)'!DP183,"CHECK","")</f>
        <v/>
      </c>
      <c r="DQ183" s="276" t="str">
        <f>IF('Info patients (1)'!DQ183&lt;&gt;'Info patients (2)'!DQ183,"CHECK","")</f>
        <v/>
      </c>
    </row>
    <row r="184" spans="1:121" s="109" customFormat="1" ht="23.25" customHeight="1" x14ac:dyDescent="0.2">
      <c r="A184" s="276" t="str">
        <f>IF('Info patients (1)'!A184&lt;&gt;'Info patients (2)'!A184,"CHECK","")</f>
        <v/>
      </c>
      <c r="B184" s="276" t="str">
        <f>IF('Info patients (1)'!B184&lt;&gt;'Info patients (2)'!B184,"CHECK","")</f>
        <v/>
      </c>
      <c r="C184" s="276" t="str">
        <f>IF('Info patients (1)'!C184&lt;&gt;'Info patients (2)'!C184,"CHECK","")</f>
        <v/>
      </c>
      <c r="D184" s="276" t="str">
        <f>IF('Info patients (1)'!D184&lt;&gt;'Info patients (2)'!D184,"CHECK","")</f>
        <v/>
      </c>
      <c r="E184" s="276" t="str">
        <f>IF('Info patients (1)'!E184&lt;&gt;'Info patients (2)'!E184,"CHECK","")</f>
        <v/>
      </c>
      <c r="F184" s="276" t="str">
        <f>IF('Info patients (1)'!F184&lt;&gt;'Info patients (2)'!F184,"CHECK","")</f>
        <v/>
      </c>
      <c r="G184" s="276" t="str">
        <f>IF('Info patients (1)'!G184&lt;&gt;'Info patients (2)'!G184,"CHECK","")</f>
        <v/>
      </c>
      <c r="H184" s="276" t="str">
        <f>IF('Info patients (1)'!H184&lt;&gt;'Info patients (2)'!H184,"CHECK","")</f>
        <v/>
      </c>
      <c r="I184" s="276" t="str">
        <f>IF('Info patients (1)'!I184&lt;&gt;'Info patients (2)'!I184,"CHECK","")</f>
        <v/>
      </c>
      <c r="J184" s="276" t="str">
        <f>IF('Info patients (1)'!J184&lt;&gt;'Info patients (2)'!J184,"CHECK","")</f>
        <v/>
      </c>
      <c r="K184" s="276" t="str">
        <f>IF('Info patients (1)'!K184&lt;&gt;'Info patients (2)'!K184,"CHECK","")</f>
        <v/>
      </c>
      <c r="L184" s="276" t="str">
        <f>IF('Info patients (1)'!L184&lt;&gt;'Info patients (2)'!L184,"CHECK","")</f>
        <v/>
      </c>
      <c r="M184" s="276" t="str">
        <f>IF('Info patients (1)'!M184&lt;&gt;'Info patients (2)'!M184,"CHECK","")</f>
        <v/>
      </c>
      <c r="N184" s="276" t="str">
        <f>IF('Info patients (1)'!N184&lt;&gt;'Info patients (2)'!N184,"CHECK","")</f>
        <v/>
      </c>
      <c r="O184" s="276" t="str">
        <f>IF('Info patients (1)'!O184&lt;&gt;'Info patients (2)'!O184,"CHECK","")</f>
        <v/>
      </c>
      <c r="P184" s="276" t="str">
        <f>IF('Info patients (1)'!P184&lt;&gt;'Info patients (2)'!P184,"CHECK","")</f>
        <v/>
      </c>
      <c r="Q184" s="276" t="str">
        <f>IF('Info patients (1)'!Q184&lt;&gt;'Info patients (2)'!Q184,"CHECK","")</f>
        <v/>
      </c>
      <c r="R184" s="276" t="str">
        <f>IF('Info patients (1)'!R184&lt;&gt;'Info patients (2)'!R184,"CHECK","")</f>
        <v/>
      </c>
      <c r="S184" s="276" t="str">
        <f>IF('Info patients (1)'!S184&lt;&gt;'Info patients (2)'!S184,"CHECK","")</f>
        <v/>
      </c>
      <c r="T184" s="276" t="str">
        <f>IF('Info patients (1)'!T184&lt;&gt;'Info patients (2)'!T184,"CHECK","")</f>
        <v/>
      </c>
      <c r="U184" s="276" t="str">
        <f>IF('Info patients (1)'!U184&lt;&gt;'Info patients (2)'!U184,"CHECK","")</f>
        <v/>
      </c>
      <c r="V184" s="276" t="str">
        <f>IF('Info patients (1)'!V184&lt;&gt;'Info patients (2)'!V184,"CHECK","")</f>
        <v/>
      </c>
      <c r="W184" s="276" t="str">
        <f>IF('Info patients (1)'!W184&lt;&gt;'Info patients (2)'!W184,"CHECK","")</f>
        <v/>
      </c>
      <c r="X184" s="276" t="str">
        <f>IF('Info patients (1)'!X184&lt;&gt;'Info patients (2)'!X184,"CHECK","")</f>
        <v/>
      </c>
      <c r="Y184" s="276" t="str">
        <f>IF('Info patients (1)'!Y184&lt;&gt;'Info patients (2)'!Y184,"CHECK","")</f>
        <v/>
      </c>
      <c r="Z184" s="276" t="str">
        <f>IF('Info patients (1)'!Z184&lt;&gt;'Info patients (2)'!Z184,"CHECK","")</f>
        <v/>
      </c>
      <c r="AA184" s="276" t="str">
        <f>IF('Info patients (1)'!AA184&lt;&gt;'Info patients (2)'!AA184,"CHECK","")</f>
        <v/>
      </c>
      <c r="AB184" s="276" t="str">
        <f>IF('Info patients (1)'!AB184&lt;&gt;'Info patients (2)'!AB184,"CHECK","")</f>
        <v/>
      </c>
      <c r="AC184" s="276" t="str">
        <f>IF('Info patients (1)'!AC184&lt;&gt;'Info patients (2)'!AC184,"CHECK","")</f>
        <v/>
      </c>
      <c r="AD184" s="276" t="str">
        <f>IF('Info patients (1)'!AD184&lt;&gt;'Info patients (2)'!AD184,"CHECK","")</f>
        <v/>
      </c>
      <c r="AE184" s="276" t="str">
        <f>IF('Info patients (1)'!AE184&lt;&gt;'Info patients (2)'!AE184,"CHECK","")</f>
        <v/>
      </c>
      <c r="AF184" s="276" t="str">
        <f>IF('Info patients (1)'!AF184&lt;&gt;'Info patients (2)'!AF184,"CHECK","")</f>
        <v/>
      </c>
      <c r="AG184" s="276" t="str">
        <f>IF('Info patients (1)'!AG184&lt;&gt;'Info patients (2)'!AG184,"CHECK","")</f>
        <v/>
      </c>
      <c r="AH184" s="276" t="str">
        <f>IF('Info patients (1)'!AH184&lt;&gt;'Info patients (2)'!AH184,"CHECK","")</f>
        <v/>
      </c>
      <c r="AI184" s="276" t="str">
        <f>IF('Info patients (1)'!AI184&lt;&gt;'Info patients (2)'!AI184,"CHECK","")</f>
        <v/>
      </c>
      <c r="AJ184" s="276" t="str">
        <f>IF('Info patients (1)'!AJ184&lt;&gt;'Info patients (2)'!AJ184,"CHECK","")</f>
        <v/>
      </c>
      <c r="AK184" s="276" t="str">
        <f>IF('Info patients (1)'!AK184&lt;&gt;'Info patients (2)'!AK184,"CHECK","")</f>
        <v/>
      </c>
      <c r="AL184" s="276" t="str">
        <f>IF('Info patients (1)'!AL184&lt;&gt;'Info patients (2)'!AL184,"CHECK","")</f>
        <v/>
      </c>
      <c r="AM184" s="276" t="str">
        <f>IF('Info patients (1)'!AM184&lt;&gt;'Info patients (2)'!AM184,"CHECK","")</f>
        <v/>
      </c>
      <c r="AN184" s="276" t="str">
        <f>IF('Info patients (1)'!AN184&lt;&gt;'Info patients (2)'!AN184,"CHECK","")</f>
        <v/>
      </c>
      <c r="AO184" s="276" t="str">
        <f>IF('Info patients (1)'!AO184&lt;&gt;'Info patients (2)'!AO184,"CHECK","")</f>
        <v/>
      </c>
      <c r="AP184" s="276" t="str">
        <f>IF('Info patients (1)'!AP184&lt;&gt;'Info patients (2)'!AP184,"CHECK","")</f>
        <v/>
      </c>
      <c r="AQ184" s="276" t="str">
        <f>IF('Info patients (1)'!AQ184&lt;&gt;'Info patients (2)'!AQ184,"CHECK","")</f>
        <v/>
      </c>
      <c r="AR184" s="276" t="str">
        <f>IF('Info patients (1)'!AR184&lt;&gt;'Info patients (2)'!AR184,"CHECK","")</f>
        <v/>
      </c>
      <c r="AS184" s="276" t="str">
        <f>IF('Info patients (1)'!AS184&lt;&gt;'Info patients (2)'!AS184,"CHECK","")</f>
        <v/>
      </c>
      <c r="AT184" s="276" t="str">
        <f>IF('Info patients (1)'!AT184&lt;&gt;'Info patients (2)'!AT184,"CHECK","")</f>
        <v/>
      </c>
      <c r="AU184" s="276" t="str">
        <f>IF('Info patients (1)'!AU184&lt;&gt;'Info patients (2)'!AU184,"CHECK","")</f>
        <v/>
      </c>
      <c r="AV184" s="276" t="str">
        <f>IF('Info patients (1)'!AV184&lt;&gt;'Info patients (2)'!AV184,"CHECK","")</f>
        <v/>
      </c>
      <c r="AW184" s="276" t="str">
        <f>IF('Info patients (1)'!AW184&lt;&gt;'Info patients (2)'!AW184,"CHECK","")</f>
        <v/>
      </c>
      <c r="AX184" s="276" t="str">
        <f>IF('Info patients (1)'!AX184&lt;&gt;'Info patients (2)'!AX184,"CHECK","")</f>
        <v/>
      </c>
      <c r="AY184" s="276" t="str">
        <f>IF('Info patients (1)'!AY184&lt;&gt;'Info patients (2)'!AY184,"CHECK","")</f>
        <v/>
      </c>
      <c r="AZ184" s="276" t="str">
        <f>IF('Info patients (1)'!AZ184&lt;&gt;'Info patients (2)'!AZ184,"CHECK","")</f>
        <v/>
      </c>
      <c r="BA184" s="276" t="str">
        <f>IF('Info patients (1)'!BA184&lt;&gt;'Info patients (2)'!BA184,"CHECK","")</f>
        <v/>
      </c>
      <c r="BB184" s="276" t="str">
        <f>IF('Info patients (1)'!BB184&lt;&gt;'Info patients (2)'!BB184,"CHECK","")</f>
        <v/>
      </c>
      <c r="BC184" s="276" t="str">
        <f>IF('Info patients (1)'!BC184&lt;&gt;'Info patients (2)'!BC184,"CHECK","")</f>
        <v/>
      </c>
      <c r="BD184" s="276" t="str">
        <f>IF('Info patients (1)'!BD184&lt;&gt;'Info patients (2)'!BD184,"CHECK","")</f>
        <v/>
      </c>
      <c r="BE184" s="276" t="str">
        <f>IF('Info patients (1)'!BE184&lt;&gt;'Info patients (2)'!BE184,"CHECK","")</f>
        <v/>
      </c>
      <c r="BF184" s="276" t="str">
        <f>IF('Info patients (1)'!BF184&lt;&gt;'Info patients (2)'!BF184,"CHECK","")</f>
        <v/>
      </c>
      <c r="BG184" s="276" t="str">
        <f>IF('Info patients (1)'!BG184&lt;&gt;'Info patients (2)'!BG184,"CHECK","")</f>
        <v/>
      </c>
      <c r="BH184" s="276" t="str">
        <f>IF('Info patients (1)'!BH184&lt;&gt;'Info patients (2)'!BH184,"CHECK","")</f>
        <v/>
      </c>
      <c r="BI184" s="276" t="str">
        <f>IF('Info patients (1)'!BI184&lt;&gt;'Info patients (2)'!BI184,"CHECK","")</f>
        <v/>
      </c>
      <c r="BJ184" s="276" t="str">
        <f>IF('Info patients (1)'!BJ184&lt;&gt;'Info patients (2)'!BJ184,"CHECK","")</f>
        <v/>
      </c>
      <c r="BK184" s="276" t="str">
        <f>IF('Info patients (1)'!BK184&lt;&gt;'Info patients (2)'!BK184,"CHECK","")</f>
        <v/>
      </c>
      <c r="BL184" s="276" t="str">
        <f>IF('Info patients (1)'!BL184&lt;&gt;'Info patients (2)'!BL184,"CHECK","")</f>
        <v/>
      </c>
      <c r="BM184" s="276" t="str">
        <f>IF('Info patients (1)'!BM184&lt;&gt;'Info patients (2)'!BM184,"CHECK","")</f>
        <v/>
      </c>
      <c r="BN184" s="276" t="str">
        <f>IF('Info patients (1)'!BN184&lt;&gt;'Info patients (2)'!BN184,"CHECK","")</f>
        <v/>
      </c>
      <c r="BO184" s="276" t="str">
        <f>IF('Info patients (1)'!BO184&lt;&gt;'Info patients (2)'!BO184,"CHECK","")</f>
        <v/>
      </c>
      <c r="BP184" s="276" t="str">
        <f>IF('Info patients (1)'!BP184&lt;&gt;'Info patients (2)'!BP184,"CHECK","")</f>
        <v/>
      </c>
      <c r="BQ184" s="276" t="str">
        <f>IF('Info patients (1)'!BQ184&lt;&gt;'Info patients (2)'!BQ184,"CHECK","")</f>
        <v/>
      </c>
      <c r="BR184" s="276" t="str">
        <f>IF('Info patients (1)'!BR184&lt;&gt;'Info patients (2)'!BR184,"CHECK","")</f>
        <v/>
      </c>
      <c r="BS184" s="276" t="str">
        <f>IF('Info patients (1)'!BS184&lt;&gt;'Info patients (2)'!BS184,"CHECK","")</f>
        <v/>
      </c>
      <c r="BT184" s="276" t="str">
        <f>IF('Info patients (1)'!BT184&lt;&gt;'Info patients (2)'!BT184,"CHECK","")</f>
        <v/>
      </c>
      <c r="BU184" s="276" t="str">
        <f>IF('Info patients (1)'!BU184&lt;&gt;'Info patients (2)'!BU184,"CHECK","")</f>
        <v/>
      </c>
      <c r="BV184" s="276" t="str">
        <f>IF('Info patients (1)'!BV184&lt;&gt;'Info patients (2)'!BV184,"CHECK","")</f>
        <v/>
      </c>
      <c r="BW184" s="276" t="str">
        <f>IF('Info patients (1)'!BW184&lt;&gt;'Info patients (2)'!BW184,"CHECK","")</f>
        <v/>
      </c>
      <c r="BX184" s="276" t="str">
        <f>IF('Info patients (1)'!BX184&lt;&gt;'Info patients (2)'!BX184,"CHECK","")</f>
        <v/>
      </c>
      <c r="BY184" s="276" t="str">
        <f>IF('Info patients (1)'!BY184&lt;&gt;'Info patients (2)'!BY184,"CHECK","")</f>
        <v/>
      </c>
      <c r="BZ184" s="276" t="str">
        <f>IF('Info patients (1)'!BZ184&lt;&gt;'Info patients (2)'!BZ184,"CHECK","")</f>
        <v/>
      </c>
      <c r="CA184" s="276" t="str">
        <f>IF('Info patients (1)'!CA184&lt;&gt;'Info patients (2)'!CA184,"CHECK","")</f>
        <v/>
      </c>
      <c r="CB184" s="276" t="str">
        <f>IF('Info patients (1)'!CB184&lt;&gt;'Info patients (2)'!CB184,"CHECK","")</f>
        <v/>
      </c>
      <c r="CC184" s="276" t="str">
        <f>IF('Info patients (1)'!CC184&lt;&gt;'Info patients (2)'!CC184,"CHECK","")</f>
        <v/>
      </c>
      <c r="CD184" s="276" t="str">
        <f>IF('Info patients (1)'!CD184&lt;&gt;'Info patients (2)'!CD184,"CHECK","")</f>
        <v/>
      </c>
      <c r="CE184" s="276" t="str">
        <f>IF('Info patients (1)'!CE184&lt;&gt;'Info patients (2)'!CE184,"CHECK","")</f>
        <v/>
      </c>
      <c r="CF184" s="276" t="str">
        <f>IF('Info patients (1)'!CF184&lt;&gt;'Info patients (2)'!CF184,"CHECK","")</f>
        <v/>
      </c>
      <c r="CG184" s="276" t="str">
        <f>IF('Info patients (1)'!CG184&lt;&gt;'Info patients (2)'!CG184,"CHECK","")</f>
        <v/>
      </c>
      <c r="CH184" s="276" t="str">
        <f>IF('Info patients (1)'!CH184&lt;&gt;'Info patients (2)'!CH184,"CHECK","")</f>
        <v/>
      </c>
      <c r="CI184" s="276" t="str">
        <f>IF('Info patients (1)'!CI184&lt;&gt;'Info patients (2)'!CI184,"CHECK","")</f>
        <v/>
      </c>
      <c r="CJ184" s="276" t="str">
        <f>IF('Info patients (1)'!CJ184&lt;&gt;'Info patients (2)'!CJ184,"CHECK","")</f>
        <v/>
      </c>
      <c r="CK184" s="276" t="str">
        <f>IF('Info patients (1)'!CK184&lt;&gt;'Info patients (2)'!CK184,"CHECK","")</f>
        <v/>
      </c>
      <c r="CL184" s="276" t="str">
        <f>IF('Info patients (1)'!CL184&lt;&gt;'Info patients (2)'!CL184,"CHECK","")</f>
        <v/>
      </c>
      <c r="CM184" s="276" t="str">
        <f>IF('Info patients (1)'!CM184&lt;&gt;'Info patients (2)'!CM184,"CHECK","")</f>
        <v/>
      </c>
      <c r="CN184" s="276" t="str">
        <f>IF('Info patients (1)'!CN184&lt;&gt;'Info patients (2)'!CN184,"CHECK","")</f>
        <v/>
      </c>
      <c r="CO184" s="276" t="str">
        <f>IF('Info patients (1)'!CO184&lt;&gt;'Info patients (2)'!CO184,"CHECK","")</f>
        <v/>
      </c>
      <c r="CP184" s="276" t="str">
        <f>IF('Info patients (1)'!CP184&lt;&gt;'Info patients (2)'!CP184,"CHECK","")</f>
        <v/>
      </c>
      <c r="CQ184" s="276" t="str">
        <f>IF('Info patients (1)'!CQ184&lt;&gt;'Info patients (2)'!CQ184,"CHECK","")</f>
        <v/>
      </c>
      <c r="CR184" s="276" t="str">
        <f>IF('Info patients (1)'!CR184&lt;&gt;'Info patients (2)'!CR184,"CHECK","")</f>
        <v/>
      </c>
      <c r="CS184" s="276" t="str">
        <f>IF('Info patients (1)'!CS184&lt;&gt;'Info patients (2)'!CS184,"CHECK","")</f>
        <v/>
      </c>
      <c r="CT184" s="276" t="str">
        <f>IF('Info patients (1)'!CT184&lt;&gt;'Info patients (2)'!CT184,"CHECK","")</f>
        <v/>
      </c>
      <c r="CU184" s="276" t="str">
        <f>IF('Info patients (1)'!CU184&lt;&gt;'Info patients (2)'!CU184,"CHECK","")</f>
        <v/>
      </c>
      <c r="CV184" s="276" t="str">
        <f>IF('Info patients (1)'!CV184&lt;&gt;'Info patients (2)'!CV184,"CHECK","")</f>
        <v/>
      </c>
      <c r="CW184" s="276" t="str">
        <f>IF('Info patients (1)'!CW184&lt;&gt;'Info patients (2)'!CW184,"CHECK","")</f>
        <v/>
      </c>
      <c r="CX184" s="276" t="str">
        <f>IF('Info patients (1)'!CX184&lt;&gt;'Info patients (2)'!CX184,"CHECK","")</f>
        <v/>
      </c>
      <c r="CY184" s="276" t="str">
        <f>IF('Info patients (1)'!CY184&lt;&gt;'Info patients (2)'!CY184,"CHECK","")</f>
        <v/>
      </c>
      <c r="CZ184" s="276" t="str">
        <f>IF('Info patients (1)'!CZ184&lt;&gt;'Info patients (2)'!CZ184,"CHECK","")</f>
        <v/>
      </c>
      <c r="DA184" s="276" t="str">
        <f>IF('Info patients (1)'!DA184&lt;&gt;'Info patients (2)'!DA184,"CHECK","")</f>
        <v/>
      </c>
      <c r="DB184" s="276" t="str">
        <f>IF('Info patients (1)'!DB184&lt;&gt;'Info patients (2)'!DB184,"CHECK","")</f>
        <v/>
      </c>
      <c r="DC184" s="276" t="str">
        <f>IF('Info patients (1)'!DC184&lt;&gt;'Info patients (2)'!DC184,"CHECK","")</f>
        <v/>
      </c>
      <c r="DD184" s="276" t="str">
        <f>IF('Info patients (1)'!DD184&lt;&gt;'Info patients (2)'!DD184,"CHECK","")</f>
        <v/>
      </c>
      <c r="DE184" s="276" t="str">
        <f>IF('Info patients (1)'!DE184&lt;&gt;'Info patients (2)'!DE184,"CHECK","")</f>
        <v/>
      </c>
      <c r="DF184" s="276" t="str">
        <f>IF('Info patients (1)'!DF184&lt;&gt;'Info patients (2)'!DF184,"CHECK","")</f>
        <v/>
      </c>
      <c r="DG184" s="276" t="str">
        <f>IF('Info patients (1)'!DG184&lt;&gt;'Info patients (2)'!DG184,"CHECK","")</f>
        <v/>
      </c>
      <c r="DH184" s="276" t="str">
        <f>IF('Info patients (1)'!DH184&lt;&gt;'Info patients (2)'!DH184,"CHECK","")</f>
        <v/>
      </c>
      <c r="DI184" s="276" t="str">
        <f>IF('Info patients (1)'!DI184&lt;&gt;'Info patients (2)'!DI184,"CHECK","")</f>
        <v/>
      </c>
      <c r="DJ184" s="276" t="str">
        <f>IF('Info patients (1)'!DJ184&lt;&gt;'Info patients (2)'!DJ184,"CHECK","")</f>
        <v/>
      </c>
      <c r="DK184" s="276" t="str">
        <f>IF('Info patients (1)'!DK184&lt;&gt;'Info patients (2)'!DK184,"CHECK","")</f>
        <v/>
      </c>
      <c r="DL184" s="276" t="str">
        <f>IF('Info patients (1)'!DL184&lt;&gt;'Info patients (2)'!DL184,"CHECK","")</f>
        <v/>
      </c>
      <c r="DM184" s="276" t="str">
        <f>IF('Info patients (1)'!DM184&lt;&gt;'Info patients (2)'!DM184,"CHECK","")</f>
        <v/>
      </c>
      <c r="DN184" s="276" t="str">
        <f>IF('Info patients (1)'!DN184&lt;&gt;'Info patients (2)'!DN184,"CHECK","")</f>
        <v/>
      </c>
      <c r="DO184" s="276" t="str">
        <f>IF('Info patients (1)'!DO184&lt;&gt;'Info patients (2)'!DO184,"CHECK","")</f>
        <v/>
      </c>
      <c r="DP184" s="276" t="str">
        <f>IF('Info patients (1)'!DP184&lt;&gt;'Info patients (2)'!DP184,"CHECK","")</f>
        <v/>
      </c>
      <c r="DQ184" s="276" t="str">
        <f>IF('Info patients (1)'!DQ184&lt;&gt;'Info patients (2)'!DQ184,"CHECK","")</f>
        <v/>
      </c>
    </row>
    <row r="185" spans="1:121" s="109" customFormat="1" ht="23.25" customHeight="1" x14ac:dyDescent="0.2">
      <c r="A185" s="276" t="str">
        <f>IF('Info patients (1)'!A185&lt;&gt;'Info patients (2)'!A185,"CHECK","")</f>
        <v/>
      </c>
      <c r="B185" s="276" t="str">
        <f>IF('Info patients (1)'!B185&lt;&gt;'Info patients (2)'!B185,"CHECK","")</f>
        <v/>
      </c>
      <c r="C185" s="276" t="str">
        <f>IF('Info patients (1)'!C185&lt;&gt;'Info patients (2)'!C185,"CHECK","")</f>
        <v/>
      </c>
      <c r="D185" s="276" t="str">
        <f>IF('Info patients (1)'!D185&lt;&gt;'Info patients (2)'!D185,"CHECK","")</f>
        <v/>
      </c>
      <c r="E185" s="276" t="str">
        <f>IF('Info patients (1)'!E185&lt;&gt;'Info patients (2)'!E185,"CHECK","")</f>
        <v/>
      </c>
      <c r="F185" s="276" t="str">
        <f>IF('Info patients (1)'!F185&lt;&gt;'Info patients (2)'!F185,"CHECK","")</f>
        <v/>
      </c>
      <c r="G185" s="276" t="str">
        <f>IF('Info patients (1)'!G185&lt;&gt;'Info patients (2)'!G185,"CHECK","")</f>
        <v/>
      </c>
      <c r="H185" s="276" t="str">
        <f>IF('Info patients (1)'!H185&lt;&gt;'Info patients (2)'!H185,"CHECK","")</f>
        <v/>
      </c>
      <c r="I185" s="276" t="str">
        <f>IF('Info patients (1)'!I185&lt;&gt;'Info patients (2)'!I185,"CHECK","")</f>
        <v/>
      </c>
      <c r="J185" s="276" t="str">
        <f>IF('Info patients (1)'!J185&lt;&gt;'Info patients (2)'!J185,"CHECK","")</f>
        <v/>
      </c>
      <c r="K185" s="276" t="str">
        <f>IF('Info patients (1)'!K185&lt;&gt;'Info patients (2)'!K185,"CHECK","")</f>
        <v/>
      </c>
      <c r="L185" s="276" t="str">
        <f>IF('Info patients (1)'!L185&lt;&gt;'Info patients (2)'!L185,"CHECK","")</f>
        <v/>
      </c>
      <c r="M185" s="276" t="str">
        <f>IF('Info patients (1)'!M185&lt;&gt;'Info patients (2)'!M185,"CHECK","")</f>
        <v/>
      </c>
      <c r="N185" s="276" t="str">
        <f>IF('Info patients (1)'!N185&lt;&gt;'Info patients (2)'!N185,"CHECK","")</f>
        <v/>
      </c>
      <c r="O185" s="276" t="str">
        <f>IF('Info patients (1)'!O185&lt;&gt;'Info patients (2)'!O185,"CHECK","")</f>
        <v/>
      </c>
      <c r="P185" s="276" t="str">
        <f>IF('Info patients (1)'!P185&lt;&gt;'Info patients (2)'!P185,"CHECK","")</f>
        <v/>
      </c>
      <c r="Q185" s="276" t="str">
        <f>IF('Info patients (1)'!Q185&lt;&gt;'Info patients (2)'!Q185,"CHECK","")</f>
        <v/>
      </c>
      <c r="R185" s="276" t="str">
        <f>IF('Info patients (1)'!R185&lt;&gt;'Info patients (2)'!R185,"CHECK","")</f>
        <v/>
      </c>
      <c r="S185" s="276" t="str">
        <f>IF('Info patients (1)'!S185&lt;&gt;'Info patients (2)'!S185,"CHECK","")</f>
        <v/>
      </c>
      <c r="T185" s="276" t="str">
        <f>IF('Info patients (1)'!T185&lt;&gt;'Info patients (2)'!T185,"CHECK","")</f>
        <v/>
      </c>
      <c r="U185" s="276" t="str">
        <f>IF('Info patients (1)'!U185&lt;&gt;'Info patients (2)'!U185,"CHECK","")</f>
        <v/>
      </c>
      <c r="V185" s="276" t="str">
        <f>IF('Info patients (1)'!V185&lt;&gt;'Info patients (2)'!V185,"CHECK","")</f>
        <v/>
      </c>
      <c r="W185" s="276" t="str">
        <f>IF('Info patients (1)'!W185&lt;&gt;'Info patients (2)'!W185,"CHECK","")</f>
        <v/>
      </c>
      <c r="X185" s="276" t="str">
        <f>IF('Info patients (1)'!X185&lt;&gt;'Info patients (2)'!X185,"CHECK","")</f>
        <v/>
      </c>
      <c r="Y185" s="276" t="str">
        <f>IF('Info patients (1)'!Y185&lt;&gt;'Info patients (2)'!Y185,"CHECK","")</f>
        <v/>
      </c>
      <c r="Z185" s="276" t="str">
        <f>IF('Info patients (1)'!Z185&lt;&gt;'Info patients (2)'!Z185,"CHECK","")</f>
        <v/>
      </c>
      <c r="AA185" s="276" t="str">
        <f>IF('Info patients (1)'!AA185&lt;&gt;'Info patients (2)'!AA185,"CHECK","")</f>
        <v/>
      </c>
      <c r="AB185" s="276" t="str">
        <f>IF('Info patients (1)'!AB185&lt;&gt;'Info patients (2)'!AB185,"CHECK","")</f>
        <v/>
      </c>
      <c r="AC185" s="276" t="str">
        <f>IF('Info patients (1)'!AC185&lt;&gt;'Info patients (2)'!AC185,"CHECK","")</f>
        <v/>
      </c>
      <c r="AD185" s="276" t="str">
        <f>IF('Info patients (1)'!AD185&lt;&gt;'Info patients (2)'!AD185,"CHECK","")</f>
        <v/>
      </c>
      <c r="AE185" s="276" t="str">
        <f>IF('Info patients (1)'!AE185&lt;&gt;'Info patients (2)'!AE185,"CHECK","")</f>
        <v/>
      </c>
      <c r="AF185" s="276" t="str">
        <f>IF('Info patients (1)'!AF185&lt;&gt;'Info patients (2)'!AF185,"CHECK","")</f>
        <v/>
      </c>
      <c r="AG185" s="276" t="str">
        <f>IF('Info patients (1)'!AG185&lt;&gt;'Info patients (2)'!AG185,"CHECK","")</f>
        <v/>
      </c>
      <c r="AH185" s="276" t="str">
        <f>IF('Info patients (1)'!AH185&lt;&gt;'Info patients (2)'!AH185,"CHECK","")</f>
        <v/>
      </c>
      <c r="AI185" s="276" t="str">
        <f>IF('Info patients (1)'!AI185&lt;&gt;'Info patients (2)'!AI185,"CHECK","")</f>
        <v/>
      </c>
      <c r="AJ185" s="276" t="str">
        <f>IF('Info patients (1)'!AJ185&lt;&gt;'Info patients (2)'!AJ185,"CHECK","")</f>
        <v/>
      </c>
      <c r="AK185" s="276" t="str">
        <f>IF('Info patients (1)'!AK185&lt;&gt;'Info patients (2)'!AK185,"CHECK","")</f>
        <v/>
      </c>
      <c r="AL185" s="276" t="str">
        <f>IF('Info patients (1)'!AL185&lt;&gt;'Info patients (2)'!AL185,"CHECK","")</f>
        <v/>
      </c>
      <c r="AM185" s="276" t="str">
        <f>IF('Info patients (1)'!AM185&lt;&gt;'Info patients (2)'!AM185,"CHECK","")</f>
        <v/>
      </c>
      <c r="AN185" s="276" t="str">
        <f>IF('Info patients (1)'!AN185&lt;&gt;'Info patients (2)'!AN185,"CHECK","")</f>
        <v/>
      </c>
      <c r="AO185" s="276" t="str">
        <f>IF('Info patients (1)'!AO185&lt;&gt;'Info patients (2)'!AO185,"CHECK","")</f>
        <v/>
      </c>
      <c r="AP185" s="276" t="str">
        <f>IF('Info patients (1)'!AP185&lt;&gt;'Info patients (2)'!AP185,"CHECK","")</f>
        <v/>
      </c>
      <c r="AQ185" s="276" t="str">
        <f>IF('Info patients (1)'!AQ185&lt;&gt;'Info patients (2)'!AQ185,"CHECK","")</f>
        <v/>
      </c>
      <c r="AR185" s="276" t="str">
        <f>IF('Info patients (1)'!AR185&lt;&gt;'Info patients (2)'!AR185,"CHECK","")</f>
        <v/>
      </c>
      <c r="AS185" s="276" t="str">
        <f>IF('Info patients (1)'!AS185&lt;&gt;'Info patients (2)'!AS185,"CHECK","")</f>
        <v/>
      </c>
      <c r="AT185" s="276" t="str">
        <f>IF('Info patients (1)'!AT185&lt;&gt;'Info patients (2)'!AT185,"CHECK","")</f>
        <v/>
      </c>
      <c r="AU185" s="276" t="str">
        <f>IF('Info patients (1)'!AU185&lt;&gt;'Info patients (2)'!AU185,"CHECK","")</f>
        <v/>
      </c>
      <c r="AV185" s="276" t="str">
        <f>IF('Info patients (1)'!AV185&lt;&gt;'Info patients (2)'!AV185,"CHECK","")</f>
        <v/>
      </c>
      <c r="AW185" s="276" t="str">
        <f>IF('Info patients (1)'!AW185&lt;&gt;'Info patients (2)'!AW185,"CHECK","")</f>
        <v/>
      </c>
      <c r="AX185" s="276" t="str">
        <f>IF('Info patients (1)'!AX185&lt;&gt;'Info patients (2)'!AX185,"CHECK","")</f>
        <v/>
      </c>
      <c r="AY185" s="276" t="str">
        <f>IF('Info patients (1)'!AY185&lt;&gt;'Info patients (2)'!AY185,"CHECK","")</f>
        <v/>
      </c>
      <c r="AZ185" s="276" t="str">
        <f>IF('Info patients (1)'!AZ185&lt;&gt;'Info patients (2)'!AZ185,"CHECK","")</f>
        <v/>
      </c>
      <c r="BA185" s="276" t="str">
        <f>IF('Info patients (1)'!BA185&lt;&gt;'Info patients (2)'!BA185,"CHECK","")</f>
        <v/>
      </c>
      <c r="BB185" s="276" t="str">
        <f>IF('Info patients (1)'!BB185&lt;&gt;'Info patients (2)'!BB185,"CHECK","")</f>
        <v/>
      </c>
      <c r="BC185" s="276" t="str">
        <f>IF('Info patients (1)'!BC185&lt;&gt;'Info patients (2)'!BC185,"CHECK","")</f>
        <v/>
      </c>
      <c r="BD185" s="276" t="str">
        <f>IF('Info patients (1)'!BD185&lt;&gt;'Info patients (2)'!BD185,"CHECK","")</f>
        <v/>
      </c>
      <c r="BE185" s="276" t="str">
        <f>IF('Info patients (1)'!BE185&lt;&gt;'Info patients (2)'!BE185,"CHECK","")</f>
        <v/>
      </c>
      <c r="BF185" s="276" t="str">
        <f>IF('Info patients (1)'!BF185&lt;&gt;'Info patients (2)'!BF185,"CHECK","")</f>
        <v/>
      </c>
      <c r="BG185" s="276" t="str">
        <f>IF('Info patients (1)'!BG185&lt;&gt;'Info patients (2)'!BG185,"CHECK","")</f>
        <v/>
      </c>
      <c r="BH185" s="276" t="str">
        <f>IF('Info patients (1)'!BH185&lt;&gt;'Info patients (2)'!BH185,"CHECK","")</f>
        <v/>
      </c>
      <c r="BI185" s="276" t="str">
        <f>IF('Info patients (1)'!BI185&lt;&gt;'Info patients (2)'!BI185,"CHECK","")</f>
        <v/>
      </c>
      <c r="BJ185" s="276" t="str">
        <f>IF('Info patients (1)'!BJ185&lt;&gt;'Info patients (2)'!BJ185,"CHECK","")</f>
        <v/>
      </c>
      <c r="BK185" s="276" t="str">
        <f>IF('Info patients (1)'!BK185&lt;&gt;'Info patients (2)'!BK185,"CHECK","")</f>
        <v/>
      </c>
      <c r="BL185" s="276" t="str">
        <f>IF('Info patients (1)'!BL185&lt;&gt;'Info patients (2)'!BL185,"CHECK","")</f>
        <v/>
      </c>
      <c r="BM185" s="276" t="str">
        <f>IF('Info patients (1)'!BM185&lt;&gt;'Info patients (2)'!BM185,"CHECK","")</f>
        <v/>
      </c>
      <c r="BN185" s="276" t="str">
        <f>IF('Info patients (1)'!BN185&lt;&gt;'Info patients (2)'!BN185,"CHECK","")</f>
        <v/>
      </c>
      <c r="BO185" s="276" t="str">
        <f>IF('Info patients (1)'!BO185&lt;&gt;'Info patients (2)'!BO185,"CHECK","")</f>
        <v/>
      </c>
      <c r="BP185" s="276" t="str">
        <f>IF('Info patients (1)'!BP185&lt;&gt;'Info patients (2)'!BP185,"CHECK","")</f>
        <v/>
      </c>
      <c r="BQ185" s="276" t="str">
        <f>IF('Info patients (1)'!BQ185&lt;&gt;'Info patients (2)'!BQ185,"CHECK","")</f>
        <v/>
      </c>
      <c r="BR185" s="276" t="str">
        <f>IF('Info patients (1)'!BR185&lt;&gt;'Info patients (2)'!BR185,"CHECK","")</f>
        <v/>
      </c>
      <c r="BS185" s="276" t="str">
        <f>IF('Info patients (1)'!BS185&lt;&gt;'Info patients (2)'!BS185,"CHECK","")</f>
        <v/>
      </c>
      <c r="BT185" s="276" t="str">
        <f>IF('Info patients (1)'!BT185&lt;&gt;'Info patients (2)'!BT185,"CHECK","")</f>
        <v/>
      </c>
      <c r="BU185" s="276" t="str">
        <f>IF('Info patients (1)'!BU185&lt;&gt;'Info patients (2)'!BU185,"CHECK","")</f>
        <v/>
      </c>
      <c r="BV185" s="276" t="str">
        <f>IF('Info patients (1)'!BV185&lt;&gt;'Info patients (2)'!BV185,"CHECK","")</f>
        <v/>
      </c>
      <c r="BW185" s="276" t="str">
        <f>IF('Info patients (1)'!BW185&lt;&gt;'Info patients (2)'!BW185,"CHECK","")</f>
        <v/>
      </c>
      <c r="BX185" s="276" t="str">
        <f>IF('Info patients (1)'!BX185&lt;&gt;'Info patients (2)'!BX185,"CHECK","")</f>
        <v/>
      </c>
      <c r="BY185" s="276" t="str">
        <f>IF('Info patients (1)'!BY185&lt;&gt;'Info patients (2)'!BY185,"CHECK","")</f>
        <v/>
      </c>
      <c r="BZ185" s="276" t="str">
        <f>IF('Info patients (1)'!BZ185&lt;&gt;'Info patients (2)'!BZ185,"CHECK","")</f>
        <v/>
      </c>
      <c r="CA185" s="276" t="str">
        <f>IF('Info patients (1)'!CA185&lt;&gt;'Info patients (2)'!CA185,"CHECK","")</f>
        <v/>
      </c>
      <c r="CB185" s="276" t="str">
        <f>IF('Info patients (1)'!CB185&lt;&gt;'Info patients (2)'!CB185,"CHECK","")</f>
        <v/>
      </c>
      <c r="CC185" s="276" t="str">
        <f>IF('Info patients (1)'!CC185&lt;&gt;'Info patients (2)'!CC185,"CHECK","")</f>
        <v/>
      </c>
      <c r="CD185" s="276" t="str">
        <f>IF('Info patients (1)'!CD185&lt;&gt;'Info patients (2)'!CD185,"CHECK","")</f>
        <v/>
      </c>
      <c r="CE185" s="276" t="str">
        <f>IF('Info patients (1)'!CE185&lt;&gt;'Info patients (2)'!CE185,"CHECK","")</f>
        <v/>
      </c>
      <c r="CF185" s="276" t="str">
        <f>IF('Info patients (1)'!CF185&lt;&gt;'Info patients (2)'!CF185,"CHECK","")</f>
        <v/>
      </c>
      <c r="CG185" s="276" t="str">
        <f>IF('Info patients (1)'!CG185&lt;&gt;'Info patients (2)'!CG185,"CHECK","")</f>
        <v/>
      </c>
      <c r="CH185" s="276" t="str">
        <f>IF('Info patients (1)'!CH185&lt;&gt;'Info patients (2)'!CH185,"CHECK","")</f>
        <v/>
      </c>
      <c r="CI185" s="276" t="str">
        <f>IF('Info patients (1)'!CI185&lt;&gt;'Info patients (2)'!CI185,"CHECK","")</f>
        <v/>
      </c>
      <c r="CJ185" s="276" t="str">
        <f>IF('Info patients (1)'!CJ185&lt;&gt;'Info patients (2)'!CJ185,"CHECK","")</f>
        <v/>
      </c>
      <c r="CK185" s="276" t="str">
        <f>IF('Info patients (1)'!CK185&lt;&gt;'Info patients (2)'!CK185,"CHECK","")</f>
        <v/>
      </c>
      <c r="CL185" s="276" t="str">
        <f>IF('Info patients (1)'!CL185&lt;&gt;'Info patients (2)'!CL185,"CHECK","")</f>
        <v/>
      </c>
      <c r="CM185" s="276" t="str">
        <f>IF('Info patients (1)'!CM185&lt;&gt;'Info patients (2)'!CM185,"CHECK","")</f>
        <v/>
      </c>
      <c r="CN185" s="276" t="str">
        <f>IF('Info patients (1)'!CN185&lt;&gt;'Info patients (2)'!CN185,"CHECK","")</f>
        <v/>
      </c>
      <c r="CO185" s="276" t="str">
        <f>IF('Info patients (1)'!CO185&lt;&gt;'Info patients (2)'!CO185,"CHECK","")</f>
        <v/>
      </c>
      <c r="CP185" s="276" t="str">
        <f>IF('Info patients (1)'!CP185&lt;&gt;'Info patients (2)'!CP185,"CHECK","")</f>
        <v/>
      </c>
      <c r="CQ185" s="276" t="str">
        <f>IF('Info patients (1)'!CQ185&lt;&gt;'Info patients (2)'!CQ185,"CHECK","")</f>
        <v/>
      </c>
      <c r="CR185" s="276" t="str">
        <f>IF('Info patients (1)'!CR185&lt;&gt;'Info patients (2)'!CR185,"CHECK","")</f>
        <v/>
      </c>
      <c r="CS185" s="276" t="str">
        <f>IF('Info patients (1)'!CS185&lt;&gt;'Info patients (2)'!CS185,"CHECK","")</f>
        <v/>
      </c>
      <c r="CT185" s="276" t="str">
        <f>IF('Info patients (1)'!CT185&lt;&gt;'Info patients (2)'!CT185,"CHECK","")</f>
        <v/>
      </c>
      <c r="CU185" s="276" t="str">
        <f>IF('Info patients (1)'!CU185&lt;&gt;'Info patients (2)'!CU185,"CHECK","")</f>
        <v/>
      </c>
      <c r="CV185" s="276" t="str">
        <f>IF('Info patients (1)'!CV185&lt;&gt;'Info patients (2)'!CV185,"CHECK","")</f>
        <v/>
      </c>
      <c r="CW185" s="276" t="str">
        <f>IF('Info patients (1)'!CW185&lt;&gt;'Info patients (2)'!CW185,"CHECK","")</f>
        <v/>
      </c>
      <c r="CX185" s="276" t="str">
        <f>IF('Info patients (1)'!CX185&lt;&gt;'Info patients (2)'!CX185,"CHECK","")</f>
        <v/>
      </c>
      <c r="CY185" s="276" t="str">
        <f>IF('Info patients (1)'!CY185&lt;&gt;'Info patients (2)'!CY185,"CHECK","")</f>
        <v/>
      </c>
      <c r="CZ185" s="276" t="str">
        <f>IF('Info patients (1)'!CZ185&lt;&gt;'Info patients (2)'!CZ185,"CHECK","")</f>
        <v/>
      </c>
      <c r="DA185" s="276" t="str">
        <f>IF('Info patients (1)'!DA185&lt;&gt;'Info patients (2)'!DA185,"CHECK","")</f>
        <v/>
      </c>
      <c r="DB185" s="276" t="str">
        <f>IF('Info patients (1)'!DB185&lt;&gt;'Info patients (2)'!DB185,"CHECK","")</f>
        <v/>
      </c>
      <c r="DC185" s="276" t="str">
        <f>IF('Info patients (1)'!DC185&lt;&gt;'Info patients (2)'!DC185,"CHECK","")</f>
        <v/>
      </c>
      <c r="DD185" s="276" t="str">
        <f>IF('Info patients (1)'!DD185&lt;&gt;'Info patients (2)'!DD185,"CHECK","")</f>
        <v/>
      </c>
      <c r="DE185" s="276" t="str">
        <f>IF('Info patients (1)'!DE185&lt;&gt;'Info patients (2)'!DE185,"CHECK","")</f>
        <v/>
      </c>
      <c r="DF185" s="276" t="str">
        <f>IF('Info patients (1)'!DF185&lt;&gt;'Info patients (2)'!DF185,"CHECK","")</f>
        <v/>
      </c>
      <c r="DG185" s="276" t="str">
        <f>IF('Info patients (1)'!DG185&lt;&gt;'Info patients (2)'!DG185,"CHECK","")</f>
        <v/>
      </c>
      <c r="DH185" s="276" t="str">
        <f>IF('Info patients (1)'!DH185&lt;&gt;'Info patients (2)'!DH185,"CHECK","")</f>
        <v/>
      </c>
      <c r="DI185" s="276" t="str">
        <f>IF('Info patients (1)'!DI185&lt;&gt;'Info patients (2)'!DI185,"CHECK","")</f>
        <v/>
      </c>
      <c r="DJ185" s="276" t="str">
        <f>IF('Info patients (1)'!DJ185&lt;&gt;'Info patients (2)'!DJ185,"CHECK","")</f>
        <v/>
      </c>
      <c r="DK185" s="276" t="str">
        <f>IF('Info patients (1)'!DK185&lt;&gt;'Info patients (2)'!DK185,"CHECK","")</f>
        <v/>
      </c>
      <c r="DL185" s="276" t="str">
        <f>IF('Info patients (1)'!DL185&lt;&gt;'Info patients (2)'!DL185,"CHECK","")</f>
        <v/>
      </c>
      <c r="DM185" s="276" t="str">
        <f>IF('Info patients (1)'!DM185&lt;&gt;'Info patients (2)'!DM185,"CHECK","")</f>
        <v/>
      </c>
      <c r="DN185" s="276" t="str">
        <f>IF('Info patients (1)'!DN185&lt;&gt;'Info patients (2)'!DN185,"CHECK","")</f>
        <v/>
      </c>
      <c r="DO185" s="276" t="str">
        <f>IF('Info patients (1)'!DO185&lt;&gt;'Info patients (2)'!DO185,"CHECK","")</f>
        <v/>
      </c>
      <c r="DP185" s="276" t="str">
        <f>IF('Info patients (1)'!DP185&lt;&gt;'Info patients (2)'!DP185,"CHECK","")</f>
        <v/>
      </c>
      <c r="DQ185" s="276" t="str">
        <f>IF('Info patients (1)'!DQ185&lt;&gt;'Info patients (2)'!DQ185,"CHECK","")</f>
        <v/>
      </c>
    </row>
    <row r="186" spans="1:121" s="109" customFormat="1" ht="23.25" customHeight="1" x14ac:dyDescent="0.2">
      <c r="A186" s="276" t="str">
        <f>IF('Info patients (1)'!A186&lt;&gt;'Info patients (2)'!A186,"CHECK","")</f>
        <v/>
      </c>
      <c r="B186" s="276" t="str">
        <f>IF('Info patients (1)'!B186&lt;&gt;'Info patients (2)'!B186,"CHECK","")</f>
        <v/>
      </c>
      <c r="C186" s="276" t="str">
        <f>IF('Info patients (1)'!C186&lt;&gt;'Info patients (2)'!C186,"CHECK","")</f>
        <v/>
      </c>
      <c r="D186" s="276" t="str">
        <f>IF('Info patients (1)'!D186&lt;&gt;'Info patients (2)'!D186,"CHECK","")</f>
        <v/>
      </c>
      <c r="E186" s="276" t="str">
        <f>IF('Info patients (1)'!E186&lt;&gt;'Info patients (2)'!E186,"CHECK","")</f>
        <v/>
      </c>
      <c r="F186" s="276" t="str">
        <f>IF('Info patients (1)'!F186&lt;&gt;'Info patients (2)'!F186,"CHECK","")</f>
        <v/>
      </c>
      <c r="G186" s="276" t="str">
        <f>IF('Info patients (1)'!G186&lt;&gt;'Info patients (2)'!G186,"CHECK","")</f>
        <v/>
      </c>
      <c r="H186" s="276" t="str">
        <f>IF('Info patients (1)'!H186&lt;&gt;'Info patients (2)'!H186,"CHECK","")</f>
        <v/>
      </c>
      <c r="I186" s="276" t="str">
        <f>IF('Info patients (1)'!I186&lt;&gt;'Info patients (2)'!I186,"CHECK","")</f>
        <v/>
      </c>
      <c r="J186" s="276" t="str">
        <f>IF('Info patients (1)'!J186&lt;&gt;'Info patients (2)'!J186,"CHECK","")</f>
        <v/>
      </c>
      <c r="K186" s="276" t="str">
        <f>IF('Info patients (1)'!K186&lt;&gt;'Info patients (2)'!K186,"CHECK","")</f>
        <v/>
      </c>
      <c r="L186" s="276" t="str">
        <f>IF('Info patients (1)'!L186&lt;&gt;'Info patients (2)'!L186,"CHECK","")</f>
        <v/>
      </c>
      <c r="M186" s="276" t="str">
        <f>IF('Info patients (1)'!M186&lt;&gt;'Info patients (2)'!M186,"CHECK","")</f>
        <v/>
      </c>
      <c r="N186" s="276" t="str">
        <f>IF('Info patients (1)'!N186&lt;&gt;'Info patients (2)'!N186,"CHECK","")</f>
        <v/>
      </c>
      <c r="O186" s="276" t="str">
        <f>IF('Info patients (1)'!O186&lt;&gt;'Info patients (2)'!O186,"CHECK","")</f>
        <v/>
      </c>
      <c r="P186" s="276" t="str">
        <f>IF('Info patients (1)'!P186&lt;&gt;'Info patients (2)'!P186,"CHECK","")</f>
        <v/>
      </c>
      <c r="Q186" s="276" t="str">
        <f>IF('Info patients (1)'!Q186&lt;&gt;'Info patients (2)'!Q186,"CHECK","")</f>
        <v/>
      </c>
      <c r="R186" s="276" t="str">
        <f>IF('Info patients (1)'!R186&lt;&gt;'Info patients (2)'!R186,"CHECK","")</f>
        <v/>
      </c>
      <c r="S186" s="276" t="str">
        <f>IF('Info patients (1)'!S186&lt;&gt;'Info patients (2)'!S186,"CHECK","")</f>
        <v/>
      </c>
      <c r="T186" s="276" t="str">
        <f>IF('Info patients (1)'!T186&lt;&gt;'Info patients (2)'!T186,"CHECK","")</f>
        <v/>
      </c>
      <c r="U186" s="276" t="str">
        <f>IF('Info patients (1)'!U186&lt;&gt;'Info patients (2)'!U186,"CHECK","")</f>
        <v/>
      </c>
      <c r="V186" s="276" t="str">
        <f>IF('Info patients (1)'!V186&lt;&gt;'Info patients (2)'!V186,"CHECK","")</f>
        <v/>
      </c>
      <c r="W186" s="276" t="str">
        <f>IF('Info patients (1)'!W186&lt;&gt;'Info patients (2)'!W186,"CHECK","")</f>
        <v/>
      </c>
      <c r="X186" s="276" t="str">
        <f>IF('Info patients (1)'!X186&lt;&gt;'Info patients (2)'!X186,"CHECK","")</f>
        <v/>
      </c>
      <c r="Y186" s="276" t="str">
        <f>IF('Info patients (1)'!Y186&lt;&gt;'Info patients (2)'!Y186,"CHECK","")</f>
        <v/>
      </c>
      <c r="Z186" s="276" t="str">
        <f>IF('Info patients (1)'!Z186&lt;&gt;'Info patients (2)'!Z186,"CHECK","")</f>
        <v/>
      </c>
      <c r="AA186" s="276" t="str">
        <f>IF('Info patients (1)'!AA186&lt;&gt;'Info patients (2)'!AA186,"CHECK","")</f>
        <v/>
      </c>
      <c r="AB186" s="276" t="str">
        <f>IF('Info patients (1)'!AB186&lt;&gt;'Info patients (2)'!AB186,"CHECK","")</f>
        <v/>
      </c>
      <c r="AC186" s="276" t="str">
        <f>IF('Info patients (1)'!AC186&lt;&gt;'Info patients (2)'!AC186,"CHECK","")</f>
        <v/>
      </c>
      <c r="AD186" s="276" t="str">
        <f>IF('Info patients (1)'!AD186&lt;&gt;'Info patients (2)'!AD186,"CHECK","")</f>
        <v/>
      </c>
      <c r="AE186" s="276" t="str">
        <f>IF('Info patients (1)'!AE186&lt;&gt;'Info patients (2)'!AE186,"CHECK","")</f>
        <v/>
      </c>
      <c r="AF186" s="276" t="str">
        <f>IF('Info patients (1)'!AF186&lt;&gt;'Info patients (2)'!AF186,"CHECK","")</f>
        <v/>
      </c>
      <c r="AG186" s="276" t="str">
        <f>IF('Info patients (1)'!AG186&lt;&gt;'Info patients (2)'!AG186,"CHECK","")</f>
        <v/>
      </c>
      <c r="AH186" s="276" t="str">
        <f>IF('Info patients (1)'!AH186&lt;&gt;'Info patients (2)'!AH186,"CHECK","")</f>
        <v/>
      </c>
      <c r="AI186" s="276" t="str">
        <f>IF('Info patients (1)'!AI186&lt;&gt;'Info patients (2)'!AI186,"CHECK","")</f>
        <v/>
      </c>
      <c r="AJ186" s="276" t="str">
        <f>IF('Info patients (1)'!AJ186&lt;&gt;'Info patients (2)'!AJ186,"CHECK","")</f>
        <v/>
      </c>
      <c r="AK186" s="276" t="str">
        <f>IF('Info patients (1)'!AK186&lt;&gt;'Info patients (2)'!AK186,"CHECK","")</f>
        <v/>
      </c>
      <c r="AL186" s="276" t="str">
        <f>IF('Info patients (1)'!AL186&lt;&gt;'Info patients (2)'!AL186,"CHECK","")</f>
        <v/>
      </c>
      <c r="AM186" s="276" t="str">
        <f>IF('Info patients (1)'!AM186&lt;&gt;'Info patients (2)'!AM186,"CHECK","")</f>
        <v/>
      </c>
      <c r="AN186" s="276" t="str">
        <f>IF('Info patients (1)'!AN186&lt;&gt;'Info patients (2)'!AN186,"CHECK","")</f>
        <v/>
      </c>
      <c r="AO186" s="276" t="str">
        <f>IF('Info patients (1)'!AO186&lt;&gt;'Info patients (2)'!AO186,"CHECK","")</f>
        <v/>
      </c>
      <c r="AP186" s="276" t="str">
        <f>IF('Info patients (1)'!AP186&lt;&gt;'Info patients (2)'!AP186,"CHECK","")</f>
        <v/>
      </c>
      <c r="AQ186" s="276" t="str">
        <f>IF('Info patients (1)'!AQ186&lt;&gt;'Info patients (2)'!AQ186,"CHECK","")</f>
        <v/>
      </c>
      <c r="AR186" s="276" t="str">
        <f>IF('Info patients (1)'!AR186&lt;&gt;'Info patients (2)'!AR186,"CHECK","")</f>
        <v/>
      </c>
      <c r="AS186" s="276" t="str">
        <f>IF('Info patients (1)'!AS186&lt;&gt;'Info patients (2)'!AS186,"CHECK","")</f>
        <v/>
      </c>
      <c r="AT186" s="276" t="str">
        <f>IF('Info patients (1)'!AT186&lt;&gt;'Info patients (2)'!AT186,"CHECK","")</f>
        <v/>
      </c>
      <c r="AU186" s="276" t="str">
        <f>IF('Info patients (1)'!AU186&lt;&gt;'Info patients (2)'!AU186,"CHECK","")</f>
        <v/>
      </c>
      <c r="AV186" s="276" t="str">
        <f>IF('Info patients (1)'!AV186&lt;&gt;'Info patients (2)'!AV186,"CHECK","")</f>
        <v/>
      </c>
      <c r="AW186" s="276" t="str">
        <f>IF('Info patients (1)'!AW186&lt;&gt;'Info patients (2)'!AW186,"CHECK","")</f>
        <v/>
      </c>
      <c r="AX186" s="276" t="str">
        <f>IF('Info patients (1)'!AX186&lt;&gt;'Info patients (2)'!AX186,"CHECK","")</f>
        <v/>
      </c>
      <c r="AY186" s="276" t="str">
        <f>IF('Info patients (1)'!AY186&lt;&gt;'Info patients (2)'!AY186,"CHECK","")</f>
        <v/>
      </c>
      <c r="AZ186" s="276" t="str">
        <f>IF('Info patients (1)'!AZ186&lt;&gt;'Info patients (2)'!AZ186,"CHECK","")</f>
        <v/>
      </c>
      <c r="BA186" s="276" t="str">
        <f>IF('Info patients (1)'!BA186&lt;&gt;'Info patients (2)'!BA186,"CHECK","")</f>
        <v/>
      </c>
      <c r="BB186" s="276" t="str">
        <f>IF('Info patients (1)'!BB186&lt;&gt;'Info patients (2)'!BB186,"CHECK","")</f>
        <v/>
      </c>
      <c r="BC186" s="276" t="str">
        <f>IF('Info patients (1)'!BC186&lt;&gt;'Info patients (2)'!BC186,"CHECK","")</f>
        <v/>
      </c>
      <c r="BD186" s="276" t="str">
        <f>IF('Info patients (1)'!BD186&lt;&gt;'Info patients (2)'!BD186,"CHECK","")</f>
        <v/>
      </c>
      <c r="BE186" s="276" t="str">
        <f>IF('Info patients (1)'!BE186&lt;&gt;'Info patients (2)'!BE186,"CHECK","")</f>
        <v/>
      </c>
      <c r="BF186" s="276" t="str">
        <f>IF('Info patients (1)'!BF186&lt;&gt;'Info patients (2)'!BF186,"CHECK","")</f>
        <v/>
      </c>
      <c r="BG186" s="276" t="str">
        <f>IF('Info patients (1)'!BG186&lt;&gt;'Info patients (2)'!BG186,"CHECK","")</f>
        <v/>
      </c>
      <c r="BH186" s="276" t="str">
        <f>IF('Info patients (1)'!BH186&lt;&gt;'Info patients (2)'!BH186,"CHECK","")</f>
        <v/>
      </c>
      <c r="BI186" s="276" t="str">
        <f>IF('Info patients (1)'!BI186&lt;&gt;'Info patients (2)'!BI186,"CHECK","")</f>
        <v/>
      </c>
      <c r="BJ186" s="276" t="str">
        <f>IF('Info patients (1)'!BJ186&lt;&gt;'Info patients (2)'!BJ186,"CHECK","")</f>
        <v/>
      </c>
      <c r="BK186" s="276" t="str">
        <f>IF('Info patients (1)'!BK186&lt;&gt;'Info patients (2)'!BK186,"CHECK","")</f>
        <v/>
      </c>
      <c r="BL186" s="276" t="str">
        <f>IF('Info patients (1)'!BL186&lt;&gt;'Info patients (2)'!BL186,"CHECK","")</f>
        <v/>
      </c>
      <c r="BM186" s="276" t="str">
        <f>IF('Info patients (1)'!BM186&lt;&gt;'Info patients (2)'!BM186,"CHECK","")</f>
        <v/>
      </c>
      <c r="BN186" s="276" t="str">
        <f>IF('Info patients (1)'!BN186&lt;&gt;'Info patients (2)'!BN186,"CHECK","")</f>
        <v/>
      </c>
      <c r="BO186" s="276" t="str">
        <f>IF('Info patients (1)'!BO186&lt;&gt;'Info patients (2)'!BO186,"CHECK","")</f>
        <v/>
      </c>
      <c r="BP186" s="276" t="str">
        <f>IF('Info patients (1)'!BP186&lt;&gt;'Info patients (2)'!BP186,"CHECK","")</f>
        <v/>
      </c>
      <c r="BQ186" s="276" t="str">
        <f>IF('Info patients (1)'!BQ186&lt;&gt;'Info patients (2)'!BQ186,"CHECK","")</f>
        <v/>
      </c>
      <c r="BR186" s="276" t="str">
        <f>IF('Info patients (1)'!BR186&lt;&gt;'Info patients (2)'!BR186,"CHECK","")</f>
        <v/>
      </c>
      <c r="BS186" s="276" t="str">
        <f>IF('Info patients (1)'!BS186&lt;&gt;'Info patients (2)'!BS186,"CHECK","")</f>
        <v/>
      </c>
      <c r="BT186" s="276" t="str">
        <f>IF('Info patients (1)'!BT186&lt;&gt;'Info patients (2)'!BT186,"CHECK","")</f>
        <v/>
      </c>
      <c r="BU186" s="276" t="str">
        <f>IF('Info patients (1)'!BU186&lt;&gt;'Info patients (2)'!BU186,"CHECK","")</f>
        <v/>
      </c>
      <c r="BV186" s="276" t="str">
        <f>IF('Info patients (1)'!BV186&lt;&gt;'Info patients (2)'!BV186,"CHECK","")</f>
        <v/>
      </c>
      <c r="BW186" s="276" t="str">
        <f>IF('Info patients (1)'!BW186&lt;&gt;'Info patients (2)'!BW186,"CHECK","")</f>
        <v/>
      </c>
      <c r="BX186" s="276" t="str">
        <f>IF('Info patients (1)'!BX186&lt;&gt;'Info patients (2)'!BX186,"CHECK","")</f>
        <v/>
      </c>
      <c r="BY186" s="276" t="str">
        <f>IF('Info patients (1)'!BY186&lt;&gt;'Info patients (2)'!BY186,"CHECK","")</f>
        <v/>
      </c>
      <c r="BZ186" s="276" t="str">
        <f>IF('Info patients (1)'!BZ186&lt;&gt;'Info patients (2)'!BZ186,"CHECK","")</f>
        <v/>
      </c>
      <c r="CA186" s="276" t="str">
        <f>IF('Info patients (1)'!CA186&lt;&gt;'Info patients (2)'!CA186,"CHECK","")</f>
        <v/>
      </c>
      <c r="CB186" s="276" t="str">
        <f>IF('Info patients (1)'!CB186&lt;&gt;'Info patients (2)'!CB186,"CHECK","")</f>
        <v/>
      </c>
      <c r="CC186" s="276" t="str">
        <f>IF('Info patients (1)'!CC186&lt;&gt;'Info patients (2)'!CC186,"CHECK","")</f>
        <v/>
      </c>
      <c r="CD186" s="276" t="str">
        <f>IF('Info patients (1)'!CD186&lt;&gt;'Info patients (2)'!CD186,"CHECK","")</f>
        <v/>
      </c>
      <c r="CE186" s="276" t="str">
        <f>IF('Info patients (1)'!CE186&lt;&gt;'Info patients (2)'!CE186,"CHECK","")</f>
        <v/>
      </c>
      <c r="CF186" s="276" t="str">
        <f>IF('Info patients (1)'!CF186&lt;&gt;'Info patients (2)'!CF186,"CHECK","")</f>
        <v/>
      </c>
      <c r="CG186" s="276" t="str">
        <f>IF('Info patients (1)'!CG186&lt;&gt;'Info patients (2)'!CG186,"CHECK","")</f>
        <v/>
      </c>
      <c r="CH186" s="276" t="str">
        <f>IF('Info patients (1)'!CH186&lt;&gt;'Info patients (2)'!CH186,"CHECK","")</f>
        <v/>
      </c>
      <c r="CI186" s="276" t="str">
        <f>IF('Info patients (1)'!CI186&lt;&gt;'Info patients (2)'!CI186,"CHECK","")</f>
        <v/>
      </c>
      <c r="CJ186" s="276" t="str">
        <f>IF('Info patients (1)'!CJ186&lt;&gt;'Info patients (2)'!CJ186,"CHECK","")</f>
        <v/>
      </c>
      <c r="CK186" s="276" t="str">
        <f>IF('Info patients (1)'!CK186&lt;&gt;'Info patients (2)'!CK186,"CHECK","")</f>
        <v/>
      </c>
      <c r="CL186" s="276" t="str">
        <f>IF('Info patients (1)'!CL186&lt;&gt;'Info patients (2)'!CL186,"CHECK","")</f>
        <v/>
      </c>
      <c r="CM186" s="276" t="str">
        <f>IF('Info patients (1)'!CM186&lt;&gt;'Info patients (2)'!CM186,"CHECK","")</f>
        <v/>
      </c>
      <c r="CN186" s="276" t="str">
        <f>IF('Info patients (1)'!CN186&lt;&gt;'Info patients (2)'!CN186,"CHECK","")</f>
        <v/>
      </c>
      <c r="CO186" s="276" t="str">
        <f>IF('Info patients (1)'!CO186&lt;&gt;'Info patients (2)'!CO186,"CHECK","")</f>
        <v/>
      </c>
      <c r="CP186" s="276" t="str">
        <f>IF('Info patients (1)'!CP186&lt;&gt;'Info patients (2)'!CP186,"CHECK","")</f>
        <v/>
      </c>
      <c r="CQ186" s="276" t="str">
        <f>IF('Info patients (1)'!CQ186&lt;&gt;'Info patients (2)'!CQ186,"CHECK","")</f>
        <v/>
      </c>
      <c r="CR186" s="276" t="str">
        <f>IF('Info patients (1)'!CR186&lt;&gt;'Info patients (2)'!CR186,"CHECK","")</f>
        <v/>
      </c>
      <c r="CS186" s="276" t="str">
        <f>IF('Info patients (1)'!CS186&lt;&gt;'Info patients (2)'!CS186,"CHECK","")</f>
        <v/>
      </c>
      <c r="CT186" s="276" t="str">
        <f>IF('Info patients (1)'!CT186&lt;&gt;'Info patients (2)'!CT186,"CHECK","")</f>
        <v/>
      </c>
      <c r="CU186" s="276" t="str">
        <f>IF('Info patients (1)'!CU186&lt;&gt;'Info patients (2)'!CU186,"CHECK","")</f>
        <v/>
      </c>
      <c r="CV186" s="276" t="str">
        <f>IF('Info patients (1)'!CV186&lt;&gt;'Info patients (2)'!CV186,"CHECK","")</f>
        <v/>
      </c>
      <c r="CW186" s="276" t="str">
        <f>IF('Info patients (1)'!CW186&lt;&gt;'Info patients (2)'!CW186,"CHECK","")</f>
        <v/>
      </c>
      <c r="CX186" s="276" t="str">
        <f>IF('Info patients (1)'!CX186&lt;&gt;'Info patients (2)'!CX186,"CHECK","")</f>
        <v/>
      </c>
      <c r="CY186" s="276" t="str">
        <f>IF('Info patients (1)'!CY186&lt;&gt;'Info patients (2)'!CY186,"CHECK","")</f>
        <v/>
      </c>
      <c r="CZ186" s="276" t="str">
        <f>IF('Info patients (1)'!CZ186&lt;&gt;'Info patients (2)'!CZ186,"CHECK","")</f>
        <v/>
      </c>
      <c r="DA186" s="276" t="str">
        <f>IF('Info patients (1)'!DA186&lt;&gt;'Info patients (2)'!DA186,"CHECK","")</f>
        <v/>
      </c>
      <c r="DB186" s="276" t="str">
        <f>IF('Info patients (1)'!DB186&lt;&gt;'Info patients (2)'!DB186,"CHECK","")</f>
        <v/>
      </c>
      <c r="DC186" s="276" t="str">
        <f>IF('Info patients (1)'!DC186&lt;&gt;'Info patients (2)'!DC186,"CHECK","")</f>
        <v/>
      </c>
      <c r="DD186" s="276" t="str">
        <f>IF('Info patients (1)'!DD186&lt;&gt;'Info patients (2)'!DD186,"CHECK","")</f>
        <v/>
      </c>
      <c r="DE186" s="276" t="str">
        <f>IF('Info patients (1)'!DE186&lt;&gt;'Info patients (2)'!DE186,"CHECK","")</f>
        <v/>
      </c>
      <c r="DF186" s="276" t="str">
        <f>IF('Info patients (1)'!DF186&lt;&gt;'Info patients (2)'!DF186,"CHECK","")</f>
        <v/>
      </c>
      <c r="DG186" s="276" t="str">
        <f>IF('Info patients (1)'!DG186&lt;&gt;'Info patients (2)'!DG186,"CHECK","")</f>
        <v/>
      </c>
      <c r="DH186" s="276" t="str">
        <f>IF('Info patients (1)'!DH186&lt;&gt;'Info patients (2)'!DH186,"CHECK","")</f>
        <v/>
      </c>
      <c r="DI186" s="276" t="str">
        <f>IF('Info patients (1)'!DI186&lt;&gt;'Info patients (2)'!DI186,"CHECK","")</f>
        <v/>
      </c>
      <c r="DJ186" s="276" t="str">
        <f>IF('Info patients (1)'!DJ186&lt;&gt;'Info patients (2)'!DJ186,"CHECK","")</f>
        <v/>
      </c>
      <c r="DK186" s="276" t="str">
        <f>IF('Info patients (1)'!DK186&lt;&gt;'Info patients (2)'!DK186,"CHECK","")</f>
        <v/>
      </c>
      <c r="DL186" s="276" t="str">
        <f>IF('Info patients (1)'!DL186&lt;&gt;'Info patients (2)'!DL186,"CHECK","")</f>
        <v/>
      </c>
      <c r="DM186" s="276" t="str">
        <f>IF('Info patients (1)'!DM186&lt;&gt;'Info patients (2)'!DM186,"CHECK","")</f>
        <v/>
      </c>
      <c r="DN186" s="276" t="str">
        <f>IF('Info patients (1)'!DN186&lt;&gt;'Info patients (2)'!DN186,"CHECK","")</f>
        <v/>
      </c>
      <c r="DO186" s="276" t="str">
        <f>IF('Info patients (1)'!DO186&lt;&gt;'Info patients (2)'!DO186,"CHECK","")</f>
        <v/>
      </c>
      <c r="DP186" s="276" t="str">
        <f>IF('Info patients (1)'!DP186&lt;&gt;'Info patients (2)'!DP186,"CHECK","")</f>
        <v/>
      </c>
      <c r="DQ186" s="276" t="str">
        <f>IF('Info patients (1)'!DQ186&lt;&gt;'Info patients (2)'!DQ186,"CHECK","")</f>
        <v/>
      </c>
    </row>
    <row r="187" spans="1:121" s="109" customFormat="1" ht="23.25" customHeight="1" x14ac:dyDescent="0.2">
      <c r="A187" s="276" t="str">
        <f>IF('Info patients (1)'!A187&lt;&gt;'Info patients (2)'!A187,"CHECK","")</f>
        <v/>
      </c>
      <c r="B187" s="276" t="str">
        <f>IF('Info patients (1)'!B187&lt;&gt;'Info patients (2)'!B187,"CHECK","")</f>
        <v/>
      </c>
      <c r="C187" s="276" t="str">
        <f>IF('Info patients (1)'!C187&lt;&gt;'Info patients (2)'!C187,"CHECK","")</f>
        <v/>
      </c>
      <c r="D187" s="276" t="str">
        <f>IF('Info patients (1)'!D187&lt;&gt;'Info patients (2)'!D187,"CHECK","")</f>
        <v/>
      </c>
      <c r="E187" s="276" t="str">
        <f>IF('Info patients (1)'!E187&lt;&gt;'Info patients (2)'!E187,"CHECK","")</f>
        <v/>
      </c>
      <c r="F187" s="276" t="str">
        <f>IF('Info patients (1)'!F187&lt;&gt;'Info patients (2)'!F187,"CHECK","")</f>
        <v/>
      </c>
      <c r="G187" s="276" t="str">
        <f>IF('Info patients (1)'!G187&lt;&gt;'Info patients (2)'!G187,"CHECK","")</f>
        <v/>
      </c>
      <c r="H187" s="276" t="str">
        <f>IF('Info patients (1)'!H187&lt;&gt;'Info patients (2)'!H187,"CHECK","")</f>
        <v/>
      </c>
      <c r="I187" s="276" t="str">
        <f>IF('Info patients (1)'!I187&lt;&gt;'Info patients (2)'!I187,"CHECK","")</f>
        <v/>
      </c>
      <c r="J187" s="276" t="str">
        <f>IF('Info patients (1)'!J187&lt;&gt;'Info patients (2)'!J187,"CHECK","")</f>
        <v/>
      </c>
      <c r="K187" s="276" t="str">
        <f>IF('Info patients (1)'!K187&lt;&gt;'Info patients (2)'!K187,"CHECK","")</f>
        <v/>
      </c>
      <c r="L187" s="276" t="str">
        <f>IF('Info patients (1)'!L187&lt;&gt;'Info patients (2)'!L187,"CHECK","")</f>
        <v/>
      </c>
      <c r="M187" s="276" t="str">
        <f>IF('Info patients (1)'!M187&lt;&gt;'Info patients (2)'!M187,"CHECK","")</f>
        <v/>
      </c>
      <c r="N187" s="276" t="str">
        <f>IF('Info patients (1)'!N187&lt;&gt;'Info patients (2)'!N187,"CHECK","")</f>
        <v/>
      </c>
      <c r="O187" s="276" t="str">
        <f>IF('Info patients (1)'!O187&lt;&gt;'Info patients (2)'!O187,"CHECK","")</f>
        <v/>
      </c>
      <c r="P187" s="276" t="str">
        <f>IF('Info patients (1)'!P187&lt;&gt;'Info patients (2)'!P187,"CHECK","")</f>
        <v/>
      </c>
      <c r="Q187" s="276" t="str">
        <f>IF('Info patients (1)'!Q187&lt;&gt;'Info patients (2)'!Q187,"CHECK","")</f>
        <v/>
      </c>
      <c r="R187" s="276" t="str">
        <f>IF('Info patients (1)'!R187&lt;&gt;'Info patients (2)'!R187,"CHECK","")</f>
        <v/>
      </c>
      <c r="S187" s="276" t="str">
        <f>IF('Info patients (1)'!S187&lt;&gt;'Info patients (2)'!S187,"CHECK","")</f>
        <v/>
      </c>
      <c r="T187" s="276" t="str">
        <f>IF('Info patients (1)'!T187&lt;&gt;'Info patients (2)'!T187,"CHECK","")</f>
        <v/>
      </c>
      <c r="U187" s="276" t="str">
        <f>IF('Info patients (1)'!U187&lt;&gt;'Info patients (2)'!U187,"CHECK","")</f>
        <v/>
      </c>
      <c r="V187" s="276" t="str">
        <f>IF('Info patients (1)'!V187&lt;&gt;'Info patients (2)'!V187,"CHECK","")</f>
        <v/>
      </c>
      <c r="W187" s="276" t="str">
        <f>IF('Info patients (1)'!W187&lt;&gt;'Info patients (2)'!W187,"CHECK","")</f>
        <v/>
      </c>
      <c r="X187" s="276" t="str">
        <f>IF('Info patients (1)'!X187&lt;&gt;'Info patients (2)'!X187,"CHECK","")</f>
        <v/>
      </c>
      <c r="Y187" s="276" t="str">
        <f>IF('Info patients (1)'!Y187&lt;&gt;'Info patients (2)'!Y187,"CHECK","")</f>
        <v/>
      </c>
      <c r="Z187" s="276" t="str">
        <f>IF('Info patients (1)'!Z187&lt;&gt;'Info patients (2)'!Z187,"CHECK","")</f>
        <v/>
      </c>
      <c r="AA187" s="276" t="str">
        <f>IF('Info patients (1)'!AA187&lt;&gt;'Info patients (2)'!AA187,"CHECK","")</f>
        <v/>
      </c>
      <c r="AB187" s="276" t="str">
        <f>IF('Info patients (1)'!AB187&lt;&gt;'Info patients (2)'!AB187,"CHECK","")</f>
        <v/>
      </c>
      <c r="AC187" s="276" t="str">
        <f>IF('Info patients (1)'!AC187&lt;&gt;'Info patients (2)'!AC187,"CHECK","")</f>
        <v/>
      </c>
      <c r="AD187" s="276" t="str">
        <f>IF('Info patients (1)'!AD187&lt;&gt;'Info patients (2)'!AD187,"CHECK","")</f>
        <v/>
      </c>
      <c r="AE187" s="276" t="str">
        <f>IF('Info patients (1)'!AE187&lt;&gt;'Info patients (2)'!AE187,"CHECK","")</f>
        <v/>
      </c>
      <c r="AF187" s="276" t="str">
        <f>IF('Info patients (1)'!AF187&lt;&gt;'Info patients (2)'!AF187,"CHECK","")</f>
        <v/>
      </c>
      <c r="AG187" s="276" t="str">
        <f>IF('Info patients (1)'!AG187&lt;&gt;'Info patients (2)'!AG187,"CHECK","")</f>
        <v/>
      </c>
      <c r="AH187" s="276" t="str">
        <f>IF('Info patients (1)'!AH187&lt;&gt;'Info patients (2)'!AH187,"CHECK","")</f>
        <v/>
      </c>
      <c r="AI187" s="276" t="str">
        <f>IF('Info patients (1)'!AI187&lt;&gt;'Info patients (2)'!AI187,"CHECK","")</f>
        <v/>
      </c>
      <c r="AJ187" s="276" t="str">
        <f>IF('Info patients (1)'!AJ187&lt;&gt;'Info patients (2)'!AJ187,"CHECK","")</f>
        <v/>
      </c>
      <c r="AK187" s="276" t="str">
        <f>IF('Info patients (1)'!AK187&lt;&gt;'Info patients (2)'!AK187,"CHECK","")</f>
        <v/>
      </c>
      <c r="AL187" s="276" t="str">
        <f>IF('Info patients (1)'!AL187&lt;&gt;'Info patients (2)'!AL187,"CHECK","")</f>
        <v/>
      </c>
      <c r="AM187" s="276" t="str">
        <f>IF('Info patients (1)'!AM187&lt;&gt;'Info patients (2)'!AM187,"CHECK","")</f>
        <v/>
      </c>
      <c r="AN187" s="276" t="str">
        <f>IF('Info patients (1)'!AN187&lt;&gt;'Info patients (2)'!AN187,"CHECK","")</f>
        <v/>
      </c>
      <c r="AO187" s="276" t="str">
        <f>IF('Info patients (1)'!AO187&lt;&gt;'Info patients (2)'!AO187,"CHECK","")</f>
        <v/>
      </c>
      <c r="AP187" s="276" t="str">
        <f>IF('Info patients (1)'!AP187&lt;&gt;'Info patients (2)'!AP187,"CHECK","")</f>
        <v/>
      </c>
      <c r="AQ187" s="276" t="str">
        <f>IF('Info patients (1)'!AQ187&lt;&gt;'Info patients (2)'!AQ187,"CHECK","")</f>
        <v/>
      </c>
      <c r="AR187" s="276" t="str">
        <f>IF('Info patients (1)'!AR187&lt;&gt;'Info patients (2)'!AR187,"CHECK","")</f>
        <v/>
      </c>
      <c r="AS187" s="276" t="str">
        <f>IF('Info patients (1)'!AS187&lt;&gt;'Info patients (2)'!AS187,"CHECK","")</f>
        <v/>
      </c>
      <c r="AT187" s="276" t="str">
        <f>IF('Info patients (1)'!AT187&lt;&gt;'Info patients (2)'!AT187,"CHECK","")</f>
        <v/>
      </c>
      <c r="AU187" s="276" t="str">
        <f>IF('Info patients (1)'!AU187&lt;&gt;'Info patients (2)'!AU187,"CHECK","")</f>
        <v/>
      </c>
      <c r="AV187" s="276" t="str">
        <f>IF('Info patients (1)'!AV187&lt;&gt;'Info patients (2)'!AV187,"CHECK","")</f>
        <v/>
      </c>
      <c r="AW187" s="276" t="str">
        <f>IF('Info patients (1)'!AW187&lt;&gt;'Info patients (2)'!AW187,"CHECK","")</f>
        <v/>
      </c>
      <c r="AX187" s="276" t="str">
        <f>IF('Info patients (1)'!AX187&lt;&gt;'Info patients (2)'!AX187,"CHECK","")</f>
        <v/>
      </c>
      <c r="AY187" s="276" t="str">
        <f>IF('Info patients (1)'!AY187&lt;&gt;'Info patients (2)'!AY187,"CHECK","")</f>
        <v/>
      </c>
      <c r="AZ187" s="276" t="str">
        <f>IF('Info patients (1)'!AZ187&lt;&gt;'Info patients (2)'!AZ187,"CHECK","")</f>
        <v/>
      </c>
      <c r="BA187" s="276" t="str">
        <f>IF('Info patients (1)'!BA187&lt;&gt;'Info patients (2)'!BA187,"CHECK","")</f>
        <v/>
      </c>
      <c r="BB187" s="276" t="str">
        <f>IF('Info patients (1)'!BB187&lt;&gt;'Info patients (2)'!BB187,"CHECK","")</f>
        <v/>
      </c>
      <c r="BC187" s="276" t="str">
        <f>IF('Info patients (1)'!BC187&lt;&gt;'Info patients (2)'!BC187,"CHECK","")</f>
        <v/>
      </c>
      <c r="BD187" s="276" t="str">
        <f>IF('Info patients (1)'!BD187&lt;&gt;'Info patients (2)'!BD187,"CHECK","")</f>
        <v/>
      </c>
      <c r="BE187" s="276" t="str">
        <f>IF('Info patients (1)'!BE187&lt;&gt;'Info patients (2)'!BE187,"CHECK","")</f>
        <v/>
      </c>
      <c r="BF187" s="276" t="str">
        <f>IF('Info patients (1)'!BF187&lt;&gt;'Info patients (2)'!BF187,"CHECK","")</f>
        <v/>
      </c>
      <c r="BG187" s="276" t="str">
        <f>IF('Info patients (1)'!BG187&lt;&gt;'Info patients (2)'!BG187,"CHECK","")</f>
        <v/>
      </c>
      <c r="BH187" s="276" t="str">
        <f>IF('Info patients (1)'!BH187&lt;&gt;'Info patients (2)'!BH187,"CHECK","")</f>
        <v/>
      </c>
      <c r="BI187" s="276" t="str">
        <f>IF('Info patients (1)'!BI187&lt;&gt;'Info patients (2)'!BI187,"CHECK","")</f>
        <v/>
      </c>
      <c r="BJ187" s="276" t="str">
        <f>IF('Info patients (1)'!BJ187&lt;&gt;'Info patients (2)'!BJ187,"CHECK","")</f>
        <v/>
      </c>
      <c r="BK187" s="276" t="str">
        <f>IF('Info patients (1)'!BK187&lt;&gt;'Info patients (2)'!BK187,"CHECK","")</f>
        <v/>
      </c>
      <c r="BL187" s="276" t="str">
        <f>IF('Info patients (1)'!BL187&lt;&gt;'Info patients (2)'!BL187,"CHECK","")</f>
        <v/>
      </c>
      <c r="BM187" s="276" t="str">
        <f>IF('Info patients (1)'!BM187&lt;&gt;'Info patients (2)'!BM187,"CHECK","")</f>
        <v/>
      </c>
      <c r="BN187" s="276" t="str">
        <f>IF('Info patients (1)'!BN187&lt;&gt;'Info patients (2)'!BN187,"CHECK","")</f>
        <v/>
      </c>
      <c r="BO187" s="276" t="str">
        <f>IF('Info patients (1)'!BO187&lt;&gt;'Info patients (2)'!BO187,"CHECK","")</f>
        <v/>
      </c>
      <c r="BP187" s="276" t="str">
        <f>IF('Info patients (1)'!BP187&lt;&gt;'Info patients (2)'!BP187,"CHECK","")</f>
        <v/>
      </c>
      <c r="BQ187" s="276" t="str">
        <f>IF('Info patients (1)'!BQ187&lt;&gt;'Info patients (2)'!BQ187,"CHECK","")</f>
        <v/>
      </c>
      <c r="BR187" s="276" t="str">
        <f>IF('Info patients (1)'!BR187&lt;&gt;'Info patients (2)'!BR187,"CHECK","")</f>
        <v/>
      </c>
      <c r="BS187" s="276" t="str">
        <f>IF('Info patients (1)'!BS187&lt;&gt;'Info patients (2)'!BS187,"CHECK","")</f>
        <v/>
      </c>
      <c r="BT187" s="276" t="str">
        <f>IF('Info patients (1)'!BT187&lt;&gt;'Info patients (2)'!BT187,"CHECK","")</f>
        <v/>
      </c>
      <c r="BU187" s="276" t="str">
        <f>IF('Info patients (1)'!BU187&lt;&gt;'Info patients (2)'!BU187,"CHECK","")</f>
        <v/>
      </c>
      <c r="BV187" s="276" t="str">
        <f>IF('Info patients (1)'!BV187&lt;&gt;'Info patients (2)'!BV187,"CHECK","")</f>
        <v/>
      </c>
      <c r="BW187" s="276" t="str">
        <f>IF('Info patients (1)'!BW187&lt;&gt;'Info patients (2)'!BW187,"CHECK","")</f>
        <v/>
      </c>
      <c r="BX187" s="276" t="str">
        <f>IF('Info patients (1)'!BX187&lt;&gt;'Info patients (2)'!BX187,"CHECK","")</f>
        <v/>
      </c>
      <c r="BY187" s="276" t="str">
        <f>IF('Info patients (1)'!BY187&lt;&gt;'Info patients (2)'!BY187,"CHECK","")</f>
        <v/>
      </c>
      <c r="BZ187" s="276" t="str">
        <f>IF('Info patients (1)'!BZ187&lt;&gt;'Info patients (2)'!BZ187,"CHECK","")</f>
        <v/>
      </c>
      <c r="CA187" s="276" t="str">
        <f>IF('Info patients (1)'!CA187&lt;&gt;'Info patients (2)'!CA187,"CHECK","")</f>
        <v/>
      </c>
      <c r="CB187" s="276" t="str">
        <f>IF('Info patients (1)'!CB187&lt;&gt;'Info patients (2)'!CB187,"CHECK","")</f>
        <v/>
      </c>
      <c r="CC187" s="276" t="str">
        <f>IF('Info patients (1)'!CC187&lt;&gt;'Info patients (2)'!CC187,"CHECK","")</f>
        <v/>
      </c>
      <c r="CD187" s="276" t="str">
        <f>IF('Info patients (1)'!CD187&lt;&gt;'Info patients (2)'!CD187,"CHECK","")</f>
        <v/>
      </c>
      <c r="CE187" s="276" t="str">
        <f>IF('Info patients (1)'!CE187&lt;&gt;'Info patients (2)'!CE187,"CHECK","")</f>
        <v/>
      </c>
      <c r="CF187" s="276" t="str">
        <f>IF('Info patients (1)'!CF187&lt;&gt;'Info patients (2)'!CF187,"CHECK","")</f>
        <v/>
      </c>
      <c r="CG187" s="276" t="str">
        <f>IF('Info patients (1)'!CG187&lt;&gt;'Info patients (2)'!CG187,"CHECK","")</f>
        <v/>
      </c>
      <c r="CH187" s="276" t="str">
        <f>IF('Info patients (1)'!CH187&lt;&gt;'Info patients (2)'!CH187,"CHECK","")</f>
        <v/>
      </c>
      <c r="CI187" s="276" t="str">
        <f>IF('Info patients (1)'!CI187&lt;&gt;'Info patients (2)'!CI187,"CHECK","")</f>
        <v/>
      </c>
      <c r="CJ187" s="276" t="str">
        <f>IF('Info patients (1)'!CJ187&lt;&gt;'Info patients (2)'!CJ187,"CHECK","")</f>
        <v/>
      </c>
      <c r="CK187" s="276" t="str">
        <f>IF('Info patients (1)'!CK187&lt;&gt;'Info patients (2)'!CK187,"CHECK","")</f>
        <v/>
      </c>
      <c r="CL187" s="276" t="str">
        <f>IF('Info patients (1)'!CL187&lt;&gt;'Info patients (2)'!CL187,"CHECK","")</f>
        <v/>
      </c>
      <c r="CM187" s="276" t="str">
        <f>IF('Info patients (1)'!CM187&lt;&gt;'Info patients (2)'!CM187,"CHECK","")</f>
        <v/>
      </c>
      <c r="CN187" s="276" t="str">
        <f>IF('Info patients (1)'!CN187&lt;&gt;'Info patients (2)'!CN187,"CHECK","")</f>
        <v/>
      </c>
      <c r="CO187" s="276" t="str">
        <f>IF('Info patients (1)'!CO187&lt;&gt;'Info patients (2)'!CO187,"CHECK","")</f>
        <v/>
      </c>
      <c r="CP187" s="276" t="str">
        <f>IF('Info patients (1)'!CP187&lt;&gt;'Info patients (2)'!CP187,"CHECK","")</f>
        <v/>
      </c>
      <c r="CQ187" s="276" t="str">
        <f>IF('Info patients (1)'!CQ187&lt;&gt;'Info patients (2)'!CQ187,"CHECK","")</f>
        <v/>
      </c>
      <c r="CR187" s="276" t="str">
        <f>IF('Info patients (1)'!CR187&lt;&gt;'Info patients (2)'!CR187,"CHECK","")</f>
        <v/>
      </c>
      <c r="CS187" s="276" t="str">
        <f>IF('Info patients (1)'!CS187&lt;&gt;'Info patients (2)'!CS187,"CHECK","")</f>
        <v/>
      </c>
      <c r="CT187" s="276" t="str">
        <f>IF('Info patients (1)'!CT187&lt;&gt;'Info patients (2)'!CT187,"CHECK","")</f>
        <v/>
      </c>
      <c r="CU187" s="276" t="str">
        <f>IF('Info patients (1)'!CU187&lt;&gt;'Info patients (2)'!CU187,"CHECK","")</f>
        <v/>
      </c>
      <c r="CV187" s="276" t="str">
        <f>IF('Info patients (1)'!CV187&lt;&gt;'Info patients (2)'!CV187,"CHECK","")</f>
        <v/>
      </c>
      <c r="CW187" s="276" t="str">
        <f>IF('Info patients (1)'!CW187&lt;&gt;'Info patients (2)'!CW187,"CHECK","")</f>
        <v/>
      </c>
      <c r="CX187" s="276" t="str">
        <f>IF('Info patients (1)'!CX187&lt;&gt;'Info patients (2)'!CX187,"CHECK","")</f>
        <v/>
      </c>
      <c r="CY187" s="276" t="str">
        <f>IF('Info patients (1)'!CY187&lt;&gt;'Info patients (2)'!CY187,"CHECK","")</f>
        <v/>
      </c>
      <c r="CZ187" s="276" t="str">
        <f>IF('Info patients (1)'!CZ187&lt;&gt;'Info patients (2)'!CZ187,"CHECK","")</f>
        <v/>
      </c>
      <c r="DA187" s="276" t="str">
        <f>IF('Info patients (1)'!DA187&lt;&gt;'Info patients (2)'!DA187,"CHECK","")</f>
        <v/>
      </c>
      <c r="DB187" s="276" t="str">
        <f>IF('Info patients (1)'!DB187&lt;&gt;'Info patients (2)'!DB187,"CHECK","")</f>
        <v/>
      </c>
      <c r="DC187" s="276" t="str">
        <f>IF('Info patients (1)'!DC187&lt;&gt;'Info patients (2)'!DC187,"CHECK","")</f>
        <v/>
      </c>
      <c r="DD187" s="276" t="str">
        <f>IF('Info patients (1)'!DD187&lt;&gt;'Info patients (2)'!DD187,"CHECK","")</f>
        <v/>
      </c>
      <c r="DE187" s="276" t="str">
        <f>IF('Info patients (1)'!DE187&lt;&gt;'Info patients (2)'!DE187,"CHECK","")</f>
        <v/>
      </c>
      <c r="DF187" s="276" t="str">
        <f>IF('Info patients (1)'!DF187&lt;&gt;'Info patients (2)'!DF187,"CHECK","")</f>
        <v/>
      </c>
      <c r="DG187" s="276" t="str">
        <f>IF('Info patients (1)'!DG187&lt;&gt;'Info patients (2)'!DG187,"CHECK","")</f>
        <v/>
      </c>
      <c r="DH187" s="276" t="str">
        <f>IF('Info patients (1)'!DH187&lt;&gt;'Info patients (2)'!DH187,"CHECK","")</f>
        <v/>
      </c>
      <c r="DI187" s="276" t="str">
        <f>IF('Info patients (1)'!DI187&lt;&gt;'Info patients (2)'!DI187,"CHECK","")</f>
        <v/>
      </c>
      <c r="DJ187" s="276" t="str">
        <f>IF('Info patients (1)'!DJ187&lt;&gt;'Info patients (2)'!DJ187,"CHECK","")</f>
        <v/>
      </c>
      <c r="DK187" s="276" t="str">
        <f>IF('Info patients (1)'!DK187&lt;&gt;'Info patients (2)'!DK187,"CHECK","")</f>
        <v/>
      </c>
      <c r="DL187" s="276" t="str">
        <f>IF('Info patients (1)'!DL187&lt;&gt;'Info patients (2)'!DL187,"CHECK","")</f>
        <v/>
      </c>
      <c r="DM187" s="276" t="str">
        <f>IF('Info patients (1)'!DM187&lt;&gt;'Info patients (2)'!DM187,"CHECK","")</f>
        <v/>
      </c>
      <c r="DN187" s="276" t="str">
        <f>IF('Info patients (1)'!DN187&lt;&gt;'Info patients (2)'!DN187,"CHECK","")</f>
        <v/>
      </c>
      <c r="DO187" s="276" t="str">
        <f>IF('Info patients (1)'!DO187&lt;&gt;'Info patients (2)'!DO187,"CHECK","")</f>
        <v/>
      </c>
      <c r="DP187" s="276" t="str">
        <f>IF('Info patients (1)'!DP187&lt;&gt;'Info patients (2)'!DP187,"CHECK","")</f>
        <v/>
      </c>
      <c r="DQ187" s="276" t="str">
        <f>IF('Info patients (1)'!DQ187&lt;&gt;'Info patients (2)'!DQ187,"CHECK","")</f>
        <v/>
      </c>
    </row>
    <row r="188" spans="1:121" s="109" customFormat="1" ht="23.25" customHeight="1" x14ac:dyDescent="0.2">
      <c r="A188" s="276" t="str">
        <f>IF('Info patients (1)'!A188&lt;&gt;'Info patients (2)'!A188,"CHECK","")</f>
        <v/>
      </c>
      <c r="B188" s="276" t="str">
        <f>IF('Info patients (1)'!B188&lt;&gt;'Info patients (2)'!B188,"CHECK","")</f>
        <v/>
      </c>
      <c r="C188" s="276" t="str">
        <f>IF('Info patients (1)'!C188&lt;&gt;'Info patients (2)'!C188,"CHECK","")</f>
        <v/>
      </c>
      <c r="D188" s="276" t="str">
        <f>IF('Info patients (1)'!D188&lt;&gt;'Info patients (2)'!D188,"CHECK","")</f>
        <v/>
      </c>
      <c r="E188" s="276" t="str">
        <f>IF('Info patients (1)'!E188&lt;&gt;'Info patients (2)'!E188,"CHECK","")</f>
        <v/>
      </c>
      <c r="F188" s="276" t="str">
        <f>IF('Info patients (1)'!F188&lt;&gt;'Info patients (2)'!F188,"CHECK","")</f>
        <v/>
      </c>
      <c r="G188" s="276" t="str">
        <f>IF('Info patients (1)'!G188&lt;&gt;'Info patients (2)'!G188,"CHECK","")</f>
        <v/>
      </c>
      <c r="H188" s="276" t="str">
        <f>IF('Info patients (1)'!H188&lt;&gt;'Info patients (2)'!H188,"CHECK","")</f>
        <v/>
      </c>
      <c r="I188" s="276" t="str">
        <f>IF('Info patients (1)'!I188&lt;&gt;'Info patients (2)'!I188,"CHECK","")</f>
        <v/>
      </c>
      <c r="J188" s="276" t="str">
        <f>IF('Info patients (1)'!J188&lt;&gt;'Info patients (2)'!J188,"CHECK","")</f>
        <v/>
      </c>
      <c r="K188" s="276" t="str">
        <f>IF('Info patients (1)'!K188&lt;&gt;'Info patients (2)'!K188,"CHECK","")</f>
        <v/>
      </c>
      <c r="L188" s="276" t="str">
        <f>IF('Info patients (1)'!L188&lt;&gt;'Info patients (2)'!L188,"CHECK","")</f>
        <v/>
      </c>
      <c r="M188" s="276" t="str">
        <f>IF('Info patients (1)'!M188&lt;&gt;'Info patients (2)'!M188,"CHECK","")</f>
        <v/>
      </c>
      <c r="N188" s="276" t="str">
        <f>IF('Info patients (1)'!N188&lt;&gt;'Info patients (2)'!N188,"CHECK","")</f>
        <v/>
      </c>
      <c r="O188" s="276" t="str">
        <f>IF('Info patients (1)'!O188&lt;&gt;'Info patients (2)'!O188,"CHECK","")</f>
        <v/>
      </c>
      <c r="P188" s="276" t="str">
        <f>IF('Info patients (1)'!P188&lt;&gt;'Info patients (2)'!P188,"CHECK","")</f>
        <v/>
      </c>
      <c r="Q188" s="276" t="str">
        <f>IF('Info patients (1)'!Q188&lt;&gt;'Info patients (2)'!Q188,"CHECK","")</f>
        <v/>
      </c>
      <c r="R188" s="276" t="str">
        <f>IF('Info patients (1)'!R188&lt;&gt;'Info patients (2)'!R188,"CHECK","")</f>
        <v/>
      </c>
      <c r="S188" s="276" t="str">
        <f>IF('Info patients (1)'!S188&lt;&gt;'Info patients (2)'!S188,"CHECK","")</f>
        <v/>
      </c>
      <c r="T188" s="276" t="str">
        <f>IF('Info patients (1)'!T188&lt;&gt;'Info patients (2)'!T188,"CHECK","")</f>
        <v/>
      </c>
      <c r="U188" s="276" t="str">
        <f>IF('Info patients (1)'!U188&lt;&gt;'Info patients (2)'!U188,"CHECK","")</f>
        <v/>
      </c>
      <c r="V188" s="276" t="str">
        <f>IF('Info patients (1)'!V188&lt;&gt;'Info patients (2)'!V188,"CHECK","")</f>
        <v/>
      </c>
      <c r="W188" s="276" t="str">
        <f>IF('Info patients (1)'!W188&lt;&gt;'Info patients (2)'!W188,"CHECK","")</f>
        <v/>
      </c>
      <c r="X188" s="276" t="str">
        <f>IF('Info patients (1)'!X188&lt;&gt;'Info patients (2)'!X188,"CHECK","")</f>
        <v/>
      </c>
      <c r="Y188" s="276" t="str">
        <f>IF('Info patients (1)'!Y188&lt;&gt;'Info patients (2)'!Y188,"CHECK","")</f>
        <v/>
      </c>
      <c r="Z188" s="276" t="str">
        <f>IF('Info patients (1)'!Z188&lt;&gt;'Info patients (2)'!Z188,"CHECK","")</f>
        <v/>
      </c>
      <c r="AA188" s="276" t="str">
        <f>IF('Info patients (1)'!AA188&lt;&gt;'Info patients (2)'!AA188,"CHECK","")</f>
        <v/>
      </c>
      <c r="AB188" s="276" t="str">
        <f>IF('Info patients (1)'!AB188&lt;&gt;'Info patients (2)'!AB188,"CHECK","")</f>
        <v/>
      </c>
      <c r="AC188" s="276" t="str">
        <f>IF('Info patients (1)'!AC188&lt;&gt;'Info patients (2)'!AC188,"CHECK","")</f>
        <v/>
      </c>
      <c r="AD188" s="276" t="str">
        <f>IF('Info patients (1)'!AD188&lt;&gt;'Info patients (2)'!AD188,"CHECK","")</f>
        <v/>
      </c>
      <c r="AE188" s="276" t="str">
        <f>IF('Info patients (1)'!AE188&lt;&gt;'Info patients (2)'!AE188,"CHECK","")</f>
        <v/>
      </c>
      <c r="AF188" s="276" t="str">
        <f>IF('Info patients (1)'!AF188&lt;&gt;'Info patients (2)'!AF188,"CHECK","")</f>
        <v/>
      </c>
      <c r="AG188" s="276" t="str">
        <f>IF('Info patients (1)'!AG188&lt;&gt;'Info patients (2)'!AG188,"CHECK","")</f>
        <v/>
      </c>
      <c r="AH188" s="276" t="str">
        <f>IF('Info patients (1)'!AH188&lt;&gt;'Info patients (2)'!AH188,"CHECK","")</f>
        <v/>
      </c>
      <c r="AI188" s="276" t="str">
        <f>IF('Info patients (1)'!AI188&lt;&gt;'Info patients (2)'!AI188,"CHECK","")</f>
        <v/>
      </c>
      <c r="AJ188" s="276" t="str">
        <f>IF('Info patients (1)'!AJ188&lt;&gt;'Info patients (2)'!AJ188,"CHECK","")</f>
        <v/>
      </c>
      <c r="AK188" s="276" t="str">
        <f>IF('Info patients (1)'!AK188&lt;&gt;'Info patients (2)'!AK188,"CHECK","")</f>
        <v/>
      </c>
      <c r="AL188" s="276" t="str">
        <f>IF('Info patients (1)'!AL188&lt;&gt;'Info patients (2)'!AL188,"CHECK","")</f>
        <v/>
      </c>
      <c r="AM188" s="276" t="str">
        <f>IF('Info patients (1)'!AM188&lt;&gt;'Info patients (2)'!AM188,"CHECK","")</f>
        <v/>
      </c>
      <c r="AN188" s="276" t="str">
        <f>IF('Info patients (1)'!AN188&lt;&gt;'Info patients (2)'!AN188,"CHECK","")</f>
        <v/>
      </c>
      <c r="AO188" s="276" t="str">
        <f>IF('Info patients (1)'!AO188&lt;&gt;'Info patients (2)'!AO188,"CHECK","")</f>
        <v/>
      </c>
      <c r="AP188" s="276" t="str">
        <f>IF('Info patients (1)'!AP188&lt;&gt;'Info patients (2)'!AP188,"CHECK","")</f>
        <v/>
      </c>
      <c r="AQ188" s="276" t="str">
        <f>IF('Info patients (1)'!AQ188&lt;&gt;'Info patients (2)'!AQ188,"CHECK","")</f>
        <v/>
      </c>
      <c r="AR188" s="276" t="str">
        <f>IF('Info patients (1)'!AR188&lt;&gt;'Info patients (2)'!AR188,"CHECK","")</f>
        <v/>
      </c>
      <c r="AS188" s="276" t="str">
        <f>IF('Info patients (1)'!AS188&lt;&gt;'Info patients (2)'!AS188,"CHECK","")</f>
        <v/>
      </c>
      <c r="AT188" s="276" t="str">
        <f>IF('Info patients (1)'!AT188&lt;&gt;'Info patients (2)'!AT188,"CHECK","")</f>
        <v/>
      </c>
      <c r="AU188" s="276" t="str">
        <f>IF('Info patients (1)'!AU188&lt;&gt;'Info patients (2)'!AU188,"CHECK","")</f>
        <v/>
      </c>
      <c r="AV188" s="276" t="str">
        <f>IF('Info patients (1)'!AV188&lt;&gt;'Info patients (2)'!AV188,"CHECK","")</f>
        <v/>
      </c>
      <c r="AW188" s="276" t="str">
        <f>IF('Info patients (1)'!AW188&lt;&gt;'Info patients (2)'!AW188,"CHECK","")</f>
        <v/>
      </c>
      <c r="AX188" s="276" t="str">
        <f>IF('Info patients (1)'!AX188&lt;&gt;'Info patients (2)'!AX188,"CHECK","")</f>
        <v/>
      </c>
      <c r="AY188" s="276" t="str">
        <f>IF('Info patients (1)'!AY188&lt;&gt;'Info patients (2)'!AY188,"CHECK","")</f>
        <v/>
      </c>
      <c r="AZ188" s="276" t="str">
        <f>IF('Info patients (1)'!AZ188&lt;&gt;'Info patients (2)'!AZ188,"CHECK","")</f>
        <v/>
      </c>
      <c r="BA188" s="276" t="str">
        <f>IF('Info patients (1)'!BA188&lt;&gt;'Info patients (2)'!BA188,"CHECK","")</f>
        <v/>
      </c>
      <c r="BB188" s="276" t="str">
        <f>IF('Info patients (1)'!BB188&lt;&gt;'Info patients (2)'!BB188,"CHECK","")</f>
        <v/>
      </c>
      <c r="BC188" s="276" t="str">
        <f>IF('Info patients (1)'!BC188&lt;&gt;'Info patients (2)'!BC188,"CHECK","")</f>
        <v/>
      </c>
      <c r="BD188" s="276" t="str">
        <f>IF('Info patients (1)'!BD188&lt;&gt;'Info patients (2)'!BD188,"CHECK","")</f>
        <v/>
      </c>
      <c r="BE188" s="276" t="str">
        <f>IF('Info patients (1)'!BE188&lt;&gt;'Info patients (2)'!BE188,"CHECK","")</f>
        <v/>
      </c>
      <c r="BF188" s="276" t="str">
        <f>IF('Info patients (1)'!BF188&lt;&gt;'Info patients (2)'!BF188,"CHECK","")</f>
        <v/>
      </c>
      <c r="BG188" s="276" t="str">
        <f>IF('Info patients (1)'!BG188&lt;&gt;'Info patients (2)'!BG188,"CHECK","")</f>
        <v/>
      </c>
      <c r="BH188" s="276" t="str">
        <f>IF('Info patients (1)'!BH188&lt;&gt;'Info patients (2)'!BH188,"CHECK","")</f>
        <v/>
      </c>
      <c r="BI188" s="276" t="str">
        <f>IF('Info patients (1)'!BI188&lt;&gt;'Info patients (2)'!BI188,"CHECK","")</f>
        <v/>
      </c>
      <c r="BJ188" s="276" t="str">
        <f>IF('Info patients (1)'!BJ188&lt;&gt;'Info patients (2)'!BJ188,"CHECK","")</f>
        <v/>
      </c>
      <c r="BK188" s="276" t="str">
        <f>IF('Info patients (1)'!BK188&lt;&gt;'Info patients (2)'!BK188,"CHECK","")</f>
        <v/>
      </c>
      <c r="BL188" s="276" t="str">
        <f>IF('Info patients (1)'!BL188&lt;&gt;'Info patients (2)'!BL188,"CHECK","")</f>
        <v/>
      </c>
      <c r="BM188" s="276" t="str">
        <f>IF('Info patients (1)'!BM188&lt;&gt;'Info patients (2)'!BM188,"CHECK","")</f>
        <v/>
      </c>
      <c r="BN188" s="276" t="str">
        <f>IF('Info patients (1)'!BN188&lt;&gt;'Info patients (2)'!BN188,"CHECK","")</f>
        <v/>
      </c>
      <c r="BO188" s="276" t="str">
        <f>IF('Info patients (1)'!BO188&lt;&gt;'Info patients (2)'!BO188,"CHECK","")</f>
        <v/>
      </c>
      <c r="BP188" s="276" t="str">
        <f>IF('Info patients (1)'!BP188&lt;&gt;'Info patients (2)'!BP188,"CHECK","")</f>
        <v/>
      </c>
      <c r="BQ188" s="276" t="str">
        <f>IF('Info patients (1)'!BQ188&lt;&gt;'Info patients (2)'!BQ188,"CHECK","")</f>
        <v/>
      </c>
      <c r="BR188" s="276" t="str">
        <f>IF('Info patients (1)'!BR188&lt;&gt;'Info patients (2)'!BR188,"CHECK","")</f>
        <v/>
      </c>
      <c r="BS188" s="276" t="str">
        <f>IF('Info patients (1)'!BS188&lt;&gt;'Info patients (2)'!BS188,"CHECK","")</f>
        <v/>
      </c>
      <c r="BT188" s="276" t="str">
        <f>IF('Info patients (1)'!BT188&lt;&gt;'Info patients (2)'!BT188,"CHECK","")</f>
        <v/>
      </c>
      <c r="BU188" s="276" t="str">
        <f>IF('Info patients (1)'!BU188&lt;&gt;'Info patients (2)'!BU188,"CHECK","")</f>
        <v/>
      </c>
      <c r="BV188" s="276" t="str">
        <f>IF('Info patients (1)'!BV188&lt;&gt;'Info patients (2)'!BV188,"CHECK","")</f>
        <v/>
      </c>
      <c r="BW188" s="276" t="str">
        <f>IF('Info patients (1)'!BW188&lt;&gt;'Info patients (2)'!BW188,"CHECK","")</f>
        <v/>
      </c>
      <c r="BX188" s="276" t="str">
        <f>IF('Info patients (1)'!BX188&lt;&gt;'Info patients (2)'!BX188,"CHECK","")</f>
        <v/>
      </c>
      <c r="BY188" s="276" t="str">
        <f>IF('Info patients (1)'!BY188&lt;&gt;'Info patients (2)'!BY188,"CHECK","")</f>
        <v/>
      </c>
      <c r="BZ188" s="276" t="str">
        <f>IF('Info patients (1)'!BZ188&lt;&gt;'Info patients (2)'!BZ188,"CHECK","")</f>
        <v/>
      </c>
      <c r="CA188" s="276" t="str">
        <f>IF('Info patients (1)'!CA188&lt;&gt;'Info patients (2)'!CA188,"CHECK","")</f>
        <v/>
      </c>
      <c r="CB188" s="276" t="str">
        <f>IF('Info patients (1)'!CB188&lt;&gt;'Info patients (2)'!CB188,"CHECK","")</f>
        <v/>
      </c>
      <c r="CC188" s="276" t="str">
        <f>IF('Info patients (1)'!CC188&lt;&gt;'Info patients (2)'!CC188,"CHECK","")</f>
        <v/>
      </c>
      <c r="CD188" s="276" t="str">
        <f>IF('Info patients (1)'!CD188&lt;&gt;'Info patients (2)'!CD188,"CHECK","")</f>
        <v/>
      </c>
      <c r="CE188" s="276" t="str">
        <f>IF('Info patients (1)'!CE188&lt;&gt;'Info patients (2)'!CE188,"CHECK","")</f>
        <v/>
      </c>
      <c r="CF188" s="276" t="str">
        <f>IF('Info patients (1)'!CF188&lt;&gt;'Info patients (2)'!CF188,"CHECK","")</f>
        <v/>
      </c>
      <c r="CG188" s="276" t="str">
        <f>IF('Info patients (1)'!CG188&lt;&gt;'Info patients (2)'!CG188,"CHECK","")</f>
        <v/>
      </c>
      <c r="CH188" s="276" t="str">
        <f>IF('Info patients (1)'!CH188&lt;&gt;'Info patients (2)'!CH188,"CHECK","")</f>
        <v/>
      </c>
      <c r="CI188" s="276" t="str">
        <f>IF('Info patients (1)'!CI188&lt;&gt;'Info patients (2)'!CI188,"CHECK","")</f>
        <v/>
      </c>
      <c r="CJ188" s="276" t="str">
        <f>IF('Info patients (1)'!CJ188&lt;&gt;'Info patients (2)'!CJ188,"CHECK","")</f>
        <v/>
      </c>
      <c r="CK188" s="276" t="str">
        <f>IF('Info patients (1)'!CK188&lt;&gt;'Info patients (2)'!CK188,"CHECK","")</f>
        <v/>
      </c>
      <c r="CL188" s="276" t="str">
        <f>IF('Info patients (1)'!CL188&lt;&gt;'Info patients (2)'!CL188,"CHECK","")</f>
        <v/>
      </c>
      <c r="CM188" s="276" t="str">
        <f>IF('Info patients (1)'!CM188&lt;&gt;'Info patients (2)'!CM188,"CHECK","")</f>
        <v/>
      </c>
      <c r="CN188" s="276" t="str">
        <f>IF('Info patients (1)'!CN188&lt;&gt;'Info patients (2)'!CN188,"CHECK","")</f>
        <v/>
      </c>
      <c r="CO188" s="276" t="str">
        <f>IF('Info patients (1)'!CO188&lt;&gt;'Info patients (2)'!CO188,"CHECK","")</f>
        <v/>
      </c>
      <c r="CP188" s="276" t="str">
        <f>IF('Info patients (1)'!CP188&lt;&gt;'Info patients (2)'!CP188,"CHECK","")</f>
        <v/>
      </c>
      <c r="CQ188" s="276" t="str">
        <f>IF('Info patients (1)'!CQ188&lt;&gt;'Info patients (2)'!CQ188,"CHECK","")</f>
        <v/>
      </c>
      <c r="CR188" s="276" t="str">
        <f>IF('Info patients (1)'!CR188&lt;&gt;'Info patients (2)'!CR188,"CHECK","")</f>
        <v/>
      </c>
      <c r="CS188" s="276" t="str">
        <f>IF('Info patients (1)'!CS188&lt;&gt;'Info patients (2)'!CS188,"CHECK","")</f>
        <v/>
      </c>
      <c r="CT188" s="276" t="str">
        <f>IF('Info patients (1)'!CT188&lt;&gt;'Info patients (2)'!CT188,"CHECK","")</f>
        <v/>
      </c>
      <c r="CU188" s="276" t="str">
        <f>IF('Info patients (1)'!CU188&lt;&gt;'Info patients (2)'!CU188,"CHECK","")</f>
        <v/>
      </c>
      <c r="CV188" s="276" t="str">
        <f>IF('Info patients (1)'!CV188&lt;&gt;'Info patients (2)'!CV188,"CHECK","")</f>
        <v/>
      </c>
      <c r="CW188" s="276" t="str">
        <f>IF('Info patients (1)'!CW188&lt;&gt;'Info patients (2)'!CW188,"CHECK","")</f>
        <v/>
      </c>
      <c r="CX188" s="276" t="str">
        <f>IF('Info patients (1)'!CX188&lt;&gt;'Info patients (2)'!CX188,"CHECK","")</f>
        <v/>
      </c>
      <c r="CY188" s="276" t="str">
        <f>IF('Info patients (1)'!CY188&lt;&gt;'Info patients (2)'!CY188,"CHECK","")</f>
        <v/>
      </c>
      <c r="CZ188" s="276" t="str">
        <f>IF('Info patients (1)'!CZ188&lt;&gt;'Info patients (2)'!CZ188,"CHECK","")</f>
        <v/>
      </c>
      <c r="DA188" s="276" t="str">
        <f>IF('Info patients (1)'!DA188&lt;&gt;'Info patients (2)'!DA188,"CHECK","")</f>
        <v/>
      </c>
      <c r="DB188" s="276" t="str">
        <f>IF('Info patients (1)'!DB188&lt;&gt;'Info patients (2)'!DB188,"CHECK","")</f>
        <v/>
      </c>
      <c r="DC188" s="276" t="str">
        <f>IF('Info patients (1)'!DC188&lt;&gt;'Info patients (2)'!DC188,"CHECK","")</f>
        <v/>
      </c>
      <c r="DD188" s="276" t="str">
        <f>IF('Info patients (1)'!DD188&lt;&gt;'Info patients (2)'!DD188,"CHECK","")</f>
        <v/>
      </c>
      <c r="DE188" s="276" t="str">
        <f>IF('Info patients (1)'!DE188&lt;&gt;'Info patients (2)'!DE188,"CHECK","")</f>
        <v/>
      </c>
      <c r="DF188" s="276" t="str">
        <f>IF('Info patients (1)'!DF188&lt;&gt;'Info patients (2)'!DF188,"CHECK","")</f>
        <v/>
      </c>
      <c r="DG188" s="276" t="str">
        <f>IF('Info patients (1)'!DG188&lt;&gt;'Info patients (2)'!DG188,"CHECK","")</f>
        <v/>
      </c>
      <c r="DH188" s="276" t="str">
        <f>IF('Info patients (1)'!DH188&lt;&gt;'Info patients (2)'!DH188,"CHECK","")</f>
        <v/>
      </c>
      <c r="DI188" s="276" t="str">
        <f>IF('Info patients (1)'!DI188&lt;&gt;'Info patients (2)'!DI188,"CHECK","")</f>
        <v/>
      </c>
      <c r="DJ188" s="276" t="str">
        <f>IF('Info patients (1)'!DJ188&lt;&gt;'Info patients (2)'!DJ188,"CHECK","")</f>
        <v/>
      </c>
      <c r="DK188" s="276" t="str">
        <f>IF('Info patients (1)'!DK188&lt;&gt;'Info patients (2)'!DK188,"CHECK","")</f>
        <v/>
      </c>
      <c r="DL188" s="276" t="str">
        <f>IF('Info patients (1)'!DL188&lt;&gt;'Info patients (2)'!DL188,"CHECK","")</f>
        <v/>
      </c>
      <c r="DM188" s="276" t="str">
        <f>IF('Info patients (1)'!DM188&lt;&gt;'Info patients (2)'!DM188,"CHECK","")</f>
        <v/>
      </c>
      <c r="DN188" s="276" t="str">
        <f>IF('Info patients (1)'!DN188&lt;&gt;'Info patients (2)'!DN188,"CHECK","")</f>
        <v/>
      </c>
      <c r="DO188" s="276" t="str">
        <f>IF('Info patients (1)'!DO188&lt;&gt;'Info patients (2)'!DO188,"CHECK","")</f>
        <v/>
      </c>
      <c r="DP188" s="276" t="str">
        <f>IF('Info patients (1)'!DP188&lt;&gt;'Info patients (2)'!DP188,"CHECK","")</f>
        <v/>
      </c>
      <c r="DQ188" s="276" t="str">
        <f>IF('Info patients (1)'!DQ188&lt;&gt;'Info patients (2)'!DQ188,"CHECK","")</f>
        <v/>
      </c>
    </row>
    <row r="189" spans="1:121" s="109" customFormat="1" ht="23.25" customHeight="1" x14ac:dyDescent="0.2">
      <c r="A189" s="276" t="str">
        <f>IF('Info patients (1)'!A189&lt;&gt;'Info patients (2)'!A189,"CHECK","")</f>
        <v/>
      </c>
      <c r="B189" s="276" t="str">
        <f>IF('Info patients (1)'!B189&lt;&gt;'Info patients (2)'!B189,"CHECK","")</f>
        <v/>
      </c>
      <c r="C189" s="276" t="str">
        <f>IF('Info patients (1)'!C189&lt;&gt;'Info patients (2)'!C189,"CHECK","")</f>
        <v/>
      </c>
      <c r="D189" s="276" t="str">
        <f>IF('Info patients (1)'!D189&lt;&gt;'Info patients (2)'!D189,"CHECK","")</f>
        <v/>
      </c>
      <c r="E189" s="276" t="str">
        <f>IF('Info patients (1)'!E189&lt;&gt;'Info patients (2)'!E189,"CHECK","")</f>
        <v/>
      </c>
      <c r="F189" s="276" t="str">
        <f>IF('Info patients (1)'!F189&lt;&gt;'Info patients (2)'!F189,"CHECK","")</f>
        <v/>
      </c>
      <c r="G189" s="276" t="str">
        <f>IF('Info patients (1)'!G189&lt;&gt;'Info patients (2)'!G189,"CHECK","")</f>
        <v/>
      </c>
      <c r="H189" s="276" t="str">
        <f>IF('Info patients (1)'!H189&lt;&gt;'Info patients (2)'!H189,"CHECK","")</f>
        <v/>
      </c>
      <c r="I189" s="276" t="str">
        <f>IF('Info patients (1)'!I189&lt;&gt;'Info patients (2)'!I189,"CHECK","")</f>
        <v/>
      </c>
      <c r="J189" s="276" t="str">
        <f>IF('Info patients (1)'!J189&lt;&gt;'Info patients (2)'!J189,"CHECK","")</f>
        <v/>
      </c>
      <c r="K189" s="276" t="str">
        <f>IF('Info patients (1)'!K189&lt;&gt;'Info patients (2)'!K189,"CHECK","")</f>
        <v/>
      </c>
      <c r="L189" s="276" t="str">
        <f>IF('Info patients (1)'!L189&lt;&gt;'Info patients (2)'!L189,"CHECK","")</f>
        <v/>
      </c>
      <c r="M189" s="276" t="str">
        <f>IF('Info patients (1)'!M189&lt;&gt;'Info patients (2)'!M189,"CHECK","")</f>
        <v/>
      </c>
      <c r="N189" s="276" t="str">
        <f>IF('Info patients (1)'!N189&lt;&gt;'Info patients (2)'!N189,"CHECK","")</f>
        <v/>
      </c>
      <c r="O189" s="276" t="str">
        <f>IF('Info patients (1)'!O189&lt;&gt;'Info patients (2)'!O189,"CHECK","")</f>
        <v/>
      </c>
      <c r="P189" s="276" t="str">
        <f>IF('Info patients (1)'!P189&lt;&gt;'Info patients (2)'!P189,"CHECK","")</f>
        <v/>
      </c>
      <c r="Q189" s="276" t="str">
        <f>IF('Info patients (1)'!Q189&lt;&gt;'Info patients (2)'!Q189,"CHECK","")</f>
        <v/>
      </c>
      <c r="R189" s="276" t="str">
        <f>IF('Info patients (1)'!R189&lt;&gt;'Info patients (2)'!R189,"CHECK","")</f>
        <v/>
      </c>
      <c r="S189" s="276" t="str">
        <f>IF('Info patients (1)'!S189&lt;&gt;'Info patients (2)'!S189,"CHECK","")</f>
        <v/>
      </c>
      <c r="T189" s="276" t="str">
        <f>IF('Info patients (1)'!T189&lt;&gt;'Info patients (2)'!T189,"CHECK","")</f>
        <v/>
      </c>
      <c r="U189" s="276" t="str">
        <f>IF('Info patients (1)'!U189&lt;&gt;'Info patients (2)'!U189,"CHECK","")</f>
        <v/>
      </c>
      <c r="V189" s="276" t="str">
        <f>IF('Info patients (1)'!V189&lt;&gt;'Info patients (2)'!V189,"CHECK","")</f>
        <v/>
      </c>
      <c r="W189" s="276" t="str">
        <f>IF('Info patients (1)'!W189&lt;&gt;'Info patients (2)'!W189,"CHECK","")</f>
        <v/>
      </c>
      <c r="X189" s="276" t="str">
        <f>IF('Info patients (1)'!X189&lt;&gt;'Info patients (2)'!X189,"CHECK","")</f>
        <v/>
      </c>
      <c r="Y189" s="276" t="str">
        <f>IF('Info patients (1)'!Y189&lt;&gt;'Info patients (2)'!Y189,"CHECK","")</f>
        <v/>
      </c>
      <c r="Z189" s="276" t="str">
        <f>IF('Info patients (1)'!Z189&lt;&gt;'Info patients (2)'!Z189,"CHECK","")</f>
        <v/>
      </c>
      <c r="AA189" s="276" t="str">
        <f>IF('Info patients (1)'!AA189&lt;&gt;'Info patients (2)'!AA189,"CHECK","")</f>
        <v/>
      </c>
      <c r="AB189" s="276" t="str">
        <f>IF('Info patients (1)'!AB189&lt;&gt;'Info patients (2)'!AB189,"CHECK","")</f>
        <v/>
      </c>
      <c r="AC189" s="276" t="str">
        <f>IF('Info patients (1)'!AC189&lt;&gt;'Info patients (2)'!AC189,"CHECK","")</f>
        <v/>
      </c>
      <c r="AD189" s="276" t="str">
        <f>IF('Info patients (1)'!AD189&lt;&gt;'Info patients (2)'!AD189,"CHECK","")</f>
        <v/>
      </c>
      <c r="AE189" s="276" t="str">
        <f>IF('Info patients (1)'!AE189&lt;&gt;'Info patients (2)'!AE189,"CHECK","")</f>
        <v/>
      </c>
      <c r="AF189" s="276" t="str">
        <f>IF('Info patients (1)'!AF189&lt;&gt;'Info patients (2)'!AF189,"CHECK","")</f>
        <v/>
      </c>
      <c r="AG189" s="276" t="str">
        <f>IF('Info patients (1)'!AG189&lt;&gt;'Info patients (2)'!AG189,"CHECK","")</f>
        <v/>
      </c>
      <c r="AH189" s="276" t="str">
        <f>IF('Info patients (1)'!AH189&lt;&gt;'Info patients (2)'!AH189,"CHECK","")</f>
        <v/>
      </c>
      <c r="AI189" s="276" t="str">
        <f>IF('Info patients (1)'!AI189&lt;&gt;'Info patients (2)'!AI189,"CHECK","")</f>
        <v/>
      </c>
      <c r="AJ189" s="276" t="str">
        <f>IF('Info patients (1)'!AJ189&lt;&gt;'Info patients (2)'!AJ189,"CHECK","")</f>
        <v/>
      </c>
      <c r="AK189" s="276" t="str">
        <f>IF('Info patients (1)'!AK189&lt;&gt;'Info patients (2)'!AK189,"CHECK","")</f>
        <v/>
      </c>
      <c r="AL189" s="276" t="str">
        <f>IF('Info patients (1)'!AL189&lt;&gt;'Info patients (2)'!AL189,"CHECK","")</f>
        <v/>
      </c>
      <c r="AM189" s="276" t="str">
        <f>IF('Info patients (1)'!AM189&lt;&gt;'Info patients (2)'!AM189,"CHECK","")</f>
        <v/>
      </c>
      <c r="AN189" s="276" t="str">
        <f>IF('Info patients (1)'!AN189&lt;&gt;'Info patients (2)'!AN189,"CHECK","")</f>
        <v/>
      </c>
      <c r="AO189" s="276" t="str">
        <f>IF('Info patients (1)'!AO189&lt;&gt;'Info patients (2)'!AO189,"CHECK","")</f>
        <v/>
      </c>
      <c r="AP189" s="276" t="str">
        <f>IF('Info patients (1)'!AP189&lt;&gt;'Info patients (2)'!AP189,"CHECK","")</f>
        <v/>
      </c>
      <c r="AQ189" s="276" t="str">
        <f>IF('Info patients (1)'!AQ189&lt;&gt;'Info patients (2)'!AQ189,"CHECK","")</f>
        <v/>
      </c>
      <c r="AR189" s="276" t="str">
        <f>IF('Info patients (1)'!AR189&lt;&gt;'Info patients (2)'!AR189,"CHECK","")</f>
        <v/>
      </c>
      <c r="AS189" s="276" t="str">
        <f>IF('Info patients (1)'!AS189&lt;&gt;'Info patients (2)'!AS189,"CHECK","")</f>
        <v/>
      </c>
      <c r="AT189" s="276" t="str">
        <f>IF('Info patients (1)'!AT189&lt;&gt;'Info patients (2)'!AT189,"CHECK","")</f>
        <v/>
      </c>
      <c r="AU189" s="276" t="str">
        <f>IF('Info patients (1)'!AU189&lt;&gt;'Info patients (2)'!AU189,"CHECK","")</f>
        <v/>
      </c>
      <c r="AV189" s="276" t="str">
        <f>IF('Info patients (1)'!AV189&lt;&gt;'Info patients (2)'!AV189,"CHECK","")</f>
        <v/>
      </c>
      <c r="AW189" s="276" t="str">
        <f>IF('Info patients (1)'!AW189&lt;&gt;'Info patients (2)'!AW189,"CHECK","")</f>
        <v/>
      </c>
      <c r="AX189" s="276" t="str">
        <f>IF('Info patients (1)'!AX189&lt;&gt;'Info patients (2)'!AX189,"CHECK","")</f>
        <v/>
      </c>
      <c r="AY189" s="276" t="str">
        <f>IF('Info patients (1)'!AY189&lt;&gt;'Info patients (2)'!AY189,"CHECK","")</f>
        <v/>
      </c>
      <c r="AZ189" s="276" t="str">
        <f>IF('Info patients (1)'!AZ189&lt;&gt;'Info patients (2)'!AZ189,"CHECK","")</f>
        <v/>
      </c>
      <c r="BA189" s="276" t="str">
        <f>IF('Info patients (1)'!BA189&lt;&gt;'Info patients (2)'!BA189,"CHECK","")</f>
        <v/>
      </c>
      <c r="BB189" s="276" t="str">
        <f>IF('Info patients (1)'!BB189&lt;&gt;'Info patients (2)'!BB189,"CHECK","")</f>
        <v/>
      </c>
      <c r="BC189" s="276" t="str">
        <f>IF('Info patients (1)'!BC189&lt;&gt;'Info patients (2)'!BC189,"CHECK","")</f>
        <v/>
      </c>
      <c r="BD189" s="276" t="str">
        <f>IF('Info patients (1)'!BD189&lt;&gt;'Info patients (2)'!BD189,"CHECK","")</f>
        <v/>
      </c>
      <c r="BE189" s="276" t="str">
        <f>IF('Info patients (1)'!BE189&lt;&gt;'Info patients (2)'!BE189,"CHECK","")</f>
        <v/>
      </c>
      <c r="BF189" s="276" t="str">
        <f>IF('Info patients (1)'!BF189&lt;&gt;'Info patients (2)'!BF189,"CHECK","")</f>
        <v/>
      </c>
      <c r="BG189" s="276" t="str">
        <f>IF('Info patients (1)'!BG189&lt;&gt;'Info patients (2)'!BG189,"CHECK","")</f>
        <v/>
      </c>
      <c r="BH189" s="276" t="str">
        <f>IF('Info patients (1)'!BH189&lt;&gt;'Info patients (2)'!BH189,"CHECK","")</f>
        <v/>
      </c>
      <c r="BI189" s="276" t="str">
        <f>IF('Info patients (1)'!BI189&lt;&gt;'Info patients (2)'!BI189,"CHECK","")</f>
        <v/>
      </c>
      <c r="BJ189" s="276" t="str">
        <f>IF('Info patients (1)'!BJ189&lt;&gt;'Info patients (2)'!BJ189,"CHECK","")</f>
        <v/>
      </c>
      <c r="BK189" s="276" t="str">
        <f>IF('Info patients (1)'!BK189&lt;&gt;'Info patients (2)'!BK189,"CHECK","")</f>
        <v/>
      </c>
      <c r="BL189" s="276" t="str">
        <f>IF('Info patients (1)'!BL189&lt;&gt;'Info patients (2)'!BL189,"CHECK","")</f>
        <v/>
      </c>
      <c r="BM189" s="276" t="str">
        <f>IF('Info patients (1)'!BM189&lt;&gt;'Info patients (2)'!BM189,"CHECK","")</f>
        <v/>
      </c>
      <c r="BN189" s="276" t="str">
        <f>IF('Info patients (1)'!BN189&lt;&gt;'Info patients (2)'!BN189,"CHECK","")</f>
        <v/>
      </c>
      <c r="BO189" s="276" t="str">
        <f>IF('Info patients (1)'!BO189&lt;&gt;'Info patients (2)'!BO189,"CHECK","")</f>
        <v/>
      </c>
      <c r="BP189" s="276" t="str">
        <f>IF('Info patients (1)'!BP189&lt;&gt;'Info patients (2)'!BP189,"CHECK","")</f>
        <v/>
      </c>
      <c r="BQ189" s="276" t="str">
        <f>IF('Info patients (1)'!BQ189&lt;&gt;'Info patients (2)'!BQ189,"CHECK","")</f>
        <v/>
      </c>
      <c r="BR189" s="276" t="str">
        <f>IF('Info patients (1)'!BR189&lt;&gt;'Info patients (2)'!BR189,"CHECK","")</f>
        <v/>
      </c>
      <c r="BS189" s="276" t="str">
        <f>IF('Info patients (1)'!BS189&lt;&gt;'Info patients (2)'!BS189,"CHECK","")</f>
        <v/>
      </c>
      <c r="BT189" s="276" t="str">
        <f>IF('Info patients (1)'!BT189&lt;&gt;'Info patients (2)'!BT189,"CHECK","")</f>
        <v/>
      </c>
      <c r="BU189" s="276" t="str">
        <f>IF('Info patients (1)'!BU189&lt;&gt;'Info patients (2)'!BU189,"CHECK","")</f>
        <v/>
      </c>
      <c r="BV189" s="276" t="str">
        <f>IF('Info patients (1)'!BV189&lt;&gt;'Info patients (2)'!BV189,"CHECK","")</f>
        <v/>
      </c>
      <c r="BW189" s="276" t="str">
        <f>IF('Info patients (1)'!BW189&lt;&gt;'Info patients (2)'!BW189,"CHECK","")</f>
        <v/>
      </c>
      <c r="BX189" s="276" t="str">
        <f>IF('Info patients (1)'!BX189&lt;&gt;'Info patients (2)'!BX189,"CHECK","")</f>
        <v/>
      </c>
      <c r="BY189" s="276" t="str">
        <f>IF('Info patients (1)'!BY189&lt;&gt;'Info patients (2)'!BY189,"CHECK","")</f>
        <v/>
      </c>
      <c r="BZ189" s="276" t="str">
        <f>IF('Info patients (1)'!BZ189&lt;&gt;'Info patients (2)'!BZ189,"CHECK","")</f>
        <v/>
      </c>
      <c r="CA189" s="276" t="str">
        <f>IF('Info patients (1)'!CA189&lt;&gt;'Info patients (2)'!CA189,"CHECK","")</f>
        <v/>
      </c>
      <c r="CB189" s="276" t="str">
        <f>IF('Info patients (1)'!CB189&lt;&gt;'Info patients (2)'!CB189,"CHECK","")</f>
        <v/>
      </c>
      <c r="CC189" s="276" t="str">
        <f>IF('Info patients (1)'!CC189&lt;&gt;'Info patients (2)'!CC189,"CHECK","")</f>
        <v/>
      </c>
      <c r="CD189" s="276" t="str">
        <f>IF('Info patients (1)'!CD189&lt;&gt;'Info patients (2)'!CD189,"CHECK","")</f>
        <v/>
      </c>
      <c r="CE189" s="276" t="str">
        <f>IF('Info patients (1)'!CE189&lt;&gt;'Info patients (2)'!CE189,"CHECK","")</f>
        <v/>
      </c>
      <c r="CF189" s="276" t="str">
        <f>IF('Info patients (1)'!CF189&lt;&gt;'Info patients (2)'!CF189,"CHECK","")</f>
        <v/>
      </c>
      <c r="CG189" s="276" t="str">
        <f>IF('Info patients (1)'!CG189&lt;&gt;'Info patients (2)'!CG189,"CHECK","")</f>
        <v/>
      </c>
      <c r="CH189" s="276" t="str">
        <f>IF('Info patients (1)'!CH189&lt;&gt;'Info patients (2)'!CH189,"CHECK","")</f>
        <v/>
      </c>
      <c r="CI189" s="276" t="str">
        <f>IF('Info patients (1)'!CI189&lt;&gt;'Info patients (2)'!CI189,"CHECK","")</f>
        <v/>
      </c>
      <c r="CJ189" s="276" t="str">
        <f>IF('Info patients (1)'!CJ189&lt;&gt;'Info patients (2)'!CJ189,"CHECK","")</f>
        <v/>
      </c>
      <c r="CK189" s="276" t="str">
        <f>IF('Info patients (1)'!CK189&lt;&gt;'Info patients (2)'!CK189,"CHECK","")</f>
        <v/>
      </c>
      <c r="CL189" s="276" t="str">
        <f>IF('Info patients (1)'!CL189&lt;&gt;'Info patients (2)'!CL189,"CHECK","")</f>
        <v/>
      </c>
      <c r="CM189" s="276" t="str">
        <f>IF('Info patients (1)'!CM189&lt;&gt;'Info patients (2)'!CM189,"CHECK","")</f>
        <v/>
      </c>
      <c r="CN189" s="276" t="str">
        <f>IF('Info patients (1)'!CN189&lt;&gt;'Info patients (2)'!CN189,"CHECK","")</f>
        <v/>
      </c>
      <c r="CO189" s="276" t="str">
        <f>IF('Info patients (1)'!CO189&lt;&gt;'Info patients (2)'!CO189,"CHECK","")</f>
        <v/>
      </c>
      <c r="CP189" s="276" t="str">
        <f>IF('Info patients (1)'!CP189&lt;&gt;'Info patients (2)'!CP189,"CHECK","")</f>
        <v/>
      </c>
      <c r="CQ189" s="276" t="str">
        <f>IF('Info patients (1)'!CQ189&lt;&gt;'Info patients (2)'!CQ189,"CHECK","")</f>
        <v/>
      </c>
      <c r="CR189" s="276" t="str">
        <f>IF('Info patients (1)'!CR189&lt;&gt;'Info patients (2)'!CR189,"CHECK","")</f>
        <v/>
      </c>
      <c r="CS189" s="276" t="str">
        <f>IF('Info patients (1)'!CS189&lt;&gt;'Info patients (2)'!CS189,"CHECK","")</f>
        <v/>
      </c>
      <c r="CT189" s="276" t="str">
        <f>IF('Info patients (1)'!CT189&lt;&gt;'Info patients (2)'!CT189,"CHECK","")</f>
        <v/>
      </c>
      <c r="CU189" s="276" t="str">
        <f>IF('Info patients (1)'!CU189&lt;&gt;'Info patients (2)'!CU189,"CHECK","")</f>
        <v/>
      </c>
      <c r="CV189" s="276" t="str">
        <f>IF('Info patients (1)'!CV189&lt;&gt;'Info patients (2)'!CV189,"CHECK","")</f>
        <v/>
      </c>
      <c r="CW189" s="276" t="str">
        <f>IF('Info patients (1)'!CW189&lt;&gt;'Info patients (2)'!CW189,"CHECK","")</f>
        <v/>
      </c>
      <c r="CX189" s="276" t="str">
        <f>IF('Info patients (1)'!CX189&lt;&gt;'Info patients (2)'!CX189,"CHECK","")</f>
        <v/>
      </c>
      <c r="CY189" s="276" t="str">
        <f>IF('Info patients (1)'!CY189&lt;&gt;'Info patients (2)'!CY189,"CHECK","")</f>
        <v/>
      </c>
      <c r="CZ189" s="276" t="str">
        <f>IF('Info patients (1)'!CZ189&lt;&gt;'Info patients (2)'!CZ189,"CHECK","")</f>
        <v/>
      </c>
      <c r="DA189" s="276" t="str">
        <f>IF('Info patients (1)'!DA189&lt;&gt;'Info patients (2)'!DA189,"CHECK","")</f>
        <v/>
      </c>
      <c r="DB189" s="276" t="str">
        <f>IF('Info patients (1)'!DB189&lt;&gt;'Info patients (2)'!DB189,"CHECK","")</f>
        <v/>
      </c>
      <c r="DC189" s="276" t="str">
        <f>IF('Info patients (1)'!DC189&lt;&gt;'Info patients (2)'!DC189,"CHECK","")</f>
        <v/>
      </c>
      <c r="DD189" s="276" t="str">
        <f>IF('Info patients (1)'!DD189&lt;&gt;'Info patients (2)'!DD189,"CHECK","")</f>
        <v/>
      </c>
      <c r="DE189" s="276" t="str">
        <f>IF('Info patients (1)'!DE189&lt;&gt;'Info patients (2)'!DE189,"CHECK","")</f>
        <v/>
      </c>
      <c r="DF189" s="276" t="str">
        <f>IF('Info patients (1)'!DF189&lt;&gt;'Info patients (2)'!DF189,"CHECK","")</f>
        <v/>
      </c>
      <c r="DG189" s="276" t="str">
        <f>IF('Info patients (1)'!DG189&lt;&gt;'Info patients (2)'!DG189,"CHECK","")</f>
        <v/>
      </c>
      <c r="DH189" s="276" t="str">
        <f>IF('Info patients (1)'!DH189&lt;&gt;'Info patients (2)'!DH189,"CHECK","")</f>
        <v/>
      </c>
      <c r="DI189" s="276" t="str">
        <f>IF('Info patients (1)'!DI189&lt;&gt;'Info patients (2)'!DI189,"CHECK","")</f>
        <v/>
      </c>
      <c r="DJ189" s="276" t="str">
        <f>IF('Info patients (1)'!DJ189&lt;&gt;'Info patients (2)'!DJ189,"CHECK","")</f>
        <v/>
      </c>
      <c r="DK189" s="276" t="str">
        <f>IF('Info patients (1)'!DK189&lt;&gt;'Info patients (2)'!DK189,"CHECK","")</f>
        <v/>
      </c>
      <c r="DL189" s="276" t="str">
        <f>IF('Info patients (1)'!DL189&lt;&gt;'Info patients (2)'!DL189,"CHECK","")</f>
        <v/>
      </c>
      <c r="DM189" s="276" t="str">
        <f>IF('Info patients (1)'!DM189&lt;&gt;'Info patients (2)'!DM189,"CHECK","")</f>
        <v/>
      </c>
      <c r="DN189" s="276" t="str">
        <f>IF('Info patients (1)'!DN189&lt;&gt;'Info patients (2)'!DN189,"CHECK","")</f>
        <v/>
      </c>
      <c r="DO189" s="276" t="str">
        <f>IF('Info patients (1)'!DO189&lt;&gt;'Info patients (2)'!DO189,"CHECK","")</f>
        <v/>
      </c>
      <c r="DP189" s="276" t="str">
        <f>IF('Info patients (1)'!DP189&lt;&gt;'Info patients (2)'!DP189,"CHECK","")</f>
        <v/>
      </c>
      <c r="DQ189" s="276" t="str">
        <f>IF('Info patients (1)'!DQ189&lt;&gt;'Info patients (2)'!DQ189,"CHECK","")</f>
        <v/>
      </c>
    </row>
    <row r="190" spans="1:121" s="109" customFormat="1" ht="23.25" customHeight="1" x14ac:dyDescent="0.2">
      <c r="A190" s="276" t="str">
        <f>IF('Info patients (1)'!A190&lt;&gt;'Info patients (2)'!A190,"CHECK","")</f>
        <v/>
      </c>
      <c r="B190" s="276" t="str">
        <f>IF('Info patients (1)'!B190&lt;&gt;'Info patients (2)'!B190,"CHECK","")</f>
        <v/>
      </c>
      <c r="C190" s="276" t="str">
        <f>IF('Info patients (1)'!C190&lt;&gt;'Info patients (2)'!C190,"CHECK","")</f>
        <v/>
      </c>
      <c r="D190" s="276" t="str">
        <f>IF('Info patients (1)'!D190&lt;&gt;'Info patients (2)'!D190,"CHECK","")</f>
        <v/>
      </c>
      <c r="E190" s="276" t="str">
        <f>IF('Info patients (1)'!E190&lt;&gt;'Info patients (2)'!E190,"CHECK","")</f>
        <v/>
      </c>
      <c r="F190" s="276" t="str">
        <f>IF('Info patients (1)'!F190&lt;&gt;'Info patients (2)'!F190,"CHECK","")</f>
        <v/>
      </c>
      <c r="G190" s="276" t="str">
        <f>IF('Info patients (1)'!G190&lt;&gt;'Info patients (2)'!G190,"CHECK","")</f>
        <v/>
      </c>
      <c r="H190" s="276" t="str">
        <f>IF('Info patients (1)'!H190&lt;&gt;'Info patients (2)'!H190,"CHECK","")</f>
        <v/>
      </c>
      <c r="I190" s="276" t="str">
        <f>IF('Info patients (1)'!I190&lt;&gt;'Info patients (2)'!I190,"CHECK","")</f>
        <v/>
      </c>
      <c r="J190" s="276" t="str">
        <f>IF('Info patients (1)'!J190&lt;&gt;'Info patients (2)'!J190,"CHECK","")</f>
        <v/>
      </c>
      <c r="K190" s="276" t="str">
        <f>IF('Info patients (1)'!K190&lt;&gt;'Info patients (2)'!K190,"CHECK","")</f>
        <v/>
      </c>
      <c r="L190" s="276" t="str">
        <f>IF('Info patients (1)'!L190&lt;&gt;'Info patients (2)'!L190,"CHECK","")</f>
        <v/>
      </c>
      <c r="M190" s="276" t="str">
        <f>IF('Info patients (1)'!M190&lt;&gt;'Info patients (2)'!M190,"CHECK","")</f>
        <v/>
      </c>
      <c r="N190" s="276" t="str">
        <f>IF('Info patients (1)'!N190&lt;&gt;'Info patients (2)'!N190,"CHECK","")</f>
        <v/>
      </c>
      <c r="O190" s="276" t="str">
        <f>IF('Info patients (1)'!O190&lt;&gt;'Info patients (2)'!O190,"CHECK","")</f>
        <v/>
      </c>
      <c r="P190" s="276" t="str">
        <f>IF('Info patients (1)'!P190&lt;&gt;'Info patients (2)'!P190,"CHECK","")</f>
        <v/>
      </c>
      <c r="Q190" s="276" t="str">
        <f>IF('Info patients (1)'!Q190&lt;&gt;'Info patients (2)'!Q190,"CHECK","")</f>
        <v/>
      </c>
      <c r="R190" s="276" t="str">
        <f>IF('Info patients (1)'!R190&lt;&gt;'Info patients (2)'!R190,"CHECK","")</f>
        <v/>
      </c>
      <c r="S190" s="276" t="str">
        <f>IF('Info patients (1)'!S190&lt;&gt;'Info patients (2)'!S190,"CHECK","")</f>
        <v/>
      </c>
      <c r="T190" s="276" t="str">
        <f>IF('Info patients (1)'!T190&lt;&gt;'Info patients (2)'!T190,"CHECK","")</f>
        <v/>
      </c>
      <c r="U190" s="276" t="str">
        <f>IF('Info patients (1)'!U190&lt;&gt;'Info patients (2)'!U190,"CHECK","")</f>
        <v/>
      </c>
      <c r="V190" s="276" t="str">
        <f>IF('Info patients (1)'!V190&lt;&gt;'Info patients (2)'!V190,"CHECK","")</f>
        <v/>
      </c>
      <c r="W190" s="276" t="str">
        <f>IF('Info patients (1)'!W190&lt;&gt;'Info patients (2)'!W190,"CHECK","")</f>
        <v/>
      </c>
      <c r="X190" s="276" t="str">
        <f>IF('Info patients (1)'!X190&lt;&gt;'Info patients (2)'!X190,"CHECK","")</f>
        <v/>
      </c>
      <c r="Y190" s="276" t="str">
        <f>IF('Info patients (1)'!Y190&lt;&gt;'Info patients (2)'!Y190,"CHECK","")</f>
        <v/>
      </c>
      <c r="Z190" s="276" t="str">
        <f>IF('Info patients (1)'!Z190&lt;&gt;'Info patients (2)'!Z190,"CHECK","")</f>
        <v/>
      </c>
      <c r="AA190" s="276" t="str">
        <f>IF('Info patients (1)'!AA190&lt;&gt;'Info patients (2)'!AA190,"CHECK","")</f>
        <v/>
      </c>
      <c r="AB190" s="276" t="str">
        <f>IF('Info patients (1)'!AB190&lt;&gt;'Info patients (2)'!AB190,"CHECK","")</f>
        <v/>
      </c>
      <c r="AC190" s="276" t="str">
        <f>IF('Info patients (1)'!AC190&lt;&gt;'Info patients (2)'!AC190,"CHECK","")</f>
        <v/>
      </c>
      <c r="AD190" s="276" t="str">
        <f>IF('Info patients (1)'!AD190&lt;&gt;'Info patients (2)'!AD190,"CHECK","")</f>
        <v/>
      </c>
      <c r="AE190" s="276" t="str">
        <f>IF('Info patients (1)'!AE190&lt;&gt;'Info patients (2)'!AE190,"CHECK","")</f>
        <v/>
      </c>
      <c r="AF190" s="276" t="str">
        <f>IF('Info patients (1)'!AF190&lt;&gt;'Info patients (2)'!AF190,"CHECK","")</f>
        <v/>
      </c>
      <c r="AG190" s="276" t="str">
        <f>IF('Info patients (1)'!AG190&lt;&gt;'Info patients (2)'!AG190,"CHECK","")</f>
        <v/>
      </c>
      <c r="AH190" s="276" t="str">
        <f>IF('Info patients (1)'!AH190&lt;&gt;'Info patients (2)'!AH190,"CHECK","")</f>
        <v/>
      </c>
      <c r="AI190" s="276" t="str">
        <f>IF('Info patients (1)'!AI190&lt;&gt;'Info patients (2)'!AI190,"CHECK","")</f>
        <v/>
      </c>
      <c r="AJ190" s="276" t="str">
        <f>IF('Info patients (1)'!AJ190&lt;&gt;'Info patients (2)'!AJ190,"CHECK","")</f>
        <v/>
      </c>
      <c r="AK190" s="276" t="str">
        <f>IF('Info patients (1)'!AK190&lt;&gt;'Info patients (2)'!AK190,"CHECK","")</f>
        <v/>
      </c>
      <c r="AL190" s="276" t="str">
        <f>IF('Info patients (1)'!AL190&lt;&gt;'Info patients (2)'!AL190,"CHECK","")</f>
        <v/>
      </c>
      <c r="AM190" s="276" t="str">
        <f>IF('Info patients (1)'!AM190&lt;&gt;'Info patients (2)'!AM190,"CHECK","")</f>
        <v/>
      </c>
      <c r="AN190" s="276" t="str">
        <f>IF('Info patients (1)'!AN190&lt;&gt;'Info patients (2)'!AN190,"CHECK","")</f>
        <v/>
      </c>
      <c r="AO190" s="276" t="str">
        <f>IF('Info patients (1)'!AO190&lt;&gt;'Info patients (2)'!AO190,"CHECK","")</f>
        <v/>
      </c>
      <c r="AP190" s="276" t="str">
        <f>IF('Info patients (1)'!AP190&lt;&gt;'Info patients (2)'!AP190,"CHECK","")</f>
        <v/>
      </c>
      <c r="AQ190" s="276" t="str">
        <f>IF('Info patients (1)'!AQ190&lt;&gt;'Info patients (2)'!AQ190,"CHECK","")</f>
        <v/>
      </c>
      <c r="AR190" s="276" t="str">
        <f>IF('Info patients (1)'!AR190&lt;&gt;'Info patients (2)'!AR190,"CHECK","")</f>
        <v/>
      </c>
      <c r="AS190" s="276" t="str">
        <f>IF('Info patients (1)'!AS190&lt;&gt;'Info patients (2)'!AS190,"CHECK","")</f>
        <v/>
      </c>
      <c r="AT190" s="276" t="str">
        <f>IF('Info patients (1)'!AT190&lt;&gt;'Info patients (2)'!AT190,"CHECK","")</f>
        <v/>
      </c>
      <c r="AU190" s="276" t="str">
        <f>IF('Info patients (1)'!AU190&lt;&gt;'Info patients (2)'!AU190,"CHECK","")</f>
        <v/>
      </c>
      <c r="AV190" s="276" t="str">
        <f>IF('Info patients (1)'!AV190&lt;&gt;'Info patients (2)'!AV190,"CHECK","")</f>
        <v/>
      </c>
      <c r="AW190" s="276" t="str">
        <f>IF('Info patients (1)'!AW190&lt;&gt;'Info patients (2)'!AW190,"CHECK","")</f>
        <v/>
      </c>
      <c r="AX190" s="276" t="str">
        <f>IF('Info patients (1)'!AX190&lt;&gt;'Info patients (2)'!AX190,"CHECK","")</f>
        <v/>
      </c>
      <c r="AY190" s="276" t="str">
        <f>IF('Info patients (1)'!AY190&lt;&gt;'Info patients (2)'!AY190,"CHECK","")</f>
        <v/>
      </c>
      <c r="AZ190" s="276" t="str">
        <f>IF('Info patients (1)'!AZ190&lt;&gt;'Info patients (2)'!AZ190,"CHECK","")</f>
        <v/>
      </c>
      <c r="BA190" s="276" t="str">
        <f>IF('Info patients (1)'!BA190&lt;&gt;'Info patients (2)'!BA190,"CHECK","")</f>
        <v/>
      </c>
      <c r="BB190" s="276" t="str">
        <f>IF('Info patients (1)'!BB190&lt;&gt;'Info patients (2)'!BB190,"CHECK","")</f>
        <v/>
      </c>
      <c r="BC190" s="276" t="str">
        <f>IF('Info patients (1)'!BC190&lt;&gt;'Info patients (2)'!BC190,"CHECK","")</f>
        <v/>
      </c>
      <c r="BD190" s="276" t="str">
        <f>IF('Info patients (1)'!BD190&lt;&gt;'Info patients (2)'!BD190,"CHECK","")</f>
        <v/>
      </c>
      <c r="BE190" s="276" t="str">
        <f>IF('Info patients (1)'!BE190&lt;&gt;'Info patients (2)'!BE190,"CHECK","")</f>
        <v/>
      </c>
      <c r="BF190" s="276" t="str">
        <f>IF('Info patients (1)'!BF190&lt;&gt;'Info patients (2)'!BF190,"CHECK","")</f>
        <v/>
      </c>
      <c r="BG190" s="276" t="str">
        <f>IF('Info patients (1)'!BG190&lt;&gt;'Info patients (2)'!BG190,"CHECK","")</f>
        <v/>
      </c>
      <c r="BH190" s="276" t="str">
        <f>IF('Info patients (1)'!BH190&lt;&gt;'Info patients (2)'!BH190,"CHECK","")</f>
        <v/>
      </c>
      <c r="BI190" s="276" t="str">
        <f>IF('Info patients (1)'!BI190&lt;&gt;'Info patients (2)'!BI190,"CHECK","")</f>
        <v/>
      </c>
      <c r="BJ190" s="276" t="str">
        <f>IF('Info patients (1)'!BJ190&lt;&gt;'Info patients (2)'!BJ190,"CHECK","")</f>
        <v/>
      </c>
      <c r="BK190" s="276" t="str">
        <f>IF('Info patients (1)'!BK190&lt;&gt;'Info patients (2)'!BK190,"CHECK","")</f>
        <v/>
      </c>
      <c r="BL190" s="276" t="str">
        <f>IF('Info patients (1)'!BL190&lt;&gt;'Info patients (2)'!BL190,"CHECK","")</f>
        <v/>
      </c>
      <c r="BM190" s="276" t="str">
        <f>IF('Info patients (1)'!BM190&lt;&gt;'Info patients (2)'!BM190,"CHECK","")</f>
        <v/>
      </c>
      <c r="BN190" s="276" t="str">
        <f>IF('Info patients (1)'!BN190&lt;&gt;'Info patients (2)'!BN190,"CHECK","")</f>
        <v/>
      </c>
      <c r="BO190" s="276" t="str">
        <f>IF('Info patients (1)'!BO190&lt;&gt;'Info patients (2)'!BO190,"CHECK","")</f>
        <v/>
      </c>
      <c r="BP190" s="276" t="str">
        <f>IF('Info patients (1)'!BP190&lt;&gt;'Info patients (2)'!BP190,"CHECK","")</f>
        <v/>
      </c>
      <c r="BQ190" s="276" t="str">
        <f>IF('Info patients (1)'!BQ190&lt;&gt;'Info patients (2)'!BQ190,"CHECK","")</f>
        <v/>
      </c>
      <c r="BR190" s="276" t="str">
        <f>IF('Info patients (1)'!BR190&lt;&gt;'Info patients (2)'!BR190,"CHECK","")</f>
        <v/>
      </c>
      <c r="BS190" s="276" t="str">
        <f>IF('Info patients (1)'!BS190&lt;&gt;'Info patients (2)'!BS190,"CHECK","")</f>
        <v/>
      </c>
      <c r="BT190" s="276" t="str">
        <f>IF('Info patients (1)'!BT190&lt;&gt;'Info patients (2)'!BT190,"CHECK","")</f>
        <v/>
      </c>
      <c r="BU190" s="276" t="str">
        <f>IF('Info patients (1)'!BU190&lt;&gt;'Info patients (2)'!BU190,"CHECK","")</f>
        <v/>
      </c>
      <c r="BV190" s="276" t="str">
        <f>IF('Info patients (1)'!BV190&lt;&gt;'Info patients (2)'!BV190,"CHECK","")</f>
        <v/>
      </c>
      <c r="BW190" s="276" t="str">
        <f>IF('Info patients (1)'!BW190&lt;&gt;'Info patients (2)'!BW190,"CHECK","")</f>
        <v/>
      </c>
      <c r="BX190" s="276" t="str">
        <f>IF('Info patients (1)'!BX190&lt;&gt;'Info patients (2)'!BX190,"CHECK","")</f>
        <v/>
      </c>
      <c r="BY190" s="276" t="str">
        <f>IF('Info patients (1)'!BY190&lt;&gt;'Info patients (2)'!BY190,"CHECK","")</f>
        <v/>
      </c>
      <c r="BZ190" s="276" t="str">
        <f>IF('Info patients (1)'!BZ190&lt;&gt;'Info patients (2)'!BZ190,"CHECK","")</f>
        <v/>
      </c>
      <c r="CA190" s="276" t="str">
        <f>IF('Info patients (1)'!CA190&lt;&gt;'Info patients (2)'!CA190,"CHECK","")</f>
        <v/>
      </c>
      <c r="CB190" s="276" t="str">
        <f>IF('Info patients (1)'!CB190&lt;&gt;'Info patients (2)'!CB190,"CHECK","")</f>
        <v/>
      </c>
      <c r="CC190" s="276" t="str">
        <f>IF('Info patients (1)'!CC190&lt;&gt;'Info patients (2)'!CC190,"CHECK","")</f>
        <v/>
      </c>
      <c r="CD190" s="276" t="str">
        <f>IF('Info patients (1)'!CD190&lt;&gt;'Info patients (2)'!CD190,"CHECK","")</f>
        <v/>
      </c>
      <c r="CE190" s="276" t="str">
        <f>IF('Info patients (1)'!CE190&lt;&gt;'Info patients (2)'!CE190,"CHECK","")</f>
        <v/>
      </c>
      <c r="CF190" s="276" t="str">
        <f>IF('Info patients (1)'!CF190&lt;&gt;'Info patients (2)'!CF190,"CHECK","")</f>
        <v/>
      </c>
      <c r="CG190" s="276" t="str">
        <f>IF('Info patients (1)'!CG190&lt;&gt;'Info patients (2)'!CG190,"CHECK","")</f>
        <v/>
      </c>
      <c r="CH190" s="276" t="str">
        <f>IF('Info patients (1)'!CH190&lt;&gt;'Info patients (2)'!CH190,"CHECK","")</f>
        <v/>
      </c>
      <c r="CI190" s="276" t="str">
        <f>IF('Info patients (1)'!CI190&lt;&gt;'Info patients (2)'!CI190,"CHECK","")</f>
        <v/>
      </c>
      <c r="CJ190" s="276" t="str">
        <f>IF('Info patients (1)'!CJ190&lt;&gt;'Info patients (2)'!CJ190,"CHECK","")</f>
        <v/>
      </c>
      <c r="CK190" s="276" t="str">
        <f>IF('Info patients (1)'!CK190&lt;&gt;'Info patients (2)'!CK190,"CHECK","")</f>
        <v/>
      </c>
      <c r="CL190" s="276" t="str">
        <f>IF('Info patients (1)'!CL190&lt;&gt;'Info patients (2)'!CL190,"CHECK","")</f>
        <v/>
      </c>
      <c r="CM190" s="276" t="str">
        <f>IF('Info patients (1)'!CM190&lt;&gt;'Info patients (2)'!CM190,"CHECK","")</f>
        <v/>
      </c>
      <c r="CN190" s="276" t="str">
        <f>IF('Info patients (1)'!CN190&lt;&gt;'Info patients (2)'!CN190,"CHECK","")</f>
        <v/>
      </c>
      <c r="CO190" s="276" t="str">
        <f>IF('Info patients (1)'!CO190&lt;&gt;'Info patients (2)'!CO190,"CHECK","")</f>
        <v/>
      </c>
      <c r="CP190" s="276" t="str">
        <f>IF('Info patients (1)'!CP190&lt;&gt;'Info patients (2)'!CP190,"CHECK","")</f>
        <v/>
      </c>
      <c r="CQ190" s="276" t="str">
        <f>IF('Info patients (1)'!CQ190&lt;&gt;'Info patients (2)'!CQ190,"CHECK","")</f>
        <v/>
      </c>
      <c r="CR190" s="276" t="str">
        <f>IF('Info patients (1)'!CR190&lt;&gt;'Info patients (2)'!CR190,"CHECK","")</f>
        <v/>
      </c>
      <c r="CS190" s="276" t="str">
        <f>IF('Info patients (1)'!CS190&lt;&gt;'Info patients (2)'!CS190,"CHECK","")</f>
        <v/>
      </c>
      <c r="CT190" s="276" t="str">
        <f>IF('Info patients (1)'!CT190&lt;&gt;'Info patients (2)'!CT190,"CHECK","")</f>
        <v/>
      </c>
      <c r="CU190" s="276" t="str">
        <f>IF('Info patients (1)'!CU190&lt;&gt;'Info patients (2)'!CU190,"CHECK","")</f>
        <v/>
      </c>
      <c r="CV190" s="276" t="str">
        <f>IF('Info patients (1)'!CV190&lt;&gt;'Info patients (2)'!CV190,"CHECK","")</f>
        <v/>
      </c>
      <c r="CW190" s="276" t="str">
        <f>IF('Info patients (1)'!CW190&lt;&gt;'Info patients (2)'!CW190,"CHECK","")</f>
        <v/>
      </c>
      <c r="CX190" s="276" t="str">
        <f>IF('Info patients (1)'!CX190&lt;&gt;'Info patients (2)'!CX190,"CHECK","")</f>
        <v/>
      </c>
      <c r="CY190" s="276" t="str">
        <f>IF('Info patients (1)'!CY190&lt;&gt;'Info patients (2)'!CY190,"CHECK","")</f>
        <v/>
      </c>
      <c r="CZ190" s="276" t="str">
        <f>IF('Info patients (1)'!CZ190&lt;&gt;'Info patients (2)'!CZ190,"CHECK","")</f>
        <v/>
      </c>
      <c r="DA190" s="276" t="str">
        <f>IF('Info patients (1)'!DA190&lt;&gt;'Info patients (2)'!DA190,"CHECK","")</f>
        <v/>
      </c>
      <c r="DB190" s="276" t="str">
        <f>IF('Info patients (1)'!DB190&lt;&gt;'Info patients (2)'!DB190,"CHECK","")</f>
        <v/>
      </c>
      <c r="DC190" s="276" t="str">
        <f>IF('Info patients (1)'!DC190&lt;&gt;'Info patients (2)'!DC190,"CHECK","")</f>
        <v/>
      </c>
      <c r="DD190" s="276" t="str">
        <f>IF('Info patients (1)'!DD190&lt;&gt;'Info patients (2)'!DD190,"CHECK","")</f>
        <v/>
      </c>
      <c r="DE190" s="276" t="str">
        <f>IF('Info patients (1)'!DE190&lt;&gt;'Info patients (2)'!DE190,"CHECK","")</f>
        <v/>
      </c>
      <c r="DF190" s="276" t="str">
        <f>IF('Info patients (1)'!DF190&lt;&gt;'Info patients (2)'!DF190,"CHECK","")</f>
        <v/>
      </c>
      <c r="DG190" s="276" t="str">
        <f>IF('Info patients (1)'!DG190&lt;&gt;'Info patients (2)'!DG190,"CHECK","")</f>
        <v/>
      </c>
      <c r="DH190" s="276" t="str">
        <f>IF('Info patients (1)'!DH190&lt;&gt;'Info patients (2)'!DH190,"CHECK","")</f>
        <v/>
      </c>
      <c r="DI190" s="276" t="str">
        <f>IF('Info patients (1)'!DI190&lt;&gt;'Info patients (2)'!DI190,"CHECK","")</f>
        <v/>
      </c>
      <c r="DJ190" s="276" t="str">
        <f>IF('Info patients (1)'!DJ190&lt;&gt;'Info patients (2)'!DJ190,"CHECK","")</f>
        <v/>
      </c>
      <c r="DK190" s="276" t="str">
        <f>IF('Info patients (1)'!DK190&lt;&gt;'Info patients (2)'!DK190,"CHECK","")</f>
        <v/>
      </c>
      <c r="DL190" s="276" t="str">
        <f>IF('Info patients (1)'!DL190&lt;&gt;'Info patients (2)'!DL190,"CHECK","")</f>
        <v/>
      </c>
      <c r="DM190" s="276" t="str">
        <f>IF('Info patients (1)'!DM190&lt;&gt;'Info patients (2)'!DM190,"CHECK","")</f>
        <v/>
      </c>
      <c r="DN190" s="276" t="str">
        <f>IF('Info patients (1)'!DN190&lt;&gt;'Info patients (2)'!DN190,"CHECK","")</f>
        <v/>
      </c>
      <c r="DO190" s="276" t="str">
        <f>IF('Info patients (1)'!DO190&lt;&gt;'Info patients (2)'!DO190,"CHECK","")</f>
        <v/>
      </c>
      <c r="DP190" s="276" t="str">
        <f>IF('Info patients (1)'!DP190&lt;&gt;'Info patients (2)'!DP190,"CHECK","")</f>
        <v/>
      </c>
      <c r="DQ190" s="276" t="str">
        <f>IF('Info patients (1)'!DQ190&lt;&gt;'Info patients (2)'!DQ190,"CHECK","")</f>
        <v/>
      </c>
    </row>
    <row r="191" spans="1:121" s="109" customFormat="1" ht="23.25" customHeight="1" x14ac:dyDescent="0.2">
      <c r="A191" s="276" t="str">
        <f>IF('Info patients (1)'!A191&lt;&gt;'Info patients (2)'!A191,"CHECK","")</f>
        <v/>
      </c>
      <c r="B191" s="276" t="str">
        <f>IF('Info patients (1)'!B191&lt;&gt;'Info patients (2)'!B191,"CHECK","")</f>
        <v/>
      </c>
      <c r="C191" s="276" t="str">
        <f>IF('Info patients (1)'!C191&lt;&gt;'Info patients (2)'!C191,"CHECK","")</f>
        <v/>
      </c>
      <c r="D191" s="276" t="str">
        <f>IF('Info patients (1)'!D191&lt;&gt;'Info patients (2)'!D191,"CHECK","")</f>
        <v/>
      </c>
      <c r="E191" s="276" t="str">
        <f>IF('Info patients (1)'!E191&lt;&gt;'Info patients (2)'!E191,"CHECK","")</f>
        <v/>
      </c>
      <c r="F191" s="276" t="str">
        <f>IF('Info patients (1)'!F191&lt;&gt;'Info patients (2)'!F191,"CHECK","")</f>
        <v/>
      </c>
      <c r="G191" s="276" t="str">
        <f>IF('Info patients (1)'!G191&lt;&gt;'Info patients (2)'!G191,"CHECK","")</f>
        <v/>
      </c>
      <c r="H191" s="276" t="str">
        <f>IF('Info patients (1)'!H191&lt;&gt;'Info patients (2)'!H191,"CHECK","")</f>
        <v/>
      </c>
      <c r="I191" s="276" t="str">
        <f>IF('Info patients (1)'!I191&lt;&gt;'Info patients (2)'!I191,"CHECK","")</f>
        <v/>
      </c>
      <c r="J191" s="276" t="str">
        <f>IF('Info patients (1)'!J191&lt;&gt;'Info patients (2)'!J191,"CHECK","")</f>
        <v/>
      </c>
      <c r="K191" s="276" t="str">
        <f>IF('Info patients (1)'!K191&lt;&gt;'Info patients (2)'!K191,"CHECK","")</f>
        <v/>
      </c>
      <c r="L191" s="276" t="str">
        <f>IF('Info patients (1)'!L191&lt;&gt;'Info patients (2)'!L191,"CHECK","")</f>
        <v/>
      </c>
      <c r="M191" s="276" t="str">
        <f>IF('Info patients (1)'!M191&lt;&gt;'Info patients (2)'!M191,"CHECK","")</f>
        <v/>
      </c>
      <c r="N191" s="276" t="str">
        <f>IF('Info patients (1)'!N191&lt;&gt;'Info patients (2)'!N191,"CHECK","")</f>
        <v/>
      </c>
      <c r="O191" s="276" t="str">
        <f>IF('Info patients (1)'!O191&lt;&gt;'Info patients (2)'!O191,"CHECK","")</f>
        <v/>
      </c>
      <c r="P191" s="276" t="str">
        <f>IF('Info patients (1)'!P191&lt;&gt;'Info patients (2)'!P191,"CHECK","")</f>
        <v/>
      </c>
      <c r="Q191" s="276" t="str">
        <f>IF('Info patients (1)'!Q191&lt;&gt;'Info patients (2)'!Q191,"CHECK","")</f>
        <v/>
      </c>
      <c r="R191" s="276" t="str">
        <f>IF('Info patients (1)'!R191&lt;&gt;'Info patients (2)'!R191,"CHECK","")</f>
        <v/>
      </c>
      <c r="S191" s="276" t="str">
        <f>IF('Info patients (1)'!S191&lt;&gt;'Info patients (2)'!S191,"CHECK","")</f>
        <v/>
      </c>
      <c r="T191" s="276" t="str">
        <f>IF('Info patients (1)'!T191&lt;&gt;'Info patients (2)'!T191,"CHECK","")</f>
        <v/>
      </c>
      <c r="U191" s="276" t="str">
        <f>IF('Info patients (1)'!U191&lt;&gt;'Info patients (2)'!U191,"CHECK","")</f>
        <v/>
      </c>
      <c r="V191" s="276" t="str">
        <f>IF('Info patients (1)'!V191&lt;&gt;'Info patients (2)'!V191,"CHECK","")</f>
        <v/>
      </c>
      <c r="W191" s="276" t="str">
        <f>IF('Info patients (1)'!W191&lt;&gt;'Info patients (2)'!W191,"CHECK","")</f>
        <v/>
      </c>
      <c r="X191" s="276" t="str">
        <f>IF('Info patients (1)'!X191&lt;&gt;'Info patients (2)'!X191,"CHECK","")</f>
        <v/>
      </c>
      <c r="Y191" s="276" t="str">
        <f>IF('Info patients (1)'!Y191&lt;&gt;'Info patients (2)'!Y191,"CHECK","")</f>
        <v/>
      </c>
      <c r="Z191" s="276" t="str">
        <f>IF('Info patients (1)'!Z191&lt;&gt;'Info patients (2)'!Z191,"CHECK","")</f>
        <v/>
      </c>
      <c r="AA191" s="276" t="str">
        <f>IF('Info patients (1)'!AA191&lt;&gt;'Info patients (2)'!AA191,"CHECK","")</f>
        <v/>
      </c>
      <c r="AB191" s="276" t="str">
        <f>IF('Info patients (1)'!AB191&lt;&gt;'Info patients (2)'!AB191,"CHECK","")</f>
        <v/>
      </c>
      <c r="AC191" s="276" t="str">
        <f>IF('Info patients (1)'!AC191&lt;&gt;'Info patients (2)'!AC191,"CHECK","")</f>
        <v/>
      </c>
      <c r="AD191" s="276" t="str">
        <f>IF('Info patients (1)'!AD191&lt;&gt;'Info patients (2)'!AD191,"CHECK","")</f>
        <v/>
      </c>
      <c r="AE191" s="276" t="str">
        <f>IF('Info patients (1)'!AE191&lt;&gt;'Info patients (2)'!AE191,"CHECK","")</f>
        <v/>
      </c>
      <c r="AF191" s="276" t="str">
        <f>IF('Info patients (1)'!AF191&lt;&gt;'Info patients (2)'!AF191,"CHECK","")</f>
        <v/>
      </c>
      <c r="AG191" s="276" t="str">
        <f>IF('Info patients (1)'!AG191&lt;&gt;'Info patients (2)'!AG191,"CHECK","")</f>
        <v/>
      </c>
      <c r="AH191" s="276" t="str">
        <f>IF('Info patients (1)'!AH191&lt;&gt;'Info patients (2)'!AH191,"CHECK","")</f>
        <v/>
      </c>
      <c r="AI191" s="276" t="str">
        <f>IF('Info patients (1)'!AI191&lt;&gt;'Info patients (2)'!AI191,"CHECK","")</f>
        <v/>
      </c>
      <c r="AJ191" s="276" t="str">
        <f>IF('Info patients (1)'!AJ191&lt;&gt;'Info patients (2)'!AJ191,"CHECK","")</f>
        <v/>
      </c>
      <c r="AK191" s="276" t="str">
        <f>IF('Info patients (1)'!AK191&lt;&gt;'Info patients (2)'!AK191,"CHECK","")</f>
        <v/>
      </c>
      <c r="AL191" s="276" t="str">
        <f>IF('Info patients (1)'!AL191&lt;&gt;'Info patients (2)'!AL191,"CHECK","")</f>
        <v/>
      </c>
      <c r="AM191" s="276" t="str">
        <f>IF('Info patients (1)'!AM191&lt;&gt;'Info patients (2)'!AM191,"CHECK","")</f>
        <v/>
      </c>
      <c r="AN191" s="276" t="str">
        <f>IF('Info patients (1)'!AN191&lt;&gt;'Info patients (2)'!AN191,"CHECK","")</f>
        <v/>
      </c>
      <c r="AO191" s="276" t="str">
        <f>IF('Info patients (1)'!AO191&lt;&gt;'Info patients (2)'!AO191,"CHECK","")</f>
        <v/>
      </c>
      <c r="AP191" s="276" t="str">
        <f>IF('Info patients (1)'!AP191&lt;&gt;'Info patients (2)'!AP191,"CHECK","")</f>
        <v/>
      </c>
      <c r="AQ191" s="276" t="str">
        <f>IF('Info patients (1)'!AQ191&lt;&gt;'Info patients (2)'!AQ191,"CHECK","")</f>
        <v/>
      </c>
      <c r="AR191" s="276" t="str">
        <f>IF('Info patients (1)'!AR191&lt;&gt;'Info patients (2)'!AR191,"CHECK","")</f>
        <v/>
      </c>
      <c r="AS191" s="276" t="str">
        <f>IF('Info patients (1)'!AS191&lt;&gt;'Info patients (2)'!AS191,"CHECK","")</f>
        <v/>
      </c>
      <c r="AT191" s="276" t="str">
        <f>IF('Info patients (1)'!AT191&lt;&gt;'Info patients (2)'!AT191,"CHECK","")</f>
        <v/>
      </c>
      <c r="AU191" s="276" t="str">
        <f>IF('Info patients (1)'!AU191&lt;&gt;'Info patients (2)'!AU191,"CHECK","")</f>
        <v/>
      </c>
      <c r="AV191" s="276" t="str">
        <f>IF('Info patients (1)'!AV191&lt;&gt;'Info patients (2)'!AV191,"CHECK","")</f>
        <v/>
      </c>
      <c r="AW191" s="276" t="str">
        <f>IF('Info patients (1)'!AW191&lt;&gt;'Info patients (2)'!AW191,"CHECK","")</f>
        <v/>
      </c>
      <c r="AX191" s="276" t="str">
        <f>IF('Info patients (1)'!AX191&lt;&gt;'Info patients (2)'!AX191,"CHECK","")</f>
        <v/>
      </c>
      <c r="AY191" s="276" t="str">
        <f>IF('Info patients (1)'!AY191&lt;&gt;'Info patients (2)'!AY191,"CHECK","")</f>
        <v/>
      </c>
      <c r="AZ191" s="276" t="str">
        <f>IF('Info patients (1)'!AZ191&lt;&gt;'Info patients (2)'!AZ191,"CHECK","")</f>
        <v/>
      </c>
      <c r="BA191" s="276" t="str">
        <f>IF('Info patients (1)'!BA191&lt;&gt;'Info patients (2)'!BA191,"CHECK","")</f>
        <v/>
      </c>
      <c r="BB191" s="276" t="str">
        <f>IF('Info patients (1)'!BB191&lt;&gt;'Info patients (2)'!BB191,"CHECK","")</f>
        <v/>
      </c>
      <c r="BC191" s="276" t="str">
        <f>IF('Info patients (1)'!BC191&lt;&gt;'Info patients (2)'!BC191,"CHECK","")</f>
        <v/>
      </c>
      <c r="BD191" s="276" t="str">
        <f>IF('Info patients (1)'!BD191&lt;&gt;'Info patients (2)'!BD191,"CHECK","")</f>
        <v/>
      </c>
      <c r="BE191" s="276" t="str">
        <f>IF('Info patients (1)'!BE191&lt;&gt;'Info patients (2)'!BE191,"CHECK","")</f>
        <v/>
      </c>
      <c r="BF191" s="276" t="str">
        <f>IF('Info patients (1)'!BF191&lt;&gt;'Info patients (2)'!BF191,"CHECK","")</f>
        <v/>
      </c>
      <c r="BG191" s="276" t="str">
        <f>IF('Info patients (1)'!BG191&lt;&gt;'Info patients (2)'!BG191,"CHECK","")</f>
        <v/>
      </c>
      <c r="BH191" s="276" t="str">
        <f>IF('Info patients (1)'!BH191&lt;&gt;'Info patients (2)'!BH191,"CHECK","")</f>
        <v/>
      </c>
      <c r="BI191" s="276" t="str">
        <f>IF('Info patients (1)'!BI191&lt;&gt;'Info patients (2)'!BI191,"CHECK","")</f>
        <v/>
      </c>
      <c r="BJ191" s="276" t="str">
        <f>IF('Info patients (1)'!BJ191&lt;&gt;'Info patients (2)'!BJ191,"CHECK","")</f>
        <v/>
      </c>
      <c r="BK191" s="276" t="str">
        <f>IF('Info patients (1)'!BK191&lt;&gt;'Info patients (2)'!BK191,"CHECK","")</f>
        <v/>
      </c>
      <c r="BL191" s="276" t="str">
        <f>IF('Info patients (1)'!BL191&lt;&gt;'Info patients (2)'!BL191,"CHECK","")</f>
        <v/>
      </c>
      <c r="BM191" s="276" t="str">
        <f>IF('Info patients (1)'!BM191&lt;&gt;'Info patients (2)'!BM191,"CHECK","")</f>
        <v/>
      </c>
      <c r="BN191" s="276" t="str">
        <f>IF('Info patients (1)'!BN191&lt;&gt;'Info patients (2)'!BN191,"CHECK","")</f>
        <v/>
      </c>
      <c r="BO191" s="276" t="str">
        <f>IF('Info patients (1)'!BO191&lt;&gt;'Info patients (2)'!BO191,"CHECK","")</f>
        <v/>
      </c>
      <c r="BP191" s="276" t="str">
        <f>IF('Info patients (1)'!BP191&lt;&gt;'Info patients (2)'!BP191,"CHECK","")</f>
        <v/>
      </c>
      <c r="BQ191" s="276" t="str">
        <f>IF('Info patients (1)'!BQ191&lt;&gt;'Info patients (2)'!BQ191,"CHECK","")</f>
        <v/>
      </c>
      <c r="BR191" s="276" t="str">
        <f>IF('Info patients (1)'!BR191&lt;&gt;'Info patients (2)'!BR191,"CHECK","")</f>
        <v/>
      </c>
      <c r="BS191" s="276" t="str">
        <f>IF('Info patients (1)'!BS191&lt;&gt;'Info patients (2)'!BS191,"CHECK","")</f>
        <v/>
      </c>
      <c r="BT191" s="276" t="str">
        <f>IF('Info patients (1)'!BT191&lt;&gt;'Info patients (2)'!BT191,"CHECK","")</f>
        <v/>
      </c>
      <c r="BU191" s="276" t="str">
        <f>IF('Info patients (1)'!BU191&lt;&gt;'Info patients (2)'!BU191,"CHECK","")</f>
        <v/>
      </c>
      <c r="BV191" s="276" t="str">
        <f>IF('Info patients (1)'!BV191&lt;&gt;'Info patients (2)'!BV191,"CHECK","")</f>
        <v/>
      </c>
      <c r="BW191" s="276" t="str">
        <f>IF('Info patients (1)'!BW191&lt;&gt;'Info patients (2)'!BW191,"CHECK","")</f>
        <v/>
      </c>
      <c r="BX191" s="276" t="str">
        <f>IF('Info patients (1)'!BX191&lt;&gt;'Info patients (2)'!BX191,"CHECK","")</f>
        <v/>
      </c>
      <c r="BY191" s="276" t="str">
        <f>IF('Info patients (1)'!BY191&lt;&gt;'Info patients (2)'!BY191,"CHECK","")</f>
        <v/>
      </c>
      <c r="BZ191" s="276" t="str">
        <f>IF('Info patients (1)'!BZ191&lt;&gt;'Info patients (2)'!BZ191,"CHECK","")</f>
        <v/>
      </c>
      <c r="CA191" s="276" t="str">
        <f>IF('Info patients (1)'!CA191&lt;&gt;'Info patients (2)'!CA191,"CHECK","")</f>
        <v/>
      </c>
      <c r="CB191" s="276" t="str">
        <f>IF('Info patients (1)'!CB191&lt;&gt;'Info patients (2)'!CB191,"CHECK","")</f>
        <v/>
      </c>
      <c r="CC191" s="276" t="str">
        <f>IF('Info patients (1)'!CC191&lt;&gt;'Info patients (2)'!CC191,"CHECK","")</f>
        <v/>
      </c>
      <c r="CD191" s="276" t="str">
        <f>IF('Info patients (1)'!CD191&lt;&gt;'Info patients (2)'!CD191,"CHECK","")</f>
        <v/>
      </c>
      <c r="CE191" s="276" t="str">
        <f>IF('Info patients (1)'!CE191&lt;&gt;'Info patients (2)'!CE191,"CHECK","")</f>
        <v/>
      </c>
      <c r="CF191" s="276" t="str">
        <f>IF('Info patients (1)'!CF191&lt;&gt;'Info patients (2)'!CF191,"CHECK","")</f>
        <v/>
      </c>
      <c r="CG191" s="276" t="str">
        <f>IF('Info patients (1)'!CG191&lt;&gt;'Info patients (2)'!CG191,"CHECK","")</f>
        <v/>
      </c>
      <c r="CH191" s="276" t="str">
        <f>IF('Info patients (1)'!CH191&lt;&gt;'Info patients (2)'!CH191,"CHECK","")</f>
        <v/>
      </c>
      <c r="CI191" s="276" t="str">
        <f>IF('Info patients (1)'!CI191&lt;&gt;'Info patients (2)'!CI191,"CHECK","")</f>
        <v/>
      </c>
      <c r="CJ191" s="276" t="str">
        <f>IF('Info patients (1)'!CJ191&lt;&gt;'Info patients (2)'!CJ191,"CHECK","")</f>
        <v/>
      </c>
      <c r="CK191" s="276" t="str">
        <f>IF('Info patients (1)'!CK191&lt;&gt;'Info patients (2)'!CK191,"CHECK","")</f>
        <v/>
      </c>
      <c r="CL191" s="276" t="str">
        <f>IF('Info patients (1)'!CL191&lt;&gt;'Info patients (2)'!CL191,"CHECK","")</f>
        <v/>
      </c>
      <c r="CM191" s="276" t="str">
        <f>IF('Info patients (1)'!CM191&lt;&gt;'Info patients (2)'!CM191,"CHECK","")</f>
        <v/>
      </c>
      <c r="CN191" s="276" t="str">
        <f>IF('Info patients (1)'!CN191&lt;&gt;'Info patients (2)'!CN191,"CHECK","")</f>
        <v/>
      </c>
      <c r="CO191" s="276" t="str">
        <f>IF('Info patients (1)'!CO191&lt;&gt;'Info patients (2)'!CO191,"CHECK","")</f>
        <v/>
      </c>
      <c r="CP191" s="276" t="str">
        <f>IF('Info patients (1)'!CP191&lt;&gt;'Info patients (2)'!CP191,"CHECK","")</f>
        <v/>
      </c>
      <c r="CQ191" s="276" t="str">
        <f>IF('Info patients (1)'!CQ191&lt;&gt;'Info patients (2)'!CQ191,"CHECK","")</f>
        <v/>
      </c>
      <c r="CR191" s="276" t="str">
        <f>IF('Info patients (1)'!CR191&lt;&gt;'Info patients (2)'!CR191,"CHECK","")</f>
        <v/>
      </c>
      <c r="CS191" s="276" t="str">
        <f>IF('Info patients (1)'!CS191&lt;&gt;'Info patients (2)'!CS191,"CHECK","")</f>
        <v/>
      </c>
      <c r="CT191" s="276" t="str">
        <f>IF('Info patients (1)'!CT191&lt;&gt;'Info patients (2)'!CT191,"CHECK","")</f>
        <v/>
      </c>
      <c r="CU191" s="276" t="str">
        <f>IF('Info patients (1)'!CU191&lt;&gt;'Info patients (2)'!CU191,"CHECK","")</f>
        <v/>
      </c>
      <c r="CV191" s="276" t="str">
        <f>IF('Info patients (1)'!CV191&lt;&gt;'Info patients (2)'!CV191,"CHECK","")</f>
        <v/>
      </c>
      <c r="CW191" s="276" t="str">
        <f>IF('Info patients (1)'!CW191&lt;&gt;'Info patients (2)'!CW191,"CHECK","")</f>
        <v/>
      </c>
      <c r="CX191" s="276" t="str">
        <f>IF('Info patients (1)'!CX191&lt;&gt;'Info patients (2)'!CX191,"CHECK","")</f>
        <v/>
      </c>
      <c r="CY191" s="276" t="str">
        <f>IF('Info patients (1)'!CY191&lt;&gt;'Info patients (2)'!CY191,"CHECK","")</f>
        <v/>
      </c>
      <c r="CZ191" s="276" t="str">
        <f>IF('Info patients (1)'!CZ191&lt;&gt;'Info patients (2)'!CZ191,"CHECK","")</f>
        <v/>
      </c>
      <c r="DA191" s="276" t="str">
        <f>IF('Info patients (1)'!DA191&lt;&gt;'Info patients (2)'!DA191,"CHECK","")</f>
        <v/>
      </c>
      <c r="DB191" s="276" t="str">
        <f>IF('Info patients (1)'!DB191&lt;&gt;'Info patients (2)'!DB191,"CHECK","")</f>
        <v/>
      </c>
      <c r="DC191" s="276" t="str">
        <f>IF('Info patients (1)'!DC191&lt;&gt;'Info patients (2)'!DC191,"CHECK","")</f>
        <v/>
      </c>
      <c r="DD191" s="276" t="str">
        <f>IF('Info patients (1)'!DD191&lt;&gt;'Info patients (2)'!DD191,"CHECK","")</f>
        <v/>
      </c>
      <c r="DE191" s="276" t="str">
        <f>IF('Info patients (1)'!DE191&lt;&gt;'Info patients (2)'!DE191,"CHECK","")</f>
        <v/>
      </c>
      <c r="DF191" s="276" t="str">
        <f>IF('Info patients (1)'!DF191&lt;&gt;'Info patients (2)'!DF191,"CHECK","")</f>
        <v/>
      </c>
      <c r="DG191" s="276" t="str">
        <f>IF('Info patients (1)'!DG191&lt;&gt;'Info patients (2)'!DG191,"CHECK","")</f>
        <v/>
      </c>
      <c r="DH191" s="276" t="str">
        <f>IF('Info patients (1)'!DH191&lt;&gt;'Info patients (2)'!DH191,"CHECK","")</f>
        <v/>
      </c>
      <c r="DI191" s="276" t="str">
        <f>IF('Info patients (1)'!DI191&lt;&gt;'Info patients (2)'!DI191,"CHECK","")</f>
        <v/>
      </c>
      <c r="DJ191" s="276" t="str">
        <f>IF('Info patients (1)'!DJ191&lt;&gt;'Info patients (2)'!DJ191,"CHECK","")</f>
        <v/>
      </c>
      <c r="DK191" s="276" t="str">
        <f>IF('Info patients (1)'!DK191&lt;&gt;'Info patients (2)'!DK191,"CHECK","")</f>
        <v/>
      </c>
      <c r="DL191" s="276" t="str">
        <f>IF('Info patients (1)'!DL191&lt;&gt;'Info patients (2)'!DL191,"CHECK","")</f>
        <v/>
      </c>
      <c r="DM191" s="276" t="str">
        <f>IF('Info patients (1)'!DM191&lt;&gt;'Info patients (2)'!DM191,"CHECK","")</f>
        <v/>
      </c>
      <c r="DN191" s="276" t="str">
        <f>IF('Info patients (1)'!DN191&lt;&gt;'Info patients (2)'!DN191,"CHECK","")</f>
        <v/>
      </c>
      <c r="DO191" s="276" t="str">
        <f>IF('Info patients (1)'!DO191&lt;&gt;'Info patients (2)'!DO191,"CHECK","")</f>
        <v/>
      </c>
      <c r="DP191" s="276" t="str">
        <f>IF('Info patients (1)'!DP191&lt;&gt;'Info patients (2)'!DP191,"CHECK","")</f>
        <v/>
      </c>
      <c r="DQ191" s="276" t="str">
        <f>IF('Info patients (1)'!DQ191&lt;&gt;'Info patients (2)'!DQ191,"CHECK","")</f>
        <v/>
      </c>
    </row>
    <row r="192" spans="1:121" s="109" customFormat="1" ht="23.25" customHeight="1" x14ac:dyDescent="0.2">
      <c r="A192" s="276" t="str">
        <f>IF('Info patients (1)'!A192&lt;&gt;'Info patients (2)'!A192,"CHECK","")</f>
        <v/>
      </c>
      <c r="B192" s="276" t="str">
        <f>IF('Info patients (1)'!B192&lt;&gt;'Info patients (2)'!B192,"CHECK","")</f>
        <v/>
      </c>
      <c r="C192" s="276" t="str">
        <f>IF('Info patients (1)'!C192&lt;&gt;'Info patients (2)'!C192,"CHECK","")</f>
        <v/>
      </c>
      <c r="D192" s="276" t="str">
        <f>IF('Info patients (1)'!D192&lt;&gt;'Info patients (2)'!D192,"CHECK","")</f>
        <v/>
      </c>
      <c r="E192" s="276" t="str">
        <f>IF('Info patients (1)'!E192&lt;&gt;'Info patients (2)'!E192,"CHECK","")</f>
        <v/>
      </c>
      <c r="F192" s="276" t="str">
        <f>IF('Info patients (1)'!F192&lt;&gt;'Info patients (2)'!F192,"CHECK","")</f>
        <v/>
      </c>
      <c r="G192" s="276" t="str">
        <f>IF('Info patients (1)'!G192&lt;&gt;'Info patients (2)'!G192,"CHECK","")</f>
        <v/>
      </c>
      <c r="H192" s="276" t="str">
        <f>IF('Info patients (1)'!H192&lt;&gt;'Info patients (2)'!H192,"CHECK","")</f>
        <v/>
      </c>
      <c r="I192" s="276" t="str">
        <f>IF('Info patients (1)'!I192&lt;&gt;'Info patients (2)'!I192,"CHECK","")</f>
        <v/>
      </c>
      <c r="J192" s="276" t="str">
        <f>IF('Info patients (1)'!J192&lt;&gt;'Info patients (2)'!J192,"CHECK","")</f>
        <v/>
      </c>
      <c r="K192" s="276" t="str">
        <f>IF('Info patients (1)'!K192&lt;&gt;'Info patients (2)'!K192,"CHECK","")</f>
        <v/>
      </c>
      <c r="L192" s="276" t="str">
        <f>IF('Info patients (1)'!L192&lt;&gt;'Info patients (2)'!L192,"CHECK","")</f>
        <v/>
      </c>
      <c r="M192" s="276" t="str">
        <f>IF('Info patients (1)'!M192&lt;&gt;'Info patients (2)'!M192,"CHECK","")</f>
        <v/>
      </c>
      <c r="N192" s="276" t="str">
        <f>IF('Info patients (1)'!N192&lt;&gt;'Info patients (2)'!N192,"CHECK","")</f>
        <v/>
      </c>
      <c r="O192" s="276" t="str">
        <f>IF('Info patients (1)'!O192&lt;&gt;'Info patients (2)'!O192,"CHECK","")</f>
        <v/>
      </c>
      <c r="P192" s="276" t="str">
        <f>IF('Info patients (1)'!P192&lt;&gt;'Info patients (2)'!P192,"CHECK","")</f>
        <v/>
      </c>
      <c r="Q192" s="276" t="str">
        <f>IF('Info patients (1)'!Q192&lt;&gt;'Info patients (2)'!Q192,"CHECK","")</f>
        <v/>
      </c>
      <c r="R192" s="276" t="str">
        <f>IF('Info patients (1)'!R192&lt;&gt;'Info patients (2)'!R192,"CHECK","")</f>
        <v/>
      </c>
      <c r="S192" s="276" t="str">
        <f>IF('Info patients (1)'!S192&lt;&gt;'Info patients (2)'!S192,"CHECK","")</f>
        <v/>
      </c>
      <c r="T192" s="276" t="str">
        <f>IF('Info patients (1)'!T192&lt;&gt;'Info patients (2)'!T192,"CHECK","")</f>
        <v/>
      </c>
      <c r="U192" s="276" t="str">
        <f>IF('Info patients (1)'!U192&lt;&gt;'Info patients (2)'!U192,"CHECK","")</f>
        <v/>
      </c>
      <c r="V192" s="276" t="str">
        <f>IF('Info patients (1)'!V192&lt;&gt;'Info patients (2)'!V192,"CHECK","")</f>
        <v/>
      </c>
      <c r="W192" s="276" t="str">
        <f>IF('Info patients (1)'!W192&lt;&gt;'Info patients (2)'!W192,"CHECK","")</f>
        <v/>
      </c>
      <c r="X192" s="276" t="str">
        <f>IF('Info patients (1)'!X192&lt;&gt;'Info patients (2)'!X192,"CHECK","")</f>
        <v/>
      </c>
      <c r="Y192" s="276" t="str">
        <f>IF('Info patients (1)'!Y192&lt;&gt;'Info patients (2)'!Y192,"CHECK","")</f>
        <v/>
      </c>
      <c r="Z192" s="276" t="str">
        <f>IF('Info patients (1)'!Z192&lt;&gt;'Info patients (2)'!Z192,"CHECK","")</f>
        <v/>
      </c>
      <c r="AA192" s="276" t="str">
        <f>IF('Info patients (1)'!AA192&lt;&gt;'Info patients (2)'!AA192,"CHECK","")</f>
        <v/>
      </c>
      <c r="AB192" s="276" t="str">
        <f>IF('Info patients (1)'!AB192&lt;&gt;'Info patients (2)'!AB192,"CHECK","")</f>
        <v/>
      </c>
      <c r="AC192" s="276" t="str">
        <f>IF('Info patients (1)'!AC192&lt;&gt;'Info patients (2)'!AC192,"CHECK","")</f>
        <v/>
      </c>
      <c r="AD192" s="276" t="str">
        <f>IF('Info patients (1)'!AD192&lt;&gt;'Info patients (2)'!AD192,"CHECK","")</f>
        <v/>
      </c>
      <c r="AE192" s="276" t="str">
        <f>IF('Info patients (1)'!AE192&lt;&gt;'Info patients (2)'!AE192,"CHECK","")</f>
        <v/>
      </c>
      <c r="AF192" s="276" t="str">
        <f>IF('Info patients (1)'!AF192&lt;&gt;'Info patients (2)'!AF192,"CHECK","")</f>
        <v/>
      </c>
      <c r="AG192" s="276" t="str">
        <f>IF('Info patients (1)'!AG192&lt;&gt;'Info patients (2)'!AG192,"CHECK","")</f>
        <v/>
      </c>
      <c r="AH192" s="276" t="str">
        <f>IF('Info patients (1)'!AH192&lt;&gt;'Info patients (2)'!AH192,"CHECK","")</f>
        <v/>
      </c>
      <c r="AI192" s="276" t="str">
        <f>IF('Info patients (1)'!AI192&lt;&gt;'Info patients (2)'!AI192,"CHECK","")</f>
        <v/>
      </c>
      <c r="AJ192" s="276" t="str">
        <f>IF('Info patients (1)'!AJ192&lt;&gt;'Info patients (2)'!AJ192,"CHECK","")</f>
        <v/>
      </c>
      <c r="AK192" s="276" t="str">
        <f>IF('Info patients (1)'!AK192&lt;&gt;'Info patients (2)'!AK192,"CHECK","")</f>
        <v/>
      </c>
      <c r="AL192" s="276" t="str">
        <f>IF('Info patients (1)'!AL192&lt;&gt;'Info patients (2)'!AL192,"CHECK","")</f>
        <v/>
      </c>
      <c r="AM192" s="276" t="str">
        <f>IF('Info patients (1)'!AM192&lt;&gt;'Info patients (2)'!AM192,"CHECK","")</f>
        <v/>
      </c>
      <c r="AN192" s="276" t="str">
        <f>IF('Info patients (1)'!AN192&lt;&gt;'Info patients (2)'!AN192,"CHECK","")</f>
        <v/>
      </c>
      <c r="AO192" s="276" t="str">
        <f>IF('Info patients (1)'!AO192&lt;&gt;'Info patients (2)'!AO192,"CHECK","")</f>
        <v/>
      </c>
      <c r="AP192" s="276" t="str">
        <f>IF('Info patients (1)'!AP192&lt;&gt;'Info patients (2)'!AP192,"CHECK","")</f>
        <v/>
      </c>
      <c r="AQ192" s="276" t="str">
        <f>IF('Info patients (1)'!AQ192&lt;&gt;'Info patients (2)'!AQ192,"CHECK","")</f>
        <v/>
      </c>
      <c r="AR192" s="276" t="str">
        <f>IF('Info patients (1)'!AR192&lt;&gt;'Info patients (2)'!AR192,"CHECK","")</f>
        <v/>
      </c>
      <c r="AS192" s="276" t="str">
        <f>IF('Info patients (1)'!AS192&lt;&gt;'Info patients (2)'!AS192,"CHECK","")</f>
        <v/>
      </c>
      <c r="AT192" s="276" t="str">
        <f>IF('Info patients (1)'!AT192&lt;&gt;'Info patients (2)'!AT192,"CHECK","")</f>
        <v/>
      </c>
      <c r="AU192" s="276" t="str">
        <f>IF('Info patients (1)'!AU192&lt;&gt;'Info patients (2)'!AU192,"CHECK","")</f>
        <v/>
      </c>
      <c r="AV192" s="276" t="str">
        <f>IF('Info patients (1)'!AV192&lt;&gt;'Info patients (2)'!AV192,"CHECK","")</f>
        <v/>
      </c>
      <c r="AW192" s="276" t="str">
        <f>IF('Info patients (1)'!AW192&lt;&gt;'Info patients (2)'!AW192,"CHECK","")</f>
        <v/>
      </c>
      <c r="AX192" s="276" t="str">
        <f>IF('Info patients (1)'!AX192&lt;&gt;'Info patients (2)'!AX192,"CHECK","")</f>
        <v/>
      </c>
      <c r="AY192" s="276" t="str">
        <f>IF('Info patients (1)'!AY192&lt;&gt;'Info patients (2)'!AY192,"CHECK","")</f>
        <v/>
      </c>
      <c r="AZ192" s="276" t="str">
        <f>IF('Info patients (1)'!AZ192&lt;&gt;'Info patients (2)'!AZ192,"CHECK","")</f>
        <v/>
      </c>
      <c r="BA192" s="276" t="str">
        <f>IF('Info patients (1)'!BA192&lt;&gt;'Info patients (2)'!BA192,"CHECK","")</f>
        <v/>
      </c>
      <c r="BB192" s="276" t="str">
        <f>IF('Info patients (1)'!BB192&lt;&gt;'Info patients (2)'!BB192,"CHECK","")</f>
        <v/>
      </c>
      <c r="BC192" s="276" t="str">
        <f>IF('Info patients (1)'!BC192&lt;&gt;'Info patients (2)'!BC192,"CHECK","")</f>
        <v/>
      </c>
      <c r="BD192" s="276" t="str">
        <f>IF('Info patients (1)'!BD192&lt;&gt;'Info patients (2)'!BD192,"CHECK","")</f>
        <v/>
      </c>
      <c r="BE192" s="276" t="str">
        <f>IF('Info patients (1)'!BE192&lt;&gt;'Info patients (2)'!BE192,"CHECK","")</f>
        <v/>
      </c>
      <c r="BF192" s="276" t="str">
        <f>IF('Info patients (1)'!BF192&lt;&gt;'Info patients (2)'!BF192,"CHECK","")</f>
        <v/>
      </c>
      <c r="BG192" s="276" t="str">
        <f>IF('Info patients (1)'!BG192&lt;&gt;'Info patients (2)'!BG192,"CHECK","")</f>
        <v/>
      </c>
      <c r="BH192" s="276" t="str">
        <f>IF('Info patients (1)'!BH192&lt;&gt;'Info patients (2)'!BH192,"CHECK","")</f>
        <v/>
      </c>
      <c r="BI192" s="276" t="str">
        <f>IF('Info patients (1)'!BI192&lt;&gt;'Info patients (2)'!BI192,"CHECK","")</f>
        <v/>
      </c>
      <c r="BJ192" s="276" t="str">
        <f>IF('Info patients (1)'!BJ192&lt;&gt;'Info patients (2)'!BJ192,"CHECK","")</f>
        <v/>
      </c>
      <c r="BK192" s="276" t="str">
        <f>IF('Info patients (1)'!BK192&lt;&gt;'Info patients (2)'!BK192,"CHECK","")</f>
        <v/>
      </c>
      <c r="BL192" s="276" t="str">
        <f>IF('Info patients (1)'!BL192&lt;&gt;'Info patients (2)'!BL192,"CHECK","")</f>
        <v/>
      </c>
      <c r="BM192" s="276" t="str">
        <f>IF('Info patients (1)'!BM192&lt;&gt;'Info patients (2)'!BM192,"CHECK","")</f>
        <v/>
      </c>
      <c r="BN192" s="276" t="str">
        <f>IF('Info patients (1)'!BN192&lt;&gt;'Info patients (2)'!BN192,"CHECK","")</f>
        <v/>
      </c>
      <c r="BO192" s="276" t="str">
        <f>IF('Info patients (1)'!BO192&lt;&gt;'Info patients (2)'!BO192,"CHECK","")</f>
        <v/>
      </c>
      <c r="BP192" s="276" t="str">
        <f>IF('Info patients (1)'!BP192&lt;&gt;'Info patients (2)'!BP192,"CHECK","")</f>
        <v/>
      </c>
      <c r="BQ192" s="276" t="str">
        <f>IF('Info patients (1)'!BQ192&lt;&gt;'Info patients (2)'!BQ192,"CHECK","")</f>
        <v/>
      </c>
      <c r="BR192" s="276" t="str">
        <f>IF('Info patients (1)'!BR192&lt;&gt;'Info patients (2)'!BR192,"CHECK","")</f>
        <v/>
      </c>
      <c r="BS192" s="276" t="str">
        <f>IF('Info patients (1)'!BS192&lt;&gt;'Info patients (2)'!BS192,"CHECK","")</f>
        <v/>
      </c>
      <c r="BT192" s="276" t="str">
        <f>IF('Info patients (1)'!BT192&lt;&gt;'Info patients (2)'!BT192,"CHECK","")</f>
        <v/>
      </c>
      <c r="BU192" s="276" t="str">
        <f>IF('Info patients (1)'!BU192&lt;&gt;'Info patients (2)'!BU192,"CHECK","")</f>
        <v/>
      </c>
      <c r="BV192" s="276" t="str">
        <f>IF('Info patients (1)'!BV192&lt;&gt;'Info patients (2)'!BV192,"CHECK","")</f>
        <v/>
      </c>
      <c r="BW192" s="276" t="str">
        <f>IF('Info patients (1)'!BW192&lt;&gt;'Info patients (2)'!BW192,"CHECK","")</f>
        <v/>
      </c>
      <c r="BX192" s="276" t="str">
        <f>IF('Info patients (1)'!BX192&lt;&gt;'Info patients (2)'!BX192,"CHECK","")</f>
        <v/>
      </c>
      <c r="BY192" s="276" t="str">
        <f>IF('Info patients (1)'!BY192&lt;&gt;'Info patients (2)'!BY192,"CHECK","")</f>
        <v/>
      </c>
      <c r="BZ192" s="276" t="str">
        <f>IF('Info patients (1)'!BZ192&lt;&gt;'Info patients (2)'!BZ192,"CHECK","")</f>
        <v/>
      </c>
      <c r="CA192" s="276" t="str">
        <f>IF('Info patients (1)'!CA192&lt;&gt;'Info patients (2)'!CA192,"CHECK","")</f>
        <v/>
      </c>
      <c r="CB192" s="276" t="str">
        <f>IF('Info patients (1)'!CB192&lt;&gt;'Info patients (2)'!CB192,"CHECK","")</f>
        <v/>
      </c>
      <c r="CC192" s="276" t="str">
        <f>IF('Info patients (1)'!CC192&lt;&gt;'Info patients (2)'!CC192,"CHECK","")</f>
        <v/>
      </c>
      <c r="CD192" s="276" t="str">
        <f>IF('Info patients (1)'!CD192&lt;&gt;'Info patients (2)'!CD192,"CHECK","")</f>
        <v/>
      </c>
      <c r="CE192" s="276" t="str">
        <f>IF('Info patients (1)'!CE192&lt;&gt;'Info patients (2)'!CE192,"CHECK","")</f>
        <v/>
      </c>
      <c r="CF192" s="276" t="str">
        <f>IF('Info patients (1)'!CF192&lt;&gt;'Info patients (2)'!CF192,"CHECK","")</f>
        <v/>
      </c>
      <c r="CG192" s="276" t="str">
        <f>IF('Info patients (1)'!CG192&lt;&gt;'Info patients (2)'!CG192,"CHECK","")</f>
        <v/>
      </c>
      <c r="CH192" s="276" t="str">
        <f>IF('Info patients (1)'!CH192&lt;&gt;'Info patients (2)'!CH192,"CHECK","")</f>
        <v/>
      </c>
      <c r="CI192" s="276" t="str">
        <f>IF('Info patients (1)'!CI192&lt;&gt;'Info patients (2)'!CI192,"CHECK","")</f>
        <v/>
      </c>
      <c r="CJ192" s="276" t="str">
        <f>IF('Info patients (1)'!CJ192&lt;&gt;'Info patients (2)'!CJ192,"CHECK","")</f>
        <v/>
      </c>
      <c r="CK192" s="276" t="str">
        <f>IF('Info patients (1)'!CK192&lt;&gt;'Info patients (2)'!CK192,"CHECK","")</f>
        <v/>
      </c>
      <c r="CL192" s="276" t="str">
        <f>IF('Info patients (1)'!CL192&lt;&gt;'Info patients (2)'!CL192,"CHECK","")</f>
        <v/>
      </c>
      <c r="CM192" s="276" t="str">
        <f>IF('Info patients (1)'!CM192&lt;&gt;'Info patients (2)'!CM192,"CHECK","")</f>
        <v/>
      </c>
      <c r="CN192" s="276" t="str">
        <f>IF('Info patients (1)'!CN192&lt;&gt;'Info patients (2)'!CN192,"CHECK","")</f>
        <v/>
      </c>
      <c r="CO192" s="276" t="str">
        <f>IF('Info patients (1)'!CO192&lt;&gt;'Info patients (2)'!CO192,"CHECK","")</f>
        <v/>
      </c>
      <c r="CP192" s="276" t="str">
        <f>IF('Info patients (1)'!CP192&lt;&gt;'Info patients (2)'!CP192,"CHECK","")</f>
        <v/>
      </c>
      <c r="CQ192" s="276" t="str">
        <f>IF('Info patients (1)'!CQ192&lt;&gt;'Info patients (2)'!CQ192,"CHECK","")</f>
        <v/>
      </c>
      <c r="CR192" s="276" t="str">
        <f>IF('Info patients (1)'!CR192&lt;&gt;'Info patients (2)'!CR192,"CHECK","")</f>
        <v/>
      </c>
      <c r="CS192" s="276" t="str">
        <f>IF('Info patients (1)'!CS192&lt;&gt;'Info patients (2)'!CS192,"CHECK","")</f>
        <v/>
      </c>
      <c r="CT192" s="276" t="str">
        <f>IF('Info patients (1)'!CT192&lt;&gt;'Info patients (2)'!CT192,"CHECK","")</f>
        <v/>
      </c>
      <c r="CU192" s="276" t="str">
        <f>IF('Info patients (1)'!CU192&lt;&gt;'Info patients (2)'!CU192,"CHECK","")</f>
        <v/>
      </c>
      <c r="CV192" s="276" t="str">
        <f>IF('Info patients (1)'!CV192&lt;&gt;'Info patients (2)'!CV192,"CHECK","")</f>
        <v/>
      </c>
      <c r="CW192" s="276" t="str">
        <f>IF('Info patients (1)'!CW192&lt;&gt;'Info patients (2)'!CW192,"CHECK","")</f>
        <v/>
      </c>
      <c r="CX192" s="276" t="str">
        <f>IF('Info patients (1)'!CX192&lt;&gt;'Info patients (2)'!CX192,"CHECK","")</f>
        <v/>
      </c>
      <c r="CY192" s="276" t="str">
        <f>IF('Info patients (1)'!CY192&lt;&gt;'Info patients (2)'!CY192,"CHECK","")</f>
        <v/>
      </c>
      <c r="CZ192" s="276" t="str">
        <f>IF('Info patients (1)'!CZ192&lt;&gt;'Info patients (2)'!CZ192,"CHECK","")</f>
        <v/>
      </c>
      <c r="DA192" s="276" t="str">
        <f>IF('Info patients (1)'!DA192&lt;&gt;'Info patients (2)'!DA192,"CHECK","")</f>
        <v/>
      </c>
      <c r="DB192" s="276" t="str">
        <f>IF('Info patients (1)'!DB192&lt;&gt;'Info patients (2)'!DB192,"CHECK","")</f>
        <v/>
      </c>
      <c r="DC192" s="276" t="str">
        <f>IF('Info patients (1)'!DC192&lt;&gt;'Info patients (2)'!DC192,"CHECK","")</f>
        <v/>
      </c>
      <c r="DD192" s="276" t="str">
        <f>IF('Info patients (1)'!DD192&lt;&gt;'Info patients (2)'!DD192,"CHECK","")</f>
        <v/>
      </c>
      <c r="DE192" s="276" t="str">
        <f>IF('Info patients (1)'!DE192&lt;&gt;'Info patients (2)'!DE192,"CHECK","")</f>
        <v/>
      </c>
      <c r="DF192" s="276" t="str">
        <f>IF('Info patients (1)'!DF192&lt;&gt;'Info patients (2)'!DF192,"CHECK","")</f>
        <v/>
      </c>
      <c r="DG192" s="276" t="str">
        <f>IF('Info patients (1)'!DG192&lt;&gt;'Info patients (2)'!DG192,"CHECK","")</f>
        <v/>
      </c>
      <c r="DH192" s="276" t="str">
        <f>IF('Info patients (1)'!DH192&lt;&gt;'Info patients (2)'!DH192,"CHECK","")</f>
        <v/>
      </c>
      <c r="DI192" s="276" t="str">
        <f>IF('Info patients (1)'!DI192&lt;&gt;'Info patients (2)'!DI192,"CHECK","")</f>
        <v/>
      </c>
      <c r="DJ192" s="276" t="str">
        <f>IF('Info patients (1)'!DJ192&lt;&gt;'Info patients (2)'!DJ192,"CHECK","")</f>
        <v/>
      </c>
      <c r="DK192" s="276" t="str">
        <f>IF('Info patients (1)'!DK192&lt;&gt;'Info patients (2)'!DK192,"CHECK","")</f>
        <v/>
      </c>
      <c r="DL192" s="276" t="str">
        <f>IF('Info patients (1)'!DL192&lt;&gt;'Info patients (2)'!DL192,"CHECK","")</f>
        <v/>
      </c>
      <c r="DM192" s="276" t="str">
        <f>IF('Info patients (1)'!DM192&lt;&gt;'Info patients (2)'!DM192,"CHECK","")</f>
        <v/>
      </c>
      <c r="DN192" s="276" t="str">
        <f>IF('Info patients (1)'!DN192&lt;&gt;'Info patients (2)'!DN192,"CHECK","")</f>
        <v/>
      </c>
      <c r="DO192" s="276" t="str">
        <f>IF('Info patients (1)'!DO192&lt;&gt;'Info patients (2)'!DO192,"CHECK","")</f>
        <v/>
      </c>
      <c r="DP192" s="276" t="str">
        <f>IF('Info patients (1)'!DP192&lt;&gt;'Info patients (2)'!DP192,"CHECK","")</f>
        <v/>
      </c>
      <c r="DQ192" s="276" t="str">
        <f>IF('Info patients (1)'!DQ192&lt;&gt;'Info patients (2)'!DQ192,"CHECK","")</f>
        <v/>
      </c>
    </row>
    <row r="193" spans="1:121" s="109" customFormat="1" ht="23.25" customHeight="1" x14ac:dyDescent="0.2">
      <c r="A193" s="276" t="str">
        <f>IF('Info patients (1)'!A193&lt;&gt;'Info patients (2)'!A193,"CHECK","")</f>
        <v/>
      </c>
      <c r="B193" s="276" t="str">
        <f>IF('Info patients (1)'!B193&lt;&gt;'Info patients (2)'!B193,"CHECK","")</f>
        <v/>
      </c>
      <c r="C193" s="276" t="str">
        <f>IF('Info patients (1)'!C193&lt;&gt;'Info patients (2)'!C193,"CHECK","")</f>
        <v/>
      </c>
      <c r="D193" s="276" t="str">
        <f>IF('Info patients (1)'!D193&lt;&gt;'Info patients (2)'!D193,"CHECK","")</f>
        <v/>
      </c>
      <c r="E193" s="276" t="str">
        <f>IF('Info patients (1)'!E193&lt;&gt;'Info patients (2)'!E193,"CHECK","")</f>
        <v/>
      </c>
      <c r="F193" s="276" t="str">
        <f>IF('Info patients (1)'!F193&lt;&gt;'Info patients (2)'!F193,"CHECK","")</f>
        <v/>
      </c>
      <c r="G193" s="276" t="str">
        <f>IF('Info patients (1)'!G193&lt;&gt;'Info patients (2)'!G193,"CHECK","")</f>
        <v/>
      </c>
      <c r="H193" s="276" t="str">
        <f>IF('Info patients (1)'!H193&lt;&gt;'Info patients (2)'!H193,"CHECK","")</f>
        <v/>
      </c>
      <c r="I193" s="276" t="str">
        <f>IF('Info patients (1)'!I193&lt;&gt;'Info patients (2)'!I193,"CHECK","")</f>
        <v/>
      </c>
      <c r="J193" s="276" t="str">
        <f>IF('Info patients (1)'!J193&lt;&gt;'Info patients (2)'!J193,"CHECK","")</f>
        <v/>
      </c>
      <c r="K193" s="276" t="str">
        <f>IF('Info patients (1)'!K193&lt;&gt;'Info patients (2)'!K193,"CHECK","")</f>
        <v/>
      </c>
      <c r="L193" s="276" t="str">
        <f>IF('Info patients (1)'!L193&lt;&gt;'Info patients (2)'!L193,"CHECK","")</f>
        <v/>
      </c>
      <c r="M193" s="276" t="str">
        <f>IF('Info patients (1)'!M193&lt;&gt;'Info patients (2)'!M193,"CHECK","")</f>
        <v/>
      </c>
      <c r="N193" s="276" t="str">
        <f>IF('Info patients (1)'!N193&lt;&gt;'Info patients (2)'!N193,"CHECK","")</f>
        <v/>
      </c>
      <c r="O193" s="276" t="str">
        <f>IF('Info patients (1)'!O193&lt;&gt;'Info patients (2)'!O193,"CHECK","")</f>
        <v/>
      </c>
      <c r="P193" s="276" t="str">
        <f>IF('Info patients (1)'!P193&lt;&gt;'Info patients (2)'!P193,"CHECK","")</f>
        <v/>
      </c>
      <c r="Q193" s="276" t="str">
        <f>IF('Info patients (1)'!Q193&lt;&gt;'Info patients (2)'!Q193,"CHECK","")</f>
        <v/>
      </c>
      <c r="R193" s="276" t="str">
        <f>IF('Info patients (1)'!R193&lt;&gt;'Info patients (2)'!R193,"CHECK","")</f>
        <v/>
      </c>
      <c r="S193" s="276" t="str">
        <f>IF('Info patients (1)'!S193&lt;&gt;'Info patients (2)'!S193,"CHECK","")</f>
        <v/>
      </c>
      <c r="T193" s="276" t="str">
        <f>IF('Info patients (1)'!T193&lt;&gt;'Info patients (2)'!T193,"CHECK","")</f>
        <v/>
      </c>
      <c r="U193" s="276" t="str">
        <f>IF('Info patients (1)'!U193&lt;&gt;'Info patients (2)'!U193,"CHECK","")</f>
        <v/>
      </c>
      <c r="V193" s="276" t="str">
        <f>IF('Info patients (1)'!V193&lt;&gt;'Info patients (2)'!V193,"CHECK","")</f>
        <v/>
      </c>
      <c r="W193" s="276" t="str">
        <f>IF('Info patients (1)'!W193&lt;&gt;'Info patients (2)'!W193,"CHECK","")</f>
        <v/>
      </c>
      <c r="X193" s="276" t="str">
        <f>IF('Info patients (1)'!X193&lt;&gt;'Info patients (2)'!X193,"CHECK","")</f>
        <v/>
      </c>
      <c r="Y193" s="276" t="str">
        <f>IF('Info patients (1)'!Y193&lt;&gt;'Info patients (2)'!Y193,"CHECK","")</f>
        <v/>
      </c>
      <c r="Z193" s="276" t="str">
        <f>IF('Info patients (1)'!Z193&lt;&gt;'Info patients (2)'!Z193,"CHECK","")</f>
        <v/>
      </c>
      <c r="AA193" s="276" t="str">
        <f>IF('Info patients (1)'!AA193&lt;&gt;'Info patients (2)'!AA193,"CHECK","")</f>
        <v/>
      </c>
      <c r="AB193" s="276" t="str">
        <f>IF('Info patients (1)'!AB193&lt;&gt;'Info patients (2)'!AB193,"CHECK","")</f>
        <v/>
      </c>
      <c r="AC193" s="276" t="str">
        <f>IF('Info patients (1)'!AC193&lt;&gt;'Info patients (2)'!AC193,"CHECK","")</f>
        <v/>
      </c>
      <c r="AD193" s="276" t="str">
        <f>IF('Info patients (1)'!AD193&lt;&gt;'Info patients (2)'!AD193,"CHECK","")</f>
        <v/>
      </c>
      <c r="AE193" s="276" t="str">
        <f>IF('Info patients (1)'!AE193&lt;&gt;'Info patients (2)'!AE193,"CHECK","")</f>
        <v/>
      </c>
      <c r="AF193" s="276" t="str">
        <f>IF('Info patients (1)'!AF193&lt;&gt;'Info patients (2)'!AF193,"CHECK","")</f>
        <v/>
      </c>
      <c r="AG193" s="276" t="str">
        <f>IF('Info patients (1)'!AG193&lt;&gt;'Info patients (2)'!AG193,"CHECK","")</f>
        <v/>
      </c>
      <c r="AH193" s="276" t="str">
        <f>IF('Info patients (1)'!AH193&lt;&gt;'Info patients (2)'!AH193,"CHECK","")</f>
        <v/>
      </c>
      <c r="AI193" s="276" t="str">
        <f>IF('Info patients (1)'!AI193&lt;&gt;'Info patients (2)'!AI193,"CHECK","")</f>
        <v/>
      </c>
      <c r="AJ193" s="276" t="str">
        <f>IF('Info patients (1)'!AJ193&lt;&gt;'Info patients (2)'!AJ193,"CHECK","")</f>
        <v/>
      </c>
      <c r="AK193" s="276" t="str">
        <f>IF('Info patients (1)'!AK193&lt;&gt;'Info patients (2)'!AK193,"CHECK","")</f>
        <v/>
      </c>
      <c r="AL193" s="276" t="str">
        <f>IF('Info patients (1)'!AL193&lt;&gt;'Info patients (2)'!AL193,"CHECK","")</f>
        <v/>
      </c>
      <c r="AM193" s="276" t="str">
        <f>IF('Info patients (1)'!AM193&lt;&gt;'Info patients (2)'!AM193,"CHECK","")</f>
        <v/>
      </c>
      <c r="AN193" s="276" t="str">
        <f>IF('Info patients (1)'!AN193&lt;&gt;'Info patients (2)'!AN193,"CHECK","")</f>
        <v/>
      </c>
      <c r="AO193" s="276" t="str">
        <f>IF('Info patients (1)'!AO193&lt;&gt;'Info patients (2)'!AO193,"CHECK","")</f>
        <v/>
      </c>
      <c r="AP193" s="276" t="str">
        <f>IF('Info patients (1)'!AP193&lt;&gt;'Info patients (2)'!AP193,"CHECK","")</f>
        <v/>
      </c>
      <c r="AQ193" s="276" t="str">
        <f>IF('Info patients (1)'!AQ193&lt;&gt;'Info patients (2)'!AQ193,"CHECK","")</f>
        <v/>
      </c>
      <c r="AR193" s="276" t="str">
        <f>IF('Info patients (1)'!AR193&lt;&gt;'Info patients (2)'!AR193,"CHECK","")</f>
        <v/>
      </c>
      <c r="AS193" s="276" t="str">
        <f>IF('Info patients (1)'!AS193&lt;&gt;'Info patients (2)'!AS193,"CHECK","")</f>
        <v/>
      </c>
      <c r="AT193" s="276" t="str">
        <f>IF('Info patients (1)'!AT193&lt;&gt;'Info patients (2)'!AT193,"CHECK","")</f>
        <v/>
      </c>
      <c r="AU193" s="276" t="str">
        <f>IF('Info patients (1)'!AU193&lt;&gt;'Info patients (2)'!AU193,"CHECK","")</f>
        <v/>
      </c>
      <c r="AV193" s="276" t="str">
        <f>IF('Info patients (1)'!AV193&lt;&gt;'Info patients (2)'!AV193,"CHECK","")</f>
        <v/>
      </c>
      <c r="AW193" s="276" t="str">
        <f>IF('Info patients (1)'!AW193&lt;&gt;'Info patients (2)'!AW193,"CHECK","")</f>
        <v/>
      </c>
      <c r="AX193" s="276" t="str">
        <f>IF('Info patients (1)'!AX193&lt;&gt;'Info patients (2)'!AX193,"CHECK","")</f>
        <v/>
      </c>
      <c r="AY193" s="276" t="str">
        <f>IF('Info patients (1)'!AY193&lt;&gt;'Info patients (2)'!AY193,"CHECK","")</f>
        <v/>
      </c>
      <c r="AZ193" s="276" t="str">
        <f>IF('Info patients (1)'!AZ193&lt;&gt;'Info patients (2)'!AZ193,"CHECK","")</f>
        <v/>
      </c>
      <c r="BA193" s="276" t="str">
        <f>IF('Info patients (1)'!BA193&lt;&gt;'Info patients (2)'!BA193,"CHECK","")</f>
        <v/>
      </c>
      <c r="BB193" s="276" t="str">
        <f>IF('Info patients (1)'!BB193&lt;&gt;'Info patients (2)'!BB193,"CHECK","")</f>
        <v/>
      </c>
      <c r="BC193" s="276" t="str">
        <f>IF('Info patients (1)'!BC193&lt;&gt;'Info patients (2)'!BC193,"CHECK","")</f>
        <v/>
      </c>
      <c r="BD193" s="276" t="str">
        <f>IF('Info patients (1)'!BD193&lt;&gt;'Info patients (2)'!BD193,"CHECK","")</f>
        <v/>
      </c>
      <c r="BE193" s="276" t="str">
        <f>IF('Info patients (1)'!BE193&lt;&gt;'Info patients (2)'!BE193,"CHECK","")</f>
        <v/>
      </c>
      <c r="BF193" s="276" t="str">
        <f>IF('Info patients (1)'!BF193&lt;&gt;'Info patients (2)'!BF193,"CHECK","")</f>
        <v/>
      </c>
      <c r="BG193" s="276" t="str">
        <f>IF('Info patients (1)'!BG193&lt;&gt;'Info patients (2)'!BG193,"CHECK","")</f>
        <v/>
      </c>
      <c r="BH193" s="276" t="str">
        <f>IF('Info patients (1)'!BH193&lt;&gt;'Info patients (2)'!BH193,"CHECK","")</f>
        <v/>
      </c>
      <c r="BI193" s="276" t="str">
        <f>IF('Info patients (1)'!BI193&lt;&gt;'Info patients (2)'!BI193,"CHECK","")</f>
        <v/>
      </c>
      <c r="BJ193" s="276" t="str">
        <f>IF('Info patients (1)'!BJ193&lt;&gt;'Info patients (2)'!BJ193,"CHECK","")</f>
        <v/>
      </c>
      <c r="BK193" s="276" t="str">
        <f>IF('Info patients (1)'!BK193&lt;&gt;'Info patients (2)'!BK193,"CHECK","")</f>
        <v/>
      </c>
      <c r="BL193" s="276" t="str">
        <f>IF('Info patients (1)'!BL193&lt;&gt;'Info patients (2)'!BL193,"CHECK","")</f>
        <v/>
      </c>
      <c r="BM193" s="276" t="str">
        <f>IF('Info patients (1)'!BM193&lt;&gt;'Info patients (2)'!BM193,"CHECK","")</f>
        <v/>
      </c>
      <c r="BN193" s="276" t="str">
        <f>IF('Info patients (1)'!BN193&lt;&gt;'Info patients (2)'!BN193,"CHECK","")</f>
        <v/>
      </c>
      <c r="BO193" s="276" t="str">
        <f>IF('Info patients (1)'!BO193&lt;&gt;'Info patients (2)'!BO193,"CHECK","")</f>
        <v/>
      </c>
      <c r="BP193" s="276" t="str">
        <f>IF('Info patients (1)'!BP193&lt;&gt;'Info patients (2)'!BP193,"CHECK","")</f>
        <v/>
      </c>
      <c r="BQ193" s="276" t="str">
        <f>IF('Info patients (1)'!BQ193&lt;&gt;'Info patients (2)'!BQ193,"CHECK","")</f>
        <v/>
      </c>
      <c r="BR193" s="276" t="str">
        <f>IF('Info patients (1)'!BR193&lt;&gt;'Info patients (2)'!BR193,"CHECK","")</f>
        <v/>
      </c>
      <c r="BS193" s="276" t="str">
        <f>IF('Info patients (1)'!BS193&lt;&gt;'Info patients (2)'!BS193,"CHECK","")</f>
        <v/>
      </c>
      <c r="BT193" s="276" t="str">
        <f>IF('Info patients (1)'!BT193&lt;&gt;'Info patients (2)'!BT193,"CHECK","")</f>
        <v/>
      </c>
      <c r="BU193" s="276" t="str">
        <f>IF('Info patients (1)'!BU193&lt;&gt;'Info patients (2)'!BU193,"CHECK","")</f>
        <v/>
      </c>
      <c r="BV193" s="276" t="str">
        <f>IF('Info patients (1)'!BV193&lt;&gt;'Info patients (2)'!BV193,"CHECK","")</f>
        <v/>
      </c>
      <c r="BW193" s="276" t="str">
        <f>IF('Info patients (1)'!BW193&lt;&gt;'Info patients (2)'!BW193,"CHECK","")</f>
        <v/>
      </c>
      <c r="BX193" s="276" t="str">
        <f>IF('Info patients (1)'!BX193&lt;&gt;'Info patients (2)'!BX193,"CHECK","")</f>
        <v/>
      </c>
      <c r="BY193" s="276" t="str">
        <f>IF('Info patients (1)'!BY193&lt;&gt;'Info patients (2)'!BY193,"CHECK","")</f>
        <v/>
      </c>
      <c r="BZ193" s="276" t="str">
        <f>IF('Info patients (1)'!BZ193&lt;&gt;'Info patients (2)'!BZ193,"CHECK","")</f>
        <v/>
      </c>
      <c r="CA193" s="276" t="str">
        <f>IF('Info patients (1)'!CA193&lt;&gt;'Info patients (2)'!CA193,"CHECK","")</f>
        <v/>
      </c>
      <c r="CB193" s="276" t="str">
        <f>IF('Info patients (1)'!CB193&lt;&gt;'Info patients (2)'!CB193,"CHECK","")</f>
        <v/>
      </c>
      <c r="CC193" s="276" t="str">
        <f>IF('Info patients (1)'!CC193&lt;&gt;'Info patients (2)'!CC193,"CHECK","")</f>
        <v/>
      </c>
      <c r="CD193" s="276" t="str">
        <f>IF('Info patients (1)'!CD193&lt;&gt;'Info patients (2)'!CD193,"CHECK","")</f>
        <v/>
      </c>
      <c r="CE193" s="276" t="str">
        <f>IF('Info patients (1)'!CE193&lt;&gt;'Info patients (2)'!CE193,"CHECK","")</f>
        <v/>
      </c>
      <c r="CF193" s="276" t="str">
        <f>IF('Info patients (1)'!CF193&lt;&gt;'Info patients (2)'!CF193,"CHECK","")</f>
        <v/>
      </c>
      <c r="CG193" s="276" t="str">
        <f>IF('Info patients (1)'!CG193&lt;&gt;'Info patients (2)'!CG193,"CHECK","")</f>
        <v/>
      </c>
      <c r="CH193" s="276" t="str">
        <f>IF('Info patients (1)'!CH193&lt;&gt;'Info patients (2)'!CH193,"CHECK","")</f>
        <v/>
      </c>
      <c r="CI193" s="276" t="str">
        <f>IF('Info patients (1)'!CI193&lt;&gt;'Info patients (2)'!CI193,"CHECK","")</f>
        <v/>
      </c>
      <c r="CJ193" s="276" t="str">
        <f>IF('Info patients (1)'!CJ193&lt;&gt;'Info patients (2)'!CJ193,"CHECK","")</f>
        <v/>
      </c>
      <c r="CK193" s="276" t="str">
        <f>IF('Info patients (1)'!CK193&lt;&gt;'Info patients (2)'!CK193,"CHECK","")</f>
        <v/>
      </c>
      <c r="CL193" s="276" t="str">
        <f>IF('Info patients (1)'!CL193&lt;&gt;'Info patients (2)'!CL193,"CHECK","")</f>
        <v/>
      </c>
      <c r="CM193" s="276" t="str">
        <f>IF('Info patients (1)'!CM193&lt;&gt;'Info patients (2)'!CM193,"CHECK","")</f>
        <v/>
      </c>
      <c r="CN193" s="276" t="str">
        <f>IF('Info patients (1)'!CN193&lt;&gt;'Info patients (2)'!CN193,"CHECK","")</f>
        <v/>
      </c>
      <c r="CO193" s="276" t="str">
        <f>IF('Info patients (1)'!CO193&lt;&gt;'Info patients (2)'!CO193,"CHECK","")</f>
        <v/>
      </c>
      <c r="CP193" s="276" t="str">
        <f>IF('Info patients (1)'!CP193&lt;&gt;'Info patients (2)'!CP193,"CHECK","")</f>
        <v/>
      </c>
      <c r="CQ193" s="276" t="str">
        <f>IF('Info patients (1)'!CQ193&lt;&gt;'Info patients (2)'!CQ193,"CHECK","")</f>
        <v/>
      </c>
      <c r="CR193" s="276" t="str">
        <f>IF('Info patients (1)'!CR193&lt;&gt;'Info patients (2)'!CR193,"CHECK","")</f>
        <v/>
      </c>
      <c r="CS193" s="276" t="str">
        <f>IF('Info patients (1)'!CS193&lt;&gt;'Info patients (2)'!CS193,"CHECK","")</f>
        <v/>
      </c>
      <c r="CT193" s="276" t="str">
        <f>IF('Info patients (1)'!CT193&lt;&gt;'Info patients (2)'!CT193,"CHECK","")</f>
        <v/>
      </c>
      <c r="CU193" s="276" t="str">
        <f>IF('Info patients (1)'!CU193&lt;&gt;'Info patients (2)'!CU193,"CHECK","")</f>
        <v/>
      </c>
      <c r="CV193" s="276" t="str">
        <f>IF('Info patients (1)'!CV193&lt;&gt;'Info patients (2)'!CV193,"CHECK","")</f>
        <v/>
      </c>
      <c r="CW193" s="276" t="str">
        <f>IF('Info patients (1)'!CW193&lt;&gt;'Info patients (2)'!CW193,"CHECK","")</f>
        <v/>
      </c>
      <c r="CX193" s="276" t="str">
        <f>IF('Info patients (1)'!CX193&lt;&gt;'Info patients (2)'!CX193,"CHECK","")</f>
        <v/>
      </c>
      <c r="CY193" s="276" t="str">
        <f>IF('Info patients (1)'!CY193&lt;&gt;'Info patients (2)'!CY193,"CHECK","")</f>
        <v/>
      </c>
      <c r="CZ193" s="276" t="str">
        <f>IF('Info patients (1)'!CZ193&lt;&gt;'Info patients (2)'!CZ193,"CHECK","")</f>
        <v/>
      </c>
      <c r="DA193" s="276" t="str">
        <f>IF('Info patients (1)'!DA193&lt;&gt;'Info patients (2)'!DA193,"CHECK","")</f>
        <v/>
      </c>
      <c r="DB193" s="276" t="str">
        <f>IF('Info patients (1)'!DB193&lt;&gt;'Info patients (2)'!DB193,"CHECK","")</f>
        <v/>
      </c>
      <c r="DC193" s="276" t="str">
        <f>IF('Info patients (1)'!DC193&lt;&gt;'Info patients (2)'!DC193,"CHECK","")</f>
        <v/>
      </c>
      <c r="DD193" s="276" t="str">
        <f>IF('Info patients (1)'!DD193&lt;&gt;'Info patients (2)'!DD193,"CHECK","")</f>
        <v/>
      </c>
      <c r="DE193" s="276" t="str">
        <f>IF('Info patients (1)'!DE193&lt;&gt;'Info patients (2)'!DE193,"CHECK","")</f>
        <v/>
      </c>
      <c r="DF193" s="276" t="str">
        <f>IF('Info patients (1)'!DF193&lt;&gt;'Info patients (2)'!DF193,"CHECK","")</f>
        <v/>
      </c>
      <c r="DG193" s="276" t="str">
        <f>IF('Info patients (1)'!DG193&lt;&gt;'Info patients (2)'!DG193,"CHECK","")</f>
        <v/>
      </c>
      <c r="DH193" s="276" t="str">
        <f>IF('Info patients (1)'!DH193&lt;&gt;'Info patients (2)'!DH193,"CHECK","")</f>
        <v/>
      </c>
      <c r="DI193" s="276" t="str">
        <f>IF('Info patients (1)'!DI193&lt;&gt;'Info patients (2)'!DI193,"CHECK","")</f>
        <v/>
      </c>
      <c r="DJ193" s="276" t="str">
        <f>IF('Info patients (1)'!DJ193&lt;&gt;'Info patients (2)'!DJ193,"CHECK","")</f>
        <v/>
      </c>
      <c r="DK193" s="276" t="str">
        <f>IF('Info patients (1)'!DK193&lt;&gt;'Info patients (2)'!DK193,"CHECK","")</f>
        <v/>
      </c>
      <c r="DL193" s="276" t="str">
        <f>IF('Info patients (1)'!DL193&lt;&gt;'Info patients (2)'!DL193,"CHECK","")</f>
        <v/>
      </c>
      <c r="DM193" s="276" t="str">
        <f>IF('Info patients (1)'!DM193&lt;&gt;'Info patients (2)'!DM193,"CHECK","")</f>
        <v/>
      </c>
      <c r="DN193" s="276" t="str">
        <f>IF('Info patients (1)'!DN193&lt;&gt;'Info patients (2)'!DN193,"CHECK","")</f>
        <v/>
      </c>
      <c r="DO193" s="276" t="str">
        <f>IF('Info patients (1)'!DO193&lt;&gt;'Info patients (2)'!DO193,"CHECK","")</f>
        <v/>
      </c>
      <c r="DP193" s="276" t="str">
        <f>IF('Info patients (1)'!DP193&lt;&gt;'Info patients (2)'!DP193,"CHECK","")</f>
        <v/>
      </c>
      <c r="DQ193" s="276" t="str">
        <f>IF('Info patients (1)'!DQ193&lt;&gt;'Info patients (2)'!DQ193,"CHECK","")</f>
        <v/>
      </c>
    </row>
    <row r="194" spans="1:121" s="109" customFormat="1" ht="23.25" customHeight="1" x14ac:dyDescent="0.2">
      <c r="A194" s="276" t="str">
        <f>IF('Info patients (1)'!A194&lt;&gt;'Info patients (2)'!A194,"CHECK","")</f>
        <v/>
      </c>
      <c r="B194" s="276" t="str">
        <f>IF('Info patients (1)'!B194&lt;&gt;'Info patients (2)'!B194,"CHECK","")</f>
        <v/>
      </c>
      <c r="C194" s="276" t="str">
        <f>IF('Info patients (1)'!C194&lt;&gt;'Info patients (2)'!C194,"CHECK","")</f>
        <v/>
      </c>
      <c r="D194" s="276" t="str">
        <f>IF('Info patients (1)'!D194&lt;&gt;'Info patients (2)'!D194,"CHECK","")</f>
        <v/>
      </c>
      <c r="E194" s="276" t="str">
        <f>IF('Info patients (1)'!E194&lt;&gt;'Info patients (2)'!E194,"CHECK","")</f>
        <v/>
      </c>
      <c r="F194" s="276" t="str">
        <f>IF('Info patients (1)'!F194&lt;&gt;'Info patients (2)'!F194,"CHECK","")</f>
        <v/>
      </c>
      <c r="G194" s="276" t="str">
        <f>IF('Info patients (1)'!G194&lt;&gt;'Info patients (2)'!G194,"CHECK","")</f>
        <v/>
      </c>
      <c r="H194" s="276" t="str">
        <f>IF('Info patients (1)'!H194&lt;&gt;'Info patients (2)'!H194,"CHECK","")</f>
        <v/>
      </c>
      <c r="I194" s="276" t="str">
        <f>IF('Info patients (1)'!I194&lt;&gt;'Info patients (2)'!I194,"CHECK","")</f>
        <v/>
      </c>
      <c r="J194" s="276" t="str">
        <f>IF('Info patients (1)'!J194&lt;&gt;'Info patients (2)'!J194,"CHECK","")</f>
        <v/>
      </c>
      <c r="K194" s="276" t="str">
        <f>IF('Info patients (1)'!K194&lt;&gt;'Info patients (2)'!K194,"CHECK","")</f>
        <v/>
      </c>
      <c r="L194" s="276" t="str">
        <f>IF('Info patients (1)'!L194&lt;&gt;'Info patients (2)'!L194,"CHECK","")</f>
        <v/>
      </c>
      <c r="M194" s="276" t="str">
        <f>IF('Info patients (1)'!M194&lt;&gt;'Info patients (2)'!M194,"CHECK","")</f>
        <v/>
      </c>
      <c r="N194" s="276" t="str">
        <f>IF('Info patients (1)'!N194&lt;&gt;'Info patients (2)'!N194,"CHECK","")</f>
        <v/>
      </c>
      <c r="O194" s="276" t="str">
        <f>IF('Info patients (1)'!O194&lt;&gt;'Info patients (2)'!O194,"CHECK","")</f>
        <v/>
      </c>
      <c r="P194" s="276" t="str">
        <f>IF('Info patients (1)'!P194&lt;&gt;'Info patients (2)'!P194,"CHECK","")</f>
        <v/>
      </c>
      <c r="Q194" s="276" t="str">
        <f>IF('Info patients (1)'!Q194&lt;&gt;'Info patients (2)'!Q194,"CHECK","")</f>
        <v/>
      </c>
      <c r="R194" s="276" t="str">
        <f>IF('Info patients (1)'!R194&lt;&gt;'Info patients (2)'!R194,"CHECK","")</f>
        <v/>
      </c>
      <c r="S194" s="276" t="str">
        <f>IF('Info patients (1)'!S194&lt;&gt;'Info patients (2)'!S194,"CHECK","")</f>
        <v/>
      </c>
      <c r="T194" s="276" t="str">
        <f>IF('Info patients (1)'!T194&lt;&gt;'Info patients (2)'!T194,"CHECK","")</f>
        <v/>
      </c>
      <c r="U194" s="276" t="str">
        <f>IF('Info patients (1)'!U194&lt;&gt;'Info patients (2)'!U194,"CHECK","")</f>
        <v/>
      </c>
      <c r="V194" s="276" t="str">
        <f>IF('Info patients (1)'!V194&lt;&gt;'Info patients (2)'!V194,"CHECK","")</f>
        <v/>
      </c>
      <c r="W194" s="276" t="str">
        <f>IF('Info patients (1)'!W194&lt;&gt;'Info patients (2)'!W194,"CHECK","")</f>
        <v/>
      </c>
      <c r="X194" s="276" t="str">
        <f>IF('Info patients (1)'!X194&lt;&gt;'Info patients (2)'!X194,"CHECK","")</f>
        <v/>
      </c>
      <c r="Y194" s="276" t="str">
        <f>IF('Info patients (1)'!Y194&lt;&gt;'Info patients (2)'!Y194,"CHECK","")</f>
        <v/>
      </c>
      <c r="Z194" s="276" t="str">
        <f>IF('Info patients (1)'!Z194&lt;&gt;'Info patients (2)'!Z194,"CHECK","")</f>
        <v/>
      </c>
      <c r="AA194" s="276" t="str">
        <f>IF('Info patients (1)'!AA194&lt;&gt;'Info patients (2)'!AA194,"CHECK","")</f>
        <v/>
      </c>
      <c r="AB194" s="276" t="str">
        <f>IF('Info patients (1)'!AB194&lt;&gt;'Info patients (2)'!AB194,"CHECK","")</f>
        <v/>
      </c>
      <c r="AC194" s="276" t="str">
        <f>IF('Info patients (1)'!AC194&lt;&gt;'Info patients (2)'!AC194,"CHECK","")</f>
        <v/>
      </c>
      <c r="AD194" s="276" t="str">
        <f>IF('Info patients (1)'!AD194&lt;&gt;'Info patients (2)'!AD194,"CHECK","")</f>
        <v/>
      </c>
      <c r="AE194" s="276" t="str">
        <f>IF('Info patients (1)'!AE194&lt;&gt;'Info patients (2)'!AE194,"CHECK","")</f>
        <v/>
      </c>
      <c r="AF194" s="276" t="str">
        <f>IF('Info patients (1)'!AF194&lt;&gt;'Info patients (2)'!AF194,"CHECK","")</f>
        <v/>
      </c>
      <c r="AG194" s="276" t="str">
        <f>IF('Info patients (1)'!AG194&lt;&gt;'Info patients (2)'!AG194,"CHECK","")</f>
        <v/>
      </c>
      <c r="AH194" s="276" t="str">
        <f>IF('Info patients (1)'!AH194&lt;&gt;'Info patients (2)'!AH194,"CHECK","")</f>
        <v/>
      </c>
      <c r="AI194" s="276" t="str">
        <f>IF('Info patients (1)'!AI194&lt;&gt;'Info patients (2)'!AI194,"CHECK","")</f>
        <v/>
      </c>
      <c r="AJ194" s="276" t="str">
        <f>IF('Info patients (1)'!AJ194&lt;&gt;'Info patients (2)'!AJ194,"CHECK","")</f>
        <v/>
      </c>
      <c r="AK194" s="276" t="str">
        <f>IF('Info patients (1)'!AK194&lt;&gt;'Info patients (2)'!AK194,"CHECK","")</f>
        <v/>
      </c>
      <c r="AL194" s="276" t="str">
        <f>IF('Info patients (1)'!AL194&lt;&gt;'Info patients (2)'!AL194,"CHECK","")</f>
        <v/>
      </c>
      <c r="AM194" s="276" t="str">
        <f>IF('Info patients (1)'!AM194&lt;&gt;'Info patients (2)'!AM194,"CHECK","")</f>
        <v/>
      </c>
      <c r="AN194" s="276" t="str">
        <f>IF('Info patients (1)'!AN194&lt;&gt;'Info patients (2)'!AN194,"CHECK","")</f>
        <v/>
      </c>
      <c r="AO194" s="276" t="str">
        <f>IF('Info patients (1)'!AO194&lt;&gt;'Info patients (2)'!AO194,"CHECK","")</f>
        <v/>
      </c>
      <c r="AP194" s="276" t="str">
        <f>IF('Info patients (1)'!AP194&lt;&gt;'Info patients (2)'!AP194,"CHECK","")</f>
        <v/>
      </c>
      <c r="AQ194" s="276" t="str">
        <f>IF('Info patients (1)'!AQ194&lt;&gt;'Info patients (2)'!AQ194,"CHECK","")</f>
        <v/>
      </c>
      <c r="AR194" s="276" t="str">
        <f>IF('Info patients (1)'!AR194&lt;&gt;'Info patients (2)'!AR194,"CHECK","")</f>
        <v/>
      </c>
      <c r="AS194" s="276" t="str">
        <f>IF('Info patients (1)'!AS194&lt;&gt;'Info patients (2)'!AS194,"CHECK","")</f>
        <v/>
      </c>
      <c r="AT194" s="276" t="str">
        <f>IF('Info patients (1)'!AT194&lt;&gt;'Info patients (2)'!AT194,"CHECK","")</f>
        <v/>
      </c>
      <c r="AU194" s="276" t="str">
        <f>IF('Info patients (1)'!AU194&lt;&gt;'Info patients (2)'!AU194,"CHECK","")</f>
        <v/>
      </c>
      <c r="AV194" s="276" t="str">
        <f>IF('Info patients (1)'!AV194&lt;&gt;'Info patients (2)'!AV194,"CHECK","")</f>
        <v/>
      </c>
      <c r="AW194" s="276" t="str">
        <f>IF('Info patients (1)'!AW194&lt;&gt;'Info patients (2)'!AW194,"CHECK","")</f>
        <v/>
      </c>
      <c r="AX194" s="276" t="str">
        <f>IF('Info patients (1)'!AX194&lt;&gt;'Info patients (2)'!AX194,"CHECK","")</f>
        <v/>
      </c>
      <c r="AY194" s="276" t="str">
        <f>IF('Info patients (1)'!AY194&lt;&gt;'Info patients (2)'!AY194,"CHECK","")</f>
        <v/>
      </c>
      <c r="AZ194" s="276" t="str">
        <f>IF('Info patients (1)'!AZ194&lt;&gt;'Info patients (2)'!AZ194,"CHECK","")</f>
        <v/>
      </c>
      <c r="BA194" s="276" t="str">
        <f>IF('Info patients (1)'!BA194&lt;&gt;'Info patients (2)'!BA194,"CHECK","")</f>
        <v/>
      </c>
      <c r="BB194" s="276" t="str">
        <f>IF('Info patients (1)'!BB194&lt;&gt;'Info patients (2)'!BB194,"CHECK","")</f>
        <v/>
      </c>
      <c r="BC194" s="276" t="str">
        <f>IF('Info patients (1)'!BC194&lt;&gt;'Info patients (2)'!BC194,"CHECK","")</f>
        <v/>
      </c>
      <c r="BD194" s="276" t="str">
        <f>IF('Info patients (1)'!BD194&lt;&gt;'Info patients (2)'!BD194,"CHECK","")</f>
        <v/>
      </c>
      <c r="BE194" s="276" t="str">
        <f>IF('Info patients (1)'!BE194&lt;&gt;'Info patients (2)'!BE194,"CHECK","")</f>
        <v/>
      </c>
      <c r="BF194" s="276" t="str">
        <f>IF('Info patients (1)'!BF194&lt;&gt;'Info patients (2)'!BF194,"CHECK","")</f>
        <v/>
      </c>
      <c r="BG194" s="276" t="str">
        <f>IF('Info patients (1)'!BG194&lt;&gt;'Info patients (2)'!BG194,"CHECK","")</f>
        <v/>
      </c>
      <c r="BH194" s="276" t="str">
        <f>IF('Info patients (1)'!BH194&lt;&gt;'Info patients (2)'!BH194,"CHECK","")</f>
        <v/>
      </c>
      <c r="BI194" s="276" t="str">
        <f>IF('Info patients (1)'!BI194&lt;&gt;'Info patients (2)'!BI194,"CHECK","")</f>
        <v/>
      </c>
      <c r="BJ194" s="276" t="str">
        <f>IF('Info patients (1)'!BJ194&lt;&gt;'Info patients (2)'!BJ194,"CHECK","")</f>
        <v/>
      </c>
      <c r="BK194" s="276" t="str">
        <f>IF('Info patients (1)'!BK194&lt;&gt;'Info patients (2)'!BK194,"CHECK","")</f>
        <v/>
      </c>
      <c r="BL194" s="276" t="str">
        <f>IF('Info patients (1)'!BL194&lt;&gt;'Info patients (2)'!BL194,"CHECK","")</f>
        <v/>
      </c>
      <c r="BM194" s="276" t="str">
        <f>IF('Info patients (1)'!BM194&lt;&gt;'Info patients (2)'!BM194,"CHECK","")</f>
        <v/>
      </c>
      <c r="BN194" s="276" t="str">
        <f>IF('Info patients (1)'!BN194&lt;&gt;'Info patients (2)'!BN194,"CHECK","")</f>
        <v/>
      </c>
      <c r="BO194" s="276" t="str">
        <f>IF('Info patients (1)'!BO194&lt;&gt;'Info patients (2)'!BO194,"CHECK","")</f>
        <v/>
      </c>
      <c r="BP194" s="276" t="str">
        <f>IF('Info patients (1)'!BP194&lt;&gt;'Info patients (2)'!BP194,"CHECK","")</f>
        <v/>
      </c>
      <c r="BQ194" s="276" t="str">
        <f>IF('Info patients (1)'!BQ194&lt;&gt;'Info patients (2)'!BQ194,"CHECK","")</f>
        <v/>
      </c>
      <c r="BR194" s="276" t="str">
        <f>IF('Info patients (1)'!BR194&lt;&gt;'Info patients (2)'!BR194,"CHECK","")</f>
        <v/>
      </c>
      <c r="BS194" s="276" t="str">
        <f>IF('Info patients (1)'!BS194&lt;&gt;'Info patients (2)'!BS194,"CHECK","")</f>
        <v/>
      </c>
      <c r="BT194" s="276" t="str">
        <f>IF('Info patients (1)'!BT194&lt;&gt;'Info patients (2)'!BT194,"CHECK","")</f>
        <v/>
      </c>
      <c r="BU194" s="276" t="str">
        <f>IF('Info patients (1)'!BU194&lt;&gt;'Info patients (2)'!BU194,"CHECK","")</f>
        <v/>
      </c>
      <c r="BV194" s="276" t="str">
        <f>IF('Info patients (1)'!BV194&lt;&gt;'Info patients (2)'!BV194,"CHECK","")</f>
        <v/>
      </c>
      <c r="BW194" s="276" t="str">
        <f>IF('Info patients (1)'!BW194&lt;&gt;'Info patients (2)'!BW194,"CHECK","")</f>
        <v/>
      </c>
      <c r="BX194" s="276" t="str">
        <f>IF('Info patients (1)'!BX194&lt;&gt;'Info patients (2)'!BX194,"CHECK","")</f>
        <v/>
      </c>
      <c r="BY194" s="276" t="str">
        <f>IF('Info patients (1)'!BY194&lt;&gt;'Info patients (2)'!BY194,"CHECK","")</f>
        <v/>
      </c>
      <c r="BZ194" s="276" t="str">
        <f>IF('Info patients (1)'!BZ194&lt;&gt;'Info patients (2)'!BZ194,"CHECK","")</f>
        <v/>
      </c>
      <c r="CA194" s="276" t="str">
        <f>IF('Info patients (1)'!CA194&lt;&gt;'Info patients (2)'!CA194,"CHECK","")</f>
        <v/>
      </c>
      <c r="CB194" s="276" t="str">
        <f>IF('Info patients (1)'!CB194&lt;&gt;'Info patients (2)'!CB194,"CHECK","")</f>
        <v/>
      </c>
      <c r="CC194" s="276" t="str">
        <f>IF('Info patients (1)'!CC194&lt;&gt;'Info patients (2)'!CC194,"CHECK","")</f>
        <v/>
      </c>
      <c r="CD194" s="276" t="str">
        <f>IF('Info patients (1)'!CD194&lt;&gt;'Info patients (2)'!CD194,"CHECK","")</f>
        <v/>
      </c>
      <c r="CE194" s="276" t="str">
        <f>IF('Info patients (1)'!CE194&lt;&gt;'Info patients (2)'!CE194,"CHECK","")</f>
        <v/>
      </c>
      <c r="CF194" s="276" t="str">
        <f>IF('Info patients (1)'!CF194&lt;&gt;'Info patients (2)'!CF194,"CHECK","")</f>
        <v/>
      </c>
      <c r="CG194" s="276" t="str">
        <f>IF('Info patients (1)'!CG194&lt;&gt;'Info patients (2)'!CG194,"CHECK","")</f>
        <v/>
      </c>
      <c r="CH194" s="276" t="str">
        <f>IF('Info patients (1)'!CH194&lt;&gt;'Info patients (2)'!CH194,"CHECK","")</f>
        <v/>
      </c>
      <c r="CI194" s="276" t="str">
        <f>IF('Info patients (1)'!CI194&lt;&gt;'Info patients (2)'!CI194,"CHECK","")</f>
        <v/>
      </c>
      <c r="CJ194" s="276" t="str">
        <f>IF('Info patients (1)'!CJ194&lt;&gt;'Info patients (2)'!CJ194,"CHECK","")</f>
        <v/>
      </c>
      <c r="CK194" s="276" t="str">
        <f>IF('Info patients (1)'!CK194&lt;&gt;'Info patients (2)'!CK194,"CHECK","")</f>
        <v/>
      </c>
      <c r="CL194" s="276" t="str">
        <f>IF('Info patients (1)'!CL194&lt;&gt;'Info patients (2)'!CL194,"CHECK","")</f>
        <v/>
      </c>
      <c r="CM194" s="276" t="str">
        <f>IF('Info patients (1)'!CM194&lt;&gt;'Info patients (2)'!CM194,"CHECK","")</f>
        <v/>
      </c>
      <c r="CN194" s="276" t="str">
        <f>IF('Info patients (1)'!CN194&lt;&gt;'Info patients (2)'!CN194,"CHECK","")</f>
        <v/>
      </c>
      <c r="CO194" s="276" t="str">
        <f>IF('Info patients (1)'!CO194&lt;&gt;'Info patients (2)'!CO194,"CHECK","")</f>
        <v/>
      </c>
      <c r="CP194" s="276" t="str">
        <f>IF('Info patients (1)'!CP194&lt;&gt;'Info patients (2)'!CP194,"CHECK","")</f>
        <v/>
      </c>
      <c r="CQ194" s="276" t="str">
        <f>IF('Info patients (1)'!CQ194&lt;&gt;'Info patients (2)'!CQ194,"CHECK","")</f>
        <v/>
      </c>
      <c r="CR194" s="276" t="str">
        <f>IF('Info patients (1)'!CR194&lt;&gt;'Info patients (2)'!CR194,"CHECK","")</f>
        <v/>
      </c>
      <c r="CS194" s="276" t="str">
        <f>IF('Info patients (1)'!CS194&lt;&gt;'Info patients (2)'!CS194,"CHECK","")</f>
        <v/>
      </c>
      <c r="CT194" s="276" t="str">
        <f>IF('Info patients (1)'!CT194&lt;&gt;'Info patients (2)'!CT194,"CHECK","")</f>
        <v/>
      </c>
      <c r="CU194" s="276" t="str">
        <f>IF('Info patients (1)'!CU194&lt;&gt;'Info patients (2)'!CU194,"CHECK","")</f>
        <v/>
      </c>
      <c r="CV194" s="276" t="str">
        <f>IF('Info patients (1)'!CV194&lt;&gt;'Info patients (2)'!CV194,"CHECK","")</f>
        <v/>
      </c>
      <c r="CW194" s="276" t="str">
        <f>IF('Info patients (1)'!CW194&lt;&gt;'Info patients (2)'!CW194,"CHECK","")</f>
        <v/>
      </c>
      <c r="CX194" s="276" t="str">
        <f>IF('Info patients (1)'!CX194&lt;&gt;'Info patients (2)'!CX194,"CHECK","")</f>
        <v/>
      </c>
      <c r="CY194" s="276" t="str">
        <f>IF('Info patients (1)'!CY194&lt;&gt;'Info patients (2)'!CY194,"CHECK","")</f>
        <v/>
      </c>
      <c r="CZ194" s="276" t="str">
        <f>IF('Info patients (1)'!CZ194&lt;&gt;'Info patients (2)'!CZ194,"CHECK","")</f>
        <v/>
      </c>
      <c r="DA194" s="276" t="str">
        <f>IF('Info patients (1)'!DA194&lt;&gt;'Info patients (2)'!DA194,"CHECK","")</f>
        <v/>
      </c>
      <c r="DB194" s="276" t="str">
        <f>IF('Info patients (1)'!DB194&lt;&gt;'Info patients (2)'!DB194,"CHECK","")</f>
        <v/>
      </c>
      <c r="DC194" s="276" t="str">
        <f>IF('Info patients (1)'!DC194&lt;&gt;'Info patients (2)'!DC194,"CHECK","")</f>
        <v/>
      </c>
      <c r="DD194" s="276" t="str">
        <f>IF('Info patients (1)'!DD194&lt;&gt;'Info patients (2)'!DD194,"CHECK","")</f>
        <v/>
      </c>
      <c r="DE194" s="276" t="str">
        <f>IF('Info patients (1)'!DE194&lt;&gt;'Info patients (2)'!DE194,"CHECK","")</f>
        <v/>
      </c>
      <c r="DF194" s="276" t="str">
        <f>IF('Info patients (1)'!DF194&lt;&gt;'Info patients (2)'!DF194,"CHECK","")</f>
        <v/>
      </c>
      <c r="DG194" s="276" t="str">
        <f>IF('Info patients (1)'!DG194&lt;&gt;'Info patients (2)'!DG194,"CHECK","")</f>
        <v/>
      </c>
      <c r="DH194" s="276" t="str">
        <f>IF('Info patients (1)'!DH194&lt;&gt;'Info patients (2)'!DH194,"CHECK","")</f>
        <v/>
      </c>
      <c r="DI194" s="276" t="str">
        <f>IF('Info patients (1)'!DI194&lt;&gt;'Info patients (2)'!DI194,"CHECK","")</f>
        <v/>
      </c>
      <c r="DJ194" s="276" t="str">
        <f>IF('Info patients (1)'!DJ194&lt;&gt;'Info patients (2)'!DJ194,"CHECK","")</f>
        <v/>
      </c>
      <c r="DK194" s="276" t="str">
        <f>IF('Info patients (1)'!DK194&lt;&gt;'Info patients (2)'!DK194,"CHECK","")</f>
        <v/>
      </c>
      <c r="DL194" s="276" t="str">
        <f>IF('Info patients (1)'!DL194&lt;&gt;'Info patients (2)'!DL194,"CHECK","")</f>
        <v/>
      </c>
      <c r="DM194" s="276" t="str">
        <f>IF('Info patients (1)'!DM194&lt;&gt;'Info patients (2)'!DM194,"CHECK","")</f>
        <v/>
      </c>
      <c r="DN194" s="276" t="str">
        <f>IF('Info patients (1)'!DN194&lt;&gt;'Info patients (2)'!DN194,"CHECK","")</f>
        <v/>
      </c>
      <c r="DO194" s="276" t="str">
        <f>IF('Info patients (1)'!DO194&lt;&gt;'Info patients (2)'!DO194,"CHECK","")</f>
        <v/>
      </c>
      <c r="DP194" s="276" t="str">
        <f>IF('Info patients (1)'!DP194&lt;&gt;'Info patients (2)'!DP194,"CHECK","")</f>
        <v/>
      </c>
      <c r="DQ194" s="276" t="str">
        <f>IF('Info patients (1)'!DQ194&lt;&gt;'Info patients (2)'!DQ194,"CHECK","")</f>
        <v/>
      </c>
    </row>
    <row r="195" spans="1:121" s="109" customFormat="1" ht="23.25" customHeight="1" x14ac:dyDescent="0.2">
      <c r="A195" s="276" t="str">
        <f>IF('Info patients (1)'!A195&lt;&gt;'Info patients (2)'!A195,"CHECK","")</f>
        <v/>
      </c>
      <c r="B195" s="276" t="str">
        <f>IF('Info patients (1)'!B195&lt;&gt;'Info patients (2)'!B195,"CHECK","")</f>
        <v/>
      </c>
      <c r="C195" s="276" t="str">
        <f>IF('Info patients (1)'!C195&lt;&gt;'Info patients (2)'!C195,"CHECK","")</f>
        <v/>
      </c>
      <c r="D195" s="276" t="str">
        <f>IF('Info patients (1)'!D195&lt;&gt;'Info patients (2)'!D195,"CHECK","")</f>
        <v/>
      </c>
      <c r="E195" s="276" t="str">
        <f>IF('Info patients (1)'!E195&lt;&gt;'Info patients (2)'!E195,"CHECK","")</f>
        <v/>
      </c>
      <c r="F195" s="276" t="str">
        <f>IF('Info patients (1)'!F195&lt;&gt;'Info patients (2)'!F195,"CHECK","")</f>
        <v/>
      </c>
      <c r="G195" s="276" t="str">
        <f>IF('Info patients (1)'!G195&lt;&gt;'Info patients (2)'!G195,"CHECK","")</f>
        <v/>
      </c>
      <c r="H195" s="276" t="str">
        <f>IF('Info patients (1)'!H195&lt;&gt;'Info patients (2)'!H195,"CHECK","")</f>
        <v/>
      </c>
      <c r="I195" s="276" t="str">
        <f>IF('Info patients (1)'!I195&lt;&gt;'Info patients (2)'!I195,"CHECK","")</f>
        <v/>
      </c>
      <c r="J195" s="276" t="str">
        <f>IF('Info patients (1)'!J195&lt;&gt;'Info patients (2)'!J195,"CHECK","")</f>
        <v/>
      </c>
      <c r="K195" s="276" t="str">
        <f>IF('Info patients (1)'!K195&lt;&gt;'Info patients (2)'!K195,"CHECK","")</f>
        <v/>
      </c>
      <c r="L195" s="276" t="str">
        <f>IF('Info patients (1)'!L195&lt;&gt;'Info patients (2)'!L195,"CHECK","")</f>
        <v/>
      </c>
      <c r="M195" s="276" t="str">
        <f>IF('Info patients (1)'!M195&lt;&gt;'Info patients (2)'!M195,"CHECK","")</f>
        <v/>
      </c>
      <c r="N195" s="276" t="str">
        <f>IF('Info patients (1)'!N195&lt;&gt;'Info patients (2)'!N195,"CHECK","")</f>
        <v/>
      </c>
      <c r="O195" s="276" t="str">
        <f>IF('Info patients (1)'!O195&lt;&gt;'Info patients (2)'!O195,"CHECK","")</f>
        <v/>
      </c>
      <c r="P195" s="276" t="str">
        <f>IF('Info patients (1)'!P195&lt;&gt;'Info patients (2)'!P195,"CHECK","")</f>
        <v/>
      </c>
      <c r="Q195" s="276" t="str">
        <f>IF('Info patients (1)'!Q195&lt;&gt;'Info patients (2)'!Q195,"CHECK","")</f>
        <v/>
      </c>
      <c r="R195" s="276" t="str">
        <f>IF('Info patients (1)'!R195&lt;&gt;'Info patients (2)'!R195,"CHECK","")</f>
        <v/>
      </c>
      <c r="S195" s="276" t="str">
        <f>IF('Info patients (1)'!S195&lt;&gt;'Info patients (2)'!S195,"CHECK","")</f>
        <v/>
      </c>
      <c r="T195" s="276" t="str">
        <f>IF('Info patients (1)'!T195&lt;&gt;'Info patients (2)'!T195,"CHECK","")</f>
        <v/>
      </c>
      <c r="U195" s="276" t="str">
        <f>IF('Info patients (1)'!U195&lt;&gt;'Info patients (2)'!U195,"CHECK","")</f>
        <v/>
      </c>
      <c r="V195" s="276" t="str">
        <f>IF('Info patients (1)'!V195&lt;&gt;'Info patients (2)'!V195,"CHECK","")</f>
        <v/>
      </c>
      <c r="W195" s="276" t="str">
        <f>IF('Info patients (1)'!W195&lt;&gt;'Info patients (2)'!W195,"CHECK","")</f>
        <v/>
      </c>
      <c r="X195" s="276" t="str">
        <f>IF('Info patients (1)'!X195&lt;&gt;'Info patients (2)'!X195,"CHECK","")</f>
        <v/>
      </c>
      <c r="Y195" s="276" t="str">
        <f>IF('Info patients (1)'!Y195&lt;&gt;'Info patients (2)'!Y195,"CHECK","")</f>
        <v/>
      </c>
      <c r="Z195" s="276" t="str">
        <f>IF('Info patients (1)'!Z195&lt;&gt;'Info patients (2)'!Z195,"CHECK","")</f>
        <v/>
      </c>
      <c r="AA195" s="276" t="str">
        <f>IF('Info patients (1)'!AA195&lt;&gt;'Info patients (2)'!AA195,"CHECK","")</f>
        <v/>
      </c>
      <c r="AB195" s="276" t="str">
        <f>IF('Info patients (1)'!AB195&lt;&gt;'Info patients (2)'!AB195,"CHECK","")</f>
        <v/>
      </c>
      <c r="AC195" s="276" t="str">
        <f>IF('Info patients (1)'!AC195&lt;&gt;'Info patients (2)'!AC195,"CHECK","")</f>
        <v/>
      </c>
      <c r="AD195" s="276" t="str">
        <f>IF('Info patients (1)'!AD195&lt;&gt;'Info patients (2)'!AD195,"CHECK","")</f>
        <v/>
      </c>
      <c r="AE195" s="276" t="str">
        <f>IF('Info patients (1)'!AE195&lt;&gt;'Info patients (2)'!AE195,"CHECK","")</f>
        <v/>
      </c>
      <c r="AF195" s="276" t="str">
        <f>IF('Info patients (1)'!AF195&lt;&gt;'Info patients (2)'!AF195,"CHECK","")</f>
        <v/>
      </c>
      <c r="AG195" s="276" t="str">
        <f>IF('Info patients (1)'!AG195&lt;&gt;'Info patients (2)'!AG195,"CHECK","")</f>
        <v/>
      </c>
      <c r="AH195" s="276" t="str">
        <f>IF('Info patients (1)'!AH195&lt;&gt;'Info patients (2)'!AH195,"CHECK","")</f>
        <v/>
      </c>
      <c r="AI195" s="276" t="str">
        <f>IF('Info patients (1)'!AI195&lt;&gt;'Info patients (2)'!AI195,"CHECK","")</f>
        <v/>
      </c>
      <c r="AJ195" s="276" t="str">
        <f>IF('Info patients (1)'!AJ195&lt;&gt;'Info patients (2)'!AJ195,"CHECK","")</f>
        <v/>
      </c>
      <c r="AK195" s="276" t="str">
        <f>IF('Info patients (1)'!AK195&lt;&gt;'Info patients (2)'!AK195,"CHECK","")</f>
        <v/>
      </c>
      <c r="AL195" s="276" t="str">
        <f>IF('Info patients (1)'!AL195&lt;&gt;'Info patients (2)'!AL195,"CHECK","")</f>
        <v/>
      </c>
      <c r="AM195" s="276" t="str">
        <f>IF('Info patients (1)'!AM195&lt;&gt;'Info patients (2)'!AM195,"CHECK","")</f>
        <v/>
      </c>
      <c r="AN195" s="276" t="str">
        <f>IF('Info patients (1)'!AN195&lt;&gt;'Info patients (2)'!AN195,"CHECK","")</f>
        <v/>
      </c>
      <c r="AO195" s="276" t="str">
        <f>IF('Info patients (1)'!AO195&lt;&gt;'Info patients (2)'!AO195,"CHECK","")</f>
        <v/>
      </c>
      <c r="AP195" s="276" t="str">
        <f>IF('Info patients (1)'!AP195&lt;&gt;'Info patients (2)'!AP195,"CHECK","")</f>
        <v/>
      </c>
      <c r="AQ195" s="276" t="str">
        <f>IF('Info patients (1)'!AQ195&lt;&gt;'Info patients (2)'!AQ195,"CHECK","")</f>
        <v/>
      </c>
      <c r="AR195" s="276" t="str">
        <f>IF('Info patients (1)'!AR195&lt;&gt;'Info patients (2)'!AR195,"CHECK","")</f>
        <v/>
      </c>
      <c r="AS195" s="276" t="str">
        <f>IF('Info patients (1)'!AS195&lt;&gt;'Info patients (2)'!AS195,"CHECK","")</f>
        <v/>
      </c>
      <c r="AT195" s="276" t="str">
        <f>IF('Info patients (1)'!AT195&lt;&gt;'Info patients (2)'!AT195,"CHECK","")</f>
        <v/>
      </c>
      <c r="AU195" s="276" t="str">
        <f>IF('Info patients (1)'!AU195&lt;&gt;'Info patients (2)'!AU195,"CHECK","")</f>
        <v/>
      </c>
      <c r="AV195" s="276" t="str">
        <f>IF('Info patients (1)'!AV195&lt;&gt;'Info patients (2)'!AV195,"CHECK","")</f>
        <v/>
      </c>
      <c r="AW195" s="276" t="str">
        <f>IF('Info patients (1)'!AW195&lt;&gt;'Info patients (2)'!AW195,"CHECK","")</f>
        <v/>
      </c>
      <c r="AX195" s="276" t="str">
        <f>IF('Info patients (1)'!AX195&lt;&gt;'Info patients (2)'!AX195,"CHECK","")</f>
        <v/>
      </c>
      <c r="AY195" s="276" t="str">
        <f>IF('Info patients (1)'!AY195&lt;&gt;'Info patients (2)'!AY195,"CHECK","")</f>
        <v/>
      </c>
      <c r="AZ195" s="276" t="str">
        <f>IF('Info patients (1)'!AZ195&lt;&gt;'Info patients (2)'!AZ195,"CHECK","")</f>
        <v/>
      </c>
      <c r="BA195" s="276" t="str">
        <f>IF('Info patients (1)'!BA195&lt;&gt;'Info patients (2)'!BA195,"CHECK","")</f>
        <v/>
      </c>
      <c r="BB195" s="276" t="str">
        <f>IF('Info patients (1)'!BB195&lt;&gt;'Info patients (2)'!BB195,"CHECK","")</f>
        <v/>
      </c>
      <c r="BC195" s="276" t="str">
        <f>IF('Info patients (1)'!BC195&lt;&gt;'Info patients (2)'!BC195,"CHECK","")</f>
        <v/>
      </c>
      <c r="BD195" s="276" t="str">
        <f>IF('Info patients (1)'!BD195&lt;&gt;'Info patients (2)'!BD195,"CHECK","")</f>
        <v/>
      </c>
      <c r="BE195" s="276" t="str">
        <f>IF('Info patients (1)'!BE195&lt;&gt;'Info patients (2)'!BE195,"CHECK","")</f>
        <v/>
      </c>
      <c r="BF195" s="276" t="str">
        <f>IF('Info patients (1)'!BF195&lt;&gt;'Info patients (2)'!BF195,"CHECK","")</f>
        <v/>
      </c>
      <c r="BG195" s="276" t="str">
        <f>IF('Info patients (1)'!BG195&lt;&gt;'Info patients (2)'!BG195,"CHECK","")</f>
        <v/>
      </c>
      <c r="BH195" s="276" t="str">
        <f>IF('Info patients (1)'!BH195&lt;&gt;'Info patients (2)'!BH195,"CHECK","")</f>
        <v/>
      </c>
      <c r="BI195" s="276" t="str">
        <f>IF('Info patients (1)'!BI195&lt;&gt;'Info patients (2)'!BI195,"CHECK","")</f>
        <v/>
      </c>
      <c r="BJ195" s="276" t="str">
        <f>IF('Info patients (1)'!BJ195&lt;&gt;'Info patients (2)'!BJ195,"CHECK","")</f>
        <v/>
      </c>
      <c r="BK195" s="276" t="str">
        <f>IF('Info patients (1)'!BK195&lt;&gt;'Info patients (2)'!BK195,"CHECK","")</f>
        <v/>
      </c>
      <c r="BL195" s="276" t="str">
        <f>IF('Info patients (1)'!BL195&lt;&gt;'Info patients (2)'!BL195,"CHECK","")</f>
        <v/>
      </c>
      <c r="BM195" s="276" t="str">
        <f>IF('Info patients (1)'!BM195&lt;&gt;'Info patients (2)'!BM195,"CHECK","")</f>
        <v/>
      </c>
      <c r="BN195" s="276" t="str">
        <f>IF('Info patients (1)'!BN195&lt;&gt;'Info patients (2)'!BN195,"CHECK","")</f>
        <v/>
      </c>
      <c r="BO195" s="276" t="str">
        <f>IF('Info patients (1)'!BO195&lt;&gt;'Info patients (2)'!BO195,"CHECK","")</f>
        <v/>
      </c>
      <c r="BP195" s="276" t="str">
        <f>IF('Info patients (1)'!BP195&lt;&gt;'Info patients (2)'!BP195,"CHECK","")</f>
        <v/>
      </c>
      <c r="BQ195" s="276" t="str">
        <f>IF('Info patients (1)'!BQ195&lt;&gt;'Info patients (2)'!BQ195,"CHECK","")</f>
        <v/>
      </c>
      <c r="BR195" s="276" t="str">
        <f>IF('Info patients (1)'!BR195&lt;&gt;'Info patients (2)'!BR195,"CHECK","")</f>
        <v/>
      </c>
      <c r="BS195" s="276" t="str">
        <f>IF('Info patients (1)'!BS195&lt;&gt;'Info patients (2)'!BS195,"CHECK","")</f>
        <v/>
      </c>
      <c r="BT195" s="276" t="str">
        <f>IF('Info patients (1)'!BT195&lt;&gt;'Info patients (2)'!BT195,"CHECK","")</f>
        <v/>
      </c>
      <c r="BU195" s="276" t="str">
        <f>IF('Info patients (1)'!BU195&lt;&gt;'Info patients (2)'!BU195,"CHECK","")</f>
        <v/>
      </c>
      <c r="BV195" s="276" t="str">
        <f>IF('Info patients (1)'!BV195&lt;&gt;'Info patients (2)'!BV195,"CHECK","")</f>
        <v/>
      </c>
      <c r="BW195" s="276" t="str">
        <f>IF('Info patients (1)'!BW195&lt;&gt;'Info patients (2)'!BW195,"CHECK","")</f>
        <v/>
      </c>
      <c r="BX195" s="276" t="str">
        <f>IF('Info patients (1)'!BX195&lt;&gt;'Info patients (2)'!BX195,"CHECK","")</f>
        <v/>
      </c>
      <c r="BY195" s="276" t="str">
        <f>IF('Info patients (1)'!BY195&lt;&gt;'Info patients (2)'!BY195,"CHECK","")</f>
        <v/>
      </c>
      <c r="BZ195" s="276" t="str">
        <f>IF('Info patients (1)'!BZ195&lt;&gt;'Info patients (2)'!BZ195,"CHECK","")</f>
        <v/>
      </c>
      <c r="CA195" s="276" t="str">
        <f>IF('Info patients (1)'!CA195&lt;&gt;'Info patients (2)'!CA195,"CHECK","")</f>
        <v/>
      </c>
      <c r="CB195" s="276" t="str">
        <f>IF('Info patients (1)'!CB195&lt;&gt;'Info patients (2)'!CB195,"CHECK","")</f>
        <v/>
      </c>
      <c r="CC195" s="276" t="str">
        <f>IF('Info patients (1)'!CC195&lt;&gt;'Info patients (2)'!CC195,"CHECK","")</f>
        <v/>
      </c>
      <c r="CD195" s="276" t="str">
        <f>IF('Info patients (1)'!CD195&lt;&gt;'Info patients (2)'!CD195,"CHECK","")</f>
        <v/>
      </c>
      <c r="CE195" s="276" t="str">
        <f>IF('Info patients (1)'!CE195&lt;&gt;'Info patients (2)'!CE195,"CHECK","")</f>
        <v/>
      </c>
      <c r="CF195" s="276" t="str">
        <f>IF('Info patients (1)'!CF195&lt;&gt;'Info patients (2)'!CF195,"CHECK","")</f>
        <v/>
      </c>
      <c r="CG195" s="276" t="str">
        <f>IF('Info patients (1)'!CG195&lt;&gt;'Info patients (2)'!CG195,"CHECK","")</f>
        <v/>
      </c>
      <c r="CH195" s="276" t="str">
        <f>IF('Info patients (1)'!CH195&lt;&gt;'Info patients (2)'!CH195,"CHECK","")</f>
        <v/>
      </c>
      <c r="CI195" s="276" t="str">
        <f>IF('Info patients (1)'!CI195&lt;&gt;'Info patients (2)'!CI195,"CHECK","")</f>
        <v/>
      </c>
      <c r="CJ195" s="276" t="str">
        <f>IF('Info patients (1)'!CJ195&lt;&gt;'Info patients (2)'!CJ195,"CHECK","")</f>
        <v/>
      </c>
      <c r="CK195" s="276" t="str">
        <f>IF('Info patients (1)'!CK195&lt;&gt;'Info patients (2)'!CK195,"CHECK","")</f>
        <v/>
      </c>
      <c r="CL195" s="276" t="str">
        <f>IF('Info patients (1)'!CL195&lt;&gt;'Info patients (2)'!CL195,"CHECK","")</f>
        <v/>
      </c>
      <c r="CM195" s="276" t="str">
        <f>IF('Info patients (1)'!CM195&lt;&gt;'Info patients (2)'!CM195,"CHECK","")</f>
        <v/>
      </c>
      <c r="CN195" s="276" t="str">
        <f>IF('Info patients (1)'!CN195&lt;&gt;'Info patients (2)'!CN195,"CHECK","")</f>
        <v/>
      </c>
      <c r="CO195" s="276" t="str">
        <f>IF('Info patients (1)'!CO195&lt;&gt;'Info patients (2)'!CO195,"CHECK","")</f>
        <v/>
      </c>
      <c r="CP195" s="276" t="str">
        <f>IF('Info patients (1)'!CP195&lt;&gt;'Info patients (2)'!CP195,"CHECK","")</f>
        <v/>
      </c>
      <c r="CQ195" s="276" t="str">
        <f>IF('Info patients (1)'!CQ195&lt;&gt;'Info patients (2)'!CQ195,"CHECK","")</f>
        <v/>
      </c>
      <c r="CR195" s="276" t="str">
        <f>IF('Info patients (1)'!CR195&lt;&gt;'Info patients (2)'!CR195,"CHECK","")</f>
        <v/>
      </c>
      <c r="CS195" s="276" t="str">
        <f>IF('Info patients (1)'!CS195&lt;&gt;'Info patients (2)'!CS195,"CHECK","")</f>
        <v/>
      </c>
      <c r="CT195" s="276" t="str">
        <f>IF('Info patients (1)'!CT195&lt;&gt;'Info patients (2)'!CT195,"CHECK","")</f>
        <v/>
      </c>
      <c r="CU195" s="276" t="str">
        <f>IF('Info patients (1)'!CU195&lt;&gt;'Info patients (2)'!CU195,"CHECK","")</f>
        <v/>
      </c>
      <c r="CV195" s="276" t="str">
        <f>IF('Info patients (1)'!CV195&lt;&gt;'Info patients (2)'!CV195,"CHECK","")</f>
        <v/>
      </c>
      <c r="CW195" s="276" t="str">
        <f>IF('Info patients (1)'!CW195&lt;&gt;'Info patients (2)'!CW195,"CHECK","")</f>
        <v/>
      </c>
      <c r="CX195" s="276" t="str">
        <f>IF('Info patients (1)'!CX195&lt;&gt;'Info patients (2)'!CX195,"CHECK","")</f>
        <v/>
      </c>
      <c r="CY195" s="276" t="str">
        <f>IF('Info patients (1)'!CY195&lt;&gt;'Info patients (2)'!CY195,"CHECK","")</f>
        <v/>
      </c>
      <c r="CZ195" s="276" t="str">
        <f>IF('Info patients (1)'!CZ195&lt;&gt;'Info patients (2)'!CZ195,"CHECK","")</f>
        <v/>
      </c>
      <c r="DA195" s="276" t="str">
        <f>IF('Info patients (1)'!DA195&lt;&gt;'Info patients (2)'!DA195,"CHECK","")</f>
        <v/>
      </c>
      <c r="DB195" s="276" t="str">
        <f>IF('Info patients (1)'!DB195&lt;&gt;'Info patients (2)'!DB195,"CHECK","")</f>
        <v/>
      </c>
      <c r="DC195" s="276" t="str">
        <f>IF('Info patients (1)'!DC195&lt;&gt;'Info patients (2)'!DC195,"CHECK","")</f>
        <v/>
      </c>
      <c r="DD195" s="276" t="str">
        <f>IF('Info patients (1)'!DD195&lt;&gt;'Info patients (2)'!DD195,"CHECK","")</f>
        <v/>
      </c>
      <c r="DE195" s="276" t="str">
        <f>IF('Info patients (1)'!DE195&lt;&gt;'Info patients (2)'!DE195,"CHECK","")</f>
        <v/>
      </c>
      <c r="DF195" s="276" t="str">
        <f>IF('Info patients (1)'!DF195&lt;&gt;'Info patients (2)'!DF195,"CHECK","")</f>
        <v/>
      </c>
      <c r="DG195" s="276" t="str">
        <f>IF('Info patients (1)'!DG195&lt;&gt;'Info patients (2)'!DG195,"CHECK","")</f>
        <v/>
      </c>
      <c r="DH195" s="276" t="str">
        <f>IF('Info patients (1)'!DH195&lt;&gt;'Info patients (2)'!DH195,"CHECK","")</f>
        <v/>
      </c>
      <c r="DI195" s="276" t="str">
        <f>IF('Info patients (1)'!DI195&lt;&gt;'Info patients (2)'!DI195,"CHECK","")</f>
        <v/>
      </c>
      <c r="DJ195" s="276" t="str">
        <f>IF('Info patients (1)'!DJ195&lt;&gt;'Info patients (2)'!DJ195,"CHECK","")</f>
        <v/>
      </c>
      <c r="DK195" s="276" t="str">
        <f>IF('Info patients (1)'!DK195&lt;&gt;'Info patients (2)'!DK195,"CHECK","")</f>
        <v/>
      </c>
      <c r="DL195" s="276" t="str">
        <f>IF('Info patients (1)'!DL195&lt;&gt;'Info patients (2)'!DL195,"CHECK","")</f>
        <v/>
      </c>
      <c r="DM195" s="276" t="str">
        <f>IF('Info patients (1)'!DM195&lt;&gt;'Info patients (2)'!DM195,"CHECK","")</f>
        <v/>
      </c>
      <c r="DN195" s="276" t="str">
        <f>IF('Info patients (1)'!DN195&lt;&gt;'Info patients (2)'!DN195,"CHECK","")</f>
        <v/>
      </c>
      <c r="DO195" s="276" t="str">
        <f>IF('Info patients (1)'!DO195&lt;&gt;'Info patients (2)'!DO195,"CHECK","")</f>
        <v/>
      </c>
      <c r="DP195" s="276" t="str">
        <f>IF('Info patients (1)'!DP195&lt;&gt;'Info patients (2)'!DP195,"CHECK","")</f>
        <v/>
      </c>
      <c r="DQ195" s="276" t="str">
        <f>IF('Info patients (1)'!DQ195&lt;&gt;'Info patients (2)'!DQ195,"CHECK","")</f>
        <v/>
      </c>
    </row>
    <row r="196" spans="1:121" s="109" customFormat="1" ht="23.25" customHeight="1" x14ac:dyDescent="0.2">
      <c r="A196" s="276" t="str">
        <f>IF('Info patients (1)'!A196&lt;&gt;'Info patients (2)'!A196,"CHECK","")</f>
        <v/>
      </c>
      <c r="B196" s="276" t="str">
        <f>IF('Info patients (1)'!B196&lt;&gt;'Info patients (2)'!B196,"CHECK","")</f>
        <v/>
      </c>
      <c r="C196" s="276" t="str">
        <f>IF('Info patients (1)'!C196&lt;&gt;'Info patients (2)'!C196,"CHECK","")</f>
        <v/>
      </c>
      <c r="D196" s="276" t="str">
        <f>IF('Info patients (1)'!D196&lt;&gt;'Info patients (2)'!D196,"CHECK","")</f>
        <v/>
      </c>
      <c r="E196" s="276" t="str">
        <f>IF('Info patients (1)'!E196&lt;&gt;'Info patients (2)'!E196,"CHECK","")</f>
        <v/>
      </c>
      <c r="F196" s="276" t="str">
        <f>IF('Info patients (1)'!F196&lt;&gt;'Info patients (2)'!F196,"CHECK","")</f>
        <v/>
      </c>
      <c r="G196" s="276" t="str">
        <f>IF('Info patients (1)'!G196&lt;&gt;'Info patients (2)'!G196,"CHECK","")</f>
        <v/>
      </c>
      <c r="H196" s="276" t="str">
        <f>IF('Info patients (1)'!H196&lt;&gt;'Info patients (2)'!H196,"CHECK","")</f>
        <v/>
      </c>
      <c r="I196" s="276" t="str">
        <f>IF('Info patients (1)'!I196&lt;&gt;'Info patients (2)'!I196,"CHECK","")</f>
        <v/>
      </c>
      <c r="J196" s="276" t="str">
        <f>IF('Info patients (1)'!J196&lt;&gt;'Info patients (2)'!J196,"CHECK","")</f>
        <v/>
      </c>
      <c r="K196" s="276" t="str">
        <f>IF('Info patients (1)'!K196&lt;&gt;'Info patients (2)'!K196,"CHECK","")</f>
        <v/>
      </c>
      <c r="L196" s="276" t="str">
        <f>IF('Info patients (1)'!L196&lt;&gt;'Info patients (2)'!L196,"CHECK","")</f>
        <v/>
      </c>
      <c r="M196" s="276" t="str">
        <f>IF('Info patients (1)'!M196&lt;&gt;'Info patients (2)'!M196,"CHECK","")</f>
        <v/>
      </c>
      <c r="N196" s="276" t="str">
        <f>IF('Info patients (1)'!N196&lt;&gt;'Info patients (2)'!N196,"CHECK","")</f>
        <v/>
      </c>
      <c r="O196" s="276" t="str">
        <f>IF('Info patients (1)'!O196&lt;&gt;'Info patients (2)'!O196,"CHECK","")</f>
        <v/>
      </c>
      <c r="P196" s="276" t="str">
        <f>IF('Info patients (1)'!P196&lt;&gt;'Info patients (2)'!P196,"CHECK","")</f>
        <v/>
      </c>
      <c r="Q196" s="276" t="str">
        <f>IF('Info patients (1)'!Q196&lt;&gt;'Info patients (2)'!Q196,"CHECK","")</f>
        <v/>
      </c>
      <c r="R196" s="276" t="str">
        <f>IF('Info patients (1)'!R196&lt;&gt;'Info patients (2)'!R196,"CHECK","")</f>
        <v/>
      </c>
      <c r="S196" s="276" t="str">
        <f>IF('Info patients (1)'!S196&lt;&gt;'Info patients (2)'!S196,"CHECK","")</f>
        <v/>
      </c>
      <c r="T196" s="276" t="str">
        <f>IF('Info patients (1)'!T196&lt;&gt;'Info patients (2)'!T196,"CHECK","")</f>
        <v/>
      </c>
      <c r="U196" s="276" t="str">
        <f>IF('Info patients (1)'!U196&lt;&gt;'Info patients (2)'!U196,"CHECK","")</f>
        <v/>
      </c>
      <c r="V196" s="276" t="str">
        <f>IF('Info patients (1)'!V196&lt;&gt;'Info patients (2)'!V196,"CHECK","")</f>
        <v/>
      </c>
      <c r="W196" s="276" t="str">
        <f>IF('Info patients (1)'!W196&lt;&gt;'Info patients (2)'!W196,"CHECK","")</f>
        <v/>
      </c>
      <c r="X196" s="276" t="str">
        <f>IF('Info patients (1)'!X196&lt;&gt;'Info patients (2)'!X196,"CHECK","")</f>
        <v/>
      </c>
      <c r="Y196" s="276" t="str">
        <f>IF('Info patients (1)'!Y196&lt;&gt;'Info patients (2)'!Y196,"CHECK","")</f>
        <v/>
      </c>
      <c r="Z196" s="276" t="str">
        <f>IF('Info patients (1)'!Z196&lt;&gt;'Info patients (2)'!Z196,"CHECK","")</f>
        <v/>
      </c>
      <c r="AA196" s="276" t="str">
        <f>IF('Info patients (1)'!AA196&lt;&gt;'Info patients (2)'!AA196,"CHECK","")</f>
        <v/>
      </c>
      <c r="AB196" s="276" t="str">
        <f>IF('Info patients (1)'!AB196&lt;&gt;'Info patients (2)'!AB196,"CHECK","")</f>
        <v/>
      </c>
      <c r="AC196" s="276" t="str">
        <f>IF('Info patients (1)'!AC196&lt;&gt;'Info patients (2)'!AC196,"CHECK","")</f>
        <v/>
      </c>
      <c r="AD196" s="276" t="str">
        <f>IF('Info patients (1)'!AD196&lt;&gt;'Info patients (2)'!AD196,"CHECK","")</f>
        <v/>
      </c>
      <c r="AE196" s="276" t="str">
        <f>IF('Info patients (1)'!AE196&lt;&gt;'Info patients (2)'!AE196,"CHECK","")</f>
        <v/>
      </c>
      <c r="AF196" s="276" t="str">
        <f>IF('Info patients (1)'!AF196&lt;&gt;'Info patients (2)'!AF196,"CHECK","")</f>
        <v/>
      </c>
      <c r="AG196" s="276" t="str">
        <f>IF('Info patients (1)'!AG196&lt;&gt;'Info patients (2)'!AG196,"CHECK","")</f>
        <v/>
      </c>
      <c r="AH196" s="276" t="str">
        <f>IF('Info patients (1)'!AH196&lt;&gt;'Info patients (2)'!AH196,"CHECK","")</f>
        <v/>
      </c>
      <c r="AI196" s="276" t="str">
        <f>IF('Info patients (1)'!AI196&lt;&gt;'Info patients (2)'!AI196,"CHECK","")</f>
        <v/>
      </c>
      <c r="AJ196" s="276" t="str">
        <f>IF('Info patients (1)'!AJ196&lt;&gt;'Info patients (2)'!AJ196,"CHECK","")</f>
        <v/>
      </c>
      <c r="AK196" s="276" t="str">
        <f>IF('Info patients (1)'!AK196&lt;&gt;'Info patients (2)'!AK196,"CHECK","")</f>
        <v/>
      </c>
      <c r="AL196" s="276" t="str">
        <f>IF('Info patients (1)'!AL196&lt;&gt;'Info patients (2)'!AL196,"CHECK","")</f>
        <v/>
      </c>
      <c r="AM196" s="276" t="str">
        <f>IF('Info patients (1)'!AM196&lt;&gt;'Info patients (2)'!AM196,"CHECK","")</f>
        <v/>
      </c>
      <c r="AN196" s="276" t="str">
        <f>IF('Info patients (1)'!AN196&lt;&gt;'Info patients (2)'!AN196,"CHECK","")</f>
        <v/>
      </c>
      <c r="AO196" s="276" t="str">
        <f>IF('Info patients (1)'!AO196&lt;&gt;'Info patients (2)'!AO196,"CHECK","")</f>
        <v/>
      </c>
      <c r="AP196" s="276" t="str">
        <f>IF('Info patients (1)'!AP196&lt;&gt;'Info patients (2)'!AP196,"CHECK","")</f>
        <v/>
      </c>
      <c r="AQ196" s="276" t="str">
        <f>IF('Info patients (1)'!AQ196&lt;&gt;'Info patients (2)'!AQ196,"CHECK","")</f>
        <v/>
      </c>
      <c r="AR196" s="276" t="str">
        <f>IF('Info patients (1)'!AR196&lt;&gt;'Info patients (2)'!AR196,"CHECK","")</f>
        <v/>
      </c>
      <c r="AS196" s="276" t="str">
        <f>IF('Info patients (1)'!AS196&lt;&gt;'Info patients (2)'!AS196,"CHECK","")</f>
        <v/>
      </c>
      <c r="AT196" s="276" t="str">
        <f>IF('Info patients (1)'!AT196&lt;&gt;'Info patients (2)'!AT196,"CHECK","")</f>
        <v/>
      </c>
      <c r="AU196" s="276" t="str">
        <f>IF('Info patients (1)'!AU196&lt;&gt;'Info patients (2)'!AU196,"CHECK","")</f>
        <v/>
      </c>
      <c r="AV196" s="276" t="str">
        <f>IF('Info patients (1)'!AV196&lt;&gt;'Info patients (2)'!AV196,"CHECK","")</f>
        <v/>
      </c>
      <c r="AW196" s="276" t="str">
        <f>IF('Info patients (1)'!AW196&lt;&gt;'Info patients (2)'!AW196,"CHECK","")</f>
        <v/>
      </c>
      <c r="AX196" s="276" t="str">
        <f>IF('Info patients (1)'!AX196&lt;&gt;'Info patients (2)'!AX196,"CHECK","")</f>
        <v/>
      </c>
      <c r="AY196" s="276" t="str">
        <f>IF('Info patients (1)'!AY196&lt;&gt;'Info patients (2)'!AY196,"CHECK","")</f>
        <v/>
      </c>
      <c r="AZ196" s="276" t="str">
        <f>IF('Info patients (1)'!AZ196&lt;&gt;'Info patients (2)'!AZ196,"CHECK","")</f>
        <v/>
      </c>
      <c r="BA196" s="276" t="str">
        <f>IF('Info patients (1)'!BA196&lt;&gt;'Info patients (2)'!BA196,"CHECK","")</f>
        <v/>
      </c>
      <c r="BB196" s="276" t="str">
        <f>IF('Info patients (1)'!BB196&lt;&gt;'Info patients (2)'!BB196,"CHECK","")</f>
        <v/>
      </c>
      <c r="BC196" s="276" t="str">
        <f>IF('Info patients (1)'!BC196&lt;&gt;'Info patients (2)'!BC196,"CHECK","")</f>
        <v/>
      </c>
      <c r="BD196" s="276" t="str">
        <f>IF('Info patients (1)'!BD196&lt;&gt;'Info patients (2)'!BD196,"CHECK","")</f>
        <v/>
      </c>
      <c r="BE196" s="276" t="str">
        <f>IF('Info patients (1)'!BE196&lt;&gt;'Info patients (2)'!BE196,"CHECK","")</f>
        <v/>
      </c>
      <c r="BF196" s="276" t="str">
        <f>IF('Info patients (1)'!BF196&lt;&gt;'Info patients (2)'!BF196,"CHECK","")</f>
        <v/>
      </c>
      <c r="BG196" s="276" t="str">
        <f>IF('Info patients (1)'!BG196&lt;&gt;'Info patients (2)'!BG196,"CHECK","")</f>
        <v/>
      </c>
      <c r="BH196" s="276" t="str">
        <f>IF('Info patients (1)'!BH196&lt;&gt;'Info patients (2)'!BH196,"CHECK","")</f>
        <v/>
      </c>
      <c r="BI196" s="276" t="str">
        <f>IF('Info patients (1)'!BI196&lt;&gt;'Info patients (2)'!BI196,"CHECK","")</f>
        <v/>
      </c>
      <c r="BJ196" s="276" t="str">
        <f>IF('Info patients (1)'!BJ196&lt;&gt;'Info patients (2)'!BJ196,"CHECK","")</f>
        <v/>
      </c>
      <c r="BK196" s="276" t="str">
        <f>IF('Info patients (1)'!BK196&lt;&gt;'Info patients (2)'!BK196,"CHECK","")</f>
        <v/>
      </c>
      <c r="BL196" s="276" t="str">
        <f>IF('Info patients (1)'!BL196&lt;&gt;'Info patients (2)'!BL196,"CHECK","")</f>
        <v/>
      </c>
      <c r="BM196" s="276" t="str">
        <f>IF('Info patients (1)'!BM196&lt;&gt;'Info patients (2)'!BM196,"CHECK","")</f>
        <v/>
      </c>
      <c r="BN196" s="276" t="str">
        <f>IF('Info patients (1)'!BN196&lt;&gt;'Info patients (2)'!BN196,"CHECK","")</f>
        <v/>
      </c>
      <c r="BO196" s="276" t="str">
        <f>IF('Info patients (1)'!BO196&lt;&gt;'Info patients (2)'!BO196,"CHECK","")</f>
        <v/>
      </c>
      <c r="BP196" s="276" t="str">
        <f>IF('Info patients (1)'!BP196&lt;&gt;'Info patients (2)'!BP196,"CHECK","")</f>
        <v/>
      </c>
      <c r="BQ196" s="276" t="str">
        <f>IF('Info patients (1)'!BQ196&lt;&gt;'Info patients (2)'!BQ196,"CHECK","")</f>
        <v/>
      </c>
      <c r="BR196" s="276" t="str">
        <f>IF('Info patients (1)'!BR196&lt;&gt;'Info patients (2)'!BR196,"CHECK","")</f>
        <v/>
      </c>
      <c r="BS196" s="276" t="str">
        <f>IF('Info patients (1)'!BS196&lt;&gt;'Info patients (2)'!BS196,"CHECK","")</f>
        <v/>
      </c>
      <c r="BT196" s="276" t="str">
        <f>IF('Info patients (1)'!BT196&lt;&gt;'Info patients (2)'!BT196,"CHECK","")</f>
        <v/>
      </c>
      <c r="BU196" s="276" t="str">
        <f>IF('Info patients (1)'!BU196&lt;&gt;'Info patients (2)'!BU196,"CHECK","")</f>
        <v/>
      </c>
      <c r="BV196" s="276" t="str">
        <f>IF('Info patients (1)'!BV196&lt;&gt;'Info patients (2)'!BV196,"CHECK","")</f>
        <v/>
      </c>
      <c r="BW196" s="276" t="str">
        <f>IF('Info patients (1)'!BW196&lt;&gt;'Info patients (2)'!BW196,"CHECK","")</f>
        <v/>
      </c>
      <c r="BX196" s="276" t="str">
        <f>IF('Info patients (1)'!BX196&lt;&gt;'Info patients (2)'!BX196,"CHECK","")</f>
        <v/>
      </c>
      <c r="BY196" s="276" t="str">
        <f>IF('Info patients (1)'!BY196&lt;&gt;'Info patients (2)'!BY196,"CHECK","")</f>
        <v/>
      </c>
      <c r="BZ196" s="276" t="str">
        <f>IF('Info patients (1)'!BZ196&lt;&gt;'Info patients (2)'!BZ196,"CHECK","")</f>
        <v/>
      </c>
      <c r="CA196" s="276" t="str">
        <f>IF('Info patients (1)'!CA196&lt;&gt;'Info patients (2)'!CA196,"CHECK","")</f>
        <v/>
      </c>
      <c r="CB196" s="276" t="str">
        <f>IF('Info patients (1)'!CB196&lt;&gt;'Info patients (2)'!CB196,"CHECK","")</f>
        <v/>
      </c>
      <c r="CC196" s="276" t="str">
        <f>IF('Info patients (1)'!CC196&lt;&gt;'Info patients (2)'!CC196,"CHECK","")</f>
        <v/>
      </c>
      <c r="CD196" s="276" t="str">
        <f>IF('Info patients (1)'!CD196&lt;&gt;'Info patients (2)'!CD196,"CHECK","")</f>
        <v/>
      </c>
      <c r="CE196" s="276" t="str">
        <f>IF('Info patients (1)'!CE196&lt;&gt;'Info patients (2)'!CE196,"CHECK","")</f>
        <v/>
      </c>
      <c r="CF196" s="276" t="str">
        <f>IF('Info patients (1)'!CF196&lt;&gt;'Info patients (2)'!CF196,"CHECK","")</f>
        <v/>
      </c>
      <c r="CG196" s="276" t="str">
        <f>IF('Info patients (1)'!CG196&lt;&gt;'Info patients (2)'!CG196,"CHECK","")</f>
        <v/>
      </c>
      <c r="CH196" s="276" t="str">
        <f>IF('Info patients (1)'!CH196&lt;&gt;'Info patients (2)'!CH196,"CHECK","")</f>
        <v/>
      </c>
      <c r="CI196" s="276" t="str">
        <f>IF('Info patients (1)'!CI196&lt;&gt;'Info patients (2)'!CI196,"CHECK","")</f>
        <v/>
      </c>
      <c r="CJ196" s="276" t="str">
        <f>IF('Info patients (1)'!CJ196&lt;&gt;'Info patients (2)'!CJ196,"CHECK","")</f>
        <v/>
      </c>
      <c r="CK196" s="276" t="str">
        <f>IF('Info patients (1)'!CK196&lt;&gt;'Info patients (2)'!CK196,"CHECK","")</f>
        <v/>
      </c>
      <c r="CL196" s="276" t="str">
        <f>IF('Info patients (1)'!CL196&lt;&gt;'Info patients (2)'!CL196,"CHECK","")</f>
        <v/>
      </c>
      <c r="CM196" s="276" t="str">
        <f>IF('Info patients (1)'!CM196&lt;&gt;'Info patients (2)'!CM196,"CHECK","")</f>
        <v/>
      </c>
      <c r="CN196" s="276" t="str">
        <f>IF('Info patients (1)'!CN196&lt;&gt;'Info patients (2)'!CN196,"CHECK","")</f>
        <v/>
      </c>
      <c r="CO196" s="276" t="str">
        <f>IF('Info patients (1)'!CO196&lt;&gt;'Info patients (2)'!CO196,"CHECK","")</f>
        <v/>
      </c>
      <c r="CP196" s="276" t="str">
        <f>IF('Info patients (1)'!CP196&lt;&gt;'Info patients (2)'!CP196,"CHECK","")</f>
        <v/>
      </c>
      <c r="CQ196" s="276" t="str">
        <f>IF('Info patients (1)'!CQ196&lt;&gt;'Info patients (2)'!CQ196,"CHECK","")</f>
        <v/>
      </c>
      <c r="CR196" s="276" t="str">
        <f>IF('Info patients (1)'!CR196&lt;&gt;'Info patients (2)'!CR196,"CHECK","")</f>
        <v/>
      </c>
      <c r="CS196" s="276" t="str">
        <f>IF('Info patients (1)'!CS196&lt;&gt;'Info patients (2)'!CS196,"CHECK","")</f>
        <v/>
      </c>
      <c r="CT196" s="276" t="str">
        <f>IF('Info patients (1)'!CT196&lt;&gt;'Info patients (2)'!CT196,"CHECK","")</f>
        <v/>
      </c>
      <c r="CU196" s="276" t="str">
        <f>IF('Info patients (1)'!CU196&lt;&gt;'Info patients (2)'!CU196,"CHECK","")</f>
        <v/>
      </c>
      <c r="CV196" s="276" t="str">
        <f>IF('Info patients (1)'!CV196&lt;&gt;'Info patients (2)'!CV196,"CHECK","")</f>
        <v/>
      </c>
      <c r="CW196" s="276" t="str">
        <f>IF('Info patients (1)'!CW196&lt;&gt;'Info patients (2)'!CW196,"CHECK","")</f>
        <v/>
      </c>
      <c r="CX196" s="276" t="str">
        <f>IF('Info patients (1)'!CX196&lt;&gt;'Info patients (2)'!CX196,"CHECK","")</f>
        <v/>
      </c>
      <c r="CY196" s="276" t="str">
        <f>IF('Info patients (1)'!CY196&lt;&gt;'Info patients (2)'!CY196,"CHECK","")</f>
        <v/>
      </c>
      <c r="CZ196" s="276" t="str">
        <f>IF('Info patients (1)'!CZ196&lt;&gt;'Info patients (2)'!CZ196,"CHECK","")</f>
        <v/>
      </c>
      <c r="DA196" s="276" t="str">
        <f>IF('Info patients (1)'!DA196&lt;&gt;'Info patients (2)'!DA196,"CHECK","")</f>
        <v/>
      </c>
      <c r="DB196" s="276" t="str">
        <f>IF('Info patients (1)'!DB196&lt;&gt;'Info patients (2)'!DB196,"CHECK","")</f>
        <v/>
      </c>
      <c r="DC196" s="276" t="str">
        <f>IF('Info patients (1)'!DC196&lt;&gt;'Info patients (2)'!DC196,"CHECK","")</f>
        <v/>
      </c>
      <c r="DD196" s="276" t="str">
        <f>IF('Info patients (1)'!DD196&lt;&gt;'Info patients (2)'!DD196,"CHECK","")</f>
        <v/>
      </c>
      <c r="DE196" s="276" t="str">
        <f>IF('Info patients (1)'!DE196&lt;&gt;'Info patients (2)'!DE196,"CHECK","")</f>
        <v/>
      </c>
      <c r="DF196" s="276" t="str">
        <f>IF('Info patients (1)'!DF196&lt;&gt;'Info patients (2)'!DF196,"CHECK","")</f>
        <v/>
      </c>
      <c r="DG196" s="276" t="str">
        <f>IF('Info patients (1)'!DG196&lt;&gt;'Info patients (2)'!DG196,"CHECK","")</f>
        <v/>
      </c>
      <c r="DH196" s="276" t="str">
        <f>IF('Info patients (1)'!DH196&lt;&gt;'Info patients (2)'!DH196,"CHECK","")</f>
        <v/>
      </c>
      <c r="DI196" s="276" t="str">
        <f>IF('Info patients (1)'!DI196&lt;&gt;'Info patients (2)'!DI196,"CHECK","")</f>
        <v/>
      </c>
      <c r="DJ196" s="276" t="str">
        <f>IF('Info patients (1)'!DJ196&lt;&gt;'Info patients (2)'!DJ196,"CHECK","")</f>
        <v/>
      </c>
      <c r="DK196" s="276" t="str">
        <f>IF('Info patients (1)'!DK196&lt;&gt;'Info patients (2)'!DK196,"CHECK","")</f>
        <v/>
      </c>
      <c r="DL196" s="276" t="str">
        <f>IF('Info patients (1)'!DL196&lt;&gt;'Info patients (2)'!DL196,"CHECK","")</f>
        <v/>
      </c>
      <c r="DM196" s="276" t="str">
        <f>IF('Info patients (1)'!DM196&lt;&gt;'Info patients (2)'!DM196,"CHECK","")</f>
        <v/>
      </c>
      <c r="DN196" s="276" t="str">
        <f>IF('Info patients (1)'!DN196&lt;&gt;'Info patients (2)'!DN196,"CHECK","")</f>
        <v/>
      </c>
      <c r="DO196" s="276" t="str">
        <f>IF('Info patients (1)'!DO196&lt;&gt;'Info patients (2)'!DO196,"CHECK","")</f>
        <v/>
      </c>
      <c r="DP196" s="276" t="str">
        <f>IF('Info patients (1)'!DP196&lt;&gt;'Info patients (2)'!DP196,"CHECK","")</f>
        <v/>
      </c>
      <c r="DQ196" s="276" t="str">
        <f>IF('Info patients (1)'!DQ196&lt;&gt;'Info patients (2)'!DQ196,"CHECK","")</f>
        <v/>
      </c>
    </row>
    <row r="197" spans="1:121" s="109" customFormat="1" ht="23.25" customHeight="1" x14ac:dyDescent="0.2">
      <c r="A197" s="276" t="str">
        <f>IF('Info patients (1)'!A197&lt;&gt;'Info patients (2)'!A197,"CHECK","")</f>
        <v/>
      </c>
      <c r="B197" s="276" t="str">
        <f>IF('Info patients (1)'!B197&lt;&gt;'Info patients (2)'!B197,"CHECK","")</f>
        <v/>
      </c>
      <c r="C197" s="276" t="str">
        <f>IF('Info patients (1)'!C197&lt;&gt;'Info patients (2)'!C197,"CHECK","")</f>
        <v/>
      </c>
      <c r="D197" s="276" t="str">
        <f>IF('Info patients (1)'!D197&lt;&gt;'Info patients (2)'!D197,"CHECK","")</f>
        <v/>
      </c>
      <c r="E197" s="276" t="str">
        <f>IF('Info patients (1)'!E197&lt;&gt;'Info patients (2)'!E197,"CHECK","")</f>
        <v/>
      </c>
      <c r="F197" s="276" t="str">
        <f>IF('Info patients (1)'!F197&lt;&gt;'Info patients (2)'!F197,"CHECK","")</f>
        <v/>
      </c>
      <c r="G197" s="276" t="str">
        <f>IF('Info patients (1)'!G197&lt;&gt;'Info patients (2)'!G197,"CHECK","")</f>
        <v/>
      </c>
      <c r="H197" s="276" t="str">
        <f>IF('Info patients (1)'!H197&lt;&gt;'Info patients (2)'!H197,"CHECK","")</f>
        <v/>
      </c>
      <c r="I197" s="276" t="str">
        <f>IF('Info patients (1)'!I197&lt;&gt;'Info patients (2)'!I197,"CHECK","")</f>
        <v/>
      </c>
      <c r="J197" s="276" t="str">
        <f>IF('Info patients (1)'!J197&lt;&gt;'Info patients (2)'!J197,"CHECK","")</f>
        <v/>
      </c>
      <c r="K197" s="276" t="str">
        <f>IF('Info patients (1)'!K197&lt;&gt;'Info patients (2)'!K197,"CHECK","")</f>
        <v/>
      </c>
      <c r="L197" s="276" t="str">
        <f>IF('Info patients (1)'!L197&lt;&gt;'Info patients (2)'!L197,"CHECK","")</f>
        <v/>
      </c>
      <c r="M197" s="276" t="str">
        <f>IF('Info patients (1)'!M197&lt;&gt;'Info patients (2)'!M197,"CHECK","")</f>
        <v/>
      </c>
      <c r="N197" s="276" t="str">
        <f>IF('Info patients (1)'!N197&lt;&gt;'Info patients (2)'!N197,"CHECK","")</f>
        <v/>
      </c>
      <c r="O197" s="276" t="str">
        <f>IF('Info patients (1)'!O197&lt;&gt;'Info patients (2)'!O197,"CHECK","")</f>
        <v/>
      </c>
      <c r="P197" s="276" t="str">
        <f>IF('Info patients (1)'!P197&lt;&gt;'Info patients (2)'!P197,"CHECK","")</f>
        <v/>
      </c>
      <c r="Q197" s="276" t="str">
        <f>IF('Info patients (1)'!Q197&lt;&gt;'Info patients (2)'!Q197,"CHECK","")</f>
        <v/>
      </c>
      <c r="R197" s="276" t="str">
        <f>IF('Info patients (1)'!R197&lt;&gt;'Info patients (2)'!R197,"CHECK","")</f>
        <v/>
      </c>
      <c r="S197" s="276" t="str">
        <f>IF('Info patients (1)'!S197&lt;&gt;'Info patients (2)'!S197,"CHECK","")</f>
        <v/>
      </c>
      <c r="T197" s="276" t="str">
        <f>IF('Info patients (1)'!T197&lt;&gt;'Info patients (2)'!T197,"CHECK","")</f>
        <v/>
      </c>
      <c r="U197" s="276" t="str">
        <f>IF('Info patients (1)'!U197&lt;&gt;'Info patients (2)'!U197,"CHECK","")</f>
        <v/>
      </c>
      <c r="V197" s="276" t="str">
        <f>IF('Info patients (1)'!V197&lt;&gt;'Info patients (2)'!V197,"CHECK","")</f>
        <v/>
      </c>
      <c r="W197" s="276" t="str">
        <f>IF('Info patients (1)'!W197&lt;&gt;'Info patients (2)'!W197,"CHECK","")</f>
        <v/>
      </c>
      <c r="X197" s="276" t="str">
        <f>IF('Info patients (1)'!X197&lt;&gt;'Info patients (2)'!X197,"CHECK","")</f>
        <v/>
      </c>
      <c r="Y197" s="276" t="str">
        <f>IF('Info patients (1)'!Y197&lt;&gt;'Info patients (2)'!Y197,"CHECK","")</f>
        <v/>
      </c>
      <c r="Z197" s="276" t="str">
        <f>IF('Info patients (1)'!Z197&lt;&gt;'Info patients (2)'!Z197,"CHECK","")</f>
        <v/>
      </c>
      <c r="AA197" s="276" t="str">
        <f>IF('Info patients (1)'!AA197&lt;&gt;'Info patients (2)'!AA197,"CHECK","")</f>
        <v/>
      </c>
      <c r="AB197" s="276" t="str">
        <f>IF('Info patients (1)'!AB197&lt;&gt;'Info patients (2)'!AB197,"CHECK","")</f>
        <v/>
      </c>
      <c r="AC197" s="276" t="str">
        <f>IF('Info patients (1)'!AC197&lt;&gt;'Info patients (2)'!AC197,"CHECK","")</f>
        <v/>
      </c>
      <c r="AD197" s="276" t="str">
        <f>IF('Info patients (1)'!AD197&lt;&gt;'Info patients (2)'!AD197,"CHECK","")</f>
        <v/>
      </c>
      <c r="AE197" s="276" t="str">
        <f>IF('Info patients (1)'!AE197&lt;&gt;'Info patients (2)'!AE197,"CHECK","")</f>
        <v/>
      </c>
      <c r="AF197" s="276" t="str">
        <f>IF('Info patients (1)'!AF197&lt;&gt;'Info patients (2)'!AF197,"CHECK","")</f>
        <v/>
      </c>
      <c r="AG197" s="276" t="str">
        <f>IF('Info patients (1)'!AG197&lt;&gt;'Info patients (2)'!AG197,"CHECK","")</f>
        <v/>
      </c>
      <c r="AH197" s="276" t="str">
        <f>IF('Info patients (1)'!AH197&lt;&gt;'Info patients (2)'!AH197,"CHECK","")</f>
        <v/>
      </c>
      <c r="AI197" s="276" t="str">
        <f>IF('Info patients (1)'!AI197&lt;&gt;'Info patients (2)'!AI197,"CHECK","")</f>
        <v/>
      </c>
      <c r="AJ197" s="276" t="str">
        <f>IF('Info patients (1)'!AJ197&lt;&gt;'Info patients (2)'!AJ197,"CHECK","")</f>
        <v/>
      </c>
      <c r="AK197" s="276" t="str">
        <f>IF('Info patients (1)'!AK197&lt;&gt;'Info patients (2)'!AK197,"CHECK","")</f>
        <v/>
      </c>
      <c r="AL197" s="276" t="str">
        <f>IF('Info patients (1)'!AL197&lt;&gt;'Info patients (2)'!AL197,"CHECK","")</f>
        <v/>
      </c>
      <c r="AM197" s="276" t="str">
        <f>IF('Info patients (1)'!AM197&lt;&gt;'Info patients (2)'!AM197,"CHECK","")</f>
        <v/>
      </c>
      <c r="AN197" s="276" t="str">
        <f>IF('Info patients (1)'!AN197&lt;&gt;'Info patients (2)'!AN197,"CHECK","")</f>
        <v/>
      </c>
      <c r="AO197" s="276" t="str">
        <f>IF('Info patients (1)'!AO197&lt;&gt;'Info patients (2)'!AO197,"CHECK","")</f>
        <v/>
      </c>
      <c r="AP197" s="276" t="str">
        <f>IF('Info patients (1)'!AP197&lt;&gt;'Info patients (2)'!AP197,"CHECK","")</f>
        <v/>
      </c>
      <c r="AQ197" s="276" t="str">
        <f>IF('Info patients (1)'!AQ197&lt;&gt;'Info patients (2)'!AQ197,"CHECK","")</f>
        <v/>
      </c>
      <c r="AR197" s="276" t="str">
        <f>IF('Info patients (1)'!AR197&lt;&gt;'Info patients (2)'!AR197,"CHECK","")</f>
        <v/>
      </c>
      <c r="AS197" s="276" t="str">
        <f>IF('Info patients (1)'!AS197&lt;&gt;'Info patients (2)'!AS197,"CHECK","")</f>
        <v/>
      </c>
      <c r="AT197" s="276" t="str">
        <f>IF('Info patients (1)'!AT197&lt;&gt;'Info patients (2)'!AT197,"CHECK","")</f>
        <v/>
      </c>
      <c r="AU197" s="276" t="str">
        <f>IF('Info patients (1)'!AU197&lt;&gt;'Info patients (2)'!AU197,"CHECK","")</f>
        <v/>
      </c>
      <c r="AV197" s="276" t="str">
        <f>IF('Info patients (1)'!AV197&lt;&gt;'Info patients (2)'!AV197,"CHECK","")</f>
        <v/>
      </c>
      <c r="AW197" s="276" t="str">
        <f>IF('Info patients (1)'!AW197&lt;&gt;'Info patients (2)'!AW197,"CHECK","")</f>
        <v/>
      </c>
      <c r="AX197" s="276" t="str">
        <f>IF('Info patients (1)'!AX197&lt;&gt;'Info patients (2)'!AX197,"CHECK","")</f>
        <v/>
      </c>
      <c r="AY197" s="276" t="str">
        <f>IF('Info patients (1)'!AY197&lt;&gt;'Info patients (2)'!AY197,"CHECK","")</f>
        <v/>
      </c>
      <c r="AZ197" s="276" t="str">
        <f>IF('Info patients (1)'!AZ197&lt;&gt;'Info patients (2)'!AZ197,"CHECK","")</f>
        <v/>
      </c>
      <c r="BA197" s="276" t="str">
        <f>IF('Info patients (1)'!BA197&lt;&gt;'Info patients (2)'!BA197,"CHECK","")</f>
        <v/>
      </c>
      <c r="BB197" s="276" t="str">
        <f>IF('Info patients (1)'!BB197&lt;&gt;'Info patients (2)'!BB197,"CHECK","")</f>
        <v/>
      </c>
      <c r="BC197" s="276" t="str">
        <f>IF('Info patients (1)'!BC197&lt;&gt;'Info patients (2)'!BC197,"CHECK","")</f>
        <v/>
      </c>
      <c r="BD197" s="276" t="str">
        <f>IF('Info patients (1)'!BD197&lt;&gt;'Info patients (2)'!BD197,"CHECK","")</f>
        <v/>
      </c>
      <c r="BE197" s="276" t="str">
        <f>IF('Info patients (1)'!BE197&lt;&gt;'Info patients (2)'!BE197,"CHECK","")</f>
        <v/>
      </c>
      <c r="BF197" s="276" t="str">
        <f>IF('Info patients (1)'!BF197&lt;&gt;'Info patients (2)'!BF197,"CHECK","")</f>
        <v/>
      </c>
      <c r="BG197" s="276" t="str">
        <f>IF('Info patients (1)'!BG197&lt;&gt;'Info patients (2)'!BG197,"CHECK","")</f>
        <v/>
      </c>
      <c r="BH197" s="276" t="str">
        <f>IF('Info patients (1)'!BH197&lt;&gt;'Info patients (2)'!BH197,"CHECK","")</f>
        <v/>
      </c>
      <c r="BI197" s="276" t="str">
        <f>IF('Info patients (1)'!BI197&lt;&gt;'Info patients (2)'!BI197,"CHECK","")</f>
        <v/>
      </c>
      <c r="BJ197" s="276" t="str">
        <f>IF('Info patients (1)'!BJ197&lt;&gt;'Info patients (2)'!BJ197,"CHECK","")</f>
        <v/>
      </c>
      <c r="BK197" s="276" t="str">
        <f>IF('Info patients (1)'!BK197&lt;&gt;'Info patients (2)'!BK197,"CHECK","")</f>
        <v/>
      </c>
      <c r="BL197" s="276" t="str">
        <f>IF('Info patients (1)'!BL197&lt;&gt;'Info patients (2)'!BL197,"CHECK","")</f>
        <v/>
      </c>
      <c r="BM197" s="276" t="str">
        <f>IF('Info patients (1)'!BM197&lt;&gt;'Info patients (2)'!BM197,"CHECK","")</f>
        <v/>
      </c>
      <c r="BN197" s="276" t="str">
        <f>IF('Info patients (1)'!BN197&lt;&gt;'Info patients (2)'!BN197,"CHECK","")</f>
        <v/>
      </c>
      <c r="BO197" s="276" t="str">
        <f>IF('Info patients (1)'!BO197&lt;&gt;'Info patients (2)'!BO197,"CHECK","")</f>
        <v/>
      </c>
      <c r="BP197" s="276" t="str">
        <f>IF('Info patients (1)'!BP197&lt;&gt;'Info patients (2)'!BP197,"CHECK","")</f>
        <v/>
      </c>
      <c r="BQ197" s="276" t="str">
        <f>IF('Info patients (1)'!BQ197&lt;&gt;'Info patients (2)'!BQ197,"CHECK","")</f>
        <v/>
      </c>
      <c r="BR197" s="276" t="str">
        <f>IF('Info patients (1)'!BR197&lt;&gt;'Info patients (2)'!BR197,"CHECK","")</f>
        <v/>
      </c>
      <c r="BS197" s="276" t="str">
        <f>IF('Info patients (1)'!BS197&lt;&gt;'Info patients (2)'!BS197,"CHECK","")</f>
        <v/>
      </c>
      <c r="BT197" s="276" t="str">
        <f>IF('Info patients (1)'!BT197&lt;&gt;'Info patients (2)'!BT197,"CHECK","")</f>
        <v/>
      </c>
      <c r="BU197" s="276" t="str">
        <f>IF('Info patients (1)'!BU197&lt;&gt;'Info patients (2)'!BU197,"CHECK","")</f>
        <v/>
      </c>
      <c r="BV197" s="276" t="str">
        <f>IF('Info patients (1)'!BV197&lt;&gt;'Info patients (2)'!BV197,"CHECK","")</f>
        <v/>
      </c>
      <c r="BW197" s="276" t="str">
        <f>IF('Info patients (1)'!BW197&lt;&gt;'Info patients (2)'!BW197,"CHECK","")</f>
        <v/>
      </c>
      <c r="BX197" s="276" t="str">
        <f>IF('Info patients (1)'!BX197&lt;&gt;'Info patients (2)'!BX197,"CHECK","")</f>
        <v/>
      </c>
      <c r="BY197" s="276" t="str">
        <f>IF('Info patients (1)'!BY197&lt;&gt;'Info patients (2)'!BY197,"CHECK","")</f>
        <v/>
      </c>
      <c r="BZ197" s="276" t="str">
        <f>IF('Info patients (1)'!BZ197&lt;&gt;'Info patients (2)'!BZ197,"CHECK","")</f>
        <v/>
      </c>
      <c r="CA197" s="276" t="str">
        <f>IF('Info patients (1)'!CA197&lt;&gt;'Info patients (2)'!CA197,"CHECK","")</f>
        <v/>
      </c>
      <c r="CB197" s="276" t="str">
        <f>IF('Info patients (1)'!CB197&lt;&gt;'Info patients (2)'!CB197,"CHECK","")</f>
        <v/>
      </c>
      <c r="CC197" s="276" t="str">
        <f>IF('Info patients (1)'!CC197&lt;&gt;'Info patients (2)'!CC197,"CHECK","")</f>
        <v/>
      </c>
      <c r="CD197" s="276" t="str">
        <f>IF('Info patients (1)'!CD197&lt;&gt;'Info patients (2)'!CD197,"CHECK","")</f>
        <v/>
      </c>
      <c r="CE197" s="276" t="str">
        <f>IF('Info patients (1)'!CE197&lt;&gt;'Info patients (2)'!CE197,"CHECK","")</f>
        <v/>
      </c>
      <c r="CF197" s="276" t="str">
        <f>IF('Info patients (1)'!CF197&lt;&gt;'Info patients (2)'!CF197,"CHECK","")</f>
        <v/>
      </c>
      <c r="CG197" s="276" t="str">
        <f>IF('Info patients (1)'!CG197&lt;&gt;'Info patients (2)'!CG197,"CHECK","")</f>
        <v/>
      </c>
      <c r="CH197" s="276" t="str">
        <f>IF('Info patients (1)'!CH197&lt;&gt;'Info patients (2)'!CH197,"CHECK","")</f>
        <v/>
      </c>
      <c r="CI197" s="276" t="str">
        <f>IF('Info patients (1)'!CI197&lt;&gt;'Info patients (2)'!CI197,"CHECK","")</f>
        <v/>
      </c>
      <c r="CJ197" s="276" t="str">
        <f>IF('Info patients (1)'!CJ197&lt;&gt;'Info patients (2)'!CJ197,"CHECK","")</f>
        <v/>
      </c>
      <c r="CK197" s="276" t="str">
        <f>IF('Info patients (1)'!CK197&lt;&gt;'Info patients (2)'!CK197,"CHECK","")</f>
        <v/>
      </c>
      <c r="CL197" s="276" t="str">
        <f>IF('Info patients (1)'!CL197&lt;&gt;'Info patients (2)'!CL197,"CHECK","")</f>
        <v/>
      </c>
      <c r="CM197" s="276" t="str">
        <f>IF('Info patients (1)'!CM197&lt;&gt;'Info patients (2)'!CM197,"CHECK","")</f>
        <v/>
      </c>
      <c r="CN197" s="276" t="str">
        <f>IF('Info patients (1)'!CN197&lt;&gt;'Info patients (2)'!CN197,"CHECK","")</f>
        <v/>
      </c>
      <c r="CO197" s="276" t="str">
        <f>IF('Info patients (1)'!CO197&lt;&gt;'Info patients (2)'!CO197,"CHECK","")</f>
        <v/>
      </c>
      <c r="CP197" s="276" t="str">
        <f>IF('Info patients (1)'!CP197&lt;&gt;'Info patients (2)'!CP197,"CHECK","")</f>
        <v/>
      </c>
      <c r="CQ197" s="276" t="str">
        <f>IF('Info patients (1)'!CQ197&lt;&gt;'Info patients (2)'!CQ197,"CHECK","")</f>
        <v/>
      </c>
      <c r="CR197" s="276" t="str">
        <f>IF('Info patients (1)'!CR197&lt;&gt;'Info patients (2)'!CR197,"CHECK","")</f>
        <v/>
      </c>
      <c r="CS197" s="276" t="str">
        <f>IF('Info patients (1)'!CS197&lt;&gt;'Info patients (2)'!CS197,"CHECK","")</f>
        <v/>
      </c>
      <c r="CT197" s="276" t="str">
        <f>IF('Info patients (1)'!CT197&lt;&gt;'Info patients (2)'!CT197,"CHECK","")</f>
        <v/>
      </c>
      <c r="CU197" s="276" t="str">
        <f>IF('Info patients (1)'!CU197&lt;&gt;'Info patients (2)'!CU197,"CHECK","")</f>
        <v/>
      </c>
      <c r="CV197" s="276" t="str">
        <f>IF('Info patients (1)'!CV197&lt;&gt;'Info patients (2)'!CV197,"CHECK","")</f>
        <v/>
      </c>
      <c r="CW197" s="276" t="str">
        <f>IF('Info patients (1)'!CW197&lt;&gt;'Info patients (2)'!CW197,"CHECK","")</f>
        <v/>
      </c>
      <c r="CX197" s="276" t="str">
        <f>IF('Info patients (1)'!CX197&lt;&gt;'Info patients (2)'!CX197,"CHECK","")</f>
        <v/>
      </c>
      <c r="CY197" s="276" t="str">
        <f>IF('Info patients (1)'!CY197&lt;&gt;'Info patients (2)'!CY197,"CHECK","")</f>
        <v/>
      </c>
      <c r="CZ197" s="276" t="str">
        <f>IF('Info patients (1)'!CZ197&lt;&gt;'Info patients (2)'!CZ197,"CHECK","")</f>
        <v/>
      </c>
      <c r="DA197" s="276" t="str">
        <f>IF('Info patients (1)'!DA197&lt;&gt;'Info patients (2)'!DA197,"CHECK","")</f>
        <v/>
      </c>
      <c r="DB197" s="276" t="str">
        <f>IF('Info patients (1)'!DB197&lt;&gt;'Info patients (2)'!DB197,"CHECK","")</f>
        <v/>
      </c>
      <c r="DC197" s="276" t="str">
        <f>IF('Info patients (1)'!DC197&lt;&gt;'Info patients (2)'!DC197,"CHECK","")</f>
        <v/>
      </c>
      <c r="DD197" s="276" t="str">
        <f>IF('Info patients (1)'!DD197&lt;&gt;'Info patients (2)'!DD197,"CHECK","")</f>
        <v/>
      </c>
      <c r="DE197" s="276" t="str">
        <f>IF('Info patients (1)'!DE197&lt;&gt;'Info patients (2)'!DE197,"CHECK","")</f>
        <v/>
      </c>
      <c r="DF197" s="276" t="str">
        <f>IF('Info patients (1)'!DF197&lt;&gt;'Info patients (2)'!DF197,"CHECK","")</f>
        <v/>
      </c>
      <c r="DG197" s="276" t="str">
        <f>IF('Info patients (1)'!DG197&lt;&gt;'Info patients (2)'!DG197,"CHECK","")</f>
        <v/>
      </c>
      <c r="DH197" s="276" t="str">
        <f>IF('Info patients (1)'!DH197&lt;&gt;'Info patients (2)'!DH197,"CHECK","")</f>
        <v/>
      </c>
      <c r="DI197" s="276" t="str">
        <f>IF('Info patients (1)'!DI197&lt;&gt;'Info patients (2)'!DI197,"CHECK","")</f>
        <v/>
      </c>
      <c r="DJ197" s="276" t="str">
        <f>IF('Info patients (1)'!DJ197&lt;&gt;'Info patients (2)'!DJ197,"CHECK","")</f>
        <v/>
      </c>
      <c r="DK197" s="276" t="str">
        <f>IF('Info patients (1)'!DK197&lt;&gt;'Info patients (2)'!DK197,"CHECK","")</f>
        <v/>
      </c>
      <c r="DL197" s="276" t="str">
        <f>IF('Info patients (1)'!DL197&lt;&gt;'Info patients (2)'!DL197,"CHECK","")</f>
        <v/>
      </c>
      <c r="DM197" s="276" t="str">
        <f>IF('Info patients (1)'!DM197&lt;&gt;'Info patients (2)'!DM197,"CHECK","")</f>
        <v/>
      </c>
      <c r="DN197" s="276" t="str">
        <f>IF('Info patients (1)'!DN197&lt;&gt;'Info patients (2)'!DN197,"CHECK","")</f>
        <v/>
      </c>
      <c r="DO197" s="276" t="str">
        <f>IF('Info patients (1)'!DO197&lt;&gt;'Info patients (2)'!DO197,"CHECK","")</f>
        <v/>
      </c>
      <c r="DP197" s="276" t="str">
        <f>IF('Info patients (1)'!DP197&lt;&gt;'Info patients (2)'!DP197,"CHECK","")</f>
        <v/>
      </c>
      <c r="DQ197" s="276" t="str">
        <f>IF('Info patients (1)'!DQ197&lt;&gt;'Info patients (2)'!DQ197,"CHECK","")</f>
        <v/>
      </c>
    </row>
    <row r="198" spans="1:121" s="109" customFormat="1" ht="23.25" customHeight="1" x14ac:dyDescent="0.2">
      <c r="A198" s="276" t="str">
        <f>IF('Info patients (1)'!A198&lt;&gt;'Info patients (2)'!A198,"CHECK","")</f>
        <v/>
      </c>
      <c r="B198" s="276" t="str">
        <f>IF('Info patients (1)'!B198&lt;&gt;'Info patients (2)'!B198,"CHECK","")</f>
        <v/>
      </c>
      <c r="C198" s="276" t="str">
        <f>IF('Info patients (1)'!C198&lt;&gt;'Info patients (2)'!C198,"CHECK","")</f>
        <v/>
      </c>
      <c r="D198" s="276" t="str">
        <f>IF('Info patients (1)'!D198&lt;&gt;'Info patients (2)'!D198,"CHECK","")</f>
        <v/>
      </c>
      <c r="E198" s="276" t="str">
        <f>IF('Info patients (1)'!E198&lt;&gt;'Info patients (2)'!E198,"CHECK","")</f>
        <v/>
      </c>
      <c r="F198" s="276" t="str">
        <f>IF('Info patients (1)'!F198&lt;&gt;'Info patients (2)'!F198,"CHECK","")</f>
        <v/>
      </c>
      <c r="G198" s="276" t="str">
        <f>IF('Info patients (1)'!G198&lt;&gt;'Info patients (2)'!G198,"CHECK","")</f>
        <v/>
      </c>
      <c r="H198" s="276" t="str">
        <f>IF('Info patients (1)'!H198&lt;&gt;'Info patients (2)'!H198,"CHECK","")</f>
        <v/>
      </c>
      <c r="I198" s="276" t="str">
        <f>IF('Info patients (1)'!I198&lt;&gt;'Info patients (2)'!I198,"CHECK","")</f>
        <v/>
      </c>
      <c r="J198" s="276" t="str">
        <f>IF('Info patients (1)'!J198&lt;&gt;'Info patients (2)'!J198,"CHECK","")</f>
        <v/>
      </c>
      <c r="K198" s="276" t="str">
        <f>IF('Info patients (1)'!K198&lt;&gt;'Info patients (2)'!K198,"CHECK","")</f>
        <v/>
      </c>
      <c r="L198" s="276" t="str">
        <f>IF('Info patients (1)'!L198&lt;&gt;'Info patients (2)'!L198,"CHECK","")</f>
        <v/>
      </c>
      <c r="M198" s="276" t="str">
        <f>IF('Info patients (1)'!M198&lt;&gt;'Info patients (2)'!M198,"CHECK","")</f>
        <v/>
      </c>
      <c r="N198" s="276" t="str">
        <f>IF('Info patients (1)'!N198&lt;&gt;'Info patients (2)'!N198,"CHECK","")</f>
        <v/>
      </c>
      <c r="O198" s="276" t="str">
        <f>IF('Info patients (1)'!O198&lt;&gt;'Info patients (2)'!O198,"CHECK","")</f>
        <v/>
      </c>
      <c r="P198" s="276" t="str">
        <f>IF('Info patients (1)'!P198&lt;&gt;'Info patients (2)'!P198,"CHECK","")</f>
        <v/>
      </c>
      <c r="Q198" s="276" t="str">
        <f>IF('Info patients (1)'!Q198&lt;&gt;'Info patients (2)'!Q198,"CHECK","")</f>
        <v/>
      </c>
      <c r="R198" s="276" t="str">
        <f>IF('Info patients (1)'!R198&lt;&gt;'Info patients (2)'!R198,"CHECK","")</f>
        <v/>
      </c>
      <c r="S198" s="276" t="str">
        <f>IF('Info patients (1)'!S198&lt;&gt;'Info patients (2)'!S198,"CHECK","")</f>
        <v/>
      </c>
      <c r="T198" s="276" t="str">
        <f>IF('Info patients (1)'!T198&lt;&gt;'Info patients (2)'!T198,"CHECK","")</f>
        <v/>
      </c>
      <c r="U198" s="276" t="str">
        <f>IF('Info patients (1)'!U198&lt;&gt;'Info patients (2)'!U198,"CHECK","")</f>
        <v/>
      </c>
      <c r="V198" s="276" t="str">
        <f>IF('Info patients (1)'!V198&lt;&gt;'Info patients (2)'!V198,"CHECK","")</f>
        <v/>
      </c>
      <c r="W198" s="276" t="str">
        <f>IF('Info patients (1)'!W198&lt;&gt;'Info patients (2)'!W198,"CHECK","")</f>
        <v/>
      </c>
      <c r="X198" s="276" t="str">
        <f>IF('Info patients (1)'!X198&lt;&gt;'Info patients (2)'!X198,"CHECK","")</f>
        <v/>
      </c>
      <c r="Y198" s="276" t="str">
        <f>IF('Info patients (1)'!Y198&lt;&gt;'Info patients (2)'!Y198,"CHECK","")</f>
        <v/>
      </c>
      <c r="Z198" s="276" t="str">
        <f>IF('Info patients (1)'!Z198&lt;&gt;'Info patients (2)'!Z198,"CHECK","")</f>
        <v/>
      </c>
      <c r="AA198" s="276" t="str">
        <f>IF('Info patients (1)'!AA198&lt;&gt;'Info patients (2)'!AA198,"CHECK","")</f>
        <v/>
      </c>
      <c r="AB198" s="276" t="str">
        <f>IF('Info patients (1)'!AB198&lt;&gt;'Info patients (2)'!AB198,"CHECK","")</f>
        <v/>
      </c>
      <c r="AC198" s="276" t="str">
        <f>IF('Info patients (1)'!AC198&lt;&gt;'Info patients (2)'!AC198,"CHECK","")</f>
        <v/>
      </c>
      <c r="AD198" s="276" t="str">
        <f>IF('Info patients (1)'!AD198&lt;&gt;'Info patients (2)'!AD198,"CHECK","")</f>
        <v/>
      </c>
      <c r="AE198" s="276" t="str">
        <f>IF('Info patients (1)'!AE198&lt;&gt;'Info patients (2)'!AE198,"CHECK","")</f>
        <v/>
      </c>
      <c r="AF198" s="276" t="str">
        <f>IF('Info patients (1)'!AF198&lt;&gt;'Info patients (2)'!AF198,"CHECK","")</f>
        <v/>
      </c>
      <c r="AG198" s="276" t="str">
        <f>IF('Info patients (1)'!AG198&lt;&gt;'Info patients (2)'!AG198,"CHECK","")</f>
        <v/>
      </c>
      <c r="AH198" s="276" t="str">
        <f>IF('Info patients (1)'!AH198&lt;&gt;'Info patients (2)'!AH198,"CHECK","")</f>
        <v/>
      </c>
      <c r="AI198" s="276" t="str">
        <f>IF('Info patients (1)'!AI198&lt;&gt;'Info patients (2)'!AI198,"CHECK","")</f>
        <v/>
      </c>
      <c r="AJ198" s="276" t="str">
        <f>IF('Info patients (1)'!AJ198&lt;&gt;'Info patients (2)'!AJ198,"CHECK","")</f>
        <v/>
      </c>
      <c r="AK198" s="276" t="str">
        <f>IF('Info patients (1)'!AK198&lt;&gt;'Info patients (2)'!AK198,"CHECK","")</f>
        <v/>
      </c>
      <c r="AL198" s="276" t="str">
        <f>IF('Info patients (1)'!AL198&lt;&gt;'Info patients (2)'!AL198,"CHECK","")</f>
        <v/>
      </c>
      <c r="AM198" s="276" t="str">
        <f>IF('Info patients (1)'!AM198&lt;&gt;'Info patients (2)'!AM198,"CHECK","")</f>
        <v/>
      </c>
      <c r="AN198" s="276" t="str">
        <f>IF('Info patients (1)'!AN198&lt;&gt;'Info patients (2)'!AN198,"CHECK","")</f>
        <v/>
      </c>
      <c r="AO198" s="276" t="str">
        <f>IF('Info patients (1)'!AO198&lt;&gt;'Info patients (2)'!AO198,"CHECK","")</f>
        <v/>
      </c>
      <c r="AP198" s="276" t="str">
        <f>IF('Info patients (1)'!AP198&lt;&gt;'Info patients (2)'!AP198,"CHECK","")</f>
        <v/>
      </c>
      <c r="AQ198" s="276" t="str">
        <f>IF('Info patients (1)'!AQ198&lt;&gt;'Info patients (2)'!AQ198,"CHECK","")</f>
        <v/>
      </c>
      <c r="AR198" s="276" t="str">
        <f>IF('Info patients (1)'!AR198&lt;&gt;'Info patients (2)'!AR198,"CHECK","")</f>
        <v/>
      </c>
      <c r="AS198" s="276" t="str">
        <f>IF('Info patients (1)'!AS198&lt;&gt;'Info patients (2)'!AS198,"CHECK","")</f>
        <v/>
      </c>
      <c r="AT198" s="276" t="str">
        <f>IF('Info patients (1)'!AT198&lt;&gt;'Info patients (2)'!AT198,"CHECK","")</f>
        <v/>
      </c>
      <c r="AU198" s="276" t="str">
        <f>IF('Info patients (1)'!AU198&lt;&gt;'Info patients (2)'!AU198,"CHECK","")</f>
        <v/>
      </c>
      <c r="AV198" s="276" t="str">
        <f>IF('Info patients (1)'!AV198&lt;&gt;'Info patients (2)'!AV198,"CHECK","")</f>
        <v/>
      </c>
      <c r="AW198" s="276" t="str">
        <f>IF('Info patients (1)'!AW198&lt;&gt;'Info patients (2)'!AW198,"CHECK","")</f>
        <v/>
      </c>
      <c r="AX198" s="276" t="str">
        <f>IF('Info patients (1)'!AX198&lt;&gt;'Info patients (2)'!AX198,"CHECK","")</f>
        <v/>
      </c>
      <c r="AY198" s="276" t="str">
        <f>IF('Info patients (1)'!AY198&lt;&gt;'Info patients (2)'!AY198,"CHECK","")</f>
        <v/>
      </c>
      <c r="AZ198" s="276" t="str">
        <f>IF('Info patients (1)'!AZ198&lt;&gt;'Info patients (2)'!AZ198,"CHECK","")</f>
        <v/>
      </c>
      <c r="BA198" s="276" t="str">
        <f>IF('Info patients (1)'!BA198&lt;&gt;'Info patients (2)'!BA198,"CHECK","")</f>
        <v/>
      </c>
      <c r="BB198" s="276" t="str">
        <f>IF('Info patients (1)'!BB198&lt;&gt;'Info patients (2)'!BB198,"CHECK","")</f>
        <v/>
      </c>
      <c r="BC198" s="276" t="str">
        <f>IF('Info patients (1)'!BC198&lt;&gt;'Info patients (2)'!BC198,"CHECK","")</f>
        <v/>
      </c>
      <c r="BD198" s="276" t="str">
        <f>IF('Info patients (1)'!BD198&lt;&gt;'Info patients (2)'!BD198,"CHECK","")</f>
        <v/>
      </c>
      <c r="BE198" s="276" t="str">
        <f>IF('Info patients (1)'!BE198&lt;&gt;'Info patients (2)'!BE198,"CHECK","")</f>
        <v/>
      </c>
      <c r="BF198" s="276" t="str">
        <f>IF('Info patients (1)'!BF198&lt;&gt;'Info patients (2)'!BF198,"CHECK","")</f>
        <v/>
      </c>
      <c r="BG198" s="276" t="str">
        <f>IF('Info patients (1)'!BG198&lt;&gt;'Info patients (2)'!BG198,"CHECK","")</f>
        <v/>
      </c>
      <c r="BH198" s="276" t="str">
        <f>IF('Info patients (1)'!BH198&lt;&gt;'Info patients (2)'!BH198,"CHECK","")</f>
        <v/>
      </c>
      <c r="BI198" s="276" t="str">
        <f>IF('Info patients (1)'!BI198&lt;&gt;'Info patients (2)'!BI198,"CHECK","")</f>
        <v/>
      </c>
      <c r="BJ198" s="276" t="str">
        <f>IF('Info patients (1)'!BJ198&lt;&gt;'Info patients (2)'!BJ198,"CHECK","")</f>
        <v/>
      </c>
      <c r="BK198" s="276" t="str">
        <f>IF('Info patients (1)'!BK198&lt;&gt;'Info patients (2)'!BK198,"CHECK","")</f>
        <v/>
      </c>
      <c r="BL198" s="276" t="str">
        <f>IF('Info patients (1)'!BL198&lt;&gt;'Info patients (2)'!BL198,"CHECK","")</f>
        <v/>
      </c>
      <c r="BM198" s="276" t="str">
        <f>IF('Info patients (1)'!BM198&lt;&gt;'Info patients (2)'!BM198,"CHECK","")</f>
        <v/>
      </c>
      <c r="BN198" s="276" t="str">
        <f>IF('Info patients (1)'!BN198&lt;&gt;'Info patients (2)'!BN198,"CHECK","")</f>
        <v/>
      </c>
      <c r="BO198" s="276" t="str">
        <f>IF('Info patients (1)'!BO198&lt;&gt;'Info patients (2)'!BO198,"CHECK","")</f>
        <v/>
      </c>
      <c r="BP198" s="276" t="str">
        <f>IF('Info patients (1)'!BP198&lt;&gt;'Info patients (2)'!BP198,"CHECK","")</f>
        <v/>
      </c>
      <c r="BQ198" s="276" t="str">
        <f>IF('Info patients (1)'!BQ198&lt;&gt;'Info patients (2)'!BQ198,"CHECK","")</f>
        <v/>
      </c>
      <c r="BR198" s="276" t="str">
        <f>IF('Info patients (1)'!BR198&lt;&gt;'Info patients (2)'!BR198,"CHECK","")</f>
        <v/>
      </c>
      <c r="BS198" s="276" t="str">
        <f>IF('Info patients (1)'!BS198&lt;&gt;'Info patients (2)'!BS198,"CHECK","")</f>
        <v/>
      </c>
      <c r="BT198" s="276" t="str">
        <f>IF('Info patients (1)'!BT198&lt;&gt;'Info patients (2)'!BT198,"CHECK","")</f>
        <v/>
      </c>
      <c r="BU198" s="276" t="str">
        <f>IF('Info patients (1)'!BU198&lt;&gt;'Info patients (2)'!BU198,"CHECK","")</f>
        <v/>
      </c>
      <c r="BV198" s="276" t="str">
        <f>IF('Info patients (1)'!BV198&lt;&gt;'Info patients (2)'!BV198,"CHECK","")</f>
        <v/>
      </c>
      <c r="BW198" s="276" t="str">
        <f>IF('Info patients (1)'!BW198&lt;&gt;'Info patients (2)'!BW198,"CHECK","")</f>
        <v/>
      </c>
      <c r="BX198" s="276" t="str">
        <f>IF('Info patients (1)'!BX198&lt;&gt;'Info patients (2)'!BX198,"CHECK","")</f>
        <v/>
      </c>
      <c r="BY198" s="276" t="str">
        <f>IF('Info patients (1)'!BY198&lt;&gt;'Info patients (2)'!BY198,"CHECK","")</f>
        <v/>
      </c>
      <c r="BZ198" s="276" t="str">
        <f>IF('Info patients (1)'!BZ198&lt;&gt;'Info patients (2)'!BZ198,"CHECK","")</f>
        <v/>
      </c>
      <c r="CA198" s="276" t="str">
        <f>IF('Info patients (1)'!CA198&lt;&gt;'Info patients (2)'!CA198,"CHECK","")</f>
        <v/>
      </c>
      <c r="CB198" s="276" t="str">
        <f>IF('Info patients (1)'!CB198&lt;&gt;'Info patients (2)'!CB198,"CHECK","")</f>
        <v/>
      </c>
      <c r="CC198" s="276" t="str">
        <f>IF('Info patients (1)'!CC198&lt;&gt;'Info patients (2)'!CC198,"CHECK","")</f>
        <v/>
      </c>
      <c r="CD198" s="276" t="str">
        <f>IF('Info patients (1)'!CD198&lt;&gt;'Info patients (2)'!CD198,"CHECK","")</f>
        <v/>
      </c>
      <c r="CE198" s="276" t="str">
        <f>IF('Info patients (1)'!CE198&lt;&gt;'Info patients (2)'!CE198,"CHECK","")</f>
        <v/>
      </c>
      <c r="CF198" s="276" t="str">
        <f>IF('Info patients (1)'!CF198&lt;&gt;'Info patients (2)'!CF198,"CHECK","")</f>
        <v/>
      </c>
      <c r="CG198" s="276" t="str">
        <f>IF('Info patients (1)'!CG198&lt;&gt;'Info patients (2)'!CG198,"CHECK","")</f>
        <v/>
      </c>
      <c r="CH198" s="276" t="str">
        <f>IF('Info patients (1)'!CH198&lt;&gt;'Info patients (2)'!CH198,"CHECK","")</f>
        <v/>
      </c>
      <c r="CI198" s="276" t="str">
        <f>IF('Info patients (1)'!CI198&lt;&gt;'Info patients (2)'!CI198,"CHECK","")</f>
        <v/>
      </c>
      <c r="CJ198" s="276" t="str">
        <f>IF('Info patients (1)'!CJ198&lt;&gt;'Info patients (2)'!CJ198,"CHECK","")</f>
        <v/>
      </c>
      <c r="CK198" s="276" t="str">
        <f>IF('Info patients (1)'!CK198&lt;&gt;'Info patients (2)'!CK198,"CHECK","")</f>
        <v/>
      </c>
      <c r="CL198" s="276" t="str">
        <f>IF('Info patients (1)'!CL198&lt;&gt;'Info patients (2)'!CL198,"CHECK","")</f>
        <v/>
      </c>
      <c r="CM198" s="276" t="str">
        <f>IF('Info patients (1)'!CM198&lt;&gt;'Info patients (2)'!CM198,"CHECK","")</f>
        <v/>
      </c>
      <c r="CN198" s="276" t="str">
        <f>IF('Info patients (1)'!CN198&lt;&gt;'Info patients (2)'!CN198,"CHECK","")</f>
        <v/>
      </c>
      <c r="CO198" s="276" t="str">
        <f>IF('Info patients (1)'!CO198&lt;&gt;'Info patients (2)'!CO198,"CHECK","")</f>
        <v/>
      </c>
      <c r="CP198" s="276" t="str">
        <f>IF('Info patients (1)'!CP198&lt;&gt;'Info patients (2)'!CP198,"CHECK","")</f>
        <v/>
      </c>
      <c r="CQ198" s="276" t="str">
        <f>IF('Info patients (1)'!CQ198&lt;&gt;'Info patients (2)'!CQ198,"CHECK","")</f>
        <v/>
      </c>
      <c r="CR198" s="276" t="str">
        <f>IF('Info patients (1)'!CR198&lt;&gt;'Info patients (2)'!CR198,"CHECK","")</f>
        <v/>
      </c>
      <c r="CS198" s="276" t="str">
        <f>IF('Info patients (1)'!CS198&lt;&gt;'Info patients (2)'!CS198,"CHECK","")</f>
        <v/>
      </c>
      <c r="CT198" s="276" t="str">
        <f>IF('Info patients (1)'!CT198&lt;&gt;'Info patients (2)'!CT198,"CHECK","")</f>
        <v/>
      </c>
      <c r="CU198" s="276" t="str">
        <f>IF('Info patients (1)'!CU198&lt;&gt;'Info patients (2)'!CU198,"CHECK","")</f>
        <v/>
      </c>
      <c r="CV198" s="276" t="str">
        <f>IF('Info patients (1)'!CV198&lt;&gt;'Info patients (2)'!CV198,"CHECK","")</f>
        <v/>
      </c>
      <c r="CW198" s="276" t="str">
        <f>IF('Info patients (1)'!CW198&lt;&gt;'Info patients (2)'!CW198,"CHECK","")</f>
        <v/>
      </c>
      <c r="CX198" s="276" t="str">
        <f>IF('Info patients (1)'!CX198&lt;&gt;'Info patients (2)'!CX198,"CHECK","")</f>
        <v/>
      </c>
      <c r="CY198" s="276" t="str">
        <f>IF('Info patients (1)'!CY198&lt;&gt;'Info patients (2)'!CY198,"CHECK","")</f>
        <v/>
      </c>
      <c r="CZ198" s="276" t="str">
        <f>IF('Info patients (1)'!CZ198&lt;&gt;'Info patients (2)'!CZ198,"CHECK","")</f>
        <v/>
      </c>
      <c r="DA198" s="276" t="str">
        <f>IF('Info patients (1)'!DA198&lt;&gt;'Info patients (2)'!DA198,"CHECK","")</f>
        <v/>
      </c>
      <c r="DB198" s="276" t="str">
        <f>IF('Info patients (1)'!DB198&lt;&gt;'Info patients (2)'!DB198,"CHECK","")</f>
        <v/>
      </c>
      <c r="DC198" s="276" t="str">
        <f>IF('Info patients (1)'!DC198&lt;&gt;'Info patients (2)'!DC198,"CHECK","")</f>
        <v/>
      </c>
      <c r="DD198" s="276" t="str">
        <f>IF('Info patients (1)'!DD198&lt;&gt;'Info patients (2)'!DD198,"CHECK","")</f>
        <v/>
      </c>
      <c r="DE198" s="276" t="str">
        <f>IF('Info patients (1)'!DE198&lt;&gt;'Info patients (2)'!DE198,"CHECK","")</f>
        <v/>
      </c>
      <c r="DF198" s="276" t="str">
        <f>IF('Info patients (1)'!DF198&lt;&gt;'Info patients (2)'!DF198,"CHECK","")</f>
        <v/>
      </c>
      <c r="DG198" s="276" t="str">
        <f>IF('Info patients (1)'!DG198&lt;&gt;'Info patients (2)'!DG198,"CHECK","")</f>
        <v/>
      </c>
      <c r="DH198" s="276" t="str">
        <f>IF('Info patients (1)'!DH198&lt;&gt;'Info patients (2)'!DH198,"CHECK","")</f>
        <v/>
      </c>
      <c r="DI198" s="276" t="str">
        <f>IF('Info patients (1)'!DI198&lt;&gt;'Info patients (2)'!DI198,"CHECK","")</f>
        <v/>
      </c>
      <c r="DJ198" s="276" t="str">
        <f>IF('Info patients (1)'!DJ198&lt;&gt;'Info patients (2)'!DJ198,"CHECK","")</f>
        <v/>
      </c>
      <c r="DK198" s="276" t="str">
        <f>IF('Info patients (1)'!DK198&lt;&gt;'Info patients (2)'!DK198,"CHECK","")</f>
        <v/>
      </c>
      <c r="DL198" s="276" t="str">
        <f>IF('Info patients (1)'!DL198&lt;&gt;'Info patients (2)'!DL198,"CHECK","")</f>
        <v/>
      </c>
      <c r="DM198" s="276" t="str">
        <f>IF('Info patients (1)'!DM198&lt;&gt;'Info patients (2)'!DM198,"CHECK","")</f>
        <v/>
      </c>
      <c r="DN198" s="276" t="str">
        <f>IF('Info patients (1)'!DN198&lt;&gt;'Info patients (2)'!DN198,"CHECK","")</f>
        <v/>
      </c>
      <c r="DO198" s="276" t="str">
        <f>IF('Info patients (1)'!DO198&lt;&gt;'Info patients (2)'!DO198,"CHECK","")</f>
        <v/>
      </c>
      <c r="DP198" s="276" t="str">
        <f>IF('Info patients (1)'!DP198&lt;&gt;'Info patients (2)'!DP198,"CHECK","")</f>
        <v/>
      </c>
      <c r="DQ198" s="276" t="str">
        <f>IF('Info patients (1)'!DQ198&lt;&gt;'Info patients (2)'!DQ198,"CHECK","")</f>
        <v/>
      </c>
    </row>
    <row r="199" spans="1:121" s="109" customFormat="1" ht="23.25" customHeight="1" x14ac:dyDescent="0.2">
      <c r="A199" s="276" t="str">
        <f>IF('Info patients (1)'!A199&lt;&gt;'Info patients (2)'!A199,"CHECK","")</f>
        <v/>
      </c>
      <c r="B199" s="276" t="str">
        <f>IF('Info patients (1)'!B199&lt;&gt;'Info patients (2)'!B199,"CHECK","")</f>
        <v/>
      </c>
      <c r="C199" s="276" t="str">
        <f>IF('Info patients (1)'!C199&lt;&gt;'Info patients (2)'!C199,"CHECK","")</f>
        <v/>
      </c>
      <c r="D199" s="276" t="str">
        <f>IF('Info patients (1)'!D199&lt;&gt;'Info patients (2)'!D199,"CHECK","")</f>
        <v/>
      </c>
      <c r="E199" s="276" t="str">
        <f>IF('Info patients (1)'!E199&lt;&gt;'Info patients (2)'!E199,"CHECK","")</f>
        <v/>
      </c>
      <c r="F199" s="276" t="str">
        <f>IF('Info patients (1)'!F199&lt;&gt;'Info patients (2)'!F199,"CHECK","")</f>
        <v/>
      </c>
      <c r="G199" s="276" t="str">
        <f>IF('Info patients (1)'!G199&lt;&gt;'Info patients (2)'!G199,"CHECK","")</f>
        <v/>
      </c>
      <c r="H199" s="276" t="str">
        <f>IF('Info patients (1)'!H199&lt;&gt;'Info patients (2)'!H199,"CHECK","")</f>
        <v/>
      </c>
      <c r="I199" s="276" t="str">
        <f>IF('Info patients (1)'!I199&lt;&gt;'Info patients (2)'!I199,"CHECK","")</f>
        <v/>
      </c>
      <c r="J199" s="276" t="str">
        <f>IF('Info patients (1)'!J199&lt;&gt;'Info patients (2)'!J199,"CHECK","")</f>
        <v/>
      </c>
      <c r="K199" s="276" t="str">
        <f>IF('Info patients (1)'!K199&lt;&gt;'Info patients (2)'!K199,"CHECK","")</f>
        <v/>
      </c>
      <c r="L199" s="276" t="str">
        <f>IF('Info patients (1)'!L199&lt;&gt;'Info patients (2)'!L199,"CHECK","")</f>
        <v/>
      </c>
      <c r="M199" s="276" t="str">
        <f>IF('Info patients (1)'!M199&lt;&gt;'Info patients (2)'!M199,"CHECK","")</f>
        <v/>
      </c>
      <c r="N199" s="276" t="str">
        <f>IF('Info patients (1)'!N199&lt;&gt;'Info patients (2)'!N199,"CHECK","")</f>
        <v/>
      </c>
      <c r="O199" s="276" t="str">
        <f>IF('Info patients (1)'!O199&lt;&gt;'Info patients (2)'!O199,"CHECK","")</f>
        <v/>
      </c>
      <c r="P199" s="276" t="str">
        <f>IF('Info patients (1)'!P199&lt;&gt;'Info patients (2)'!P199,"CHECK","")</f>
        <v/>
      </c>
      <c r="Q199" s="276" t="str">
        <f>IF('Info patients (1)'!Q199&lt;&gt;'Info patients (2)'!Q199,"CHECK","")</f>
        <v/>
      </c>
      <c r="R199" s="276" t="str">
        <f>IF('Info patients (1)'!R199&lt;&gt;'Info patients (2)'!R199,"CHECK","")</f>
        <v/>
      </c>
      <c r="S199" s="276" t="str">
        <f>IF('Info patients (1)'!S199&lt;&gt;'Info patients (2)'!S199,"CHECK","")</f>
        <v/>
      </c>
      <c r="T199" s="276" t="str">
        <f>IF('Info patients (1)'!T199&lt;&gt;'Info patients (2)'!T199,"CHECK","")</f>
        <v/>
      </c>
      <c r="U199" s="276" t="str">
        <f>IF('Info patients (1)'!U199&lt;&gt;'Info patients (2)'!U199,"CHECK","")</f>
        <v/>
      </c>
      <c r="V199" s="276" t="str">
        <f>IF('Info patients (1)'!V199&lt;&gt;'Info patients (2)'!V199,"CHECK","")</f>
        <v/>
      </c>
      <c r="W199" s="276" t="str">
        <f>IF('Info patients (1)'!W199&lt;&gt;'Info patients (2)'!W199,"CHECK","")</f>
        <v/>
      </c>
      <c r="X199" s="276" t="str">
        <f>IF('Info patients (1)'!X199&lt;&gt;'Info patients (2)'!X199,"CHECK","")</f>
        <v/>
      </c>
      <c r="Y199" s="276" t="str">
        <f>IF('Info patients (1)'!Y199&lt;&gt;'Info patients (2)'!Y199,"CHECK","")</f>
        <v/>
      </c>
      <c r="Z199" s="276" t="str">
        <f>IF('Info patients (1)'!Z199&lt;&gt;'Info patients (2)'!Z199,"CHECK","")</f>
        <v/>
      </c>
      <c r="AA199" s="276" t="str">
        <f>IF('Info patients (1)'!AA199&lt;&gt;'Info patients (2)'!AA199,"CHECK","")</f>
        <v/>
      </c>
      <c r="AB199" s="276" t="str">
        <f>IF('Info patients (1)'!AB199&lt;&gt;'Info patients (2)'!AB199,"CHECK","")</f>
        <v/>
      </c>
      <c r="AC199" s="276" t="str">
        <f>IF('Info patients (1)'!AC199&lt;&gt;'Info patients (2)'!AC199,"CHECK","")</f>
        <v/>
      </c>
      <c r="AD199" s="276" t="str">
        <f>IF('Info patients (1)'!AD199&lt;&gt;'Info patients (2)'!AD199,"CHECK","")</f>
        <v/>
      </c>
      <c r="AE199" s="276" t="str">
        <f>IF('Info patients (1)'!AE199&lt;&gt;'Info patients (2)'!AE199,"CHECK","")</f>
        <v/>
      </c>
      <c r="AF199" s="276" t="str">
        <f>IF('Info patients (1)'!AF199&lt;&gt;'Info patients (2)'!AF199,"CHECK","")</f>
        <v/>
      </c>
      <c r="AG199" s="276" t="str">
        <f>IF('Info patients (1)'!AG199&lt;&gt;'Info patients (2)'!AG199,"CHECK","")</f>
        <v/>
      </c>
      <c r="AH199" s="276" t="str">
        <f>IF('Info patients (1)'!AH199&lt;&gt;'Info patients (2)'!AH199,"CHECK","")</f>
        <v/>
      </c>
      <c r="AI199" s="276" t="str">
        <f>IF('Info patients (1)'!AI199&lt;&gt;'Info patients (2)'!AI199,"CHECK","")</f>
        <v/>
      </c>
      <c r="AJ199" s="276" t="str">
        <f>IF('Info patients (1)'!AJ199&lt;&gt;'Info patients (2)'!AJ199,"CHECK","")</f>
        <v/>
      </c>
      <c r="AK199" s="276" t="str">
        <f>IF('Info patients (1)'!AK199&lt;&gt;'Info patients (2)'!AK199,"CHECK","")</f>
        <v/>
      </c>
      <c r="AL199" s="276" t="str">
        <f>IF('Info patients (1)'!AL199&lt;&gt;'Info patients (2)'!AL199,"CHECK","")</f>
        <v/>
      </c>
      <c r="AM199" s="276" t="str">
        <f>IF('Info patients (1)'!AM199&lt;&gt;'Info patients (2)'!AM199,"CHECK","")</f>
        <v/>
      </c>
      <c r="AN199" s="276" t="str">
        <f>IF('Info patients (1)'!AN199&lt;&gt;'Info patients (2)'!AN199,"CHECK","")</f>
        <v/>
      </c>
      <c r="AO199" s="276" t="str">
        <f>IF('Info patients (1)'!AO199&lt;&gt;'Info patients (2)'!AO199,"CHECK","")</f>
        <v/>
      </c>
      <c r="AP199" s="276" t="str">
        <f>IF('Info patients (1)'!AP199&lt;&gt;'Info patients (2)'!AP199,"CHECK","")</f>
        <v/>
      </c>
      <c r="AQ199" s="276" t="str">
        <f>IF('Info patients (1)'!AQ199&lt;&gt;'Info patients (2)'!AQ199,"CHECK","")</f>
        <v/>
      </c>
      <c r="AR199" s="276" t="str">
        <f>IF('Info patients (1)'!AR199&lt;&gt;'Info patients (2)'!AR199,"CHECK","")</f>
        <v/>
      </c>
      <c r="AS199" s="276" t="str">
        <f>IF('Info patients (1)'!AS199&lt;&gt;'Info patients (2)'!AS199,"CHECK","")</f>
        <v/>
      </c>
      <c r="AT199" s="276" t="str">
        <f>IF('Info patients (1)'!AT199&lt;&gt;'Info patients (2)'!AT199,"CHECK","")</f>
        <v/>
      </c>
      <c r="AU199" s="276" t="str">
        <f>IF('Info patients (1)'!AU199&lt;&gt;'Info patients (2)'!AU199,"CHECK","")</f>
        <v/>
      </c>
      <c r="AV199" s="276" t="str">
        <f>IF('Info patients (1)'!AV199&lt;&gt;'Info patients (2)'!AV199,"CHECK","")</f>
        <v/>
      </c>
      <c r="AW199" s="276" t="str">
        <f>IF('Info patients (1)'!AW199&lt;&gt;'Info patients (2)'!AW199,"CHECK","")</f>
        <v/>
      </c>
      <c r="AX199" s="276" t="str">
        <f>IF('Info patients (1)'!AX199&lt;&gt;'Info patients (2)'!AX199,"CHECK","")</f>
        <v/>
      </c>
      <c r="AY199" s="276" t="str">
        <f>IF('Info patients (1)'!AY199&lt;&gt;'Info patients (2)'!AY199,"CHECK","")</f>
        <v/>
      </c>
      <c r="AZ199" s="276" t="str">
        <f>IF('Info patients (1)'!AZ199&lt;&gt;'Info patients (2)'!AZ199,"CHECK","")</f>
        <v/>
      </c>
      <c r="BA199" s="276" t="str">
        <f>IF('Info patients (1)'!BA199&lt;&gt;'Info patients (2)'!BA199,"CHECK","")</f>
        <v/>
      </c>
      <c r="BB199" s="276" t="str">
        <f>IF('Info patients (1)'!BB199&lt;&gt;'Info patients (2)'!BB199,"CHECK","")</f>
        <v/>
      </c>
      <c r="BC199" s="276" t="str">
        <f>IF('Info patients (1)'!BC199&lt;&gt;'Info patients (2)'!BC199,"CHECK","")</f>
        <v/>
      </c>
      <c r="BD199" s="276" t="str">
        <f>IF('Info patients (1)'!BD199&lt;&gt;'Info patients (2)'!BD199,"CHECK","")</f>
        <v/>
      </c>
      <c r="BE199" s="276" t="str">
        <f>IF('Info patients (1)'!BE199&lt;&gt;'Info patients (2)'!BE199,"CHECK","")</f>
        <v/>
      </c>
      <c r="BF199" s="276" t="str">
        <f>IF('Info patients (1)'!BF199&lt;&gt;'Info patients (2)'!BF199,"CHECK","")</f>
        <v/>
      </c>
      <c r="BG199" s="276" t="str">
        <f>IF('Info patients (1)'!BG199&lt;&gt;'Info patients (2)'!BG199,"CHECK","")</f>
        <v/>
      </c>
      <c r="BH199" s="276" t="str">
        <f>IF('Info patients (1)'!BH199&lt;&gt;'Info patients (2)'!BH199,"CHECK","")</f>
        <v/>
      </c>
      <c r="BI199" s="276" t="str">
        <f>IF('Info patients (1)'!BI199&lt;&gt;'Info patients (2)'!BI199,"CHECK","")</f>
        <v/>
      </c>
      <c r="BJ199" s="276" t="str">
        <f>IF('Info patients (1)'!BJ199&lt;&gt;'Info patients (2)'!BJ199,"CHECK","")</f>
        <v/>
      </c>
      <c r="BK199" s="276" t="str">
        <f>IF('Info patients (1)'!BK199&lt;&gt;'Info patients (2)'!BK199,"CHECK","")</f>
        <v/>
      </c>
      <c r="BL199" s="276" t="str">
        <f>IF('Info patients (1)'!BL199&lt;&gt;'Info patients (2)'!BL199,"CHECK","")</f>
        <v/>
      </c>
      <c r="BM199" s="276" t="str">
        <f>IF('Info patients (1)'!BM199&lt;&gt;'Info patients (2)'!BM199,"CHECK","")</f>
        <v/>
      </c>
      <c r="BN199" s="276" t="str">
        <f>IF('Info patients (1)'!BN199&lt;&gt;'Info patients (2)'!BN199,"CHECK","")</f>
        <v/>
      </c>
      <c r="BO199" s="276" t="str">
        <f>IF('Info patients (1)'!BO199&lt;&gt;'Info patients (2)'!BO199,"CHECK","")</f>
        <v/>
      </c>
      <c r="BP199" s="276" t="str">
        <f>IF('Info patients (1)'!BP199&lt;&gt;'Info patients (2)'!BP199,"CHECK","")</f>
        <v/>
      </c>
      <c r="BQ199" s="276" t="str">
        <f>IF('Info patients (1)'!BQ199&lt;&gt;'Info patients (2)'!BQ199,"CHECK","")</f>
        <v/>
      </c>
      <c r="BR199" s="276" t="str">
        <f>IF('Info patients (1)'!BR199&lt;&gt;'Info patients (2)'!BR199,"CHECK","")</f>
        <v/>
      </c>
      <c r="BS199" s="276" t="str">
        <f>IF('Info patients (1)'!BS199&lt;&gt;'Info patients (2)'!BS199,"CHECK","")</f>
        <v/>
      </c>
      <c r="BT199" s="276" t="str">
        <f>IF('Info patients (1)'!BT199&lt;&gt;'Info patients (2)'!BT199,"CHECK","")</f>
        <v/>
      </c>
      <c r="BU199" s="276" t="str">
        <f>IF('Info patients (1)'!BU199&lt;&gt;'Info patients (2)'!BU199,"CHECK","")</f>
        <v/>
      </c>
      <c r="BV199" s="276" t="str">
        <f>IF('Info patients (1)'!BV199&lt;&gt;'Info patients (2)'!BV199,"CHECK","")</f>
        <v/>
      </c>
      <c r="BW199" s="276" t="str">
        <f>IF('Info patients (1)'!BW199&lt;&gt;'Info patients (2)'!BW199,"CHECK","")</f>
        <v/>
      </c>
      <c r="BX199" s="276" t="str">
        <f>IF('Info patients (1)'!BX199&lt;&gt;'Info patients (2)'!BX199,"CHECK","")</f>
        <v/>
      </c>
      <c r="BY199" s="276" t="str">
        <f>IF('Info patients (1)'!BY199&lt;&gt;'Info patients (2)'!BY199,"CHECK","")</f>
        <v/>
      </c>
      <c r="BZ199" s="276" t="str">
        <f>IF('Info patients (1)'!BZ199&lt;&gt;'Info patients (2)'!BZ199,"CHECK","")</f>
        <v/>
      </c>
      <c r="CA199" s="276" t="str">
        <f>IF('Info patients (1)'!CA199&lt;&gt;'Info patients (2)'!CA199,"CHECK","")</f>
        <v/>
      </c>
      <c r="CB199" s="276" t="str">
        <f>IF('Info patients (1)'!CB199&lt;&gt;'Info patients (2)'!CB199,"CHECK","")</f>
        <v/>
      </c>
      <c r="CC199" s="276" t="str">
        <f>IF('Info patients (1)'!CC199&lt;&gt;'Info patients (2)'!CC199,"CHECK","")</f>
        <v/>
      </c>
      <c r="CD199" s="276" t="str">
        <f>IF('Info patients (1)'!CD199&lt;&gt;'Info patients (2)'!CD199,"CHECK","")</f>
        <v/>
      </c>
      <c r="CE199" s="276" t="str">
        <f>IF('Info patients (1)'!CE199&lt;&gt;'Info patients (2)'!CE199,"CHECK","")</f>
        <v/>
      </c>
      <c r="CF199" s="276" t="str">
        <f>IF('Info patients (1)'!CF199&lt;&gt;'Info patients (2)'!CF199,"CHECK","")</f>
        <v/>
      </c>
      <c r="CG199" s="276" t="str">
        <f>IF('Info patients (1)'!CG199&lt;&gt;'Info patients (2)'!CG199,"CHECK","")</f>
        <v/>
      </c>
      <c r="CH199" s="276" t="str">
        <f>IF('Info patients (1)'!CH199&lt;&gt;'Info patients (2)'!CH199,"CHECK","")</f>
        <v/>
      </c>
      <c r="CI199" s="276" t="str">
        <f>IF('Info patients (1)'!CI199&lt;&gt;'Info patients (2)'!CI199,"CHECK","")</f>
        <v/>
      </c>
      <c r="CJ199" s="276" t="str">
        <f>IF('Info patients (1)'!CJ199&lt;&gt;'Info patients (2)'!CJ199,"CHECK","")</f>
        <v/>
      </c>
      <c r="CK199" s="276" t="str">
        <f>IF('Info patients (1)'!CK199&lt;&gt;'Info patients (2)'!CK199,"CHECK","")</f>
        <v/>
      </c>
      <c r="CL199" s="276" t="str">
        <f>IF('Info patients (1)'!CL199&lt;&gt;'Info patients (2)'!CL199,"CHECK","")</f>
        <v/>
      </c>
      <c r="CM199" s="276" t="str">
        <f>IF('Info patients (1)'!CM199&lt;&gt;'Info patients (2)'!CM199,"CHECK","")</f>
        <v/>
      </c>
      <c r="CN199" s="276" t="str">
        <f>IF('Info patients (1)'!CN199&lt;&gt;'Info patients (2)'!CN199,"CHECK","")</f>
        <v/>
      </c>
      <c r="CO199" s="276" t="str">
        <f>IF('Info patients (1)'!CO199&lt;&gt;'Info patients (2)'!CO199,"CHECK","")</f>
        <v/>
      </c>
      <c r="CP199" s="276" t="str">
        <f>IF('Info patients (1)'!CP199&lt;&gt;'Info patients (2)'!CP199,"CHECK","")</f>
        <v/>
      </c>
      <c r="CQ199" s="276" t="str">
        <f>IF('Info patients (1)'!CQ199&lt;&gt;'Info patients (2)'!CQ199,"CHECK","")</f>
        <v/>
      </c>
      <c r="CR199" s="276" t="str">
        <f>IF('Info patients (1)'!CR199&lt;&gt;'Info patients (2)'!CR199,"CHECK","")</f>
        <v/>
      </c>
      <c r="CS199" s="276" t="str">
        <f>IF('Info patients (1)'!CS199&lt;&gt;'Info patients (2)'!CS199,"CHECK","")</f>
        <v/>
      </c>
      <c r="CT199" s="276" t="str">
        <f>IF('Info patients (1)'!CT199&lt;&gt;'Info patients (2)'!CT199,"CHECK","")</f>
        <v/>
      </c>
      <c r="CU199" s="276" t="str">
        <f>IF('Info patients (1)'!CU199&lt;&gt;'Info patients (2)'!CU199,"CHECK","")</f>
        <v/>
      </c>
      <c r="CV199" s="276" t="str">
        <f>IF('Info patients (1)'!CV199&lt;&gt;'Info patients (2)'!CV199,"CHECK","")</f>
        <v/>
      </c>
      <c r="CW199" s="276" t="str">
        <f>IF('Info patients (1)'!CW199&lt;&gt;'Info patients (2)'!CW199,"CHECK","")</f>
        <v/>
      </c>
      <c r="CX199" s="276" t="str">
        <f>IF('Info patients (1)'!CX199&lt;&gt;'Info patients (2)'!CX199,"CHECK","")</f>
        <v/>
      </c>
      <c r="CY199" s="276" t="str">
        <f>IF('Info patients (1)'!CY199&lt;&gt;'Info patients (2)'!CY199,"CHECK","")</f>
        <v/>
      </c>
      <c r="CZ199" s="276" t="str">
        <f>IF('Info patients (1)'!CZ199&lt;&gt;'Info patients (2)'!CZ199,"CHECK","")</f>
        <v/>
      </c>
      <c r="DA199" s="276" t="str">
        <f>IF('Info patients (1)'!DA199&lt;&gt;'Info patients (2)'!DA199,"CHECK","")</f>
        <v/>
      </c>
      <c r="DB199" s="276" t="str">
        <f>IF('Info patients (1)'!DB199&lt;&gt;'Info patients (2)'!DB199,"CHECK","")</f>
        <v/>
      </c>
      <c r="DC199" s="276" t="str">
        <f>IF('Info patients (1)'!DC199&lt;&gt;'Info patients (2)'!DC199,"CHECK","")</f>
        <v/>
      </c>
      <c r="DD199" s="276" t="str">
        <f>IF('Info patients (1)'!DD199&lt;&gt;'Info patients (2)'!DD199,"CHECK","")</f>
        <v/>
      </c>
      <c r="DE199" s="276" t="str">
        <f>IF('Info patients (1)'!DE199&lt;&gt;'Info patients (2)'!DE199,"CHECK","")</f>
        <v/>
      </c>
      <c r="DF199" s="276" t="str">
        <f>IF('Info patients (1)'!DF199&lt;&gt;'Info patients (2)'!DF199,"CHECK","")</f>
        <v/>
      </c>
      <c r="DG199" s="276" t="str">
        <f>IF('Info patients (1)'!DG199&lt;&gt;'Info patients (2)'!DG199,"CHECK","")</f>
        <v/>
      </c>
      <c r="DH199" s="276" t="str">
        <f>IF('Info patients (1)'!DH199&lt;&gt;'Info patients (2)'!DH199,"CHECK","")</f>
        <v/>
      </c>
      <c r="DI199" s="276" t="str">
        <f>IF('Info patients (1)'!DI199&lt;&gt;'Info patients (2)'!DI199,"CHECK","")</f>
        <v/>
      </c>
      <c r="DJ199" s="276" t="str">
        <f>IF('Info patients (1)'!DJ199&lt;&gt;'Info patients (2)'!DJ199,"CHECK","")</f>
        <v/>
      </c>
      <c r="DK199" s="276" t="str">
        <f>IF('Info patients (1)'!DK199&lt;&gt;'Info patients (2)'!DK199,"CHECK","")</f>
        <v/>
      </c>
      <c r="DL199" s="276" t="str">
        <f>IF('Info patients (1)'!DL199&lt;&gt;'Info patients (2)'!DL199,"CHECK","")</f>
        <v/>
      </c>
      <c r="DM199" s="276" t="str">
        <f>IF('Info patients (1)'!DM199&lt;&gt;'Info patients (2)'!DM199,"CHECK","")</f>
        <v/>
      </c>
      <c r="DN199" s="276" t="str">
        <f>IF('Info patients (1)'!DN199&lt;&gt;'Info patients (2)'!DN199,"CHECK","")</f>
        <v/>
      </c>
      <c r="DO199" s="276" t="str">
        <f>IF('Info patients (1)'!DO199&lt;&gt;'Info patients (2)'!DO199,"CHECK","")</f>
        <v/>
      </c>
      <c r="DP199" s="276" t="str">
        <f>IF('Info patients (1)'!DP199&lt;&gt;'Info patients (2)'!DP199,"CHECK","")</f>
        <v/>
      </c>
      <c r="DQ199" s="276" t="str">
        <f>IF('Info patients (1)'!DQ199&lt;&gt;'Info patients (2)'!DQ199,"CHECK","")</f>
        <v/>
      </c>
    </row>
    <row r="200" spans="1:121" s="109" customFormat="1" ht="23.25" customHeight="1" x14ac:dyDescent="0.2">
      <c r="A200" s="276" t="str">
        <f>IF('Info patients (1)'!A200&lt;&gt;'Info patients (2)'!A200,"CHECK","")</f>
        <v/>
      </c>
      <c r="B200" s="276" t="str">
        <f>IF('Info patients (1)'!B200&lt;&gt;'Info patients (2)'!B200,"CHECK","")</f>
        <v/>
      </c>
      <c r="C200" s="276" t="str">
        <f>IF('Info patients (1)'!C200&lt;&gt;'Info patients (2)'!C200,"CHECK","")</f>
        <v/>
      </c>
      <c r="D200" s="276" t="str">
        <f>IF('Info patients (1)'!D200&lt;&gt;'Info patients (2)'!D200,"CHECK","")</f>
        <v/>
      </c>
      <c r="E200" s="276" t="str">
        <f>IF('Info patients (1)'!E200&lt;&gt;'Info patients (2)'!E200,"CHECK","")</f>
        <v/>
      </c>
      <c r="F200" s="276" t="str">
        <f>IF('Info patients (1)'!F200&lt;&gt;'Info patients (2)'!F200,"CHECK","")</f>
        <v/>
      </c>
      <c r="G200" s="276" t="str">
        <f>IF('Info patients (1)'!G200&lt;&gt;'Info patients (2)'!G200,"CHECK","")</f>
        <v/>
      </c>
      <c r="H200" s="276" t="str">
        <f>IF('Info patients (1)'!H200&lt;&gt;'Info patients (2)'!H200,"CHECK","")</f>
        <v/>
      </c>
      <c r="I200" s="276" t="str">
        <f>IF('Info patients (1)'!I200&lt;&gt;'Info patients (2)'!I200,"CHECK","")</f>
        <v/>
      </c>
      <c r="J200" s="276" t="str">
        <f>IF('Info patients (1)'!J200&lt;&gt;'Info patients (2)'!J200,"CHECK","")</f>
        <v/>
      </c>
      <c r="K200" s="276" t="str">
        <f>IF('Info patients (1)'!K200&lt;&gt;'Info patients (2)'!K200,"CHECK","")</f>
        <v/>
      </c>
      <c r="L200" s="276" t="str">
        <f>IF('Info patients (1)'!L200&lt;&gt;'Info patients (2)'!L200,"CHECK","")</f>
        <v/>
      </c>
      <c r="M200" s="276" t="str">
        <f>IF('Info patients (1)'!M200&lt;&gt;'Info patients (2)'!M200,"CHECK","")</f>
        <v/>
      </c>
      <c r="N200" s="276" t="str">
        <f>IF('Info patients (1)'!N200&lt;&gt;'Info patients (2)'!N200,"CHECK","")</f>
        <v/>
      </c>
      <c r="O200" s="276" t="str">
        <f>IF('Info patients (1)'!O200&lt;&gt;'Info patients (2)'!O200,"CHECK","")</f>
        <v/>
      </c>
      <c r="P200" s="276" t="str">
        <f>IF('Info patients (1)'!P200&lt;&gt;'Info patients (2)'!P200,"CHECK","")</f>
        <v/>
      </c>
      <c r="Q200" s="276" t="str">
        <f>IF('Info patients (1)'!Q200&lt;&gt;'Info patients (2)'!Q200,"CHECK","")</f>
        <v/>
      </c>
      <c r="R200" s="276" t="str">
        <f>IF('Info patients (1)'!R200&lt;&gt;'Info patients (2)'!R200,"CHECK","")</f>
        <v/>
      </c>
      <c r="S200" s="276" t="str">
        <f>IF('Info patients (1)'!S200&lt;&gt;'Info patients (2)'!S200,"CHECK","")</f>
        <v/>
      </c>
      <c r="T200" s="276" t="str">
        <f>IF('Info patients (1)'!T200&lt;&gt;'Info patients (2)'!T200,"CHECK","")</f>
        <v/>
      </c>
      <c r="U200" s="276" t="str">
        <f>IF('Info patients (1)'!U200&lt;&gt;'Info patients (2)'!U200,"CHECK","")</f>
        <v/>
      </c>
      <c r="V200" s="276" t="str">
        <f>IF('Info patients (1)'!V200&lt;&gt;'Info patients (2)'!V200,"CHECK","")</f>
        <v/>
      </c>
      <c r="W200" s="276" t="str">
        <f>IF('Info patients (1)'!W200&lt;&gt;'Info patients (2)'!W200,"CHECK","")</f>
        <v/>
      </c>
      <c r="X200" s="276" t="str">
        <f>IF('Info patients (1)'!X200&lt;&gt;'Info patients (2)'!X200,"CHECK","")</f>
        <v/>
      </c>
      <c r="Y200" s="276" t="str">
        <f>IF('Info patients (1)'!Y200&lt;&gt;'Info patients (2)'!Y200,"CHECK","")</f>
        <v/>
      </c>
      <c r="Z200" s="276" t="str">
        <f>IF('Info patients (1)'!Z200&lt;&gt;'Info patients (2)'!Z200,"CHECK","")</f>
        <v/>
      </c>
      <c r="AA200" s="276" t="str">
        <f>IF('Info patients (1)'!AA200&lt;&gt;'Info patients (2)'!AA200,"CHECK","")</f>
        <v/>
      </c>
      <c r="AB200" s="276" t="str">
        <f>IF('Info patients (1)'!AB200&lt;&gt;'Info patients (2)'!AB200,"CHECK","")</f>
        <v/>
      </c>
      <c r="AC200" s="276" t="str">
        <f>IF('Info patients (1)'!AC200&lt;&gt;'Info patients (2)'!AC200,"CHECK","")</f>
        <v/>
      </c>
      <c r="AD200" s="276" t="str">
        <f>IF('Info patients (1)'!AD200&lt;&gt;'Info patients (2)'!AD200,"CHECK","")</f>
        <v/>
      </c>
      <c r="AE200" s="276" t="str">
        <f>IF('Info patients (1)'!AE200&lt;&gt;'Info patients (2)'!AE200,"CHECK","")</f>
        <v/>
      </c>
      <c r="AF200" s="276" t="str">
        <f>IF('Info patients (1)'!AF200&lt;&gt;'Info patients (2)'!AF200,"CHECK","")</f>
        <v/>
      </c>
      <c r="AG200" s="276" t="str">
        <f>IF('Info patients (1)'!AG200&lt;&gt;'Info patients (2)'!AG200,"CHECK","")</f>
        <v/>
      </c>
      <c r="AH200" s="276" t="str">
        <f>IF('Info patients (1)'!AH200&lt;&gt;'Info patients (2)'!AH200,"CHECK","")</f>
        <v/>
      </c>
      <c r="AI200" s="276" t="str">
        <f>IF('Info patients (1)'!AI200&lt;&gt;'Info patients (2)'!AI200,"CHECK","")</f>
        <v/>
      </c>
      <c r="AJ200" s="276" t="str">
        <f>IF('Info patients (1)'!AJ200&lt;&gt;'Info patients (2)'!AJ200,"CHECK","")</f>
        <v/>
      </c>
      <c r="AK200" s="276" t="str">
        <f>IF('Info patients (1)'!AK200&lt;&gt;'Info patients (2)'!AK200,"CHECK","")</f>
        <v/>
      </c>
      <c r="AL200" s="276" t="str">
        <f>IF('Info patients (1)'!AL200&lt;&gt;'Info patients (2)'!AL200,"CHECK","")</f>
        <v/>
      </c>
      <c r="AM200" s="276" t="str">
        <f>IF('Info patients (1)'!AM200&lt;&gt;'Info patients (2)'!AM200,"CHECK","")</f>
        <v/>
      </c>
      <c r="AN200" s="276" t="str">
        <f>IF('Info patients (1)'!AN200&lt;&gt;'Info patients (2)'!AN200,"CHECK","")</f>
        <v/>
      </c>
      <c r="AO200" s="276" t="str">
        <f>IF('Info patients (1)'!AO200&lt;&gt;'Info patients (2)'!AO200,"CHECK","")</f>
        <v/>
      </c>
      <c r="AP200" s="276" t="str">
        <f>IF('Info patients (1)'!AP200&lt;&gt;'Info patients (2)'!AP200,"CHECK","")</f>
        <v/>
      </c>
      <c r="AQ200" s="276" t="str">
        <f>IF('Info patients (1)'!AQ200&lt;&gt;'Info patients (2)'!AQ200,"CHECK","")</f>
        <v/>
      </c>
      <c r="AR200" s="276" t="str">
        <f>IF('Info patients (1)'!AR200&lt;&gt;'Info patients (2)'!AR200,"CHECK","")</f>
        <v/>
      </c>
      <c r="AS200" s="276" t="str">
        <f>IF('Info patients (1)'!AS200&lt;&gt;'Info patients (2)'!AS200,"CHECK","")</f>
        <v/>
      </c>
      <c r="AT200" s="276" t="str">
        <f>IF('Info patients (1)'!AT200&lt;&gt;'Info patients (2)'!AT200,"CHECK","")</f>
        <v/>
      </c>
      <c r="AU200" s="276" t="str">
        <f>IF('Info patients (1)'!AU200&lt;&gt;'Info patients (2)'!AU200,"CHECK","")</f>
        <v/>
      </c>
      <c r="AV200" s="276" t="str">
        <f>IF('Info patients (1)'!AV200&lt;&gt;'Info patients (2)'!AV200,"CHECK","")</f>
        <v/>
      </c>
      <c r="AW200" s="276" t="str">
        <f>IF('Info patients (1)'!AW200&lt;&gt;'Info patients (2)'!AW200,"CHECK","")</f>
        <v/>
      </c>
      <c r="AX200" s="276" t="str">
        <f>IF('Info patients (1)'!AX200&lt;&gt;'Info patients (2)'!AX200,"CHECK","")</f>
        <v/>
      </c>
      <c r="AY200" s="276" t="str">
        <f>IF('Info patients (1)'!AY200&lt;&gt;'Info patients (2)'!AY200,"CHECK","")</f>
        <v/>
      </c>
      <c r="AZ200" s="276" t="str">
        <f>IF('Info patients (1)'!AZ200&lt;&gt;'Info patients (2)'!AZ200,"CHECK","")</f>
        <v/>
      </c>
      <c r="BA200" s="276" t="str">
        <f>IF('Info patients (1)'!BA200&lt;&gt;'Info patients (2)'!BA200,"CHECK","")</f>
        <v/>
      </c>
      <c r="BB200" s="276" t="str">
        <f>IF('Info patients (1)'!BB200&lt;&gt;'Info patients (2)'!BB200,"CHECK","")</f>
        <v/>
      </c>
      <c r="BC200" s="276" t="str">
        <f>IF('Info patients (1)'!BC200&lt;&gt;'Info patients (2)'!BC200,"CHECK","")</f>
        <v/>
      </c>
      <c r="BD200" s="276" t="str">
        <f>IF('Info patients (1)'!BD200&lt;&gt;'Info patients (2)'!BD200,"CHECK","")</f>
        <v/>
      </c>
      <c r="BE200" s="276" t="str">
        <f>IF('Info patients (1)'!BE200&lt;&gt;'Info patients (2)'!BE200,"CHECK","")</f>
        <v/>
      </c>
      <c r="BF200" s="276" t="str">
        <f>IF('Info patients (1)'!BF200&lt;&gt;'Info patients (2)'!BF200,"CHECK","")</f>
        <v/>
      </c>
      <c r="BG200" s="276" t="str">
        <f>IF('Info patients (1)'!BG200&lt;&gt;'Info patients (2)'!BG200,"CHECK","")</f>
        <v/>
      </c>
      <c r="BH200" s="276" t="str">
        <f>IF('Info patients (1)'!BH200&lt;&gt;'Info patients (2)'!BH200,"CHECK","")</f>
        <v/>
      </c>
      <c r="BI200" s="276" t="str">
        <f>IF('Info patients (1)'!BI200&lt;&gt;'Info patients (2)'!BI200,"CHECK","")</f>
        <v/>
      </c>
      <c r="BJ200" s="276" t="str">
        <f>IF('Info patients (1)'!BJ200&lt;&gt;'Info patients (2)'!BJ200,"CHECK","")</f>
        <v/>
      </c>
      <c r="BK200" s="276" t="str">
        <f>IF('Info patients (1)'!BK200&lt;&gt;'Info patients (2)'!BK200,"CHECK","")</f>
        <v/>
      </c>
      <c r="BL200" s="276" t="str">
        <f>IF('Info patients (1)'!BL200&lt;&gt;'Info patients (2)'!BL200,"CHECK","")</f>
        <v/>
      </c>
      <c r="BM200" s="276" t="str">
        <f>IF('Info patients (1)'!BM200&lt;&gt;'Info patients (2)'!BM200,"CHECK","")</f>
        <v/>
      </c>
      <c r="BN200" s="276" t="str">
        <f>IF('Info patients (1)'!BN200&lt;&gt;'Info patients (2)'!BN200,"CHECK","")</f>
        <v/>
      </c>
      <c r="BO200" s="276" t="str">
        <f>IF('Info patients (1)'!BO200&lt;&gt;'Info patients (2)'!BO200,"CHECK","")</f>
        <v/>
      </c>
      <c r="BP200" s="276" t="str">
        <f>IF('Info patients (1)'!BP200&lt;&gt;'Info patients (2)'!BP200,"CHECK","")</f>
        <v/>
      </c>
      <c r="BQ200" s="276" t="str">
        <f>IF('Info patients (1)'!BQ200&lt;&gt;'Info patients (2)'!BQ200,"CHECK","")</f>
        <v/>
      </c>
      <c r="BR200" s="276" t="str">
        <f>IF('Info patients (1)'!BR200&lt;&gt;'Info patients (2)'!BR200,"CHECK","")</f>
        <v/>
      </c>
      <c r="BS200" s="276" t="str">
        <f>IF('Info patients (1)'!BS200&lt;&gt;'Info patients (2)'!BS200,"CHECK","")</f>
        <v/>
      </c>
      <c r="BT200" s="276" t="str">
        <f>IF('Info patients (1)'!BT200&lt;&gt;'Info patients (2)'!BT200,"CHECK","")</f>
        <v/>
      </c>
      <c r="BU200" s="276" t="str">
        <f>IF('Info patients (1)'!BU200&lt;&gt;'Info patients (2)'!BU200,"CHECK","")</f>
        <v/>
      </c>
      <c r="BV200" s="276" t="str">
        <f>IF('Info patients (1)'!BV200&lt;&gt;'Info patients (2)'!BV200,"CHECK","")</f>
        <v/>
      </c>
      <c r="BW200" s="276" t="str">
        <f>IF('Info patients (1)'!BW200&lt;&gt;'Info patients (2)'!BW200,"CHECK","")</f>
        <v/>
      </c>
      <c r="BX200" s="276" t="str">
        <f>IF('Info patients (1)'!BX200&lt;&gt;'Info patients (2)'!BX200,"CHECK","")</f>
        <v/>
      </c>
      <c r="BY200" s="276" t="str">
        <f>IF('Info patients (1)'!BY200&lt;&gt;'Info patients (2)'!BY200,"CHECK","")</f>
        <v/>
      </c>
      <c r="BZ200" s="276" t="str">
        <f>IF('Info patients (1)'!BZ200&lt;&gt;'Info patients (2)'!BZ200,"CHECK","")</f>
        <v/>
      </c>
      <c r="CA200" s="276" t="str">
        <f>IF('Info patients (1)'!CA200&lt;&gt;'Info patients (2)'!CA200,"CHECK","")</f>
        <v/>
      </c>
      <c r="CB200" s="276" t="str">
        <f>IF('Info patients (1)'!CB200&lt;&gt;'Info patients (2)'!CB200,"CHECK","")</f>
        <v/>
      </c>
      <c r="CC200" s="276" t="str">
        <f>IF('Info patients (1)'!CC200&lt;&gt;'Info patients (2)'!CC200,"CHECK","")</f>
        <v/>
      </c>
      <c r="CD200" s="276" t="str">
        <f>IF('Info patients (1)'!CD200&lt;&gt;'Info patients (2)'!CD200,"CHECK","")</f>
        <v/>
      </c>
      <c r="CE200" s="276" t="str">
        <f>IF('Info patients (1)'!CE200&lt;&gt;'Info patients (2)'!CE200,"CHECK","")</f>
        <v/>
      </c>
      <c r="CF200" s="276" t="str">
        <f>IF('Info patients (1)'!CF200&lt;&gt;'Info patients (2)'!CF200,"CHECK","")</f>
        <v/>
      </c>
      <c r="CG200" s="276" t="str">
        <f>IF('Info patients (1)'!CG200&lt;&gt;'Info patients (2)'!CG200,"CHECK","")</f>
        <v/>
      </c>
      <c r="CH200" s="276" t="str">
        <f>IF('Info patients (1)'!CH200&lt;&gt;'Info patients (2)'!CH200,"CHECK","")</f>
        <v/>
      </c>
      <c r="CI200" s="276" t="str">
        <f>IF('Info patients (1)'!CI200&lt;&gt;'Info patients (2)'!CI200,"CHECK","")</f>
        <v/>
      </c>
      <c r="CJ200" s="276" t="str">
        <f>IF('Info patients (1)'!CJ200&lt;&gt;'Info patients (2)'!CJ200,"CHECK","")</f>
        <v/>
      </c>
      <c r="CK200" s="276" t="str">
        <f>IF('Info patients (1)'!CK200&lt;&gt;'Info patients (2)'!CK200,"CHECK","")</f>
        <v/>
      </c>
      <c r="CL200" s="276" t="str">
        <f>IF('Info patients (1)'!CL200&lt;&gt;'Info patients (2)'!CL200,"CHECK","")</f>
        <v/>
      </c>
      <c r="CM200" s="276" t="str">
        <f>IF('Info patients (1)'!CM200&lt;&gt;'Info patients (2)'!CM200,"CHECK","")</f>
        <v/>
      </c>
      <c r="CN200" s="276" t="str">
        <f>IF('Info patients (1)'!CN200&lt;&gt;'Info patients (2)'!CN200,"CHECK","")</f>
        <v/>
      </c>
      <c r="CO200" s="276" t="str">
        <f>IF('Info patients (1)'!CO200&lt;&gt;'Info patients (2)'!CO200,"CHECK","")</f>
        <v/>
      </c>
      <c r="CP200" s="276" t="str">
        <f>IF('Info patients (1)'!CP200&lt;&gt;'Info patients (2)'!CP200,"CHECK","")</f>
        <v/>
      </c>
      <c r="CQ200" s="276" t="str">
        <f>IF('Info patients (1)'!CQ200&lt;&gt;'Info patients (2)'!CQ200,"CHECK","")</f>
        <v/>
      </c>
      <c r="CR200" s="276" t="str">
        <f>IF('Info patients (1)'!CR200&lt;&gt;'Info patients (2)'!CR200,"CHECK","")</f>
        <v/>
      </c>
      <c r="CS200" s="276" t="str">
        <f>IF('Info patients (1)'!CS200&lt;&gt;'Info patients (2)'!CS200,"CHECK","")</f>
        <v/>
      </c>
      <c r="CT200" s="276" t="str">
        <f>IF('Info patients (1)'!CT200&lt;&gt;'Info patients (2)'!CT200,"CHECK","")</f>
        <v/>
      </c>
      <c r="CU200" s="276" t="str">
        <f>IF('Info patients (1)'!CU200&lt;&gt;'Info patients (2)'!CU200,"CHECK","")</f>
        <v/>
      </c>
      <c r="CV200" s="276" t="str">
        <f>IF('Info patients (1)'!CV200&lt;&gt;'Info patients (2)'!CV200,"CHECK","")</f>
        <v/>
      </c>
      <c r="CW200" s="276" t="str">
        <f>IF('Info patients (1)'!CW200&lt;&gt;'Info patients (2)'!CW200,"CHECK","")</f>
        <v/>
      </c>
      <c r="CX200" s="276" t="str">
        <f>IF('Info patients (1)'!CX200&lt;&gt;'Info patients (2)'!CX200,"CHECK","")</f>
        <v/>
      </c>
      <c r="CY200" s="276" t="str">
        <f>IF('Info patients (1)'!CY200&lt;&gt;'Info patients (2)'!CY200,"CHECK","")</f>
        <v/>
      </c>
      <c r="CZ200" s="276" t="str">
        <f>IF('Info patients (1)'!CZ200&lt;&gt;'Info patients (2)'!CZ200,"CHECK","")</f>
        <v/>
      </c>
      <c r="DA200" s="276" t="str">
        <f>IF('Info patients (1)'!DA200&lt;&gt;'Info patients (2)'!DA200,"CHECK","")</f>
        <v/>
      </c>
      <c r="DB200" s="276" t="str">
        <f>IF('Info patients (1)'!DB200&lt;&gt;'Info patients (2)'!DB200,"CHECK","")</f>
        <v/>
      </c>
      <c r="DC200" s="276" t="str">
        <f>IF('Info patients (1)'!DC200&lt;&gt;'Info patients (2)'!DC200,"CHECK","")</f>
        <v/>
      </c>
      <c r="DD200" s="276" t="str">
        <f>IF('Info patients (1)'!DD200&lt;&gt;'Info patients (2)'!DD200,"CHECK","")</f>
        <v/>
      </c>
      <c r="DE200" s="276" t="str">
        <f>IF('Info patients (1)'!DE200&lt;&gt;'Info patients (2)'!DE200,"CHECK","")</f>
        <v/>
      </c>
      <c r="DF200" s="276" t="str">
        <f>IF('Info patients (1)'!DF200&lt;&gt;'Info patients (2)'!DF200,"CHECK","")</f>
        <v/>
      </c>
      <c r="DG200" s="276" t="str">
        <f>IF('Info patients (1)'!DG200&lt;&gt;'Info patients (2)'!DG200,"CHECK","")</f>
        <v/>
      </c>
      <c r="DH200" s="276" t="str">
        <f>IF('Info patients (1)'!DH200&lt;&gt;'Info patients (2)'!DH200,"CHECK","")</f>
        <v/>
      </c>
      <c r="DI200" s="276" t="str">
        <f>IF('Info patients (1)'!DI200&lt;&gt;'Info patients (2)'!DI200,"CHECK","")</f>
        <v/>
      </c>
      <c r="DJ200" s="276" t="str">
        <f>IF('Info patients (1)'!DJ200&lt;&gt;'Info patients (2)'!DJ200,"CHECK","")</f>
        <v/>
      </c>
      <c r="DK200" s="276" t="str">
        <f>IF('Info patients (1)'!DK200&lt;&gt;'Info patients (2)'!DK200,"CHECK","")</f>
        <v/>
      </c>
      <c r="DL200" s="276" t="str">
        <f>IF('Info patients (1)'!DL200&lt;&gt;'Info patients (2)'!DL200,"CHECK","")</f>
        <v/>
      </c>
      <c r="DM200" s="276" t="str">
        <f>IF('Info patients (1)'!DM200&lt;&gt;'Info patients (2)'!DM200,"CHECK","")</f>
        <v/>
      </c>
      <c r="DN200" s="276" t="str">
        <f>IF('Info patients (1)'!DN200&lt;&gt;'Info patients (2)'!DN200,"CHECK","")</f>
        <v/>
      </c>
      <c r="DO200" s="276" t="str">
        <f>IF('Info patients (1)'!DO200&lt;&gt;'Info patients (2)'!DO200,"CHECK","")</f>
        <v/>
      </c>
      <c r="DP200" s="276" t="str">
        <f>IF('Info patients (1)'!DP200&lt;&gt;'Info patients (2)'!DP200,"CHECK","")</f>
        <v/>
      </c>
      <c r="DQ200" s="276" t="str">
        <f>IF('Info patients (1)'!DQ200&lt;&gt;'Info patients (2)'!DQ200,"CHECK","")</f>
        <v/>
      </c>
    </row>
    <row r="201" spans="1:121" s="109" customFormat="1" ht="23.25" customHeight="1" x14ac:dyDescent="0.2">
      <c r="A201" s="276" t="str">
        <f>IF('Info patients (1)'!A201&lt;&gt;'Info patients (2)'!A201,"CHECK","")</f>
        <v/>
      </c>
      <c r="B201" s="276" t="str">
        <f>IF('Info patients (1)'!B201&lt;&gt;'Info patients (2)'!B201,"CHECK","")</f>
        <v/>
      </c>
      <c r="C201" s="276" t="str">
        <f>IF('Info patients (1)'!C201&lt;&gt;'Info patients (2)'!C201,"CHECK","")</f>
        <v/>
      </c>
      <c r="D201" s="276" t="str">
        <f>IF('Info patients (1)'!D201&lt;&gt;'Info patients (2)'!D201,"CHECK","")</f>
        <v/>
      </c>
      <c r="E201" s="276" t="str">
        <f>IF('Info patients (1)'!E201&lt;&gt;'Info patients (2)'!E201,"CHECK","")</f>
        <v/>
      </c>
      <c r="F201" s="276" t="str">
        <f>IF('Info patients (1)'!F201&lt;&gt;'Info patients (2)'!F201,"CHECK","")</f>
        <v/>
      </c>
      <c r="G201" s="276" t="str">
        <f>IF('Info patients (1)'!G201&lt;&gt;'Info patients (2)'!G201,"CHECK","")</f>
        <v/>
      </c>
      <c r="H201" s="276" t="str">
        <f>IF('Info patients (1)'!H201&lt;&gt;'Info patients (2)'!H201,"CHECK","")</f>
        <v/>
      </c>
      <c r="I201" s="276" t="str">
        <f>IF('Info patients (1)'!I201&lt;&gt;'Info patients (2)'!I201,"CHECK","")</f>
        <v/>
      </c>
      <c r="J201" s="276" t="str">
        <f>IF('Info patients (1)'!J201&lt;&gt;'Info patients (2)'!J201,"CHECK","")</f>
        <v/>
      </c>
      <c r="K201" s="276" t="str">
        <f>IF('Info patients (1)'!K201&lt;&gt;'Info patients (2)'!K201,"CHECK","")</f>
        <v/>
      </c>
      <c r="L201" s="276" t="str">
        <f>IF('Info patients (1)'!L201&lt;&gt;'Info patients (2)'!L201,"CHECK","")</f>
        <v/>
      </c>
      <c r="M201" s="276" t="str">
        <f>IF('Info patients (1)'!M201&lt;&gt;'Info patients (2)'!M201,"CHECK","")</f>
        <v/>
      </c>
      <c r="N201" s="276" t="str">
        <f>IF('Info patients (1)'!N201&lt;&gt;'Info patients (2)'!N201,"CHECK","")</f>
        <v/>
      </c>
      <c r="O201" s="276" t="str">
        <f>IF('Info patients (1)'!O201&lt;&gt;'Info patients (2)'!O201,"CHECK","")</f>
        <v/>
      </c>
      <c r="P201" s="276" t="str">
        <f>IF('Info patients (1)'!P201&lt;&gt;'Info patients (2)'!P201,"CHECK","")</f>
        <v/>
      </c>
      <c r="Q201" s="276" t="str">
        <f>IF('Info patients (1)'!Q201&lt;&gt;'Info patients (2)'!Q201,"CHECK","")</f>
        <v/>
      </c>
      <c r="R201" s="276" t="str">
        <f>IF('Info patients (1)'!R201&lt;&gt;'Info patients (2)'!R201,"CHECK","")</f>
        <v/>
      </c>
      <c r="S201" s="276" t="str">
        <f>IF('Info patients (1)'!S201&lt;&gt;'Info patients (2)'!S201,"CHECK","")</f>
        <v/>
      </c>
      <c r="T201" s="276" t="str">
        <f>IF('Info patients (1)'!T201&lt;&gt;'Info patients (2)'!T201,"CHECK","")</f>
        <v/>
      </c>
      <c r="U201" s="276" t="str">
        <f>IF('Info patients (1)'!U201&lt;&gt;'Info patients (2)'!U201,"CHECK","")</f>
        <v/>
      </c>
      <c r="V201" s="276" t="str">
        <f>IF('Info patients (1)'!V201&lt;&gt;'Info patients (2)'!V201,"CHECK","")</f>
        <v/>
      </c>
      <c r="W201" s="276" t="str">
        <f>IF('Info patients (1)'!W201&lt;&gt;'Info patients (2)'!W201,"CHECK","")</f>
        <v/>
      </c>
      <c r="X201" s="276" t="str">
        <f>IF('Info patients (1)'!X201&lt;&gt;'Info patients (2)'!X201,"CHECK","")</f>
        <v/>
      </c>
      <c r="Y201" s="276" t="str">
        <f>IF('Info patients (1)'!Y201&lt;&gt;'Info patients (2)'!Y201,"CHECK","")</f>
        <v/>
      </c>
      <c r="Z201" s="276" t="str">
        <f>IF('Info patients (1)'!Z201&lt;&gt;'Info patients (2)'!Z201,"CHECK","")</f>
        <v/>
      </c>
      <c r="AA201" s="276" t="str">
        <f>IF('Info patients (1)'!AA201&lt;&gt;'Info patients (2)'!AA201,"CHECK","")</f>
        <v/>
      </c>
      <c r="AB201" s="276" t="str">
        <f>IF('Info patients (1)'!AB201&lt;&gt;'Info patients (2)'!AB201,"CHECK","")</f>
        <v/>
      </c>
      <c r="AC201" s="276" t="str">
        <f>IF('Info patients (1)'!AC201&lt;&gt;'Info patients (2)'!AC201,"CHECK","")</f>
        <v/>
      </c>
      <c r="AD201" s="276" t="str">
        <f>IF('Info patients (1)'!AD201&lt;&gt;'Info patients (2)'!AD201,"CHECK","")</f>
        <v/>
      </c>
      <c r="AE201" s="276" t="str">
        <f>IF('Info patients (1)'!AE201&lt;&gt;'Info patients (2)'!AE201,"CHECK","")</f>
        <v/>
      </c>
      <c r="AF201" s="276" t="str">
        <f>IF('Info patients (1)'!AF201&lt;&gt;'Info patients (2)'!AF201,"CHECK","")</f>
        <v/>
      </c>
      <c r="AG201" s="276" t="str">
        <f>IF('Info patients (1)'!AG201&lt;&gt;'Info patients (2)'!AG201,"CHECK","")</f>
        <v/>
      </c>
      <c r="AH201" s="276" t="str">
        <f>IF('Info patients (1)'!AH201&lt;&gt;'Info patients (2)'!AH201,"CHECK","")</f>
        <v/>
      </c>
      <c r="AI201" s="276" t="str">
        <f>IF('Info patients (1)'!AI201&lt;&gt;'Info patients (2)'!AI201,"CHECK","")</f>
        <v/>
      </c>
      <c r="AJ201" s="276" t="str">
        <f>IF('Info patients (1)'!AJ201&lt;&gt;'Info patients (2)'!AJ201,"CHECK","")</f>
        <v/>
      </c>
      <c r="AK201" s="276" t="str">
        <f>IF('Info patients (1)'!AK201&lt;&gt;'Info patients (2)'!AK201,"CHECK","")</f>
        <v/>
      </c>
      <c r="AL201" s="276" t="str">
        <f>IF('Info patients (1)'!AL201&lt;&gt;'Info patients (2)'!AL201,"CHECK","")</f>
        <v/>
      </c>
      <c r="AM201" s="276" t="str">
        <f>IF('Info patients (1)'!AM201&lt;&gt;'Info patients (2)'!AM201,"CHECK","")</f>
        <v/>
      </c>
      <c r="AN201" s="276" t="str">
        <f>IF('Info patients (1)'!AN201&lt;&gt;'Info patients (2)'!AN201,"CHECK","")</f>
        <v/>
      </c>
      <c r="AO201" s="276" t="str">
        <f>IF('Info patients (1)'!AO201&lt;&gt;'Info patients (2)'!AO201,"CHECK","")</f>
        <v/>
      </c>
      <c r="AP201" s="276" t="str">
        <f>IF('Info patients (1)'!AP201&lt;&gt;'Info patients (2)'!AP201,"CHECK","")</f>
        <v/>
      </c>
      <c r="AQ201" s="276" t="str">
        <f>IF('Info patients (1)'!AQ201&lt;&gt;'Info patients (2)'!AQ201,"CHECK","")</f>
        <v/>
      </c>
      <c r="AR201" s="276" t="str">
        <f>IF('Info patients (1)'!AR201&lt;&gt;'Info patients (2)'!AR201,"CHECK","")</f>
        <v/>
      </c>
      <c r="AS201" s="276" t="str">
        <f>IF('Info patients (1)'!AS201&lt;&gt;'Info patients (2)'!AS201,"CHECK","")</f>
        <v/>
      </c>
      <c r="AT201" s="276" t="str">
        <f>IF('Info patients (1)'!AT201&lt;&gt;'Info patients (2)'!AT201,"CHECK","")</f>
        <v/>
      </c>
      <c r="AU201" s="276" t="str">
        <f>IF('Info patients (1)'!AU201&lt;&gt;'Info patients (2)'!AU201,"CHECK","")</f>
        <v/>
      </c>
      <c r="AV201" s="276" t="str">
        <f>IF('Info patients (1)'!AV201&lt;&gt;'Info patients (2)'!AV201,"CHECK","")</f>
        <v/>
      </c>
      <c r="AW201" s="276" t="str">
        <f>IF('Info patients (1)'!AW201&lt;&gt;'Info patients (2)'!AW201,"CHECK","")</f>
        <v/>
      </c>
      <c r="AX201" s="276" t="str">
        <f>IF('Info patients (1)'!AX201&lt;&gt;'Info patients (2)'!AX201,"CHECK","")</f>
        <v/>
      </c>
      <c r="AY201" s="276" t="str">
        <f>IF('Info patients (1)'!AY201&lt;&gt;'Info patients (2)'!AY201,"CHECK","")</f>
        <v/>
      </c>
      <c r="AZ201" s="276" t="str">
        <f>IF('Info patients (1)'!AZ201&lt;&gt;'Info patients (2)'!AZ201,"CHECK","")</f>
        <v/>
      </c>
      <c r="BA201" s="276" t="str">
        <f>IF('Info patients (1)'!BA201&lt;&gt;'Info patients (2)'!BA201,"CHECK","")</f>
        <v/>
      </c>
      <c r="BB201" s="276" t="str">
        <f>IF('Info patients (1)'!BB201&lt;&gt;'Info patients (2)'!BB201,"CHECK","")</f>
        <v/>
      </c>
      <c r="BC201" s="276" t="str">
        <f>IF('Info patients (1)'!BC201&lt;&gt;'Info patients (2)'!BC201,"CHECK","")</f>
        <v/>
      </c>
      <c r="BD201" s="276" t="str">
        <f>IF('Info patients (1)'!BD201&lt;&gt;'Info patients (2)'!BD201,"CHECK","")</f>
        <v/>
      </c>
      <c r="BE201" s="276" t="str">
        <f>IF('Info patients (1)'!BE201&lt;&gt;'Info patients (2)'!BE201,"CHECK","")</f>
        <v/>
      </c>
      <c r="BF201" s="276" t="str">
        <f>IF('Info patients (1)'!BF201&lt;&gt;'Info patients (2)'!BF201,"CHECK","")</f>
        <v/>
      </c>
      <c r="BG201" s="276" t="str">
        <f>IF('Info patients (1)'!BG201&lt;&gt;'Info patients (2)'!BG201,"CHECK","")</f>
        <v/>
      </c>
      <c r="BH201" s="276" t="str">
        <f>IF('Info patients (1)'!BH201&lt;&gt;'Info patients (2)'!BH201,"CHECK","")</f>
        <v/>
      </c>
      <c r="BI201" s="276" t="str">
        <f>IF('Info patients (1)'!BI201&lt;&gt;'Info patients (2)'!BI201,"CHECK","")</f>
        <v/>
      </c>
      <c r="BJ201" s="276" t="str">
        <f>IF('Info patients (1)'!BJ201&lt;&gt;'Info patients (2)'!BJ201,"CHECK","")</f>
        <v/>
      </c>
      <c r="BK201" s="276" t="str">
        <f>IF('Info patients (1)'!BK201&lt;&gt;'Info patients (2)'!BK201,"CHECK","")</f>
        <v/>
      </c>
      <c r="BL201" s="276" t="str">
        <f>IF('Info patients (1)'!BL201&lt;&gt;'Info patients (2)'!BL201,"CHECK","")</f>
        <v/>
      </c>
      <c r="BM201" s="276" t="str">
        <f>IF('Info patients (1)'!BM201&lt;&gt;'Info patients (2)'!BM201,"CHECK","")</f>
        <v/>
      </c>
      <c r="BN201" s="276" t="str">
        <f>IF('Info patients (1)'!BN201&lt;&gt;'Info patients (2)'!BN201,"CHECK","")</f>
        <v/>
      </c>
      <c r="BO201" s="276" t="str">
        <f>IF('Info patients (1)'!BO201&lt;&gt;'Info patients (2)'!BO201,"CHECK","")</f>
        <v/>
      </c>
      <c r="BP201" s="276" t="str">
        <f>IF('Info patients (1)'!BP201&lt;&gt;'Info patients (2)'!BP201,"CHECK","")</f>
        <v/>
      </c>
      <c r="BQ201" s="276" t="str">
        <f>IF('Info patients (1)'!BQ201&lt;&gt;'Info patients (2)'!BQ201,"CHECK","")</f>
        <v/>
      </c>
      <c r="BR201" s="276" t="str">
        <f>IF('Info patients (1)'!BR201&lt;&gt;'Info patients (2)'!BR201,"CHECK","")</f>
        <v/>
      </c>
      <c r="BS201" s="276" t="str">
        <f>IF('Info patients (1)'!BS201&lt;&gt;'Info patients (2)'!BS201,"CHECK","")</f>
        <v/>
      </c>
      <c r="BT201" s="276" t="str">
        <f>IF('Info patients (1)'!BT201&lt;&gt;'Info patients (2)'!BT201,"CHECK","")</f>
        <v/>
      </c>
      <c r="BU201" s="276" t="str">
        <f>IF('Info patients (1)'!BU201&lt;&gt;'Info patients (2)'!BU201,"CHECK","")</f>
        <v/>
      </c>
      <c r="BV201" s="276" t="str">
        <f>IF('Info patients (1)'!BV201&lt;&gt;'Info patients (2)'!BV201,"CHECK","")</f>
        <v/>
      </c>
      <c r="BW201" s="276" t="str">
        <f>IF('Info patients (1)'!BW201&lt;&gt;'Info patients (2)'!BW201,"CHECK","")</f>
        <v/>
      </c>
      <c r="BX201" s="276" t="str">
        <f>IF('Info patients (1)'!BX201&lt;&gt;'Info patients (2)'!BX201,"CHECK","")</f>
        <v/>
      </c>
      <c r="BY201" s="276" t="str">
        <f>IF('Info patients (1)'!BY201&lt;&gt;'Info patients (2)'!BY201,"CHECK","")</f>
        <v/>
      </c>
      <c r="BZ201" s="276" t="str">
        <f>IF('Info patients (1)'!BZ201&lt;&gt;'Info patients (2)'!BZ201,"CHECK","")</f>
        <v/>
      </c>
      <c r="CA201" s="276" t="str">
        <f>IF('Info patients (1)'!CA201&lt;&gt;'Info patients (2)'!CA201,"CHECK","")</f>
        <v/>
      </c>
      <c r="CB201" s="276" t="str">
        <f>IF('Info patients (1)'!CB201&lt;&gt;'Info patients (2)'!CB201,"CHECK","")</f>
        <v/>
      </c>
      <c r="CC201" s="276" t="str">
        <f>IF('Info patients (1)'!CC201&lt;&gt;'Info patients (2)'!CC201,"CHECK","")</f>
        <v/>
      </c>
      <c r="CD201" s="276" t="str">
        <f>IF('Info patients (1)'!CD201&lt;&gt;'Info patients (2)'!CD201,"CHECK","")</f>
        <v/>
      </c>
      <c r="CE201" s="276" t="str">
        <f>IF('Info patients (1)'!CE201&lt;&gt;'Info patients (2)'!CE201,"CHECK","")</f>
        <v/>
      </c>
      <c r="CF201" s="276" t="str">
        <f>IF('Info patients (1)'!CF201&lt;&gt;'Info patients (2)'!CF201,"CHECK","")</f>
        <v/>
      </c>
      <c r="CG201" s="276" t="str">
        <f>IF('Info patients (1)'!CG201&lt;&gt;'Info patients (2)'!CG201,"CHECK","")</f>
        <v/>
      </c>
      <c r="CH201" s="276" t="str">
        <f>IF('Info patients (1)'!CH201&lt;&gt;'Info patients (2)'!CH201,"CHECK","")</f>
        <v/>
      </c>
      <c r="CI201" s="276" t="str">
        <f>IF('Info patients (1)'!CI201&lt;&gt;'Info patients (2)'!CI201,"CHECK","")</f>
        <v/>
      </c>
      <c r="CJ201" s="276" t="str">
        <f>IF('Info patients (1)'!CJ201&lt;&gt;'Info patients (2)'!CJ201,"CHECK","")</f>
        <v/>
      </c>
      <c r="CK201" s="276" t="str">
        <f>IF('Info patients (1)'!CK201&lt;&gt;'Info patients (2)'!CK201,"CHECK","")</f>
        <v/>
      </c>
      <c r="CL201" s="276" t="str">
        <f>IF('Info patients (1)'!CL201&lt;&gt;'Info patients (2)'!CL201,"CHECK","")</f>
        <v/>
      </c>
      <c r="CM201" s="276" t="str">
        <f>IF('Info patients (1)'!CM201&lt;&gt;'Info patients (2)'!CM201,"CHECK","")</f>
        <v/>
      </c>
      <c r="CN201" s="276" t="str">
        <f>IF('Info patients (1)'!CN201&lt;&gt;'Info patients (2)'!CN201,"CHECK","")</f>
        <v/>
      </c>
      <c r="CO201" s="276" t="str">
        <f>IF('Info patients (1)'!CO201&lt;&gt;'Info patients (2)'!CO201,"CHECK","")</f>
        <v/>
      </c>
      <c r="CP201" s="276" t="str">
        <f>IF('Info patients (1)'!CP201&lt;&gt;'Info patients (2)'!CP201,"CHECK","")</f>
        <v/>
      </c>
      <c r="CQ201" s="276" t="str">
        <f>IF('Info patients (1)'!CQ201&lt;&gt;'Info patients (2)'!CQ201,"CHECK","")</f>
        <v/>
      </c>
      <c r="CR201" s="276" t="str">
        <f>IF('Info patients (1)'!CR201&lt;&gt;'Info patients (2)'!CR201,"CHECK","")</f>
        <v/>
      </c>
      <c r="CS201" s="276" t="str">
        <f>IF('Info patients (1)'!CS201&lt;&gt;'Info patients (2)'!CS201,"CHECK","")</f>
        <v/>
      </c>
      <c r="CT201" s="276" t="str">
        <f>IF('Info patients (1)'!CT201&lt;&gt;'Info patients (2)'!CT201,"CHECK","")</f>
        <v/>
      </c>
      <c r="CU201" s="276" t="str">
        <f>IF('Info patients (1)'!CU201&lt;&gt;'Info patients (2)'!CU201,"CHECK","")</f>
        <v/>
      </c>
      <c r="CV201" s="276" t="str">
        <f>IF('Info patients (1)'!CV201&lt;&gt;'Info patients (2)'!CV201,"CHECK","")</f>
        <v/>
      </c>
      <c r="CW201" s="276" t="str">
        <f>IF('Info patients (1)'!CW201&lt;&gt;'Info patients (2)'!CW201,"CHECK","")</f>
        <v/>
      </c>
      <c r="CX201" s="276" t="str">
        <f>IF('Info patients (1)'!CX201&lt;&gt;'Info patients (2)'!CX201,"CHECK","")</f>
        <v/>
      </c>
      <c r="CY201" s="276" t="str">
        <f>IF('Info patients (1)'!CY201&lt;&gt;'Info patients (2)'!CY201,"CHECK","")</f>
        <v/>
      </c>
      <c r="CZ201" s="276" t="str">
        <f>IF('Info patients (1)'!CZ201&lt;&gt;'Info patients (2)'!CZ201,"CHECK","")</f>
        <v/>
      </c>
      <c r="DA201" s="276" t="str">
        <f>IF('Info patients (1)'!DA201&lt;&gt;'Info patients (2)'!DA201,"CHECK","")</f>
        <v/>
      </c>
      <c r="DB201" s="276" t="str">
        <f>IF('Info patients (1)'!DB201&lt;&gt;'Info patients (2)'!DB201,"CHECK","")</f>
        <v/>
      </c>
      <c r="DC201" s="276" t="str">
        <f>IF('Info patients (1)'!DC201&lt;&gt;'Info patients (2)'!DC201,"CHECK","")</f>
        <v/>
      </c>
      <c r="DD201" s="276" t="str">
        <f>IF('Info patients (1)'!DD201&lt;&gt;'Info patients (2)'!DD201,"CHECK","")</f>
        <v/>
      </c>
      <c r="DE201" s="276" t="str">
        <f>IF('Info patients (1)'!DE201&lt;&gt;'Info patients (2)'!DE201,"CHECK","")</f>
        <v/>
      </c>
      <c r="DF201" s="276" t="str">
        <f>IF('Info patients (1)'!DF201&lt;&gt;'Info patients (2)'!DF201,"CHECK","")</f>
        <v/>
      </c>
      <c r="DG201" s="276" t="str">
        <f>IF('Info patients (1)'!DG201&lt;&gt;'Info patients (2)'!DG201,"CHECK","")</f>
        <v/>
      </c>
      <c r="DH201" s="276" t="str">
        <f>IF('Info patients (1)'!DH201&lt;&gt;'Info patients (2)'!DH201,"CHECK","")</f>
        <v/>
      </c>
      <c r="DI201" s="276" t="str">
        <f>IF('Info patients (1)'!DI201&lt;&gt;'Info patients (2)'!DI201,"CHECK","")</f>
        <v/>
      </c>
      <c r="DJ201" s="276" t="str">
        <f>IF('Info patients (1)'!DJ201&lt;&gt;'Info patients (2)'!DJ201,"CHECK","")</f>
        <v/>
      </c>
      <c r="DK201" s="276" t="str">
        <f>IF('Info patients (1)'!DK201&lt;&gt;'Info patients (2)'!DK201,"CHECK","")</f>
        <v/>
      </c>
      <c r="DL201" s="276" t="str">
        <f>IF('Info patients (1)'!DL201&lt;&gt;'Info patients (2)'!DL201,"CHECK","")</f>
        <v/>
      </c>
      <c r="DM201" s="276" t="str">
        <f>IF('Info patients (1)'!DM201&lt;&gt;'Info patients (2)'!DM201,"CHECK","")</f>
        <v/>
      </c>
      <c r="DN201" s="276" t="str">
        <f>IF('Info patients (1)'!DN201&lt;&gt;'Info patients (2)'!DN201,"CHECK","")</f>
        <v/>
      </c>
      <c r="DO201" s="276" t="str">
        <f>IF('Info patients (1)'!DO201&lt;&gt;'Info patients (2)'!DO201,"CHECK","")</f>
        <v/>
      </c>
      <c r="DP201" s="276" t="str">
        <f>IF('Info patients (1)'!DP201&lt;&gt;'Info patients (2)'!DP201,"CHECK","")</f>
        <v/>
      </c>
      <c r="DQ201" s="276" t="str">
        <f>IF('Info patients (1)'!DQ201&lt;&gt;'Info patients (2)'!DQ201,"CHECK","")</f>
        <v/>
      </c>
    </row>
    <row r="202" spans="1:121" s="109" customFormat="1" ht="23.25" customHeight="1" x14ac:dyDescent="0.2">
      <c r="A202" s="276" t="str">
        <f>IF('Info patients (1)'!A202&lt;&gt;'Info patients (2)'!A202,"CHECK","")</f>
        <v/>
      </c>
      <c r="B202" s="276" t="str">
        <f>IF('Info patients (1)'!B202&lt;&gt;'Info patients (2)'!B202,"CHECK","")</f>
        <v/>
      </c>
      <c r="C202" s="276" t="str">
        <f>IF('Info patients (1)'!C202&lt;&gt;'Info patients (2)'!C202,"CHECK","")</f>
        <v/>
      </c>
      <c r="D202" s="276" t="str">
        <f>IF('Info patients (1)'!D202&lt;&gt;'Info patients (2)'!D202,"CHECK","")</f>
        <v/>
      </c>
      <c r="E202" s="276" t="str">
        <f>IF('Info patients (1)'!E202&lt;&gt;'Info patients (2)'!E202,"CHECK","")</f>
        <v/>
      </c>
      <c r="F202" s="276" t="str">
        <f>IF('Info patients (1)'!F202&lt;&gt;'Info patients (2)'!F202,"CHECK","")</f>
        <v/>
      </c>
      <c r="G202" s="276" t="str">
        <f>IF('Info patients (1)'!G202&lt;&gt;'Info patients (2)'!G202,"CHECK","")</f>
        <v/>
      </c>
      <c r="H202" s="276" t="str">
        <f>IF('Info patients (1)'!H202&lt;&gt;'Info patients (2)'!H202,"CHECK","")</f>
        <v/>
      </c>
      <c r="I202" s="276" t="str">
        <f>IF('Info patients (1)'!I202&lt;&gt;'Info patients (2)'!I202,"CHECK","")</f>
        <v/>
      </c>
      <c r="J202" s="276" t="str">
        <f>IF('Info patients (1)'!J202&lt;&gt;'Info patients (2)'!J202,"CHECK","")</f>
        <v/>
      </c>
      <c r="K202" s="276" t="str">
        <f>IF('Info patients (1)'!K202&lt;&gt;'Info patients (2)'!K202,"CHECK","")</f>
        <v/>
      </c>
      <c r="L202" s="276" t="str">
        <f>IF('Info patients (1)'!L202&lt;&gt;'Info patients (2)'!L202,"CHECK","")</f>
        <v/>
      </c>
      <c r="M202" s="276" t="str">
        <f>IF('Info patients (1)'!M202&lt;&gt;'Info patients (2)'!M202,"CHECK","")</f>
        <v/>
      </c>
      <c r="N202" s="276" t="str">
        <f>IF('Info patients (1)'!N202&lt;&gt;'Info patients (2)'!N202,"CHECK","")</f>
        <v/>
      </c>
      <c r="O202" s="276" t="str">
        <f>IF('Info patients (1)'!O202&lt;&gt;'Info patients (2)'!O202,"CHECK","")</f>
        <v/>
      </c>
      <c r="P202" s="276" t="str">
        <f>IF('Info patients (1)'!P202&lt;&gt;'Info patients (2)'!P202,"CHECK","")</f>
        <v/>
      </c>
      <c r="Q202" s="276" t="str">
        <f>IF('Info patients (1)'!Q202&lt;&gt;'Info patients (2)'!Q202,"CHECK","")</f>
        <v/>
      </c>
      <c r="R202" s="276" t="str">
        <f>IF('Info patients (1)'!R202&lt;&gt;'Info patients (2)'!R202,"CHECK","")</f>
        <v/>
      </c>
      <c r="S202" s="276" t="str">
        <f>IF('Info patients (1)'!S202&lt;&gt;'Info patients (2)'!S202,"CHECK","")</f>
        <v/>
      </c>
      <c r="T202" s="276" t="str">
        <f>IF('Info patients (1)'!T202&lt;&gt;'Info patients (2)'!T202,"CHECK","")</f>
        <v/>
      </c>
      <c r="U202" s="276" t="str">
        <f>IF('Info patients (1)'!U202&lt;&gt;'Info patients (2)'!U202,"CHECK","")</f>
        <v/>
      </c>
      <c r="V202" s="276" t="str">
        <f>IF('Info patients (1)'!V202&lt;&gt;'Info patients (2)'!V202,"CHECK","")</f>
        <v/>
      </c>
      <c r="W202" s="276" t="str">
        <f>IF('Info patients (1)'!W202&lt;&gt;'Info patients (2)'!W202,"CHECK","")</f>
        <v/>
      </c>
      <c r="X202" s="276" t="str">
        <f>IF('Info patients (1)'!X202&lt;&gt;'Info patients (2)'!X202,"CHECK","")</f>
        <v/>
      </c>
      <c r="Y202" s="276" t="str">
        <f>IF('Info patients (1)'!Y202&lt;&gt;'Info patients (2)'!Y202,"CHECK","")</f>
        <v/>
      </c>
      <c r="Z202" s="276" t="str">
        <f>IF('Info patients (1)'!Z202&lt;&gt;'Info patients (2)'!Z202,"CHECK","")</f>
        <v/>
      </c>
      <c r="AA202" s="276" t="str">
        <f>IF('Info patients (1)'!AA202&lt;&gt;'Info patients (2)'!AA202,"CHECK","")</f>
        <v/>
      </c>
      <c r="AB202" s="276" t="str">
        <f>IF('Info patients (1)'!AB202&lt;&gt;'Info patients (2)'!AB202,"CHECK","")</f>
        <v/>
      </c>
      <c r="AC202" s="276" t="str">
        <f>IF('Info patients (1)'!AC202&lt;&gt;'Info patients (2)'!AC202,"CHECK","")</f>
        <v/>
      </c>
      <c r="AD202" s="276" t="str">
        <f>IF('Info patients (1)'!AD202&lt;&gt;'Info patients (2)'!AD202,"CHECK","")</f>
        <v/>
      </c>
      <c r="AE202" s="276" t="str">
        <f>IF('Info patients (1)'!AE202&lt;&gt;'Info patients (2)'!AE202,"CHECK","")</f>
        <v/>
      </c>
      <c r="AF202" s="276" t="str">
        <f>IF('Info patients (1)'!AF202&lt;&gt;'Info patients (2)'!AF202,"CHECK","")</f>
        <v/>
      </c>
      <c r="AG202" s="276" t="str">
        <f>IF('Info patients (1)'!AG202&lt;&gt;'Info patients (2)'!AG202,"CHECK","")</f>
        <v/>
      </c>
      <c r="AH202" s="276" t="str">
        <f>IF('Info patients (1)'!AH202&lt;&gt;'Info patients (2)'!AH202,"CHECK","")</f>
        <v/>
      </c>
      <c r="AI202" s="276" t="str">
        <f>IF('Info patients (1)'!AI202&lt;&gt;'Info patients (2)'!AI202,"CHECK","")</f>
        <v/>
      </c>
      <c r="AJ202" s="276" t="str">
        <f>IF('Info patients (1)'!AJ202&lt;&gt;'Info patients (2)'!AJ202,"CHECK","")</f>
        <v/>
      </c>
      <c r="AK202" s="276" t="str">
        <f>IF('Info patients (1)'!AK202&lt;&gt;'Info patients (2)'!AK202,"CHECK","")</f>
        <v/>
      </c>
      <c r="AL202" s="276" t="str">
        <f>IF('Info patients (1)'!AL202&lt;&gt;'Info patients (2)'!AL202,"CHECK","")</f>
        <v/>
      </c>
      <c r="AM202" s="276" t="str">
        <f>IF('Info patients (1)'!AM202&lt;&gt;'Info patients (2)'!AM202,"CHECK","")</f>
        <v/>
      </c>
      <c r="AN202" s="276" t="str">
        <f>IF('Info patients (1)'!AN202&lt;&gt;'Info patients (2)'!AN202,"CHECK","")</f>
        <v/>
      </c>
      <c r="AO202" s="276" t="str">
        <f>IF('Info patients (1)'!AO202&lt;&gt;'Info patients (2)'!AO202,"CHECK","")</f>
        <v/>
      </c>
      <c r="AP202" s="276" t="str">
        <f>IF('Info patients (1)'!AP202&lt;&gt;'Info patients (2)'!AP202,"CHECK","")</f>
        <v/>
      </c>
      <c r="AQ202" s="276" t="str">
        <f>IF('Info patients (1)'!AQ202&lt;&gt;'Info patients (2)'!AQ202,"CHECK","")</f>
        <v/>
      </c>
      <c r="AR202" s="276" t="str">
        <f>IF('Info patients (1)'!AR202&lt;&gt;'Info patients (2)'!AR202,"CHECK","")</f>
        <v/>
      </c>
      <c r="AS202" s="276" t="str">
        <f>IF('Info patients (1)'!AS202&lt;&gt;'Info patients (2)'!AS202,"CHECK","")</f>
        <v/>
      </c>
      <c r="AT202" s="276" t="str">
        <f>IF('Info patients (1)'!AT202&lt;&gt;'Info patients (2)'!AT202,"CHECK","")</f>
        <v/>
      </c>
      <c r="AU202" s="276" t="str">
        <f>IF('Info patients (1)'!AU202&lt;&gt;'Info patients (2)'!AU202,"CHECK","")</f>
        <v/>
      </c>
      <c r="AV202" s="276" t="str">
        <f>IF('Info patients (1)'!AV202&lt;&gt;'Info patients (2)'!AV202,"CHECK","")</f>
        <v/>
      </c>
      <c r="AW202" s="276" t="str">
        <f>IF('Info patients (1)'!AW202&lt;&gt;'Info patients (2)'!AW202,"CHECK","")</f>
        <v/>
      </c>
      <c r="AX202" s="276" t="str">
        <f>IF('Info patients (1)'!AX202&lt;&gt;'Info patients (2)'!AX202,"CHECK","")</f>
        <v/>
      </c>
      <c r="AY202" s="276" t="str">
        <f>IF('Info patients (1)'!AY202&lt;&gt;'Info patients (2)'!AY202,"CHECK","")</f>
        <v/>
      </c>
      <c r="AZ202" s="276" t="str">
        <f>IF('Info patients (1)'!AZ202&lt;&gt;'Info patients (2)'!AZ202,"CHECK","")</f>
        <v/>
      </c>
      <c r="BA202" s="276" t="str">
        <f>IF('Info patients (1)'!BA202&lt;&gt;'Info patients (2)'!BA202,"CHECK","")</f>
        <v/>
      </c>
      <c r="BB202" s="276" t="str">
        <f>IF('Info patients (1)'!BB202&lt;&gt;'Info patients (2)'!BB202,"CHECK","")</f>
        <v/>
      </c>
      <c r="BC202" s="276" t="str">
        <f>IF('Info patients (1)'!BC202&lt;&gt;'Info patients (2)'!BC202,"CHECK","")</f>
        <v/>
      </c>
      <c r="BD202" s="276" t="str">
        <f>IF('Info patients (1)'!BD202&lt;&gt;'Info patients (2)'!BD202,"CHECK","")</f>
        <v/>
      </c>
      <c r="BE202" s="276" t="str">
        <f>IF('Info patients (1)'!BE202&lt;&gt;'Info patients (2)'!BE202,"CHECK","")</f>
        <v/>
      </c>
      <c r="BF202" s="276" t="str">
        <f>IF('Info patients (1)'!BF202&lt;&gt;'Info patients (2)'!BF202,"CHECK","")</f>
        <v/>
      </c>
      <c r="BG202" s="276" t="str">
        <f>IF('Info patients (1)'!BG202&lt;&gt;'Info patients (2)'!BG202,"CHECK","")</f>
        <v/>
      </c>
      <c r="BH202" s="276" t="str">
        <f>IF('Info patients (1)'!BH202&lt;&gt;'Info patients (2)'!BH202,"CHECK","")</f>
        <v/>
      </c>
      <c r="BI202" s="276" t="str">
        <f>IF('Info patients (1)'!BI202&lt;&gt;'Info patients (2)'!BI202,"CHECK","")</f>
        <v/>
      </c>
      <c r="BJ202" s="276" t="str">
        <f>IF('Info patients (1)'!BJ202&lt;&gt;'Info patients (2)'!BJ202,"CHECK","")</f>
        <v/>
      </c>
      <c r="BK202" s="276" t="str">
        <f>IF('Info patients (1)'!BK202&lt;&gt;'Info patients (2)'!BK202,"CHECK","")</f>
        <v/>
      </c>
      <c r="BL202" s="276" t="str">
        <f>IF('Info patients (1)'!BL202&lt;&gt;'Info patients (2)'!BL202,"CHECK","")</f>
        <v/>
      </c>
      <c r="BM202" s="276" t="str">
        <f>IF('Info patients (1)'!BM202&lt;&gt;'Info patients (2)'!BM202,"CHECK","")</f>
        <v/>
      </c>
      <c r="BN202" s="276" t="str">
        <f>IF('Info patients (1)'!BN202&lt;&gt;'Info patients (2)'!BN202,"CHECK","")</f>
        <v/>
      </c>
      <c r="BO202" s="276" t="str">
        <f>IF('Info patients (1)'!BO202&lt;&gt;'Info patients (2)'!BO202,"CHECK","")</f>
        <v/>
      </c>
      <c r="BP202" s="276" t="str">
        <f>IF('Info patients (1)'!BP202&lt;&gt;'Info patients (2)'!BP202,"CHECK","")</f>
        <v/>
      </c>
      <c r="BQ202" s="276" t="str">
        <f>IF('Info patients (1)'!BQ202&lt;&gt;'Info patients (2)'!BQ202,"CHECK","")</f>
        <v/>
      </c>
      <c r="BR202" s="276" t="str">
        <f>IF('Info patients (1)'!BR202&lt;&gt;'Info patients (2)'!BR202,"CHECK","")</f>
        <v/>
      </c>
      <c r="BS202" s="276" t="str">
        <f>IF('Info patients (1)'!BS202&lt;&gt;'Info patients (2)'!BS202,"CHECK","")</f>
        <v/>
      </c>
      <c r="BT202" s="276" t="str">
        <f>IF('Info patients (1)'!BT202&lt;&gt;'Info patients (2)'!BT202,"CHECK","")</f>
        <v/>
      </c>
      <c r="BU202" s="276" t="str">
        <f>IF('Info patients (1)'!BU202&lt;&gt;'Info patients (2)'!BU202,"CHECK","")</f>
        <v/>
      </c>
      <c r="BV202" s="276" t="str">
        <f>IF('Info patients (1)'!BV202&lt;&gt;'Info patients (2)'!BV202,"CHECK","")</f>
        <v/>
      </c>
      <c r="BW202" s="276" t="str">
        <f>IF('Info patients (1)'!BW202&lt;&gt;'Info patients (2)'!BW202,"CHECK","")</f>
        <v/>
      </c>
      <c r="BX202" s="276" t="str">
        <f>IF('Info patients (1)'!BX202&lt;&gt;'Info patients (2)'!BX202,"CHECK","")</f>
        <v/>
      </c>
      <c r="BY202" s="276" t="str">
        <f>IF('Info patients (1)'!BY202&lt;&gt;'Info patients (2)'!BY202,"CHECK","")</f>
        <v/>
      </c>
      <c r="BZ202" s="276" t="str">
        <f>IF('Info patients (1)'!BZ202&lt;&gt;'Info patients (2)'!BZ202,"CHECK","")</f>
        <v/>
      </c>
      <c r="CA202" s="276" t="str">
        <f>IF('Info patients (1)'!CA202&lt;&gt;'Info patients (2)'!CA202,"CHECK","")</f>
        <v/>
      </c>
      <c r="CB202" s="276" t="str">
        <f>IF('Info patients (1)'!CB202&lt;&gt;'Info patients (2)'!CB202,"CHECK","")</f>
        <v/>
      </c>
      <c r="CC202" s="276" t="str">
        <f>IF('Info patients (1)'!CC202&lt;&gt;'Info patients (2)'!CC202,"CHECK","")</f>
        <v/>
      </c>
      <c r="CD202" s="276" t="str">
        <f>IF('Info patients (1)'!CD202&lt;&gt;'Info patients (2)'!CD202,"CHECK","")</f>
        <v/>
      </c>
      <c r="CE202" s="276" t="str">
        <f>IF('Info patients (1)'!CE202&lt;&gt;'Info patients (2)'!CE202,"CHECK","")</f>
        <v/>
      </c>
      <c r="CF202" s="276" t="str">
        <f>IF('Info patients (1)'!CF202&lt;&gt;'Info patients (2)'!CF202,"CHECK","")</f>
        <v/>
      </c>
      <c r="CG202" s="276" t="str">
        <f>IF('Info patients (1)'!CG202&lt;&gt;'Info patients (2)'!CG202,"CHECK","")</f>
        <v/>
      </c>
      <c r="CH202" s="276" t="str">
        <f>IF('Info patients (1)'!CH202&lt;&gt;'Info patients (2)'!CH202,"CHECK","")</f>
        <v/>
      </c>
      <c r="CI202" s="276" t="str">
        <f>IF('Info patients (1)'!CI202&lt;&gt;'Info patients (2)'!CI202,"CHECK","")</f>
        <v/>
      </c>
      <c r="CJ202" s="276" t="str">
        <f>IF('Info patients (1)'!CJ202&lt;&gt;'Info patients (2)'!CJ202,"CHECK","")</f>
        <v/>
      </c>
      <c r="CK202" s="276" t="str">
        <f>IF('Info patients (1)'!CK202&lt;&gt;'Info patients (2)'!CK202,"CHECK","")</f>
        <v/>
      </c>
      <c r="CL202" s="276" t="str">
        <f>IF('Info patients (1)'!CL202&lt;&gt;'Info patients (2)'!CL202,"CHECK","")</f>
        <v/>
      </c>
      <c r="CM202" s="276" t="str">
        <f>IF('Info patients (1)'!CM202&lt;&gt;'Info patients (2)'!CM202,"CHECK","")</f>
        <v/>
      </c>
      <c r="CN202" s="276" t="str">
        <f>IF('Info patients (1)'!CN202&lt;&gt;'Info patients (2)'!CN202,"CHECK","")</f>
        <v/>
      </c>
      <c r="CO202" s="276" t="str">
        <f>IF('Info patients (1)'!CO202&lt;&gt;'Info patients (2)'!CO202,"CHECK","")</f>
        <v/>
      </c>
      <c r="CP202" s="276" t="str">
        <f>IF('Info patients (1)'!CP202&lt;&gt;'Info patients (2)'!CP202,"CHECK","")</f>
        <v/>
      </c>
      <c r="CQ202" s="276" t="str">
        <f>IF('Info patients (1)'!CQ202&lt;&gt;'Info patients (2)'!CQ202,"CHECK","")</f>
        <v/>
      </c>
      <c r="CR202" s="276" t="str">
        <f>IF('Info patients (1)'!CR202&lt;&gt;'Info patients (2)'!CR202,"CHECK","")</f>
        <v/>
      </c>
      <c r="CS202" s="276" t="str">
        <f>IF('Info patients (1)'!CS202&lt;&gt;'Info patients (2)'!CS202,"CHECK","")</f>
        <v/>
      </c>
      <c r="CT202" s="276" t="str">
        <f>IF('Info patients (1)'!CT202&lt;&gt;'Info patients (2)'!CT202,"CHECK","")</f>
        <v/>
      </c>
      <c r="CU202" s="276" t="str">
        <f>IF('Info patients (1)'!CU202&lt;&gt;'Info patients (2)'!CU202,"CHECK","")</f>
        <v/>
      </c>
      <c r="CV202" s="276" t="str">
        <f>IF('Info patients (1)'!CV202&lt;&gt;'Info patients (2)'!CV202,"CHECK","")</f>
        <v/>
      </c>
      <c r="CW202" s="276" t="str">
        <f>IF('Info patients (1)'!CW202&lt;&gt;'Info patients (2)'!CW202,"CHECK","")</f>
        <v/>
      </c>
      <c r="CX202" s="276" t="str">
        <f>IF('Info patients (1)'!CX202&lt;&gt;'Info patients (2)'!CX202,"CHECK","")</f>
        <v/>
      </c>
      <c r="CY202" s="276" t="str">
        <f>IF('Info patients (1)'!CY202&lt;&gt;'Info patients (2)'!CY202,"CHECK","")</f>
        <v/>
      </c>
      <c r="CZ202" s="276" t="str">
        <f>IF('Info patients (1)'!CZ202&lt;&gt;'Info patients (2)'!CZ202,"CHECK","")</f>
        <v/>
      </c>
      <c r="DA202" s="276" t="str">
        <f>IF('Info patients (1)'!DA202&lt;&gt;'Info patients (2)'!DA202,"CHECK","")</f>
        <v/>
      </c>
      <c r="DB202" s="276" t="str">
        <f>IF('Info patients (1)'!DB202&lt;&gt;'Info patients (2)'!DB202,"CHECK","")</f>
        <v/>
      </c>
      <c r="DC202" s="276" t="str">
        <f>IF('Info patients (1)'!DC202&lt;&gt;'Info patients (2)'!DC202,"CHECK","")</f>
        <v/>
      </c>
      <c r="DD202" s="276" t="str">
        <f>IF('Info patients (1)'!DD202&lt;&gt;'Info patients (2)'!DD202,"CHECK","")</f>
        <v/>
      </c>
      <c r="DE202" s="276" t="str">
        <f>IF('Info patients (1)'!DE202&lt;&gt;'Info patients (2)'!DE202,"CHECK","")</f>
        <v/>
      </c>
      <c r="DF202" s="276" t="str">
        <f>IF('Info patients (1)'!DF202&lt;&gt;'Info patients (2)'!DF202,"CHECK","")</f>
        <v/>
      </c>
      <c r="DG202" s="276" t="str">
        <f>IF('Info patients (1)'!DG202&lt;&gt;'Info patients (2)'!DG202,"CHECK","")</f>
        <v/>
      </c>
      <c r="DH202" s="276" t="str">
        <f>IF('Info patients (1)'!DH202&lt;&gt;'Info patients (2)'!DH202,"CHECK","")</f>
        <v/>
      </c>
      <c r="DI202" s="276" t="str">
        <f>IF('Info patients (1)'!DI202&lt;&gt;'Info patients (2)'!DI202,"CHECK","")</f>
        <v/>
      </c>
      <c r="DJ202" s="276" t="str">
        <f>IF('Info patients (1)'!DJ202&lt;&gt;'Info patients (2)'!DJ202,"CHECK","")</f>
        <v/>
      </c>
      <c r="DK202" s="276" t="str">
        <f>IF('Info patients (1)'!DK202&lt;&gt;'Info patients (2)'!DK202,"CHECK","")</f>
        <v/>
      </c>
      <c r="DL202" s="276" t="str">
        <f>IF('Info patients (1)'!DL202&lt;&gt;'Info patients (2)'!DL202,"CHECK","")</f>
        <v/>
      </c>
      <c r="DM202" s="276" t="str">
        <f>IF('Info patients (1)'!DM202&lt;&gt;'Info patients (2)'!DM202,"CHECK","")</f>
        <v/>
      </c>
      <c r="DN202" s="276" t="str">
        <f>IF('Info patients (1)'!DN202&lt;&gt;'Info patients (2)'!DN202,"CHECK","")</f>
        <v/>
      </c>
      <c r="DO202" s="276" t="str">
        <f>IF('Info patients (1)'!DO202&lt;&gt;'Info patients (2)'!DO202,"CHECK","")</f>
        <v/>
      </c>
      <c r="DP202" s="276" t="str">
        <f>IF('Info patients (1)'!DP202&lt;&gt;'Info patients (2)'!DP202,"CHECK","")</f>
        <v/>
      </c>
      <c r="DQ202" s="276" t="str">
        <f>IF('Info patients (1)'!DQ202&lt;&gt;'Info patients (2)'!DQ202,"CHECK","")</f>
        <v/>
      </c>
    </row>
    <row r="203" spans="1:121" s="109" customFormat="1" ht="23.25" customHeight="1" x14ac:dyDescent="0.2">
      <c r="A203" s="276" t="str">
        <f>IF('Info patients (1)'!A203&lt;&gt;'Info patients (2)'!A203,"CHECK","")</f>
        <v/>
      </c>
      <c r="B203" s="276" t="str">
        <f>IF('Info patients (1)'!B203&lt;&gt;'Info patients (2)'!B203,"CHECK","")</f>
        <v/>
      </c>
      <c r="C203" s="276" t="str">
        <f>IF('Info patients (1)'!C203&lt;&gt;'Info patients (2)'!C203,"CHECK","")</f>
        <v/>
      </c>
      <c r="D203" s="276" t="str">
        <f>IF('Info patients (1)'!D203&lt;&gt;'Info patients (2)'!D203,"CHECK","")</f>
        <v/>
      </c>
      <c r="E203" s="276" t="str">
        <f>IF('Info patients (1)'!E203&lt;&gt;'Info patients (2)'!E203,"CHECK","")</f>
        <v/>
      </c>
      <c r="F203" s="276" t="str">
        <f>IF('Info patients (1)'!F203&lt;&gt;'Info patients (2)'!F203,"CHECK","")</f>
        <v/>
      </c>
      <c r="G203" s="276" t="str">
        <f>IF('Info patients (1)'!G203&lt;&gt;'Info patients (2)'!G203,"CHECK","")</f>
        <v/>
      </c>
      <c r="H203" s="276" t="str">
        <f>IF('Info patients (1)'!H203&lt;&gt;'Info patients (2)'!H203,"CHECK","")</f>
        <v/>
      </c>
      <c r="I203" s="276" t="str">
        <f>IF('Info patients (1)'!I203&lt;&gt;'Info patients (2)'!I203,"CHECK","")</f>
        <v/>
      </c>
      <c r="J203" s="276" t="str">
        <f>IF('Info patients (1)'!J203&lt;&gt;'Info patients (2)'!J203,"CHECK","")</f>
        <v/>
      </c>
      <c r="K203" s="276" t="str">
        <f>IF('Info patients (1)'!K203&lt;&gt;'Info patients (2)'!K203,"CHECK","")</f>
        <v/>
      </c>
      <c r="L203" s="276" t="str">
        <f>IF('Info patients (1)'!L203&lt;&gt;'Info patients (2)'!L203,"CHECK","")</f>
        <v/>
      </c>
      <c r="M203" s="276" t="str">
        <f>IF('Info patients (1)'!M203&lt;&gt;'Info patients (2)'!M203,"CHECK","")</f>
        <v/>
      </c>
      <c r="N203" s="276" t="str">
        <f>IF('Info patients (1)'!N203&lt;&gt;'Info patients (2)'!N203,"CHECK","")</f>
        <v/>
      </c>
      <c r="O203" s="276" t="str">
        <f>IF('Info patients (1)'!O203&lt;&gt;'Info patients (2)'!O203,"CHECK","")</f>
        <v/>
      </c>
      <c r="P203" s="276" t="str">
        <f>IF('Info patients (1)'!P203&lt;&gt;'Info patients (2)'!P203,"CHECK","")</f>
        <v/>
      </c>
      <c r="Q203" s="276" t="str">
        <f>IF('Info patients (1)'!Q203&lt;&gt;'Info patients (2)'!Q203,"CHECK","")</f>
        <v/>
      </c>
      <c r="R203" s="276" t="str">
        <f>IF('Info patients (1)'!R203&lt;&gt;'Info patients (2)'!R203,"CHECK","")</f>
        <v/>
      </c>
      <c r="S203" s="276" t="str">
        <f>IF('Info patients (1)'!S203&lt;&gt;'Info patients (2)'!S203,"CHECK","")</f>
        <v/>
      </c>
      <c r="T203" s="276" t="str">
        <f>IF('Info patients (1)'!T203&lt;&gt;'Info patients (2)'!T203,"CHECK","")</f>
        <v/>
      </c>
      <c r="U203" s="276" t="str">
        <f>IF('Info patients (1)'!U203&lt;&gt;'Info patients (2)'!U203,"CHECK","")</f>
        <v/>
      </c>
      <c r="V203" s="276" t="str">
        <f>IF('Info patients (1)'!V203&lt;&gt;'Info patients (2)'!V203,"CHECK","")</f>
        <v/>
      </c>
      <c r="W203" s="276" t="str">
        <f>IF('Info patients (1)'!W203&lt;&gt;'Info patients (2)'!W203,"CHECK","")</f>
        <v/>
      </c>
      <c r="X203" s="276" t="str">
        <f>IF('Info patients (1)'!X203&lt;&gt;'Info patients (2)'!X203,"CHECK","")</f>
        <v/>
      </c>
      <c r="Y203" s="276" t="str">
        <f>IF('Info patients (1)'!Y203&lt;&gt;'Info patients (2)'!Y203,"CHECK","")</f>
        <v/>
      </c>
      <c r="Z203" s="276" t="str">
        <f>IF('Info patients (1)'!Z203&lt;&gt;'Info patients (2)'!Z203,"CHECK","")</f>
        <v/>
      </c>
      <c r="AA203" s="276" t="str">
        <f>IF('Info patients (1)'!AA203&lt;&gt;'Info patients (2)'!AA203,"CHECK","")</f>
        <v/>
      </c>
      <c r="AB203" s="276" t="str">
        <f>IF('Info patients (1)'!AB203&lt;&gt;'Info patients (2)'!AB203,"CHECK","")</f>
        <v/>
      </c>
      <c r="AC203" s="276" t="str">
        <f>IF('Info patients (1)'!AC203&lt;&gt;'Info patients (2)'!AC203,"CHECK","")</f>
        <v/>
      </c>
      <c r="AD203" s="276" t="str">
        <f>IF('Info patients (1)'!AD203&lt;&gt;'Info patients (2)'!AD203,"CHECK","")</f>
        <v/>
      </c>
      <c r="AE203" s="276" t="str">
        <f>IF('Info patients (1)'!AE203&lt;&gt;'Info patients (2)'!AE203,"CHECK","")</f>
        <v/>
      </c>
      <c r="AF203" s="276" t="str">
        <f>IF('Info patients (1)'!AF203&lt;&gt;'Info patients (2)'!AF203,"CHECK","")</f>
        <v/>
      </c>
      <c r="AG203" s="276" t="str">
        <f>IF('Info patients (1)'!AG203&lt;&gt;'Info patients (2)'!AG203,"CHECK","")</f>
        <v/>
      </c>
      <c r="AH203" s="276" t="str">
        <f>IF('Info patients (1)'!AH203&lt;&gt;'Info patients (2)'!AH203,"CHECK","")</f>
        <v/>
      </c>
      <c r="AI203" s="276" t="str">
        <f>IF('Info patients (1)'!AI203&lt;&gt;'Info patients (2)'!AI203,"CHECK","")</f>
        <v/>
      </c>
      <c r="AJ203" s="276" t="str">
        <f>IF('Info patients (1)'!AJ203&lt;&gt;'Info patients (2)'!AJ203,"CHECK","")</f>
        <v/>
      </c>
      <c r="AK203" s="276" t="str">
        <f>IF('Info patients (1)'!AK203&lt;&gt;'Info patients (2)'!AK203,"CHECK","")</f>
        <v/>
      </c>
      <c r="AL203" s="276" t="str">
        <f>IF('Info patients (1)'!AL203&lt;&gt;'Info patients (2)'!AL203,"CHECK","")</f>
        <v/>
      </c>
      <c r="AM203" s="276" t="str">
        <f>IF('Info patients (1)'!AM203&lt;&gt;'Info patients (2)'!AM203,"CHECK","")</f>
        <v/>
      </c>
      <c r="AN203" s="276" t="str">
        <f>IF('Info patients (1)'!AN203&lt;&gt;'Info patients (2)'!AN203,"CHECK","")</f>
        <v/>
      </c>
      <c r="AO203" s="276" t="str">
        <f>IF('Info patients (1)'!AO203&lt;&gt;'Info patients (2)'!AO203,"CHECK","")</f>
        <v/>
      </c>
      <c r="AP203" s="276" t="str">
        <f>IF('Info patients (1)'!AP203&lt;&gt;'Info patients (2)'!AP203,"CHECK","")</f>
        <v/>
      </c>
      <c r="AQ203" s="276" t="str">
        <f>IF('Info patients (1)'!AQ203&lt;&gt;'Info patients (2)'!AQ203,"CHECK","")</f>
        <v/>
      </c>
      <c r="AR203" s="276" t="str">
        <f>IF('Info patients (1)'!AR203&lt;&gt;'Info patients (2)'!AR203,"CHECK","")</f>
        <v/>
      </c>
      <c r="AS203" s="276" t="str">
        <f>IF('Info patients (1)'!AS203&lt;&gt;'Info patients (2)'!AS203,"CHECK","")</f>
        <v/>
      </c>
      <c r="AT203" s="276" t="str">
        <f>IF('Info patients (1)'!AT203&lt;&gt;'Info patients (2)'!AT203,"CHECK","")</f>
        <v/>
      </c>
      <c r="AU203" s="276" t="str">
        <f>IF('Info patients (1)'!AU203&lt;&gt;'Info patients (2)'!AU203,"CHECK","")</f>
        <v/>
      </c>
      <c r="AV203" s="276" t="str">
        <f>IF('Info patients (1)'!AV203&lt;&gt;'Info patients (2)'!AV203,"CHECK","")</f>
        <v/>
      </c>
      <c r="AW203" s="276" t="str">
        <f>IF('Info patients (1)'!AW203&lt;&gt;'Info patients (2)'!AW203,"CHECK","")</f>
        <v/>
      </c>
      <c r="AX203" s="276" t="str">
        <f>IF('Info patients (1)'!AX203&lt;&gt;'Info patients (2)'!AX203,"CHECK","")</f>
        <v/>
      </c>
      <c r="AY203" s="276" t="str">
        <f>IF('Info patients (1)'!AY203&lt;&gt;'Info patients (2)'!AY203,"CHECK","")</f>
        <v/>
      </c>
      <c r="AZ203" s="276" t="str">
        <f>IF('Info patients (1)'!AZ203&lt;&gt;'Info patients (2)'!AZ203,"CHECK","")</f>
        <v/>
      </c>
      <c r="BA203" s="276" t="str">
        <f>IF('Info patients (1)'!BA203&lt;&gt;'Info patients (2)'!BA203,"CHECK","")</f>
        <v/>
      </c>
      <c r="BB203" s="276" t="str">
        <f>IF('Info patients (1)'!BB203&lt;&gt;'Info patients (2)'!BB203,"CHECK","")</f>
        <v/>
      </c>
      <c r="BC203" s="276" t="str">
        <f>IF('Info patients (1)'!BC203&lt;&gt;'Info patients (2)'!BC203,"CHECK","")</f>
        <v/>
      </c>
      <c r="BD203" s="276" t="str">
        <f>IF('Info patients (1)'!BD203&lt;&gt;'Info patients (2)'!BD203,"CHECK","")</f>
        <v/>
      </c>
      <c r="BE203" s="276" t="str">
        <f>IF('Info patients (1)'!BE203&lt;&gt;'Info patients (2)'!BE203,"CHECK","")</f>
        <v/>
      </c>
      <c r="BF203" s="276" t="str">
        <f>IF('Info patients (1)'!BF203&lt;&gt;'Info patients (2)'!BF203,"CHECK","")</f>
        <v/>
      </c>
      <c r="BG203" s="276" t="str">
        <f>IF('Info patients (1)'!BG203&lt;&gt;'Info patients (2)'!BG203,"CHECK","")</f>
        <v/>
      </c>
      <c r="BH203" s="276" t="str">
        <f>IF('Info patients (1)'!BH203&lt;&gt;'Info patients (2)'!BH203,"CHECK","")</f>
        <v/>
      </c>
      <c r="BI203" s="276" t="str">
        <f>IF('Info patients (1)'!BI203&lt;&gt;'Info patients (2)'!BI203,"CHECK","")</f>
        <v/>
      </c>
      <c r="BJ203" s="276" t="str">
        <f>IF('Info patients (1)'!BJ203&lt;&gt;'Info patients (2)'!BJ203,"CHECK","")</f>
        <v/>
      </c>
      <c r="BK203" s="276" t="str">
        <f>IF('Info patients (1)'!BK203&lt;&gt;'Info patients (2)'!BK203,"CHECK","")</f>
        <v/>
      </c>
      <c r="BL203" s="276" t="str">
        <f>IF('Info patients (1)'!BL203&lt;&gt;'Info patients (2)'!BL203,"CHECK","")</f>
        <v/>
      </c>
      <c r="BM203" s="276" t="str">
        <f>IF('Info patients (1)'!BM203&lt;&gt;'Info patients (2)'!BM203,"CHECK","")</f>
        <v/>
      </c>
      <c r="BN203" s="276" t="str">
        <f>IF('Info patients (1)'!BN203&lt;&gt;'Info patients (2)'!BN203,"CHECK","")</f>
        <v/>
      </c>
      <c r="BO203" s="276" t="str">
        <f>IF('Info patients (1)'!BO203&lt;&gt;'Info patients (2)'!BO203,"CHECK","")</f>
        <v/>
      </c>
      <c r="BP203" s="276" t="str">
        <f>IF('Info patients (1)'!BP203&lt;&gt;'Info patients (2)'!BP203,"CHECK","")</f>
        <v/>
      </c>
      <c r="BQ203" s="276" t="str">
        <f>IF('Info patients (1)'!BQ203&lt;&gt;'Info patients (2)'!BQ203,"CHECK","")</f>
        <v/>
      </c>
      <c r="BR203" s="276" t="str">
        <f>IF('Info patients (1)'!BR203&lt;&gt;'Info patients (2)'!BR203,"CHECK","")</f>
        <v/>
      </c>
      <c r="BS203" s="276" t="str">
        <f>IF('Info patients (1)'!BS203&lt;&gt;'Info patients (2)'!BS203,"CHECK","")</f>
        <v/>
      </c>
      <c r="BT203" s="276" t="str">
        <f>IF('Info patients (1)'!BT203&lt;&gt;'Info patients (2)'!BT203,"CHECK","")</f>
        <v/>
      </c>
      <c r="BU203" s="276" t="str">
        <f>IF('Info patients (1)'!BU203&lt;&gt;'Info patients (2)'!BU203,"CHECK","")</f>
        <v/>
      </c>
      <c r="BV203" s="276" t="str">
        <f>IF('Info patients (1)'!BV203&lt;&gt;'Info patients (2)'!BV203,"CHECK","")</f>
        <v/>
      </c>
      <c r="BW203" s="276" t="str">
        <f>IF('Info patients (1)'!BW203&lt;&gt;'Info patients (2)'!BW203,"CHECK","")</f>
        <v/>
      </c>
      <c r="BX203" s="276" t="str">
        <f>IF('Info patients (1)'!BX203&lt;&gt;'Info patients (2)'!BX203,"CHECK","")</f>
        <v/>
      </c>
      <c r="BY203" s="276" t="str">
        <f>IF('Info patients (1)'!BY203&lt;&gt;'Info patients (2)'!BY203,"CHECK","")</f>
        <v/>
      </c>
      <c r="BZ203" s="276" t="str">
        <f>IF('Info patients (1)'!BZ203&lt;&gt;'Info patients (2)'!BZ203,"CHECK","")</f>
        <v/>
      </c>
      <c r="CA203" s="276" t="str">
        <f>IF('Info patients (1)'!CA203&lt;&gt;'Info patients (2)'!CA203,"CHECK","")</f>
        <v/>
      </c>
      <c r="CB203" s="276" t="str">
        <f>IF('Info patients (1)'!CB203&lt;&gt;'Info patients (2)'!CB203,"CHECK","")</f>
        <v/>
      </c>
      <c r="CC203" s="276" t="str">
        <f>IF('Info patients (1)'!CC203&lt;&gt;'Info patients (2)'!CC203,"CHECK","")</f>
        <v/>
      </c>
      <c r="CD203" s="276" t="str">
        <f>IF('Info patients (1)'!CD203&lt;&gt;'Info patients (2)'!CD203,"CHECK","")</f>
        <v/>
      </c>
      <c r="CE203" s="276" t="str">
        <f>IF('Info patients (1)'!CE203&lt;&gt;'Info patients (2)'!CE203,"CHECK","")</f>
        <v/>
      </c>
      <c r="CF203" s="276" t="str">
        <f>IF('Info patients (1)'!CF203&lt;&gt;'Info patients (2)'!CF203,"CHECK","")</f>
        <v/>
      </c>
      <c r="CG203" s="276" t="str">
        <f>IF('Info patients (1)'!CG203&lt;&gt;'Info patients (2)'!CG203,"CHECK","")</f>
        <v/>
      </c>
      <c r="CH203" s="276" t="str">
        <f>IF('Info patients (1)'!CH203&lt;&gt;'Info patients (2)'!CH203,"CHECK","")</f>
        <v/>
      </c>
      <c r="CI203" s="276" t="str">
        <f>IF('Info patients (1)'!CI203&lt;&gt;'Info patients (2)'!CI203,"CHECK","")</f>
        <v/>
      </c>
      <c r="CJ203" s="276" t="str">
        <f>IF('Info patients (1)'!CJ203&lt;&gt;'Info patients (2)'!CJ203,"CHECK","")</f>
        <v/>
      </c>
      <c r="CK203" s="276" t="str">
        <f>IF('Info patients (1)'!CK203&lt;&gt;'Info patients (2)'!CK203,"CHECK","")</f>
        <v/>
      </c>
      <c r="CL203" s="276" t="str">
        <f>IF('Info patients (1)'!CL203&lt;&gt;'Info patients (2)'!CL203,"CHECK","")</f>
        <v/>
      </c>
      <c r="CM203" s="276" t="str">
        <f>IF('Info patients (1)'!CM203&lt;&gt;'Info patients (2)'!CM203,"CHECK","")</f>
        <v/>
      </c>
      <c r="CN203" s="276" t="str">
        <f>IF('Info patients (1)'!CN203&lt;&gt;'Info patients (2)'!CN203,"CHECK","")</f>
        <v/>
      </c>
      <c r="CO203" s="276" t="str">
        <f>IF('Info patients (1)'!CO203&lt;&gt;'Info patients (2)'!CO203,"CHECK","")</f>
        <v/>
      </c>
      <c r="CP203" s="276" t="str">
        <f>IF('Info patients (1)'!CP203&lt;&gt;'Info patients (2)'!CP203,"CHECK","")</f>
        <v/>
      </c>
      <c r="CQ203" s="276" t="str">
        <f>IF('Info patients (1)'!CQ203&lt;&gt;'Info patients (2)'!CQ203,"CHECK","")</f>
        <v/>
      </c>
      <c r="CR203" s="276" t="str">
        <f>IF('Info patients (1)'!CR203&lt;&gt;'Info patients (2)'!CR203,"CHECK","")</f>
        <v/>
      </c>
      <c r="CS203" s="276" t="str">
        <f>IF('Info patients (1)'!CS203&lt;&gt;'Info patients (2)'!CS203,"CHECK","")</f>
        <v/>
      </c>
      <c r="CT203" s="276" t="str">
        <f>IF('Info patients (1)'!CT203&lt;&gt;'Info patients (2)'!CT203,"CHECK","")</f>
        <v/>
      </c>
      <c r="CU203" s="276" t="str">
        <f>IF('Info patients (1)'!CU203&lt;&gt;'Info patients (2)'!CU203,"CHECK","")</f>
        <v/>
      </c>
      <c r="CV203" s="276" t="str">
        <f>IF('Info patients (1)'!CV203&lt;&gt;'Info patients (2)'!CV203,"CHECK","")</f>
        <v/>
      </c>
      <c r="CW203" s="276" t="str">
        <f>IF('Info patients (1)'!CW203&lt;&gt;'Info patients (2)'!CW203,"CHECK","")</f>
        <v/>
      </c>
      <c r="CX203" s="276" t="str">
        <f>IF('Info patients (1)'!CX203&lt;&gt;'Info patients (2)'!CX203,"CHECK","")</f>
        <v/>
      </c>
      <c r="CY203" s="276" t="str">
        <f>IF('Info patients (1)'!CY203&lt;&gt;'Info patients (2)'!CY203,"CHECK","")</f>
        <v/>
      </c>
      <c r="CZ203" s="276" t="str">
        <f>IF('Info patients (1)'!CZ203&lt;&gt;'Info patients (2)'!CZ203,"CHECK","")</f>
        <v/>
      </c>
      <c r="DA203" s="276" t="str">
        <f>IF('Info patients (1)'!DA203&lt;&gt;'Info patients (2)'!DA203,"CHECK","")</f>
        <v/>
      </c>
      <c r="DB203" s="276" t="str">
        <f>IF('Info patients (1)'!DB203&lt;&gt;'Info patients (2)'!DB203,"CHECK","")</f>
        <v/>
      </c>
      <c r="DC203" s="276" t="str">
        <f>IF('Info patients (1)'!DC203&lt;&gt;'Info patients (2)'!DC203,"CHECK","")</f>
        <v/>
      </c>
      <c r="DD203" s="276" t="str">
        <f>IF('Info patients (1)'!DD203&lt;&gt;'Info patients (2)'!DD203,"CHECK","")</f>
        <v/>
      </c>
      <c r="DE203" s="276" t="str">
        <f>IF('Info patients (1)'!DE203&lt;&gt;'Info patients (2)'!DE203,"CHECK","")</f>
        <v/>
      </c>
      <c r="DF203" s="276" t="str">
        <f>IF('Info patients (1)'!DF203&lt;&gt;'Info patients (2)'!DF203,"CHECK","")</f>
        <v/>
      </c>
      <c r="DG203" s="276" t="str">
        <f>IF('Info patients (1)'!DG203&lt;&gt;'Info patients (2)'!DG203,"CHECK","")</f>
        <v/>
      </c>
      <c r="DH203" s="276" t="str">
        <f>IF('Info patients (1)'!DH203&lt;&gt;'Info patients (2)'!DH203,"CHECK","")</f>
        <v/>
      </c>
      <c r="DI203" s="276" t="str">
        <f>IF('Info patients (1)'!DI203&lt;&gt;'Info patients (2)'!DI203,"CHECK","")</f>
        <v/>
      </c>
      <c r="DJ203" s="276" t="str">
        <f>IF('Info patients (1)'!DJ203&lt;&gt;'Info patients (2)'!DJ203,"CHECK","")</f>
        <v/>
      </c>
      <c r="DK203" s="276" t="str">
        <f>IF('Info patients (1)'!DK203&lt;&gt;'Info patients (2)'!DK203,"CHECK","")</f>
        <v/>
      </c>
      <c r="DL203" s="276" t="str">
        <f>IF('Info patients (1)'!DL203&lt;&gt;'Info patients (2)'!DL203,"CHECK","")</f>
        <v/>
      </c>
      <c r="DM203" s="276" t="str">
        <f>IF('Info patients (1)'!DM203&lt;&gt;'Info patients (2)'!DM203,"CHECK","")</f>
        <v/>
      </c>
      <c r="DN203" s="276" t="str">
        <f>IF('Info patients (1)'!DN203&lt;&gt;'Info patients (2)'!DN203,"CHECK","")</f>
        <v/>
      </c>
      <c r="DO203" s="276" t="str">
        <f>IF('Info patients (1)'!DO203&lt;&gt;'Info patients (2)'!DO203,"CHECK","")</f>
        <v/>
      </c>
      <c r="DP203" s="276" t="str">
        <f>IF('Info patients (1)'!DP203&lt;&gt;'Info patients (2)'!DP203,"CHECK","")</f>
        <v/>
      </c>
      <c r="DQ203" s="276" t="str">
        <f>IF('Info patients (1)'!DQ203&lt;&gt;'Info patients (2)'!DQ203,"CHECK","")</f>
        <v/>
      </c>
    </row>
    <row r="204" spans="1:121" s="326" customFormat="1" ht="23.25" customHeight="1" x14ac:dyDescent="0.2">
      <c r="A204" s="276" t="str">
        <f>IF('Info patients (1)'!A204&lt;&gt;'Info patients (2)'!A204,"CHECK","")</f>
        <v/>
      </c>
      <c r="B204" s="276" t="str">
        <f>IF('Info patients (1)'!B204&lt;&gt;'Info patients (2)'!B204,"CHECK","")</f>
        <v/>
      </c>
      <c r="C204" s="276" t="str">
        <f>IF('Info patients (1)'!C204&lt;&gt;'Info patients (2)'!C204,"CHECK","")</f>
        <v/>
      </c>
      <c r="D204" s="276" t="str">
        <f>IF('Info patients (1)'!D204&lt;&gt;'Info patients (2)'!D204,"CHECK","")</f>
        <v/>
      </c>
      <c r="E204" s="276" t="str">
        <f>IF('Info patients (1)'!E204&lt;&gt;'Info patients (2)'!E204,"CHECK","")</f>
        <v/>
      </c>
      <c r="F204" s="276" t="str">
        <f>IF('Info patients (1)'!F204&lt;&gt;'Info patients (2)'!F204,"CHECK","")</f>
        <v/>
      </c>
      <c r="G204" s="276" t="str">
        <f>IF('Info patients (1)'!G204&lt;&gt;'Info patients (2)'!G204,"CHECK","")</f>
        <v/>
      </c>
      <c r="H204" s="276" t="str">
        <f>IF('Info patients (1)'!H204&lt;&gt;'Info patients (2)'!H204,"CHECK","")</f>
        <v/>
      </c>
      <c r="I204" s="276" t="str">
        <f>IF('Info patients (1)'!I204&lt;&gt;'Info patients (2)'!I204,"CHECK","")</f>
        <v/>
      </c>
      <c r="J204" s="276" t="str">
        <f>IF('Info patients (1)'!J204&lt;&gt;'Info patients (2)'!J204,"CHECK","")</f>
        <v/>
      </c>
      <c r="K204" s="276" t="str">
        <f>IF('Info patients (1)'!K204&lt;&gt;'Info patients (2)'!K204,"CHECK","")</f>
        <v/>
      </c>
      <c r="L204" s="276" t="str">
        <f>IF('Info patients (1)'!L204&lt;&gt;'Info patients (2)'!L204,"CHECK","")</f>
        <v/>
      </c>
      <c r="M204" s="276" t="str">
        <f>IF('Info patients (1)'!M204&lt;&gt;'Info patients (2)'!M204,"CHECK","")</f>
        <v/>
      </c>
      <c r="N204" s="276" t="str">
        <f>IF('Info patients (1)'!N204&lt;&gt;'Info patients (2)'!N204,"CHECK","")</f>
        <v/>
      </c>
      <c r="O204" s="276" t="str">
        <f>IF('Info patients (1)'!O204&lt;&gt;'Info patients (2)'!O204,"CHECK","")</f>
        <v/>
      </c>
      <c r="P204" s="276" t="str">
        <f>IF('Info patients (1)'!P204&lt;&gt;'Info patients (2)'!P204,"CHECK","")</f>
        <v/>
      </c>
      <c r="Q204" s="276" t="str">
        <f>IF('Info patients (1)'!Q204&lt;&gt;'Info patients (2)'!Q204,"CHECK","")</f>
        <v/>
      </c>
      <c r="R204" s="276" t="str">
        <f>IF('Info patients (1)'!R204&lt;&gt;'Info patients (2)'!R204,"CHECK","")</f>
        <v/>
      </c>
      <c r="S204" s="276" t="str">
        <f>IF('Info patients (1)'!S204&lt;&gt;'Info patients (2)'!S204,"CHECK","")</f>
        <v/>
      </c>
      <c r="T204" s="276" t="str">
        <f>IF('Info patients (1)'!T204&lt;&gt;'Info patients (2)'!T204,"CHECK","")</f>
        <v/>
      </c>
      <c r="U204" s="276" t="str">
        <f>IF('Info patients (1)'!U204&lt;&gt;'Info patients (2)'!U204,"CHECK","")</f>
        <v/>
      </c>
      <c r="V204" s="276" t="str">
        <f>IF('Info patients (1)'!V204&lt;&gt;'Info patients (2)'!V204,"CHECK","")</f>
        <v/>
      </c>
      <c r="W204" s="276" t="str">
        <f>IF('Info patients (1)'!W204&lt;&gt;'Info patients (2)'!W204,"CHECK","")</f>
        <v/>
      </c>
      <c r="X204" s="276" t="str">
        <f>IF('Info patients (1)'!X204&lt;&gt;'Info patients (2)'!X204,"CHECK","")</f>
        <v/>
      </c>
      <c r="Y204" s="276" t="str">
        <f>IF('Info patients (1)'!Y204&lt;&gt;'Info patients (2)'!Y204,"CHECK","")</f>
        <v/>
      </c>
      <c r="Z204" s="276" t="str">
        <f>IF('Info patients (1)'!Z204&lt;&gt;'Info patients (2)'!Z204,"CHECK","")</f>
        <v/>
      </c>
      <c r="AA204" s="276" t="str">
        <f>IF('Info patients (1)'!AA204&lt;&gt;'Info patients (2)'!AA204,"CHECK","")</f>
        <v/>
      </c>
      <c r="AB204" s="276" t="str">
        <f>IF('Info patients (1)'!AB204&lt;&gt;'Info patients (2)'!AB204,"CHECK","")</f>
        <v/>
      </c>
      <c r="AC204" s="276" t="str">
        <f>IF('Info patients (1)'!AC204&lt;&gt;'Info patients (2)'!AC204,"CHECK","")</f>
        <v/>
      </c>
      <c r="AD204" s="276" t="str">
        <f>IF('Info patients (1)'!AD204&lt;&gt;'Info patients (2)'!AD204,"CHECK","")</f>
        <v/>
      </c>
      <c r="AE204" s="276" t="str">
        <f>IF('Info patients (1)'!AE204&lt;&gt;'Info patients (2)'!AE204,"CHECK","")</f>
        <v/>
      </c>
      <c r="AF204" s="276" t="str">
        <f>IF('Info patients (1)'!AF204&lt;&gt;'Info patients (2)'!AF204,"CHECK","")</f>
        <v/>
      </c>
      <c r="AG204" s="276" t="str">
        <f>IF('Info patients (1)'!AG204&lt;&gt;'Info patients (2)'!AG204,"CHECK","")</f>
        <v/>
      </c>
      <c r="AH204" s="276" t="str">
        <f>IF('Info patients (1)'!AH204&lt;&gt;'Info patients (2)'!AH204,"CHECK","")</f>
        <v/>
      </c>
      <c r="AI204" s="276" t="str">
        <f>IF('Info patients (1)'!AI204&lt;&gt;'Info patients (2)'!AI204,"CHECK","")</f>
        <v/>
      </c>
      <c r="AJ204" s="276" t="str">
        <f>IF('Info patients (1)'!AJ204&lt;&gt;'Info patients (2)'!AJ204,"CHECK","")</f>
        <v/>
      </c>
      <c r="AK204" s="276" t="str">
        <f>IF('Info patients (1)'!AK204&lt;&gt;'Info patients (2)'!AK204,"CHECK","")</f>
        <v/>
      </c>
      <c r="AL204" s="276" t="str">
        <f>IF('Info patients (1)'!AL204&lt;&gt;'Info patients (2)'!AL204,"CHECK","")</f>
        <v/>
      </c>
      <c r="AM204" s="276" t="str">
        <f>IF('Info patients (1)'!AM204&lt;&gt;'Info patients (2)'!AM204,"CHECK","")</f>
        <v/>
      </c>
      <c r="AN204" s="276" t="str">
        <f>IF('Info patients (1)'!AN204&lt;&gt;'Info patients (2)'!AN204,"CHECK","")</f>
        <v/>
      </c>
      <c r="AO204" s="276" t="str">
        <f>IF('Info patients (1)'!AO204&lt;&gt;'Info patients (2)'!AO204,"CHECK","")</f>
        <v/>
      </c>
      <c r="AP204" s="276" t="str">
        <f>IF('Info patients (1)'!AP204&lt;&gt;'Info patients (2)'!AP204,"CHECK","")</f>
        <v/>
      </c>
      <c r="AQ204" s="276" t="str">
        <f>IF('Info patients (1)'!AQ204&lt;&gt;'Info patients (2)'!AQ204,"CHECK","")</f>
        <v/>
      </c>
      <c r="AR204" s="276" t="str">
        <f>IF('Info patients (1)'!AR204&lt;&gt;'Info patients (2)'!AR204,"CHECK","")</f>
        <v/>
      </c>
      <c r="AS204" s="276" t="str">
        <f>IF('Info patients (1)'!AS204&lt;&gt;'Info patients (2)'!AS204,"CHECK","")</f>
        <v/>
      </c>
      <c r="AT204" s="276" t="str">
        <f>IF('Info patients (1)'!AT204&lt;&gt;'Info patients (2)'!AT204,"CHECK","")</f>
        <v/>
      </c>
      <c r="AU204" s="276" t="str">
        <f>IF('Info patients (1)'!AU204&lt;&gt;'Info patients (2)'!AU204,"CHECK","")</f>
        <v/>
      </c>
      <c r="AV204" s="276" t="str">
        <f>IF('Info patients (1)'!AV204&lt;&gt;'Info patients (2)'!AV204,"CHECK","")</f>
        <v/>
      </c>
      <c r="AW204" s="276" t="str">
        <f>IF('Info patients (1)'!AW204&lt;&gt;'Info patients (2)'!AW204,"CHECK","")</f>
        <v/>
      </c>
      <c r="AX204" s="276" t="str">
        <f>IF('Info patients (1)'!AX204&lt;&gt;'Info patients (2)'!AX204,"CHECK","")</f>
        <v/>
      </c>
      <c r="AY204" s="276" t="str">
        <f>IF('Info patients (1)'!AY204&lt;&gt;'Info patients (2)'!AY204,"CHECK","")</f>
        <v/>
      </c>
      <c r="AZ204" s="276" t="str">
        <f>IF('Info patients (1)'!AZ204&lt;&gt;'Info patients (2)'!AZ204,"CHECK","")</f>
        <v/>
      </c>
      <c r="BA204" s="276" t="str">
        <f>IF('Info patients (1)'!BA204&lt;&gt;'Info patients (2)'!BA204,"CHECK","")</f>
        <v/>
      </c>
      <c r="BB204" s="276" t="str">
        <f>IF('Info patients (1)'!BB204&lt;&gt;'Info patients (2)'!BB204,"CHECK","")</f>
        <v/>
      </c>
      <c r="BC204" s="276" t="str">
        <f>IF('Info patients (1)'!BC204&lt;&gt;'Info patients (2)'!BC204,"CHECK","")</f>
        <v/>
      </c>
      <c r="BD204" s="276" t="str">
        <f>IF('Info patients (1)'!BD204&lt;&gt;'Info patients (2)'!BD204,"CHECK","")</f>
        <v/>
      </c>
      <c r="BE204" s="276" t="str">
        <f>IF('Info patients (1)'!BE204&lt;&gt;'Info patients (2)'!BE204,"CHECK","")</f>
        <v/>
      </c>
      <c r="BF204" s="276" t="str">
        <f>IF('Info patients (1)'!BF204&lt;&gt;'Info patients (2)'!BF204,"CHECK","")</f>
        <v/>
      </c>
      <c r="BG204" s="276" t="str">
        <f>IF('Info patients (1)'!BG204&lt;&gt;'Info patients (2)'!BG204,"CHECK","")</f>
        <v/>
      </c>
      <c r="BH204" s="276" t="str">
        <f>IF('Info patients (1)'!BH204&lt;&gt;'Info patients (2)'!BH204,"CHECK","")</f>
        <v/>
      </c>
      <c r="BI204" s="276" t="str">
        <f>IF('Info patients (1)'!BI204&lt;&gt;'Info patients (2)'!BI204,"CHECK","")</f>
        <v/>
      </c>
      <c r="BJ204" s="276" t="str">
        <f>IF('Info patients (1)'!BJ204&lt;&gt;'Info patients (2)'!BJ204,"CHECK","")</f>
        <v/>
      </c>
      <c r="BK204" s="276" t="str">
        <f>IF('Info patients (1)'!BK204&lt;&gt;'Info patients (2)'!BK204,"CHECK","")</f>
        <v/>
      </c>
      <c r="BL204" s="276" t="str">
        <f>IF('Info patients (1)'!BL204&lt;&gt;'Info patients (2)'!BL204,"CHECK","")</f>
        <v/>
      </c>
      <c r="BM204" s="276" t="str">
        <f>IF('Info patients (1)'!BM204&lt;&gt;'Info patients (2)'!BM204,"CHECK","")</f>
        <v/>
      </c>
      <c r="BN204" s="276" t="str">
        <f>IF('Info patients (1)'!BN204&lt;&gt;'Info patients (2)'!BN204,"CHECK","")</f>
        <v/>
      </c>
      <c r="BO204" s="276" t="str">
        <f>IF('Info patients (1)'!BO204&lt;&gt;'Info patients (2)'!BO204,"CHECK","")</f>
        <v/>
      </c>
      <c r="BP204" s="276" t="str">
        <f>IF('Info patients (1)'!BP204&lt;&gt;'Info patients (2)'!BP204,"CHECK","")</f>
        <v/>
      </c>
      <c r="BQ204" s="276" t="str">
        <f>IF('Info patients (1)'!BQ204&lt;&gt;'Info patients (2)'!BQ204,"CHECK","")</f>
        <v/>
      </c>
      <c r="BR204" s="276" t="str">
        <f>IF('Info patients (1)'!BR204&lt;&gt;'Info patients (2)'!BR204,"CHECK","")</f>
        <v/>
      </c>
      <c r="BS204" s="276" t="str">
        <f>IF('Info patients (1)'!BS204&lt;&gt;'Info patients (2)'!BS204,"CHECK","")</f>
        <v/>
      </c>
      <c r="BT204" s="276" t="str">
        <f>IF('Info patients (1)'!BT204&lt;&gt;'Info patients (2)'!BT204,"CHECK","")</f>
        <v/>
      </c>
      <c r="BU204" s="276" t="str">
        <f>IF('Info patients (1)'!BU204&lt;&gt;'Info patients (2)'!BU204,"CHECK","")</f>
        <v/>
      </c>
      <c r="BV204" s="276" t="str">
        <f>IF('Info patients (1)'!BV204&lt;&gt;'Info patients (2)'!BV204,"CHECK","")</f>
        <v/>
      </c>
      <c r="BW204" s="276" t="str">
        <f>IF('Info patients (1)'!BW204&lt;&gt;'Info patients (2)'!BW204,"CHECK","")</f>
        <v/>
      </c>
      <c r="BX204" s="276" t="str">
        <f>IF('Info patients (1)'!BX204&lt;&gt;'Info patients (2)'!BX204,"CHECK","")</f>
        <v/>
      </c>
      <c r="BY204" s="276" t="str">
        <f>IF('Info patients (1)'!BY204&lt;&gt;'Info patients (2)'!BY204,"CHECK","")</f>
        <v/>
      </c>
      <c r="BZ204" s="276" t="str">
        <f>IF('Info patients (1)'!BZ204&lt;&gt;'Info patients (2)'!BZ204,"CHECK","")</f>
        <v/>
      </c>
      <c r="CA204" s="276" t="str">
        <f>IF('Info patients (1)'!CA204&lt;&gt;'Info patients (2)'!CA204,"CHECK","")</f>
        <v/>
      </c>
      <c r="CB204" s="276" t="str">
        <f>IF('Info patients (1)'!CB204&lt;&gt;'Info patients (2)'!CB204,"CHECK","")</f>
        <v/>
      </c>
      <c r="CC204" s="276" t="str">
        <f>IF('Info patients (1)'!CC204&lt;&gt;'Info patients (2)'!CC204,"CHECK","")</f>
        <v/>
      </c>
      <c r="CD204" s="276" t="str">
        <f>IF('Info patients (1)'!CD204&lt;&gt;'Info patients (2)'!CD204,"CHECK","")</f>
        <v/>
      </c>
      <c r="CE204" s="276" t="str">
        <f>IF('Info patients (1)'!CE204&lt;&gt;'Info patients (2)'!CE204,"CHECK","")</f>
        <v/>
      </c>
      <c r="CF204" s="276" t="str">
        <f>IF('Info patients (1)'!CF204&lt;&gt;'Info patients (2)'!CF204,"CHECK","")</f>
        <v/>
      </c>
      <c r="CG204" s="276" t="str">
        <f>IF('Info patients (1)'!CG204&lt;&gt;'Info patients (2)'!CG204,"CHECK","")</f>
        <v/>
      </c>
      <c r="CH204" s="276" t="str">
        <f>IF('Info patients (1)'!CH204&lt;&gt;'Info patients (2)'!CH204,"CHECK","")</f>
        <v/>
      </c>
      <c r="CI204" s="276" t="str">
        <f>IF('Info patients (1)'!CI204&lt;&gt;'Info patients (2)'!CI204,"CHECK","")</f>
        <v/>
      </c>
      <c r="CJ204" s="276" t="str">
        <f>IF('Info patients (1)'!CJ204&lt;&gt;'Info patients (2)'!CJ204,"CHECK","")</f>
        <v/>
      </c>
      <c r="CK204" s="276" t="str">
        <f>IF('Info patients (1)'!CK204&lt;&gt;'Info patients (2)'!CK204,"CHECK","")</f>
        <v/>
      </c>
      <c r="CL204" s="276" t="str">
        <f>IF('Info patients (1)'!CL204&lt;&gt;'Info patients (2)'!CL204,"CHECK","")</f>
        <v/>
      </c>
      <c r="CM204" s="276" t="str">
        <f>IF('Info patients (1)'!CM204&lt;&gt;'Info patients (2)'!CM204,"CHECK","")</f>
        <v/>
      </c>
      <c r="CN204" s="276" t="str">
        <f>IF('Info patients (1)'!CN204&lt;&gt;'Info patients (2)'!CN204,"CHECK","")</f>
        <v/>
      </c>
      <c r="CO204" s="276" t="str">
        <f>IF('Info patients (1)'!CO204&lt;&gt;'Info patients (2)'!CO204,"CHECK","")</f>
        <v/>
      </c>
      <c r="CP204" s="276" t="str">
        <f>IF('Info patients (1)'!CP204&lt;&gt;'Info patients (2)'!CP204,"CHECK","")</f>
        <v/>
      </c>
      <c r="CQ204" s="276" t="str">
        <f>IF('Info patients (1)'!CQ204&lt;&gt;'Info patients (2)'!CQ204,"CHECK","")</f>
        <v/>
      </c>
      <c r="CR204" s="276" t="str">
        <f>IF('Info patients (1)'!CR204&lt;&gt;'Info patients (2)'!CR204,"CHECK","")</f>
        <v/>
      </c>
      <c r="CS204" s="276" t="str">
        <f>IF('Info patients (1)'!CS204&lt;&gt;'Info patients (2)'!CS204,"CHECK","")</f>
        <v/>
      </c>
      <c r="CT204" s="276" t="str">
        <f>IF('Info patients (1)'!CT204&lt;&gt;'Info patients (2)'!CT204,"CHECK","")</f>
        <v/>
      </c>
      <c r="CU204" s="276" t="str">
        <f>IF('Info patients (1)'!CU204&lt;&gt;'Info patients (2)'!CU204,"CHECK","")</f>
        <v/>
      </c>
      <c r="CV204" s="276" t="str">
        <f>IF('Info patients (1)'!CV204&lt;&gt;'Info patients (2)'!CV204,"CHECK","")</f>
        <v/>
      </c>
      <c r="CW204" s="276" t="str">
        <f>IF('Info patients (1)'!CW204&lt;&gt;'Info patients (2)'!CW204,"CHECK","")</f>
        <v/>
      </c>
      <c r="CX204" s="276" t="str">
        <f>IF('Info patients (1)'!CX204&lt;&gt;'Info patients (2)'!CX204,"CHECK","")</f>
        <v/>
      </c>
      <c r="CY204" s="276" t="str">
        <f>IF('Info patients (1)'!CY204&lt;&gt;'Info patients (2)'!CY204,"CHECK","")</f>
        <v/>
      </c>
      <c r="CZ204" s="276" t="str">
        <f>IF('Info patients (1)'!CZ204&lt;&gt;'Info patients (2)'!CZ204,"CHECK","")</f>
        <v/>
      </c>
      <c r="DA204" s="276" t="str">
        <f>IF('Info patients (1)'!DA204&lt;&gt;'Info patients (2)'!DA204,"CHECK","")</f>
        <v/>
      </c>
      <c r="DB204" s="276" t="str">
        <f>IF('Info patients (1)'!DB204&lt;&gt;'Info patients (2)'!DB204,"CHECK","")</f>
        <v/>
      </c>
      <c r="DC204" s="276" t="str">
        <f>IF('Info patients (1)'!DC204&lt;&gt;'Info patients (2)'!DC204,"CHECK","")</f>
        <v/>
      </c>
      <c r="DD204" s="276" t="str">
        <f>IF('Info patients (1)'!DD204&lt;&gt;'Info patients (2)'!DD204,"CHECK","")</f>
        <v/>
      </c>
      <c r="DE204" s="276" t="str">
        <f>IF('Info patients (1)'!DE204&lt;&gt;'Info patients (2)'!DE204,"CHECK","")</f>
        <v/>
      </c>
      <c r="DF204" s="276" t="str">
        <f>IF('Info patients (1)'!DF204&lt;&gt;'Info patients (2)'!DF204,"CHECK","")</f>
        <v/>
      </c>
      <c r="DG204" s="276" t="str">
        <f>IF('Info patients (1)'!DG204&lt;&gt;'Info patients (2)'!DG204,"CHECK","")</f>
        <v/>
      </c>
      <c r="DH204" s="276" t="str">
        <f>IF('Info patients (1)'!DH204&lt;&gt;'Info patients (2)'!DH204,"CHECK","")</f>
        <v/>
      </c>
      <c r="DI204" s="276" t="str">
        <f>IF('Info patients (1)'!DI204&lt;&gt;'Info patients (2)'!DI204,"CHECK","")</f>
        <v/>
      </c>
      <c r="DJ204" s="276" t="str">
        <f>IF('Info patients (1)'!DJ204&lt;&gt;'Info patients (2)'!DJ204,"CHECK","")</f>
        <v/>
      </c>
      <c r="DK204" s="276" t="str">
        <f>IF('Info patients (1)'!DK204&lt;&gt;'Info patients (2)'!DK204,"CHECK","")</f>
        <v/>
      </c>
      <c r="DL204" s="276" t="str">
        <f>IF('Info patients (1)'!DL204&lt;&gt;'Info patients (2)'!DL204,"CHECK","")</f>
        <v/>
      </c>
      <c r="DM204" s="276" t="str">
        <f>IF('Info patients (1)'!DM204&lt;&gt;'Info patients (2)'!DM204,"CHECK","")</f>
        <v/>
      </c>
      <c r="DN204" s="276" t="str">
        <f>IF('Info patients (1)'!DN204&lt;&gt;'Info patients (2)'!DN204,"CHECK","")</f>
        <v/>
      </c>
      <c r="DO204" s="276" t="str">
        <f>IF('Info patients (1)'!DO204&lt;&gt;'Info patients (2)'!DO204,"CHECK","")</f>
        <v/>
      </c>
      <c r="DP204" s="276" t="str">
        <f>IF('Info patients (1)'!DP204&lt;&gt;'Info patients (2)'!DP204,"CHECK","")</f>
        <v/>
      </c>
      <c r="DQ204" s="276" t="str">
        <f>IF('Info patients (1)'!DQ204&lt;&gt;'Info patients (2)'!DQ204,"CHECK","")</f>
        <v/>
      </c>
    </row>
    <row r="205" spans="1:121" s="326" customFormat="1" ht="23.25" customHeight="1" x14ac:dyDescent="0.2">
      <c r="A205" s="276" t="str">
        <f>IF('Info patients (1)'!A205&lt;&gt;'Info patients (2)'!A205,"CHECK","")</f>
        <v/>
      </c>
      <c r="B205" s="276" t="str">
        <f>IF('Info patients (1)'!B205&lt;&gt;'Info patients (2)'!B205,"CHECK","")</f>
        <v/>
      </c>
      <c r="C205" s="276" t="str">
        <f>IF('Info patients (1)'!C205&lt;&gt;'Info patients (2)'!C205,"CHECK","")</f>
        <v/>
      </c>
      <c r="D205" s="276" t="str">
        <f>IF('Info patients (1)'!D205&lt;&gt;'Info patients (2)'!D205,"CHECK","")</f>
        <v/>
      </c>
      <c r="E205" s="276" t="str">
        <f>IF('Info patients (1)'!E205&lt;&gt;'Info patients (2)'!E205,"CHECK","")</f>
        <v/>
      </c>
      <c r="F205" s="276" t="str">
        <f>IF('Info patients (1)'!F205&lt;&gt;'Info patients (2)'!F205,"CHECK","")</f>
        <v/>
      </c>
      <c r="G205" s="276" t="str">
        <f>IF('Info patients (1)'!G205&lt;&gt;'Info patients (2)'!G205,"CHECK","")</f>
        <v/>
      </c>
      <c r="H205" s="276" t="str">
        <f>IF('Info patients (1)'!H205&lt;&gt;'Info patients (2)'!H205,"CHECK","")</f>
        <v/>
      </c>
      <c r="I205" s="276" t="str">
        <f>IF('Info patients (1)'!I205&lt;&gt;'Info patients (2)'!I205,"CHECK","")</f>
        <v/>
      </c>
      <c r="J205" s="276" t="str">
        <f>IF('Info patients (1)'!J205&lt;&gt;'Info patients (2)'!J205,"CHECK","")</f>
        <v/>
      </c>
      <c r="K205" s="276" t="str">
        <f>IF('Info patients (1)'!K205&lt;&gt;'Info patients (2)'!K205,"CHECK","")</f>
        <v/>
      </c>
      <c r="L205" s="276" t="str">
        <f>IF('Info patients (1)'!L205&lt;&gt;'Info patients (2)'!L205,"CHECK","")</f>
        <v/>
      </c>
      <c r="M205" s="276" t="str">
        <f>IF('Info patients (1)'!M205&lt;&gt;'Info patients (2)'!M205,"CHECK","")</f>
        <v/>
      </c>
      <c r="N205" s="276" t="str">
        <f>IF('Info patients (1)'!N205&lt;&gt;'Info patients (2)'!N205,"CHECK","")</f>
        <v/>
      </c>
      <c r="O205" s="276" t="str">
        <f>IF('Info patients (1)'!O205&lt;&gt;'Info patients (2)'!O205,"CHECK","")</f>
        <v/>
      </c>
      <c r="P205" s="276" t="str">
        <f>IF('Info patients (1)'!P205&lt;&gt;'Info patients (2)'!P205,"CHECK","")</f>
        <v/>
      </c>
      <c r="Q205" s="276" t="str">
        <f>IF('Info patients (1)'!Q205&lt;&gt;'Info patients (2)'!Q205,"CHECK","")</f>
        <v/>
      </c>
      <c r="R205" s="276" t="str">
        <f>IF('Info patients (1)'!R205&lt;&gt;'Info patients (2)'!R205,"CHECK","")</f>
        <v/>
      </c>
      <c r="S205" s="276" t="str">
        <f>IF('Info patients (1)'!S205&lt;&gt;'Info patients (2)'!S205,"CHECK","")</f>
        <v/>
      </c>
      <c r="T205" s="276" t="str">
        <f>IF('Info patients (1)'!T205&lt;&gt;'Info patients (2)'!T205,"CHECK","")</f>
        <v/>
      </c>
      <c r="U205" s="276" t="str">
        <f>IF('Info patients (1)'!U205&lt;&gt;'Info patients (2)'!U205,"CHECK","")</f>
        <v/>
      </c>
      <c r="V205" s="276" t="str">
        <f>IF('Info patients (1)'!V205&lt;&gt;'Info patients (2)'!V205,"CHECK","")</f>
        <v/>
      </c>
      <c r="W205" s="276" t="str">
        <f>IF('Info patients (1)'!W205&lt;&gt;'Info patients (2)'!W205,"CHECK","")</f>
        <v/>
      </c>
      <c r="X205" s="276" t="str">
        <f>IF('Info patients (1)'!X205&lt;&gt;'Info patients (2)'!X205,"CHECK","")</f>
        <v/>
      </c>
      <c r="Y205" s="276" t="str">
        <f>IF('Info patients (1)'!Y205&lt;&gt;'Info patients (2)'!Y205,"CHECK","")</f>
        <v/>
      </c>
      <c r="Z205" s="276" t="str">
        <f>IF('Info patients (1)'!Z205&lt;&gt;'Info patients (2)'!Z205,"CHECK","")</f>
        <v/>
      </c>
      <c r="AA205" s="276" t="str">
        <f>IF('Info patients (1)'!AA205&lt;&gt;'Info patients (2)'!AA205,"CHECK","")</f>
        <v/>
      </c>
      <c r="AB205" s="276" t="str">
        <f>IF('Info patients (1)'!AB205&lt;&gt;'Info patients (2)'!AB205,"CHECK","")</f>
        <v/>
      </c>
      <c r="AC205" s="276" t="str">
        <f>IF('Info patients (1)'!AC205&lt;&gt;'Info patients (2)'!AC205,"CHECK","")</f>
        <v/>
      </c>
      <c r="AD205" s="276" t="str">
        <f>IF('Info patients (1)'!AD205&lt;&gt;'Info patients (2)'!AD205,"CHECK","")</f>
        <v/>
      </c>
      <c r="AE205" s="276" t="str">
        <f>IF('Info patients (1)'!AE205&lt;&gt;'Info patients (2)'!AE205,"CHECK","")</f>
        <v/>
      </c>
      <c r="AF205" s="276" t="str">
        <f>IF('Info patients (1)'!AF205&lt;&gt;'Info patients (2)'!AF205,"CHECK","")</f>
        <v/>
      </c>
      <c r="AG205" s="276" t="str">
        <f>IF('Info patients (1)'!AG205&lt;&gt;'Info patients (2)'!AG205,"CHECK","")</f>
        <v/>
      </c>
      <c r="AH205" s="276" t="str">
        <f>IF('Info patients (1)'!AH205&lt;&gt;'Info patients (2)'!AH205,"CHECK","")</f>
        <v/>
      </c>
      <c r="AI205" s="276" t="str">
        <f>IF('Info patients (1)'!AI205&lt;&gt;'Info patients (2)'!AI205,"CHECK","")</f>
        <v/>
      </c>
      <c r="AJ205" s="276" t="str">
        <f>IF('Info patients (1)'!AJ205&lt;&gt;'Info patients (2)'!AJ205,"CHECK","")</f>
        <v/>
      </c>
      <c r="AK205" s="276" t="str">
        <f>IF('Info patients (1)'!AK205&lt;&gt;'Info patients (2)'!AK205,"CHECK","")</f>
        <v/>
      </c>
      <c r="AL205" s="276" t="str">
        <f>IF('Info patients (1)'!AL205&lt;&gt;'Info patients (2)'!AL205,"CHECK","")</f>
        <v/>
      </c>
      <c r="AM205" s="276" t="str">
        <f>IF('Info patients (1)'!AM205&lt;&gt;'Info patients (2)'!AM205,"CHECK","")</f>
        <v/>
      </c>
      <c r="AN205" s="276" t="str">
        <f>IF('Info patients (1)'!AN205&lt;&gt;'Info patients (2)'!AN205,"CHECK","")</f>
        <v/>
      </c>
      <c r="AO205" s="276" t="str">
        <f>IF('Info patients (1)'!AO205&lt;&gt;'Info patients (2)'!AO205,"CHECK","")</f>
        <v/>
      </c>
      <c r="AP205" s="276" t="str">
        <f>IF('Info patients (1)'!AP205&lt;&gt;'Info patients (2)'!AP205,"CHECK","")</f>
        <v/>
      </c>
      <c r="AQ205" s="276" t="str">
        <f>IF('Info patients (1)'!AQ205&lt;&gt;'Info patients (2)'!AQ205,"CHECK","")</f>
        <v/>
      </c>
      <c r="AR205" s="276" t="str">
        <f>IF('Info patients (1)'!AR205&lt;&gt;'Info patients (2)'!AR205,"CHECK","")</f>
        <v/>
      </c>
      <c r="AS205" s="276" t="str">
        <f>IF('Info patients (1)'!AS205&lt;&gt;'Info patients (2)'!AS205,"CHECK","")</f>
        <v/>
      </c>
      <c r="AT205" s="276" t="str">
        <f>IF('Info patients (1)'!AT205&lt;&gt;'Info patients (2)'!AT205,"CHECK","")</f>
        <v/>
      </c>
      <c r="AU205" s="276" t="str">
        <f>IF('Info patients (1)'!AU205&lt;&gt;'Info patients (2)'!AU205,"CHECK","")</f>
        <v/>
      </c>
      <c r="AV205" s="276" t="str">
        <f>IF('Info patients (1)'!AV205&lt;&gt;'Info patients (2)'!AV205,"CHECK","")</f>
        <v/>
      </c>
      <c r="AW205" s="276" t="str">
        <f>IF('Info patients (1)'!AW205&lt;&gt;'Info patients (2)'!AW205,"CHECK","")</f>
        <v/>
      </c>
      <c r="AX205" s="276" t="str">
        <f>IF('Info patients (1)'!AX205&lt;&gt;'Info patients (2)'!AX205,"CHECK","")</f>
        <v/>
      </c>
      <c r="AY205" s="276" t="str">
        <f>IF('Info patients (1)'!AY205&lt;&gt;'Info patients (2)'!AY205,"CHECK","")</f>
        <v/>
      </c>
      <c r="AZ205" s="276" t="str">
        <f>IF('Info patients (1)'!AZ205&lt;&gt;'Info patients (2)'!AZ205,"CHECK","")</f>
        <v/>
      </c>
      <c r="BA205" s="276" t="str">
        <f>IF('Info patients (1)'!BA205&lt;&gt;'Info patients (2)'!BA205,"CHECK","")</f>
        <v/>
      </c>
      <c r="BB205" s="276" t="str">
        <f>IF('Info patients (1)'!BB205&lt;&gt;'Info patients (2)'!BB205,"CHECK","")</f>
        <v/>
      </c>
      <c r="BC205" s="276" t="str">
        <f>IF('Info patients (1)'!BC205&lt;&gt;'Info patients (2)'!BC205,"CHECK","")</f>
        <v/>
      </c>
      <c r="BD205" s="276" t="str">
        <f>IF('Info patients (1)'!BD205&lt;&gt;'Info patients (2)'!BD205,"CHECK","")</f>
        <v/>
      </c>
      <c r="BE205" s="276" t="str">
        <f>IF('Info patients (1)'!BE205&lt;&gt;'Info patients (2)'!BE205,"CHECK","")</f>
        <v/>
      </c>
      <c r="BF205" s="276" t="str">
        <f>IF('Info patients (1)'!BF205&lt;&gt;'Info patients (2)'!BF205,"CHECK","")</f>
        <v/>
      </c>
      <c r="BG205" s="276" t="str">
        <f>IF('Info patients (1)'!BG205&lt;&gt;'Info patients (2)'!BG205,"CHECK","")</f>
        <v/>
      </c>
      <c r="BH205" s="276" t="str">
        <f>IF('Info patients (1)'!BH205&lt;&gt;'Info patients (2)'!BH205,"CHECK","")</f>
        <v/>
      </c>
      <c r="BI205" s="276" t="str">
        <f>IF('Info patients (1)'!BI205&lt;&gt;'Info patients (2)'!BI205,"CHECK","")</f>
        <v/>
      </c>
      <c r="BJ205" s="276" t="str">
        <f>IF('Info patients (1)'!BJ205&lt;&gt;'Info patients (2)'!BJ205,"CHECK","")</f>
        <v/>
      </c>
      <c r="BK205" s="276" t="str">
        <f>IF('Info patients (1)'!BK205&lt;&gt;'Info patients (2)'!BK205,"CHECK","")</f>
        <v/>
      </c>
      <c r="BL205" s="276" t="str">
        <f>IF('Info patients (1)'!BL205&lt;&gt;'Info patients (2)'!BL205,"CHECK","")</f>
        <v/>
      </c>
      <c r="BM205" s="276" t="str">
        <f>IF('Info patients (1)'!BM205&lt;&gt;'Info patients (2)'!BM205,"CHECK","")</f>
        <v/>
      </c>
      <c r="BN205" s="276" t="str">
        <f>IF('Info patients (1)'!BN205&lt;&gt;'Info patients (2)'!BN205,"CHECK","")</f>
        <v/>
      </c>
      <c r="BO205" s="276" t="str">
        <f>IF('Info patients (1)'!BO205&lt;&gt;'Info patients (2)'!BO205,"CHECK","")</f>
        <v/>
      </c>
      <c r="BP205" s="276" t="str">
        <f>IF('Info patients (1)'!BP205&lt;&gt;'Info patients (2)'!BP205,"CHECK","")</f>
        <v/>
      </c>
      <c r="BQ205" s="276" t="str">
        <f>IF('Info patients (1)'!BQ205&lt;&gt;'Info patients (2)'!BQ205,"CHECK","")</f>
        <v/>
      </c>
      <c r="BR205" s="276" t="str">
        <f>IF('Info patients (1)'!BR205&lt;&gt;'Info patients (2)'!BR205,"CHECK","")</f>
        <v/>
      </c>
      <c r="BS205" s="276" t="str">
        <f>IF('Info patients (1)'!BS205&lt;&gt;'Info patients (2)'!BS205,"CHECK","")</f>
        <v/>
      </c>
      <c r="BT205" s="276" t="str">
        <f>IF('Info patients (1)'!BT205&lt;&gt;'Info patients (2)'!BT205,"CHECK","")</f>
        <v/>
      </c>
      <c r="BU205" s="276" t="str">
        <f>IF('Info patients (1)'!BU205&lt;&gt;'Info patients (2)'!BU205,"CHECK","")</f>
        <v/>
      </c>
      <c r="BV205" s="276" t="str">
        <f>IF('Info patients (1)'!BV205&lt;&gt;'Info patients (2)'!BV205,"CHECK","")</f>
        <v/>
      </c>
      <c r="BW205" s="276" t="str">
        <f>IF('Info patients (1)'!BW205&lt;&gt;'Info patients (2)'!BW205,"CHECK","")</f>
        <v/>
      </c>
      <c r="BX205" s="276" t="str">
        <f>IF('Info patients (1)'!BX205&lt;&gt;'Info patients (2)'!BX205,"CHECK","")</f>
        <v/>
      </c>
      <c r="BY205" s="276" t="str">
        <f>IF('Info patients (1)'!BY205&lt;&gt;'Info patients (2)'!BY205,"CHECK","")</f>
        <v/>
      </c>
      <c r="BZ205" s="276" t="str">
        <f>IF('Info patients (1)'!BZ205&lt;&gt;'Info patients (2)'!BZ205,"CHECK","")</f>
        <v/>
      </c>
      <c r="CA205" s="276" t="str">
        <f>IF('Info patients (1)'!CA205&lt;&gt;'Info patients (2)'!CA205,"CHECK","")</f>
        <v/>
      </c>
      <c r="CB205" s="276" t="str">
        <f>IF('Info patients (1)'!CB205&lt;&gt;'Info patients (2)'!CB205,"CHECK","")</f>
        <v/>
      </c>
      <c r="CC205" s="276" t="str">
        <f>IF('Info patients (1)'!CC205&lt;&gt;'Info patients (2)'!CC205,"CHECK","")</f>
        <v/>
      </c>
      <c r="CD205" s="276" t="str">
        <f>IF('Info patients (1)'!CD205&lt;&gt;'Info patients (2)'!CD205,"CHECK","")</f>
        <v/>
      </c>
      <c r="CE205" s="276" t="str">
        <f>IF('Info patients (1)'!CE205&lt;&gt;'Info patients (2)'!CE205,"CHECK","")</f>
        <v/>
      </c>
      <c r="CF205" s="276" t="str">
        <f>IF('Info patients (1)'!CF205&lt;&gt;'Info patients (2)'!CF205,"CHECK","")</f>
        <v/>
      </c>
      <c r="CG205" s="276" t="str">
        <f>IF('Info patients (1)'!CG205&lt;&gt;'Info patients (2)'!CG205,"CHECK","")</f>
        <v/>
      </c>
      <c r="CH205" s="276" t="str">
        <f>IF('Info patients (1)'!CH205&lt;&gt;'Info patients (2)'!CH205,"CHECK","")</f>
        <v/>
      </c>
      <c r="CI205" s="276" t="str">
        <f>IF('Info patients (1)'!CI205&lt;&gt;'Info patients (2)'!CI205,"CHECK","")</f>
        <v/>
      </c>
      <c r="CJ205" s="276" t="str">
        <f>IF('Info patients (1)'!CJ205&lt;&gt;'Info patients (2)'!CJ205,"CHECK","")</f>
        <v/>
      </c>
      <c r="CK205" s="276" t="str">
        <f>IF('Info patients (1)'!CK205&lt;&gt;'Info patients (2)'!CK205,"CHECK","")</f>
        <v/>
      </c>
      <c r="CL205" s="276" t="str">
        <f>IF('Info patients (1)'!CL205&lt;&gt;'Info patients (2)'!CL205,"CHECK","")</f>
        <v/>
      </c>
      <c r="CM205" s="276" t="str">
        <f>IF('Info patients (1)'!CM205&lt;&gt;'Info patients (2)'!CM205,"CHECK","")</f>
        <v/>
      </c>
      <c r="CN205" s="276" t="str">
        <f>IF('Info patients (1)'!CN205&lt;&gt;'Info patients (2)'!CN205,"CHECK","")</f>
        <v/>
      </c>
      <c r="CO205" s="276" t="str">
        <f>IF('Info patients (1)'!CO205&lt;&gt;'Info patients (2)'!CO205,"CHECK","")</f>
        <v/>
      </c>
      <c r="CP205" s="276" t="str">
        <f>IF('Info patients (1)'!CP205&lt;&gt;'Info patients (2)'!CP205,"CHECK","")</f>
        <v/>
      </c>
      <c r="CQ205" s="276" t="str">
        <f>IF('Info patients (1)'!CQ205&lt;&gt;'Info patients (2)'!CQ205,"CHECK","")</f>
        <v/>
      </c>
      <c r="CR205" s="276" t="str">
        <f>IF('Info patients (1)'!CR205&lt;&gt;'Info patients (2)'!CR205,"CHECK","")</f>
        <v/>
      </c>
      <c r="CS205" s="276" t="str">
        <f>IF('Info patients (1)'!CS205&lt;&gt;'Info patients (2)'!CS205,"CHECK","")</f>
        <v/>
      </c>
      <c r="CT205" s="276" t="str">
        <f>IF('Info patients (1)'!CT205&lt;&gt;'Info patients (2)'!CT205,"CHECK","")</f>
        <v/>
      </c>
      <c r="CU205" s="276" t="str">
        <f>IF('Info patients (1)'!CU205&lt;&gt;'Info patients (2)'!CU205,"CHECK","")</f>
        <v/>
      </c>
      <c r="CV205" s="276" t="str">
        <f>IF('Info patients (1)'!CV205&lt;&gt;'Info patients (2)'!CV205,"CHECK","")</f>
        <v/>
      </c>
      <c r="CW205" s="276" t="str">
        <f>IF('Info patients (1)'!CW205&lt;&gt;'Info patients (2)'!CW205,"CHECK","")</f>
        <v/>
      </c>
      <c r="CX205" s="276" t="str">
        <f>IF('Info patients (1)'!CX205&lt;&gt;'Info patients (2)'!CX205,"CHECK","")</f>
        <v/>
      </c>
      <c r="CY205" s="276" t="str">
        <f>IF('Info patients (1)'!CY205&lt;&gt;'Info patients (2)'!CY205,"CHECK","")</f>
        <v/>
      </c>
      <c r="CZ205" s="276" t="str">
        <f>IF('Info patients (1)'!CZ205&lt;&gt;'Info patients (2)'!CZ205,"CHECK","")</f>
        <v/>
      </c>
      <c r="DA205" s="276" t="str">
        <f>IF('Info patients (1)'!DA205&lt;&gt;'Info patients (2)'!DA205,"CHECK","")</f>
        <v/>
      </c>
      <c r="DB205" s="276" t="str">
        <f>IF('Info patients (1)'!DB205&lt;&gt;'Info patients (2)'!DB205,"CHECK","")</f>
        <v/>
      </c>
      <c r="DC205" s="276" t="str">
        <f>IF('Info patients (1)'!DC205&lt;&gt;'Info patients (2)'!DC205,"CHECK","")</f>
        <v/>
      </c>
      <c r="DD205" s="276" t="str">
        <f>IF('Info patients (1)'!DD205&lt;&gt;'Info patients (2)'!DD205,"CHECK","")</f>
        <v/>
      </c>
      <c r="DE205" s="276" t="str">
        <f>IF('Info patients (1)'!DE205&lt;&gt;'Info patients (2)'!DE205,"CHECK","")</f>
        <v/>
      </c>
      <c r="DF205" s="276" t="str">
        <f>IF('Info patients (1)'!DF205&lt;&gt;'Info patients (2)'!DF205,"CHECK","")</f>
        <v/>
      </c>
      <c r="DG205" s="276" t="str">
        <f>IF('Info patients (1)'!DG205&lt;&gt;'Info patients (2)'!DG205,"CHECK","")</f>
        <v/>
      </c>
      <c r="DH205" s="276" t="str">
        <f>IF('Info patients (1)'!DH205&lt;&gt;'Info patients (2)'!DH205,"CHECK","")</f>
        <v/>
      </c>
      <c r="DI205" s="276" t="str">
        <f>IF('Info patients (1)'!DI205&lt;&gt;'Info patients (2)'!DI205,"CHECK","")</f>
        <v/>
      </c>
      <c r="DJ205" s="276" t="str">
        <f>IF('Info patients (1)'!DJ205&lt;&gt;'Info patients (2)'!DJ205,"CHECK","")</f>
        <v/>
      </c>
      <c r="DK205" s="276" t="str">
        <f>IF('Info patients (1)'!DK205&lt;&gt;'Info patients (2)'!DK205,"CHECK","")</f>
        <v/>
      </c>
      <c r="DL205" s="276" t="str">
        <f>IF('Info patients (1)'!DL205&lt;&gt;'Info patients (2)'!DL205,"CHECK","")</f>
        <v/>
      </c>
      <c r="DM205" s="276" t="str">
        <f>IF('Info patients (1)'!DM205&lt;&gt;'Info patients (2)'!DM205,"CHECK","")</f>
        <v/>
      </c>
      <c r="DN205" s="276" t="str">
        <f>IF('Info patients (1)'!DN205&lt;&gt;'Info patients (2)'!DN205,"CHECK","")</f>
        <v/>
      </c>
      <c r="DO205" s="276" t="str">
        <f>IF('Info patients (1)'!DO205&lt;&gt;'Info patients (2)'!DO205,"CHECK","")</f>
        <v/>
      </c>
      <c r="DP205" s="276" t="str">
        <f>IF('Info patients (1)'!DP205&lt;&gt;'Info patients (2)'!DP205,"CHECK","")</f>
        <v/>
      </c>
      <c r="DQ205" s="276" t="str">
        <f>IF('Info patients (1)'!DQ205&lt;&gt;'Info patients (2)'!DQ205,"CHECK","")</f>
        <v/>
      </c>
    </row>
    <row r="206" spans="1:121" s="326" customFormat="1" ht="23.25" customHeight="1" x14ac:dyDescent="0.2">
      <c r="A206" s="276" t="str">
        <f>IF('Info patients (1)'!A206&lt;&gt;'Info patients (2)'!A206,"CHECK","")</f>
        <v/>
      </c>
      <c r="B206" s="276" t="str">
        <f>IF('Info patients (1)'!B206&lt;&gt;'Info patients (2)'!B206,"CHECK","")</f>
        <v/>
      </c>
      <c r="C206" s="276" t="str">
        <f>IF('Info patients (1)'!C206&lt;&gt;'Info patients (2)'!C206,"CHECK","")</f>
        <v/>
      </c>
      <c r="D206" s="276" t="str">
        <f>IF('Info patients (1)'!D206&lt;&gt;'Info patients (2)'!D206,"CHECK","")</f>
        <v/>
      </c>
      <c r="E206" s="276" t="str">
        <f>IF('Info patients (1)'!E206&lt;&gt;'Info patients (2)'!E206,"CHECK","")</f>
        <v/>
      </c>
      <c r="F206" s="276" t="str">
        <f>IF('Info patients (1)'!F206&lt;&gt;'Info patients (2)'!F206,"CHECK","")</f>
        <v/>
      </c>
      <c r="G206" s="276" t="str">
        <f>IF('Info patients (1)'!G206&lt;&gt;'Info patients (2)'!G206,"CHECK","")</f>
        <v/>
      </c>
      <c r="H206" s="276" t="str">
        <f>IF('Info patients (1)'!H206&lt;&gt;'Info patients (2)'!H206,"CHECK","")</f>
        <v/>
      </c>
      <c r="I206" s="276" t="str">
        <f>IF('Info patients (1)'!I206&lt;&gt;'Info patients (2)'!I206,"CHECK","")</f>
        <v/>
      </c>
      <c r="J206" s="276" t="str">
        <f>IF('Info patients (1)'!J206&lt;&gt;'Info patients (2)'!J206,"CHECK","")</f>
        <v/>
      </c>
      <c r="K206" s="276" t="str">
        <f>IF('Info patients (1)'!K206&lt;&gt;'Info patients (2)'!K206,"CHECK","")</f>
        <v/>
      </c>
      <c r="L206" s="276" t="str">
        <f>IF('Info patients (1)'!L206&lt;&gt;'Info patients (2)'!L206,"CHECK","")</f>
        <v/>
      </c>
      <c r="M206" s="276" t="str">
        <f>IF('Info patients (1)'!M206&lt;&gt;'Info patients (2)'!M206,"CHECK","")</f>
        <v/>
      </c>
      <c r="N206" s="276" t="str">
        <f>IF('Info patients (1)'!N206&lt;&gt;'Info patients (2)'!N206,"CHECK","")</f>
        <v/>
      </c>
      <c r="O206" s="276" t="str">
        <f>IF('Info patients (1)'!O206&lt;&gt;'Info patients (2)'!O206,"CHECK","")</f>
        <v/>
      </c>
      <c r="P206" s="276" t="str">
        <f>IF('Info patients (1)'!P206&lt;&gt;'Info patients (2)'!P206,"CHECK","")</f>
        <v/>
      </c>
      <c r="Q206" s="276" t="str">
        <f>IF('Info patients (1)'!Q206&lt;&gt;'Info patients (2)'!Q206,"CHECK","")</f>
        <v/>
      </c>
      <c r="R206" s="276" t="str">
        <f>IF('Info patients (1)'!R206&lt;&gt;'Info patients (2)'!R206,"CHECK","")</f>
        <v/>
      </c>
      <c r="S206" s="276" t="str">
        <f>IF('Info patients (1)'!S206&lt;&gt;'Info patients (2)'!S206,"CHECK","")</f>
        <v/>
      </c>
      <c r="T206" s="276" t="str">
        <f>IF('Info patients (1)'!T206&lt;&gt;'Info patients (2)'!T206,"CHECK","")</f>
        <v/>
      </c>
      <c r="U206" s="276" t="str">
        <f>IF('Info patients (1)'!U206&lt;&gt;'Info patients (2)'!U206,"CHECK","")</f>
        <v/>
      </c>
      <c r="V206" s="276" t="str">
        <f>IF('Info patients (1)'!V206&lt;&gt;'Info patients (2)'!V206,"CHECK","")</f>
        <v/>
      </c>
      <c r="W206" s="276" t="str">
        <f>IF('Info patients (1)'!W206&lt;&gt;'Info patients (2)'!W206,"CHECK","")</f>
        <v/>
      </c>
      <c r="X206" s="276" t="str">
        <f>IF('Info patients (1)'!X206&lt;&gt;'Info patients (2)'!X206,"CHECK","")</f>
        <v/>
      </c>
      <c r="Y206" s="276" t="str">
        <f>IF('Info patients (1)'!Y206&lt;&gt;'Info patients (2)'!Y206,"CHECK","")</f>
        <v/>
      </c>
      <c r="Z206" s="276" t="str">
        <f>IF('Info patients (1)'!Z206&lt;&gt;'Info patients (2)'!Z206,"CHECK","")</f>
        <v/>
      </c>
      <c r="AA206" s="276" t="str">
        <f>IF('Info patients (1)'!AA206&lt;&gt;'Info patients (2)'!AA206,"CHECK","")</f>
        <v/>
      </c>
      <c r="AB206" s="276" t="str">
        <f>IF('Info patients (1)'!AB206&lt;&gt;'Info patients (2)'!AB206,"CHECK","")</f>
        <v/>
      </c>
      <c r="AC206" s="276" t="str">
        <f>IF('Info patients (1)'!AC206&lt;&gt;'Info patients (2)'!AC206,"CHECK","")</f>
        <v/>
      </c>
      <c r="AD206" s="276" t="str">
        <f>IF('Info patients (1)'!AD206&lt;&gt;'Info patients (2)'!AD206,"CHECK","")</f>
        <v/>
      </c>
      <c r="AE206" s="276" t="str">
        <f>IF('Info patients (1)'!AE206&lt;&gt;'Info patients (2)'!AE206,"CHECK","")</f>
        <v/>
      </c>
      <c r="AF206" s="276" t="str">
        <f>IF('Info patients (1)'!AF206&lt;&gt;'Info patients (2)'!AF206,"CHECK","")</f>
        <v/>
      </c>
      <c r="AG206" s="276" t="str">
        <f>IF('Info patients (1)'!AG206&lt;&gt;'Info patients (2)'!AG206,"CHECK","")</f>
        <v/>
      </c>
      <c r="AH206" s="276" t="str">
        <f>IF('Info patients (1)'!AH206&lt;&gt;'Info patients (2)'!AH206,"CHECK","")</f>
        <v/>
      </c>
      <c r="AI206" s="276" t="str">
        <f>IF('Info patients (1)'!AI206&lt;&gt;'Info patients (2)'!AI206,"CHECK","")</f>
        <v/>
      </c>
      <c r="AJ206" s="276" t="str">
        <f>IF('Info patients (1)'!AJ206&lt;&gt;'Info patients (2)'!AJ206,"CHECK","")</f>
        <v/>
      </c>
      <c r="AK206" s="276" t="str">
        <f>IF('Info patients (1)'!AK206&lt;&gt;'Info patients (2)'!AK206,"CHECK","")</f>
        <v/>
      </c>
      <c r="AL206" s="276" t="str">
        <f>IF('Info patients (1)'!AL206&lt;&gt;'Info patients (2)'!AL206,"CHECK","")</f>
        <v/>
      </c>
      <c r="AM206" s="276" t="str">
        <f>IF('Info patients (1)'!AM206&lt;&gt;'Info patients (2)'!AM206,"CHECK","")</f>
        <v/>
      </c>
      <c r="AN206" s="276" t="str">
        <f>IF('Info patients (1)'!AN206&lt;&gt;'Info patients (2)'!AN206,"CHECK","")</f>
        <v/>
      </c>
      <c r="AO206" s="276" t="str">
        <f>IF('Info patients (1)'!AO206&lt;&gt;'Info patients (2)'!AO206,"CHECK","")</f>
        <v/>
      </c>
      <c r="AP206" s="276" t="str">
        <f>IF('Info patients (1)'!AP206&lt;&gt;'Info patients (2)'!AP206,"CHECK","")</f>
        <v/>
      </c>
      <c r="AQ206" s="276" t="str">
        <f>IF('Info patients (1)'!AQ206&lt;&gt;'Info patients (2)'!AQ206,"CHECK","")</f>
        <v/>
      </c>
      <c r="AR206" s="276" t="str">
        <f>IF('Info patients (1)'!AR206&lt;&gt;'Info patients (2)'!AR206,"CHECK","")</f>
        <v/>
      </c>
      <c r="AS206" s="276" t="str">
        <f>IF('Info patients (1)'!AS206&lt;&gt;'Info patients (2)'!AS206,"CHECK","")</f>
        <v/>
      </c>
      <c r="AT206" s="276" t="str">
        <f>IF('Info patients (1)'!AT206&lt;&gt;'Info patients (2)'!AT206,"CHECK","")</f>
        <v/>
      </c>
      <c r="AU206" s="276" t="str">
        <f>IF('Info patients (1)'!AU206&lt;&gt;'Info patients (2)'!AU206,"CHECK","")</f>
        <v/>
      </c>
      <c r="AV206" s="276" t="str">
        <f>IF('Info patients (1)'!AV206&lt;&gt;'Info patients (2)'!AV206,"CHECK","")</f>
        <v/>
      </c>
      <c r="AW206" s="276" t="str">
        <f>IF('Info patients (1)'!AW206&lt;&gt;'Info patients (2)'!AW206,"CHECK","")</f>
        <v/>
      </c>
      <c r="AX206" s="276" t="str">
        <f>IF('Info patients (1)'!AX206&lt;&gt;'Info patients (2)'!AX206,"CHECK","")</f>
        <v/>
      </c>
      <c r="AY206" s="276" t="str">
        <f>IF('Info patients (1)'!AY206&lt;&gt;'Info patients (2)'!AY206,"CHECK","")</f>
        <v/>
      </c>
      <c r="AZ206" s="276" t="str">
        <f>IF('Info patients (1)'!AZ206&lt;&gt;'Info patients (2)'!AZ206,"CHECK","")</f>
        <v/>
      </c>
      <c r="BA206" s="276" t="str">
        <f>IF('Info patients (1)'!BA206&lt;&gt;'Info patients (2)'!BA206,"CHECK","")</f>
        <v/>
      </c>
      <c r="BB206" s="276" t="str">
        <f>IF('Info patients (1)'!BB206&lt;&gt;'Info patients (2)'!BB206,"CHECK","")</f>
        <v/>
      </c>
      <c r="BC206" s="276" t="str">
        <f>IF('Info patients (1)'!BC206&lt;&gt;'Info patients (2)'!BC206,"CHECK","")</f>
        <v/>
      </c>
      <c r="BD206" s="276" t="str">
        <f>IF('Info patients (1)'!BD206&lt;&gt;'Info patients (2)'!BD206,"CHECK","")</f>
        <v/>
      </c>
      <c r="BE206" s="276" t="str">
        <f>IF('Info patients (1)'!BE206&lt;&gt;'Info patients (2)'!BE206,"CHECK","")</f>
        <v/>
      </c>
      <c r="BF206" s="276" t="str">
        <f>IF('Info patients (1)'!BF206&lt;&gt;'Info patients (2)'!BF206,"CHECK","")</f>
        <v/>
      </c>
      <c r="BG206" s="276" t="str">
        <f>IF('Info patients (1)'!BG206&lt;&gt;'Info patients (2)'!BG206,"CHECK","")</f>
        <v/>
      </c>
      <c r="BH206" s="276" t="str">
        <f>IF('Info patients (1)'!BH206&lt;&gt;'Info patients (2)'!BH206,"CHECK","")</f>
        <v/>
      </c>
      <c r="BI206" s="276" t="str">
        <f>IF('Info patients (1)'!BI206&lt;&gt;'Info patients (2)'!BI206,"CHECK","")</f>
        <v/>
      </c>
      <c r="BJ206" s="276" t="str">
        <f>IF('Info patients (1)'!BJ206&lt;&gt;'Info patients (2)'!BJ206,"CHECK","")</f>
        <v/>
      </c>
      <c r="BK206" s="276" t="str">
        <f>IF('Info patients (1)'!BK206&lt;&gt;'Info patients (2)'!BK206,"CHECK","")</f>
        <v/>
      </c>
      <c r="BL206" s="276" t="str">
        <f>IF('Info patients (1)'!BL206&lt;&gt;'Info patients (2)'!BL206,"CHECK","")</f>
        <v/>
      </c>
      <c r="BM206" s="276" t="str">
        <f>IF('Info patients (1)'!BM206&lt;&gt;'Info patients (2)'!BM206,"CHECK","")</f>
        <v/>
      </c>
      <c r="BN206" s="276" t="str">
        <f>IF('Info patients (1)'!BN206&lt;&gt;'Info patients (2)'!BN206,"CHECK","")</f>
        <v/>
      </c>
      <c r="BO206" s="276" t="str">
        <f>IF('Info patients (1)'!BO206&lt;&gt;'Info patients (2)'!BO206,"CHECK","")</f>
        <v/>
      </c>
      <c r="BP206" s="276" t="str">
        <f>IF('Info patients (1)'!BP206&lt;&gt;'Info patients (2)'!BP206,"CHECK","")</f>
        <v/>
      </c>
      <c r="BQ206" s="276" t="str">
        <f>IF('Info patients (1)'!BQ206&lt;&gt;'Info patients (2)'!BQ206,"CHECK","")</f>
        <v/>
      </c>
      <c r="BR206" s="276" t="str">
        <f>IF('Info patients (1)'!BR206&lt;&gt;'Info patients (2)'!BR206,"CHECK","")</f>
        <v/>
      </c>
      <c r="BS206" s="276" t="str">
        <f>IF('Info patients (1)'!BS206&lt;&gt;'Info patients (2)'!BS206,"CHECK","")</f>
        <v/>
      </c>
      <c r="BT206" s="276" t="str">
        <f>IF('Info patients (1)'!BT206&lt;&gt;'Info patients (2)'!BT206,"CHECK","")</f>
        <v/>
      </c>
      <c r="BU206" s="276" t="str">
        <f>IF('Info patients (1)'!BU206&lt;&gt;'Info patients (2)'!BU206,"CHECK","")</f>
        <v/>
      </c>
      <c r="BV206" s="276" t="str">
        <f>IF('Info patients (1)'!BV206&lt;&gt;'Info patients (2)'!BV206,"CHECK","")</f>
        <v/>
      </c>
      <c r="BW206" s="276" t="str">
        <f>IF('Info patients (1)'!BW206&lt;&gt;'Info patients (2)'!BW206,"CHECK","")</f>
        <v/>
      </c>
      <c r="BX206" s="276" t="str">
        <f>IF('Info patients (1)'!BX206&lt;&gt;'Info patients (2)'!BX206,"CHECK","")</f>
        <v/>
      </c>
      <c r="BY206" s="276" t="str">
        <f>IF('Info patients (1)'!BY206&lt;&gt;'Info patients (2)'!BY206,"CHECK","")</f>
        <v/>
      </c>
      <c r="BZ206" s="276" t="str">
        <f>IF('Info patients (1)'!BZ206&lt;&gt;'Info patients (2)'!BZ206,"CHECK","")</f>
        <v/>
      </c>
      <c r="CA206" s="276" t="str">
        <f>IF('Info patients (1)'!CA206&lt;&gt;'Info patients (2)'!CA206,"CHECK","")</f>
        <v/>
      </c>
      <c r="CB206" s="276" t="str">
        <f>IF('Info patients (1)'!CB206&lt;&gt;'Info patients (2)'!CB206,"CHECK","")</f>
        <v/>
      </c>
      <c r="CC206" s="276" t="str">
        <f>IF('Info patients (1)'!CC206&lt;&gt;'Info patients (2)'!CC206,"CHECK","")</f>
        <v/>
      </c>
      <c r="CD206" s="276" t="str">
        <f>IF('Info patients (1)'!CD206&lt;&gt;'Info patients (2)'!CD206,"CHECK","")</f>
        <v/>
      </c>
      <c r="CE206" s="276" t="str">
        <f>IF('Info patients (1)'!CE206&lt;&gt;'Info patients (2)'!CE206,"CHECK","")</f>
        <v/>
      </c>
      <c r="CF206" s="276" t="str">
        <f>IF('Info patients (1)'!CF206&lt;&gt;'Info patients (2)'!CF206,"CHECK","")</f>
        <v/>
      </c>
      <c r="CG206" s="276" t="str">
        <f>IF('Info patients (1)'!CG206&lt;&gt;'Info patients (2)'!CG206,"CHECK","")</f>
        <v/>
      </c>
      <c r="CH206" s="276" t="str">
        <f>IF('Info patients (1)'!CH206&lt;&gt;'Info patients (2)'!CH206,"CHECK","")</f>
        <v/>
      </c>
      <c r="CI206" s="276" t="str">
        <f>IF('Info patients (1)'!CI206&lt;&gt;'Info patients (2)'!CI206,"CHECK","")</f>
        <v/>
      </c>
      <c r="CJ206" s="276" t="str">
        <f>IF('Info patients (1)'!CJ206&lt;&gt;'Info patients (2)'!CJ206,"CHECK","")</f>
        <v/>
      </c>
      <c r="CK206" s="276" t="str">
        <f>IF('Info patients (1)'!CK206&lt;&gt;'Info patients (2)'!CK206,"CHECK","")</f>
        <v/>
      </c>
      <c r="CL206" s="276" t="str">
        <f>IF('Info patients (1)'!CL206&lt;&gt;'Info patients (2)'!CL206,"CHECK","")</f>
        <v/>
      </c>
      <c r="CM206" s="276" t="str">
        <f>IF('Info patients (1)'!CM206&lt;&gt;'Info patients (2)'!CM206,"CHECK","")</f>
        <v/>
      </c>
      <c r="CN206" s="276" t="str">
        <f>IF('Info patients (1)'!CN206&lt;&gt;'Info patients (2)'!CN206,"CHECK","")</f>
        <v/>
      </c>
      <c r="CO206" s="276" t="str">
        <f>IF('Info patients (1)'!CO206&lt;&gt;'Info patients (2)'!CO206,"CHECK","")</f>
        <v/>
      </c>
      <c r="CP206" s="276" t="str">
        <f>IF('Info patients (1)'!CP206&lt;&gt;'Info patients (2)'!CP206,"CHECK","")</f>
        <v/>
      </c>
      <c r="CQ206" s="276" t="str">
        <f>IF('Info patients (1)'!CQ206&lt;&gt;'Info patients (2)'!CQ206,"CHECK","")</f>
        <v/>
      </c>
      <c r="CR206" s="276" t="str">
        <f>IF('Info patients (1)'!CR206&lt;&gt;'Info patients (2)'!CR206,"CHECK","")</f>
        <v/>
      </c>
      <c r="CS206" s="276" t="str">
        <f>IF('Info patients (1)'!CS206&lt;&gt;'Info patients (2)'!CS206,"CHECK","")</f>
        <v/>
      </c>
      <c r="CT206" s="276" t="str">
        <f>IF('Info patients (1)'!CT206&lt;&gt;'Info patients (2)'!CT206,"CHECK","")</f>
        <v/>
      </c>
      <c r="CU206" s="276" t="str">
        <f>IF('Info patients (1)'!CU206&lt;&gt;'Info patients (2)'!CU206,"CHECK","")</f>
        <v/>
      </c>
      <c r="CV206" s="276" t="str">
        <f>IF('Info patients (1)'!CV206&lt;&gt;'Info patients (2)'!CV206,"CHECK","")</f>
        <v/>
      </c>
      <c r="CW206" s="276" t="str">
        <f>IF('Info patients (1)'!CW206&lt;&gt;'Info patients (2)'!CW206,"CHECK","")</f>
        <v/>
      </c>
      <c r="CX206" s="276" t="str">
        <f>IF('Info patients (1)'!CX206&lt;&gt;'Info patients (2)'!CX206,"CHECK","")</f>
        <v/>
      </c>
      <c r="CY206" s="276" t="str">
        <f>IF('Info patients (1)'!CY206&lt;&gt;'Info patients (2)'!CY206,"CHECK","")</f>
        <v/>
      </c>
      <c r="CZ206" s="276" t="str">
        <f>IF('Info patients (1)'!CZ206&lt;&gt;'Info patients (2)'!CZ206,"CHECK","")</f>
        <v/>
      </c>
      <c r="DA206" s="276" t="str">
        <f>IF('Info patients (1)'!DA206&lt;&gt;'Info patients (2)'!DA206,"CHECK","")</f>
        <v/>
      </c>
      <c r="DB206" s="276" t="str">
        <f>IF('Info patients (1)'!DB206&lt;&gt;'Info patients (2)'!DB206,"CHECK","")</f>
        <v/>
      </c>
      <c r="DC206" s="276" t="str">
        <f>IF('Info patients (1)'!DC206&lt;&gt;'Info patients (2)'!DC206,"CHECK","")</f>
        <v/>
      </c>
      <c r="DD206" s="276" t="str">
        <f>IF('Info patients (1)'!DD206&lt;&gt;'Info patients (2)'!DD206,"CHECK","")</f>
        <v/>
      </c>
      <c r="DE206" s="276" t="str">
        <f>IF('Info patients (1)'!DE206&lt;&gt;'Info patients (2)'!DE206,"CHECK","")</f>
        <v/>
      </c>
      <c r="DF206" s="276" t="str">
        <f>IF('Info patients (1)'!DF206&lt;&gt;'Info patients (2)'!DF206,"CHECK","")</f>
        <v/>
      </c>
      <c r="DG206" s="276" t="str">
        <f>IF('Info patients (1)'!DG206&lt;&gt;'Info patients (2)'!DG206,"CHECK","")</f>
        <v/>
      </c>
      <c r="DH206" s="276" t="str">
        <f>IF('Info patients (1)'!DH206&lt;&gt;'Info patients (2)'!DH206,"CHECK","")</f>
        <v/>
      </c>
      <c r="DI206" s="276" t="str">
        <f>IF('Info patients (1)'!DI206&lt;&gt;'Info patients (2)'!DI206,"CHECK","")</f>
        <v/>
      </c>
      <c r="DJ206" s="276" t="str">
        <f>IF('Info patients (1)'!DJ206&lt;&gt;'Info patients (2)'!DJ206,"CHECK","")</f>
        <v/>
      </c>
      <c r="DK206" s="276" t="str">
        <f>IF('Info patients (1)'!DK206&lt;&gt;'Info patients (2)'!DK206,"CHECK","")</f>
        <v/>
      </c>
      <c r="DL206" s="276" t="str">
        <f>IF('Info patients (1)'!DL206&lt;&gt;'Info patients (2)'!DL206,"CHECK","")</f>
        <v/>
      </c>
      <c r="DM206" s="276" t="str">
        <f>IF('Info patients (1)'!DM206&lt;&gt;'Info patients (2)'!DM206,"CHECK","")</f>
        <v/>
      </c>
      <c r="DN206" s="276" t="str">
        <f>IF('Info patients (1)'!DN206&lt;&gt;'Info patients (2)'!DN206,"CHECK","")</f>
        <v/>
      </c>
      <c r="DO206" s="276" t="str">
        <f>IF('Info patients (1)'!DO206&lt;&gt;'Info patients (2)'!DO206,"CHECK","")</f>
        <v/>
      </c>
      <c r="DP206" s="276" t="str">
        <f>IF('Info patients (1)'!DP206&lt;&gt;'Info patients (2)'!DP206,"CHECK","")</f>
        <v/>
      </c>
      <c r="DQ206" s="276" t="str">
        <f>IF('Info patients (1)'!DQ206&lt;&gt;'Info patients (2)'!DQ206,"CHECK","")</f>
        <v/>
      </c>
    </row>
    <row r="207" spans="1:121" s="326" customFormat="1" ht="23.25" customHeight="1" x14ac:dyDescent="0.2">
      <c r="A207" s="276" t="str">
        <f>IF('Info patients (1)'!A207&lt;&gt;'Info patients (2)'!A207,"CHECK","")</f>
        <v/>
      </c>
      <c r="B207" s="276" t="str">
        <f>IF('Info patients (1)'!B207&lt;&gt;'Info patients (2)'!B207,"CHECK","")</f>
        <v/>
      </c>
      <c r="C207" s="276" t="str">
        <f>IF('Info patients (1)'!C207&lt;&gt;'Info patients (2)'!C207,"CHECK","")</f>
        <v/>
      </c>
      <c r="D207" s="276" t="str">
        <f>IF('Info patients (1)'!D207&lt;&gt;'Info patients (2)'!D207,"CHECK","")</f>
        <v/>
      </c>
      <c r="E207" s="276" t="str">
        <f>IF('Info patients (1)'!E207&lt;&gt;'Info patients (2)'!E207,"CHECK","")</f>
        <v/>
      </c>
      <c r="F207" s="276" t="str">
        <f>IF('Info patients (1)'!F207&lt;&gt;'Info patients (2)'!F207,"CHECK","")</f>
        <v/>
      </c>
      <c r="G207" s="276" t="str">
        <f>IF('Info patients (1)'!G207&lt;&gt;'Info patients (2)'!G207,"CHECK","")</f>
        <v/>
      </c>
      <c r="H207" s="276" t="str">
        <f>IF('Info patients (1)'!H207&lt;&gt;'Info patients (2)'!H207,"CHECK","")</f>
        <v/>
      </c>
      <c r="I207" s="276" t="str">
        <f>IF('Info patients (1)'!I207&lt;&gt;'Info patients (2)'!I207,"CHECK","")</f>
        <v/>
      </c>
      <c r="J207" s="276" t="str">
        <f>IF('Info patients (1)'!J207&lt;&gt;'Info patients (2)'!J207,"CHECK","")</f>
        <v/>
      </c>
      <c r="K207" s="276" t="str">
        <f>IF('Info patients (1)'!K207&lt;&gt;'Info patients (2)'!K207,"CHECK","")</f>
        <v/>
      </c>
      <c r="L207" s="276" t="str">
        <f>IF('Info patients (1)'!L207&lt;&gt;'Info patients (2)'!L207,"CHECK","")</f>
        <v/>
      </c>
      <c r="M207" s="276" t="str">
        <f>IF('Info patients (1)'!M207&lt;&gt;'Info patients (2)'!M207,"CHECK","")</f>
        <v/>
      </c>
      <c r="N207" s="276" t="str">
        <f>IF('Info patients (1)'!N207&lt;&gt;'Info patients (2)'!N207,"CHECK","")</f>
        <v/>
      </c>
      <c r="O207" s="276" t="str">
        <f>IF('Info patients (1)'!O207&lt;&gt;'Info patients (2)'!O207,"CHECK","")</f>
        <v/>
      </c>
      <c r="P207" s="276" t="str">
        <f>IF('Info patients (1)'!P207&lt;&gt;'Info patients (2)'!P207,"CHECK","")</f>
        <v/>
      </c>
      <c r="Q207" s="276" t="str">
        <f>IF('Info patients (1)'!Q207&lt;&gt;'Info patients (2)'!Q207,"CHECK","")</f>
        <v/>
      </c>
      <c r="R207" s="276" t="str">
        <f>IF('Info patients (1)'!R207&lt;&gt;'Info patients (2)'!R207,"CHECK","")</f>
        <v/>
      </c>
      <c r="S207" s="276" t="str">
        <f>IF('Info patients (1)'!S207&lt;&gt;'Info patients (2)'!S207,"CHECK","")</f>
        <v/>
      </c>
      <c r="T207" s="276" t="str">
        <f>IF('Info patients (1)'!T207&lt;&gt;'Info patients (2)'!T207,"CHECK","")</f>
        <v/>
      </c>
      <c r="U207" s="276" t="str">
        <f>IF('Info patients (1)'!U207&lt;&gt;'Info patients (2)'!U207,"CHECK","")</f>
        <v/>
      </c>
      <c r="V207" s="276" t="str">
        <f>IF('Info patients (1)'!V207&lt;&gt;'Info patients (2)'!V207,"CHECK","")</f>
        <v/>
      </c>
      <c r="W207" s="276" t="str">
        <f>IF('Info patients (1)'!W207&lt;&gt;'Info patients (2)'!W207,"CHECK","")</f>
        <v/>
      </c>
      <c r="X207" s="276" t="str">
        <f>IF('Info patients (1)'!X207&lt;&gt;'Info patients (2)'!X207,"CHECK","")</f>
        <v/>
      </c>
      <c r="Y207" s="276" t="str">
        <f>IF('Info patients (1)'!Y207&lt;&gt;'Info patients (2)'!Y207,"CHECK","")</f>
        <v/>
      </c>
      <c r="Z207" s="276" t="str">
        <f>IF('Info patients (1)'!Z207&lt;&gt;'Info patients (2)'!Z207,"CHECK","")</f>
        <v/>
      </c>
      <c r="AA207" s="276" t="str">
        <f>IF('Info patients (1)'!AA207&lt;&gt;'Info patients (2)'!AA207,"CHECK","")</f>
        <v/>
      </c>
      <c r="AB207" s="276" t="str">
        <f>IF('Info patients (1)'!AB207&lt;&gt;'Info patients (2)'!AB207,"CHECK","")</f>
        <v/>
      </c>
      <c r="AC207" s="276" t="str">
        <f>IF('Info patients (1)'!AC207&lt;&gt;'Info patients (2)'!AC207,"CHECK","")</f>
        <v/>
      </c>
      <c r="AD207" s="276" t="str">
        <f>IF('Info patients (1)'!AD207&lt;&gt;'Info patients (2)'!AD207,"CHECK","")</f>
        <v/>
      </c>
      <c r="AE207" s="276" t="str">
        <f>IF('Info patients (1)'!AE207&lt;&gt;'Info patients (2)'!AE207,"CHECK","")</f>
        <v/>
      </c>
      <c r="AF207" s="276" t="str">
        <f>IF('Info patients (1)'!AF207&lt;&gt;'Info patients (2)'!AF207,"CHECK","")</f>
        <v/>
      </c>
      <c r="AG207" s="276" t="str">
        <f>IF('Info patients (1)'!AG207&lt;&gt;'Info patients (2)'!AG207,"CHECK","")</f>
        <v/>
      </c>
      <c r="AH207" s="276" t="str">
        <f>IF('Info patients (1)'!AH207&lt;&gt;'Info patients (2)'!AH207,"CHECK","")</f>
        <v/>
      </c>
      <c r="AI207" s="276" t="str">
        <f>IF('Info patients (1)'!AI207&lt;&gt;'Info patients (2)'!AI207,"CHECK","")</f>
        <v/>
      </c>
      <c r="AJ207" s="276" t="str">
        <f>IF('Info patients (1)'!AJ207&lt;&gt;'Info patients (2)'!AJ207,"CHECK","")</f>
        <v/>
      </c>
      <c r="AK207" s="276" t="str">
        <f>IF('Info patients (1)'!AK207&lt;&gt;'Info patients (2)'!AK207,"CHECK","")</f>
        <v/>
      </c>
      <c r="AL207" s="276" t="str">
        <f>IF('Info patients (1)'!AL207&lt;&gt;'Info patients (2)'!AL207,"CHECK","")</f>
        <v/>
      </c>
      <c r="AM207" s="276" t="str">
        <f>IF('Info patients (1)'!AM207&lt;&gt;'Info patients (2)'!AM207,"CHECK","")</f>
        <v/>
      </c>
      <c r="AN207" s="276" t="str">
        <f>IF('Info patients (1)'!AN207&lt;&gt;'Info patients (2)'!AN207,"CHECK","")</f>
        <v/>
      </c>
      <c r="AO207" s="276" t="str">
        <f>IF('Info patients (1)'!AO207&lt;&gt;'Info patients (2)'!AO207,"CHECK","")</f>
        <v/>
      </c>
      <c r="AP207" s="276" t="str">
        <f>IF('Info patients (1)'!AP207&lt;&gt;'Info patients (2)'!AP207,"CHECK","")</f>
        <v/>
      </c>
      <c r="AQ207" s="276" t="str">
        <f>IF('Info patients (1)'!AQ207&lt;&gt;'Info patients (2)'!AQ207,"CHECK","")</f>
        <v/>
      </c>
      <c r="AR207" s="276" t="str">
        <f>IF('Info patients (1)'!AR207&lt;&gt;'Info patients (2)'!AR207,"CHECK","")</f>
        <v/>
      </c>
      <c r="AS207" s="276" t="str">
        <f>IF('Info patients (1)'!AS207&lt;&gt;'Info patients (2)'!AS207,"CHECK","")</f>
        <v/>
      </c>
      <c r="AT207" s="276" t="str">
        <f>IF('Info patients (1)'!AT207&lt;&gt;'Info patients (2)'!AT207,"CHECK","")</f>
        <v/>
      </c>
      <c r="AU207" s="276" t="str">
        <f>IF('Info patients (1)'!AU207&lt;&gt;'Info patients (2)'!AU207,"CHECK","")</f>
        <v/>
      </c>
      <c r="AV207" s="276" t="str">
        <f>IF('Info patients (1)'!AV207&lt;&gt;'Info patients (2)'!AV207,"CHECK","")</f>
        <v/>
      </c>
      <c r="AW207" s="276" t="str">
        <f>IF('Info patients (1)'!AW207&lt;&gt;'Info patients (2)'!AW207,"CHECK","")</f>
        <v/>
      </c>
      <c r="AX207" s="276" t="str">
        <f>IF('Info patients (1)'!AX207&lt;&gt;'Info patients (2)'!AX207,"CHECK","")</f>
        <v/>
      </c>
      <c r="AY207" s="276" t="str">
        <f>IF('Info patients (1)'!AY207&lt;&gt;'Info patients (2)'!AY207,"CHECK","")</f>
        <v/>
      </c>
      <c r="AZ207" s="276" t="str">
        <f>IF('Info patients (1)'!AZ207&lt;&gt;'Info patients (2)'!AZ207,"CHECK","")</f>
        <v/>
      </c>
      <c r="BA207" s="276" t="str">
        <f>IF('Info patients (1)'!BA207&lt;&gt;'Info patients (2)'!BA207,"CHECK","")</f>
        <v/>
      </c>
      <c r="BB207" s="276" t="str">
        <f>IF('Info patients (1)'!BB207&lt;&gt;'Info patients (2)'!BB207,"CHECK","")</f>
        <v/>
      </c>
      <c r="BC207" s="276" t="str">
        <f>IF('Info patients (1)'!BC207&lt;&gt;'Info patients (2)'!BC207,"CHECK","")</f>
        <v/>
      </c>
      <c r="BD207" s="276" t="str">
        <f>IF('Info patients (1)'!BD207&lt;&gt;'Info patients (2)'!BD207,"CHECK","")</f>
        <v/>
      </c>
      <c r="BE207" s="276" t="str">
        <f>IF('Info patients (1)'!BE207&lt;&gt;'Info patients (2)'!BE207,"CHECK","")</f>
        <v/>
      </c>
      <c r="BF207" s="276" t="str">
        <f>IF('Info patients (1)'!BF207&lt;&gt;'Info patients (2)'!BF207,"CHECK","")</f>
        <v/>
      </c>
      <c r="BG207" s="276" t="str">
        <f>IF('Info patients (1)'!BG207&lt;&gt;'Info patients (2)'!BG207,"CHECK","")</f>
        <v/>
      </c>
      <c r="BH207" s="276" t="str">
        <f>IF('Info patients (1)'!BH207&lt;&gt;'Info patients (2)'!BH207,"CHECK","")</f>
        <v/>
      </c>
      <c r="BI207" s="276" t="str">
        <f>IF('Info patients (1)'!BI207&lt;&gt;'Info patients (2)'!BI207,"CHECK","")</f>
        <v/>
      </c>
      <c r="BJ207" s="276" t="str">
        <f>IF('Info patients (1)'!BJ207&lt;&gt;'Info patients (2)'!BJ207,"CHECK","")</f>
        <v/>
      </c>
      <c r="BK207" s="276" t="str">
        <f>IF('Info patients (1)'!BK207&lt;&gt;'Info patients (2)'!BK207,"CHECK","")</f>
        <v/>
      </c>
      <c r="BL207" s="276" t="str">
        <f>IF('Info patients (1)'!BL207&lt;&gt;'Info patients (2)'!BL207,"CHECK","")</f>
        <v/>
      </c>
      <c r="BM207" s="276" t="str">
        <f>IF('Info patients (1)'!BM207&lt;&gt;'Info patients (2)'!BM207,"CHECK","")</f>
        <v/>
      </c>
      <c r="BN207" s="276" t="str">
        <f>IF('Info patients (1)'!BN207&lt;&gt;'Info patients (2)'!BN207,"CHECK","")</f>
        <v/>
      </c>
      <c r="BO207" s="276" t="str">
        <f>IF('Info patients (1)'!BO207&lt;&gt;'Info patients (2)'!BO207,"CHECK","")</f>
        <v/>
      </c>
      <c r="BP207" s="276" t="str">
        <f>IF('Info patients (1)'!BP207&lt;&gt;'Info patients (2)'!BP207,"CHECK","")</f>
        <v/>
      </c>
      <c r="BQ207" s="276" t="str">
        <f>IF('Info patients (1)'!BQ207&lt;&gt;'Info patients (2)'!BQ207,"CHECK","")</f>
        <v/>
      </c>
      <c r="BR207" s="276" t="str">
        <f>IF('Info patients (1)'!BR207&lt;&gt;'Info patients (2)'!BR207,"CHECK","")</f>
        <v/>
      </c>
      <c r="BS207" s="276" t="str">
        <f>IF('Info patients (1)'!BS207&lt;&gt;'Info patients (2)'!BS207,"CHECK","")</f>
        <v/>
      </c>
      <c r="BT207" s="276" t="str">
        <f>IF('Info patients (1)'!BT207&lt;&gt;'Info patients (2)'!BT207,"CHECK","")</f>
        <v/>
      </c>
      <c r="BU207" s="276" t="str">
        <f>IF('Info patients (1)'!BU207&lt;&gt;'Info patients (2)'!BU207,"CHECK","")</f>
        <v/>
      </c>
      <c r="BV207" s="276" t="str">
        <f>IF('Info patients (1)'!BV207&lt;&gt;'Info patients (2)'!BV207,"CHECK","")</f>
        <v/>
      </c>
      <c r="BW207" s="276" t="str">
        <f>IF('Info patients (1)'!BW207&lt;&gt;'Info patients (2)'!BW207,"CHECK","")</f>
        <v/>
      </c>
      <c r="BX207" s="276" t="str">
        <f>IF('Info patients (1)'!BX207&lt;&gt;'Info patients (2)'!BX207,"CHECK","")</f>
        <v/>
      </c>
      <c r="BY207" s="276" t="str">
        <f>IF('Info patients (1)'!BY207&lt;&gt;'Info patients (2)'!BY207,"CHECK","")</f>
        <v/>
      </c>
      <c r="BZ207" s="276" t="str">
        <f>IF('Info patients (1)'!BZ207&lt;&gt;'Info patients (2)'!BZ207,"CHECK","")</f>
        <v/>
      </c>
      <c r="CA207" s="276" t="str">
        <f>IF('Info patients (1)'!CA207&lt;&gt;'Info patients (2)'!CA207,"CHECK","")</f>
        <v/>
      </c>
      <c r="CB207" s="276" t="str">
        <f>IF('Info patients (1)'!CB207&lt;&gt;'Info patients (2)'!CB207,"CHECK","")</f>
        <v/>
      </c>
      <c r="CC207" s="276" t="str">
        <f>IF('Info patients (1)'!CC207&lt;&gt;'Info patients (2)'!CC207,"CHECK","")</f>
        <v/>
      </c>
      <c r="CD207" s="276" t="str">
        <f>IF('Info patients (1)'!CD207&lt;&gt;'Info patients (2)'!CD207,"CHECK","")</f>
        <v/>
      </c>
      <c r="CE207" s="276" t="str">
        <f>IF('Info patients (1)'!CE207&lt;&gt;'Info patients (2)'!CE207,"CHECK","")</f>
        <v/>
      </c>
      <c r="CF207" s="276" t="str">
        <f>IF('Info patients (1)'!CF207&lt;&gt;'Info patients (2)'!CF207,"CHECK","")</f>
        <v/>
      </c>
      <c r="CG207" s="276" t="str">
        <f>IF('Info patients (1)'!CG207&lt;&gt;'Info patients (2)'!CG207,"CHECK","")</f>
        <v/>
      </c>
      <c r="CH207" s="276" t="str">
        <f>IF('Info patients (1)'!CH207&lt;&gt;'Info patients (2)'!CH207,"CHECK","")</f>
        <v/>
      </c>
      <c r="CI207" s="276" t="str">
        <f>IF('Info patients (1)'!CI207&lt;&gt;'Info patients (2)'!CI207,"CHECK","")</f>
        <v/>
      </c>
      <c r="CJ207" s="276" t="str">
        <f>IF('Info patients (1)'!CJ207&lt;&gt;'Info patients (2)'!CJ207,"CHECK","")</f>
        <v/>
      </c>
      <c r="CK207" s="276" t="str">
        <f>IF('Info patients (1)'!CK207&lt;&gt;'Info patients (2)'!CK207,"CHECK","")</f>
        <v/>
      </c>
      <c r="CL207" s="276" t="str">
        <f>IF('Info patients (1)'!CL207&lt;&gt;'Info patients (2)'!CL207,"CHECK","")</f>
        <v/>
      </c>
      <c r="CM207" s="276" t="str">
        <f>IF('Info patients (1)'!CM207&lt;&gt;'Info patients (2)'!CM207,"CHECK","")</f>
        <v/>
      </c>
      <c r="CN207" s="276" t="str">
        <f>IF('Info patients (1)'!CN207&lt;&gt;'Info patients (2)'!CN207,"CHECK","")</f>
        <v/>
      </c>
      <c r="CO207" s="276" t="str">
        <f>IF('Info patients (1)'!CO207&lt;&gt;'Info patients (2)'!CO207,"CHECK","")</f>
        <v/>
      </c>
      <c r="CP207" s="276" t="str">
        <f>IF('Info patients (1)'!CP207&lt;&gt;'Info patients (2)'!CP207,"CHECK","")</f>
        <v/>
      </c>
      <c r="CQ207" s="276" t="str">
        <f>IF('Info patients (1)'!CQ207&lt;&gt;'Info patients (2)'!CQ207,"CHECK","")</f>
        <v/>
      </c>
      <c r="CR207" s="276" t="str">
        <f>IF('Info patients (1)'!CR207&lt;&gt;'Info patients (2)'!CR207,"CHECK","")</f>
        <v/>
      </c>
      <c r="CS207" s="276" t="str">
        <f>IF('Info patients (1)'!CS207&lt;&gt;'Info patients (2)'!CS207,"CHECK","")</f>
        <v/>
      </c>
      <c r="CT207" s="276" t="str">
        <f>IF('Info patients (1)'!CT207&lt;&gt;'Info patients (2)'!CT207,"CHECK","")</f>
        <v/>
      </c>
      <c r="CU207" s="276" t="str">
        <f>IF('Info patients (1)'!CU207&lt;&gt;'Info patients (2)'!CU207,"CHECK","")</f>
        <v/>
      </c>
      <c r="CV207" s="276" t="str">
        <f>IF('Info patients (1)'!CV207&lt;&gt;'Info patients (2)'!CV207,"CHECK","")</f>
        <v/>
      </c>
      <c r="CW207" s="276" t="str">
        <f>IF('Info patients (1)'!CW207&lt;&gt;'Info patients (2)'!CW207,"CHECK","")</f>
        <v/>
      </c>
      <c r="CX207" s="276" t="str">
        <f>IF('Info patients (1)'!CX207&lt;&gt;'Info patients (2)'!CX207,"CHECK","")</f>
        <v/>
      </c>
      <c r="CY207" s="276" t="str">
        <f>IF('Info patients (1)'!CY207&lt;&gt;'Info patients (2)'!CY207,"CHECK","")</f>
        <v/>
      </c>
      <c r="CZ207" s="276" t="str">
        <f>IF('Info patients (1)'!CZ207&lt;&gt;'Info patients (2)'!CZ207,"CHECK","")</f>
        <v/>
      </c>
      <c r="DA207" s="276" t="str">
        <f>IF('Info patients (1)'!DA207&lt;&gt;'Info patients (2)'!DA207,"CHECK","")</f>
        <v/>
      </c>
      <c r="DB207" s="276" t="str">
        <f>IF('Info patients (1)'!DB207&lt;&gt;'Info patients (2)'!DB207,"CHECK","")</f>
        <v/>
      </c>
      <c r="DC207" s="276" t="str">
        <f>IF('Info patients (1)'!DC207&lt;&gt;'Info patients (2)'!DC207,"CHECK","")</f>
        <v/>
      </c>
      <c r="DD207" s="276" t="str">
        <f>IF('Info patients (1)'!DD207&lt;&gt;'Info patients (2)'!DD207,"CHECK","")</f>
        <v/>
      </c>
      <c r="DE207" s="276" t="str">
        <f>IF('Info patients (1)'!DE207&lt;&gt;'Info patients (2)'!DE207,"CHECK","")</f>
        <v/>
      </c>
      <c r="DF207" s="276" t="str">
        <f>IF('Info patients (1)'!DF207&lt;&gt;'Info patients (2)'!DF207,"CHECK","")</f>
        <v/>
      </c>
      <c r="DG207" s="276" t="str">
        <f>IF('Info patients (1)'!DG207&lt;&gt;'Info patients (2)'!DG207,"CHECK","")</f>
        <v/>
      </c>
      <c r="DH207" s="276" t="str">
        <f>IF('Info patients (1)'!DH207&lt;&gt;'Info patients (2)'!DH207,"CHECK","")</f>
        <v/>
      </c>
      <c r="DI207" s="276" t="str">
        <f>IF('Info patients (1)'!DI207&lt;&gt;'Info patients (2)'!DI207,"CHECK","")</f>
        <v/>
      </c>
      <c r="DJ207" s="276" t="str">
        <f>IF('Info patients (1)'!DJ207&lt;&gt;'Info patients (2)'!DJ207,"CHECK","")</f>
        <v/>
      </c>
      <c r="DK207" s="276" t="str">
        <f>IF('Info patients (1)'!DK207&lt;&gt;'Info patients (2)'!DK207,"CHECK","")</f>
        <v/>
      </c>
      <c r="DL207" s="276" t="str">
        <f>IF('Info patients (1)'!DL207&lt;&gt;'Info patients (2)'!DL207,"CHECK","")</f>
        <v/>
      </c>
      <c r="DM207" s="276" t="str">
        <f>IF('Info patients (1)'!DM207&lt;&gt;'Info patients (2)'!DM207,"CHECK","")</f>
        <v/>
      </c>
      <c r="DN207" s="276" t="str">
        <f>IF('Info patients (1)'!DN207&lt;&gt;'Info patients (2)'!DN207,"CHECK","")</f>
        <v/>
      </c>
      <c r="DO207" s="276" t="str">
        <f>IF('Info patients (1)'!DO207&lt;&gt;'Info patients (2)'!DO207,"CHECK","")</f>
        <v/>
      </c>
      <c r="DP207" s="276" t="str">
        <f>IF('Info patients (1)'!DP207&lt;&gt;'Info patients (2)'!DP207,"CHECK","")</f>
        <v/>
      </c>
      <c r="DQ207" s="276" t="str">
        <f>IF('Info patients (1)'!DQ207&lt;&gt;'Info patients (2)'!DQ207,"CHECK","")</f>
        <v/>
      </c>
    </row>
    <row r="208" spans="1:121" s="326" customFormat="1" ht="23.25" customHeight="1" x14ac:dyDescent="0.2">
      <c r="A208" s="276" t="str">
        <f>IF('Info patients (1)'!A208&lt;&gt;'Info patients (2)'!A208,"CHECK","")</f>
        <v/>
      </c>
      <c r="B208" s="276" t="str">
        <f>IF('Info patients (1)'!B208&lt;&gt;'Info patients (2)'!B208,"CHECK","")</f>
        <v/>
      </c>
      <c r="C208" s="276" t="str">
        <f>IF('Info patients (1)'!C208&lt;&gt;'Info patients (2)'!C208,"CHECK","")</f>
        <v/>
      </c>
      <c r="D208" s="276" t="str">
        <f>IF('Info patients (1)'!D208&lt;&gt;'Info patients (2)'!D208,"CHECK","")</f>
        <v/>
      </c>
      <c r="E208" s="276" t="str">
        <f>IF('Info patients (1)'!E208&lt;&gt;'Info patients (2)'!E208,"CHECK","")</f>
        <v/>
      </c>
      <c r="F208" s="276" t="str">
        <f>IF('Info patients (1)'!F208&lt;&gt;'Info patients (2)'!F208,"CHECK","")</f>
        <v/>
      </c>
      <c r="G208" s="276" t="str">
        <f>IF('Info patients (1)'!G208&lt;&gt;'Info patients (2)'!G208,"CHECK","")</f>
        <v/>
      </c>
      <c r="H208" s="276" t="str">
        <f>IF('Info patients (1)'!H208&lt;&gt;'Info patients (2)'!H208,"CHECK","")</f>
        <v/>
      </c>
      <c r="I208" s="276" t="str">
        <f>IF('Info patients (1)'!I208&lt;&gt;'Info patients (2)'!I208,"CHECK","")</f>
        <v/>
      </c>
      <c r="J208" s="276" t="str">
        <f>IF('Info patients (1)'!J208&lt;&gt;'Info patients (2)'!J208,"CHECK","")</f>
        <v/>
      </c>
      <c r="K208" s="276" t="str">
        <f>IF('Info patients (1)'!K208&lt;&gt;'Info patients (2)'!K208,"CHECK","")</f>
        <v/>
      </c>
      <c r="L208" s="276" t="str">
        <f>IF('Info patients (1)'!L208&lt;&gt;'Info patients (2)'!L208,"CHECK","")</f>
        <v/>
      </c>
      <c r="M208" s="276" t="str">
        <f>IF('Info patients (1)'!M208&lt;&gt;'Info patients (2)'!M208,"CHECK","")</f>
        <v/>
      </c>
      <c r="N208" s="276" t="str">
        <f>IF('Info patients (1)'!N208&lt;&gt;'Info patients (2)'!N208,"CHECK","")</f>
        <v/>
      </c>
      <c r="O208" s="276" t="str">
        <f>IF('Info patients (1)'!O208&lt;&gt;'Info patients (2)'!O208,"CHECK","")</f>
        <v/>
      </c>
      <c r="P208" s="276" t="str">
        <f>IF('Info patients (1)'!P208&lt;&gt;'Info patients (2)'!P208,"CHECK","")</f>
        <v/>
      </c>
      <c r="Q208" s="276" t="str">
        <f>IF('Info patients (1)'!Q208&lt;&gt;'Info patients (2)'!Q208,"CHECK","")</f>
        <v/>
      </c>
      <c r="R208" s="276" t="str">
        <f>IF('Info patients (1)'!R208&lt;&gt;'Info patients (2)'!R208,"CHECK","")</f>
        <v/>
      </c>
      <c r="S208" s="276" t="str">
        <f>IF('Info patients (1)'!S208&lt;&gt;'Info patients (2)'!S208,"CHECK","")</f>
        <v/>
      </c>
      <c r="T208" s="276" t="str">
        <f>IF('Info patients (1)'!T208&lt;&gt;'Info patients (2)'!T208,"CHECK","")</f>
        <v/>
      </c>
      <c r="U208" s="276" t="str">
        <f>IF('Info patients (1)'!U208&lt;&gt;'Info patients (2)'!U208,"CHECK","")</f>
        <v/>
      </c>
      <c r="V208" s="276" t="str">
        <f>IF('Info patients (1)'!V208&lt;&gt;'Info patients (2)'!V208,"CHECK","")</f>
        <v/>
      </c>
      <c r="W208" s="276" t="str">
        <f>IF('Info patients (1)'!W208&lt;&gt;'Info patients (2)'!W208,"CHECK","")</f>
        <v/>
      </c>
      <c r="X208" s="276" t="str">
        <f>IF('Info patients (1)'!X208&lt;&gt;'Info patients (2)'!X208,"CHECK","")</f>
        <v/>
      </c>
      <c r="Y208" s="276" t="str">
        <f>IF('Info patients (1)'!Y208&lt;&gt;'Info patients (2)'!Y208,"CHECK","")</f>
        <v/>
      </c>
      <c r="Z208" s="276" t="str">
        <f>IF('Info patients (1)'!Z208&lt;&gt;'Info patients (2)'!Z208,"CHECK","")</f>
        <v/>
      </c>
      <c r="AA208" s="276" t="str">
        <f>IF('Info patients (1)'!AA208&lt;&gt;'Info patients (2)'!AA208,"CHECK","")</f>
        <v/>
      </c>
      <c r="AB208" s="276" t="str">
        <f>IF('Info patients (1)'!AB208&lt;&gt;'Info patients (2)'!AB208,"CHECK","")</f>
        <v/>
      </c>
      <c r="AC208" s="276" t="str">
        <f>IF('Info patients (1)'!AC208&lt;&gt;'Info patients (2)'!AC208,"CHECK","")</f>
        <v/>
      </c>
      <c r="AD208" s="276" t="str">
        <f>IF('Info patients (1)'!AD208&lt;&gt;'Info patients (2)'!AD208,"CHECK","")</f>
        <v/>
      </c>
      <c r="AE208" s="276" t="str">
        <f>IF('Info patients (1)'!AE208&lt;&gt;'Info patients (2)'!AE208,"CHECK","")</f>
        <v/>
      </c>
      <c r="AF208" s="276" t="str">
        <f>IF('Info patients (1)'!AF208&lt;&gt;'Info patients (2)'!AF208,"CHECK","")</f>
        <v/>
      </c>
      <c r="AG208" s="276" t="str">
        <f>IF('Info patients (1)'!AG208&lt;&gt;'Info patients (2)'!AG208,"CHECK","")</f>
        <v/>
      </c>
      <c r="AH208" s="276" t="str">
        <f>IF('Info patients (1)'!AH208&lt;&gt;'Info patients (2)'!AH208,"CHECK","")</f>
        <v/>
      </c>
      <c r="AI208" s="276" t="str">
        <f>IF('Info patients (1)'!AI208&lt;&gt;'Info patients (2)'!AI208,"CHECK","")</f>
        <v/>
      </c>
      <c r="AJ208" s="276" t="str">
        <f>IF('Info patients (1)'!AJ208&lt;&gt;'Info patients (2)'!AJ208,"CHECK","")</f>
        <v/>
      </c>
      <c r="AK208" s="276" t="str">
        <f>IF('Info patients (1)'!AK208&lt;&gt;'Info patients (2)'!AK208,"CHECK","")</f>
        <v/>
      </c>
      <c r="AL208" s="276" t="str">
        <f>IF('Info patients (1)'!AL208&lt;&gt;'Info patients (2)'!AL208,"CHECK","")</f>
        <v/>
      </c>
      <c r="AM208" s="276" t="str">
        <f>IF('Info patients (1)'!AM208&lt;&gt;'Info patients (2)'!AM208,"CHECK","")</f>
        <v/>
      </c>
      <c r="AN208" s="276" t="str">
        <f>IF('Info patients (1)'!AN208&lt;&gt;'Info patients (2)'!AN208,"CHECK","")</f>
        <v/>
      </c>
      <c r="AO208" s="276" t="str">
        <f>IF('Info patients (1)'!AO208&lt;&gt;'Info patients (2)'!AO208,"CHECK","")</f>
        <v/>
      </c>
      <c r="AP208" s="276" t="str">
        <f>IF('Info patients (1)'!AP208&lt;&gt;'Info patients (2)'!AP208,"CHECK","")</f>
        <v/>
      </c>
      <c r="AQ208" s="276" t="str">
        <f>IF('Info patients (1)'!AQ208&lt;&gt;'Info patients (2)'!AQ208,"CHECK","")</f>
        <v/>
      </c>
      <c r="AR208" s="276" t="str">
        <f>IF('Info patients (1)'!AR208&lt;&gt;'Info patients (2)'!AR208,"CHECK","")</f>
        <v/>
      </c>
      <c r="AS208" s="276" t="str">
        <f>IF('Info patients (1)'!AS208&lt;&gt;'Info patients (2)'!AS208,"CHECK","")</f>
        <v/>
      </c>
      <c r="AT208" s="276" t="str">
        <f>IF('Info patients (1)'!AT208&lt;&gt;'Info patients (2)'!AT208,"CHECK","")</f>
        <v/>
      </c>
      <c r="AU208" s="276" t="str">
        <f>IF('Info patients (1)'!AU208&lt;&gt;'Info patients (2)'!AU208,"CHECK","")</f>
        <v/>
      </c>
      <c r="AV208" s="276" t="str">
        <f>IF('Info patients (1)'!AV208&lt;&gt;'Info patients (2)'!AV208,"CHECK","")</f>
        <v/>
      </c>
      <c r="AW208" s="276" t="str">
        <f>IF('Info patients (1)'!AW208&lt;&gt;'Info patients (2)'!AW208,"CHECK","")</f>
        <v/>
      </c>
      <c r="AX208" s="276" t="str">
        <f>IF('Info patients (1)'!AX208&lt;&gt;'Info patients (2)'!AX208,"CHECK","")</f>
        <v/>
      </c>
      <c r="AY208" s="276" t="str">
        <f>IF('Info patients (1)'!AY208&lt;&gt;'Info patients (2)'!AY208,"CHECK","")</f>
        <v/>
      </c>
      <c r="AZ208" s="276" t="str">
        <f>IF('Info patients (1)'!AZ208&lt;&gt;'Info patients (2)'!AZ208,"CHECK","")</f>
        <v/>
      </c>
      <c r="BA208" s="276" t="str">
        <f>IF('Info patients (1)'!BA208&lt;&gt;'Info patients (2)'!BA208,"CHECK","")</f>
        <v/>
      </c>
      <c r="BB208" s="276" t="str">
        <f>IF('Info patients (1)'!BB208&lt;&gt;'Info patients (2)'!BB208,"CHECK","")</f>
        <v/>
      </c>
      <c r="BC208" s="276" t="str">
        <f>IF('Info patients (1)'!BC208&lt;&gt;'Info patients (2)'!BC208,"CHECK","")</f>
        <v/>
      </c>
      <c r="BD208" s="276" t="str">
        <f>IF('Info patients (1)'!BD208&lt;&gt;'Info patients (2)'!BD208,"CHECK","")</f>
        <v/>
      </c>
      <c r="BE208" s="276" t="str">
        <f>IF('Info patients (1)'!BE208&lt;&gt;'Info patients (2)'!BE208,"CHECK","")</f>
        <v/>
      </c>
      <c r="BF208" s="276" t="str">
        <f>IF('Info patients (1)'!BF208&lt;&gt;'Info patients (2)'!BF208,"CHECK","")</f>
        <v/>
      </c>
      <c r="BG208" s="276" t="str">
        <f>IF('Info patients (1)'!BG208&lt;&gt;'Info patients (2)'!BG208,"CHECK","")</f>
        <v/>
      </c>
      <c r="BH208" s="276" t="str">
        <f>IF('Info patients (1)'!BH208&lt;&gt;'Info patients (2)'!BH208,"CHECK","")</f>
        <v/>
      </c>
      <c r="BI208" s="276" t="str">
        <f>IF('Info patients (1)'!BI208&lt;&gt;'Info patients (2)'!BI208,"CHECK","")</f>
        <v/>
      </c>
      <c r="BJ208" s="276" t="str">
        <f>IF('Info patients (1)'!BJ208&lt;&gt;'Info patients (2)'!BJ208,"CHECK","")</f>
        <v/>
      </c>
      <c r="BK208" s="276" t="str">
        <f>IF('Info patients (1)'!BK208&lt;&gt;'Info patients (2)'!BK208,"CHECK","")</f>
        <v/>
      </c>
      <c r="BL208" s="276" t="str">
        <f>IF('Info patients (1)'!BL208&lt;&gt;'Info patients (2)'!BL208,"CHECK","")</f>
        <v/>
      </c>
      <c r="BM208" s="276" t="str">
        <f>IF('Info patients (1)'!BM208&lt;&gt;'Info patients (2)'!BM208,"CHECK","")</f>
        <v/>
      </c>
      <c r="BN208" s="276" t="str">
        <f>IF('Info patients (1)'!BN208&lt;&gt;'Info patients (2)'!BN208,"CHECK","")</f>
        <v/>
      </c>
      <c r="BO208" s="276" t="str">
        <f>IF('Info patients (1)'!BO208&lt;&gt;'Info patients (2)'!BO208,"CHECK","")</f>
        <v/>
      </c>
      <c r="BP208" s="276" t="str">
        <f>IF('Info patients (1)'!BP208&lt;&gt;'Info patients (2)'!BP208,"CHECK","")</f>
        <v/>
      </c>
      <c r="BQ208" s="276" t="str">
        <f>IF('Info patients (1)'!BQ208&lt;&gt;'Info patients (2)'!BQ208,"CHECK","")</f>
        <v/>
      </c>
      <c r="BR208" s="276" t="str">
        <f>IF('Info patients (1)'!BR208&lt;&gt;'Info patients (2)'!BR208,"CHECK","")</f>
        <v/>
      </c>
      <c r="BS208" s="276" t="str">
        <f>IF('Info patients (1)'!BS208&lt;&gt;'Info patients (2)'!BS208,"CHECK","")</f>
        <v/>
      </c>
      <c r="BT208" s="276" t="str">
        <f>IF('Info patients (1)'!BT208&lt;&gt;'Info patients (2)'!BT208,"CHECK","")</f>
        <v/>
      </c>
      <c r="BU208" s="276" t="str">
        <f>IF('Info patients (1)'!BU208&lt;&gt;'Info patients (2)'!BU208,"CHECK","")</f>
        <v/>
      </c>
      <c r="BV208" s="276" t="str">
        <f>IF('Info patients (1)'!BV208&lt;&gt;'Info patients (2)'!BV208,"CHECK","")</f>
        <v/>
      </c>
      <c r="BW208" s="276" t="str">
        <f>IF('Info patients (1)'!BW208&lt;&gt;'Info patients (2)'!BW208,"CHECK","")</f>
        <v/>
      </c>
      <c r="BX208" s="276" t="str">
        <f>IF('Info patients (1)'!BX208&lt;&gt;'Info patients (2)'!BX208,"CHECK","")</f>
        <v/>
      </c>
      <c r="BY208" s="276" t="str">
        <f>IF('Info patients (1)'!BY208&lt;&gt;'Info patients (2)'!BY208,"CHECK","")</f>
        <v/>
      </c>
      <c r="BZ208" s="276" t="str">
        <f>IF('Info patients (1)'!BZ208&lt;&gt;'Info patients (2)'!BZ208,"CHECK","")</f>
        <v/>
      </c>
      <c r="CA208" s="276" t="str">
        <f>IF('Info patients (1)'!CA208&lt;&gt;'Info patients (2)'!CA208,"CHECK","")</f>
        <v/>
      </c>
      <c r="CB208" s="276" t="str">
        <f>IF('Info patients (1)'!CB208&lt;&gt;'Info patients (2)'!CB208,"CHECK","")</f>
        <v/>
      </c>
      <c r="CC208" s="276" t="str">
        <f>IF('Info patients (1)'!CC208&lt;&gt;'Info patients (2)'!CC208,"CHECK","")</f>
        <v/>
      </c>
      <c r="CD208" s="276" t="str">
        <f>IF('Info patients (1)'!CD208&lt;&gt;'Info patients (2)'!CD208,"CHECK","")</f>
        <v/>
      </c>
      <c r="CE208" s="276" t="str">
        <f>IF('Info patients (1)'!CE208&lt;&gt;'Info patients (2)'!CE208,"CHECK","")</f>
        <v/>
      </c>
      <c r="CF208" s="276" t="str">
        <f>IF('Info patients (1)'!CF208&lt;&gt;'Info patients (2)'!CF208,"CHECK","")</f>
        <v/>
      </c>
      <c r="CG208" s="276" t="str">
        <f>IF('Info patients (1)'!CG208&lt;&gt;'Info patients (2)'!CG208,"CHECK","")</f>
        <v/>
      </c>
      <c r="CH208" s="276" t="str">
        <f>IF('Info patients (1)'!CH208&lt;&gt;'Info patients (2)'!CH208,"CHECK","")</f>
        <v/>
      </c>
      <c r="CI208" s="276" t="str">
        <f>IF('Info patients (1)'!CI208&lt;&gt;'Info patients (2)'!CI208,"CHECK","")</f>
        <v/>
      </c>
      <c r="CJ208" s="276" t="str">
        <f>IF('Info patients (1)'!CJ208&lt;&gt;'Info patients (2)'!CJ208,"CHECK","")</f>
        <v/>
      </c>
      <c r="CK208" s="276" t="str">
        <f>IF('Info patients (1)'!CK208&lt;&gt;'Info patients (2)'!CK208,"CHECK","")</f>
        <v/>
      </c>
      <c r="CL208" s="276" t="str">
        <f>IF('Info patients (1)'!CL208&lt;&gt;'Info patients (2)'!CL208,"CHECK","")</f>
        <v/>
      </c>
      <c r="CM208" s="276" t="str">
        <f>IF('Info patients (1)'!CM208&lt;&gt;'Info patients (2)'!CM208,"CHECK","")</f>
        <v/>
      </c>
      <c r="CN208" s="276" t="str">
        <f>IF('Info patients (1)'!CN208&lt;&gt;'Info patients (2)'!CN208,"CHECK","")</f>
        <v/>
      </c>
      <c r="CO208" s="276" t="str">
        <f>IF('Info patients (1)'!CO208&lt;&gt;'Info patients (2)'!CO208,"CHECK","")</f>
        <v/>
      </c>
      <c r="CP208" s="276" t="str">
        <f>IF('Info patients (1)'!CP208&lt;&gt;'Info patients (2)'!CP208,"CHECK","")</f>
        <v/>
      </c>
      <c r="CQ208" s="276" t="str">
        <f>IF('Info patients (1)'!CQ208&lt;&gt;'Info patients (2)'!CQ208,"CHECK","")</f>
        <v/>
      </c>
      <c r="CR208" s="276" t="str">
        <f>IF('Info patients (1)'!CR208&lt;&gt;'Info patients (2)'!CR208,"CHECK","")</f>
        <v/>
      </c>
      <c r="CS208" s="276" t="str">
        <f>IF('Info patients (1)'!CS208&lt;&gt;'Info patients (2)'!CS208,"CHECK","")</f>
        <v/>
      </c>
      <c r="CT208" s="276" t="str">
        <f>IF('Info patients (1)'!CT208&lt;&gt;'Info patients (2)'!CT208,"CHECK","")</f>
        <v/>
      </c>
      <c r="CU208" s="276" t="str">
        <f>IF('Info patients (1)'!CU208&lt;&gt;'Info patients (2)'!CU208,"CHECK","")</f>
        <v/>
      </c>
      <c r="CV208" s="276" t="str">
        <f>IF('Info patients (1)'!CV208&lt;&gt;'Info patients (2)'!CV208,"CHECK","")</f>
        <v/>
      </c>
      <c r="CW208" s="276" t="str">
        <f>IF('Info patients (1)'!CW208&lt;&gt;'Info patients (2)'!CW208,"CHECK","")</f>
        <v/>
      </c>
      <c r="CX208" s="276" t="str">
        <f>IF('Info patients (1)'!CX208&lt;&gt;'Info patients (2)'!CX208,"CHECK","")</f>
        <v/>
      </c>
      <c r="CY208" s="276" t="str">
        <f>IF('Info patients (1)'!CY208&lt;&gt;'Info patients (2)'!CY208,"CHECK","")</f>
        <v/>
      </c>
      <c r="CZ208" s="276" t="str">
        <f>IF('Info patients (1)'!CZ208&lt;&gt;'Info patients (2)'!CZ208,"CHECK","")</f>
        <v/>
      </c>
      <c r="DA208" s="276" t="str">
        <f>IF('Info patients (1)'!DA208&lt;&gt;'Info patients (2)'!DA208,"CHECK","")</f>
        <v/>
      </c>
      <c r="DB208" s="276" t="str">
        <f>IF('Info patients (1)'!DB208&lt;&gt;'Info patients (2)'!DB208,"CHECK","")</f>
        <v/>
      </c>
      <c r="DC208" s="276" t="str">
        <f>IF('Info patients (1)'!DC208&lt;&gt;'Info patients (2)'!DC208,"CHECK","")</f>
        <v/>
      </c>
      <c r="DD208" s="276" t="str">
        <f>IF('Info patients (1)'!DD208&lt;&gt;'Info patients (2)'!DD208,"CHECK","")</f>
        <v/>
      </c>
      <c r="DE208" s="276" t="str">
        <f>IF('Info patients (1)'!DE208&lt;&gt;'Info patients (2)'!DE208,"CHECK","")</f>
        <v/>
      </c>
      <c r="DF208" s="276" t="str">
        <f>IF('Info patients (1)'!DF208&lt;&gt;'Info patients (2)'!DF208,"CHECK","")</f>
        <v/>
      </c>
      <c r="DG208" s="276" t="str">
        <f>IF('Info patients (1)'!DG208&lt;&gt;'Info patients (2)'!DG208,"CHECK","")</f>
        <v/>
      </c>
      <c r="DH208" s="276" t="str">
        <f>IF('Info patients (1)'!DH208&lt;&gt;'Info patients (2)'!DH208,"CHECK","")</f>
        <v/>
      </c>
      <c r="DI208" s="276" t="str">
        <f>IF('Info patients (1)'!DI208&lt;&gt;'Info patients (2)'!DI208,"CHECK","")</f>
        <v/>
      </c>
      <c r="DJ208" s="276" t="str">
        <f>IF('Info patients (1)'!DJ208&lt;&gt;'Info patients (2)'!DJ208,"CHECK","")</f>
        <v/>
      </c>
      <c r="DK208" s="276" t="str">
        <f>IF('Info patients (1)'!DK208&lt;&gt;'Info patients (2)'!DK208,"CHECK","")</f>
        <v/>
      </c>
      <c r="DL208" s="276" t="str">
        <f>IF('Info patients (1)'!DL208&lt;&gt;'Info patients (2)'!DL208,"CHECK","")</f>
        <v/>
      </c>
      <c r="DM208" s="276" t="str">
        <f>IF('Info patients (1)'!DM208&lt;&gt;'Info patients (2)'!DM208,"CHECK","")</f>
        <v/>
      </c>
      <c r="DN208" s="276" t="str">
        <f>IF('Info patients (1)'!DN208&lt;&gt;'Info patients (2)'!DN208,"CHECK","")</f>
        <v/>
      </c>
      <c r="DO208" s="276" t="str">
        <f>IF('Info patients (1)'!DO208&lt;&gt;'Info patients (2)'!DO208,"CHECK","")</f>
        <v/>
      </c>
      <c r="DP208" s="276" t="str">
        <f>IF('Info patients (1)'!DP208&lt;&gt;'Info patients (2)'!DP208,"CHECK","")</f>
        <v/>
      </c>
      <c r="DQ208" s="276" t="str">
        <f>IF('Info patients (1)'!DQ208&lt;&gt;'Info patients (2)'!DQ208,"CHECK","")</f>
        <v/>
      </c>
    </row>
    <row r="209" spans="1:121" s="326" customFormat="1" ht="23.25" customHeight="1" x14ac:dyDescent="0.2">
      <c r="A209" s="276" t="str">
        <f>IF('Info patients (1)'!A209&lt;&gt;'Info patients (2)'!A209,"CHECK","")</f>
        <v/>
      </c>
      <c r="B209" s="276" t="str">
        <f>IF('Info patients (1)'!B209&lt;&gt;'Info patients (2)'!B209,"CHECK","")</f>
        <v/>
      </c>
      <c r="C209" s="276" t="str">
        <f>IF('Info patients (1)'!C209&lt;&gt;'Info patients (2)'!C209,"CHECK","")</f>
        <v/>
      </c>
      <c r="D209" s="276" t="str">
        <f>IF('Info patients (1)'!D209&lt;&gt;'Info patients (2)'!D209,"CHECK","")</f>
        <v/>
      </c>
      <c r="E209" s="276" t="str">
        <f>IF('Info patients (1)'!E209&lt;&gt;'Info patients (2)'!E209,"CHECK","")</f>
        <v/>
      </c>
      <c r="F209" s="276" t="str">
        <f>IF('Info patients (1)'!F209&lt;&gt;'Info patients (2)'!F209,"CHECK","")</f>
        <v/>
      </c>
      <c r="G209" s="276" t="str">
        <f>IF('Info patients (1)'!G209&lt;&gt;'Info patients (2)'!G209,"CHECK","")</f>
        <v/>
      </c>
      <c r="H209" s="276" t="str">
        <f>IF('Info patients (1)'!H209&lt;&gt;'Info patients (2)'!H209,"CHECK","")</f>
        <v/>
      </c>
      <c r="I209" s="276" t="str">
        <f>IF('Info patients (1)'!I209&lt;&gt;'Info patients (2)'!I209,"CHECK","")</f>
        <v/>
      </c>
      <c r="J209" s="276" t="str">
        <f>IF('Info patients (1)'!J209&lt;&gt;'Info patients (2)'!J209,"CHECK","")</f>
        <v/>
      </c>
      <c r="K209" s="276" t="str">
        <f>IF('Info patients (1)'!K209&lt;&gt;'Info patients (2)'!K209,"CHECK","")</f>
        <v/>
      </c>
      <c r="L209" s="276" t="str">
        <f>IF('Info patients (1)'!L209&lt;&gt;'Info patients (2)'!L209,"CHECK","")</f>
        <v/>
      </c>
      <c r="M209" s="276" t="str">
        <f>IF('Info patients (1)'!M209&lt;&gt;'Info patients (2)'!M209,"CHECK","")</f>
        <v/>
      </c>
      <c r="N209" s="276" t="str">
        <f>IF('Info patients (1)'!N209&lt;&gt;'Info patients (2)'!N209,"CHECK","")</f>
        <v/>
      </c>
      <c r="O209" s="276" t="str">
        <f>IF('Info patients (1)'!O209&lt;&gt;'Info patients (2)'!O209,"CHECK","")</f>
        <v/>
      </c>
      <c r="P209" s="276" t="str">
        <f>IF('Info patients (1)'!P209&lt;&gt;'Info patients (2)'!P209,"CHECK","")</f>
        <v/>
      </c>
      <c r="Q209" s="276" t="str">
        <f>IF('Info patients (1)'!Q209&lt;&gt;'Info patients (2)'!Q209,"CHECK","")</f>
        <v/>
      </c>
      <c r="R209" s="276" t="str">
        <f>IF('Info patients (1)'!R209&lt;&gt;'Info patients (2)'!R209,"CHECK","")</f>
        <v/>
      </c>
      <c r="S209" s="276" t="str">
        <f>IF('Info patients (1)'!S209&lt;&gt;'Info patients (2)'!S209,"CHECK","")</f>
        <v/>
      </c>
      <c r="T209" s="276" t="str">
        <f>IF('Info patients (1)'!T209&lt;&gt;'Info patients (2)'!T209,"CHECK","")</f>
        <v/>
      </c>
      <c r="U209" s="276" t="str">
        <f>IF('Info patients (1)'!U209&lt;&gt;'Info patients (2)'!U209,"CHECK","")</f>
        <v/>
      </c>
      <c r="V209" s="276" t="str">
        <f>IF('Info patients (1)'!V209&lt;&gt;'Info patients (2)'!V209,"CHECK","")</f>
        <v/>
      </c>
      <c r="W209" s="276" t="str">
        <f>IF('Info patients (1)'!W209&lt;&gt;'Info patients (2)'!W209,"CHECK","")</f>
        <v/>
      </c>
      <c r="X209" s="276" t="str">
        <f>IF('Info patients (1)'!X209&lt;&gt;'Info patients (2)'!X209,"CHECK","")</f>
        <v/>
      </c>
      <c r="Y209" s="276" t="str">
        <f>IF('Info patients (1)'!Y209&lt;&gt;'Info patients (2)'!Y209,"CHECK","")</f>
        <v/>
      </c>
      <c r="Z209" s="276" t="str">
        <f>IF('Info patients (1)'!Z209&lt;&gt;'Info patients (2)'!Z209,"CHECK","")</f>
        <v/>
      </c>
      <c r="AA209" s="276" t="str">
        <f>IF('Info patients (1)'!AA209&lt;&gt;'Info patients (2)'!AA209,"CHECK","")</f>
        <v/>
      </c>
      <c r="AB209" s="276" t="str">
        <f>IF('Info patients (1)'!AB209&lt;&gt;'Info patients (2)'!AB209,"CHECK","")</f>
        <v/>
      </c>
      <c r="AC209" s="276" t="str">
        <f>IF('Info patients (1)'!AC209&lt;&gt;'Info patients (2)'!AC209,"CHECK","")</f>
        <v/>
      </c>
      <c r="AD209" s="276" t="str">
        <f>IF('Info patients (1)'!AD209&lt;&gt;'Info patients (2)'!AD209,"CHECK","")</f>
        <v/>
      </c>
      <c r="AE209" s="276" t="str">
        <f>IF('Info patients (1)'!AE209&lt;&gt;'Info patients (2)'!AE209,"CHECK","")</f>
        <v/>
      </c>
      <c r="AF209" s="276" t="str">
        <f>IF('Info patients (1)'!AF209&lt;&gt;'Info patients (2)'!AF209,"CHECK","")</f>
        <v/>
      </c>
      <c r="AG209" s="276" t="str">
        <f>IF('Info patients (1)'!AG209&lt;&gt;'Info patients (2)'!AG209,"CHECK","")</f>
        <v/>
      </c>
      <c r="AH209" s="276" t="str">
        <f>IF('Info patients (1)'!AH209&lt;&gt;'Info patients (2)'!AH209,"CHECK","")</f>
        <v/>
      </c>
      <c r="AI209" s="276" t="str">
        <f>IF('Info patients (1)'!AI209&lt;&gt;'Info patients (2)'!AI209,"CHECK","")</f>
        <v/>
      </c>
      <c r="AJ209" s="276" t="str">
        <f>IF('Info patients (1)'!AJ209&lt;&gt;'Info patients (2)'!AJ209,"CHECK","")</f>
        <v/>
      </c>
      <c r="AK209" s="276" t="str">
        <f>IF('Info patients (1)'!AK209&lt;&gt;'Info patients (2)'!AK209,"CHECK","")</f>
        <v/>
      </c>
      <c r="AL209" s="276" t="str">
        <f>IF('Info patients (1)'!AL209&lt;&gt;'Info patients (2)'!AL209,"CHECK","")</f>
        <v/>
      </c>
      <c r="AM209" s="276" t="str">
        <f>IF('Info patients (1)'!AM209&lt;&gt;'Info patients (2)'!AM209,"CHECK","")</f>
        <v/>
      </c>
      <c r="AN209" s="276" t="str">
        <f>IF('Info patients (1)'!AN209&lt;&gt;'Info patients (2)'!AN209,"CHECK","")</f>
        <v/>
      </c>
      <c r="AO209" s="276" t="str">
        <f>IF('Info patients (1)'!AO209&lt;&gt;'Info patients (2)'!AO209,"CHECK","")</f>
        <v/>
      </c>
      <c r="AP209" s="276" t="str">
        <f>IF('Info patients (1)'!AP209&lt;&gt;'Info patients (2)'!AP209,"CHECK","")</f>
        <v/>
      </c>
      <c r="AQ209" s="276" t="str">
        <f>IF('Info patients (1)'!AQ209&lt;&gt;'Info patients (2)'!AQ209,"CHECK","")</f>
        <v/>
      </c>
      <c r="AR209" s="276" t="str">
        <f>IF('Info patients (1)'!AR209&lt;&gt;'Info patients (2)'!AR209,"CHECK","")</f>
        <v/>
      </c>
      <c r="AS209" s="276" t="str">
        <f>IF('Info patients (1)'!AS209&lt;&gt;'Info patients (2)'!AS209,"CHECK","")</f>
        <v/>
      </c>
      <c r="AT209" s="276" t="str">
        <f>IF('Info patients (1)'!AT209&lt;&gt;'Info patients (2)'!AT209,"CHECK","")</f>
        <v/>
      </c>
      <c r="AU209" s="276" t="str">
        <f>IF('Info patients (1)'!AU209&lt;&gt;'Info patients (2)'!AU209,"CHECK","")</f>
        <v/>
      </c>
      <c r="AV209" s="276" t="str">
        <f>IF('Info patients (1)'!AV209&lt;&gt;'Info patients (2)'!AV209,"CHECK","")</f>
        <v/>
      </c>
      <c r="AW209" s="276" t="str">
        <f>IF('Info patients (1)'!AW209&lt;&gt;'Info patients (2)'!AW209,"CHECK","")</f>
        <v/>
      </c>
      <c r="AX209" s="276" t="str">
        <f>IF('Info patients (1)'!AX209&lt;&gt;'Info patients (2)'!AX209,"CHECK","")</f>
        <v/>
      </c>
      <c r="AY209" s="276" t="str">
        <f>IF('Info patients (1)'!AY209&lt;&gt;'Info patients (2)'!AY209,"CHECK","")</f>
        <v/>
      </c>
      <c r="AZ209" s="276" t="str">
        <f>IF('Info patients (1)'!AZ209&lt;&gt;'Info patients (2)'!AZ209,"CHECK","")</f>
        <v/>
      </c>
      <c r="BA209" s="276" t="str">
        <f>IF('Info patients (1)'!BA209&lt;&gt;'Info patients (2)'!BA209,"CHECK","")</f>
        <v/>
      </c>
      <c r="BB209" s="276" t="str">
        <f>IF('Info patients (1)'!BB209&lt;&gt;'Info patients (2)'!BB209,"CHECK","")</f>
        <v/>
      </c>
      <c r="BC209" s="276" t="str">
        <f>IF('Info patients (1)'!BC209&lt;&gt;'Info patients (2)'!BC209,"CHECK","")</f>
        <v/>
      </c>
      <c r="BD209" s="276" t="str">
        <f>IF('Info patients (1)'!BD209&lt;&gt;'Info patients (2)'!BD209,"CHECK","")</f>
        <v/>
      </c>
      <c r="BE209" s="276" t="str">
        <f>IF('Info patients (1)'!BE209&lt;&gt;'Info patients (2)'!BE209,"CHECK","")</f>
        <v/>
      </c>
      <c r="BF209" s="276" t="str">
        <f>IF('Info patients (1)'!BF209&lt;&gt;'Info patients (2)'!BF209,"CHECK","")</f>
        <v/>
      </c>
      <c r="BG209" s="276" t="str">
        <f>IF('Info patients (1)'!BG209&lt;&gt;'Info patients (2)'!BG209,"CHECK","")</f>
        <v/>
      </c>
      <c r="BH209" s="276" t="str">
        <f>IF('Info patients (1)'!BH209&lt;&gt;'Info patients (2)'!BH209,"CHECK","")</f>
        <v/>
      </c>
      <c r="BI209" s="276" t="str">
        <f>IF('Info patients (1)'!BI209&lt;&gt;'Info patients (2)'!BI209,"CHECK","")</f>
        <v/>
      </c>
      <c r="BJ209" s="276" t="str">
        <f>IF('Info patients (1)'!BJ209&lt;&gt;'Info patients (2)'!BJ209,"CHECK","")</f>
        <v/>
      </c>
      <c r="BK209" s="276" t="str">
        <f>IF('Info patients (1)'!BK209&lt;&gt;'Info patients (2)'!BK209,"CHECK","")</f>
        <v/>
      </c>
      <c r="BL209" s="276" t="str">
        <f>IF('Info patients (1)'!BL209&lt;&gt;'Info patients (2)'!BL209,"CHECK","")</f>
        <v/>
      </c>
      <c r="BM209" s="276" t="str">
        <f>IF('Info patients (1)'!BM209&lt;&gt;'Info patients (2)'!BM209,"CHECK","")</f>
        <v/>
      </c>
      <c r="BN209" s="276" t="str">
        <f>IF('Info patients (1)'!BN209&lt;&gt;'Info patients (2)'!BN209,"CHECK","")</f>
        <v/>
      </c>
      <c r="BO209" s="276" t="str">
        <f>IF('Info patients (1)'!BO209&lt;&gt;'Info patients (2)'!BO209,"CHECK","")</f>
        <v/>
      </c>
      <c r="BP209" s="276" t="str">
        <f>IF('Info patients (1)'!BP209&lt;&gt;'Info patients (2)'!BP209,"CHECK","")</f>
        <v/>
      </c>
      <c r="BQ209" s="276" t="str">
        <f>IF('Info patients (1)'!BQ209&lt;&gt;'Info patients (2)'!BQ209,"CHECK","")</f>
        <v/>
      </c>
      <c r="BR209" s="276" t="str">
        <f>IF('Info patients (1)'!BR209&lt;&gt;'Info patients (2)'!BR209,"CHECK","")</f>
        <v/>
      </c>
      <c r="BS209" s="276" t="str">
        <f>IF('Info patients (1)'!BS209&lt;&gt;'Info patients (2)'!BS209,"CHECK","")</f>
        <v/>
      </c>
      <c r="BT209" s="276" t="str">
        <f>IF('Info patients (1)'!BT209&lt;&gt;'Info patients (2)'!BT209,"CHECK","")</f>
        <v/>
      </c>
      <c r="BU209" s="276" t="str">
        <f>IF('Info patients (1)'!BU209&lt;&gt;'Info patients (2)'!BU209,"CHECK","")</f>
        <v/>
      </c>
      <c r="BV209" s="276" t="str">
        <f>IF('Info patients (1)'!BV209&lt;&gt;'Info patients (2)'!BV209,"CHECK","")</f>
        <v/>
      </c>
      <c r="BW209" s="276" t="str">
        <f>IF('Info patients (1)'!BW209&lt;&gt;'Info patients (2)'!BW209,"CHECK","")</f>
        <v/>
      </c>
      <c r="BX209" s="276" t="str">
        <f>IF('Info patients (1)'!BX209&lt;&gt;'Info patients (2)'!BX209,"CHECK","")</f>
        <v/>
      </c>
      <c r="BY209" s="276" t="str">
        <f>IF('Info patients (1)'!BY209&lt;&gt;'Info patients (2)'!BY209,"CHECK","")</f>
        <v/>
      </c>
      <c r="BZ209" s="276" t="str">
        <f>IF('Info patients (1)'!BZ209&lt;&gt;'Info patients (2)'!BZ209,"CHECK","")</f>
        <v/>
      </c>
      <c r="CA209" s="276" t="str">
        <f>IF('Info patients (1)'!CA209&lt;&gt;'Info patients (2)'!CA209,"CHECK","")</f>
        <v/>
      </c>
      <c r="CB209" s="276" t="str">
        <f>IF('Info patients (1)'!CB209&lt;&gt;'Info patients (2)'!CB209,"CHECK","")</f>
        <v/>
      </c>
      <c r="CC209" s="276" t="str">
        <f>IF('Info patients (1)'!CC209&lt;&gt;'Info patients (2)'!CC209,"CHECK","")</f>
        <v/>
      </c>
      <c r="CD209" s="276" t="str">
        <f>IF('Info patients (1)'!CD209&lt;&gt;'Info patients (2)'!CD209,"CHECK","")</f>
        <v/>
      </c>
      <c r="CE209" s="276" t="str">
        <f>IF('Info patients (1)'!CE209&lt;&gt;'Info patients (2)'!CE209,"CHECK","")</f>
        <v/>
      </c>
      <c r="CF209" s="276" t="str">
        <f>IF('Info patients (1)'!CF209&lt;&gt;'Info patients (2)'!CF209,"CHECK","")</f>
        <v/>
      </c>
      <c r="CG209" s="276" t="str">
        <f>IF('Info patients (1)'!CG209&lt;&gt;'Info patients (2)'!CG209,"CHECK","")</f>
        <v/>
      </c>
      <c r="CH209" s="276" t="str">
        <f>IF('Info patients (1)'!CH209&lt;&gt;'Info patients (2)'!CH209,"CHECK","")</f>
        <v/>
      </c>
      <c r="CI209" s="276" t="str">
        <f>IF('Info patients (1)'!CI209&lt;&gt;'Info patients (2)'!CI209,"CHECK","")</f>
        <v/>
      </c>
      <c r="CJ209" s="276" t="str">
        <f>IF('Info patients (1)'!CJ209&lt;&gt;'Info patients (2)'!CJ209,"CHECK","")</f>
        <v/>
      </c>
      <c r="CK209" s="276" t="str">
        <f>IF('Info patients (1)'!CK209&lt;&gt;'Info patients (2)'!CK209,"CHECK","")</f>
        <v/>
      </c>
      <c r="CL209" s="276" t="str">
        <f>IF('Info patients (1)'!CL209&lt;&gt;'Info patients (2)'!CL209,"CHECK","")</f>
        <v/>
      </c>
      <c r="CM209" s="276" t="str">
        <f>IF('Info patients (1)'!CM209&lt;&gt;'Info patients (2)'!CM209,"CHECK","")</f>
        <v/>
      </c>
      <c r="CN209" s="276" t="str">
        <f>IF('Info patients (1)'!CN209&lt;&gt;'Info patients (2)'!CN209,"CHECK","")</f>
        <v/>
      </c>
      <c r="CO209" s="276" t="str">
        <f>IF('Info patients (1)'!CO209&lt;&gt;'Info patients (2)'!CO209,"CHECK","")</f>
        <v/>
      </c>
      <c r="CP209" s="276" t="str">
        <f>IF('Info patients (1)'!CP209&lt;&gt;'Info patients (2)'!CP209,"CHECK","")</f>
        <v/>
      </c>
      <c r="CQ209" s="276" t="str">
        <f>IF('Info patients (1)'!CQ209&lt;&gt;'Info patients (2)'!CQ209,"CHECK","")</f>
        <v/>
      </c>
      <c r="CR209" s="276" t="str">
        <f>IF('Info patients (1)'!CR209&lt;&gt;'Info patients (2)'!CR209,"CHECK","")</f>
        <v/>
      </c>
      <c r="CS209" s="276" t="str">
        <f>IF('Info patients (1)'!CS209&lt;&gt;'Info patients (2)'!CS209,"CHECK","")</f>
        <v/>
      </c>
      <c r="CT209" s="276" t="str">
        <f>IF('Info patients (1)'!CT209&lt;&gt;'Info patients (2)'!CT209,"CHECK","")</f>
        <v/>
      </c>
      <c r="CU209" s="276" t="str">
        <f>IF('Info patients (1)'!CU209&lt;&gt;'Info patients (2)'!CU209,"CHECK","")</f>
        <v/>
      </c>
      <c r="CV209" s="276" t="str">
        <f>IF('Info patients (1)'!CV209&lt;&gt;'Info patients (2)'!CV209,"CHECK","")</f>
        <v/>
      </c>
      <c r="CW209" s="276" t="str">
        <f>IF('Info patients (1)'!CW209&lt;&gt;'Info patients (2)'!CW209,"CHECK","")</f>
        <v/>
      </c>
      <c r="CX209" s="276" t="str">
        <f>IF('Info patients (1)'!CX209&lt;&gt;'Info patients (2)'!CX209,"CHECK","")</f>
        <v/>
      </c>
      <c r="CY209" s="276" t="str">
        <f>IF('Info patients (1)'!CY209&lt;&gt;'Info patients (2)'!CY209,"CHECK","")</f>
        <v/>
      </c>
      <c r="CZ209" s="276" t="str">
        <f>IF('Info patients (1)'!CZ209&lt;&gt;'Info patients (2)'!CZ209,"CHECK","")</f>
        <v/>
      </c>
      <c r="DA209" s="276" t="str">
        <f>IF('Info patients (1)'!DA209&lt;&gt;'Info patients (2)'!DA209,"CHECK","")</f>
        <v/>
      </c>
      <c r="DB209" s="276" t="str">
        <f>IF('Info patients (1)'!DB209&lt;&gt;'Info patients (2)'!DB209,"CHECK","")</f>
        <v/>
      </c>
      <c r="DC209" s="276" t="str">
        <f>IF('Info patients (1)'!DC209&lt;&gt;'Info patients (2)'!DC209,"CHECK","")</f>
        <v/>
      </c>
      <c r="DD209" s="276" t="str">
        <f>IF('Info patients (1)'!DD209&lt;&gt;'Info patients (2)'!DD209,"CHECK","")</f>
        <v/>
      </c>
      <c r="DE209" s="276" t="str">
        <f>IF('Info patients (1)'!DE209&lt;&gt;'Info patients (2)'!DE209,"CHECK","")</f>
        <v/>
      </c>
      <c r="DF209" s="276" t="str">
        <f>IF('Info patients (1)'!DF209&lt;&gt;'Info patients (2)'!DF209,"CHECK","")</f>
        <v/>
      </c>
      <c r="DG209" s="276" t="str">
        <f>IF('Info patients (1)'!DG209&lt;&gt;'Info patients (2)'!DG209,"CHECK","")</f>
        <v/>
      </c>
      <c r="DH209" s="276" t="str">
        <f>IF('Info patients (1)'!DH209&lt;&gt;'Info patients (2)'!DH209,"CHECK","")</f>
        <v/>
      </c>
      <c r="DI209" s="276" t="str">
        <f>IF('Info patients (1)'!DI209&lt;&gt;'Info patients (2)'!DI209,"CHECK","")</f>
        <v/>
      </c>
      <c r="DJ209" s="276" t="str">
        <f>IF('Info patients (1)'!DJ209&lt;&gt;'Info patients (2)'!DJ209,"CHECK","")</f>
        <v/>
      </c>
      <c r="DK209" s="276" t="str">
        <f>IF('Info patients (1)'!DK209&lt;&gt;'Info patients (2)'!DK209,"CHECK","")</f>
        <v/>
      </c>
      <c r="DL209" s="276" t="str">
        <f>IF('Info patients (1)'!DL209&lt;&gt;'Info patients (2)'!DL209,"CHECK","")</f>
        <v/>
      </c>
      <c r="DM209" s="276" t="str">
        <f>IF('Info patients (1)'!DM209&lt;&gt;'Info patients (2)'!DM209,"CHECK","")</f>
        <v/>
      </c>
      <c r="DN209" s="276" t="str">
        <f>IF('Info patients (1)'!DN209&lt;&gt;'Info patients (2)'!DN209,"CHECK","")</f>
        <v/>
      </c>
      <c r="DO209" s="276" t="str">
        <f>IF('Info patients (1)'!DO209&lt;&gt;'Info patients (2)'!DO209,"CHECK","")</f>
        <v/>
      </c>
      <c r="DP209" s="276" t="str">
        <f>IF('Info patients (1)'!DP209&lt;&gt;'Info patients (2)'!DP209,"CHECK","")</f>
        <v/>
      </c>
      <c r="DQ209" s="276" t="str">
        <f>IF('Info patients (1)'!DQ209&lt;&gt;'Info patients (2)'!DQ209,"CHECK","")</f>
        <v/>
      </c>
    </row>
    <row r="210" spans="1:121" s="326" customFormat="1" ht="23.25" customHeight="1" x14ac:dyDescent="0.2">
      <c r="A210" s="276" t="str">
        <f>IF('Info patients (1)'!A210&lt;&gt;'Info patients (2)'!A210,"CHECK","")</f>
        <v/>
      </c>
      <c r="B210" s="276" t="str">
        <f>IF('Info patients (1)'!B210&lt;&gt;'Info patients (2)'!B210,"CHECK","")</f>
        <v/>
      </c>
      <c r="C210" s="276" t="str">
        <f>IF('Info patients (1)'!C210&lt;&gt;'Info patients (2)'!C210,"CHECK","")</f>
        <v/>
      </c>
      <c r="D210" s="276" t="str">
        <f>IF('Info patients (1)'!D210&lt;&gt;'Info patients (2)'!D210,"CHECK","")</f>
        <v/>
      </c>
      <c r="E210" s="276" t="str">
        <f>IF('Info patients (1)'!E210&lt;&gt;'Info patients (2)'!E210,"CHECK","")</f>
        <v/>
      </c>
      <c r="F210" s="276" t="str">
        <f>IF('Info patients (1)'!F210&lt;&gt;'Info patients (2)'!F210,"CHECK","")</f>
        <v/>
      </c>
      <c r="G210" s="276" t="str">
        <f>IF('Info patients (1)'!G210&lt;&gt;'Info patients (2)'!G210,"CHECK","")</f>
        <v/>
      </c>
      <c r="H210" s="276" t="str">
        <f>IF('Info patients (1)'!H210&lt;&gt;'Info patients (2)'!H210,"CHECK","")</f>
        <v/>
      </c>
      <c r="I210" s="276" t="str">
        <f>IF('Info patients (1)'!I210&lt;&gt;'Info patients (2)'!I210,"CHECK","")</f>
        <v/>
      </c>
      <c r="J210" s="276" t="str">
        <f>IF('Info patients (1)'!J210&lt;&gt;'Info patients (2)'!J210,"CHECK","")</f>
        <v/>
      </c>
      <c r="K210" s="276" t="str">
        <f>IF('Info patients (1)'!K210&lt;&gt;'Info patients (2)'!K210,"CHECK","")</f>
        <v/>
      </c>
      <c r="L210" s="276" t="str">
        <f>IF('Info patients (1)'!L210&lt;&gt;'Info patients (2)'!L210,"CHECK","")</f>
        <v/>
      </c>
      <c r="M210" s="276" t="str">
        <f>IF('Info patients (1)'!M210&lt;&gt;'Info patients (2)'!M210,"CHECK","")</f>
        <v/>
      </c>
      <c r="N210" s="276" t="str">
        <f>IF('Info patients (1)'!N210&lt;&gt;'Info patients (2)'!N210,"CHECK","")</f>
        <v/>
      </c>
      <c r="O210" s="276" t="str">
        <f>IF('Info patients (1)'!O210&lt;&gt;'Info patients (2)'!O210,"CHECK","")</f>
        <v/>
      </c>
      <c r="P210" s="276" t="str">
        <f>IF('Info patients (1)'!P210&lt;&gt;'Info patients (2)'!P210,"CHECK","")</f>
        <v/>
      </c>
      <c r="Q210" s="276" t="str">
        <f>IF('Info patients (1)'!Q210&lt;&gt;'Info patients (2)'!Q210,"CHECK","")</f>
        <v/>
      </c>
      <c r="R210" s="276" t="str">
        <f>IF('Info patients (1)'!R210&lt;&gt;'Info patients (2)'!R210,"CHECK","")</f>
        <v/>
      </c>
      <c r="S210" s="276" t="str">
        <f>IF('Info patients (1)'!S210&lt;&gt;'Info patients (2)'!S210,"CHECK","")</f>
        <v/>
      </c>
      <c r="T210" s="276" t="str">
        <f>IF('Info patients (1)'!T210&lt;&gt;'Info patients (2)'!T210,"CHECK","")</f>
        <v/>
      </c>
      <c r="U210" s="276" t="str">
        <f>IF('Info patients (1)'!U210&lt;&gt;'Info patients (2)'!U210,"CHECK","")</f>
        <v/>
      </c>
      <c r="V210" s="276" t="str">
        <f>IF('Info patients (1)'!V210&lt;&gt;'Info patients (2)'!V210,"CHECK","")</f>
        <v/>
      </c>
      <c r="W210" s="276" t="str">
        <f>IF('Info patients (1)'!W210&lt;&gt;'Info patients (2)'!W210,"CHECK","")</f>
        <v/>
      </c>
      <c r="X210" s="276" t="str">
        <f>IF('Info patients (1)'!X210&lt;&gt;'Info patients (2)'!X210,"CHECK","")</f>
        <v/>
      </c>
      <c r="Y210" s="276" t="str">
        <f>IF('Info patients (1)'!Y210&lt;&gt;'Info patients (2)'!Y210,"CHECK","")</f>
        <v/>
      </c>
      <c r="Z210" s="276" t="str">
        <f>IF('Info patients (1)'!Z210&lt;&gt;'Info patients (2)'!Z210,"CHECK","")</f>
        <v/>
      </c>
      <c r="AA210" s="276" t="str">
        <f>IF('Info patients (1)'!AA210&lt;&gt;'Info patients (2)'!AA210,"CHECK","")</f>
        <v/>
      </c>
      <c r="AB210" s="276" t="str">
        <f>IF('Info patients (1)'!AB210&lt;&gt;'Info patients (2)'!AB210,"CHECK","")</f>
        <v/>
      </c>
      <c r="AC210" s="276" t="str">
        <f>IF('Info patients (1)'!AC210&lt;&gt;'Info patients (2)'!AC210,"CHECK","")</f>
        <v/>
      </c>
      <c r="AD210" s="276" t="str">
        <f>IF('Info patients (1)'!AD210&lt;&gt;'Info patients (2)'!AD210,"CHECK","")</f>
        <v/>
      </c>
      <c r="AE210" s="276" t="str">
        <f>IF('Info patients (1)'!AE210&lt;&gt;'Info patients (2)'!AE210,"CHECK","")</f>
        <v/>
      </c>
      <c r="AF210" s="276" t="str">
        <f>IF('Info patients (1)'!AF210&lt;&gt;'Info patients (2)'!AF210,"CHECK","")</f>
        <v/>
      </c>
      <c r="AG210" s="276" t="str">
        <f>IF('Info patients (1)'!AG210&lt;&gt;'Info patients (2)'!AG210,"CHECK","")</f>
        <v/>
      </c>
      <c r="AH210" s="276" t="str">
        <f>IF('Info patients (1)'!AH210&lt;&gt;'Info patients (2)'!AH210,"CHECK","")</f>
        <v/>
      </c>
      <c r="AI210" s="276" t="str">
        <f>IF('Info patients (1)'!AI210&lt;&gt;'Info patients (2)'!AI210,"CHECK","")</f>
        <v/>
      </c>
      <c r="AJ210" s="276" t="str">
        <f>IF('Info patients (1)'!AJ210&lt;&gt;'Info patients (2)'!AJ210,"CHECK","")</f>
        <v/>
      </c>
      <c r="AK210" s="276" t="str">
        <f>IF('Info patients (1)'!AK210&lt;&gt;'Info patients (2)'!AK210,"CHECK","")</f>
        <v/>
      </c>
      <c r="AL210" s="276" t="str">
        <f>IF('Info patients (1)'!AL210&lt;&gt;'Info patients (2)'!AL210,"CHECK","")</f>
        <v/>
      </c>
      <c r="AM210" s="276" t="str">
        <f>IF('Info patients (1)'!AM210&lt;&gt;'Info patients (2)'!AM210,"CHECK","")</f>
        <v/>
      </c>
      <c r="AN210" s="276" t="str">
        <f>IF('Info patients (1)'!AN210&lt;&gt;'Info patients (2)'!AN210,"CHECK","")</f>
        <v/>
      </c>
      <c r="AO210" s="276" t="str">
        <f>IF('Info patients (1)'!AO210&lt;&gt;'Info patients (2)'!AO210,"CHECK","")</f>
        <v/>
      </c>
      <c r="AP210" s="276" t="str">
        <f>IF('Info patients (1)'!AP210&lt;&gt;'Info patients (2)'!AP210,"CHECK","")</f>
        <v/>
      </c>
      <c r="AQ210" s="276" t="str">
        <f>IF('Info patients (1)'!AQ210&lt;&gt;'Info patients (2)'!AQ210,"CHECK","")</f>
        <v/>
      </c>
      <c r="AR210" s="276" t="str">
        <f>IF('Info patients (1)'!AR210&lt;&gt;'Info patients (2)'!AR210,"CHECK","")</f>
        <v/>
      </c>
      <c r="AS210" s="276" t="str">
        <f>IF('Info patients (1)'!AS210&lt;&gt;'Info patients (2)'!AS210,"CHECK","")</f>
        <v/>
      </c>
      <c r="AT210" s="276" t="str">
        <f>IF('Info patients (1)'!AT210&lt;&gt;'Info patients (2)'!AT210,"CHECK","")</f>
        <v/>
      </c>
      <c r="AU210" s="276" t="str">
        <f>IF('Info patients (1)'!AU210&lt;&gt;'Info patients (2)'!AU210,"CHECK","")</f>
        <v/>
      </c>
      <c r="AV210" s="276" t="str">
        <f>IF('Info patients (1)'!AV210&lt;&gt;'Info patients (2)'!AV210,"CHECK","")</f>
        <v/>
      </c>
      <c r="AW210" s="276" t="str">
        <f>IF('Info patients (1)'!AW210&lt;&gt;'Info patients (2)'!AW210,"CHECK","")</f>
        <v/>
      </c>
      <c r="AX210" s="276" t="str">
        <f>IF('Info patients (1)'!AX210&lt;&gt;'Info patients (2)'!AX210,"CHECK","")</f>
        <v/>
      </c>
      <c r="AY210" s="276" t="str">
        <f>IF('Info patients (1)'!AY210&lt;&gt;'Info patients (2)'!AY210,"CHECK","")</f>
        <v/>
      </c>
      <c r="AZ210" s="276" t="str">
        <f>IF('Info patients (1)'!AZ210&lt;&gt;'Info patients (2)'!AZ210,"CHECK","")</f>
        <v/>
      </c>
      <c r="BA210" s="276" t="str">
        <f>IF('Info patients (1)'!BA210&lt;&gt;'Info patients (2)'!BA210,"CHECK","")</f>
        <v/>
      </c>
      <c r="BB210" s="276" t="str">
        <f>IF('Info patients (1)'!BB210&lt;&gt;'Info patients (2)'!BB210,"CHECK","")</f>
        <v/>
      </c>
      <c r="BC210" s="276" t="str">
        <f>IF('Info patients (1)'!BC210&lt;&gt;'Info patients (2)'!BC210,"CHECK","")</f>
        <v/>
      </c>
      <c r="BD210" s="276" t="str">
        <f>IF('Info patients (1)'!BD210&lt;&gt;'Info patients (2)'!BD210,"CHECK","")</f>
        <v/>
      </c>
      <c r="BE210" s="276" t="str">
        <f>IF('Info patients (1)'!BE210&lt;&gt;'Info patients (2)'!BE210,"CHECK","")</f>
        <v/>
      </c>
      <c r="BF210" s="276" t="str">
        <f>IF('Info patients (1)'!BF210&lt;&gt;'Info patients (2)'!BF210,"CHECK","")</f>
        <v/>
      </c>
      <c r="BG210" s="276" t="str">
        <f>IF('Info patients (1)'!BG210&lt;&gt;'Info patients (2)'!BG210,"CHECK","")</f>
        <v/>
      </c>
      <c r="BH210" s="276" t="str">
        <f>IF('Info patients (1)'!BH210&lt;&gt;'Info patients (2)'!BH210,"CHECK","")</f>
        <v/>
      </c>
      <c r="BI210" s="276" t="str">
        <f>IF('Info patients (1)'!BI210&lt;&gt;'Info patients (2)'!BI210,"CHECK","")</f>
        <v/>
      </c>
      <c r="BJ210" s="276" t="str">
        <f>IF('Info patients (1)'!BJ210&lt;&gt;'Info patients (2)'!BJ210,"CHECK","")</f>
        <v/>
      </c>
      <c r="BK210" s="276" t="str">
        <f>IF('Info patients (1)'!BK210&lt;&gt;'Info patients (2)'!BK210,"CHECK","")</f>
        <v/>
      </c>
      <c r="BL210" s="276" t="str">
        <f>IF('Info patients (1)'!BL210&lt;&gt;'Info patients (2)'!BL210,"CHECK","")</f>
        <v/>
      </c>
      <c r="BM210" s="276" t="str">
        <f>IF('Info patients (1)'!BM210&lt;&gt;'Info patients (2)'!BM210,"CHECK","")</f>
        <v/>
      </c>
      <c r="BN210" s="276" t="str">
        <f>IF('Info patients (1)'!BN210&lt;&gt;'Info patients (2)'!BN210,"CHECK","")</f>
        <v/>
      </c>
      <c r="BO210" s="276" t="str">
        <f>IF('Info patients (1)'!BO210&lt;&gt;'Info patients (2)'!BO210,"CHECK","")</f>
        <v/>
      </c>
      <c r="BP210" s="276" t="str">
        <f>IF('Info patients (1)'!BP210&lt;&gt;'Info patients (2)'!BP210,"CHECK","")</f>
        <v/>
      </c>
      <c r="BQ210" s="276" t="str">
        <f>IF('Info patients (1)'!BQ210&lt;&gt;'Info patients (2)'!BQ210,"CHECK","")</f>
        <v/>
      </c>
      <c r="BR210" s="276" t="str">
        <f>IF('Info patients (1)'!BR210&lt;&gt;'Info patients (2)'!BR210,"CHECK","")</f>
        <v/>
      </c>
      <c r="BS210" s="276" t="str">
        <f>IF('Info patients (1)'!BS210&lt;&gt;'Info patients (2)'!BS210,"CHECK","")</f>
        <v/>
      </c>
      <c r="BT210" s="276" t="str">
        <f>IF('Info patients (1)'!BT210&lt;&gt;'Info patients (2)'!BT210,"CHECK","")</f>
        <v/>
      </c>
      <c r="BU210" s="276" t="str">
        <f>IF('Info patients (1)'!BU210&lt;&gt;'Info patients (2)'!BU210,"CHECK","")</f>
        <v/>
      </c>
      <c r="BV210" s="276" t="str">
        <f>IF('Info patients (1)'!BV210&lt;&gt;'Info patients (2)'!BV210,"CHECK","")</f>
        <v/>
      </c>
      <c r="BW210" s="276" t="str">
        <f>IF('Info patients (1)'!BW210&lt;&gt;'Info patients (2)'!BW210,"CHECK","")</f>
        <v/>
      </c>
      <c r="BX210" s="276" t="str">
        <f>IF('Info patients (1)'!BX210&lt;&gt;'Info patients (2)'!BX210,"CHECK","")</f>
        <v/>
      </c>
      <c r="BY210" s="276" t="str">
        <f>IF('Info patients (1)'!BY210&lt;&gt;'Info patients (2)'!BY210,"CHECK","")</f>
        <v/>
      </c>
      <c r="BZ210" s="276" t="str">
        <f>IF('Info patients (1)'!BZ210&lt;&gt;'Info patients (2)'!BZ210,"CHECK","")</f>
        <v/>
      </c>
      <c r="CA210" s="276" t="str">
        <f>IF('Info patients (1)'!CA210&lt;&gt;'Info patients (2)'!CA210,"CHECK","")</f>
        <v/>
      </c>
      <c r="CB210" s="276" t="str">
        <f>IF('Info patients (1)'!CB210&lt;&gt;'Info patients (2)'!CB210,"CHECK","")</f>
        <v/>
      </c>
      <c r="CC210" s="276" t="str">
        <f>IF('Info patients (1)'!CC210&lt;&gt;'Info patients (2)'!CC210,"CHECK","")</f>
        <v/>
      </c>
      <c r="CD210" s="276" t="str">
        <f>IF('Info patients (1)'!CD210&lt;&gt;'Info patients (2)'!CD210,"CHECK","")</f>
        <v/>
      </c>
      <c r="CE210" s="276" t="str">
        <f>IF('Info patients (1)'!CE210&lt;&gt;'Info patients (2)'!CE210,"CHECK","")</f>
        <v/>
      </c>
      <c r="CF210" s="276" t="str">
        <f>IF('Info patients (1)'!CF210&lt;&gt;'Info patients (2)'!CF210,"CHECK","")</f>
        <v/>
      </c>
      <c r="CG210" s="276" t="str">
        <f>IF('Info patients (1)'!CG210&lt;&gt;'Info patients (2)'!CG210,"CHECK","")</f>
        <v/>
      </c>
      <c r="CH210" s="276" t="str">
        <f>IF('Info patients (1)'!CH210&lt;&gt;'Info patients (2)'!CH210,"CHECK","")</f>
        <v/>
      </c>
      <c r="CI210" s="276" t="str">
        <f>IF('Info patients (1)'!CI210&lt;&gt;'Info patients (2)'!CI210,"CHECK","")</f>
        <v/>
      </c>
      <c r="CJ210" s="276" t="str">
        <f>IF('Info patients (1)'!CJ210&lt;&gt;'Info patients (2)'!CJ210,"CHECK","")</f>
        <v/>
      </c>
      <c r="CK210" s="276" t="str">
        <f>IF('Info patients (1)'!CK210&lt;&gt;'Info patients (2)'!CK210,"CHECK","")</f>
        <v/>
      </c>
      <c r="CL210" s="276" t="str">
        <f>IF('Info patients (1)'!CL210&lt;&gt;'Info patients (2)'!CL210,"CHECK","")</f>
        <v/>
      </c>
      <c r="CM210" s="276" t="str">
        <f>IF('Info patients (1)'!CM210&lt;&gt;'Info patients (2)'!CM210,"CHECK","")</f>
        <v/>
      </c>
      <c r="CN210" s="276" t="str">
        <f>IF('Info patients (1)'!CN210&lt;&gt;'Info patients (2)'!CN210,"CHECK","")</f>
        <v/>
      </c>
      <c r="CO210" s="276" t="str">
        <f>IF('Info patients (1)'!CO210&lt;&gt;'Info patients (2)'!CO210,"CHECK","")</f>
        <v/>
      </c>
      <c r="CP210" s="276" t="str">
        <f>IF('Info patients (1)'!CP210&lt;&gt;'Info patients (2)'!CP210,"CHECK","")</f>
        <v/>
      </c>
      <c r="CQ210" s="276" t="str">
        <f>IF('Info patients (1)'!CQ210&lt;&gt;'Info patients (2)'!CQ210,"CHECK","")</f>
        <v/>
      </c>
      <c r="CR210" s="276" t="str">
        <f>IF('Info patients (1)'!CR210&lt;&gt;'Info patients (2)'!CR210,"CHECK","")</f>
        <v/>
      </c>
      <c r="CS210" s="276" t="str">
        <f>IF('Info patients (1)'!CS210&lt;&gt;'Info patients (2)'!CS210,"CHECK","")</f>
        <v/>
      </c>
      <c r="CT210" s="276" t="str">
        <f>IF('Info patients (1)'!CT210&lt;&gt;'Info patients (2)'!CT210,"CHECK","")</f>
        <v/>
      </c>
      <c r="CU210" s="276" t="str">
        <f>IF('Info patients (1)'!CU210&lt;&gt;'Info patients (2)'!CU210,"CHECK","")</f>
        <v/>
      </c>
      <c r="CV210" s="276" t="str">
        <f>IF('Info patients (1)'!CV210&lt;&gt;'Info patients (2)'!CV210,"CHECK","")</f>
        <v/>
      </c>
      <c r="CW210" s="276" t="str">
        <f>IF('Info patients (1)'!CW210&lt;&gt;'Info patients (2)'!CW210,"CHECK","")</f>
        <v/>
      </c>
      <c r="CX210" s="276" t="str">
        <f>IF('Info patients (1)'!CX210&lt;&gt;'Info patients (2)'!CX210,"CHECK","")</f>
        <v/>
      </c>
      <c r="CY210" s="276" t="str">
        <f>IF('Info patients (1)'!CY210&lt;&gt;'Info patients (2)'!CY210,"CHECK","")</f>
        <v/>
      </c>
      <c r="CZ210" s="276" t="str">
        <f>IF('Info patients (1)'!CZ210&lt;&gt;'Info patients (2)'!CZ210,"CHECK","")</f>
        <v/>
      </c>
      <c r="DA210" s="276" t="str">
        <f>IF('Info patients (1)'!DA210&lt;&gt;'Info patients (2)'!DA210,"CHECK","")</f>
        <v/>
      </c>
      <c r="DB210" s="276" t="str">
        <f>IF('Info patients (1)'!DB210&lt;&gt;'Info patients (2)'!DB210,"CHECK","")</f>
        <v/>
      </c>
      <c r="DC210" s="276" t="str">
        <f>IF('Info patients (1)'!DC210&lt;&gt;'Info patients (2)'!DC210,"CHECK","")</f>
        <v/>
      </c>
      <c r="DD210" s="276" t="str">
        <f>IF('Info patients (1)'!DD210&lt;&gt;'Info patients (2)'!DD210,"CHECK","")</f>
        <v/>
      </c>
      <c r="DE210" s="276" t="str">
        <f>IF('Info patients (1)'!DE210&lt;&gt;'Info patients (2)'!DE210,"CHECK","")</f>
        <v/>
      </c>
      <c r="DF210" s="276" t="str">
        <f>IF('Info patients (1)'!DF210&lt;&gt;'Info patients (2)'!DF210,"CHECK","")</f>
        <v/>
      </c>
      <c r="DG210" s="276" t="str">
        <f>IF('Info patients (1)'!DG210&lt;&gt;'Info patients (2)'!DG210,"CHECK","")</f>
        <v/>
      </c>
      <c r="DH210" s="276" t="str">
        <f>IF('Info patients (1)'!DH210&lt;&gt;'Info patients (2)'!DH210,"CHECK","")</f>
        <v/>
      </c>
      <c r="DI210" s="276" t="str">
        <f>IF('Info patients (1)'!DI210&lt;&gt;'Info patients (2)'!DI210,"CHECK","")</f>
        <v/>
      </c>
      <c r="DJ210" s="276" t="str">
        <f>IF('Info patients (1)'!DJ210&lt;&gt;'Info patients (2)'!DJ210,"CHECK","")</f>
        <v/>
      </c>
      <c r="DK210" s="276" t="str">
        <f>IF('Info patients (1)'!DK210&lt;&gt;'Info patients (2)'!DK210,"CHECK","")</f>
        <v/>
      </c>
      <c r="DL210" s="276" t="str">
        <f>IF('Info patients (1)'!DL210&lt;&gt;'Info patients (2)'!DL210,"CHECK","")</f>
        <v/>
      </c>
      <c r="DM210" s="276" t="str">
        <f>IF('Info patients (1)'!DM210&lt;&gt;'Info patients (2)'!DM210,"CHECK","")</f>
        <v/>
      </c>
      <c r="DN210" s="276" t="str">
        <f>IF('Info patients (1)'!DN210&lt;&gt;'Info patients (2)'!DN210,"CHECK","")</f>
        <v/>
      </c>
      <c r="DO210" s="276" t="str">
        <f>IF('Info patients (1)'!DO210&lt;&gt;'Info patients (2)'!DO210,"CHECK","")</f>
        <v/>
      </c>
      <c r="DP210" s="276" t="str">
        <f>IF('Info patients (1)'!DP210&lt;&gt;'Info patients (2)'!DP210,"CHECK","")</f>
        <v/>
      </c>
      <c r="DQ210" s="276" t="str">
        <f>IF('Info patients (1)'!DQ210&lt;&gt;'Info patients (2)'!DQ210,"CHECK","")</f>
        <v/>
      </c>
    </row>
    <row r="211" spans="1:121" s="326" customFormat="1" ht="23.25" customHeight="1" x14ac:dyDescent="0.2">
      <c r="A211" s="276" t="str">
        <f>IF('Info patients (1)'!A211&lt;&gt;'Info patients (2)'!A211,"CHECK","")</f>
        <v/>
      </c>
      <c r="B211" s="276" t="str">
        <f>IF('Info patients (1)'!B211&lt;&gt;'Info patients (2)'!B211,"CHECK","")</f>
        <v/>
      </c>
      <c r="C211" s="276" t="str">
        <f>IF('Info patients (1)'!C211&lt;&gt;'Info patients (2)'!C211,"CHECK","")</f>
        <v/>
      </c>
      <c r="D211" s="276" t="str">
        <f>IF('Info patients (1)'!D211&lt;&gt;'Info patients (2)'!D211,"CHECK","")</f>
        <v/>
      </c>
      <c r="E211" s="276" t="str">
        <f>IF('Info patients (1)'!E211&lt;&gt;'Info patients (2)'!E211,"CHECK","")</f>
        <v/>
      </c>
      <c r="F211" s="276" t="str">
        <f>IF('Info patients (1)'!F211&lt;&gt;'Info patients (2)'!F211,"CHECK","")</f>
        <v/>
      </c>
      <c r="G211" s="276" t="str">
        <f>IF('Info patients (1)'!G211&lt;&gt;'Info patients (2)'!G211,"CHECK","")</f>
        <v/>
      </c>
      <c r="H211" s="276" t="str">
        <f>IF('Info patients (1)'!H211&lt;&gt;'Info patients (2)'!H211,"CHECK","")</f>
        <v/>
      </c>
      <c r="I211" s="276" t="str">
        <f>IF('Info patients (1)'!I211&lt;&gt;'Info patients (2)'!I211,"CHECK","")</f>
        <v/>
      </c>
      <c r="J211" s="276" t="str">
        <f>IF('Info patients (1)'!J211&lt;&gt;'Info patients (2)'!J211,"CHECK","")</f>
        <v/>
      </c>
      <c r="K211" s="276" t="str">
        <f>IF('Info patients (1)'!K211&lt;&gt;'Info patients (2)'!K211,"CHECK","")</f>
        <v/>
      </c>
      <c r="L211" s="276" t="str">
        <f>IF('Info patients (1)'!L211&lt;&gt;'Info patients (2)'!L211,"CHECK","")</f>
        <v/>
      </c>
      <c r="M211" s="276" t="str">
        <f>IF('Info patients (1)'!M211&lt;&gt;'Info patients (2)'!M211,"CHECK","")</f>
        <v/>
      </c>
      <c r="N211" s="276" t="str">
        <f>IF('Info patients (1)'!N211&lt;&gt;'Info patients (2)'!N211,"CHECK","")</f>
        <v/>
      </c>
      <c r="O211" s="276" t="str">
        <f>IF('Info patients (1)'!O211&lt;&gt;'Info patients (2)'!O211,"CHECK","")</f>
        <v/>
      </c>
      <c r="P211" s="276" t="str">
        <f>IF('Info patients (1)'!P211&lt;&gt;'Info patients (2)'!P211,"CHECK","")</f>
        <v/>
      </c>
      <c r="Q211" s="276" t="str">
        <f>IF('Info patients (1)'!Q211&lt;&gt;'Info patients (2)'!Q211,"CHECK","")</f>
        <v/>
      </c>
      <c r="R211" s="276" t="str">
        <f>IF('Info patients (1)'!R211&lt;&gt;'Info patients (2)'!R211,"CHECK","")</f>
        <v/>
      </c>
      <c r="S211" s="276" t="str">
        <f>IF('Info patients (1)'!S211&lt;&gt;'Info patients (2)'!S211,"CHECK","")</f>
        <v/>
      </c>
      <c r="T211" s="276" t="str">
        <f>IF('Info patients (1)'!T211&lt;&gt;'Info patients (2)'!T211,"CHECK","")</f>
        <v/>
      </c>
      <c r="U211" s="276" t="str">
        <f>IF('Info patients (1)'!U211&lt;&gt;'Info patients (2)'!U211,"CHECK","")</f>
        <v/>
      </c>
      <c r="V211" s="276" t="str">
        <f>IF('Info patients (1)'!V211&lt;&gt;'Info patients (2)'!V211,"CHECK","")</f>
        <v/>
      </c>
      <c r="W211" s="276" t="str">
        <f>IF('Info patients (1)'!W211&lt;&gt;'Info patients (2)'!W211,"CHECK","")</f>
        <v/>
      </c>
      <c r="X211" s="276" t="str">
        <f>IF('Info patients (1)'!X211&lt;&gt;'Info patients (2)'!X211,"CHECK","")</f>
        <v/>
      </c>
      <c r="Y211" s="276" t="str">
        <f>IF('Info patients (1)'!Y211&lt;&gt;'Info patients (2)'!Y211,"CHECK","")</f>
        <v/>
      </c>
      <c r="Z211" s="276" t="str">
        <f>IF('Info patients (1)'!Z211&lt;&gt;'Info patients (2)'!Z211,"CHECK","")</f>
        <v/>
      </c>
      <c r="AA211" s="276" t="str">
        <f>IF('Info patients (1)'!AA211&lt;&gt;'Info patients (2)'!AA211,"CHECK","")</f>
        <v/>
      </c>
      <c r="AB211" s="276" t="str">
        <f>IF('Info patients (1)'!AB211&lt;&gt;'Info patients (2)'!AB211,"CHECK","")</f>
        <v/>
      </c>
      <c r="AC211" s="276" t="str">
        <f>IF('Info patients (1)'!AC211&lt;&gt;'Info patients (2)'!AC211,"CHECK","")</f>
        <v/>
      </c>
      <c r="AD211" s="276" t="str">
        <f>IF('Info patients (1)'!AD211&lt;&gt;'Info patients (2)'!AD211,"CHECK","")</f>
        <v/>
      </c>
      <c r="AE211" s="276" t="str">
        <f>IF('Info patients (1)'!AE211&lt;&gt;'Info patients (2)'!AE211,"CHECK","")</f>
        <v/>
      </c>
      <c r="AF211" s="276" t="str">
        <f>IF('Info patients (1)'!AF211&lt;&gt;'Info patients (2)'!AF211,"CHECK","")</f>
        <v/>
      </c>
      <c r="AG211" s="276" t="str">
        <f>IF('Info patients (1)'!AG211&lt;&gt;'Info patients (2)'!AG211,"CHECK","")</f>
        <v/>
      </c>
      <c r="AH211" s="276" t="str">
        <f>IF('Info patients (1)'!AH211&lt;&gt;'Info patients (2)'!AH211,"CHECK","")</f>
        <v/>
      </c>
      <c r="AI211" s="276" t="str">
        <f>IF('Info patients (1)'!AI211&lt;&gt;'Info patients (2)'!AI211,"CHECK","")</f>
        <v/>
      </c>
      <c r="AJ211" s="276" t="str">
        <f>IF('Info patients (1)'!AJ211&lt;&gt;'Info patients (2)'!AJ211,"CHECK","")</f>
        <v/>
      </c>
      <c r="AK211" s="276" t="str">
        <f>IF('Info patients (1)'!AK211&lt;&gt;'Info patients (2)'!AK211,"CHECK","")</f>
        <v/>
      </c>
      <c r="AL211" s="276" t="str">
        <f>IF('Info patients (1)'!AL211&lt;&gt;'Info patients (2)'!AL211,"CHECK","")</f>
        <v/>
      </c>
      <c r="AM211" s="276" t="str">
        <f>IF('Info patients (1)'!AM211&lt;&gt;'Info patients (2)'!AM211,"CHECK","")</f>
        <v/>
      </c>
      <c r="AN211" s="276" t="str">
        <f>IF('Info patients (1)'!AN211&lt;&gt;'Info patients (2)'!AN211,"CHECK","")</f>
        <v/>
      </c>
      <c r="AO211" s="276" t="str">
        <f>IF('Info patients (1)'!AO211&lt;&gt;'Info patients (2)'!AO211,"CHECK","")</f>
        <v/>
      </c>
      <c r="AP211" s="276" t="str">
        <f>IF('Info patients (1)'!AP211&lt;&gt;'Info patients (2)'!AP211,"CHECK","")</f>
        <v/>
      </c>
      <c r="AQ211" s="276" t="str">
        <f>IF('Info patients (1)'!AQ211&lt;&gt;'Info patients (2)'!AQ211,"CHECK","")</f>
        <v/>
      </c>
      <c r="AR211" s="276" t="str">
        <f>IF('Info patients (1)'!AR211&lt;&gt;'Info patients (2)'!AR211,"CHECK","")</f>
        <v/>
      </c>
      <c r="AS211" s="276" t="str">
        <f>IF('Info patients (1)'!AS211&lt;&gt;'Info patients (2)'!AS211,"CHECK","")</f>
        <v/>
      </c>
      <c r="AT211" s="276" t="str">
        <f>IF('Info patients (1)'!AT211&lt;&gt;'Info patients (2)'!AT211,"CHECK","")</f>
        <v/>
      </c>
      <c r="AU211" s="276" t="str">
        <f>IF('Info patients (1)'!AU211&lt;&gt;'Info patients (2)'!AU211,"CHECK","")</f>
        <v/>
      </c>
      <c r="AV211" s="276" t="str">
        <f>IF('Info patients (1)'!AV211&lt;&gt;'Info patients (2)'!AV211,"CHECK","")</f>
        <v/>
      </c>
      <c r="AW211" s="276" t="str">
        <f>IF('Info patients (1)'!AW211&lt;&gt;'Info patients (2)'!AW211,"CHECK","")</f>
        <v/>
      </c>
      <c r="AX211" s="276" t="str">
        <f>IF('Info patients (1)'!AX211&lt;&gt;'Info patients (2)'!AX211,"CHECK","")</f>
        <v/>
      </c>
      <c r="AY211" s="276" t="str">
        <f>IF('Info patients (1)'!AY211&lt;&gt;'Info patients (2)'!AY211,"CHECK","")</f>
        <v/>
      </c>
      <c r="AZ211" s="276" t="str">
        <f>IF('Info patients (1)'!AZ211&lt;&gt;'Info patients (2)'!AZ211,"CHECK","")</f>
        <v/>
      </c>
      <c r="BA211" s="276" t="str">
        <f>IF('Info patients (1)'!BA211&lt;&gt;'Info patients (2)'!BA211,"CHECK","")</f>
        <v/>
      </c>
      <c r="BB211" s="276" t="str">
        <f>IF('Info patients (1)'!BB211&lt;&gt;'Info patients (2)'!BB211,"CHECK","")</f>
        <v/>
      </c>
      <c r="BC211" s="276" t="str">
        <f>IF('Info patients (1)'!BC211&lt;&gt;'Info patients (2)'!BC211,"CHECK","")</f>
        <v/>
      </c>
      <c r="BD211" s="276" t="str">
        <f>IF('Info patients (1)'!BD211&lt;&gt;'Info patients (2)'!BD211,"CHECK","")</f>
        <v/>
      </c>
      <c r="BE211" s="276" t="str">
        <f>IF('Info patients (1)'!BE211&lt;&gt;'Info patients (2)'!BE211,"CHECK","")</f>
        <v/>
      </c>
      <c r="BF211" s="276" t="str">
        <f>IF('Info patients (1)'!BF211&lt;&gt;'Info patients (2)'!BF211,"CHECK","")</f>
        <v/>
      </c>
      <c r="BG211" s="276" t="str">
        <f>IF('Info patients (1)'!BG211&lt;&gt;'Info patients (2)'!BG211,"CHECK","")</f>
        <v/>
      </c>
      <c r="BH211" s="276" t="str">
        <f>IF('Info patients (1)'!BH211&lt;&gt;'Info patients (2)'!BH211,"CHECK","")</f>
        <v/>
      </c>
      <c r="BI211" s="276" t="str">
        <f>IF('Info patients (1)'!BI211&lt;&gt;'Info patients (2)'!BI211,"CHECK","")</f>
        <v/>
      </c>
      <c r="BJ211" s="276" t="str">
        <f>IF('Info patients (1)'!BJ211&lt;&gt;'Info patients (2)'!BJ211,"CHECK","")</f>
        <v/>
      </c>
      <c r="BK211" s="276" t="str">
        <f>IF('Info patients (1)'!BK211&lt;&gt;'Info patients (2)'!BK211,"CHECK","")</f>
        <v/>
      </c>
      <c r="BL211" s="276" t="str">
        <f>IF('Info patients (1)'!BL211&lt;&gt;'Info patients (2)'!BL211,"CHECK","")</f>
        <v/>
      </c>
      <c r="BM211" s="276" t="str">
        <f>IF('Info patients (1)'!BM211&lt;&gt;'Info patients (2)'!BM211,"CHECK","")</f>
        <v/>
      </c>
      <c r="BN211" s="276" t="str">
        <f>IF('Info patients (1)'!BN211&lt;&gt;'Info patients (2)'!BN211,"CHECK","")</f>
        <v/>
      </c>
      <c r="BO211" s="276" t="str">
        <f>IF('Info patients (1)'!BO211&lt;&gt;'Info patients (2)'!BO211,"CHECK","")</f>
        <v/>
      </c>
      <c r="BP211" s="276" t="str">
        <f>IF('Info patients (1)'!BP211&lt;&gt;'Info patients (2)'!BP211,"CHECK","")</f>
        <v/>
      </c>
      <c r="BQ211" s="276" t="str">
        <f>IF('Info patients (1)'!BQ211&lt;&gt;'Info patients (2)'!BQ211,"CHECK","")</f>
        <v/>
      </c>
      <c r="BR211" s="276" t="str">
        <f>IF('Info patients (1)'!BR211&lt;&gt;'Info patients (2)'!BR211,"CHECK","")</f>
        <v/>
      </c>
      <c r="BS211" s="276" t="str">
        <f>IF('Info patients (1)'!BS211&lt;&gt;'Info patients (2)'!BS211,"CHECK","")</f>
        <v/>
      </c>
      <c r="BT211" s="276" t="str">
        <f>IF('Info patients (1)'!BT211&lt;&gt;'Info patients (2)'!BT211,"CHECK","")</f>
        <v/>
      </c>
      <c r="BU211" s="276" t="str">
        <f>IF('Info patients (1)'!BU211&lt;&gt;'Info patients (2)'!BU211,"CHECK","")</f>
        <v/>
      </c>
      <c r="BV211" s="276" t="str">
        <f>IF('Info patients (1)'!BV211&lt;&gt;'Info patients (2)'!BV211,"CHECK","")</f>
        <v/>
      </c>
      <c r="BW211" s="276" t="str">
        <f>IF('Info patients (1)'!BW211&lt;&gt;'Info patients (2)'!BW211,"CHECK","")</f>
        <v/>
      </c>
      <c r="BX211" s="276" t="str">
        <f>IF('Info patients (1)'!BX211&lt;&gt;'Info patients (2)'!BX211,"CHECK","")</f>
        <v/>
      </c>
      <c r="BY211" s="276" t="str">
        <f>IF('Info patients (1)'!BY211&lt;&gt;'Info patients (2)'!BY211,"CHECK","")</f>
        <v/>
      </c>
      <c r="BZ211" s="276" t="str">
        <f>IF('Info patients (1)'!BZ211&lt;&gt;'Info patients (2)'!BZ211,"CHECK","")</f>
        <v/>
      </c>
      <c r="CA211" s="276" t="str">
        <f>IF('Info patients (1)'!CA211&lt;&gt;'Info patients (2)'!CA211,"CHECK","")</f>
        <v/>
      </c>
      <c r="CB211" s="276" t="str">
        <f>IF('Info patients (1)'!CB211&lt;&gt;'Info patients (2)'!CB211,"CHECK","")</f>
        <v/>
      </c>
      <c r="CC211" s="276" t="str">
        <f>IF('Info patients (1)'!CC211&lt;&gt;'Info patients (2)'!CC211,"CHECK","")</f>
        <v/>
      </c>
      <c r="CD211" s="276" t="str">
        <f>IF('Info patients (1)'!CD211&lt;&gt;'Info patients (2)'!CD211,"CHECK","")</f>
        <v/>
      </c>
      <c r="CE211" s="276" t="str">
        <f>IF('Info patients (1)'!CE211&lt;&gt;'Info patients (2)'!CE211,"CHECK","")</f>
        <v/>
      </c>
      <c r="CF211" s="276" t="str">
        <f>IF('Info patients (1)'!CF211&lt;&gt;'Info patients (2)'!CF211,"CHECK","")</f>
        <v/>
      </c>
      <c r="CG211" s="276" t="str">
        <f>IF('Info patients (1)'!CG211&lt;&gt;'Info patients (2)'!CG211,"CHECK","")</f>
        <v/>
      </c>
      <c r="CH211" s="276" t="str">
        <f>IF('Info patients (1)'!CH211&lt;&gt;'Info patients (2)'!CH211,"CHECK","")</f>
        <v/>
      </c>
      <c r="CI211" s="276" t="str">
        <f>IF('Info patients (1)'!CI211&lt;&gt;'Info patients (2)'!CI211,"CHECK","")</f>
        <v/>
      </c>
      <c r="CJ211" s="276" t="str">
        <f>IF('Info patients (1)'!CJ211&lt;&gt;'Info patients (2)'!CJ211,"CHECK","")</f>
        <v/>
      </c>
      <c r="CK211" s="276" t="str">
        <f>IF('Info patients (1)'!CK211&lt;&gt;'Info patients (2)'!CK211,"CHECK","")</f>
        <v/>
      </c>
      <c r="CL211" s="276" t="str">
        <f>IF('Info patients (1)'!CL211&lt;&gt;'Info patients (2)'!CL211,"CHECK","")</f>
        <v/>
      </c>
      <c r="CM211" s="276" t="str">
        <f>IF('Info patients (1)'!CM211&lt;&gt;'Info patients (2)'!CM211,"CHECK","")</f>
        <v/>
      </c>
      <c r="CN211" s="276" t="str">
        <f>IF('Info patients (1)'!CN211&lt;&gt;'Info patients (2)'!CN211,"CHECK","")</f>
        <v/>
      </c>
      <c r="CO211" s="276" t="str">
        <f>IF('Info patients (1)'!CO211&lt;&gt;'Info patients (2)'!CO211,"CHECK","")</f>
        <v/>
      </c>
      <c r="CP211" s="276" t="str">
        <f>IF('Info patients (1)'!CP211&lt;&gt;'Info patients (2)'!CP211,"CHECK","")</f>
        <v/>
      </c>
      <c r="CQ211" s="276" t="str">
        <f>IF('Info patients (1)'!CQ211&lt;&gt;'Info patients (2)'!CQ211,"CHECK","")</f>
        <v/>
      </c>
      <c r="CR211" s="276" t="str">
        <f>IF('Info patients (1)'!CR211&lt;&gt;'Info patients (2)'!CR211,"CHECK","")</f>
        <v/>
      </c>
      <c r="CS211" s="276" t="str">
        <f>IF('Info patients (1)'!CS211&lt;&gt;'Info patients (2)'!CS211,"CHECK","")</f>
        <v/>
      </c>
      <c r="CT211" s="276" t="str">
        <f>IF('Info patients (1)'!CT211&lt;&gt;'Info patients (2)'!CT211,"CHECK","")</f>
        <v/>
      </c>
      <c r="CU211" s="276" t="str">
        <f>IF('Info patients (1)'!CU211&lt;&gt;'Info patients (2)'!CU211,"CHECK","")</f>
        <v/>
      </c>
      <c r="CV211" s="276" t="str">
        <f>IF('Info patients (1)'!CV211&lt;&gt;'Info patients (2)'!CV211,"CHECK","")</f>
        <v/>
      </c>
      <c r="CW211" s="276" t="str">
        <f>IF('Info patients (1)'!CW211&lt;&gt;'Info patients (2)'!CW211,"CHECK","")</f>
        <v/>
      </c>
      <c r="CX211" s="276" t="str">
        <f>IF('Info patients (1)'!CX211&lt;&gt;'Info patients (2)'!CX211,"CHECK","")</f>
        <v/>
      </c>
      <c r="CY211" s="276" t="str">
        <f>IF('Info patients (1)'!CY211&lt;&gt;'Info patients (2)'!CY211,"CHECK","")</f>
        <v/>
      </c>
      <c r="CZ211" s="276" t="str">
        <f>IF('Info patients (1)'!CZ211&lt;&gt;'Info patients (2)'!CZ211,"CHECK","")</f>
        <v/>
      </c>
      <c r="DA211" s="276" t="str">
        <f>IF('Info patients (1)'!DA211&lt;&gt;'Info patients (2)'!DA211,"CHECK","")</f>
        <v/>
      </c>
      <c r="DB211" s="276" t="str">
        <f>IF('Info patients (1)'!DB211&lt;&gt;'Info patients (2)'!DB211,"CHECK","")</f>
        <v/>
      </c>
      <c r="DC211" s="276" t="str">
        <f>IF('Info patients (1)'!DC211&lt;&gt;'Info patients (2)'!DC211,"CHECK","")</f>
        <v/>
      </c>
      <c r="DD211" s="276" t="str">
        <f>IF('Info patients (1)'!DD211&lt;&gt;'Info patients (2)'!DD211,"CHECK","")</f>
        <v/>
      </c>
      <c r="DE211" s="276" t="str">
        <f>IF('Info patients (1)'!DE211&lt;&gt;'Info patients (2)'!DE211,"CHECK","")</f>
        <v/>
      </c>
      <c r="DF211" s="276" t="str">
        <f>IF('Info patients (1)'!DF211&lt;&gt;'Info patients (2)'!DF211,"CHECK","")</f>
        <v/>
      </c>
      <c r="DG211" s="276" t="str">
        <f>IF('Info patients (1)'!DG211&lt;&gt;'Info patients (2)'!DG211,"CHECK","")</f>
        <v/>
      </c>
      <c r="DH211" s="276" t="str">
        <f>IF('Info patients (1)'!DH211&lt;&gt;'Info patients (2)'!DH211,"CHECK","")</f>
        <v/>
      </c>
      <c r="DI211" s="276" t="str">
        <f>IF('Info patients (1)'!DI211&lt;&gt;'Info patients (2)'!DI211,"CHECK","")</f>
        <v/>
      </c>
      <c r="DJ211" s="276" t="str">
        <f>IF('Info patients (1)'!DJ211&lt;&gt;'Info patients (2)'!DJ211,"CHECK","")</f>
        <v/>
      </c>
      <c r="DK211" s="276" t="str">
        <f>IF('Info patients (1)'!DK211&lt;&gt;'Info patients (2)'!DK211,"CHECK","")</f>
        <v/>
      </c>
      <c r="DL211" s="276" t="str">
        <f>IF('Info patients (1)'!DL211&lt;&gt;'Info patients (2)'!DL211,"CHECK","")</f>
        <v/>
      </c>
      <c r="DM211" s="276" t="str">
        <f>IF('Info patients (1)'!DM211&lt;&gt;'Info patients (2)'!DM211,"CHECK","")</f>
        <v/>
      </c>
      <c r="DN211" s="276" t="str">
        <f>IF('Info patients (1)'!DN211&lt;&gt;'Info patients (2)'!DN211,"CHECK","")</f>
        <v/>
      </c>
      <c r="DO211" s="276" t="str">
        <f>IF('Info patients (1)'!DO211&lt;&gt;'Info patients (2)'!DO211,"CHECK","")</f>
        <v/>
      </c>
      <c r="DP211" s="276" t="str">
        <f>IF('Info patients (1)'!DP211&lt;&gt;'Info patients (2)'!DP211,"CHECK","")</f>
        <v/>
      </c>
      <c r="DQ211" s="276" t="str">
        <f>IF('Info patients (1)'!DQ211&lt;&gt;'Info patients (2)'!DQ211,"CHECK","")</f>
        <v/>
      </c>
    </row>
    <row r="212" spans="1:121" s="326" customFormat="1" ht="23.25" customHeight="1" x14ac:dyDescent="0.2">
      <c r="A212" s="276" t="str">
        <f>IF('Info patients (1)'!A212&lt;&gt;'Info patients (2)'!A212,"CHECK","")</f>
        <v/>
      </c>
      <c r="B212" s="276" t="str">
        <f>IF('Info patients (1)'!B212&lt;&gt;'Info patients (2)'!B212,"CHECK","")</f>
        <v/>
      </c>
      <c r="C212" s="276" t="str">
        <f>IF('Info patients (1)'!C212&lt;&gt;'Info patients (2)'!C212,"CHECK","")</f>
        <v/>
      </c>
      <c r="D212" s="276" t="str">
        <f>IF('Info patients (1)'!D212&lt;&gt;'Info patients (2)'!D212,"CHECK","")</f>
        <v/>
      </c>
      <c r="E212" s="276" t="str">
        <f>IF('Info patients (1)'!E212&lt;&gt;'Info patients (2)'!E212,"CHECK","")</f>
        <v/>
      </c>
      <c r="F212" s="276" t="str">
        <f>IF('Info patients (1)'!F212&lt;&gt;'Info patients (2)'!F212,"CHECK","")</f>
        <v/>
      </c>
      <c r="G212" s="276" t="str">
        <f>IF('Info patients (1)'!G212&lt;&gt;'Info patients (2)'!G212,"CHECK","")</f>
        <v/>
      </c>
      <c r="H212" s="276" t="str">
        <f>IF('Info patients (1)'!H212&lt;&gt;'Info patients (2)'!H212,"CHECK","")</f>
        <v/>
      </c>
      <c r="I212" s="276" t="str">
        <f>IF('Info patients (1)'!I212&lt;&gt;'Info patients (2)'!I212,"CHECK","")</f>
        <v/>
      </c>
      <c r="J212" s="276" t="str">
        <f>IF('Info patients (1)'!J212&lt;&gt;'Info patients (2)'!J212,"CHECK","")</f>
        <v/>
      </c>
      <c r="K212" s="276" t="str">
        <f>IF('Info patients (1)'!K212&lt;&gt;'Info patients (2)'!K212,"CHECK","")</f>
        <v/>
      </c>
      <c r="L212" s="276" t="str">
        <f>IF('Info patients (1)'!L212&lt;&gt;'Info patients (2)'!L212,"CHECK","")</f>
        <v/>
      </c>
      <c r="M212" s="276" t="str">
        <f>IF('Info patients (1)'!M212&lt;&gt;'Info patients (2)'!M212,"CHECK","")</f>
        <v/>
      </c>
      <c r="N212" s="276" t="str">
        <f>IF('Info patients (1)'!N212&lt;&gt;'Info patients (2)'!N212,"CHECK","")</f>
        <v/>
      </c>
      <c r="O212" s="276" t="str">
        <f>IF('Info patients (1)'!O212&lt;&gt;'Info patients (2)'!O212,"CHECK","")</f>
        <v/>
      </c>
      <c r="P212" s="276" t="str">
        <f>IF('Info patients (1)'!P212&lt;&gt;'Info patients (2)'!P212,"CHECK","")</f>
        <v/>
      </c>
      <c r="Q212" s="276" t="str">
        <f>IF('Info patients (1)'!Q212&lt;&gt;'Info patients (2)'!Q212,"CHECK","")</f>
        <v/>
      </c>
      <c r="R212" s="276" t="str">
        <f>IF('Info patients (1)'!R212&lt;&gt;'Info patients (2)'!R212,"CHECK","")</f>
        <v/>
      </c>
      <c r="S212" s="276" t="str">
        <f>IF('Info patients (1)'!S212&lt;&gt;'Info patients (2)'!S212,"CHECK","")</f>
        <v/>
      </c>
      <c r="T212" s="276" t="str">
        <f>IF('Info patients (1)'!T212&lt;&gt;'Info patients (2)'!T212,"CHECK","")</f>
        <v/>
      </c>
      <c r="U212" s="276" t="str">
        <f>IF('Info patients (1)'!U212&lt;&gt;'Info patients (2)'!U212,"CHECK","")</f>
        <v/>
      </c>
      <c r="V212" s="276" t="str">
        <f>IF('Info patients (1)'!V212&lt;&gt;'Info patients (2)'!V212,"CHECK","")</f>
        <v/>
      </c>
      <c r="W212" s="276" t="str">
        <f>IF('Info patients (1)'!W212&lt;&gt;'Info patients (2)'!W212,"CHECK","")</f>
        <v/>
      </c>
      <c r="X212" s="276" t="str">
        <f>IF('Info patients (1)'!X212&lt;&gt;'Info patients (2)'!X212,"CHECK","")</f>
        <v/>
      </c>
      <c r="Y212" s="276" t="str">
        <f>IF('Info patients (1)'!Y212&lt;&gt;'Info patients (2)'!Y212,"CHECK","")</f>
        <v/>
      </c>
      <c r="Z212" s="276" t="str">
        <f>IF('Info patients (1)'!Z212&lt;&gt;'Info patients (2)'!Z212,"CHECK","")</f>
        <v/>
      </c>
      <c r="AA212" s="276" t="str">
        <f>IF('Info patients (1)'!AA212&lt;&gt;'Info patients (2)'!AA212,"CHECK","")</f>
        <v/>
      </c>
      <c r="AB212" s="276" t="str">
        <f>IF('Info patients (1)'!AB212&lt;&gt;'Info patients (2)'!AB212,"CHECK","")</f>
        <v/>
      </c>
      <c r="AC212" s="276" t="str">
        <f>IF('Info patients (1)'!AC212&lt;&gt;'Info patients (2)'!AC212,"CHECK","")</f>
        <v/>
      </c>
      <c r="AD212" s="276" t="str">
        <f>IF('Info patients (1)'!AD212&lt;&gt;'Info patients (2)'!AD212,"CHECK","")</f>
        <v/>
      </c>
      <c r="AE212" s="276" t="str">
        <f>IF('Info patients (1)'!AE212&lt;&gt;'Info patients (2)'!AE212,"CHECK","")</f>
        <v/>
      </c>
      <c r="AF212" s="276" t="str">
        <f>IF('Info patients (1)'!AF212&lt;&gt;'Info patients (2)'!AF212,"CHECK","")</f>
        <v/>
      </c>
      <c r="AG212" s="276" t="str">
        <f>IF('Info patients (1)'!AG212&lt;&gt;'Info patients (2)'!AG212,"CHECK","")</f>
        <v/>
      </c>
      <c r="AH212" s="276" t="str">
        <f>IF('Info patients (1)'!AH212&lt;&gt;'Info patients (2)'!AH212,"CHECK","")</f>
        <v/>
      </c>
      <c r="AI212" s="276" t="str">
        <f>IF('Info patients (1)'!AI212&lt;&gt;'Info patients (2)'!AI212,"CHECK","")</f>
        <v/>
      </c>
      <c r="AJ212" s="276" t="str">
        <f>IF('Info patients (1)'!AJ212&lt;&gt;'Info patients (2)'!AJ212,"CHECK","")</f>
        <v/>
      </c>
      <c r="AK212" s="276" t="str">
        <f>IF('Info patients (1)'!AK212&lt;&gt;'Info patients (2)'!AK212,"CHECK","")</f>
        <v/>
      </c>
      <c r="AL212" s="276" t="str">
        <f>IF('Info patients (1)'!AL212&lt;&gt;'Info patients (2)'!AL212,"CHECK","")</f>
        <v/>
      </c>
      <c r="AM212" s="276" t="str">
        <f>IF('Info patients (1)'!AM212&lt;&gt;'Info patients (2)'!AM212,"CHECK","")</f>
        <v/>
      </c>
      <c r="AN212" s="276" t="str">
        <f>IF('Info patients (1)'!AN212&lt;&gt;'Info patients (2)'!AN212,"CHECK","")</f>
        <v/>
      </c>
      <c r="AO212" s="276" t="str">
        <f>IF('Info patients (1)'!AO212&lt;&gt;'Info patients (2)'!AO212,"CHECK","")</f>
        <v/>
      </c>
      <c r="AP212" s="276" t="str">
        <f>IF('Info patients (1)'!AP212&lt;&gt;'Info patients (2)'!AP212,"CHECK","")</f>
        <v/>
      </c>
      <c r="AQ212" s="276" t="str">
        <f>IF('Info patients (1)'!AQ212&lt;&gt;'Info patients (2)'!AQ212,"CHECK","")</f>
        <v/>
      </c>
      <c r="AR212" s="276" t="str">
        <f>IF('Info patients (1)'!AR212&lt;&gt;'Info patients (2)'!AR212,"CHECK","")</f>
        <v/>
      </c>
      <c r="AS212" s="276" t="str">
        <f>IF('Info patients (1)'!AS212&lt;&gt;'Info patients (2)'!AS212,"CHECK","")</f>
        <v/>
      </c>
      <c r="AT212" s="276" t="str">
        <f>IF('Info patients (1)'!AT212&lt;&gt;'Info patients (2)'!AT212,"CHECK","")</f>
        <v/>
      </c>
      <c r="AU212" s="276" t="str">
        <f>IF('Info patients (1)'!AU212&lt;&gt;'Info patients (2)'!AU212,"CHECK","")</f>
        <v/>
      </c>
      <c r="AV212" s="276" t="str">
        <f>IF('Info patients (1)'!AV212&lt;&gt;'Info patients (2)'!AV212,"CHECK","")</f>
        <v/>
      </c>
      <c r="AW212" s="276" t="str">
        <f>IF('Info patients (1)'!AW212&lt;&gt;'Info patients (2)'!AW212,"CHECK","")</f>
        <v/>
      </c>
      <c r="AX212" s="276" t="str">
        <f>IF('Info patients (1)'!AX212&lt;&gt;'Info patients (2)'!AX212,"CHECK","")</f>
        <v/>
      </c>
      <c r="AY212" s="276" t="str">
        <f>IF('Info patients (1)'!AY212&lt;&gt;'Info patients (2)'!AY212,"CHECK","")</f>
        <v/>
      </c>
      <c r="AZ212" s="276" t="str">
        <f>IF('Info patients (1)'!AZ212&lt;&gt;'Info patients (2)'!AZ212,"CHECK","")</f>
        <v/>
      </c>
      <c r="BA212" s="276" t="str">
        <f>IF('Info patients (1)'!BA212&lt;&gt;'Info patients (2)'!BA212,"CHECK","")</f>
        <v/>
      </c>
      <c r="BB212" s="276" t="str">
        <f>IF('Info patients (1)'!BB212&lt;&gt;'Info patients (2)'!BB212,"CHECK","")</f>
        <v/>
      </c>
      <c r="BC212" s="276" t="str">
        <f>IF('Info patients (1)'!BC212&lt;&gt;'Info patients (2)'!BC212,"CHECK","")</f>
        <v/>
      </c>
      <c r="BD212" s="276" t="str">
        <f>IF('Info patients (1)'!BD212&lt;&gt;'Info patients (2)'!BD212,"CHECK","")</f>
        <v/>
      </c>
      <c r="BE212" s="276" t="str">
        <f>IF('Info patients (1)'!BE212&lt;&gt;'Info patients (2)'!BE212,"CHECK","")</f>
        <v/>
      </c>
      <c r="BF212" s="276" t="str">
        <f>IF('Info patients (1)'!BF212&lt;&gt;'Info patients (2)'!BF212,"CHECK","")</f>
        <v/>
      </c>
      <c r="BG212" s="276" t="str">
        <f>IF('Info patients (1)'!BG212&lt;&gt;'Info patients (2)'!BG212,"CHECK","")</f>
        <v/>
      </c>
      <c r="BH212" s="276" t="str">
        <f>IF('Info patients (1)'!BH212&lt;&gt;'Info patients (2)'!BH212,"CHECK","")</f>
        <v/>
      </c>
      <c r="BI212" s="276" t="str">
        <f>IF('Info patients (1)'!BI212&lt;&gt;'Info patients (2)'!BI212,"CHECK","")</f>
        <v/>
      </c>
      <c r="BJ212" s="276" t="str">
        <f>IF('Info patients (1)'!BJ212&lt;&gt;'Info patients (2)'!BJ212,"CHECK","")</f>
        <v/>
      </c>
      <c r="BK212" s="276" t="str">
        <f>IF('Info patients (1)'!BK212&lt;&gt;'Info patients (2)'!BK212,"CHECK","")</f>
        <v/>
      </c>
      <c r="BL212" s="276" t="str">
        <f>IF('Info patients (1)'!BL212&lt;&gt;'Info patients (2)'!BL212,"CHECK","")</f>
        <v/>
      </c>
      <c r="BM212" s="276" t="str">
        <f>IF('Info patients (1)'!BM212&lt;&gt;'Info patients (2)'!BM212,"CHECK","")</f>
        <v/>
      </c>
      <c r="BN212" s="276" t="str">
        <f>IF('Info patients (1)'!BN212&lt;&gt;'Info patients (2)'!BN212,"CHECK","")</f>
        <v/>
      </c>
      <c r="BO212" s="276" t="str">
        <f>IF('Info patients (1)'!BO212&lt;&gt;'Info patients (2)'!BO212,"CHECK","")</f>
        <v/>
      </c>
      <c r="BP212" s="276" t="str">
        <f>IF('Info patients (1)'!BP212&lt;&gt;'Info patients (2)'!BP212,"CHECK","")</f>
        <v/>
      </c>
      <c r="BQ212" s="276" t="str">
        <f>IF('Info patients (1)'!BQ212&lt;&gt;'Info patients (2)'!BQ212,"CHECK","")</f>
        <v/>
      </c>
      <c r="BR212" s="276" t="str">
        <f>IF('Info patients (1)'!BR212&lt;&gt;'Info patients (2)'!BR212,"CHECK","")</f>
        <v/>
      </c>
      <c r="BS212" s="276" t="str">
        <f>IF('Info patients (1)'!BS212&lt;&gt;'Info patients (2)'!BS212,"CHECK","")</f>
        <v/>
      </c>
      <c r="BT212" s="276" t="str">
        <f>IF('Info patients (1)'!BT212&lt;&gt;'Info patients (2)'!BT212,"CHECK","")</f>
        <v/>
      </c>
      <c r="BU212" s="276" t="str">
        <f>IF('Info patients (1)'!BU212&lt;&gt;'Info patients (2)'!BU212,"CHECK","")</f>
        <v/>
      </c>
      <c r="BV212" s="276" t="str">
        <f>IF('Info patients (1)'!BV212&lt;&gt;'Info patients (2)'!BV212,"CHECK","")</f>
        <v/>
      </c>
      <c r="BW212" s="276" t="str">
        <f>IF('Info patients (1)'!BW212&lt;&gt;'Info patients (2)'!BW212,"CHECK","")</f>
        <v/>
      </c>
      <c r="BX212" s="276" t="str">
        <f>IF('Info patients (1)'!BX212&lt;&gt;'Info patients (2)'!BX212,"CHECK","")</f>
        <v/>
      </c>
      <c r="BY212" s="276" t="str">
        <f>IF('Info patients (1)'!BY212&lt;&gt;'Info patients (2)'!BY212,"CHECK","")</f>
        <v/>
      </c>
      <c r="BZ212" s="276" t="str">
        <f>IF('Info patients (1)'!BZ212&lt;&gt;'Info patients (2)'!BZ212,"CHECK","")</f>
        <v/>
      </c>
      <c r="CA212" s="276" t="str">
        <f>IF('Info patients (1)'!CA212&lt;&gt;'Info patients (2)'!CA212,"CHECK","")</f>
        <v/>
      </c>
      <c r="CB212" s="276" t="str">
        <f>IF('Info patients (1)'!CB212&lt;&gt;'Info patients (2)'!CB212,"CHECK","")</f>
        <v/>
      </c>
      <c r="CC212" s="276" t="str">
        <f>IF('Info patients (1)'!CC212&lt;&gt;'Info patients (2)'!CC212,"CHECK","")</f>
        <v/>
      </c>
      <c r="CD212" s="276" t="str">
        <f>IF('Info patients (1)'!CD212&lt;&gt;'Info patients (2)'!CD212,"CHECK","")</f>
        <v/>
      </c>
      <c r="CE212" s="276" t="str">
        <f>IF('Info patients (1)'!CE212&lt;&gt;'Info patients (2)'!CE212,"CHECK","")</f>
        <v/>
      </c>
      <c r="CF212" s="276" t="str">
        <f>IF('Info patients (1)'!CF212&lt;&gt;'Info patients (2)'!CF212,"CHECK","")</f>
        <v/>
      </c>
      <c r="CG212" s="276" t="str">
        <f>IF('Info patients (1)'!CG212&lt;&gt;'Info patients (2)'!CG212,"CHECK","")</f>
        <v/>
      </c>
      <c r="CH212" s="276" t="str">
        <f>IF('Info patients (1)'!CH212&lt;&gt;'Info patients (2)'!CH212,"CHECK","")</f>
        <v/>
      </c>
      <c r="CI212" s="276" t="str">
        <f>IF('Info patients (1)'!CI212&lt;&gt;'Info patients (2)'!CI212,"CHECK","")</f>
        <v/>
      </c>
      <c r="CJ212" s="276" t="str">
        <f>IF('Info patients (1)'!CJ212&lt;&gt;'Info patients (2)'!CJ212,"CHECK","")</f>
        <v/>
      </c>
      <c r="CK212" s="276" t="str">
        <f>IF('Info patients (1)'!CK212&lt;&gt;'Info patients (2)'!CK212,"CHECK","")</f>
        <v/>
      </c>
      <c r="CL212" s="276" t="str">
        <f>IF('Info patients (1)'!CL212&lt;&gt;'Info patients (2)'!CL212,"CHECK","")</f>
        <v/>
      </c>
      <c r="CM212" s="276" t="str">
        <f>IF('Info patients (1)'!CM212&lt;&gt;'Info patients (2)'!CM212,"CHECK","")</f>
        <v/>
      </c>
      <c r="CN212" s="276" t="str">
        <f>IF('Info patients (1)'!CN212&lt;&gt;'Info patients (2)'!CN212,"CHECK","")</f>
        <v/>
      </c>
      <c r="CO212" s="276" t="str">
        <f>IF('Info patients (1)'!CO212&lt;&gt;'Info patients (2)'!CO212,"CHECK","")</f>
        <v/>
      </c>
      <c r="CP212" s="276" t="str">
        <f>IF('Info patients (1)'!CP212&lt;&gt;'Info patients (2)'!CP212,"CHECK","")</f>
        <v/>
      </c>
      <c r="CQ212" s="276" t="str">
        <f>IF('Info patients (1)'!CQ212&lt;&gt;'Info patients (2)'!CQ212,"CHECK","")</f>
        <v/>
      </c>
      <c r="CR212" s="276" t="str">
        <f>IF('Info patients (1)'!CR212&lt;&gt;'Info patients (2)'!CR212,"CHECK","")</f>
        <v/>
      </c>
      <c r="CS212" s="276" t="str">
        <f>IF('Info patients (1)'!CS212&lt;&gt;'Info patients (2)'!CS212,"CHECK","")</f>
        <v/>
      </c>
      <c r="CT212" s="276" t="str">
        <f>IF('Info patients (1)'!CT212&lt;&gt;'Info patients (2)'!CT212,"CHECK","")</f>
        <v/>
      </c>
      <c r="CU212" s="276" t="str">
        <f>IF('Info patients (1)'!CU212&lt;&gt;'Info patients (2)'!CU212,"CHECK","")</f>
        <v/>
      </c>
      <c r="CV212" s="276" t="str">
        <f>IF('Info patients (1)'!CV212&lt;&gt;'Info patients (2)'!CV212,"CHECK","")</f>
        <v/>
      </c>
      <c r="CW212" s="276" t="str">
        <f>IF('Info patients (1)'!CW212&lt;&gt;'Info patients (2)'!CW212,"CHECK","")</f>
        <v/>
      </c>
      <c r="CX212" s="276" t="str">
        <f>IF('Info patients (1)'!CX212&lt;&gt;'Info patients (2)'!CX212,"CHECK","")</f>
        <v/>
      </c>
      <c r="CY212" s="276" t="str">
        <f>IF('Info patients (1)'!CY212&lt;&gt;'Info patients (2)'!CY212,"CHECK","")</f>
        <v/>
      </c>
      <c r="CZ212" s="276" t="str">
        <f>IF('Info patients (1)'!CZ212&lt;&gt;'Info patients (2)'!CZ212,"CHECK","")</f>
        <v/>
      </c>
      <c r="DA212" s="276" t="str">
        <f>IF('Info patients (1)'!DA212&lt;&gt;'Info patients (2)'!DA212,"CHECK","")</f>
        <v/>
      </c>
      <c r="DB212" s="276" t="str">
        <f>IF('Info patients (1)'!DB212&lt;&gt;'Info patients (2)'!DB212,"CHECK","")</f>
        <v/>
      </c>
      <c r="DC212" s="276" t="str">
        <f>IF('Info patients (1)'!DC212&lt;&gt;'Info patients (2)'!DC212,"CHECK","")</f>
        <v/>
      </c>
      <c r="DD212" s="276" t="str">
        <f>IF('Info patients (1)'!DD212&lt;&gt;'Info patients (2)'!DD212,"CHECK","")</f>
        <v/>
      </c>
      <c r="DE212" s="276" t="str">
        <f>IF('Info patients (1)'!DE212&lt;&gt;'Info patients (2)'!DE212,"CHECK","")</f>
        <v/>
      </c>
      <c r="DF212" s="276" t="str">
        <f>IF('Info patients (1)'!DF212&lt;&gt;'Info patients (2)'!DF212,"CHECK","")</f>
        <v/>
      </c>
      <c r="DG212" s="276" t="str">
        <f>IF('Info patients (1)'!DG212&lt;&gt;'Info patients (2)'!DG212,"CHECK","")</f>
        <v/>
      </c>
      <c r="DH212" s="276" t="str">
        <f>IF('Info patients (1)'!DH212&lt;&gt;'Info patients (2)'!DH212,"CHECK","")</f>
        <v/>
      </c>
      <c r="DI212" s="276" t="str">
        <f>IF('Info patients (1)'!DI212&lt;&gt;'Info patients (2)'!DI212,"CHECK","")</f>
        <v/>
      </c>
      <c r="DJ212" s="276" t="str">
        <f>IF('Info patients (1)'!DJ212&lt;&gt;'Info patients (2)'!DJ212,"CHECK","")</f>
        <v/>
      </c>
      <c r="DK212" s="276" t="str">
        <f>IF('Info patients (1)'!DK212&lt;&gt;'Info patients (2)'!DK212,"CHECK","")</f>
        <v/>
      </c>
      <c r="DL212" s="276" t="str">
        <f>IF('Info patients (1)'!DL212&lt;&gt;'Info patients (2)'!DL212,"CHECK","")</f>
        <v/>
      </c>
      <c r="DM212" s="276" t="str">
        <f>IF('Info patients (1)'!DM212&lt;&gt;'Info patients (2)'!DM212,"CHECK","")</f>
        <v/>
      </c>
      <c r="DN212" s="276" t="str">
        <f>IF('Info patients (1)'!DN212&lt;&gt;'Info patients (2)'!DN212,"CHECK","")</f>
        <v/>
      </c>
      <c r="DO212" s="276" t="str">
        <f>IF('Info patients (1)'!DO212&lt;&gt;'Info patients (2)'!DO212,"CHECK","")</f>
        <v/>
      </c>
      <c r="DP212" s="276" t="str">
        <f>IF('Info patients (1)'!DP212&lt;&gt;'Info patients (2)'!DP212,"CHECK","")</f>
        <v/>
      </c>
      <c r="DQ212" s="276" t="str">
        <f>IF('Info patients (1)'!DQ212&lt;&gt;'Info patients (2)'!DQ212,"CHECK","")</f>
        <v/>
      </c>
    </row>
    <row r="213" spans="1:121" s="326" customFormat="1" ht="23.25" customHeight="1" x14ac:dyDescent="0.2">
      <c r="A213" s="276" t="str">
        <f>IF('Info patients (1)'!A213&lt;&gt;'Info patients (2)'!A213,"CHECK","")</f>
        <v/>
      </c>
      <c r="B213" s="276" t="str">
        <f>IF('Info patients (1)'!B213&lt;&gt;'Info patients (2)'!B213,"CHECK","")</f>
        <v/>
      </c>
      <c r="C213" s="276" t="str">
        <f>IF('Info patients (1)'!C213&lt;&gt;'Info patients (2)'!C213,"CHECK","")</f>
        <v/>
      </c>
      <c r="D213" s="276" t="str">
        <f>IF('Info patients (1)'!D213&lt;&gt;'Info patients (2)'!D213,"CHECK","")</f>
        <v/>
      </c>
      <c r="E213" s="276" t="str">
        <f>IF('Info patients (1)'!E213&lt;&gt;'Info patients (2)'!E213,"CHECK","")</f>
        <v/>
      </c>
      <c r="F213" s="276" t="str">
        <f>IF('Info patients (1)'!F213&lt;&gt;'Info patients (2)'!F213,"CHECK","")</f>
        <v/>
      </c>
      <c r="G213" s="276" t="str">
        <f>IF('Info patients (1)'!G213&lt;&gt;'Info patients (2)'!G213,"CHECK","")</f>
        <v/>
      </c>
      <c r="H213" s="276" t="str">
        <f>IF('Info patients (1)'!H213&lt;&gt;'Info patients (2)'!H213,"CHECK","")</f>
        <v/>
      </c>
      <c r="I213" s="276" t="str">
        <f>IF('Info patients (1)'!I213&lt;&gt;'Info patients (2)'!I213,"CHECK","")</f>
        <v/>
      </c>
      <c r="J213" s="276" t="str">
        <f>IF('Info patients (1)'!J213&lt;&gt;'Info patients (2)'!J213,"CHECK","")</f>
        <v/>
      </c>
      <c r="K213" s="276" t="str">
        <f>IF('Info patients (1)'!K213&lt;&gt;'Info patients (2)'!K213,"CHECK","")</f>
        <v/>
      </c>
      <c r="L213" s="276" t="str">
        <f>IF('Info patients (1)'!L213&lt;&gt;'Info patients (2)'!L213,"CHECK","")</f>
        <v/>
      </c>
      <c r="M213" s="276" t="str">
        <f>IF('Info patients (1)'!M213&lt;&gt;'Info patients (2)'!M213,"CHECK","")</f>
        <v/>
      </c>
      <c r="N213" s="276" t="str">
        <f>IF('Info patients (1)'!N213&lt;&gt;'Info patients (2)'!N213,"CHECK","")</f>
        <v/>
      </c>
      <c r="O213" s="276" t="str">
        <f>IF('Info patients (1)'!O213&lt;&gt;'Info patients (2)'!O213,"CHECK","")</f>
        <v/>
      </c>
      <c r="P213" s="276" t="str">
        <f>IF('Info patients (1)'!P213&lt;&gt;'Info patients (2)'!P213,"CHECK","")</f>
        <v/>
      </c>
      <c r="Q213" s="276" t="str">
        <f>IF('Info patients (1)'!Q213&lt;&gt;'Info patients (2)'!Q213,"CHECK","")</f>
        <v/>
      </c>
      <c r="R213" s="276" t="str">
        <f>IF('Info patients (1)'!R213&lt;&gt;'Info patients (2)'!R213,"CHECK","")</f>
        <v/>
      </c>
      <c r="S213" s="276" t="str">
        <f>IF('Info patients (1)'!S213&lt;&gt;'Info patients (2)'!S213,"CHECK","")</f>
        <v/>
      </c>
      <c r="T213" s="276" t="str">
        <f>IF('Info patients (1)'!T213&lt;&gt;'Info patients (2)'!T213,"CHECK","")</f>
        <v/>
      </c>
      <c r="U213" s="276" t="str">
        <f>IF('Info patients (1)'!U213&lt;&gt;'Info patients (2)'!U213,"CHECK","")</f>
        <v/>
      </c>
      <c r="V213" s="276" t="str">
        <f>IF('Info patients (1)'!V213&lt;&gt;'Info patients (2)'!V213,"CHECK","")</f>
        <v/>
      </c>
      <c r="W213" s="276" t="str">
        <f>IF('Info patients (1)'!W213&lt;&gt;'Info patients (2)'!W213,"CHECK","")</f>
        <v/>
      </c>
      <c r="X213" s="276" t="str">
        <f>IF('Info patients (1)'!X213&lt;&gt;'Info patients (2)'!X213,"CHECK","")</f>
        <v/>
      </c>
      <c r="Y213" s="276" t="str">
        <f>IF('Info patients (1)'!Y213&lt;&gt;'Info patients (2)'!Y213,"CHECK","")</f>
        <v/>
      </c>
      <c r="Z213" s="276" t="str">
        <f>IF('Info patients (1)'!Z213&lt;&gt;'Info patients (2)'!Z213,"CHECK","")</f>
        <v/>
      </c>
      <c r="AA213" s="276" t="str">
        <f>IF('Info patients (1)'!AA213&lt;&gt;'Info patients (2)'!AA213,"CHECK","")</f>
        <v/>
      </c>
      <c r="AB213" s="276" t="str">
        <f>IF('Info patients (1)'!AB213&lt;&gt;'Info patients (2)'!AB213,"CHECK","")</f>
        <v/>
      </c>
      <c r="AC213" s="276" t="str">
        <f>IF('Info patients (1)'!AC213&lt;&gt;'Info patients (2)'!AC213,"CHECK","")</f>
        <v/>
      </c>
      <c r="AD213" s="276" t="str">
        <f>IF('Info patients (1)'!AD213&lt;&gt;'Info patients (2)'!AD213,"CHECK","")</f>
        <v/>
      </c>
      <c r="AE213" s="276" t="str">
        <f>IF('Info patients (1)'!AE213&lt;&gt;'Info patients (2)'!AE213,"CHECK","")</f>
        <v/>
      </c>
      <c r="AF213" s="276" t="str">
        <f>IF('Info patients (1)'!AF213&lt;&gt;'Info patients (2)'!AF213,"CHECK","")</f>
        <v/>
      </c>
      <c r="AG213" s="276" t="str">
        <f>IF('Info patients (1)'!AG213&lt;&gt;'Info patients (2)'!AG213,"CHECK","")</f>
        <v/>
      </c>
      <c r="AH213" s="276" t="str">
        <f>IF('Info patients (1)'!AH213&lt;&gt;'Info patients (2)'!AH213,"CHECK","")</f>
        <v/>
      </c>
      <c r="AI213" s="276" t="str">
        <f>IF('Info patients (1)'!AI213&lt;&gt;'Info patients (2)'!AI213,"CHECK","")</f>
        <v/>
      </c>
      <c r="AJ213" s="276" t="str">
        <f>IF('Info patients (1)'!AJ213&lt;&gt;'Info patients (2)'!AJ213,"CHECK","")</f>
        <v/>
      </c>
      <c r="AK213" s="276" t="str">
        <f>IF('Info patients (1)'!AK213&lt;&gt;'Info patients (2)'!AK213,"CHECK","")</f>
        <v/>
      </c>
      <c r="AL213" s="276" t="str">
        <f>IF('Info patients (1)'!AL213&lt;&gt;'Info patients (2)'!AL213,"CHECK","")</f>
        <v/>
      </c>
      <c r="AM213" s="276" t="str">
        <f>IF('Info patients (1)'!AM213&lt;&gt;'Info patients (2)'!AM213,"CHECK","")</f>
        <v/>
      </c>
      <c r="AN213" s="276" t="str">
        <f>IF('Info patients (1)'!AN213&lt;&gt;'Info patients (2)'!AN213,"CHECK","")</f>
        <v/>
      </c>
      <c r="AO213" s="276" t="str">
        <f>IF('Info patients (1)'!AO213&lt;&gt;'Info patients (2)'!AO213,"CHECK","")</f>
        <v/>
      </c>
      <c r="AP213" s="276" t="str">
        <f>IF('Info patients (1)'!AP213&lt;&gt;'Info patients (2)'!AP213,"CHECK","")</f>
        <v/>
      </c>
      <c r="AQ213" s="276" t="str">
        <f>IF('Info patients (1)'!AQ213&lt;&gt;'Info patients (2)'!AQ213,"CHECK","")</f>
        <v/>
      </c>
      <c r="AR213" s="276" t="str">
        <f>IF('Info patients (1)'!AR213&lt;&gt;'Info patients (2)'!AR213,"CHECK","")</f>
        <v/>
      </c>
      <c r="AS213" s="276" t="str">
        <f>IF('Info patients (1)'!AS213&lt;&gt;'Info patients (2)'!AS213,"CHECK","")</f>
        <v/>
      </c>
      <c r="AT213" s="276" t="str">
        <f>IF('Info patients (1)'!AT213&lt;&gt;'Info patients (2)'!AT213,"CHECK","")</f>
        <v/>
      </c>
      <c r="AU213" s="276" t="str">
        <f>IF('Info patients (1)'!AU213&lt;&gt;'Info patients (2)'!AU213,"CHECK","")</f>
        <v/>
      </c>
      <c r="AV213" s="276" t="str">
        <f>IF('Info patients (1)'!AV213&lt;&gt;'Info patients (2)'!AV213,"CHECK","")</f>
        <v/>
      </c>
      <c r="AW213" s="276" t="str">
        <f>IF('Info patients (1)'!AW213&lt;&gt;'Info patients (2)'!AW213,"CHECK","")</f>
        <v/>
      </c>
      <c r="AX213" s="276" t="str">
        <f>IF('Info patients (1)'!AX213&lt;&gt;'Info patients (2)'!AX213,"CHECK","")</f>
        <v/>
      </c>
      <c r="AY213" s="276" t="str">
        <f>IF('Info patients (1)'!AY213&lt;&gt;'Info patients (2)'!AY213,"CHECK","")</f>
        <v/>
      </c>
      <c r="AZ213" s="276" t="str">
        <f>IF('Info patients (1)'!AZ213&lt;&gt;'Info patients (2)'!AZ213,"CHECK","")</f>
        <v/>
      </c>
      <c r="BA213" s="276" t="str">
        <f>IF('Info patients (1)'!BA213&lt;&gt;'Info patients (2)'!BA213,"CHECK","")</f>
        <v/>
      </c>
      <c r="BB213" s="276" t="str">
        <f>IF('Info patients (1)'!BB213&lt;&gt;'Info patients (2)'!BB213,"CHECK","")</f>
        <v/>
      </c>
      <c r="BC213" s="276" t="str">
        <f>IF('Info patients (1)'!BC213&lt;&gt;'Info patients (2)'!BC213,"CHECK","")</f>
        <v/>
      </c>
      <c r="BD213" s="276" t="str">
        <f>IF('Info patients (1)'!BD213&lt;&gt;'Info patients (2)'!BD213,"CHECK","")</f>
        <v/>
      </c>
      <c r="BE213" s="276" t="str">
        <f>IF('Info patients (1)'!BE213&lt;&gt;'Info patients (2)'!BE213,"CHECK","")</f>
        <v/>
      </c>
      <c r="BF213" s="276" t="str">
        <f>IF('Info patients (1)'!BF213&lt;&gt;'Info patients (2)'!BF213,"CHECK","")</f>
        <v/>
      </c>
      <c r="BG213" s="276" t="str">
        <f>IF('Info patients (1)'!BG213&lt;&gt;'Info patients (2)'!BG213,"CHECK","")</f>
        <v/>
      </c>
      <c r="BH213" s="276" t="str">
        <f>IF('Info patients (1)'!BH213&lt;&gt;'Info patients (2)'!BH213,"CHECK","")</f>
        <v/>
      </c>
      <c r="BI213" s="276" t="str">
        <f>IF('Info patients (1)'!BI213&lt;&gt;'Info patients (2)'!BI213,"CHECK","")</f>
        <v/>
      </c>
      <c r="BJ213" s="276" t="str">
        <f>IF('Info patients (1)'!BJ213&lt;&gt;'Info patients (2)'!BJ213,"CHECK","")</f>
        <v/>
      </c>
      <c r="BK213" s="276" t="str">
        <f>IF('Info patients (1)'!BK213&lt;&gt;'Info patients (2)'!BK213,"CHECK","")</f>
        <v/>
      </c>
      <c r="BL213" s="276" t="str">
        <f>IF('Info patients (1)'!BL213&lt;&gt;'Info patients (2)'!BL213,"CHECK","")</f>
        <v/>
      </c>
      <c r="BM213" s="276" t="str">
        <f>IF('Info patients (1)'!BM213&lt;&gt;'Info patients (2)'!BM213,"CHECK","")</f>
        <v/>
      </c>
      <c r="BN213" s="276" t="str">
        <f>IF('Info patients (1)'!BN213&lt;&gt;'Info patients (2)'!BN213,"CHECK","")</f>
        <v/>
      </c>
      <c r="BO213" s="276" t="str">
        <f>IF('Info patients (1)'!BO213&lt;&gt;'Info patients (2)'!BO213,"CHECK","")</f>
        <v/>
      </c>
      <c r="BP213" s="276" t="str">
        <f>IF('Info patients (1)'!BP213&lt;&gt;'Info patients (2)'!BP213,"CHECK","")</f>
        <v/>
      </c>
      <c r="BQ213" s="276" t="str">
        <f>IF('Info patients (1)'!BQ213&lt;&gt;'Info patients (2)'!BQ213,"CHECK","")</f>
        <v/>
      </c>
      <c r="BR213" s="276" t="str">
        <f>IF('Info patients (1)'!BR213&lt;&gt;'Info patients (2)'!BR213,"CHECK","")</f>
        <v/>
      </c>
      <c r="BS213" s="276" t="str">
        <f>IF('Info patients (1)'!BS213&lt;&gt;'Info patients (2)'!BS213,"CHECK","")</f>
        <v/>
      </c>
      <c r="BT213" s="276" t="str">
        <f>IF('Info patients (1)'!BT213&lt;&gt;'Info patients (2)'!BT213,"CHECK","")</f>
        <v/>
      </c>
      <c r="BU213" s="276" t="str">
        <f>IF('Info patients (1)'!BU213&lt;&gt;'Info patients (2)'!BU213,"CHECK","")</f>
        <v/>
      </c>
      <c r="BV213" s="276" t="str">
        <f>IF('Info patients (1)'!BV213&lt;&gt;'Info patients (2)'!BV213,"CHECK","")</f>
        <v/>
      </c>
      <c r="BW213" s="276" t="str">
        <f>IF('Info patients (1)'!BW213&lt;&gt;'Info patients (2)'!BW213,"CHECK","")</f>
        <v/>
      </c>
      <c r="BX213" s="276" t="str">
        <f>IF('Info patients (1)'!BX213&lt;&gt;'Info patients (2)'!BX213,"CHECK","")</f>
        <v/>
      </c>
      <c r="BY213" s="276" t="str">
        <f>IF('Info patients (1)'!BY213&lt;&gt;'Info patients (2)'!BY213,"CHECK","")</f>
        <v/>
      </c>
      <c r="BZ213" s="276" t="str">
        <f>IF('Info patients (1)'!BZ213&lt;&gt;'Info patients (2)'!BZ213,"CHECK","")</f>
        <v/>
      </c>
      <c r="CA213" s="276" t="str">
        <f>IF('Info patients (1)'!CA213&lt;&gt;'Info patients (2)'!CA213,"CHECK","")</f>
        <v/>
      </c>
      <c r="CB213" s="276" t="str">
        <f>IF('Info patients (1)'!CB213&lt;&gt;'Info patients (2)'!CB213,"CHECK","")</f>
        <v/>
      </c>
      <c r="CC213" s="276" t="str">
        <f>IF('Info patients (1)'!CC213&lt;&gt;'Info patients (2)'!CC213,"CHECK","")</f>
        <v/>
      </c>
      <c r="CD213" s="276" t="str">
        <f>IF('Info patients (1)'!CD213&lt;&gt;'Info patients (2)'!CD213,"CHECK","")</f>
        <v/>
      </c>
      <c r="CE213" s="276" t="str">
        <f>IF('Info patients (1)'!CE213&lt;&gt;'Info patients (2)'!CE213,"CHECK","")</f>
        <v/>
      </c>
      <c r="CF213" s="276" t="str">
        <f>IF('Info patients (1)'!CF213&lt;&gt;'Info patients (2)'!CF213,"CHECK","")</f>
        <v/>
      </c>
      <c r="CG213" s="276" t="str">
        <f>IF('Info patients (1)'!CG213&lt;&gt;'Info patients (2)'!CG213,"CHECK","")</f>
        <v/>
      </c>
      <c r="CH213" s="276" t="str">
        <f>IF('Info patients (1)'!CH213&lt;&gt;'Info patients (2)'!CH213,"CHECK","")</f>
        <v/>
      </c>
      <c r="CI213" s="276" t="str">
        <f>IF('Info patients (1)'!CI213&lt;&gt;'Info patients (2)'!CI213,"CHECK","")</f>
        <v/>
      </c>
      <c r="CJ213" s="276" t="str">
        <f>IF('Info patients (1)'!CJ213&lt;&gt;'Info patients (2)'!CJ213,"CHECK","")</f>
        <v/>
      </c>
      <c r="CK213" s="276" t="str">
        <f>IF('Info patients (1)'!CK213&lt;&gt;'Info patients (2)'!CK213,"CHECK","")</f>
        <v/>
      </c>
      <c r="CL213" s="276" t="str">
        <f>IF('Info patients (1)'!CL213&lt;&gt;'Info patients (2)'!CL213,"CHECK","")</f>
        <v/>
      </c>
      <c r="CM213" s="276" t="str">
        <f>IF('Info patients (1)'!CM213&lt;&gt;'Info patients (2)'!CM213,"CHECK","")</f>
        <v/>
      </c>
      <c r="CN213" s="276" t="str">
        <f>IF('Info patients (1)'!CN213&lt;&gt;'Info patients (2)'!CN213,"CHECK","")</f>
        <v/>
      </c>
      <c r="CO213" s="276" t="str">
        <f>IF('Info patients (1)'!CO213&lt;&gt;'Info patients (2)'!CO213,"CHECK","")</f>
        <v/>
      </c>
      <c r="CP213" s="276" t="str">
        <f>IF('Info patients (1)'!CP213&lt;&gt;'Info patients (2)'!CP213,"CHECK","")</f>
        <v/>
      </c>
      <c r="CQ213" s="276" t="str">
        <f>IF('Info patients (1)'!CQ213&lt;&gt;'Info patients (2)'!CQ213,"CHECK","")</f>
        <v/>
      </c>
      <c r="CR213" s="276" t="str">
        <f>IF('Info patients (1)'!CR213&lt;&gt;'Info patients (2)'!CR213,"CHECK","")</f>
        <v/>
      </c>
      <c r="CS213" s="276" t="str">
        <f>IF('Info patients (1)'!CS213&lt;&gt;'Info patients (2)'!CS213,"CHECK","")</f>
        <v/>
      </c>
      <c r="CT213" s="276" t="str">
        <f>IF('Info patients (1)'!CT213&lt;&gt;'Info patients (2)'!CT213,"CHECK","")</f>
        <v/>
      </c>
      <c r="CU213" s="276" t="str">
        <f>IF('Info patients (1)'!CU213&lt;&gt;'Info patients (2)'!CU213,"CHECK","")</f>
        <v/>
      </c>
      <c r="CV213" s="276" t="str">
        <f>IF('Info patients (1)'!CV213&lt;&gt;'Info patients (2)'!CV213,"CHECK","")</f>
        <v/>
      </c>
      <c r="CW213" s="276" t="str">
        <f>IF('Info patients (1)'!CW213&lt;&gt;'Info patients (2)'!CW213,"CHECK","")</f>
        <v/>
      </c>
      <c r="CX213" s="276" t="str">
        <f>IF('Info patients (1)'!CX213&lt;&gt;'Info patients (2)'!CX213,"CHECK","")</f>
        <v/>
      </c>
      <c r="CY213" s="276" t="str">
        <f>IF('Info patients (1)'!CY213&lt;&gt;'Info patients (2)'!CY213,"CHECK","")</f>
        <v/>
      </c>
      <c r="CZ213" s="276" t="str">
        <f>IF('Info patients (1)'!CZ213&lt;&gt;'Info patients (2)'!CZ213,"CHECK","")</f>
        <v/>
      </c>
      <c r="DA213" s="276" t="str">
        <f>IF('Info patients (1)'!DA213&lt;&gt;'Info patients (2)'!DA213,"CHECK","")</f>
        <v/>
      </c>
      <c r="DB213" s="276" t="str">
        <f>IF('Info patients (1)'!DB213&lt;&gt;'Info patients (2)'!DB213,"CHECK","")</f>
        <v/>
      </c>
      <c r="DC213" s="276" t="str">
        <f>IF('Info patients (1)'!DC213&lt;&gt;'Info patients (2)'!DC213,"CHECK","")</f>
        <v/>
      </c>
      <c r="DD213" s="276" t="str">
        <f>IF('Info patients (1)'!DD213&lt;&gt;'Info patients (2)'!DD213,"CHECK","")</f>
        <v/>
      </c>
      <c r="DE213" s="276" t="str">
        <f>IF('Info patients (1)'!DE213&lt;&gt;'Info patients (2)'!DE213,"CHECK","")</f>
        <v/>
      </c>
      <c r="DF213" s="276" t="str">
        <f>IF('Info patients (1)'!DF213&lt;&gt;'Info patients (2)'!DF213,"CHECK","")</f>
        <v/>
      </c>
      <c r="DG213" s="276" t="str">
        <f>IF('Info patients (1)'!DG213&lt;&gt;'Info patients (2)'!DG213,"CHECK","")</f>
        <v/>
      </c>
      <c r="DH213" s="276" t="str">
        <f>IF('Info patients (1)'!DH213&lt;&gt;'Info patients (2)'!DH213,"CHECK","")</f>
        <v/>
      </c>
      <c r="DI213" s="276" t="str">
        <f>IF('Info patients (1)'!DI213&lt;&gt;'Info patients (2)'!DI213,"CHECK","")</f>
        <v/>
      </c>
      <c r="DJ213" s="276" t="str">
        <f>IF('Info patients (1)'!DJ213&lt;&gt;'Info patients (2)'!DJ213,"CHECK","")</f>
        <v/>
      </c>
      <c r="DK213" s="276" t="str">
        <f>IF('Info patients (1)'!DK213&lt;&gt;'Info patients (2)'!DK213,"CHECK","")</f>
        <v/>
      </c>
      <c r="DL213" s="276" t="str">
        <f>IF('Info patients (1)'!DL213&lt;&gt;'Info patients (2)'!DL213,"CHECK","")</f>
        <v/>
      </c>
      <c r="DM213" s="276" t="str">
        <f>IF('Info patients (1)'!DM213&lt;&gt;'Info patients (2)'!DM213,"CHECK","")</f>
        <v/>
      </c>
      <c r="DN213" s="276" t="str">
        <f>IF('Info patients (1)'!DN213&lt;&gt;'Info patients (2)'!DN213,"CHECK","")</f>
        <v/>
      </c>
      <c r="DO213" s="276" t="str">
        <f>IF('Info patients (1)'!DO213&lt;&gt;'Info patients (2)'!DO213,"CHECK","")</f>
        <v/>
      </c>
      <c r="DP213" s="276" t="str">
        <f>IF('Info patients (1)'!DP213&lt;&gt;'Info patients (2)'!DP213,"CHECK","")</f>
        <v/>
      </c>
      <c r="DQ213" s="276" t="str">
        <f>IF('Info patients (1)'!DQ213&lt;&gt;'Info patients (2)'!DQ213,"CHECK","")</f>
        <v/>
      </c>
    </row>
    <row r="214" spans="1:121" s="326" customFormat="1" ht="23.25" customHeight="1" x14ac:dyDescent="0.2">
      <c r="A214" s="276" t="str">
        <f>IF('Info patients (1)'!A214&lt;&gt;'Info patients (2)'!A214,"CHECK","")</f>
        <v/>
      </c>
      <c r="B214" s="276" t="str">
        <f>IF('Info patients (1)'!B214&lt;&gt;'Info patients (2)'!B214,"CHECK","")</f>
        <v/>
      </c>
      <c r="C214" s="276" t="str">
        <f>IF('Info patients (1)'!C214&lt;&gt;'Info patients (2)'!C214,"CHECK","")</f>
        <v/>
      </c>
      <c r="D214" s="276" t="str">
        <f>IF('Info patients (1)'!D214&lt;&gt;'Info patients (2)'!D214,"CHECK","")</f>
        <v/>
      </c>
      <c r="E214" s="276" t="str">
        <f>IF('Info patients (1)'!E214&lt;&gt;'Info patients (2)'!E214,"CHECK","")</f>
        <v/>
      </c>
      <c r="F214" s="276" t="str">
        <f>IF('Info patients (1)'!F214&lt;&gt;'Info patients (2)'!F214,"CHECK","")</f>
        <v/>
      </c>
      <c r="G214" s="276" t="str">
        <f>IF('Info patients (1)'!G214&lt;&gt;'Info patients (2)'!G214,"CHECK","")</f>
        <v/>
      </c>
      <c r="H214" s="276" t="str">
        <f>IF('Info patients (1)'!H214&lt;&gt;'Info patients (2)'!H214,"CHECK","")</f>
        <v/>
      </c>
      <c r="I214" s="276" t="str">
        <f>IF('Info patients (1)'!I214&lt;&gt;'Info patients (2)'!I214,"CHECK","")</f>
        <v/>
      </c>
      <c r="J214" s="276" t="str">
        <f>IF('Info patients (1)'!J214&lt;&gt;'Info patients (2)'!J214,"CHECK","")</f>
        <v/>
      </c>
      <c r="K214" s="276" t="str">
        <f>IF('Info patients (1)'!K214&lt;&gt;'Info patients (2)'!K214,"CHECK","")</f>
        <v/>
      </c>
      <c r="L214" s="276" t="str">
        <f>IF('Info patients (1)'!L214&lt;&gt;'Info patients (2)'!L214,"CHECK","")</f>
        <v/>
      </c>
      <c r="M214" s="276" t="str">
        <f>IF('Info patients (1)'!M214&lt;&gt;'Info patients (2)'!M214,"CHECK","")</f>
        <v/>
      </c>
      <c r="N214" s="276" t="str">
        <f>IF('Info patients (1)'!N214&lt;&gt;'Info patients (2)'!N214,"CHECK","")</f>
        <v/>
      </c>
      <c r="O214" s="276" t="str">
        <f>IF('Info patients (1)'!O214&lt;&gt;'Info patients (2)'!O214,"CHECK","")</f>
        <v/>
      </c>
      <c r="P214" s="276" t="str">
        <f>IF('Info patients (1)'!P214&lt;&gt;'Info patients (2)'!P214,"CHECK","")</f>
        <v/>
      </c>
      <c r="Q214" s="276" t="str">
        <f>IF('Info patients (1)'!Q214&lt;&gt;'Info patients (2)'!Q214,"CHECK","")</f>
        <v/>
      </c>
      <c r="R214" s="276" t="str">
        <f>IF('Info patients (1)'!R214&lt;&gt;'Info patients (2)'!R214,"CHECK","")</f>
        <v/>
      </c>
      <c r="S214" s="276" t="str">
        <f>IF('Info patients (1)'!S214&lt;&gt;'Info patients (2)'!S214,"CHECK","")</f>
        <v/>
      </c>
      <c r="T214" s="276" t="str">
        <f>IF('Info patients (1)'!T214&lt;&gt;'Info patients (2)'!T214,"CHECK","")</f>
        <v/>
      </c>
      <c r="U214" s="276" t="str">
        <f>IF('Info patients (1)'!U214&lt;&gt;'Info patients (2)'!U214,"CHECK","")</f>
        <v/>
      </c>
      <c r="V214" s="276" t="str">
        <f>IF('Info patients (1)'!V214&lt;&gt;'Info patients (2)'!V214,"CHECK","")</f>
        <v/>
      </c>
      <c r="W214" s="276" t="str">
        <f>IF('Info patients (1)'!W214&lt;&gt;'Info patients (2)'!W214,"CHECK","")</f>
        <v/>
      </c>
      <c r="X214" s="276" t="str">
        <f>IF('Info patients (1)'!X214&lt;&gt;'Info patients (2)'!X214,"CHECK","")</f>
        <v/>
      </c>
      <c r="Y214" s="276" t="str">
        <f>IF('Info patients (1)'!Y214&lt;&gt;'Info patients (2)'!Y214,"CHECK","")</f>
        <v/>
      </c>
      <c r="Z214" s="276" t="str">
        <f>IF('Info patients (1)'!Z214&lt;&gt;'Info patients (2)'!Z214,"CHECK","")</f>
        <v/>
      </c>
      <c r="AA214" s="276" t="str">
        <f>IF('Info patients (1)'!AA214&lt;&gt;'Info patients (2)'!AA214,"CHECK","")</f>
        <v/>
      </c>
      <c r="AB214" s="276" t="str">
        <f>IF('Info patients (1)'!AB214&lt;&gt;'Info patients (2)'!AB214,"CHECK","")</f>
        <v/>
      </c>
      <c r="AC214" s="276" t="str">
        <f>IF('Info patients (1)'!AC214&lt;&gt;'Info patients (2)'!AC214,"CHECK","")</f>
        <v/>
      </c>
      <c r="AD214" s="276" t="str">
        <f>IF('Info patients (1)'!AD214&lt;&gt;'Info patients (2)'!AD214,"CHECK","")</f>
        <v/>
      </c>
      <c r="AE214" s="276" t="str">
        <f>IF('Info patients (1)'!AE214&lt;&gt;'Info patients (2)'!AE214,"CHECK","")</f>
        <v/>
      </c>
      <c r="AF214" s="276" t="str">
        <f>IF('Info patients (1)'!AF214&lt;&gt;'Info patients (2)'!AF214,"CHECK","")</f>
        <v/>
      </c>
      <c r="AG214" s="276" t="str">
        <f>IF('Info patients (1)'!AG214&lt;&gt;'Info patients (2)'!AG214,"CHECK","")</f>
        <v/>
      </c>
      <c r="AH214" s="276" t="str">
        <f>IF('Info patients (1)'!AH214&lt;&gt;'Info patients (2)'!AH214,"CHECK","")</f>
        <v/>
      </c>
      <c r="AI214" s="276" t="str">
        <f>IF('Info patients (1)'!AI214&lt;&gt;'Info patients (2)'!AI214,"CHECK","")</f>
        <v/>
      </c>
      <c r="AJ214" s="276" t="str">
        <f>IF('Info patients (1)'!AJ214&lt;&gt;'Info patients (2)'!AJ214,"CHECK","")</f>
        <v/>
      </c>
      <c r="AK214" s="276" t="str">
        <f>IF('Info patients (1)'!AK214&lt;&gt;'Info patients (2)'!AK214,"CHECK","")</f>
        <v/>
      </c>
      <c r="AL214" s="276" t="str">
        <f>IF('Info patients (1)'!AL214&lt;&gt;'Info patients (2)'!AL214,"CHECK","")</f>
        <v/>
      </c>
      <c r="AM214" s="276" t="str">
        <f>IF('Info patients (1)'!AM214&lt;&gt;'Info patients (2)'!AM214,"CHECK","")</f>
        <v/>
      </c>
      <c r="AN214" s="276" t="str">
        <f>IF('Info patients (1)'!AN214&lt;&gt;'Info patients (2)'!AN214,"CHECK","")</f>
        <v/>
      </c>
      <c r="AO214" s="276" t="str">
        <f>IF('Info patients (1)'!AO214&lt;&gt;'Info patients (2)'!AO214,"CHECK","")</f>
        <v/>
      </c>
      <c r="AP214" s="276" t="str">
        <f>IF('Info patients (1)'!AP214&lt;&gt;'Info patients (2)'!AP214,"CHECK","")</f>
        <v/>
      </c>
      <c r="AQ214" s="276" t="str">
        <f>IF('Info patients (1)'!AQ214&lt;&gt;'Info patients (2)'!AQ214,"CHECK","")</f>
        <v/>
      </c>
      <c r="AR214" s="276" t="str">
        <f>IF('Info patients (1)'!AR214&lt;&gt;'Info patients (2)'!AR214,"CHECK","")</f>
        <v/>
      </c>
      <c r="AS214" s="276" t="str">
        <f>IF('Info patients (1)'!AS214&lt;&gt;'Info patients (2)'!AS214,"CHECK","")</f>
        <v/>
      </c>
      <c r="AT214" s="276" t="str">
        <f>IF('Info patients (1)'!AT214&lt;&gt;'Info patients (2)'!AT214,"CHECK","")</f>
        <v/>
      </c>
      <c r="AU214" s="276" t="str">
        <f>IF('Info patients (1)'!AU214&lt;&gt;'Info patients (2)'!AU214,"CHECK","")</f>
        <v/>
      </c>
      <c r="AV214" s="276" t="str">
        <f>IF('Info patients (1)'!AV214&lt;&gt;'Info patients (2)'!AV214,"CHECK","")</f>
        <v/>
      </c>
      <c r="AW214" s="276" t="str">
        <f>IF('Info patients (1)'!AW214&lt;&gt;'Info patients (2)'!AW214,"CHECK","")</f>
        <v/>
      </c>
      <c r="AX214" s="276" t="str">
        <f>IF('Info patients (1)'!AX214&lt;&gt;'Info patients (2)'!AX214,"CHECK","")</f>
        <v/>
      </c>
      <c r="AY214" s="276" t="str">
        <f>IF('Info patients (1)'!AY214&lt;&gt;'Info patients (2)'!AY214,"CHECK","")</f>
        <v/>
      </c>
      <c r="AZ214" s="276" t="str">
        <f>IF('Info patients (1)'!AZ214&lt;&gt;'Info patients (2)'!AZ214,"CHECK","")</f>
        <v/>
      </c>
      <c r="BA214" s="276" t="str">
        <f>IF('Info patients (1)'!BA214&lt;&gt;'Info patients (2)'!BA214,"CHECK","")</f>
        <v/>
      </c>
      <c r="BB214" s="276" t="str">
        <f>IF('Info patients (1)'!BB214&lt;&gt;'Info patients (2)'!BB214,"CHECK","")</f>
        <v/>
      </c>
      <c r="BC214" s="276" t="str">
        <f>IF('Info patients (1)'!BC214&lt;&gt;'Info patients (2)'!BC214,"CHECK","")</f>
        <v/>
      </c>
      <c r="BD214" s="276" t="str">
        <f>IF('Info patients (1)'!BD214&lt;&gt;'Info patients (2)'!BD214,"CHECK","")</f>
        <v/>
      </c>
      <c r="BE214" s="276" t="str">
        <f>IF('Info patients (1)'!BE214&lt;&gt;'Info patients (2)'!BE214,"CHECK","")</f>
        <v/>
      </c>
      <c r="BF214" s="276" t="str">
        <f>IF('Info patients (1)'!BF214&lt;&gt;'Info patients (2)'!BF214,"CHECK","")</f>
        <v/>
      </c>
      <c r="BG214" s="276" t="str">
        <f>IF('Info patients (1)'!BG214&lt;&gt;'Info patients (2)'!BG214,"CHECK","")</f>
        <v/>
      </c>
      <c r="BH214" s="276" t="str">
        <f>IF('Info patients (1)'!BH214&lt;&gt;'Info patients (2)'!BH214,"CHECK","")</f>
        <v/>
      </c>
      <c r="BI214" s="276" t="str">
        <f>IF('Info patients (1)'!BI214&lt;&gt;'Info patients (2)'!BI214,"CHECK","")</f>
        <v/>
      </c>
      <c r="BJ214" s="276" t="str">
        <f>IF('Info patients (1)'!BJ214&lt;&gt;'Info patients (2)'!BJ214,"CHECK","")</f>
        <v/>
      </c>
      <c r="BK214" s="276" t="str">
        <f>IF('Info patients (1)'!BK214&lt;&gt;'Info patients (2)'!BK214,"CHECK","")</f>
        <v/>
      </c>
      <c r="BL214" s="276" t="str">
        <f>IF('Info patients (1)'!BL214&lt;&gt;'Info patients (2)'!BL214,"CHECK","")</f>
        <v/>
      </c>
      <c r="BM214" s="276" t="str">
        <f>IF('Info patients (1)'!BM214&lt;&gt;'Info patients (2)'!BM214,"CHECK","")</f>
        <v/>
      </c>
      <c r="BN214" s="276" t="str">
        <f>IF('Info patients (1)'!BN214&lt;&gt;'Info patients (2)'!BN214,"CHECK","")</f>
        <v/>
      </c>
      <c r="BO214" s="276" t="str">
        <f>IF('Info patients (1)'!BO214&lt;&gt;'Info patients (2)'!BO214,"CHECK","")</f>
        <v/>
      </c>
      <c r="BP214" s="276" t="str">
        <f>IF('Info patients (1)'!BP214&lt;&gt;'Info patients (2)'!BP214,"CHECK","")</f>
        <v/>
      </c>
      <c r="BQ214" s="276" t="str">
        <f>IF('Info patients (1)'!BQ214&lt;&gt;'Info patients (2)'!BQ214,"CHECK","")</f>
        <v/>
      </c>
      <c r="BR214" s="276" t="str">
        <f>IF('Info patients (1)'!BR214&lt;&gt;'Info patients (2)'!BR214,"CHECK","")</f>
        <v/>
      </c>
      <c r="BS214" s="276" t="str">
        <f>IF('Info patients (1)'!BS214&lt;&gt;'Info patients (2)'!BS214,"CHECK","")</f>
        <v/>
      </c>
      <c r="BT214" s="276" t="str">
        <f>IF('Info patients (1)'!BT214&lt;&gt;'Info patients (2)'!BT214,"CHECK","")</f>
        <v/>
      </c>
      <c r="BU214" s="276" t="str">
        <f>IF('Info patients (1)'!BU214&lt;&gt;'Info patients (2)'!BU214,"CHECK","")</f>
        <v/>
      </c>
      <c r="BV214" s="276" t="str">
        <f>IF('Info patients (1)'!BV214&lt;&gt;'Info patients (2)'!BV214,"CHECK","")</f>
        <v/>
      </c>
      <c r="BW214" s="276" t="str">
        <f>IF('Info patients (1)'!BW214&lt;&gt;'Info patients (2)'!BW214,"CHECK","")</f>
        <v/>
      </c>
      <c r="BX214" s="276" t="str">
        <f>IF('Info patients (1)'!BX214&lt;&gt;'Info patients (2)'!BX214,"CHECK","")</f>
        <v/>
      </c>
      <c r="BY214" s="276" t="str">
        <f>IF('Info patients (1)'!BY214&lt;&gt;'Info patients (2)'!BY214,"CHECK","")</f>
        <v/>
      </c>
      <c r="BZ214" s="276" t="str">
        <f>IF('Info patients (1)'!BZ214&lt;&gt;'Info patients (2)'!BZ214,"CHECK","")</f>
        <v/>
      </c>
      <c r="CA214" s="276" t="str">
        <f>IF('Info patients (1)'!CA214&lt;&gt;'Info patients (2)'!CA214,"CHECK","")</f>
        <v/>
      </c>
      <c r="CB214" s="276" t="str">
        <f>IF('Info patients (1)'!CB214&lt;&gt;'Info patients (2)'!CB214,"CHECK","")</f>
        <v/>
      </c>
      <c r="CC214" s="276" t="str">
        <f>IF('Info patients (1)'!CC214&lt;&gt;'Info patients (2)'!CC214,"CHECK","")</f>
        <v/>
      </c>
      <c r="CD214" s="276" t="str">
        <f>IF('Info patients (1)'!CD214&lt;&gt;'Info patients (2)'!CD214,"CHECK","")</f>
        <v/>
      </c>
      <c r="CE214" s="276" t="str">
        <f>IF('Info patients (1)'!CE214&lt;&gt;'Info patients (2)'!CE214,"CHECK","")</f>
        <v/>
      </c>
      <c r="CF214" s="276" t="str">
        <f>IF('Info patients (1)'!CF214&lt;&gt;'Info patients (2)'!CF214,"CHECK","")</f>
        <v/>
      </c>
      <c r="CG214" s="276" t="str">
        <f>IF('Info patients (1)'!CG214&lt;&gt;'Info patients (2)'!CG214,"CHECK","")</f>
        <v/>
      </c>
      <c r="CH214" s="276" t="str">
        <f>IF('Info patients (1)'!CH214&lt;&gt;'Info patients (2)'!CH214,"CHECK","")</f>
        <v/>
      </c>
      <c r="CI214" s="276" t="str">
        <f>IF('Info patients (1)'!CI214&lt;&gt;'Info patients (2)'!CI214,"CHECK","")</f>
        <v/>
      </c>
      <c r="CJ214" s="276" t="str">
        <f>IF('Info patients (1)'!CJ214&lt;&gt;'Info patients (2)'!CJ214,"CHECK","")</f>
        <v/>
      </c>
      <c r="CK214" s="276" t="str">
        <f>IF('Info patients (1)'!CK214&lt;&gt;'Info patients (2)'!CK214,"CHECK","")</f>
        <v/>
      </c>
      <c r="CL214" s="276" t="str">
        <f>IF('Info patients (1)'!CL214&lt;&gt;'Info patients (2)'!CL214,"CHECK","")</f>
        <v/>
      </c>
      <c r="CM214" s="276" t="str">
        <f>IF('Info patients (1)'!CM214&lt;&gt;'Info patients (2)'!CM214,"CHECK","")</f>
        <v/>
      </c>
      <c r="CN214" s="276" t="str">
        <f>IF('Info patients (1)'!CN214&lt;&gt;'Info patients (2)'!CN214,"CHECK","")</f>
        <v/>
      </c>
      <c r="CO214" s="276" t="str">
        <f>IF('Info patients (1)'!CO214&lt;&gt;'Info patients (2)'!CO214,"CHECK","")</f>
        <v/>
      </c>
      <c r="CP214" s="276" t="str">
        <f>IF('Info patients (1)'!CP214&lt;&gt;'Info patients (2)'!CP214,"CHECK","")</f>
        <v/>
      </c>
      <c r="CQ214" s="276" t="str">
        <f>IF('Info patients (1)'!CQ214&lt;&gt;'Info patients (2)'!CQ214,"CHECK","")</f>
        <v/>
      </c>
      <c r="CR214" s="276" t="str">
        <f>IF('Info patients (1)'!CR214&lt;&gt;'Info patients (2)'!CR214,"CHECK","")</f>
        <v/>
      </c>
      <c r="CS214" s="276" t="str">
        <f>IF('Info patients (1)'!CS214&lt;&gt;'Info patients (2)'!CS214,"CHECK","")</f>
        <v/>
      </c>
      <c r="CT214" s="276" t="str">
        <f>IF('Info patients (1)'!CT214&lt;&gt;'Info patients (2)'!CT214,"CHECK","")</f>
        <v/>
      </c>
      <c r="CU214" s="276" t="str">
        <f>IF('Info patients (1)'!CU214&lt;&gt;'Info patients (2)'!CU214,"CHECK","")</f>
        <v/>
      </c>
      <c r="CV214" s="276" t="str">
        <f>IF('Info patients (1)'!CV214&lt;&gt;'Info patients (2)'!CV214,"CHECK","")</f>
        <v/>
      </c>
      <c r="CW214" s="276" t="str">
        <f>IF('Info patients (1)'!CW214&lt;&gt;'Info patients (2)'!CW214,"CHECK","")</f>
        <v/>
      </c>
      <c r="CX214" s="276" t="str">
        <f>IF('Info patients (1)'!CX214&lt;&gt;'Info patients (2)'!CX214,"CHECK","")</f>
        <v/>
      </c>
      <c r="CY214" s="276" t="str">
        <f>IF('Info patients (1)'!CY214&lt;&gt;'Info patients (2)'!CY214,"CHECK","")</f>
        <v/>
      </c>
      <c r="CZ214" s="276" t="str">
        <f>IF('Info patients (1)'!CZ214&lt;&gt;'Info patients (2)'!CZ214,"CHECK","")</f>
        <v/>
      </c>
      <c r="DA214" s="276" t="str">
        <f>IF('Info patients (1)'!DA214&lt;&gt;'Info patients (2)'!DA214,"CHECK","")</f>
        <v/>
      </c>
      <c r="DB214" s="276" t="str">
        <f>IF('Info patients (1)'!DB214&lt;&gt;'Info patients (2)'!DB214,"CHECK","")</f>
        <v/>
      </c>
      <c r="DC214" s="276" t="str">
        <f>IF('Info patients (1)'!DC214&lt;&gt;'Info patients (2)'!DC214,"CHECK","")</f>
        <v/>
      </c>
      <c r="DD214" s="276" t="str">
        <f>IF('Info patients (1)'!DD214&lt;&gt;'Info patients (2)'!DD214,"CHECK","")</f>
        <v/>
      </c>
      <c r="DE214" s="276" t="str">
        <f>IF('Info patients (1)'!DE214&lt;&gt;'Info patients (2)'!DE214,"CHECK","")</f>
        <v/>
      </c>
      <c r="DF214" s="276" t="str">
        <f>IF('Info patients (1)'!DF214&lt;&gt;'Info patients (2)'!DF214,"CHECK","")</f>
        <v/>
      </c>
      <c r="DG214" s="276" t="str">
        <f>IF('Info patients (1)'!DG214&lt;&gt;'Info patients (2)'!DG214,"CHECK","")</f>
        <v/>
      </c>
      <c r="DH214" s="276" t="str">
        <f>IF('Info patients (1)'!DH214&lt;&gt;'Info patients (2)'!DH214,"CHECK","")</f>
        <v/>
      </c>
      <c r="DI214" s="276" t="str">
        <f>IF('Info patients (1)'!DI214&lt;&gt;'Info patients (2)'!DI214,"CHECK","")</f>
        <v/>
      </c>
      <c r="DJ214" s="276" t="str">
        <f>IF('Info patients (1)'!DJ214&lt;&gt;'Info patients (2)'!DJ214,"CHECK","")</f>
        <v/>
      </c>
      <c r="DK214" s="276" t="str">
        <f>IF('Info patients (1)'!DK214&lt;&gt;'Info patients (2)'!DK214,"CHECK","")</f>
        <v/>
      </c>
      <c r="DL214" s="276" t="str">
        <f>IF('Info patients (1)'!DL214&lt;&gt;'Info patients (2)'!DL214,"CHECK","")</f>
        <v/>
      </c>
      <c r="DM214" s="276" t="str">
        <f>IF('Info patients (1)'!DM214&lt;&gt;'Info patients (2)'!DM214,"CHECK","")</f>
        <v/>
      </c>
      <c r="DN214" s="276" t="str">
        <f>IF('Info patients (1)'!DN214&lt;&gt;'Info patients (2)'!DN214,"CHECK","")</f>
        <v/>
      </c>
      <c r="DO214" s="276" t="str">
        <f>IF('Info patients (1)'!DO214&lt;&gt;'Info patients (2)'!DO214,"CHECK","")</f>
        <v/>
      </c>
      <c r="DP214" s="276" t="str">
        <f>IF('Info patients (1)'!DP214&lt;&gt;'Info patients (2)'!DP214,"CHECK","")</f>
        <v/>
      </c>
      <c r="DQ214" s="276" t="str">
        <f>IF('Info patients (1)'!DQ214&lt;&gt;'Info patients (2)'!DQ214,"CHECK","")</f>
        <v/>
      </c>
    </row>
    <row r="215" spans="1:121" s="326" customFormat="1" ht="23.25" customHeight="1" x14ac:dyDescent="0.2">
      <c r="A215" s="276" t="str">
        <f>IF('Info patients (1)'!A215&lt;&gt;'Info patients (2)'!A215,"CHECK","")</f>
        <v/>
      </c>
      <c r="B215" s="276" t="str">
        <f>IF('Info patients (1)'!B215&lt;&gt;'Info patients (2)'!B215,"CHECK","")</f>
        <v/>
      </c>
      <c r="C215" s="276" t="str">
        <f>IF('Info patients (1)'!C215&lt;&gt;'Info patients (2)'!C215,"CHECK","")</f>
        <v/>
      </c>
      <c r="D215" s="276" t="str">
        <f>IF('Info patients (1)'!D215&lt;&gt;'Info patients (2)'!D215,"CHECK","")</f>
        <v/>
      </c>
      <c r="E215" s="276" t="str">
        <f>IF('Info patients (1)'!E215&lt;&gt;'Info patients (2)'!E215,"CHECK","")</f>
        <v/>
      </c>
      <c r="F215" s="276" t="str">
        <f>IF('Info patients (1)'!F215&lt;&gt;'Info patients (2)'!F215,"CHECK","")</f>
        <v/>
      </c>
      <c r="G215" s="276" t="str">
        <f>IF('Info patients (1)'!G215&lt;&gt;'Info patients (2)'!G215,"CHECK","")</f>
        <v/>
      </c>
      <c r="H215" s="276" t="str">
        <f>IF('Info patients (1)'!H215&lt;&gt;'Info patients (2)'!H215,"CHECK","")</f>
        <v/>
      </c>
      <c r="I215" s="276" t="str">
        <f>IF('Info patients (1)'!I215&lt;&gt;'Info patients (2)'!I215,"CHECK","")</f>
        <v/>
      </c>
      <c r="J215" s="276" t="str">
        <f>IF('Info patients (1)'!J215&lt;&gt;'Info patients (2)'!J215,"CHECK","")</f>
        <v/>
      </c>
      <c r="K215" s="276" t="str">
        <f>IF('Info patients (1)'!K215&lt;&gt;'Info patients (2)'!K215,"CHECK","")</f>
        <v/>
      </c>
      <c r="L215" s="276" t="str">
        <f>IF('Info patients (1)'!L215&lt;&gt;'Info patients (2)'!L215,"CHECK","")</f>
        <v/>
      </c>
      <c r="M215" s="276" t="str">
        <f>IF('Info patients (1)'!M215&lt;&gt;'Info patients (2)'!M215,"CHECK","")</f>
        <v/>
      </c>
      <c r="N215" s="276" t="str">
        <f>IF('Info patients (1)'!N215&lt;&gt;'Info patients (2)'!N215,"CHECK","")</f>
        <v/>
      </c>
      <c r="O215" s="276" t="str">
        <f>IF('Info patients (1)'!O215&lt;&gt;'Info patients (2)'!O215,"CHECK","")</f>
        <v/>
      </c>
      <c r="P215" s="276" t="str">
        <f>IF('Info patients (1)'!P215&lt;&gt;'Info patients (2)'!P215,"CHECK","")</f>
        <v/>
      </c>
      <c r="Q215" s="276" t="str">
        <f>IF('Info patients (1)'!Q215&lt;&gt;'Info patients (2)'!Q215,"CHECK","")</f>
        <v/>
      </c>
      <c r="R215" s="276" t="str">
        <f>IF('Info patients (1)'!R215&lt;&gt;'Info patients (2)'!R215,"CHECK","")</f>
        <v/>
      </c>
      <c r="S215" s="276" t="str">
        <f>IF('Info patients (1)'!S215&lt;&gt;'Info patients (2)'!S215,"CHECK","")</f>
        <v/>
      </c>
      <c r="T215" s="276" t="str">
        <f>IF('Info patients (1)'!T215&lt;&gt;'Info patients (2)'!T215,"CHECK","")</f>
        <v/>
      </c>
      <c r="U215" s="276" t="str">
        <f>IF('Info patients (1)'!U215&lt;&gt;'Info patients (2)'!U215,"CHECK","")</f>
        <v/>
      </c>
      <c r="V215" s="276" t="str">
        <f>IF('Info patients (1)'!V215&lt;&gt;'Info patients (2)'!V215,"CHECK","")</f>
        <v/>
      </c>
      <c r="W215" s="276" t="str">
        <f>IF('Info patients (1)'!W215&lt;&gt;'Info patients (2)'!W215,"CHECK","")</f>
        <v/>
      </c>
      <c r="X215" s="276" t="str">
        <f>IF('Info patients (1)'!X215&lt;&gt;'Info patients (2)'!X215,"CHECK","")</f>
        <v/>
      </c>
      <c r="Y215" s="276" t="str">
        <f>IF('Info patients (1)'!Y215&lt;&gt;'Info patients (2)'!Y215,"CHECK","")</f>
        <v/>
      </c>
      <c r="Z215" s="276" t="str">
        <f>IF('Info patients (1)'!Z215&lt;&gt;'Info patients (2)'!Z215,"CHECK","")</f>
        <v/>
      </c>
      <c r="AA215" s="276" t="str">
        <f>IF('Info patients (1)'!AA215&lt;&gt;'Info patients (2)'!AA215,"CHECK","")</f>
        <v/>
      </c>
      <c r="AB215" s="276" t="str">
        <f>IF('Info patients (1)'!AB215&lt;&gt;'Info patients (2)'!AB215,"CHECK","")</f>
        <v/>
      </c>
      <c r="AC215" s="276" t="str">
        <f>IF('Info patients (1)'!AC215&lt;&gt;'Info patients (2)'!AC215,"CHECK","")</f>
        <v/>
      </c>
      <c r="AD215" s="276" t="str">
        <f>IF('Info patients (1)'!AD215&lt;&gt;'Info patients (2)'!AD215,"CHECK","")</f>
        <v/>
      </c>
      <c r="AE215" s="276" t="str">
        <f>IF('Info patients (1)'!AE215&lt;&gt;'Info patients (2)'!AE215,"CHECK","")</f>
        <v/>
      </c>
      <c r="AF215" s="276" t="str">
        <f>IF('Info patients (1)'!AF215&lt;&gt;'Info patients (2)'!AF215,"CHECK","")</f>
        <v/>
      </c>
      <c r="AG215" s="276" t="str">
        <f>IF('Info patients (1)'!AG215&lt;&gt;'Info patients (2)'!AG215,"CHECK","")</f>
        <v/>
      </c>
      <c r="AH215" s="276" t="str">
        <f>IF('Info patients (1)'!AH215&lt;&gt;'Info patients (2)'!AH215,"CHECK","")</f>
        <v/>
      </c>
      <c r="AI215" s="276" t="str">
        <f>IF('Info patients (1)'!AI215&lt;&gt;'Info patients (2)'!AI215,"CHECK","")</f>
        <v/>
      </c>
      <c r="AJ215" s="276" t="str">
        <f>IF('Info patients (1)'!AJ215&lt;&gt;'Info patients (2)'!AJ215,"CHECK","")</f>
        <v/>
      </c>
      <c r="AK215" s="276" t="str">
        <f>IF('Info patients (1)'!AK215&lt;&gt;'Info patients (2)'!AK215,"CHECK","")</f>
        <v/>
      </c>
      <c r="AL215" s="276" t="str">
        <f>IF('Info patients (1)'!AL215&lt;&gt;'Info patients (2)'!AL215,"CHECK","")</f>
        <v/>
      </c>
      <c r="AM215" s="276" t="str">
        <f>IF('Info patients (1)'!AM215&lt;&gt;'Info patients (2)'!AM215,"CHECK","")</f>
        <v/>
      </c>
      <c r="AN215" s="276" t="str">
        <f>IF('Info patients (1)'!AN215&lt;&gt;'Info patients (2)'!AN215,"CHECK","")</f>
        <v/>
      </c>
      <c r="AO215" s="276" t="str">
        <f>IF('Info patients (1)'!AO215&lt;&gt;'Info patients (2)'!AO215,"CHECK","")</f>
        <v/>
      </c>
      <c r="AP215" s="276" t="str">
        <f>IF('Info patients (1)'!AP215&lt;&gt;'Info patients (2)'!AP215,"CHECK","")</f>
        <v/>
      </c>
      <c r="AQ215" s="276" t="str">
        <f>IF('Info patients (1)'!AQ215&lt;&gt;'Info patients (2)'!AQ215,"CHECK","")</f>
        <v/>
      </c>
      <c r="AR215" s="276" t="str">
        <f>IF('Info patients (1)'!AR215&lt;&gt;'Info patients (2)'!AR215,"CHECK","")</f>
        <v/>
      </c>
      <c r="AS215" s="276" t="str">
        <f>IF('Info patients (1)'!AS215&lt;&gt;'Info patients (2)'!AS215,"CHECK","")</f>
        <v/>
      </c>
      <c r="AT215" s="276" t="str">
        <f>IF('Info patients (1)'!AT215&lt;&gt;'Info patients (2)'!AT215,"CHECK","")</f>
        <v/>
      </c>
      <c r="AU215" s="276" t="str">
        <f>IF('Info patients (1)'!AU215&lt;&gt;'Info patients (2)'!AU215,"CHECK","")</f>
        <v/>
      </c>
      <c r="AV215" s="276" t="str">
        <f>IF('Info patients (1)'!AV215&lt;&gt;'Info patients (2)'!AV215,"CHECK","")</f>
        <v/>
      </c>
      <c r="AW215" s="276" t="str">
        <f>IF('Info patients (1)'!AW215&lt;&gt;'Info patients (2)'!AW215,"CHECK","")</f>
        <v/>
      </c>
      <c r="AX215" s="276" t="str">
        <f>IF('Info patients (1)'!AX215&lt;&gt;'Info patients (2)'!AX215,"CHECK","")</f>
        <v/>
      </c>
      <c r="AY215" s="276" t="str">
        <f>IF('Info patients (1)'!AY215&lt;&gt;'Info patients (2)'!AY215,"CHECK","")</f>
        <v/>
      </c>
      <c r="AZ215" s="276" t="str">
        <f>IF('Info patients (1)'!AZ215&lt;&gt;'Info patients (2)'!AZ215,"CHECK","")</f>
        <v/>
      </c>
      <c r="BA215" s="276" t="str">
        <f>IF('Info patients (1)'!BA215&lt;&gt;'Info patients (2)'!BA215,"CHECK","")</f>
        <v/>
      </c>
      <c r="BB215" s="276" t="str">
        <f>IF('Info patients (1)'!BB215&lt;&gt;'Info patients (2)'!BB215,"CHECK","")</f>
        <v/>
      </c>
      <c r="BC215" s="276" t="str">
        <f>IF('Info patients (1)'!BC215&lt;&gt;'Info patients (2)'!BC215,"CHECK","")</f>
        <v/>
      </c>
      <c r="BD215" s="276" t="str">
        <f>IF('Info patients (1)'!BD215&lt;&gt;'Info patients (2)'!BD215,"CHECK","")</f>
        <v/>
      </c>
      <c r="BE215" s="276" t="str">
        <f>IF('Info patients (1)'!BE215&lt;&gt;'Info patients (2)'!BE215,"CHECK","")</f>
        <v/>
      </c>
      <c r="BF215" s="276" t="str">
        <f>IF('Info patients (1)'!BF215&lt;&gt;'Info patients (2)'!BF215,"CHECK","")</f>
        <v/>
      </c>
      <c r="BG215" s="276" t="str">
        <f>IF('Info patients (1)'!BG215&lt;&gt;'Info patients (2)'!BG215,"CHECK","")</f>
        <v/>
      </c>
      <c r="BH215" s="276" t="str">
        <f>IF('Info patients (1)'!BH215&lt;&gt;'Info patients (2)'!BH215,"CHECK","")</f>
        <v/>
      </c>
      <c r="BI215" s="276" t="str">
        <f>IF('Info patients (1)'!BI215&lt;&gt;'Info patients (2)'!BI215,"CHECK","")</f>
        <v/>
      </c>
      <c r="BJ215" s="276" t="str">
        <f>IF('Info patients (1)'!BJ215&lt;&gt;'Info patients (2)'!BJ215,"CHECK","")</f>
        <v/>
      </c>
      <c r="BK215" s="276" t="str">
        <f>IF('Info patients (1)'!BK215&lt;&gt;'Info patients (2)'!BK215,"CHECK","")</f>
        <v/>
      </c>
      <c r="BL215" s="276" t="str">
        <f>IF('Info patients (1)'!BL215&lt;&gt;'Info patients (2)'!BL215,"CHECK","")</f>
        <v/>
      </c>
      <c r="BM215" s="276" t="str">
        <f>IF('Info patients (1)'!BM215&lt;&gt;'Info patients (2)'!BM215,"CHECK","")</f>
        <v/>
      </c>
      <c r="BN215" s="276" t="str">
        <f>IF('Info patients (1)'!BN215&lt;&gt;'Info patients (2)'!BN215,"CHECK","")</f>
        <v/>
      </c>
      <c r="BO215" s="276" t="str">
        <f>IF('Info patients (1)'!BO215&lt;&gt;'Info patients (2)'!BO215,"CHECK","")</f>
        <v/>
      </c>
      <c r="BP215" s="276" t="str">
        <f>IF('Info patients (1)'!BP215&lt;&gt;'Info patients (2)'!BP215,"CHECK","")</f>
        <v/>
      </c>
      <c r="BQ215" s="276" t="str">
        <f>IF('Info patients (1)'!BQ215&lt;&gt;'Info patients (2)'!BQ215,"CHECK","")</f>
        <v/>
      </c>
      <c r="BR215" s="276" t="str">
        <f>IF('Info patients (1)'!BR215&lt;&gt;'Info patients (2)'!BR215,"CHECK","")</f>
        <v/>
      </c>
      <c r="BS215" s="276" t="str">
        <f>IF('Info patients (1)'!BS215&lt;&gt;'Info patients (2)'!BS215,"CHECK","")</f>
        <v/>
      </c>
      <c r="BT215" s="276" t="str">
        <f>IF('Info patients (1)'!BT215&lt;&gt;'Info patients (2)'!BT215,"CHECK","")</f>
        <v/>
      </c>
      <c r="BU215" s="276" t="str">
        <f>IF('Info patients (1)'!BU215&lt;&gt;'Info patients (2)'!BU215,"CHECK","")</f>
        <v/>
      </c>
      <c r="BV215" s="276" t="str">
        <f>IF('Info patients (1)'!BV215&lt;&gt;'Info patients (2)'!BV215,"CHECK","")</f>
        <v/>
      </c>
      <c r="BW215" s="276" t="str">
        <f>IF('Info patients (1)'!BW215&lt;&gt;'Info patients (2)'!BW215,"CHECK","")</f>
        <v/>
      </c>
      <c r="BX215" s="276" t="str">
        <f>IF('Info patients (1)'!BX215&lt;&gt;'Info patients (2)'!BX215,"CHECK","")</f>
        <v/>
      </c>
      <c r="BY215" s="276" t="str">
        <f>IF('Info patients (1)'!BY215&lt;&gt;'Info patients (2)'!BY215,"CHECK","")</f>
        <v/>
      </c>
      <c r="BZ215" s="276" t="str">
        <f>IF('Info patients (1)'!BZ215&lt;&gt;'Info patients (2)'!BZ215,"CHECK","")</f>
        <v/>
      </c>
      <c r="CA215" s="276" t="str">
        <f>IF('Info patients (1)'!CA215&lt;&gt;'Info patients (2)'!CA215,"CHECK","")</f>
        <v/>
      </c>
      <c r="CB215" s="276" t="str">
        <f>IF('Info patients (1)'!CB215&lt;&gt;'Info patients (2)'!CB215,"CHECK","")</f>
        <v/>
      </c>
      <c r="CC215" s="276" t="str">
        <f>IF('Info patients (1)'!CC215&lt;&gt;'Info patients (2)'!CC215,"CHECK","")</f>
        <v/>
      </c>
      <c r="CD215" s="276" t="str">
        <f>IF('Info patients (1)'!CD215&lt;&gt;'Info patients (2)'!CD215,"CHECK","")</f>
        <v/>
      </c>
      <c r="CE215" s="276" t="str">
        <f>IF('Info patients (1)'!CE215&lt;&gt;'Info patients (2)'!CE215,"CHECK","")</f>
        <v/>
      </c>
      <c r="CF215" s="276" t="str">
        <f>IF('Info patients (1)'!CF215&lt;&gt;'Info patients (2)'!CF215,"CHECK","")</f>
        <v/>
      </c>
      <c r="CG215" s="276" t="str">
        <f>IF('Info patients (1)'!CG215&lt;&gt;'Info patients (2)'!CG215,"CHECK","")</f>
        <v/>
      </c>
      <c r="CH215" s="276" t="str">
        <f>IF('Info patients (1)'!CH215&lt;&gt;'Info patients (2)'!CH215,"CHECK","")</f>
        <v/>
      </c>
      <c r="CI215" s="276" t="str">
        <f>IF('Info patients (1)'!CI215&lt;&gt;'Info patients (2)'!CI215,"CHECK","")</f>
        <v/>
      </c>
      <c r="CJ215" s="276" t="str">
        <f>IF('Info patients (1)'!CJ215&lt;&gt;'Info patients (2)'!CJ215,"CHECK","")</f>
        <v/>
      </c>
      <c r="CK215" s="276" t="str">
        <f>IF('Info patients (1)'!CK215&lt;&gt;'Info patients (2)'!CK215,"CHECK","")</f>
        <v/>
      </c>
      <c r="CL215" s="276" t="str">
        <f>IF('Info patients (1)'!CL215&lt;&gt;'Info patients (2)'!CL215,"CHECK","")</f>
        <v/>
      </c>
      <c r="CM215" s="276" t="str">
        <f>IF('Info patients (1)'!CM215&lt;&gt;'Info patients (2)'!CM215,"CHECK","")</f>
        <v/>
      </c>
      <c r="CN215" s="276" t="str">
        <f>IF('Info patients (1)'!CN215&lt;&gt;'Info patients (2)'!CN215,"CHECK","")</f>
        <v/>
      </c>
      <c r="CO215" s="276" t="str">
        <f>IF('Info patients (1)'!CO215&lt;&gt;'Info patients (2)'!CO215,"CHECK","")</f>
        <v/>
      </c>
      <c r="CP215" s="276" t="str">
        <f>IF('Info patients (1)'!CP215&lt;&gt;'Info patients (2)'!CP215,"CHECK","")</f>
        <v/>
      </c>
      <c r="CQ215" s="276" t="str">
        <f>IF('Info patients (1)'!CQ215&lt;&gt;'Info patients (2)'!CQ215,"CHECK","")</f>
        <v/>
      </c>
      <c r="CR215" s="276" t="str">
        <f>IF('Info patients (1)'!CR215&lt;&gt;'Info patients (2)'!CR215,"CHECK","")</f>
        <v/>
      </c>
      <c r="CS215" s="276" t="str">
        <f>IF('Info patients (1)'!CS215&lt;&gt;'Info patients (2)'!CS215,"CHECK","")</f>
        <v/>
      </c>
      <c r="CT215" s="276" t="str">
        <f>IF('Info patients (1)'!CT215&lt;&gt;'Info patients (2)'!CT215,"CHECK","")</f>
        <v/>
      </c>
      <c r="CU215" s="276" t="str">
        <f>IF('Info patients (1)'!CU215&lt;&gt;'Info patients (2)'!CU215,"CHECK","")</f>
        <v/>
      </c>
      <c r="CV215" s="276" t="str">
        <f>IF('Info patients (1)'!CV215&lt;&gt;'Info patients (2)'!CV215,"CHECK","")</f>
        <v/>
      </c>
      <c r="CW215" s="276" t="str">
        <f>IF('Info patients (1)'!CW215&lt;&gt;'Info patients (2)'!CW215,"CHECK","")</f>
        <v/>
      </c>
      <c r="CX215" s="276" t="str">
        <f>IF('Info patients (1)'!CX215&lt;&gt;'Info patients (2)'!CX215,"CHECK","")</f>
        <v/>
      </c>
      <c r="CY215" s="276" t="str">
        <f>IF('Info patients (1)'!CY215&lt;&gt;'Info patients (2)'!CY215,"CHECK","")</f>
        <v/>
      </c>
      <c r="CZ215" s="276" t="str">
        <f>IF('Info patients (1)'!CZ215&lt;&gt;'Info patients (2)'!CZ215,"CHECK","")</f>
        <v/>
      </c>
      <c r="DA215" s="276" t="str">
        <f>IF('Info patients (1)'!DA215&lt;&gt;'Info patients (2)'!DA215,"CHECK","")</f>
        <v/>
      </c>
      <c r="DB215" s="276" t="str">
        <f>IF('Info patients (1)'!DB215&lt;&gt;'Info patients (2)'!DB215,"CHECK","")</f>
        <v/>
      </c>
      <c r="DC215" s="276" t="str">
        <f>IF('Info patients (1)'!DC215&lt;&gt;'Info patients (2)'!DC215,"CHECK","")</f>
        <v/>
      </c>
      <c r="DD215" s="276" t="str">
        <f>IF('Info patients (1)'!DD215&lt;&gt;'Info patients (2)'!DD215,"CHECK","")</f>
        <v/>
      </c>
      <c r="DE215" s="276" t="str">
        <f>IF('Info patients (1)'!DE215&lt;&gt;'Info patients (2)'!DE215,"CHECK","")</f>
        <v/>
      </c>
      <c r="DF215" s="276" t="str">
        <f>IF('Info patients (1)'!DF215&lt;&gt;'Info patients (2)'!DF215,"CHECK","")</f>
        <v/>
      </c>
      <c r="DG215" s="276" t="str">
        <f>IF('Info patients (1)'!DG215&lt;&gt;'Info patients (2)'!DG215,"CHECK","")</f>
        <v/>
      </c>
      <c r="DH215" s="276" t="str">
        <f>IF('Info patients (1)'!DH215&lt;&gt;'Info patients (2)'!DH215,"CHECK","")</f>
        <v/>
      </c>
      <c r="DI215" s="276" t="str">
        <f>IF('Info patients (1)'!DI215&lt;&gt;'Info patients (2)'!DI215,"CHECK","")</f>
        <v/>
      </c>
      <c r="DJ215" s="276" t="str">
        <f>IF('Info patients (1)'!DJ215&lt;&gt;'Info patients (2)'!DJ215,"CHECK","")</f>
        <v/>
      </c>
      <c r="DK215" s="276" t="str">
        <f>IF('Info patients (1)'!DK215&lt;&gt;'Info patients (2)'!DK215,"CHECK","")</f>
        <v/>
      </c>
      <c r="DL215" s="276" t="str">
        <f>IF('Info patients (1)'!DL215&lt;&gt;'Info patients (2)'!DL215,"CHECK","")</f>
        <v/>
      </c>
      <c r="DM215" s="276" t="str">
        <f>IF('Info patients (1)'!DM215&lt;&gt;'Info patients (2)'!DM215,"CHECK","")</f>
        <v/>
      </c>
      <c r="DN215" s="276" t="str">
        <f>IF('Info patients (1)'!DN215&lt;&gt;'Info patients (2)'!DN215,"CHECK","")</f>
        <v/>
      </c>
      <c r="DO215" s="276" t="str">
        <f>IF('Info patients (1)'!DO215&lt;&gt;'Info patients (2)'!DO215,"CHECK","")</f>
        <v/>
      </c>
      <c r="DP215" s="276" t="str">
        <f>IF('Info patients (1)'!DP215&lt;&gt;'Info patients (2)'!DP215,"CHECK","")</f>
        <v/>
      </c>
      <c r="DQ215" s="276" t="str">
        <f>IF('Info patients (1)'!DQ215&lt;&gt;'Info patients (2)'!DQ215,"CHECK","")</f>
        <v/>
      </c>
    </row>
    <row r="216" spans="1:121" s="326" customFormat="1" ht="23.25" customHeight="1" x14ac:dyDescent="0.2">
      <c r="A216" s="276" t="str">
        <f>IF('Info patients (1)'!A216&lt;&gt;'Info patients (2)'!A216,"CHECK","")</f>
        <v/>
      </c>
      <c r="B216" s="276" t="str">
        <f>IF('Info patients (1)'!B216&lt;&gt;'Info patients (2)'!B216,"CHECK","")</f>
        <v/>
      </c>
      <c r="C216" s="276" t="str">
        <f>IF('Info patients (1)'!C216&lt;&gt;'Info patients (2)'!C216,"CHECK","")</f>
        <v/>
      </c>
      <c r="D216" s="276" t="str">
        <f>IF('Info patients (1)'!D216&lt;&gt;'Info patients (2)'!D216,"CHECK","")</f>
        <v/>
      </c>
      <c r="E216" s="276" t="str">
        <f>IF('Info patients (1)'!E216&lt;&gt;'Info patients (2)'!E216,"CHECK","")</f>
        <v/>
      </c>
      <c r="F216" s="276" t="str">
        <f>IF('Info patients (1)'!F216&lt;&gt;'Info patients (2)'!F216,"CHECK","")</f>
        <v/>
      </c>
      <c r="G216" s="276" t="str">
        <f>IF('Info patients (1)'!G216&lt;&gt;'Info patients (2)'!G216,"CHECK","")</f>
        <v/>
      </c>
      <c r="H216" s="276" t="str">
        <f>IF('Info patients (1)'!H216&lt;&gt;'Info patients (2)'!H216,"CHECK","")</f>
        <v/>
      </c>
      <c r="I216" s="276" t="str">
        <f>IF('Info patients (1)'!I216&lt;&gt;'Info patients (2)'!I216,"CHECK","")</f>
        <v/>
      </c>
      <c r="J216" s="276" t="str">
        <f>IF('Info patients (1)'!J216&lt;&gt;'Info patients (2)'!J216,"CHECK","")</f>
        <v/>
      </c>
      <c r="K216" s="276" t="str">
        <f>IF('Info patients (1)'!K216&lt;&gt;'Info patients (2)'!K216,"CHECK","")</f>
        <v/>
      </c>
      <c r="L216" s="276" t="str">
        <f>IF('Info patients (1)'!L216&lt;&gt;'Info patients (2)'!L216,"CHECK","")</f>
        <v/>
      </c>
      <c r="M216" s="276" t="str">
        <f>IF('Info patients (1)'!M216&lt;&gt;'Info patients (2)'!M216,"CHECK","")</f>
        <v/>
      </c>
      <c r="N216" s="276" t="str">
        <f>IF('Info patients (1)'!N216&lt;&gt;'Info patients (2)'!N216,"CHECK","")</f>
        <v/>
      </c>
      <c r="O216" s="276" t="str">
        <f>IF('Info patients (1)'!O216&lt;&gt;'Info patients (2)'!O216,"CHECK","")</f>
        <v/>
      </c>
      <c r="P216" s="276" t="str">
        <f>IF('Info patients (1)'!P216&lt;&gt;'Info patients (2)'!P216,"CHECK","")</f>
        <v/>
      </c>
      <c r="Q216" s="276" t="str">
        <f>IF('Info patients (1)'!Q216&lt;&gt;'Info patients (2)'!Q216,"CHECK","")</f>
        <v/>
      </c>
      <c r="R216" s="276" t="str">
        <f>IF('Info patients (1)'!R216&lt;&gt;'Info patients (2)'!R216,"CHECK","")</f>
        <v/>
      </c>
      <c r="S216" s="276" t="str">
        <f>IF('Info patients (1)'!S216&lt;&gt;'Info patients (2)'!S216,"CHECK","")</f>
        <v/>
      </c>
      <c r="T216" s="276" t="str">
        <f>IF('Info patients (1)'!T216&lt;&gt;'Info patients (2)'!T216,"CHECK","")</f>
        <v/>
      </c>
      <c r="U216" s="276" t="str">
        <f>IF('Info patients (1)'!U216&lt;&gt;'Info patients (2)'!U216,"CHECK","")</f>
        <v/>
      </c>
      <c r="V216" s="276" t="str">
        <f>IF('Info patients (1)'!V216&lt;&gt;'Info patients (2)'!V216,"CHECK","")</f>
        <v/>
      </c>
      <c r="W216" s="276" t="str">
        <f>IF('Info patients (1)'!W216&lt;&gt;'Info patients (2)'!W216,"CHECK","")</f>
        <v/>
      </c>
      <c r="X216" s="276" t="str">
        <f>IF('Info patients (1)'!X216&lt;&gt;'Info patients (2)'!X216,"CHECK","")</f>
        <v/>
      </c>
      <c r="Y216" s="276" t="str">
        <f>IF('Info patients (1)'!Y216&lt;&gt;'Info patients (2)'!Y216,"CHECK","")</f>
        <v/>
      </c>
      <c r="Z216" s="276" t="str">
        <f>IF('Info patients (1)'!Z216&lt;&gt;'Info patients (2)'!Z216,"CHECK","")</f>
        <v/>
      </c>
      <c r="AA216" s="276" t="str">
        <f>IF('Info patients (1)'!AA216&lt;&gt;'Info patients (2)'!AA216,"CHECK","")</f>
        <v/>
      </c>
      <c r="AB216" s="276" t="str">
        <f>IF('Info patients (1)'!AB216&lt;&gt;'Info patients (2)'!AB216,"CHECK","")</f>
        <v/>
      </c>
      <c r="AC216" s="276" t="str">
        <f>IF('Info patients (1)'!AC216&lt;&gt;'Info patients (2)'!AC216,"CHECK","")</f>
        <v/>
      </c>
      <c r="AD216" s="276" t="str">
        <f>IF('Info patients (1)'!AD216&lt;&gt;'Info patients (2)'!AD216,"CHECK","")</f>
        <v/>
      </c>
      <c r="AE216" s="276" t="str">
        <f>IF('Info patients (1)'!AE216&lt;&gt;'Info patients (2)'!AE216,"CHECK","")</f>
        <v/>
      </c>
      <c r="AF216" s="276" t="str">
        <f>IF('Info patients (1)'!AF216&lt;&gt;'Info patients (2)'!AF216,"CHECK","")</f>
        <v/>
      </c>
      <c r="AG216" s="276" t="str">
        <f>IF('Info patients (1)'!AG216&lt;&gt;'Info patients (2)'!AG216,"CHECK","")</f>
        <v/>
      </c>
      <c r="AH216" s="276" t="str">
        <f>IF('Info patients (1)'!AH216&lt;&gt;'Info patients (2)'!AH216,"CHECK","")</f>
        <v/>
      </c>
      <c r="AI216" s="276" t="str">
        <f>IF('Info patients (1)'!AI216&lt;&gt;'Info patients (2)'!AI216,"CHECK","")</f>
        <v/>
      </c>
      <c r="AJ216" s="276" t="str">
        <f>IF('Info patients (1)'!AJ216&lt;&gt;'Info patients (2)'!AJ216,"CHECK","")</f>
        <v/>
      </c>
      <c r="AK216" s="276" t="str">
        <f>IF('Info patients (1)'!AK216&lt;&gt;'Info patients (2)'!AK216,"CHECK","")</f>
        <v/>
      </c>
      <c r="AL216" s="276" t="str">
        <f>IF('Info patients (1)'!AL216&lt;&gt;'Info patients (2)'!AL216,"CHECK","")</f>
        <v/>
      </c>
      <c r="AM216" s="276" t="str">
        <f>IF('Info patients (1)'!AM216&lt;&gt;'Info patients (2)'!AM216,"CHECK","")</f>
        <v/>
      </c>
      <c r="AN216" s="276" t="str">
        <f>IF('Info patients (1)'!AN216&lt;&gt;'Info patients (2)'!AN216,"CHECK","")</f>
        <v/>
      </c>
      <c r="AO216" s="276" t="str">
        <f>IF('Info patients (1)'!AO216&lt;&gt;'Info patients (2)'!AO216,"CHECK","")</f>
        <v/>
      </c>
      <c r="AP216" s="276" t="str">
        <f>IF('Info patients (1)'!AP216&lt;&gt;'Info patients (2)'!AP216,"CHECK","")</f>
        <v/>
      </c>
      <c r="AQ216" s="276" t="str">
        <f>IF('Info patients (1)'!AQ216&lt;&gt;'Info patients (2)'!AQ216,"CHECK","")</f>
        <v/>
      </c>
      <c r="AR216" s="276" t="str">
        <f>IF('Info patients (1)'!AR216&lt;&gt;'Info patients (2)'!AR216,"CHECK","")</f>
        <v/>
      </c>
      <c r="AS216" s="276" t="str">
        <f>IF('Info patients (1)'!AS216&lt;&gt;'Info patients (2)'!AS216,"CHECK","")</f>
        <v/>
      </c>
      <c r="AT216" s="276" t="str">
        <f>IF('Info patients (1)'!AT216&lt;&gt;'Info patients (2)'!AT216,"CHECK","")</f>
        <v/>
      </c>
      <c r="AU216" s="276" t="str">
        <f>IF('Info patients (1)'!AU216&lt;&gt;'Info patients (2)'!AU216,"CHECK","")</f>
        <v/>
      </c>
      <c r="AV216" s="276" t="str">
        <f>IF('Info patients (1)'!AV216&lt;&gt;'Info patients (2)'!AV216,"CHECK","")</f>
        <v/>
      </c>
      <c r="AW216" s="276" t="str">
        <f>IF('Info patients (1)'!AW216&lt;&gt;'Info patients (2)'!AW216,"CHECK","")</f>
        <v/>
      </c>
      <c r="AX216" s="276" t="str">
        <f>IF('Info patients (1)'!AX216&lt;&gt;'Info patients (2)'!AX216,"CHECK","")</f>
        <v/>
      </c>
      <c r="AY216" s="276" t="str">
        <f>IF('Info patients (1)'!AY216&lt;&gt;'Info patients (2)'!AY216,"CHECK","")</f>
        <v/>
      </c>
      <c r="AZ216" s="276" t="str">
        <f>IF('Info patients (1)'!AZ216&lt;&gt;'Info patients (2)'!AZ216,"CHECK","")</f>
        <v/>
      </c>
      <c r="BA216" s="276" t="str">
        <f>IF('Info patients (1)'!BA216&lt;&gt;'Info patients (2)'!BA216,"CHECK","")</f>
        <v/>
      </c>
      <c r="BB216" s="276" t="str">
        <f>IF('Info patients (1)'!BB216&lt;&gt;'Info patients (2)'!BB216,"CHECK","")</f>
        <v/>
      </c>
      <c r="BC216" s="276" t="str">
        <f>IF('Info patients (1)'!BC216&lt;&gt;'Info patients (2)'!BC216,"CHECK","")</f>
        <v/>
      </c>
      <c r="BD216" s="276" t="str">
        <f>IF('Info patients (1)'!BD216&lt;&gt;'Info patients (2)'!BD216,"CHECK","")</f>
        <v/>
      </c>
      <c r="BE216" s="276" t="str">
        <f>IF('Info patients (1)'!BE216&lt;&gt;'Info patients (2)'!BE216,"CHECK","")</f>
        <v/>
      </c>
      <c r="BF216" s="276" t="str">
        <f>IF('Info patients (1)'!BF216&lt;&gt;'Info patients (2)'!BF216,"CHECK","")</f>
        <v/>
      </c>
      <c r="BG216" s="276" t="str">
        <f>IF('Info patients (1)'!BG216&lt;&gt;'Info patients (2)'!BG216,"CHECK","")</f>
        <v/>
      </c>
      <c r="BH216" s="276" t="str">
        <f>IF('Info patients (1)'!BH216&lt;&gt;'Info patients (2)'!BH216,"CHECK","")</f>
        <v/>
      </c>
      <c r="BI216" s="276" t="str">
        <f>IF('Info patients (1)'!BI216&lt;&gt;'Info patients (2)'!BI216,"CHECK","")</f>
        <v/>
      </c>
      <c r="BJ216" s="276" t="str">
        <f>IF('Info patients (1)'!BJ216&lt;&gt;'Info patients (2)'!BJ216,"CHECK","")</f>
        <v/>
      </c>
      <c r="BK216" s="276" t="str">
        <f>IF('Info patients (1)'!BK216&lt;&gt;'Info patients (2)'!BK216,"CHECK","")</f>
        <v/>
      </c>
      <c r="BL216" s="276" t="str">
        <f>IF('Info patients (1)'!BL216&lt;&gt;'Info patients (2)'!BL216,"CHECK","")</f>
        <v/>
      </c>
      <c r="BM216" s="276" t="str">
        <f>IF('Info patients (1)'!BM216&lt;&gt;'Info patients (2)'!BM216,"CHECK","")</f>
        <v/>
      </c>
      <c r="BN216" s="276" t="str">
        <f>IF('Info patients (1)'!BN216&lt;&gt;'Info patients (2)'!BN216,"CHECK","")</f>
        <v/>
      </c>
      <c r="BO216" s="276" t="str">
        <f>IF('Info patients (1)'!BO216&lt;&gt;'Info patients (2)'!BO216,"CHECK","")</f>
        <v/>
      </c>
      <c r="BP216" s="276" t="str">
        <f>IF('Info patients (1)'!BP216&lt;&gt;'Info patients (2)'!BP216,"CHECK","")</f>
        <v/>
      </c>
      <c r="BQ216" s="276" t="str">
        <f>IF('Info patients (1)'!BQ216&lt;&gt;'Info patients (2)'!BQ216,"CHECK","")</f>
        <v/>
      </c>
      <c r="BR216" s="276" t="str">
        <f>IF('Info patients (1)'!BR216&lt;&gt;'Info patients (2)'!BR216,"CHECK","")</f>
        <v/>
      </c>
      <c r="BS216" s="276" t="str">
        <f>IF('Info patients (1)'!BS216&lt;&gt;'Info patients (2)'!BS216,"CHECK","")</f>
        <v/>
      </c>
      <c r="BT216" s="276" t="str">
        <f>IF('Info patients (1)'!BT216&lt;&gt;'Info patients (2)'!BT216,"CHECK","")</f>
        <v/>
      </c>
      <c r="BU216" s="276" t="str">
        <f>IF('Info patients (1)'!BU216&lt;&gt;'Info patients (2)'!BU216,"CHECK","")</f>
        <v/>
      </c>
      <c r="BV216" s="276" t="str">
        <f>IF('Info patients (1)'!BV216&lt;&gt;'Info patients (2)'!BV216,"CHECK","")</f>
        <v/>
      </c>
      <c r="BW216" s="276" t="str">
        <f>IF('Info patients (1)'!BW216&lt;&gt;'Info patients (2)'!BW216,"CHECK","")</f>
        <v/>
      </c>
      <c r="BX216" s="276" t="str">
        <f>IF('Info patients (1)'!BX216&lt;&gt;'Info patients (2)'!BX216,"CHECK","")</f>
        <v/>
      </c>
      <c r="BY216" s="276" t="str">
        <f>IF('Info patients (1)'!BY216&lt;&gt;'Info patients (2)'!BY216,"CHECK","")</f>
        <v/>
      </c>
      <c r="BZ216" s="276" t="str">
        <f>IF('Info patients (1)'!BZ216&lt;&gt;'Info patients (2)'!BZ216,"CHECK","")</f>
        <v/>
      </c>
      <c r="CA216" s="276" t="str">
        <f>IF('Info patients (1)'!CA216&lt;&gt;'Info patients (2)'!CA216,"CHECK","")</f>
        <v/>
      </c>
      <c r="CB216" s="276" t="str">
        <f>IF('Info patients (1)'!CB216&lt;&gt;'Info patients (2)'!CB216,"CHECK","")</f>
        <v/>
      </c>
      <c r="CC216" s="276" t="str">
        <f>IF('Info patients (1)'!CC216&lt;&gt;'Info patients (2)'!CC216,"CHECK","")</f>
        <v/>
      </c>
      <c r="CD216" s="276" t="str">
        <f>IF('Info patients (1)'!CD216&lt;&gt;'Info patients (2)'!CD216,"CHECK","")</f>
        <v/>
      </c>
      <c r="CE216" s="276" t="str">
        <f>IF('Info patients (1)'!CE216&lt;&gt;'Info patients (2)'!CE216,"CHECK","")</f>
        <v/>
      </c>
      <c r="CF216" s="276" t="str">
        <f>IF('Info patients (1)'!CF216&lt;&gt;'Info patients (2)'!CF216,"CHECK","")</f>
        <v/>
      </c>
      <c r="CG216" s="276" t="str">
        <f>IF('Info patients (1)'!CG216&lt;&gt;'Info patients (2)'!CG216,"CHECK","")</f>
        <v/>
      </c>
      <c r="CH216" s="276" t="str">
        <f>IF('Info patients (1)'!CH216&lt;&gt;'Info patients (2)'!CH216,"CHECK","")</f>
        <v/>
      </c>
      <c r="CI216" s="276" t="str">
        <f>IF('Info patients (1)'!CI216&lt;&gt;'Info patients (2)'!CI216,"CHECK","")</f>
        <v/>
      </c>
      <c r="CJ216" s="276" t="str">
        <f>IF('Info patients (1)'!CJ216&lt;&gt;'Info patients (2)'!CJ216,"CHECK","")</f>
        <v/>
      </c>
      <c r="CK216" s="276" t="str">
        <f>IF('Info patients (1)'!CK216&lt;&gt;'Info patients (2)'!CK216,"CHECK","")</f>
        <v/>
      </c>
      <c r="CL216" s="276" t="str">
        <f>IF('Info patients (1)'!CL216&lt;&gt;'Info patients (2)'!CL216,"CHECK","")</f>
        <v/>
      </c>
      <c r="CM216" s="276" t="str">
        <f>IF('Info patients (1)'!CM216&lt;&gt;'Info patients (2)'!CM216,"CHECK","")</f>
        <v/>
      </c>
      <c r="CN216" s="276" t="str">
        <f>IF('Info patients (1)'!CN216&lt;&gt;'Info patients (2)'!CN216,"CHECK","")</f>
        <v/>
      </c>
      <c r="CO216" s="276" t="str">
        <f>IF('Info patients (1)'!CO216&lt;&gt;'Info patients (2)'!CO216,"CHECK","")</f>
        <v/>
      </c>
      <c r="CP216" s="276" t="str">
        <f>IF('Info patients (1)'!CP216&lt;&gt;'Info patients (2)'!CP216,"CHECK","")</f>
        <v/>
      </c>
      <c r="CQ216" s="276" t="str">
        <f>IF('Info patients (1)'!CQ216&lt;&gt;'Info patients (2)'!CQ216,"CHECK","")</f>
        <v/>
      </c>
      <c r="CR216" s="276" t="str">
        <f>IF('Info patients (1)'!CR216&lt;&gt;'Info patients (2)'!CR216,"CHECK","")</f>
        <v/>
      </c>
      <c r="CS216" s="276" t="str">
        <f>IF('Info patients (1)'!CS216&lt;&gt;'Info patients (2)'!CS216,"CHECK","")</f>
        <v/>
      </c>
      <c r="CT216" s="276" t="str">
        <f>IF('Info patients (1)'!CT216&lt;&gt;'Info patients (2)'!CT216,"CHECK","")</f>
        <v/>
      </c>
      <c r="CU216" s="276" t="str">
        <f>IF('Info patients (1)'!CU216&lt;&gt;'Info patients (2)'!CU216,"CHECK","")</f>
        <v/>
      </c>
      <c r="CV216" s="276" t="str">
        <f>IF('Info patients (1)'!CV216&lt;&gt;'Info patients (2)'!CV216,"CHECK","")</f>
        <v/>
      </c>
      <c r="CW216" s="276" t="str">
        <f>IF('Info patients (1)'!CW216&lt;&gt;'Info patients (2)'!CW216,"CHECK","")</f>
        <v/>
      </c>
      <c r="CX216" s="276" t="str">
        <f>IF('Info patients (1)'!CX216&lt;&gt;'Info patients (2)'!CX216,"CHECK","")</f>
        <v/>
      </c>
      <c r="CY216" s="276" t="str">
        <f>IF('Info patients (1)'!CY216&lt;&gt;'Info patients (2)'!CY216,"CHECK","")</f>
        <v/>
      </c>
      <c r="CZ216" s="276" t="str">
        <f>IF('Info patients (1)'!CZ216&lt;&gt;'Info patients (2)'!CZ216,"CHECK","")</f>
        <v/>
      </c>
      <c r="DA216" s="276" t="str">
        <f>IF('Info patients (1)'!DA216&lt;&gt;'Info patients (2)'!DA216,"CHECK","")</f>
        <v/>
      </c>
      <c r="DB216" s="276" t="str">
        <f>IF('Info patients (1)'!DB216&lt;&gt;'Info patients (2)'!DB216,"CHECK","")</f>
        <v/>
      </c>
      <c r="DC216" s="276" t="str">
        <f>IF('Info patients (1)'!DC216&lt;&gt;'Info patients (2)'!DC216,"CHECK","")</f>
        <v/>
      </c>
      <c r="DD216" s="276" t="str">
        <f>IF('Info patients (1)'!DD216&lt;&gt;'Info patients (2)'!DD216,"CHECK","")</f>
        <v/>
      </c>
      <c r="DE216" s="276" t="str">
        <f>IF('Info patients (1)'!DE216&lt;&gt;'Info patients (2)'!DE216,"CHECK","")</f>
        <v/>
      </c>
      <c r="DF216" s="276" t="str">
        <f>IF('Info patients (1)'!DF216&lt;&gt;'Info patients (2)'!DF216,"CHECK","")</f>
        <v/>
      </c>
      <c r="DG216" s="276" t="str">
        <f>IF('Info patients (1)'!DG216&lt;&gt;'Info patients (2)'!DG216,"CHECK","")</f>
        <v/>
      </c>
      <c r="DH216" s="276" t="str">
        <f>IF('Info patients (1)'!DH216&lt;&gt;'Info patients (2)'!DH216,"CHECK","")</f>
        <v/>
      </c>
      <c r="DI216" s="276" t="str">
        <f>IF('Info patients (1)'!DI216&lt;&gt;'Info patients (2)'!DI216,"CHECK","")</f>
        <v/>
      </c>
      <c r="DJ216" s="276" t="str">
        <f>IF('Info patients (1)'!DJ216&lt;&gt;'Info patients (2)'!DJ216,"CHECK","")</f>
        <v/>
      </c>
      <c r="DK216" s="276" t="str">
        <f>IF('Info patients (1)'!DK216&lt;&gt;'Info patients (2)'!DK216,"CHECK","")</f>
        <v/>
      </c>
      <c r="DL216" s="276" t="str">
        <f>IF('Info patients (1)'!DL216&lt;&gt;'Info patients (2)'!DL216,"CHECK","")</f>
        <v/>
      </c>
      <c r="DM216" s="276" t="str">
        <f>IF('Info patients (1)'!DM216&lt;&gt;'Info patients (2)'!DM216,"CHECK","")</f>
        <v/>
      </c>
      <c r="DN216" s="276" t="str">
        <f>IF('Info patients (1)'!DN216&lt;&gt;'Info patients (2)'!DN216,"CHECK","")</f>
        <v/>
      </c>
      <c r="DO216" s="276" t="str">
        <f>IF('Info patients (1)'!DO216&lt;&gt;'Info patients (2)'!DO216,"CHECK","")</f>
        <v/>
      </c>
      <c r="DP216" s="276" t="str">
        <f>IF('Info patients (1)'!DP216&lt;&gt;'Info patients (2)'!DP216,"CHECK","")</f>
        <v/>
      </c>
      <c r="DQ216" s="276" t="str">
        <f>IF('Info patients (1)'!DQ216&lt;&gt;'Info patients (2)'!DQ216,"CHECK","")</f>
        <v/>
      </c>
    </row>
    <row r="217" spans="1:121" s="326" customFormat="1" ht="23.25" customHeight="1" x14ac:dyDescent="0.2">
      <c r="A217" s="276" t="str">
        <f>IF('Info patients (1)'!A217&lt;&gt;'Info patients (2)'!A217,"CHECK","")</f>
        <v/>
      </c>
      <c r="B217" s="276" t="str">
        <f>IF('Info patients (1)'!B217&lt;&gt;'Info patients (2)'!B217,"CHECK","")</f>
        <v/>
      </c>
      <c r="C217" s="276" t="str">
        <f>IF('Info patients (1)'!C217&lt;&gt;'Info patients (2)'!C217,"CHECK","")</f>
        <v/>
      </c>
      <c r="D217" s="276" t="str">
        <f>IF('Info patients (1)'!D217&lt;&gt;'Info patients (2)'!D217,"CHECK","")</f>
        <v/>
      </c>
      <c r="E217" s="276" t="str">
        <f>IF('Info patients (1)'!E217&lt;&gt;'Info patients (2)'!E217,"CHECK","")</f>
        <v/>
      </c>
      <c r="F217" s="276" t="str">
        <f>IF('Info patients (1)'!F217&lt;&gt;'Info patients (2)'!F217,"CHECK","")</f>
        <v/>
      </c>
      <c r="G217" s="276" t="str">
        <f>IF('Info patients (1)'!G217&lt;&gt;'Info patients (2)'!G217,"CHECK","")</f>
        <v/>
      </c>
      <c r="H217" s="276" t="str">
        <f>IF('Info patients (1)'!H217&lt;&gt;'Info patients (2)'!H217,"CHECK","")</f>
        <v/>
      </c>
      <c r="I217" s="276" t="str">
        <f>IF('Info patients (1)'!I217&lt;&gt;'Info patients (2)'!I217,"CHECK","")</f>
        <v/>
      </c>
      <c r="J217" s="276" t="str">
        <f>IF('Info patients (1)'!J217&lt;&gt;'Info patients (2)'!J217,"CHECK","")</f>
        <v/>
      </c>
      <c r="K217" s="276" t="str">
        <f>IF('Info patients (1)'!K217&lt;&gt;'Info patients (2)'!K217,"CHECK","")</f>
        <v/>
      </c>
      <c r="L217" s="276" t="str">
        <f>IF('Info patients (1)'!L217&lt;&gt;'Info patients (2)'!L217,"CHECK","")</f>
        <v/>
      </c>
      <c r="M217" s="276" t="str">
        <f>IF('Info patients (1)'!M217&lt;&gt;'Info patients (2)'!M217,"CHECK","")</f>
        <v/>
      </c>
      <c r="N217" s="276" t="str">
        <f>IF('Info patients (1)'!N217&lt;&gt;'Info patients (2)'!N217,"CHECK","")</f>
        <v/>
      </c>
      <c r="O217" s="276" t="str">
        <f>IF('Info patients (1)'!O217&lt;&gt;'Info patients (2)'!O217,"CHECK","")</f>
        <v/>
      </c>
      <c r="P217" s="276" t="str">
        <f>IF('Info patients (1)'!P217&lt;&gt;'Info patients (2)'!P217,"CHECK","")</f>
        <v/>
      </c>
      <c r="Q217" s="276" t="str">
        <f>IF('Info patients (1)'!Q217&lt;&gt;'Info patients (2)'!Q217,"CHECK","")</f>
        <v/>
      </c>
      <c r="R217" s="276" t="str">
        <f>IF('Info patients (1)'!R217&lt;&gt;'Info patients (2)'!R217,"CHECK","")</f>
        <v/>
      </c>
      <c r="S217" s="276" t="str">
        <f>IF('Info patients (1)'!S217&lt;&gt;'Info patients (2)'!S217,"CHECK","")</f>
        <v/>
      </c>
      <c r="T217" s="276" t="str">
        <f>IF('Info patients (1)'!T217&lt;&gt;'Info patients (2)'!T217,"CHECK","")</f>
        <v/>
      </c>
      <c r="U217" s="276" t="str">
        <f>IF('Info patients (1)'!U217&lt;&gt;'Info patients (2)'!U217,"CHECK","")</f>
        <v/>
      </c>
      <c r="V217" s="276" t="str">
        <f>IF('Info patients (1)'!V217&lt;&gt;'Info patients (2)'!V217,"CHECK","")</f>
        <v/>
      </c>
      <c r="W217" s="276" t="str">
        <f>IF('Info patients (1)'!W217&lt;&gt;'Info patients (2)'!W217,"CHECK","")</f>
        <v/>
      </c>
      <c r="X217" s="276" t="str">
        <f>IF('Info patients (1)'!X217&lt;&gt;'Info patients (2)'!X217,"CHECK","")</f>
        <v/>
      </c>
      <c r="Y217" s="276" t="str">
        <f>IF('Info patients (1)'!Y217&lt;&gt;'Info patients (2)'!Y217,"CHECK","")</f>
        <v/>
      </c>
      <c r="Z217" s="276" t="str">
        <f>IF('Info patients (1)'!Z217&lt;&gt;'Info patients (2)'!Z217,"CHECK","")</f>
        <v/>
      </c>
      <c r="AA217" s="276" t="str">
        <f>IF('Info patients (1)'!AA217&lt;&gt;'Info patients (2)'!AA217,"CHECK","")</f>
        <v/>
      </c>
      <c r="AB217" s="276" t="str">
        <f>IF('Info patients (1)'!AB217&lt;&gt;'Info patients (2)'!AB217,"CHECK","")</f>
        <v/>
      </c>
      <c r="AC217" s="276" t="str">
        <f>IF('Info patients (1)'!AC217&lt;&gt;'Info patients (2)'!AC217,"CHECK","")</f>
        <v/>
      </c>
      <c r="AD217" s="276" t="str">
        <f>IF('Info patients (1)'!AD217&lt;&gt;'Info patients (2)'!AD217,"CHECK","")</f>
        <v/>
      </c>
      <c r="AE217" s="276" t="str">
        <f>IF('Info patients (1)'!AE217&lt;&gt;'Info patients (2)'!AE217,"CHECK","")</f>
        <v/>
      </c>
      <c r="AF217" s="276" t="str">
        <f>IF('Info patients (1)'!AF217&lt;&gt;'Info patients (2)'!AF217,"CHECK","")</f>
        <v/>
      </c>
      <c r="AG217" s="276" t="str">
        <f>IF('Info patients (1)'!AG217&lt;&gt;'Info patients (2)'!AG217,"CHECK","")</f>
        <v/>
      </c>
      <c r="AH217" s="276" t="str">
        <f>IF('Info patients (1)'!AH217&lt;&gt;'Info patients (2)'!AH217,"CHECK","")</f>
        <v/>
      </c>
      <c r="AI217" s="276" t="str">
        <f>IF('Info patients (1)'!AI217&lt;&gt;'Info patients (2)'!AI217,"CHECK","")</f>
        <v/>
      </c>
      <c r="AJ217" s="276" t="str">
        <f>IF('Info patients (1)'!AJ217&lt;&gt;'Info patients (2)'!AJ217,"CHECK","")</f>
        <v/>
      </c>
      <c r="AK217" s="276" t="str">
        <f>IF('Info patients (1)'!AK217&lt;&gt;'Info patients (2)'!AK217,"CHECK","")</f>
        <v/>
      </c>
      <c r="AL217" s="276" t="str">
        <f>IF('Info patients (1)'!AL217&lt;&gt;'Info patients (2)'!AL217,"CHECK","")</f>
        <v/>
      </c>
      <c r="AM217" s="276" t="str">
        <f>IF('Info patients (1)'!AM217&lt;&gt;'Info patients (2)'!AM217,"CHECK","")</f>
        <v/>
      </c>
      <c r="AN217" s="276" t="str">
        <f>IF('Info patients (1)'!AN217&lt;&gt;'Info patients (2)'!AN217,"CHECK","")</f>
        <v/>
      </c>
      <c r="AO217" s="276" t="str">
        <f>IF('Info patients (1)'!AO217&lt;&gt;'Info patients (2)'!AO217,"CHECK","")</f>
        <v/>
      </c>
      <c r="AP217" s="276" t="str">
        <f>IF('Info patients (1)'!AP217&lt;&gt;'Info patients (2)'!AP217,"CHECK","")</f>
        <v/>
      </c>
      <c r="AQ217" s="276" t="str">
        <f>IF('Info patients (1)'!AQ217&lt;&gt;'Info patients (2)'!AQ217,"CHECK","")</f>
        <v/>
      </c>
      <c r="AR217" s="276" t="str">
        <f>IF('Info patients (1)'!AR217&lt;&gt;'Info patients (2)'!AR217,"CHECK","")</f>
        <v/>
      </c>
      <c r="AS217" s="276" t="str">
        <f>IF('Info patients (1)'!AS217&lt;&gt;'Info patients (2)'!AS217,"CHECK","")</f>
        <v/>
      </c>
      <c r="AT217" s="276" t="str">
        <f>IF('Info patients (1)'!AT217&lt;&gt;'Info patients (2)'!AT217,"CHECK","")</f>
        <v/>
      </c>
      <c r="AU217" s="276" t="str">
        <f>IF('Info patients (1)'!AU217&lt;&gt;'Info patients (2)'!AU217,"CHECK","")</f>
        <v/>
      </c>
      <c r="AV217" s="276" t="str">
        <f>IF('Info patients (1)'!AV217&lt;&gt;'Info patients (2)'!AV217,"CHECK","")</f>
        <v/>
      </c>
      <c r="AW217" s="276" t="str">
        <f>IF('Info patients (1)'!AW217&lt;&gt;'Info patients (2)'!AW217,"CHECK","")</f>
        <v/>
      </c>
      <c r="AX217" s="276" t="str">
        <f>IF('Info patients (1)'!AX217&lt;&gt;'Info patients (2)'!AX217,"CHECK","")</f>
        <v/>
      </c>
      <c r="AY217" s="276" t="str">
        <f>IF('Info patients (1)'!AY217&lt;&gt;'Info patients (2)'!AY217,"CHECK","")</f>
        <v/>
      </c>
      <c r="AZ217" s="276" t="str">
        <f>IF('Info patients (1)'!AZ217&lt;&gt;'Info patients (2)'!AZ217,"CHECK","")</f>
        <v/>
      </c>
      <c r="BA217" s="276" t="str">
        <f>IF('Info patients (1)'!BA217&lt;&gt;'Info patients (2)'!BA217,"CHECK","")</f>
        <v/>
      </c>
      <c r="BB217" s="276" t="str">
        <f>IF('Info patients (1)'!BB217&lt;&gt;'Info patients (2)'!BB217,"CHECK","")</f>
        <v/>
      </c>
      <c r="BC217" s="276" t="str">
        <f>IF('Info patients (1)'!BC217&lt;&gt;'Info patients (2)'!BC217,"CHECK","")</f>
        <v/>
      </c>
      <c r="BD217" s="276" t="str">
        <f>IF('Info patients (1)'!BD217&lt;&gt;'Info patients (2)'!BD217,"CHECK","")</f>
        <v/>
      </c>
      <c r="BE217" s="276" t="str">
        <f>IF('Info patients (1)'!BE217&lt;&gt;'Info patients (2)'!BE217,"CHECK","")</f>
        <v/>
      </c>
      <c r="BF217" s="276" t="str">
        <f>IF('Info patients (1)'!BF217&lt;&gt;'Info patients (2)'!BF217,"CHECK","")</f>
        <v/>
      </c>
      <c r="BG217" s="276" t="str">
        <f>IF('Info patients (1)'!BG217&lt;&gt;'Info patients (2)'!BG217,"CHECK","")</f>
        <v/>
      </c>
      <c r="BH217" s="276" t="str">
        <f>IF('Info patients (1)'!BH217&lt;&gt;'Info patients (2)'!BH217,"CHECK","")</f>
        <v/>
      </c>
      <c r="BI217" s="276" t="str">
        <f>IF('Info patients (1)'!BI217&lt;&gt;'Info patients (2)'!BI217,"CHECK","")</f>
        <v/>
      </c>
      <c r="BJ217" s="276" t="str">
        <f>IF('Info patients (1)'!BJ217&lt;&gt;'Info patients (2)'!BJ217,"CHECK","")</f>
        <v/>
      </c>
      <c r="BK217" s="276" t="str">
        <f>IF('Info patients (1)'!BK217&lt;&gt;'Info patients (2)'!BK217,"CHECK","")</f>
        <v/>
      </c>
      <c r="BL217" s="276" t="str">
        <f>IF('Info patients (1)'!BL217&lt;&gt;'Info patients (2)'!BL217,"CHECK","")</f>
        <v/>
      </c>
      <c r="BM217" s="276" t="str">
        <f>IF('Info patients (1)'!BM217&lt;&gt;'Info patients (2)'!BM217,"CHECK","")</f>
        <v/>
      </c>
      <c r="BN217" s="276" t="str">
        <f>IF('Info patients (1)'!BN217&lt;&gt;'Info patients (2)'!BN217,"CHECK","")</f>
        <v/>
      </c>
      <c r="BO217" s="276" t="str">
        <f>IF('Info patients (1)'!BO217&lt;&gt;'Info patients (2)'!BO217,"CHECK","")</f>
        <v/>
      </c>
      <c r="BP217" s="276" t="str">
        <f>IF('Info patients (1)'!BP217&lt;&gt;'Info patients (2)'!BP217,"CHECK","")</f>
        <v/>
      </c>
      <c r="BQ217" s="276" t="str">
        <f>IF('Info patients (1)'!BQ217&lt;&gt;'Info patients (2)'!BQ217,"CHECK","")</f>
        <v/>
      </c>
      <c r="BR217" s="276" t="str">
        <f>IF('Info patients (1)'!BR217&lt;&gt;'Info patients (2)'!BR217,"CHECK","")</f>
        <v/>
      </c>
      <c r="BS217" s="276" t="str">
        <f>IF('Info patients (1)'!BS217&lt;&gt;'Info patients (2)'!BS217,"CHECK","")</f>
        <v/>
      </c>
      <c r="BT217" s="276" t="str">
        <f>IF('Info patients (1)'!BT217&lt;&gt;'Info patients (2)'!BT217,"CHECK","")</f>
        <v/>
      </c>
      <c r="BU217" s="276" t="str">
        <f>IF('Info patients (1)'!BU217&lt;&gt;'Info patients (2)'!BU217,"CHECK","")</f>
        <v/>
      </c>
      <c r="BV217" s="276" t="str">
        <f>IF('Info patients (1)'!BV217&lt;&gt;'Info patients (2)'!BV217,"CHECK","")</f>
        <v/>
      </c>
      <c r="BW217" s="276" t="str">
        <f>IF('Info patients (1)'!BW217&lt;&gt;'Info patients (2)'!BW217,"CHECK","")</f>
        <v/>
      </c>
      <c r="BX217" s="276" t="str">
        <f>IF('Info patients (1)'!BX217&lt;&gt;'Info patients (2)'!BX217,"CHECK","")</f>
        <v/>
      </c>
      <c r="BY217" s="276" t="str">
        <f>IF('Info patients (1)'!BY217&lt;&gt;'Info patients (2)'!BY217,"CHECK","")</f>
        <v/>
      </c>
      <c r="BZ217" s="276" t="str">
        <f>IF('Info patients (1)'!BZ217&lt;&gt;'Info patients (2)'!BZ217,"CHECK","")</f>
        <v/>
      </c>
      <c r="CA217" s="276" t="str">
        <f>IF('Info patients (1)'!CA217&lt;&gt;'Info patients (2)'!CA217,"CHECK","")</f>
        <v/>
      </c>
      <c r="CB217" s="276" t="str">
        <f>IF('Info patients (1)'!CB217&lt;&gt;'Info patients (2)'!CB217,"CHECK","")</f>
        <v/>
      </c>
      <c r="CC217" s="276" t="str">
        <f>IF('Info patients (1)'!CC217&lt;&gt;'Info patients (2)'!CC217,"CHECK","")</f>
        <v/>
      </c>
      <c r="CD217" s="276" t="str">
        <f>IF('Info patients (1)'!CD217&lt;&gt;'Info patients (2)'!CD217,"CHECK","")</f>
        <v/>
      </c>
      <c r="CE217" s="276" t="str">
        <f>IF('Info patients (1)'!CE217&lt;&gt;'Info patients (2)'!CE217,"CHECK","")</f>
        <v/>
      </c>
      <c r="CF217" s="276" t="str">
        <f>IF('Info patients (1)'!CF217&lt;&gt;'Info patients (2)'!CF217,"CHECK","")</f>
        <v/>
      </c>
      <c r="CG217" s="276" t="str">
        <f>IF('Info patients (1)'!CG217&lt;&gt;'Info patients (2)'!CG217,"CHECK","")</f>
        <v/>
      </c>
      <c r="CH217" s="276" t="str">
        <f>IF('Info patients (1)'!CH217&lt;&gt;'Info patients (2)'!CH217,"CHECK","")</f>
        <v/>
      </c>
      <c r="CI217" s="276" t="str">
        <f>IF('Info patients (1)'!CI217&lt;&gt;'Info patients (2)'!CI217,"CHECK","")</f>
        <v/>
      </c>
      <c r="CJ217" s="276" t="str">
        <f>IF('Info patients (1)'!CJ217&lt;&gt;'Info patients (2)'!CJ217,"CHECK","")</f>
        <v/>
      </c>
      <c r="CK217" s="276" t="str">
        <f>IF('Info patients (1)'!CK217&lt;&gt;'Info patients (2)'!CK217,"CHECK","")</f>
        <v/>
      </c>
      <c r="CL217" s="276" t="str">
        <f>IF('Info patients (1)'!CL217&lt;&gt;'Info patients (2)'!CL217,"CHECK","")</f>
        <v/>
      </c>
      <c r="CM217" s="276" t="str">
        <f>IF('Info patients (1)'!CM217&lt;&gt;'Info patients (2)'!CM217,"CHECK","")</f>
        <v/>
      </c>
      <c r="CN217" s="276" t="str">
        <f>IF('Info patients (1)'!CN217&lt;&gt;'Info patients (2)'!CN217,"CHECK","")</f>
        <v/>
      </c>
      <c r="CO217" s="276" t="str">
        <f>IF('Info patients (1)'!CO217&lt;&gt;'Info patients (2)'!CO217,"CHECK","")</f>
        <v/>
      </c>
      <c r="CP217" s="276" t="str">
        <f>IF('Info patients (1)'!CP217&lt;&gt;'Info patients (2)'!CP217,"CHECK","")</f>
        <v/>
      </c>
      <c r="CQ217" s="276" t="str">
        <f>IF('Info patients (1)'!CQ217&lt;&gt;'Info patients (2)'!CQ217,"CHECK","")</f>
        <v/>
      </c>
      <c r="CR217" s="276" t="str">
        <f>IF('Info patients (1)'!CR217&lt;&gt;'Info patients (2)'!CR217,"CHECK","")</f>
        <v/>
      </c>
      <c r="CS217" s="276" t="str">
        <f>IF('Info patients (1)'!CS217&lt;&gt;'Info patients (2)'!CS217,"CHECK","")</f>
        <v/>
      </c>
      <c r="CT217" s="276" t="str">
        <f>IF('Info patients (1)'!CT217&lt;&gt;'Info patients (2)'!CT217,"CHECK","")</f>
        <v/>
      </c>
      <c r="CU217" s="276" t="str">
        <f>IF('Info patients (1)'!CU217&lt;&gt;'Info patients (2)'!CU217,"CHECK","")</f>
        <v/>
      </c>
      <c r="CV217" s="276" t="str">
        <f>IF('Info patients (1)'!CV217&lt;&gt;'Info patients (2)'!CV217,"CHECK","")</f>
        <v/>
      </c>
      <c r="CW217" s="276" t="str">
        <f>IF('Info patients (1)'!CW217&lt;&gt;'Info patients (2)'!CW217,"CHECK","")</f>
        <v/>
      </c>
      <c r="CX217" s="276" t="str">
        <f>IF('Info patients (1)'!CX217&lt;&gt;'Info patients (2)'!CX217,"CHECK","")</f>
        <v/>
      </c>
      <c r="CY217" s="276" t="str">
        <f>IF('Info patients (1)'!CY217&lt;&gt;'Info patients (2)'!CY217,"CHECK","")</f>
        <v/>
      </c>
      <c r="CZ217" s="276" t="str">
        <f>IF('Info patients (1)'!CZ217&lt;&gt;'Info patients (2)'!CZ217,"CHECK","")</f>
        <v/>
      </c>
      <c r="DA217" s="276" t="str">
        <f>IF('Info patients (1)'!DA217&lt;&gt;'Info patients (2)'!DA217,"CHECK","")</f>
        <v/>
      </c>
      <c r="DB217" s="276" t="str">
        <f>IF('Info patients (1)'!DB217&lt;&gt;'Info patients (2)'!DB217,"CHECK","")</f>
        <v/>
      </c>
      <c r="DC217" s="276" t="str">
        <f>IF('Info patients (1)'!DC217&lt;&gt;'Info patients (2)'!DC217,"CHECK","")</f>
        <v/>
      </c>
      <c r="DD217" s="276" t="str">
        <f>IF('Info patients (1)'!DD217&lt;&gt;'Info patients (2)'!DD217,"CHECK","")</f>
        <v/>
      </c>
      <c r="DE217" s="276" t="str">
        <f>IF('Info patients (1)'!DE217&lt;&gt;'Info patients (2)'!DE217,"CHECK","")</f>
        <v/>
      </c>
      <c r="DF217" s="276" t="str">
        <f>IF('Info patients (1)'!DF217&lt;&gt;'Info patients (2)'!DF217,"CHECK","")</f>
        <v/>
      </c>
      <c r="DG217" s="276" t="str">
        <f>IF('Info patients (1)'!DG217&lt;&gt;'Info patients (2)'!DG217,"CHECK","")</f>
        <v/>
      </c>
      <c r="DH217" s="276" t="str">
        <f>IF('Info patients (1)'!DH217&lt;&gt;'Info patients (2)'!DH217,"CHECK","")</f>
        <v/>
      </c>
      <c r="DI217" s="276" t="str">
        <f>IF('Info patients (1)'!DI217&lt;&gt;'Info patients (2)'!DI217,"CHECK","")</f>
        <v/>
      </c>
      <c r="DJ217" s="276" t="str">
        <f>IF('Info patients (1)'!DJ217&lt;&gt;'Info patients (2)'!DJ217,"CHECK","")</f>
        <v/>
      </c>
      <c r="DK217" s="276" t="str">
        <f>IF('Info patients (1)'!DK217&lt;&gt;'Info patients (2)'!DK217,"CHECK","")</f>
        <v/>
      </c>
      <c r="DL217" s="276" t="str">
        <f>IF('Info patients (1)'!DL217&lt;&gt;'Info patients (2)'!DL217,"CHECK","")</f>
        <v/>
      </c>
      <c r="DM217" s="276" t="str">
        <f>IF('Info patients (1)'!DM217&lt;&gt;'Info patients (2)'!DM217,"CHECK","")</f>
        <v/>
      </c>
      <c r="DN217" s="276" t="str">
        <f>IF('Info patients (1)'!DN217&lt;&gt;'Info patients (2)'!DN217,"CHECK","")</f>
        <v/>
      </c>
      <c r="DO217" s="276" t="str">
        <f>IF('Info patients (1)'!DO217&lt;&gt;'Info patients (2)'!DO217,"CHECK","")</f>
        <v/>
      </c>
      <c r="DP217" s="276" t="str">
        <f>IF('Info patients (1)'!DP217&lt;&gt;'Info patients (2)'!DP217,"CHECK","")</f>
        <v/>
      </c>
      <c r="DQ217" s="276" t="str">
        <f>IF('Info patients (1)'!DQ217&lt;&gt;'Info patients (2)'!DQ217,"CHECK","")</f>
        <v/>
      </c>
    </row>
    <row r="218" spans="1:121" s="326" customFormat="1" ht="23.25" customHeight="1" x14ac:dyDescent="0.2">
      <c r="A218" s="276" t="str">
        <f>IF('Info patients (1)'!A218&lt;&gt;'Info patients (2)'!A218,"CHECK","")</f>
        <v/>
      </c>
      <c r="B218" s="276" t="str">
        <f>IF('Info patients (1)'!B218&lt;&gt;'Info patients (2)'!B218,"CHECK","")</f>
        <v/>
      </c>
      <c r="C218" s="276" t="str">
        <f>IF('Info patients (1)'!C218&lt;&gt;'Info patients (2)'!C218,"CHECK","")</f>
        <v/>
      </c>
      <c r="D218" s="276" t="str">
        <f>IF('Info patients (1)'!D218&lt;&gt;'Info patients (2)'!D218,"CHECK","")</f>
        <v/>
      </c>
      <c r="E218" s="276" t="str">
        <f>IF('Info patients (1)'!E218&lt;&gt;'Info patients (2)'!E218,"CHECK","")</f>
        <v/>
      </c>
      <c r="F218" s="276" t="str">
        <f>IF('Info patients (1)'!F218&lt;&gt;'Info patients (2)'!F218,"CHECK","")</f>
        <v/>
      </c>
      <c r="G218" s="276" t="str">
        <f>IF('Info patients (1)'!G218&lt;&gt;'Info patients (2)'!G218,"CHECK","")</f>
        <v/>
      </c>
      <c r="H218" s="276" t="str">
        <f>IF('Info patients (1)'!H218&lt;&gt;'Info patients (2)'!H218,"CHECK","")</f>
        <v/>
      </c>
      <c r="I218" s="276" t="str">
        <f>IF('Info patients (1)'!I218&lt;&gt;'Info patients (2)'!I218,"CHECK","")</f>
        <v/>
      </c>
      <c r="J218" s="276" t="str">
        <f>IF('Info patients (1)'!J218&lt;&gt;'Info patients (2)'!J218,"CHECK","")</f>
        <v/>
      </c>
      <c r="K218" s="276" t="str">
        <f>IF('Info patients (1)'!K218&lt;&gt;'Info patients (2)'!K218,"CHECK","")</f>
        <v/>
      </c>
      <c r="L218" s="276" t="str">
        <f>IF('Info patients (1)'!L218&lt;&gt;'Info patients (2)'!L218,"CHECK","")</f>
        <v/>
      </c>
      <c r="M218" s="276" t="str">
        <f>IF('Info patients (1)'!M218&lt;&gt;'Info patients (2)'!M218,"CHECK","")</f>
        <v/>
      </c>
      <c r="N218" s="276" t="str">
        <f>IF('Info patients (1)'!N218&lt;&gt;'Info patients (2)'!N218,"CHECK","")</f>
        <v/>
      </c>
      <c r="O218" s="276" t="str">
        <f>IF('Info patients (1)'!O218&lt;&gt;'Info patients (2)'!O218,"CHECK","")</f>
        <v/>
      </c>
      <c r="P218" s="276" t="str">
        <f>IF('Info patients (1)'!P218&lt;&gt;'Info patients (2)'!P218,"CHECK","")</f>
        <v/>
      </c>
      <c r="Q218" s="276" t="str">
        <f>IF('Info patients (1)'!Q218&lt;&gt;'Info patients (2)'!Q218,"CHECK","")</f>
        <v/>
      </c>
      <c r="R218" s="276" t="str">
        <f>IF('Info patients (1)'!R218&lt;&gt;'Info patients (2)'!R218,"CHECK","")</f>
        <v/>
      </c>
      <c r="S218" s="276" t="str">
        <f>IF('Info patients (1)'!S218&lt;&gt;'Info patients (2)'!S218,"CHECK","")</f>
        <v/>
      </c>
      <c r="T218" s="276" t="str">
        <f>IF('Info patients (1)'!T218&lt;&gt;'Info patients (2)'!T218,"CHECK","")</f>
        <v/>
      </c>
      <c r="U218" s="276" t="str">
        <f>IF('Info patients (1)'!U218&lt;&gt;'Info patients (2)'!U218,"CHECK","")</f>
        <v/>
      </c>
      <c r="V218" s="276" t="str">
        <f>IF('Info patients (1)'!V218&lt;&gt;'Info patients (2)'!V218,"CHECK","")</f>
        <v/>
      </c>
      <c r="W218" s="276" t="str">
        <f>IF('Info patients (1)'!W218&lt;&gt;'Info patients (2)'!W218,"CHECK","")</f>
        <v/>
      </c>
      <c r="X218" s="276" t="str">
        <f>IF('Info patients (1)'!X218&lt;&gt;'Info patients (2)'!X218,"CHECK","")</f>
        <v/>
      </c>
      <c r="Y218" s="276" t="str">
        <f>IF('Info patients (1)'!Y218&lt;&gt;'Info patients (2)'!Y218,"CHECK","")</f>
        <v/>
      </c>
      <c r="Z218" s="276" t="str">
        <f>IF('Info patients (1)'!Z218&lt;&gt;'Info patients (2)'!Z218,"CHECK","")</f>
        <v/>
      </c>
      <c r="AA218" s="276" t="str">
        <f>IF('Info patients (1)'!AA218&lt;&gt;'Info patients (2)'!AA218,"CHECK","")</f>
        <v/>
      </c>
      <c r="AB218" s="276" t="str">
        <f>IF('Info patients (1)'!AB218&lt;&gt;'Info patients (2)'!AB218,"CHECK","")</f>
        <v/>
      </c>
      <c r="AC218" s="276" t="str">
        <f>IF('Info patients (1)'!AC218&lt;&gt;'Info patients (2)'!AC218,"CHECK","")</f>
        <v/>
      </c>
      <c r="AD218" s="276" t="str">
        <f>IF('Info patients (1)'!AD218&lt;&gt;'Info patients (2)'!AD218,"CHECK","")</f>
        <v/>
      </c>
      <c r="AE218" s="276" t="str">
        <f>IF('Info patients (1)'!AE218&lt;&gt;'Info patients (2)'!AE218,"CHECK","")</f>
        <v/>
      </c>
      <c r="AF218" s="276" t="str">
        <f>IF('Info patients (1)'!AF218&lt;&gt;'Info patients (2)'!AF218,"CHECK","")</f>
        <v/>
      </c>
      <c r="AG218" s="276" t="str">
        <f>IF('Info patients (1)'!AG218&lt;&gt;'Info patients (2)'!AG218,"CHECK","")</f>
        <v/>
      </c>
      <c r="AH218" s="276" t="str">
        <f>IF('Info patients (1)'!AH218&lt;&gt;'Info patients (2)'!AH218,"CHECK","")</f>
        <v/>
      </c>
      <c r="AI218" s="276" t="str">
        <f>IF('Info patients (1)'!AI218&lt;&gt;'Info patients (2)'!AI218,"CHECK","")</f>
        <v/>
      </c>
      <c r="AJ218" s="276" t="str">
        <f>IF('Info patients (1)'!AJ218&lt;&gt;'Info patients (2)'!AJ218,"CHECK","")</f>
        <v/>
      </c>
      <c r="AK218" s="276" t="str">
        <f>IF('Info patients (1)'!AK218&lt;&gt;'Info patients (2)'!AK218,"CHECK","")</f>
        <v/>
      </c>
      <c r="AL218" s="276" t="str">
        <f>IF('Info patients (1)'!AL218&lt;&gt;'Info patients (2)'!AL218,"CHECK","")</f>
        <v/>
      </c>
      <c r="AM218" s="276" t="str">
        <f>IF('Info patients (1)'!AM218&lt;&gt;'Info patients (2)'!AM218,"CHECK","")</f>
        <v/>
      </c>
      <c r="AN218" s="276" t="str">
        <f>IF('Info patients (1)'!AN218&lt;&gt;'Info patients (2)'!AN218,"CHECK","")</f>
        <v/>
      </c>
      <c r="AO218" s="276" t="str">
        <f>IF('Info patients (1)'!AO218&lt;&gt;'Info patients (2)'!AO218,"CHECK","")</f>
        <v/>
      </c>
      <c r="AP218" s="276" t="str">
        <f>IF('Info patients (1)'!AP218&lt;&gt;'Info patients (2)'!AP218,"CHECK","")</f>
        <v/>
      </c>
      <c r="AQ218" s="276" t="str">
        <f>IF('Info patients (1)'!AQ218&lt;&gt;'Info patients (2)'!AQ218,"CHECK","")</f>
        <v/>
      </c>
      <c r="AR218" s="276" t="str">
        <f>IF('Info patients (1)'!AR218&lt;&gt;'Info patients (2)'!AR218,"CHECK","")</f>
        <v/>
      </c>
      <c r="AS218" s="276" t="str">
        <f>IF('Info patients (1)'!AS218&lt;&gt;'Info patients (2)'!AS218,"CHECK","")</f>
        <v/>
      </c>
      <c r="AT218" s="276" t="str">
        <f>IF('Info patients (1)'!AT218&lt;&gt;'Info patients (2)'!AT218,"CHECK","")</f>
        <v/>
      </c>
      <c r="AU218" s="276" t="str">
        <f>IF('Info patients (1)'!AU218&lt;&gt;'Info patients (2)'!AU218,"CHECK","")</f>
        <v/>
      </c>
      <c r="AV218" s="276" t="str">
        <f>IF('Info patients (1)'!AV218&lt;&gt;'Info patients (2)'!AV218,"CHECK","")</f>
        <v/>
      </c>
      <c r="AW218" s="276" t="str">
        <f>IF('Info patients (1)'!AW218&lt;&gt;'Info patients (2)'!AW218,"CHECK","")</f>
        <v/>
      </c>
      <c r="AX218" s="276" t="str">
        <f>IF('Info patients (1)'!AX218&lt;&gt;'Info patients (2)'!AX218,"CHECK","")</f>
        <v/>
      </c>
      <c r="AY218" s="276" t="str">
        <f>IF('Info patients (1)'!AY218&lt;&gt;'Info patients (2)'!AY218,"CHECK","")</f>
        <v/>
      </c>
      <c r="AZ218" s="276" t="str">
        <f>IF('Info patients (1)'!AZ218&lt;&gt;'Info patients (2)'!AZ218,"CHECK","")</f>
        <v/>
      </c>
      <c r="BA218" s="276" t="str">
        <f>IF('Info patients (1)'!BA218&lt;&gt;'Info patients (2)'!BA218,"CHECK","")</f>
        <v/>
      </c>
      <c r="BB218" s="276" t="str">
        <f>IF('Info patients (1)'!BB218&lt;&gt;'Info patients (2)'!BB218,"CHECK","")</f>
        <v/>
      </c>
      <c r="BC218" s="276" t="str">
        <f>IF('Info patients (1)'!BC218&lt;&gt;'Info patients (2)'!BC218,"CHECK","")</f>
        <v/>
      </c>
      <c r="BD218" s="276" t="str">
        <f>IF('Info patients (1)'!BD218&lt;&gt;'Info patients (2)'!BD218,"CHECK","")</f>
        <v/>
      </c>
      <c r="BE218" s="276" t="str">
        <f>IF('Info patients (1)'!BE218&lt;&gt;'Info patients (2)'!BE218,"CHECK","")</f>
        <v/>
      </c>
      <c r="BF218" s="276" t="str">
        <f>IF('Info patients (1)'!BF218&lt;&gt;'Info patients (2)'!BF218,"CHECK","")</f>
        <v/>
      </c>
      <c r="BG218" s="276" t="str">
        <f>IF('Info patients (1)'!BG218&lt;&gt;'Info patients (2)'!BG218,"CHECK","")</f>
        <v/>
      </c>
      <c r="BH218" s="276" t="str">
        <f>IF('Info patients (1)'!BH218&lt;&gt;'Info patients (2)'!BH218,"CHECK","")</f>
        <v/>
      </c>
      <c r="BI218" s="276" t="str">
        <f>IF('Info patients (1)'!BI218&lt;&gt;'Info patients (2)'!BI218,"CHECK","")</f>
        <v/>
      </c>
      <c r="BJ218" s="276" t="str">
        <f>IF('Info patients (1)'!BJ218&lt;&gt;'Info patients (2)'!BJ218,"CHECK","")</f>
        <v/>
      </c>
      <c r="BK218" s="276" t="str">
        <f>IF('Info patients (1)'!BK218&lt;&gt;'Info patients (2)'!BK218,"CHECK","")</f>
        <v/>
      </c>
      <c r="BL218" s="276" t="str">
        <f>IF('Info patients (1)'!BL218&lt;&gt;'Info patients (2)'!BL218,"CHECK","")</f>
        <v/>
      </c>
      <c r="BM218" s="276" t="str">
        <f>IF('Info patients (1)'!BM218&lt;&gt;'Info patients (2)'!BM218,"CHECK","")</f>
        <v/>
      </c>
      <c r="BN218" s="276" t="str">
        <f>IF('Info patients (1)'!BN218&lt;&gt;'Info patients (2)'!BN218,"CHECK","")</f>
        <v/>
      </c>
      <c r="BO218" s="276" t="str">
        <f>IF('Info patients (1)'!BO218&lt;&gt;'Info patients (2)'!BO218,"CHECK","")</f>
        <v/>
      </c>
      <c r="BP218" s="276" t="str">
        <f>IF('Info patients (1)'!BP218&lt;&gt;'Info patients (2)'!BP218,"CHECK","")</f>
        <v/>
      </c>
      <c r="BQ218" s="276" t="str">
        <f>IF('Info patients (1)'!BQ218&lt;&gt;'Info patients (2)'!BQ218,"CHECK","")</f>
        <v/>
      </c>
      <c r="BR218" s="276" t="str">
        <f>IF('Info patients (1)'!BR218&lt;&gt;'Info patients (2)'!BR218,"CHECK","")</f>
        <v/>
      </c>
      <c r="BS218" s="276" t="str">
        <f>IF('Info patients (1)'!BS218&lt;&gt;'Info patients (2)'!BS218,"CHECK","")</f>
        <v/>
      </c>
      <c r="BT218" s="276" t="str">
        <f>IF('Info patients (1)'!BT218&lt;&gt;'Info patients (2)'!BT218,"CHECK","")</f>
        <v/>
      </c>
      <c r="BU218" s="276" t="str">
        <f>IF('Info patients (1)'!BU218&lt;&gt;'Info patients (2)'!BU218,"CHECK","")</f>
        <v/>
      </c>
      <c r="BV218" s="276" t="str">
        <f>IF('Info patients (1)'!BV218&lt;&gt;'Info patients (2)'!BV218,"CHECK","")</f>
        <v/>
      </c>
      <c r="BW218" s="276" t="str">
        <f>IF('Info patients (1)'!BW218&lt;&gt;'Info patients (2)'!BW218,"CHECK","")</f>
        <v/>
      </c>
      <c r="BX218" s="276" t="str">
        <f>IF('Info patients (1)'!BX218&lt;&gt;'Info patients (2)'!BX218,"CHECK","")</f>
        <v/>
      </c>
      <c r="BY218" s="276" t="str">
        <f>IF('Info patients (1)'!BY218&lt;&gt;'Info patients (2)'!BY218,"CHECK","")</f>
        <v/>
      </c>
      <c r="BZ218" s="276" t="str">
        <f>IF('Info patients (1)'!BZ218&lt;&gt;'Info patients (2)'!BZ218,"CHECK","")</f>
        <v/>
      </c>
      <c r="CA218" s="276" t="str">
        <f>IF('Info patients (1)'!CA218&lt;&gt;'Info patients (2)'!CA218,"CHECK","")</f>
        <v/>
      </c>
      <c r="CB218" s="276" t="str">
        <f>IF('Info patients (1)'!CB218&lt;&gt;'Info patients (2)'!CB218,"CHECK","")</f>
        <v/>
      </c>
      <c r="CC218" s="276" t="str">
        <f>IF('Info patients (1)'!CC218&lt;&gt;'Info patients (2)'!CC218,"CHECK","")</f>
        <v/>
      </c>
      <c r="CD218" s="276" t="str">
        <f>IF('Info patients (1)'!CD218&lt;&gt;'Info patients (2)'!CD218,"CHECK","")</f>
        <v/>
      </c>
      <c r="CE218" s="276" t="str">
        <f>IF('Info patients (1)'!CE218&lt;&gt;'Info patients (2)'!CE218,"CHECK","")</f>
        <v/>
      </c>
      <c r="CF218" s="276" t="str">
        <f>IF('Info patients (1)'!CF218&lt;&gt;'Info patients (2)'!CF218,"CHECK","")</f>
        <v/>
      </c>
      <c r="CG218" s="276" t="str">
        <f>IF('Info patients (1)'!CG218&lt;&gt;'Info patients (2)'!CG218,"CHECK","")</f>
        <v/>
      </c>
      <c r="CH218" s="276" t="str">
        <f>IF('Info patients (1)'!CH218&lt;&gt;'Info patients (2)'!CH218,"CHECK","")</f>
        <v/>
      </c>
      <c r="CI218" s="276" t="str">
        <f>IF('Info patients (1)'!CI218&lt;&gt;'Info patients (2)'!CI218,"CHECK","")</f>
        <v/>
      </c>
      <c r="CJ218" s="276" t="str">
        <f>IF('Info patients (1)'!CJ218&lt;&gt;'Info patients (2)'!CJ218,"CHECK","")</f>
        <v/>
      </c>
      <c r="CK218" s="276" t="str">
        <f>IF('Info patients (1)'!CK218&lt;&gt;'Info patients (2)'!CK218,"CHECK","")</f>
        <v/>
      </c>
      <c r="CL218" s="276" t="str">
        <f>IF('Info patients (1)'!CL218&lt;&gt;'Info patients (2)'!CL218,"CHECK","")</f>
        <v/>
      </c>
      <c r="CM218" s="276" t="str">
        <f>IF('Info patients (1)'!CM218&lt;&gt;'Info patients (2)'!CM218,"CHECK","")</f>
        <v/>
      </c>
      <c r="CN218" s="276" t="str">
        <f>IF('Info patients (1)'!CN218&lt;&gt;'Info patients (2)'!CN218,"CHECK","")</f>
        <v/>
      </c>
      <c r="CO218" s="276" t="str">
        <f>IF('Info patients (1)'!CO218&lt;&gt;'Info patients (2)'!CO218,"CHECK","")</f>
        <v/>
      </c>
      <c r="CP218" s="276" t="str">
        <f>IF('Info patients (1)'!CP218&lt;&gt;'Info patients (2)'!CP218,"CHECK","")</f>
        <v/>
      </c>
      <c r="CQ218" s="276" t="str">
        <f>IF('Info patients (1)'!CQ218&lt;&gt;'Info patients (2)'!CQ218,"CHECK","")</f>
        <v/>
      </c>
      <c r="CR218" s="276" t="str">
        <f>IF('Info patients (1)'!CR218&lt;&gt;'Info patients (2)'!CR218,"CHECK","")</f>
        <v/>
      </c>
      <c r="CS218" s="276" t="str">
        <f>IF('Info patients (1)'!CS218&lt;&gt;'Info patients (2)'!CS218,"CHECK","")</f>
        <v/>
      </c>
      <c r="CT218" s="276" t="str">
        <f>IF('Info patients (1)'!CT218&lt;&gt;'Info patients (2)'!CT218,"CHECK","")</f>
        <v/>
      </c>
      <c r="CU218" s="276" t="str">
        <f>IF('Info patients (1)'!CU218&lt;&gt;'Info patients (2)'!CU218,"CHECK","")</f>
        <v/>
      </c>
      <c r="CV218" s="276" t="str">
        <f>IF('Info patients (1)'!CV218&lt;&gt;'Info patients (2)'!CV218,"CHECK","")</f>
        <v/>
      </c>
      <c r="CW218" s="276" t="str">
        <f>IF('Info patients (1)'!CW218&lt;&gt;'Info patients (2)'!CW218,"CHECK","")</f>
        <v/>
      </c>
      <c r="CX218" s="276" t="str">
        <f>IF('Info patients (1)'!CX218&lt;&gt;'Info patients (2)'!CX218,"CHECK","")</f>
        <v/>
      </c>
      <c r="CY218" s="276" t="str">
        <f>IF('Info patients (1)'!CY218&lt;&gt;'Info patients (2)'!CY218,"CHECK","")</f>
        <v/>
      </c>
      <c r="CZ218" s="276" t="str">
        <f>IF('Info patients (1)'!CZ218&lt;&gt;'Info patients (2)'!CZ218,"CHECK","")</f>
        <v/>
      </c>
      <c r="DA218" s="276" t="str">
        <f>IF('Info patients (1)'!DA218&lt;&gt;'Info patients (2)'!DA218,"CHECK","")</f>
        <v/>
      </c>
      <c r="DB218" s="276" t="str">
        <f>IF('Info patients (1)'!DB218&lt;&gt;'Info patients (2)'!DB218,"CHECK","")</f>
        <v/>
      </c>
      <c r="DC218" s="276" t="str">
        <f>IF('Info patients (1)'!DC218&lt;&gt;'Info patients (2)'!DC218,"CHECK","")</f>
        <v/>
      </c>
      <c r="DD218" s="276" t="str">
        <f>IF('Info patients (1)'!DD218&lt;&gt;'Info patients (2)'!DD218,"CHECK","")</f>
        <v/>
      </c>
      <c r="DE218" s="276" t="str">
        <f>IF('Info patients (1)'!DE218&lt;&gt;'Info patients (2)'!DE218,"CHECK","")</f>
        <v/>
      </c>
      <c r="DF218" s="276" t="str">
        <f>IF('Info patients (1)'!DF218&lt;&gt;'Info patients (2)'!DF218,"CHECK","")</f>
        <v/>
      </c>
      <c r="DG218" s="276" t="str">
        <f>IF('Info patients (1)'!DG218&lt;&gt;'Info patients (2)'!DG218,"CHECK","")</f>
        <v/>
      </c>
      <c r="DH218" s="276" t="str">
        <f>IF('Info patients (1)'!DH218&lt;&gt;'Info patients (2)'!DH218,"CHECK","")</f>
        <v/>
      </c>
      <c r="DI218" s="276" t="str">
        <f>IF('Info patients (1)'!DI218&lt;&gt;'Info patients (2)'!DI218,"CHECK","")</f>
        <v/>
      </c>
      <c r="DJ218" s="276" t="str">
        <f>IF('Info patients (1)'!DJ218&lt;&gt;'Info patients (2)'!DJ218,"CHECK","")</f>
        <v/>
      </c>
      <c r="DK218" s="276" t="str">
        <f>IF('Info patients (1)'!DK218&lt;&gt;'Info patients (2)'!DK218,"CHECK","")</f>
        <v/>
      </c>
      <c r="DL218" s="276" t="str">
        <f>IF('Info patients (1)'!DL218&lt;&gt;'Info patients (2)'!DL218,"CHECK","")</f>
        <v/>
      </c>
      <c r="DM218" s="276" t="str">
        <f>IF('Info patients (1)'!DM218&lt;&gt;'Info patients (2)'!DM218,"CHECK","")</f>
        <v/>
      </c>
      <c r="DN218" s="276" t="str">
        <f>IF('Info patients (1)'!DN218&lt;&gt;'Info patients (2)'!DN218,"CHECK","")</f>
        <v/>
      </c>
      <c r="DO218" s="276" t="str">
        <f>IF('Info patients (1)'!DO218&lt;&gt;'Info patients (2)'!DO218,"CHECK","")</f>
        <v/>
      </c>
      <c r="DP218" s="276" t="str">
        <f>IF('Info patients (1)'!DP218&lt;&gt;'Info patients (2)'!DP218,"CHECK","")</f>
        <v/>
      </c>
      <c r="DQ218" s="276" t="str">
        <f>IF('Info patients (1)'!DQ218&lt;&gt;'Info patients (2)'!DQ218,"CHECK","")</f>
        <v/>
      </c>
    </row>
    <row r="219" spans="1:121" s="326" customFormat="1" ht="23.25" customHeight="1" x14ac:dyDescent="0.2">
      <c r="A219" s="276" t="str">
        <f>IF('Info patients (1)'!A219&lt;&gt;'Info patients (2)'!A219,"CHECK","")</f>
        <v/>
      </c>
      <c r="B219" s="276" t="str">
        <f>IF('Info patients (1)'!B219&lt;&gt;'Info patients (2)'!B219,"CHECK","")</f>
        <v/>
      </c>
      <c r="C219" s="276" t="str">
        <f>IF('Info patients (1)'!C219&lt;&gt;'Info patients (2)'!C219,"CHECK","")</f>
        <v/>
      </c>
      <c r="D219" s="276" t="str">
        <f>IF('Info patients (1)'!D219&lt;&gt;'Info patients (2)'!D219,"CHECK","")</f>
        <v/>
      </c>
      <c r="E219" s="276" t="str">
        <f>IF('Info patients (1)'!E219&lt;&gt;'Info patients (2)'!E219,"CHECK","")</f>
        <v/>
      </c>
      <c r="F219" s="276" t="str">
        <f>IF('Info patients (1)'!F219&lt;&gt;'Info patients (2)'!F219,"CHECK","")</f>
        <v/>
      </c>
      <c r="G219" s="276" t="str">
        <f>IF('Info patients (1)'!G219&lt;&gt;'Info patients (2)'!G219,"CHECK","")</f>
        <v/>
      </c>
      <c r="H219" s="276" t="str">
        <f>IF('Info patients (1)'!H219&lt;&gt;'Info patients (2)'!H219,"CHECK","")</f>
        <v/>
      </c>
      <c r="I219" s="276" t="str">
        <f>IF('Info patients (1)'!I219&lt;&gt;'Info patients (2)'!I219,"CHECK","")</f>
        <v/>
      </c>
      <c r="J219" s="276" t="str">
        <f>IF('Info patients (1)'!J219&lt;&gt;'Info patients (2)'!J219,"CHECK","")</f>
        <v/>
      </c>
      <c r="K219" s="276" t="str">
        <f>IF('Info patients (1)'!K219&lt;&gt;'Info patients (2)'!K219,"CHECK","")</f>
        <v/>
      </c>
      <c r="L219" s="276" t="str">
        <f>IF('Info patients (1)'!L219&lt;&gt;'Info patients (2)'!L219,"CHECK","")</f>
        <v/>
      </c>
      <c r="M219" s="276" t="str">
        <f>IF('Info patients (1)'!M219&lt;&gt;'Info patients (2)'!M219,"CHECK","")</f>
        <v/>
      </c>
      <c r="N219" s="276" t="str">
        <f>IF('Info patients (1)'!N219&lt;&gt;'Info patients (2)'!N219,"CHECK","")</f>
        <v/>
      </c>
      <c r="O219" s="276" t="str">
        <f>IF('Info patients (1)'!O219&lt;&gt;'Info patients (2)'!O219,"CHECK","")</f>
        <v/>
      </c>
      <c r="P219" s="276" t="str">
        <f>IF('Info patients (1)'!P219&lt;&gt;'Info patients (2)'!P219,"CHECK","")</f>
        <v/>
      </c>
      <c r="Q219" s="276" t="str">
        <f>IF('Info patients (1)'!Q219&lt;&gt;'Info patients (2)'!Q219,"CHECK","")</f>
        <v/>
      </c>
      <c r="R219" s="276" t="str">
        <f>IF('Info patients (1)'!R219&lt;&gt;'Info patients (2)'!R219,"CHECK","")</f>
        <v/>
      </c>
      <c r="S219" s="276" t="str">
        <f>IF('Info patients (1)'!S219&lt;&gt;'Info patients (2)'!S219,"CHECK","")</f>
        <v/>
      </c>
      <c r="T219" s="276" t="str">
        <f>IF('Info patients (1)'!T219&lt;&gt;'Info patients (2)'!T219,"CHECK","")</f>
        <v/>
      </c>
      <c r="U219" s="276" t="str">
        <f>IF('Info patients (1)'!U219&lt;&gt;'Info patients (2)'!U219,"CHECK","")</f>
        <v/>
      </c>
      <c r="V219" s="276" t="str">
        <f>IF('Info patients (1)'!V219&lt;&gt;'Info patients (2)'!V219,"CHECK","")</f>
        <v/>
      </c>
      <c r="W219" s="276" t="str">
        <f>IF('Info patients (1)'!W219&lt;&gt;'Info patients (2)'!W219,"CHECK","")</f>
        <v/>
      </c>
      <c r="X219" s="276" t="str">
        <f>IF('Info patients (1)'!X219&lt;&gt;'Info patients (2)'!X219,"CHECK","")</f>
        <v/>
      </c>
      <c r="Y219" s="276" t="str">
        <f>IF('Info patients (1)'!Y219&lt;&gt;'Info patients (2)'!Y219,"CHECK","")</f>
        <v/>
      </c>
      <c r="Z219" s="276" t="str">
        <f>IF('Info patients (1)'!Z219&lt;&gt;'Info patients (2)'!Z219,"CHECK","")</f>
        <v/>
      </c>
      <c r="AA219" s="276" t="str">
        <f>IF('Info patients (1)'!AA219&lt;&gt;'Info patients (2)'!AA219,"CHECK","")</f>
        <v/>
      </c>
      <c r="AB219" s="276" t="str">
        <f>IF('Info patients (1)'!AB219&lt;&gt;'Info patients (2)'!AB219,"CHECK","")</f>
        <v/>
      </c>
      <c r="AC219" s="276" t="str">
        <f>IF('Info patients (1)'!AC219&lt;&gt;'Info patients (2)'!AC219,"CHECK","")</f>
        <v/>
      </c>
      <c r="AD219" s="276" t="str">
        <f>IF('Info patients (1)'!AD219&lt;&gt;'Info patients (2)'!AD219,"CHECK","")</f>
        <v/>
      </c>
      <c r="AE219" s="276" t="str">
        <f>IF('Info patients (1)'!AE219&lt;&gt;'Info patients (2)'!AE219,"CHECK","")</f>
        <v/>
      </c>
      <c r="AF219" s="276" t="str">
        <f>IF('Info patients (1)'!AF219&lt;&gt;'Info patients (2)'!AF219,"CHECK","")</f>
        <v/>
      </c>
      <c r="AG219" s="276" t="str">
        <f>IF('Info patients (1)'!AG219&lt;&gt;'Info patients (2)'!AG219,"CHECK","")</f>
        <v/>
      </c>
      <c r="AH219" s="276" t="str">
        <f>IF('Info patients (1)'!AH219&lt;&gt;'Info patients (2)'!AH219,"CHECK","")</f>
        <v/>
      </c>
      <c r="AI219" s="276" t="str">
        <f>IF('Info patients (1)'!AI219&lt;&gt;'Info patients (2)'!AI219,"CHECK","")</f>
        <v/>
      </c>
      <c r="AJ219" s="276" t="str">
        <f>IF('Info patients (1)'!AJ219&lt;&gt;'Info patients (2)'!AJ219,"CHECK","")</f>
        <v/>
      </c>
      <c r="AK219" s="276" t="str">
        <f>IF('Info patients (1)'!AK219&lt;&gt;'Info patients (2)'!AK219,"CHECK","")</f>
        <v/>
      </c>
      <c r="AL219" s="276" t="str">
        <f>IF('Info patients (1)'!AL219&lt;&gt;'Info patients (2)'!AL219,"CHECK","")</f>
        <v/>
      </c>
      <c r="AM219" s="276" t="str">
        <f>IF('Info patients (1)'!AM219&lt;&gt;'Info patients (2)'!AM219,"CHECK","")</f>
        <v/>
      </c>
      <c r="AN219" s="276" t="str">
        <f>IF('Info patients (1)'!AN219&lt;&gt;'Info patients (2)'!AN219,"CHECK","")</f>
        <v/>
      </c>
      <c r="AO219" s="276" t="str">
        <f>IF('Info patients (1)'!AO219&lt;&gt;'Info patients (2)'!AO219,"CHECK","")</f>
        <v/>
      </c>
      <c r="AP219" s="276" t="str">
        <f>IF('Info patients (1)'!AP219&lt;&gt;'Info patients (2)'!AP219,"CHECK","")</f>
        <v/>
      </c>
      <c r="AQ219" s="276" t="str">
        <f>IF('Info patients (1)'!AQ219&lt;&gt;'Info patients (2)'!AQ219,"CHECK","")</f>
        <v/>
      </c>
      <c r="AR219" s="276" t="str">
        <f>IF('Info patients (1)'!AR219&lt;&gt;'Info patients (2)'!AR219,"CHECK","")</f>
        <v/>
      </c>
      <c r="AS219" s="276" t="str">
        <f>IF('Info patients (1)'!AS219&lt;&gt;'Info patients (2)'!AS219,"CHECK","")</f>
        <v/>
      </c>
      <c r="AT219" s="276" t="str">
        <f>IF('Info patients (1)'!AT219&lt;&gt;'Info patients (2)'!AT219,"CHECK","")</f>
        <v/>
      </c>
      <c r="AU219" s="276" t="str">
        <f>IF('Info patients (1)'!AU219&lt;&gt;'Info patients (2)'!AU219,"CHECK","")</f>
        <v/>
      </c>
      <c r="AV219" s="276" t="str">
        <f>IF('Info patients (1)'!AV219&lt;&gt;'Info patients (2)'!AV219,"CHECK","")</f>
        <v/>
      </c>
      <c r="AW219" s="276" t="str">
        <f>IF('Info patients (1)'!AW219&lt;&gt;'Info patients (2)'!AW219,"CHECK","")</f>
        <v/>
      </c>
      <c r="AX219" s="276" t="str">
        <f>IF('Info patients (1)'!AX219&lt;&gt;'Info patients (2)'!AX219,"CHECK","")</f>
        <v/>
      </c>
      <c r="AY219" s="276" t="str">
        <f>IF('Info patients (1)'!AY219&lt;&gt;'Info patients (2)'!AY219,"CHECK","")</f>
        <v/>
      </c>
      <c r="AZ219" s="276" t="str">
        <f>IF('Info patients (1)'!AZ219&lt;&gt;'Info patients (2)'!AZ219,"CHECK","")</f>
        <v/>
      </c>
      <c r="BA219" s="276" t="str">
        <f>IF('Info patients (1)'!BA219&lt;&gt;'Info patients (2)'!BA219,"CHECK","")</f>
        <v/>
      </c>
      <c r="BB219" s="276" t="str">
        <f>IF('Info patients (1)'!BB219&lt;&gt;'Info patients (2)'!BB219,"CHECK","")</f>
        <v/>
      </c>
      <c r="BC219" s="276" t="str">
        <f>IF('Info patients (1)'!BC219&lt;&gt;'Info patients (2)'!BC219,"CHECK","")</f>
        <v/>
      </c>
      <c r="BD219" s="276" t="str">
        <f>IF('Info patients (1)'!BD219&lt;&gt;'Info patients (2)'!BD219,"CHECK","")</f>
        <v/>
      </c>
      <c r="BE219" s="276" t="str">
        <f>IF('Info patients (1)'!BE219&lt;&gt;'Info patients (2)'!BE219,"CHECK","")</f>
        <v/>
      </c>
      <c r="BF219" s="276" t="str">
        <f>IF('Info patients (1)'!BF219&lt;&gt;'Info patients (2)'!BF219,"CHECK","")</f>
        <v/>
      </c>
      <c r="BG219" s="276" t="str">
        <f>IF('Info patients (1)'!BG219&lt;&gt;'Info patients (2)'!BG219,"CHECK","")</f>
        <v/>
      </c>
      <c r="BH219" s="276" t="str">
        <f>IF('Info patients (1)'!BH219&lt;&gt;'Info patients (2)'!BH219,"CHECK","")</f>
        <v/>
      </c>
      <c r="BI219" s="276" t="str">
        <f>IF('Info patients (1)'!BI219&lt;&gt;'Info patients (2)'!BI219,"CHECK","")</f>
        <v/>
      </c>
      <c r="BJ219" s="276" t="str">
        <f>IF('Info patients (1)'!BJ219&lt;&gt;'Info patients (2)'!BJ219,"CHECK","")</f>
        <v/>
      </c>
      <c r="BK219" s="276" t="str">
        <f>IF('Info patients (1)'!BK219&lt;&gt;'Info patients (2)'!BK219,"CHECK","")</f>
        <v/>
      </c>
      <c r="BL219" s="276" t="str">
        <f>IF('Info patients (1)'!BL219&lt;&gt;'Info patients (2)'!BL219,"CHECK","")</f>
        <v/>
      </c>
      <c r="BM219" s="276" t="str">
        <f>IF('Info patients (1)'!BM219&lt;&gt;'Info patients (2)'!BM219,"CHECK","")</f>
        <v/>
      </c>
      <c r="BN219" s="276" t="str">
        <f>IF('Info patients (1)'!BN219&lt;&gt;'Info patients (2)'!BN219,"CHECK","")</f>
        <v/>
      </c>
      <c r="BO219" s="276" t="str">
        <f>IF('Info patients (1)'!BO219&lt;&gt;'Info patients (2)'!BO219,"CHECK","")</f>
        <v/>
      </c>
      <c r="BP219" s="276" t="str">
        <f>IF('Info patients (1)'!BP219&lt;&gt;'Info patients (2)'!BP219,"CHECK","")</f>
        <v/>
      </c>
      <c r="BQ219" s="276" t="str">
        <f>IF('Info patients (1)'!BQ219&lt;&gt;'Info patients (2)'!BQ219,"CHECK","")</f>
        <v/>
      </c>
      <c r="BR219" s="276" t="str">
        <f>IF('Info patients (1)'!BR219&lt;&gt;'Info patients (2)'!BR219,"CHECK","")</f>
        <v/>
      </c>
      <c r="BS219" s="276" t="str">
        <f>IF('Info patients (1)'!BS219&lt;&gt;'Info patients (2)'!BS219,"CHECK","")</f>
        <v/>
      </c>
      <c r="BT219" s="276" t="str">
        <f>IF('Info patients (1)'!BT219&lt;&gt;'Info patients (2)'!BT219,"CHECK","")</f>
        <v/>
      </c>
      <c r="BU219" s="276" t="str">
        <f>IF('Info patients (1)'!BU219&lt;&gt;'Info patients (2)'!BU219,"CHECK","")</f>
        <v/>
      </c>
      <c r="BV219" s="276" t="str">
        <f>IF('Info patients (1)'!BV219&lt;&gt;'Info patients (2)'!BV219,"CHECK","")</f>
        <v/>
      </c>
      <c r="BW219" s="276" t="str">
        <f>IF('Info patients (1)'!BW219&lt;&gt;'Info patients (2)'!BW219,"CHECK","")</f>
        <v/>
      </c>
      <c r="BX219" s="276" t="str">
        <f>IF('Info patients (1)'!BX219&lt;&gt;'Info patients (2)'!BX219,"CHECK","")</f>
        <v/>
      </c>
      <c r="BY219" s="276" t="str">
        <f>IF('Info patients (1)'!BY219&lt;&gt;'Info patients (2)'!BY219,"CHECK","")</f>
        <v/>
      </c>
      <c r="BZ219" s="276" t="str">
        <f>IF('Info patients (1)'!BZ219&lt;&gt;'Info patients (2)'!BZ219,"CHECK","")</f>
        <v/>
      </c>
      <c r="CA219" s="276" t="str">
        <f>IF('Info patients (1)'!CA219&lt;&gt;'Info patients (2)'!CA219,"CHECK","")</f>
        <v/>
      </c>
      <c r="CB219" s="276" t="str">
        <f>IF('Info patients (1)'!CB219&lt;&gt;'Info patients (2)'!CB219,"CHECK","")</f>
        <v/>
      </c>
      <c r="CC219" s="276" t="str">
        <f>IF('Info patients (1)'!CC219&lt;&gt;'Info patients (2)'!CC219,"CHECK","")</f>
        <v/>
      </c>
      <c r="CD219" s="276" t="str">
        <f>IF('Info patients (1)'!CD219&lt;&gt;'Info patients (2)'!CD219,"CHECK","")</f>
        <v/>
      </c>
      <c r="CE219" s="276" t="str">
        <f>IF('Info patients (1)'!CE219&lt;&gt;'Info patients (2)'!CE219,"CHECK","")</f>
        <v/>
      </c>
      <c r="CF219" s="276" t="str">
        <f>IF('Info patients (1)'!CF219&lt;&gt;'Info patients (2)'!CF219,"CHECK","")</f>
        <v/>
      </c>
      <c r="CG219" s="276" t="str">
        <f>IF('Info patients (1)'!CG219&lt;&gt;'Info patients (2)'!CG219,"CHECK","")</f>
        <v/>
      </c>
      <c r="CH219" s="276" t="str">
        <f>IF('Info patients (1)'!CH219&lt;&gt;'Info patients (2)'!CH219,"CHECK","")</f>
        <v/>
      </c>
      <c r="CI219" s="276" t="str">
        <f>IF('Info patients (1)'!CI219&lt;&gt;'Info patients (2)'!CI219,"CHECK","")</f>
        <v/>
      </c>
      <c r="CJ219" s="276" t="str">
        <f>IF('Info patients (1)'!CJ219&lt;&gt;'Info patients (2)'!CJ219,"CHECK","")</f>
        <v/>
      </c>
      <c r="CK219" s="276" t="str">
        <f>IF('Info patients (1)'!CK219&lt;&gt;'Info patients (2)'!CK219,"CHECK","")</f>
        <v/>
      </c>
      <c r="CL219" s="276" t="str">
        <f>IF('Info patients (1)'!CL219&lt;&gt;'Info patients (2)'!CL219,"CHECK","")</f>
        <v/>
      </c>
      <c r="CM219" s="276" t="str">
        <f>IF('Info patients (1)'!CM219&lt;&gt;'Info patients (2)'!CM219,"CHECK","")</f>
        <v/>
      </c>
      <c r="CN219" s="276" t="str">
        <f>IF('Info patients (1)'!CN219&lt;&gt;'Info patients (2)'!CN219,"CHECK","")</f>
        <v/>
      </c>
      <c r="CO219" s="276" t="str">
        <f>IF('Info patients (1)'!CO219&lt;&gt;'Info patients (2)'!CO219,"CHECK","")</f>
        <v/>
      </c>
      <c r="CP219" s="276" t="str">
        <f>IF('Info patients (1)'!CP219&lt;&gt;'Info patients (2)'!CP219,"CHECK","")</f>
        <v/>
      </c>
      <c r="CQ219" s="276" t="str">
        <f>IF('Info patients (1)'!CQ219&lt;&gt;'Info patients (2)'!CQ219,"CHECK","")</f>
        <v/>
      </c>
      <c r="CR219" s="276" t="str">
        <f>IF('Info patients (1)'!CR219&lt;&gt;'Info patients (2)'!CR219,"CHECK","")</f>
        <v/>
      </c>
      <c r="CS219" s="276" t="str">
        <f>IF('Info patients (1)'!CS219&lt;&gt;'Info patients (2)'!CS219,"CHECK","")</f>
        <v/>
      </c>
      <c r="CT219" s="276" t="str">
        <f>IF('Info patients (1)'!CT219&lt;&gt;'Info patients (2)'!CT219,"CHECK","")</f>
        <v/>
      </c>
      <c r="CU219" s="276" t="str">
        <f>IF('Info patients (1)'!CU219&lt;&gt;'Info patients (2)'!CU219,"CHECK","")</f>
        <v/>
      </c>
      <c r="CV219" s="276" t="str">
        <f>IF('Info patients (1)'!CV219&lt;&gt;'Info patients (2)'!CV219,"CHECK","")</f>
        <v/>
      </c>
      <c r="CW219" s="276" t="str">
        <f>IF('Info patients (1)'!CW219&lt;&gt;'Info patients (2)'!CW219,"CHECK","")</f>
        <v/>
      </c>
      <c r="CX219" s="276" t="str">
        <f>IF('Info patients (1)'!CX219&lt;&gt;'Info patients (2)'!CX219,"CHECK","")</f>
        <v/>
      </c>
      <c r="CY219" s="276" t="str">
        <f>IF('Info patients (1)'!CY219&lt;&gt;'Info patients (2)'!CY219,"CHECK","")</f>
        <v/>
      </c>
      <c r="CZ219" s="276" t="str">
        <f>IF('Info patients (1)'!CZ219&lt;&gt;'Info patients (2)'!CZ219,"CHECK","")</f>
        <v/>
      </c>
      <c r="DA219" s="276" t="str">
        <f>IF('Info patients (1)'!DA219&lt;&gt;'Info patients (2)'!DA219,"CHECK","")</f>
        <v/>
      </c>
      <c r="DB219" s="276" t="str">
        <f>IF('Info patients (1)'!DB219&lt;&gt;'Info patients (2)'!DB219,"CHECK","")</f>
        <v/>
      </c>
      <c r="DC219" s="276" t="str">
        <f>IF('Info patients (1)'!DC219&lt;&gt;'Info patients (2)'!DC219,"CHECK","")</f>
        <v/>
      </c>
      <c r="DD219" s="276" t="str">
        <f>IF('Info patients (1)'!DD219&lt;&gt;'Info patients (2)'!DD219,"CHECK","")</f>
        <v/>
      </c>
      <c r="DE219" s="276" t="str">
        <f>IF('Info patients (1)'!DE219&lt;&gt;'Info patients (2)'!DE219,"CHECK","")</f>
        <v/>
      </c>
      <c r="DF219" s="276" t="str">
        <f>IF('Info patients (1)'!DF219&lt;&gt;'Info patients (2)'!DF219,"CHECK","")</f>
        <v/>
      </c>
      <c r="DG219" s="276" t="str">
        <f>IF('Info patients (1)'!DG219&lt;&gt;'Info patients (2)'!DG219,"CHECK","")</f>
        <v/>
      </c>
      <c r="DH219" s="276" t="str">
        <f>IF('Info patients (1)'!DH219&lt;&gt;'Info patients (2)'!DH219,"CHECK","")</f>
        <v/>
      </c>
      <c r="DI219" s="276" t="str">
        <f>IF('Info patients (1)'!DI219&lt;&gt;'Info patients (2)'!DI219,"CHECK","")</f>
        <v/>
      </c>
      <c r="DJ219" s="276" t="str">
        <f>IF('Info patients (1)'!DJ219&lt;&gt;'Info patients (2)'!DJ219,"CHECK","")</f>
        <v/>
      </c>
      <c r="DK219" s="276" t="str">
        <f>IF('Info patients (1)'!DK219&lt;&gt;'Info patients (2)'!DK219,"CHECK","")</f>
        <v/>
      </c>
      <c r="DL219" s="276" t="str">
        <f>IF('Info patients (1)'!DL219&lt;&gt;'Info patients (2)'!DL219,"CHECK","")</f>
        <v/>
      </c>
      <c r="DM219" s="276" t="str">
        <f>IF('Info patients (1)'!DM219&lt;&gt;'Info patients (2)'!DM219,"CHECK","")</f>
        <v/>
      </c>
      <c r="DN219" s="276" t="str">
        <f>IF('Info patients (1)'!DN219&lt;&gt;'Info patients (2)'!DN219,"CHECK","")</f>
        <v/>
      </c>
      <c r="DO219" s="276" t="str">
        <f>IF('Info patients (1)'!DO219&lt;&gt;'Info patients (2)'!DO219,"CHECK","")</f>
        <v/>
      </c>
      <c r="DP219" s="276" t="str">
        <f>IF('Info patients (1)'!DP219&lt;&gt;'Info patients (2)'!DP219,"CHECK","")</f>
        <v/>
      </c>
      <c r="DQ219" s="276" t="str">
        <f>IF('Info patients (1)'!DQ219&lt;&gt;'Info patients (2)'!DQ219,"CHECK","")</f>
        <v/>
      </c>
    </row>
    <row r="220" spans="1:121" s="326" customFormat="1" ht="23.25" customHeight="1" x14ac:dyDescent="0.2">
      <c r="A220" s="276" t="str">
        <f>IF('Info patients (1)'!A220&lt;&gt;'Info patients (2)'!A220,"CHECK","")</f>
        <v/>
      </c>
      <c r="B220" s="276" t="str">
        <f>IF('Info patients (1)'!B220&lt;&gt;'Info patients (2)'!B220,"CHECK","")</f>
        <v/>
      </c>
      <c r="C220" s="276" t="str">
        <f>IF('Info patients (1)'!C220&lt;&gt;'Info patients (2)'!C220,"CHECK","")</f>
        <v/>
      </c>
      <c r="D220" s="276" t="str">
        <f>IF('Info patients (1)'!D220&lt;&gt;'Info patients (2)'!D220,"CHECK","")</f>
        <v/>
      </c>
      <c r="E220" s="276" t="str">
        <f>IF('Info patients (1)'!E220&lt;&gt;'Info patients (2)'!E220,"CHECK","")</f>
        <v/>
      </c>
      <c r="F220" s="276" t="str">
        <f>IF('Info patients (1)'!F220&lt;&gt;'Info patients (2)'!F220,"CHECK","")</f>
        <v/>
      </c>
      <c r="G220" s="276" t="str">
        <f>IF('Info patients (1)'!G220&lt;&gt;'Info patients (2)'!G220,"CHECK","")</f>
        <v/>
      </c>
      <c r="H220" s="276" t="str">
        <f>IF('Info patients (1)'!H220&lt;&gt;'Info patients (2)'!H220,"CHECK","")</f>
        <v/>
      </c>
      <c r="I220" s="276" t="str">
        <f>IF('Info patients (1)'!I220&lt;&gt;'Info patients (2)'!I220,"CHECK","")</f>
        <v/>
      </c>
      <c r="J220" s="276" t="str">
        <f>IF('Info patients (1)'!J220&lt;&gt;'Info patients (2)'!J220,"CHECK","")</f>
        <v/>
      </c>
      <c r="K220" s="276" t="str">
        <f>IF('Info patients (1)'!K220&lt;&gt;'Info patients (2)'!K220,"CHECK","")</f>
        <v/>
      </c>
      <c r="L220" s="276" t="str">
        <f>IF('Info patients (1)'!L220&lt;&gt;'Info patients (2)'!L220,"CHECK","")</f>
        <v/>
      </c>
      <c r="M220" s="276" t="str">
        <f>IF('Info patients (1)'!M220&lt;&gt;'Info patients (2)'!M220,"CHECK","")</f>
        <v/>
      </c>
      <c r="N220" s="276" t="str">
        <f>IF('Info patients (1)'!N220&lt;&gt;'Info patients (2)'!N220,"CHECK","")</f>
        <v/>
      </c>
      <c r="O220" s="276" t="str">
        <f>IF('Info patients (1)'!O220&lt;&gt;'Info patients (2)'!O220,"CHECK","")</f>
        <v/>
      </c>
      <c r="P220" s="276" t="str">
        <f>IF('Info patients (1)'!P220&lt;&gt;'Info patients (2)'!P220,"CHECK","")</f>
        <v/>
      </c>
      <c r="Q220" s="276" t="str">
        <f>IF('Info patients (1)'!Q220&lt;&gt;'Info patients (2)'!Q220,"CHECK","")</f>
        <v/>
      </c>
      <c r="R220" s="276" t="str">
        <f>IF('Info patients (1)'!R220&lt;&gt;'Info patients (2)'!R220,"CHECK","")</f>
        <v/>
      </c>
      <c r="S220" s="276" t="str">
        <f>IF('Info patients (1)'!S220&lt;&gt;'Info patients (2)'!S220,"CHECK","")</f>
        <v/>
      </c>
      <c r="T220" s="276" t="str">
        <f>IF('Info patients (1)'!T220&lt;&gt;'Info patients (2)'!T220,"CHECK","")</f>
        <v/>
      </c>
      <c r="U220" s="276" t="str">
        <f>IF('Info patients (1)'!U220&lt;&gt;'Info patients (2)'!U220,"CHECK","")</f>
        <v/>
      </c>
      <c r="V220" s="276" t="str">
        <f>IF('Info patients (1)'!V220&lt;&gt;'Info patients (2)'!V220,"CHECK","")</f>
        <v/>
      </c>
      <c r="W220" s="276" t="str">
        <f>IF('Info patients (1)'!W220&lt;&gt;'Info patients (2)'!W220,"CHECK","")</f>
        <v/>
      </c>
      <c r="X220" s="276" t="str">
        <f>IF('Info patients (1)'!X220&lt;&gt;'Info patients (2)'!X220,"CHECK","")</f>
        <v/>
      </c>
      <c r="Y220" s="276" t="str">
        <f>IF('Info patients (1)'!Y220&lt;&gt;'Info patients (2)'!Y220,"CHECK","")</f>
        <v/>
      </c>
      <c r="Z220" s="276" t="str">
        <f>IF('Info patients (1)'!Z220&lt;&gt;'Info patients (2)'!Z220,"CHECK","")</f>
        <v/>
      </c>
      <c r="AA220" s="276" t="str">
        <f>IF('Info patients (1)'!AA220&lt;&gt;'Info patients (2)'!AA220,"CHECK","")</f>
        <v/>
      </c>
      <c r="AB220" s="276" t="str">
        <f>IF('Info patients (1)'!AB220&lt;&gt;'Info patients (2)'!AB220,"CHECK","")</f>
        <v/>
      </c>
      <c r="AC220" s="276" t="str">
        <f>IF('Info patients (1)'!AC220&lt;&gt;'Info patients (2)'!AC220,"CHECK","")</f>
        <v/>
      </c>
      <c r="AD220" s="276" t="str">
        <f>IF('Info patients (1)'!AD220&lt;&gt;'Info patients (2)'!AD220,"CHECK","")</f>
        <v/>
      </c>
      <c r="AE220" s="276" t="str">
        <f>IF('Info patients (1)'!AE220&lt;&gt;'Info patients (2)'!AE220,"CHECK","")</f>
        <v/>
      </c>
      <c r="AF220" s="276" t="str">
        <f>IF('Info patients (1)'!AF220&lt;&gt;'Info patients (2)'!AF220,"CHECK","")</f>
        <v/>
      </c>
      <c r="AG220" s="276" t="str">
        <f>IF('Info patients (1)'!AG220&lt;&gt;'Info patients (2)'!AG220,"CHECK","")</f>
        <v/>
      </c>
      <c r="AH220" s="276" t="str">
        <f>IF('Info patients (1)'!AH220&lt;&gt;'Info patients (2)'!AH220,"CHECK","")</f>
        <v/>
      </c>
      <c r="AI220" s="276" t="str">
        <f>IF('Info patients (1)'!AI220&lt;&gt;'Info patients (2)'!AI220,"CHECK","")</f>
        <v/>
      </c>
      <c r="AJ220" s="276" t="str">
        <f>IF('Info patients (1)'!AJ220&lt;&gt;'Info patients (2)'!AJ220,"CHECK","")</f>
        <v/>
      </c>
      <c r="AK220" s="276" t="str">
        <f>IF('Info patients (1)'!AK220&lt;&gt;'Info patients (2)'!AK220,"CHECK","")</f>
        <v/>
      </c>
      <c r="AL220" s="276" t="str">
        <f>IF('Info patients (1)'!AL220&lt;&gt;'Info patients (2)'!AL220,"CHECK","")</f>
        <v/>
      </c>
      <c r="AM220" s="276" t="str">
        <f>IF('Info patients (1)'!AM220&lt;&gt;'Info patients (2)'!AM220,"CHECK","")</f>
        <v/>
      </c>
      <c r="AN220" s="276" t="str">
        <f>IF('Info patients (1)'!AN220&lt;&gt;'Info patients (2)'!AN220,"CHECK","")</f>
        <v/>
      </c>
      <c r="AO220" s="276" t="str">
        <f>IF('Info patients (1)'!AO220&lt;&gt;'Info patients (2)'!AO220,"CHECK","")</f>
        <v/>
      </c>
      <c r="AP220" s="276" t="str">
        <f>IF('Info patients (1)'!AP220&lt;&gt;'Info patients (2)'!AP220,"CHECK","")</f>
        <v/>
      </c>
      <c r="AQ220" s="276" t="str">
        <f>IF('Info patients (1)'!AQ220&lt;&gt;'Info patients (2)'!AQ220,"CHECK","")</f>
        <v/>
      </c>
      <c r="AR220" s="276" t="str">
        <f>IF('Info patients (1)'!AR220&lt;&gt;'Info patients (2)'!AR220,"CHECK","")</f>
        <v/>
      </c>
      <c r="AS220" s="276" t="str">
        <f>IF('Info patients (1)'!AS220&lt;&gt;'Info patients (2)'!AS220,"CHECK","")</f>
        <v/>
      </c>
      <c r="AT220" s="276" t="str">
        <f>IF('Info patients (1)'!AT220&lt;&gt;'Info patients (2)'!AT220,"CHECK","")</f>
        <v/>
      </c>
      <c r="AU220" s="276" t="str">
        <f>IF('Info patients (1)'!AU220&lt;&gt;'Info patients (2)'!AU220,"CHECK","")</f>
        <v/>
      </c>
      <c r="AV220" s="276" t="str">
        <f>IF('Info patients (1)'!AV220&lt;&gt;'Info patients (2)'!AV220,"CHECK","")</f>
        <v/>
      </c>
      <c r="AW220" s="276" t="str">
        <f>IF('Info patients (1)'!AW220&lt;&gt;'Info patients (2)'!AW220,"CHECK","")</f>
        <v/>
      </c>
      <c r="AX220" s="276" t="str">
        <f>IF('Info patients (1)'!AX220&lt;&gt;'Info patients (2)'!AX220,"CHECK","")</f>
        <v/>
      </c>
      <c r="AY220" s="276" t="str">
        <f>IF('Info patients (1)'!AY220&lt;&gt;'Info patients (2)'!AY220,"CHECK","")</f>
        <v/>
      </c>
      <c r="AZ220" s="276" t="str">
        <f>IF('Info patients (1)'!AZ220&lt;&gt;'Info patients (2)'!AZ220,"CHECK","")</f>
        <v/>
      </c>
      <c r="BA220" s="276" t="str">
        <f>IF('Info patients (1)'!BA220&lt;&gt;'Info patients (2)'!BA220,"CHECK","")</f>
        <v/>
      </c>
      <c r="BB220" s="276" t="str">
        <f>IF('Info patients (1)'!BB220&lt;&gt;'Info patients (2)'!BB220,"CHECK","")</f>
        <v/>
      </c>
      <c r="BC220" s="276" t="str">
        <f>IF('Info patients (1)'!BC220&lt;&gt;'Info patients (2)'!BC220,"CHECK","")</f>
        <v/>
      </c>
      <c r="BD220" s="276" t="str">
        <f>IF('Info patients (1)'!BD220&lt;&gt;'Info patients (2)'!BD220,"CHECK","")</f>
        <v/>
      </c>
      <c r="BE220" s="276" t="str">
        <f>IF('Info patients (1)'!BE220&lt;&gt;'Info patients (2)'!BE220,"CHECK","")</f>
        <v/>
      </c>
      <c r="BF220" s="276" t="str">
        <f>IF('Info patients (1)'!BF220&lt;&gt;'Info patients (2)'!BF220,"CHECK","")</f>
        <v/>
      </c>
      <c r="BG220" s="276" t="str">
        <f>IF('Info patients (1)'!BG220&lt;&gt;'Info patients (2)'!BG220,"CHECK","")</f>
        <v/>
      </c>
      <c r="BH220" s="276" t="str">
        <f>IF('Info patients (1)'!BH220&lt;&gt;'Info patients (2)'!BH220,"CHECK","")</f>
        <v/>
      </c>
      <c r="BI220" s="276" t="str">
        <f>IF('Info patients (1)'!BI220&lt;&gt;'Info patients (2)'!BI220,"CHECK","")</f>
        <v/>
      </c>
      <c r="BJ220" s="276" t="str">
        <f>IF('Info patients (1)'!BJ220&lt;&gt;'Info patients (2)'!BJ220,"CHECK","")</f>
        <v/>
      </c>
      <c r="BK220" s="276" t="str">
        <f>IF('Info patients (1)'!BK220&lt;&gt;'Info patients (2)'!BK220,"CHECK","")</f>
        <v/>
      </c>
      <c r="BL220" s="276" t="str">
        <f>IF('Info patients (1)'!BL220&lt;&gt;'Info patients (2)'!BL220,"CHECK","")</f>
        <v/>
      </c>
      <c r="BM220" s="276" t="str">
        <f>IF('Info patients (1)'!BM220&lt;&gt;'Info patients (2)'!BM220,"CHECK","")</f>
        <v/>
      </c>
      <c r="BN220" s="276" t="str">
        <f>IF('Info patients (1)'!BN220&lt;&gt;'Info patients (2)'!BN220,"CHECK","")</f>
        <v/>
      </c>
      <c r="BO220" s="276" t="str">
        <f>IF('Info patients (1)'!BO220&lt;&gt;'Info patients (2)'!BO220,"CHECK","")</f>
        <v/>
      </c>
      <c r="BP220" s="276" t="str">
        <f>IF('Info patients (1)'!BP220&lt;&gt;'Info patients (2)'!BP220,"CHECK","")</f>
        <v/>
      </c>
      <c r="BQ220" s="276" t="str">
        <f>IF('Info patients (1)'!BQ220&lt;&gt;'Info patients (2)'!BQ220,"CHECK","")</f>
        <v/>
      </c>
      <c r="BR220" s="276" t="str">
        <f>IF('Info patients (1)'!BR220&lt;&gt;'Info patients (2)'!BR220,"CHECK","")</f>
        <v/>
      </c>
      <c r="BS220" s="276" t="str">
        <f>IF('Info patients (1)'!BS220&lt;&gt;'Info patients (2)'!BS220,"CHECK","")</f>
        <v/>
      </c>
      <c r="BT220" s="276" t="str">
        <f>IF('Info patients (1)'!BT220&lt;&gt;'Info patients (2)'!BT220,"CHECK","")</f>
        <v/>
      </c>
      <c r="BU220" s="276" t="str">
        <f>IF('Info patients (1)'!BU220&lt;&gt;'Info patients (2)'!BU220,"CHECK","")</f>
        <v/>
      </c>
      <c r="BV220" s="276" t="str">
        <f>IF('Info patients (1)'!BV220&lt;&gt;'Info patients (2)'!BV220,"CHECK","")</f>
        <v/>
      </c>
      <c r="BW220" s="276" t="str">
        <f>IF('Info patients (1)'!BW220&lt;&gt;'Info patients (2)'!BW220,"CHECK","")</f>
        <v/>
      </c>
      <c r="BX220" s="276" t="str">
        <f>IF('Info patients (1)'!BX220&lt;&gt;'Info patients (2)'!BX220,"CHECK","")</f>
        <v/>
      </c>
      <c r="BY220" s="276" t="str">
        <f>IF('Info patients (1)'!BY220&lt;&gt;'Info patients (2)'!BY220,"CHECK","")</f>
        <v/>
      </c>
      <c r="BZ220" s="276" t="str">
        <f>IF('Info patients (1)'!BZ220&lt;&gt;'Info patients (2)'!BZ220,"CHECK","")</f>
        <v/>
      </c>
      <c r="CA220" s="276" t="str">
        <f>IF('Info patients (1)'!CA220&lt;&gt;'Info patients (2)'!CA220,"CHECK","")</f>
        <v/>
      </c>
      <c r="CB220" s="276" t="str">
        <f>IF('Info patients (1)'!CB220&lt;&gt;'Info patients (2)'!CB220,"CHECK","")</f>
        <v/>
      </c>
      <c r="CC220" s="276" t="str">
        <f>IF('Info patients (1)'!CC220&lt;&gt;'Info patients (2)'!CC220,"CHECK","")</f>
        <v/>
      </c>
      <c r="CD220" s="276" t="str">
        <f>IF('Info patients (1)'!CD220&lt;&gt;'Info patients (2)'!CD220,"CHECK","")</f>
        <v/>
      </c>
      <c r="CE220" s="276" t="str">
        <f>IF('Info patients (1)'!CE220&lt;&gt;'Info patients (2)'!CE220,"CHECK","")</f>
        <v/>
      </c>
      <c r="CF220" s="276" t="str">
        <f>IF('Info patients (1)'!CF220&lt;&gt;'Info patients (2)'!CF220,"CHECK","")</f>
        <v/>
      </c>
      <c r="CG220" s="276" t="str">
        <f>IF('Info patients (1)'!CG220&lt;&gt;'Info patients (2)'!CG220,"CHECK","")</f>
        <v/>
      </c>
      <c r="CH220" s="276" t="str">
        <f>IF('Info patients (1)'!CH220&lt;&gt;'Info patients (2)'!CH220,"CHECK","")</f>
        <v/>
      </c>
      <c r="CI220" s="276" t="str">
        <f>IF('Info patients (1)'!CI220&lt;&gt;'Info patients (2)'!CI220,"CHECK","")</f>
        <v/>
      </c>
      <c r="CJ220" s="276" t="str">
        <f>IF('Info patients (1)'!CJ220&lt;&gt;'Info patients (2)'!CJ220,"CHECK","")</f>
        <v/>
      </c>
      <c r="CK220" s="276" t="str">
        <f>IF('Info patients (1)'!CK220&lt;&gt;'Info patients (2)'!CK220,"CHECK","")</f>
        <v/>
      </c>
      <c r="CL220" s="276" t="str">
        <f>IF('Info patients (1)'!CL220&lt;&gt;'Info patients (2)'!CL220,"CHECK","")</f>
        <v/>
      </c>
      <c r="CM220" s="276" t="str">
        <f>IF('Info patients (1)'!CM220&lt;&gt;'Info patients (2)'!CM220,"CHECK","")</f>
        <v/>
      </c>
      <c r="CN220" s="276" t="str">
        <f>IF('Info patients (1)'!CN220&lt;&gt;'Info patients (2)'!CN220,"CHECK","")</f>
        <v/>
      </c>
      <c r="CO220" s="276" t="str">
        <f>IF('Info patients (1)'!CO220&lt;&gt;'Info patients (2)'!CO220,"CHECK","")</f>
        <v/>
      </c>
      <c r="CP220" s="276" t="str">
        <f>IF('Info patients (1)'!CP220&lt;&gt;'Info patients (2)'!CP220,"CHECK","")</f>
        <v/>
      </c>
      <c r="CQ220" s="276" t="str">
        <f>IF('Info patients (1)'!CQ220&lt;&gt;'Info patients (2)'!CQ220,"CHECK","")</f>
        <v/>
      </c>
      <c r="CR220" s="276" t="str">
        <f>IF('Info patients (1)'!CR220&lt;&gt;'Info patients (2)'!CR220,"CHECK","")</f>
        <v/>
      </c>
      <c r="CS220" s="276" t="str">
        <f>IF('Info patients (1)'!CS220&lt;&gt;'Info patients (2)'!CS220,"CHECK","")</f>
        <v/>
      </c>
      <c r="CT220" s="276" t="str">
        <f>IF('Info patients (1)'!CT220&lt;&gt;'Info patients (2)'!CT220,"CHECK","")</f>
        <v/>
      </c>
      <c r="CU220" s="276" t="str">
        <f>IF('Info patients (1)'!CU220&lt;&gt;'Info patients (2)'!CU220,"CHECK","")</f>
        <v/>
      </c>
      <c r="CV220" s="276" t="str">
        <f>IF('Info patients (1)'!CV220&lt;&gt;'Info patients (2)'!CV220,"CHECK","")</f>
        <v/>
      </c>
      <c r="CW220" s="276" t="str">
        <f>IF('Info patients (1)'!CW220&lt;&gt;'Info patients (2)'!CW220,"CHECK","")</f>
        <v/>
      </c>
      <c r="CX220" s="276" t="str">
        <f>IF('Info patients (1)'!CX220&lt;&gt;'Info patients (2)'!CX220,"CHECK","")</f>
        <v/>
      </c>
      <c r="CY220" s="276" t="str">
        <f>IF('Info patients (1)'!CY220&lt;&gt;'Info patients (2)'!CY220,"CHECK","")</f>
        <v/>
      </c>
      <c r="CZ220" s="276" t="str">
        <f>IF('Info patients (1)'!CZ220&lt;&gt;'Info patients (2)'!CZ220,"CHECK","")</f>
        <v/>
      </c>
      <c r="DA220" s="276" t="str">
        <f>IF('Info patients (1)'!DA220&lt;&gt;'Info patients (2)'!DA220,"CHECK","")</f>
        <v/>
      </c>
      <c r="DB220" s="276" t="str">
        <f>IF('Info patients (1)'!DB220&lt;&gt;'Info patients (2)'!DB220,"CHECK","")</f>
        <v/>
      </c>
      <c r="DC220" s="276" t="str">
        <f>IF('Info patients (1)'!DC220&lt;&gt;'Info patients (2)'!DC220,"CHECK","")</f>
        <v/>
      </c>
      <c r="DD220" s="276" t="str">
        <f>IF('Info patients (1)'!DD220&lt;&gt;'Info patients (2)'!DD220,"CHECK","")</f>
        <v/>
      </c>
      <c r="DE220" s="276" t="str">
        <f>IF('Info patients (1)'!DE220&lt;&gt;'Info patients (2)'!DE220,"CHECK","")</f>
        <v/>
      </c>
      <c r="DF220" s="276" t="str">
        <f>IF('Info patients (1)'!DF220&lt;&gt;'Info patients (2)'!DF220,"CHECK","")</f>
        <v/>
      </c>
      <c r="DG220" s="276" t="str">
        <f>IF('Info patients (1)'!DG220&lt;&gt;'Info patients (2)'!DG220,"CHECK","")</f>
        <v/>
      </c>
      <c r="DH220" s="276" t="str">
        <f>IF('Info patients (1)'!DH220&lt;&gt;'Info patients (2)'!DH220,"CHECK","")</f>
        <v/>
      </c>
      <c r="DI220" s="276" t="str">
        <f>IF('Info patients (1)'!DI220&lt;&gt;'Info patients (2)'!DI220,"CHECK","")</f>
        <v/>
      </c>
      <c r="DJ220" s="276" t="str">
        <f>IF('Info patients (1)'!DJ220&lt;&gt;'Info patients (2)'!DJ220,"CHECK","")</f>
        <v/>
      </c>
      <c r="DK220" s="276" t="str">
        <f>IF('Info patients (1)'!DK220&lt;&gt;'Info patients (2)'!DK220,"CHECK","")</f>
        <v/>
      </c>
      <c r="DL220" s="276" t="str">
        <f>IF('Info patients (1)'!DL220&lt;&gt;'Info patients (2)'!DL220,"CHECK","")</f>
        <v/>
      </c>
      <c r="DM220" s="276" t="str">
        <f>IF('Info patients (1)'!DM220&lt;&gt;'Info patients (2)'!DM220,"CHECK","")</f>
        <v/>
      </c>
      <c r="DN220" s="276" t="str">
        <f>IF('Info patients (1)'!DN220&lt;&gt;'Info patients (2)'!DN220,"CHECK","")</f>
        <v/>
      </c>
      <c r="DO220" s="276" t="str">
        <f>IF('Info patients (1)'!DO220&lt;&gt;'Info patients (2)'!DO220,"CHECK","")</f>
        <v/>
      </c>
      <c r="DP220" s="276" t="str">
        <f>IF('Info patients (1)'!DP220&lt;&gt;'Info patients (2)'!DP220,"CHECK","")</f>
        <v/>
      </c>
      <c r="DQ220" s="276" t="str">
        <f>IF('Info patients (1)'!DQ220&lt;&gt;'Info patients (2)'!DQ220,"CHECK","")</f>
        <v/>
      </c>
    </row>
    <row r="221" spans="1:121" s="326" customFormat="1" ht="23.25" customHeight="1" x14ac:dyDescent="0.2">
      <c r="A221" s="276" t="str">
        <f>IF('Info patients (1)'!A221&lt;&gt;'Info patients (2)'!A221,"CHECK","")</f>
        <v/>
      </c>
      <c r="B221" s="276" t="str">
        <f>IF('Info patients (1)'!B221&lt;&gt;'Info patients (2)'!B221,"CHECK","")</f>
        <v/>
      </c>
      <c r="C221" s="276" t="str">
        <f>IF('Info patients (1)'!C221&lt;&gt;'Info patients (2)'!C221,"CHECK","")</f>
        <v/>
      </c>
      <c r="D221" s="276" t="str">
        <f>IF('Info patients (1)'!D221&lt;&gt;'Info patients (2)'!D221,"CHECK","")</f>
        <v/>
      </c>
      <c r="E221" s="276" t="str">
        <f>IF('Info patients (1)'!E221&lt;&gt;'Info patients (2)'!E221,"CHECK","")</f>
        <v/>
      </c>
      <c r="F221" s="276" t="str">
        <f>IF('Info patients (1)'!F221&lt;&gt;'Info patients (2)'!F221,"CHECK","")</f>
        <v/>
      </c>
      <c r="G221" s="276" t="str">
        <f>IF('Info patients (1)'!G221&lt;&gt;'Info patients (2)'!G221,"CHECK","")</f>
        <v/>
      </c>
      <c r="H221" s="276" t="str">
        <f>IF('Info patients (1)'!H221&lt;&gt;'Info patients (2)'!H221,"CHECK","")</f>
        <v/>
      </c>
      <c r="I221" s="276" t="str">
        <f>IF('Info patients (1)'!I221&lt;&gt;'Info patients (2)'!I221,"CHECK","")</f>
        <v/>
      </c>
      <c r="J221" s="276" t="str">
        <f>IF('Info patients (1)'!J221&lt;&gt;'Info patients (2)'!J221,"CHECK","")</f>
        <v/>
      </c>
      <c r="K221" s="276" t="str">
        <f>IF('Info patients (1)'!K221&lt;&gt;'Info patients (2)'!K221,"CHECK","")</f>
        <v/>
      </c>
      <c r="L221" s="276" t="str">
        <f>IF('Info patients (1)'!L221&lt;&gt;'Info patients (2)'!L221,"CHECK","")</f>
        <v/>
      </c>
      <c r="M221" s="276" t="str">
        <f>IF('Info patients (1)'!M221&lt;&gt;'Info patients (2)'!M221,"CHECK","")</f>
        <v/>
      </c>
      <c r="N221" s="276" t="str">
        <f>IF('Info patients (1)'!N221&lt;&gt;'Info patients (2)'!N221,"CHECK","")</f>
        <v/>
      </c>
      <c r="O221" s="276" t="str">
        <f>IF('Info patients (1)'!O221&lt;&gt;'Info patients (2)'!O221,"CHECK","")</f>
        <v/>
      </c>
      <c r="P221" s="276" t="str">
        <f>IF('Info patients (1)'!P221&lt;&gt;'Info patients (2)'!P221,"CHECK","")</f>
        <v/>
      </c>
      <c r="Q221" s="276" t="str">
        <f>IF('Info patients (1)'!Q221&lt;&gt;'Info patients (2)'!Q221,"CHECK","")</f>
        <v/>
      </c>
      <c r="R221" s="276" t="str">
        <f>IF('Info patients (1)'!R221&lt;&gt;'Info patients (2)'!R221,"CHECK","")</f>
        <v/>
      </c>
      <c r="S221" s="276" t="str">
        <f>IF('Info patients (1)'!S221&lt;&gt;'Info patients (2)'!S221,"CHECK","")</f>
        <v/>
      </c>
      <c r="T221" s="276" t="str">
        <f>IF('Info patients (1)'!T221&lt;&gt;'Info patients (2)'!T221,"CHECK","")</f>
        <v/>
      </c>
      <c r="U221" s="276" t="str">
        <f>IF('Info patients (1)'!U221&lt;&gt;'Info patients (2)'!U221,"CHECK","")</f>
        <v/>
      </c>
      <c r="V221" s="276" t="str">
        <f>IF('Info patients (1)'!V221&lt;&gt;'Info patients (2)'!V221,"CHECK","")</f>
        <v/>
      </c>
      <c r="W221" s="276" t="str">
        <f>IF('Info patients (1)'!W221&lt;&gt;'Info patients (2)'!W221,"CHECK","")</f>
        <v/>
      </c>
      <c r="X221" s="276" t="str">
        <f>IF('Info patients (1)'!X221&lt;&gt;'Info patients (2)'!X221,"CHECK","")</f>
        <v/>
      </c>
      <c r="Y221" s="276" t="str">
        <f>IF('Info patients (1)'!Y221&lt;&gt;'Info patients (2)'!Y221,"CHECK","")</f>
        <v/>
      </c>
      <c r="Z221" s="276" t="str">
        <f>IF('Info patients (1)'!Z221&lt;&gt;'Info patients (2)'!Z221,"CHECK","")</f>
        <v/>
      </c>
      <c r="AA221" s="276" t="str">
        <f>IF('Info patients (1)'!AA221&lt;&gt;'Info patients (2)'!AA221,"CHECK","")</f>
        <v/>
      </c>
      <c r="AB221" s="276" t="str">
        <f>IF('Info patients (1)'!AB221&lt;&gt;'Info patients (2)'!AB221,"CHECK","")</f>
        <v/>
      </c>
      <c r="AC221" s="276" t="str">
        <f>IF('Info patients (1)'!AC221&lt;&gt;'Info patients (2)'!AC221,"CHECK","")</f>
        <v/>
      </c>
      <c r="AD221" s="276" t="str">
        <f>IF('Info patients (1)'!AD221&lt;&gt;'Info patients (2)'!AD221,"CHECK","")</f>
        <v/>
      </c>
      <c r="AE221" s="276" t="str">
        <f>IF('Info patients (1)'!AE221&lt;&gt;'Info patients (2)'!AE221,"CHECK","")</f>
        <v/>
      </c>
      <c r="AF221" s="276" t="str">
        <f>IF('Info patients (1)'!AF221&lt;&gt;'Info patients (2)'!AF221,"CHECK","")</f>
        <v/>
      </c>
      <c r="AG221" s="276" t="str">
        <f>IF('Info patients (1)'!AG221&lt;&gt;'Info patients (2)'!AG221,"CHECK","")</f>
        <v/>
      </c>
      <c r="AH221" s="276" t="str">
        <f>IF('Info patients (1)'!AH221&lt;&gt;'Info patients (2)'!AH221,"CHECK","")</f>
        <v/>
      </c>
      <c r="AI221" s="276" t="str">
        <f>IF('Info patients (1)'!AI221&lt;&gt;'Info patients (2)'!AI221,"CHECK","")</f>
        <v/>
      </c>
      <c r="AJ221" s="276" t="str">
        <f>IF('Info patients (1)'!AJ221&lt;&gt;'Info patients (2)'!AJ221,"CHECK","")</f>
        <v/>
      </c>
      <c r="AK221" s="276" t="str">
        <f>IF('Info patients (1)'!AK221&lt;&gt;'Info patients (2)'!AK221,"CHECK","")</f>
        <v/>
      </c>
      <c r="AL221" s="276" t="str">
        <f>IF('Info patients (1)'!AL221&lt;&gt;'Info patients (2)'!AL221,"CHECK","")</f>
        <v/>
      </c>
      <c r="AM221" s="276" t="str">
        <f>IF('Info patients (1)'!AM221&lt;&gt;'Info patients (2)'!AM221,"CHECK","")</f>
        <v/>
      </c>
      <c r="AN221" s="276" t="str">
        <f>IF('Info patients (1)'!AN221&lt;&gt;'Info patients (2)'!AN221,"CHECK","")</f>
        <v/>
      </c>
      <c r="AO221" s="276" t="str">
        <f>IF('Info patients (1)'!AO221&lt;&gt;'Info patients (2)'!AO221,"CHECK","")</f>
        <v/>
      </c>
      <c r="AP221" s="276" t="str">
        <f>IF('Info patients (1)'!AP221&lt;&gt;'Info patients (2)'!AP221,"CHECK","")</f>
        <v/>
      </c>
      <c r="AQ221" s="276" t="str">
        <f>IF('Info patients (1)'!AQ221&lt;&gt;'Info patients (2)'!AQ221,"CHECK","")</f>
        <v/>
      </c>
      <c r="AR221" s="276" t="str">
        <f>IF('Info patients (1)'!AR221&lt;&gt;'Info patients (2)'!AR221,"CHECK","")</f>
        <v/>
      </c>
      <c r="AS221" s="276" t="str">
        <f>IF('Info patients (1)'!AS221&lt;&gt;'Info patients (2)'!AS221,"CHECK","")</f>
        <v/>
      </c>
      <c r="AT221" s="276" t="str">
        <f>IF('Info patients (1)'!AT221&lt;&gt;'Info patients (2)'!AT221,"CHECK","")</f>
        <v/>
      </c>
      <c r="AU221" s="276" t="str">
        <f>IF('Info patients (1)'!AU221&lt;&gt;'Info patients (2)'!AU221,"CHECK","")</f>
        <v/>
      </c>
      <c r="AV221" s="276" t="str">
        <f>IF('Info patients (1)'!AV221&lt;&gt;'Info patients (2)'!AV221,"CHECK","")</f>
        <v/>
      </c>
      <c r="AW221" s="276" t="str">
        <f>IF('Info patients (1)'!AW221&lt;&gt;'Info patients (2)'!AW221,"CHECK","")</f>
        <v/>
      </c>
      <c r="AX221" s="276" t="str">
        <f>IF('Info patients (1)'!AX221&lt;&gt;'Info patients (2)'!AX221,"CHECK","")</f>
        <v/>
      </c>
      <c r="AY221" s="276" t="str">
        <f>IF('Info patients (1)'!AY221&lt;&gt;'Info patients (2)'!AY221,"CHECK","")</f>
        <v/>
      </c>
      <c r="AZ221" s="276" t="str">
        <f>IF('Info patients (1)'!AZ221&lt;&gt;'Info patients (2)'!AZ221,"CHECK","")</f>
        <v/>
      </c>
      <c r="BA221" s="276" t="str">
        <f>IF('Info patients (1)'!BA221&lt;&gt;'Info patients (2)'!BA221,"CHECK","")</f>
        <v/>
      </c>
      <c r="BB221" s="276" t="str">
        <f>IF('Info patients (1)'!BB221&lt;&gt;'Info patients (2)'!BB221,"CHECK","")</f>
        <v/>
      </c>
      <c r="BC221" s="276" t="str">
        <f>IF('Info patients (1)'!BC221&lt;&gt;'Info patients (2)'!BC221,"CHECK","")</f>
        <v/>
      </c>
      <c r="BD221" s="276" t="str">
        <f>IF('Info patients (1)'!BD221&lt;&gt;'Info patients (2)'!BD221,"CHECK","")</f>
        <v/>
      </c>
      <c r="BE221" s="276" t="str">
        <f>IF('Info patients (1)'!BE221&lt;&gt;'Info patients (2)'!BE221,"CHECK","")</f>
        <v/>
      </c>
      <c r="BF221" s="276" t="str">
        <f>IF('Info patients (1)'!BF221&lt;&gt;'Info patients (2)'!BF221,"CHECK","")</f>
        <v/>
      </c>
      <c r="BG221" s="276" t="str">
        <f>IF('Info patients (1)'!BG221&lt;&gt;'Info patients (2)'!BG221,"CHECK","")</f>
        <v/>
      </c>
      <c r="BH221" s="276" t="str">
        <f>IF('Info patients (1)'!BH221&lt;&gt;'Info patients (2)'!BH221,"CHECK","")</f>
        <v/>
      </c>
      <c r="BI221" s="276" t="str">
        <f>IF('Info patients (1)'!BI221&lt;&gt;'Info patients (2)'!BI221,"CHECK","")</f>
        <v/>
      </c>
      <c r="BJ221" s="276" t="str">
        <f>IF('Info patients (1)'!BJ221&lt;&gt;'Info patients (2)'!BJ221,"CHECK","")</f>
        <v/>
      </c>
      <c r="BK221" s="276" t="str">
        <f>IF('Info patients (1)'!BK221&lt;&gt;'Info patients (2)'!BK221,"CHECK","")</f>
        <v/>
      </c>
      <c r="BL221" s="276" t="str">
        <f>IF('Info patients (1)'!BL221&lt;&gt;'Info patients (2)'!BL221,"CHECK","")</f>
        <v/>
      </c>
      <c r="BM221" s="276" t="str">
        <f>IF('Info patients (1)'!BM221&lt;&gt;'Info patients (2)'!BM221,"CHECK","")</f>
        <v/>
      </c>
      <c r="BN221" s="276" t="str">
        <f>IF('Info patients (1)'!BN221&lt;&gt;'Info patients (2)'!BN221,"CHECK","")</f>
        <v/>
      </c>
      <c r="BO221" s="276" t="str">
        <f>IF('Info patients (1)'!BO221&lt;&gt;'Info patients (2)'!BO221,"CHECK","")</f>
        <v/>
      </c>
      <c r="BP221" s="276" t="str">
        <f>IF('Info patients (1)'!BP221&lt;&gt;'Info patients (2)'!BP221,"CHECK","")</f>
        <v/>
      </c>
      <c r="BQ221" s="276" t="str">
        <f>IF('Info patients (1)'!BQ221&lt;&gt;'Info patients (2)'!BQ221,"CHECK","")</f>
        <v/>
      </c>
      <c r="BR221" s="276" t="str">
        <f>IF('Info patients (1)'!BR221&lt;&gt;'Info patients (2)'!BR221,"CHECK","")</f>
        <v/>
      </c>
      <c r="BS221" s="276" t="str">
        <f>IF('Info patients (1)'!BS221&lt;&gt;'Info patients (2)'!BS221,"CHECK","")</f>
        <v/>
      </c>
      <c r="BT221" s="276" t="str">
        <f>IF('Info patients (1)'!BT221&lt;&gt;'Info patients (2)'!BT221,"CHECK","")</f>
        <v/>
      </c>
      <c r="BU221" s="276" t="str">
        <f>IF('Info patients (1)'!BU221&lt;&gt;'Info patients (2)'!BU221,"CHECK","")</f>
        <v/>
      </c>
      <c r="BV221" s="276" t="str">
        <f>IF('Info patients (1)'!BV221&lt;&gt;'Info patients (2)'!BV221,"CHECK","")</f>
        <v/>
      </c>
      <c r="BW221" s="276" t="str">
        <f>IF('Info patients (1)'!BW221&lt;&gt;'Info patients (2)'!BW221,"CHECK","")</f>
        <v/>
      </c>
      <c r="BX221" s="276" t="str">
        <f>IF('Info patients (1)'!BX221&lt;&gt;'Info patients (2)'!BX221,"CHECK","")</f>
        <v/>
      </c>
      <c r="BY221" s="276" t="str">
        <f>IF('Info patients (1)'!BY221&lt;&gt;'Info patients (2)'!BY221,"CHECK","")</f>
        <v/>
      </c>
      <c r="BZ221" s="276" t="str">
        <f>IF('Info patients (1)'!BZ221&lt;&gt;'Info patients (2)'!BZ221,"CHECK","")</f>
        <v/>
      </c>
      <c r="CA221" s="276" t="str">
        <f>IF('Info patients (1)'!CA221&lt;&gt;'Info patients (2)'!CA221,"CHECK","")</f>
        <v/>
      </c>
      <c r="CB221" s="276" t="str">
        <f>IF('Info patients (1)'!CB221&lt;&gt;'Info patients (2)'!CB221,"CHECK","")</f>
        <v/>
      </c>
      <c r="CC221" s="276" t="str">
        <f>IF('Info patients (1)'!CC221&lt;&gt;'Info patients (2)'!CC221,"CHECK","")</f>
        <v/>
      </c>
      <c r="CD221" s="276" t="str">
        <f>IF('Info patients (1)'!CD221&lt;&gt;'Info patients (2)'!CD221,"CHECK","")</f>
        <v/>
      </c>
      <c r="CE221" s="276" t="str">
        <f>IF('Info patients (1)'!CE221&lt;&gt;'Info patients (2)'!CE221,"CHECK","")</f>
        <v/>
      </c>
      <c r="CF221" s="276" t="str">
        <f>IF('Info patients (1)'!CF221&lt;&gt;'Info patients (2)'!CF221,"CHECK","")</f>
        <v/>
      </c>
      <c r="CG221" s="276" t="str">
        <f>IF('Info patients (1)'!CG221&lt;&gt;'Info patients (2)'!CG221,"CHECK","")</f>
        <v/>
      </c>
      <c r="CH221" s="276" t="str">
        <f>IF('Info patients (1)'!CH221&lt;&gt;'Info patients (2)'!CH221,"CHECK","")</f>
        <v/>
      </c>
      <c r="CI221" s="276" t="str">
        <f>IF('Info patients (1)'!CI221&lt;&gt;'Info patients (2)'!CI221,"CHECK","")</f>
        <v/>
      </c>
      <c r="CJ221" s="276" t="str">
        <f>IF('Info patients (1)'!CJ221&lt;&gt;'Info patients (2)'!CJ221,"CHECK","")</f>
        <v/>
      </c>
      <c r="CK221" s="276" t="str">
        <f>IF('Info patients (1)'!CK221&lt;&gt;'Info patients (2)'!CK221,"CHECK","")</f>
        <v/>
      </c>
      <c r="CL221" s="276" t="str">
        <f>IF('Info patients (1)'!CL221&lt;&gt;'Info patients (2)'!CL221,"CHECK","")</f>
        <v/>
      </c>
      <c r="CM221" s="276" t="str">
        <f>IF('Info patients (1)'!CM221&lt;&gt;'Info patients (2)'!CM221,"CHECK","")</f>
        <v/>
      </c>
      <c r="CN221" s="276" t="str">
        <f>IF('Info patients (1)'!CN221&lt;&gt;'Info patients (2)'!CN221,"CHECK","")</f>
        <v/>
      </c>
      <c r="CO221" s="276" t="str">
        <f>IF('Info patients (1)'!CO221&lt;&gt;'Info patients (2)'!CO221,"CHECK","")</f>
        <v/>
      </c>
      <c r="CP221" s="276" t="str">
        <f>IF('Info patients (1)'!CP221&lt;&gt;'Info patients (2)'!CP221,"CHECK","")</f>
        <v/>
      </c>
      <c r="CQ221" s="276" t="str">
        <f>IF('Info patients (1)'!CQ221&lt;&gt;'Info patients (2)'!CQ221,"CHECK","")</f>
        <v/>
      </c>
      <c r="CR221" s="276" t="str">
        <f>IF('Info patients (1)'!CR221&lt;&gt;'Info patients (2)'!CR221,"CHECK","")</f>
        <v/>
      </c>
      <c r="CS221" s="276" t="str">
        <f>IF('Info patients (1)'!CS221&lt;&gt;'Info patients (2)'!CS221,"CHECK","")</f>
        <v/>
      </c>
      <c r="CT221" s="276" t="str">
        <f>IF('Info patients (1)'!CT221&lt;&gt;'Info patients (2)'!CT221,"CHECK","")</f>
        <v/>
      </c>
      <c r="CU221" s="276" t="str">
        <f>IF('Info patients (1)'!CU221&lt;&gt;'Info patients (2)'!CU221,"CHECK","")</f>
        <v/>
      </c>
      <c r="CV221" s="276" t="str">
        <f>IF('Info patients (1)'!CV221&lt;&gt;'Info patients (2)'!CV221,"CHECK","")</f>
        <v/>
      </c>
      <c r="CW221" s="276" t="str">
        <f>IF('Info patients (1)'!CW221&lt;&gt;'Info patients (2)'!CW221,"CHECK","")</f>
        <v/>
      </c>
      <c r="CX221" s="276" t="str">
        <f>IF('Info patients (1)'!CX221&lt;&gt;'Info patients (2)'!CX221,"CHECK","")</f>
        <v/>
      </c>
      <c r="CY221" s="276" t="str">
        <f>IF('Info patients (1)'!CY221&lt;&gt;'Info patients (2)'!CY221,"CHECK","")</f>
        <v/>
      </c>
      <c r="CZ221" s="276" t="str">
        <f>IF('Info patients (1)'!CZ221&lt;&gt;'Info patients (2)'!CZ221,"CHECK","")</f>
        <v/>
      </c>
      <c r="DA221" s="276" t="str">
        <f>IF('Info patients (1)'!DA221&lt;&gt;'Info patients (2)'!DA221,"CHECK","")</f>
        <v/>
      </c>
      <c r="DB221" s="276" t="str">
        <f>IF('Info patients (1)'!DB221&lt;&gt;'Info patients (2)'!DB221,"CHECK","")</f>
        <v/>
      </c>
      <c r="DC221" s="276" t="str">
        <f>IF('Info patients (1)'!DC221&lt;&gt;'Info patients (2)'!DC221,"CHECK","")</f>
        <v/>
      </c>
      <c r="DD221" s="276" t="str">
        <f>IF('Info patients (1)'!DD221&lt;&gt;'Info patients (2)'!DD221,"CHECK","")</f>
        <v/>
      </c>
      <c r="DE221" s="276" t="str">
        <f>IF('Info patients (1)'!DE221&lt;&gt;'Info patients (2)'!DE221,"CHECK","")</f>
        <v/>
      </c>
      <c r="DF221" s="276" t="str">
        <f>IF('Info patients (1)'!DF221&lt;&gt;'Info patients (2)'!DF221,"CHECK","")</f>
        <v/>
      </c>
      <c r="DG221" s="276" t="str">
        <f>IF('Info patients (1)'!DG221&lt;&gt;'Info patients (2)'!DG221,"CHECK","")</f>
        <v/>
      </c>
      <c r="DH221" s="276" t="str">
        <f>IF('Info patients (1)'!DH221&lt;&gt;'Info patients (2)'!DH221,"CHECK","")</f>
        <v/>
      </c>
      <c r="DI221" s="276" t="str">
        <f>IF('Info patients (1)'!DI221&lt;&gt;'Info patients (2)'!DI221,"CHECK","")</f>
        <v/>
      </c>
      <c r="DJ221" s="276" t="str">
        <f>IF('Info patients (1)'!DJ221&lt;&gt;'Info patients (2)'!DJ221,"CHECK","")</f>
        <v/>
      </c>
      <c r="DK221" s="276" t="str">
        <f>IF('Info patients (1)'!DK221&lt;&gt;'Info patients (2)'!DK221,"CHECK","")</f>
        <v/>
      </c>
      <c r="DL221" s="276" t="str">
        <f>IF('Info patients (1)'!DL221&lt;&gt;'Info patients (2)'!DL221,"CHECK","")</f>
        <v/>
      </c>
      <c r="DM221" s="276" t="str">
        <f>IF('Info patients (1)'!DM221&lt;&gt;'Info patients (2)'!DM221,"CHECK","")</f>
        <v/>
      </c>
      <c r="DN221" s="276" t="str">
        <f>IF('Info patients (1)'!DN221&lt;&gt;'Info patients (2)'!DN221,"CHECK","")</f>
        <v/>
      </c>
      <c r="DO221" s="276" t="str">
        <f>IF('Info patients (1)'!DO221&lt;&gt;'Info patients (2)'!DO221,"CHECK","")</f>
        <v/>
      </c>
      <c r="DP221" s="276" t="str">
        <f>IF('Info patients (1)'!DP221&lt;&gt;'Info patients (2)'!DP221,"CHECK","")</f>
        <v/>
      </c>
      <c r="DQ221" s="276" t="str">
        <f>IF('Info patients (1)'!DQ221&lt;&gt;'Info patients (2)'!DQ221,"CHECK","")</f>
        <v/>
      </c>
    </row>
    <row r="222" spans="1:121" s="326" customFormat="1" ht="23.25" customHeight="1" x14ac:dyDescent="0.2">
      <c r="A222" s="276" t="str">
        <f>IF('Info patients (1)'!A222&lt;&gt;'Info patients (2)'!A222,"CHECK","")</f>
        <v/>
      </c>
      <c r="B222" s="276" t="str">
        <f>IF('Info patients (1)'!B222&lt;&gt;'Info patients (2)'!B222,"CHECK","")</f>
        <v/>
      </c>
      <c r="C222" s="276" t="str">
        <f>IF('Info patients (1)'!C222&lt;&gt;'Info patients (2)'!C222,"CHECK","")</f>
        <v/>
      </c>
      <c r="D222" s="276" t="str">
        <f>IF('Info patients (1)'!D222&lt;&gt;'Info patients (2)'!D222,"CHECK","")</f>
        <v/>
      </c>
      <c r="E222" s="276" t="str">
        <f>IF('Info patients (1)'!E222&lt;&gt;'Info patients (2)'!E222,"CHECK","")</f>
        <v/>
      </c>
      <c r="F222" s="276" t="str">
        <f>IF('Info patients (1)'!F222&lt;&gt;'Info patients (2)'!F222,"CHECK","")</f>
        <v/>
      </c>
      <c r="G222" s="276" t="str">
        <f>IF('Info patients (1)'!G222&lt;&gt;'Info patients (2)'!G222,"CHECK","")</f>
        <v/>
      </c>
      <c r="H222" s="276" t="str">
        <f>IF('Info patients (1)'!H222&lt;&gt;'Info patients (2)'!H222,"CHECK","")</f>
        <v/>
      </c>
      <c r="I222" s="276" t="str">
        <f>IF('Info patients (1)'!I222&lt;&gt;'Info patients (2)'!I222,"CHECK","")</f>
        <v/>
      </c>
      <c r="J222" s="276" t="str">
        <f>IF('Info patients (1)'!J222&lt;&gt;'Info patients (2)'!J222,"CHECK","")</f>
        <v/>
      </c>
      <c r="K222" s="276" t="str">
        <f>IF('Info patients (1)'!K222&lt;&gt;'Info patients (2)'!K222,"CHECK","")</f>
        <v/>
      </c>
      <c r="L222" s="276" t="str">
        <f>IF('Info patients (1)'!L222&lt;&gt;'Info patients (2)'!L222,"CHECK","")</f>
        <v/>
      </c>
      <c r="M222" s="276" t="str">
        <f>IF('Info patients (1)'!M222&lt;&gt;'Info patients (2)'!M222,"CHECK","")</f>
        <v/>
      </c>
      <c r="N222" s="276" t="str">
        <f>IF('Info patients (1)'!N222&lt;&gt;'Info patients (2)'!N222,"CHECK","")</f>
        <v/>
      </c>
      <c r="O222" s="276" t="str">
        <f>IF('Info patients (1)'!O222&lt;&gt;'Info patients (2)'!O222,"CHECK","")</f>
        <v/>
      </c>
      <c r="P222" s="276" t="str">
        <f>IF('Info patients (1)'!P222&lt;&gt;'Info patients (2)'!P222,"CHECK","")</f>
        <v/>
      </c>
      <c r="Q222" s="276" t="str">
        <f>IF('Info patients (1)'!Q222&lt;&gt;'Info patients (2)'!Q222,"CHECK","")</f>
        <v/>
      </c>
      <c r="R222" s="276" t="str">
        <f>IF('Info patients (1)'!R222&lt;&gt;'Info patients (2)'!R222,"CHECK","")</f>
        <v/>
      </c>
      <c r="S222" s="276" t="str">
        <f>IF('Info patients (1)'!S222&lt;&gt;'Info patients (2)'!S222,"CHECK","")</f>
        <v/>
      </c>
      <c r="T222" s="276" t="str">
        <f>IF('Info patients (1)'!T222&lt;&gt;'Info patients (2)'!T222,"CHECK","")</f>
        <v/>
      </c>
      <c r="U222" s="276" t="str">
        <f>IF('Info patients (1)'!U222&lt;&gt;'Info patients (2)'!U222,"CHECK","")</f>
        <v/>
      </c>
      <c r="V222" s="276" t="str">
        <f>IF('Info patients (1)'!V222&lt;&gt;'Info patients (2)'!V222,"CHECK","")</f>
        <v/>
      </c>
      <c r="W222" s="276" t="str">
        <f>IF('Info patients (1)'!W222&lt;&gt;'Info patients (2)'!W222,"CHECK","")</f>
        <v/>
      </c>
      <c r="X222" s="276" t="str">
        <f>IF('Info patients (1)'!X222&lt;&gt;'Info patients (2)'!X222,"CHECK","")</f>
        <v/>
      </c>
      <c r="Y222" s="276" t="str">
        <f>IF('Info patients (1)'!Y222&lt;&gt;'Info patients (2)'!Y222,"CHECK","")</f>
        <v/>
      </c>
      <c r="Z222" s="276" t="str">
        <f>IF('Info patients (1)'!Z222&lt;&gt;'Info patients (2)'!Z222,"CHECK","")</f>
        <v/>
      </c>
      <c r="AA222" s="276" t="str">
        <f>IF('Info patients (1)'!AA222&lt;&gt;'Info patients (2)'!AA222,"CHECK","")</f>
        <v/>
      </c>
      <c r="AB222" s="276" t="str">
        <f>IF('Info patients (1)'!AB222&lt;&gt;'Info patients (2)'!AB222,"CHECK","")</f>
        <v/>
      </c>
      <c r="AC222" s="276" t="str">
        <f>IF('Info patients (1)'!AC222&lt;&gt;'Info patients (2)'!AC222,"CHECK","")</f>
        <v/>
      </c>
      <c r="AD222" s="276" t="str">
        <f>IF('Info patients (1)'!AD222&lt;&gt;'Info patients (2)'!AD222,"CHECK","")</f>
        <v/>
      </c>
      <c r="AE222" s="276" t="str">
        <f>IF('Info patients (1)'!AE222&lt;&gt;'Info patients (2)'!AE222,"CHECK","")</f>
        <v/>
      </c>
      <c r="AF222" s="276" t="str">
        <f>IF('Info patients (1)'!AF222&lt;&gt;'Info patients (2)'!AF222,"CHECK","")</f>
        <v/>
      </c>
      <c r="AG222" s="276" t="str">
        <f>IF('Info patients (1)'!AG222&lt;&gt;'Info patients (2)'!AG222,"CHECK","")</f>
        <v/>
      </c>
      <c r="AH222" s="276" t="str">
        <f>IF('Info patients (1)'!AH222&lt;&gt;'Info patients (2)'!AH222,"CHECK","")</f>
        <v/>
      </c>
      <c r="AI222" s="276" t="str">
        <f>IF('Info patients (1)'!AI222&lt;&gt;'Info patients (2)'!AI222,"CHECK","")</f>
        <v/>
      </c>
      <c r="AJ222" s="276" t="str">
        <f>IF('Info patients (1)'!AJ222&lt;&gt;'Info patients (2)'!AJ222,"CHECK","")</f>
        <v/>
      </c>
      <c r="AK222" s="276" t="str">
        <f>IF('Info patients (1)'!AK222&lt;&gt;'Info patients (2)'!AK222,"CHECK","")</f>
        <v/>
      </c>
      <c r="AL222" s="276" t="str">
        <f>IF('Info patients (1)'!AL222&lt;&gt;'Info patients (2)'!AL222,"CHECK","")</f>
        <v/>
      </c>
      <c r="AM222" s="276" t="str">
        <f>IF('Info patients (1)'!AM222&lt;&gt;'Info patients (2)'!AM222,"CHECK","")</f>
        <v/>
      </c>
      <c r="AN222" s="276" t="str">
        <f>IF('Info patients (1)'!AN222&lt;&gt;'Info patients (2)'!AN222,"CHECK","")</f>
        <v/>
      </c>
      <c r="AO222" s="276" t="str">
        <f>IF('Info patients (1)'!AO222&lt;&gt;'Info patients (2)'!AO222,"CHECK","")</f>
        <v/>
      </c>
      <c r="AP222" s="276" t="str">
        <f>IF('Info patients (1)'!AP222&lt;&gt;'Info patients (2)'!AP222,"CHECK","")</f>
        <v/>
      </c>
      <c r="AQ222" s="276" t="str">
        <f>IF('Info patients (1)'!AQ222&lt;&gt;'Info patients (2)'!AQ222,"CHECK","")</f>
        <v/>
      </c>
      <c r="AR222" s="276" t="str">
        <f>IF('Info patients (1)'!AR222&lt;&gt;'Info patients (2)'!AR222,"CHECK","")</f>
        <v/>
      </c>
      <c r="AS222" s="276" t="str">
        <f>IF('Info patients (1)'!AS222&lt;&gt;'Info patients (2)'!AS222,"CHECK","")</f>
        <v/>
      </c>
      <c r="AT222" s="276" t="str">
        <f>IF('Info patients (1)'!AT222&lt;&gt;'Info patients (2)'!AT222,"CHECK","")</f>
        <v/>
      </c>
      <c r="AU222" s="276" t="str">
        <f>IF('Info patients (1)'!AU222&lt;&gt;'Info patients (2)'!AU222,"CHECK","")</f>
        <v/>
      </c>
      <c r="AV222" s="276" t="str">
        <f>IF('Info patients (1)'!AV222&lt;&gt;'Info patients (2)'!AV222,"CHECK","")</f>
        <v/>
      </c>
      <c r="AW222" s="276" t="str">
        <f>IF('Info patients (1)'!AW222&lt;&gt;'Info patients (2)'!AW222,"CHECK","")</f>
        <v/>
      </c>
      <c r="AX222" s="276" t="str">
        <f>IF('Info patients (1)'!AX222&lt;&gt;'Info patients (2)'!AX222,"CHECK","")</f>
        <v/>
      </c>
      <c r="AY222" s="276" t="str">
        <f>IF('Info patients (1)'!AY222&lt;&gt;'Info patients (2)'!AY222,"CHECK","")</f>
        <v/>
      </c>
      <c r="AZ222" s="276" t="str">
        <f>IF('Info patients (1)'!AZ222&lt;&gt;'Info patients (2)'!AZ222,"CHECK","")</f>
        <v/>
      </c>
      <c r="BA222" s="276" t="str">
        <f>IF('Info patients (1)'!BA222&lt;&gt;'Info patients (2)'!BA222,"CHECK","")</f>
        <v/>
      </c>
      <c r="BB222" s="276" t="str">
        <f>IF('Info patients (1)'!BB222&lt;&gt;'Info patients (2)'!BB222,"CHECK","")</f>
        <v/>
      </c>
      <c r="BC222" s="276" t="str">
        <f>IF('Info patients (1)'!BC222&lt;&gt;'Info patients (2)'!BC222,"CHECK","")</f>
        <v/>
      </c>
      <c r="BD222" s="276" t="str">
        <f>IF('Info patients (1)'!BD222&lt;&gt;'Info patients (2)'!BD222,"CHECK","")</f>
        <v/>
      </c>
      <c r="BE222" s="276" t="str">
        <f>IF('Info patients (1)'!BE222&lt;&gt;'Info patients (2)'!BE222,"CHECK","")</f>
        <v/>
      </c>
      <c r="BF222" s="276" t="str">
        <f>IF('Info patients (1)'!BF222&lt;&gt;'Info patients (2)'!BF222,"CHECK","")</f>
        <v/>
      </c>
      <c r="BG222" s="276" t="str">
        <f>IF('Info patients (1)'!BG222&lt;&gt;'Info patients (2)'!BG222,"CHECK","")</f>
        <v/>
      </c>
      <c r="BH222" s="276" t="str">
        <f>IF('Info patients (1)'!BH222&lt;&gt;'Info patients (2)'!BH222,"CHECK","")</f>
        <v/>
      </c>
      <c r="BI222" s="276" t="str">
        <f>IF('Info patients (1)'!BI222&lt;&gt;'Info patients (2)'!BI222,"CHECK","")</f>
        <v/>
      </c>
      <c r="BJ222" s="276" t="str">
        <f>IF('Info patients (1)'!BJ222&lt;&gt;'Info patients (2)'!BJ222,"CHECK","")</f>
        <v/>
      </c>
      <c r="BK222" s="276" t="str">
        <f>IF('Info patients (1)'!BK222&lt;&gt;'Info patients (2)'!BK222,"CHECK","")</f>
        <v/>
      </c>
      <c r="BL222" s="276" t="str">
        <f>IF('Info patients (1)'!BL222&lt;&gt;'Info patients (2)'!BL222,"CHECK","")</f>
        <v/>
      </c>
      <c r="BM222" s="276" t="str">
        <f>IF('Info patients (1)'!BM222&lt;&gt;'Info patients (2)'!BM222,"CHECK","")</f>
        <v/>
      </c>
      <c r="BN222" s="276" t="str">
        <f>IF('Info patients (1)'!BN222&lt;&gt;'Info patients (2)'!BN222,"CHECK","")</f>
        <v/>
      </c>
      <c r="BO222" s="276" t="str">
        <f>IF('Info patients (1)'!BO222&lt;&gt;'Info patients (2)'!BO222,"CHECK","")</f>
        <v/>
      </c>
      <c r="BP222" s="276" t="str">
        <f>IF('Info patients (1)'!BP222&lt;&gt;'Info patients (2)'!BP222,"CHECK","")</f>
        <v/>
      </c>
      <c r="BQ222" s="276" t="str">
        <f>IF('Info patients (1)'!BQ222&lt;&gt;'Info patients (2)'!BQ222,"CHECK","")</f>
        <v/>
      </c>
      <c r="BR222" s="276" t="str">
        <f>IF('Info patients (1)'!BR222&lt;&gt;'Info patients (2)'!BR222,"CHECK","")</f>
        <v/>
      </c>
      <c r="BS222" s="276" t="str">
        <f>IF('Info patients (1)'!BS222&lt;&gt;'Info patients (2)'!BS222,"CHECK","")</f>
        <v/>
      </c>
      <c r="BT222" s="276" t="str">
        <f>IF('Info patients (1)'!BT222&lt;&gt;'Info patients (2)'!BT222,"CHECK","")</f>
        <v/>
      </c>
      <c r="BU222" s="276" t="str">
        <f>IF('Info patients (1)'!BU222&lt;&gt;'Info patients (2)'!BU222,"CHECK","")</f>
        <v/>
      </c>
      <c r="BV222" s="276" t="str">
        <f>IF('Info patients (1)'!BV222&lt;&gt;'Info patients (2)'!BV222,"CHECK","")</f>
        <v/>
      </c>
      <c r="BW222" s="276" t="str">
        <f>IF('Info patients (1)'!BW222&lt;&gt;'Info patients (2)'!BW222,"CHECK","")</f>
        <v/>
      </c>
      <c r="BX222" s="276" t="str">
        <f>IF('Info patients (1)'!BX222&lt;&gt;'Info patients (2)'!BX222,"CHECK","")</f>
        <v/>
      </c>
      <c r="BY222" s="276" t="str">
        <f>IF('Info patients (1)'!BY222&lt;&gt;'Info patients (2)'!BY222,"CHECK","")</f>
        <v/>
      </c>
      <c r="BZ222" s="276" t="str">
        <f>IF('Info patients (1)'!BZ222&lt;&gt;'Info patients (2)'!BZ222,"CHECK","")</f>
        <v/>
      </c>
      <c r="CA222" s="276" t="str">
        <f>IF('Info patients (1)'!CA222&lt;&gt;'Info patients (2)'!CA222,"CHECK","")</f>
        <v/>
      </c>
      <c r="CB222" s="276" t="str">
        <f>IF('Info patients (1)'!CB222&lt;&gt;'Info patients (2)'!CB222,"CHECK","")</f>
        <v/>
      </c>
      <c r="CC222" s="276" t="str">
        <f>IF('Info patients (1)'!CC222&lt;&gt;'Info patients (2)'!CC222,"CHECK","")</f>
        <v/>
      </c>
      <c r="CD222" s="276" t="str">
        <f>IF('Info patients (1)'!CD222&lt;&gt;'Info patients (2)'!CD222,"CHECK","")</f>
        <v/>
      </c>
      <c r="CE222" s="276" t="str">
        <f>IF('Info patients (1)'!CE222&lt;&gt;'Info patients (2)'!CE222,"CHECK","")</f>
        <v/>
      </c>
      <c r="CF222" s="276" t="str">
        <f>IF('Info patients (1)'!CF222&lt;&gt;'Info patients (2)'!CF222,"CHECK","")</f>
        <v/>
      </c>
      <c r="CG222" s="276" t="str">
        <f>IF('Info patients (1)'!CG222&lt;&gt;'Info patients (2)'!CG222,"CHECK","")</f>
        <v/>
      </c>
      <c r="CH222" s="276" t="str">
        <f>IF('Info patients (1)'!CH222&lt;&gt;'Info patients (2)'!CH222,"CHECK","")</f>
        <v/>
      </c>
      <c r="CI222" s="276" t="str">
        <f>IF('Info patients (1)'!CI222&lt;&gt;'Info patients (2)'!CI222,"CHECK","")</f>
        <v/>
      </c>
      <c r="CJ222" s="276" t="str">
        <f>IF('Info patients (1)'!CJ222&lt;&gt;'Info patients (2)'!CJ222,"CHECK","")</f>
        <v/>
      </c>
      <c r="CK222" s="276" t="str">
        <f>IF('Info patients (1)'!CK222&lt;&gt;'Info patients (2)'!CK222,"CHECK","")</f>
        <v/>
      </c>
      <c r="CL222" s="276" t="str">
        <f>IF('Info patients (1)'!CL222&lt;&gt;'Info patients (2)'!CL222,"CHECK","")</f>
        <v/>
      </c>
      <c r="CM222" s="276" t="str">
        <f>IF('Info patients (1)'!CM222&lt;&gt;'Info patients (2)'!CM222,"CHECK","")</f>
        <v/>
      </c>
      <c r="CN222" s="276" t="str">
        <f>IF('Info patients (1)'!CN222&lt;&gt;'Info patients (2)'!CN222,"CHECK","")</f>
        <v/>
      </c>
      <c r="CO222" s="276" t="str">
        <f>IF('Info patients (1)'!CO222&lt;&gt;'Info patients (2)'!CO222,"CHECK","")</f>
        <v/>
      </c>
      <c r="CP222" s="276" t="str">
        <f>IF('Info patients (1)'!CP222&lt;&gt;'Info patients (2)'!CP222,"CHECK","")</f>
        <v/>
      </c>
      <c r="CQ222" s="276" t="str">
        <f>IF('Info patients (1)'!CQ222&lt;&gt;'Info patients (2)'!CQ222,"CHECK","")</f>
        <v/>
      </c>
      <c r="CR222" s="276" t="str">
        <f>IF('Info patients (1)'!CR222&lt;&gt;'Info patients (2)'!CR222,"CHECK","")</f>
        <v/>
      </c>
      <c r="CS222" s="276" t="str">
        <f>IF('Info patients (1)'!CS222&lt;&gt;'Info patients (2)'!CS222,"CHECK","")</f>
        <v/>
      </c>
      <c r="CT222" s="276" t="str">
        <f>IF('Info patients (1)'!CT222&lt;&gt;'Info patients (2)'!CT222,"CHECK","")</f>
        <v/>
      </c>
      <c r="CU222" s="276" t="str">
        <f>IF('Info patients (1)'!CU222&lt;&gt;'Info patients (2)'!CU222,"CHECK","")</f>
        <v/>
      </c>
      <c r="CV222" s="276" t="str">
        <f>IF('Info patients (1)'!CV222&lt;&gt;'Info patients (2)'!CV222,"CHECK","")</f>
        <v/>
      </c>
      <c r="CW222" s="276" t="str">
        <f>IF('Info patients (1)'!CW222&lt;&gt;'Info patients (2)'!CW222,"CHECK","")</f>
        <v/>
      </c>
      <c r="CX222" s="276" t="str">
        <f>IF('Info patients (1)'!CX222&lt;&gt;'Info patients (2)'!CX222,"CHECK","")</f>
        <v/>
      </c>
      <c r="CY222" s="276" t="str">
        <f>IF('Info patients (1)'!CY222&lt;&gt;'Info patients (2)'!CY222,"CHECK","")</f>
        <v/>
      </c>
      <c r="CZ222" s="276" t="str">
        <f>IF('Info patients (1)'!CZ222&lt;&gt;'Info patients (2)'!CZ222,"CHECK","")</f>
        <v/>
      </c>
      <c r="DA222" s="276" t="str">
        <f>IF('Info patients (1)'!DA222&lt;&gt;'Info patients (2)'!DA222,"CHECK","")</f>
        <v/>
      </c>
      <c r="DB222" s="276" t="str">
        <f>IF('Info patients (1)'!DB222&lt;&gt;'Info patients (2)'!DB222,"CHECK","")</f>
        <v/>
      </c>
      <c r="DC222" s="276" t="str">
        <f>IF('Info patients (1)'!DC222&lt;&gt;'Info patients (2)'!DC222,"CHECK","")</f>
        <v/>
      </c>
      <c r="DD222" s="276" t="str">
        <f>IF('Info patients (1)'!DD222&lt;&gt;'Info patients (2)'!DD222,"CHECK","")</f>
        <v/>
      </c>
      <c r="DE222" s="276" t="str">
        <f>IF('Info patients (1)'!DE222&lt;&gt;'Info patients (2)'!DE222,"CHECK","")</f>
        <v/>
      </c>
      <c r="DF222" s="276" t="str">
        <f>IF('Info patients (1)'!DF222&lt;&gt;'Info patients (2)'!DF222,"CHECK","")</f>
        <v/>
      </c>
      <c r="DG222" s="276" t="str">
        <f>IF('Info patients (1)'!DG222&lt;&gt;'Info patients (2)'!DG222,"CHECK","")</f>
        <v/>
      </c>
      <c r="DH222" s="276" t="str">
        <f>IF('Info patients (1)'!DH222&lt;&gt;'Info patients (2)'!DH222,"CHECK","")</f>
        <v/>
      </c>
      <c r="DI222" s="276" t="str">
        <f>IF('Info patients (1)'!DI222&lt;&gt;'Info patients (2)'!DI222,"CHECK","")</f>
        <v/>
      </c>
      <c r="DJ222" s="276" t="str">
        <f>IF('Info patients (1)'!DJ222&lt;&gt;'Info patients (2)'!DJ222,"CHECK","")</f>
        <v/>
      </c>
      <c r="DK222" s="276" t="str">
        <f>IF('Info patients (1)'!DK222&lt;&gt;'Info patients (2)'!DK222,"CHECK","")</f>
        <v/>
      </c>
      <c r="DL222" s="276" t="str">
        <f>IF('Info patients (1)'!DL222&lt;&gt;'Info patients (2)'!DL222,"CHECK","")</f>
        <v/>
      </c>
      <c r="DM222" s="276" t="str">
        <f>IF('Info patients (1)'!DM222&lt;&gt;'Info patients (2)'!DM222,"CHECK","")</f>
        <v/>
      </c>
      <c r="DN222" s="276" t="str">
        <f>IF('Info patients (1)'!DN222&lt;&gt;'Info patients (2)'!DN222,"CHECK","")</f>
        <v/>
      </c>
      <c r="DO222" s="276" t="str">
        <f>IF('Info patients (1)'!DO222&lt;&gt;'Info patients (2)'!DO222,"CHECK","")</f>
        <v/>
      </c>
      <c r="DP222" s="276" t="str">
        <f>IF('Info patients (1)'!DP222&lt;&gt;'Info patients (2)'!DP222,"CHECK","")</f>
        <v/>
      </c>
      <c r="DQ222" s="276" t="str">
        <f>IF('Info patients (1)'!DQ222&lt;&gt;'Info patients (2)'!DQ222,"CHECK","")</f>
        <v/>
      </c>
    </row>
    <row r="223" spans="1:121" s="326" customFormat="1" ht="23.25" customHeight="1" x14ac:dyDescent="0.2">
      <c r="A223" s="276" t="str">
        <f>IF('Info patients (1)'!A223&lt;&gt;'Info patients (2)'!A223,"CHECK","")</f>
        <v/>
      </c>
      <c r="B223" s="276" t="str">
        <f>IF('Info patients (1)'!B223&lt;&gt;'Info patients (2)'!B223,"CHECK","")</f>
        <v/>
      </c>
      <c r="C223" s="276" t="str">
        <f>IF('Info patients (1)'!C223&lt;&gt;'Info patients (2)'!C223,"CHECK","")</f>
        <v/>
      </c>
      <c r="D223" s="276" t="str">
        <f>IF('Info patients (1)'!D223&lt;&gt;'Info patients (2)'!D223,"CHECK","")</f>
        <v/>
      </c>
      <c r="E223" s="276" t="str">
        <f>IF('Info patients (1)'!E223&lt;&gt;'Info patients (2)'!E223,"CHECK","")</f>
        <v/>
      </c>
      <c r="F223" s="276" t="str">
        <f>IF('Info patients (1)'!F223&lt;&gt;'Info patients (2)'!F223,"CHECK","")</f>
        <v/>
      </c>
      <c r="G223" s="276" t="str">
        <f>IF('Info patients (1)'!G223&lt;&gt;'Info patients (2)'!G223,"CHECK","")</f>
        <v/>
      </c>
      <c r="H223" s="276" t="str">
        <f>IF('Info patients (1)'!H223&lt;&gt;'Info patients (2)'!H223,"CHECK","")</f>
        <v/>
      </c>
      <c r="I223" s="276" t="str">
        <f>IF('Info patients (1)'!I223&lt;&gt;'Info patients (2)'!I223,"CHECK","")</f>
        <v/>
      </c>
      <c r="J223" s="276" t="str">
        <f>IF('Info patients (1)'!J223&lt;&gt;'Info patients (2)'!J223,"CHECK","")</f>
        <v/>
      </c>
      <c r="K223" s="276" t="str">
        <f>IF('Info patients (1)'!K223&lt;&gt;'Info patients (2)'!K223,"CHECK","")</f>
        <v/>
      </c>
      <c r="L223" s="276" t="str">
        <f>IF('Info patients (1)'!L223&lt;&gt;'Info patients (2)'!L223,"CHECK","")</f>
        <v/>
      </c>
      <c r="M223" s="276" t="str">
        <f>IF('Info patients (1)'!M223&lt;&gt;'Info patients (2)'!M223,"CHECK","")</f>
        <v/>
      </c>
      <c r="N223" s="276" t="str">
        <f>IF('Info patients (1)'!N223&lt;&gt;'Info patients (2)'!N223,"CHECK","")</f>
        <v/>
      </c>
      <c r="O223" s="276" t="str">
        <f>IF('Info patients (1)'!O223&lt;&gt;'Info patients (2)'!O223,"CHECK","")</f>
        <v/>
      </c>
      <c r="P223" s="276" t="str">
        <f>IF('Info patients (1)'!P223&lt;&gt;'Info patients (2)'!P223,"CHECK","")</f>
        <v/>
      </c>
      <c r="Q223" s="276" t="str">
        <f>IF('Info patients (1)'!Q223&lt;&gt;'Info patients (2)'!Q223,"CHECK","")</f>
        <v/>
      </c>
      <c r="R223" s="276" t="str">
        <f>IF('Info patients (1)'!R223&lt;&gt;'Info patients (2)'!R223,"CHECK","")</f>
        <v/>
      </c>
      <c r="S223" s="276" t="str">
        <f>IF('Info patients (1)'!S223&lt;&gt;'Info patients (2)'!S223,"CHECK","")</f>
        <v/>
      </c>
      <c r="T223" s="276" t="str">
        <f>IF('Info patients (1)'!T223&lt;&gt;'Info patients (2)'!T223,"CHECK","")</f>
        <v/>
      </c>
      <c r="U223" s="276" t="str">
        <f>IF('Info patients (1)'!U223&lt;&gt;'Info patients (2)'!U223,"CHECK","")</f>
        <v/>
      </c>
      <c r="V223" s="276" t="str">
        <f>IF('Info patients (1)'!V223&lt;&gt;'Info patients (2)'!V223,"CHECK","")</f>
        <v/>
      </c>
      <c r="W223" s="276" t="str">
        <f>IF('Info patients (1)'!W223&lt;&gt;'Info patients (2)'!W223,"CHECK","")</f>
        <v/>
      </c>
      <c r="X223" s="276" t="str">
        <f>IF('Info patients (1)'!X223&lt;&gt;'Info patients (2)'!X223,"CHECK","")</f>
        <v/>
      </c>
      <c r="Y223" s="276" t="str">
        <f>IF('Info patients (1)'!Y223&lt;&gt;'Info patients (2)'!Y223,"CHECK","")</f>
        <v/>
      </c>
      <c r="Z223" s="276" t="str">
        <f>IF('Info patients (1)'!Z223&lt;&gt;'Info patients (2)'!Z223,"CHECK","")</f>
        <v/>
      </c>
      <c r="AA223" s="276" t="str">
        <f>IF('Info patients (1)'!AA223&lt;&gt;'Info patients (2)'!AA223,"CHECK","")</f>
        <v/>
      </c>
      <c r="AB223" s="276" t="str">
        <f>IF('Info patients (1)'!AB223&lt;&gt;'Info patients (2)'!AB223,"CHECK","")</f>
        <v/>
      </c>
      <c r="AC223" s="276" t="str">
        <f>IF('Info patients (1)'!AC223&lt;&gt;'Info patients (2)'!AC223,"CHECK","")</f>
        <v/>
      </c>
      <c r="AD223" s="276" t="str">
        <f>IF('Info patients (1)'!AD223&lt;&gt;'Info patients (2)'!AD223,"CHECK","")</f>
        <v/>
      </c>
      <c r="AE223" s="276" t="str">
        <f>IF('Info patients (1)'!AE223&lt;&gt;'Info patients (2)'!AE223,"CHECK","")</f>
        <v/>
      </c>
      <c r="AF223" s="276" t="str">
        <f>IF('Info patients (1)'!AF223&lt;&gt;'Info patients (2)'!AF223,"CHECK","")</f>
        <v/>
      </c>
      <c r="AG223" s="276" t="str">
        <f>IF('Info patients (1)'!AG223&lt;&gt;'Info patients (2)'!AG223,"CHECK","")</f>
        <v/>
      </c>
      <c r="AH223" s="276" t="str">
        <f>IF('Info patients (1)'!AH223&lt;&gt;'Info patients (2)'!AH223,"CHECK","")</f>
        <v/>
      </c>
      <c r="AI223" s="276" t="str">
        <f>IF('Info patients (1)'!AI223&lt;&gt;'Info patients (2)'!AI223,"CHECK","")</f>
        <v/>
      </c>
      <c r="AJ223" s="276" t="str">
        <f>IF('Info patients (1)'!AJ223&lt;&gt;'Info patients (2)'!AJ223,"CHECK","")</f>
        <v/>
      </c>
      <c r="AK223" s="276" t="str">
        <f>IF('Info patients (1)'!AK223&lt;&gt;'Info patients (2)'!AK223,"CHECK","")</f>
        <v/>
      </c>
      <c r="AL223" s="276" t="str">
        <f>IF('Info patients (1)'!AL223&lt;&gt;'Info patients (2)'!AL223,"CHECK","")</f>
        <v/>
      </c>
      <c r="AM223" s="276" t="str">
        <f>IF('Info patients (1)'!AM223&lt;&gt;'Info patients (2)'!AM223,"CHECK","")</f>
        <v/>
      </c>
      <c r="AN223" s="276" t="str">
        <f>IF('Info patients (1)'!AN223&lt;&gt;'Info patients (2)'!AN223,"CHECK","")</f>
        <v/>
      </c>
      <c r="AO223" s="276" t="str">
        <f>IF('Info patients (1)'!AO223&lt;&gt;'Info patients (2)'!AO223,"CHECK","")</f>
        <v/>
      </c>
      <c r="AP223" s="276" t="str">
        <f>IF('Info patients (1)'!AP223&lt;&gt;'Info patients (2)'!AP223,"CHECK","")</f>
        <v/>
      </c>
      <c r="AQ223" s="276" t="str">
        <f>IF('Info patients (1)'!AQ223&lt;&gt;'Info patients (2)'!AQ223,"CHECK","")</f>
        <v/>
      </c>
      <c r="AR223" s="276" t="str">
        <f>IF('Info patients (1)'!AR223&lt;&gt;'Info patients (2)'!AR223,"CHECK","")</f>
        <v/>
      </c>
      <c r="AS223" s="276" t="str">
        <f>IF('Info patients (1)'!AS223&lt;&gt;'Info patients (2)'!AS223,"CHECK","")</f>
        <v/>
      </c>
      <c r="AT223" s="276" t="str">
        <f>IF('Info patients (1)'!AT223&lt;&gt;'Info patients (2)'!AT223,"CHECK","")</f>
        <v/>
      </c>
      <c r="AU223" s="276" t="str">
        <f>IF('Info patients (1)'!AU223&lt;&gt;'Info patients (2)'!AU223,"CHECK","")</f>
        <v/>
      </c>
      <c r="AV223" s="276" t="str">
        <f>IF('Info patients (1)'!AV223&lt;&gt;'Info patients (2)'!AV223,"CHECK","")</f>
        <v/>
      </c>
      <c r="AW223" s="276" t="str">
        <f>IF('Info patients (1)'!AW223&lt;&gt;'Info patients (2)'!AW223,"CHECK","")</f>
        <v/>
      </c>
      <c r="AX223" s="276" t="str">
        <f>IF('Info patients (1)'!AX223&lt;&gt;'Info patients (2)'!AX223,"CHECK","")</f>
        <v/>
      </c>
      <c r="AY223" s="276" t="str">
        <f>IF('Info patients (1)'!AY223&lt;&gt;'Info patients (2)'!AY223,"CHECK","")</f>
        <v/>
      </c>
      <c r="AZ223" s="276" t="str">
        <f>IF('Info patients (1)'!AZ223&lt;&gt;'Info patients (2)'!AZ223,"CHECK","")</f>
        <v/>
      </c>
      <c r="BA223" s="276" t="str">
        <f>IF('Info patients (1)'!BA223&lt;&gt;'Info patients (2)'!BA223,"CHECK","")</f>
        <v/>
      </c>
      <c r="BB223" s="276" t="str">
        <f>IF('Info patients (1)'!BB223&lt;&gt;'Info patients (2)'!BB223,"CHECK","")</f>
        <v/>
      </c>
      <c r="BC223" s="276" t="str">
        <f>IF('Info patients (1)'!BC223&lt;&gt;'Info patients (2)'!BC223,"CHECK","")</f>
        <v/>
      </c>
      <c r="BD223" s="276" t="str">
        <f>IF('Info patients (1)'!BD223&lt;&gt;'Info patients (2)'!BD223,"CHECK","")</f>
        <v/>
      </c>
      <c r="BE223" s="276" t="str">
        <f>IF('Info patients (1)'!BE223&lt;&gt;'Info patients (2)'!BE223,"CHECK","")</f>
        <v/>
      </c>
      <c r="BF223" s="276" t="str">
        <f>IF('Info patients (1)'!BF223&lt;&gt;'Info patients (2)'!BF223,"CHECK","")</f>
        <v/>
      </c>
      <c r="BG223" s="276" t="str">
        <f>IF('Info patients (1)'!BG223&lt;&gt;'Info patients (2)'!BG223,"CHECK","")</f>
        <v/>
      </c>
      <c r="BH223" s="276" t="str">
        <f>IF('Info patients (1)'!BH223&lt;&gt;'Info patients (2)'!BH223,"CHECK","")</f>
        <v/>
      </c>
      <c r="BI223" s="276" t="str">
        <f>IF('Info patients (1)'!BI223&lt;&gt;'Info patients (2)'!BI223,"CHECK","")</f>
        <v/>
      </c>
      <c r="BJ223" s="276" t="str">
        <f>IF('Info patients (1)'!BJ223&lt;&gt;'Info patients (2)'!BJ223,"CHECK","")</f>
        <v/>
      </c>
      <c r="BK223" s="276" t="str">
        <f>IF('Info patients (1)'!BK223&lt;&gt;'Info patients (2)'!BK223,"CHECK","")</f>
        <v/>
      </c>
      <c r="BL223" s="276" t="str">
        <f>IF('Info patients (1)'!BL223&lt;&gt;'Info patients (2)'!BL223,"CHECK","")</f>
        <v/>
      </c>
      <c r="BM223" s="276" t="str">
        <f>IF('Info patients (1)'!BM223&lt;&gt;'Info patients (2)'!BM223,"CHECK","")</f>
        <v/>
      </c>
      <c r="BN223" s="276" t="str">
        <f>IF('Info patients (1)'!BN223&lt;&gt;'Info patients (2)'!BN223,"CHECK","")</f>
        <v/>
      </c>
      <c r="BO223" s="276" t="str">
        <f>IF('Info patients (1)'!BO223&lt;&gt;'Info patients (2)'!BO223,"CHECK","")</f>
        <v/>
      </c>
      <c r="BP223" s="276" t="str">
        <f>IF('Info patients (1)'!BP223&lt;&gt;'Info patients (2)'!BP223,"CHECK","")</f>
        <v/>
      </c>
      <c r="BQ223" s="276" t="str">
        <f>IF('Info patients (1)'!BQ223&lt;&gt;'Info patients (2)'!BQ223,"CHECK","")</f>
        <v/>
      </c>
      <c r="BR223" s="276" t="str">
        <f>IF('Info patients (1)'!BR223&lt;&gt;'Info patients (2)'!BR223,"CHECK","")</f>
        <v/>
      </c>
      <c r="BS223" s="276" t="str">
        <f>IF('Info patients (1)'!BS223&lt;&gt;'Info patients (2)'!BS223,"CHECK","")</f>
        <v/>
      </c>
      <c r="BT223" s="276" t="str">
        <f>IF('Info patients (1)'!BT223&lt;&gt;'Info patients (2)'!BT223,"CHECK","")</f>
        <v/>
      </c>
      <c r="BU223" s="276" t="str">
        <f>IF('Info patients (1)'!BU223&lt;&gt;'Info patients (2)'!BU223,"CHECK","")</f>
        <v/>
      </c>
      <c r="BV223" s="276" t="str">
        <f>IF('Info patients (1)'!BV223&lt;&gt;'Info patients (2)'!BV223,"CHECK","")</f>
        <v/>
      </c>
      <c r="BW223" s="276" t="str">
        <f>IF('Info patients (1)'!BW223&lt;&gt;'Info patients (2)'!BW223,"CHECK","")</f>
        <v/>
      </c>
      <c r="BX223" s="276" t="str">
        <f>IF('Info patients (1)'!BX223&lt;&gt;'Info patients (2)'!BX223,"CHECK","")</f>
        <v/>
      </c>
      <c r="BY223" s="276" t="str">
        <f>IF('Info patients (1)'!BY223&lt;&gt;'Info patients (2)'!BY223,"CHECK","")</f>
        <v/>
      </c>
      <c r="BZ223" s="276" t="str">
        <f>IF('Info patients (1)'!BZ223&lt;&gt;'Info patients (2)'!BZ223,"CHECK","")</f>
        <v/>
      </c>
      <c r="CA223" s="276" t="str">
        <f>IF('Info patients (1)'!CA223&lt;&gt;'Info patients (2)'!CA223,"CHECK","")</f>
        <v/>
      </c>
      <c r="CB223" s="276" t="str">
        <f>IF('Info patients (1)'!CB223&lt;&gt;'Info patients (2)'!CB223,"CHECK","")</f>
        <v/>
      </c>
      <c r="CC223" s="276" t="str">
        <f>IF('Info patients (1)'!CC223&lt;&gt;'Info patients (2)'!CC223,"CHECK","")</f>
        <v/>
      </c>
      <c r="CD223" s="276" t="str">
        <f>IF('Info patients (1)'!CD223&lt;&gt;'Info patients (2)'!CD223,"CHECK","")</f>
        <v/>
      </c>
      <c r="CE223" s="276" t="str">
        <f>IF('Info patients (1)'!CE223&lt;&gt;'Info patients (2)'!CE223,"CHECK","")</f>
        <v/>
      </c>
      <c r="CF223" s="276" t="str">
        <f>IF('Info patients (1)'!CF223&lt;&gt;'Info patients (2)'!CF223,"CHECK","")</f>
        <v/>
      </c>
      <c r="CG223" s="276" t="str">
        <f>IF('Info patients (1)'!CG223&lt;&gt;'Info patients (2)'!CG223,"CHECK","")</f>
        <v/>
      </c>
      <c r="CH223" s="276" t="str">
        <f>IF('Info patients (1)'!CH223&lt;&gt;'Info patients (2)'!CH223,"CHECK","")</f>
        <v/>
      </c>
      <c r="CI223" s="276" t="str">
        <f>IF('Info patients (1)'!CI223&lt;&gt;'Info patients (2)'!CI223,"CHECK","")</f>
        <v/>
      </c>
      <c r="CJ223" s="276" t="str">
        <f>IF('Info patients (1)'!CJ223&lt;&gt;'Info patients (2)'!CJ223,"CHECK","")</f>
        <v/>
      </c>
      <c r="CK223" s="276" t="str">
        <f>IF('Info patients (1)'!CK223&lt;&gt;'Info patients (2)'!CK223,"CHECK","")</f>
        <v/>
      </c>
      <c r="CL223" s="276" t="str">
        <f>IF('Info patients (1)'!CL223&lt;&gt;'Info patients (2)'!CL223,"CHECK","")</f>
        <v/>
      </c>
      <c r="CM223" s="276" t="str">
        <f>IF('Info patients (1)'!CM223&lt;&gt;'Info patients (2)'!CM223,"CHECK","")</f>
        <v/>
      </c>
      <c r="CN223" s="276" t="str">
        <f>IF('Info patients (1)'!CN223&lt;&gt;'Info patients (2)'!CN223,"CHECK","")</f>
        <v/>
      </c>
      <c r="CO223" s="276" t="str">
        <f>IF('Info patients (1)'!CO223&lt;&gt;'Info patients (2)'!CO223,"CHECK","")</f>
        <v/>
      </c>
      <c r="CP223" s="276" t="str">
        <f>IF('Info patients (1)'!CP223&lt;&gt;'Info patients (2)'!CP223,"CHECK","")</f>
        <v/>
      </c>
      <c r="CQ223" s="276" t="str">
        <f>IF('Info patients (1)'!CQ223&lt;&gt;'Info patients (2)'!CQ223,"CHECK","")</f>
        <v/>
      </c>
      <c r="CR223" s="276" t="str">
        <f>IF('Info patients (1)'!CR223&lt;&gt;'Info patients (2)'!CR223,"CHECK","")</f>
        <v/>
      </c>
      <c r="CS223" s="276" t="str">
        <f>IF('Info patients (1)'!CS223&lt;&gt;'Info patients (2)'!CS223,"CHECK","")</f>
        <v/>
      </c>
      <c r="CT223" s="276" t="str">
        <f>IF('Info patients (1)'!CT223&lt;&gt;'Info patients (2)'!CT223,"CHECK","")</f>
        <v/>
      </c>
      <c r="CU223" s="276" t="str">
        <f>IF('Info patients (1)'!CU223&lt;&gt;'Info patients (2)'!CU223,"CHECK","")</f>
        <v/>
      </c>
      <c r="CV223" s="276" t="str">
        <f>IF('Info patients (1)'!CV223&lt;&gt;'Info patients (2)'!CV223,"CHECK","")</f>
        <v/>
      </c>
      <c r="CW223" s="276" t="str">
        <f>IF('Info patients (1)'!CW223&lt;&gt;'Info patients (2)'!CW223,"CHECK","")</f>
        <v/>
      </c>
      <c r="CX223" s="276" t="str">
        <f>IF('Info patients (1)'!CX223&lt;&gt;'Info patients (2)'!CX223,"CHECK","")</f>
        <v/>
      </c>
      <c r="CY223" s="276" t="str">
        <f>IF('Info patients (1)'!CY223&lt;&gt;'Info patients (2)'!CY223,"CHECK","")</f>
        <v/>
      </c>
      <c r="CZ223" s="276" t="str">
        <f>IF('Info patients (1)'!CZ223&lt;&gt;'Info patients (2)'!CZ223,"CHECK","")</f>
        <v/>
      </c>
      <c r="DA223" s="276" t="str">
        <f>IF('Info patients (1)'!DA223&lt;&gt;'Info patients (2)'!DA223,"CHECK","")</f>
        <v/>
      </c>
      <c r="DB223" s="276" t="str">
        <f>IF('Info patients (1)'!DB223&lt;&gt;'Info patients (2)'!DB223,"CHECK","")</f>
        <v/>
      </c>
      <c r="DC223" s="276" t="str">
        <f>IF('Info patients (1)'!DC223&lt;&gt;'Info patients (2)'!DC223,"CHECK","")</f>
        <v/>
      </c>
      <c r="DD223" s="276" t="str">
        <f>IF('Info patients (1)'!DD223&lt;&gt;'Info patients (2)'!DD223,"CHECK","")</f>
        <v/>
      </c>
      <c r="DE223" s="276" t="str">
        <f>IF('Info patients (1)'!DE223&lt;&gt;'Info patients (2)'!DE223,"CHECK","")</f>
        <v/>
      </c>
      <c r="DF223" s="276" t="str">
        <f>IF('Info patients (1)'!DF223&lt;&gt;'Info patients (2)'!DF223,"CHECK","")</f>
        <v/>
      </c>
      <c r="DG223" s="276" t="str">
        <f>IF('Info patients (1)'!DG223&lt;&gt;'Info patients (2)'!DG223,"CHECK","")</f>
        <v/>
      </c>
      <c r="DH223" s="276" t="str">
        <f>IF('Info patients (1)'!DH223&lt;&gt;'Info patients (2)'!DH223,"CHECK","")</f>
        <v/>
      </c>
      <c r="DI223" s="276" t="str">
        <f>IF('Info patients (1)'!DI223&lt;&gt;'Info patients (2)'!DI223,"CHECK","")</f>
        <v/>
      </c>
      <c r="DJ223" s="276" t="str">
        <f>IF('Info patients (1)'!DJ223&lt;&gt;'Info patients (2)'!DJ223,"CHECK","")</f>
        <v/>
      </c>
      <c r="DK223" s="276" t="str">
        <f>IF('Info patients (1)'!DK223&lt;&gt;'Info patients (2)'!DK223,"CHECK","")</f>
        <v/>
      </c>
      <c r="DL223" s="276" t="str">
        <f>IF('Info patients (1)'!DL223&lt;&gt;'Info patients (2)'!DL223,"CHECK","")</f>
        <v/>
      </c>
      <c r="DM223" s="276" t="str">
        <f>IF('Info patients (1)'!DM223&lt;&gt;'Info patients (2)'!DM223,"CHECK","")</f>
        <v/>
      </c>
      <c r="DN223" s="276" t="str">
        <f>IF('Info patients (1)'!DN223&lt;&gt;'Info patients (2)'!DN223,"CHECK","")</f>
        <v/>
      </c>
      <c r="DO223" s="276" t="str">
        <f>IF('Info patients (1)'!DO223&lt;&gt;'Info patients (2)'!DO223,"CHECK","")</f>
        <v/>
      </c>
      <c r="DP223" s="276" t="str">
        <f>IF('Info patients (1)'!DP223&lt;&gt;'Info patients (2)'!DP223,"CHECK","")</f>
        <v/>
      </c>
      <c r="DQ223" s="276" t="str">
        <f>IF('Info patients (1)'!DQ223&lt;&gt;'Info patients (2)'!DQ223,"CHECK","")</f>
        <v/>
      </c>
    </row>
    <row r="224" spans="1:121" s="326" customFormat="1" ht="23.25" customHeight="1" x14ac:dyDescent="0.2">
      <c r="A224" s="276" t="str">
        <f>IF('Info patients (1)'!A224&lt;&gt;'Info patients (2)'!A224,"CHECK","")</f>
        <v/>
      </c>
      <c r="B224" s="276" t="str">
        <f>IF('Info patients (1)'!B224&lt;&gt;'Info patients (2)'!B224,"CHECK","")</f>
        <v/>
      </c>
      <c r="C224" s="276" t="str">
        <f>IF('Info patients (1)'!C224&lt;&gt;'Info patients (2)'!C224,"CHECK","")</f>
        <v/>
      </c>
      <c r="D224" s="276" t="str">
        <f>IF('Info patients (1)'!D224&lt;&gt;'Info patients (2)'!D224,"CHECK","")</f>
        <v/>
      </c>
      <c r="E224" s="276" t="str">
        <f>IF('Info patients (1)'!E224&lt;&gt;'Info patients (2)'!E224,"CHECK","")</f>
        <v/>
      </c>
      <c r="F224" s="276" t="str">
        <f>IF('Info patients (1)'!F224&lt;&gt;'Info patients (2)'!F224,"CHECK","")</f>
        <v/>
      </c>
      <c r="G224" s="276" t="str">
        <f>IF('Info patients (1)'!G224&lt;&gt;'Info patients (2)'!G224,"CHECK","")</f>
        <v/>
      </c>
      <c r="H224" s="276" t="str">
        <f>IF('Info patients (1)'!H224&lt;&gt;'Info patients (2)'!H224,"CHECK","")</f>
        <v/>
      </c>
      <c r="I224" s="276" t="str">
        <f>IF('Info patients (1)'!I224&lt;&gt;'Info patients (2)'!I224,"CHECK","")</f>
        <v/>
      </c>
      <c r="J224" s="276" t="str">
        <f>IF('Info patients (1)'!J224&lt;&gt;'Info patients (2)'!J224,"CHECK","")</f>
        <v/>
      </c>
      <c r="K224" s="276" t="str">
        <f>IF('Info patients (1)'!K224&lt;&gt;'Info patients (2)'!K224,"CHECK","")</f>
        <v/>
      </c>
      <c r="L224" s="276" t="str">
        <f>IF('Info patients (1)'!L224&lt;&gt;'Info patients (2)'!L224,"CHECK","")</f>
        <v/>
      </c>
      <c r="M224" s="276" t="str">
        <f>IF('Info patients (1)'!M224&lt;&gt;'Info patients (2)'!M224,"CHECK","")</f>
        <v/>
      </c>
      <c r="N224" s="276" t="str">
        <f>IF('Info patients (1)'!N224&lt;&gt;'Info patients (2)'!N224,"CHECK","")</f>
        <v/>
      </c>
      <c r="O224" s="276" t="str">
        <f>IF('Info patients (1)'!O224&lt;&gt;'Info patients (2)'!O224,"CHECK","")</f>
        <v/>
      </c>
      <c r="P224" s="276" t="str">
        <f>IF('Info patients (1)'!P224&lt;&gt;'Info patients (2)'!P224,"CHECK","")</f>
        <v/>
      </c>
      <c r="Q224" s="276" t="str">
        <f>IF('Info patients (1)'!Q224&lt;&gt;'Info patients (2)'!Q224,"CHECK","")</f>
        <v/>
      </c>
      <c r="R224" s="276" t="str">
        <f>IF('Info patients (1)'!R224&lt;&gt;'Info patients (2)'!R224,"CHECK","")</f>
        <v/>
      </c>
      <c r="S224" s="276" t="str">
        <f>IF('Info patients (1)'!S224&lt;&gt;'Info patients (2)'!S224,"CHECK","")</f>
        <v/>
      </c>
      <c r="T224" s="276" t="str">
        <f>IF('Info patients (1)'!T224&lt;&gt;'Info patients (2)'!T224,"CHECK","")</f>
        <v/>
      </c>
      <c r="U224" s="276" t="str">
        <f>IF('Info patients (1)'!U224&lt;&gt;'Info patients (2)'!U224,"CHECK","")</f>
        <v/>
      </c>
      <c r="V224" s="276" t="str">
        <f>IF('Info patients (1)'!V224&lt;&gt;'Info patients (2)'!V224,"CHECK","")</f>
        <v/>
      </c>
      <c r="W224" s="276" t="str">
        <f>IF('Info patients (1)'!W224&lt;&gt;'Info patients (2)'!W224,"CHECK","")</f>
        <v/>
      </c>
      <c r="X224" s="276" t="str">
        <f>IF('Info patients (1)'!X224&lt;&gt;'Info patients (2)'!X224,"CHECK","")</f>
        <v/>
      </c>
      <c r="Y224" s="276" t="str">
        <f>IF('Info patients (1)'!Y224&lt;&gt;'Info patients (2)'!Y224,"CHECK","")</f>
        <v/>
      </c>
      <c r="Z224" s="276" t="str">
        <f>IF('Info patients (1)'!Z224&lt;&gt;'Info patients (2)'!Z224,"CHECK","")</f>
        <v/>
      </c>
      <c r="AA224" s="276" t="str">
        <f>IF('Info patients (1)'!AA224&lt;&gt;'Info patients (2)'!AA224,"CHECK","")</f>
        <v/>
      </c>
      <c r="AB224" s="276" t="str">
        <f>IF('Info patients (1)'!AB224&lt;&gt;'Info patients (2)'!AB224,"CHECK","")</f>
        <v/>
      </c>
      <c r="AC224" s="276" t="str">
        <f>IF('Info patients (1)'!AC224&lt;&gt;'Info patients (2)'!AC224,"CHECK","")</f>
        <v/>
      </c>
      <c r="AD224" s="276" t="str">
        <f>IF('Info patients (1)'!AD224&lt;&gt;'Info patients (2)'!AD224,"CHECK","")</f>
        <v/>
      </c>
      <c r="AE224" s="276" t="str">
        <f>IF('Info patients (1)'!AE224&lt;&gt;'Info patients (2)'!AE224,"CHECK","")</f>
        <v/>
      </c>
      <c r="AF224" s="276" t="str">
        <f>IF('Info patients (1)'!AF224&lt;&gt;'Info patients (2)'!AF224,"CHECK","")</f>
        <v/>
      </c>
      <c r="AG224" s="276" t="str">
        <f>IF('Info patients (1)'!AG224&lt;&gt;'Info patients (2)'!AG224,"CHECK","")</f>
        <v/>
      </c>
      <c r="AH224" s="276" t="str">
        <f>IF('Info patients (1)'!AH224&lt;&gt;'Info patients (2)'!AH224,"CHECK","")</f>
        <v/>
      </c>
      <c r="AI224" s="276" t="str">
        <f>IF('Info patients (1)'!AI224&lt;&gt;'Info patients (2)'!AI224,"CHECK","")</f>
        <v/>
      </c>
      <c r="AJ224" s="276" t="str">
        <f>IF('Info patients (1)'!AJ224&lt;&gt;'Info patients (2)'!AJ224,"CHECK","")</f>
        <v/>
      </c>
      <c r="AK224" s="276" t="str">
        <f>IF('Info patients (1)'!AK224&lt;&gt;'Info patients (2)'!AK224,"CHECK","")</f>
        <v/>
      </c>
      <c r="AL224" s="276" t="str">
        <f>IF('Info patients (1)'!AL224&lt;&gt;'Info patients (2)'!AL224,"CHECK","")</f>
        <v/>
      </c>
      <c r="AM224" s="276" t="str">
        <f>IF('Info patients (1)'!AM224&lt;&gt;'Info patients (2)'!AM224,"CHECK","")</f>
        <v/>
      </c>
      <c r="AN224" s="276" t="str">
        <f>IF('Info patients (1)'!AN224&lt;&gt;'Info patients (2)'!AN224,"CHECK","")</f>
        <v/>
      </c>
      <c r="AO224" s="276" t="str">
        <f>IF('Info patients (1)'!AO224&lt;&gt;'Info patients (2)'!AO224,"CHECK","")</f>
        <v/>
      </c>
      <c r="AP224" s="276" t="str">
        <f>IF('Info patients (1)'!AP224&lt;&gt;'Info patients (2)'!AP224,"CHECK","")</f>
        <v/>
      </c>
      <c r="AQ224" s="276" t="str">
        <f>IF('Info patients (1)'!AQ224&lt;&gt;'Info patients (2)'!AQ224,"CHECK","")</f>
        <v/>
      </c>
      <c r="AR224" s="276" t="str">
        <f>IF('Info patients (1)'!AR224&lt;&gt;'Info patients (2)'!AR224,"CHECK","")</f>
        <v/>
      </c>
      <c r="AS224" s="276" t="str">
        <f>IF('Info patients (1)'!AS224&lt;&gt;'Info patients (2)'!AS224,"CHECK","")</f>
        <v/>
      </c>
      <c r="AT224" s="276" t="str">
        <f>IF('Info patients (1)'!AT224&lt;&gt;'Info patients (2)'!AT224,"CHECK","")</f>
        <v/>
      </c>
      <c r="AU224" s="276" t="str">
        <f>IF('Info patients (1)'!AU224&lt;&gt;'Info patients (2)'!AU224,"CHECK","")</f>
        <v/>
      </c>
      <c r="AV224" s="276" t="str">
        <f>IF('Info patients (1)'!AV224&lt;&gt;'Info patients (2)'!AV224,"CHECK","")</f>
        <v/>
      </c>
      <c r="AW224" s="276" t="str">
        <f>IF('Info patients (1)'!AW224&lt;&gt;'Info patients (2)'!AW224,"CHECK","")</f>
        <v/>
      </c>
      <c r="AX224" s="276" t="str">
        <f>IF('Info patients (1)'!AX224&lt;&gt;'Info patients (2)'!AX224,"CHECK","")</f>
        <v/>
      </c>
      <c r="AY224" s="276" t="str">
        <f>IF('Info patients (1)'!AY224&lt;&gt;'Info patients (2)'!AY224,"CHECK","")</f>
        <v/>
      </c>
      <c r="AZ224" s="276" t="str">
        <f>IF('Info patients (1)'!AZ224&lt;&gt;'Info patients (2)'!AZ224,"CHECK","")</f>
        <v/>
      </c>
      <c r="BA224" s="276" t="str">
        <f>IF('Info patients (1)'!BA224&lt;&gt;'Info patients (2)'!BA224,"CHECK","")</f>
        <v/>
      </c>
      <c r="BB224" s="276" t="str">
        <f>IF('Info patients (1)'!BB224&lt;&gt;'Info patients (2)'!BB224,"CHECK","")</f>
        <v/>
      </c>
      <c r="BC224" s="276" t="str">
        <f>IF('Info patients (1)'!BC224&lt;&gt;'Info patients (2)'!BC224,"CHECK","")</f>
        <v/>
      </c>
      <c r="BD224" s="276" t="str">
        <f>IF('Info patients (1)'!BD224&lt;&gt;'Info patients (2)'!BD224,"CHECK","")</f>
        <v/>
      </c>
      <c r="BE224" s="276" t="str">
        <f>IF('Info patients (1)'!BE224&lt;&gt;'Info patients (2)'!BE224,"CHECK","")</f>
        <v/>
      </c>
      <c r="BF224" s="276" t="str">
        <f>IF('Info patients (1)'!BF224&lt;&gt;'Info patients (2)'!BF224,"CHECK","")</f>
        <v/>
      </c>
      <c r="BG224" s="276" t="str">
        <f>IF('Info patients (1)'!BG224&lt;&gt;'Info patients (2)'!BG224,"CHECK","")</f>
        <v/>
      </c>
      <c r="BH224" s="276" t="str">
        <f>IF('Info patients (1)'!BH224&lt;&gt;'Info patients (2)'!BH224,"CHECK","")</f>
        <v/>
      </c>
      <c r="BI224" s="276" t="str">
        <f>IF('Info patients (1)'!BI224&lt;&gt;'Info patients (2)'!BI224,"CHECK","")</f>
        <v/>
      </c>
      <c r="BJ224" s="276" t="str">
        <f>IF('Info patients (1)'!BJ224&lt;&gt;'Info patients (2)'!BJ224,"CHECK","")</f>
        <v/>
      </c>
      <c r="BK224" s="276" t="str">
        <f>IF('Info patients (1)'!BK224&lt;&gt;'Info patients (2)'!BK224,"CHECK","")</f>
        <v/>
      </c>
      <c r="BL224" s="276" t="str">
        <f>IF('Info patients (1)'!BL224&lt;&gt;'Info patients (2)'!BL224,"CHECK","")</f>
        <v/>
      </c>
      <c r="BM224" s="276" t="str">
        <f>IF('Info patients (1)'!BM224&lt;&gt;'Info patients (2)'!BM224,"CHECK","")</f>
        <v/>
      </c>
      <c r="BN224" s="276" t="str">
        <f>IF('Info patients (1)'!BN224&lt;&gt;'Info patients (2)'!BN224,"CHECK","")</f>
        <v/>
      </c>
      <c r="BO224" s="276" t="str">
        <f>IF('Info patients (1)'!BO224&lt;&gt;'Info patients (2)'!BO224,"CHECK","")</f>
        <v/>
      </c>
      <c r="BP224" s="276" t="str">
        <f>IF('Info patients (1)'!BP224&lt;&gt;'Info patients (2)'!BP224,"CHECK","")</f>
        <v/>
      </c>
      <c r="BQ224" s="276" t="str">
        <f>IF('Info patients (1)'!BQ224&lt;&gt;'Info patients (2)'!BQ224,"CHECK","")</f>
        <v/>
      </c>
      <c r="BR224" s="276" t="str">
        <f>IF('Info patients (1)'!BR224&lt;&gt;'Info patients (2)'!BR224,"CHECK","")</f>
        <v/>
      </c>
      <c r="BS224" s="276" t="str">
        <f>IF('Info patients (1)'!BS224&lt;&gt;'Info patients (2)'!BS224,"CHECK","")</f>
        <v/>
      </c>
      <c r="BT224" s="276" t="str">
        <f>IF('Info patients (1)'!BT224&lt;&gt;'Info patients (2)'!BT224,"CHECK","")</f>
        <v/>
      </c>
      <c r="BU224" s="276" t="str">
        <f>IF('Info patients (1)'!BU224&lt;&gt;'Info patients (2)'!BU224,"CHECK","")</f>
        <v/>
      </c>
      <c r="BV224" s="276" t="str">
        <f>IF('Info patients (1)'!BV224&lt;&gt;'Info patients (2)'!BV224,"CHECK","")</f>
        <v/>
      </c>
      <c r="BW224" s="276" t="str">
        <f>IF('Info patients (1)'!BW224&lt;&gt;'Info patients (2)'!BW224,"CHECK","")</f>
        <v/>
      </c>
      <c r="BX224" s="276" t="str">
        <f>IF('Info patients (1)'!BX224&lt;&gt;'Info patients (2)'!BX224,"CHECK","")</f>
        <v/>
      </c>
      <c r="BY224" s="276" t="str">
        <f>IF('Info patients (1)'!BY224&lt;&gt;'Info patients (2)'!BY224,"CHECK","")</f>
        <v/>
      </c>
      <c r="BZ224" s="276" t="str">
        <f>IF('Info patients (1)'!BZ224&lt;&gt;'Info patients (2)'!BZ224,"CHECK","")</f>
        <v/>
      </c>
      <c r="CA224" s="276" t="str">
        <f>IF('Info patients (1)'!CA224&lt;&gt;'Info patients (2)'!CA224,"CHECK","")</f>
        <v/>
      </c>
      <c r="CB224" s="276" t="str">
        <f>IF('Info patients (1)'!CB224&lt;&gt;'Info patients (2)'!CB224,"CHECK","")</f>
        <v/>
      </c>
      <c r="CC224" s="276" t="str">
        <f>IF('Info patients (1)'!CC224&lt;&gt;'Info patients (2)'!CC224,"CHECK","")</f>
        <v/>
      </c>
      <c r="CD224" s="276" t="str">
        <f>IF('Info patients (1)'!CD224&lt;&gt;'Info patients (2)'!CD224,"CHECK","")</f>
        <v/>
      </c>
      <c r="CE224" s="276" t="str">
        <f>IF('Info patients (1)'!CE224&lt;&gt;'Info patients (2)'!CE224,"CHECK","")</f>
        <v/>
      </c>
      <c r="CF224" s="276" t="str">
        <f>IF('Info patients (1)'!CF224&lt;&gt;'Info patients (2)'!CF224,"CHECK","")</f>
        <v/>
      </c>
      <c r="CG224" s="276" t="str">
        <f>IF('Info patients (1)'!CG224&lt;&gt;'Info patients (2)'!CG224,"CHECK","")</f>
        <v/>
      </c>
      <c r="CH224" s="276" t="str">
        <f>IF('Info patients (1)'!CH224&lt;&gt;'Info patients (2)'!CH224,"CHECK","")</f>
        <v/>
      </c>
      <c r="CI224" s="276" t="str">
        <f>IF('Info patients (1)'!CI224&lt;&gt;'Info patients (2)'!CI224,"CHECK","")</f>
        <v/>
      </c>
      <c r="CJ224" s="276" t="str">
        <f>IF('Info patients (1)'!CJ224&lt;&gt;'Info patients (2)'!CJ224,"CHECK","")</f>
        <v/>
      </c>
      <c r="CK224" s="276" t="str">
        <f>IF('Info patients (1)'!CK224&lt;&gt;'Info patients (2)'!CK224,"CHECK","")</f>
        <v/>
      </c>
      <c r="CL224" s="276" t="str">
        <f>IF('Info patients (1)'!CL224&lt;&gt;'Info patients (2)'!CL224,"CHECK","")</f>
        <v/>
      </c>
      <c r="CM224" s="276" t="str">
        <f>IF('Info patients (1)'!CM224&lt;&gt;'Info patients (2)'!CM224,"CHECK","")</f>
        <v/>
      </c>
      <c r="CN224" s="276" t="str">
        <f>IF('Info patients (1)'!CN224&lt;&gt;'Info patients (2)'!CN224,"CHECK","")</f>
        <v/>
      </c>
      <c r="CO224" s="276" t="str">
        <f>IF('Info patients (1)'!CO224&lt;&gt;'Info patients (2)'!CO224,"CHECK","")</f>
        <v/>
      </c>
      <c r="CP224" s="276" t="str">
        <f>IF('Info patients (1)'!CP224&lt;&gt;'Info patients (2)'!CP224,"CHECK","")</f>
        <v/>
      </c>
      <c r="CQ224" s="276" t="str">
        <f>IF('Info patients (1)'!CQ224&lt;&gt;'Info patients (2)'!CQ224,"CHECK","")</f>
        <v/>
      </c>
      <c r="CR224" s="276" t="str">
        <f>IF('Info patients (1)'!CR224&lt;&gt;'Info patients (2)'!CR224,"CHECK","")</f>
        <v/>
      </c>
      <c r="CS224" s="276" t="str">
        <f>IF('Info patients (1)'!CS224&lt;&gt;'Info patients (2)'!CS224,"CHECK","")</f>
        <v/>
      </c>
      <c r="CT224" s="276" t="str">
        <f>IF('Info patients (1)'!CT224&lt;&gt;'Info patients (2)'!CT224,"CHECK","")</f>
        <v/>
      </c>
      <c r="CU224" s="276" t="str">
        <f>IF('Info patients (1)'!CU224&lt;&gt;'Info patients (2)'!CU224,"CHECK","")</f>
        <v/>
      </c>
      <c r="CV224" s="276" t="str">
        <f>IF('Info patients (1)'!CV224&lt;&gt;'Info patients (2)'!CV224,"CHECK","")</f>
        <v/>
      </c>
      <c r="CW224" s="276" t="str">
        <f>IF('Info patients (1)'!CW224&lt;&gt;'Info patients (2)'!CW224,"CHECK","")</f>
        <v/>
      </c>
      <c r="CX224" s="276" t="str">
        <f>IF('Info patients (1)'!CX224&lt;&gt;'Info patients (2)'!CX224,"CHECK","")</f>
        <v/>
      </c>
      <c r="CY224" s="276" t="str">
        <f>IF('Info patients (1)'!CY224&lt;&gt;'Info patients (2)'!CY224,"CHECK","")</f>
        <v/>
      </c>
      <c r="CZ224" s="276" t="str">
        <f>IF('Info patients (1)'!CZ224&lt;&gt;'Info patients (2)'!CZ224,"CHECK","")</f>
        <v/>
      </c>
      <c r="DA224" s="276" t="str">
        <f>IF('Info patients (1)'!DA224&lt;&gt;'Info patients (2)'!DA224,"CHECK","")</f>
        <v/>
      </c>
      <c r="DB224" s="276" t="str">
        <f>IF('Info patients (1)'!DB224&lt;&gt;'Info patients (2)'!DB224,"CHECK","")</f>
        <v/>
      </c>
      <c r="DC224" s="276" t="str">
        <f>IF('Info patients (1)'!DC224&lt;&gt;'Info patients (2)'!DC224,"CHECK","")</f>
        <v/>
      </c>
      <c r="DD224" s="276" t="str">
        <f>IF('Info patients (1)'!DD224&lt;&gt;'Info patients (2)'!DD224,"CHECK","")</f>
        <v/>
      </c>
      <c r="DE224" s="276" t="str">
        <f>IF('Info patients (1)'!DE224&lt;&gt;'Info patients (2)'!DE224,"CHECK","")</f>
        <v/>
      </c>
      <c r="DF224" s="276" t="str">
        <f>IF('Info patients (1)'!DF224&lt;&gt;'Info patients (2)'!DF224,"CHECK","")</f>
        <v/>
      </c>
      <c r="DG224" s="276" t="str">
        <f>IF('Info patients (1)'!DG224&lt;&gt;'Info patients (2)'!DG224,"CHECK","")</f>
        <v/>
      </c>
      <c r="DH224" s="276" t="str">
        <f>IF('Info patients (1)'!DH224&lt;&gt;'Info patients (2)'!DH224,"CHECK","")</f>
        <v/>
      </c>
      <c r="DI224" s="276" t="str">
        <f>IF('Info patients (1)'!DI224&lt;&gt;'Info patients (2)'!DI224,"CHECK","")</f>
        <v/>
      </c>
      <c r="DJ224" s="276" t="str">
        <f>IF('Info patients (1)'!DJ224&lt;&gt;'Info patients (2)'!DJ224,"CHECK","")</f>
        <v/>
      </c>
      <c r="DK224" s="276" t="str">
        <f>IF('Info patients (1)'!DK224&lt;&gt;'Info patients (2)'!DK224,"CHECK","")</f>
        <v/>
      </c>
      <c r="DL224" s="276" t="str">
        <f>IF('Info patients (1)'!DL224&lt;&gt;'Info patients (2)'!DL224,"CHECK","")</f>
        <v/>
      </c>
      <c r="DM224" s="276" t="str">
        <f>IF('Info patients (1)'!DM224&lt;&gt;'Info patients (2)'!DM224,"CHECK","")</f>
        <v/>
      </c>
      <c r="DN224" s="276" t="str">
        <f>IF('Info patients (1)'!DN224&lt;&gt;'Info patients (2)'!DN224,"CHECK","")</f>
        <v/>
      </c>
      <c r="DO224" s="276" t="str">
        <f>IF('Info patients (1)'!DO224&lt;&gt;'Info patients (2)'!DO224,"CHECK","")</f>
        <v/>
      </c>
      <c r="DP224" s="276" t="str">
        <f>IF('Info patients (1)'!DP224&lt;&gt;'Info patients (2)'!DP224,"CHECK","")</f>
        <v/>
      </c>
      <c r="DQ224" s="276" t="str">
        <f>IF('Info patients (1)'!DQ224&lt;&gt;'Info patients (2)'!DQ224,"CHECK","")</f>
        <v/>
      </c>
    </row>
    <row r="225" spans="1:121" s="326" customFormat="1" ht="23.25" customHeight="1" x14ac:dyDescent="0.2">
      <c r="A225" s="276" t="str">
        <f>IF('Info patients (1)'!A225&lt;&gt;'Info patients (2)'!A225,"CHECK","")</f>
        <v/>
      </c>
      <c r="B225" s="276" t="str">
        <f>IF('Info patients (1)'!B225&lt;&gt;'Info patients (2)'!B225,"CHECK","")</f>
        <v/>
      </c>
      <c r="C225" s="276" t="str">
        <f>IF('Info patients (1)'!C225&lt;&gt;'Info patients (2)'!C225,"CHECK","")</f>
        <v/>
      </c>
      <c r="D225" s="276" t="str">
        <f>IF('Info patients (1)'!D225&lt;&gt;'Info patients (2)'!D225,"CHECK","")</f>
        <v/>
      </c>
      <c r="E225" s="276" t="str">
        <f>IF('Info patients (1)'!E225&lt;&gt;'Info patients (2)'!E225,"CHECK","")</f>
        <v/>
      </c>
      <c r="F225" s="276" t="str">
        <f>IF('Info patients (1)'!F225&lt;&gt;'Info patients (2)'!F225,"CHECK","")</f>
        <v/>
      </c>
      <c r="G225" s="276" t="str">
        <f>IF('Info patients (1)'!G225&lt;&gt;'Info patients (2)'!G225,"CHECK","")</f>
        <v/>
      </c>
      <c r="H225" s="276" t="str">
        <f>IF('Info patients (1)'!H225&lt;&gt;'Info patients (2)'!H225,"CHECK","")</f>
        <v/>
      </c>
      <c r="I225" s="276" t="str">
        <f>IF('Info patients (1)'!I225&lt;&gt;'Info patients (2)'!I225,"CHECK","")</f>
        <v/>
      </c>
      <c r="J225" s="276" t="str">
        <f>IF('Info patients (1)'!J225&lt;&gt;'Info patients (2)'!J225,"CHECK","")</f>
        <v/>
      </c>
      <c r="K225" s="276" t="str">
        <f>IF('Info patients (1)'!K225&lt;&gt;'Info patients (2)'!K225,"CHECK","")</f>
        <v/>
      </c>
      <c r="L225" s="276" t="str">
        <f>IF('Info patients (1)'!L225&lt;&gt;'Info patients (2)'!L225,"CHECK","")</f>
        <v/>
      </c>
      <c r="M225" s="276" t="str">
        <f>IF('Info patients (1)'!M225&lt;&gt;'Info patients (2)'!M225,"CHECK","")</f>
        <v/>
      </c>
      <c r="N225" s="276" t="str">
        <f>IF('Info patients (1)'!N225&lt;&gt;'Info patients (2)'!N225,"CHECK","")</f>
        <v/>
      </c>
      <c r="O225" s="276" t="str">
        <f>IF('Info patients (1)'!O225&lt;&gt;'Info patients (2)'!O225,"CHECK","")</f>
        <v/>
      </c>
      <c r="P225" s="276" t="str">
        <f>IF('Info patients (1)'!P225&lt;&gt;'Info patients (2)'!P225,"CHECK","")</f>
        <v/>
      </c>
      <c r="Q225" s="276" t="str">
        <f>IF('Info patients (1)'!Q225&lt;&gt;'Info patients (2)'!Q225,"CHECK","")</f>
        <v/>
      </c>
      <c r="R225" s="276" t="str">
        <f>IF('Info patients (1)'!R225&lt;&gt;'Info patients (2)'!R225,"CHECK","")</f>
        <v/>
      </c>
      <c r="S225" s="276" t="str">
        <f>IF('Info patients (1)'!S225&lt;&gt;'Info patients (2)'!S225,"CHECK","")</f>
        <v/>
      </c>
      <c r="T225" s="276" t="str">
        <f>IF('Info patients (1)'!T225&lt;&gt;'Info patients (2)'!T225,"CHECK","")</f>
        <v/>
      </c>
      <c r="U225" s="276" t="str">
        <f>IF('Info patients (1)'!U225&lt;&gt;'Info patients (2)'!U225,"CHECK","")</f>
        <v/>
      </c>
      <c r="V225" s="276" t="str">
        <f>IF('Info patients (1)'!V225&lt;&gt;'Info patients (2)'!V225,"CHECK","")</f>
        <v/>
      </c>
      <c r="W225" s="276" t="str">
        <f>IF('Info patients (1)'!W225&lt;&gt;'Info patients (2)'!W225,"CHECK","")</f>
        <v/>
      </c>
      <c r="X225" s="276" t="str">
        <f>IF('Info patients (1)'!X225&lt;&gt;'Info patients (2)'!X225,"CHECK","")</f>
        <v/>
      </c>
      <c r="Y225" s="276" t="str">
        <f>IF('Info patients (1)'!Y225&lt;&gt;'Info patients (2)'!Y225,"CHECK","")</f>
        <v/>
      </c>
      <c r="Z225" s="276" t="str">
        <f>IF('Info patients (1)'!Z225&lt;&gt;'Info patients (2)'!Z225,"CHECK","")</f>
        <v/>
      </c>
      <c r="AA225" s="276" t="str">
        <f>IF('Info patients (1)'!AA225&lt;&gt;'Info patients (2)'!AA225,"CHECK","")</f>
        <v/>
      </c>
      <c r="AB225" s="276" t="str">
        <f>IF('Info patients (1)'!AB225&lt;&gt;'Info patients (2)'!AB225,"CHECK","")</f>
        <v/>
      </c>
      <c r="AC225" s="276" t="str">
        <f>IF('Info patients (1)'!AC225&lt;&gt;'Info patients (2)'!AC225,"CHECK","")</f>
        <v/>
      </c>
      <c r="AD225" s="276" t="str">
        <f>IF('Info patients (1)'!AD225&lt;&gt;'Info patients (2)'!AD225,"CHECK","")</f>
        <v/>
      </c>
      <c r="AE225" s="276" t="str">
        <f>IF('Info patients (1)'!AE225&lt;&gt;'Info patients (2)'!AE225,"CHECK","")</f>
        <v/>
      </c>
      <c r="AF225" s="276" t="str">
        <f>IF('Info patients (1)'!AF225&lt;&gt;'Info patients (2)'!AF225,"CHECK","")</f>
        <v/>
      </c>
      <c r="AG225" s="276" t="str">
        <f>IF('Info patients (1)'!AG225&lt;&gt;'Info patients (2)'!AG225,"CHECK","")</f>
        <v/>
      </c>
      <c r="AH225" s="276" t="str">
        <f>IF('Info patients (1)'!AH225&lt;&gt;'Info patients (2)'!AH225,"CHECK","")</f>
        <v/>
      </c>
      <c r="AI225" s="276" t="str">
        <f>IF('Info patients (1)'!AI225&lt;&gt;'Info patients (2)'!AI225,"CHECK","")</f>
        <v/>
      </c>
      <c r="AJ225" s="276" t="str">
        <f>IF('Info patients (1)'!AJ225&lt;&gt;'Info patients (2)'!AJ225,"CHECK","")</f>
        <v/>
      </c>
      <c r="AK225" s="276" t="str">
        <f>IF('Info patients (1)'!AK225&lt;&gt;'Info patients (2)'!AK225,"CHECK","")</f>
        <v/>
      </c>
      <c r="AL225" s="276" t="str">
        <f>IF('Info patients (1)'!AL225&lt;&gt;'Info patients (2)'!AL225,"CHECK","")</f>
        <v/>
      </c>
      <c r="AM225" s="276" t="str">
        <f>IF('Info patients (1)'!AM225&lt;&gt;'Info patients (2)'!AM225,"CHECK","")</f>
        <v/>
      </c>
      <c r="AN225" s="276" t="str">
        <f>IF('Info patients (1)'!AN225&lt;&gt;'Info patients (2)'!AN225,"CHECK","")</f>
        <v/>
      </c>
      <c r="AO225" s="276" t="str">
        <f>IF('Info patients (1)'!AO225&lt;&gt;'Info patients (2)'!AO225,"CHECK","")</f>
        <v/>
      </c>
      <c r="AP225" s="276" t="str">
        <f>IF('Info patients (1)'!AP225&lt;&gt;'Info patients (2)'!AP225,"CHECK","")</f>
        <v/>
      </c>
      <c r="AQ225" s="276" t="str">
        <f>IF('Info patients (1)'!AQ225&lt;&gt;'Info patients (2)'!AQ225,"CHECK","")</f>
        <v/>
      </c>
      <c r="AR225" s="276" t="str">
        <f>IF('Info patients (1)'!AR225&lt;&gt;'Info patients (2)'!AR225,"CHECK","")</f>
        <v/>
      </c>
      <c r="AS225" s="276" t="str">
        <f>IF('Info patients (1)'!AS225&lt;&gt;'Info patients (2)'!AS225,"CHECK","")</f>
        <v/>
      </c>
      <c r="AT225" s="276" t="str">
        <f>IF('Info patients (1)'!AT225&lt;&gt;'Info patients (2)'!AT225,"CHECK","")</f>
        <v/>
      </c>
      <c r="AU225" s="276" t="str">
        <f>IF('Info patients (1)'!AU225&lt;&gt;'Info patients (2)'!AU225,"CHECK","")</f>
        <v/>
      </c>
      <c r="AV225" s="276" t="str">
        <f>IF('Info patients (1)'!AV225&lt;&gt;'Info patients (2)'!AV225,"CHECK","")</f>
        <v/>
      </c>
      <c r="AW225" s="276" t="str">
        <f>IF('Info patients (1)'!AW225&lt;&gt;'Info patients (2)'!AW225,"CHECK","")</f>
        <v/>
      </c>
      <c r="AX225" s="276" t="str">
        <f>IF('Info patients (1)'!AX225&lt;&gt;'Info patients (2)'!AX225,"CHECK","")</f>
        <v/>
      </c>
      <c r="AY225" s="276" t="str">
        <f>IF('Info patients (1)'!AY225&lt;&gt;'Info patients (2)'!AY225,"CHECK","")</f>
        <v/>
      </c>
      <c r="AZ225" s="276" t="str">
        <f>IF('Info patients (1)'!AZ225&lt;&gt;'Info patients (2)'!AZ225,"CHECK","")</f>
        <v/>
      </c>
      <c r="BA225" s="276" t="str">
        <f>IF('Info patients (1)'!BA225&lt;&gt;'Info patients (2)'!BA225,"CHECK","")</f>
        <v/>
      </c>
      <c r="BB225" s="276" t="str">
        <f>IF('Info patients (1)'!BB225&lt;&gt;'Info patients (2)'!BB225,"CHECK","")</f>
        <v/>
      </c>
      <c r="BC225" s="276" t="str">
        <f>IF('Info patients (1)'!BC225&lt;&gt;'Info patients (2)'!BC225,"CHECK","")</f>
        <v/>
      </c>
      <c r="BD225" s="276" t="str">
        <f>IF('Info patients (1)'!BD225&lt;&gt;'Info patients (2)'!BD225,"CHECK","")</f>
        <v/>
      </c>
      <c r="BE225" s="276" t="str">
        <f>IF('Info patients (1)'!BE225&lt;&gt;'Info patients (2)'!BE225,"CHECK","")</f>
        <v/>
      </c>
      <c r="BF225" s="276" t="str">
        <f>IF('Info patients (1)'!BF225&lt;&gt;'Info patients (2)'!BF225,"CHECK","")</f>
        <v/>
      </c>
      <c r="BG225" s="276" t="str">
        <f>IF('Info patients (1)'!BG225&lt;&gt;'Info patients (2)'!BG225,"CHECK","")</f>
        <v/>
      </c>
      <c r="BH225" s="276" t="str">
        <f>IF('Info patients (1)'!BH225&lt;&gt;'Info patients (2)'!BH225,"CHECK","")</f>
        <v/>
      </c>
      <c r="BI225" s="276" t="str">
        <f>IF('Info patients (1)'!BI225&lt;&gt;'Info patients (2)'!BI225,"CHECK","")</f>
        <v/>
      </c>
      <c r="BJ225" s="276" t="str">
        <f>IF('Info patients (1)'!BJ225&lt;&gt;'Info patients (2)'!BJ225,"CHECK","")</f>
        <v/>
      </c>
      <c r="BK225" s="276" t="str">
        <f>IF('Info patients (1)'!BK225&lt;&gt;'Info patients (2)'!BK225,"CHECK","")</f>
        <v/>
      </c>
      <c r="BL225" s="276" t="str">
        <f>IF('Info patients (1)'!BL225&lt;&gt;'Info patients (2)'!BL225,"CHECK","")</f>
        <v/>
      </c>
      <c r="BM225" s="276" t="str">
        <f>IF('Info patients (1)'!BM225&lt;&gt;'Info patients (2)'!BM225,"CHECK","")</f>
        <v/>
      </c>
      <c r="BN225" s="276" t="str">
        <f>IF('Info patients (1)'!BN225&lt;&gt;'Info patients (2)'!BN225,"CHECK","")</f>
        <v/>
      </c>
      <c r="BO225" s="276" t="str">
        <f>IF('Info patients (1)'!BO225&lt;&gt;'Info patients (2)'!BO225,"CHECK","")</f>
        <v/>
      </c>
      <c r="BP225" s="276" t="str">
        <f>IF('Info patients (1)'!BP225&lt;&gt;'Info patients (2)'!BP225,"CHECK","")</f>
        <v/>
      </c>
      <c r="BQ225" s="276" t="str">
        <f>IF('Info patients (1)'!BQ225&lt;&gt;'Info patients (2)'!BQ225,"CHECK","")</f>
        <v/>
      </c>
      <c r="BR225" s="276" t="str">
        <f>IF('Info patients (1)'!BR225&lt;&gt;'Info patients (2)'!BR225,"CHECK","")</f>
        <v/>
      </c>
      <c r="BS225" s="276" t="str">
        <f>IF('Info patients (1)'!BS225&lt;&gt;'Info patients (2)'!BS225,"CHECK","")</f>
        <v/>
      </c>
      <c r="BT225" s="276" t="str">
        <f>IF('Info patients (1)'!BT225&lt;&gt;'Info patients (2)'!BT225,"CHECK","")</f>
        <v/>
      </c>
      <c r="BU225" s="276" t="str">
        <f>IF('Info patients (1)'!BU225&lt;&gt;'Info patients (2)'!BU225,"CHECK","")</f>
        <v/>
      </c>
      <c r="BV225" s="276" t="str">
        <f>IF('Info patients (1)'!BV225&lt;&gt;'Info patients (2)'!BV225,"CHECK","")</f>
        <v/>
      </c>
      <c r="BW225" s="276" t="str">
        <f>IF('Info patients (1)'!BW225&lt;&gt;'Info patients (2)'!BW225,"CHECK","")</f>
        <v/>
      </c>
      <c r="BX225" s="276" t="str">
        <f>IF('Info patients (1)'!BX225&lt;&gt;'Info patients (2)'!BX225,"CHECK","")</f>
        <v/>
      </c>
      <c r="BY225" s="276" t="str">
        <f>IF('Info patients (1)'!BY225&lt;&gt;'Info patients (2)'!BY225,"CHECK","")</f>
        <v/>
      </c>
      <c r="BZ225" s="276" t="str">
        <f>IF('Info patients (1)'!BZ225&lt;&gt;'Info patients (2)'!BZ225,"CHECK","")</f>
        <v/>
      </c>
      <c r="CA225" s="276" t="str">
        <f>IF('Info patients (1)'!CA225&lt;&gt;'Info patients (2)'!CA225,"CHECK","")</f>
        <v/>
      </c>
      <c r="CB225" s="276" t="str">
        <f>IF('Info patients (1)'!CB225&lt;&gt;'Info patients (2)'!CB225,"CHECK","")</f>
        <v/>
      </c>
      <c r="CC225" s="276" t="str">
        <f>IF('Info patients (1)'!CC225&lt;&gt;'Info patients (2)'!CC225,"CHECK","")</f>
        <v/>
      </c>
      <c r="CD225" s="276" t="str">
        <f>IF('Info patients (1)'!CD225&lt;&gt;'Info patients (2)'!CD225,"CHECK","")</f>
        <v/>
      </c>
      <c r="CE225" s="276" t="str">
        <f>IF('Info patients (1)'!CE225&lt;&gt;'Info patients (2)'!CE225,"CHECK","")</f>
        <v/>
      </c>
      <c r="CF225" s="276" t="str">
        <f>IF('Info patients (1)'!CF225&lt;&gt;'Info patients (2)'!CF225,"CHECK","")</f>
        <v/>
      </c>
      <c r="CG225" s="276" t="str">
        <f>IF('Info patients (1)'!CG225&lt;&gt;'Info patients (2)'!CG225,"CHECK","")</f>
        <v/>
      </c>
      <c r="CH225" s="276" t="str">
        <f>IF('Info patients (1)'!CH225&lt;&gt;'Info patients (2)'!CH225,"CHECK","")</f>
        <v/>
      </c>
      <c r="CI225" s="276" t="str">
        <f>IF('Info patients (1)'!CI225&lt;&gt;'Info patients (2)'!CI225,"CHECK","")</f>
        <v/>
      </c>
      <c r="CJ225" s="276" t="str">
        <f>IF('Info patients (1)'!CJ225&lt;&gt;'Info patients (2)'!CJ225,"CHECK","")</f>
        <v/>
      </c>
      <c r="CK225" s="276" t="str">
        <f>IF('Info patients (1)'!CK225&lt;&gt;'Info patients (2)'!CK225,"CHECK","")</f>
        <v/>
      </c>
      <c r="CL225" s="276" t="str">
        <f>IF('Info patients (1)'!CL225&lt;&gt;'Info patients (2)'!CL225,"CHECK","")</f>
        <v/>
      </c>
      <c r="CM225" s="276" t="str">
        <f>IF('Info patients (1)'!CM225&lt;&gt;'Info patients (2)'!CM225,"CHECK","")</f>
        <v/>
      </c>
      <c r="CN225" s="276" t="str">
        <f>IF('Info patients (1)'!CN225&lt;&gt;'Info patients (2)'!CN225,"CHECK","")</f>
        <v/>
      </c>
      <c r="CO225" s="276" t="str">
        <f>IF('Info patients (1)'!CO225&lt;&gt;'Info patients (2)'!CO225,"CHECK","")</f>
        <v/>
      </c>
      <c r="CP225" s="276" t="str">
        <f>IF('Info patients (1)'!CP225&lt;&gt;'Info patients (2)'!CP225,"CHECK","")</f>
        <v/>
      </c>
      <c r="CQ225" s="276" t="str">
        <f>IF('Info patients (1)'!CQ225&lt;&gt;'Info patients (2)'!CQ225,"CHECK","")</f>
        <v/>
      </c>
      <c r="CR225" s="276" t="str">
        <f>IF('Info patients (1)'!CR225&lt;&gt;'Info patients (2)'!CR225,"CHECK","")</f>
        <v/>
      </c>
      <c r="CS225" s="276" t="str">
        <f>IF('Info patients (1)'!CS225&lt;&gt;'Info patients (2)'!CS225,"CHECK","")</f>
        <v/>
      </c>
      <c r="CT225" s="276" t="str">
        <f>IF('Info patients (1)'!CT225&lt;&gt;'Info patients (2)'!CT225,"CHECK","")</f>
        <v/>
      </c>
      <c r="CU225" s="276" t="str">
        <f>IF('Info patients (1)'!CU225&lt;&gt;'Info patients (2)'!CU225,"CHECK","")</f>
        <v/>
      </c>
      <c r="CV225" s="276" t="str">
        <f>IF('Info patients (1)'!CV225&lt;&gt;'Info patients (2)'!CV225,"CHECK","")</f>
        <v/>
      </c>
      <c r="CW225" s="276" t="str">
        <f>IF('Info patients (1)'!CW225&lt;&gt;'Info patients (2)'!CW225,"CHECK","")</f>
        <v/>
      </c>
      <c r="CX225" s="276" t="str">
        <f>IF('Info patients (1)'!CX225&lt;&gt;'Info patients (2)'!CX225,"CHECK","")</f>
        <v/>
      </c>
      <c r="CY225" s="276" t="str">
        <f>IF('Info patients (1)'!CY225&lt;&gt;'Info patients (2)'!CY225,"CHECK","")</f>
        <v/>
      </c>
      <c r="CZ225" s="276" t="str">
        <f>IF('Info patients (1)'!CZ225&lt;&gt;'Info patients (2)'!CZ225,"CHECK","")</f>
        <v/>
      </c>
      <c r="DA225" s="276" t="str">
        <f>IF('Info patients (1)'!DA225&lt;&gt;'Info patients (2)'!DA225,"CHECK","")</f>
        <v/>
      </c>
      <c r="DB225" s="276" t="str">
        <f>IF('Info patients (1)'!DB225&lt;&gt;'Info patients (2)'!DB225,"CHECK","")</f>
        <v/>
      </c>
      <c r="DC225" s="276" t="str">
        <f>IF('Info patients (1)'!DC225&lt;&gt;'Info patients (2)'!DC225,"CHECK","")</f>
        <v/>
      </c>
      <c r="DD225" s="276" t="str">
        <f>IF('Info patients (1)'!DD225&lt;&gt;'Info patients (2)'!DD225,"CHECK","")</f>
        <v/>
      </c>
      <c r="DE225" s="276" t="str">
        <f>IF('Info patients (1)'!DE225&lt;&gt;'Info patients (2)'!DE225,"CHECK","")</f>
        <v/>
      </c>
      <c r="DF225" s="276" t="str">
        <f>IF('Info patients (1)'!DF225&lt;&gt;'Info patients (2)'!DF225,"CHECK","")</f>
        <v/>
      </c>
      <c r="DG225" s="276" t="str">
        <f>IF('Info patients (1)'!DG225&lt;&gt;'Info patients (2)'!DG225,"CHECK","")</f>
        <v/>
      </c>
      <c r="DH225" s="276" t="str">
        <f>IF('Info patients (1)'!DH225&lt;&gt;'Info patients (2)'!DH225,"CHECK","")</f>
        <v/>
      </c>
      <c r="DI225" s="276" t="str">
        <f>IF('Info patients (1)'!DI225&lt;&gt;'Info patients (2)'!DI225,"CHECK","")</f>
        <v/>
      </c>
      <c r="DJ225" s="276" t="str">
        <f>IF('Info patients (1)'!DJ225&lt;&gt;'Info patients (2)'!DJ225,"CHECK","")</f>
        <v/>
      </c>
      <c r="DK225" s="276" t="str">
        <f>IF('Info patients (1)'!DK225&lt;&gt;'Info patients (2)'!DK225,"CHECK","")</f>
        <v/>
      </c>
      <c r="DL225" s="276" t="str">
        <f>IF('Info patients (1)'!DL225&lt;&gt;'Info patients (2)'!DL225,"CHECK","")</f>
        <v/>
      </c>
      <c r="DM225" s="276" t="str">
        <f>IF('Info patients (1)'!DM225&lt;&gt;'Info patients (2)'!DM225,"CHECK","")</f>
        <v/>
      </c>
      <c r="DN225" s="276" t="str">
        <f>IF('Info patients (1)'!DN225&lt;&gt;'Info patients (2)'!DN225,"CHECK","")</f>
        <v/>
      </c>
      <c r="DO225" s="276" t="str">
        <f>IF('Info patients (1)'!DO225&lt;&gt;'Info patients (2)'!DO225,"CHECK","")</f>
        <v/>
      </c>
      <c r="DP225" s="276" t="str">
        <f>IF('Info patients (1)'!DP225&lt;&gt;'Info patients (2)'!DP225,"CHECK","")</f>
        <v/>
      </c>
      <c r="DQ225" s="276" t="str">
        <f>IF('Info patients (1)'!DQ225&lt;&gt;'Info patients (2)'!DQ225,"CHECK","")</f>
        <v/>
      </c>
    </row>
    <row r="226" spans="1:121" s="326" customFormat="1" ht="23.25" customHeight="1" x14ac:dyDescent="0.2">
      <c r="A226" s="276" t="str">
        <f>IF('Info patients (1)'!A226&lt;&gt;'Info patients (2)'!A226,"CHECK","")</f>
        <v/>
      </c>
      <c r="B226" s="276" t="str">
        <f>IF('Info patients (1)'!B226&lt;&gt;'Info patients (2)'!B226,"CHECK","")</f>
        <v/>
      </c>
      <c r="C226" s="276" t="str">
        <f>IF('Info patients (1)'!C226&lt;&gt;'Info patients (2)'!C226,"CHECK","")</f>
        <v/>
      </c>
      <c r="D226" s="276" t="str">
        <f>IF('Info patients (1)'!D226&lt;&gt;'Info patients (2)'!D226,"CHECK","")</f>
        <v/>
      </c>
      <c r="E226" s="276" t="str">
        <f>IF('Info patients (1)'!E226&lt;&gt;'Info patients (2)'!E226,"CHECK","")</f>
        <v/>
      </c>
      <c r="F226" s="276" t="str">
        <f>IF('Info patients (1)'!F226&lt;&gt;'Info patients (2)'!F226,"CHECK","")</f>
        <v/>
      </c>
      <c r="G226" s="276" t="str">
        <f>IF('Info patients (1)'!G226&lt;&gt;'Info patients (2)'!G226,"CHECK","")</f>
        <v/>
      </c>
      <c r="H226" s="276" t="str">
        <f>IF('Info patients (1)'!H226&lt;&gt;'Info patients (2)'!H226,"CHECK","")</f>
        <v/>
      </c>
      <c r="I226" s="276" t="str">
        <f>IF('Info patients (1)'!I226&lt;&gt;'Info patients (2)'!I226,"CHECK","")</f>
        <v/>
      </c>
      <c r="J226" s="276" t="str">
        <f>IF('Info patients (1)'!J226&lt;&gt;'Info patients (2)'!J226,"CHECK","")</f>
        <v/>
      </c>
      <c r="K226" s="276" t="str">
        <f>IF('Info patients (1)'!K226&lt;&gt;'Info patients (2)'!K226,"CHECK","")</f>
        <v/>
      </c>
      <c r="L226" s="276" t="str">
        <f>IF('Info patients (1)'!L226&lt;&gt;'Info patients (2)'!L226,"CHECK","")</f>
        <v/>
      </c>
      <c r="M226" s="276" t="str">
        <f>IF('Info patients (1)'!M226&lt;&gt;'Info patients (2)'!M226,"CHECK","")</f>
        <v/>
      </c>
      <c r="N226" s="276" t="str">
        <f>IF('Info patients (1)'!N226&lt;&gt;'Info patients (2)'!N226,"CHECK","")</f>
        <v/>
      </c>
      <c r="O226" s="276" t="str">
        <f>IF('Info patients (1)'!O226&lt;&gt;'Info patients (2)'!O226,"CHECK","")</f>
        <v/>
      </c>
      <c r="P226" s="276" t="str">
        <f>IF('Info patients (1)'!P226&lt;&gt;'Info patients (2)'!P226,"CHECK","")</f>
        <v/>
      </c>
      <c r="Q226" s="276" t="str">
        <f>IF('Info patients (1)'!Q226&lt;&gt;'Info patients (2)'!Q226,"CHECK","")</f>
        <v/>
      </c>
      <c r="R226" s="276" t="str">
        <f>IF('Info patients (1)'!R226&lt;&gt;'Info patients (2)'!R226,"CHECK","")</f>
        <v/>
      </c>
      <c r="S226" s="276" t="str">
        <f>IF('Info patients (1)'!S226&lt;&gt;'Info patients (2)'!S226,"CHECK","")</f>
        <v/>
      </c>
      <c r="T226" s="276" t="str">
        <f>IF('Info patients (1)'!T226&lt;&gt;'Info patients (2)'!T226,"CHECK","")</f>
        <v/>
      </c>
      <c r="U226" s="276" t="str">
        <f>IF('Info patients (1)'!U226&lt;&gt;'Info patients (2)'!U226,"CHECK","")</f>
        <v/>
      </c>
      <c r="V226" s="276" t="str">
        <f>IF('Info patients (1)'!V226&lt;&gt;'Info patients (2)'!V226,"CHECK","")</f>
        <v/>
      </c>
      <c r="W226" s="276" t="str">
        <f>IF('Info patients (1)'!W226&lt;&gt;'Info patients (2)'!W226,"CHECK","")</f>
        <v/>
      </c>
      <c r="X226" s="276" t="str">
        <f>IF('Info patients (1)'!X226&lt;&gt;'Info patients (2)'!X226,"CHECK","")</f>
        <v/>
      </c>
      <c r="Y226" s="276" t="str">
        <f>IF('Info patients (1)'!Y226&lt;&gt;'Info patients (2)'!Y226,"CHECK","")</f>
        <v/>
      </c>
      <c r="Z226" s="276" t="str">
        <f>IF('Info patients (1)'!Z226&lt;&gt;'Info patients (2)'!Z226,"CHECK","")</f>
        <v/>
      </c>
      <c r="AA226" s="276" t="str">
        <f>IF('Info patients (1)'!AA226&lt;&gt;'Info patients (2)'!AA226,"CHECK","")</f>
        <v/>
      </c>
      <c r="AB226" s="276" t="str">
        <f>IF('Info patients (1)'!AB226&lt;&gt;'Info patients (2)'!AB226,"CHECK","")</f>
        <v/>
      </c>
      <c r="AC226" s="276" t="str">
        <f>IF('Info patients (1)'!AC226&lt;&gt;'Info patients (2)'!AC226,"CHECK","")</f>
        <v/>
      </c>
      <c r="AD226" s="276" t="str">
        <f>IF('Info patients (1)'!AD226&lt;&gt;'Info patients (2)'!AD226,"CHECK","")</f>
        <v/>
      </c>
      <c r="AE226" s="276" t="str">
        <f>IF('Info patients (1)'!AE226&lt;&gt;'Info patients (2)'!AE226,"CHECK","")</f>
        <v/>
      </c>
      <c r="AF226" s="276" t="str">
        <f>IF('Info patients (1)'!AF226&lt;&gt;'Info patients (2)'!AF226,"CHECK","")</f>
        <v/>
      </c>
      <c r="AG226" s="276" t="str">
        <f>IF('Info patients (1)'!AG226&lt;&gt;'Info patients (2)'!AG226,"CHECK","")</f>
        <v/>
      </c>
      <c r="AH226" s="276" t="str">
        <f>IF('Info patients (1)'!AH226&lt;&gt;'Info patients (2)'!AH226,"CHECK","")</f>
        <v/>
      </c>
      <c r="AI226" s="276" t="str">
        <f>IF('Info patients (1)'!AI226&lt;&gt;'Info patients (2)'!AI226,"CHECK","")</f>
        <v/>
      </c>
      <c r="AJ226" s="276" t="str">
        <f>IF('Info patients (1)'!AJ226&lt;&gt;'Info patients (2)'!AJ226,"CHECK","")</f>
        <v/>
      </c>
      <c r="AK226" s="276" t="str">
        <f>IF('Info patients (1)'!AK226&lt;&gt;'Info patients (2)'!AK226,"CHECK","")</f>
        <v/>
      </c>
      <c r="AL226" s="276" t="str">
        <f>IF('Info patients (1)'!AL226&lt;&gt;'Info patients (2)'!AL226,"CHECK","")</f>
        <v/>
      </c>
      <c r="AM226" s="276" t="str">
        <f>IF('Info patients (1)'!AM226&lt;&gt;'Info patients (2)'!AM226,"CHECK","")</f>
        <v/>
      </c>
      <c r="AN226" s="276" t="str">
        <f>IF('Info patients (1)'!AN226&lt;&gt;'Info patients (2)'!AN226,"CHECK","")</f>
        <v/>
      </c>
      <c r="AO226" s="276" t="str">
        <f>IF('Info patients (1)'!AO226&lt;&gt;'Info patients (2)'!AO226,"CHECK","")</f>
        <v/>
      </c>
      <c r="AP226" s="276" t="str">
        <f>IF('Info patients (1)'!AP226&lt;&gt;'Info patients (2)'!AP226,"CHECK","")</f>
        <v/>
      </c>
      <c r="AQ226" s="276" t="str">
        <f>IF('Info patients (1)'!AQ226&lt;&gt;'Info patients (2)'!AQ226,"CHECK","")</f>
        <v/>
      </c>
      <c r="AR226" s="276" t="str">
        <f>IF('Info patients (1)'!AR226&lt;&gt;'Info patients (2)'!AR226,"CHECK","")</f>
        <v/>
      </c>
      <c r="AS226" s="276" t="str">
        <f>IF('Info patients (1)'!AS226&lt;&gt;'Info patients (2)'!AS226,"CHECK","")</f>
        <v/>
      </c>
      <c r="AT226" s="276" t="str">
        <f>IF('Info patients (1)'!AT226&lt;&gt;'Info patients (2)'!AT226,"CHECK","")</f>
        <v/>
      </c>
      <c r="AU226" s="276" t="str">
        <f>IF('Info patients (1)'!AU226&lt;&gt;'Info patients (2)'!AU226,"CHECK","")</f>
        <v/>
      </c>
      <c r="AV226" s="276" t="str">
        <f>IF('Info patients (1)'!AV226&lt;&gt;'Info patients (2)'!AV226,"CHECK","")</f>
        <v/>
      </c>
      <c r="AW226" s="276" t="str">
        <f>IF('Info patients (1)'!AW226&lt;&gt;'Info patients (2)'!AW226,"CHECK","")</f>
        <v/>
      </c>
      <c r="AX226" s="276" t="str">
        <f>IF('Info patients (1)'!AX226&lt;&gt;'Info patients (2)'!AX226,"CHECK","")</f>
        <v/>
      </c>
      <c r="AY226" s="276" t="str">
        <f>IF('Info patients (1)'!AY226&lt;&gt;'Info patients (2)'!AY226,"CHECK","")</f>
        <v/>
      </c>
      <c r="AZ226" s="276" t="str">
        <f>IF('Info patients (1)'!AZ226&lt;&gt;'Info patients (2)'!AZ226,"CHECK","")</f>
        <v/>
      </c>
      <c r="BA226" s="276" t="str">
        <f>IF('Info patients (1)'!BA226&lt;&gt;'Info patients (2)'!BA226,"CHECK","")</f>
        <v/>
      </c>
      <c r="BB226" s="276" t="str">
        <f>IF('Info patients (1)'!BB226&lt;&gt;'Info patients (2)'!BB226,"CHECK","")</f>
        <v/>
      </c>
      <c r="BC226" s="276" t="str">
        <f>IF('Info patients (1)'!BC226&lt;&gt;'Info patients (2)'!BC226,"CHECK","")</f>
        <v/>
      </c>
      <c r="BD226" s="276" t="str">
        <f>IF('Info patients (1)'!BD226&lt;&gt;'Info patients (2)'!BD226,"CHECK","")</f>
        <v/>
      </c>
      <c r="BE226" s="276" t="str">
        <f>IF('Info patients (1)'!BE226&lt;&gt;'Info patients (2)'!BE226,"CHECK","")</f>
        <v/>
      </c>
      <c r="BF226" s="276" t="str">
        <f>IF('Info patients (1)'!BF226&lt;&gt;'Info patients (2)'!BF226,"CHECK","")</f>
        <v/>
      </c>
      <c r="BG226" s="276" t="str">
        <f>IF('Info patients (1)'!BG226&lt;&gt;'Info patients (2)'!BG226,"CHECK","")</f>
        <v/>
      </c>
      <c r="BH226" s="276" t="str">
        <f>IF('Info patients (1)'!BH226&lt;&gt;'Info patients (2)'!BH226,"CHECK","")</f>
        <v/>
      </c>
      <c r="BI226" s="276" t="str">
        <f>IF('Info patients (1)'!BI226&lt;&gt;'Info patients (2)'!BI226,"CHECK","")</f>
        <v/>
      </c>
      <c r="BJ226" s="276" t="str">
        <f>IF('Info patients (1)'!BJ226&lt;&gt;'Info patients (2)'!BJ226,"CHECK","")</f>
        <v/>
      </c>
      <c r="BK226" s="276" t="str">
        <f>IF('Info patients (1)'!BK226&lt;&gt;'Info patients (2)'!BK226,"CHECK","")</f>
        <v/>
      </c>
      <c r="BL226" s="276" t="str">
        <f>IF('Info patients (1)'!BL226&lt;&gt;'Info patients (2)'!BL226,"CHECK","")</f>
        <v/>
      </c>
      <c r="BM226" s="276" t="str">
        <f>IF('Info patients (1)'!BM226&lt;&gt;'Info patients (2)'!BM226,"CHECK","")</f>
        <v/>
      </c>
      <c r="BN226" s="276" t="str">
        <f>IF('Info patients (1)'!BN226&lt;&gt;'Info patients (2)'!BN226,"CHECK","")</f>
        <v/>
      </c>
      <c r="BO226" s="276" t="str">
        <f>IF('Info patients (1)'!BO226&lt;&gt;'Info patients (2)'!BO226,"CHECK","")</f>
        <v/>
      </c>
      <c r="BP226" s="276" t="str">
        <f>IF('Info patients (1)'!BP226&lt;&gt;'Info patients (2)'!BP226,"CHECK","")</f>
        <v/>
      </c>
      <c r="BQ226" s="276" t="str">
        <f>IF('Info patients (1)'!BQ226&lt;&gt;'Info patients (2)'!BQ226,"CHECK","")</f>
        <v/>
      </c>
      <c r="BR226" s="276" t="str">
        <f>IF('Info patients (1)'!BR226&lt;&gt;'Info patients (2)'!BR226,"CHECK","")</f>
        <v/>
      </c>
      <c r="BS226" s="276" t="str">
        <f>IF('Info patients (1)'!BS226&lt;&gt;'Info patients (2)'!BS226,"CHECK","")</f>
        <v/>
      </c>
      <c r="BT226" s="276" t="str">
        <f>IF('Info patients (1)'!BT226&lt;&gt;'Info patients (2)'!BT226,"CHECK","")</f>
        <v/>
      </c>
      <c r="BU226" s="276" t="str">
        <f>IF('Info patients (1)'!BU226&lt;&gt;'Info patients (2)'!BU226,"CHECK","")</f>
        <v/>
      </c>
      <c r="BV226" s="276" t="str">
        <f>IF('Info patients (1)'!BV226&lt;&gt;'Info patients (2)'!BV226,"CHECK","")</f>
        <v/>
      </c>
      <c r="BW226" s="276" t="str">
        <f>IF('Info patients (1)'!BW226&lt;&gt;'Info patients (2)'!BW226,"CHECK","")</f>
        <v/>
      </c>
      <c r="BX226" s="276" t="str">
        <f>IF('Info patients (1)'!BX226&lt;&gt;'Info patients (2)'!BX226,"CHECK","")</f>
        <v/>
      </c>
      <c r="BY226" s="276" t="str">
        <f>IF('Info patients (1)'!BY226&lt;&gt;'Info patients (2)'!BY226,"CHECK","")</f>
        <v/>
      </c>
      <c r="BZ226" s="276" t="str">
        <f>IF('Info patients (1)'!BZ226&lt;&gt;'Info patients (2)'!BZ226,"CHECK","")</f>
        <v/>
      </c>
      <c r="CA226" s="276" t="str">
        <f>IF('Info patients (1)'!CA226&lt;&gt;'Info patients (2)'!CA226,"CHECK","")</f>
        <v/>
      </c>
      <c r="CB226" s="276" t="str">
        <f>IF('Info patients (1)'!CB226&lt;&gt;'Info patients (2)'!CB226,"CHECK","")</f>
        <v/>
      </c>
      <c r="CC226" s="276" t="str">
        <f>IF('Info patients (1)'!CC226&lt;&gt;'Info patients (2)'!CC226,"CHECK","")</f>
        <v/>
      </c>
      <c r="CD226" s="276" t="str">
        <f>IF('Info patients (1)'!CD226&lt;&gt;'Info patients (2)'!CD226,"CHECK","")</f>
        <v/>
      </c>
      <c r="CE226" s="276" t="str">
        <f>IF('Info patients (1)'!CE226&lt;&gt;'Info patients (2)'!CE226,"CHECK","")</f>
        <v/>
      </c>
      <c r="CF226" s="276" t="str">
        <f>IF('Info patients (1)'!CF226&lt;&gt;'Info patients (2)'!CF226,"CHECK","")</f>
        <v/>
      </c>
      <c r="CG226" s="276" t="str">
        <f>IF('Info patients (1)'!CG226&lt;&gt;'Info patients (2)'!CG226,"CHECK","")</f>
        <v/>
      </c>
      <c r="CH226" s="276" t="str">
        <f>IF('Info patients (1)'!CH226&lt;&gt;'Info patients (2)'!CH226,"CHECK","")</f>
        <v/>
      </c>
      <c r="CI226" s="276" t="str">
        <f>IF('Info patients (1)'!CI226&lt;&gt;'Info patients (2)'!CI226,"CHECK","")</f>
        <v/>
      </c>
      <c r="CJ226" s="276" t="str">
        <f>IF('Info patients (1)'!CJ226&lt;&gt;'Info patients (2)'!CJ226,"CHECK","")</f>
        <v/>
      </c>
      <c r="CK226" s="276" t="str">
        <f>IF('Info patients (1)'!CK226&lt;&gt;'Info patients (2)'!CK226,"CHECK","")</f>
        <v/>
      </c>
      <c r="CL226" s="276" t="str">
        <f>IF('Info patients (1)'!CL226&lt;&gt;'Info patients (2)'!CL226,"CHECK","")</f>
        <v/>
      </c>
      <c r="CM226" s="276" t="str">
        <f>IF('Info patients (1)'!CM226&lt;&gt;'Info patients (2)'!CM226,"CHECK","")</f>
        <v/>
      </c>
      <c r="CN226" s="276" t="str">
        <f>IF('Info patients (1)'!CN226&lt;&gt;'Info patients (2)'!CN226,"CHECK","")</f>
        <v/>
      </c>
      <c r="CO226" s="276" t="str">
        <f>IF('Info patients (1)'!CO226&lt;&gt;'Info patients (2)'!CO226,"CHECK","")</f>
        <v/>
      </c>
      <c r="CP226" s="276" t="str">
        <f>IF('Info patients (1)'!CP226&lt;&gt;'Info patients (2)'!CP226,"CHECK","")</f>
        <v/>
      </c>
      <c r="CQ226" s="276" t="str">
        <f>IF('Info patients (1)'!CQ226&lt;&gt;'Info patients (2)'!CQ226,"CHECK","")</f>
        <v/>
      </c>
      <c r="CR226" s="276" t="str">
        <f>IF('Info patients (1)'!CR226&lt;&gt;'Info patients (2)'!CR226,"CHECK","")</f>
        <v/>
      </c>
      <c r="CS226" s="276" t="str">
        <f>IF('Info patients (1)'!CS226&lt;&gt;'Info patients (2)'!CS226,"CHECK","")</f>
        <v/>
      </c>
      <c r="CT226" s="276" t="str">
        <f>IF('Info patients (1)'!CT226&lt;&gt;'Info patients (2)'!CT226,"CHECK","")</f>
        <v/>
      </c>
      <c r="CU226" s="276" t="str">
        <f>IF('Info patients (1)'!CU226&lt;&gt;'Info patients (2)'!CU226,"CHECK","")</f>
        <v/>
      </c>
      <c r="CV226" s="276" t="str">
        <f>IF('Info patients (1)'!CV226&lt;&gt;'Info patients (2)'!CV226,"CHECK","")</f>
        <v/>
      </c>
      <c r="CW226" s="276" t="str">
        <f>IF('Info patients (1)'!CW226&lt;&gt;'Info patients (2)'!CW226,"CHECK","")</f>
        <v/>
      </c>
      <c r="CX226" s="276" t="str">
        <f>IF('Info patients (1)'!CX226&lt;&gt;'Info patients (2)'!CX226,"CHECK","")</f>
        <v/>
      </c>
      <c r="CY226" s="276" t="str">
        <f>IF('Info patients (1)'!CY226&lt;&gt;'Info patients (2)'!CY226,"CHECK","")</f>
        <v/>
      </c>
      <c r="CZ226" s="276" t="str">
        <f>IF('Info patients (1)'!CZ226&lt;&gt;'Info patients (2)'!CZ226,"CHECK","")</f>
        <v/>
      </c>
      <c r="DA226" s="276" t="str">
        <f>IF('Info patients (1)'!DA226&lt;&gt;'Info patients (2)'!DA226,"CHECK","")</f>
        <v/>
      </c>
      <c r="DB226" s="276" t="str">
        <f>IF('Info patients (1)'!DB226&lt;&gt;'Info patients (2)'!DB226,"CHECK","")</f>
        <v/>
      </c>
      <c r="DC226" s="276" t="str">
        <f>IF('Info patients (1)'!DC226&lt;&gt;'Info patients (2)'!DC226,"CHECK","")</f>
        <v/>
      </c>
      <c r="DD226" s="276" t="str">
        <f>IF('Info patients (1)'!DD226&lt;&gt;'Info patients (2)'!DD226,"CHECK","")</f>
        <v/>
      </c>
      <c r="DE226" s="276" t="str">
        <f>IF('Info patients (1)'!DE226&lt;&gt;'Info patients (2)'!DE226,"CHECK","")</f>
        <v/>
      </c>
      <c r="DF226" s="276" t="str">
        <f>IF('Info patients (1)'!DF226&lt;&gt;'Info patients (2)'!DF226,"CHECK","")</f>
        <v/>
      </c>
      <c r="DG226" s="276" t="str">
        <f>IF('Info patients (1)'!DG226&lt;&gt;'Info patients (2)'!DG226,"CHECK","")</f>
        <v/>
      </c>
      <c r="DH226" s="276" t="str">
        <f>IF('Info patients (1)'!DH226&lt;&gt;'Info patients (2)'!DH226,"CHECK","")</f>
        <v/>
      </c>
      <c r="DI226" s="276" t="str">
        <f>IF('Info patients (1)'!DI226&lt;&gt;'Info patients (2)'!DI226,"CHECK","")</f>
        <v/>
      </c>
      <c r="DJ226" s="276" t="str">
        <f>IF('Info patients (1)'!DJ226&lt;&gt;'Info patients (2)'!DJ226,"CHECK","")</f>
        <v/>
      </c>
      <c r="DK226" s="276" t="str">
        <f>IF('Info patients (1)'!DK226&lt;&gt;'Info patients (2)'!DK226,"CHECK","")</f>
        <v/>
      </c>
      <c r="DL226" s="276" t="str">
        <f>IF('Info patients (1)'!DL226&lt;&gt;'Info patients (2)'!DL226,"CHECK","")</f>
        <v/>
      </c>
      <c r="DM226" s="276" t="str">
        <f>IF('Info patients (1)'!DM226&lt;&gt;'Info patients (2)'!DM226,"CHECK","")</f>
        <v/>
      </c>
      <c r="DN226" s="276" t="str">
        <f>IF('Info patients (1)'!DN226&lt;&gt;'Info patients (2)'!DN226,"CHECK","")</f>
        <v/>
      </c>
      <c r="DO226" s="276" t="str">
        <f>IF('Info patients (1)'!DO226&lt;&gt;'Info patients (2)'!DO226,"CHECK","")</f>
        <v/>
      </c>
      <c r="DP226" s="276" t="str">
        <f>IF('Info patients (1)'!DP226&lt;&gt;'Info patients (2)'!DP226,"CHECK","")</f>
        <v/>
      </c>
      <c r="DQ226" s="276" t="str">
        <f>IF('Info patients (1)'!DQ226&lt;&gt;'Info patients (2)'!DQ226,"CHECK","")</f>
        <v/>
      </c>
    </row>
    <row r="227" spans="1:121" s="326" customFormat="1" ht="23.25" customHeight="1" x14ac:dyDescent="0.2">
      <c r="A227" s="276" t="str">
        <f>IF('Info patients (1)'!A227&lt;&gt;'Info patients (2)'!A227,"CHECK","")</f>
        <v/>
      </c>
      <c r="B227" s="276" t="str">
        <f>IF('Info patients (1)'!B227&lt;&gt;'Info patients (2)'!B227,"CHECK","")</f>
        <v/>
      </c>
      <c r="C227" s="276" t="str">
        <f>IF('Info patients (1)'!C227&lt;&gt;'Info patients (2)'!C227,"CHECK","")</f>
        <v/>
      </c>
      <c r="D227" s="276" t="str">
        <f>IF('Info patients (1)'!D227&lt;&gt;'Info patients (2)'!D227,"CHECK","")</f>
        <v/>
      </c>
      <c r="E227" s="276" t="str">
        <f>IF('Info patients (1)'!E227&lt;&gt;'Info patients (2)'!E227,"CHECK","")</f>
        <v/>
      </c>
      <c r="F227" s="276" t="str">
        <f>IF('Info patients (1)'!F227&lt;&gt;'Info patients (2)'!F227,"CHECK","")</f>
        <v/>
      </c>
      <c r="G227" s="276" t="str">
        <f>IF('Info patients (1)'!G227&lt;&gt;'Info patients (2)'!G227,"CHECK","")</f>
        <v/>
      </c>
      <c r="H227" s="276" t="str">
        <f>IF('Info patients (1)'!H227&lt;&gt;'Info patients (2)'!H227,"CHECK","")</f>
        <v/>
      </c>
      <c r="I227" s="276" t="str">
        <f>IF('Info patients (1)'!I227&lt;&gt;'Info patients (2)'!I227,"CHECK","")</f>
        <v/>
      </c>
      <c r="J227" s="276" t="str">
        <f>IF('Info patients (1)'!J227&lt;&gt;'Info patients (2)'!J227,"CHECK","")</f>
        <v/>
      </c>
      <c r="K227" s="276" t="str">
        <f>IF('Info patients (1)'!K227&lt;&gt;'Info patients (2)'!K227,"CHECK","")</f>
        <v/>
      </c>
      <c r="L227" s="276" t="str">
        <f>IF('Info patients (1)'!L227&lt;&gt;'Info patients (2)'!L227,"CHECK","")</f>
        <v/>
      </c>
      <c r="M227" s="276" t="str">
        <f>IF('Info patients (1)'!M227&lt;&gt;'Info patients (2)'!M227,"CHECK","")</f>
        <v/>
      </c>
      <c r="N227" s="276" t="str">
        <f>IF('Info patients (1)'!N227&lt;&gt;'Info patients (2)'!N227,"CHECK","")</f>
        <v/>
      </c>
      <c r="O227" s="276" t="str">
        <f>IF('Info patients (1)'!O227&lt;&gt;'Info patients (2)'!O227,"CHECK","")</f>
        <v/>
      </c>
      <c r="P227" s="276" t="str">
        <f>IF('Info patients (1)'!P227&lt;&gt;'Info patients (2)'!P227,"CHECK","")</f>
        <v/>
      </c>
      <c r="Q227" s="276" t="str">
        <f>IF('Info patients (1)'!Q227&lt;&gt;'Info patients (2)'!Q227,"CHECK","")</f>
        <v/>
      </c>
      <c r="R227" s="276" t="str">
        <f>IF('Info patients (1)'!R227&lt;&gt;'Info patients (2)'!R227,"CHECK","")</f>
        <v/>
      </c>
      <c r="S227" s="276" t="str">
        <f>IF('Info patients (1)'!S227&lt;&gt;'Info patients (2)'!S227,"CHECK","")</f>
        <v/>
      </c>
      <c r="T227" s="276" t="str">
        <f>IF('Info patients (1)'!T227&lt;&gt;'Info patients (2)'!T227,"CHECK","")</f>
        <v/>
      </c>
      <c r="U227" s="276" t="str">
        <f>IF('Info patients (1)'!U227&lt;&gt;'Info patients (2)'!U227,"CHECK","")</f>
        <v/>
      </c>
      <c r="V227" s="276" t="str">
        <f>IF('Info patients (1)'!V227&lt;&gt;'Info patients (2)'!V227,"CHECK","")</f>
        <v/>
      </c>
      <c r="W227" s="276" t="str">
        <f>IF('Info patients (1)'!W227&lt;&gt;'Info patients (2)'!W227,"CHECK","")</f>
        <v/>
      </c>
      <c r="X227" s="276" t="str">
        <f>IF('Info patients (1)'!X227&lt;&gt;'Info patients (2)'!X227,"CHECK","")</f>
        <v/>
      </c>
      <c r="Y227" s="276" t="str">
        <f>IF('Info patients (1)'!Y227&lt;&gt;'Info patients (2)'!Y227,"CHECK","")</f>
        <v/>
      </c>
      <c r="Z227" s="276" t="str">
        <f>IF('Info patients (1)'!Z227&lt;&gt;'Info patients (2)'!Z227,"CHECK","")</f>
        <v/>
      </c>
      <c r="AA227" s="276" t="str">
        <f>IF('Info patients (1)'!AA227&lt;&gt;'Info patients (2)'!AA227,"CHECK","")</f>
        <v/>
      </c>
      <c r="AB227" s="276" t="str">
        <f>IF('Info patients (1)'!AB227&lt;&gt;'Info patients (2)'!AB227,"CHECK","")</f>
        <v/>
      </c>
      <c r="AC227" s="276" t="str">
        <f>IF('Info patients (1)'!AC227&lt;&gt;'Info patients (2)'!AC227,"CHECK","")</f>
        <v/>
      </c>
      <c r="AD227" s="276" t="str">
        <f>IF('Info patients (1)'!AD227&lt;&gt;'Info patients (2)'!AD227,"CHECK","")</f>
        <v/>
      </c>
      <c r="AE227" s="276" t="str">
        <f>IF('Info patients (1)'!AE227&lt;&gt;'Info patients (2)'!AE227,"CHECK","")</f>
        <v/>
      </c>
      <c r="AF227" s="276" t="str">
        <f>IF('Info patients (1)'!AF227&lt;&gt;'Info patients (2)'!AF227,"CHECK","")</f>
        <v/>
      </c>
      <c r="AG227" s="276" t="str">
        <f>IF('Info patients (1)'!AG227&lt;&gt;'Info patients (2)'!AG227,"CHECK","")</f>
        <v/>
      </c>
      <c r="AH227" s="276" t="str">
        <f>IF('Info patients (1)'!AH227&lt;&gt;'Info patients (2)'!AH227,"CHECK","")</f>
        <v/>
      </c>
      <c r="AI227" s="276" t="str">
        <f>IF('Info patients (1)'!AI227&lt;&gt;'Info patients (2)'!AI227,"CHECK","")</f>
        <v/>
      </c>
      <c r="AJ227" s="276" t="str">
        <f>IF('Info patients (1)'!AJ227&lt;&gt;'Info patients (2)'!AJ227,"CHECK","")</f>
        <v/>
      </c>
      <c r="AK227" s="276" t="str">
        <f>IF('Info patients (1)'!AK227&lt;&gt;'Info patients (2)'!AK227,"CHECK","")</f>
        <v/>
      </c>
      <c r="AL227" s="276" t="str">
        <f>IF('Info patients (1)'!AL227&lt;&gt;'Info patients (2)'!AL227,"CHECK","")</f>
        <v/>
      </c>
      <c r="AM227" s="276" t="str">
        <f>IF('Info patients (1)'!AM227&lt;&gt;'Info patients (2)'!AM227,"CHECK","")</f>
        <v/>
      </c>
      <c r="AN227" s="276" t="str">
        <f>IF('Info patients (1)'!AN227&lt;&gt;'Info patients (2)'!AN227,"CHECK","")</f>
        <v/>
      </c>
      <c r="AO227" s="276" t="str">
        <f>IF('Info patients (1)'!AO227&lt;&gt;'Info patients (2)'!AO227,"CHECK","")</f>
        <v/>
      </c>
      <c r="AP227" s="276" t="str">
        <f>IF('Info patients (1)'!AP227&lt;&gt;'Info patients (2)'!AP227,"CHECK","")</f>
        <v/>
      </c>
      <c r="AQ227" s="276" t="str">
        <f>IF('Info patients (1)'!AQ227&lt;&gt;'Info patients (2)'!AQ227,"CHECK","")</f>
        <v/>
      </c>
      <c r="AR227" s="276" t="str">
        <f>IF('Info patients (1)'!AR227&lt;&gt;'Info patients (2)'!AR227,"CHECK","")</f>
        <v/>
      </c>
      <c r="AS227" s="276" t="str">
        <f>IF('Info patients (1)'!AS227&lt;&gt;'Info patients (2)'!AS227,"CHECK","")</f>
        <v/>
      </c>
      <c r="AT227" s="276" t="str">
        <f>IF('Info patients (1)'!AT227&lt;&gt;'Info patients (2)'!AT227,"CHECK","")</f>
        <v/>
      </c>
      <c r="AU227" s="276" t="str">
        <f>IF('Info patients (1)'!AU227&lt;&gt;'Info patients (2)'!AU227,"CHECK","")</f>
        <v/>
      </c>
      <c r="AV227" s="276" t="str">
        <f>IF('Info patients (1)'!AV227&lt;&gt;'Info patients (2)'!AV227,"CHECK","")</f>
        <v/>
      </c>
      <c r="AW227" s="276" t="str">
        <f>IF('Info patients (1)'!AW227&lt;&gt;'Info patients (2)'!AW227,"CHECK","")</f>
        <v/>
      </c>
      <c r="AX227" s="276" t="str">
        <f>IF('Info patients (1)'!AX227&lt;&gt;'Info patients (2)'!AX227,"CHECK","")</f>
        <v/>
      </c>
      <c r="AY227" s="276" t="str">
        <f>IF('Info patients (1)'!AY227&lt;&gt;'Info patients (2)'!AY227,"CHECK","")</f>
        <v/>
      </c>
      <c r="AZ227" s="276" t="str">
        <f>IF('Info patients (1)'!AZ227&lt;&gt;'Info patients (2)'!AZ227,"CHECK","")</f>
        <v/>
      </c>
      <c r="BA227" s="276" t="str">
        <f>IF('Info patients (1)'!BA227&lt;&gt;'Info patients (2)'!BA227,"CHECK","")</f>
        <v/>
      </c>
      <c r="BB227" s="276" t="str">
        <f>IF('Info patients (1)'!BB227&lt;&gt;'Info patients (2)'!BB227,"CHECK","")</f>
        <v/>
      </c>
      <c r="BC227" s="276" t="str">
        <f>IF('Info patients (1)'!BC227&lt;&gt;'Info patients (2)'!BC227,"CHECK","")</f>
        <v/>
      </c>
      <c r="BD227" s="276" t="str">
        <f>IF('Info patients (1)'!BD227&lt;&gt;'Info patients (2)'!BD227,"CHECK","")</f>
        <v/>
      </c>
      <c r="BE227" s="276" t="str">
        <f>IF('Info patients (1)'!BE227&lt;&gt;'Info patients (2)'!BE227,"CHECK","")</f>
        <v/>
      </c>
      <c r="BF227" s="276" t="str">
        <f>IF('Info patients (1)'!BF227&lt;&gt;'Info patients (2)'!BF227,"CHECK","")</f>
        <v/>
      </c>
      <c r="BG227" s="276" t="str">
        <f>IF('Info patients (1)'!BG227&lt;&gt;'Info patients (2)'!BG227,"CHECK","")</f>
        <v/>
      </c>
      <c r="BH227" s="276" t="str">
        <f>IF('Info patients (1)'!BH227&lt;&gt;'Info patients (2)'!BH227,"CHECK","")</f>
        <v/>
      </c>
      <c r="BI227" s="276" t="str">
        <f>IF('Info patients (1)'!BI227&lt;&gt;'Info patients (2)'!BI227,"CHECK","")</f>
        <v/>
      </c>
      <c r="BJ227" s="276" t="str">
        <f>IF('Info patients (1)'!BJ227&lt;&gt;'Info patients (2)'!BJ227,"CHECK","")</f>
        <v/>
      </c>
      <c r="BK227" s="276" t="str">
        <f>IF('Info patients (1)'!BK227&lt;&gt;'Info patients (2)'!BK227,"CHECK","")</f>
        <v/>
      </c>
      <c r="BL227" s="276" t="str">
        <f>IF('Info patients (1)'!BL227&lt;&gt;'Info patients (2)'!BL227,"CHECK","")</f>
        <v/>
      </c>
      <c r="BM227" s="276" t="str">
        <f>IF('Info patients (1)'!BM227&lt;&gt;'Info patients (2)'!BM227,"CHECK","")</f>
        <v/>
      </c>
      <c r="BN227" s="276" t="str">
        <f>IF('Info patients (1)'!BN227&lt;&gt;'Info patients (2)'!BN227,"CHECK","")</f>
        <v/>
      </c>
      <c r="BO227" s="276" t="str">
        <f>IF('Info patients (1)'!BO227&lt;&gt;'Info patients (2)'!BO227,"CHECK","")</f>
        <v/>
      </c>
      <c r="BP227" s="276" t="str">
        <f>IF('Info patients (1)'!BP227&lt;&gt;'Info patients (2)'!BP227,"CHECK","")</f>
        <v/>
      </c>
      <c r="BQ227" s="276" t="str">
        <f>IF('Info patients (1)'!BQ227&lt;&gt;'Info patients (2)'!BQ227,"CHECK","")</f>
        <v/>
      </c>
      <c r="BR227" s="276" t="str">
        <f>IF('Info patients (1)'!BR227&lt;&gt;'Info patients (2)'!BR227,"CHECK","")</f>
        <v/>
      </c>
      <c r="BS227" s="276" t="str">
        <f>IF('Info patients (1)'!BS227&lt;&gt;'Info patients (2)'!BS227,"CHECK","")</f>
        <v/>
      </c>
      <c r="BT227" s="276" t="str">
        <f>IF('Info patients (1)'!BT227&lt;&gt;'Info patients (2)'!BT227,"CHECK","")</f>
        <v/>
      </c>
      <c r="BU227" s="276" t="str">
        <f>IF('Info patients (1)'!BU227&lt;&gt;'Info patients (2)'!BU227,"CHECK","")</f>
        <v/>
      </c>
      <c r="BV227" s="276" t="str">
        <f>IF('Info patients (1)'!BV227&lt;&gt;'Info patients (2)'!BV227,"CHECK","")</f>
        <v/>
      </c>
      <c r="BW227" s="276" t="str">
        <f>IF('Info patients (1)'!BW227&lt;&gt;'Info patients (2)'!BW227,"CHECK","")</f>
        <v/>
      </c>
      <c r="BX227" s="276" t="str">
        <f>IF('Info patients (1)'!BX227&lt;&gt;'Info patients (2)'!BX227,"CHECK","")</f>
        <v/>
      </c>
      <c r="BY227" s="276" t="str">
        <f>IF('Info patients (1)'!BY227&lt;&gt;'Info patients (2)'!BY227,"CHECK","")</f>
        <v/>
      </c>
      <c r="BZ227" s="276" t="str">
        <f>IF('Info patients (1)'!BZ227&lt;&gt;'Info patients (2)'!BZ227,"CHECK","")</f>
        <v/>
      </c>
      <c r="CA227" s="276" t="str">
        <f>IF('Info patients (1)'!CA227&lt;&gt;'Info patients (2)'!CA227,"CHECK","")</f>
        <v/>
      </c>
      <c r="CB227" s="276" t="str">
        <f>IF('Info patients (1)'!CB227&lt;&gt;'Info patients (2)'!CB227,"CHECK","")</f>
        <v/>
      </c>
      <c r="CC227" s="276" t="str">
        <f>IF('Info patients (1)'!CC227&lt;&gt;'Info patients (2)'!CC227,"CHECK","")</f>
        <v/>
      </c>
      <c r="CD227" s="276" t="str">
        <f>IF('Info patients (1)'!CD227&lt;&gt;'Info patients (2)'!CD227,"CHECK","")</f>
        <v/>
      </c>
      <c r="CE227" s="276" t="str">
        <f>IF('Info patients (1)'!CE227&lt;&gt;'Info patients (2)'!CE227,"CHECK","")</f>
        <v/>
      </c>
      <c r="CF227" s="276" t="str">
        <f>IF('Info patients (1)'!CF227&lt;&gt;'Info patients (2)'!CF227,"CHECK","")</f>
        <v/>
      </c>
      <c r="CG227" s="276" t="str">
        <f>IF('Info patients (1)'!CG227&lt;&gt;'Info patients (2)'!CG227,"CHECK","")</f>
        <v/>
      </c>
      <c r="CH227" s="276" t="str">
        <f>IF('Info patients (1)'!CH227&lt;&gt;'Info patients (2)'!CH227,"CHECK","")</f>
        <v/>
      </c>
      <c r="CI227" s="276" t="str">
        <f>IF('Info patients (1)'!CI227&lt;&gt;'Info patients (2)'!CI227,"CHECK","")</f>
        <v/>
      </c>
      <c r="CJ227" s="276" t="str">
        <f>IF('Info patients (1)'!CJ227&lt;&gt;'Info patients (2)'!CJ227,"CHECK","")</f>
        <v/>
      </c>
      <c r="CK227" s="276" t="str">
        <f>IF('Info patients (1)'!CK227&lt;&gt;'Info patients (2)'!CK227,"CHECK","")</f>
        <v/>
      </c>
      <c r="CL227" s="276" t="str">
        <f>IF('Info patients (1)'!CL227&lt;&gt;'Info patients (2)'!CL227,"CHECK","")</f>
        <v/>
      </c>
      <c r="CM227" s="276" t="str">
        <f>IF('Info patients (1)'!CM227&lt;&gt;'Info patients (2)'!CM227,"CHECK","")</f>
        <v/>
      </c>
      <c r="CN227" s="276" t="str">
        <f>IF('Info patients (1)'!CN227&lt;&gt;'Info patients (2)'!CN227,"CHECK","")</f>
        <v/>
      </c>
      <c r="CO227" s="276" t="str">
        <f>IF('Info patients (1)'!CO227&lt;&gt;'Info patients (2)'!CO227,"CHECK","")</f>
        <v/>
      </c>
      <c r="CP227" s="276" t="str">
        <f>IF('Info patients (1)'!CP227&lt;&gt;'Info patients (2)'!CP227,"CHECK","")</f>
        <v/>
      </c>
      <c r="CQ227" s="276" t="str">
        <f>IF('Info patients (1)'!CQ227&lt;&gt;'Info patients (2)'!CQ227,"CHECK","")</f>
        <v/>
      </c>
      <c r="CR227" s="276" t="str">
        <f>IF('Info patients (1)'!CR227&lt;&gt;'Info patients (2)'!CR227,"CHECK","")</f>
        <v/>
      </c>
      <c r="CS227" s="276" t="str">
        <f>IF('Info patients (1)'!CS227&lt;&gt;'Info patients (2)'!CS227,"CHECK","")</f>
        <v/>
      </c>
      <c r="CT227" s="276" t="str">
        <f>IF('Info patients (1)'!CT227&lt;&gt;'Info patients (2)'!CT227,"CHECK","")</f>
        <v/>
      </c>
      <c r="CU227" s="276" t="str">
        <f>IF('Info patients (1)'!CU227&lt;&gt;'Info patients (2)'!CU227,"CHECK","")</f>
        <v/>
      </c>
      <c r="CV227" s="276" t="str">
        <f>IF('Info patients (1)'!CV227&lt;&gt;'Info patients (2)'!CV227,"CHECK","")</f>
        <v/>
      </c>
      <c r="CW227" s="276" t="str">
        <f>IF('Info patients (1)'!CW227&lt;&gt;'Info patients (2)'!CW227,"CHECK","")</f>
        <v/>
      </c>
      <c r="CX227" s="276" t="str">
        <f>IF('Info patients (1)'!CX227&lt;&gt;'Info patients (2)'!CX227,"CHECK","")</f>
        <v/>
      </c>
      <c r="CY227" s="276" t="str">
        <f>IF('Info patients (1)'!CY227&lt;&gt;'Info patients (2)'!CY227,"CHECK","")</f>
        <v/>
      </c>
      <c r="CZ227" s="276" t="str">
        <f>IF('Info patients (1)'!CZ227&lt;&gt;'Info patients (2)'!CZ227,"CHECK","")</f>
        <v/>
      </c>
      <c r="DA227" s="276" t="str">
        <f>IF('Info patients (1)'!DA227&lt;&gt;'Info patients (2)'!DA227,"CHECK","")</f>
        <v/>
      </c>
      <c r="DB227" s="276" t="str">
        <f>IF('Info patients (1)'!DB227&lt;&gt;'Info patients (2)'!DB227,"CHECK","")</f>
        <v/>
      </c>
      <c r="DC227" s="276" t="str">
        <f>IF('Info patients (1)'!DC227&lt;&gt;'Info patients (2)'!DC227,"CHECK","")</f>
        <v/>
      </c>
      <c r="DD227" s="276" t="str">
        <f>IF('Info patients (1)'!DD227&lt;&gt;'Info patients (2)'!DD227,"CHECK","")</f>
        <v/>
      </c>
      <c r="DE227" s="276" t="str">
        <f>IF('Info patients (1)'!DE227&lt;&gt;'Info patients (2)'!DE227,"CHECK","")</f>
        <v/>
      </c>
      <c r="DF227" s="276" t="str">
        <f>IF('Info patients (1)'!DF227&lt;&gt;'Info patients (2)'!DF227,"CHECK","")</f>
        <v/>
      </c>
      <c r="DG227" s="276" t="str">
        <f>IF('Info patients (1)'!DG227&lt;&gt;'Info patients (2)'!DG227,"CHECK","")</f>
        <v/>
      </c>
      <c r="DH227" s="276" t="str">
        <f>IF('Info patients (1)'!DH227&lt;&gt;'Info patients (2)'!DH227,"CHECK","")</f>
        <v/>
      </c>
      <c r="DI227" s="276" t="str">
        <f>IF('Info patients (1)'!DI227&lt;&gt;'Info patients (2)'!DI227,"CHECK","")</f>
        <v/>
      </c>
      <c r="DJ227" s="276" t="str">
        <f>IF('Info patients (1)'!DJ227&lt;&gt;'Info patients (2)'!DJ227,"CHECK","")</f>
        <v/>
      </c>
      <c r="DK227" s="276" t="str">
        <f>IF('Info patients (1)'!DK227&lt;&gt;'Info patients (2)'!DK227,"CHECK","")</f>
        <v/>
      </c>
      <c r="DL227" s="276" t="str">
        <f>IF('Info patients (1)'!DL227&lt;&gt;'Info patients (2)'!DL227,"CHECK","")</f>
        <v/>
      </c>
      <c r="DM227" s="276" t="str">
        <f>IF('Info patients (1)'!DM227&lt;&gt;'Info patients (2)'!DM227,"CHECK","")</f>
        <v/>
      </c>
      <c r="DN227" s="276" t="str">
        <f>IF('Info patients (1)'!DN227&lt;&gt;'Info patients (2)'!DN227,"CHECK","")</f>
        <v/>
      </c>
      <c r="DO227" s="276" t="str">
        <f>IF('Info patients (1)'!DO227&lt;&gt;'Info patients (2)'!DO227,"CHECK","")</f>
        <v/>
      </c>
      <c r="DP227" s="276" t="str">
        <f>IF('Info patients (1)'!DP227&lt;&gt;'Info patients (2)'!DP227,"CHECK","")</f>
        <v/>
      </c>
      <c r="DQ227" s="276" t="str">
        <f>IF('Info patients (1)'!DQ227&lt;&gt;'Info patients (2)'!DQ227,"CHECK","")</f>
        <v/>
      </c>
    </row>
    <row r="228" spans="1:121" s="326" customFormat="1" ht="23.25" customHeight="1" x14ac:dyDescent="0.2">
      <c r="A228" s="276" t="str">
        <f>IF('Info patients (1)'!A228&lt;&gt;'Info patients (2)'!A228,"CHECK","")</f>
        <v/>
      </c>
      <c r="B228" s="276" t="str">
        <f>IF('Info patients (1)'!B228&lt;&gt;'Info patients (2)'!B228,"CHECK","")</f>
        <v/>
      </c>
      <c r="C228" s="276" t="str">
        <f>IF('Info patients (1)'!C228&lt;&gt;'Info patients (2)'!C228,"CHECK","")</f>
        <v/>
      </c>
      <c r="D228" s="276" t="str">
        <f>IF('Info patients (1)'!D228&lt;&gt;'Info patients (2)'!D228,"CHECK","")</f>
        <v/>
      </c>
      <c r="E228" s="276" t="str">
        <f>IF('Info patients (1)'!E228&lt;&gt;'Info patients (2)'!E228,"CHECK","")</f>
        <v/>
      </c>
      <c r="F228" s="276" t="str">
        <f>IF('Info patients (1)'!F228&lt;&gt;'Info patients (2)'!F228,"CHECK","")</f>
        <v/>
      </c>
      <c r="G228" s="276" t="str">
        <f>IF('Info patients (1)'!G228&lt;&gt;'Info patients (2)'!G228,"CHECK","")</f>
        <v/>
      </c>
      <c r="H228" s="276" t="str">
        <f>IF('Info patients (1)'!H228&lt;&gt;'Info patients (2)'!H228,"CHECK","")</f>
        <v/>
      </c>
      <c r="I228" s="276" t="str">
        <f>IF('Info patients (1)'!I228&lt;&gt;'Info patients (2)'!I228,"CHECK","")</f>
        <v/>
      </c>
      <c r="J228" s="276" t="str">
        <f>IF('Info patients (1)'!J228&lt;&gt;'Info patients (2)'!J228,"CHECK","")</f>
        <v/>
      </c>
      <c r="K228" s="276" t="str">
        <f>IF('Info patients (1)'!K228&lt;&gt;'Info patients (2)'!K228,"CHECK","")</f>
        <v/>
      </c>
      <c r="L228" s="276" t="str">
        <f>IF('Info patients (1)'!L228&lt;&gt;'Info patients (2)'!L228,"CHECK","")</f>
        <v/>
      </c>
      <c r="M228" s="276" t="str">
        <f>IF('Info patients (1)'!M228&lt;&gt;'Info patients (2)'!M228,"CHECK","")</f>
        <v/>
      </c>
      <c r="N228" s="276" t="str">
        <f>IF('Info patients (1)'!N228&lt;&gt;'Info patients (2)'!N228,"CHECK","")</f>
        <v/>
      </c>
      <c r="O228" s="276" t="str">
        <f>IF('Info patients (1)'!O228&lt;&gt;'Info patients (2)'!O228,"CHECK","")</f>
        <v/>
      </c>
      <c r="P228" s="276" t="str">
        <f>IF('Info patients (1)'!P228&lt;&gt;'Info patients (2)'!P228,"CHECK","")</f>
        <v/>
      </c>
      <c r="Q228" s="276" t="str">
        <f>IF('Info patients (1)'!Q228&lt;&gt;'Info patients (2)'!Q228,"CHECK","")</f>
        <v/>
      </c>
      <c r="R228" s="276" t="str">
        <f>IF('Info patients (1)'!R228&lt;&gt;'Info patients (2)'!R228,"CHECK","")</f>
        <v/>
      </c>
      <c r="S228" s="276" t="str">
        <f>IF('Info patients (1)'!S228&lt;&gt;'Info patients (2)'!S228,"CHECK","")</f>
        <v/>
      </c>
      <c r="T228" s="276" t="str">
        <f>IF('Info patients (1)'!T228&lt;&gt;'Info patients (2)'!T228,"CHECK","")</f>
        <v/>
      </c>
      <c r="U228" s="276" t="str">
        <f>IF('Info patients (1)'!U228&lt;&gt;'Info patients (2)'!U228,"CHECK","")</f>
        <v/>
      </c>
      <c r="V228" s="276" t="str">
        <f>IF('Info patients (1)'!V228&lt;&gt;'Info patients (2)'!V228,"CHECK","")</f>
        <v/>
      </c>
      <c r="W228" s="276" t="str">
        <f>IF('Info patients (1)'!W228&lt;&gt;'Info patients (2)'!W228,"CHECK","")</f>
        <v/>
      </c>
      <c r="X228" s="276" t="str">
        <f>IF('Info patients (1)'!X228&lt;&gt;'Info patients (2)'!X228,"CHECK","")</f>
        <v/>
      </c>
      <c r="Y228" s="276" t="str">
        <f>IF('Info patients (1)'!Y228&lt;&gt;'Info patients (2)'!Y228,"CHECK","")</f>
        <v/>
      </c>
      <c r="Z228" s="276" t="str">
        <f>IF('Info patients (1)'!Z228&lt;&gt;'Info patients (2)'!Z228,"CHECK","")</f>
        <v/>
      </c>
      <c r="AA228" s="276" t="str">
        <f>IF('Info patients (1)'!AA228&lt;&gt;'Info patients (2)'!AA228,"CHECK","")</f>
        <v/>
      </c>
      <c r="AB228" s="276" t="str">
        <f>IF('Info patients (1)'!AB228&lt;&gt;'Info patients (2)'!AB228,"CHECK","")</f>
        <v/>
      </c>
      <c r="AC228" s="276" t="str">
        <f>IF('Info patients (1)'!AC228&lt;&gt;'Info patients (2)'!AC228,"CHECK","")</f>
        <v/>
      </c>
      <c r="AD228" s="276" t="str">
        <f>IF('Info patients (1)'!AD228&lt;&gt;'Info patients (2)'!AD228,"CHECK","")</f>
        <v/>
      </c>
      <c r="AE228" s="276" t="str">
        <f>IF('Info patients (1)'!AE228&lt;&gt;'Info patients (2)'!AE228,"CHECK","")</f>
        <v/>
      </c>
      <c r="AF228" s="276" t="str">
        <f>IF('Info patients (1)'!AF228&lt;&gt;'Info patients (2)'!AF228,"CHECK","")</f>
        <v/>
      </c>
      <c r="AG228" s="276" t="str">
        <f>IF('Info patients (1)'!AG228&lt;&gt;'Info patients (2)'!AG228,"CHECK","")</f>
        <v/>
      </c>
      <c r="AH228" s="276" t="str">
        <f>IF('Info patients (1)'!AH228&lt;&gt;'Info patients (2)'!AH228,"CHECK","")</f>
        <v/>
      </c>
      <c r="AI228" s="276" t="str">
        <f>IF('Info patients (1)'!AI228&lt;&gt;'Info patients (2)'!AI228,"CHECK","")</f>
        <v/>
      </c>
      <c r="AJ228" s="276" t="str">
        <f>IF('Info patients (1)'!AJ228&lt;&gt;'Info patients (2)'!AJ228,"CHECK","")</f>
        <v/>
      </c>
      <c r="AK228" s="276" t="str">
        <f>IF('Info patients (1)'!AK228&lt;&gt;'Info patients (2)'!AK228,"CHECK","")</f>
        <v/>
      </c>
      <c r="AL228" s="276" t="str">
        <f>IF('Info patients (1)'!AL228&lt;&gt;'Info patients (2)'!AL228,"CHECK","")</f>
        <v/>
      </c>
      <c r="AM228" s="276" t="str">
        <f>IF('Info patients (1)'!AM228&lt;&gt;'Info patients (2)'!AM228,"CHECK","")</f>
        <v/>
      </c>
      <c r="AN228" s="276" t="str">
        <f>IF('Info patients (1)'!AN228&lt;&gt;'Info patients (2)'!AN228,"CHECK","")</f>
        <v/>
      </c>
      <c r="AO228" s="276" t="str">
        <f>IF('Info patients (1)'!AO228&lt;&gt;'Info patients (2)'!AO228,"CHECK","")</f>
        <v/>
      </c>
      <c r="AP228" s="276" t="str">
        <f>IF('Info patients (1)'!AP228&lt;&gt;'Info patients (2)'!AP228,"CHECK","")</f>
        <v/>
      </c>
      <c r="AQ228" s="276" t="str">
        <f>IF('Info patients (1)'!AQ228&lt;&gt;'Info patients (2)'!AQ228,"CHECK","")</f>
        <v/>
      </c>
      <c r="AR228" s="276" t="str">
        <f>IF('Info patients (1)'!AR228&lt;&gt;'Info patients (2)'!AR228,"CHECK","")</f>
        <v/>
      </c>
      <c r="AS228" s="276" t="str">
        <f>IF('Info patients (1)'!AS228&lt;&gt;'Info patients (2)'!AS228,"CHECK","")</f>
        <v/>
      </c>
      <c r="AT228" s="276" t="str">
        <f>IF('Info patients (1)'!AT228&lt;&gt;'Info patients (2)'!AT228,"CHECK","")</f>
        <v/>
      </c>
      <c r="AU228" s="276" t="str">
        <f>IF('Info patients (1)'!AU228&lt;&gt;'Info patients (2)'!AU228,"CHECK","")</f>
        <v/>
      </c>
      <c r="AV228" s="276" t="str">
        <f>IF('Info patients (1)'!AV228&lt;&gt;'Info patients (2)'!AV228,"CHECK","")</f>
        <v/>
      </c>
      <c r="AW228" s="276" t="str">
        <f>IF('Info patients (1)'!AW228&lt;&gt;'Info patients (2)'!AW228,"CHECK","")</f>
        <v/>
      </c>
      <c r="AX228" s="276" t="str">
        <f>IF('Info patients (1)'!AX228&lt;&gt;'Info patients (2)'!AX228,"CHECK","")</f>
        <v/>
      </c>
      <c r="AY228" s="276" t="str">
        <f>IF('Info patients (1)'!AY228&lt;&gt;'Info patients (2)'!AY228,"CHECK","")</f>
        <v/>
      </c>
      <c r="AZ228" s="276" t="str">
        <f>IF('Info patients (1)'!AZ228&lt;&gt;'Info patients (2)'!AZ228,"CHECK","")</f>
        <v/>
      </c>
      <c r="BA228" s="276" t="str">
        <f>IF('Info patients (1)'!BA228&lt;&gt;'Info patients (2)'!BA228,"CHECK","")</f>
        <v/>
      </c>
      <c r="BB228" s="276" t="str">
        <f>IF('Info patients (1)'!BB228&lt;&gt;'Info patients (2)'!BB228,"CHECK","")</f>
        <v/>
      </c>
      <c r="BC228" s="276" t="str">
        <f>IF('Info patients (1)'!BC228&lt;&gt;'Info patients (2)'!BC228,"CHECK","")</f>
        <v/>
      </c>
      <c r="BD228" s="276" t="str">
        <f>IF('Info patients (1)'!BD228&lt;&gt;'Info patients (2)'!BD228,"CHECK","")</f>
        <v/>
      </c>
      <c r="BE228" s="276" t="str">
        <f>IF('Info patients (1)'!BE228&lt;&gt;'Info patients (2)'!BE228,"CHECK","")</f>
        <v/>
      </c>
      <c r="BF228" s="276" t="str">
        <f>IF('Info patients (1)'!BF228&lt;&gt;'Info patients (2)'!BF228,"CHECK","")</f>
        <v/>
      </c>
      <c r="BG228" s="276" t="str">
        <f>IF('Info patients (1)'!BG228&lt;&gt;'Info patients (2)'!BG228,"CHECK","")</f>
        <v/>
      </c>
      <c r="BH228" s="276" t="str">
        <f>IF('Info patients (1)'!BH228&lt;&gt;'Info patients (2)'!BH228,"CHECK","")</f>
        <v/>
      </c>
      <c r="BI228" s="276" t="str">
        <f>IF('Info patients (1)'!BI228&lt;&gt;'Info patients (2)'!BI228,"CHECK","")</f>
        <v/>
      </c>
      <c r="BJ228" s="276" t="str">
        <f>IF('Info patients (1)'!BJ228&lt;&gt;'Info patients (2)'!BJ228,"CHECK","")</f>
        <v/>
      </c>
      <c r="BK228" s="276" t="str">
        <f>IF('Info patients (1)'!BK228&lt;&gt;'Info patients (2)'!BK228,"CHECK","")</f>
        <v/>
      </c>
      <c r="BL228" s="276" t="str">
        <f>IF('Info patients (1)'!BL228&lt;&gt;'Info patients (2)'!BL228,"CHECK","")</f>
        <v/>
      </c>
      <c r="BM228" s="276" t="str">
        <f>IF('Info patients (1)'!BM228&lt;&gt;'Info patients (2)'!BM228,"CHECK","")</f>
        <v/>
      </c>
      <c r="BN228" s="276" t="str">
        <f>IF('Info patients (1)'!BN228&lt;&gt;'Info patients (2)'!BN228,"CHECK","")</f>
        <v/>
      </c>
      <c r="BO228" s="276" t="str">
        <f>IF('Info patients (1)'!BO228&lt;&gt;'Info patients (2)'!BO228,"CHECK","")</f>
        <v/>
      </c>
      <c r="BP228" s="276" t="str">
        <f>IF('Info patients (1)'!BP228&lt;&gt;'Info patients (2)'!BP228,"CHECK","")</f>
        <v/>
      </c>
      <c r="BQ228" s="276" t="str">
        <f>IF('Info patients (1)'!BQ228&lt;&gt;'Info patients (2)'!BQ228,"CHECK","")</f>
        <v/>
      </c>
      <c r="BR228" s="276" t="str">
        <f>IF('Info patients (1)'!BR228&lt;&gt;'Info patients (2)'!BR228,"CHECK","")</f>
        <v/>
      </c>
      <c r="BS228" s="276" t="str">
        <f>IF('Info patients (1)'!BS228&lt;&gt;'Info patients (2)'!BS228,"CHECK","")</f>
        <v/>
      </c>
      <c r="BT228" s="276" t="str">
        <f>IF('Info patients (1)'!BT228&lt;&gt;'Info patients (2)'!BT228,"CHECK","")</f>
        <v/>
      </c>
      <c r="BU228" s="276" t="str">
        <f>IF('Info patients (1)'!BU228&lt;&gt;'Info patients (2)'!BU228,"CHECK","")</f>
        <v/>
      </c>
      <c r="BV228" s="276" t="str">
        <f>IF('Info patients (1)'!BV228&lt;&gt;'Info patients (2)'!BV228,"CHECK","")</f>
        <v/>
      </c>
      <c r="BW228" s="276" t="str">
        <f>IF('Info patients (1)'!BW228&lt;&gt;'Info patients (2)'!BW228,"CHECK","")</f>
        <v/>
      </c>
      <c r="BX228" s="276" t="str">
        <f>IF('Info patients (1)'!BX228&lt;&gt;'Info patients (2)'!BX228,"CHECK","")</f>
        <v/>
      </c>
      <c r="BY228" s="276" t="str">
        <f>IF('Info patients (1)'!BY228&lt;&gt;'Info patients (2)'!BY228,"CHECK","")</f>
        <v/>
      </c>
      <c r="BZ228" s="276" t="str">
        <f>IF('Info patients (1)'!BZ228&lt;&gt;'Info patients (2)'!BZ228,"CHECK","")</f>
        <v/>
      </c>
      <c r="CA228" s="276" t="str">
        <f>IF('Info patients (1)'!CA228&lt;&gt;'Info patients (2)'!CA228,"CHECK","")</f>
        <v/>
      </c>
      <c r="CB228" s="276" t="str">
        <f>IF('Info patients (1)'!CB228&lt;&gt;'Info patients (2)'!CB228,"CHECK","")</f>
        <v/>
      </c>
      <c r="CC228" s="276" t="str">
        <f>IF('Info patients (1)'!CC228&lt;&gt;'Info patients (2)'!CC228,"CHECK","")</f>
        <v/>
      </c>
      <c r="CD228" s="276" t="str">
        <f>IF('Info patients (1)'!CD228&lt;&gt;'Info patients (2)'!CD228,"CHECK","")</f>
        <v/>
      </c>
      <c r="CE228" s="276" t="str">
        <f>IF('Info patients (1)'!CE228&lt;&gt;'Info patients (2)'!CE228,"CHECK","")</f>
        <v/>
      </c>
      <c r="CF228" s="276" t="str">
        <f>IF('Info patients (1)'!CF228&lt;&gt;'Info patients (2)'!CF228,"CHECK","")</f>
        <v/>
      </c>
      <c r="CG228" s="276" t="str">
        <f>IF('Info patients (1)'!CG228&lt;&gt;'Info patients (2)'!CG228,"CHECK","")</f>
        <v/>
      </c>
      <c r="CH228" s="276" t="str">
        <f>IF('Info patients (1)'!CH228&lt;&gt;'Info patients (2)'!CH228,"CHECK","")</f>
        <v/>
      </c>
      <c r="CI228" s="276" t="str">
        <f>IF('Info patients (1)'!CI228&lt;&gt;'Info patients (2)'!CI228,"CHECK","")</f>
        <v/>
      </c>
      <c r="CJ228" s="276" t="str">
        <f>IF('Info patients (1)'!CJ228&lt;&gt;'Info patients (2)'!CJ228,"CHECK","")</f>
        <v/>
      </c>
      <c r="CK228" s="276" t="str">
        <f>IF('Info patients (1)'!CK228&lt;&gt;'Info patients (2)'!CK228,"CHECK","")</f>
        <v/>
      </c>
      <c r="CL228" s="276" t="str">
        <f>IF('Info patients (1)'!CL228&lt;&gt;'Info patients (2)'!CL228,"CHECK","")</f>
        <v/>
      </c>
      <c r="CM228" s="276" t="str">
        <f>IF('Info patients (1)'!CM228&lt;&gt;'Info patients (2)'!CM228,"CHECK","")</f>
        <v/>
      </c>
      <c r="CN228" s="276" t="str">
        <f>IF('Info patients (1)'!CN228&lt;&gt;'Info patients (2)'!CN228,"CHECK","")</f>
        <v/>
      </c>
      <c r="CO228" s="276" t="str">
        <f>IF('Info patients (1)'!CO228&lt;&gt;'Info patients (2)'!CO228,"CHECK","")</f>
        <v/>
      </c>
      <c r="CP228" s="276" t="str">
        <f>IF('Info patients (1)'!CP228&lt;&gt;'Info patients (2)'!CP228,"CHECK","")</f>
        <v/>
      </c>
      <c r="CQ228" s="276" t="str">
        <f>IF('Info patients (1)'!CQ228&lt;&gt;'Info patients (2)'!CQ228,"CHECK","")</f>
        <v/>
      </c>
      <c r="CR228" s="276" t="str">
        <f>IF('Info patients (1)'!CR228&lt;&gt;'Info patients (2)'!CR228,"CHECK","")</f>
        <v/>
      </c>
      <c r="CS228" s="276" t="str">
        <f>IF('Info patients (1)'!CS228&lt;&gt;'Info patients (2)'!CS228,"CHECK","")</f>
        <v/>
      </c>
      <c r="CT228" s="276" t="str">
        <f>IF('Info patients (1)'!CT228&lt;&gt;'Info patients (2)'!CT228,"CHECK","")</f>
        <v/>
      </c>
      <c r="CU228" s="276" t="str">
        <f>IF('Info patients (1)'!CU228&lt;&gt;'Info patients (2)'!CU228,"CHECK","")</f>
        <v/>
      </c>
      <c r="CV228" s="276" t="str">
        <f>IF('Info patients (1)'!CV228&lt;&gt;'Info patients (2)'!CV228,"CHECK","")</f>
        <v/>
      </c>
      <c r="CW228" s="276" t="str">
        <f>IF('Info patients (1)'!CW228&lt;&gt;'Info patients (2)'!CW228,"CHECK","")</f>
        <v/>
      </c>
      <c r="CX228" s="276" t="str">
        <f>IF('Info patients (1)'!CX228&lt;&gt;'Info patients (2)'!CX228,"CHECK","")</f>
        <v/>
      </c>
      <c r="CY228" s="276" t="str">
        <f>IF('Info patients (1)'!CY228&lt;&gt;'Info patients (2)'!CY228,"CHECK","")</f>
        <v/>
      </c>
      <c r="CZ228" s="276" t="str">
        <f>IF('Info patients (1)'!CZ228&lt;&gt;'Info patients (2)'!CZ228,"CHECK","")</f>
        <v/>
      </c>
      <c r="DA228" s="276" t="str">
        <f>IF('Info patients (1)'!DA228&lt;&gt;'Info patients (2)'!DA228,"CHECK","")</f>
        <v/>
      </c>
      <c r="DB228" s="276" t="str">
        <f>IF('Info patients (1)'!DB228&lt;&gt;'Info patients (2)'!DB228,"CHECK","")</f>
        <v/>
      </c>
      <c r="DC228" s="276" t="str">
        <f>IF('Info patients (1)'!DC228&lt;&gt;'Info patients (2)'!DC228,"CHECK","")</f>
        <v/>
      </c>
      <c r="DD228" s="276" t="str">
        <f>IF('Info patients (1)'!DD228&lt;&gt;'Info patients (2)'!DD228,"CHECK","")</f>
        <v/>
      </c>
      <c r="DE228" s="276" t="str">
        <f>IF('Info patients (1)'!DE228&lt;&gt;'Info patients (2)'!DE228,"CHECK","")</f>
        <v/>
      </c>
      <c r="DF228" s="276" t="str">
        <f>IF('Info patients (1)'!DF228&lt;&gt;'Info patients (2)'!DF228,"CHECK","")</f>
        <v/>
      </c>
      <c r="DG228" s="276" t="str">
        <f>IF('Info patients (1)'!DG228&lt;&gt;'Info patients (2)'!DG228,"CHECK","")</f>
        <v/>
      </c>
      <c r="DH228" s="276" t="str">
        <f>IF('Info patients (1)'!DH228&lt;&gt;'Info patients (2)'!DH228,"CHECK","")</f>
        <v/>
      </c>
      <c r="DI228" s="276" t="str">
        <f>IF('Info patients (1)'!DI228&lt;&gt;'Info patients (2)'!DI228,"CHECK","")</f>
        <v/>
      </c>
      <c r="DJ228" s="276" t="str">
        <f>IF('Info patients (1)'!DJ228&lt;&gt;'Info patients (2)'!DJ228,"CHECK","")</f>
        <v/>
      </c>
      <c r="DK228" s="276" t="str">
        <f>IF('Info patients (1)'!DK228&lt;&gt;'Info patients (2)'!DK228,"CHECK","")</f>
        <v/>
      </c>
      <c r="DL228" s="276" t="str">
        <f>IF('Info patients (1)'!DL228&lt;&gt;'Info patients (2)'!DL228,"CHECK","")</f>
        <v/>
      </c>
      <c r="DM228" s="276" t="str">
        <f>IF('Info patients (1)'!DM228&lt;&gt;'Info patients (2)'!DM228,"CHECK","")</f>
        <v/>
      </c>
      <c r="DN228" s="276" t="str">
        <f>IF('Info patients (1)'!DN228&lt;&gt;'Info patients (2)'!DN228,"CHECK","")</f>
        <v/>
      </c>
      <c r="DO228" s="276" t="str">
        <f>IF('Info patients (1)'!DO228&lt;&gt;'Info patients (2)'!DO228,"CHECK","")</f>
        <v/>
      </c>
      <c r="DP228" s="276" t="str">
        <f>IF('Info patients (1)'!DP228&lt;&gt;'Info patients (2)'!DP228,"CHECK","")</f>
        <v/>
      </c>
      <c r="DQ228" s="276" t="str">
        <f>IF('Info patients (1)'!DQ228&lt;&gt;'Info patients (2)'!DQ228,"CHECK","")</f>
        <v/>
      </c>
    </row>
    <row r="229" spans="1:121" s="326" customFormat="1" ht="23.25" customHeight="1" x14ac:dyDescent="0.2">
      <c r="A229" s="276" t="str">
        <f>IF('Info patients (1)'!A229&lt;&gt;'Info patients (2)'!A229,"CHECK","")</f>
        <v/>
      </c>
      <c r="B229" s="276" t="str">
        <f>IF('Info patients (1)'!B229&lt;&gt;'Info patients (2)'!B229,"CHECK","")</f>
        <v/>
      </c>
      <c r="C229" s="276" t="str">
        <f>IF('Info patients (1)'!C229&lt;&gt;'Info patients (2)'!C229,"CHECK","")</f>
        <v/>
      </c>
      <c r="D229" s="276" t="str">
        <f>IF('Info patients (1)'!D229&lt;&gt;'Info patients (2)'!D229,"CHECK","")</f>
        <v/>
      </c>
      <c r="E229" s="276" t="str">
        <f>IF('Info patients (1)'!E229&lt;&gt;'Info patients (2)'!E229,"CHECK","")</f>
        <v/>
      </c>
      <c r="F229" s="276" t="str">
        <f>IF('Info patients (1)'!F229&lt;&gt;'Info patients (2)'!F229,"CHECK","")</f>
        <v/>
      </c>
      <c r="G229" s="276" t="str">
        <f>IF('Info patients (1)'!G229&lt;&gt;'Info patients (2)'!G229,"CHECK","")</f>
        <v/>
      </c>
      <c r="H229" s="276" t="str">
        <f>IF('Info patients (1)'!H229&lt;&gt;'Info patients (2)'!H229,"CHECK","")</f>
        <v/>
      </c>
      <c r="I229" s="276" t="str">
        <f>IF('Info patients (1)'!I229&lt;&gt;'Info patients (2)'!I229,"CHECK","")</f>
        <v/>
      </c>
      <c r="J229" s="276" t="str">
        <f>IF('Info patients (1)'!J229&lt;&gt;'Info patients (2)'!J229,"CHECK","")</f>
        <v/>
      </c>
      <c r="K229" s="276" t="str">
        <f>IF('Info patients (1)'!K229&lt;&gt;'Info patients (2)'!K229,"CHECK","")</f>
        <v/>
      </c>
      <c r="L229" s="276" t="str">
        <f>IF('Info patients (1)'!L229&lt;&gt;'Info patients (2)'!L229,"CHECK","")</f>
        <v/>
      </c>
      <c r="M229" s="276" t="str">
        <f>IF('Info patients (1)'!M229&lt;&gt;'Info patients (2)'!M229,"CHECK","")</f>
        <v/>
      </c>
      <c r="N229" s="276" t="str">
        <f>IF('Info patients (1)'!N229&lt;&gt;'Info patients (2)'!N229,"CHECK","")</f>
        <v/>
      </c>
      <c r="O229" s="276" t="str">
        <f>IF('Info patients (1)'!O229&lt;&gt;'Info patients (2)'!O229,"CHECK","")</f>
        <v/>
      </c>
      <c r="P229" s="276" t="str">
        <f>IF('Info patients (1)'!P229&lt;&gt;'Info patients (2)'!P229,"CHECK","")</f>
        <v/>
      </c>
      <c r="Q229" s="276" t="str">
        <f>IF('Info patients (1)'!Q229&lt;&gt;'Info patients (2)'!Q229,"CHECK","")</f>
        <v/>
      </c>
      <c r="R229" s="276" t="str">
        <f>IF('Info patients (1)'!R229&lt;&gt;'Info patients (2)'!R229,"CHECK","")</f>
        <v/>
      </c>
      <c r="S229" s="276" t="str">
        <f>IF('Info patients (1)'!S229&lt;&gt;'Info patients (2)'!S229,"CHECK","")</f>
        <v/>
      </c>
      <c r="T229" s="276" t="str">
        <f>IF('Info patients (1)'!T229&lt;&gt;'Info patients (2)'!T229,"CHECK","")</f>
        <v/>
      </c>
      <c r="U229" s="276" t="str">
        <f>IF('Info patients (1)'!U229&lt;&gt;'Info patients (2)'!U229,"CHECK","")</f>
        <v/>
      </c>
      <c r="V229" s="276" t="str">
        <f>IF('Info patients (1)'!V229&lt;&gt;'Info patients (2)'!V229,"CHECK","")</f>
        <v/>
      </c>
      <c r="W229" s="276" t="str">
        <f>IF('Info patients (1)'!W229&lt;&gt;'Info patients (2)'!W229,"CHECK","")</f>
        <v/>
      </c>
      <c r="X229" s="276" t="str">
        <f>IF('Info patients (1)'!X229&lt;&gt;'Info patients (2)'!X229,"CHECK","")</f>
        <v/>
      </c>
      <c r="Y229" s="276" t="str">
        <f>IF('Info patients (1)'!Y229&lt;&gt;'Info patients (2)'!Y229,"CHECK","")</f>
        <v/>
      </c>
      <c r="Z229" s="276" t="str">
        <f>IF('Info patients (1)'!Z229&lt;&gt;'Info patients (2)'!Z229,"CHECK","")</f>
        <v/>
      </c>
      <c r="AA229" s="276" t="str">
        <f>IF('Info patients (1)'!AA229&lt;&gt;'Info patients (2)'!AA229,"CHECK","")</f>
        <v/>
      </c>
      <c r="AB229" s="276" t="str">
        <f>IF('Info patients (1)'!AB229&lt;&gt;'Info patients (2)'!AB229,"CHECK","")</f>
        <v/>
      </c>
      <c r="AC229" s="276" t="str">
        <f>IF('Info patients (1)'!AC229&lt;&gt;'Info patients (2)'!AC229,"CHECK","")</f>
        <v/>
      </c>
      <c r="AD229" s="276" t="str">
        <f>IF('Info patients (1)'!AD229&lt;&gt;'Info patients (2)'!AD229,"CHECK","")</f>
        <v/>
      </c>
      <c r="AE229" s="276" t="str">
        <f>IF('Info patients (1)'!AE229&lt;&gt;'Info patients (2)'!AE229,"CHECK","")</f>
        <v/>
      </c>
      <c r="AF229" s="276" t="str">
        <f>IF('Info patients (1)'!AF229&lt;&gt;'Info patients (2)'!AF229,"CHECK","")</f>
        <v/>
      </c>
      <c r="AG229" s="276" t="str">
        <f>IF('Info patients (1)'!AG229&lt;&gt;'Info patients (2)'!AG229,"CHECK","")</f>
        <v/>
      </c>
      <c r="AH229" s="276" t="str">
        <f>IF('Info patients (1)'!AH229&lt;&gt;'Info patients (2)'!AH229,"CHECK","")</f>
        <v/>
      </c>
      <c r="AI229" s="276" t="str">
        <f>IF('Info patients (1)'!AI229&lt;&gt;'Info patients (2)'!AI229,"CHECK","")</f>
        <v/>
      </c>
      <c r="AJ229" s="276" t="str">
        <f>IF('Info patients (1)'!AJ229&lt;&gt;'Info patients (2)'!AJ229,"CHECK","")</f>
        <v/>
      </c>
      <c r="AK229" s="276" t="str">
        <f>IF('Info patients (1)'!AK229&lt;&gt;'Info patients (2)'!AK229,"CHECK","")</f>
        <v/>
      </c>
      <c r="AL229" s="276" t="str">
        <f>IF('Info patients (1)'!AL229&lt;&gt;'Info patients (2)'!AL229,"CHECK","")</f>
        <v/>
      </c>
      <c r="AM229" s="276" t="str">
        <f>IF('Info patients (1)'!AM229&lt;&gt;'Info patients (2)'!AM229,"CHECK","")</f>
        <v/>
      </c>
      <c r="AN229" s="276" t="str">
        <f>IF('Info patients (1)'!AN229&lt;&gt;'Info patients (2)'!AN229,"CHECK","")</f>
        <v/>
      </c>
      <c r="AO229" s="276" t="str">
        <f>IF('Info patients (1)'!AO229&lt;&gt;'Info patients (2)'!AO229,"CHECK","")</f>
        <v/>
      </c>
      <c r="AP229" s="276" t="str">
        <f>IF('Info patients (1)'!AP229&lt;&gt;'Info patients (2)'!AP229,"CHECK","")</f>
        <v/>
      </c>
      <c r="AQ229" s="276" t="str">
        <f>IF('Info patients (1)'!AQ229&lt;&gt;'Info patients (2)'!AQ229,"CHECK","")</f>
        <v/>
      </c>
      <c r="AR229" s="276" t="str">
        <f>IF('Info patients (1)'!AR229&lt;&gt;'Info patients (2)'!AR229,"CHECK","")</f>
        <v/>
      </c>
      <c r="AS229" s="276" t="str">
        <f>IF('Info patients (1)'!AS229&lt;&gt;'Info patients (2)'!AS229,"CHECK","")</f>
        <v/>
      </c>
      <c r="AT229" s="276" t="str">
        <f>IF('Info patients (1)'!AT229&lt;&gt;'Info patients (2)'!AT229,"CHECK","")</f>
        <v/>
      </c>
      <c r="AU229" s="276" t="str">
        <f>IF('Info patients (1)'!AU229&lt;&gt;'Info patients (2)'!AU229,"CHECK","")</f>
        <v/>
      </c>
      <c r="AV229" s="276" t="str">
        <f>IF('Info patients (1)'!AV229&lt;&gt;'Info patients (2)'!AV229,"CHECK","")</f>
        <v/>
      </c>
      <c r="AW229" s="276" t="str">
        <f>IF('Info patients (1)'!AW229&lt;&gt;'Info patients (2)'!AW229,"CHECK","")</f>
        <v/>
      </c>
      <c r="AX229" s="276" t="str">
        <f>IF('Info patients (1)'!AX229&lt;&gt;'Info patients (2)'!AX229,"CHECK","")</f>
        <v/>
      </c>
      <c r="AY229" s="276" t="str">
        <f>IF('Info patients (1)'!AY229&lt;&gt;'Info patients (2)'!AY229,"CHECK","")</f>
        <v/>
      </c>
      <c r="AZ229" s="276" t="str">
        <f>IF('Info patients (1)'!AZ229&lt;&gt;'Info patients (2)'!AZ229,"CHECK","")</f>
        <v/>
      </c>
      <c r="BA229" s="276" t="str">
        <f>IF('Info patients (1)'!BA229&lt;&gt;'Info patients (2)'!BA229,"CHECK","")</f>
        <v/>
      </c>
      <c r="BB229" s="276" t="str">
        <f>IF('Info patients (1)'!BB229&lt;&gt;'Info patients (2)'!BB229,"CHECK","")</f>
        <v/>
      </c>
      <c r="BC229" s="276" t="str">
        <f>IF('Info patients (1)'!BC229&lt;&gt;'Info patients (2)'!BC229,"CHECK","")</f>
        <v/>
      </c>
      <c r="BD229" s="276" t="str">
        <f>IF('Info patients (1)'!BD229&lt;&gt;'Info patients (2)'!BD229,"CHECK","")</f>
        <v/>
      </c>
      <c r="BE229" s="276" t="str">
        <f>IF('Info patients (1)'!BE229&lt;&gt;'Info patients (2)'!BE229,"CHECK","")</f>
        <v/>
      </c>
      <c r="BF229" s="276" t="str">
        <f>IF('Info patients (1)'!BF229&lt;&gt;'Info patients (2)'!BF229,"CHECK","")</f>
        <v/>
      </c>
      <c r="BG229" s="276" t="str">
        <f>IF('Info patients (1)'!BG229&lt;&gt;'Info patients (2)'!BG229,"CHECK","")</f>
        <v/>
      </c>
      <c r="BH229" s="276" t="str">
        <f>IF('Info patients (1)'!BH229&lt;&gt;'Info patients (2)'!BH229,"CHECK","")</f>
        <v/>
      </c>
      <c r="BI229" s="276" t="str">
        <f>IF('Info patients (1)'!BI229&lt;&gt;'Info patients (2)'!BI229,"CHECK","")</f>
        <v/>
      </c>
      <c r="BJ229" s="276" t="str">
        <f>IF('Info patients (1)'!BJ229&lt;&gt;'Info patients (2)'!BJ229,"CHECK","")</f>
        <v/>
      </c>
      <c r="BK229" s="276" t="str">
        <f>IF('Info patients (1)'!BK229&lt;&gt;'Info patients (2)'!BK229,"CHECK","")</f>
        <v/>
      </c>
      <c r="BL229" s="276" t="str">
        <f>IF('Info patients (1)'!BL229&lt;&gt;'Info patients (2)'!BL229,"CHECK","")</f>
        <v/>
      </c>
      <c r="BM229" s="276" t="str">
        <f>IF('Info patients (1)'!BM229&lt;&gt;'Info patients (2)'!BM229,"CHECK","")</f>
        <v/>
      </c>
      <c r="BN229" s="276" t="str">
        <f>IF('Info patients (1)'!BN229&lt;&gt;'Info patients (2)'!BN229,"CHECK","")</f>
        <v/>
      </c>
      <c r="BO229" s="276" t="str">
        <f>IF('Info patients (1)'!BO229&lt;&gt;'Info patients (2)'!BO229,"CHECK","")</f>
        <v/>
      </c>
      <c r="BP229" s="276" t="str">
        <f>IF('Info patients (1)'!BP229&lt;&gt;'Info patients (2)'!BP229,"CHECK","")</f>
        <v/>
      </c>
      <c r="BQ229" s="276" t="str">
        <f>IF('Info patients (1)'!BQ229&lt;&gt;'Info patients (2)'!BQ229,"CHECK","")</f>
        <v/>
      </c>
      <c r="BR229" s="276" t="str">
        <f>IF('Info patients (1)'!BR229&lt;&gt;'Info patients (2)'!BR229,"CHECK","")</f>
        <v/>
      </c>
      <c r="BS229" s="276" t="str">
        <f>IF('Info patients (1)'!BS229&lt;&gt;'Info patients (2)'!BS229,"CHECK","")</f>
        <v/>
      </c>
      <c r="BT229" s="276" t="str">
        <f>IF('Info patients (1)'!BT229&lt;&gt;'Info patients (2)'!BT229,"CHECK","")</f>
        <v/>
      </c>
      <c r="BU229" s="276" t="str">
        <f>IF('Info patients (1)'!BU229&lt;&gt;'Info patients (2)'!BU229,"CHECK","")</f>
        <v/>
      </c>
      <c r="BV229" s="276" t="str">
        <f>IF('Info patients (1)'!BV229&lt;&gt;'Info patients (2)'!BV229,"CHECK","")</f>
        <v/>
      </c>
      <c r="BW229" s="276" t="str">
        <f>IF('Info patients (1)'!BW229&lt;&gt;'Info patients (2)'!BW229,"CHECK","")</f>
        <v/>
      </c>
      <c r="BX229" s="276" t="str">
        <f>IF('Info patients (1)'!BX229&lt;&gt;'Info patients (2)'!BX229,"CHECK","")</f>
        <v/>
      </c>
      <c r="BY229" s="276" t="str">
        <f>IF('Info patients (1)'!BY229&lt;&gt;'Info patients (2)'!BY229,"CHECK","")</f>
        <v/>
      </c>
      <c r="BZ229" s="276" t="str">
        <f>IF('Info patients (1)'!BZ229&lt;&gt;'Info patients (2)'!BZ229,"CHECK","")</f>
        <v/>
      </c>
      <c r="CA229" s="276" t="str">
        <f>IF('Info patients (1)'!CA229&lt;&gt;'Info patients (2)'!CA229,"CHECK","")</f>
        <v/>
      </c>
      <c r="CB229" s="276" t="str">
        <f>IF('Info patients (1)'!CB229&lt;&gt;'Info patients (2)'!CB229,"CHECK","")</f>
        <v/>
      </c>
      <c r="CC229" s="276" t="str">
        <f>IF('Info patients (1)'!CC229&lt;&gt;'Info patients (2)'!CC229,"CHECK","")</f>
        <v/>
      </c>
      <c r="CD229" s="276" t="str">
        <f>IF('Info patients (1)'!CD229&lt;&gt;'Info patients (2)'!CD229,"CHECK","")</f>
        <v/>
      </c>
      <c r="CE229" s="276" t="str">
        <f>IF('Info patients (1)'!CE229&lt;&gt;'Info patients (2)'!CE229,"CHECK","")</f>
        <v/>
      </c>
      <c r="CF229" s="276" t="str">
        <f>IF('Info patients (1)'!CF229&lt;&gt;'Info patients (2)'!CF229,"CHECK","")</f>
        <v/>
      </c>
      <c r="CG229" s="276" t="str">
        <f>IF('Info patients (1)'!CG229&lt;&gt;'Info patients (2)'!CG229,"CHECK","")</f>
        <v/>
      </c>
      <c r="CH229" s="276" t="str">
        <f>IF('Info patients (1)'!CH229&lt;&gt;'Info patients (2)'!CH229,"CHECK","")</f>
        <v/>
      </c>
      <c r="CI229" s="276" t="str">
        <f>IF('Info patients (1)'!CI229&lt;&gt;'Info patients (2)'!CI229,"CHECK","")</f>
        <v/>
      </c>
      <c r="CJ229" s="276" t="str">
        <f>IF('Info patients (1)'!CJ229&lt;&gt;'Info patients (2)'!CJ229,"CHECK","")</f>
        <v/>
      </c>
      <c r="CK229" s="276" t="str">
        <f>IF('Info patients (1)'!CK229&lt;&gt;'Info patients (2)'!CK229,"CHECK","")</f>
        <v/>
      </c>
      <c r="CL229" s="276" t="str">
        <f>IF('Info patients (1)'!CL229&lt;&gt;'Info patients (2)'!CL229,"CHECK","")</f>
        <v/>
      </c>
      <c r="CM229" s="276" t="str">
        <f>IF('Info patients (1)'!CM229&lt;&gt;'Info patients (2)'!CM229,"CHECK","")</f>
        <v/>
      </c>
      <c r="CN229" s="276" t="str">
        <f>IF('Info patients (1)'!CN229&lt;&gt;'Info patients (2)'!CN229,"CHECK","")</f>
        <v/>
      </c>
      <c r="CO229" s="276" t="str">
        <f>IF('Info patients (1)'!CO229&lt;&gt;'Info patients (2)'!CO229,"CHECK","")</f>
        <v/>
      </c>
      <c r="CP229" s="276" t="str">
        <f>IF('Info patients (1)'!CP229&lt;&gt;'Info patients (2)'!CP229,"CHECK","")</f>
        <v/>
      </c>
      <c r="CQ229" s="276" t="str">
        <f>IF('Info patients (1)'!CQ229&lt;&gt;'Info patients (2)'!CQ229,"CHECK","")</f>
        <v/>
      </c>
      <c r="CR229" s="276" t="str">
        <f>IF('Info patients (1)'!CR229&lt;&gt;'Info patients (2)'!CR229,"CHECK","")</f>
        <v/>
      </c>
      <c r="CS229" s="276" t="str">
        <f>IF('Info patients (1)'!CS229&lt;&gt;'Info patients (2)'!CS229,"CHECK","")</f>
        <v/>
      </c>
      <c r="CT229" s="276" t="str">
        <f>IF('Info patients (1)'!CT229&lt;&gt;'Info patients (2)'!CT229,"CHECK","")</f>
        <v/>
      </c>
      <c r="CU229" s="276" t="str">
        <f>IF('Info patients (1)'!CU229&lt;&gt;'Info patients (2)'!CU229,"CHECK","")</f>
        <v/>
      </c>
      <c r="CV229" s="276" t="str">
        <f>IF('Info patients (1)'!CV229&lt;&gt;'Info patients (2)'!CV229,"CHECK","")</f>
        <v/>
      </c>
      <c r="CW229" s="276" t="str">
        <f>IF('Info patients (1)'!CW229&lt;&gt;'Info patients (2)'!CW229,"CHECK","")</f>
        <v/>
      </c>
      <c r="CX229" s="276" t="str">
        <f>IF('Info patients (1)'!CX229&lt;&gt;'Info patients (2)'!CX229,"CHECK","")</f>
        <v/>
      </c>
      <c r="CY229" s="276" t="str">
        <f>IF('Info patients (1)'!CY229&lt;&gt;'Info patients (2)'!CY229,"CHECK","")</f>
        <v/>
      </c>
      <c r="CZ229" s="276" t="str">
        <f>IF('Info patients (1)'!CZ229&lt;&gt;'Info patients (2)'!CZ229,"CHECK","")</f>
        <v/>
      </c>
      <c r="DA229" s="276" t="str">
        <f>IF('Info patients (1)'!DA229&lt;&gt;'Info patients (2)'!DA229,"CHECK","")</f>
        <v/>
      </c>
      <c r="DB229" s="276" t="str">
        <f>IF('Info patients (1)'!DB229&lt;&gt;'Info patients (2)'!DB229,"CHECK","")</f>
        <v/>
      </c>
      <c r="DC229" s="276" t="str">
        <f>IF('Info patients (1)'!DC229&lt;&gt;'Info patients (2)'!DC229,"CHECK","")</f>
        <v/>
      </c>
      <c r="DD229" s="276" t="str">
        <f>IF('Info patients (1)'!DD229&lt;&gt;'Info patients (2)'!DD229,"CHECK","")</f>
        <v/>
      </c>
      <c r="DE229" s="276" t="str">
        <f>IF('Info patients (1)'!DE229&lt;&gt;'Info patients (2)'!DE229,"CHECK","")</f>
        <v/>
      </c>
      <c r="DF229" s="276" t="str">
        <f>IF('Info patients (1)'!DF229&lt;&gt;'Info patients (2)'!DF229,"CHECK","")</f>
        <v/>
      </c>
      <c r="DG229" s="276" t="str">
        <f>IF('Info patients (1)'!DG229&lt;&gt;'Info patients (2)'!DG229,"CHECK","")</f>
        <v/>
      </c>
      <c r="DH229" s="276" t="str">
        <f>IF('Info patients (1)'!DH229&lt;&gt;'Info patients (2)'!DH229,"CHECK","")</f>
        <v/>
      </c>
      <c r="DI229" s="276" t="str">
        <f>IF('Info patients (1)'!DI229&lt;&gt;'Info patients (2)'!DI229,"CHECK","")</f>
        <v/>
      </c>
      <c r="DJ229" s="276" t="str">
        <f>IF('Info patients (1)'!DJ229&lt;&gt;'Info patients (2)'!DJ229,"CHECK","")</f>
        <v/>
      </c>
      <c r="DK229" s="276" t="str">
        <f>IF('Info patients (1)'!DK229&lt;&gt;'Info patients (2)'!DK229,"CHECK","")</f>
        <v/>
      </c>
      <c r="DL229" s="276" t="str">
        <f>IF('Info patients (1)'!DL229&lt;&gt;'Info patients (2)'!DL229,"CHECK","")</f>
        <v/>
      </c>
      <c r="DM229" s="276" t="str">
        <f>IF('Info patients (1)'!DM229&lt;&gt;'Info patients (2)'!DM229,"CHECK","")</f>
        <v/>
      </c>
      <c r="DN229" s="276" t="str">
        <f>IF('Info patients (1)'!DN229&lt;&gt;'Info patients (2)'!DN229,"CHECK","")</f>
        <v/>
      </c>
      <c r="DO229" s="276" t="str">
        <f>IF('Info patients (1)'!DO229&lt;&gt;'Info patients (2)'!DO229,"CHECK","")</f>
        <v/>
      </c>
      <c r="DP229" s="276" t="str">
        <f>IF('Info patients (1)'!DP229&lt;&gt;'Info patients (2)'!DP229,"CHECK","")</f>
        <v/>
      </c>
      <c r="DQ229" s="276" t="str">
        <f>IF('Info patients (1)'!DQ229&lt;&gt;'Info patients (2)'!DQ229,"CHECK","")</f>
        <v/>
      </c>
    </row>
    <row r="230" spans="1:121" s="326" customFormat="1" ht="23.25" customHeight="1" x14ac:dyDescent="0.2">
      <c r="A230" s="276" t="str">
        <f>IF('Info patients (1)'!A230&lt;&gt;'Info patients (2)'!A230,"CHECK","")</f>
        <v/>
      </c>
      <c r="B230" s="276" t="str">
        <f>IF('Info patients (1)'!B230&lt;&gt;'Info patients (2)'!B230,"CHECK","")</f>
        <v/>
      </c>
      <c r="C230" s="276" t="str">
        <f>IF('Info patients (1)'!C230&lt;&gt;'Info patients (2)'!C230,"CHECK","")</f>
        <v/>
      </c>
      <c r="D230" s="276" t="str">
        <f>IF('Info patients (1)'!D230&lt;&gt;'Info patients (2)'!D230,"CHECK","")</f>
        <v/>
      </c>
      <c r="E230" s="276" t="str">
        <f>IF('Info patients (1)'!E230&lt;&gt;'Info patients (2)'!E230,"CHECK","")</f>
        <v/>
      </c>
      <c r="F230" s="276" t="str">
        <f>IF('Info patients (1)'!F230&lt;&gt;'Info patients (2)'!F230,"CHECK","")</f>
        <v/>
      </c>
      <c r="G230" s="276" t="str">
        <f>IF('Info patients (1)'!G230&lt;&gt;'Info patients (2)'!G230,"CHECK","")</f>
        <v/>
      </c>
      <c r="H230" s="276" t="str">
        <f>IF('Info patients (1)'!H230&lt;&gt;'Info patients (2)'!H230,"CHECK","")</f>
        <v/>
      </c>
      <c r="I230" s="276" t="str">
        <f>IF('Info patients (1)'!I230&lt;&gt;'Info patients (2)'!I230,"CHECK","")</f>
        <v/>
      </c>
      <c r="J230" s="276" t="str">
        <f>IF('Info patients (1)'!J230&lt;&gt;'Info patients (2)'!J230,"CHECK","")</f>
        <v/>
      </c>
      <c r="K230" s="276" t="str">
        <f>IF('Info patients (1)'!K230&lt;&gt;'Info patients (2)'!K230,"CHECK","")</f>
        <v/>
      </c>
      <c r="L230" s="276" t="str">
        <f>IF('Info patients (1)'!L230&lt;&gt;'Info patients (2)'!L230,"CHECK","")</f>
        <v/>
      </c>
      <c r="M230" s="276" t="str">
        <f>IF('Info patients (1)'!M230&lt;&gt;'Info patients (2)'!M230,"CHECK","")</f>
        <v/>
      </c>
      <c r="N230" s="276" t="str">
        <f>IF('Info patients (1)'!N230&lt;&gt;'Info patients (2)'!N230,"CHECK","")</f>
        <v/>
      </c>
      <c r="O230" s="276" t="str">
        <f>IF('Info patients (1)'!O230&lt;&gt;'Info patients (2)'!O230,"CHECK","")</f>
        <v/>
      </c>
      <c r="P230" s="276" t="str">
        <f>IF('Info patients (1)'!P230&lt;&gt;'Info patients (2)'!P230,"CHECK","")</f>
        <v/>
      </c>
      <c r="Q230" s="276" t="str">
        <f>IF('Info patients (1)'!Q230&lt;&gt;'Info patients (2)'!Q230,"CHECK","")</f>
        <v/>
      </c>
      <c r="R230" s="276" t="str">
        <f>IF('Info patients (1)'!R230&lt;&gt;'Info patients (2)'!R230,"CHECK","")</f>
        <v/>
      </c>
      <c r="S230" s="276" t="str">
        <f>IF('Info patients (1)'!S230&lt;&gt;'Info patients (2)'!S230,"CHECK","")</f>
        <v/>
      </c>
      <c r="T230" s="276" t="str">
        <f>IF('Info patients (1)'!T230&lt;&gt;'Info patients (2)'!T230,"CHECK","")</f>
        <v/>
      </c>
      <c r="U230" s="276" t="str">
        <f>IF('Info patients (1)'!U230&lt;&gt;'Info patients (2)'!U230,"CHECK","")</f>
        <v/>
      </c>
      <c r="V230" s="276" t="str">
        <f>IF('Info patients (1)'!V230&lt;&gt;'Info patients (2)'!V230,"CHECK","")</f>
        <v/>
      </c>
      <c r="W230" s="276" t="str">
        <f>IF('Info patients (1)'!W230&lt;&gt;'Info patients (2)'!W230,"CHECK","")</f>
        <v/>
      </c>
      <c r="X230" s="276" t="str">
        <f>IF('Info patients (1)'!X230&lt;&gt;'Info patients (2)'!X230,"CHECK","")</f>
        <v/>
      </c>
      <c r="Y230" s="276" t="str">
        <f>IF('Info patients (1)'!Y230&lt;&gt;'Info patients (2)'!Y230,"CHECK","")</f>
        <v/>
      </c>
      <c r="Z230" s="276" t="str">
        <f>IF('Info patients (1)'!Z230&lt;&gt;'Info patients (2)'!Z230,"CHECK","")</f>
        <v/>
      </c>
      <c r="AA230" s="276" t="str">
        <f>IF('Info patients (1)'!AA230&lt;&gt;'Info patients (2)'!AA230,"CHECK","")</f>
        <v/>
      </c>
      <c r="AB230" s="276" t="str">
        <f>IF('Info patients (1)'!AB230&lt;&gt;'Info patients (2)'!AB230,"CHECK","")</f>
        <v/>
      </c>
      <c r="AC230" s="276" t="str">
        <f>IF('Info patients (1)'!AC230&lt;&gt;'Info patients (2)'!AC230,"CHECK","")</f>
        <v/>
      </c>
      <c r="AD230" s="276" t="str">
        <f>IF('Info patients (1)'!AD230&lt;&gt;'Info patients (2)'!AD230,"CHECK","")</f>
        <v/>
      </c>
      <c r="AE230" s="276" t="str">
        <f>IF('Info patients (1)'!AE230&lt;&gt;'Info patients (2)'!AE230,"CHECK","")</f>
        <v/>
      </c>
      <c r="AF230" s="276" t="str">
        <f>IF('Info patients (1)'!AF230&lt;&gt;'Info patients (2)'!AF230,"CHECK","")</f>
        <v/>
      </c>
      <c r="AG230" s="276" t="str">
        <f>IF('Info patients (1)'!AG230&lt;&gt;'Info patients (2)'!AG230,"CHECK","")</f>
        <v/>
      </c>
      <c r="AH230" s="276" t="str">
        <f>IF('Info patients (1)'!AH230&lt;&gt;'Info patients (2)'!AH230,"CHECK","")</f>
        <v/>
      </c>
      <c r="AI230" s="276" t="str">
        <f>IF('Info patients (1)'!AI230&lt;&gt;'Info patients (2)'!AI230,"CHECK","")</f>
        <v/>
      </c>
      <c r="AJ230" s="276" t="str">
        <f>IF('Info patients (1)'!AJ230&lt;&gt;'Info patients (2)'!AJ230,"CHECK","")</f>
        <v/>
      </c>
      <c r="AK230" s="276" t="str">
        <f>IF('Info patients (1)'!AK230&lt;&gt;'Info patients (2)'!AK230,"CHECK","")</f>
        <v/>
      </c>
      <c r="AL230" s="276" t="str">
        <f>IF('Info patients (1)'!AL230&lt;&gt;'Info patients (2)'!AL230,"CHECK","")</f>
        <v/>
      </c>
      <c r="AM230" s="276" t="str">
        <f>IF('Info patients (1)'!AM230&lt;&gt;'Info patients (2)'!AM230,"CHECK","")</f>
        <v/>
      </c>
      <c r="AN230" s="276" t="str">
        <f>IF('Info patients (1)'!AN230&lt;&gt;'Info patients (2)'!AN230,"CHECK","")</f>
        <v/>
      </c>
      <c r="AO230" s="276" t="str">
        <f>IF('Info patients (1)'!AO230&lt;&gt;'Info patients (2)'!AO230,"CHECK","")</f>
        <v/>
      </c>
      <c r="AP230" s="276" t="str">
        <f>IF('Info patients (1)'!AP230&lt;&gt;'Info patients (2)'!AP230,"CHECK","")</f>
        <v/>
      </c>
      <c r="AQ230" s="276" t="str">
        <f>IF('Info patients (1)'!AQ230&lt;&gt;'Info patients (2)'!AQ230,"CHECK","")</f>
        <v/>
      </c>
      <c r="AR230" s="276" t="str">
        <f>IF('Info patients (1)'!AR230&lt;&gt;'Info patients (2)'!AR230,"CHECK","")</f>
        <v/>
      </c>
      <c r="AS230" s="276" t="str">
        <f>IF('Info patients (1)'!AS230&lt;&gt;'Info patients (2)'!AS230,"CHECK","")</f>
        <v/>
      </c>
      <c r="AT230" s="276" t="str">
        <f>IF('Info patients (1)'!AT230&lt;&gt;'Info patients (2)'!AT230,"CHECK","")</f>
        <v/>
      </c>
      <c r="AU230" s="276" t="str">
        <f>IF('Info patients (1)'!AU230&lt;&gt;'Info patients (2)'!AU230,"CHECK","")</f>
        <v/>
      </c>
      <c r="AV230" s="276" t="str">
        <f>IF('Info patients (1)'!AV230&lt;&gt;'Info patients (2)'!AV230,"CHECK","")</f>
        <v/>
      </c>
      <c r="AW230" s="276" t="str">
        <f>IF('Info patients (1)'!AW230&lt;&gt;'Info patients (2)'!AW230,"CHECK","")</f>
        <v/>
      </c>
      <c r="AX230" s="276" t="str">
        <f>IF('Info patients (1)'!AX230&lt;&gt;'Info patients (2)'!AX230,"CHECK","")</f>
        <v/>
      </c>
      <c r="AY230" s="276" t="str">
        <f>IF('Info patients (1)'!AY230&lt;&gt;'Info patients (2)'!AY230,"CHECK","")</f>
        <v/>
      </c>
      <c r="AZ230" s="276" t="str">
        <f>IF('Info patients (1)'!AZ230&lt;&gt;'Info patients (2)'!AZ230,"CHECK","")</f>
        <v/>
      </c>
      <c r="BA230" s="276" t="str">
        <f>IF('Info patients (1)'!BA230&lt;&gt;'Info patients (2)'!BA230,"CHECK","")</f>
        <v/>
      </c>
      <c r="BB230" s="276" t="str">
        <f>IF('Info patients (1)'!BB230&lt;&gt;'Info patients (2)'!BB230,"CHECK","")</f>
        <v/>
      </c>
      <c r="BC230" s="276" t="str">
        <f>IF('Info patients (1)'!BC230&lt;&gt;'Info patients (2)'!BC230,"CHECK","")</f>
        <v/>
      </c>
      <c r="BD230" s="276" t="str">
        <f>IF('Info patients (1)'!BD230&lt;&gt;'Info patients (2)'!BD230,"CHECK","")</f>
        <v/>
      </c>
      <c r="BE230" s="276" t="str">
        <f>IF('Info patients (1)'!BE230&lt;&gt;'Info patients (2)'!BE230,"CHECK","")</f>
        <v/>
      </c>
      <c r="BF230" s="276" t="str">
        <f>IF('Info patients (1)'!BF230&lt;&gt;'Info patients (2)'!BF230,"CHECK","")</f>
        <v/>
      </c>
      <c r="BG230" s="276" t="str">
        <f>IF('Info patients (1)'!BG230&lt;&gt;'Info patients (2)'!BG230,"CHECK","")</f>
        <v/>
      </c>
      <c r="BH230" s="276" t="str">
        <f>IF('Info patients (1)'!BH230&lt;&gt;'Info patients (2)'!BH230,"CHECK","")</f>
        <v/>
      </c>
      <c r="BI230" s="276" t="str">
        <f>IF('Info patients (1)'!BI230&lt;&gt;'Info patients (2)'!BI230,"CHECK","")</f>
        <v/>
      </c>
      <c r="BJ230" s="276" t="str">
        <f>IF('Info patients (1)'!BJ230&lt;&gt;'Info patients (2)'!BJ230,"CHECK","")</f>
        <v/>
      </c>
      <c r="BK230" s="276" t="str">
        <f>IF('Info patients (1)'!BK230&lt;&gt;'Info patients (2)'!BK230,"CHECK","")</f>
        <v/>
      </c>
      <c r="BL230" s="276" t="str">
        <f>IF('Info patients (1)'!BL230&lt;&gt;'Info patients (2)'!BL230,"CHECK","")</f>
        <v/>
      </c>
      <c r="BM230" s="276" t="str">
        <f>IF('Info patients (1)'!BM230&lt;&gt;'Info patients (2)'!BM230,"CHECK","")</f>
        <v/>
      </c>
      <c r="BN230" s="276" t="str">
        <f>IF('Info patients (1)'!BN230&lt;&gt;'Info patients (2)'!BN230,"CHECK","")</f>
        <v/>
      </c>
      <c r="BO230" s="276" t="str">
        <f>IF('Info patients (1)'!BO230&lt;&gt;'Info patients (2)'!BO230,"CHECK","")</f>
        <v/>
      </c>
      <c r="BP230" s="276" t="str">
        <f>IF('Info patients (1)'!BP230&lt;&gt;'Info patients (2)'!BP230,"CHECK","")</f>
        <v/>
      </c>
      <c r="BQ230" s="276" t="str">
        <f>IF('Info patients (1)'!BQ230&lt;&gt;'Info patients (2)'!BQ230,"CHECK","")</f>
        <v/>
      </c>
      <c r="BR230" s="276" t="str">
        <f>IF('Info patients (1)'!BR230&lt;&gt;'Info patients (2)'!BR230,"CHECK","")</f>
        <v/>
      </c>
      <c r="BS230" s="276" t="str">
        <f>IF('Info patients (1)'!BS230&lt;&gt;'Info patients (2)'!BS230,"CHECK","")</f>
        <v/>
      </c>
      <c r="BT230" s="276" t="str">
        <f>IF('Info patients (1)'!BT230&lt;&gt;'Info patients (2)'!BT230,"CHECK","")</f>
        <v/>
      </c>
      <c r="BU230" s="276" t="str">
        <f>IF('Info patients (1)'!BU230&lt;&gt;'Info patients (2)'!BU230,"CHECK","")</f>
        <v/>
      </c>
      <c r="BV230" s="276" t="str">
        <f>IF('Info patients (1)'!BV230&lt;&gt;'Info patients (2)'!BV230,"CHECK","")</f>
        <v/>
      </c>
      <c r="BW230" s="276" t="str">
        <f>IF('Info patients (1)'!BW230&lt;&gt;'Info patients (2)'!BW230,"CHECK","")</f>
        <v/>
      </c>
      <c r="BX230" s="276" t="str">
        <f>IF('Info patients (1)'!BX230&lt;&gt;'Info patients (2)'!BX230,"CHECK","")</f>
        <v/>
      </c>
      <c r="BY230" s="276" t="str">
        <f>IF('Info patients (1)'!BY230&lt;&gt;'Info patients (2)'!BY230,"CHECK","")</f>
        <v/>
      </c>
      <c r="BZ230" s="276" t="str">
        <f>IF('Info patients (1)'!BZ230&lt;&gt;'Info patients (2)'!BZ230,"CHECK","")</f>
        <v/>
      </c>
      <c r="CA230" s="276" t="str">
        <f>IF('Info patients (1)'!CA230&lt;&gt;'Info patients (2)'!CA230,"CHECK","")</f>
        <v/>
      </c>
      <c r="CB230" s="276" t="str">
        <f>IF('Info patients (1)'!CB230&lt;&gt;'Info patients (2)'!CB230,"CHECK","")</f>
        <v/>
      </c>
      <c r="CC230" s="276" t="str">
        <f>IF('Info patients (1)'!CC230&lt;&gt;'Info patients (2)'!CC230,"CHECK","")</f>
        <v/>
      </c>
      <c r="CD230" s="276" t="str">
        <f>IF('Info patients (1)'!CD230&lt;&gt;'Info patients (2)'!CD230,"CHECK","")</f>
        <v/>
      </c>
      <c r="CE230" s="276" t="str">
        <f>IF('Info patients (1)'!CE230&lt;&gt;'Info patients (2)'!CE230,"CHECK","")</f>
        <v/>
      </c>
      <c r="CF230" s="276" t="str">
        <f>IF('Info patients (1)'!CF230&lt;&gt;'Info patients (2)'!CF230,"CHECK","")</f>
        <v/>
      </c>
      <c r="CG230" s="276" t="str">
        <f>IF('Info patients (1)'!CG230&lt;&gt;'Info patients (2)'!CG230,"CHECK","")</f>
        <v/>
      </c>
      <c r="CH230" s="276" t="str">
        <f>IF('Info patients (1)'!CH230&lt;&gt;'Info patients (2)'!CH230,"CHECK","")</f>
        <v/>
      </c>
      <c r="CI230" s="276" t="str">
        <f>IF('Info patients (1)'!CI230&lt;&gt;'Info patients (2)'!CI230,"CHECK","")</f>
        <v/>
      </c>
      <c r="CJ230" s="276" t="str">
        <f>IF('Info patients (1)'!CJ230&lt;&gt;'Info patients (2)'!CJ230,"CHECK","")</f>
        <v/>
      </c>
      <c r="CK230" s="276" t="str">
        <f>IF('Info patients (1)'!CK230&lt;&gt;'Info patients (2)'!CK230,"CHECK","")</f>
        <v/>
      </c>
      <c r="CL230" s="276" t="str">
        <f>IF('Info patients (1)'!CL230&lt;&gt;'Info patients (2)'!CL230,"CHECK","")</f>
        <v/>
      </c>
      <c r="CM230" s="276" t="str">
        <f>IF('Info patients (1)'!CM230&lt;&gt;'Info patients (2)'!CM230,"CHECK","")</f>
        <v/>
      </c>
      <c r="CN230" s="276" t="str">
        <f>IF('Info patients (1)'!CN230&lt;&gt;'Info patients (2)'!CN230,"CHECK","")</f>
        <v/>
      </c>
      <c r="CO230" s="276" t="str">
        <f>IF('Info patients (1)'!CO230&lt;&gt;'Info patients (2)'!CO230,"CHECK","")</f>
        <v/>
      </c>
      <c r="CP230" s="276" t="str">
        <f>IF('Info patients (1)'!CP230&lt;&gt;'Info patients (2)'!CP230,"CHECK","")</f>
        <v/>
      </c>
      <c r="CQ230" s="276" t="str">
        <f>IF('Info patients (1)'!CQ230&lt;&gt;'Info patients (2)'!CQ230,"CHECK","")</f>
        <v/>
      </c>
      <c r="CR230" s="276" t="str">
        <f>IF('Info patients (1)'!CR230&lt;&gt;'Info patients (2)'!CR230,"CHECK","")</f>
        <v/>
      </c>
      <c r="CS230" s="276" t="str">
        <f>IF('Info patients (1)'!CS230&lt;&gt;'Info patients (2)'!CS230,"CHECK","")</f>
        <v/>
      </c>
      <c r="CT230" s="276" t="str">
        <f>IF('Info patients (1)'!CT230&lt;&gt;'Info patients (2)'!CT230,"CHECK","")</f>
        <v/>
      </c>
      <c r="CU230" s="276" t="str">
        <f>IF('Info patients (1)'!CU230&lt;&gt;'Info patients (2)'!CU230,"CHECK","")</f>
        <v/>
      </c>
      <c r="CV230" s="276" t="str">
        <f>IF('Info patients (1)'!CV230&lt;&gt;'Info patients (2)'!CV230,"CHECK","")</f>
        <v/>
      </c>
      <c r="CW230" s="276" t="str">
        <f>IF('Info patients (1)'!CW230&lt;&gt;'Info patients (2)'!CW230,"CHECK","")</f>
        <v/>
      </c>
      <c r="CX230" s="276" t="str">
        <f>IF('Info patients (1)'!CX230&lt;&gt;'Info patients (2)'!CX230,"CHECK","")</f>
        <v/>
      </c>
      <c r="CY230" s="276" t="str">
        <f>IF('Info patients (1)'!CY230&lt;&gt;'Info patients (2)'!CY230,"CHECK","")</f>
        <v/>
      </c>
      <c r="CZ230" s="276" t="str">
        <f>IF('Info patients (1)'!CZ230&lt;&gt;'Info patients (2)'!CZ230,"CHECK","")</f>
        <v/>
      </c>
      <c r="DA230" s="276" t="str">
        <f>IF('Info patients (1)'!DA230&lt;&gt;'Info patients (2)'!DA230,"CHECK","")</f>
        <v/>
      </c>
      <c r="DB230" s="276" t="str">
        <f>IF('Info patients (1)'!DB230&lt;&gt;'Info patients (2)'!DB230,"CHECK","")</f>
        <v/>
      </c>
      <c r="DC230" s="276" t="str">
        <f>IF('Info patients (1)'!DC230&lt;&gt;'Info patients (2)'!DC230,"CHECK","")</f>
        <v/>
      </c>
      <c r="DD230" s="276" t="str">
        <f>IF('Info patients (1)'!DD230&lt;&gt;'Info patients (2)'!DD230,"CHECK","")</f>
        <v/>
      </c>
      <c r="DE230" s="276" t="str">
        <f>IF('Info patients (1)'!DE230&lt;&gt;'Info patients (2)'!DE230,"CHECK","")</f>
        <v/>
      </c>
      <c r="DF230" s="276" t="str">
        <f>IF('Info patients (1)'!DF230&lt;&gt;'Info patients (2)'!DF230,"CHECK","")</f>
        <v/>
      </c>
      <c r="DG230" s="276" t="str">
        <f>IF('Info patients (1)'!DG230&lt;&gt;'Info patients (2)'!DG230,"CHECK","")</f>
        <v/>
      </c>
      <c r="DH230" s="276" t="str">
        <f>IF('Info patients (1)'!DH230&lt;&gt;'Info patients (2)'!DH230,"CHECK","")</f>
        <v/>
      </c>
      <c r="DI230" s="276" t="str">
        <f>IF('Info patients (1)'!DI230&lt;&gt;'Info patients (2)'!DI230,"CHECK","")</f>
        <v/>
      </c>
      <c r="DJ230" s="276" t="str">
        <f>IF('Info patients (1)'!DJ230&lt;&gt;'Info patients (2)'!DJ230,"CHECK","")</f>
        <v/>
      </c>
      <c r="DK230" s="276" t="str">
        <f>IF('Info patients (1)'!DK230&lt;&gt;'Info patients (2)'!DK230,"CHECK","")</f>
        <v/>
      </c>
      <c r="DL230" s="276" t="str">
        <f>IF('Info patients (1)'!DL230&lt;&gt;'Info patients (2)'!DL230,"CHECK","")</f>
        <v/>
      </c>
      <c r="DM230" s="276" t="str">
        <f>IF('Info patients (1)'!DM230&lt;&gt;'Info patients (2)'!DM230,"CHECK","")</f>
        <v/>
      </c>
      <c r="DN230" s="276" t="str">
        <f>IF('Info patients (1)'!DN230&lt;&gt;'Info patients (2)'!DN230,"CHECK","")</f>
        <v/>
      </c>
      <c r="DO230" s="276" t="str">
        <f>IF('Info patients (1)'!DO230&lt;&gt;'Info patients (2)'!DO230,"CHECK","")</f>
        <v/>
      </c>
      <c r="DP230" s="276" t="str">
        <f>IF('Info patients (1)'!DP230&lt;&gt;'Info patients (2)'!DP230,"CHECK","")</f>
        <v/>
      </c>
      <c r="DQ230" s="276" t="str">
        <f>IF('Info patients (1)'!DQ230&lt;&gt;'Info patients (2)'!DQ230,"CHECK","")</f>
        <v/>
      </c>
    </row>
    <row r="231" spans="1:121" s="326" customFormat="1" ht="23.25" customHeight="1" x14ac:dyDescent="0.2">
      <c r="A231" s="276" t="str">
        <f>IF('Info patients (1)'!A231&lt;&gt;'Info patients (2)'!A231,"CHECK","")</f>
        <v/>
      </c>
      <c r="B231" s="276" t="str">
        <f>IF('Info patients (1)'!B231&lt;&gt;'Info patients (2)'!B231,"CHECK","")</f>
        <v/>
      </c>
      <c r="C231" s="276" t="str">
        <f>IF('Info patients (1)'!C231&lt;&gt;'Info patients (2)'!C231,"CHECK","")</f>
        <v/>
      </c>
      <c r="D231" s="276" t="str">
        <f>IF('Info patients (1)'!D231&lt;&gt;'Info patients (2)'!D231,"CHECK","")</f>
        <v/>
      </c>
      <c r="E231" s="276" t="str">
        <f>IF('Info patients (1)'!E231&lt;&gt;'Info patients (2)'!E231,"CHECK","")</f>
        <v/>
      </c>
      <c r="F231" s="276" t="str">
        <f>IF('Info patients (1)'!F231&lt;&gt;'Info patients (2)'!F231,"CHECK","")</f>
        <v/>
      </c>
      <c r="G231" s="276" t="str">
        <f>IF('Info patients (1)'!G231&lt;&gt;'Info patients (2)'!G231,"CHECK","")</f>
        <v/>
      </c>
      <c r="H231" s="276" t="str">
        <f>IF('Info patients (1)'!H231&lt;&gt;'Info patients (2)'!H231,"CHECK","")</f>
        <v/>
      </c>
      <c r="I231" s="276" t="str">
        <f>IF('Info patients (1)'!I231&lt;&gt;'Info patients (2)'!I231,"CHECK","")</f>
        <v/>
      </c>
      <c r="J231" s="276" t="str">
        <f>IF('Info patients (1)'!J231&lt;&gt;'Info patients (2)'!J231,"CHECK","")</f>
        <v/>
      </c>
      <c r="K231" s="276" t="str">
        <f>IF('Info patients (1)'!K231&lt;&gt;'Info patients (2)'!K231,"CHECK","")</f>
        <v/>
      </c>
      <c r="L231" s="276" t="str">
        <f>IF('Info patients (1)'!L231&lt;&gt;'Info patients (2)'!L231,"CHECK","")</f>
        <v/>
      </c>
      <c r="M231" s="276" t="str">
        <f>IF('Info patients (1)'!M231&lt;&gt;'Info patients (2)'!M231,"CHECK","")</f>
        <v/>
      </c>
      <c r="N231" s="276" t="str">
        <f>IF('Info patients (1)'!N231&lt;&gt;'Info patients (2)'!N231,"CHECK","")</f>
        <v/>
      </c>
      <c r="O231" s="276" t="str">
        <f>IF('Info patients (1)'!O231&lt;&gt;'Info patients (2)'!O231,"CHECK","")</f>
        <v/>
      </c>
      <c r="P231" s="276" t="str">
        <f>IF('Info patients (1)'!P231&lt;&gt;'Info patients (2)'!P231,"CHECK","")</f>
        <v/>
      </c>
      <c r="Q231" s="276" t="str">
        <f>IF('Info patients (1)'!Q231&lt;&gt;'Info patients (2)'!Q231,"CHECK","")</f>
        <v/>
      </c>
      <c r="R231" s="276" t="str">
        <f>IF('Info patients (1)'!R231&lt;&gt;'Info patients (2)'!R231,"CHECK","")</f>
        <v/>
      </c>
      <c r="S231" s="276" t="str">
        <f>IF('Info patients (1)'!S231&lt;&gt;'Info patients (2)'!S231,"CHECK","")</f>
        <v/>
      </c>
      <c r="T231" s="276" t="str">
        <f>IF('Info patients (1)'!T231&lt;&gt;'Info patients (2)'!T231,"CHECK","")</f>
        <v/>
      </c>
      <c r="U231" s="276" t="str">
        <f>IF('Info patients (1)'!U231&lt;&gt;'Info patients (2)'!U231,"CHECK","")</f>
        <v/>
      </c>
      <c r="V231" s="276" t="str">
        <f>IF('Info patients (1)'!V231&lt;&gt;'Info patients (2)'!V231,"CHECK","")</f>
        <v/>
      </c>
      <c r="W231" s="276" t="str">
        <f>IF('Info patients (1)'!W231&lt;&gt;'Info patients (2)'!W231,"CHECK","")</f>
        <v/>
      </c>
      <c r="X231" s="276" t="str">
        <f>IF('Info patients (1)'!X231&lt;&gt;'Info patients (2)'!X231,"CHECK","")</f>
        <v/>
      </c>
      <c r="Y231" s="276" t="str">
        <f>IF('Info patients (1)'!Y231&lt;&gt;'Info patients (2)'!Y231,"CHECK","")</f>
        <v/>
      </c>
      <c r="Z231" s="276" t="str">
        <f>IF('Info patients (1)'!Z231&lt;&gt;'Info patients (2)'!Z231,"CHECK","")</f>
        <v/>
      </c>
      <c r="AA231" s="276" t="str">
        <f>IF('Info patients (1)'!AA231&lt;&gt;'Info patients (2)'!AA231,"CHECK","")</f>
        <v/>
      </c>
      <c r="AB231" s="276" t="str">
        <f>IF('Info patients (1)'!AB231&lt;&gt;'Info patients (2)'!AB231,"CHECK","")</f>
        <v/>
      </c>
      <c r="AC231" s="276" t="str">
        <f>IF('Info patients (1)'!AC231&lt;&gt;'Info patients (2)'!AC231,"CHECK","")</f>
        <v/>
      </c>
      <c r="AD231" s="276" t="str">
        <f>IF('Info patients (1)'!AD231&lt;&gt;'Info patients (2)'!AD231,"CHECK","")</f>
        <v/>
      </c>
      <c r="AE231" s="276" t="str">
        <f>IF('Info patients (1)'!AE231&lt;&gt;'Info patients (2)'!AE231,"CHECK","")</f>
        <v/>
      </c>
      <c r="AF231" s="276" t="str">
        <f>IF('Info patients (1)'!AF231&lt;&gt;'Info patients (2)'!AF231,"CHECK","")</f>
        <v/>
      </c>
      <c r="AG231" s="276" t="str">
        <f>IF('Info patients (1)'!AG231&lt;&gt;'Info patients (2)'!AG231,"CHECK","")</f>
        <v/>
      </c>
      <c r="AH231" s="276" t="str">
        <f>IF('Info patients (1)'!AH231&lt;&gt;'Info patients (2)'!AH231,"CHECK","")</f>
        <v/>
      </c>
      <c r="AI231" s="276" t="str">
        <f>IF('Info patients (1)'!AI231&lt;&gt;'Info patients (2)'!AI231,"CHECK","")</f>
        <v/>
      </c>
      <c r="AJ231" s="276" t="str">
        <f>IF('Info patients (1)'!AJ231&lt;&gt;'Info patients (2)'!AJ231,"CHECK","")</f>
        <v/>
      </c>
      <c r="AK231" s="276" t="str">
        <f>IF('Info patients (1)'!AK231&lt;&gt;'Info patients (2)'!AK231,"CHECK","")</f>
        <v/>
      </c>
      <c r="AL231" s="276" t="str">
        <f>IF('Info patients (1)'!AL231&lt;&gt;'Info patients (2)'!AL231,"CHECK","")</f>
        <v/>
      </c>
      <c r="AM231" s="276" t="str">
        <f>IF('Info patients (1)'!AM231&lt;&gt;'Info patients (2)'!AM231,"CHECK","")</f>
        <v/>
      </c>
      <c r="AN231" s="276" t="str">
        <f>IF('Info patients (1)'!AN231&lt;&gt;'Info patients (2)'!AN231,"CHECK","")</f>
        <v/>
      </c>
      <c r="AO231" s="276" t="str">
        <f>IF('Info patients (1)'!AO231&lt;&gt;'Info patients (2)'!AO231,"CHECK","")</f>
        <v/>
      </c>
      <c r="AP231" s="276" t="str">
        <f>IF('Info patients (1)'!AP231&lt;&gt;'Info patients (2)'!AP231,"CHECK","")</f>
        <v/>
      </c>
      <c r="AQ231" s="276" t="str">
        <f>IF('Info patients (1)'!AQ231&lt;&gt;'Info patients (2)'!AQ231,"CHECK","")</f>
        <v/>
      </c>
      <c r="AR231" s="276" t="str">
        <f>IF('Info patients (1)'!AR231&lt;&gt;'Info patients (2)'!AR231,"CHECK","")</f>
        <v/>
      </c>
      <c r="AS231" s="276" t="str">
        <f>IF('Info patients (1)'!AS231&lt;&gt;'Info patients (2)'!AS231,"CHECK","")</f>
        <v/>
      </c>
      <c r="AT231" s="276" t="str">
        <f>IF('Info patients (1)'!AT231&lt;&gt;'Info patients (2)'!AT231,"CHECK","")</f>
        <v/>
      </c>
      <c r="AU231" s="276" t="str">
        <f>IF('Info patients (1)'!AU231&lt;&gt;'Info patients (2)'!AU231,"CHECK","")</f>
        <v/>
      </c>
      <c r="AV231" s="276" t="str">
        <f>IF('Info patients (1)'!AV231&lt;&gt;'Info patients (2)'!AV231,"CHECK","")</f>
        <v/>
      </c>
      <c r="AW231" s="276" t="str">
        <f>IF('Info patients (1)'!AW231&lt;&gt;'Info patients (2)'!AW231,"CHECK","")</f>
        <v/>
      </c>
      <c r="AX231" s="276" t="str">
        <f>IF('Info patients (1)'!AX231&lt;&gt;'Info patients (2)'!AX231,"CHECK","")</f>
        <v/>
      </c>
      <c r="AY231" s="276" t="str">
        <f>IF('Info patients (1)'!AY231&lt;&gt;'Info patients (2)'!AY231,"CHECK","")</f>
        <v/>
      </c>
      <c r="AZ231" s="276" t="str">
        <f>IF('Info patients (1)'!AZ231&lt;&gt;'Info patients (2)'!AZ231,"CHECK","")</f>
        <v/>
      </c>
      <c r="BA231" s="276" t="str">
        <f>IF('Info patients (1)'!BA231&lt;&gt;'Info patients (2)'!BA231,"CHECK","")</f>
        <v/>
      </c>
      <c r="BB231" s="276" t="str">
        <f>IF('Info patients (1)'!BB231&lt;&gt;'Info patients (2)'!BB231,"CHECK","")</f>
        <v/>
      </c>
      <c r="BC231" s="276" t="str">
        <f>IF('Info patients (1)'!BC231&lt;&gt;'Info patients (2)'!BC231,"CHECK","")</f>
        <v/>
      </c>
      <c r="BD231" s="276" t="str">
        <f>IF('Info patients (1)'!BD231&lt;&gt;'Info patients (2)'!BD231,"CHECK","")</f>
        <v/>
      </c>
      <c r="BE231" s="276" t="str">
        <f>IF('Info patients (1)'!BE231&lt;&gt;'Info patients (2)'!BE231,"CHECK","")</f>
        <v/>
      </c>
      <c r="BF231" s="276" t="str">
        <f>IF('Info patients (1)'!BF231&lt;&gt;'Info patients (2)'!BF231,"CHECK","")</f>
        <v/>
      </c>
      <c r="BG231" s="276" t="str">
        <f>IF('Info patients (1)'!BG231&lt;&gt;'Info patients (2)'!BG231,"CHECK","")</f>
        <v/>
      </c>
      <c r="BH231" s="276" t="str">
        <f>IF('Info patients (1)'!BH231&lt;&gt;'Info patients (2)'!BH231,"CHECK","")</f>
        <v/>
      </c>
      <c r="BI231" s="276" t="str">
        <f>IF('Info patients (1)'!BI231&lt;&gt;'Info patients (2)'!BI231,"CHECK","")</f>
        <v/>
      </c>
      <c r="BJ231" s="276" t="str">
        <f>IF('Info patients (1)'!BJ231&lt;&gt;'Info patients (2)'!BJ231,"CHECK","")</f>
        <v/>
      </c>
      <c r="BK231" s="276" t="str">
        <f>IF('Info patients (1)'!BK231&lt;&gt;'Info patients (2)'!BK231,"CHECK","")</f>
        <v/>
      </c>
      <c r="BL231" s="276" t="str">
        <f>IF('Info patients (1)'!BL231&lt;&gt;'Info patients (2)'!BL231,"CHECK","")</f>
        <v/>
      </c>
      <c r="BM231" s="276" t="str">
        <f>IF('Info patients (1)'!BM231&lt;&gt;'Info patients (2)'!BM231,"CHECK","")</f>
        <v/>
      </c>
      <c r="BN231" s="276" t="str">
        <f>IF('Info patients (1)'!BN231&lt;&gt;'Info patients (2)'!BN231,"CHECK","")</f>
        <v/>
      </c>
      <c r="BO231" s="276" t="str">
        <f>IF('Info patients (1)'!BO231&lt;&gt;'Info patients (2)'!BO231,"CHECK","")</f>
        <v/>
      </c>
      <c r="BP231" s="276" t="str">
        <f>IF('Info patients (1)'!BP231&lt;&gt;'Info patients (2)'!BP231,"CHECK","")</f>
        <v/>
      </c>
      <c r="BQ231" s="276" t="str">
        <f>IF('Info patients (1)'!BQ231&lt;&gt;'Info patients (2)'!BQ231,"CHECK","")</f>
        <v/>
      </c>
      <c r="BR231" s="276" t="str">
        <f>IF('Info patients (1)'!BR231&lt;&gt;'Info patients (2)'!BR231,"CHECK","")</f>
        <v/>
      </c>
      <c r="BS231" s="276" t="str">
        <f>IF('Info patients (1)'!BS231&lt;&gt;'Info patients (2)'!BS231,"CHECK","")</f>
        <v/>
      </c>
      <c r="BT231" s="276" t="str">
        <f>IF('Info patients (1)'!BT231&lt;&gt;'Info patients (2)'!BT231,"CHECK","")</f>
        <v/>
      </c>
      <c r="BU231" s="276" t="str">
        <f>IF('Info patients (1)'!BU231&lt;&gt;'Info patients (2)'!BU231,"CHECK","")</f>
        <v/>
      </c>
      <c r="BV231" s="276" t="str">
        <f>IF('Info patients (1)'!BV231&lt;&gt;'Info patients (2)'!BV231,"CHECK","")</f>
        <v/>
      </c>
      <c r="BW231" s="276" t="str">
        <f>IF('Info patients (1)'!BW231&lt;&gt;'Info patients (2)'!BW231,"CHECK","")</f>
        <v/>
      </c>
      <c r="BX231" s="276" t="str">
        <f>IF('Info patients (1)'!BX231&lt;&gt;'Info patients (2)'!BX231,"CHECK","")</f>
        <v/>
      </c>
      <c r="BY231" s="276" t="str">
        <f>IF('Info patients (1)'!BY231&lt;&gt;'Info patients (2)'!BY231,"CHECK","")</f>
        <v/>
      </c>
      <c r="BZ231" s="276" t="str">
        <f>IF('Info patients (1)'!BZ231&lt;&gt;'Info patients (2)'!BZ231,"CHECK","")</f>
        <v/>
      </c>
      <c r="CA231" s="276" t="str">
        <f>IF('Info patients (1)'!CA231&lt;&gt;'Info patients (2)'!CA231,"CHECK","")</f>
        <v/>
      </c>
      <c r="CB231" s="276" t="str">
        <f>IF('Info patients (1)'!CB231&lt;&gt;'Info patients (2)'!CB231,"CHECK","")</f>
        <v/>
      </c>
      <c r="CC231" s="276" t="str">
        <f>IF('Info patients (1)'!CC231&lt;&gt;'Info patients (2)'!CC231,"CHECK","")</f>
        <v/>
      </c>
      <c r="CD231" s="276" t="str">
        <f>IF('Info patients (1)'!CD231&lt;&gt;'Info patients (2)'!CD231,"CHECK","")</f>
        <v/>
      </c>
      <c r="CE231" s="276" t="str">
        <f>IF('Info patients (1)'!CE231&lt;&gt;'Info patients (2)'!CE231,"CHECK","")</f>
        <v/>
      </c>
      <c r="CF231" s="276" t="str">
        <f>IF('Info patients (1)'!CF231&lt;&gt;'Info patients (2)'!CF231,"CHECK","")</f>
        <v/>
      </c>
      <c r="CG231" s="276" t="str">
        <f>IF('Info patients (1)'!CG231&lt;&gt;'Info patients (2)'!CG231,"CHECK","")</f>
        <v/>
      </c>
      <c r="CH231" s="276" t="str">
        <f>IF('Info patients (1)'!CH231&lt;&gt;'Info patients (2)'!CH231,"CHECK","")</f>
        <v/>
      </c>
      <c r="CI231" s="276" t="str">
        <f>IF('Info patients (1)'!CI231&lt;&gt;'Info patients (2)'!CI231,"CHECK","")</f>
        <v/>
      </c>
      <c r="CJ231" s="276" t="str">
        <f>IF('Info patients (1)'!CJ231&lt;&gt;'Info patients (2)'!CJ231,"CHECK","")</f>
        <v/>
      </c>
      <c r="CK231" s="276" t="str">
        <f>IF('Info patients (1)'!CK231&lt;&gt;'Info patients (2)'!CK231,"CHECK","")</f>
        <v/>
      </c>
      <c r="CL231" s="276" t="str">
        <f>IF('Info patients (1)'!CL231&lt;&gt;'Info patients (2)'!CL231,"CHECK","")</f>
        <v/>
      </c>
      <c r="CM231" s="276" t="str">
        <f>IF('Info patients (1)'!CM231&lt;&gt;'Info patients (2)'!CM231,"CHECK","")</f>
        <v/>
      </c>
      <c r="CN231" s="276" t="str">
        <f>IF('Info patients (1)'!CN231&lt;&gt;'Info patients (2)'!CN231,"CHECK","")</f>
        <v/>
      </c>
      <c r="CO231" s="276" t="str">
        <f>IF('Info patients (1)'!CO231&lt;&gt;'Info patients (2)'!CO231,"CHECK","")</f>
        <v/>
      </c>
      <c r="CP231" s="276" t="str">
        <f>IF('Info patients (1)'!CP231&lt;&gt;'Info patients (2)'!CP231,"CHECK","")</f>
        <v/>
      </c>
      <c r="CQ231" s="276" t="str">
        <f>IF('Info patients (1)'!CQ231&lt;&gt;'Info patients (2)'!CQ231,"CHECK","")</f>
        <v/>
      </c>
      <c r="CR231" s="276" t="str">
        <f>IF('Info patients (1)'!CR231&lt;&gt;'Info patients (2)'!CR231,"CHECK","")</f>
        <v/>
      </c>
      <c r="CS231" s="276" t="str">
        <f>IF('Info patients (1)'!CS231&lt;&gt;'Info patients (2)'!CS231,"CHECK","")</f>
        <v/>
      </c>
      <c r="CT231" s="276" t="str">
        <f>IF('Info patients (1)'!CT231&lt;&gt;'Info patients (2)'!CT231,"CHECK","")</f>
        <v/>
      </c>
      <c r="CU231" s="276" t="str">
        <f>IF('Info patients (1)'!CU231&lt;&gt;'Info patients (2)'!CU231,"CHECK","")</f>
        <v/>
      </c>
      <c r="CV231" s="276" t="str">
        <f>IF('Info patients (1)'!CV231&lt;&gt;'Info patients (2)'!CV231,"CHECK","")</f>
        <v/>
      </c>
      <c r="CW231" s="276" t="str">
        <f>IF('Info patients (1)'!CW231&lt;&gt;'Info patients (2)'!CW231,"CHECK","")</f>
        <v/>
      </c>
      <c r="CX231" s="276" t="str">
        <f>IF('Info patients (1)'!CX231&lt;&gt;'Info patients (2)'!CX231,"CHECK","")</f>
        <v/>
      </c>
      <c r="CY231" s="276" t="str">
        <f>IF('Info patients (1)'!CY231&lt;&gt;'Info patients (2)'!CY231,"CHECK","")</f>
        <v/>
      </c>
      <c r="CZ231" s="276" t="str">
        <f>IF('Info patients (1)'!CZ231&lt;&gt;'Info patients (2)'!CZ231,"CHECK","")</f>
        <v/>
      </c>
      <c r="DA231" s="276" t="str">
        <f>IF('Info patients (1)'!DA231&lt;&gt;'Info patients (2)'!DA231,"CHECK","")</f>
        <v/>
      </c>
      <c r="DB231" s="276" t="str">
        <f>IF('Info patients (1)'!DB231&lt;&gt;'Info patients (2)'!DB231,"CHECK","")</f>
        <v/>
      </c>
      <c r="DC231" s="276" t="str">
        <f>IF('Info patients (1)'!DC231&lt;&gt;'Info patients (2)'!DC231,"CHECK","")</f>
        <v/>
      </c>
      <c r="DD231" s="276" t="str">
        <f>IF('Info patients (1)'!DD231&lt;&gt;'Info patients (2)'!DD231,"CHECK","")</f>
        <v/>
      </c>
      <c r="DE231" s="276" t="str">
        <f>IF('Info patients (1)'!DE231&lt;&gt;'Info patients (2)'!DE231,"CHECK","")</f>
        <v/>
      </c>
      <c r="DF231" s="276" t="str">
        <f>IF('Info patients (1)'!DF231&lt;&gt;'Info patients (2)'!DF231,"CHECK","")</f>
        <v/>
      </c>
      <c r="DG231" s="276" t="str">
        <f>IF('Info patients (1)'!DG231&lt;&gt;'Info patients (2)'!DG231,"CHECK","")</f>
        <v/>
      </c>
      <c r="DH231" s="276" t="str">
        <f>IF('Info patients (1)'!DH231&lt;&gt;'Info patients (2)'!DH231,"CHECK","")</f>
        <v/>
      </c>
      <c r="DI231" s="276" t="str">
        <f>IF('Info patients (1)'!DI231&lt;&gt;'Info patients (2)'!DI231,"CHECK","")</f>
        <v/>
      </c>
      <c r="DJ231" s="276" t="str">
        <f>IF('Info patients (1)'!DJ231&lt;&gt;'Info patients (2)'!DJ231,"CHECK","")</f>
        <v/>
      </c>
      <c r="DK231" s="276" t="str">
        <f>IF('Info patients (1)'!DK231&lt;&gt;'Info patients (2)'!DK231,"CHECK","")</f>
        <v/>
      </c>
      <c r="DL231" s="276" t="str">
        <f>IF('Info patients (1)'!DL231&lt;&gt;'Info patients (2)'!DL231,"CHECK","")</f>
        <v/>
      </c>
      <c r="DM231" s="276" t="str">
        <f>IF('Info patients (1)'!DM231&lt;&gt;'Info patients (2)'!DM231,"CHECK","")</f>
        <v/>
      </c>
      <c r="DN231" s="276" t="str">
        <f>IF('Info patients (1)'!DN231&lt;&gt;'Info patients (2)'!DN231,"CHECK","")</f>
        <v/>
      </c>
      <c r="DO231" s="276" t="str">
        <f>IF('Info patients (1)'!DO231&lt;&gt;'Info patients (2)'!DO231,"CHECK","")</f>
        <v/>
      </c>
      <c r="DP231" s="276" t="str">
        <f>IF('Info patients (1)'!DP231&lt;&gt;'Info patients (2)'!DP231,"CHECK","")</f>
        <v/>
      </c>
      <c r="DQ231" s="276" t="str">
        <f>IF('Info patients (1)'!DQ231&lt;&gt;'Info patients (2)'!DQ231,"CHECK","")</f>
        <v/>
      </c>
    </row>
    <row r="232" spans="1:121" s="326" customFormat="1" ht="23.25" customHeight="1" x14ac:dyDescent="0.2">
      <c r="A232" s="276" t="str">
        <f>IF('Info patients (1)'!A232&lt;&gt;'Info patients (2)'!A232,"CHECK","")</f>
        <v/>
      </c>
      <c r="B232" s="276" t="str">
        <f>IF('Info patients (1)'!B232&lt;&gt;'Info patients (2)'!B232,"CHECK","")</f>
        <v/>
      </c>
      <c r="C232" s="276" t="str">
        <f>IF('Info patients (1)'!C232&lt;&gt;'Info patients (2)'!C232,"CHECK","")</f>
        <v/>
      </c>
      <c r="D232" s="276" t="str">
        <f>IF('Info patients (1)'!D232&lt;&gt;'Info patients (2)'!D232,"CHECK","")</f>
        <v/>
      </c>
      <c r="E232" s="276" t="str">
        <f>IF('Info patients (1)'!E232&lt;&gt;'Info patients (2)'!E232,"CHECK","")</f>
        <v/>
      </c>
      <c r="F232" s="276" t="str">
        <f>IF('Info patients (1)'!F232&lt;&gt;'Info patients (2)'!F232,"CHECK","")</f>
        <v/>
      </c>
      <c r="G232" s="276" t="str">
        <f>IF('Info patients (1)'!G232&lt;&gt;'Info patients (2)'!G232,"CHECK","")</f>
        <v/>
      </c>
      <c r="H232" s="276" t="str">
        <f>IF('Info patients (1)'!H232&lt;&gt;'Info patients (2)'!H232,"CHECK","")</f>
        <v/>
      </c>
      <c r="I232" s="276" t="str">
        <f>IF('Info patients (1)'!I232&lt;&gt;'Info patients (2)'!I232,"CHECK","")</f>
        <v/>
      </c>
      <c r="J232" s="276" t="str">
        <f>IF('Info patients (1)'!J232&lt;&gt;'Info patients (2)'!J232,"CHECK","")</f>
        <v/>
      </c>
      <c r="K232" s="276" t="str">
        <f>IF('Info patients (1)'!K232&lt;&gt;'Info patients (2)'!K232,"CHECK","")</f>
        <v/>
      </c>
      <c r="L232" s="276" t="str">
        <f>IF('Info patients (1)'!L232&lt;&gt;'Info patients (2)'!L232,"CHECK","")</f>
        <v/>
      </c>
      <c r="M232" s="276" t="str">
        <f>IF('Info patients (1)'!M232&lt;&gt;'Info patients (2)'!M232,"CHECK","")</f>
        <v/>
      </c>
      <c r="N232" s="276" t="str">
        <f>IF('Info patients (1)'!N232&lt;&gt;'Info patients (2)'!N232,"CHECK","")</f>
        <v/>
      </c>
      <c r="O232" s="276" t="str">
        <f>IF('Info patients (1)'!O232&lt;&gt;'Info patients (2)'!O232,"CHECK","")</f>
        <v/>
      </c>
      <c r="P232" s="276" t="str">
        <f>IF('Info patients (1)'!P232&lt;&gt;'Info patients (2)'!P232,"CHECK","")</f>
        <v/>
      </c>
      <c r="Q232" s="276" t="str">
        <f>IF('Info patients (1)'!Q232&lt;&gt;'Info patients (2)'!Q232,"CHECK","")</f>
        <v/>
      </c>
      <c r="R232" s="276" t="str">
        <f>IF('Info patients (1)'!R232&lt;&gt;'Info patients (2)'!R232,"CHECK","")</f>
        <v/>
      </c>
      <c r="S232" s="276" t="str">
        <f>IF('Info patients (1)'!S232&lt;&gt;'Info patients (2)'!S232,"CHECK","")</f>
        <v/>
      </c>
      <c r="T232" s="276" t="str">
        <f>IF('Info patients (1)'!T232&lt;&gt;'Info patients (2)'!T232,"CHECK","")</f>
        <v/>
      </c>
      <c r="U232" s="276" t="str">
        <f>IF('Info patients (1)'!U232&lt;&gt;'Info patients (2)'!U232,"CHECK","")</f>
        <v/>
      </c>
      <c r="V232" s="276" t="str">
        <f>IF('Info patients (1)'!V232&lt;&gt;'Info patients (2)'!V232,"CHECK","")</f>
        <v/>
      </c>
      <c r="W232" s="276" t="str">
        <f>IF('Info patients (1)'!W232&lt;&gt;'Info patients (2)'!W232,"CHECK","")</f>
        <v/>
      </c>
      <c r="X232" s="276" t="str">
        <f>IF('Info patients (1)'!X232&lt;&gt;'Info patients (2)'!X232,"CHECK","")</f>
        <v/>
      </c>
      <c r="Y232" s="276" t="str">
        <f>IF('Info patients (1)'!Y232&lt;&gt;'Info patients (2)'!Y232,"CHECK","")</f>
        <v/>
      </c>
      <c r="Z232" s="276" t="str">
        <f>IF('Info patients (1)'!Z232&lt;&gt;'Info patients (2)'!Z232,"CHECK","")</f>
        <v/>
      </c>
      <c r="AA232" s="276" t="str">
        <f>IF('Info patients (1)'!AA232&lt;&gt;'Info patients (2)'!AA232,"CHECK","")</f>
        <v/>
      </c>
      <c r="AB232" s="276" t="str">
        <f>IF('Info patients (1)'!AB232&lt;&gt;'Info patients (2)'!AB232,"CHECK","")</f>
        <v/>
      </c>
      <c r="AC232" s="276" t="str">
        <f>IF('Info patients (1)'!AC232&lt;&gt;'Info patients (2)'!AC232,"CHECK","")</f>
        <v/>
      </c>
      <c r="AD232" s="276" t="str">
        <f>IF('Info patients (1)'!AD232&lt;&gt;'Info patients (2)'!AD232,"CHECK","")</f>
        <v/>
      </c>
      <c r="AE232" s="276" t="str">
        <f>IF('Info patients (1)'!AE232&lt;&gt;'Info patients (2)'!AE232,"CHECK","")</f>
        <v/>
      </c>
      <c r="AF232" s="276" t="str">
        <f>IF('Info patients (1)'!AF232&lt;&gt;'Info patients (2)'!AF232,"CHECK","")</f>
        <v/>
      </c>
      <c r="AG232" s="276" t="str">
        <f>IF('Info patients (1)'!AG232&lt;&gt;'Info patients (2)'!AG232,"CHECK","")</f>
        <v/>
      </c>
      <c r="AH232" s="276" t="str">
        <f>IF('Info patients (1)'!AH232&lt;&gt;'Info patients (2)'!AH232,"CHECK","")</f>
        <v/>
      </c>
      <c r="AI232" s="276" t="str">
        <f>IF('Info patients (1)'!AI232&lt;&gt;'Info patients (2)'!AI232,"CHECK","")</f>
        <v/>
      </c>
      <c r="AJ232" s="276" t="str">
        <f>IF('Info patients (1)'!AJ232&lt;&gt;'Info patients (2)'!AJ232,"CHECK","")</f>
        <v/>
      </c>
      <c r="AK232" s="276" t="str">
        <f>IF('Info patients (1)'!AK232&lt;&gt;'Info patients (2)'!AK232,"CHECK","")</f>
        <v/>
      </c>
      <c r="AL232" s="276" t="str">
        <f>IF('Info patients (1)'!AL232&lt;&gt;'Info patients (2)'!AL232,"CHECK","")</f>
        <v/>
      </c>
      <c r="AM232" s="276" t="str">
        <f>IF('Info patients (1)'!AM232&lt;&gt;'Info patients (2)'!AM232,"CHECK","")</f>
        <v/>
      </c>
      <c r="AN232" s="276" t="str">
        <f>IF('Info patients (1)'!AN232&lt;&gt;'Info patients (2)'!AN232,"CHECK","")</f>
        <v/>
      </c>
      <c r="AO232" s="276" t="str">
        <f>IF('Info patients (1)'!AO232&lt;&gt;'Info patients (2)'!AO232,"CHECK","")</f>
        <v/>
      </c>
      <c r="AP232" s="276" t="str">
        <f>IF('Info patients (1)'!AP232&lt;&gt;'Info patients (2)'!AP232,"CHECK","")</f>
        <v/>
      </c>
      <c r="AQ232" s="276" t="str">
        <f>IF('Info patients (1)'!AQ232&lt;&gt;'Info patients (2)'!AQ232,"CHECK","")</f>
        <v/>
      </c>
      <c r="AR232" s="276" t="str">
        <f>IF('Info patients (1)'!AR232&lt;&gt;'Info patients (2)'!AR232,"CHECK","")</f>
        <v/>
      </c>
      <c r="AS232" s="276" t="str">
        <f>IF('Info patients (1)'!AS232&lt;&gt;'Info patients (2)'!AS232,"CHECK","")</f>
        <v/>
      </c>
      <c r="AT232" s="276" t="str">
        <f>IF('Info patients (1)'!AT232&lt;&gt;'Info patients (2)'!AT232,"CHECK","")</f>
        <v/>
      </c>
      <c r="AU232" s="276" t="str">
        <f>IF('Info patients (1)'!AU232&lt;&gt;'Info patients (2)'!AU232,"CHECK","")</f>
        <v/>
      </c>
      <c r="AV232" s="276" t="str">
        <f>IF('Info patients (1)'!AV232&lt;&gt;'Info patients (2)'!AV232,"CHECK","")</f>
        <v/>
      </c>
      <c r="AW232" s="276" t="str">
        <f>IF('Info patients (1)'!AW232&lt;&gt;'Info patients (2)'!AW232,"CHECK","")</f>
        <v/>
      </c>
      <c r="AX232" s="276" t="str">
        <f>IF('Info patients (1)'!AX232&lt;&gt;'Info patients (2)'!AX232,"CHECK","")</f>
        <v/>
      </c>
      <c r="AY232" s="276" t="str">
        <f>IF('Info patients (1)'!AY232&lt;&gt;'Info patients (2)'!AY232,"CHECK","")</f>
        <v/>
      </c>
      <c r="AZ232" s="276" t="str">
        <f>IF('Info patients (1)'!AZ232&lt;&gt;'Info patients (2)'!AZ232,"CHECK","")</f>
        <v/>
      </c>
      <c r="BA232" s="276" t="str">
        <f>IF('Info patients (1)'!BA232&lt;&gt;'Info patients (2)'!BA232,"CHECK","")</f>
        <v/>
      </c>
      <c r="BB232" s="276" t="str">
        <f>IF('Info patients (1)'!BB232&lt;&gt;'Info patients (2)'!BB232,"CHECK","")</f>
        <v/>
      </c>
      <c r="BC232" s="276" t="str">
        <f>IF('Info patients (1)'!BC232&lt;&gt;'Info patients (2)'!BC232,"CHECK","")</f>
        <v/>
      </c>
      <c r="BD232" s="276" t="str">
        <f>IF('Info patients (1)'!BD232&lt;&gt;'Info patients (2)'!BD232,"CHECK","")</f>
        <v/>
      </c>
      <c r="BE232" s="276" t="str">
        <f>IF('Info patients (1)'!BE232&lt;&gt;'Info patients (2)'!BE232,"CHECK","")</f>
        <v/>
      </c>
      <c r="BF232" s="276" t="str">
        <f>IF('Info patients (1)'!BF232&lt;&gt;'Info patients (2)'!BF232,"CHECK","")</f>
        <v/>
      </c>
      <c r="BG232" s="276" t="str">
        <f>IF('Info patients (1)'!BG232&lt;&gt;'Info patients (2)'!BG232,"CHECK","")</f>
        <v/>
      </c>
      <c r="BH232" s="276" t="str">
        <f>IF('Info patients (1)'!BH232&lt;&gt;'Info patients (2)'!BH232,"CHECK","")</f>
        <v/>
      </c>
      <c r="BI232" s="276" t="str">
        <f>IF('Info patients (1)'!BI232&lt;&gt;'Info patients (2)'!BI232,"CHECK","")</f>
        <v/>
      </c>
      <c r="BJ232" s="276" t="str">
        <f>IF('Info patients (1)'!BJ232&lt;&gt;'Info patients (2)'!BJ232,"CHECK","")</f>
        <v/>
      </c>
      <c r="BK232" s="276" t="str">
        <f>IF('Info patients (1)'!BK232&lt;&gt;'Info patients (2)'!BK232,"CHECK","")</f>
        <v/>
      </c>
      <c r="BL232" s="276" t="str">
        <f>IF('Info patients (1)'!BL232&lt;&gt;'Info patients (2)'!BL232,"CHECK","")</f>
        <v/>
      </c>
      <c r="BM232" s="276" t="str">
        <f>IF('Info patients (1)'!BM232&lt;&gt;'Info patients (2)'!BM232,"CHECK","")</f>
        <v/>
      </c>
      <c r="BN232" s="276" t="str">
        <f>IF('Info patients (1)'!BN232&lt;&gt;'Info patients (2)'!BN232,"CHECK","")</f>
        <v/>
      </c>
      <c r="BO232" s="276" t="str">
        <f>IF('Info patients (1)'!BO232&lt;&gt;'Info patients (2)'!BO232,"CHECK","")</f>
        <v/>
      </c>
      <c r="BP232" s="276" t="str">
        <f>IF('Info patients (1)'!BP232&lt;&gt;'Info patients (2)'!BP232,"CHECK","")</f>
        <v/>
      </c>
      <c r="BQ232" s="276" t="str">
        <f>IF('Info patients (1)'!BQ232&lt;&gt;'Info patients (2)'!BQ232,"CHECK","")</f>
        <v/>
      </c>
      <c r="BR232" s="276" t="str">
        <f>IF('Info patients (1)'!BR232&lt;&gt;'Info patients (2)'!BR232,"CHECK","")</f>
        <v/>
      </c>
      <c r="BS232" s="276" t="str">
        <f>IF('Info patients (1)'!BS232&lt;&gt;'Info patients (2)'!BS232,"CHECK","")</f>
        <v/>
      </c>
      <c r="BT232" s="276" t="str">
        <f>IF('Info patients (1)'!BT232&lt;&gt;'Info patients (2)'!BT232,"CHECK","")</f>
        <v/>
      </c>
      <c r="BU232" s="276" t="str">
        <f>IF('Info patients (1)'!BU232&lt;&gt;'Info patients (2)'!BU232,"CHECK","")</f>
        <v/>
      </c>
      <c r="BV232" s="276" t="str">
        <f>IF('Info patients (1)'!BV232&lt;&gt;'Info patients (2)'!BV232,"CHECK","")</f>
        <v/>
      </c>
      <c r="BW232" s="276" t="str">
        <f>IF('Info patients (1)'!BW232&lt;&gt;'Info patients (2)'!BW232,"CHECK","")</f>
        <v/>
      </c>
      <c r="BX232" s="276" t="str">
        <f>IF('Info patients (1)'!BX232&lt;&gt;'Info patients (2)'!BX232,"CHECK","")</f>
        <v/>
      </c>
      <c r="BY232" s="276" t="str">
        <f>IF('Info patients (1)'!BY232&lt;&gt;'Info patients (2)'!BY232,"CHECK","")</f>
        <v/>
      </c>
      <c r="BZ232" s="276" t="str">
        <f>IF('Info patients (1)'!BZ232&lt;&gt;'Info patients (2)'!BZ232,"CHECK","")</f>
        <v/>
      </c>
      <c r="CA232" s="276" t="str">
        <f>IF('Info patients (1)'!CA232&lt;&gt;'Info patients (2)'!CA232,"CHECK","")</f>
        <v/>
      </c>
      <c r="CB232" s="276" t="str">
        <f>IF('Info patients (1)'!CB232&lt;&gt;'Info patients (2)'!CB232,"CHECK","")</f>
        <v/>
      </c>
      <c r="CC232" s="276" t="str">
        <f>IF('Info patients (1)'!CC232&lt;&gt;'Info patients (2)'!CC232,"CHECK","")</f>
        <v/>
      </c>
      <c r="CD232" s="276" t="str">
        <f>IF('Info patients (1)'!CD232&lt;&gt;'Info patients (2)'!CD232,"CHECK","")</f>
        <v/>
      </c>
      <c r="CE232" s="276" t="str">
        <f>IF('Info patients (1)'!CE232&lt;&gt;'Info patients (2)'!CE232,"CHECK","")</f>
        <v/>
      </c>
      <c r="CF232" s="276" t="str">
        <f>IF('Info patients (1)'!CF232&lt;&gt;'Info patients (2)'!CF232,"CHECK","")</f>
        <v/>
      </c>
      <c r="CG232" s="276" t="str">
        <f>IF('Info patients (1)'!CG232&lt;&gt;'Info patients (2)'!CG232,"CHECK","")</f>
        <v/>
      </c>
      <c r="CH232" s="276" t="str">
        <f>IF('Info patients (1)'!CH232&lt;&gt;'Info patients (2)'!CH232,"CHECK","")</f>
        <v/>
      </c>
      <c r="CI232" s="276" t="str">
        <f>IF('Info patients (1)'!CI232&lt;&gt;'Info patients (2)'!CI232,"CHECK","")</f>
        <v/>
      </c>
      <c r="CJ232" s="276" t="str">
        <f>IF('Info patients (1)'!CJ232&lt;&gt;'Info patients (2)'!CJ232,"CHECK","")</f>
        <v/>
      </c>
      <c r="CK232" s="276" t="str">
        <f>IF('Info patients (1)'!CK232&lt;&gt;'Info patients (2)'!CK232,"CHECK","")</f>
        <v/>
      </c>
      <c r="CL232" s="276" t="str">
        <f>IF('Info patients (1)'!CL232&lt;&gt;'Info patients (2)'!CL232,"CHECK","")</f>
        <v/>
      </c>
      <c r="CM232" s="276" t="str">
        <f>IF('Info patients (1)'!CM232&lt;&gt;'Info patients (2)'!CM232,"CHECK","")</f>
        <v/>
      </c>
      <c r="CN232" s="276" t="str">
        <f>IF('Info patients (1)'!CN232&lt;&gt;'Info patients (2)'!CN232,"CHECK","")</f>
        <v/>
      </c>
      <c r="CO232" s="276" t="str">
        <f>IF('Info patients (1)'!CO232&lt;&gt;'Info patients (2)'!CO232,"CHECK","")</f>
        <v/>
      </c>
      <c r="CP232" s="276" t="str">
        <f>IF('Info patients (1)'!CP232&lt;&gt;'Info patients (2)'!CP232,"CHECK","")</f>
        <v/>
      </c>
      <c r="CQ232" s="276" t="str">
        <f>IF('Info patients (1)'!CQ232&lt;&gt;'Info patients (2)'!CQ232,"CHECK","")</f>
        <v/>
      </c>
      <c r="CR232" s="276" t="str">
        <f>IF('Info patients (1)'!CR232&lt;&gt;'Info patients (2)'!CR232,"CHECK","")</f>
        <v/>
      </c>
      <c r="CS232" s="276" t="str">
        <f>IF('Info patients (1)'!CS232&lt;&gt;'Info patients (2)'!CS232,"CHECK","")</f>
        <v/>
      </c>
      <c r="CT232" s="276" t="str">
        <f>IF('Info patients (1)'!CT232&lt;&gt;'Info patients (2)'!CT232,"CHECK","")</f>
        <v/>
      </c>
      <c r="CU232" s="276" t="str">
        <f>IF('Info patients (1)'!CU232&lt;&gt;'Info patients (2)'!CU232,"CHECK","")</f>
        <v/>
      </c>
      <c r="CV232" s="276" t="str">
        <f>IF('Info patients (1)'!CV232&lt;&gt;'Info patients (2)'!CV232,"CHECK","")</f>
        <v/>
      </c>
      <c r="CW232" s="276" t="str">
        <f>IF('Info patients (1)'!CW232&lt;&gt;'Info patients (2)'!CW232,"CHECK","")</f>
        <v/>
      </c>
      <c r="CX232" s="276" t="str">
        <f>IF('Info patients (1)'!CX232&lt;&gt;'Info patients (2)'!CX232,"CHECK","")</f>
        <v/>
      </c>
      <c r="CY232" s="276" t="str">
        <f>IF('Info patients (1)'!CY232&lt;&gt;'Info patients (2)'!CY232,"CHECK","")</f>
        <v/>
      </c>
      <c r="CZ232" s="276" t="str">
        <f>IF('Info patients (1)'!CZ232&lt;&gt;'Info patients (2)'!CZ232,"CHECK","")</f>
        <v/>
      </c>
      <c r="DA232" s="276" t="str">
        <f>IF('Info patients (1)'!DA232&lt;&gt;'Info patients (2)'!DA232,"CHECK","")</f>
        <v/>
      </c>
      <c r="DB232" s="276" t="str">
        <f>IF('Info patients (1)'!DB232&lt;&gt;'Info patients (2)'!DB232,"CHECK","")</f>
        <v/>
      </c>
      <c r="DC232" s="276" t="str">
        <f>IF('Info patients (1)'!DC232&lt;&gt;'Info patients (2)'!DC232,"CHECK","")</f>
        <v/>
      </c>
      <c r="DD232" s="276" t="str">
        <f>IF('Info patients (1)'!DD232&lt;&gt;'Info patients (2)'!DD232,"CHECK","")</f>
        <v/>
      </c>
      <c r="DE232" s="276" t="str">
        <f>IF('Info patients (1)'!DE232&lt;&gt;'Info patients (2)'!DE232,"CHECK","")</f>
        <v/>
      </c>
      <c r="DF232" s="276" t="str">
        <f>IF('Info patients (1)'!DF232&lt;&gt;'Info patients (2)'!DF232,"CHECK","")</f>
        <v/>
      </c>
      <c r="DG232" s="276" t="str">
        <f>IF('Info patients (1)'!DG232&lt;&gt;'Info patients (2)'!DG232,"CHECK","")</f>
        <v/>
      </c>
      <c r="DH232" s="276" t="str">
        <f>IF('Info patients (1)'!DH232&lt;&gt;'Info patients (2)'!DH232,"CHECK","")</f>
        <v/>
      </c>
      <c r="DI232" s="276" t="str">
        <f>IF('Info patients (1)'!DI232&lt;&gt;'Info patients (2)'!DI232,"CHECK","")</f>
        <v/>
      </c>
      <c r="DJ232" s="276" t="str">
        <f>IF('Info patients (1)'!DJ232&lt;&gt;'Info patients (2)'!DJ232,"CHECK","")</f>
        <v/>
      </c>
      <c r="DK232" s="276" t="str">
        <f>IF('Info patients (1)'!DK232&lt;&gt;'Info patients (2)'!DK232,"CHECK","")</f>
        <v/>
      </c>
      <c r="DL232" s="276" t="str">
        <f>IF('Info patients (1)'!DL232&lt;&gt;'Info patients (2)'!DL232,"CHECK","")</f>
        <v/>
      </c>
      <c r="DM232" s="276" t="str">
        <f>IF('Info patients (1)'!DM232&lt;&gt;'Info patients (2)'!DM232,"CHECK","")</f>
        <v/>
      </c>
      <c r="DN232" s="276" t="str">
        <f>IF('Info patients (1)'!DN232&lt;&gt;'Info patients (2)'!DN232,"CHECK","")</f>
        <v/>
      </c>
      <c r="DO232" s="276" t="str">
        <f>IF('Info patients (1)'!DO232&lt;&gt;'Info patients (2)'!DO232,"CHECK","")</f>
        <v/>
      </c>
      <c r="DP232" s="276" t="str">
        <f>IF('Info patients (1)'!DP232&lt;&gt;'Info patients (2)'!DP232,"CHECK","")</f>
        <v/>
      </c>
      <c r="DQ232" s="276" t="str">
        <f>IF('Info patients (1)'!DQ232&lt;&gt;'Info patients (2)'!DQ232,"CHECK","")</f>
        <v/>
      </c>
    </row>
    <row r="233" spans="1:121" s="326" customFormat="1" ht="23.25" customHeight="1" x14ac:dyDescent="0.2">
      <c r="A233" s="276" t="str">
        <f>IF('Info patients (1)'!A233&lt;&gt;'Info patients (2)'!A233,"CHECK","")</f>
        <v/>
      </c>
      <c r="B233" s="276" t="str">
        <f>IF('Info patients (1)'!B233&lt;&gt;'Info patients (2)'!B233,"CHECK","")</f>
        <v/>
      </c>
      <c r="C233" s="276" t="str">
        <f>IF('Info patients (1)'!C233&lt;&gt;'Info patients (2)'!C233,"CHECK","")</f>
        <v/>
      </c>
      <c r="D233" s="276" t="str">
        <f>IF('Info patients (1)'!D233&lt;&gt;'Info patients (2)'!D233,"CHECK","")</f>
        <v/>
      </c>
      <c r="E233" s="276" t="str">
        <f>IF('Info patients (1)'!E233&lt;&gt;'Info patients (2)'!E233,"CHECK","")</f>
        <v/>
      </c>
      <c r="F233" s="276" t="str">
        <f>IF('Info patients (1)'!F233&lt;&gt;'Info patients (2)'!F233,"CHECK","")</f>
        <v/>
      </c>
      <c r="G233" s="276" t="str">
        <f>IF('Info patients (1)'!G233&lt;&gt;'Info patients (2)'!G233,"CHECK","")</f>
        <v/>
      </c>
      <c r="H233" s="276" t="str">
        <f>IF('Info patients (1)'!H233&lt;&gt;'Info patients (2)'!H233,"CHECK","")</f>
        <v/>
      </c>
      <c r="I233" s="276" t="str">
        <f>IF('Info patients (1)'!I233&lt;&gt;'Info patients (2)'!I233,"CHECK","")</f>
        <v/>
      </c>
      <c r="J233" s="276" t="str">
        <f>IF('Info patients (1)'!J233&lt;&gt;'Info patients (2)'!J233,"CHECK","")</f>
        <v/>
      </c>
      <c r="K233" s="276" t="str">
        <f>IF('Info patients (1)'!K233&lt;&gt;'Info patients (2)'!K233,"CHECK","")</f>
        <v/>
      </c>
      <c r="L233" s="276" t="str">
        <f>IF('Info patients (1)'!L233&lt;&gt;'Info patients (2)'!L233,"CHECK","")</f>
        <v/>
      </c>
      <c r="M233" s="276" t="str">
        <f>IF('Info patients (1)'!M233&lt;&gt;'Info patients (2)'!M233,"CHECK","")</f>
        <v/>
      </c>
      <c r="N233" s="276" t="str">
        <f>IF('Info patients (1)'!N233&lt;&gt;'Info patients (2)'!N233,"CHECK","")</f>
        <v/>
      </c>
      <c r="O233" s="276" t="str">
        <f>IF('Info patients (1)'!O233&lt;&gt;'Info patients (2)'!O233,"CHECK","")</f>
        <v/>
      </c>
      <c r="P233" s="276" t="str">
        <f>IF('Info patients (1)'!P233&lt;&gt;'Info patients (2)'!P233,"CHECK","")</f>
        <v/>
      </c>
      <c r="Q233" s="276" t="str">
        <f>IF('Info patients (1)'!Q233&lt;&gt;'Info patients (2)'!Q233,"CHECK","")</f>
        <v/>
      </c>
      <c r="R233" s="276" t="str">
        <f>IF('Info patients (1)'!R233&lt;&gt;'Info patients (2)'!R233,"CHECK","")</f>
        <v/>
      </c>
      <c r="S233" s="276" t="str">
        <f>IF('Info patients (1)'!S233&lt;&gt;'Info patients (2)'!S233,"CHECK","")</f>
        <v/>
      </c>
      <c r="T233" s="276" t="str">
        <f>IF('Info patients (1)'!T233&lt;&gt;'Info patients (2)'!T233,"CHECK","")</f>
        <v/>
      </c>
      <c r="U233" s="276" t="str">
        <f>IF('Info patients (1)'!U233&lt;&gt;'Info patients (2)'!U233,"CHECK","")</f>
        <v/>
      </c>
      <c r="V233" s="276" t="str">
        <f>IF('Info patients (1)'!V233&lt;&gt;'Info patients (2)'!V233,"CHECK","")</f>
        <v/>
      </c>
      <c r="W233" s="276" t="str">
        <f>IF('Info patients (1)'!W233&lt;&gt;'Info patients (2)'!W233,"CHECK","")</f>
        <v/>
      </c>
      <c r="X233" s="276" t="str">
        <f>IF('Info patients (1)'!X233&lt;&gt;'Info patients (2)'!X233,"CHECK","")</f>
        <v/>
      </c>
      <c r="Y233" s="276" t="str">
        <f>IF('Info patients (1)'!Y233&lt;&gt;'Info patients (2)'!Y233,"CHECK","")</f>
        <v/>
      </c>
      <c r="Z233" s="276" t="str">
        <f>IF('Info patients (1)'!Z233&lt;&gt;'Info patients (2)'!Z233,"CHECK","")</f>
        <v/>
      </c>
      <c r="AA233" s="276" t="str">
        <f>IF('Info patients (1)'!AA233&lt;&gt;'Info patients (2)'!AA233,"CHECK","")</f>
        <v/>
      </c>
      <c r="AB233" s="276" t="str">
        <f>IF('Info patients (1)'!AB233&lt;&gt;'Info patients (2)'!AB233,"CHECK","")</f>
        <v/>
      </c>
      <c r="AC233" s="276" t="str">
        <f>IF('Info patients (1)'!AC233&lt;&gt;'Info patients (2)'!AC233,"CHECK","")</f>
        <v/>
      </c>
      <c r="AD233" s="276" t="str">
        <f>IF('Info patients (1)'!AD233&lt;&gt;'Info patients (2)'!AD233,"CHECK","")</f>
        <v/>
      </c>
      <c r="AE233" s="276" t="str">
        <f>IF('Info patients (1)'!AE233&lt;&gt;'Info patients (2)'!AE233,"CHECK","")</f>
        <v/>
      </c>
      <c r="AF233" s="276" t="str">
        <f>IF('Info patients (1)'!AF233&lt;&gt;'Info patients (2)'!AF233,"CHECK","")</f>
        <v/>
      </c>
      <c r="AG233" s="276" t="str">
        <f>IF('Info patients (1)'!AG233&lt;&gt;'Info patients (2)'!AG233,"CHECK","")</f>
        <v/>
      </c>
      <c r="AH233" s="276" t="str">
        <f>IF('Info patients (1)'!AH233&lt;&gt;'Info patients (2)'!AH233,"CHECK","")</f>
        <v/>
      </c>
      <c r="AI233" s="276" t="str">
        <f>IF('Info patients (1)'!AI233&lt;&gt;'Info patients (2)'!AI233,"CHECK","")</f>
        <v/>
      </c>
      <c r="AJ233" s="276" t="str">
        <f>IF('Info patients (1)'!AJ233&lt;&gt;'Info patients (2)'!AJ233,"CHECK","")</f>
        <v/>
      </c>
      <c r="AK233" s="276" t="str">
        <f>IF('Info patients (1)'!AK233&lt;&gt;'Info patients (2)'!AK233,"CHECK","")</f>
        <v/>
      </c>
      <c r="AL233" s="276" t="str">
        <f>IF('Info patients (1)'!AL233&lt;&gt;'Info patients (2)'!AL233,"CHECK","")</f>
        <v/>
      </c>
      <c r="AM233" s="276" t="str">
        <f>IF('Info patients (1)'!AM233&lt;&gt;'Info patients (2)'!AM233,"CHECK","")</f>
        <v/>
      </c>
      <c r="AN233" s="276" t="str">
        <f>IF('Info patients (1)'!AN233&lt;&gt;'Info patients (2)'!AN233,"CHECK","")</f>
        <v/>
      </c>
      <c r="AO233" s="276" t="str">
        <f>IF('Info patients (1)'!AO233&lt;&gt;'Info patients (2)'!AO233,"CHECK","")</f>
        <v/>
      </c>
      <c r="AP233" s="276" t="str">
        <f>IF('Info patients (1)'!AP233&lt;&gt;'Info patients (2)'!AP233,"CHECK","")</f>
        <v/>
      </c>
      <c r="AQ233" s="276" t="str">
        <f>IF('Info patients (1)'!AQ233&lt;&gt;'Info patients (2)'!AQ233,"CHECK","")</f>
        <v/>
      </c>
      <c r="AR233" s="276" t="str">
        <f>IF('Info patients (1)'!AR233&lt;&gt;'Info patients (2)'!AR233,"CHECK","")</f>
        <v/>
      </c>
      <c r="AS233" s="276" t="str">
        <f>IF('Info patients (1)'!AS233&lt;&gt;'Info patients (2)'!AS233,"CHECK","")</f>
        <v/>
      </c>
      <c r="AT233" s="276" t="str">
        <f>IF('Info patients (1)'!AT233&lt;&gt;'Info patients (2)'!AT233,"CHECK","")</f>
        <v/>
      </c>
      <c r="AU233" s="276" t="str">
        <f>IF('Info patients (1)'!AU233&lt;&gt;'Info patients (2)'!AU233,"CHECK","")</f>
        <v/>
      </c>
      <c r="AV233" s="276" t="str">
        <f>IF('Info patients (1)'!AV233&lt;&gt;'Info patients (2)'!AV233,"CHECK","")</f>
        <v/>
      </c>
      <c r="AW233" s="276" t="str">
        <f>IF('Info patients (1)'!AW233&lt;&gt;'Info patients (2)'!AW233,"CHECK","")</f>
        <v/>
      </c>
      <c r="AX233" s="276" t="str">
        <f>IF('Info patients (1)'!AX233&lt;&gt;'Info patients (2)'!AX233,"CHECK","")</f>
        <v/>
      </c>
      <c r="AY233" s="276" t="str">
        <f>IF('Info patients (1)'!AY233&lt;&gt;'Info patients (2)'!AY233,"CHECK","")</f>
        <v/>
      </c>
      <c r="AZ233" s="276" t="str">
        <f>IF('Info patients (1)'!AZ233&lt;&gt;'Info patients (2)'!AZ233,"CHECK","")</f>
        <v/>
      </c>
      <c r="BA233" s="276" t="str">
        <f>IF('Info patients (1)'!BA233&lt;&gt;'Info patients (2)'!BA233,"CHECK","")</f>
        <v/>
      </c>
      <c r="BB233" s="276" t="str">
        <f>IF('Info patients (1)'!BB233&lt;&gt;'Info patients (2)'!BB233,"CHECK","")</f>
        <v/>
      </c>
      <c r="BC233" s="276" t="str">
        <f>IF('Info patients (1)'!BC233&lt;&gt;'Info patients (2)'!BC233,"CHECK","")</f>
        <v/>
      </c>
      <c r="BD233" s="276" t="str">
        <f>IF('Info patients (1)'!BD233&lt;&gt;'Info patients (2)'!BD233,"CHECK","")</f>
        <v/>
      </c>
      <c r="BE233" s="276" t="str">
        <f>IF('Info patients (1)'!BE233&lt;&gt;'Info patients (2)'!BE233,"CHECK","")</f>
        <v/>
      </c>
      <c r="BF233" s="276" t="str">
        <f>IF('Info patients (1)'!BF233&lt;&gt;'Info patients (2)'!BF233,"CHECK","")</f>
        <v/>
      </c>
      <c r="BG233" s="276" t="str">
        <f>IF('Info patients (1)'!BG233&lt;&gt;'Info patients (2)'!BG233,"CHECK","")</f>
        <v/>
      </c>
      <c r="BH233" s="276" t="str">
        <f>IF('Info patients (1)'!BH233&lt;&gt;'Info patients (2)'!BH233,"CHECK","")</f>
        <v/>
      </c>
      <c r="BI233" s="276" t="str">
        <f>IF('Info patients (1)'!BI233&lt;&gt;'Info patients (2)'!BI233,"CHECK","")</f>
        <v/>
      </c>
      <c r="BJ233" s="276" t="str">
        <f>IF('Info patients (1)'!BJ233&lt;&gt;'Info patients (2)'!BJ233,"CHECK","")</f>
        <v/>
      </c>
      <c r="BK233" s="276" t="str">
        <f>IF('Info patients (1)'!BK233&lt;&gt;'Info patients (2)'!BK233,"CHECK","")</f>
        <v/>
      </c>
      <c r="BL233" s="276" t="str">
        <f>IF('Info patients (1)'!BL233&lt;&gt;'Info patients (2)'!BL233,"CHECK","")</f>
        <v/>
      </c>
      <c r="BM233" s="276" t="str">
        <f>IF('Info patients (1)'!BM233&lt;&gt;'Info patients (2)'!BM233,"CHECK","")</f>
        <v/>
      </c>
      <c r="BN233" s="276" t="str">
        <f>IF('Info patients (1)'!BN233&lt;&gt;'Info patients (2)'!BN233,"CHECK","")</f>
        <v/>
      </c>
      <c r="BO233" s="276" t="str">
        <f>IF('Info patients (1)'!BO233&lt;&gt;'Info patients (2)'!BO233,"CHECK","")</f>
        <v/>
      </c>
      <c r="BP233" s="276" t="str">
        <f>IF('Info patients (1)'!BP233&lt;&gt;'Info patients (2)'!BP233,"CHECK","")</f>
        <v/>
      </c>
      <c r="BQ233" s="276" t="str">
        <f>IF('Info patients (1)'!BQ233&lt;&gt;'Info patients (2)'!BQ233,"CHECK","")</f>
        <v/>
      </c>
      <c r="BR233" s="276" t="str">
        <f>IF('Info patients (1)'!BR233&lt;&gt;'Info patients (2)'!BR233,"CHECK","")</f>
        <v/>
      </c>
      <c r="BS233" s="276" t="str">
        <f>IF('Info patients (1)'!BS233&lt;&gt;'Info patients (2)'!BS233,"CHECK","")</f>
        <v/>
      </c>
      <c r="BT233" s="276" t="str">
        <f>IF('Info patients (1)'!BT233&lt;&gt;'Info patients (2)'!BT233,"CHECK","")</f>
        <v/>
      </c>
      <c r="BU233" s="276" t="str">
        <f>IF('Info patients (1)'!BU233&lt;&gt;'Info patients (2)'!BU233,"CHECK","")</f>
        <v/>
      </c>
      <c r="BV233" s="276" t="str">
        <f>IF('Info patients (1)'!BV233&lt;&gt;'Info patients (2)'!BV233,"CHECK","")</f>
        <v/>
      </c>
      <c r="BW233" s="276" t="str">
        <f>IF('Info patients (1)'!BW233&lt;&gt;'Info patients (2)'!BW233,"CHECK","")</f>
        <v/>
      </c>
      <c r="BX233" s="276" t="str">
        <f>IF('Info patients (1)'!BX233&lt;&gt;'Info patients (2)'!BX233,"CHECK","")</f>
        <v/>
      </c>
      <c r="BY233" s="276" t="str">
        <f>IF('Info patients (1)'!BY233&lt;&gt;'Info patients (2)'!BY233,"CHECK","")</f>
        <v/>
      </c>
      <c r="BZ233" s="276" t="str">
        <f>IF('Info patients (1)'!BZ233&lt;&gt;'Info patients (2)'!BZ233,"CHECK","")</f>
        <v/>
      </c>
      <c r="CA233" s="276" t="str">
        <f>IF('Info patients (1)'!CA233&lt;&gt;'Info patients (2)'!CA233,"CHECK","")</f>
        <v/>
      </c>
      <c r="CB233" s="276" t="str">
        <f>IF('Info patients (1)'!CB233&lt;&gt;'Info patients (2)'!CB233,"CHECK","")</f>
        <v/>
      </c>
      <c r="CC233" s="276" t="str">
        <f>IF('Info patients (1)'!CC233&lt;&gt;'Info patients (2)'!CC233,"CHECK","")</f>
        <v/>
      </c>
      <c r="CD233" s="276" t="str">
        <f>IF('Info patients (1)'!CD233&lt;&gt;'Info patients (2)'!CD233,"CHECK","")</f>
        <v/>
      </c>
      <c r="CE233" s="276" t="str">
        <f>IF('Info patients (1)'!CE233&lt;&gt;'Info patients (2)'!CE233,"CHECK","")</f>
        <v/>
      </c>
      <c r="CF233" s="276" t="str">
        <f>IF('Info patients (1)'!CF233&lt;&gt;'Info patients (2)'!CF233,"CHECK","")</f>
        <v/>
      </c>
      <c r="CG233" s="276" t="str">
        <f>IF('Info patients (1)'!CG233&lt;&gt;'Info patients (2)'!CG233,"CHECK","")</f>
        <v/>
      </c>
      <c r="CH233" s="276" t="str">
        <f>IF('Info patients (1)'!CH233&lt;&gt;'Info patients (2)'!CH233,"CHECK","")</f>
        <v/>
      </c>
      <c r="CI233" s="276" t="str">
        <f>IF('Info patients (1)'!CI233&lt;&gt;'Info patients (2)'!CI233,"CHECK","")</f>
        <v/>
      </c>
      <c r="CJ233" s="276" t="str">
        <f>IF('Info patients (1)'!CJ233&lt;&gt;'Info patients (2)'!CJ233,"CHECK","")</f>
        <v/>
      </c>
      <c r="CK233" s="276" t="str">
        <f>IF('Info patients (1)'!CK233&lt;&gt;'Info patients (2)'!CK233,"CHECK","")</f>
        <v/>
      </c>
      <c r="CL233" s="276" t="str">
        <f>IF('Info patients (1)'!CL233&lt;&gt;'Info patients (2)'!CL233,"CHECK","")</f>
        <v/>
      </c>
      <c r="CM233" s="276" t="str">
        <f>IF('Info patients (1)'!CM233&lt;&gt;'Info patients (2)'!CM233,"CHECK","")</f>
        <v/>
      </c>
      <c r="CN233" s="276" t="str">
        <f>IF('Info patients (1)'!CN233&lt;&gt;'Info patients (2)'!CN233,"CHECK","")</f>
        <v/>
      </c>
      <c r="CO233" s="276" t="str">
        <f>IF('Info patients (1)'!CO233&lt;&gt;'Info patients (2)'!CO233,"CHECK","")</f>
        <v/>
      </c>
      <c r="CP233" s="276" t="str">
        <f>IF('Info patients (1)'!CP233&lt;&gt;'Info patients (2)'!CP233,"CHECK","")</f>
        <v/>
      </c>
      <c r="CQ233" s="276" t="str">
        <f>IF('Info patients (1)'!CQ233&lt;&gt;'Info patients (2)'!CQ233,"CHECK","")</f>
        <v/>
      </c>
      <c r="CR233" s="276" t="str">
        <f>IF('Info patients (1)'!CR233&lt;&gt;'Info patients (2)'!CR233,"CHECK","")</f>
        <v/>
      </c>
      <c r="CS233" s="276" t="str">
        <f>IF('Info patients (1)'!CS233&lt;&gt;'Info patients (2)'!CS233,"CHECK","")</f>
        <v/>
      </c>
      <c r="CT233" s="276" t="str">
        <f>IF('Info patients (1)'!CT233&lt;&gt;'Info patients (2)'!CT233,"CHECK","")</f>
        <v/>
      </c>
      <c r="CU233" s="276" t="str">
        <f>IF('Info patients (1)'!CU233&lt;&gt;'Info patients (2)'!CU233,"CHECK","")</f>
        <v/>
      </c>
      <c r="CV233" s="276" t="str">
        <f>IF('Info patients (1)'!CV233&lt;&gt;'Info patients (2)'!CV233,"CHECK","")</f>
        <v/>
      </c>
      <c r="CW233" s="276" t="str">
        <f>IF('Info patients (1)'!CW233&lt;&gt;'Info patients (2)'!CW233,"CHECK","")</f>
        <v/>
      </c>
      <c r="CX233" s="276" t="str">
        <f>IF('Info patients (1)'!CX233&lt;&gt;'Info patients (2)'!CX233,"CHECK","")</f>
        <v/>
      </c>
      <c r="CY233" s="276" t="str">
        <f>IF('Info patients (1)'!CY233&lt;&gt;'Info patients (2)'!CY233,"CHECK","")</f>
        <v/>
      </c>
      <c r="CZ233" s="276" t="str">
        <f>IF('Info patients (1)'!CZ233&lt;&gt;'Info patients (2)'!CZ233,"CHECK","")</f>
        <v/>
      </c>
      <c r="DA233" s="276" t="str">
        <f>IF('Info patients (1)'!DA233&lt;&gt;'Info patients (2)'!DA233,"CHECK","")</f>
        <v/>
      </c>
      <c r="DB233" s="276" t="str">
        <f>IF('Info patients (1)'!DB233&lt;&gt;'Info patients (2)'!DB233,"CHECK","")</f>
        <v/>
      </c>
      <c r="DC233" s="276" t="str">
        <f>IF('Info patients (1)'!DC233&lt;&gt;'Info patients (2)'!DC233,"CHECK","")</f>
        <v/>
      </c>
      <c r="DD233" s="276" t="str">
        <f>IF('Info patients (1)'!DD233&lt;&gt;'Info patients (2)'!DD233,"CHECK","")</f>
        <v/>
      </c>
      <c r="DE233" s="276" t="str">
        <f>IF('Info patients (1)'!DE233&lt;&gt;'Info patients (2)'!DE233,"CHECK","")</f>
        <v/>
      </c>
      <c r="DF233" s="276" t="str">
        <f>IF('Info patients (1)'!DF233&lt;&gt;'Info patients (2)'!DF233,"CHECK","")</f>
        <v/>
      </c>
      <c r="DG233" s="276" t="str">
        <f>IF('Info patients (1)'!DG233&lt;&gt;'Info patients (2)'!DG233,"CHECK","")</f>
        <v/>
      </c>
      <c r="DH233" s="276" t="str">
        <f>IF('Info patients (1)'!DH233&lt;&gt;'Info patients (2)'!DH233,"CHECK","")</f>
        <v/>
      </c>
      <c r="DI233" s="276" t="str">
        <f>IF('Info patients (1)'!DI233&lt;&gt;'Info patients (2)'!DI233,"CHECK","")</f>
        <v/>
      </c>
      <c r="DJ233" s="276" t="str">
        <f>IF('Info patients (1)'!DJ233&lt;&gt;'Info patients (2)'!DJ233,"CHECK","")</f>
        <v/>
      </c>
      <c r="DK233" s="276" t="str">
        <f>IF('Info patients (1)'!DK233&lt;&gt;'Info patients (2)'!DK233,"CHECK","")</f>
        <v/>
      </c>
      <c r="DL233" s="276" t="str">
        <f>IF('Info patients (1)'!DL233&lt;&gt;'Info patients (2)'!DL233,"CHECK","")</f>
        <v/>
      </c>
      <c r="DM233" s="276" t="str">
        <f>IF('Info patients (1)'!DM233&lt;&gt;'Info patients (2)'!DM233,"CHECK","")</f>
        <v/>
      </c>
      <c r="DN233" s="276" t="str">
        <f>IF('Info patients (1)'!DN233&lt;&gt;'Info patients (2)'!DN233,"CHECK","")</f>
        <v/>
      </c>
      <c r="DO233" s="276" t="str">
        <f>IF('Info patients (1)'!DO233&lt;&gt;'Info patients (2)'!DO233,"CHECK","")</f>
        <v/>
      </c>
      <c r="DP233" s="276" t="str">
        <f>IF('Info patients (1)'!DP233&lt;&gt;'Info patients (2)'!DP233,"CHECK","")</f>
        <v/>
      </c>
      <c r="DQ233" s="276" t="str">
        <f>IF('Info patients (1)'!DQ233&lt;&gt;'Info patients (2)'!DQ233,"CHECK","")</f>
        <v/>
      </c>
    </row>
    <row r="234" spans="1:121" s="326" customFormat="1" ht="23.25" customHeight="1" x14ac:dyDescent="0.2">
      <c r="A234" s="276" t="str">
        <f>IF('Info patients (1)'!A234&lt;&gt;'Info patients (2)'!A234,"CHECK","")</f>
        <v/>
      </c>
      <c r="B234" s="276" t="str">
        <f>IF('Info patients (1)'!B234&lt;&gt;'Info patients (2)'!B234,"CHECK","")</f>
        <v/>
      </c>
      <c r="C234" s="276" t="str">
        <f>IF('Info patients (1)'!C234&lt;&gt;'Info patients (2)'!C234,"CHECK","")</f>
        <v/>
      </c>
      <c r="D234" s="276" t="str">
        <f>IF('Info patients (1)'!D234&lt;&gt;'Info patients (2)'!D234,"CHECK","")</f>
        <v/>
      </c>
      <c r="E234" s="276" t="str">
        <f>IF('Info patients (1)'!E234&lt;&gt;'Info patients (2)'!E234,"CHECK","")</f>
        <v/>
      </c>
      <c r="F234" s="276" t="str">
        <f>IF('Info patients (1)'!F234&lt;&gt;'Info patients (2)'!F234,"CHECK","")</f>
        <v/>
      </c>
      <c r="G234" s="276" t="str">
        <f>IF('Info patients (1)'!G234&lt;&gt;'Info patients (2)'!G234,"CHECK","")</f>
        <v/>
      </c>
      <c r="H234" s="276" t="str">
        <f>IF('Info patients (1)'!H234&lt;&gt;'Info patients (2)'!H234,"CHECK","")</f>
        <v/>
      </c>
      <c r="I234" s="276" t="str">
        <f>IF('Info patients (1)'!I234&lt;&gt;'Info patients (2)'!I234,"CHECK","")</f>
        <v/>
      </c>
      <c r="J234" s="276" t="str">
        <f>IF('Info patients (1)'!J234&lt;&gt;'Info patients (2)'!J234,"CHECK","")</f>
        <v/>
      </c>
      <c r="K234" s="276" t="str">
        <f>IF('Info patients (1)'!K234&lt;&gt;'Info patients (2)'!K234,"CHECK","")</f>
        <v/>
      </c>
      <c r="L234" s="276" t="str">
        <f>IF('Info patients (1)'!L234&lt;&gt;'Info patients (2)'!L234,"CHECK","")</f>
        <v/>
      </c>
      <c r="M234" s="276" t="str">
        <f>IF('Info patients (1)'!M234&lt;&gt;'Info patients (2)'!M234,"CHECK","")</f>
        <v/>
      </c>
      <c r="N234" s="276" t="str">
        <f>IF('Info patients (1)'!N234&lt;&gt;'Info patients (2)'!N234,"CHECK","")</f>
        <v/>
      </c>
      <c r="O234" s="276" t="str">
        <f>IF('Info patients (1)'!O234&lt;&gt;'Info patients (2)'!O234,"CHECK","")</f>
        <v/>
      </c>
      <c r="P234" s="276" t="str">
        <f>IF('Info patients (1)'!P234&lt;&gt;'Info patients (2)'!P234,"CHECK","")</f>
        <v/>
      </c>
      <c r="Q234" s="276" t="str">
        <f>IF('Info patients (1)'!Q234&lt;&gt;'Info patients (2)'!Q234,"CHECK","")</f>
        <v/>
      </c>
      <c r="R234" s="276" t="str">
        <f>IF('Info patients (1)'!R234&lt;&gt;'Info patients (2)'!R234,"CHECK","")</f>
        <v/>
      </c>
      <c r="S234" s="276" t="str">
        <f>IF('Info patients (1)'!S234&lt;&gt;'Info patients (2)'!S234,"CHECK","")</f>
        <v/>
      </c>
      <c r="T234" s="276" t="str">
        <f>IF('Info patients (1)'!T234&lt;&gt;'Info patients (2)'!T234,"CHECK","")</f>
        <v/>
      </c>
      <c r="U234" s="276" t="str">
        <f>IF('Info patients (1)'!U234&lt;&gt;'Info patients (2)'!U234,"CHECK","")</f>
        <v/>
      </c>
      <c r="V234" s="276" t="str">
        <f>IF('Info patients (1)'!V234&lt;&gt;'Info patients (2)'!V234,"CHECK","")</f>
        <v/>
      </c>
      <c r="W234" s="276" t="str">
        <f>IF('Info patients (1)'!W234&lt;&gt;'Info patients (2)'!W234,"CHECK","")</f>
        <v/>
      </c>
      <c r="X234" s="276" t="str">
        <f>IF('Info patients (1)'!X234&lt;&gt;'Info patients (2)'!X234,"CHECK","")</f>
        <v/>
      </c>
      <c r="Y234" s="276" t="str">
        <f>IF('Info patients (1)'!Y234&lt;&gt;'Info patients (2)'!Y234,"CHECK","")</f>
        <v/>
      </c>
      <c r="Z234" s="276" t="str">
        <f>IF('Info patients (1)'!Z234&lt;&gt;'Info patients (2)'!Z234,"CHECK","")</f>
        <v/>
      </c>
      <c r="AA234" s="276" t="str">
        <f>IF('Info patients (1)'!AA234&lt;&gt;'Info patients (2)'!AA234,"CHECK","")</f>
        <v/>
      </c>
      <c r="AB234" s="276" t="str">
        <f>IF('Info patients (1)'!AB234&lt;&gt;'Info patients (2)'!AB234,"CHECK","")</f>
        <v/>
      </c>
      <c r="AC234" s="276" t="str">
        <f>IF('Info patients (1)'!AC234&lt;&gt;'Info patients (2)'!AC234,"CHECK","")</f>
        <v/>
      </c>
      <c r="AD234" s="276" t="str">
        <f>IF('Info patients (1)'!AD234&lt;&gt;'Info patients (2)'!AD234,"CHECK","")</f>
        <v/>
      </c>
      <c r="AE234" s="276" t="str">
        <f>IF('Info patients (1)'!AE234&lt;&gt;'Info patients (2)'!AE234,"CHECK","")</f>
        <v/>
      </c>
      <c r="AF234" s="276" t="str">
        <f>IF('Info patients (1)'!AF234&lt;&gt;'Info patients (2)'!AF234,"CHECK","")</f>
        <v/>
      </c>
      <c r="AG234" s="276" t="str">
        <f>IF('Info patients (1)'!AG234&lt;&gt;'Info patients (2)'!AG234,"CHECK","")</f>
        <v/>
      </c>
      <c r="AH234" s="276" t="str">
        <f>IF('Info patients (1)'!AH234&lt;&gt;'Info patients (2)'!AH234,"CHECK","")</f>
        <v/>
      </c>
      <c r="AI234" s="276" t="str">
        <f>IF('Info patients (1)'!AI234&lt;&gt;'Info patients (2)'!AI234,"CHECK","")</f>
        <v/>
      </c>
      <c r="AJ234" s="276" t="str">
        <f>IF('Info patients (1)'!AJ234&lt;&gt;'Info patients (2)'!AJ234,"CHECK","")</f>
        <v/>
      </c>
      <c r="AK234" s="276" t="str">
        <f>IF('Info patients (1)'!AK234&lt;&gt;'Info patients (2)'!AK234,"CHECK","")</f>
        <v/>
      </c>
      <c r="AL234" s="276" t="str">
        <f>IF('Info patients (1)'!AL234&lt;&gt;'Info patients (2)'!AL234,"CHECK","")</f>
        <v/>
      </c>
      <c r="AM234" s="276" t="str">
        <f>IF('Info patients (1)'!AM234&lt;&gt;'Info patients (2)'!AM234,"CHECK","")</f>
        <v/>
      </c>
      <c r="AN234" s="276" t="str">
        <f>IF('Info patients (1)'!AN234&lt;&gt;'Info patients (2)'!AN234,"CHECK","")</f>
        <v/>
      </c>
      <c r="AO234" s="276" t="str">
        <f>IF('Info patients (1)'!AO234&lt;&gt;'Info patients (2)'!AO234,"CHECK","")</f>
        <v/>
      </c>
      <c r="AP234" s="276" t="str">
        <f>IF('Info patients (1)'!AP234&lt;&gt;'Info patients (2)'!AP234,"CHECK","")</f>
        <v/>
      </c>
      <c r="AQ234" s="276" t="str">
        <f>IF('Info patients (1)'!AQ234&lt;&gt;'Info patients (2)'!AQ234,"CHECK","")</f>
        <v/>
      </c>
      <c r="AR234" s="276" t="str">
        <f>IF('Info patients (1)'!AR234&lt;&gt;'Info patients (2)'!AR234,"CHECK","")</f>
        <v/>
      </c>
      <c r="AS234" s="276" t="str">
        <f>IF('Info patients (1)'!AS234&lt;&gt;'Info patients (2)'!AS234,"CHECK","")</f>
        <v/>
      </c>
      <c r="AT234" s="276" t="str">
        <f>IF('Info patients (1)'!AT234&lt;&gt;'Info patients (2)'!AT234,"CHECK","")</f>
        <v/>
      </c>
      <c r="AU234" s="276" t="str">
        <f>IF('Info patients (1)'!AU234&lt;&gt;'Info patients (2)'!AU234,"CHECK","")</f>
        <v/>
      </c>
      <c r="AV234" s="276" t="str">
        <f>IF('Info patients (1)'!AV234&lt;&gt;'Info patients (2)'!AV234,"CHECK","")</f>
        <v/>
      </c>
      <c r="AW234" s="276" t="str">
        <f>IF('Info patients (1)'!AW234&lt;&gt;'Info patients (2)'!AW234,"CHECK","")</f>
        <v/>
      </c>
      <c r="AX234" s="276" t="str">
        <f>IF('Info patients (1)'!AX234&lt;&gt;'Info patients (2)'!AX234,"CHECK","")</f>
        <v/>
      </c>
      <c r="AY234" s="276" t="str">
        <f>IF('Info patients (1)'!AY234&lt;&gt;'Info patients (2)'!AY234,"CHECK","")</f>
        <v/>
      </c>
      <c r="AZ234" s="276" t="str">
        <f>IF('Info patients (1)'!AZ234&lt;&gt;'Info patients (2)'!AZ234,"CHECK","")</f>
        <v/>
      </c>
      <c r="BA234" s="276" t="str">
        <f>IF('Info patients (1)'!BA234&lt;&gt;'Info patients (2)'!BA234,"CHECK","")</f>
        <v/>
      </c>
      <c r="BB234" s="276" t="str">
        <f>IF('Info patients (1)'!BB234&lt;&gt;'Info patients (2)'!BB234,"CHECK","")</f>
        <v/>
      </c>
      <c r="BC234" s="276" t="str">
        <f>IF('Info patients (1)'!BC234&lt;&gt;'Info patients (2)'!BC234,"CHECK","")</f>
        <v/>
      </c>
      <c r="BD234" s="276" t="str">
        <f>IF('Info patients (1)'!BD234&lt;&gt;'Info patients (2)'!BD234,"CHECK","")</f>
        <v/>
      </c>
      <c r="BE234" s="276" t="str">
        <f>IF('Info patients (1)'!BE234&lt;&gt;'Info patients (2)'!BE234,"CHECK","")</f>
        <v/>
      </c>
      <c r="BF234" s="276" t="str">
        <f>IF('Info patients (1)'!BF234&lt;&gt;'Info patients (2)'!BF234,"CHECK","")</f>
        <v/>
      </c>
      <c r="BG234" s="276" t="str">
        <f>IF('Info patients (1)'!BG234&lt;&gt;'Info patients (2)'!BG234,"CHECK","")</f>
        <v/>
      </c>
      <c r="BH234" s="276" t="str">
        <f>IF('Info patients (1)'!BH234&lt;&gt;'Info patients (2)'!BH234,"CHECK","")</f>
        <v/>
      </c>
      <c r="BI234" s="276" t="str">
        <f>IF('Info patients (1)'!BI234&lt;&gt;'Info patients (2)'!BI234,"CHECK","")</f>
        <v/>
      </c>
      <c r="BJ234" s="276" t="str">
        <f>IF('Info patients (1)'!BJ234&lt;&gt;'Info patients (2)'!BJ234,"CHECK","")</f>
        <v/>
      </c>
      <c r="BK234" s="276" t="str">
        <f>IF('Info patients (1)'!BK234&lt;&gt;'Info patients (2)'!BK234,"CHECK","")</f>
        <v/>
      </c>
      <c r="BL234" s="276" t="str">
        <f>IF('Info patients (1)'!BL234&lt;&gt;'Info patients (2)'!BL234,"CHECK","")</f>
        <v/>
      </c>
      <c r="BM234" s="276" t="str">
        <f>IF('Info patients (1)'!BM234&lt;&gt;'Info patients (2)'!BM234,"CHECK","")</f>
        <v/>
      </c>
      <c r="BN234" s="276" t="str">
        <f>IF('Info patients (1)'!BN234&lt;&gt;'Info patients (2)'!BN234,"CHECK","")</f>
        <v/>
      </c>
      <c r="BO234" s="276" t="str">
        <f>IF('Info patients (1)'!BO234&lt;&gt;'Info patients (2)'!BO234,"CHECK","")</f>
        <v/>
      </c>
      <c r="BP234" s="276" t="str">
        <f>IF('Info patients (1)'!BP234&lt;&gt;'Info patients (2)'!BP234,"CHECK","")</f>
        <v/>
      </c>
      <c r="BQ234" s="276" t="str">
        <f>IF('Info patients (1)'!BQ234&lt;&gt;'Info patients (2)'!BQ234,"CHECK","")</f>
        <v/>
      </c>
      <c r="BR234" s="276" t="str">
        <f>IF('Info patients (1)'!BR234&lt;&gt;'Info patients (2)'!BR234,"CHECK","")</f>
        <v/>
      </c>
      <c r="BS234" s="276" t="str">
        <f>IF('Info patients (1)'!BS234&lt;&gt;'Info patients (2)'!BS234,"CHECK","")</f>
        <v/>
      </c>
      <c r="BT234" s="276" t="str">
        <f>IF('Info patients (1)'!BT234&lt;&gt;'Info patients (2)'!BT234,"CHECK","")</f>
        <v/>
      </c>
      <c r="BU234" s="276" t="str">
        <f>IF('Info patients (1)'!BU234&lt;&gt;'Info patients (2)'!BU234,"CHECK","")</f>
        <v/>
      </c>
      <c r="BV234" s="276" t="str">
        <f>IF('Info patients (1)'!BV234&lt;&gt;'Info patients (2)'!BV234,"CHECK","")</f>
        <v/>
      </c>
      <c r="BW234" s="276" t="str">
        <f>IF('Info patients (1)'!BW234&lt;&gt;'Info patients (2)'!BW234,"CHECK","")</f>
        <v/>
      </c>
      <c r="BX234" s="276" t="str">
        <f>IF('Info patients (1)'!BX234&lt;&gt;'Info patients (2)'!BX234,"CHECK","")</f>
        <v/>
      </c>
      <c r="BY234" s="276" t="str">
        <f>IF('Info patients (1)'!BY234&lt;&gt;'Info patients (2)'!BY234,"CHECK","")</f>
        <v/>
      </c>
      <c r="BZ234" s="276" t="str">
        <f>IF('Info patients (1)'!BZ234&lt;&gt;'Info patients (2)'!BZ234,"CHECK","")</f>
        <v/>
      </c>
      <c r="CA234" s="276" t="str">
        <f>IF('Info patients (1)'!CA234&lt;&gt;'Info patients (2)'!CA234,"CHECK","")</f>
        <v/>
      </c>
      <c r="CB234" s="276" t="str">
        <f>IF('Info patients (1)'!CB234&lt;&gt;'Info patients (2)'!CB234,"CHECK","")</f>
        <v/>
      </c>
      <c r="CC234" s="276" t="str">
        <f>IF('Info patients (1)'!CC234&lt;&gt;'Info patients (2)'!CC234,"CHECK","")</f>
        <v/>
      </c>
      <c r="CD234" s="276" t="str">
        <f>IF('Info patients (1)'!CD234&lt;&gt;'Info patients (2)'!CD234,"CHECK","")</f>
        <v/>
      </c>
      <c r="CE234" s="276" t="str">
        <f>IF('Info patients (1)'!CE234&lt;&gt;'Info patients (2)'!CE234,"CHECK","")</f>
        <v/>
      </c>
      <c r="CF234" s="276" t="str">
        <f>IF('Info patients (1)'!CF234&lt;&gt;'Info patients (2)'!CF234,"CHECK","")</f>
        <v/>
      </c>
      <c r="CG234" s="276" t="str">
        <f>IF('Info patients (1)'!CG234&lt;&gt;'Info patients (2)'!CG234,"CHECK","")</f>
        <v/>
      </c>
      <c r="CH234" s="276" t="str">
        <f>IF('Info patients (1)'!CH234&lt;&gt;'Info patients (2)'!CH234,"CHECK","")</f>
        <v/>
      </c>
      <c r="CI234" s="276" t="str">
        <f>IF('Info patients (1)'!CI234&lt;&gt;'Info patients (2)'!CI234,"CHECK","")</f>
        <v/>
      </c>
      <c r="CJ234" s="276" t="str">
        <f>IF('Info patients (1)'!CJ234&lt;&gt;'Info patients (2)'!CJ234,"CHECK","")</f>
        <v/>
      </c>
      <c r="CK234" s="276" t="str">
        <f>IF('Info patients (1)'!CK234&lt;&gt;'Info patients (2)'!CK234,"CHECK","")</f>
        <v/>
      </c>
      <c r="CL234" s="276" t="str">
        <f>IF('Info patients (1)'!CL234&lt;&gt;'Info patients (2)'!CL234,"CHECK","")</f>
        <v/>
      </c>
      <c r="CM234" s="276" t="str">
        <f>IF('Info patients (1)'!CM234&lt;&gt;'Info patients (2)'!CM234,"CHECK","")</f>
        <v/>
      </c>
      <c r="CN234" s="276" t="str">
        <f>IF('Info patients (1)'!CN234&lt;&gt;'Info patients (2)'!CN234,"CHECK","")</f>
        <v/>
      </c>
      <c r="CO234" s="276" t="str">
        <f>IF('Info patients (1)'!CO234&lt;&gt;'Info patients (2)'!CO234,"CHECK","")</f>
        <v/>
      </c>
      <c r="CP234" s="276" t="str">
        <f>IF('Info patients (1)'!CP234&lt;&gt;'Info patients (2)'!CP234,"CHECK","")</f>
        <v/>
      </c>
      <c r="CQ234" s="276" t="str">
        <f>IF('Info patients (1)'!CQ234&lt;&gt;'Info patients (2)'!CQ234,"CHECK","")</f>
        <v/>
      </c>
      <c r="CR234" s="276" t="str">
        <f>IF('Info patients (1)'!CR234&lt;&gt;'Info patients (2)'!CR234,"CHECK","")</f>
        <v/>
      </c>
      <c r="CS234" s="276" t="str">
        <f>IF('Info patients (1)'!CS234&lt;&gt;'Info patients (2)'!CS234,"CHECK","")</f>
        <v/>
      </c>
      <c r="CT234" s="276" t="str">
        <f>IF('Info patients (1)'!CT234&lt;&gt;'Info patients (2)'!CT234,"CHECK","")</f>
        <v/>
      </c>
      <c r="CU234" s="276" t="str">
        <f>IF('Info patients (1)'!CU234&lt;&gt;'Info patients (2)'!CU234,"CHECK","")</f>
        <v/>
      </c>
      <c r="CV234" s="276" t="str">
        <f>IF('Info patients (1)'!CV234&lt;&gt;'Info patients (2)'!CV234,"CHECK","")</f>
        <v/>
      </c>
      <c r="CW234" s="276" t="str">
        <f>IF('Info patients (1)'!CW234&lt;&gt;'Info patients (2)'!CW234,"CHECK","")</f>
        <v/>
      </c>
      <c r="CX234" s="276" t="str">
        <f>IF('Info patients (1)'!CX234&lt;&gt;'Info patients (2)'!CX234,"CHECK","")</f>
        <v/>
      </c>
      <c r="CY234" s="276" t="str">
        <f>IF('Info patients (1)'!CY234&lt;&gt;'Info patients (2)'!CY234,"CHECK","")</f>
        <v/>
      </c>
      <c r="CZ234" s="276" t="str">
        <f>IF('Info patients (1)'!CZ234&lt;&gt;'Info patients (2)'!CZ234,"CHECK","")</f>
        <v/>
      </c>
      <c r="DA234" s="276" t="str">
        <f>IF('Info patients (1)'!DA234&lt;&gt;'Info patients (2)'!DA234,"CHECK","")</f>
        <v/>
      </c>
      <c r="DB234" s="276" t="str">
        <f>IF('Info patients (1)'!DB234&lt;&gt;'Info patients (2)'!DB234,"CHECK","")</f>
        <v/>
      </c>
      <c r="DC234" s="276" t="str">
        <f>IF('Info patients (1)'!DC234&lt;&gt;'Info patients (2)'!DC234,"CHECK","")</f>
        <v/>
      </c>
      <c r="DD234" s="276" t="str">
        <f>IF('Info patients (1)'!DD234&lt;&gt;'Info patients (2)'!DD234,"CHECK","")</f>
        <v/>
      </c>
      <c r="DE234" s="276" t="str">
        <f>IF('Info patients (1)'!DE234&lt;&gt;'Info patients (2)'!DE234,"CHECK","")</f>
        <v/>
      </c>
      <c r="DF234" s="276" t="str">
        <f>IF('Info patients (1)'!DF234&lt;&gt;'Info patients (2)'!DF234,"CHECK","")</f>
        <v/>
      </c>
      <c r="DG234" s="276" t="str">
        <f>IF('Info patients (1)'!DG234&lt;&gt;'Info patients (2)'!DG234,"CHECK","")</f>
        <v/>
      </c>
      <c r="DH234" s="276" t="str">
        <f>IF('Info patients (1)'!DH234&lt;&gt;'Info patients (2)'!DH234,"CHECK","")</f>
        <v/>
      </c>
      <c r="DI234" s="276" t="str">
        <f>IF('Info patients (1)'!DI234&lt;&gt;'Info patients (2)'!DI234,"CHECK","")</f>
        <v/>
      </c>
      <c r="DJ234" s="276" t="str">
        <f>IF('Info patients (1)'!DJ234&lt;&gt;'Info patients (2)'!DJ234,"CHECK","")</f>
        <v/>
      </c>
      <c r="DK234" s="276" t="str">
        <f>IF('Info patients (1)'!DK234&lt;&gt;'Info patients (2)'!DK234,"CHECK","")</f>
        <v/>
      </c>
      <c r="DL234" s="276" t="str">
        <f>IF('Info patients (1)'!DL234&lt;&gt;'Info patients (2)'!DL234,"CHECK","")</f>
        <v/>
      </c>
      <c r="DM234" s="276" t="str">
        <f>IF('Info patients (1)'!DM234&lt;&gt;'Info patients (2)'!DM234,"CHECK","")</f>
        <v/>
      </c>
      <c r="DN234" s="276" t="str">
        <f>IF('Info patients (1)'!DN234&lt;&gt;'Info patients (2)'!DN234,"CHECK","")</f>
        <v/>
      </c>
      <c r="DO234" s="276" t="str">
        <f>IF('Info patients (1)'!DO234&lt;&gt;'Info patients (2)'!DO234,"CHECK","")</f>
        <v/>
      </c>
      <c r="DP234" s="276" t="str">
        <f>IF('Info patients (1)'!DP234&lt;&gt;'Info patients (2)'!DP234,"CHECK","")</f>
        <v/>
      </c>
      <c r="DQ234" s="276" t="str">
        <f>IF('Info patients (1)'!DQ234&lt;&gt;'Info patients (2)'!DQ234,"CHECK","")</f>
        <v/>
      </c>
    </row>
    <row r="235" spans="1:121" s="326" customFormat="1" ht="23.25" customHeight="1" x14ac:dyDescent="0.2">
      <c r="A235" s="276" t="str">
        <f>IF('Info patients (1)'!A235&lt;&gt;'Info patients (2)'!A235,"CHECK","")</f>
        <v/>
      </c>
      <c r="B235" s="276" t="str">
        <f>IF('Info patients (1)'!B235&lt;&gt;'Info patients (2)'!B235,"CHECK","")</f>
        <v/>
      </c>
      <c r="C235" s="276" t="str">
        <f>IF('Info patients (1)'!C235&lt;&gt;'Info patients (2)'!C235,"CHECK","")</f>
        <v/>
      </c>
      <c r="D235" s="276" t="str">
        <f>IF('Info patients (1)'!D235&lt;&gt;'Info patients (2)'!D235,"CHECK","")</f>
        <v/>
      </c>
      <c r="E235" s="276" t="str">
        <f>IF('Info patients (1)'!E235&lt;&gt;'Info patients (2)'!E235,"CHECK","")</f>
        <v/>
      </c>
      <c r="F235" s="276" t="str">
        <f>IF('Info patients (1)'!F235&lt;&gt;'Info patients (2)'!F235,"CHECK","")</f>
        <v/>
      </c>
      <c r="G235" s="276" t="str">
        <f>IF('Info patients (1)'!G235&lt;&gt;'Info patients (2)'!G235,"CHECK","")</f>
        <v/>
      </c>
      <c r="H235" s="276" t="str">
        <f>IF('Info patients (1)'!H235&lt;&gt;'Info patients (2)'!H235,"CHECK","")</f>
        <v/>
      </c>
      <c r="I235" s="276" t="str">
        <f>IF('Info patients (1)'!I235&lt;&gt;'Info patients (2)'!I235,"CHECK","")</f>
        <v/>
      </c>
      <c r="J235" s="276" t="str">
        <f>IF('Info patients (1)'!J235&lt;&gt;'Info patients (2)'!J235,"CHECK","")</f>
        <v/>
      </c>
      <c r="K235" s="276" t="str">
        <f>IF('Info patients (1)'!K235&lt;&gt;'Info patients (2)'!K235,"CHECK","")</f>
        <v/>
      </c>
      <c r="L235" s="276" t="str">
        <f>IF('Info patients (1)'!L235&lt;&gt;'Info patients (2)'!L235,"CHECK","")</f>
        <v/>
      </c>
      <c r="M235" s="276" t="str">
        <f>IF('Info patients (1)'!M235&lt;&gt;'Info patients (2)'!M235,"CHECK","")</f>
        <v/>
      </c>
      <c r="N235" s="276" t="str">
        <f>IF('Info patients (1)'!N235&lt;&gt;'Info patients (2)'!N235,"CHECK","")</f>
        <v/>
      </c>
      <c r="O235" s="276" t="str">
        <f>IF('Info patients (1)'!O235&lt;&gt;'Info patients (2)'!O235,"CHECK","")</f>
        <v/>
      </c>
      <c r="P235" s="276" t="str">
        <f>IF('Info patients (1)'!P235&lt;&gt;'Info patients (2)'!P235,"CHECK","")</f>
        <v/>
      </c>
      <c r="Q235" s="276" t="str">
        <f>IF('Info patients (1)'!Q235&lt;&gt;'Info patients (2)'!Q235,"CHECK","")</f>
        <v/>
      </c>
      <c r="R235" s="276" t="str">
        <f>IF('Info patients (1)'!R235&lt;&gt;'Info patients (2)'!R235,"CHECK","")</f>
        <v/>
      </c>
      <c r="S235" s="276" t="str">
        <f>IF('Info patients (1)'!S235&lt;&gt;'Info patients (2)'!S235,"CHECK","")</f>
        <v/>
      </c>
      <c r="T235" s="276" t="str">
        <f>IF('Info patients (1)'!T235&lt;&gt;'Info patients (2)'!T235,"CHECK","")</f>
        <v/>
      </c>
      <c r="U235" s="276" t="str">
        <f>IF('Info patients (1)'!U235&lt;&gt;'Info patients (2)'!U235,"CHECK","")</f>
        <v/>
      </c>
      <c r="V235" s="276" t="str">
        <f>IF('Info patients (1)'!V235&lt;&gt;'Info patients (2)'!V235,"CHECK","")</f>
        <v/>
      </c>
      <c r="W235" s="276" t="str">
        <f>IF('Info patients (1)'!W235&lt;&gt;'Info patients (2)'!W235,"CHECK","")</f>
        <v/>
      </c>
      <c r="X235" s="276" t="str">
        <f>IF('Info patients (1)'!X235&lt;&gt;'Info patients (2)'!X235,"CHECK","")</f>
        <v/>
      </c>
      <c r="Y235" s="276" t="str">
        <f>IF('Info patients (1)'!Y235&lt;&gt;'Info patients (2)'!Y235,"CHECK","")</f>
        <v/>
      </c>
      <c r="Z235" s="276" t="str">
        <f>IF('Info patients (1)'!Z235&lt;&gt;'Info patients (2)'!Z235,"CHECK","")</f>
        <v/>
      </c>
      <c r="AA235" s="276" t="str">
        <f>IF('Info patients (1)'!AA235&lt;&gt;'Info patients (2)'!AA235,"CHECK","")</f>
        <v/>
      </c>
      <c r="AB235" s="276" t="str">
        <f>IF('Info patients (1)'!AB235&lt;&gt;'Info patients (2)'!AB235,"CHECK","")</f>
        <v/>
      </c>
      <c r="AC235" s="276" t="str">
        <f>IF('Info patients (1)'!AC235&lt;&gt;'Info patients (2)'!AC235,"CHECK","")</f>
        <v/>
      </c>
      <c r="AD235" s="276" t="str">
        <f>IF('Info patients (1)'!AD235&lt;&gt;'Info patients (2)'!AD235,"CHECK","")</f>
        <v/>
      </c>
      <c r="AE235" s="276" t="str">
        <f>IF('Info patients (1)'!AE235&lt;&gt;'Info patients (2)'!AE235,"CHECK","")</f>
        <v/>
      </c>
      <c r="AF235" s="276" t="str">
        <f>IF('Info patients (1)'!AF235&lt;&gt;'Info patients (2)'!AF235,"CHECK","")</f>
        <v/>
      </c>
      <c r="AG235" s="276" t="str">
        <f>IF('Info patients (1)'!AG235&lt;&gt;'Info patients (2)'!AG235,"CHECK","")</f>
        <v/>
      </c>
      <c r="AH235" s="276" t="str">
        <f>IF('Info patients (1)'!AH235&lt;&gt;'Info patients (2)'!AH235,"CHECK","")</f>
        <v/>
      </c>
      <c r="AI235" s="276" t="str">
        <f>IF('Info patients (1)'!AI235&lt;&gt;'Info patients (2)'!AI235,"CHECK","")</f>
        <v/>
      </c>
      <c r="AJ235" s="276" t="str">
        <f>IF('Info patients (1)'!AJ235&lt;&gt;'Info patients (2)'!AJ235,"CHECK","")</f>
        <v/>
      </c>
      <c r="AK235" s="276" t="str">
        <f>IF('Info patients (1)'!AK235&lt;&gt;'Info patients (2)'!AK235,"CHECK","")</f>
        <v/>
      </c>
      <c r="AL235" s="276" t="str">
        <f>IF('Info patients (1)'!AL235&lt;&gt;'Info patients (2)'!AL235,"CHECK","")</f>
        <v/>
      </c>
      <c r="AM235" s="276" t="str">
        <f>IF('Info patients (1)'!AM235&lt;&gt;'Info patients (2)'!AM235,"CHECK","")</f>
        <v/>
      </c>
      <c r="AN235" s="276" t="str">
        <f>IF('Info patients (1)'!AN235&lt;&gt;'Info patients (2)'!AN235,"CHECK","")</f>
        <v/>
      </c>
      <c r="AO235" s="276" t="str">
        <f>IF('Info patients (1)'!AO235&lt;&gt;'Info patients (2)'!AO235,"CHECK","")</f>
        <v/>
      </c>
      <c r="AP235" s="276" t="str">
        <f>IF('Info patients (1)'!AP235&lt;&gt;'Info patients (2)'!AP235,"CHECK","")</f>
        <v/>
      </c>
      <c r="AQ235" s="276" t="str">
        <f>IF('Info patients (1)'!AQ235&lt;&gt;'Info patients (2)'!AQ235,"CHECK","")</f>
        <v/>
      </c>
      <c r="AR235" s="276" t="str">
        <f>IF('Info patients (1)'!AR235&lt;&gt;'Info patients (2)'!AR235,"CHECK","")</f>
        <v/>
      </c>
      <c r="AS235" s="276" t="str">
        <f>IF('Info patients (1)'!AS235&lt;&gt;'Info patients (2)'!AS235,"CHECK","")</f>
        <v/>
      </c>
      <c r="AT235" s="276" t="str">
        <f>IF('Info patients (1)'!AT235&lt;&gt;'Info patients (2)'!AT235,"CHECK","")</f>
        <v/>
      </c>
      <c r="AU235" s="276" t="str">
        <f>IF('Info patients (1)'!AU235&lt;&gt;'Info patients (2)'!AU235,"CHECK","")</f>
        <v/>
      </c>
      <c r="AV235" s="276" t="str">
        <f>IF('Info patients (1)'!AV235&lt;&gt;'Info patients (2)'!AV235,"CHECK","")</f>
        <v/>
      </c>
      <c r="AW235" s="276" t="str">
        <f>IF('Info patients (1)'!AW235&lt;&gt;'Info patients (2)'!AW235,"CHECK","")</f>
        <v/>
      </c>
      <c r="AX235" s="276" t="str">
        <f>IF('Info patients (1)'!AX235&lt;&gt;'Info patients (2)'!AX235,"CHECK","")</f>
        <v/>
      </c>
      <c r="AY235" s="276" t="str">
        <f>IF('Info patients (1)'!AY235&lt;&gt;'Info patients (2)'!AY235,"CHECK","")</f>
        <v/>
      </c>
      <c r="AZ235" s="276" t="str">
        <f>IF('Info patients (1)'!AZ235&lt;&gt;'Info patients (2)'!AZ235,"CHECK","")</f>
        <v/>
      </c>
      <c r="BA235" s="276" t="str">
        <f>IF('Info patients (1)'!BA235&lt;&gt;'Info patients (2)'!BA235,"CHECK","")</f>
        <v/>
      </c>
      <c r="BB235" s="276" t="str">
        <f>IF('Info patients (1)'!BB235&lt;&gt;'Info patients (2)'!BB235,"CHECK","")</f>
        <v/>
      </c>
      <c r="BC235" s="276" t="str">
        <f>IF('Info patients (1)'!BC235&lt;&gt;'Info patients (2)'!BC235,"CHECK","")</f>
        <v/>
      </c>
      <c r="BD235" s="276" t="str">
        <f>IF('Info patients (1)'!BD235&lt;&gt;'Info patients (2)'!BD235,"CHECK","")</f>
        <v/>
      </c>
      <c r="BE235" s="276" t="str">
        <f>IF('Info patients (1)'!BE235&lt;&gt;'Info patients (2)'!BE235,"CHECK","")</f>
        <v/>
      </c>
      <c r="BF235" s="276" t="str">
        <f>IF('Info patients (1)'!BF235&lt;&gt;'Info patients (2)'!BF235,"CHECK","")</f>
        <v/>
      </c>
      <c r="BG235" s="276" t="str">
        <f>IF('Info patients (1)'!BG235&lt;&gt;'Info patients (2)'!BG235,"CHECK","")</f>
        <v/>
      </c>
      <c r="BH235" s="276" t="str">
        <f>IF('Info patients (1)'!BH235&lt;&gt;'Info patients (2)'!BH235,"CHECK","")</f>
        <v/>
      </c>
      <c r="BI235" s="276" t="str">
        <f>IF('Info patients (1)'!BI235&lt;&gt;'Info patients (2)'!BI235,"CHECK","")</f>
        <v/>
      </c>
      <c r="BJ235" s="276" t="str">
        <f>IF('Info patients (1)'!BJ235&lt;&gt;'Info patients (2)'!BJ235,"CHECK","")</f>
        <v/>
      </c>
      <c r="BK235" s="276" t="str">
        <f>IF('Info patients (1)'!BK235&lt;&gt;'Info patients (2)'!BK235,"CHECK","")</f>
        <v/>
      </c>
      <c r="BL235" s="276" t="str">
        <f>IF('Info patients (1)'!BL235&lt;&gt;'Info patients (2)'!BL235,"CHECK","")</f>
        <v/>
      </c>
      <c r="BM235" s="276" t="str">
        <f>IF('Info patients (1)'!BM235&lt;&gt;'Info patients (2)'!BM235,"CHECK","")</f>
        <v/>
      </c>
      <c r="BN235" s="276" t="str">
        <f>IF('Info patients (1)'!BN235&lt;&gt;'Info patients (2)'!BN235,"CHECK","")</f>
        <v/>
      </c>
      <c r="BO235" s="276" t="str">
        <f>IF('Info patients (1)'!BO235&lt;&gt;'Info patients (2)'!BO235,"CHECK","")</f>
        <v/>
      </c>
      <c r="BP235" s="276" t="str">
        <f>IF('Info patients (1)'!BP235&lt;&gt;'Info patients (2)'!BP235,"CHECK","")</f>
        <v/>
      </c>
      <c r="BQ235" s="276" t="str">
        <f>IF('Info patients (1)'!BQ235&lt;&gt;'Info patients (2)'!BQ235,"CHECK","")</f>
        <v/>
      </c>
      <c r="BR235" s="276" t="str">
        <f>IF('Info patients (1)'!BR235&lt;&gt;'Info patients (2)'!BR235,"CHECK","")</f>
        <v/>
      </c>
      <c r="BS235" s="276" t="str">
        <f>IF('Info patients (1)'!BS235&lt;&gt;'Info patients (2)'!BS235,"CHECK","")</f>
        <v/>
      </c>
      <c r="BT235" s="276" t="str">
        <f>IF('Info patients (1)'!BT235&lt;&gt;'Info patients (2)'!BT235,"CHECK","")</f>
        <v/>
      </c>
      <c r="BU235" s="276" t="str">
        <f>IF('Info patients (1)'!BU235&lt;&gt;'Info patients (2)'!BU235,"CHECK","")</f>
        <v/>
      </c>
      <c r="BV235" s="276" t="str">
        <f>IF('Info patients (1)'!BV235&lt;&gt;'Info patients (2)'!BV235,"CHECK","")</f>
        <v/>
      </c>
      <c r="BW235" s="276" t="str">
        <f>IF('Info patients (1)'!BW235&lt;&gt;'Info patients (2)'!BW235,"CHECK","")</f>
        <v/>
      </c>
      <c r="BX235" s="276" t="str">
        <f>IF('Info patients (1)'!BX235&lt;&gt;'Info patients (2)'!BX235,"CHECK","")</f>
        <v/>
      </c>
      <c r="BY235" s="276" t="str">
        <f>IF('Info patients (1)'!BY235&lt;&gt;'Info patients (2)'!BY235,"CHECK","")</f>
        <v/>
      </c>
      <c r="BZ235" s="276" t="str">
        <f>IF('Info patients (1)'!BZ235&lt;&gt;'Info patients (2)'!BZ235,"CHECK","")</f>
        <v/>
      </c>
      <c r="CA235" s="276" t="str">
        <f>IF('Info patients (1)'!CA235&lt;&gt;'Info patients (2)'!CA235,"CHECK","")</f>
        <v/>
      </c>
      <c r="CB235" s="276" t="str">
        <f>IF('Info patients (1)'!CB235&lt;&gt;'Info patients (2)'!CB235,"CHECK","")</f>
        <v/>
      </c>
      <c r="CC235" s="276" t="str">
        <f>IF('Info patients (1)'!CC235&lt;&gt;'Info patients (2)'!CC235,"CHECK","")</f>
        <v/>
      </c>
      <c r="CD235" s="276" t="str">
        <f>IF('Info patients (1)'!CD235&lt;&gt;'Info patients (2)'!CD235,"CHECK","")</f>
        <v/>
      </c>
      <c r="CE235" s="276" t="str">
        <f>IF('Info patients (1)'!CE235&lt;&gt;'Info patients (2)'!CE235,"CHECK","")</f>
        <v/>
      </c>
      <c r="CF235" s="276" t="str">
        <f>IF('Info patients (1)'!CF235&lt;&gt;'Info patients (2)'!CF235,"CHECK","")</f>
        <v/>
      </c>
      <c r="CG235" s="276" t="str">
        <f>IF('Info patients (1)'!CG235&lt;&gt;'Info patients (2)'!CG235,"CHECK","")</f>
        <v/>
      </c>
      <c r="CH235" s="276" t="str">
        <f>IF('Info patients (1)'!CH235&lt;&gt;'Info patients (2)'!CH235,"CHECK","")</f>
        <v/>
      </c>
      <c r="CI235" s="276" t="str">
        <f>IF('Info patients (1)'!CI235&lt;&gt;'Info patients (2)'!CI235,"CHECK","")</f>
        <v/>
      </c>
      <c r="CJ235" s="276" t="str">
        <f>IF('Info patients (1)'!CJ235&lt;&gt;'Info patients (2)'!CJ235,"CHECK","")</f>
        <v/>
      </c>
      <c r="CK235" s="276" t="str">
        <f>IF('Info patients (1)'!CK235&lt;&gt;'Info patients (2)'!CK235,"CHECK","")</f>
        <v/>
      </c>
      <c r="CL235" s="276" t="str">
        <f>IF('Info patients (1)'!CL235&lt;&gt;'Info patients (2)'!CL235,"CHECK","")</f>
        <v/>
      </c>
      <c r="CM235" s="276" t="str">
        <f>IF('Info patients (1)'!CM235&lt;&gt;'Info patients (2)'!CM235,"CHECK","")</f>
        <v/>
      </c>
      <c r="CN235" s="276" t="str">
        <f>IF('Info patients (1)'!CN235&lt;&gt;'Info patients (2)'!CN235,"CHECK","")</f>
        <v/>
      </c>
      <c r="CO235" s="276" t="str">
        <f>IF('Info patients (1)'!CO235&lt;&gt;'Info patients (2)'!CO235,"CHECK","")</f>
        <v/>
      </c>
      <c r="CP235" s="276" t="str">
        <f>IF('Info patients (1)'!CP235&lt;&gt;'Info patients (2)'!CP235,"CHECK","")</f>
        <v/>
      </c>
      <c r="CQ235" s="276" t="str">
        <f>IF('Info patients (1)'!CQ235&lt;&gt;'Info patients (2)'!CQ235,"CHECK","")</f>
        <v/>
      </c>
      <c r="CR235" s="276" t="str">
        <f>IF('Info patients (1)'!CR235&lt;&gt;'Info patients (2)'!CR235,"CHECK","")</f>
        <v/>
      </c>
      <c r="CS235" s="276" t="str">
        <f>IF('Info patients (1)'!CS235&lt;&gt;'Info patients (2)'!CS235,"CHECK","")</f>
        <v/>
      </c>
      <c r="CT235" s="276" t="str">
        <f>IF('Info patients (1)'!CT235&lt;&gt;'Info patients (2)'!CT235,"CHECK","")</f>
        <v/>
      </c>
      <c r="CU235" s="276" t="str">
        <f>IF('Info patients (1)'!CU235&lt;&gt;'Info patients (2)'!CU235,"CHECK","")</f>
        <v/>
      </c>
      <c r="CV235" s="276" t="str">
        <f>IF('Info patients (1)'!CV235&lt;&gt;'Info patients (2)'!CV235,"CHECK","")</f>
        <v/>
      </c>
      <c r="CW235" s="276" t="str">
        <f>IF('Info patients (1)'!CW235&lt;&gt;'Info patients (2)'!CW235,"CHECK","")</f>
        <v/>
      </c>
      <c r="CX235" s="276" t="str">
        <f>IF('Info patients (1)'!CX235&lt;&gt;'Info patients (2)'!CX235,"CHECK","")</f>
        <v/>
      </c>
      <c r="CY235" s="276" t="str">
        <f>IF('Info patients (1)'!CY235&lt;&gt;'Info patients (2)'!CY235,"CHECK","")</f>
        <v/>
      </c>
      <c r="CZ235" s="276" t="str">
        <f>IF('Info patients (1)'!CZ235&lt;&gt;'Info patients (2)'!CZ235,"CHECK","")</f>
        <v/>
      </c>
      <c r="DA235" s="276" t="str">
        <f>IF('Info patients (1)'!DA235&lt;&gt;'Info patients (2)'!DA235,"CHECK","")</f>
        <v/>
      </c>
      <c r="DB235" s="276" t="str">
        <f>IF('Info patients (1)'!DB235&lt;&gt;'Info patients (2)'!DB235,"CHECK","")</f>
        <v/>
      </c>
      <c r="DC235" s="276" t="str">
        <f>IF('Info patients (1)'!DC235&lt;&gt;'Info patients (2)'!DC235,"CHECK","")</f>
        <v/>
      </c>
      <c r="DD235" s="276" t="str">
        <f>IF('Info patients (1)'!DD235&lt;&gt;'Info patients (2)'!DD235,"CHECK","")</f>
        <v/>
      </c>
      <c r="DE235" s="276" t="str">
        <f>IF('Info patients (1)'!DE235&lt;&gt;'Info patients (2)'!DE235,"CHECK","")</f>
        <v/>
      </c>
      <c r="DF235" s="276" t="str">
        <f>IF('Info patients (1)'!DF235&lt;&gt;'Info patients (2)'!DF235,"CHECK","")</f>
        <v/>
      </c>
      <c r="DG235" s="276" t="str">
        <f>IF('Info patients (1)'!DG235&lt;&gt;'Info patients (2)'!DG235,"CHECK","")</f>
        <v/>
      </c>
      <c r="DH235" s="276" t="str">
        <f>IF('Info patients (1)'!DH235&lt;&gt;'Info patients (2)'!DH235,"CHECK","")</f>
        <v/>
      </c>
      <c r="DI235" s="276" t="str">
        <f>IF('Info patients (1)'!DI235&lt;&gt;'Info patients (2)'!DI235,"CHECK","")</f>
        <v/>
      </c>
      <c r="DJ235" s="276" t="str">
        <f>IF('Info patients (1)'!DJ235&lt;&gt;'Info patients (2)'!DJ235,"CHECK","")</f>
        <v/>
      </c>
      <c r="DK235" s="276" t="str">
        <f>IF('Info patients (1)'!DK235&lt;&gt;'Info patients (2)'!DK235,"CHECK","")</f>
        <v/>
      </c>
      <c r="DL235" s="276" t="str">
        <f>IF('Info patients (1)'!DL235&lt;&gt;'Info patients (2)'!DL235,"CHECK","")</f>
        <v/>
      </c>
      <c r="DM235" s="276" t="str">
        <f>IF('Info patients (1)'!DM235&lt;&gt;'Info patients (2)'!DM235,"CHECK","")</f>
        <v/>
      </c>
      <c r="DN235" s="276" t="str">
        <f>IF('Info patients (1)'!DN235&lt;&gt;'Info patients (2)'!DN235,"CHECK","")</f>
        <v/>
      </c>
      <c r="DO235" s="276" t="str">
        <f>IF('Info patients (1)'!DO235&lt;&gt;'Info patients (2)'!DO235,"CHECK","")</f>
        <v/>
      </c>
      <c r="DP235" s="276" t="str">
        <f>IF('Info patients (1)'!DP235&lt;&gt;'Info patients (2)'!DP235,"CHECK","")</f>
        <v/>
      </c>
      <c r="DQ235" s="276" t="str">
        <f>IF('Info patients (1)'!DQ235&lt;&gt;'Info patients (2)'!DQ235,"CHECK","")</f>
        <v/>
      </c>
    </row>
    <row r="236" spans="1:121" s="326" customFormat="1" ht="23.25" customHeight="1" x14ac:dyDescent="0.2">
      <c r="A236" s="276" t="str">
        <f>IF('Info patients (1)'!A236&lt;&gt;'Info patients (2)'!A236,"CHECK","")</f>
        <v/>
      </c>
      <c r="B236" s="276" t="str">
        <f>IF('Info patients (1)'!B236&lt;&gt;'Info patients (2)'!B236,"CHECK","")</f>
        <v/>
      </c>
      <c r="C236" s="276" t="str">
        <f>IF('Info patients (1)'!C236&lt;&gt;'Info patients (2)'!C236,"CHECK","")</f>
        <v/>
      </c>
      <c r="D236" s="276" t="str">
        <f>IF('Info patients (1)'!D236&lt;&gt;'Info patients (2)'!D236,"CHECK","")</f>
        <v/>
      </c>
      <c r="E236" s="276" t="str">
        <f>IF('Info patients (1)'!E236&lt;&gt;'Info patients (2)'!E236,"CHECK","")</f>
        <v/>
      </c>
      <c r="F236" s="276" t="str">
        <f>IF('Info patients (1)'!F236&lt;&gt;'Info patients (2)'!F236,"CHECK","")</f>
        <v/>
      </c>
      <c r="G236" s="276" t="str">
        <f>IF('Info patients (1)'!G236&lt;&gt;'Info patients (2)'!G236,"CHECK","")</f>
        <v/>
      </c>
      <c r="H236" s="276" t="str">
        <f>IF('Info patients (1)'!H236&lt;&gt;'Info patients (2)'!H236,"CHECK","")</f>
        <v/>
      </c>
      <c r="I236" s="276" t="str">
        <f>IF('Info patients (1)'!I236&lt;&gt;'Info patients (2)'!I236,"CHECK","")</f>
        <v/>
      </c>
      <c r="J236" s="276" t="str">
        <f>IF('Info patients (1)'!J236&lt;&gt;'Info patients (2)'!J236,"CHECK","")</f>
        <v/>
      </c>
      <c r="K236" s="276" t="str">
        <f>IF('Info patients (1)'!K236&lt;&gt;'Info patients (2)'!K236,"CHECK","")</f>
        <v/>
      </c>
      <c r="L236" s="276" t="str">
        <f>IF('Info patients (1)'!L236&lt;&gt;'Info patients (2)'!L236,"CHECK","")</f>
        <v/>
      </c>
      <c r="M236" s="276" t="str">
        <f>IF('Info patients (1)'!M236&lt;&gt;'Info patients (2)'!M236,"CHECK","")</f>
        <v/>
      </c>
      <c r="N236" s="276" t="str">
        <f>IF('Info patients (1)'!N236&lt;&gt;'Info patients (2)'!N236,"CHECK","")</f>
        <v/>
      </c>
      <c r="O236" s="276" t="str">
        <f>IF('Info patients (1)'!O236&lt;&gt;'Info patients (2)'!O236,"CHECK","")</f>
        <v/>
      </c>
      <c r="P236" s="276" t="str">
        <f>IF('Info patients (1)'!P236&lt;&gt;'Info patients (2)'!P236,"CHECK","")</f>
        <v/>
      </c>
      <c r="Q236" s="276" t="str">
        <f>IF('Info patients (1)'!Q236&lt;&gt;'Info patients (2)'!Q236,"CHECK","")</f>
        <v/>
      </c>
      <c r="R236" s="276" t="str">
        <f>IF('Info patients (1)'!R236&lt;&gt;'Info patients (2)'!R236,"CHECK","")</f>
        <v/>
      </c>
      <c r="S236" s="276" t="str">
        <f>IF('Info patients (1)'!S236&lt;&gt;'Info patients (2)'!S236,"CHECK","")</f>
        <v/>
      </c>
      <c r="T236" s="276" t="str">
        <f>IF('Info patients (1)'!T236&lt;&gt;'Info patients (2)'!T236,"CHECK","")</f>
        <v/>
      </c>
      <c r="U236" s="276" t="str">
        <f>IF('Info patients (1)'!U236&lt;&gt;'Info patients (2)'!U236,"CHECK","")</f>
        <v/>
      </c>
      <c r="V236" s="276" t="str">
        <f>IF('Info patients (1)'!V236&lt;&gt;'Info patients (2)'!V236,"CHECK","")</f>
        <v/>
      </c>
      <c r="W236" s="276" t="str">
        <f>IF('Info patients (1)'!W236&lt;&gt;'Info patients (2)'!W236,"CHECK","")</f>
        <v/>
      </c>
      <c r="X236" s="276" t="str">
        <f>IF('Info patients (1)'!X236&lt;&gt;'Info patients (2)'!X236,"CHECK","")</f>
        <v/>
      </c>
      <c r="Y236" s="276" t="str">
        <f>IF('Info patients (1)'!Y236&lt;&gt;'Info patients (2)'!Y236,"CHECK","")</f>
        <v/>
      </c>
      <c r="Z236" s="276" t="str">
        <f>IF('Info patients (1)'!Z236&lt;&gt;'Info patients (2)'!Z236,"CHECK","")</f>
        <v/>
      </c>
      <c r="AA236" s="276" t="str">
        <f>IF('Info patients (1)'!AA236&lt;&gt;'Info patients (2)'!AA236,"CHECK","")</f>
        <v/>
      </c>
      <c r="AB236" s="276" t="str">
        <f>IF('Info patients (1)'!AB236&lt;&gt;'Info patients (2)'!AB236,"CHECK","")</f>
        <v/>
      </c>
      <c r="AC236" s="276" t="str">
        <f>IF('Info patients (1)'!AC236&lt;&gt;'Info patients (2)'!AC236,"CHECK","")</f>
        <v/>
      </c>
      <c r="AD236" s="276" t="str">
        <f>IF('Info patients (1)'!AD236&lt;&gt;'Info patients (2)'!AD236,"CHECK","")</f>
        <v/>
      </c>
      <c r="AE236" s="276" t="str">
        <f>IF('Info patients (1)'!AE236&lt;&gt;'Info patients (2)'!AE236,"CHECK","")</f>
        <v/>
      </c>
      <c r="AF236" s="276" t="str">
        <f>IF('Info patients (1)'!AF236&lt;&gt;'Info patients (2)'!AF236,"CHECK","")</f>
        <v/>
      </c>
      <c r="AG236" s="276" t="str">
        <f>IF('Info patients (1)'!AG236&lt;&gt;'Info patients (2)'!AG236,"CHECK","")</f>
        <v/>
      </c>
      <c r="AH236" s="276" t="str">
        <f>IF('Info patients (1)'!AH236&lt;&gt;'Info patients (2)'!AH236,"CHECK","")</f>
        <v/>
      </c>
      <c r="AI236" s="276" t="str">
        <f>IF('Info patients (1)'!AI236&lt;&gt;'Info patients (2)'!AI236,"CHECK","")</f>
        <v/>
      </c>
      <c r="AJ236" s="276" t="str">
        <f>IF('Info patients (1)'!AJ236&lt;&gt;'Info patients (2)'!AJ236,"CHECK","")</f>
        <v/>
      </c>
      <c r="AK236" s="276" t="str">
        <f>IF('Info patients (1)'!AK236&lt;&gt;'Info patients (2)'!AK236,"CHECK","")</f>
        <v/>
      </c>
      <c r="AL236" s="276" t="str">
        <f>IF('Info patients (1)'!AL236&lt;&gt;'Info patients (2)'!AL236,"CHECK","")</f>
        <v/>
      </c>
      <c r="AM236" s="276" t="str">
        <f>IF('Info patients (1)'!AM236&lt;&gt;'Info patients (2)'!AM236,"CHECK","")</f>
        <v/>
      </c>
      <c r="AN236" s="276" t="str">
        <f>IF('Info patients (1)'!AN236&lt;&gt;'Info patients (2)'!AN236,"CHECK","")</f>
        <v/>
      </c>
      <c r="AO236" s="276" t="str">
        <f>IF('Info patients (1)'!AO236&lt;&gt;'Info patients (2)'!AO236,"CHECK","")</f>
        <v/>
      </c>
      <c r="AP236" s="276" t="str">
        <f>IF('Info patients (1)'!AP236&lt;&gt;'Info patients (2)'!AP236,"CHECK","")</f>
        <v/>
      </c>
      <c r="AQ236" s="276" t="str">
        <f>IF('Info patients (1)'!AQ236&lt;&gt;'Info patients (2)'!AQ236,"CHECK","")</f>
        <v/>
      </c>
      <c r="AR236" s="276" t="str">
        <f>IF('Info patients (1)'!AR236&lt;&gt;'Info patients (2)'!AR236,"CHECK","")</f>
        <v/>
      </c>
      <c r="AS236" s="276" t="str">
        <f>IF('Info patients (1)'!AS236&lt;&gt;'Info patients (2)'!AS236,"CHECK","")</f>
        <v/>
      </c>
      <c r="AT236" s="276" t="str">
        <f>IF('Info patients (1)'!AT236&lt;&gt;'Info patients (2)'!AT236,"CHECK","")</f>
        <v/>
      </c>
      <c r="AU236" s="276" t="str">
        <f>IF('Info patients (1)'!AU236&lt;&gt;'Info patients (2)'!AU236,"CHECK","")</f>
        <v/>
      </c>
      <c r="AV236" s="276" t="str">
        <f>IF('Info patients (1)'!AV236&lt;&gt;'Info patients (2)'!AV236,"CHECK","")</f>
        <v/>
      </c>
      <c r="AW236" s="276" t="str">
        <f>IF('Info patients (1)'!AW236&lt;&gt;'Info patients (2)'!AW236,"CHECK","")</f>
        <v/>
      </c>
      <c r="AX236" s="276" t="str">
        <f>IF('Info patients (1)'!AX236&lt;&gt;'Info patients (2)'!AX236,"CHECK","")</f>
        <v/>
      </c>
      <c r="AY236" s="276" t="str">
        <f>IF('Info patients (1)'!AY236&lt;&gt;'Info patients (2)'!AY236,"CHECK","")</f>
        <v/>
      </c>
      <c r="AZ236" s="276" t="str">
        <f>IF('Info patients (1)'!AZ236&lt;&gt;'Info patients (2)'!AZ236,"CHECK","")</f>
        <v/>
      </c>
      <c r="BA236" s="276" t="str">
        <f>IF('Info patients (1)'!BA236&lt;&gt;'Info patients (2)'!BA236,"CHECK","")</f>
        <v/>
      </c>
      <c r="BB236" s="276" t="str">
        <f>IF('Info patients (1)'!BB236&lt;&gt;'Info patients (2)'!BB236,"CHECK","")</f>
        <v/>
      </c>
      <c r="BC236" s="276" t="str">
        <f>IF('Info patients (1)'!BC236&lt;&gt;'Info patients (2)'!BC236,"CHECK","")</f>
        <v/>
      </c>
      <c r="BD236" s="276" t="str">
        <f>IF('Info patients (1)'!BD236&lt;&gt;'Info patients (2)'!BD236,"CHECK","")</f>
        <v/>
      </c>
      <c r="BE236" s="276" t="str">
        <f>IF('Info patients (1)'!BE236&lt;&gt;'Info patients (2)'!BE236,"CHECK","")</f>
        <v/>
      </c>
      <c r="BF236" s="276" t="str">
        <f>IF('Info patients (1)'!BF236&lt;&gt;'Info patients (2)'!BF236,"CHECK","")</f>
        <v/>
      </c>
      <c r="BG236" s="276" t="str">
        <f>IF('Info patients (1)'!BG236&lt;&gt;'Info patients (2)'!BG236,"CHECK","")</f>
        <v/>
      </c>
      <c r="BH236" s="276" t="str">
        <f>IF('Info patients (1)'!BH236&lt;&gt;'Info patients (2)'!BH236,"CHECK","")</f>
        <v/>
      </c>
      <c r="BI236" s="276" t="str">
        <f>IF('Info patients (1)'!BI236&lt;&gt;'Info patients (2)'!BI236,"CHECK","")</f>
        <v/>
      </c>
      <c r="BJ236" s="276" t="str">
        <f>IF('Info patients (1)'!BJ236&lt;&gt;'Info patients (2)'!BJ236,"CHECK","")</f>
        <v/>
      </c>
      <c r="BK236" s="276" t="str">
        <f>IF('Info patients (1)'!BK236&lt;&gt;'Info patients (2)'!BK236,"CHECK","")</f>
        <v/>
      </c>
      <c r="BL236" s="276" t="str">
        <f>IF('Info patients (1)'!BL236&lt;&gt;'Info patients (2)'!BL236,"CHECK","")</f>
        <v/>
      </c>
      <c r="BM236" s="276" t="str">
        <f>IF('Info patients (1)'!BM236&lt;&gt;'Info patients (2)'!BM236,"CHECK","")</f>
        <v/>
      </c>
      <c r="BN236" s="276" t="str">
        <f>IF('Info patients (1)'!BN236&lt;&gt;'Info patients (2)'!BN236,"CHECK","")</f>
        <v/>
      </c>
      <c r="BO236" s="276" t="str">
        <f>IF('Info patients (1)'!BO236&lt;&gt;'Info patients (2)'!BO236,"CHECK","")</f>
        <v/>
      </c>
      <c r="BP236" s="276" t="str">
        <f>IF('Info patients (1)'!BP236&lt;&gt;'Info patients (2)'!BP236,"CHECK","")</f>
        <v/>
      </c>
      <c r="BQ236" s="276" t="str">
        <f>IF('Info patients (1)'!BQ236&lt;&gt;'Info patients (2)'!BQ236,"CHECK","")</f>
        <v/>
      </c>
      <c r="BR236" s="276" t="str">
        <f>IF('Info patients (1)'!BR236&lt;&gt;'Info patients (2)'!BR236,"CHECK","")</f>
        <v/>
      </c>
      <c r="BS236" s="276" t="str">
        <f>IF('Info patients (1)'!BS236&lt;&gt;'Info patients (2)'!BS236,"CHECK","")</f>
        <v/>
      </c>
      <c r="BT236" s="276" t="str">
        <f>IF('Info patients (1)'!BT236&lt;&gt;'Info patients (2)'!BT236,"CHECK","")</f>
        <v/>
      </c>
      <c r="BU236" s="276" t="str">
        <f>IF('Info patients (1)'!BU236&lt;&gt;'Info patients (2)'!BU236,"CHECK","")</f>
        <v/>
      </c>
      <c r="BV236" s="276" t="str">
        <f>IF('Info patients (1)'!BV236&lt;&gt;'Info patients (2)'!BV236,"CHECK","")</f>
        <v/>
      </c>
      <c r="BW236" s="276" t="str">
        <f>IF('Info patients (1)'!BW236&lt;&gt;'Info patients (2)'!BW236,"CHECK","")</f>
        <v/>
      </c>
      <c r="BX236" s="276" t="str">
        <f>IF('Info patients (1)'!BX236&lt;&gt;'Info patients (2)'!BX236,"CHECK","")</f>
        <v/>
      </c>
      <c r="BY236" s="276" t="str">
        <f>IF('Info patients (1)'!BY236&lt;&gt;'Info patients (2)'!BY236,"CHECK","")</f>
        <v/>
      </c>
      <c r="BZ236" s="276" t="str">
        <f>IF('Info patients (1)'!BZ236&lt;&gt;'Info patients (2)'!BZ236,"CHECK","")</f>
        <v/>
      </c>
      <c r="CA236" s="276" t="str">
        <f>IF('Info patients (1)'!CA236&lt;&gt;'Info patients (2)'!CA236,"CHECK","")</f>
        <v/>
      </c>
      <c r="CB236" s="276" t="str">
        <f>IF('Info patients (1)'!CB236&lt;&gt;'Info patients (2)'!CB236,"CHECK","")</f>
        <v/>
      </c>
      <c r="CC236" s="276" t="str">
        <f>IF('Info patients (1)'!CC236&lt;&gt;'Info patients (2)'!CC236,"CHECK","")</f>
        <v/>
      </c>
      <c r="CD236" s="276" t="str">
        <f>IF('Info patients (1)'!CD236&lt;&gt;'Info patients (2)'!CD236,"CHECK","")</f>
        <v/>
      </c>
      <c r="CE236" s="276" t="str">
        <f>IF('Info patients (1)'!CE236&lt;&gt;'Info patients (2)'!CE236,"CHECK","")</f>
        <v/>
      </c>
      <c r="CF236" s="276" t="str">
        <f>IF('Info patients (1)'!CF236&lt;&gt;'Info patients (2)'!CF236,"CHECK","")</f>
        <v/>
      </c>
      <c r="CG236" s="276" t="str">
        <f>IF('Info patients (1)'!CG236&lt;&gt;'Info patients (2)'!CG236,"CHECK","")</f>
        <v/>
      </c>
      <c r="CH236" s="276" t="str">
        <f>IF('Info patients (1)'!CH236&lt;&gt;'Info patients (2)'!CH236,"CHECK","")</f>
        <v/>
      </c>
      <c r="CI236" s="276" t="str">
        <f>IF('Info patients (1)'!CI236&lt;&gt;'Info patients (2)'!CI236,"CHECK","")</f>
        <v/>
      </c>
      <c r="CJ236" s="276" t="str">
        <f>IF('Info patients (1)'!CJ236&lt;&gt;'Info patients (2)'!CJ236,"CHECK","")</f>
        <v/>
      </c>
      <c r="CK236" s="276" t="str">
        <f>IF('Info patients (1)'!CK236&lt;&gt;'Info patients (2)'!CK236,"CHECK","")</f>
        <v/>
      </c>
      <c r="CL236" s="276" t="str">
        <f>IF('Info patients (1)'!CL236&lt;&gt;'Info patients (2)'!CL236,"CHECK","")</f>
        <v/>
      </c>
      <c r="CM236" s="276" t="str">
        <f>IF('Info patients (1)'!CM236&lt;&gt;'Info patients (2)'!CM236,"CHECK","")</f>
        <v/>
      </c>
      <c r="CN236" s="276" t="str">
        <f>IF('Info patients (1)'!CN236&lt;&gt;'Info patients (2)'!CN236,"CHECK","")</f>
        <v/>
      </c>
      <c r="CO236" s="276" t="str">
        <f>IF('Info patients (1)'!CO236&lt;&gt;'Info patients (2)'!CO236,"CHECK","")</f>
        <v/>
      </c>
      <c r="CP236" s="276" t="str">
        <f>IF('Info patients (1)'!CP236&lt;&gt;'Info patients (2)'!CP236,"CHECK","")</f>
        <v/>
      </c>
      <c r="CQ236" s="276" t="str">
        <f>IF('Info patients (1)'!CQ236&lt;&gt;'Info patients (2)'!CQ236,"CHECK","")</f>
        <v/>
      </c>
      <c r="CR236" s="276" t="str">
        <f>IF('Info patients (1)'!CR236&lt;&gt;'Info patients (2)'!CR236,"CHECK","")</f>
        <v/>
      </c>
      <c r="CS236" s="276" t="str">
        <f>IF('Info patients (1)'!CS236&lt;&gt;'Info patients (2)'!CS236,"CHECK","")</f>
        <v/>
      </c>
      <c r="CT236" s="276" t="str">
        <f>IF('Info patients (1)'!CT236&lt;&gt;'Info patients (2)'!CT236,"CHECK","")</f>
        <v/>
      </c>
      <c r="CU236" s="276" t="str">
        <f>IF('Info patients (1)'!CU236&lt;&gt;'Info patients (2)'!CU236,"CHECK","")</f>
        <v/>
      </c>
      <c r="CV236" s="276" t="str">
        <f>IF('Info patients (1)'!CV236&lt;&gt;'Info patients (2)'!CV236,"CHECK","")</f>
        <v/>
      </c>
      <c r="CW236" s="276" t="str">
        <f>IF('Info patients (1)'!CW236&lt;&gt;'Info patients (2)'!CW236,"CHECK","")</f>
        <v/>
      </c>
      <c r="CX236" s="276" t="str">
        <f>IF('Info patients (1)'!CX236&lt;&gt;'Info patients (2)'!CX236,"CHECK","")</f>
        <v/>
      </c>
      <c r="CY236" s="276" t="str">
        <f>IF('Info patients (1)'!CY236&lt;&gt;'Info patients (2)'!CY236,"CHECK","")</f>
        <v/>
      </c>
      <c r="CZ236" s="276" t="str">
        <f>IF('Info patients (1)'!CZ236&lt;&gt;'Info patients (2)'!CZ236,"CHECK","")</f>
        <v/>
      </c>
      <c r="DA236" s="276" t="str">
        <f>IF('Info patients (1)'!DA236&lt;&gt;'Info patients (2)'!DA236,"CHECK","")</f>
        <v/>
      </c>
      <c r="DB236" s="276" t="str">
        <f>IF('Info patients (1)'!DB236&lt;&gt;'Info patients (2)'!DB236,"CHECK","")</f>
        <v/>
      </c>
      <c r="DC236" s="276" t="str">
        <f>IF('Info patients (1)'!DC236&lt;&gt;'Info patients (2)'!DC236,"CHECK","")</f>
        <v/>
      </c>
      <c r="DD236" s="276" t="str">
        <f>IF('Info patients (1)'!DD236&lt;&gt;'Info patients (2)'!DD236,"CHECK","")</f>
        <v/>
      </c>
      <c r="DE236" s="276" t="str">
        <f>IF('Info patients (1)'!DE236&lt;&gt;'Info patients (2)'!DE236,"CHECK","")</f>
        <v/>
      </c>
      <c r="DF236" s="276" t="str">
        <f>IF('Info patients (1)'!DF236&lt;&gt;'Info patients (2)'!DF236,"CHECK","")</f>
        <v/>
      </c>
      <c r="DG236" s="276" t="str">
        <f>IF('Info patients (1)'!DG236&lt;&gt;'Info patients (2)'!DG236,"CHECK","")</f>
        <v/>
      </c>
      <c r="DH236" s="276" t="str">
        <f>IF('Info patients (1)'!DH236&lt;&gt;'Info patients (2)'!DH236,"CHECK","")</f>
        <v/>
      </c>
      <c r="DI236" s="276" t="str">
        <f>IF('Info patients (1)'!DI236&lt;&gt;'Info patients (2)'!DI236,"CHECK","")</f>
        <v/>
      </c>
      <c r="DJ236" s="276" t="str">
        <f>IF('Info patients (1)'!DJ236&lt;&gt;'Info patients (2)'!DJ236,"CHECK","")</f>
        <v/>
      </c>
      <c r="DK236" s="276" t="str">
        <f>IF('Info patients (1)'!DK236&lt;&gt;'Info patients (2)'!DK236,"CHECK","")</f>
        <v/>
      </c>
      <c r="DL236" s="276" t="str">
        <f>IF('Info patients (1)'!DL236&lt;&gt;'Info patients (2)'!DL236,"CHECK","")</f>
        <v/>
      </c>
      <c r="DM236" s="276" t="str">
        <f>IF('Info patients (1)'!DM236&lt;&gt;'Info patients (2)'!DM236,"CHECK","")</f>
        <v/>
      </c>
      <c r="DN236" s="276" t="str">
        <f>IF('Info patients (1)'!DN236&lt;&gt;'Info patients (2)'!DN236,"CHECK","")</f>
        <v/>
      </c>
      <c r="DO236" s="276" t="str">
        <f>IF('Info patients (1)'!DO236&lt;&gt;'Info patients (2)'!DO236,"CHECK","")</f>
        <v/>
      </c>
      <c r="DP236" s="276" t="str">
        <f>IF('Info patients (1)'!DP236&lt;&gt;'Info patients (2)'!DP236,"CHECK","")</f>
        <v/>
      </c>
      <c r="DQ236" s="276" t="str">
        <f>IF('Info patients (1)'!DQ236&lt;&gt;'Info patients (2)'!DQ236,"CHECK","")</f>
        <v/>
      </c>
    </row>
    <row r="237" spans="1:121" s="326" customFormat="1" ht="23.25" customHeight="1" x14ac:dyDescent="0.2">
      <c r="A237" s="276" t="str">
        <f>IF('Info patients (1)'!A237&lt;&gt;'Info patients (2)'!A237,"CHECK","")</f>
        <v/>
      </c>
      <c r="B237" s="276" t="str">
        <f>IF('Info patients (1)'!B237&lt;&gt;'Info patients (2)'!B237,"CHECK","")</f>
        <v/>
      </c>
      <c r="C237" s="276" t="str">
        <f>IF('Info patients (1)'!C237&lt;&gt;'Info patients (2)'!C237,"CHECK","")</f>
        <v/>
      </c>
      <c r="D237" s="276" t="str">
        <f>IF('Info patients (1)'!D237&lt;&gt;'Info patients (2)'!D237,"CHECK","")</f>
        <v/>
      </c>
      <c r="E237" s="276" t="str">
        <f>IF('Info patients (1)'!E237&lt;&gt;'Info patients (2)'!E237,"CHECK","")</f>
        <v/>
      </c>
      <c r="F237" s="276" t="str">
        <f>IF('Info patients (1)'!F237&lt;&gt;'Info patients (2)'!F237,"CHECK","")</f>
        <v/>
      </c>
      <c r="G237" s="276" t="str">
        <f>IF('Info patients (1)'!G237&lt;&gt;'Info patients (2)'!G237,"CHECK","")</f>
        <v/>
      </c>
      <c r="H237" s="276" t="str">
        <f>IF('Info patients (1)'!H237&lt;&gt;'Info patients (2)'!H237,"CHECK","")</f>
        <v/>
      </c>
      <c r="I237" s="276" t="str">
        <f>IF('Info patients (1)'!I237&lt;&gt;'Info patients (2)'!I237,"CHECK","")</f>
        <v/>
      </c>
      <c r="J237" s="276" t="str">
        <f>IF('Info patients (1)'!J237&lt;&gt;'Info patients (2)'!J237,"CHECK","")</f>
        <v/>
      </c>
      <c r="K237" s="276" t="str">
        <f>IF('Info patients (1)'!K237&lt;&gt;'Info patients (2)'!K237,"CHECK","")</f>
        <v/>
      </c>
      <c r="L237" s="276" t="str">
        <f>IF('Info patients (1)'!L237&lt;&gt;'Info patients (2)'!L237,"CHECK","")</f>
        <v/>
      </c>
      <c r="M237" s="276" t="str">
        <f>IF('Info patients (1)'!M237&lt;&gt;'Info patients (2)'!M237,"CHECK","")</f>
        <v/>
      </c>
      <c r="N237" s="276" t="str">
        <f>IF('Info patients (1)'!N237&lt;&gt;'Info patients (2)'!N237,"CHECK","")</f>
        <v/>
      </c>
      <c r="O237" s="276" t="str">
        <f>IF('Info patients (1)'!O237&lt;&gt;'Info patients (2)'!O237,"CHECK","")</f>
        <v/>
      </c>
      <c r="P237" s="276" t="str">
        <f>IF('Info patients (1)'!P237&lt;&gt;'Info patients (2)'!P237,"CHECK","")</f>
        <v/>
      </c>
      <c r="Q237" s="276" t="str">
        <f>IF('Info patients (1)'!Q237&lt;&gt;'Info patients (2)'!Q237,"CHECK","")</f>
        <v/>
      </c>
      <c r="R237" s="276" t="str">
        <f>IF('Info patients (1)'!R237&lt;&gt;'Info patients (2)'!R237,"CHECK","")</f>
        <v/>
      </c>
      <c r="S237" s="276" t="str">
        <f>IF('Info patients (1)'!S237&lt;&gt;'Info patients (2)'!S237,"CHECK","")</f>
        <v/>
      </c>
      <c r="T237" s="276" t="str">
        <f>IF('Info patients (1)'!T237&lt;&gt;'Info patients (2)'!T237,"CHECK","")</f>
        <v/>
      </c>
      <c r="U237" s="276" t="str">
        <f>IF('Info patients (1)'!U237&lt;&gt;'Info patients (2)'!U237,"CHECK","")</f>
        <v/>
      </c>
      <c r="V237" s="276" t="str">
        <f>IF('Info patients (1)'!V237&lt;&gt;'Info patients (2)'!V237,"CHECK","")</f>
        <v/>
      </c>
      <c r="W237" s="276" t="str">
        <f>IF('Info patients (1)'!W237&lt;&gt;'Info patients (2)'!W237,"CHECK","")</f>
        <v/>
      </c>
      <c r="X237" s="276" t="str">
        <f>IF('Info patients (1)'!X237&lt;&gt;'Info patients (2)'!X237,"CHECK","")</f>
        <v/>
      </c>
      <c r="Y237" s="276" t="str">
        <f>IF('Info patients (1)'!Y237&lt;&gt;'Info patients (2)'!Y237,"CHECK","")</f>
        <v/>
      </c>
      <c r="Z237" s="276" t="str">
        <f>IF('Info patients (1)'!Z237&lt;&gt;'Info patients (2)'!Z237,"CHECK","")</f>
        <v/>
      </c>
      <c r="AA237" s="276" t="str">
        <f>IF('Info patients (1)'!AA237&lt;&gt;'Info patients (2)'!AA237,"CHECK","")</f>
        <v/>
      </c>
      <c r="AB237" s="276" t="str">
        <f>IF('Info patients (1)'!AB237&lt;&gt;'Info patients (2)'!AB237,"CHECK","")</f>
        <v/>
      </c>
      <c r="AC237" s="276" t="str">
        <f>IF('Info patients (1)'!AC237&lt;&gt;'Info patients (2)'!AC237,"CHECK","")</f>
        <v/>
      </c>
      <c r="AD237" s="276" t="str">
        <f>IF('Info patients (1)'!AD237&lt;&gt;'Info patients (2)'!AD237,"CHECK","")</f>
        <v/>
      </c>
      <c r="AE237" s="276" t="str">
        <f>IF('Info patients (1)'!AE237&lt;&gt;'Info patients (2)'!AE237,"CHECK","")</f>
        <v/>
      </c>
      <c r="AF237" s="276" t="str">
        <f>IF('Info patients (1)'!AF237&lt;&gt;'Info patients (2)'!AF237,"CHECK","")</f>
        <v/>
      </c>
      <c r="AG237" s="276" t="str">
        <f>IF('Info patients (1)'!AG237&lt;&gt;'Info patients (2)'!AG237,"CHECK","")</f>
        <v/>
      </c>
      <c r="AH237" s="276" t="str">
        <f>IF('Info patients (1)'!AH237&lt;&gt;'Info patients (2)'!AH237,"CHECK","")</f>
        <v/>
      </c>
      <c r="AI237" s="276" t="str">
        <f>IF('Info patients (1)'!AI237&lt;&gt;'Info patients (2)'!AI237,"CHECK","")</f>
        <v/>
      </c>
      <c r="AJ237" s="276" t="str">
        <f>IF('Info patients (1)'!AJ237&lt;&gt;'Info patients (2)'!AJ237,"CHECK","")</f>
        <v/>
      </c>
      <c r="AK237" s="276" t="str">
        <f>IF('Info patients (1)'!AK237&lt;&gt;'Info patients (2)'!AK237,"CHECK","")</f>
        <v/>
      </c>
      <c r="AL237" s="276" t="str">
        <f>IF('Info patients (1)'!AL237&lt;&gt;'Info patients (2)'!AL237,"CHECK","")</f>
        <v/>
      </c>
      <c r="AM237" s="276" t="str">
        <f>IF('Info patients (1)'!AM237&lt;&gt;'Info patients (2)'!AM237,"CHECK","")</f>
        <v/>
      </c>
      <c r="AN237" s="276" t="str">
        <f>IF('Info patients (1)'!AN237&lt;&gt;'Info patients (2)'!AN237,"CHECK","")</f>
        <v/>
      </c>
      <c r="AO237" s="276" t="str">
        <f>IF('Info patients (1)'!AO237&lt;&gt;'Info patients (2)'!AO237,"CHECK","")</f>
        <v/>
      </c>
      <c r="AP237" s="276" t="str">
        <f>IF('Info patients (1)'!AP237&lt;&gt;'Info patients (2)'!AP237,"CHECK","")</f>
        <v/>
      </c>
      <c r="AQ237" s="276" t="str">
        <f>IF('Info patients (1)'!AQ237&lt;&gt;'Info patients (2)'!AQ237,"CHECK","")</f>
        <v/>
      </c>
      <c r="AR237" s="276" t="str">
        <f>IF('Info patients (1)'!AR237&lt;&gt;'Info patients (2)'!AR237,"CHECK","")</f>
        <v/>
      </c>
      <c r="AS237" s="276" t="str">
        <f>IF('Info patients (1)'!AS237&lt;&gt;'Info patients (2)'!AS237,"CHECK","")</f>
        <v/>
      </c>
      <c r="AT237" s="276" t="str">
        <f>IF('Info patients (1)'!AT237&lt;&gt;'Info patients (2)'!AT237,"CHECK","")</f>
        <v/>
      </c>
      <c r="AU237" s="276" t="str">
        <f>IF('Info patients (1)'!AU237&lt;&gt;'Info patients (2)'!AU237,"CHECK","")</f>
        <v/>
      </c>
      <c r="AV237" s="276" t="str">
        <f>IF('Info patients (1)'!AV237&lt;&gt;'Info patients (2)'!AV237,"CHECK","")</f>
        <v/>
      </c>
      <c r="AW237" s="276" t="str">
        <f>IF('Info patients (1)'!AW237&lt;&gt;'Info patients (2)'!AW237,"CHECK","")</f>
        <v/>
      </c>
      <c r="AX237" s="276" t="str">
        <f>IF('Info patients (1)'!AX237&lt;&gt;'Info patients (2)'!AX237,"CHECK","")</f>
        <v/>
      </c>
      <c r="AY237" s="276" t="str">
        <f>IF('Info patients (1)'!AY237&lt;&gt;'Info patients (2)'!AY237,"CHECK","")</f>
        <v/>
      </c>
      <c r="AZ237" s="276" t="str">
        <f>IF('Info patients (1)'!AZ237&lt;&gt;'Info patients (2)'!AZ237,"CHECK","")</f>
        <v/>
      </c>
      <c r="BA237" s="276" t="str">
        <f>IF('Info patients (1)'!BA237&lt;&gt;'Info patients (2)'!BA237,"CHECK","")</f>
        <v/>
      </c>
      <c r="BB237" s="276" t="str">
        <f>IF('Info patients (1)'!BB237&lt;&gt;'Info patients (2)'!BB237,"CHECK","")</f>
        <v/>
      </c>
      <c r="BC237" s="276" t="str">
        <f>IF('Info patients (1)'!BC237&lt;&gt;'Info patients (2)'!BC237,"CHECK","")</f>
        <v/>
      </c>
      <c r="BD237" s="276" t="str">
        <f>IF('Info patients (1)'!BD237&lt;&gt;'Info patients (2)'!BD237,"CHECK","")</f>
        <v/>
      </c>
      <c r="BE237" s="276" t="str">
        <f>IF('Info patients (1)'!BE237&lt;&gt;'Info patients (2)'!BE237,"CHECK","")</f>
        <v/>
      </c>
      <c r="BF237" s="276" t="str">
        <f>IF('Info patients (1)'!BF237&lt;&gt;'Info patients (2)'!BF237,"CHECK","")</f>
        <v/>
      </c>
      <c r="BG237" s="276" t="str">
        <f>IF('Info patients (1)'!BG237&lt;&gt;'Info patients (2)'!BG237,"CHECK","")</f>
        <v/>
      </c>
      <c r="BH237" s="276" t="str">
        <f>IF('Info patients (1)'!BH237&lt;&gt;'Info patients (2)'!BH237,"CHECK","")</f>
        <v/>
      </c>
      <c r="BI237" s="276" t="str">
        <f>IF('Info patients (1)'!BI237&lt;&gt;'Info patients (2)'!BI237,"CHECK","")</f>
        <v/>
      </c>
      <c r="BJ237" s="276" t="str">
        <f>IF('Info patients (1)'!BJ237&lt;&gt;'Info patients (2)'!BJ237,"CHECK","")</f>
        <v/>
      </c>
      <c r="BK237" s="276" t="str">
        <f>IF('Info patients (1)'!BK237&lt;&gt;'Info patients (2)'!BK237,"CHECK","")</f>
        <v/>
      </c>
      <c r="BL237" s="276" t="str">
        <f>IF('Info patients (1)'!BL237&lt;&gt;'Info patients (2)'!BL237,"CHECK","")</f>
        <v/>
      </c>
      <c r="BM237" s="276" t="str">
        <f>IF('Info patients (1)'!BM237&lt;&gt;'Info patients (2)'!BM237,"CHECK","")</f>
        <v/>
      </c>
      <c r="BN237" s="276" t="str">
        <f>IF('Info patients (1)'!BN237&lt;&gt;'Info patients (2)'!BN237,"CHECK","")</f>
        <v/>
      </c>
      <c r="BO237" s="276" t="str">
        <f>IF('Info patients (1)'!BO237&lt;&gt;'Info patients (2)'!BO237,"CHECK","")</f>
        <v/>
      </c>
      <c r="BP237" s="276" t="str">
        <f>IF('Info patients (1)'!BP237&lt;&gt;'Info patients (2)'!BP237,"CHECK","")</f>
        <v/>
      </c>
      <c r="BQ237" s="276" t="str">
        <f>IF('Info patients (1)'!BQ237&lt;&gt;'Info patients (2)'!BQ237,"CHECK","")</f>
        <v/>
      </c>
      <c r="BR237" s="276" t="str">
        <f>IF('Info patients (1)'!BR237&lt;&gt;'Info patients (2)'!BR237,"CHECK","")</f>
        <v/>
      </c>
      <c r="BS237" s="276" t="str">
        <f>IF('Info patients (1)'!BS237&lt;&gt;'Info patients (2)'!BS237,"CHECK","")</f>
        <v/>
      </c>
      <c r="BT237" s="276" t="str">
        <f>IF('Info patients (1)'!BT237&lt;&gt;'Info patients (2)'!BT237,"CHECK","")</f>
        <v/>
      </c>
      <c r="BU237" s="276" t="str">
        <f>IF('Info patients (1)'!BU237&lt;&gt;'Info patients (2)'!BU237,"CHECK","")</f>
        <v/>
      </c>
      <c r="BV237" s="276" t="str">
        <f>IF('Info patients (1)'!BV237&lt;&gt;'Info patients (2)'!BV237,"CHECK","")</f>
        <v/>
      </c>
      <c r="BW237" s="276" t="str">
        <f>IF('Info patients (1)'!BW237&lt;&gt;'Info patients (2)'!BW237,"CHECK","")</f>
        <v/>
      </c>
      <c r="BX237" s="276" t="str">
        <f>IF('Info patients (1)'!BX237&lt;&gt;'Info patients (2)'!BX237,"CHECK","")</f>
        <v/>
      </c>
      <c r="BY237" s="276" t="str">
        <f>IF('Info patients (1)'!BY237&lt;&gt;'Info patients (2)'!BY237,"CHECK","")</f>
        <v/>
      </c>
      <c r="BZ237" s="276" t="str">
        <f>IF('Info patients (1)'!BZ237&lt;&gt;'Info patients (2)'!BZ237,"CHECK","")</f>
        <v/>
      </c>
      <c r="CA237" s="276" t="str">
        <f>IF('Info patients (1)'!CA237&lt;&gt;'Info patients (2)'!CA237,"CHECK","")</f>
        <v/>
      </c>
      <c r="CB237" s="276" t="str">
        <f>IF('Info patients (1)'!CB237&lt;&gt;'Info patients (2)'!CB237,"CHECK","")</f>
        <v/>
      </c>
      <c r="CC237" s="276" t="str">
        <f>IF('Info patients (1)'!CC237&lt;&gt;'Info patients (2)'!CC237,"CHECK","")</f>
        <v/>
      </c>
      <c r="CD237" s="276" t="str">
        <f>IF('Info patients (1)'!CD237&lt;&gt;'Info patients (2)'!CD237,"CHECK","")</f>
        <v/>
      </c>
      <c r="CE237" s="276" t="str">
        <f>IF('Info patients (1)'!CE237&lt;&gt;'Info patients (2)'!CE237,"CHECK","")</f>
        <v/>
      </c>
      <c r="CF237" s="276" t="str">
        <f>IF('Info patients (1)'!CF237&lt;&gt;'Info patients (2)'!CF237,"CHECK","")</f>
        <v/>
      </c>
      <c r="CG237" s="276" t="str">
        <f>IF('Info patients (1)'!CG237&lt;&gt;'Info patients (2)'!CG237,"CHECK","")</f>
        <v/>
      </c>
      <c r="CH237" s="276" t="str">
        <f>IF('Info patients (1)'!CH237&lt;&gt;'Info patients (2)'!CH237,"CHECK","")</f>
        <v/>
      </c>
      <c r="CI237" s="276" t="str">
        <f>IF('Info patients (1)'!CI237&lt;&gt;'Info patients (2)'!CI237,"CHECK","")</f>
        <v/>
      </c>
      <c r="CJ237" s="276" t="str">
        <f>IF('Info patients (1)'!CJ237&lt;&gt;'Info patients (2)'!CJ237,"CHECK","")</f>
        <v/>
      </c>
      <c r="CK237" s="276" t="str">
        <f>IF('Info patients (1)'!CK237&lt;&gt;'Info patients (2)'!CK237,"CHECK","")</f>
        <v/>
      </c>
      <c r="CL237" s="276" t="str">
        <f>IF('Info patients (1)'!CL237&lt;&gt;'Info patients (2)'!CL237,"CHECK","")</f>
        <v/>
      </c>
      <c r="CM237" s="276" t="str">
        <f>IF('Info patients (1)'!CM237&lt;&gt;'Info patients (2)'!CM237,"CHECK","")</f>
        <v/>
      </c>
      <c r="CN237" s="276" t="str">
        <f>IF('Info patients (1)'!CN237&lt;&gt;'Info patients (2)'!CN237,"CHECK","")</f>
        <v/>
      </c>
      <c r="CO237" s="276" t="str">
        <f>IF('Info patients (1)'!CO237&lt;&gt;'Info patients (2)'!CO237,"CHECK","")</f>
        <v/>
      </c>
      <c r="CP237" s="276" t="str">
        <f>IF('Info patients (1)'!CP237&lt;&gt;'Info patients (2)'!CP237,"CHECK","")</f>
        <v/>
      </c>
      <c r="CQ237" s="276" t="str">
        <f>IF('Info patients (1)'!CQ237&lt;&gt;'Info patients (2)'!CQ237,"CHECK","")</f>
        <v/>
      </c>
      <c r="CR237" s="276" t="str">
        <f>IF('Info patients (1)'!CR237&lt;&gt;'Info patients (2)'!CR237,"CHECK","")</f>
        <v/>
      </c>
      <c r="CS237" s="276" t="str">
        <f>IF('Info patients (1)'!CS237&lt;&gt;'Info patients (2)'!CS237,"CHECK","")</f>
        <v/>
      </c>
      <c r="CT237" s="276" t="str">
        <f>IF('Info patients (1)'!CT237&lt;&gt;'Info patients (2)'!CT237,"CHECK","")</f>
        <v/>
      </c>
      <c r="CU237" s="276" t="str">
        <f>IF('Info patients (1)'!CU237&lt;&gt;'Info patients (2)'!CU237,"CHECK","")</f>
        <v/>
      </c>
      <c r="CV237" s="276" t="str">
        <f>IF('Info patients (1)'!CV237&lt;&gt;'Info patients (2)'!CV237,"CHECK","")</f>
        <v/>
      </c>
      <c r="CW237" s="276" t="str">
        <f>IF('Info patients (1)'!CW237&lt;&gt;'Info patients (2)'!CW237,"CHECK","")</f>
        <v/>
      </c>
      <c r="CX237" s="276" t="str">
        <f>IF('Info patients (1)'!CX237&lt;&gt;'Info patients (2)'!CX237,"CHECK","")</f>
        <v/>
      </c>
      <c r="CY237" s="276" t="str">
        <f>IF('Info patients (1)'!CY237&lt;&gt;'Info patients (2)'!CY237,"CHECK","")</f>
        <v/>
      </c>
      <c r="CZ237" s="276" t="str">
        <f>IF('Info patients (1)'!CZ237&lt;&gt;'Info patients (2)'!CZ237,"CHECK","")</f>
        <v/>
      </c>
      <c r="DA237" s="276" t="str">
        <f>IF('Info patients (1)'!DA237&lt;&gt;'Info patients (2)'!DA237,"CHECK","")</f>
        <v/>
      </c>
      <c r="DB237" s="276" t="str">
        <f>IF('Info patients (1)'!DB237&lt;&gt;'Info patients (2)'!DB237,"CHECK","")</f>
        <v/>
      </c>
      <c r="DC237" s="276" t="str">
        <f>IF('Info patients (1)'!DC237&lt;&gt;'Info patients (2)'!DC237,"CHECK","")</f>
        <v/>
      </c>
      <c r="DD237" s="276" t="str">
        <f>IF('Info patients (1)'!DD237&lt;&gt;'Info patients (2)'!DD237,"CHECK","")</f>
        <v/>
      </c>
      <c r="DE237" s="276" t="str">
        <f>IF('Info patients (1)'!DE237&lt;&gt;'Info patients (2)'!DE237,"CHECK","")</f>
        <v/>
      </c>
      <c r="DF237" s="276" t="str">
        <f>IF('Info patients (1)'!DF237&lt;&gt;'Info patients (2)'!DF237,"CHECK","")</f>
        <v/>
      </c>
      <c r="DG237" s="276" t="str">
        <f>IF('Info patients (1)'!DG237&lt;&gt;'Info patients (2)'!DG237,"CHECK","")</f>
        <v/>
      </c>
      <c r="DH237" s="276" t="str">
        <f>IF('Info patients (1)'!DH237&lt;&gt;'Info patients (2)'!DH237,"CHECK","")</f>
        <v/>
      </c>
      <c r="DI237" s="276" t="str">
        <f>IF('Info patients (1)'!DI237&lt;&gt;'Info patients (2)'!DI237,"CHECK","")</f>
        <v/>
      </c>
      <c r="DJ237" s="276" t="str">
        <f>IF('Info patients (1)'!DJ237&lt;&gt;'Info patients (2)'!DJ237,"CHECK","")</f>
        <v/>
      </c>
      <c r="DK237" s="276" t="str">
        <f>IF('Info patients (1)'!DK237&lt;&gt;'Info patients (2)'!DK237,"CHECK","")</f>
        <v/>
      </c>
      <c r="DL237" s="276" t="str">
        <f>IF('Info patients (1)'!DL237&lt;&gt;'Info patients (2)'!DL237,"CHECK","")</f>
        <v/>
      </c>
      <c r="DM237" s="276" t="str">
        <f>IF('Info patients (1)'!DM237&lt;&gt;'Info patients (2)'!DM237,"CHECK","")</f>
        <v/>
      </c>
      <c r="DN237" s="276" t="str">
        <f>IF('Info patients (1)'!DN237&lt;&gt;'Info patients (2)'!DN237,"CHECK","")</f>
        <v/>
      </c>
      <c r="DO237" s="276" t="str">
        <f>IF('Info patients (1)'!DO237&lt;&gt;'Info patients (2)'!DO237,"CHECK","")</f>
        <v/>
      </c>
      <c r="DP237" s="276" t="str">
        <f>IF('Info patients (1)'!DP237&lt;&gt;'Info patients (2)'!DP237,"CHECK","")</f>
        <v/>
      </c>
      <c r="DQ237" s="276" t="str">
        <f>IF('Info patients (1)'!DQ237&lt;&gt;'Info patients (2)'!DQ237,"CHECK","")</f>
        <v/>
      </c>
    </row>
    <row r="238" spans="1:121" s="326" customFormat="1" ht="23.25" customHeight="1" x14ac:dyDescent="0.2">
      <c r="A238" s="276" t="str">
        <f>IF('Info patients (1)'!A238&lt;&gt;'Info patients (2)'!A238,"CHECK","")</f>
        <v/>
      </c>
      <c r="B238" s="276" t="str">
        <f>IF('Info patients (1)'!B238&lt;&gt;'Info patients (2)'!B238,"CHECK","")</f>
        <v/>
      </c>
      <c r="C238" s="276" t="str">
        <f>IF('Info patients (1)'!C238&lt;&gt;'Info patients (2)'!C238,"CHECK","")</f>
        <v/>
      </c>
      <c r="D238" s="276" t="str">
        <f>IF('Info patients (1)'!D238&lt;&gt;'Info patients (2)'!D238,"CHECK","")</f>
        <v/>
      </c>
      <c r="E238" s="276" t="str">
        <f>IF('Info patients (1)'!E238&lt;&gt;'Info patients (2)'!E238,"CHECK","")</f>
        <v/>
      </c>
      <c r="F238" s="276" t="str">
        <f>IF('Info patients (1)'!F238&lt;&gt;'Info patients (2)'!F238,"CHECK","")</f>
        <v/>
      </c>
      <c r="G238" s="276" t="str">
        <f>IF('Info patients (1)'!G238&lt;&gt;'Info patients (2)'!G238,"CHECK","")</f>
        <v/>
      </c>
      <c r="H238" s="276" t="str">
        <f>IF('Info patients (1)'!H238&lt;&gt;'Info patients (2)'!H238,"CHECK","")</f>
        <v/>
      </c>
      <c r="I238" s="276" t="str">
        <f>IF('Info patients (1)'!I238&lt;&gt;'Info patients (2)'!I238,"CHECK","")</f>
        <v/>
      </c>
      <c r="J238" s="276" t="str">
        <f>IF('Info patients (1)'!J238&lt;&gt;'Info patients (2)'!J238,"CHECK","")</f>
        <v/>
      </c>
      <c r="K238" s="276" t="str">
        <f>IF('Info patients (1)'!K238&lt;&gt;'Info patients (2)'!K238,"CHECK","")</f>
        <v/>
      </c>
      <c r="L238" s="276" t="str">
        <f>IF('Info patients (1)'!L238&lt;&gt;'Info patients (2)'!L238,"CHECK","")</f>
        <v/>
      </c>
      <c r="M238" s="276" t="str">
        <f>IF('Info patients (1)'!M238&lt;&gt;'Info patients (2)'!M238,"CHECK","")</f>
        <v/>
      </c>
      <c r="N238" s="276" t="str">
        <f>IF('Info patients (1)'!N238&lt;&gt;'Info patients (2)'!N238,"CHECK","")</f>
        <v/>
      </c>
      <c r="O238" s="276" t="str">
        <f>IF('Info patients (1)'!O238&lt;&gt;'Info patients (2)'!O238,"CHECK","")</f>
        <v/>
      </c>
      <c r="P238" s="276" t="str">
        <f>IF('Info patients (1)'!P238&lt;&gt;'Info patients (2)'!P238,"CHECK","")</f>
        <v/>
      </c>
      <c r="Q238" s="276" t="str">
        <f>IF('Info patients (1)'!Q238&lt;&gt;'Info patients (2)'!Q238,"CHECK","")</f>
        <v/>
      </c>
      <c r="R238" s="276" t="str">
        <f>IF('Info patients (1)'!R238&lt;&gt;'Info patients (2)'!R238,"CHECK","")</f>
        <v/>
      </c>
      <c r="S238" s="276" t="str">
        <f>IF('Info patients (1)'!S238&lt;&gt;'Info patients (2)'!S238,"CHECK","")</f>
        <v/>
      </c>
      <c r="T238" s="276" t="str">
        <f>IF('Info patients (1)'!T238&lt;&gt;'Info patients (2)'!T238,"CHECK","")</f>
        <v/>
      </c>
      <c r="U238" s="276" t="str">
        <f>IF('Info patients (1)'!U238&lt;&gt;'Info patients (2)'!U238,"CHECK","")</f>
        <v/>
      </c>
      <c r="V238" s="276" t="str">
        <f>IF('Info patients (1)'!V238&lt;&gt;'Info patients (2)'!V238,"CHECK","")</f>
        <v/>
      </c>
      <c r="W238" s="276" t="str">
        <f>IF('Info patients (1)'!W238&lt;&gt;'Info patients (2)'!W238,"CHECK","")</f>
        <v/>
      </c>
      <c r="X238" s="276" t="str">
        <f>IF('Info patients (1)'!X238&lt;&gt;'Info patients (2)'!X238,"CHECK","")</f>
        <v/>
      </c>
      <c r="Y238" s="276" t="str">
        <f>IF('Info patients (1)'!Y238&lt;&gt;'Info patients (2)'!Y238,"CHECK","")</f>
        <v/>
      </c>
      <c r="Z238" s="276" t="str">
        <f>IF('Info patients (1)'!Z238&lt;&gt;'Info patients (2)'!Z238,"CHECK","")</f>
        <v/>
      </c>
      <c r="AA238" s="276" t="str">
        <f>IF('Info patients (1)'!AA238&lt;&gt;'Info patients (2)'!AA238,"CHECK","")</f>
        <v/>
      </c>
      <c r="AB238" s="276" t="str">
        <f>IF('Info patients (1)'!AB238&lt;&gt;'Info patients (2)'!AB238,"CHECK","")</f>
        <v/>
      </c>
      <c r="AC238" s="276" t="str">
        <f>IF('Info patients (1)'!AC238&lt;&gt;'Info patients (2)'!AC238,"CHECK","")</f>
        <v/>
      </c>
      <c r="AD238" s="276" t="str">
        <f>IF('Info patients (1)'!AD238&lt;&gt;'Info patients (2)'!AD238,"CHECK","")</f>
        <v/>
      </c>
      <c r="AE238" s="276" t="str">
        <f>IF('Info patients (1)'!AE238&lt;&gt;'Info patients (2)'!AE238,"CHECK","")</f>
        <v/>
      </c>
      <c r="AF238" s="276" t="str">
        <f>IF('Info patients (1)'!AF238&lt;&gt;'Info patients (2)'!AF238,"CHECK","")</f>
        <v/>
      </c>
      <c r="AG238" s="276" t="str">
        <f>IF('Info patients (1)'!AG238&lt;&gt;'Info patients (2)'!AG238,"CHECK","")</f>
        <v/>
      </c>
      <c r="AH238" s="276" t="str">
        <f>IF('Info patients (1)'!AH238&lt;&gt;'Info patients (2)'!AH238,"CHECK","")</f>
        <v/>
      </c>
      <c r="AI238" s="276" t="str">
        <f>IF('Info patients (1)'!AI238&lt;&gt;'Info patients (2)'!AI238,"CHECK","")</f>
        <v/>
      </c>
      <c r="AJ238" s="276" t="str">
        <f>IF('Info patients (1)'!AJ238&lt;&gt;'Info patients (2)'!AJ238,"CHECK","")</f>
        <v/>
      </c>
      <c r="AK238" s="276" t="str">
        <f>IF('Info patients (1)'!AK238&lt;&gt;'Info patients (2)'!AK238,"CHECK","")</f>
        <v/>
      </c>
      <c r="AL238" s="276" t="str">
        <f>IF('Info patients (1)'!AL238&lt;&gt;'Info patients (2)'!AL238,"CHECK","")</f>
        <v/>
      </c>
      <c r="AM238" s="276" t="str">
        <f>IF('Info patients (1)'!AM238&lt;&gt;'Info patients (2)'!AM238,"CHECK","")</f>
        <v/>
      </c>
      <c r="AN238" s="276" t="str">
        <f>IF('Info patients (1)'!AN238&lt;&gt;'Info patients (2)'!AN238,"CHECK","")</f>
        <v/>
      </c>
      <c r="AO238" s="276" t="str">
        <f>IF('Info patients (1)'!AO238&lt;&gt;'Info patients (2)'!AO238,"CHECK","")</f>
        <v/>
      </c>
      <c r="AP238" s="276" t="str">
        <f>IF('Info patients (1)'!AP238&lt;&gt;'Info patients (2)'!AP238,"CHECK","")</f>
        <v/>
      </c>
      <c r="AQ238" s="276" t="str">
        <f>IF('Info patients (1)'!AQ238&lt;&gt;'Info patients (2)'!AQ238,"CHECK","")</f>
        <v/>
      </c>
      <c r="AR238" s="276" t="str">
        <f>IF('Info patients (1)'!AR238&lt;&gt;'Info patients (2)'!AR238,"CHECK","")</f>
        <v/>
      </c>
      <c r="AS238" s="276" t="str">
        <f>IF('Info patients (1)'!AS238&lt;&gt;'Info patients (2)'!AS238,"CHECK","")</f>
        <v/>
      </c>
      <c r="AT238" s="276" t="str">
        <f>IF('Info patients (1)'!AT238&lt;&gt;'Info patients (2)'!AT238,"CHECK","")</f>
        <v/>
      </c>
      <c r="AU238" s="276" t="str">
        <f>IF('Info patients (1)'!AU238&lt;&gt;'Info patients (2)'!AU238,"CHECK","")</f>
        <v/>
      </c>
      <c r="AV238" s="276" t="str">
        <f>IF('Info patients (1)'!AV238&lt;&gt;'Info patients (2)'!AV238,"CHECK","")</f>
        <v/>
      </c>
      <c r="AW238" s="276" t="str">
        <f>IF('Info patients (1)'!AW238&lt;&gt;'Info patients (2)'!AW238,"CHECK","")</f>
        <v/>
      </c>
      <c r="AX238" s="276" t="str">
        <f>IF('Info patients (1)'!AX238&lt;&gt;'Info patients (2)'!AX238,"CHECK","")</f>
        <v/>
      </c>
      <c r="AY238" s="276" t="str">
        <f>IF('Info patients (1)'!AY238&lt;&gt;'Info patients (2)'!AY238,"CHECK","")</f>
        <v/>
      </c>
      <c r="AZ238" s="276" t="str">
        <f>IF('Info patients (1)'!AZ238&lt;&gt;'Info patients (2)'!AZ238,"CHECK","")</f>
        <v/>
      </c>
      <c r="BA238" s="276" t="str">
        <f>IF('Info patients (1)'!BA238&lt;&gt;'Info patients (2)'!BA238,"CHECK","")</f>
        <v/>
      </c>
      <c r="BB238" s="276" t="str">
        <f>IF('Info patients (1)'!BB238&lt;&gt;'Info patients (2)'!BB238,"CHECK","")</f>
        <v/>
      </c>
      <c r="BC238" s="276" t="str">
        <f>IF('Info patients (1)'!BC238&lt;&gt;'Info patients (2)'!BC238,"CHECK","")</f>
        <v/>
      </c>
      <c r="BD238" s="276" t="str">
        <f>IF('Info patients (1)'!BD238&lt;&gt;'Info patients (2)'!BD238,"CHECK","")</f>
        <v/>
      </c>
      <c r="BE238" s="276" t="str">
        <f>IF('Info patients (1)'!BE238&lt;&gt;'Info patients (2)'!BE238,"CHECK","")</f>
        <v/>
      </c>
      <c r="BF238" s="276" t="str">
        <f>IF('Info patients (1)'!BF238&lt;&gt;'Info patients (2)'!BF238,"CHECK","")</f>
        <v/>
      </c>
      <c r="BG238" s="276" t="str">
        <f>IF('Info patients (1)'!BG238&lt;&gt;'Info patients (2)'!BG238,"CHECK","")</f>
        <v/>
      </c>
      <c r="BH238" s="276" t="str">
        <f>IF('Info patients (1)'!BH238&lt;&gt;'Info patients (2)'!BH238,"CHECK","")</f>
        <v/>
      </c>
      <c r="BI238" s="276" t="str">
        <f>IF('Info patients (1)'!BI238&lt;&gt;'Info patients (2)'!BI238,"CHECK","")</f>
        <v/>
      </c>
      <c r="BJ238" s="276" t="str">
        <f>IF('Info patients (1)'!BJ238&lt;&gt;'Info patients (2)'!BJ238,"CHECK","")</f>
        <v/>
      </c>
      <c r="BK238" s="276" t="str">
        <f>IF('Info patients (1)'!BK238&lt;&gt;'Info patients (2)'!BK238,"CHECK","")</f>
        <v/>
      </c>
      <c r="BL238" s="276" t="str">
        <f>IF('Info patients (1)'!BL238&lt;&gt;'Info patients (2)'!BL238,"CHECK","")</f>
        <v/>
      </c>
      <c r="BM238" s="276" t="str">
        <f>IF('Info patients (1)'!BM238&lt;&gt;'Info patients (2)'!BM238,"CHECK","")</f>
        <v/>
      </c>
      <c r="BN238" s="276" t="str">
        <f>IF('Info patients (1)'!BN238&lt;&gt;'Info patients (2)'!BN238,"CHECK","")</f>
        <v/>
      </c>
      <c r="BO238" s="276" t="str">
        <f>IF('Info patients (1)'!BO238&lt;&gt;'Info patients (2)'!BO238,"CHECK","")</f>
        <v/>
      </c>
      <c r="BP238" s="276" t="str">
        <f>IF('Info patients (1)'!BP238&lt;&gt;'Info patients (2)'!BP238,"CHECK","")</f>
        <v/>
      </c>
      <c r="BQ238" s="276" t="str">
        <f>IF('Info patients (1)'!BQ238&lt;&gt;'Info patients (2)'!BQ238,"CHECK","")</f>
        <v/>
      </c>
      <c r="BR238" s="276" t="str">
        <f>IF('Info patients (1)'!BR238&lt;&gt;'Info patients (2)'!BR238,"CHECK","")</f>
        <v/>
      </c>
      <c r="BS238" s="276" t="str">
        <f>IF('Info patients (1)'!BS238&lt;&gt;'Info patients (2)'!BS238,"CHECK","")</f>
        <v/>
      </c>
      <c r="BT238" s="276" t="str">
        <f>IF('Info patients (1)'!BT238&lt;&gt;'Info patients (2)'!BT238,"CHECK","")</f>
        <v/>
      </c>
      <c r="BU238" s="276" t="str">
        <f>IF('Info patients (1)'!BU238&lt;&gt;'Info patients (2)'!BU238,"CHECK","")</f>
        <v/>
      </c>
      <c r="BV238" s="276" t="str">
        <f>IF('Info patients (1)'!BV238&lt;&gt;'Info patients (2)'!BV238,"CHECK","")</f>
        <v/>
      </c>
      <c r="BW238" s="276" t="str">
        <f>IF('Info patients (1)'!BW238&lt;&gt;'Info patients (2)'!BW238,"CHECK","")</f>
        <v/>
      </c>
      <c r="BX238" s="276" t="str">
        <f>IF('Info patients (1)'!BX238&lt;&gt;'Info patients (2)'!BX238,"CHECK","")</f>
        <v/>
      </c>
      <c r="BY238" s="276" t="str">
        <f>IF('Info patients (1)'!BY238&lt;&gt;'Info patients (2)'!BY238,"CHECK","")</f>
        <v/>
      </c>
      <c r="BZ238" s="276" t="str">
        <f>IF('Info patients (1)'!BZ238&lt;&gt;'Info patients (2)'!BZ238,"CHECK","")</f>
        <v/>
      </c>
      <c r="CA238" s="276" t="str">
        <f>IF('Info patients (1)'!CA238&lt;&gt;'Info patients (2)'!CA238,"CHECK","")</f>
        <v/>
      </c>
      <c r="CB238" s="276" t="str">
        <f>IF('Info patients (1)'!CB238&lt;&gt;'Info patients (2)'!CB238,"CHECK","")</f>
        <v/>
      </c>
      <c r="CC238" s="276" t="str">
        <f>IF('Info patients (1)'!CC238&lt;&gt;'Info patients (2)'!CC238,"CHECK","")</f>
        <v/>
      </c>
      <c r="CD238" s="276" t="str">
        <f>IF('Info patients (1)'!CD238&lt;&gt;'Info patients (2)'!CD238,"CHECK","")</f>
        <v/>
      </c>
      <c r="CE238" s="276" t="str">
        <f>IF('Info patients (1)'!CE238&lt;&gt;'Info patients (2)'!CE238,"CHECK","")</f>
        <v/>
      </c>
      <c r="CF238" s="276" t="str">
        <f>IF('Info patients (1)'!CF238&lt;&gt;'Info patients (2)'!CF238,"CHECK","")</f>
        <v/>
      </c>
      <c r="CG238" s="276" t="str">
        <f>IF('Info patients (1)'!CG238&lt;&gt;'Info patients (2)'!CG238,"CHECK","")</f>
        <v/>
      </c>
      <c r="CH238" s="276" t="str">
        <f>IF('Info patients (1)'!CH238&lt;&gt;'Info patients (2)'!CH238,"CHECK","")</f>
        <v/>
      </c>
      <c r="CI238" s="276" t="str">
        <f>IF('Info patients (1)'!CI238&lt;&gt;'Info patients (2)'!CI238,"CHECK","")</f>
        <v/>
      </c>
      <c r="CJ238" s="276" t="str">
        <f>IF('Info patients (1)'!CJ238&lt;&gt;'Info patients (2)'!CJ238,"CHECK","")</f>
        <v/>
      </c>
      <c r="CK238" s="276" t="str">
        <f>IF('Info patients (1)'!CK238&lt;&gt;'Info patients (2)'!CK238,"CHECK","")</f>
        <v/>
      </c>
      <c r="CL238" s="276" t="str">
        <f>IF('Info patients (1)'!CL238&lt;&gt;'Info patients (2)'!CL238,"CHECK","")</f>
        <v/>
      </c>
      <c r="CM238" s="276" t="str">
        <f>IF('Info patients (1)'!CM238&lt;&gt;'Info patients (2)'!CM238,"CHECK","")</f>
        <v/>
      </c>
      <c r="CN238" s="276" t="str">
        <f>IF('Info patients (1)'!CN238&lt;&gt;'Info patients (2)'!CN238,"CHECK","")</f>
        <v/>
      </c>
      <c r="CO238" s="276" t="str">
        <f>IF('Info patients (1)'!CO238&lt;&gt;'Info patients (2)'!CO238,"CHECK","")</f>
        <v/>
      </c>
      <c r="CP238" s="276" t="str">
        <f>IF('Info patients (1)'!CP238&lt;&gt;'Info patients (2)'!CP238,"CHECK","")</f>
        <v/>
      </c>
      <c r="CQ238" s="276" t="str">
        <f>IF('Info patients (1)'!CQ238&lt;&gt;'Info patients (2)'!CQ238,"CHECK","")</f>
        <v/>
      </c>
      <c r="CR238" s="276" t="str">
        <f>IF('Info patients (1)'!CR238&lt;&gt;'Info patients (2)'!CR238,"CHECK","")</f>
        <v/>
      </c>
      <c r="CS238" s="276" t="str">
        <f>IF('Info patients (1)'!CS238&lt;&gt;'Info patients (2)'!CS238,"CHECK","")</f>
        <v/>
      </c>
      <c r="CT238" s="276" t="str">
        <f>IF('Info patients (1)'!CT238&lt;&gt;'Info patients (2)'!CT238,"CHECK","")</f>
        <v/>
      </c>
      <c r="CU238" s="276" t="str">
        <f>IF('Info patients (1)'!CU238&lt;&gt;'Info patients (2)'!CU238,"CHECK","")</f>
        <v/>
      </c>
      <c r="CV238" s="276" t="str">
        <f>IF('Info patients (1)'!CV238&lt;&gt;'Info patients (2)'!CV238,"CHECK","")</f>
        <v/>
      </c>
      <c r="CW238" s="276" t="str">
        <f>IF('Info patients (1)'!CW238&lt;&gt;'Info patients (2)'!CW238,"CHECK","")</f>
        <v/>
      </c>
      <c r="CX238" s="276" t="str">
        <f>IF('Info patients (1)'!CX238&lt;&gt;'Info patients (2)'!CX238,"CHECK","")</f>
        <v/>
      </c>
      <c r="CY238" s="276" t="str">
        <f>IF('Info patients (1)'!CY238&lt;&gt;'Info patients (2)'!CY238,"CHECK","")</f>
        <v/>
      </c>
      <c r="CZ238" s="276" t="str">
        <f>IF('Info patients (1)'!CZ238&lt;&gt;'Info patients (2)'!CZ238,"CHECK","")</f>
        <v/>
      </c>
      <c r="DA238" s="276" t="str">
        <f>IF('Info patients (1)'!DA238&lt;&gt;'Info patients (2)'!DA238,"CHECK","")</f>
        <v/>
      </c>
      <c r="DB238" s="276" t="str">
        <f>IF('Info patients (1)'!DB238&lt;&gt;'Info patients (2)'!DB238,"CHECK","")</f>
        <v/>
      </c>
      <c r="DC238" s="276" t="str">
        <f>IF('Info patients (1)'!DC238&lt;&gt;'Info patients (2)'!DC238,"CHECK","")</f>
        <v/>
      </c>
      <c r="DD238" s="276" t="str">
        <f>IF('Info patients (1)'!DD238&lt;&gt;'Info patients (2)'!DD238,"CHECK","")</f>
        <v/>
      </c>
      <c r="DE238" s="276" t="str">
        <f>IF('Info patients (1)'!DE238&lt;&gt;'Info patients (2)'!DE238,"CHECK","")</f>
        <v/>
      </c>
      <c r="DF238" s="276" t="str">
        <f>IF('Info patients (1)'!DF238&lt;&gt;'Info patients (2)'!DF238,"CHECK","")</f>
        <v/>
      </c>
      <c r="DG238" s="276" t="str">
        <f>IF('Info patients (1)'!DG238&lt;&gt;'Info patients (2)'!DG238,"CHECK","")</f>
        <v/>
      </c>
      <c r="DH238" s="276" t="str">
        <f>IF('Info patients (1)'!DH238&lt;&gt;'Info patients (2)'!DH238,"CHECK","")</f>
        <v/>
      </c>
      <c r="DI238" s="276" t="str">
        <f>IF('Info patients (1)'!DI238&lt;&gt;'Info patients (2)'!DI238,"CHECK","")</f>
        <v/>
      </c>
      <c r="DJ238" s="276" t="str">
        <f>IF('Info patients (1)'!DJ238&lt;&gt;'Info patients (2)'!DJ238,"CHECK","")</f>
        <v/>
      </c>
      <c r="DK238" s="276" t="str">
        <f>IF('Info patients (1)'!DK238&lt;&gt;'Info patients (2)'!DK238,"CHECK","")</f>
        <v/>
      </c>
      <c r="DL238" s="276" t="str">
        <f>IF('Info patients (1)'!DL238&lt;&gt;'Info patients (2)'!DL238,"CHECK","")</f>
        <v/>
      </c>
      <c r="DM238" s="276" t="str">
        <f>IF('Info patients (1)'!DM238&lt;&gt;'Info patients (2)'!DM238,"CHECK","")</f>
        <v/>
      </c>
      <c r="DN238" s="276" t="str">
        <f>IF('Info patients (1)'!DN238&lt;&gt;'Info patients (2)'!DN238,"CHECK","")</f>
        <v/>
      </c>
      <c r="DO238" s="276" t="str">
        <f>IF('Info patients (1)'!DO238&lt;&gt;'Info patients (2)'!DO238,"CHECK","")</f>
        <v/>
      </c>
      <c r="DP238" s="276" t="str">
        <f>IF('Info patients (1)'!DP238&lt;&gt;'Info patients (2)'!DP238,"CHECK","")</f>
        <v/>
      </c>
      <c r="DQ238" s="276" t="str">
        <f>IF('Info patients (1)'!DQ238&lt;&gt;'Info patients (2)'!DQ238,"CHECK","")</f>
        <v/>
      </c>
    </row>
    <row r="239" spans="1:121" s="326" customFormat="1" ht="23.25" customHeight="1" x14ac:dyDescent="0.2">
      <c r="A239" s="276" t="str">
        <f>IF('Info patients (1)'!A239&lt;&gt;'Info patients (2)'!A239,"CHECK","")</f>
        <v/>
      </c>
      <c r="B239" s="276" t="str">
        <f>IF('Info patients (1)'!B239&lt;&gt;'Info patients (2)'!B239,"CHECK","")</f>
        <v/>
      </c>
      <c r="C239" s="276" t="str">
        <f>IF('Info patients (1)'!C239&lt;&gt;'Info patients (2)'!C239,"CHECK","")</f>
        <v/>
      </c>
      <c r="D239" s="276" t="str">
        <f>IF('Info patients (1)'!D239&lt;&gt;'Info patients (2)'!D239,"CHECK","")</f>
        <v/>
      </c>
      <c r="E239" s="276" t="str">
        <f>IF('Info patients (1)'!E239&lt;&gt;'Info patients (2)'!E239,"CHECK","")</f>
        <v/>
      </c>
      <c r="F239" s="276" t="str">
        <f>IF('Info patients (1)'!F239&lt;&gt;'Info patients (2)'!F239,"CHECK","")</f>
        <v/>
      </c>
      <c r="G239" s="276" t="str">
        <f>IF('Info patients (1)'!G239&lt;&gt;'Info patients (2)'!G239,"CHECK","")</f>
        <v/>
      </c>
      <c r="H239" s="276" t="str">
        <f>IF('Info patients (1)'!H239&lt;&gt;'Info patients (2)'!H239,"CHECK","")</f>
        <v/>
      </c>
      <c r="I239" s="276" t="str">
        <f>IF('Info patients (1)'!I239&lt;&gt;'Info patients (2)'!I239,"CHECK","")</f>
        <v/>
      </c>
      <c r="J239" s="276" t="str">
        <f>IF('Info patients (1)'!J239&lt;&gt;'Info patients (2)'!J239,"CHECK","")</f>
        <v/>
      </c>
      <c r="K239" s="276" t="str">
        <f>IF('Info patients (1)'!K239&lt;&gt;'Info patients (2)'!K239,"CHECK","")</f>
        <v/>
      </c>
      <c r="L239" s="276" t="str">
        <f>IF('Info patients (1)'!L239&lt;&gt;'Info patients (2)'!L239,"CHECK","")</f>
        <v/>
      </c>
      <c r="M239" s="276" t="str">
        <f>IF('Info patients (1)'!M239&lt;&gt;'Info patients (2)'!M239,"CHECK","")</f>
        <v/>
      </c>
      <c r="N239" s="276" t="str">
        <f>IF('Info patients (1)'!N239&lt;&gt;'Info patients (2)'!N239,"CHECK","")</f>
        <v/>
      </c>
      <c r="O239" s="276" t="str">
        <f>IF('Info patients (1)'!O239&lt;&gt;'Info patients (2)'!O239,"CHECK","")</f>
        <v/>
      </c>
      <c r="P239" s="276" t="str">
        <f>IF('Info patients (1)'!P239&lt;&gt;'Info patients (2)'!P239,"CHECK","")</f>
        <v/>
      </c>
      <c r="Q239" s="276" t="str">
        <f>IF('Info patients (1)'!Q239&lt;&gt;'Info patients (2)'!Q239,"CHECK","")</f>
        <v/>
      </c>
      <c r="R239" s="276" t="str">
        <f>IF('Info patients (1)'!R239&lt;&gt;'Info patients (2)'!R239,"CHECK","")</f>
        <v/>
      </c>
      <c r="S239" s="276" t="str">
        <f>IF('Info patients (1)'!S239&lt;&gt;'Info patients (2)'!S239,"CHECK","")</f>
        <v/>
      </c>
      <c r="T239" s="276" t="str">
        <f>IF('Info patients (1)'!T239&lt;&gt;'Info patients (2)'!T239,"CHECK","")</f>
        <v/>
      </c>
      <c r="U239" s="276" t="str">
        <f>IF('Info patients (1)'!U239&lt;&gt;'Info patients (2)'!U239,"CHECK","")</f>
        <v/>
      </c>
      <c r="V239" s="276" t="str">
        <f>IF('Info patients (1)'!V239&lt;&gt;'Info patients (2)'!V239,"CHECK","")</f>
        <v/>
      </c>
      <c r="W239" s="276" t="str">
        <f>IF('Info patients (1)'!W239&lt;&gt;'Info patients (2)'!W239,"CHECK","")</f>
        <v/>
      </c>
      <c r="X239" s="276" t="str">
        <f>IF('Info patients (1)'!X239&lt;&gt;'Info patients (2)'!X239,"CHECK","")</f>
        <v/>
      </c>
      <c r="Y239" s="276" t="str">
        <f>IF('Info patients (1)'!Y239&lt;&gt;'Info patients (2)'!Y239,"CHECK","")</f>
        <v/>
      </c>
      <c r="Z239" s="276" t="str">
        <f>IF('Info patients (1)'!Z239&lt;&gt;'Info patients (2)'!Z239,"CHECK","")</f>
        <v/>
      </c>
      <c r="AA239" s="276" t="str">
        <f>IF('Info patients (1)'!AA239&lt;&gt;'Info patients (2)'!AA239,"CHECK","")</f>
        <v/>
      </c>
      <c r="AB239" s="276" t="str">
        <f>IF('Info patients (1)'!AB239&lt;&gt;'Info patients (2)'!AB239,"CHECK","")</f>
        <v/>
      </c>
      <c r="AC239" s="276" t="str">
        <f>IF('Info patients (1)'!AC239&lt;&gt;'Info patients (2)'!AC239,"CHECK","")</f>
        <v/>
      </c>
      <c r="AD239" s="276" t="str">
        <f>IF('Info patients (1)'!AD239&lt;&gt;'Info patients (2)'!AD239,"CHECK","")</f>
        <v/>
      </c>
      <c r="AE239" s="276" t="str">
        <f>IF('Info patients (1)'!AE239&lt;&gt;'Info patients (2)'!AE239,"CHECK","")</f>
        <v/>
      </c>
      <c r="AF239" s="276" t="str">
        <f>IF('Info patients (1)'!AF239&lt;&gt;'Info patients (2)'!AF239,"CHECK","")</f>
        <v/>
      </c>
      <c r="AG239" s="276" t="str">
        <f>IF('Info patients (1)'!AG239&lt;&gt;'Info patients (2)'!AG239,"CHECK","")</f>
        <v/>
      </c>
      <c r="AH239" s="276" t="str">
        <f>IF('Info patients (1)'!AH239&lt;&gt;'Info patients (2)'!AH239,"CHECK","")</f>
        <v/>
      </c>
      <c r="AI239" s="276" t="str">
        <f>IF('Info patients (1)'!AI239&lt;&gt;'Info patients (2)'!AI239,"CHECK","")</f>
        <v/>
      </c>
      <c r="AJ239" s="276" t="str">
        <f>IF('Info patients (1)'!AJ239&lt;&gt;'Info patients (2)'!AJ239,"CHECK","")</f>
        <v/>
      </c>
      <c r="AK239" s="276" t="str">
        <f>IF('Info patients (1)'!AK239&lt;&gt;'Info patients (2)'!AK239,"CHECK","")</f>
        <v/>
      </c>
      <c r="AL239" s="276" t="str">
        <f>IF('Info patients (1)'!AL239&lt;&gt;'Info patients (2)'!AL239,"CHECK","")</f>
        <v/>
      </c>
      <c r="AM239" s="276" t="str">
        <f>IF('Info patients (1)'!AM239&lt;&gt;'Info patients (2)'!AM239,"CHECK","")</f>
        <v/>
      </c>
      <c r="AN239" s="276" t="str">
        <f>IF('Info patients (1)'!AN239&lt;&gt;'Info patients (2)'!AN239,"CHECK","")</f>
        <v/>
      </c>
      <c r="AO239" s="276" t="str">
        <f>IF('Info patients (1)'!AO239&lt;&gt;'Info patients (2)'!AO239,"CHECK","")</f>
        <v/>
      </c>
      <c r="AP239" s="276" t="str">
        <f>IF('Info patients (1)'!AP239&lt;&gt;'Info patients (2)'!AP239,"CHECK","")</f>
        <v/>
      </c>
      <c r="AQ239" s="276" t="str">
        <f>IF('Info patients (1)'!AQ239&lt;&gt;'Info patients (2)'!AQ239,"CHECK","")</f>
        <v/>
      </c>
      <c r="AR239" s="276" t="str">
        <f>IF('Info patients (1)'!AR239&lt;&gt;'Info patients (2)'!AR239,"CHECK","")</f>
        <v/>
      </c>
      <c r="AS239" s="276" t="str">
        <f>IF('Info patients (1)'!AS239&lt;&gt;'Info patients (2)'!AS239,"CHECK","")</f>
        <v/>
      </c>
      <c r="AT239" s="276" t="str">
        <f>IF('Info patients (1)'!AT239&lt;&gt;'Info patients (2)'!AT239,"CHECK","")</f>
        <v/>
      </c>
      <c r="AU239" s="276" t="str">
        <f>IF('Info patients (1)'!AU239&lt;&gt;'Info patients (2)'!AU239,"CHECK","")</f>
        <v/>
      </c>
      <c r="AV239" s="276" t="str">
        <f>IF('Info patients (1)'!AV239&lt;&gt;'Info patients (2)'!AV239,"CHECK","")</f>
        <v/>
      </c>
      <c r="AW239" s="276" t="str">
        <f>IF('Info patients (1)'!AW239&lt;&gt;'Info patients (2)'!AW239,"CHECK","")</f>
        <v/>
      </c>
      <c r="AX239" s="276" t="str">
        <f>IF('Info patients (1)'!AX239&lt;&gt;'Info patients (2)'!AX239,"CHECK","")</f>
        <v/>
      </c>
      <c r="AY239" s="276" t="str">
        <f>IF('Info patients (1)'!AY239&lt;&gt;'Info patients (2)'!AY239,"CHECK","")</f>
        <v/>
      </c>
      <c r="AZ239" s="276" t="str">
        <f>IF('Info patients (1)'!AZ239&lt;&gt;'Info patients (2)'!AZ239,"CHECK","")</f>
        <v/>
      </c>
      <c r="BA239" s="276" t="str">
        <f>IF('Info patients (1)'!BA239&lt;&gt;'Info patients (2)'!BA239,"CHECK","")</f>
        <v/>
      </c>
      <c r="BB239" s="276" t="str">
        <f>IF('Info patients (1)'!BB239&lt;&gt;'Info patients (2)'!BB239,"CHECK","")</f>
        <v/>
      </c>
      <c r="BC239" s="276" t="str">
        <f>IF('Info patients (1)'!BC239&lt;&gt;'Info patients (2)'!BC239,"CHECK","")</f>
        <v/>
      </c>
      <c r="BD239" s="276" t="str">
        <f>IF('Info patients (1)'!BD239&lt;&gt;'Info patients (2)'!BD239,"CHECK","")</f>
        <v/>
      </c>
      <c r="BE239" s="276" t="str">
        <f>IF('Info patients (1)'!BE239&lt;&gt;'Info patients (2)'!BE239,"CHECK","")</f>
        <v/>
      </c>
      <c r="BF239" s="276" t="str">
        <f>IF('Info patients (1)'!BF239&lt;&gt;'Info patients (2)'!BF239,"CHECK","")</f>
        <v/>
      </c>
      <c r="BG239" s="276" t="str">
        <f>IF('Info patients (1)'!BG239&lt;&gt;'Info patients (2)'!BG239,"CHECK","")</f>
        <v/>
      </c>
      <c r="BH239" s="276" t="str">
        <f>IF('Info patients (1)'!BH239&lt;&gt;'Info patients (2)'!BH239,"CHECK","")</f>
        <v/>
      </c>
      <c r="BI239" s="276" t="str">
        <f>IF('Info patients (1)'!BI239&lt;&gt;'Info patients (2)'!BI239,"CHECK","")</f>
        <v/>
      </c>
      <c r="BJ239" s="276" t="str">
        <f>IF('Info patients (1)'!BJ239&lt;&gt;'Info patients (2)'!BJ239,"CHECK","")</f>
        <v/>
      </c>
      <c r="BK239" s="276" t="str">
        <f>IF('Info patients (1)'!BK239&lt;&gt;'Info patients (2)'!BK239,"CHECK","")</f>
        <v/>
      </c>
      <c r="BL239" s="276" t="str">
        <f>IF('Info patients (1)'!BL239&lt;&gt;'Info patients (2)'!BL239,"CHECK","")</f>
        <v/>
      </c>
      <c r="BM239" s="276" t="str">
        <f>IF('Info patients (1)'!BM239&lt;&gt;'Info patients (2)'!BM239,"CHECK","")</f>
        <v/>
      </c>
      <c r="BN239" s="276" t="str">
        <f>IF('Info patients (1)'!BN239&lt;&gt;'Info patients (2)'!BN239,"CHECK","")</f>
        <v/>
      </c>
      <c r="BO239" s="276" t="str">
        <f>IF('Info patients (1)'!BO239&lt;&gt;'Info patients (2)'!BO239,"CHECK","")</f>
        <v/>
      </c>
      <c r="BP239" s="276" t="str">
        <f>IF('Info patients (1)'!BP239&lt;&gt;'Info patients (2)'!BP239,"CHECK","")</f>
        <v/>
      </c>
      <c r="BQ239" s="276" t="str">
        <f>IF('Info patients (1)'!BQ239&lt;&gt;'Info patients (2)'!BQ239,"CHECK","")</f>
        <v/>
      </c>
      <c r="BR239" s="276" t="str">
        <f>IF('Info patients (1)'!BR239&lt;&gt;'Info patients (2)'!BR239,"CHECK","")</f>
        <v/>
      </c>
      <c r="BS239" s="276" t="str">
        <f>IF('Info patients (1)'!BS239&lt;&gt;'Info patients (2)'!BS239,"CHECK","")</f>
        <v/>
      </c>
      <c r="BT239" s="276" t="str">
        <f>IF('Info patients (1)'!BT239&lt;&gt;'Info patients (2)'!BT239,"CHECK","")</f>
        <v/>
      </c>
      <c r="BU239" s="276" t="str">
        <f>IF('Info patients (1)'!BU239&lt;&gt;'Info patients (2)'!BU239,"CHECK","")</f>
        <v/>
      </c>
      <c r="BV239" s="276" t="str">
        <f>IF('Info patients (1)'!BV239&lt;&gt;'Info patients (2)'!BV239,"CHECK","")</f>
        <v/>
      </c>
      <c r="BW239" s="276" t="str">
        <f>IF('Info patients (1)'!BW239&lt;&gt;'Info patients (2)'!BW239,"CHECK","")</f>
        <v/>
      </c>
      <c r="BX239" s="276" t="str">
        <f>IF('Info patients (1)'!BX239&lt;&gt;'Info patients (2)'!BX239,"CHECK","")</f>
        <v/>
      </c>
      <c r="BY239" s="276" t="str">
        <f>IF('Info patients (1)'!BY239&lt;&gt;'Info patients (2)'!BY239,"CHECK","")</f>
        <v/>
      </c>
      <c r="BZ239" s="276" t="str">
        <f>IF('Info patients (1)'!BZ239&lt;&gt;'Info patients (2)'!BZ239,"CHECK","")</f>
        <v/>
      </c>
      <c r="CA239" s="276" t="str">
        <f>IF('Info patients (1)'!CA239&lt;&gt;'Info patients (2)'!CA239,"CHECK","")</f>
        <v/>
      </c>
      <c r="CB239" s="276" t="str">
        <f>IF('Info patients (1)'!CB239&lt;&gt;'Info patients (2)'!CB239,"CHECK","")</f>
        <v/>
      </c>
      <c r="CC239" s="276" t="str">
        <f>IF('Info patients (1)'!CC239&lt;&gt;'Info patients (2)'!CC239,"CHECK","")</f>
        <v/>
      </c>
      <c r="CD239" s="276" t="str">
        <f>IF('Info patients (1)'!CD239&lt;&gt;'Info patients (2)'!CD239,"CHECK","")</f>
        <v/>
      </c>
      <c r="CE239" s="276" t="str">
        <f>IF('Info patients (1)'!CE239&lt;&gt;'Info patients (2)'!CE239,"CHECK","")</f>
        <v/>
      </c>
      <c r="CF239" s="276" t="str">
        <f>IF('Info patients (1)'!CF239&lt;&gt;'Info patients (2)'!CF239,"CHECK","")</f>
        <v/>
      </c>
      <c r="CG239" s="276" t="str">
        <f>IF('Info patients (1)'!CG239&lt;&gt;'Info patients (2)'!CG239,"CHECK","")</f>
        <v/>
      </c>
      <c r="CH239" s="276" t="str">
        <f>IF('Info patients (1)'!CH239&lt;&gt;'Info patients (2)'!CH239,"CHECK","")</f>
        <v/>
      </c>
      <c r="CI239" s="276" t="str">
        <f>IF('Info patients (1)'!CI239&lt;&gt;'Info patients (2)'!CI239,"CHECK","")</f>
        <v/>
      </c>
      <c r="CJ239" s="276" t="str">
        <f>IF('Info patients (1)'!CJ239&lt;&gt;'Info patients (2)'!CJ239,"CHECK","")</f>
        <v/>
      </c>
      <c r="CK239" s="276" t="str">
        <f>IF('Info patients (1)'!CK239&lt;&gt;'Info patients (2)'!CK239,"CHECK","")</f>
        <v/>
      </c>
      <c r="CL239" s="276" t="str">
        <f>IF('Info patients (1)'!CL239&lt;&gt;'Info patients (2)'!CL239,"CHECK","")</f>
        <v/>
      </c>
      <c r="CM239" s="276" t="str">
        <f>IF('Info patients (1)'!CM239&lt;&gt;'Info patients (2)'!CM239,"CHECK","")</f>
        <v/>
      </c>
      <c r="CN239" s="276" t="str">
        <f>IF('Info patients (1)'!CN239&lt;&gt;'Info patients (2)'!CN239,"CHECK","")</f>
        <v/>
      </c>
      <c r="CO239" s="276" t="str">
        <f>IF('Info patients (1)'!CO239&lt;&gt;'Info patients (2)'!CO239,"CHECK","")</f>
        <v/>
      </c>
      <c r="CP239" s="276" t="str">
        <f>IF('Info patients (1)'!CP239&lt;&gt;'Info patients (2)'!CP239,"CHECK","")</f>
        <v/>
      </c>
      <c r="CQ239" s="276" t="str">
        <f>IF('Info patients (1)'!CQ239&lt;&gt;'Info patients (2)'!CQ239,"CHECK","")</f>
        <v/>
      </c>
      <c r="CR239" s="276" t="str">
        <f>IF('Info patients (1)'!CR239&lt;&gt;'Info patients (2)'!CR239,"CHECK","")</f>
        <v/>
      </c>
      <c r="CS239" s="276" t="str">
        <f>IF('Info patients (1)'!CS239&lt;&gt;'Info patients (2)'!CS239,"CHECK","")</f>
        <v/>
      </c>
      <c r="CT239" s="276" t="str">
        <f>IF('Info patients (1)'!CT239&lt;&gt;'Info patients (2)'!CT239,"CHECK","")</f>
        <v/>
      </c>
      <c r="CU239" s="276" t="str">
        <f>IF('Info patients (1)'!CU239&lt;&gt;'Info patients (2)'!CU239,"CHECK","")</f>
        <v/>
      </c>
      <c r="CV239" s="276" t="str">
        <f>IF('Info patients (1)'!CV239&lt;&gt;'Info patients (2)'!CV239,"CHECK","")</f>
        <v/>
      </c>
      <c r="CW239" s="276" t="str">
        <f>IF('Info patients (1)'!CW239&lt;&gt;'Info patients (2)'!CW239,"CHECK","")</f>
        <v/>
      </c>
      <c r="CX239" s="276" t="str">
        <f>IF('Info patients (1)'!CX239&lt;&gt;'Info patients (2)'!CX239,"CHECK","")</f>
        <v/>
      </c>
      <c r="CY239" s="276" t="str">
        <f>IF('Info patients (1)'!CY239&lt;&gt;'Info patients (2)'!CY239,"CHECK","")</f>
        <v/>
      </c>
      <c r="CZ239" s="276" t="str">
        <f>IF('Info patients (1)'!CZ239&lt;&gt;'Info patients (2)'!CZ239,"CHECK","")</f>
        <v/>
      </c>
      <c r="DA239" s="276" t="str">
        <f>IF('Info patients (1)'!DA239&lt;&gt;'Info patients (2)'!DA239,"CHECK","")</f>
        <v/>
      </c>
      <c r="DB239" s="276" t="str">
        <f>IF('Info patients (1)'!DB239&lt;&gt;'Info patients (2)'!DB239,"CHECK","")</f>
        <v/>
      </c>
      <c r="DC239" s="276" t="str">
        <f>IF('Info patients (1)'!DC239&lt;&gt;'Info patients (2)'!DC239,"CHECK","")</f>
        <v/>
      </c>
      <c r="DD239" s="276" t="str">
        <f>IF('Info patients (1)'!DD239&lt;&gt;'Info patients (2)'!DD239,"CHECK","")</f>
        <v/>
      </c>
      <c r="DE239" s="276" t="str">
        <f>IF('Info patients (1)'!DE239&lt;&gt;'Info patients (2)'!DE239,"CHECK","")</f>
        <v/>
      </c>
      <c r="DF239" s="276" t="str">
        <f>IF('Info patients (1)'!DF239&lt;&gt;'Info patients (2)'!DF239,"CHECK","")</f>
        <v/>
      </c>
      <c r="DG239" s="276" t="str">
        <f>IF('Info patients (1)'!DG239&lt;&gt;'Info patients (2)'!DG239,"CHECK","")</f>
        <v/>
      </c>
      <c r="DH239" s="276" t="str">
        <f>IF('Info patients (1)'!DH239&lt;&gt;'Info patients (2)'!DH239,"CHECK","")</f>
        <v/>
      </c>
      <c r="DI239" s="276" t="str">
        <f>IF('Info patients (1)'!DI239&lt;&gt;'Info patients (2)'!DI239,"CHECK","")</f>
        <v/>
      </c>
      <c r="DJ239" s="276" t="str">
        <f>IF('Info patients (1)'!DJ239&lt;&gt;'Info patients (2)'!DJ239,"CHECK","")</f>
        <v/>
      </c>
      <c r="DK239" s="276" t="str">
        <f>IF('Info patients (1)'!DK239&lt;&gt;'Info patients (2)'!DK239,"CHECK","")</f>
        <v/>
      </c>
      <c r="DL239" s="276" t="str">
        <f>IF('Info patients (1)'!DL239&lt;&gt;'Info patients (2)'!DL239,"CHECK","")</f>
        <v/>
      </c>
      <c r="DM239" s="276" t="str">
        <f>IF('Info patients (1)'!DM239&lt;&gt;'Info patients (2)'!DM239,"CHECK","")</f>
        <v/>
      </c>
      <c r="DN239" s="276" t="str">
        <f>IF('Info patients (1)'!DN239&lt;&gt;'Info patients (2)'!DN239,"CHECK","")</f>
        <v/>
      </c>
      <c r="DO239" s="276" t="str">
        <f>IF('Info patients (1)'!DO239&lt;&gt;'Info patients (2)'!DO239,"CHECK","")</f>
        <v/>
      </c>
      <c r="DP239" s="276" t="str">
        <f>IF('Info patients (1)'!DP239&lt;&gt;'Info patients (2)'!DP239,"CHECK","")</f>
        <v/>
      </c>
      <c r="DQ239" s="276" t="str">
        <f>IF('Info patients (1)'!DQ239&lt;&gt;'Info patients (2)'!DQ239,"CHECK","")</f>
        <v/>
      </c>
    </row>
    <row r="240" spans="1:121" s="326" customFormat="1" ht="23.25" customHeight="1" x14ac:dyDescent="0.2">
      <c r="A240" s="276" t="str">
        <f>IF('Info patients (1)'!A240&lt;&gt;'Info patients (2)'!A240,"CHECK","")</f>
        <v/>
      </c>
      <c r="B240" s="276" t="str">
        <f>IF('Info patients (1)'!B240&lt;&gt;'Info patients (2)'!B240,"CHECK","")</f>
        <v/>
      </c>
      <c r="C240" s="276" t="str">
        <f>IF('Info patients (1)'!C240&lt;&gt;'Info patients (2)'!C240,"CHECK","")</f>
        <v/>
      </c>
      <c r="D240" s="276" t="str">
        <f>IF('Info patients (1)'!D240&lt;&gt;'Info patients (2)'!D240,"CHECK","")</f>
        <v/>
      </c>
      <c r="E240" s="276" t="str">
        <f>IF('Info patients (1)'!E240&lt;&gt;'Info patients (2)'!E240,"CHECK","")</f>
        <v/>
      </c>
      <c r="F240" s="276" t="str">
        <f>IF('Info patients (1)'!F240&lt;&gt;'Info patients (2)'!F240,"CHECK","")</f>
        <v/>
      </c>
      <c r="G240" s="276" t="str">
        <f>IF('Info patients (1)'!G240&lt;&gt;'Info patients (2)'!G240,"CHECK","")</f>
        <v/>
      </c>
      <c r="H240" s="276" t="str">
        <f>IF('Info patients (1)'!H240&lt;&gt;'Info patients (2)'!H240,"CHECK","")</f>
        <v/>
      </c>
      <c r="I240" s="276" t="str">
        <f>IF('Info patients (1)'!I240&lt;&gt;'Info patients (2)'!I240,"CHECK","")</f>
        <v/>
      </c>
      <c r="J240" s="276" t="str">
        <f>IF('Info patients (1)'!J240&lt;&gt;'Info patients (2)'!J240,"CHECK","")</f>
        <v/>
      </c>
      <c r="K240" s="276" t="str">
        <f>IF('Info patients (1)'!K240&lt;&gt;'Info patients (2)'!K240,"CHECK","")</f>
        <v/>
      </c>
      <c r="L240" s="276" t="str">
        <f>IF('Info patients (1)'!L240&lt;&gt;'Info patients (2)'!L240,"CHECK","")</f>
        <v/>
      </c>
      <c r="M240" s="276" t="str">
        <f>IF('Info patients (1)'!M240&lt;&gt;'Info patients (2)'!M240,"CHECK","")</f>
        <v/>
      </c>
      <c r="N240" s="276" t="str">
        <f>IF('Info patients (1)'!N240&lt;&gt;'Info patients (2)'!N240,"CHECK","")</f>
        <v/>
      </c>
      <c r="O240" s="276" t="str">
        <f>IF('Info patients (1)'!O240&lt;&gt;'Info patients (2)'!O240,"CHECK","")</f>
        <v/>
      </c>
      <c r="P240" s="276" t="str">
        <f>IF('Info patients (1)'!P240&lt;&gt;'Info patients (2)'!P240,"CHECK","")</f>
        <v/>
      </c>
      <c r="Q240" s="276" t="str">
        <f>IF('Info patients (1)'!Q240&lt;&gt;'Info patients (2)'!Q240,"CHECK","")</f>
        <v/>
      </c>
      <c r="R240" s="276" t="str">
        <f>IF('Info patients (1)'!R240&lt;&gt;'Info patients (2)'!R240,"CHECK","")</f>
        <v/>
      </c>
      <c r="S240" s="276" t="str">
        <f>IF('Info patients (1)'!S240&lt;&gt;'Info patients (2)'!S240,"CHECK","")</f>
        <v/>
      </c>
      <c r="T240" s="276" t="str">
        <f>IF('Info patients (1)'!T240&lt;&gt;'Info patients (2)'!T240,"CHECK","")</f>
        <v/>
      </c>
      <c r="U240" s="276" t="str">
        <f>IF('Info patients (1)'!U240&lt;&gt;'Info patients (2)'!U240,"CHECK","")</f>
        <v/>
      </c>
      <c r="V240" s="276" t="str">
        <f>IF('Info patients (1)'!V240&lt;&gt;'Info patients (2)'!V240,"CHECK","")</f>
        <v/>
      </c>
      <c r="W240" s="276" t="str">
        <f>IF('Info patients (1)'!W240&lt;&gt;'Info patients (2)'!W240,"CHECK","")</f>
        <v/>
      </c>
      <c r="X240" s="276" t="str">
        <f>IF('Info patients (1)'!X240&lt;&gt;'Info patients (2)'!X240,"CHECK","")</f>
        <v/>
      </c>
      <c r="Y240" s="276" t="str">
        <f>IF('Info patients (1)'!Y240&lt;&gt;'Info patients (2)'!Y240,"CHECK","")</f>
        <v/>
      </c>
      <c r="Z240" s="276" t="str">
        <f>IF('Info patients (1)'!Z240&lt;&gt;'Info patients (2)'!Z240,"CHECK","")</f>
        <v/>
      </c>
      <c r="AA240" s="276" t="str">
        <f>IF('Info patients (1)'!AA240&lt;&gt;'Info patients (2)'!AA240,"CHECK","")</f>
        <v/>
      </c>
      <c r="AB240" s="276" t="str">
        <f>IF('Info patients (1)'!AB240&lt;&gt;'Info patients (2)'!AB240,"CHECK","")</f>
        <v/>
      </c>
      <c r="AC240" s="276" t="str">
        <f>IF('Info patients (1)'!AC240&lt;&gt;'Info patients (2)'!AC240,"CHECK","")</f>
        <v/>
      </c>
      <c r="AD240" s="276" t="str">
        <f>IF('Info patients (1)'!AD240&lt;&gt;'Info patients (2)'!AD240,"CHECK","")</f>
        <v/>
      </c>
      <c r="AE240" s="276" t="str">
        <f>IF('Info patients (1)'!AE240&lt;&gt;'Info patients (2)'!AE240,"CHECK","")</f>
        <v/>
      </c>
      <c r="AF240" s="276" t="str">
        <f>IF('Info patients (1)'!AF240&lt;&gt;'Info patients (2)'!AF240,"CHECK","")</f>
        <v/>
      </c>
      <c r="AG240" s="276" t="str">
        <f>IF('Info patients (1)'!AG240&lt;&gt;'Info patients (2)'!AG240,"CHECK","")</f>
        <v/>
      </c>
      <c r="AH240" s="276" t="str">
        <f>IF('Info patients (1)'!AH240&lt;&gt;'Info patients (2)'!AH240,"CHECK","")</f>
        <v/>
      </c>
      <c r="AI240" s="276" t="str">
        <f>IF('Info patients (1)'!AI240&lt;&gt;'Info patients (2)'!AI240,"CHECK","")</f>
        <v/>
      </c>
      <c r="AJ240" s="276" t="str">
        <f>IF('Info patients (1)'!AJ240&lt;&gt;'Info patients (2)'!AJ240,"CHECK","")</f>
        <v/>
      </c>
      <c r="AK240" s="276" t="str">
        <f>IF('Info patients (1)'!AK240&lt;&gt;'Info patients (2)'!AK240,"CHECK","")</f>
        <v/>
      </c>
      <c r="AL240" s="276" t="str">
        <f>IF('Info patients (1)'!AL240&lt;&gt;'Info patients (2)'!AL240,"CHECK","")</f>
        <v/>
      </c>
      <c r="AM240" s="276" t="str">
        <f>IF('Info patients (1)'!AM240&lt;&gt;'Info patients (2)'!AM240,"CHECK","")</f>
        <v/>
      </c>
      <c r="AN240" s="276" t="str">
        <f>IF('Info patients (1)'!AN240&lt;&gt;'Info patients (2)'!AN240,"CHECK","")</f>
        <v/>
      </c>
      <c r="AO240" s="276" t="str">
        <f>IF('Info patients (1)'!AO240&lt;&gt;'Info patients (2)'!AO240,"CHECK","")</f>
        <v/>
      </c>
      <c r="AP240" s="276" t="str">
        <f>IF('Info patients (1)'!AP240&lt;&gt;'Info patients (2)'!AP240,"CHECK","")</f>
        <v/>
      </c>
      <c r="AQ240" s="276" t="str">
        <f>IF('Info patients (1)'!AQ240&lt;&gt;'Info patients (2)'!AQ240,"CHECK","")</f>
        <v/>
      </c>
      <c r="AR240" s="276" t="str">
        <f>IF('Info patients (1)'!AR240&lt;&gt;'Info patients (2)'!AR240,"CHECK","")</f>
        <v/>
      </c>
      <c r="AS240" s="276" t="str">
        <f>IF('Info patients (1)'!AS240&lt;&gt;'Info patients (2)'!AS240,"CHECK","")</f>
        <v/>
      </c>
      <c r="AT240" s="276" t="str">
        <f>IF('Info patients (1)'!AT240&lt;&gt;'Info patients (2)'!AT240,"CHECK","")</f>
        <v/>
      </c>
      <c r="AU240" s="276" t="str">
        <f>IF('Info patients (1)'!AU240&lt;&gt;'Info patients (2)'!AU240,"CHECK","")</f>
        <v/>
      </c>
      <c r="AV240" s="276" t="str">
        <f>IF('Info patients (1)'!AV240&lt;&gt;'Info patients (2)'!AV240,"CHECK","")</f>
        <v/>
      </c>
      <c r="AW240" s="276" t="str">
        <f>IF('Info patients (1)'!AW240&lt;&gt;'Info patients (2)'!AW240,"CHECK","")</f>
        <v/>
      </c>
      <c r="AX240" s="276" t="str">
        <f>IF('Info patients (1)'!AX240&lt;&gt;'Info patients (2)'!AX240,"CHECK","")</f>
        <v/>
      </c>
      <c r="AY240" s="276" t="str">
        <f>IF('Info patients (1)'!AY240&lt;&gt;'Info patients (2)'!AY240,"CHECK","")</f>
        <v/>
      </c>
      <c r="AZ240" s="276" t="str">
        <f>IF('Info patients (1)'!AZ240&lt;&gt;'Info patients (2)'!AZ240,"CHECK","")</f>
        <v/>
      </c>
      <c r="BA240" s="276" t="str">
        <f>IF('Info patients (1)'!BA240&lt;&gt;'Info patients (2)'!BA240,"CHECK","")</f>
        <v/>
      </c>
      <c r="BB240" s="276" t="str">
        <f>IF('Info patients (1)'!BB240&lt;&gt;'Info patients (2)'!BB240,"CHECK","")</f>
        <v/>
      </c>
      <c r="BC240" s="276" t="str">
        <f>IF('Info patients (1)'!BC240&lt;&gt;'Info patients (2)'!BC240,"CHECK","")</f>
        <v/>
      </c>
      <c r="BD240" s="276" t="str">
        <f>IF('Info patients (1)'!BD240&lt;&gt;'Info patients (2)'!BD240,"CHECK","")</f>
        <v/>
      </c>
      <c r="BE240" s="276" t="str">
        <f>IF('Info patients (1)'!BE240&lt;&gt;'Info patients (2)'!BE240,"CHECK","")</f>
        <v/>
      </c>
      <c r="BF240" s="276" t="str">
        <f>IF('Info patients (1)'!BF240&lt;&gt;'Info patients (2)'!BF240,"CHECK","")</f>
        <v/>
      </c>
      <c r="BG240" s="276" t="str">
        <f>IF('Info patients (1)'!BG240&lt;&gt;'Info patients (2)'!BG240,"CHECK","")</f>
        <v/>
      </c>
      <c r="BH240" s="276" t="str">
        <f>IF('Info patients (1)'!BH240&lt;&gt;'Info patients (2)'!BH240,"CHECK","")</f>
        <v/>
      </c>
      <c r="BI240" s="276" t="str">
        <f>IF('Info patients (1)'!BI240&lt;&gt;'Info patients (2)'!BI240,"CHECK","")</f>
        <v/>
      </c>
      <c r="BJ240" s="276" t="str">
        <f>IF('Info patients (1)'!BJ240&lt;&gt;'Info patients (2)'!BJ240,"CHECK","")</f>
        <v/>
      </c>
      <c r="BK240" s="276" t="str">
        <f>IF('Info patients (1)'!BK240&lt;&gt;'Info patients (2)'!BK240,"CHECK","")</f>
        <v/>
      </c>
      <c r="BL240" s="276" t="str">
        <f>IF('Info patients (1)'!BL240&lt;&gt;'Info patients (2)'!BL240,"CHECK","")</f>
        <v/>
      </c>
      <c r="BM240" s="276" t="str">
        <f>IF('Info patients (1)'!BM240&lt;&gt;'Info patients (2)'!BM240,"CHECK","")</f>
        <v/>
      </c>
      <c r="BN240" s="276" t="str">
        <f>IF('Info patients (1)'!BN240&lt;&gt;'Info patients (2)'!BN240,"CHECK","")</f>
        <v/>
      </c>
      <c r="BO240" s="276" t="str">
        <f>IF('Info patients (1)'!BO240&lt;&gt;'Info patients (2)'!BO240,"CHECK","")</f>
        <v/>
      </c>
      <c r="BP240" s="276" t="str">
        <f>IF('Info patients (1)'!BP240&lt;&gt;'Info patients (2)'!BP240,"CHECK","")</f>
        <v/>
      </c>
      <c r="BQ240" s="276" t="str">
        <f>IF('Info patients (1)'!BQ240&lt;&gt;'Info patients (2)'!BQ240,"CHECK","")</f>
        <v/>
      </c>
      <c r="BR240" s="276" t="str">
        <f>IF('Info patients (1)'!BR240&lt;&gt;'Info patients (2)'!BR240,"CHECK","")</f>
        <v/>
      </c>
      <c r="BS240" s="276" t="str">
        <f>IF('Info patients (1)'!BS240&lt;&gt;'Info patients (2)'!BS240,"CHECK","")</f>
        <v/>
      </c>
      <c r="BT240" s="276" t="str">
        <f>IF('Info patients (1)'!BT240&lt;&gt;'Info patients (2)'!BT240,"CHECK","")</f>
        <v/>
      </c>
      <c r="BU240" s="276" t="str">
        <f>IF('Info patients (1)'!BU240&lt;&gt;'Info patients (2)'!BU240,"CHECK","")</f>
        <v/>
      </c>
      <c r="BV240" s="276" t="str">
        <f>IF('Info patients (1)'!BV240&lt;&gt;'Info patients (2)'!BV240,"CHECK","")</f>
        <v/>
      </c>
      <c r="BW240" s="276" t="str">
        <f>IF('Info patients (1)'!BW240&lt;&gt;'Info patients (2)'!BW240,"CHECK","")</f>
        <v/>
      </c>
      <c r="BX240" s="276" t="str">
        <f>IF('Info patients (1)'!BX240&lt;&gt;'Info patients (2)'!BX240,"CHECK","")</f>
        <v/>
      </c>
      <c r="BY240" s="276" t="str">
        <f>IF('Info patients (1)'!BY240&lt;&gt;'Info patients (2)'!BY240,"CHECK","")</f>
        <v/>
      </c>
      <c r="BZ240" s="276" t="str">
        <f>IF('Info patients (1)'!BZ240&lt;&gt;'Info patients (2)'!BZ240,"CHECK","")</f>
        <v/>
      </c>
      <c r="CA240" s="276" t="str">
        <f>IF('Info patients (1)'!CA240&lt;&gt;'Info patients (2)'!CA240,"CHECK","")</f>
        <v/>
      </c>
      <c r="CB240" s="276" t="str">
        <f>IF('Info patients (1)'!CB240&lt;&gt;'Info patients (2)'!CB240,"CHECK","")</f>
        <v/>
      </c>
      <c r="CC240" s="276" t="str">
        <f>IF('Info patients (1)'!CC240&lt;&gt;'Info patients (2)'!CC240,"CHECK","")</f>
        <v/>
      </c>
      <c r="CD240" s="276" t="str">
        <f>IF('Info patients (1)'!CD240&lt;&gt;'Info patients (2)'!CD240,"CHECK","")</f>
        <v/>
      </c>
      <c r="CE240" s="276" t="str">
        <f>IF('Info patients (1)'!CE240&lt;&gt;'Info patients (2)'!CE240,"CHECK","")</f>
        <v/>
      </c>
      <c r="CF240" s="276" t="str">
        <f>IF('Info patients (1)'!CF240&lt;&gt;'Info patients (2)'!CF240,"CHECK","")</f>
        <v/>
      </c>
      <c r="CG240" s="276" t="str">
        <f>IF('Info patients (1)'!CG240&lt;&gt;'Info patients (2)'!CG240,"CHECK","")</f>
        <v/>
      </c>
      <c r="CH240" s="276" t="str">
        <f>IF('Info patients (1)'!CH240&lt;&gt;'Info patients (2)'!CH240,"CHECK","")</f>
        <v/>
      </c>
      <c r="CI240" s="276" t="str">
        <f>IF('Info patients (1)'!CI240&lt;&gt;'Info patients (2)'!CI240,"CHECK","")</f>
        <v/>
      </c>
      <c r="CJ240" s="276" t="str">
        <f>IF('Info patients (1)'!CJ240&lt;&gt;'Info patients (2)'!CJ240,"CHECK","")</f>
        <v/>
      </c>
      <c r="CK240" s="276" t="str">
        <f>IF('Info patients (1)'!CK240&lt;&gt;'Info patients (2)'!CK240,"CHECK","")</f>
        <v/>
      </c>
      <c r="CL240" s="276" t="str">
        <f>IF('Info patients (1)'!CL240&lt;&gt;'Info patients (2)'!CL240,"CHECK","")</f>
        <v/>
      </c>
      <c r="CM240" s="276" t="str">
        <f>IF('Info patients (1)'!CM240&lt;&gt;'Info patients (2)'!CM240,"CHECK","")</f>
        <v/>
      </c>
      <c r="CN240" s="276" t="str">
        <f>IF('Info patients (1)'!CN240&lt;&gt;'Info patients (2)'!CN240,"CHECK","")</f>
        <v/>
      </c>
      <c r="CO240" s="276" t="str">
        <f>IF('Info patients (1)'!CO240&lt;&gt;'Info patients (2)'!CO240,"CHECK","")</f>
        <v/>
      </c>
      <c r="CP240" s="276" t="str">
        <f>IF('Info patients (1)'!CP240&lt;&gt;'Info patients (2)'!CP240,"CHECK","")</f>
        <v/>
      </c>
      <c r="CQ240" s="276" t="str">
        <f>IF('Info patients (1)'!CQ240&lt;&gt;'Info patients (2)'!CQ240,"CHECK","")</f>
        <v/>
      </c>
      <c r="CR240" s="276" t="str">
        <f>IF('Info patients (1)'!CR240&lt;&gt;'Info patients (2)'!CR240,"CHECK","")</f>
        <v/>
      </c>
      <c r="CS240" s="276" t="str">
        <f>IF('Info patients (1)'!CS240&lt;&gt;'Info patients (2)'!CS240,"CHECK","")</f>
        <v/>
      </c>
      <c r="CT240" s="276" t="str">
        <f>IF('Info patients (1)'!CT240&lt;&gt;'Info patients (2)'!CT240,"CHECK","")</f>
        <v/>
      </c>
      <c r="CU240" s="276" t="str">
        <f>IF('Info patients (1)'!CU240&lt;&gt;'Info patients (2)'!CU240,"CHECK","")</f>
        <v/>
      </c>
      <c r="CV240" s="276" t="str">
        <f>IF('Info patients (1)'!CV240&lt;&gt;'Info patients (2)'!CV240,"CHECK","")</f>
        <v/>
      </c>
      <c r="CW240" s="276" t="str">
        <f>IF('Info patients (1)'!CW240&lt;&gt;'Info patients (2)'!CW240,"CHECK","")</f>
        <v/>
      </c>
      <c r="CX240" s="276" t="str">
        <f>IF('Info patients (1)'!CX240&lt;&gt;'Info patients (2)'!CX240,"CHECK","")</f>
        <v/>
      </c>
      <c r="CY240" s="276" t="str">
        <f>IF('Info patients (1)'!CY240&lt;&gt;'Info patients (2)'!CY240,"CHECK","")</f>
        <v/>
      </c>
      <c r="CZ240" s="276" t="str">
        <f>IF('Info patients (1)'!CZ240&lt;&gt;'Info patients (2)'!CZ240,"CHECK","")</f>
        <v/>
      </c>
      <c r="DA240" s="276" t="str">
        <f>IF('Info patients (1)'!DA240&lt;&gt;'Info patients (2)'!DA240,"CHECK","")</f>
        <v/>
      </c>
      <c r="DB240" s="276" t="str">
        <f>IF('Info patients (1)'!DB240&lt;&gt;'Info patients (2)'!DB240,"CHECK","")</f>
        <v/>
      </c>
      <c r="DC240" s="276" t="str">
        <f>IF('Info patients (1)'!DC240&lt;&gt;'Info patients (2)'!DC240,"CHECK","")</f>
        <v/>
      </c>
      <c r="DD240" s="276" t="str">
        <f>IF('Info patients (1)'!DD240&lt;&gt;'Info patients (2)'!DD240,"CHECK","")</f>
        <v/>
      </c>
      <c r="DE240" s="276" t="str">
        <f>IF('Info patients (1)'!DE240&lt;&gt;'Info patients (2)'!DE240,"CHECK","")</f>
        <v/>
      </c>
      <c r="DF240" s="276" t="str">
        <f>IF('Info patients (1)'!DF240&lt;&gt;'Info patients (2)'!DF240,"CHECK","")</f>
        <v/>
      </c>
      <c r="DG240" s="276" t="str">
        <f>IF('Info patients (1)'!DG240&lt;&gt;'Info patients (2)'!DG240,"CHECK","")</f>
        <v/>
      </c>
      <c r="DH240" s="276" t="str">
        <f>IF('Info patients (1)'!DH240&lt;&gt;'Info patients (2)'!DH240,"CHECK","")</f>
        <v/>
      </c>
      <c r="DI240" s="276" t="str">
        <f>IF('Info patients (1)'!DI240&lt;&gt;'Info patients (2)'!DI240,"CHECK","")</f>
        <v/>
      </c>
      <c r="DJ240" s="276" t="str">
        <f>IF('Info patients (1)'!DJ240&lt;&gt;'Info patients (2)'!DJ240,"CHECK","")</f>
        <v/>
      </c>
      <c r="DK240" s="276" t="str">
        <f>IF('Info patients (1)'!DK240&lt;&gt;'Info patients (2)'!DK240,"CHECK","")</f>
        <v/>
      </c>
      <c r="DL240" s="276" t="str">
        <f>IF('Info patients (1)'!DL240&lt;&gt;'Info patients (2)'!DL240,"CHECK","")</f>
        <v/>
      </c>
      <c r="DM240" s="276" t="str">
        <f>IF('Info patients (1)'!DM240&lt;&gt;'Info patients (2)'!DM240,"CHECK","")</f>
        <v/>
      </c>
      <c r="DN240" s="276" t="str">
        <f>IF('Info patients (1)'!DN240&lt;&gt;'Info patients (2)'!DN240,"CHECK","")</f>
        <v/>
      </c>
      <c r="DO240" s="276" t="str">
        <f>IF('Info patients (1)'!DO240&lt;&gt;'Info patients (2)'!DO240,"CHECK","")</f>
        <v/>
      </c>
      <c r="DP240" s="276" t="str">
        <f>IF('Info patients (1)'!DP240&lt;&gt;'Info patients (2)'!DP240,"CHECK","")</f>
        <v/>
      </c>
      <c r="DQ240" s="276" t="str">
        <f>IF('Info patients (1)'!DQ240&lt;&gt;'Info patients (2)'!DQ240,"CHECK","")</f>
        <v/>
      </c>
    </row>
    <row r="241" spans="1:121" s="326" customFormat="1" ht="23.25" customHeight="1" x14ac:dyDescent="0.2">
      <c r="A241" s="276" t="str">
        <f>IF('Info patients (1)'!A241&lt;&gt;'Info patients (2)'!A241,"CHECK","")</f>
        <v/>
      </c>
      <c r="B241" s="276" t="str">
        <f>IF('Info patients (1)'!B241&lt;&gt;'Info patients (2)'!B241,"CHECK","")</f>
        <v/>
      </c>
      <c r="C241" s="276" t="str">
        <f>IF('Info patients (1)'!C241&lt;&gt;'Info patients (2)'!C241,"CHECK","")</f>
        <v/>
      </c>
      <c r="D241" s="276" t="str">
        <f>IF('Info patients (1)'!D241&lt;&gt;'Info patients (2)'!D241,"CHECK","")</f>
        <v/>
      </c>
      <c r="E241" s="276" t="str">
        <f>IF('Info patients (1)'!E241&lt;&gt;'Info patients (2)'!E241,"CHECK","")</f>
        <v/>
      </c>
      <c r="F241" s="276" t="str">
        <f>IF('Info patients (1)'!F241&lt;&gt;'Info patients (2)'!F241,"CHECK","")</f>
        <v/>
      </c>
      <c r="G241" s="276" t="str">
        <f>IF('Info patients (1)'!G241&lt;&gt;'Info patients (2)'!G241,"CHECK","")</f>
        <v/>
      </c>
      <c r="H241" s="276" t="str">
        <f>IF('Info patients (1)'!H241&lt;&gt;'Info patients (2)'!H241,"CHECK","")</f>
        <v/>
      </c>
      <c r="I241" s="276" t="str">
        <f>IF('Info patients (1)'!I241&lt;&gt;'Info patients (2)'!I241,"CHECK","")</f>
        <v/>
      </c>
      <c r="J241" s="276" t="str">
        <f>IF('Info patients (1)'!J241&lt;&gt;'Info patients (2)'!J241,"CHECK","")</f>
        <v/>
      </c>
      <c r="K241" s="276" t="str">
        <f>IF('Info patients (1)'!K241&lt;&gt;'Info patients (2)'!K241,"CHECK","")</f>
        <v/>
      </c>
      <c r="L241" s="276" t="str">
        <f>IF('Info patients (1)'!L241&lt;&gt;'Info patients (2)'!L241,"CHECK","")</f>
        <v/>
      </c>
      <c r="M241" s="276" t="str">
        <f>IF('Info patients (1)'!M241&lt;&gt;'Info patients (2)'!M241,"CHECK","")</f>
        <v/>
      </c>
      <c r="N241" s="276" t="str">
        <f>IF('Info patients (1)'!N241&lt;&gt;'Info patients (2)'!N241,"CHECK","")</f>
        <v/>
      </c>
      <c r="O241" s="276" t="str">
        <f>IF('Info patients (1)'!O241&lt;&gt;'Info patients (2)'!O241,"CHECK","")</f>
        <v/>
      </c>
      <c r="P241" s="276" t="str">
        <f>IF('Info patients (1)'!P241&lt;&gt;'Info patients (2)'!P241,"CHECK","")</f>
        <v/>
      </c>
      <c r="Q241" s="276" t="str">
        <f>IF('Info patients (1)'!Q241&lt;&gt;'Info patients (2)'!Q241,"CHECK","")</f>
        <v/>
      </c>
      <c r="R241" s="276" t="str">
        <f>IF('Info patients (1)'!R241&lt;&gt;'Info patients (2)'!R241,"CHECK","")</f>
        <v/>
      </c>
      <c r="S241" s="276" t="str">
        <f>IF('Info patients (1)'!S241&lt;&gt;'Info patients (2)'!S241,"CHECK","")</f>
        <v/>
      </c>
      <c r="T241" s="276" t="str">
        <f>IF('Info patients (1)'!T241&lt;&gt;'Info patients (2)'!T241,"CHECK","")</f>
        <v/>
      </c>
      <c r="U241" s="276" t="str">
        <f>IF('Info patients (1)'!U241&lt;&gt;'Info patients (2)'!U241,"CHECK","")</f>
        <v/>
      </c>
      <c r="V241" s="276" t="str">
        <f>IF('Info patients (1)'!V241&lt;&gt;'Info patients (2)'!V241,"CHECK","")</f>
        <v/>
      </c>
      <c r="W241" s="276" t="str">
        <f>IF('Info patients (1)'!W241&lt;&gt;'Info patients (2)'!W241,"CHECK","")</f>
        <v/>
      </c>
      <c r="X241" s="276" t="str">
        <f>IF('Info patients (1)'!X241&lt;&gt;'Info patients (2)'!X241,"CHECK","")</f>
        <v/>
      </c>
      <c r="Y241" s="276" t="str">
        <f>IF('Info patients (1)'!Y241&lt;&gt;'Info patients (2)'!Y241,"CHECK","")</f>
        <v/>
      </c>
      <c r="Z241" s="276" t="str">
        <f>IF('Info patients (1)'!Z241&lt;&gt;'Info patients (2)'!Z241,"CHECK","")</f>
        <v/>
      </c>
      <c r="AA241" s="276" t="str">
        <f>IF('Info patients (1)'!AA241&lt;&gt;'Info patients (2)'!AA241,"CHECK","")</f>
        <v/>
      </c>
      <c r="AB241" s="276" t="str">
        <f>IF('Info patients (1)'!AB241&lt;&gt;'Info patients (2)'!AB241,"CHECK","")</f>
        <v/>
      </c>
      <c r="AC241" s="276" t="str">
        <f>IF('Info patients (1)'!AC241&lt;&gt;'Info patients (2)'!AC241,"CHECK","")</f>
        <v/>
      </c>
      <c r="AD241" s="276" t="str">
        <f>IF('Info patients (1)'!AD241&lt;&gt;'Info patients (2)'!AD241,"CHECK","")</f>
        <v/>
      </c>
      <c r="AE241" s="276" t="str">
        <f>IF('Info patients (1)'!AE241&lt;&gt;'Info patients (2)'!AE241,"CHECK","")</f>
        <v/>
      </c>
      <c r="AF241" s="276" t="str">
        <f>IF('Info patients (1)'!AF241&lt;&gt;'Info patients (2)'!AF241,"CHECK","")</f>
        <v/>
      </c>
      <c r="AG241" s="276" t="str">
        <f>IF('Info patients (1)'!AG241&lt;&gt;'Info patients (2)'!AG241,"CHECK","")</f>
        <v/>
      </c>
      <c r="AH241" s="276" t="str">
        <f>IF('Info patients (1)'!AH241&lt;&gt;'Info patients (2)'!AH241,"CHECK","")</f>
        <v/>
      </c>
      <c r="AI241" s="276" t="str">
        <f>IF('Info patients (1)'!AI241&lt;&gt;'Info patients (2)'!AI241,"CHECK","")</f>
        <v/>
      </c>
      <c r="AJ241" s="276" t="str">
        <f>IF('Info patients (1)'!AJ241&lt;&gt;'Info patients (2)'!AJ241,"CHECK","")</f>
        <v/>
      </c>
      <c r="AK241" s="276" t="str">
        <f>IF('Info patients (1)'!AK241&lt;&gt;'Info patients (2)'!AK241,"CHECK","")</f>
        <v/>
      </c>
      <c r="AL241" s="276" t="str">
        <f>IF('Info patients (1)'!AL241&lt;&gt;'Info patients (2)'!AL241,"CHECK","")</f>
        <v/>
      </c>
      <c r="AM241" s="276" t="str">
        <f>IF('Info patients (1)'!AM241&lt;&gt;'Info patients (2)'!AM241,"CHECK","")</f>
        <v/>
      </c>
      <c r="AN241" s="276" t="str">
        <f>IF('Info patients (1)'!AN241&lt;&gt;'Info patients (2)'!AN241,"CHECK","")</f>
        <v/>
      </c>
      <c r="AO241" s="276" t="str">
        <f>IF('Info patients (1)'!AO241&lt;&gt;'Info patients (2)'!AO241,"CHECK","")</f>
        <v/>
      </c>
      <c r="AP241" s="276" t="str">
        <f>IF('Info patients (1)'!AP241&lt;&gt;'Info patients (2)'!AP241,"CHECK","")</f>
        <v/>
      </c>
      <c r="AQ241" s="276" t="str">
        <f>IF('Info patients (1)'!AQ241&lt;&gt;'Info patients (2)'!AQ241,"CHECK","")</f>
        <v/>
      </c>
      <c r="AR241" s="276" t="str">
        <f>IF('Info patients (1)'!AR241&lt;&gt;'Info patients (2)'!AR241,"CHECK","")</f>
        <v/>
      </c>
      <c r="AS241" s="276" t="str">
        <f>IF('Info patients (1)'!AS241&lt;&gt;'Info patients (2)'!AS241,"CHECK","")</f>
        <v/>
      </c>
      <c r="AT241" s="276" t="str">
        <f>IF('Info patients (1)'!AT241&lt;&gt;'Info patients (2)'!AT241,"CHECK","")</f>
        <v/>
      </c>
      <c r="AU241" s="276" t="str">
        <f>IF('Info patients (1)'!AU241&lt;&gt;'Info patients (2)'!AU241,"CHECK","")</f>
        <v/>
      </c>
      <c r="AV241" s="276" t="str">
        <f>IF('Info patients (1)'!AV241&lt;&gt;'Info patients (2)'!AV241,"CHECK","")</f>
        <v/>
      </c>
      <c r="AW241" s="276" t="str">
        <f>IF('Info patients (1)'!AW241&lt;&gt;'Info patients (2)'!AW241,"CHECK","")</f>
        <v/>
      </c>
      <c r="AX241" s="276" t="str">
        <f>IF('Info patients (1)'!AX241&lt;&gt;'Info patients (2)'!AX241,"CHECK","")</f>
        <v/>
      </c>
      <c r="AY241" s="276" t="str">
        <f>IF('Info patients (1)'!AY241&lt;&gt;'Info patients (2)'!AY241,"CHECK","")</f>
        <v/>
      </c>
      <c r="AZ241" s="276" t="str">
        <f>IF('Info patients (1)'!AZ241&lt;&gt;'Info patients (2)'!AZ241,"CHECK","")</f>
        <v/>
      </c>
      <c r="BA241" s="276" t="str">
        <f>IF('Info patients (1)'!BA241&lt;&gt;'Info patients (2)'!BA241,"CHECK","")</f>
        <v/>
      </c>
      <c r="BB241" s="276" t="str">
        <f>IF('Info patients (1)'!BB241&lt;&gt;'Info patients (2)'!BB241,"CHECK","")</f>
        <v/>
      </c>
      <c r="BC241" s="276" t="str">
        <f>IF('Info patients (1)'!BC241&lt;&gt;'Info patients (2)'!BC241,"CHECK","")</f>
        <v/>
      </c>
      <c r="BD241" s="276" t="str">
        <f>IF('Info patients (1)'!BD241&lt;&gt;'Info patients (2)'!BD241,"CHECK","")</f>
        <v/>
      </c>
      <c r="BE241" s="276" t="str">
        <f>IF('Info patients (1)'!BE241&lt;&gt;'Info patients (2)'!BE241,"CHECK","")</f>
        <v/>
      </c>
      <c r="BF241" s="276" t="str">
        <f>IF('Info patients (1)'!BF241&lt;&gt;'Info patients (2)'!BF241,"CHECK","")</f>
        <v/>
      </c>
      <c r="BG241" s="276" t="str">
        <f>IF('Info patients (1)'!BG241&lt;&gt;'Info patients (2)'!BG241,"CHECK","")</f>
        <v/>
      </c>
      <c r="BH241" s="276" t="str">
        <f>IF('Info patients (1)'!BH241&lt;&gt;'Info patients (2)'!BH241,"CHECK","")</f>
        <v/>
      </c>
      <c r="BI241" s="276" t="str">
        <f>IF('Info patients (1)'!BI241&lt;&gt;'Info patients (2)'!BI241,"CHECK","")</f>
        <v/>
      </c>
      <c r="BJ241" s="276" t="str">
        <f>IF('Info patients (1)'!BJ241&lt;&gt;'Info patients (2)'!BJ241,"CHECK","")</f>
        <v/>
      </c>
      <c r="BK241" s="276" t="str">
        <f>IF('Info patients (1)'!BK241&lt;&gt;'Info patients (2)'!BK241,"CHECK","")</f>
        <v/>
      </c>
      <c r="BL241" s="276" t="str">
        <f>IF('Info patients (1)'!BL241&lt;&gt;'Info patients (2)'!BL241,"CHECK","")</f>
        <v/>
      </c>
      <c r="BM241" s="276" t="str">
        <f>IF('Info patients (1)'!BM241&lt;&gt;'Info patients (2)'!BM241,"CHECK","")</f>
        <v/>
      </c>
      <c r="BN241" s="276" t="str">
        <f>IF('Info patients (1)'!BN241&lt;&gt;'Info patients (2)'!BN241,"CHECK","")</f>
        <v/>
      </c>
      <c r="BO241" s="276" t="str">
        <f>IF('Info patients (1)'!BO241&lt;&gt;'Info patients (2)'!BO241,"CHECK","")</f>
        <v/>
      </c>
      <c r="BP241" s="276" t="str">
        <f>IF('Info patients (1)'!BP241&lt;&gt;'Info patients (2)'!BP241,"CHECK","")</f>
        <v/>
      </c>
      <c r="BQ241" s="276" t="str">
        <f>IF('Info patients (1)'!BQ241&lt;&gt;'Info patients (2)'!BQ241,"CHECK","")</f>
        <v/>
      </c>
      <c r="BR241" s="276" t="str">
        <f>IF('Info patients (1)'!BR241&lt;&gt;'Info patients (2)'!BR241,"CHECK","")</f>
        <v/>
      </c>
      <c r="BS241" s="276" t="str">
        <f>IF('Info patients (1)'!BS241&lt;&gt;'Info patients (2)'!BS241,"CHECK","")</f>
        <v/>
      </c>
      <c r="BT241" s="276" t="str">
        <f>IF('Info patients (1)'!BT241&lt;&gt;'Info patients (2)'!BT241,"CHECK","")</f>
        <v/>
      </c>
      <c r="BU241" s="276" t="str">
        <f>IF('Info patients (1)'!BU241&lt;&gt;'Info patients (2)'!BU241,"CHECK","")</f>
        <v/>
      </c>
      <c r="BV241" s="276" t="str">
        <f>IF('Info patients (1)'!BV241&lt;&gt;'Info patients (2)'!BV241,"CHECK","")</f>
        <v/>
      </c>
      <c r="BW241" s="276" t="str">
        <f>IF('Info patients (1)'!BW241&lt;&gt;'Info patients (2)'!BW241,"CHECK","")</f>
        <v/>
      </c>
      <c r="BX241" s="276" t="str">
        <f>IF('Info patients (1)'!BX241&lt;&gt;'Info patients (2)'!BX241,"CHECK","")</f>
        <v/>
      </c>
      <c r="BY241" s="276" t="str">
        <f>IF('Info patients (1)'!BY241&lt;&gt;'Info patients (2)'!BY241,"CHECK","")</f>
        <v/>
      </c>
      <c r="BZ241" s="276" t="str">
        <f>IF('Info patients (1)'!BZ241&lt;&gt;'Info patients (2)'!BZ241,"CHECK","")</f>
        <v/>
      </c>
      <c r="CA241" s="276" t="str">
        <f>IF('Info patients (1)'!CA241&lt;&gt;'Info patients (2)'!CA241,"CHECK","")</f>
        <v/>
      </c>
      <c r="CB241" s="276" t="str">
        <f>IF('Info patients (1)'!CB241&lt;&gt;'Info patients (2)'!CB241,"CHECK","")</f>
        <v/>
      </c>
      <c r="CC241" s="276" t="str">
        <f>IF('Info patients (1)'!CC241&lt;&gt;'Info patients (2)'!CC241,"CHECK","")</f>
        <v/>
      </c>
      <c r="CD241" s="276" t="str">
        <f>IF('Info patients (1)'!CD241&lt;&gt;'Info patients (2)'!CD241,"CHECK","")</f>
        <v/>
      </c>
      <c r="CE241" s="276" t="str">
        <f>IF('Info patients (1)'!CE241&lt;&gt;'Info patients (2)'!CE241,"CHECK","")</f>
        <v/>
      </c>
      <c r="CF241" s="276" t="str">
        <f>IF('Info patients (1)'!CF241&lt;&gt;'Info patients (2)'!CF241,"CHECK","")</f>
        <v/>
      </c>
      <c r="CG241" s="276" t="str">
        <f>IF('Info patients (1)'!CG241&lt;&gt;'Info patients (2)'!CG241,"CHECK","")</f>
        <v/>
      </c>
      <c r="CH241" s="276" t="str">
        <f>IF('Info patients (1)'!CH241&lt;&gt;'Info patients (2)'!CH241,"CHECK","")</f>
        <v/>
      </c>
      <c r="CI241" s="276" t="str">
        <f>IF('Info patients (1)'!CI241&lt;&gt;'Info patients (2)'!CI241,"CHECK","")</f>
        <v/>
      </c>
      <c r="CJ241" s="276" t="str">
        <f>IF('Info patients (1)'!CJ241&lt;&gt;'Info patients (2)'!CJ241,"CHECK","")</f>
        <v/>
      </c>
      <c r="CK241" s="276" t="str">
        <f>IF('Info patients (1)'!CK241&lt;&gt;'Info patients (2)'!CK241,"CHECK","")</f>
        <v/>
      </c>
      <c r="CL241" s="276" t="str">
        <f>IF('Info patients (1)'!CL241&lt;&gt;'Info patients (2)'!CL241,"CHECK","")</f>
        <v/>
      </c>
      <c r="CM241" s="276" t="str">
        <f>IF('Info patients (1)'!CM241&lt;&gt;'Info patients (2)'!CM241,"CHECK","")</f>
        <v/>
      </c>
      <c r="CN241" s="276" t="str">
        <f>IF('Info patients (1)'!CN241&lt;&gt;'Info patients (2)'!CN241,"CHECK","")</f>
        <v/>
      </c>
      <c r="CO241" s="276" t="str">
        <f>IF('Info patients (1)'!CO241&lt;&gt;'Info patients (2)'!CO241,"CHECK","")</f>
        <v/>
      </c>
      <c r="CP241" s="276" t="str">
        <f>IF('Info patients (1)'!CP241&lt;&gt;'Info patients (2)'!CP241,"CHECK","")</f>
        <v/>
      </c>
      <c r="CQ241" s="276" t="str">
        <f>IF('Info patients (1)'!CQ241&lt;&gt;'Info patients (2)'!CQ241,"CHECK","")</f>
        <v/>
      </c>
      <c r="CR241" s="276" t="str">
        <f>IF('Info patients (1)'!CR241&lt;&gt;'Info patients (2)'!CR241,"CHECK","")</f>
        <v/>
      </c>
      <c r="CS241" s="276" t="str">
        <f>IF('Info patients (1)'!CS241&lt;&gt;'Info patients (2)'!CS241,"CHECK","")</f>
        <v/>
      </c>
      <c r="CT241" s="276" t="str">
        <f>IF('Info patients (1)'!CT241&lt;&gt;'Info patients (2)'!CT241,"CHECK","")</f>
        <v/>
      </c>
      <c r="CU241" s="276" t="str">
        <f>IF('Info patients (1)'!CU241&lt;&gt;'Info patients (2)'!CU241,"CHECK","")</f>
        <v/>
      </c>
      <c r="CV241" s="276" t="str">
        <f>IF('Info patients (1)'!CV241&lt;&gt;'Info patients (2)'!CV241,"CHECK","")</f>
        <v/>
      </c>
      <c r="CW241" s="276" t="str">
        <f>IF('Info patients (1)'!CW241&lt;&gt;'Info patients (2)'!CW241,"CHECK","")</f>
        <v/>
      </c>
      <c r="CX241" s="276" t="str">
        <f>IF('Info patients (1)'!CX241&lt;&gt;'Info patients (2)'!CX241,"CHECK","")</f>
        <v/>
      </c>
      <c r="CY241" s="276" t="str">
        <f>IF('Info patients (1)'!CY241&lt;&gt;'Info patients (2)'!CY241,"CHECK","")</f>
        <v/>
      </c>
      <c r="CZ241" s="276" t="str">
        <f>IF('Info patients (1)'!CZ241&lt;&gt;'Info patients (2)'!CZ241,"CHECK","")</f>
        <v/>
      </c>
      <c r="DA241" s="276" t="str">
        <f>IF('Info patients (1)'!DA241&lt;&gt;'Info patients (2)'!DA241,"CHECK","")</f>
        <v/>
      </c>
      <c r="DB241" s="276" t="str">
        <f>IF('Info patients (1)'!DB241&lt;&gt;'Info patients (2)'!DB241,"CHECK","")</f>
        <v/>
      </c>
      <c r="DC241" s="276" t="str">
        <f>IF('Info patients (1)'!DC241&lt;&gt;'Info patients (2)'!DC241,"CHECK","")</f>
        <v/>
      </c>
      <c r="DD241" s="276" t="str">
        <f>IF('Info patients (1)'!DD241&lt;&gt;'Info patients (2)'!DD241,"CHECK","")</f>
        <v/>
      </c>
      <c r="DE241" s="276" t="str">
        <f>IF('Info patients (1)'!DE241&lt;&gt;'Info patients (2)'!DE241,"CHECK","")</f>
        <v/>
      </c>
      <c r="DF241" s="276" t="str">
        <f>IF('Info patients (1)'!DF241&lt;&gt;'Info patients (2)'!DF241,"CHECK","")</f>
        <v/>
      </c>
      <c r="DG241" s="276" t="str">
        <f>IF('Info patients (1)'!DG241&lt;&gt;'Info patients (2)'!DG241,"CHECK","")</f>
        <v/>
      </c>
      <c r="DH241" s="276" t="str">
        <f>IF('Info patients (1)'!DH241&lt;&gt;'Info patients (2)'!DH241,"CHECK","")</f>
        <v/>
      </c>
      <c r="DI241" s="276" t="str">
        <f>IF('Info patients (1)'!DI241&lt;&gt;'Info patients (2)'!DI241,"CHECK","")</f>
        <v/>
      </c>
      <c r="DJ241" s="276" t="str">
        <f>IF('Info patients (1)'!DJ241&lt;&gt;'Info patients (2)'!DJ241,"CHECK","")</f>
        <v/>
      </c>
      <c r="DK241" s="276" t="str">
        <f>IF('Info patients (1)'!DK241&lt;&gt;'Info patients (2)'!DK241,"CHECK","")</f>
        <v/>
      </c>
      <c r="DL241" s="276" t="str">
        <f>IF('Info patients (1)'!DL241&lt;&gt;'Info patients (2)'!DL241,"CHECK","")</f>
        <v/>
      </c>
      <c r="DM241" s="276" t="str">
        <f>IF('Info patients (1)'!DM241&lt;&gt;'Info patients (2)'!DM241,"CHECK","")</f>
        <v/>
      </c>
      <c r="DN241" s="276" t="str">
        <f>IF('Info patients (1)'!DN241&lt;&gt;'Info patients (2)'!DN241,"CHECK","")</f>
        <v/>
      </c>
      <c r="DO241" s="276" t="str">
        <f>IF('Info patients (1)'!DO241&lt;&gt;'Info patients (2)'!DO241,"CHECK","")</f>
        <v/>
      </c>
      <c r="DP241" s="276" t="str">
        <f>IF('Info patients (1)'!DP241&lt;&gt;'Info patients (2)'!DP241,"CHECK","")</f>
        <v/>
      </c>
      <c r="DQ241" s="276" t="str">
        <f>IF('Info patients (1)'!DQ241&lt;&gt;'Info patients (2)'!DQ241,"CHECK","")</f>
        <v/>
      </c>
    </row>
    <row r="242" spans="1:121" s="326" customFormat="1" ht="23.25" customHeight="1" x14ac:dyDescent="0.2">
      <c r="A242" s="276" t="str">
        <f>IF('Info patients (1)'!A242&lt;&gt;'Info patients (2)'!A242,"CHECK","")</f>
        <v/>
      </c>
      <c r="B242" s="276" t="str">
        <f>IF('Info patients (1)'!B242&lt;&gt;'Info patients (2)'!B242,"CHECK","")</f>
        <v/>
      </c>
      <c r="C242" s="276" t="str">
        <f>IF('Info patients (1)'!C242&lt;&gt;'Info patients (2)'!C242,"CHECK","")</f>
        <v/>
      </c>
      <c r="D242" s="276" t="str">
        <f>IF('Info patients (1)'!D242&lt;&gt;'Info patients (2)'!D242,"CHECK","")</f>
        <v/>
      </c>
      <c r="E242" s="276" t="str">
        <f>IF('Info patients (1)'!E242&lt;&gt;'Info patients (2)'!E242,"CHECK","")</f>
        <v/>
      </c>
      <c r="F242" s="276" t="str">
        <f>IF('Info patients (1)'!F242&lt;&gt;'Info patients (2)'!F242,"CHECK","")</f>
        <v/>
      </c>
      <c r="G242" s="276" t="str">
        <f>IF('Info patients (1)'!G242&lt;&gt;'Info patients (2)'!G242,"CHECK","")</f>
        <v/>
      </c>
      <c r="H242" s="276" t="str">
        <f>IF('Info patients (1)'!H242&lt;&gt;'Info patients (2)'!H242,"CHECK","")</f>
        <v/>
      </c>
      <c r="I242" s="276" t="str">
        <f>IF('Info patients (1)'!I242&lt;&gt;'Info patients (2)'!I242,"CHECK","")</f>
        <v/>
      </c>
      <c r="J242" s="276" t="str">
        <f>IF('Info patients (1)'!J242&lt;&gt;'Info patients (2)'!J242,"CHECK","")</f>
        <v/>
      </c>
      <c r="K242" s="276" t="str">
        <f>IF('Info patients (1)'!K242&lt;&gt;'Info patients (2)'!K242,"CHECK","")</f>
        <v/>
      </c>
      <c r="L242" s="276" t="str">
        <f>IF('Info patients (1)'!L242&lt;&gt;'Info patients (2)'!L242,"CHECK","")</f>
        <v/>
      </c>
      <c r="M242" s="276" t="str">
        <f>IF('Info patients (1)'!M242&lt;&gt;'Info patients (2)'!M242,"CHECK","")</f>
        <v/>
      </c>
      <c r="N242" s="276" t="str">
        <f>IF('Info patients (1)'!N242&lt;&gt;'Info patients (2)'!N242,"CHECK","")</f>
        <v/>
      </c>
      <c r="O242" s="276" t="str">
        <f>IF('Info patients (1)'!O242&lt;&gt;'Info patients (2)'!O242,"CHECK","")</f>
        <v/>
      </c>
      <c r="P242" s="276" t="str">
        <f>IF('Info patients (1)'!P242&lt;&gt;'Info patients (2)'!P242,"CHECK","")</f>
        <v/>
      </c>
      <c r="Q242" s="276" t="str">
        <f>IF('Info patients (1)'!Q242&lt;&gt;'Info patients (2)'!Q242,"CHECK","")</f>
        <v/>
      </c>
      <c r="R242" s="276" t="str">
        <f>IF('Info patients (1)'!R242&lt;&gt;'Info patients (2)'!R242,"CHECK","")</f>
        <v/>
      </c>
      <c r="S242" s="276" t="str">
        <f>IF('Info patients (1)'!S242&lt;&gt;'Info patients (2)'!S242,"CHECK","")</f>
        <v/>
      </c>
      <c r="T242" s="276" t="str">
        <f>IF('Info patients (1)'!T242&lt;&gt;'Info patients (2)'!T242,"CHECK","")</f>
        <v/>
      </c>
      <c r="U242" s="276" t="str">
        <f>IF('Info patients (1)'!U242&lt;&gt;'Info patients (2)'!U242,"CHECK","")</f>
        <v/>
      </c>
      <c r="V242" s="276" t="str">
        <f>IF('Info patients (1)'!V242&lt;&gt;'Info patients (2)'!V242,"CHECK","")</f>
        <v/>
      </c>
      <c r="W242" s="276" t="str">
        <f>IF('Info patients (1)'!W242&lt;&gt;'Info patients (2)'!W242,"CHECK","")</f>
        <v/>
      </c>
      <c r="X242" s="276" t="str">
        <f>IF('Info patients (1)'!X242&lt;&gt;'Info patients (2)'!X242,"CHECK","")</f>
        <v/>
      </c>
      <c r="Y242" s="276" t="str">
        <f>IF('Info patients (1)'!Y242&lt;&gt;'Info patients (2)'!Y242,"CHECK","")</f>
        <v/>
      </c>
      <c r="Z242" s="276" t="str">
        <f>IF('Info patients (1)'!Z242&lt;&gt;'Info patients (2)'!Z242,"CHECK","")</f>
        <v/>
      </c>
      <c r="AA242" s="276" t="str">
        <f>IF('Info patients (1)'!AA242&lt;&gt;'Info patients (2)'!AA242,"CHECK","")</f>
        <v/>
      </c>
      <c r="AB242" s="276" t="str">
        <f>IF('Info patients (1)'!AB242&lt;&gt;'Info patients (2)'!AB242,"CHECK","")</f>
        <v/>
      </c>
      <c r="AC242" s="276" t="str">
        <f>IF('Info patients (1)'!AC242&lt;&gt;'Info patients (2)'!AC242,"CHECK","")</f>
        <v/>
      </c>
      <c r="AD242" s="276" t="str">
        <f>IF('Info patients (1)'!AD242&lt;&gt;'Info patients (2)'!AD242,"CHECK","")</f>
        <v/>
      </c>
      <c r="AE242" s="276" t="str">
        <f>IF('Info patients (1)'!AE242&lt;&gt;'Info patients (2)'!AE242,"CHECK","")</f>
        <v/>
      </c>
      <c r="AF242" s="276" t="str">
        <f>IF('Info patients (1)'!AF242&lt;&gt;'Info patients (2)'!AF242,"CHECK","")</f>
        <v/>
      </c>
      <c r="AG242" s="276" t="str">
        <f>IF('Info patients (1)'!AG242&lt;&gt;'Info patients (2)'!AG242,"CHECK","")</f>
        <v/>
      </c>
      <c r="AH242" s="276" t="str">
        <f>IF('Info patients (1)'!AH242&lt;&gt;'Info patients (2)'!AH242,"CHECK","")</f>
        <v/>
      </c>
      <c r="AI242" s="276" t="str">
        <f>IF('Info patients (1)'!AI242&lt;&gt;'Info patients (2)'!AI242,"CHECK","")</f>
        <v/>
      </c>
      <c r="AJ242" s="276" t="str">
        <f>IF('Info patients (1)'!AJ242&lt;&gt;'Info patients (2)'!AJ242,"CHECK","")</f>
        <v/>
      </c>
      <c r="AK242" s="276" t="str">
        <f>IF('Info patients (1)'!AK242&lt;&gt;'Info patients (2)'!AK242,"CHECK","")</f>
        <v/>
      </c>
      <c r="AL242" s="276" t="str">
        <f>IF('Info patients (1)'!AL242&lt;&gt;'Info patients (2)'!AL242,"CHECK","")</f>
        <v/>
      </c>
      <c r="AM242" s="276" t="str">
        <f>IF('Info patients (1)'!AM242&lt;&gt;'Info patients (2)'!AM242,"CHECK","")</f>
        <v/>
      </c>
      <c r="AN242" s="276" t="str">
        <f>IF('Info patients (1)'!AN242&lt;&gt;'Info patients (2)'!AN242,"CHECK","")</f>
        <v/>
      </c>
      <c r="AO242" s="276" t="str">
        <f>IF('Info patients (1)'!AO242&lt;&gt;'Info patients (2)'!AO242,"CHECK","")</f>
        <v/>
      </c>
      <c r="AP242" s="276" t="str">
        <f>IF('Info patients (1)'!AP242&lt;&gt;'Info patients (2)'!AP242,"CHECK","")</f>
        <v/>
      </c>
      <c r="AQ242" s="276" t="str">
        <f>IF('Info patients (1)'!AQ242&lt;&gt;'Info patients (2)'!AQ242,"CHECK","")</f>
        <v/>
      </c>
      <c r="AR242" s="276" t="str">
        <f>IF('Info patients (1)'!AR242&lt;&gt;'Info patients (2)'!AR242,"CHECK","")</f>
        <v/>
      </c>
      <c r="AS242" s="276" t="str">
        <f>IF('Info patients (1)'!AS242&lt;&gt;'Info patients (2)'!AS242,"CHECK","")</f>
        <v/>
      </c>
      <c r="AT242" s="276" t="str">
        <f>IF('Info patients (1)'!AT242&lt;&gt;'Info patients (2)'!AT242,"CHECK","")</f>
        <v/>
      </c>
      <c r="AU242" s="276" t="str">
        <f>IF('Info patients (1)'!AU242&lt;&gt;'Info patients (2)'!AU242,"CHECK","")</f>
        <v/>
      </c>
      <c r="AV242" s="276" t="str">
        <f>IF('Info patients (1)'!AV242&lt;&gt;'Info patients (2)'!AV242,"CHECK","")</f>
        <v/>
      </c>
      <c r="AW242" s="276" t="str">
        <f>IF('Info patients (1)'!AW242&lt;&gt;'Info patients (2)'!AW242,"CHECK","")</f>
        <v/>
      </c>
      <c r="AX242" s="276" t="str">
        <f>IF('Info patients (1)'!AX242&lt;&gt;'Info patients (2)'!AX242,"CHECK","")</f>
        <v/>
      </c>
      <c r="AY242" s="276" t="str">
        <f>IF('Info patients (1)'!AY242&lt;&gt;'Info patients (2)'!AY242,"CHECK","")</f>
        <v/>
      </c>
      <c r="AZ242" s="276" t="str">
        <f>IF('Info patients (1)'!AZ242&lt;&gt;'Info patients (2)'!AZ242,"CHECK","")</f>
        <v/>
      </c>
      <c r="BA242" s="276" t="str">
        <f>IF('Info patients (1)'!BA242&lt;&gt;'Info patients (2)'!BA242,"CHECK","")</f>
        <v/>
      </c>
      <c r="BB242" s="276" t="str">
        <f>IF('Info patients (1)'!BB242&lt;&gt;'Info patients (2)'!BB242,"CHECK","")</f>
        <v/>
      </c>
      <c r="BC242" s="276" t="str">
        <f>IF('Info patients (1)'!BC242&lt;&gt;'Info patients (2)'!BC242,"CHECK","")</f>
        <v/>
      </c>
      <c r="BD242" s="276" t="str">
        <f>IF('Info patients (1)'!BD242&lt;&gt;'Info patients (2)'!BD242,"CHECK","")</f>
        <v/>
      </c>
      <c r="BE242" s="276" t="str">
        <f>IF('Info patients (1)'!BE242&lt;&gt;'Info patients (2)'!BE242,"CHECK","")</f>
        <v/>
      </c>
      <c r="BF242" s="276" t="str">
        <f>IF('Info patients (1)'!BF242&lt;&gt;'Info patients (2)'!BF242,"CHECK","")</f>
        <v/>
      </c>
      <c r="BG242" s="276" t="str">
        <f>IF('Info patients (1)'!BG242&lt;&gt;'Info patients (2)'!BG242,"CHECK","")</f>
        <v/>
      </c>
      <c r="BH242" s="276" t="str">
        <f>IF('Info patients (1)'!BH242&lt;&gt;'Info patients (2)'!BH242,"CHECK","")</f>
        <v/>
      </c>
      <c r="BI242" s="276" t="str">
        <f>IF('Info patients (1)'!BI242&lt;&gt;'Info patients (2)'!BI242,"CHECK","")</f>
        <v/>
      </c>
      <c r="BJ242" s="276" t="str">
        <f>IF('Info patients (1)'!BJ242&lt;&gt;'Info patients (2)'!BJ242,"CHECK","")</f>
        <v/>
      </c>
      <c r="BK242" s="276" t="str">
        <f>IF('Info patients (1)'!BK242&lt;&gt;'Info patients (2)'!BK242,"CHECK","")</f>
        <v/>
      </c>
      <c r="BL242" s="276" t="str">
        <f>IF('Info patients (1)'!BL242&lt;&gt;'Info patients (2)'!BL242,"CHECK","")</f>
        <v/>
      </c>
      <c r="BM242" s="276" t="str">
        <f>IF('Info patients (1)'!BM242&lt;&gt;'Info patients (2)'!BM242,"CHECK","")</f>
        <v/>
      </c>
      <c r="BN242" s="276" t="str">
        <f>IF('Info patients (1)'!BN242&lt;&gt;'Info patients (2)'!BN242,"CHECK","")</f>
        <v/>
      </c>
      <c r="BO242" s="276" t="str">
        <f>IF('Info patients (1)'!BO242&lt;&gt;'Info patients (2)'!BO242,"CHECK","")</f>
        <v/>
      </c>
      <c r="BP242" s="276" t="str">
        <f>IF('Info patients (1)'!BP242&lt;&gt;'Info patients (2)'!BP242,"CHECK","")</f>
        <v/>
      </c>
      <c r="BQ242" s="276" t="str">
        <f>IF('Info patients (1)'!BQ242&lt;&gt;'Info patients (2)'!BQ242,"CHECK","")</f>
        <v/>
      </c>
      <c r="BR242" s="276" t="str">
        <f>IF('Info patients (1)'!BR242&lt;&gt;'Info patients (2)'!BR242,"CHECK","")</f>
        <v/>
      </c>
      <c r="BS242" s="276" t="str">
        <f>IF('Info patients (1)'!BS242&lt;&gt;'Info patients (2)'!BS242,"CHECK","")</f>
        <v/>
      </c>
      <c r="BT242" s="276" t="str">
        <f>IF('Info patients (1)'!BT242&lt;&gt;'Info patients (2)'!BT242,"CHECK","")</f>
        <v/>
      </c>
      <c r="BU242" s="276" t="str">
        <f>IF('Info patients (1)'!BU242&lt;&gt;'Info patients (2)'!BU242,"CHECK","")</f>
        <v/>
      </c>
      <c r="BV242" s="276" t="str">
        <f>IF('Info patients (1)'!BV242&lt;&gt;'Info patients (2)'!BV242,"CHECK","")</f>
        <v/>
      </c>
      <c r="BW242" s="276" t="str">
        <f>IF('Info patients (1)'!BW242&lt;&gt;'Info patients (2)'!BW242,"CHECK","")</f>
        <v/>
      </c>
      <c r="BX242" s="276" t="str">
        <f>IF('Info patients (1)'!BX242&lt;&gt;'Info patients (2)'!BX242,"CHECK","")</f>
        <v/>
      </c>
      <c r="BY242" s="276" t="str">
        <f>IF('Info patients (1)'!BY242&lt;&gt;'Info patients (2)'!BY242,"CHECK","")</f>
        <v/>
      </c>
      <c r="BZ242" s="276" t="str">
        <f>IF('Info patients (1)'!BZ242&lt;&gt;'Info patients (2)'!BZ242,"CHECK","")</f>
        <v/>
      </c>
      <c r="CA242" s="276" t="str">
        <f>IF('Info patients (1)'!CA242&lt;&gt;'Info patients (2)'!CA242,"CHECK","")</f>
        <v/>
      </c>
      <c r="CB242" s="276" t="str">
        <f>IF('Info patients (1)'!CB242&lt;&gt;'Info patients (2)'!CB242,"CHECK","")</f>
        <v/>
      </c>
      <c r="CC242" s="276" t="str">
        <f>IF('Info patients (1)'!CC242&lt;&gt;'Info patients (2)'!CC242,"CHECK","")</f>
        <v/>
      </c>
      <c r="CD242" s="276" t="str">
        <f>IF('Info patients (1)'!CD242&lt;&gt;'Info patients (2)'!CD242,"CHECK","")</f>
        <v/>
      </c>
      <c r="CE242" s="276" t="str">
        <f>IF('Info patients (1)'!CE242&lt;&gt;'Info patients (2)'!CE242,"CHECK","")</f>
        <v/>
      </c>
      <c r="CF242" s="276" t="str">
        <f>IF('Info patients (1)'!CF242&lt;&gt;'Info patients (2)'!CF242,"CHECK","")</f>
        <v/>
      </c>
      <c r="CG242" s="276" t="str">
        <f>IF('Info patients (1)'!CG242&lt;&gt;'Info patients (2)'!CG242,"CHECK","")</f>
        <v/>
      </c>
      <c r="CH242" s="276" t="str">
        <f>IF('Info patients (1)'!CH242&lt;&gt;'Info patients (2)'!CH242,"CHECK","")</f>
        <v/>
      </c>
      <c r="CI242" s="276" t="str">
        <f>IF('Info patients (1)'!CI242&lt;&gt;'Info patients (2)'!CI242,"CHECK","")</f>
        <v/>
      </c>
      <c r="CJ242" s="276" t="str">
        <f>IF('Info patients (1)'!CJ242&lt;&gt;'Info patients (2)'!CJ242,"CHECK","")</f>
        <v/>
      </c>
      <c r="CK242" s="276" t="str">
        <f>IF('Info patients (1)'!CK242&lt;&gt;'Info patients (2)'!CK242,"CHECK","")</f>
        <v/>
      </c>
      <c r="CL242" s="276" t="str">
        <f>IF('Info patients (1)'!CL242&lt;&gt;'Info patients (2)'!CL242,"CHECK","")</f>
        <v/>
      </c>
      <c r="CM242" s="276" t="str">
        <f>IF('Info patients (1)'!CM242&lt;&gt;'Info patients (2)'!CM242,"CHECK","")</f>
        <v/>
      </c>
      <c r="CN242" s="276" t="str">
        <f>IF('Info patients (1)'!CN242&lt;&gt;'Info patients (2)'!CN242,"CHECK","")</f>
        <v/>
      </c>
      <c r="CO242" s="276" t="str">
        <f>IF('Info patients (1)'!CO242&lt;&gt;'Info patients (2)'!CO242,"CHECK","")</f>
        <v/>
      </c>
      <c r="CP242" s="276" t="str">
        <f>IF('Info patients (1)'!CP242&lt;&gt;'Info patients (2)'!CP242,"CHECK","")</f>
        <v/>
      </c>
      <c r="CQ242" s="276" t="str">
        <f>IF('Info patients (1)'!CQ242&lt;&gt;'Info patients (2)'!CQ242,"CHECK","")</f>
        <v/>
      </c>
      <c r="CR242" s="276" t="str">
        <f>IF('Info patients (1)'!CR242&lt;&gt;'Info patients (2)'!CR242,"CHECK","")</f>
        <v/>
      </c>
      <c r="CS242" s="276" t="str">
        <f>IF('Info patients (1)'!CS242&lt;&gt;'Info patients (2)'!CS242,"CHECK","")</f>
        <v/>
      </c>
      <c r="CT242" s="276" t="str">
        <f>IF('Info patients (1)'!CT242&lt;&gt;'Info patients (2)'!CT242,"CHECK","")</f>
        <v/>
      </c>
      <c r="CU242" s="276" t="str">
        <f>IF('Info patients (1)'!CU242&lt;&gt;'Info patients (2)'!CU242,"CHECK","")</f>
        <v/>
      </c>
      <c r="CV242" s="276" t="str">
        <f>IF('Info patients (1)'!CV242&lt;&gt;'Info patients (2)'!CV242,"CHECK","")</f>
        <v/>
      </c>
      <c r="CW242" s="276" t="str">
        <f>IF('Info patients (1)'!CW242&lt;&gt;'Info patients (2)'!CW242,"CHECK","")</f>
        <v/>
      </c>
      <c r="CX242" s="276" t="str">
        <f>IF('Info patients (1)'!CX242&lt;&gt;'Info patients (2)'!CX242,"CHECK","")</f>
        <v/>
      </c>
      <c r="CY242" s="276" t="str">
        <f>IF('Info patients (1)'!CY242&lt;&gt;'Info patients (2)'!CY242,"CHECK","")</f>
        <v/>
      </c>
      <c r="CZ242" s="276" t="str">
        <f>IF('Info patients (1)'!CZ242&lt;&gt;'Info patients (2)'!CZ242,"CHECK","")</f>
        <v/>
      </c>
      <c r="DA242" s="276" t="str">
        <f>IF('Info patients (1)'!DA242&lt;&gt;'Info patients (2)'!DA242,"CHECK","")</f>
        <v/>
      </c>
      <c r="DB242" s="276" t="str">
        <f>IF('Info patients (1)'!DB242&lt;&gt;'Info patients (2)'!DB242,"CHECK","")</f>
        <v/>
      </c>
      <c r="DC242" s="276" t="str">
        <f>IF('Info patients (1)'!DC242&lt;&gt;'Info patients (2)'!DC242,"CHECK","")</f>
        <v/>
      </c>
      <c r="DD242" s="276" t="str">
        <f>IF('Info patients (1)'!DD242&lt;&gt;'Info patients (2)'!DD242,"CHECK","")</f>
        <v/>
      </c>
      <c r="DE242" s="276" t="str">
        <f>IF('Info patients (1)'!DE242&lt;&gt;'Info patients (2)'!DE242,"CHECK","")</f>
        <v/>
      </c>
      <c r="DF242" s="276" t="str">
        <f>IF('Info patients (1)'!DF242&lt;&gt;'Info patients (2)'!DF242,"CHECK","")</f>
        <v/>
      </c>
      <c r="DG242" s="276" t="str">
        <f>IF('Info patients (1)'!DG242&lt;&gt;'Info patients (2)'!DG242,"CHECK","")</f>
        <v/>
      </c>
      <c r="DH242" s="276" t="str">
        <f>IF('Info patients (1)'!DH242&lt;&gt;'Info patients (2)'!DH242,"CHECK","")</f>
        <v/>
      </c>
      <c r="DI242" s="276" t="str">
        <f>IF('Info patients (1)'!DI242&lt;&gt;'Info patients (2)'!DI242,"CHECK","")</f>
        <v/>
      </c>
      <c r="DJ242" s="276" t="str">
        <f>IF('Info patients (1)'!DJ242&lt;&gt;'Info patients (2)'!DJ242,"CHECK","")</f>
        <v/>
      </c>
      <c r="DK242" s="276" t="str">
        <f>IF('Info patients (1)'!DK242&lt;&gt;'Info patients (2)'!DK242,"CHECK","")</f>
        <v/>
      </c>
      <c r="DL242" s="276" t="str">
        <f>IF('Info patients (1)'!DL242&lt;&gt;'Info patients (2)'!DL242,"CHECK","")</f>
        <v/>
      </c>
      <c r="DM242" s="276" t="str">
        <f>IF('Info patients (1)'!DM242&lt;&gt;'Info patients (2)'!DM242,"CHECK","")</f>
        <v/>
      </c>
      <c r="DN242" s="276" t="str">
        <f>IF('Info patients (1)'!DN242&lt;&gt;'Info patients (2)'!DN242,"CHECK","")</f>
        <v/>
      </c>
      <c r="DO242" s="276" t="str">
        <f>IF('Info patients (1)'!DO242&lt;&gt;'Info patients (2)'!DO242,"CHECK","")</f>
        <v/>
      </c>
      <c r="DP242" s="276" t="str">
        <f>IF('Info patients (1)'!DP242&lt;&gt;'Info patients (2)'!DP242,"CHECK","")</f>
        <v/>
      </c>
      <c r="DQ242" s="276" t="str">
        <f>IF('Info patients (1)'!DQ242&lt;&gt;'Info patients (2)'!DQ242,"CHECK","")</f>
        <v/>
      </c>
    </row>
    <row r="243" spans="1:121" s="326" customFormat="1" ht="23.25" customHeight="1" x14ac:dyDescent="0.2">
      <c r="A243" s="276" t="str">
        <f>IF('Info patients (1)'!A243&lt;&gt;'Info patients (2)'!A243,"CHECK","")</f>
        <v/>
      </c>
      <c r="B243" s="276" t="str">
        <f>IF('Info patients (1)'!B243&lt;&gt;'Info patients (2)'!B243,"CHECK","")</f>
        <v/>
      </c>
      <c r="C243" s="276" t="str">
        <f>IF('Info patients (1)'!C243&lt;&gt;'Info patients (2)'!C243,"CHECK","")</f>
        <v/>
      </c>
      <c r="D243" s="276" t="str">
        <f>IF('Info patients (1)'!D243&lt;&gt;'Info patients (2)'!D243,"CHECK","")</f>
        <v/>
      </c>
      <c r="E243" s="276" t="str">
        <f>IF('Info patients (1)'!E243&lt;&gt;'Info patients (2)'!E243,"CHECK","")</f>
        <v/>
      </c>
      <c r="F243" s="276" t="str">
        <f>IF('Info patients (1)'!F243&lt;&gt;'Info patients (2)'!F243,"CHECK","")</f>
        <v/>
      </c>
      <c r="G243" s="276" t="str">
        <f>IF('Info patients (1)'!G243&lt;&gt;'Info patients (2)'!G243,"CHECK","")</f>
        <v/>
      </c>
      <c r="H243" s="276" t="str">
        <f>IF('Info patients (1)'!H243&lt;&gt;'Info patients (2)'!H243,"CHECK","")</f>
        <v/>
      </c>
      <c r="I243" s="276" t="str">
        <f>IF('Info patients (1)'!I243&lt;&gt;'Info patients (2)'!I243,"CHECK","")</f>
        <v/>
      </c>
      <c r="J243" s="276" t="str">
        <f>IF('Info patients (1)'!J243&lt;&gt;'Info patients (2)'!J243,"CHECK","")</f>
        <v/>
      </c>
      <c r="K243" s="276" t="str">
        <f>IF('Info patients (1)'!K243&lt;&gt;'Info patients (2)'!K243,"CHECK","")</f>
        <v/>
      </c>
      <c r="L243" s="276" t="str">
        <f>IF('Info patients (1)'!L243&lt;&gt;'Info patients (2)'!L243,"CHECK","")</f>
        <v/>
      </c>
      <c r="M243" s="276" t="str">
        <f>IF('Info patients (1)'!M243&lt;&gt;'Info patients (2)'!M243,"CHECK","")</f>
        <v/>
      </c>
      <c r="N243" s="276" t="str">
        <f>IF('Info patients (1)'!N243&lt;&gt;'Info patients (2)'!N243,"CHECK","")</f>
        <v/>
      </c>
      <c r="O243" s="276" t="str">
        <f>IF('Info patients (1)'!O243&lt;&gt;'Info patients (2)'!O243,"CHECK","")</f>
        <v/>
      </c>
      <c r="P243" s="276" t="str">
        <f>IF('Info patients (1)'!P243&lt;&gt;'Info patients (2)'!P243,"CHECK","")</f>
        <v/>
      </c>
      <c r="Q243" s="276" t="str">
        <f>IF('Info patients (1)'!Q243&lt;&gt;'Info patients (2)'!Q243,"CHECK","")</f>
        <v/>
      </c>
      <c r="R243" s="276" t="str">
        <f>IF('Info patients (1)'!R243&lt;&gt;'Info patients (2)'!R243,"CHECK","")</f>
        <v/>
      </c>
      <c r="S243" s="276" t="str">
        <f>IF('Info patients (1)'!S243&lt;&gt;'Info patients (2)'!S243,"CHECK","")</f>
        <v/>
      </c>
      <c r="T243" s="276" t="str">
        <f>IF('Info patients (1)'!T243&lt;&gt;'Info patients (2)'!T243,"CHECK","")</f>
        <v/>
      </c>
      <c r="U243" s="276" t="str">
        <f>IF('Info patients (1)'!U243&lt;&gt;'Info patients (2)'!U243,"CHECK","")</f>
        <v/>
      </c>
      <c r="V243" s="276" t="str">
        <f>IF('Info patients (1)'!V243&lt;&gt;'Info patients (2)'!V243,"CHECK","")</f>
        <v/>
      </c>
      <c r="W243" s="276" t="str">
        <f>IF('Info patients (1)'!W243&lt;&gt;'Info patients (2)'!W243,"CHECK","")</f>
        <v/>
      </c>
      <c r="X243" s="276" t="str">
        <f>IF('Info patients (1)'!X243&lt;&gt;'Info patients (2)'!X243,"CHECK","")</f>
        <v/>
      </c>
      <c r="Y243" s="276" t="str">
        <f>IF('Info patients (1)'!Y243&lt;&gt;'Info patients (2)'!Y243,"CHECK","")</f>
        <v/>
      </c>
      <c r="Z243" s="276" t="str">
        <f>IF('Info patients (1)'!Z243&lt;&gt;'Info patients (2)'!Z243,"CHECK","")</f>
        <v/>
      </c>
      <c r="AA243" s="276" t="str">
        <f>IF('Info patients (1)'!AA243&lt;&gt;'Info patients (2)'!AA243,"CHECK","")</f>
        <v/>
      </c>
      <c r="AB243" s="276" t="str">
        <f>IF('Info patients (1)'!AB243&lt;&gt;'Info patients (2)'!AB243,"CHECK","")</f>
        <v/>
      </c>
      <c r="AC243" s="276" t="str">
        <f>IF('Info patients (1)'!AC243&lt;&gt;'Info patients (2)'!AC243,"CHECK","")</f>
        <v/>
      </c>
      <c r="AD243" s="276" t="str">
        <f>IF('Info patients (1)'!AD243&lt;&gt;'Info patients (2)'!AD243,"CHECK","")</f>
        <v/>
      </c>
      <c r="AE243" s="276" t="str">
        <f>IF('Info patients (1)'!AE243&lt;&gt;'Info patients (2)'!AE243,"CHECK","")</f>
        <v/>
      </c>
      <c r="AF243" s="276" t="str">
        <f>IF('Info patients (1)'!AF243&lt;&gt;'Info patients (2)'!AF243,"CHECK","")</f>
        <v/>
      </c>
      <c r="AG243" s="276" t="str">
        <f>IF('Info patients (1)'!AG243&lt;&gt;'Info patients (2)'!AG243,"CHECK","")</f>
        <v/>
      </c>
      <c r="AH243" s="276" t="str">
        <f>IF('Info patients (1)'!AH243&lt;&gt;'Info patients (2)'!AH243,"CHECK","")</f>
        <v/>
      </c>
      <c r="AI243" s="276" t="str">
        <f>IF('Info patients (1)'!AI243&lt;&gt;'Info patients (2)'!AI243,"CHECK","")</f>
        <v/>
      </c>
      <c r="AJ243" s="276" t="str">
        <f>IF('Info patients (1)'!AJ243&lt;&gt;'Info patients (2)'!AJ243,"CHECK","")</f>
        <v/>
      </c>
      <c r="AK243" s="276" t="str">
        <f>IF('Info patients (1)'!AK243&lt;&gt;'Info patients (2)'!AK243,"CHECK","")</f>
        <v/>
      </c>
      <c r="AL243" s="276" t="str">
        <f>IF('Info patients (1)'!AL243&lt;&gt;'Info patients (2)'!AL243,"CHECK","")</f>
        <v/>
      </c>
      <c r="AM243" s="276" t="str">
        <f>IF('Info patients (1)'!AM243&lt;&gt;'Info patients (2)'!AM243,"CHECK","")</f>
        <v/>
      </c>
      <c r="AN243" s="276" t="str">
        <f>IF('Info patients (1)'!AN243&lt;&gt;'Info patients (2)'!AN243,"CHECK","")</f>
        <v/>
      </c>
      <c r="AO243" s="276" t="str">
        <f>IF('Info patients (1)'!AO243&lt;&gt;'Info patients (2)'!AO243,"CHECK","")</f>
        <v/>
      </c>
      <c r="AP243" s="276" t="str">
        <f>IF('Info patients (1)'!AP243&lt;&gt;'Info patients (2)'!AP243,"CHECK","")</f>
        <v/>
      </c>
      <c r="AQ243" s="276" t="str">
        <f>IF('Info patients (1)'!AQ243&lt;&gt;'Info patients (2)'!AQ243,"CHECK","")</f>
        <v/>
      </c>
      <c r="AR243" s="276" t="str">
        <f>IF('Info patients (1)'!AR243&lt;&gt;'Info patients (2)'!AR243,"CHECK","")</f>
        <v/>
      </c>
      <c r="AS243" s="276" t="str">
        <f>IF('Info patients (1)'!AS243&lt;&gt;'Info patients (2)'!AS243,"CHECK","")</f>
        <v/>
      </c>
      <c r="AT243" s="276" t="str">
        <f>IF('Info patients (1)'!AT243&lt;&gt;'Info patients (2)'!AT243,"CHECK","")</f>
        <v/>
      </c>
      <c r="AU243" s="276" t="str">
        <f>IF('Info patients (1)'!AU243&lt;&gt;'Info patients (2)'!AU243,"CHECK","")</f>
        <v/>
      </c>
      <c r="AV243" s="276" t="str">
        <f>IF('Info patients (1)'!AV243&lt;&gt;'Info patients (2)'!AV243,"CHECK","")</f>
        <v/>
      </c>
      <c r="AW243" s="276" t="str">
        <f>IF('Info patients (1)'!AW243&lt;&gt;'Info patients (2)'!AW243,"CHECK","")</f>
        <v/>
      </c>
      <c r="AX243" s="276" t="str">
        <f>IF('Info patients (1)'!AX243&lt;&gt;'Info patients (2)'!AX243,"CHECK","")</f>
        <v/>
      </c>
      <c r="AY243" s="276" t="str">
        <f>IF('Info patients (1)'!AY243&lt;&gt;'Info patients (2)'!AY243,"CHECK","")</f>
        <v/>
      </c>
      <c r="AZ243" s="276" t="str">
        <f>IF('Info patients (1)'!AZ243&lt;&gt;'Info patients (2)'!AZ243,"CHECK","")</f>
        <v/>
      </c>
      <c r="BA243" s="276" t="str">
        <f>IF('Info patients (1)'!BA243&lt;&gt;'Info patients (2)'!BA243,"CHECK","")</f>
        <v/>
      </c>
      <c r="BB243" s="276" t="str">
        <f>IF('Info patients (1)'!BB243&lt;&gt;'Info patients (2)'!BB243,"CHECK","")</f>
        <v/>
      </c>
      <c r="BC243" s="276" t="str">
        <f>IF('Info patients (1)'!BC243&lt;&gt;'Info patients (2)'!BC243,"CHECK","")</f>
        <v/>
      </c>
      <c r="BD243" s="276" t="str">
        <f>IF('Info patients (1)'!BD243&lt;&gt;'Info patients (2)'!BD243,"CHECK","")</f>
        <v/>
      </c>
      <c r="BE243" s="276" t="str">
        <f>IF('Info patients (1)'!BE243&lt;&gt;'Info patients (2)'!BE243,"CHECK","")</f>
        <v/>
      </c>
      <c r="BF243" s="276" t="str">
        <f>IF('Info patients (1)'!BF243&lt;&gt;'Info patients (2)'!BF243,"CHECK","")</f>
        <v/>
      </c>
      <c r="BG243" s="276" t="str">
        <f>IF('Info patients (1)'!BG243&lt;&gt;'Info patients (2)'!BG243,"CHECK","")</f>
        <v/>
      </c>
      <c r="BH243" s="276" t="str">
        <f>IF('Info patients (1)'!BH243&lt;&gt;'Info patients (2)'!BH243,"CHECK","")</f>
        <v/>
      </c>
      <c r="BI243" s="276" t="str">
        <f>IF('Info patients (1)'!BI243&lt;&gt;'Info patients (2)'!BI243,"CHECK","")</f>
        <v/>
      </c>
      <c r="BJ243" s="276" t="str">
        <f>IF('Info patients (1)'!BJ243&lt;&gt;'Info patients (2)'!BJ243,"CHECK","")</f>
        <v/>
      </c>
      <c r="BK243" s="276" t="str">
        <f>IF('Info patients (1)'!BK243&lt;&gt;'Info patients (2)'!BK243,"CHECK","")</f>
        <v/>
      </c>
      <c r="BL243" s="276" t="str">
        <f>IF('Info patients (1)'!BL243&lt;&gt;'Info patients (2)'!BL243,"CHECK","")</f>
        <v/>
      </c>
      <c r="BM243" s="276" t="str">
        <f>IF('Info patients (1)'!BM243&lt;&gt;'Info patients (2)'!BM243,"CHECK","")</f>
        <v/>
      </c>
      <c r="BN243" s="276" t="str">
        <f>IF('Info patients (1)'!BN243&lt;&gt;'Info patients (2)'!BN243,"CHECK","")</f>
        <v/>
      </c>
      <c r="BO243" s="276" t="str">
        <f>IF('Info patients (1)'!BO243&lt;&gt;'Info patients (2)'!BO243,"CHECK","")</f>
        <v/>
      </c>
      <c r="BP243" s="276" t="str">
        <f>IF('Info patients (1)'!BP243&lt;&gt;'Info patients (2)'!BP243,"CHECK","")</f>
        <v/>
      </c>
      <c r="BQ243" s="276" t="str">
        <f>IF('Info patients (1)'!BQ243&lt;&gt;'Info patients (2)'!BQ243,"CHECK","")</f>
        <v/>
      </c>
      <c r="BR243" s="276" t="str">
        <f>IF('Info patients (1)'!BR243&lt;&gt;'Info patients (2)'!BR243,"CHECK","")</f>
        <v/>
      </c>
      <c r="BS243" s="276" t="str">
        <f>IF('Info patients (1)'!BS243&lt;&gt;'Info patients (2)'!BS243,"CHECK","")</f>
        <v/>
      </c>
      <c r="BT243" s="276" t="str">
        <f>IF('Info patients (1)'!BT243&lt;&gt;'Info patients (2)'!BT243,"CHECK","")</f>
        <v/>
      </c>
      <c r="BU243" s="276" t="str">
        <f>IF('Info patients (1)'!BU243&lt;&gt;'Info patients (2)'!BU243,"CHECK","")</f>
        <v/>
      </c>
      <c r="BV243" s="276" t="str">
        <f>IF('Info patients (1)'!BV243&lt;&gt;'Info patients (2)'!BV243,"CHECK","")</f>
        <v/>
      </c>
      <c r="BW243" s="276" t="str">
        <f>IF('Info patients (1)'!BW243&lt;&gt;'Info patients (2)'!BW243,"CHECK","")</f>
        <v/>
      </c>
      <c r="BX243" s="276" t="str">
        <f>IF('Info patients (1)'!BX243&lt;&gt;'Info patients (2)'!BX243,"CHECK","")</f>
        <v/>
      </c>
      <c r="BY243" s="276" t="str">
        <f>IF('Info patients (1)'!BY243&lt;&gt;'Info patients (2)'!BY243,"CHECK","")</f>
        <v/>
      </c>
      <c r="BZ243" s="276" t="str">
        <f>IF('Info patients (1)'!BZ243&lt;&gt;'Info patients (2)'!BZ243,"CHECK","")</f>
        <v/>
      </c>
      <c r="CA243" s="276" t="str">
        <f>IF('Info patients (1)'!CA243&lt;&gt;'Info patients (2)'!CA243,"CHECK","")</f>
        <v/>
      </c>
      <c r="CB243" s="276" t="str">
        <f>IF('Info patients (1)'!CB243&lt;&gt;'Info patients (2)'!CB243,"CHECK","")</f>
        <v/>
      </c>
      <c r="CC243" s="276" t="str">
        <f>IF('Info patients (1)'!CC243&lt;&gt;'Info patients (2)'!CC243,"CHECK","")</f>
        <v/>
      </c>
      <c r="CD243" s="276" t="str">
        <f>IF('Info patients (1)'!CD243&lt;&gt;'Info patients (2)'!CD243,"CHECK","")</f>
        <v/>
      </c>
      <c r="CE243" s="276" t="str">
        <f>IF('Info patients (1)'!CE243&lt;&gt;'Info patients (2)'!CE243,"CHECK","")</f>
        <v/>
      </c>
      <c r="CF243" s="276" t="str">
        <f>IF('Info patients (1)'!CF243&lt;&gt;'Info patients (2)'!CF243,"CHECK","")</f>
        <v/>
      </c>
      <c r="CG243" s="276" t="str">
        <f>IF('Info patients (1)'!CG243&lt;&gt;'Info patients (2)'!CG243,"CHECK","")</f>
        <v/>
      </c>
      <c r="CH243" s="276" t="str">
        <f>IF('Info patients (1)'!CH243&lt;&gt;'Info patients (2)'!CH243,"CHECK","")</f>
        <v/>
      </c>
      <c r="CI243" s="276" t="str">
        <f>IF('Info patients (1)'!CI243&lt;&gt;'Info patients (2)'!CI243,"CHECK","")</f>
        <v/>
      </c>
      <c r="CJ243" s="276" t="str">
        <f>IF('Info patients (1)'!CJ243&lt;&gt;'Info patients (2)'!CJ243,"CHECK","")</f>
        <v/>
      </c>
      <c r="CK243" s="276" t="str">
        <f>IF('Info patients (1)'!CK243&lt;&gt;'Info patients (2)'!CK243,"CHECK","")</f>
        <v/>
      </c>
      <c r="CL243" s="276" t="str">
        <f>IF('Info patients (1)'!CL243&lt;&gt;'Info patients (2)'!CL243,"CHECK","")</f>
        <v/>
      </c>
      <c r="CM243" s="276" t="str">
        <f>IF('Info patients (1)'!CM243&lt;&gt;'Info patients (2)'!CM243,"CHECK","")</f>
        <v/>
      </c>
      <c r="CN243" s="276" t="str">
        <f>IF('Info patients (1)'!CN243&lt;&gt;'Info patients (2)'!CN243,"CHECK","")</f>
        <v/>
      </c>
      <c r="CO243" s="276" t="str">
        <f>IF('Info patients (1)'!CO243&lt;&gt;'Info patients (2)'!CO243,"CHECK","")</f>
        <v/>
      </c>
      <c r="CP243" s="276" t="str">
        <f>IF('Info patients (1)'!CP243&lt;&gt;'Info patients (2)'!CP243,"CHECK","")</f>
        <v/>
      </c>
      <c r="CQ243" s="276" t="str">
        <f>IF('Info patients (1)'!CQ243&lt;&gt;'Info patients (2)'!CQ243,"CHECK","")</f>
        <v/>
      </c>
      <c r="CR243" s="276" t="str">
        <f>IF('Info patients (1)'!CR243&lt;&gt;'Info patients (2)'!CR243,"CHECK","")</f>
        <v/>
      </c>
      <c r="CS243" s="276" t="str">
        <f>IF('Info patients (1)'!CS243&lt;&gt;'Info patients (2)'!CS243,"CHECK","")</f>
        <v/>
      </c>
      <c r="CT243" s="276" t="str">
        <f>IF('Info patients (1)'!CT243&lt;&gt;'Info patients (2)'!CT243,"CHECK","")</f>
        <v/>
      </c>
      <c r="CU243" s="276" t="str">
        <f>IF('Info patients (1)'!CU243&lt;&gt;'Info patients (2)'!CU243,"CHECK","")</f>
        <v/>
      </c>
      <c r="CV243" s="276" t="str">
        <f>IF('Info patients (1)'!CV243&lt;&gt;'Info patients (2)'!CV243,"CHECK","")</f>
        <v/>
      </c>
      <c r="CW243" s="276" t="str">
        <f>IF('Info patients (1)'!CW243&lt;&gt;'Info patients (2)'!CW243,"CHECK","")</f>
        <v/>
      </c>
      <c r="CX243" s="276" t="str">
        <f>IF('Info patients (1)'!CX243&lt;&gt;'Info patients (2)'!CX243,"CHECK","")</f>
        <v/>
      </c>
      <c r="CY243" s="276" t="str">
        <f>IF('Info patients (1)'!CY243&lt;&gt;'Info patients (2)'!CY243,"CHECK","")</f>
        <v/>
      </c>
      <c r="CZ243" s="276" t="str">
        <f>IF('Info patients (1)'!CZ243&lt;&gt;'Info patients (2)'!CZ243,"CHECK","")</f>
        <v/>
      </c>
      <c r="DA243" s="276" t="str">
        <f>IF('Info patients (1)'!DA243&lt;&gt;'Info patients (2)'!DA243,"CHECK","")</f>
        <v/>
      </c>
      <c r="DB243" s="276" t="str">
        <f>IF('Info patients (1)'!DB243&lt;&gt;'Info patients (2)'!DB243,"CHECK","")</f>
        <v/>
      </c>
      <c r="DC243" s="276" t="str">
        <f>IF('Info patients (1)'!DC243&lt;&gt;'Info patients (2)'!DC243,"CHECK","")</f>
        <v/>
      </c>
      <c r="DD243" s="276" t="str">
        <f>IF('Info patients (1)'!DD243&lt;&gt;'Info patients (2)'!DD243,"CHECK","")</f>
        <v/>
      </c>
      <c r="DE243" s="276" t="str">
        <f>IF('Info patients (1)'!DE243&lt;&gt;'Info patients (2)'!DE243,"CHECK","")</f>
        <v/>
      </c>
      <c r="DF243" s="276" t="str">
        <f>IF('Info patients (1)'!DF243&lt;&gt;'Info patients (2)'!DF243,"CHECK","")</f>
        <v/>
      </c>
      <c r="DG243" s="276" t="str">
        <f>IF('Info patients (1)'!DG243&lt;&gt;'Info patients (2)'!DG243,"CHECK","")</f>
        <v/>
      </c>
      <c r="DH243" s="276" t="str">
        <f>IF('Info patients (1)'!DH243&lt;&gt;'Info patients (2)'!DH243,"CHECK","")</f>
        <v/>
      </c>
      <c r="DI243" s="276" t="str">
        <f>IF('Info patients (1)'!DI243&lt;&gt;'Info patients (2)'!DI243,"CHECK","")</f>
        <v/>
      </c>
      <c r="DJ243" s="276" t="str">
        <f>IF('Info patients (1)'!DJ243&lt;&gt;'Info patients (2)'!DJ243,"CHECK","")</f>
        <v/>
      </c>
      <c r="DK243" s="276" t="str">
        <f>IF('Info patients (1)'!DK243&lt;&gt;'Info patients (2)'!DK243,"CHECK","")</f>
        <v/>
      </c>
      <c r="DL243" s="276" t="str">
        <f>IF('Info patients (1)'!DL243&lt;&gt;'Info patients (2)'!DL243,"CHECK","")</f>
        <v/>
      </c>
      <c r="DM243" s="276" t="str">
        <f>IF('Info patients (1)'!DM243&lt;&gt;'Info patients (2)'!DM243,"CHECK","")</f>
        <v/>
      </c>
      <c r="DN243" s="276" t="str">
        <f>IF('Info patients (1)'!DN243&lt;&gt;'Info patients (2)'!DN243,"CHECK","")</f>
        <v/>
      </c>
      <c r="DO243" s="276" t="str">
        <f>IF('Info patients (1)'!DO243&lt;&gt;'Info patients (2)'!DO243,"CHECK","")</f>
        <v/>
      </c>
      <c r="DP243" s="276" t="str">
        <f>IF('Info patients (1)'!DP243&lt;&gt;'Info patients (2)'!DP243,"CHECK","")</f>
        <v/>
      </c>
      <c r="DQ243" s="276" t="str">
        <f>IF('Info patients (1)'!DQ243&lt;&gt;'Info patients (2)'!DQ243,"CHECK","")</f>
        <v/>
      </c>
    </row>
    <row r="244" spans="1:121" s="326" customFormat="1" ht="23.25" customHeight="1" x14ac:dyDescent="0.2">
      <c r="A244" s="276" t="str">
        <f>IF('Info patients (1)'!A244&lt;&gt;'Info patients (2)'!A244,"CHECK","")</f>
        <v/>
      </c>
      <c r="B244" s="276" t="str">
        <f>IF('Info patients (1)'!B244&lt;&gt;'Info patients (2)'!B244,"CHECK","")</f>
        <v/>
      </c>
      <c r="C244" s="276" t="str">
        <f>IF('Info patients (1)'!C244&lt;&gt;'Info patients (2)'!C244,"CHECK","")</f>
        <v/>
      </c>
      <c r="D244" s="276" t="str">
        <f>IF('Info patients (1)'!D244&lt;&gt;'Info patients (2)'!D244,"CHECK","")</f>
        <v/>
      </c>
      <c r="E244" s="276" t="str">
        <f>IF('Info patients (1)'!E244&lt;&gt;'Info patients (2)'!E244,"CHECK","")</f>
        <v/>
      </c>
      <c r="F244" s="276" t="str">
        <f>IF('Info patients (1)'!F244&lt;&gt;'Info patients (2)'!F244,"CHECK","")</f>
        <v/>
      </c>
      <c r="G244" s="276" t="str">
        <f>IF('Info patients (1)'!G244&lt;&gt;'Info patients (2)'!G244,"CHECK","")</f>
        <v/>
      </c>
      <c r="H244" s="276" t="str">
        <f>IF('Info patients (1)'!H244&lt;&gt;'Info patients (2)'!H244,"CHECK","")</f>
        <v/>
      </c>
      <c r="I244" s="276" t="str">
        <f>IF('Info patients (1)'!I244&lt;&gt;'Info patients (2)'!I244,"CHECK","")</f>
        <v/>
      </c>
      <c r="J244" s="276" t="str">
        <f>IF('Info patients (1)'!J244&lt;&gt;'Info patients (2)'!J244,"CHECK","")</f>
        <v/>
      </c>
      <c r="K244" s="276" t="str">
        <f>IF('Info patients (1)'!K244&lt;&gt;'Info patients (2)'!K244,"CHECK","")</f>
        <v/>
      </c>
      <c r="L244" s="276" t="str">
        <f>IF('Info patients (1)'!L244&lt;&gt;'Info patients (2)'!L244,"CHECK","")</f>
        <v/>
      </c>
      <c r="M244" s="276" t="str">
        <f>IF('Info patients (1)'!M244&lt;&gt;'Info patients (2)'!M244,"CHECK","")</f>
        <v/>
      </c>
      <c r="N244" s="276" t="str">
        <f>IF('Info patients (1)'!N244&lt;&gt;'Info patients (2)'!N244,"CHECK","")</f>
        <v/>
      </c>
      <c r="O244" s="276" t="str">
        <f>IF('Info patients (1)'!O244&lt;&gt;'Info patients (2)'!O244,"CHECK","")</f>
        <v/>
      </c>
      <c r="P244" s="276" t="str">
        <f>IF('Info patients (1)'!P244&lt;&gt;'Info patients (2)'!P244,"CHECK","")</f>
        <v/>
      </c>
      <c r="Q244" s="276" t="str">
        <f>IF('Info patients (1)'!Q244&lt;&gt;'Info patients (2)'!Q244,"CHECK","")</f>
        <v/>
      </c>
      <c r="R244" s="276" t="str">
        <f>IF('Info patients (1)'!R244&lt;&gt;'Info patients (2)'!R244,"CHECK","")</f>
        <v/>
      </c>
      <c r="S244" s="276" t="str">
        <f>IF('Info patients (1)'!S244&lt;&gt;'Info patients (2)'!S244,"CHECK","")</f>
        <v/>
      </c>
      <c r="T244" s="276" t="str">
        <f>IF('Info patients (1)'!T244&lt;&gt;'Info patients (2)'!T244,"CHECK","")</f>
        <v/>
      </c>
      <c r="U244" s="276" t="str">
        <f>IF('Info patients (1)'!U244&lt;&gt;'Info patients (2)'!U244,"CHECK","")</f>
        <v/>
      </c>
      <c r="V244" s="276" t="str">
        <f>IF('Info patients (1)'!V244&lt;&gt;'Info patients (2)'!V244,"CHECK","")</f>
        <v/>
      </c>
      <c r="W244" s="276" t="str">
        <f>IF('Info patients (1)'!W244&lt;&gt;'Info patients (2)'!W244,"CHECK","")</f>
        <v/>
      </c>
      <c r="X244" s="276" t="str">
        <f>IF('Info patients (1)'!X244&lt;&gt;'Info patients (2)'!X244,"CHECK","")</f>
        <v/>
      </c>
      <c r="Y244" s="276" t="str">
        <f>IF('Info patients (1)'!Y244&lt;&gt;'Info patients (2)'!Y244,"CHECK","")</f>
        <v/>
      </c>
      <c r="Z244" s="276" t="str">
        <f>IF('Info patients (1)'!Z244&lt;&gt;'Info patients (2)'!Z244,"CHECK","")</f>
        <v/>
      </c>
      <c r="AA244" s="276" t="str">
        <f>IF('Info patients (1)'!AA244&lt;&gt;'Info patients (2)'!AA244,"CHECK","")</f>
        <v/>
      </c>
      <c r="AB244" s="276" t="str">
        <f>IF('Info patients (1)'!AB244&lt;&gt;'Info patients (2)'!AB244,"CHECK","")</f>
        <v/>
      </c>
      <c r="AC244" s="276" t="str">
        <f>IF('Info patients (1)'!AC244&lt;&gt;'Info patients (2)'!AC244,"CHECK","")</f>
        <v/>
      </c>
      <c r="AD244" s="276" t="str">
        <f>IF('Info patients (1)'!AD244&lt;&gt;'Info patients (2)'!AD244,"CHECK","")</f>
        <v/>
      </c>
      <c r="AE244" s="276" t="str">
        <f>IF('Info patients (1)'!AE244&lt;&gt;'Info patients (2)'!AE244,"CHECK","")</f>
        <v/>
      </c>
      <c r="AF244" s="276" t="str">
        <f>IF('Info patients (1)'!AF244&lt;&gt;'Info patients (2)'!AF244,"CHECK","")</f>
        <v/>
      </c>
      <c r="AG244" s="276" t="str">
        <f>IF('Info patients (1)'!AG244&lt;&gt;'Info patients (2)'!AG244,"CHECK","")</f>
        <v/>
      </c>
      <c r="AH244" s="276" t="str">
        <f>IF('Info patients (1)'!AH244&lt;&gt;'Info patients (2)'!AH244,"CHECK","")</f>
        <v/>
      </c>
      <c r="AI244" s="276" t="str">
        <f>IF('Info patients (1)'!AI244&lt;&gt;'Info patients (2)'!AI244,"CHECK","")</f>
        <v/>
      </c>
      <c r="AJ244" s="276" t="str">
        <f>IF('Info patients (1)'!AJ244&lt;&gt;'Info patients (2)'!AJ244,"CHECK","")</f>
        <v/>
      </c>
      <c r="AK244" s="276" t="str">
        <f>IF('Info patients (1)'!AK244&lt;&gt;'Info patients (2)'!AK244,"CHECK","")</f>
        <v/>
      </c>
      <c r="AL244" s="276" t="str">
        <f>IF('Info patients (1)'!AL244&lt;&gt;'Info patients (2)'!AL244,"CHECK","")</f>
        <v/>
      </c>
      <c r="AM244" s="276" t="str">
        <f>IF('Info patients (1)'!AM244&lt;&gt;'Info patients (2)'!AM244,"CHECK","")</f>
        <v/>
      </c>
      <c r="AN244" s="276" t="str">
        <f>IF('Info patients (1)'!AN244&lt;&gt;'Info patients (2)'!AN244,"CHECK","")</f>
        <v/>
      </c>
      <c r="AO244" s="276" t="str">
        <f>IF('Info patients (1)'!AO244&lt;&gt;'Info patients (2)'!AO244,"CHECK","")</f>
        <v/>
      </c>
      <c r="AP244" s="276" t="str">
        <f>IF('Info patients (1)'!AP244&lt;&gt;'Info patients (2)'!AP244,"CHECK","")</f>
        <v/>
      </c>
      <c r="AQ244" s="276" t="str">
        <f>IF('Info patients (1)'!AQ244&lt;&gt;'Info patients (2)'!AQ244,"CHECK","")</f>
        <v/>
      </c>
      <c r="AR244" s="276" t="str">
        <f>IF('Info patients (1)'!AR244&lt;&gt;'Info patients (2)'!AR244,"CHECK","")</f>
        <v/>
      </c>
      <c r="AS244" s="276" t="str">
        <f>IF('Info patients (1)'!AS244&lt;&gt;'Info patients (2)'!AS244,"CHECK","")</f>
        <v/>
      </c>
      <c r="AT244" s="276" t="str">
        <f>IF('Info patients (1)'!AT244&lt;&gt;'Info patients (2)'!AT244,"CHECK","")</f>
        <v/>
      </c>
      <c r="AU244" s="276" t="str">
        <f>IF('Info patients (1)'!AU244&lt;&gt;'Info patients (2)'!AU244,"CHECK","")</f>
        <v/>
      </c>
      <c r="AV244" s="276" t="str">
        <f>IF('Info patients (1)'!AV244&lt;&gt;'Info patients (2)'!AV244,"CHECK","")</f>
        <v/>
      </c>
      <c r="AW244" s="276" t="str">
        <f>IF('Info patients (1)'!AW244&lt;&gt;'Info patients (2)'!AW244,"CHECK","")</f>
        <v/>
      </c>
      <c r="AX244" s="276" t="str">
        <f>IF('Info patients (1)'!AX244&lt;&gt;'Info patients (2)'!AX244,"CHECK","")</f>
        <v/>
      </c>
      <c r="AY244" s="276" t="str">
        <f>IF('Info patients (1)'!AY244&lt;&gt;'Info patients (2)'!AY244,"CHECK","")</f>
        <v/>
      </c>
      <c r="AZ244" s="276" t="str">
        <f>IF('Info patients (1)'!AZ244&lt;&gt;'Info patients (2)'!AZ244,"CHECK","")</f>
        <v/>
      </c>
      <c r="BA244" s="276" t="str">
        <f>IF('Info patients (1)'!BA244&lt;&gt;'Info patients (2)'!BA244,"CHECK","")</f>
        <v/>
      </c>
      <c r="BB244" s="276" t="str">
        <f>IF('Info patients (1)'!BB244&lt;&gt;'Info patients (2)'!BB244,"CHECK","")</f>
        <v/>
      </c>
      <c r="BC244" s="276" t="str">
        <f>IF('Info patients (1)'!BC244&lt;&gt;'Info patients (2)'!BC244,"CHECK","")</f>
        <v/>
      </c>
      <c r="BD244" s="276" t="str">
        <f>IF('Info patients (1)'!BD244&lt;&gt;'Info patients (2)'!BD244,"CHECK","")</f>
        <v/>
      </c>
      <c r="BE244" s="276" t="str">
        <f>IF('Info patients (1)'!BE244&lt;&gt;'Info patients (2)'!BE244,"CHECK","")</f>
        <v/>
      </c>
      <c r="BF244" s="276" t="str">
        <f>IF('Info patients (1)'!BF244&lt;&gt;'Info patients (2)'!BF244,"CHECK","")</f>
        <v/>
      </c>
      <c r="BG244" s="276" t="str">
        <f>IF('Info patients (1)'!BG244&lt;&gt;'Info patients (2)'!BG244,"CHECK","")</f>
        <v/>
      </c>
      <c r="BH244" s="276" t="str">
        <f>IF('Info patients (1)'!BH244&lt;&gt;'Info patients (2)'!BH244,"CHECK","")</f>
        <v/>
      </c>
      <c r="BI244" s="276" t="str">
        <f>IF('Info patients (1)'!BI244&lt;&gt;'Info patients (2)'!BI244,"CHECK","")</f>
        <v/>
      </c>
      <c r="BJ244" s="276" t="str">
        <f>IF('Info patients (1)'!BJ244&lt;&gt;'Info patients (2)'!BJ244,"CHECK","")</f>
        <v/>
      </c>
      <c r="BK244" s="276" t="str">
        <f>IF('Info patients (1)'!BK244&lt;&gt;'Info patients (2)'!BK244,"CHECK","")</f>
        <v/>
      </c>
      <c r="BL244" s="276" t="str">
        <f>IF('Info patients (1)'!BL244&lt;&gt;'Info patients (2)'!BL244,"CHECK","")</f>
        <v/>
      </c>
      <c r="BM244" s="276" t="str">
        <f>IF('Info patients (1)'!BM244&lt;&gt;'Info patients (2)'!BM244,"CHECK","")</f>
        <v/>
      </c>
      <c r="BN244" s="276" t="str">
        <f>IF('Info patients (1)'!BN244&lt;&gt;'Info patients (2)'!BN244,"CHECK","")</f>
        <v/>
      </c>
      <c r="BO244" s="276" t="str">
        <f>IF('Info patients (1)'!BO244&lt;&gt;'Info patients (2)'!BO244,"CHECK","")</f>
        <v/>
      </c>
      <c r="BP244" s="276" t="str">
        <f>IF('Info patients (1)'!BP244&lt;&gt;'Info patients (2)'!BP244,"CHECK","")</f>
        <v/>
      </c>
      <c r="BQ244" s="276" t="str">
        <f>IF('Info patients (1)'!BQ244&lt;&gt;'Info patients (2)'!BQ244,"CHECK","")</f>
        <v/>
      </c>
      <c r="BR244" s="276" t="str">
        <f>IF('Info patients (1)'!BR244&lt;&gt;'Info patients (2)'!BR244,"CHECK","")</f>
        <v/>
      </c>
      <c r="BS244" s="276" t="str">
        <f>IF('Info patients (1)'!BS244&lt;&gt;'Info patients (2)'!BS244,"CHECK","")</f>
        <v/>
      </c>
      <c r="BT244" s="276" t="str">
        <f>IF('Info patients (1)'!BT244&lt;&gt;'Info patients (2)'!BT244,"CHECK","")</f>
        <v/>
      </c>
      <c r="BU244" s="276" t="str">
        <f>IF('Info patients (1)'!BU244&lt;&gt;'Info patients (2)'!BU244,"CHECK","")</f>
        <v/>
      </c>
      <c r="BV244" s="276" t="str">
        <f>IF('Info patients (1)'!BV244&lt;&gt;'Info patients (2)'!BV244,"CHECK","")</f>
        <v/>
      </c>
      <c r="BW244" s="276" t="str">
        <f>IF('Info patients (1)'!BW244&lt;&gt;'Info patients (2)'!BW244,"CHECK","")</f>
        <v/>
      </c>
      <c r="BX244" s="276" t="str">
        <f>IF('Info patients (1)'!BX244&lt;&gt;'Info patients (2)'!BX244,"CHECK","")</f>
        <v/>
      </c>
      <c r="BY244" s="276" t="str">
        <f>IF('Info patients (1)'!BY244&lt;&gt;'Info patients (2)'!BY244,"CHECK","")</f>
        <v/>
      </c>
      <c r="BZ244" s="276" t="str">
        <f>IF('Info patients (1)'!BZ244&lt;&gt;'Info patients (2)'!BZ244,"CHECK","")</f>
        <v/>
      </c>
      <c r="CA244" s="276" t="str">
        <f>IF('Info patients (1)'!CA244&lt;&gt;'Info patients (2)'!CA244,"CHECK","")</f>
        <v/>
      </c>
      <c r="CB244" s="276" t="str">
        <f>IF('Info patients (1)'!CB244&lt;&gt;'Info patients (2)'!CB244,"CHECK","")</f>
        <v/>
      </c>
      <c r="CC244" s="276" t="str">
        <f>IF('Info patients (1)'!CC244&lt;&gt;'Info patients (2)'!CC244,"CHECK","")</f>
        <v/>
      </c>
      <c r="CD244" s="276" t="str">
        <f>IF('Info patients (1)'!CD244&lt;&gt;'Info patients (2)'!CD244,"CHECK","")</f>
        <v/>
      </c>
      <c r="CE244" s="276" t="str">
        <f>IF('Info patients (1)'!CE244&lt;&gt;'Info patients (2)'!CE244,"CHECK","")</f>
        <v/>
      </c>
      <c r="CF244" s="276" t="str">
        <f>IF('Info patients (1)'!CF244&lt;&gt;'Info patients (2)'!CF244,"CHECK","")</f>
        <v/>
      </c>
      <c r="CG244" s="276" t="str">
        <f>IF('Info patients (1)'!CG244&lt;&gt;'Info patients (2)'!CG244,"CHECK","")</f>
        <v/>
      </c>
      <c r="CH244" s="276" t="str">
        <f>IF('Info patients (1)'!CH244&lt;&gt;'Info patients (2)'!CH244,"CHECK","")</f>
        <v/>
      </c>
      <c r="CI244" s="276" t="str">
        <f>IF('Info patients (1)'!CI244&lt;&gt;'Info patients (2)'!CI244,"CHECK","")</f>
        <v/>
      </c>
      <c r="CJ244" s="276" t="str">
        <f>IF('Info patients (1)'!CJ244&lt;&gt;'Info patients (2)'!CJ244,"CHECK","")</f>
        <v/>
      </c>
      <c r="CK244" s="276" t="str">
        <f>IF('Info patients (1)'!CK244&lt;&gt;'Info patients (2)'!CK244,"CHECK","")</f>
        <v/>
      </c>
      <c r="CL244" s="276" t="str">
        <f>IF('Info patients (1)'!CL244&lt;&gt;'Info patients (2)'!CL244,"CHECK","")</f>
        <v/>
      </c>
      <c r="CM244" s="276" t="str">
        <f>IF('Info patients (1)'!CM244&lt;&gt;'Info patients (2)'!CM244,"CHECK","")</f>
        <v/>
      </c>
      <c r="CN244" s="276" t="str">
        <f>IF('Info patients (1)'!CN244&lt;&gt;'Info patients (2)'!CN244,"CHECK","")</f>
        <v/>
      </c>
      <c r="CO244" s="276" t="str">
        <f>IF('Info patients (1)'!CO244&lt;&gt;'Info patients (2)'!CO244,"CHECK","")</f>
        <v/>
      </c>
      <c r="CP244" s="276" t="str">
        <f>IF('Info patients (1)'!CP244&lt;&gt;'Info patients (2)'!CP244,"CHECK","")</f>
        <v/>
      </c>
      <c r="CQ244" s="276" t="str">
        <f>IF('Info patients (1)'!CQ244&lt;&gt;'Info patients (2)'!CQ244,"CHECK","")</f>
        <v/>
      </c>
      <c r="CR244" s="276" t="str">
        <f>IF('Info patients (1)'!CR244&lt;&gt;'Info patients (2)'!CR244,"CHECK","")</f>
        <v/>
      </c>
      <c r="CS244" s="276" t="str">
        <f>IF('Info patients (1)'!CS244&lt;&gt;'Info patients (2)'!CS244,"CHECK","")</f>
        <v/>
      </c>
      <c r="CT244" s="276" t="str">
        <f>IF('Info patients (1)'!CT244&lt;&gt;'Info patients (2)'!CT244,"CHECK","")</f>
        <v/>
      </c>
      <c r="CU244" s="276" t="str">
        <f>IF('Info patients (1)'!CU244&lt;&gt;'Info patients (2)'!CU244,"CHECK","")</f>
        <v/>
      </c>
      <c r="CV244" s="276" t="str">
        <f>IF('Info patients (1)'!CV244&lt;&gt;'Info patients (2)'!CV244,"CHECK","")</f>
        <v/>
      </c>
      <c r="CW244" s="276" t="str">
        <f>IF('Info patients (1)'!CW244&lt;&gt;'Info patients (2)'!CW244,"CHECK","")</f>
        <v/>
      </c>
      <c r="CX244" s="276" t="str">
        <f>IF('Info patients (1)'!CX244&lt;&gt;'Info patients (2)'!CX244,"CHECK","")</f>
        <v/>
      </c>
      <c r="CY244" s="276" t="str">
        <f>IF('Info patients (1)'!CY244&lt;&gt;'Info patients (2)'!CY244,"CHECK","")</f>
        <v/>
      </c>
      <c r="CZ244" s="276" t="str">
        <f>IF('Info patients (1)'!CZ244&lt;&gt;'Info patients (2)'!CZ244,"CHECK","")</f>
        <v/>
      </c>
      <c r="DA244" s="276" t="str">
        <f>IF('Info patients (1)'!DA244&lt;&gt;'Info patients (2)'!DA244,"CHECK","")</f>
        <v/>
      </c>
      <c r="DB244" s="276" t="str">
        <f>IF('Info patients (1)'!DB244&lt;&gt;'Info patients (2)'!DB244,"CHECK","")</f>
        <v/>
      </c>
      <c r="DC244" s="276" t="str">
        <f>IF('Info patients (1)'!DC244&lt;&gt;'Info patients (2)'!DC244,"CHECK","")</f>
        <v/>
      </c>
      <c r="DD244" s="276" t="str">
        <f>IF('Info patients (1)'!DD244&lt;&gt;'Info patients (2)'!DD244,"CHECK","")</f>
        <v/>
      </c>
      <c r="DE244" s="276" t="str">
        <f>IF('Info patients (1)'!DE244&lt;&gt;'Info patients (2)'!DE244,"CHECK","")</f>
        <v/>
      </c>
      <c r="DF244" s="276" t="str">
        <f>IF('Info patients (1)'!DF244&lt;&gt;'Info patients (2)'!DF244,"CHECK","")</f>
        <v/>
      </c>
      <c r="DG244" s="276" t="str">
        <f>IF('Info patients (1)'!DG244&lt;&gt;'Info patients (2)'!DG244,"CHECK","")</f>
        <v/>
      </c>
      <c r="DH244" s="276" t="str">
        <f>IF('Info patients (1)'!DH244&lt;&gt;'Info patients (2)'!DH244,"CHECK","")</f>
        <v/>
      </c>
      <c r="DI244" s="276" t="str">
        <f>IF('Info patients (1)'!DI244&lt;&gt;'Info patients (2)'!DI244,"CHECK","")</f>
        <v/>
      </c>
      <c r="DJ244" s="276" t="str">
        <f>IF('Info patients (1)'!DJ244&lt;&gt;'Info patients (2)'!DJ244,"CHECK","")</f>
        <v/>
      </c>
      <c r="DK244" s="276" t="str">
        <f>IF('Info patients (1)'!DK244&lt;&gt;'Info patients (2)'!DK244,"CHECK","")</f>
        <v/>
      </c>
      <c r="DL244" s="276" t="str">
        <f>IF('Info patients (1)'!DL244&lt;&gt;'Info patients (2)'!DL244,"CHECK","")</f>
        <v/>
      </c>
      <c r="DM244" s="276" t="str">
        <f>IF('Info patients (1)'!DM244&lt;&gt;'Info patients (2)'!DM244,"CHECK","")</f>
        <v/>
      </c>
      <c r="DN244" s="276" t="str">
        <f>IF('Info patients (1)'!DN244&lt;&gt;'Info patients (2)'!DN244,"CHECK","")</f>
        <v/>
      </c>
      <c r="DO244" s="276" t="str">
        <f>IF('Info patients (1)'!DO244&lt;&gt;'Info patients (2)'!DO244,"CHECK","")</f>
        <v/>
      </c>
      <c r="DP244" s="276" t="str">
        <f>IF('Info patients (1)'!DP244&lt;&gt;'Info patients (2)'!DP244,"CHECK","")</f>
        <v/>
      </c>
      <c r="DQ244" s="276" t="str">
        <f>IF('Info patients (1)'!DQ244&lt;&gt;'Info patients (2)'!DQ244,"CHECK","")</f>
        <v/>
      </c>
    </row>
    <row r="245" spans="1:121" s="326" customFormat="1" ht="23.25" customHeight="1" x14ac:dyDescent="0.2">
      <c r="A245" s="276" t="str">
        <f>IF('Info patients (1)'!A245&lt;&gt;'Info patients (2)'!A245,"CHECK","")</f>
        <v/>
      </c>
      <c r="B245" s="276" t="str">
        <f>IF('Info patients (1)'!B245&lt;&gt;'Info patients (2)'!B245,"CHECK","")</f>
        <v/>
      </c>
      <c r="C245" s="276" t="str">
        <f>IF('Info patients (1)'!C245&lt;&gt;'Info patients (2)'!C245,"CHECK","")</f>
        <v/>
      </c>
      <c r="D245" s="276" t="str">
        <f>IF('Info patients (1)'!D245&lt;&gt;'Info patients (2)'!D245,"CHECK","")</f>
        <v/>
      </c>
      <c r="E245" s="276" t="str">
        <f>IF('Info patients (1)'!E245&lt;&gt;'Info patients (2)'!E245,"CHECK","")</f>
        <v/>
      </c>
      <c r="F245" s="276" t="str">
        <f>IF('Info patients (1)'!F245&lt;&gt;'Info patients (2)'!F245,"CHECK","")</f>
        <v/>
      </c>
      <c r="G245" s="276" t="str">
        <f>IF('Info patients (1)'!G245&lt;&gt;'Info patients (2)'!G245,"CHECK","")</f>
        <v/>
      </c>
      <c r="H245" s="276" t="str">
        <f>IF('Info patients (1)'!H245&lt;&gt;'Info patients (2)'!H245,"CHECK","")</f>
        <v/>
      </c>
      <c r="I245" s="276" t="str">
        <f>IF('Info patients (1)'!I245&lt;&gt;'Info patients (2)'!I245,"CHECK","")</f>
        <v/>
      </c>
      <c r="J245" s="276" t="str">
        <f>IF('Info patients (1)'!J245&lt;&gt;'Info patients (2)'!J245,"CHECK","")</f>
        <v/>
      </c>
      <c r="K245" s="276" t="str">
        <f>IF('Info patients (1)'!K245&lt;&gt;'Info patients (2)'!K245,"CHECK","")</f>
        <v/>
      </c>
      <c r="L245" s="276" t="str">
        <f>IF('Info patients (1)'!L245&lt;&gt;'Info patients (2)'!L245,"CHECK","")</f>
        <v/>
      </c>
      <c r="M245" s="276" t="str">
        <f>IF('Info patients (1)'!M245&lt;&gt;'Info patients (2)'!M245,"CHECK","")</f>
        <v/>
      </c>
      <c r="N245" s="276" t="str">
        <f>IF('Info patients (1)'!N245&lt;&gt;'Info patients (2)'!N245,"CHECK","")</f>
        <v/>
      </c>
      <c r="O245" s="276" t="str">
        <f>IF('Info patients (1)'!O245&lt;&gt;'Info patients (2)'!O245,"CHECK","")</f>
        <v/>
      </c>
      <c r="P245" s="276" t="str">
        <f>IF('Info patients (1)'!P245&lt;&gt;'Info patients (2)'!P245,"CHECK","")</f>
        <v/>
      </c>
      <c r="Q245" s="276" t="str">
        <f>IF('Info patients (1)'!Q245&lt;&gt;'Info patients (2)'!Q245,"CHECK","")</f>
        <v/>
      </c>
      <c r="R245" s="276" t="str">
        <f>IF('Info patients (1)'!R245&lt;&gt;'Info patients (2)'!R245,"CHECK","")</f>
        <v/>
      </c>
      <c r="S245" s="276" t="str">
        <f>IF('Info patients (1)'!S245&lt;&gt;'Info patients (2)'!S245,"CHECK","")</f>
        <v/>
      </c>
      <c r="T245" s="276" t="str">
        <f>IF('Info patients (1)'!T245&lt;&gt;'Info patients (2)'!T245,"CHECK","")</f>
        <v/>
      </c>
      <c r="U245" s="276" t="str">
        <f>IF('Info patients (1)'!U245&lt;&gt;'Info patients (2)'!U245,"CHECK","")</f>
        <v/>
      </c>
      <c r="V245" s="276" t="str">
        <f>IF('Info patients (1)'!V245&lt;&gt;'Info patients (2)'!V245,"CHECK","")</f>
        <v/>
      </c>
      <c r="W245" s="276" t="str">
        <f>IF('Info patients (1)'!W245&lt;&gt;'Info patients (2)'!W245,"CHECK","")</f>
        <v/>
      </c>
      <c r="X245" s="276" t="str">
        <f>IF('Info patients (1)'!X245&lt;&gt;'Info patients (2)'!X245,"CHECK","")</f>
        <v/>
      </c>
      <c r="Y245" s="276" t="str">
        <f>IF('Info patients (1)'!Y245&lt;&gt;'Info patients (2)'!Y245,"CHECK","")</f>
        <v/>
      </c>
      <c r="Z245" s="276" t="str">
        <f>IF('Info patients (1)'!Z245&lt;&gt;'Info patients (2)'!Z245,"CHECK","")</f>
        <v/>
      </c>
      <c r="AA245" s="276" t="str">
        <f>IF('Info patients (1)'!AA245&lt;&gt;'Info patients (2)'!AA245,"CHECK","")</f>
        <v/>
      </c>
      <c r="AB245" s="276" t="str">
        <f>IF('Info patients (1)'!AB245&lt;&gt;'Info patients (2)'!AB245,"CHECK","")</f>
        <v/>
      </c>
      <c r="AC245" s="276" t="str">
        <f>IF('Info patients (1)'!AC245&lt;&gt;'Info patients (2)'!AC245,"CHECK","")</f>
        <v/>
      </c>
      <c r="AD245" s="276" t="str">
        <f>IF('Info patients (1)'!AD245&lt;&gt;'Info patients (2)'!AD245,"CHECK","")</f>
        <v/>
      </c>
      <c r="AE245" s="276" t="str">
        <f>IF('Info patients (1)'!AE245&lt;&gt;'Info patients (2)'!AE245,"CHECK","")</f>
        <v/>
      </c>
      <c r="AF245" s="276" t="str">
        <f>IF('Info patients (1)'!AF245&lt;&gt;'Info patients (2)'!AF245,"CHECK","")</f>
        <v/>
      </c>
      <c r="AG245" s="276" t="str">
        <f>IF('Info patients (1)'!AG245&lt;&gt;'Info patients (2)'!AG245,"CHECK","")</f>
        <v/>
      </c>
      <c r="AH245" s="276" t="str">
        <f>IF('Info patients (1)'!AH245&lt;&gt;'Info patients (2)'!AH245,"CHECK","")</f>
        <v/>
      </c>
      <c r="AI245" s="276" t="str">
        <f>IF('Info patients (1)'!AI245&lt;&gt;'Info patients (2)'!AI245,"CHECK","")</f>
        <v/>
      </c>
      <c r="AJ245" s="276" t="str">
        <f>IF('Info patients (1)'!AJ245&lt;&gt;'Info patients (2)'!AJ245,"CHECK","")</f>
        <v/>
      </c>
      <c r="AK245" s="276" t="str">
        <f>IF('Info patients (1)'!AK245&lt;&gt;'Info patients (2)'!AK245,"CHECK","")</f>
        <v/>
      </c>
      <c r="AL245" s="276" t="str">
        <f>IF('Info patients (1)'!AL245&lt;&gt;'Info patients (2)'!AL245,"CHECK","")</f>
        <v/>
      </c>
      <c r="AM245" s="276" t="str">
        <f>IF('Info patients (1)'!AM245&lt;&gt;'Info patients (2)'!AM245,"CHECK","")</f>
        <v/>
      </c>
      <c r="AN245" s="276" t="str">
        <f>IF('Info patients (1)'!AN245&lt;&gt;'Info patients (2)'!AN245,"CHECK","")</f>
        <v/>
      </c>
      <c r="AO245" s="276" t="str">
        <f>IF('Info patients (1)'!AO245&lt;&gt;'Info patients (2)'!AO245,"CHECK","")</f>
        <v/>
      </c>
      <c r="AP245" s="276" t="str">
        <f>IF('Info patients (1)'!AP245&lt;&gt;'Info patients (2)'!AP245,"CHECK","")</f>
        <v/>
      </c>
      <c r="AQ245" s="276" t="str">
        <f>IF('Info patients (1)'!AQ245&lt;&gt;'Info patients (2)'!AQ245,"CHECK","")</f>
        <v/>
      </c>
      <c r="AR245" s="276" t="str">
        <f>IF('Info patients (1)'!AR245&lt;&gt;'Info patients (2)'!AR245,"CHECK","")</f>
        <v/>
      </c>
      <c r="AS245" s="276" t="str">
        <f>IF('Info patients (1)'!AS245&lt;&gt;'Info patients (2)'!AS245,"CHECK","")</f>
        <v/>
      </c>
      <c r="AT245" s="276" t="str">
        <f>IF('Info patients (1)'!AT245&lt;&gt;'Info patients (2)'!AT245,"CHECK","")</f>
        <v/>
      </c>
      <c r="AU245" s="276" t="str">
        <f>IF('Info patients (1)'!AU245&lt;&gt;'Info patients (2)'!AU245,"CHECK","")</f>
        <v/>
      </c>
      <c r="AV245" s="276" t="str">
        <f>IF('Info patients (1)'!AV245&lt;&gt;'Info patients (2)'!AV245,"CHECK","")</f>
        <v/>
      </c>
      <c r="AW245" s="276" t="str">
        <f>IF('Info patients (1)'!AW245&lt;&gt;'Info patients (2)'!AW245,"CHECK","")</f>
        <v/>
      </c>
      <c r="AX245" s="276" t="str">
        <f>IF('Info patients (1)'!AX245&lt;&gt;'Info patients (2)'!AX245,"CHECK","")</f>
        <v/>
      </c>
      <c r="AY245" s="276" t="str">
        <f>IF('Info patients (1)'!AY245&lt;&gt;'Info patients (2)'!AY245,"CHECK","")</f>
        <v/>
      </c>
      <c r="AZ245" s="276" t="str">
        <f>IF('Info patients (1)'!AZ245&lt;&gt;'Info patients (2)'!AZ245,"CHECK","")</f>
        <v/>
      </c>
      <c r="BA245" s="276" t="str">
        <f>IF('Info patients (1)'!BA245&lt;&gt;'Info patients (2)'!BA245,"CHECK","")</f>
        <v/>
      </c>
      <c r="BB245" s="276" t="str">
        <f>IF('Info patients (1)'!BB245&lt;&gt;'Info patients (2)'!BB245,"CHECK","")</f>
        <v/>
      </c>
      <c r="BC245" s="276" t="str">
        <f>IF('Info patients (1)'!BC245&lt;&gt;'Info patients (2)'!BC245,"CHECK","")</f>
        <v/>
      </c>
      <c r="BD245" s="276" t="str">
        <f>IF('Info patients (1)'!BD245&lt;&gt;'Info patients (2)'!BD245,"CHECK","")</f>
        <v/>
      </c>
      <c r="BE245" s="276" t="str">
        <f>IF('Info patients (1)'!BE245&lt;&gt;'Info patients (2)'!BE245,"CHECK","")</f>
        <v/>
      </c>
      <c r="BF245" s="276" t="str">
        <f>IF('Info patients (1)'!BF245&lt;&gt;'Info patients (2)'!BF245,"CHECK","")</f>
        <v/>
      </c>
      <c r="BG245" s="276" t="str">
        <f>IF('Info patients (1)'!BG245&lt;&gt;'Info patients (2)'!BG245,"CHECK","")</f>
        <v/>
      </c>
      <c r="BH245" s="276" t="str">
        <f>IF('Info patients (1)'!BH245&lt;&gt;'Info patients (2)'!BH245,"CHECK","")</f>
        <v/>
      </c>
      <c r="BI245" s="276" t="str">
        <f>IF('Info patients (1)'!BI245&lt;&gt;'Info patients (2)'!BI245,"CHECK","")</f>
        <v/>
      </c>
      <c r="BJ245" s="276" t="str">
        <f>IF('Info patients (1)'!BJ245&lt;&gt;'Info patients (2)'!BJ245,"CHECK","")</f>
        <v/>
      </c>
      <c r="BK245" s="276" t="str">
        <f>IF('Info patients (1)'!BK245&lt;&gt;'Info patients (2)'!BK245,"CHECK","")</f>
        <v/>
      </c>
      <c r="BL245" s="276" t="str">
        <f>IF('Info patients (1)'!BL245&lt;&gt;'Info patients (2)'!BL245,"CHECK","")</f>
        <v/>
      </c>
      <c r="BM245" s="276" t="str">
        <f>IF('Info patients (1)'!BM245&lt;&gt;'Info patients (2)'!BM245,"CHECK","")</f>
        <v/>
      </c>
      <c r="BN245" s="276" t="str">
        <f>IF('Info patients (1)'!BN245&lt;&gt;'Info patients (2)'!BN245,"CHECK","")</f>
        <v/>
      </c>
      <c r="BO245" s="276" t="str">
        <f>IF('Info patients (1)'!BO245&lt;&gt;'Info patients (2)'!BO245,"CHECK","")</f>
        <v/>
      </c>
      <c r="BP245" s="276" t="str">
        <f>IF('Info patients (1)'!BP245&lt;&gt;'Info patients (2)'!BP245,"CHECK","")</f>
        <v/>
      </c>
      <c r="BQ245" s="276" t="str">
        <f>IF('Info patients (1)'!BQ245&lt;&gt;'Info patients (2)'!BQ245,"CHECK","")</f>
        <v/>
      </c>
      <c r="BR245" s="276" t="str">
        <f>IF('Info patients (1)'!BR245&lt;&gt;'Info patients (2)'!BR245,"CHECK","")</f>
        <v/>
      </c>
      <c r="BS245" s="276" t="str">
        <f>IF('Info patients (1)'!BS245&lt;&gt;'Info patients (2)'!BS245,"CHECK","")</f>
        <v/>
      </c>
      <c r="BT245" s="276" t="str">
        <f>IF('Info patients (1)'!BT245&lt;&gt;'Info patients (2)'!BT245,"CHECK","")</f>
        <v/>
      </c>
      <c r="BU245" s="276" t="str">
        <f>IF('Info patients (1)'!BU245&lt;&gt;'Info patients (2)'!BU245,"CHECK","")</f>
        <v/>
      </c>
      <c r="BV245" s="276" t="str">
        <f>IF('Info patients (1)'!BV245&lt;&gt;'Info patients (2)'!BV245,"CHECK","")</f>
        <v/>
      </c>
      <c r="BW245" s="276" t="str">
        <f>IF('Info patients (1)'!BW245&lt;&gt;'Info patients (2)'!BW245,"CHECK","")</f>
        <v/>
      </c>
      <c r="BX245" s="276" t="str">
        <f>IF('Info patients (1)'!BX245&lt;&gt;'Info patients (2)'!BX245,"CHECK","")</f>
        <v/>
      </c>
      <c r="BY245" s="276" t="str">
        <f>IF('Info patients (1)'!BY245&lt;&gt;'Info patients (2)'!BY245,"CHECK","")</f>
        <v/>
      </c>
      <c r="BZ245" s="276" t="str">
        <f>IF('Info patients (1)'!BZ245&lt;&gt;'Info patients (2)'!BZ245,"CHECK","")</f>
        <v/>
      </c>
      <c r="CA245" s="276" t="str">
        <f>IF('Info patients (1)'!CA245&lt;&gt;'Info patients (2)'!CA245,"CHECK","")</f>
        <v/>
      </c>
      <c r="CB245" s="276" t="str">
        <f>IF('Info patients (1)'!CB245&lt;&gt;'Info patients (2)'!CB245,"CHECK","")</f>
        <v/>
      </c>
      <c r="CC245" s="276" t="str">
        <f>IF('Info patients (1)'!CC245&lt;&gt;'Info patients (2)'!CC245,"CHECK","")</f>
        <v/>
      </c>
      <c r="CD245" s="276" t="str">
        <f>IF('Info patients (1)'!CD245&lt;&gt;'Info patients (2)'!CD245,"CHECK","")</f>
        <v/>
      </c>
      <c r="CE245" s="276" t="str">
        <f>IF('Info patients (1)'!CE245&lt;&gt;'Info patients (2)'!CE245,"CHECK","")</f>
        <v/>
      </c>
      <c r="CF245" s="276" t="str">
        <f>IF('Info patients (1)'!CF245&lt;&gt;'Info patients (2)'!CF245,"CHECK","")</f>
        <v/>
      </c>
      <c r="CG245" s="276" t="str">
        <f>IF('Info patients (1)'!CG245&lt;&gt;'Info patients (2)'!CG245,"CHECK","")</f>
        <v/>
      </c>
      <c r="CH245" s="276" t="str">
        <f>IF('Info patients (1)'!CH245&lt;&gt;'Info patients (2)'!CH245,"CHECK","")</f>
        <v/>
      </c>
      <c r="CI245" s="276" t="str">
        <f>IF('Info patients (1)'!CI245&lt;&gt;'Info patients (2)'!CI245,"CHECK","")</f>
        <v/>
      </c>
      <c r="CJ245" s="276" t="str">
        <f>IF('Info patients (1)'!CJ245&lt;&gt;'Info patients (2)'!CJ245,"CHECK","")</f>
        <v/>
      </c>
      <c r="CK245" s="276" t="str">
        <f>IF('Info patients (1)'!CK245&lt;&gt;'Info patients (2)'!CK245,"CHECK","")</f>
        <v/>
      </c>
      <c r="CL245" s="276" t="str">
        <f>IF('Info patients (1)'!CL245&lt;&gt;'Info patients (2)'!CL245,"CHECK","")</f>
        <v/>
      </c>
      <c r="CM245" s="276" t="str">
        <f>IF('Info patients (1)'!CM245&lt;&gt;'Info patients (2)'!CM245,"CHECK","")</f>
        <v/>
      </c>
      <c r="CN245" s="276" t="str">
        <f>IF('Info patients (1)'!CN245&lt;&gt;'Info patients (2)'!CN245,"CHECK","")</f>
        <v/>
      </c>
      <c r="CO245" s="276" t="str">
        <f>IF('Info patients (1)'!CO245&lt;&gt;'Info patients (2)'!CO245,"CHECK","")</f>
        <v/>
      </c>
      <c r="CP245" s="276" t="str">
        <f>IF('Info patients (1)'!CP245&lt;&gt;'Info patients (2)'!CP245,"CHECK","")</f>
        <v/>
      </c>
      <c r="CQ245" s="276" t="str">
        <f>IF('Info patients (1)'!CQ245&lt;&gt;'Info patients (2)'!CQ245,"CHECK","")</f>
        <v/>
      </c>
      <c r="CR245" s="276" t="str">
        <f>IF('Info patients (1)'!CR245&lt;&gt;'Info patients (2)'!CR245,"CHECK","")</f>
        <v/>
      </c>
      <c r="CS245" s="276" t="str">
        <f>IF('Info patients (1)'!CS245&lt;&gt;'Info patients (2)'!CS245,"CHECK","")</f>
        <v/>
      </c>
      <c r="CT245" s="276" t="str">
        <f>IF('Info patients (1)'!CT245&lt;&gt;'Info patients (2)'!CT245,"CHECK","")</f>
        <v/>
      </c>
      <c r="CU245" s="276" t="str">
        <f>IF('Info patients (1)'!CU245&lt;&gt;'Info patients (2)'!CU245,"CHECK","")</f>
        <v/>
      </c>
      <c r="CV245" s="276" t="str">
        <f>IF('Info patients (1)'!CV245&lt;&gt;'Info patients (2)'!CV245,"CHECK","")</f>
        <v/>
      </c>
      <c r="CW245" s="276" t="str">
        <f>IF('Info patients (1)'!CW245&lt;&gt;'Info patients (2)'!CW245,"CHECK","")</f>
        <v/>
      </c>
      <c r="CX245" s="276" t="str">
        <f>IF('Info patients (1)'!CX245&lt;&gt;'Info patients (2)'!CX245,"CHECK","")</f>
        <v/>
      </c>
      <c r="CY245" s="276" t="str">
        <f>IF('Info patients (1)'!CY245&lt;&gt;'Info patients (2)'!CY245,"CHECK","")</f>
        <v/>
      </c>
      <c r="CZ245" s="276" t="str">
        <f>IF('Info patients (1)'!CZ245&lt;&gt;'Info patients (2)'!CZ245,"CHECK","")</f>
        <v/>
      </c>
      <c r="DA245" s="276" t="str">
        <f>IF('Info patients (1)'!DA245&lt;&gt;'Info patients (2)'!DA245,"CHECK","")</f>
        <v/>
      </c>
      <c r="DB245" s="276" t="str">
        <f>IF('Info patients (1)'!DB245&lt;&gt;'Info patients (2)'!DB245,"CHECK","")</f>
        <v/>
      </c>
      <c r="DC245" s="276" t="str">
        <f>IF('Info patients (1)'!DC245&lt;&gt;'Info patients (2)'!DC245,"CHECK","")</f>
        <v/>
      </c>
      <c r="DD245" s="276" t="str">
        <f>IF('Info patients (1)'!DD245&lt;&gt;'Info patients (2)'!DD245,"CHECK","")</f>
        <v/>
      </c>
      <c r="DE245" s="276" t="str">
        <f>IF('Info patients (1)'!DE245&lt;&gt;'Info patients (2)'!DE245,"CHECK","")</f>
        <v/>
      </c>
      <c r="DF245" s="276" t="str">
        <f>IF('Info patients (1)'!DF245&lt;&gt;'Info patients (2)'!DF245,"CHECK","")</f>
        <v/>
      </c>
      <c r="DG245" s="276" t="str">
        <f>IF('Info patients (1)'!DG245&lt;&gt;'Info patients (2)'!DG245,"CHECK","")</f>
        <v/>
      </c>
      <c r="DH245" s="276" t="str">
        <f>IF('Info patients (1)'!DH245&lt;&gt;'Info patients (2)'!DH245,"CHECK","")</f>
        <v/>
      </c>
      <c r="DI245" s="276" t="str">
        <f>IF('Info patients (1)'!DI245&lt;&gt;'Info patients (2)'!DI245,"CHECK","")</f>
        <v/>
      </c>
      <c r="DJ245" s="276" t="str">
        <f>IF('Info patients (1)'!DJ245&lt;&gt;'Info patients (2)'!DJ245,"CHECK","")</f>
        <v/>
      </c>
      <c r="DK245" s="276" t="str">
        <f>IF('Info patients (1)'!DK245&lt;&gt;'Info patients (2)'!DK245,"CHECK","")</f>
        <v/>
      </c>
      <c r="DL245" s="276" t="str">
        <f>IF('Info patients (1)'!DL245&lt;&gt;'Info patients (2)'!DL245,"CHECK","")</f>
        <v/>
      </c>
      <c r="DM245" s="276" t="str">
        <f>IF('Info patients (1)'!DM245&lt;&gt;'Info patients (2)'!DM245,"CHECK","")</f>
        <v/>
      </c>
      <c r="DN245" s="276" t="str">
        <f>IF('Info patients (1)'!DN245&lt;&gt;'Info patients (2)'!DN245,"CHECK","")</f>
        <v/>
      </c>
      <c r="DO245" s="276" t="str">
        <f>IF('Info patients (1)'!DO245&lt;&gt;'Info patients (2)'!DO245,"CHECK","")</f>
        <v/>
      </c>
      <c r="DP245" s="276" t="str">
        <f>IF('Info patients (1)'!DP245&lt;&gt;'Info patients (2)'!DP245,"CHECK","")</f>
        <v/>
      </c>
      <c r="DQ245" s="276" t="str">
        <f>IF('Info patients (1)'!DQ245&lt;&gt;'Info patients (2)'!DQ245,"CHECK","")</f>
        <v/>
      </c>
    </row>
    <row r="246" spans="1:121" s="326" customFormat="1" ht="23.25" customHeight="1" x14ac:dyDescent="0.2">
      <c r="A246" s="276" t="str">
        <f>IF('Info patients (1)'!A246&lt;&gt;'Info patients (2)'!A246,"CHECK","")</f>
        <v/>
      </c>
      <c r="B246" s="276" t="str">
        <f>IF('Info patients (1)'!B246&lt;&gt;'Info patients (2)'!B246,"CHECK","")</f>
        <v/>
      </c>
      <c r="C246" s="276" t="str">
        <f>IF('Info patients (1)'!C246&lt;&gt;'Info patients (2)'!C246,"CHECK","")</f>
        <v/>
      </c>
      <c r="D246" s="276" t="str">
        <f>IF('Info patients (1)'!D246&lt;&gt;'Info patients (2)'!D246,"CHECK","")</f>
        <v/>
      </c>
      <c r="E246" s="276" t="str">
        <f>IF('Info patients (1)'!E246&lt;&gt;'Info patients (2)'!E246,"CHECK","")</f>
        <v/>
      </c>
      <c r="F246" s="276" t="str">
        <f>IF('Info patients (1)'!F246&lt;&gt;'Info patients (2)'!F246,"CHECK","")</f>
        <v/>
      </c>
      <c r="G246" s="276" t="str">
        <f>IF('Info patients (1)'!G246&lt;&gt;'Info patients (2)'!G246,"CHECK","")</f>
        <v/>
      </c>
      <c r="H246" s="276" t="str">
        <f>IF('Info patients (1)'!H246&lt;&gt;'Info patients (2)'!H246,"CHECK","")</f>
        <v/>
      </c>
      <c r="I246" s="276" t="str">
        <f>IF('Info patients (1)'!I246&lt;&gt;'Info patients (2)'!I246,"CHECK","")</f>
        <v/>
      </c>
      <c r="J246" s="276" t="str">
        <f>IF('Info patients (1)'!J246&lt;&gt;'Info patients (2)'!J246,"CHECK","")</f>
        <v/>
      </c>
      <c r="K246" s="276" t="str">
        <f>IF('Info patients (1)'!K246&lt;&gt;'Info patients (2)'!K246,"CHECK","")</f>
        <v/>
      </c>
      <c r="L246" s="276" t="str">
        <f>IF('Info patients (1)'!L246&lt;&gt;'Info patients (2)'!L246,"CHECK","")</f>
        <v/>
      </c>
      <c r="M246" s="276" t="str">
        <f>IF('Info patients (1)'!M246&lt;&gt;'Info patients (2)'!M246,"CHECK","")</f>
        <v/>
      </c>
      <c r="N246" s="276" t="str">
        <f>IF('Info patients (1)'!N246&lt;&gt;'Info patients (2)'!N246,"CHECK","")</f>
        <v/>
      </c>
      <c r="O246" s="276" t="str">
        <f>IF('Info patients (1)'!O246&lt;&gt;'Info patients (2)'!O246,"CHECK","")</f>
        <v/>
      </c>
      <c r="P246" s="276" t="str">
        <f>IF('Info patients (1)'!P246&lt;&gt;'Info patients (2)'!P246,"CHECK","")</f>
        <v/>
      </c>
      <c r="Q246" s="276" t="str">
        <f>IF('Info patients (1)'!Q246&lt;&gt;'Info patients (2)'!Q246,"CHECK","")</f>
        <v/>
      </c>
      <c r="R246" s="276" t="str">
        <f>IF('Info patients (1)'!R246&lt;&gt;'Info patients (2)'!R246,"CHECK","")</f>
        <v/>
      </c>
      <c r="S246" s="276" t="str">
        <f>IF('Info patients (1)'!S246&lt;&gt;'Info patients (2)'!S246,"CHECK","")</f>
        <v/>
      </c>
      <c r="T246" s="276" t="str">
        <f>IF('Info patients (1)'!T246&lt;&gt;'Info patients (2)'!T246,"CHECK","")</f>
        <v/>
      </c>
      <c r="U246" s="276" t="str">
        <f>IF('Info patients (1)'!U246&lt;&gt;'Info patients (2)'!U246,"CHECK","")</f>
        <v/>
      </c>
      <c r="V246" s="276" t="str">
        <f>IF('Info patients (1)'!V246&lt;&gt;'Info patients (2)'!V246,"CHECK","")</f>
        <v/>
      </c>
      <c r="W246" s="276" t="str">
        <f>IF('Info patients (1)'!W246&lt;&gt;'Info patients (2)'!W246,"CHECK","")</f>
        <v/>
      </c>
      <c r="X246" s="276" t="str">
        <f>IF('Info patients (1)'!X246&lt;&gt;'Info patients (2)'!X246,"CHECK","")</f>
        <v/>
      </c>
      <c r="Y246" s="276" t="str">
        <f>IF('Info patients (1)'!Y246&lt;&gt;'Info patients (2)'!Y246,"CHECK","")</f>
        <v/>
      </c>
      <c r="Z246" s="276" t="str">
        <f>IF('Info patients (1)'!Z246&lt;&gt;'Info patients (2)'!Z246,"CHECK","")</f>
        <v/>
      </c>
      <c r="AA246" s="276" t="str">
        <f>IF('Info patients (1)'!AA246&lt;&gt;'Info patients (2)'!AA246,"CHECK","")</f>
        <v/>
      </c>
      <c r="AB246" s="276" t="str">
        <f>IF('Info patients (1)'!AB246&lt;&gt;'Info patients (2)'!AB246,"CHECK","")</f>
        <v/>
      </c>
      <c r="AC246" s="276" t="str">
        <f>IF('Info patients (1)'!AC246&lt;&gt;'Info patients (2)'!AC246,"CHECK","")</f>
        <v/>
      </c>
      <c r="AD246" s="276" t="str">
        <f>IF('Info patients (1)'!AD246&lt;&gt;'Info patients (2)'!AD246,"CHECK","")</f>
        <v/>
      </c>
      <c r="AE246" s="276" t="str">
        <f>IF('Info patients (1)'!AE246&lt;&gt;'Info patients (2)'!AE246,"CHECK","")</f>
        <v/>
      </c>
      <c r="AF246" s="276" t="str">
        <f>IF('Info patients (1)'!AF246&lt;&gt;'Info patients (2)'!AF246,"CHECK","")</f>
        <v/>
      </c>
      <c r="AG246" s="276" t="str">
        <f>IF('Info patients (1)'!AG246&lt;&gt;'Info patients (2)'!AG246,"CHECK","")</f>
        <v/>
      </c>
      <c r="AH246" s="276" t="str">
        <f>IF('Info patients (1)'!AH246&lt;&gt;'Info patients (2)'!AH246,"CHECK","")</f>
        <v/>
      </c>
      <c r="AI246" s="276" t="str">
        <f>IF('Info patients (1)'!AI246&lt;&gt;'Info patients (2)'!AI246,"CHECK","")</f>
        <v/>
      </c>
      <c r="AJ246" s="276" t="str">
        <f>IF('Info patients (1)'!AJ246&lt;&gt;'Info patients (2)'!AJ246,"CHECK","")</f>
        <v/>
      </c>
      <c r="AK246" s="276" t="str">
        <f>IF('Info patients (1)'!AK246&lt;&gt;'Info patients (2)'!AK246,"CHECK","")</f>
        <v/>
      </c>
      <c r="AL246" s="276" t="str">
        <f>IF('Info patients (1)'!AL246&lt;&gt;'Info patients (2)'!AL246,"CHECK","")</f>
        <v/>
      </c>
      <c r="AM246" s="276" t="str">
        <f>IF('Info patients (1)'!AM246&lt;&gt;'Info patients (2)'!AM246,"CHECK","")</f>
        <v/>
      </c>
      <c r="AN246" s="276" t="str">
        <f>IF('Info patients (1)'!AN246&lt;&gt;'Info patients (2)'!AN246,"CHECK","")</f>
        <v/>
      </c>
      <c r="AO246" s="276" t="str">
        <f>IF('Info patients (1)'!AO246&lt;&gt;'Info patients (2)'!AO246,"CHECK","")</f>
        <v/>
      </c>
      <c r="AP246" s="276" t="str">
        <f>IF('Info patients (1)'!AP246&lt;&gt;'Info patients (2)'!AP246,"CHECK","")</f>
        <v/>
      </c>
      <c r="AQ246" s="276" t="str">
        <f>IF('Info patients (1)'!AQ246&lt;&gt;'Info patients (2)'!AQ246,"CHECK","")</f>
        <v/>
      </c>
      <c r="AR246" s="276" t="str">
        <f>IF('Info patients (1)'!AR246&lt;&gt;'Info patients (2)'!AR246,"CHECK","")</f>
        <v/>
      </c>
      <c r="AS246" s="276" t="str">
        <f>IF('Info patients (1)'!AS246&lt;&gt;'Info patients (2)'!AS246,"CHECK","")</f>
        <v/>
      </c>
      <c r="AT246" s="276" t="str">
        <f>IF('Info patients (1)'!AT246&lt;&gt;'Info patients (2)'!AT246,"CHECK","")</f>
        <v/>
      </c>
      <c r="AU246" s="276" t="str">
        <f>IF('Info patients (1)'!AU246&lt;&gt;'Info patients (2)'!AU246,"CHECK","")</f>
        <v/>
      </c>
      <c r="AV246" s="276" t="str">
        <f>IF('Info patients (1)'!AV246&lt;&gt;'Info patients (2)'!AV246,"CHECK","")</f>
        <v/>
      </c>
      <c r="AW246" s="276" t="str">
        <f>IF('Info patients (1)'!AW246&lt;&gt;'Info patients (2)'!AW246,"CHECK","")</f>
        <v/>
      </c>
      <c r="AX246" s="276" t="str">
        <f>IF('Info patients (1)'!AX246&lt;&gt;'Info patients (2)'!AX246,"CHECK","")</f>
        <v/>
      </c>
      <c r="AY246" s="276" t="str">
        <f>IF('Info patients (1)'!AY246&lt;&gt;'Info patients (2)'!AY246,"CHECK","")</f>
        <v/>
      </c>
      <c r="AZ246" s="276" t="str">
        <f>IF('Info patients (1)'!AZ246&lt;&gt;'Info patients (2)'!AZ246,"CHECK","")</f>
        <v/>
      </c>
      <c r="BA246" s="276" t="str">
        <f>IF('Info patients (1)'!BA246&lt;&gt;'Info patients (2)'!BA246,"CHECK","")</f>
        <v/>
      </c>
      <c r="BB246" s="276" t="str">
        <f>IF('Info patients (1)'!BB246&lt;&gt;'Info patients (2)'!BB246,"CHECK","")</f>
        <v/>
      </c>
      <c r="BC246" s="276" t="str">
        <f>IF('Info patients (1)'!BC246&lt;&gt;'Info patients (2)'!BC246,"CHECK","")</f>
        <v/>
      </c>
      <c r="BD246" s="276" t="str">
        <f>IF('Info patients (1)'!BD246&lt;&gt;'Info patients (2)'!BD246,"CHECK","")</f>
        <v/>
      </c>
      <c r="BE246" s="276" t="str">
        <f>IF('Info patients (1)'!BE246&lt;&gt;'Info patients (2)'!BE246,"CHECK","")</f>
        <v/>
      </c>
      <c r="BF246" s="276" t="str">
        <f>IF('Info patients (1)'!BF246&lt;&gt;'Info patients (2)'!BF246,"CHECK","")</f>
        <v/>
      </c>
      <c r="BG246" s="276" t="str">
        <f>IF('Info patients (1)'!BG246&lt;&gt;'Info patients (2)'!BG246,"CHECK","")</f>
        <v/>
      </c>
      <c r="BH246" s="276" t="str">
        <f>IF('Info patients (1)'!BH246&lt;&gt;'Info patients (2)'!BH246,"CHECK","")</f>
        <v/>
      </c>
      <c r="BI246" s="276" t="str">
        <f>IF('Info patients (1)'!BI246&lt;&gt;'Info patients (2)'!BI246,"CHECK","")</f>
        <v/>
      </c>
      <c r="BJ246" s="276" t="str">
        <f>IF('Info patients (1)'!BJ246&lt;&gt;'Info patients (2)'!BJ246,"CHECK","")</f>
        <v/>
      </c>
      <c r="BK246" s="276" t="str">
        <f>IF('Info patients (1)'!BK246&lt;&gt;'Info patients (2)'!BK246,"CHECK","")</f>
        <v/>
      </c>
      <c r="BL246" s="276" t="str">
        <f>IF('Info patients (1)'!BL246&lt;&gt;'Info patients (2)'!BL246,"CHECK","")</f>
        <v/>
      </c>
      <c r="BM246" s="276" t="str">
        <f>IF('Info patients (1)'!BM246&lt;&gt;'Info patients (2)'!BM246,"CHECK","")</f>
        <v/>
      </c>
      <c r="BN246" s="276" t="str">
        <f>IF('Info patients (1)'!BN246&lt;&gt;'Info patients (2)'!BN246,"CHECK","")</f>
        <v/>
      </c>
      <c r="BO246" s="276" t="str">
        <f>IF('Info patients (1)'!BO246&lt;&gt;'Info patients (2)'!BO246,"CHECK","")</f>
        <v/>
      </c>
      <c r="BP246" s="276" t="str">
        <f>IF('Info patients (1)'!BP246&lt;&gt;'Info patients (2)'!BP246,"CHECK","")</f>
        <v/>
      </c>
      <c r="BQ246" s="276" t="str">
        <f>IF('Info patients (1)'!BQ246&lt;&gt;'Info patients (2)'!BQ246,"CHECK","")</f>
        <v/>
      </c>
      <c r="BR246" s="276" t="str">
        <f>IF('Info patients (1)'!BR246&lt;&gt;'Info patients (2)'!BR246,"CHECK","")</f>
        <v/>
      </c>
      <c r="BS246" s="276" t="str">
        <f>IF('Info patients (1)'!BS246&lt;&gt;'Info patients (2)'!BS246,"CHECK","")</f>
        <v/>
      </c>
      <c r="BT246" s="276" t="str">
        <f>IF('Info patients (1)'!BT246&lt;&gt;'Info patients (2)'!BT246,"CHECK","")</f>
        <v/>
      </c>
      <c r="BU246" s="276" t="str">
        <f>IF('Info patients (1)'!BU246&lt;&gt;'Info patients (2)'!BU246,"CHECK","")</f>
        <v/>
      </c>
      <c r="BV246" s="276" t="str">
        <f>IF('Info patients (1)'!BV246&lt;&gt;'Info patients (2)'!BV246,"CHECK","")</f>
        <v/>
      </c>
      <c r="BW246" s="276" t="str">
        <f>IF('Info patients (1)'!BW246&lt;&gt;'Info patients (2)'!BW246,"CHECK","")</f>
        <v/>
      </c>
      <c r="BX246" s="276" t="str">
        <f>IF('Info patients (1)'!BX246&lt;&gt;'Info patients (2)'!BX246,"CHECK","")</f>
        <v/>
      </c>
      <c r="BY246" s="276" t="str">
        <f>IF('Info patients (1)'!BY246&lt;&gt;'Info patients (2)'!BY246,"CHECK","")</f>
        <v/>
      </c>
      <c r="BZ246" s="276" t="str">
        <f>IF('Info patients (1)'!BZ246&lt;&gt;'Info patients (2)'!BZ246,"CHECK","")</f>
        <v/>
      </c>
      <c r="CA246" s="276" t="str">
        <f>IF('Info patients (1)'!CA246&lt;&gt;'Info patients (2)'!CA246,"CHECK","")</f>
        <v/>
      </c>
      <c r="CB246" s="276" t="str">
        <f>IF('Info patients (1)'!CB246&lt;&gt;'Info patients (2)'!CB246,"CHECK","")</f>
        <v/>
      </c>
      <c r="CC246" s="276" t="str">
        <f>IF('Info patients (1)'!CC246&lt;&gt;'Info patients (2)'!CC246,"CHECK","")</f>
        <v/>
      </c>
      <c r="CD246" s="276" t="str">
        <f>IF('Info patients (1)'!CD246&lt;&gt;'Info patients (2)'!CD246,"CHECK","")</f>
        <v/>
      </c>
      <c r="CE246" s="276" t="str">
        <f>IF('Info patients (1)'!CE246&lt;&gt;'Info patients (2)'!CE246,"CHECK","")</f>
        <v/>
      </c>
      <c r="CF246" s="276" t="str">
        <f>IF('Info patients (1)'!CF246&lt;&gt;'Info patients (2)'!CF246,"CHECK","")</f>
        <v/>
      </c>
      <c r="CG246" s="276" t="str">
        <f>IF('Info patients (1)'!CG246&lt;&gt;'Info patients (2)'!CG246,"CHECK","")</f>
        <v/>
      </c>
      <c r="CH246" s="276" t="str">
        <f>IF('Info patients (1)'!CH246&lt;&gt;'Info patients (2)'!CH246,"CHECK","")</f>
        <v/>
      </c>
      <c r="CI246" s="276" t="str">
        <f>IF('Info patients (1)'!CI246&lt;&gt;'Info patients (2)'!CI246,"CHECK","")</f>
        <v/>
      </c>
      <c r="CJ246" s="276" t="str">
        <f>IF('Info patients (1)'!CJ246&lt;&gt;'Info patients (2)'!CJ246,"CHECK","")</f>
        <v/>
      </c>
      <c r="CK246" s="276" t="str">
        <f>IF('Info patients (1)'!CK246&lt;&gt;'Info patients (2)'!CK246,"CHECK","")</f>
        <v/>
      </c>
      <c r="CL246" s="276" t="str">
        <f>IF('Info patients (1)'!CL246&lt;&gt;'Info patients (2)'!CL246,"CHECK","")</f>
        <v/>
      </c>
      <c r="CM246" s="276" t="str">
        <f>IF('Info patients (1)'!CM246&lt;&gt;'Info patients (2)'!CM246,"CHECK","")</f>
        <v/>
      </c>
      <c r="CN246" s="276" t="str">
        <f>IF('Info patients (1)'!CN246&lt;&gt;'Info patients (2)'!CN246,"CHECK","")</f>
        <v/>
      </c>
      <c r="CO246" s="276" t="str">
        <f>IF('Info patients (1)'!CO246&lt;&gt;'Info patients (2)'!CO246,"CHECK","")</f>
        <v/>
      </c>
      <c r="CP246" s="276" t="str">
        <f>IF('Info patients (1)'!CP246&lt;&gt;'Info patients (2)'!CP246,"CHECK","")</f>
        <v/>
      </c>
      <c r="CQ246" s="276" t="str">
        <f>IF('Info patients (1)'!CQ246&lt;&gt;'Info patients (2)'!CQ246,"CHECK","")</f>
        <v/>
      </c>
      <c r="CR246" s="276" t="str">
        <f>IF('Info patients (1)'!CR246&lt;&gt;'Info patients (2)'!CR246,"CHECK","")</f>
        <v/>
      </c>
      <c r="CS246" s="276" t="str">
        <f>IF('Info patients (1)'!CS246&lt;&gt;'Info patients (2)'!CS246,"CHECK","")</f>
        <v/>
      </c>
      <c r="CT246" s="276" t="str">
        <f>IF('Info patients (1)'!CT246&lt;&gt;'Info patients (2)'!CT246,"CHECK","")</f>
        <v/>
      </c>
      <c r="CU246" s="276" t="str">
        <f>IF('Info patients (1)'!CU246&lt;&gt;'Info patients (2)'!CU246,"CHECK","")</f>
        <v/>
      </c>
      <c r="CV246" s="276" t="str">
        <f>IF('Info patients (1)'!CV246&lt;&gt;'Info patients (2)'!CV246,"CHECK","")</f>
        <v/>
      </c>
      <c r="CW246" s="276" t="str">
        <f>IF('Info patients (1)'!CW246&lt;&gt;'Info patients (2)'!CW246,"CHECK","")</f>
        <v/>
      </c>
      <c r="CX246" s="276" t="str">
        <f>IF('Info patients (1)'!CX246&lt;&gt;'Info patients (2)'!CX246,"CHECK","")</f>
        <v/>
      </c>
      <c r="CY246" s="276" t="str">
        <f>IF('Info patients (1)'!CY246&lt;&gt;'Info patients (2)'!CY246,"CHECK","")</f>
        <v/>
      </c>
      <c r="CZ246" s="276" t="str">
        <f>IF('Info patients (1)'!CZ246&lt;&gt;'Info patients (2)'!CZ246,"CHECK","")</f>
        <v/>
      </c>
      <c r="DA246" s="276" t="str">
        <f>IF('Info patients (1)'!DA246&lt;&gt;'Info patients (2)'!DA246,"CHECK","")</f>
        <v/>
      </c>
      <c r="DB246" s="276" t="str">
        <f>IF('Info patients (1)'!DB246&lt;&gt;'Info patients (2)'!DB246,"CHECK","")</f>
        <v/>
      </c>
      <c r="DC246" s="276" t="str">
        <f>IF('Info patients (1)'!DC246&lt;&gt;'Info patients (2)'!DC246,"CHECK","")</f>
        <v/>
      </c>
      <c r="DD246" s="276" t="str">
        <f>IF('Info patients (1)'!DD246&lt;&gt;'Info patients (2)'!DD246,"CHECK","")</f>
        <v/>
      </c>
      <c r="DE246" s="276" t="str">
        <f>IF('Info patients (1)'!DE246&lt;&gt;'Info patients (2)'!DE246,"CHECK","")</f>
        <v/>
      </c>
      <c r="DF246" s="276" t="str">
        <f>IF('Info patients (1)'!DF246&lt;&gt;'Info patients (2)'!DF246,"CHECK","")</f>
        <v/>
      </c>
      <c r="DG246" s="276" t="str">
        <f>IF('Info patients (1)'!DG246&lt;&gt;'Info patients (2)'!DG246,"CHECK","")</f>
        <v/>
      </c>
      <c r="DH246" s="276" t="str">
        <f>IF('Info patients (1)'!DH246&lt;&gt;'Info patients (2)'!DH246,"CHECK","")</f>
        <v/>
      </c>
      <c r="DI246" s="276" t="str">
        <f>IF('Info patients (1)'!DI246&lt;&gt;'Info patients (2)'!DI246,"CHECK","")</f>
        <v/>
      </c>
      <c r="DJ246" s="276" t="str">
        <f>IF('Info patients (1)'!DJ246&lt;&gt;'Info patients (2)'!DJ246,"CHECK","")</f>
        <v/>
      </c>
      <c r="DK246" s="276" t="str">
        <f>IF('Info patients (1)'!DK246&lt;&gt;'Info patients (2)'!DK246,"CHECK","")</f>
        <v/>
      </c>
      <c r="DL246" s="276" t="str">
        <f>IF('Info patients (1)'!DL246&lt;&gt;'Info patients (2)'!DL246,"CHECK","")</f>
        <v/>
      </c>
      <c r="DM246" s="276" t="str">
        <f>IF('Info patients (1)'!DM246&lt;&gt;'Info patients (2)'!DM246,"CHECK","")</f>
        <v/>
      </c>
      <c r="DN246" s="276" t="str">
        <f>IF('Info patients (1)'!DN246&lt;&gt;'Info patients (2)'!DN246,"CHECK","")</f>
        <v/>
      </c>
      <c r="DO246" s="276" t="str">
        <f>IF('Info patients (1)'!DO246&lt;&gt;'Info patients (2)'!DO246,"CHECK","")</f>
        <v/>
      </c>
      <c r="DP246" s="276" t="str">
        <f>IF('Info patients (1)'!DP246&lt;&gt;'Info patients (2)'!DP246,"CHECK","")</f>
        <v/>
      </c>
      <c r="DQ246" s="276" t="str">
        <f>IF('Info patients (1)'!DQ246&lt;&gt;'Info patients (2)'!DQ246,"CHECK","")</f>
        <v/>
      </c>
    </row>
    <row r="247" spans="1:121" s="326" customFormat="1" ht="23.25" customHeight="1" x14ac:dyDescent="0.2">
      <c r="A247" s="276" t="str">
        <f>IF('Info patients (1)'!A247&lt;&gt;'Info patients (2)'!A247,"CHECK","")</f>
        <v/>
      </c>
      <c r="B247" s="276" t="str">
        <f>IF('Info patients (1)'!B247&lt;&gt;'Info patients (2)'!B247,"CHECK","")</f>
        <v/>
      </c>
      <c r="C247" s="276" t="str">
        <f>IF('Info patients (1)'!C247&lt;&gt;'Info patients (2)'!C247,"CHECK","")</f>
        <v/>
      </c>
      <c r="D247" s="276" t="str">
        <f>IF('Info patients (1)'!D247&lt;&gt;'Info patients (2)'!D247,"CHECK","")</f>
        <v/>
      </c>
      <c r="E247" s="276" t="str">
        <f>IF('Info patients (1)'!E247&lt;&gt;'Info patients (2)'!E247,"CHECK","")</f>
        <v/>
      </c>
      <c r="F247" s="276" t="str">
        <f>IF('Info patients (1)'!F247&lt;&gt;'Info patients (2)'!F247,"CHECK","")</f>
        <v/>
      </c>
      <c r="G247" s="276" t="str">
        <f>IF('Info patients (1)'!G247&lt;&gt;'Info patients (2)'!G247,"CHECK","")</f>
        <v/>
      </c>
      <c r="H247" s="276" t="str">
        <f>IF('Info patients (1)'!H247&lt;&gt;'Info patients (2)'!H247,"CHECK","")</f>
        <v/>
      </c>
      <c r="I247" s="276" t="str">
        <f>IF('Info patients (1)'!I247&lt;&gt;'Info patients (2)'!I247,"CHECK","")</f>
        <v/>
      </c>
      <c r="J247" s="276" t="str">
        <f>IF('Info patients (1)'!J247&lt;&gt;'Info patients (2)'!J247,"CHECK","")</f>
        <v/>
      </c>
      <c r="K247" s="276" t="str">
        <f>IF('Info patients (1)'!K247&lt;&gt;'Info patients (2)'!K247,"CHECK","")</f>
        <v/>
      </c>
      <c r="L247" s="276" t="str">
        <f>IF('Info patients (1)'!L247&lt;&gt;'Info patients (2)'!L247,"CHECK","")</f>
        <v/>
      </c>
      <c r="M247" s="276" t="str">
        <f>IF('Info patients (1)'!M247&lt;&gt;'Info patients (2)'!M247,"CHECK","")</f>
        <v/>
      </c>
      <c r="N247" s="276" t="str">
        <f>IF('Info patients (1)'!N247&lt;&gt;'Info patients (2)'!N247,"CHECK","")</f>
        <v/>
      </c>
      <c r="O247" s="276" t="str">
        <f>IF('Info patients (1)'!O247&lt;&gt;'Info patients (2)'!O247,"CHECK","")</f>
        <v/>
      </c>
      <c r="P247" s="276" t="str">
        <f>IF('Info patients (1)'!P247&lt;&gt;'Info patients (2)'!P247,"CHECK","")</f>
        <v/>
      </c>
      <c r="Q247" s="276" t="str">
        <f>IF('Info patients (1)'!Q247&lt;&gt;'Info patients (2)'!Q247,"CHECK","")</f>
        <v/>
      </c>
      <c r="R247" s="276" t="str">
        <f>IF('Info patients (1)'!R247&lt;&gt;'Info patients (2)'!R247,"CHECK","")</f>
        <v/>
      </c>
      <c r="S247" s="276" t="str">
        <f>IF('Info patients (1)'!S247&lt;&gt;'Info patients (2)'!S247,"CHECK","")</f>
        <v/>
      </c>
      <c r="T247" s="276" t="str">
        <f>IF('Info patients (1)'!T247&lt;&gt;'Info patients (2)'!T247,"CHECK","")</f>
        <v/>
      </c>
      <c r="U247" s="276" t="str">
        <f>IF('Info patients (1)'!U247&lt;&gt;'Info patients (2)'!U247,"CHECK","")</f>
        <v/>
      </c>
      <c r="V247" s="276" t="str">
        <f>IF('Info patients (1)'!V247&lt;&gt;'Info patients (2)'!V247,"CHECK","")</f>
        <v/>
      </c>
      <c r="W247" s="276" t="str">
        <f>IF('Info patients (1)'!W247&lt;&gt;'Info patients (2)'!W247,"CHECK","")</f>
        <v/>
      </c>
      <c r="X247" s="276" t="str">
        <f>IF('Info patients (1)'!X247&lt;&gt;'Info patients (2)'!X247,"CHECK","")</f>
        <v/>
      </c>
      <c r="Y247" s="276" t="str">
        <f>IF('Info patients (1)'!Y247&lt;&gt;'Info patients (2)'!Y247,"CHECK","")</f>
        <v/>
      </c>
      <c r="Z247" s="276" t="str">
        <f>IF('Info patients (1)'!Z247&lt;&gt;'Info patients (2)'!Z247,"CHECK","")</f>
        <v/>
      </c>
      <c r="AA247" s="276" t="str">
        <f>IF('Info patients (1)'!AA247&lt;&gt;'Info patients (2)'!AA247,"CHECK","")</f>
        <v/>
      </c>
      <c r="AB247" s="276" t="str">
        <f>IF('Info patients (1)'!AB247&lt;&gt;'Info patients (2)'!AB247,"CHECK","")</f>
        <v/>
      </c>
      <c r="AC247" s="276" t="str">
        <f>IF('Info patients (1)'!AC247&lt;&gt;'Info patients (2)'!AC247,"CHECK","")</f>
        <v/>
      </c>
      <c r="AD247" s="276" t="str">
        <f>IF('Info patients (1)'!AD247&lt;&gt;'Info patients (2)'!AD247,"CHECK","")</f>
        <v/>
      </c>
      <c r="AE247" s="276" t="str">
        <f>IF('Info patients (1)'!AE247&lt;&gt;'Info patients (2)'!AE247,"CHECK","")</f>
        <v/>
      </c>
      <c r="AF247" s="276" t="str">
        <f>IF('Info patients (1)'!AF247&lt;&gt;'Info patients (2)'!AF247,"CHECK","")</f>
        <v/>
      </c>
      <c r="AG247" s="276" t="str">
        <f>IF('Info patients (1)'!AG247&lt;&gt;'Info patients (2)'!AG247,"CHECK","")</f>
        <v/>
      </c>
      <c r="AH247" s="276" t="str">
        <f>IF('Info patients (1)'!AH247&lt;&gt;'Info patients (2)'!AH247,"CHECK","")</f>
        <v/>
      </c>
      <c r="AI247" s="276" t="str">
        <f>IF('Info patients (1)'!AI247&lt;&gt;'Info patients (2)'!AI247,"CHECK","")</f>
        <v/>
      </c>
      <c r="AJ247" s="276" t="str">
        <f>IF('Info patients (1)'!AJ247&lt;&gt;'Info patients (2)'!AJ247,"CHECK","")</f>
        <v/>
      </c>
      <c r="AK247" s="276" t="str">
        <f>IF('Info patients (1)'!AK247&lt;&gt;'Info patients (2)'!AK247,"CHECK","")</f>
        <v/>
      </c>
      <c r="AL247" s="276" t="str">
        <f>IF('Info patients (1)'!AL247&lt;&gt;'Info patients (2)'!AL247,"CHECK","")</f>
        <v/>
      </c>
      <c r="AM247" s="276" t="str">
        <f>IF('Info patients (1)'!AM247&lt;&gt;'Info patients (2)'!AM247,"CHECK","")</f>
        <v/>
      </c>
      <c r="AN247" s="276" t="str">
        <f>IF('Info patients (1)'!AN247&lt;&gt;'Info patients (2)'!AN247,"CHECK","")</f>
        <v/>
      </c>
      <c r="AO247" s="276" t="str">
        <f>IF('Info patients (1)'!AO247&lt;&gt;'Info patients (2)'!AO247,"CHECK","")</f>
        <v/>
      </c>
      <c r="AP247" s="276" t="str">
        <f>IF('Info patients (1)'!AP247&lt;&gt;'Info patients (2)'!AP247,"CHECK","")</f>
        <v/>
      </c>
      <c r="AQ247" s="276" t="str">
        <f>IF('Info patients (1)'!AQ247&lt;&gt;'Info patients (2)'!AQ247,"CHECK","")</f>
        <v/>
      </c>
      <c r="AR247" s="276" t="str">
        <f>IF('Info patients (1)'!AR247&lt;&gt;'Info patients (2)'!AR247,"CHECK","")</f>
        <v/>
      </c>
      <c r="AS247" s="276" t="str">
        <f>IF('Info patients (1)'!AS247&lt;&gt;'Info patients (2)'!AS247,"CHECK","")</f>
        <v/>
      </c>
      <c r="AT247" s="276" t="str">
        <f>IF('Info patients (1)'!AT247&lt;&gt;'Info patients (2)'!AT247,"CHECK","")</f>
        <v/>
      </c>
      <c r="AU247" s="276" t="str">
        <f>IF('Info patients (1)'!AU247&lt;&gt;'Info patients (2)'!AU247,"CHECK","")</f>
        <v/>
      </c>
      <c r="AV247" s="276" t="str">
        <f>IF('Info patients (1)'!AV247&lt;&gt;'Info patients (2)'!AV247,"CHECK","")</f>
        <v/>
      </c>
      <c r="AW247" s="276" t="str">
        <f>IF('Info patients (1)'!AW247&lt;&gt;'Info patients (2)'!AW247,"CHECK","")</f>
        <v/>
      </c>
      <c r="AX247" s="276" t="str">
        <f>IF('Info patients (1)'!AX247&lt;&gt;'Info patients (2)'!AX247,"CHECK","")</f>
        <v/>
      </c>
      <c r="AY247" s="276" t="str">
        <f>IF('Info patients (1)'!AY247&lt;&gt;'Info patients (2)'!AY247,"CHECK","")</f>
        <v/>
      </c>
      <c r="AZ247" s="276" t="str">
        <f>IF('Info patients (1)'!AZ247&lt;&gt;'Info patients (2)'!AZ247,"CHECK","")</f>
        <v/>
      </c>
      <c r="BA247" s="276" t="str">
        <f>IF('Info patients (1)'!BA247&lt;&gt;'Info patients (2)'!BA247,"CHECK","")</f>
        <v/>
      </c>
      <c r="BB247" s="276" t="str">
        <f>IF('Info patients (1)'!BB247&lt;&gt;'Info patients (2)'!BB247,"CHECK","")</f>
        <v/>
      </c>
      <c r="BC247" s="276" t="str">
        <f>IF('Info patients (1)'!BC247&lt;&gt;'Info patients (2)'!BC247,"CHECK","")</f>
        <v/>
      </c>
      <c r="BD247" s="276" t="str">
        <f>IF('Info patients (1)'!BD247&lt;&gt;'Info patients (2)'!BD247,"CHECK","")</f>
        <v/>
      </c>
      <c r="BE247" s="276" t="str">
        <f>IF('Info patients (1)'!BE247&lt;&gt;'Info patients (2)'!BE247,"CHECK","")</f>
        <v/>
      </c>
      <c r="BF247" s="276" t="str">
        <f>IF('Info patients (1)'!BF247&lt;&gt;'Info patients (2)'!BF247,"CHECK","")</f>
        <v/>
      </c>
      <c r="BG247" s="276" t="str">
        <f>IF('Info patients (1)'!BG247&lt;&gt;'Info patients (2)'!BG247,"CHECK","")</f>
        <v/>
      </c>
      <c r="BH247" s="276" t="str">
        <f>IF('Info patients (1)'!BH247&lt;&gt;'Info patients (2)'!BH247,"CHECK","")</f>
        <v/>
      </c>
      <c r="BI247" s="276" t="str">
        <f>IF('Info patients (1)'!BI247&lt;&gt;'Info patients (2)'!BI247,"CHECK","")</f>
        <v/>
      </c>
      <c r="BJ247" s="276" t="str">
        <f>IF('Info patients (1)'!BJ247&lt;&gt;'Info patients (2)'!BJ247,"CHECK","")</f>
        <v/>
      </c>
      <c r="BK247" s="276" t="str">
        <f>IF('Info patients (1)'!BK247&lt;&gt;'Info patients (2)'!BK247,"CHECK","")</f>
        <v/>
      </c>
      <c r="BL247" s="276" t="str">
        <f>IF('Info patients (1)'!BL247&lt;&gt;'Info patients (2)'!BL247,"CHECK","")</f>
        <v/>
      </c>
      <c r="BM247" s="276" t="str">
        <f>IF('Info patients (1)'!BM247&lt;&gt;'Info patients (2)'!BM247,"CHECK","")</f>
        <v/>
      </c>
      <c r="BN247" s="276" t="str">
        <f>IF('Info patients (1)'!BN247&lt;&gt;'Info patients (2)'!BN247,"CHECK","")</f>
        <v/>
      </c>
      <c r="BO247" s="276" t="str">
        <f>IF('Info patients (1)'!BO247&lt;&gt;'Info patients (2)'!BO247,"CHECK","")</f>
        <v/>
      </c>
      <c r="BP247" s="276" t="str">
        <f>IF('Info patients (1)'!BP247&lt;&gt;'Info patients (2)'!BP247,"CHECK","")</f>
        <v/>
      </c>
      <c r="BQ247" s="276" t="str">
        <f>IF('Info patients (1)'!BQ247&lt;&gt;'Info patients (2)'!BQ247,"CHECK","")</f>
        <v/>
      </c>
      <c r="BR247" s="276" t="str">
        <f>IF('Info patients (1)'!BR247&lt;&gt;'Info patients (2)'!BR247,"CHECK","")</f>
        <v/>
      </c>
      <c r="BS247" s="276" t="str">
        <f>IF('Info patients (1)'!BS247&lt;&gt;'Info patients (2)'!BS247,"CHECK","")</f>
        <v/>
      </c>
      <c r="BT247" s="276" t="str">
        <f>IF('Info patients (1)'!BT247&lt;&gt;'Info patients (2)'!BT247,"CHECK","")</f>
        <v/>
      </c>
      <c r="BU247" s="276" t="str">
        <f>IF('Info patients (1)'!BU247&lt;&gt;'Info patients (2)'!BU247,"CHECK","")</f>
        <v/>
      </c>
      <c r="BV247" s="276" t="str">
        <f>IF('Info patients (1)'!BV247&lt;&gt;'Info patients (2)'!BV247,"CHECK","")</f>
        <v/>
      </c>
      <c r="BW247" s="276" t="str">
        <f>IF('Info patients (1)'!BW247&lt;&gt;'Info patients (2)'!BW247,"CHECK","")</f>
        <v/>
      </c>
      <c r="BX247" s="276" t="str">
        <f>IF('Info patients (1)'!BX247&lt;&gt;'Info patients (2)'!BX247,"CHECK","")</f>
        <v/>
      </c>
      <c r="BY247" s="276" t="str">
        <f>IF('Info patients (1)'!BY247&lt;&gt;'Info patients (2)'!BY247,"CHECK","")</f>
        <v/>
      </c>
      <c r="BZ247" s="276" t="str">
        <f>IF('Info patients (1)'!BZ247&lt;&gt;'Info patients (2)'!BZ247,"CHECK","")</f>
        <v/>
      </c>
      <c r="CA247" s="276" t="str">
        <f>IF('Info patients (1)'!CA247&lt;&gt;'Info patients (2)'!CA247,"CHECK","")</f>
        <v/>
      </c>
      <c r="CB247" s="276" t="str">
        <f>IF('Info patients (1)'!CB247&lt;&gt;'Info patients (2)'!CB247,"CHECK","")</f>
        <v/>
      </c>
      <c r="CC247" s="276" t="str">
        <f>IF('Info patients (1)'!CC247&lt;&gt;'Info patients (2)'!CC247,"CHECK","")</f>
        <v/>
      </c>
      <c r="CD247" s="276" t="str">
        <f>IF('Info patients (1)'!CD247&lt;&gt;'Info patients (2)'!CD247,"CHECK","")</f>
        <v/>
      </c>
      <c r="CE247" s="276" t="str">
        <f>IF('Info patients (1)'!CE247&lt;&gt;'Info patients (2)'!CE247,"CHECK","")</f>
        <v/>
      </c>
      <c r="CF247" s="276" t="str">
        <f>IF('Info patients (1)'!CF247&lt;&gt;'Info patients (2)'!CF247,"CHECK","")</f>
        <v/>
      </c>
      <c r="CG247" s="276" t="str">
        <f>IF('Info patients (1)'!CG247&lt;&gt;'Info patients (2)'!CG247,"CHECK","")</f>
        <v/>
      </c>
      <c r="CH247" s="276" t="str">
        <f>IF('Info patients (1)'!CH247&lt;&gt;'Info patients (2)'!CH247,"CHECK","")</f>
        <v/>
      </c>
      <c r="CI247" s="276" t="str">
        <f>IF('Info patients (1)'!CI247&lt;&gt;'Info patients (2)'!CI247,"CHECK","")</f>
        <v/>
      </c>
      <c r="CJ247" s="276" t="str">
        <f>IF('Info patients (1)'!CJ247&lt;&gt;'Info patients (2)'!CJ247,"CHECK","")</f>
        <v/>
      </c>
      <c r="CK247" s="276" t="str">
        <f>IF('Info patients (1)'!CK247&lt;&gt;'Info patients (2)'!CK247,"CHECK","")</f>
        <v/>
      </c>
      <c r="CL247" s="276" t="str">
        <f>IF('Info patients (1)'!CL247&lt;&gt;'Info patients (2)'!CL247,"CHECK","")</f>
        <v/>
      </c>
      <c r="CM247" s="276" t="str">
        <f>IF('Info patients (1)'!CM247&lt;&gt;'Info patients (2)'!CM247,"CHECK","")</f>
        <v/>
      </c>
      <c r="CN247" s="276" t="str">
        <f>IF('Info patients (1)'!CN247&lt;&gt;'Info patients (2)'!CN247,"CHECK","")</f>
        <v/>
      </c>
      <c r="CO247" s="276" t="str">
        <f>IF('Info patients (1)'!CO247&lt;&gt;'Info patients (2)'!CO247,"CHECK","")</f>
        <v/>
      </c>
      <c r="CP247" s="276" t="str">
        <f>IF('Info patients (1)'!CP247&lt;&gt;'Info patients (2)'!CP247,"CHECK","")</f>
        <v/>
      </c>
      <c r="CQ247" s="276" t="str">
        <f>IF('Info patients (1)'!CQ247&lt;&gt;'Info patients (2)'!CQ247,"CHECK","")</f>
        <v/>
      </c>
      <c r="CR247" s="276" t="str">
        <f>IF('Info patients (1)'!CR247&lt;&gt;'Info patients (2)'!CR247,"CHECK","")</f>
        <v/>
      </c>
      <c r="CS247" s="276" t="str">
        <f>IF('Info patients (1)'!CS247&lt;&gt;'Info patients (2)'!CS247,"CHECK","")</f>
        <v/>
      </c>
      <c r="CT247" s="276" t="str">
        <f>IF('Info patients (1)'!CT247&lt;&gt;'Info patients (2)'!CT247,"CHECK","")</f>
        <v/>
      </c>
      <c r="CU247" s="276" t="str">
        <f>IF('Info patients (1)'!CU247&lt;&gt;'Info patients (2)'!CU247,"CHECK","")</f>
        <v/>
      </c>
      <c r="CV247" s="276" t="str">
        <f>IF('Info patients (1)'!CV247&lt;&gt;'Info patients (2)'!CV247,"CHECK","")</f>
        <v/>
      </c>
      <c r="CW247" s="276" t="str">
        <f>IF('Info patients (1)'!CW247&lt;&gt;'Info patients (2)'!CW247,"CHECK","")</f>
        <v/>
      </c>
      <c r="CX247" s="276" t="str">
        <f>IF('Info patients (1)'!CX247&lt;&gt;'Info patients (2)'!CX247,"CHECK","")</f>
        <v/>
      </c>
      <c r="CY247" s="276" t="str">
        <f>IF('Info patients (1)'!CY247&lt;&gt;'Info patients (2)'!CY247,"CHECK","")</f>
        <v/>
      </c>
      <c r="CZ247" s="276" t="str">
        <f>IF('Info patients (1)'!CZ247&lt;&gt;'Info patients (2)'!CZ247,"CHECK","")</f>
        <v/>
      </c>
      <c r="DA247" s="276" t="str">
        <f>IF('Info patients (1)'!DA247&lt;&gt;'Info patients (2)'!DA247,"CHECK","")</f>
        <v/>
      </c>
      <c r="DB247" s="276" t="str">
        <f>IF('Info patients (1)'!DB247&lt;&gt;'Info patients (2)'!DB247,"CHECK","")</f>
        <v/>
      </c>
      <c r="DC247" s="276" t="str">
        <f>IF('Info patients (1)'!DC247&lt;&gt;'Info patients (2)'!DC247,"CHECK","")</f>
        <v/>
      </c>
      <c r="DD247" s="276" t="str">
        <f>IF('Info patients (1)'!DD247&lt;&gt;'Info patients (2)'!DD247,"CHECK","")</f>
        <v/>
      </c>
      <c r="DE247" s="276" t="str">
        <f>IF('Info patients (1)'!DE247&lt;&gt;'Info patients (2)'!DE247,"CHECK","")</f>
        <v/>
      </c>
      <c r="DF247" s="276" t="str">
        <f>IF('Info patients (1)'!DF247&lt;&gt;'Info patients (2)'!DF247,"CHECK","")</f>
        <v/>
      </c>
      <c r="DG247" s="276" t="str">
        <f>IF('Info patients (1)'!DG247&lt;&gt;'Info patients (2)'!DG247,"CHECK","")</f>
        <v/>
      </c>
      <c r="DH247" s="276" t="str">
        <f>IF('Info patients (1)'!DH247&lt;&gt;'Info patients (2)'!DH247,"CHECK","")</f>
        <v/>
      </c>
      <c r="DI247" s="276" t="str">
        <f>IF('Info patients (1)'!DI247&lt;&gt;'Info patients (2)'!DI247,"CHECK","")</f>
        <v/>
      </c>
      <c r="DJ247" s="276" t="str">
        <f>IF('Info patients (1)'!DJ247&lt;&gt;'Info patients (2)'!DJ247,"CHECK","")</f>
        <v/>
      </c>
      <c r="DK247" s="276" t="str">
        <f>IF('Info patients (1)'!DK247&lt;&gt;'Info patients (2)'!DK247,"CHECK","")</f>
        <v/>
      </c>
      <c r="DL247" s="276" t="str">
        <f>IF('Info patients (1)'!DL247&lt;&gt;'Info patients (2)'!DL247,"CHECK","")</f>
        <v/>
      </c>
      <c r="DM247" s="276" t="str">
        <f>IF('Info patients (1)'!DM247&lt;&gt;'Info patients (2)'!DM247,"CHECK","")</f>
        <v/>
      </c>
      <c r="DN247" s="276" t="str">
        <f>IF('Info patients (1)'!DN247&lt;&gt;'Info patients (2)'!DN247,"CHECK","")</f>
        <v/>
      </c>
      <c r="DO247" s="276" t="str">
        <f>IF('Info patients (1)'!DO247&lt;&gt;'Info patients (2)'!DO247,"CHECK","")</f>
        <v/>
      </c>
      <c r="DP247" s="276" t="str">
        <f>IF('Info patients (1)'!DP247&lt;&gt;'Info patients (2)'!DP247,"CHECK","")</f>
        <v/>
      </c>
      <c r="DQ247" s="276" t="str">
        <f>IF('Info patients (1)'!DQ247&lt;&gt;'Info patients (2)'!DQ247,"CHECK","")</f>
        <v/>
      </c>
    </row>
    <row r="248" spans="1:121" s="326" customFormat="1" ht="23.25" customHeight="1" x14ac:dyDescent="0.2">
      <c r="A248" s="276" t="str">
        <f>IF('Info patients (1)'!A248&lt;&gt;'Info patients (2)'!A248,"CHECK","")</f>
        <v/>
      </c>
      <c r="B248" s="276" t="str">
        <f>IF('Info patients (1)'!B248&lt;&gt;'Info patients (2)'!B248,"CHECK","")</f>
        <v/>
      </c>
      <c r="C248" s="276" t="str">
        <f>IF('Info patients (1)'!C248&lt;&gt;'Info patients (2)'!C248,"CHECK","")</f>
        <v/>
      </c>
      <c r="D248" s="276" t="str">
        <f>IF('Info patients (1)'!D248&lt;&gt;'Info patients (2)'!D248,"CHECK","")</f>
        <v/>
      </c>
      <c r="E248" s="276" t="str">
        <f>IF('Info patients (1)'!E248&lt;&gt;'Info patients (2)'!E248,"CHECK","")</f>
        <v/>
      </c>
      <c r="F248" s="276" t="str">
        <f>IF('Info patients (1)'!F248&lt;&gt;'Info patients (2)'!F248,"CHECK","")</f>
        <v/>
      </c>
      <c r="G248" s="276" t="str">
        <f>IF('Info patients (1)'!G248&lt;&gt;'Info patients (2)'!G248,"CHECK","")</f>
        <v/>
      </c>
      <c r="H248" s="276" t="str">
        <f>IF('Info patients (1)'!H248&lt;&gt;'Info patients (2)'!H248,"CHECK","")</f>
        <v/>
      </c>
      <c r="I248" s="276" t="str">
        <f>IF('Info patients (1)'!I248&lt;&gt;'Info patients (2)'!I248,"CHECK","")</f>
        <v/>
      </c>
      <c r="J248" s="276" t="str">
        <f>IF('Info patients (1)'!J248&lt;&gt;'Info patients (2)'!J248,"CHECK","")</f>
        <v/>
      </c>
      <c r="K248" s="276" t="str">
        <f>IF('Info patients (1)'!K248&lt;&gt;'Info patients (2)'!K248,"CHECK","")</f>
        <v/>
      </c>
      <c r="L248" s="276" t="str">
        <f>IF('Info patients (1)'!L248&lt;&gt;'Info patients (2)'!L248,"CHECK","")</f>
        <v/>
      </c>
      <c r="M248" s="276" t="str">
        <f>IF('Info patients (1)'!M248&lt;&gt;'Info patients (2)'!M248,"CHECK","")</f>
        <v/>
      </c>
      <c r="N248" s="276" t="str">
        <f>IF('Info patients (1)'!N248&lt;&gt;'Info patients (2)'!N248,"CHECK","")</f>
        <v/>
      </c>
      <c r="O248" s="276" t="str">
        <f>IF('Info patients (1)'!O248&lt;&gt;'Info patients (2)'!O248,"CHECK","")</f>
        <v/>
      </c>
      <c r="P248" s="276" t="str">
        <f>IF('Info patients (1)'!P248&lt;&gt;'Info patients (2)'!P248,"CHECK","")</f>
        <v/>
      </c>
      <c r="Q248" s="276" t="str">
        <f>IF('Info patients (1)'!Q248&lt;&gt;'Info patients (2)'!Q248,"CHECK","")</f>
        <v/>
      </c>
      <c r="R248" s="276" t="str">
        <f>IF('Info patients (1)'!R248&lt;&gt;'Info patients (2)'!R248,"CHECK","")</f>
        <v/>
      </c>
      <c r="S248" s="276" t="str">
        <f>IF('Info patients (1)'!S248&lt;&gt;'Info patients (2)'!S248,"CHECK","")</f>
        <v/>
      </c>
      <c r="T248" s="276" t="str">
        <f>IF('Info patients (1)'!T248&lt;&gt;'Info patients (2)'!T248,"CHECK","")</f>
        <v/>
      </c>
      <c r="U248" s="276" t="str">
        <f>IF('Info patients (1)'!U248&lt;&gt;'Info patients (2)'!U248,"CHECK","")</f>
        <v/>
      </c>
      <c r="V248" s="276" t="str">
        <f>IF('Info patients (1)'!V248&lt;&gt;'Info patients (2)'!V248,"CHECK","")</f>
        <v/>
      </c>
      <c r="W248" s="276" t="str">
        <f>IF('Info patients (1)'!W248&lt;&gt;'Info patients (2)'!W248,"CHECK","")</f>
        <v/>
      </c>
      <c r="X248" s="276" t="str">
        <f>IF('Info patients (1)'!X248&lt;&gt;'Info patients (2)'!X248,"CHECK","")</f>
        <v/>
      </c>
      <c r="Y248" s="276" t="str">
        <f>IF('Info patients (1)'!Y248&lt;&gt;'Info patients (2)'!Y248,"CHECK","")</f>
        <v/>
      </c>
      <c r="Z248" s="276" t="str">
        <f>IF('Info patients (1)'!Z248&lt;&gt;'Info patients (2)'!Z248,"CHECK","")</f>
        <v/>
      </c>
      <c r="AA248" s="276" t="str">
        <f>IF('Info patients (1)'!AA248&lt;&gt;'Info patients (2)'!AA248,"CHECK","")</f>
        <v/>
      </c>
      <c r="AB248" s="276" t="str">
        <f>IF('Info patients (1)'!AB248&lt;&gt;'Info patients (2)'!AB248,"CHECK","")</f>
        <v/>
      </c>
      <c r="AC248" s="276" t="str">
        <f>IF('Info patients (1)'!AC248&lt;&gt;'Info patients (2)'!AC248,"CHECK","")</f>
        <v/>
      </c>
      <c r="AD248" s="276" t="str">
        <f>IF('Info patients (1)'!AD248&lt;&gt;'Info patients (2)'!AD248,"CHECK","")</f>
        <v/>
      </c>
      <c r="AE248" s="276" t="str">
        <f>IF('Info patients (1)'!AE248&lt;&gt;'Info patients (2)'!AE248,"CHECK","")</f>
        <v/>
      </c>
      <c r="AF248" s="276" t="str">
        <f>IF('Info patients (1)'!AF248&lt;&gt;'Info patients (2)'!AF248,"CHECK","")</f>
        <v/>
      </c>
      <c r="AG248" s="276" t="str">
        <f>IF('Info patients (1)'!AG248&lt;&gt;'Info patients (2)'!AG248,"CHECK","")</f>
        <v/>
      </c>
      <c r="AH248" s="276" t="str">
        <f>IF('Info patients (1)'!AH248&lt;&gt;'Info patients (2)'!AH248,"CHECK","")</f>
        <v/>
      </c>
      <c r="AI248" s="276" t="str">
        <f>IF('Info patients (1)'!AI248&lt;&gt;'Info patients (2)'!AI248,"CHECK","")</f>
        <v/>
      </c>
      <c r="AJ248" s="276" t="str">
        <f>IF('Info patients (1)'!AJ248&lt;&gt;'Info patients (2)'!AJ248,"CHECK","")</f>
        <v/>
      </c>
      <c r="AK248" s="276" t="str">
        <f>IF('Info patients (1)'!AK248&lt;&gt;'Info patients (2)'!AK248,"CHECK","")</f>
        <v/>
      </c>
      <c r="AL248" s="276" t="str">
        <f>IF('Info patients (1)'!AL248&lt;&gt;'Info patients (2)'!AL248,"CHECK","")</f>
        <v/>
      </c>
      <c r="AM248" s="276" t="str">
        <f>IF('Info patients (1)'!AM248&lt;&gt;'Info patients (2)'!AM248,"CHECK","")</f>
        <v/>
      </c>
      <c r="AN248" s="276" t="str">
        <f>IF('Info patients (1)'!AN248&lt;&gt;'Info patients (2)'!AN248,"CHECK","")</f>
        <v/>
      </c>
      <c r="AO248" s="276" t="str">
        <f>IF('Info patients (1)'!AO248&lt;&gt;'Info patients (2)'!AO248,"CHECK","")</f>
        <v/>
      </c>
      <c r="AP248" s="276" t="str">
        <f>IF('Info patients (1)'!AP248&lt;&gt;'Info patients (2)'!AP248,"CHECK","")</f>
        <v/>
      </c>
      <c r="AQ248" s="276" t="str">
        <f>IF('Info patients (1)'!AQ248&lt;&gt;'Info patients (2)'!AQ248,"CHECK","")</f>
        <v/>
      </c>
      <c r="AR248" s="276" t="str">
        <f>IF('Info patients (1)'!AR248&lt;&gt;'Info patients (2)'!AR248,"CHECK","")</f>
        <v/>
      </c>
      <c r="AS248" s="276" t="str">
        <f>IF('Info patients (1)'!AS248&lt;&gt;'Info patients (2)'!AS248,"CHECK","")</f>
        <v/>
      </c>
      <c r="AT248" s="276" t="str">
        <f>IF('Info patients (1)'!AT248&lt;&gt;'Info patients (2)'!AT248,"CHECK","")</f>
        <v/>
      </c>
      <c r="AU248" s="276" t="str">
        <f>IF('Info patients (1)'!AU248&lt;&gt;'Info patients (2)'!AU248,"CHECK","")</f>
        <v/>
      </c>
      <c r="AV248" s="276" t="str">
        <f>IF('Info patients (1)'!AV248&lt;&gt;'Info patients (2)'!AV248,"CHECK","")</f>
        <v/>
      </c>
      <c r="AW248" s="276" t="str">
        <f>IF('Info patients (1)'!AW248&lt;&gt;'Info patients (2)'!AW248,"CHECK","")</f>
        <v/>
      </c>
      <c r="AX248" s="276" t="str">
        <f>IF('Info patients (1)'!AX248&lt;&gt;'Info patients (2)'!AX248,"CHECK","")</f>
        <v/>
      </c>
      <c r="AY248" s="276" t="str">
        <f>IF('Info patients (1)'!AY248&lt;&gt;'Info patients (2)'!AY248,"CHECK","")</f>
        <v/>
      </c>
      <c r="AZ248" s="276" t="str">
        <f>IF('Info patients (1)'!AZ248&lt;&gt;'Info patients (2)'!AZ248,"CHECK","")</f>
        <v/>
      </c>
      <c r="BA248" s="276" t="str">
        <f>IF('Info patients (1)'!BA248&lt;&gt;'Info patients (2)'!BA248,"CHECK","")</f>
        <v/>
      </c>
      <c r="BB248" s="276" t="str">
        <f>IF('Info patients (1)'!BB248&lt;&gt;'Info patients (2)'!BB248,"CHECK","")</f>
        <v/>
      </c>
      <c r="BC248" s="276" t="str">
        <f>IF('Info patients (1)'!BC248&lt;&gt;'Info patients (2)'!BC248,"CHECK","")</f>
        <v/>
      </c>
      <c r="BD248" s="276" t="str">
        <f>IF('Info patients (1)'!BD248&lt;&gt;'Info patients (2)'!BD248,"CHECK","")</f>
        <v/>
      </c>
      <c r="BE248" s="276" t="str">
        <f>IF('Info patients (1)'!BE248&lt;&gt;'Info patients (2)'!BE248,"CHECK","")</f>
        <v/>
      </c>
      <c r="BF248" s="276" t="str">
        <f>IF('Info patients (1)'!BF248&lt;&gt;'Info patients (2)'!BF248,"CHECK","")</f>
        <v/>
      </c>
      <c r="BG248" s="276" t="str">
        <f>IF('Info patients (1)'!BG248&lt;&gt;'Info patients (2)'!BG248,"CHECK","")</f>
        <v/>
      </c>
      <c r="BH248" s="276" t="str">
        <f>IF('Info patients (1)'!BH248&lt;&gt;'Info patients (2)'!BH248,"CHECK","")</f>
        <v/>
      </c>
      <c r="BI248" s="276" t="str">
        <f>IF('Info patients (1)'!BI248&lt;&gt;'Info patients (2)'!BI248,"CHECK","")</f>
        <v/>
      </c>
      <c r="BJ248" s="276" t="str">
        <f>IF('Info patients (1)'!BJ248&lt;&gt;'Info patients (2)'!BJ248,"CHECK","")</f>
        <v/>
      </c>
      <c r="BK248" s="276" t="str">
        <f>IF('Info patients (1)'!BK248&lt;&gt;'Info patients (2)'!BK248,"CHECK","")</f>
        <v/>
      </c>
      <c r="BL248" s="276" t="str">
        <f>IF('Info patients (1)'!BL248&lt;&gt;'Info patients (2)'!BL248,"CHECK","")</f>
        <v/>
      </c>
      <c r="BM248" s="276" t="str">
        <f>IF('Info patients (1)'!BM248&lt;&gt;'Info patients (2)'!BM248,"CHECK","")</f>
        <v/>
      </c>
      <c r="BN248" s="276" t="str">
        <f>IF('Info patients (1)'!BN248&lt;&gt;'Info patients (2)'!BN248,"CHECK","")</f>
        <v/>
      </c>
      <c r="BO248" s="276" t="str">
        <f>IF('Info patients (1)'!BO248&lt;&gt;'Info patients (2)'!BO248,"CHECK","")</f>
        <v/>
      </c>
      <c r="BP248" s="276" t="str">
        <f>IF('Info patients (1)'!BP248&lt;&gt;'Info patients (2)'!BP248,"CHECK","")</f>
        <v/>
      </c>
      <c r="BQ248" s="276" t="str">
        <f>IF('Info patients (1)'!BQ248&lt;&gt;'Info patients (2)'!BQ248,"CHECK","")</f>
        <v/>
      </c>
      <c r="BR248" s="276" t="str">
        <f>IF('Info patients (1)'!BR248&lt;&gt;'Info patients (2)'!BR248,"CHECK","")</f>
        <v/>
      </c>
      <c r="BS248" s="276" t="str">
        <f>IF('Info patients (1)'!BS248&lt;&gt;'Info patients (2)'!BS248,"CHECK","")</f>
        <v/>
      </c>
      <c r="BT248" s="276" t="str">
        <f>IF('Info patients (1)'!BT248&lt;&gt;'Info patients (2)'!BT248,"CHECK","")</f>
        <v/>
      </c>
      <c r="BU248" s="276" t="str">
        <f>IF('Info patients (1)'!BU248&lt;&gt;'Info patients (2)'!BU248,"CHECK","")</f>
        <v/>
      </c>
      <c r="BV248" s="276" t="str">
        <f>IF('Info patients (1)'!BV248&lt;&gt;'Info patients (2)'!BV248,"CHECK","")</f>
        <v/>
      </c>
      <c r="BW248" s="276" t="str">
        <f>IF('Info patients (1)'!BW248&lt;&gt;'Info patients (2)'!BW248,"CHECK","")</f>
        <v/>
      </c>
      <c r="BX248" s="276" t="str">
        <f>IF('Info patients (1)'!BX248&lt;&gt;'Info patients (2)'!BX248,"CHECK","")</f>
        <v/>
      </c>
      <c r="BY248" s="276" t="str">
        <f>IF('Info patients (1)'!BY248&lt;&gt;'Info patients (2)'!BY248,"CHECK","")</f>
        <v/>
      </c>
      <c r="BZ248" s="276" t="str">
        <f>IF('Info patients (1)'!BZ248&lt;&gt;'Info patients (2)'!BZ248,"CHECK","")</f>
        <v/>
      </c>
      <c r="CA248" s="276" t="str">
        <f>IF('Info patients (1)'!CA248&lt;&gt;'Info patients (2)'!CA248,"CHECK","")</f>
        <v/>
      </c>
      <c r="CB248" s="276" t="str">
        <f>IF('Info patients (1)'!CB248&lt;&gt;'Info patients (2)'!CB248,"CHECK","")</f>
        <v/>
      </c>
      <c r="CC248" s="276" t="str">
        <f>IF('Info patients (1)'!CC248&lt;&gt;'Info patients (2)'!CC248,"CHECK","")</f>
        <v/>
      </c>
      <c r="CD248" s="276" t="str">
        <f>IF('Info patients (1)'!CD248&lt;&gt;'Info patients (2)'!CD248,"CHECK","")</f>
        <v/>
      </c>
      <c r="CE248" s="276" t="str">
        <f>IF('Info patients (1)'!CE248&lt;&gt;'Info patients (2)'!CE248,"CHECK","")</f>
        <v/>
      </c>
      <c r="CF248" s="276" t="str">
        <f>IF('Info patients (1)'!CF248&lt;&gt;'Info patients (2)'!CF248,"CHECK","")</f>
        <v/>
      </c>
      <c r="CG248" s="276" t="str">
        <f>IF('Info patients (1)'!CG248&lt;&gt;'Info patients (2)'!CG248,"CHECK","")</f>
        <v/>
      </c>
      <c r="CH248" s="276" t="str">
        <f>IF('Info patients (1)'!CH248&lt;&gt;'Info patients (2)'!CH248,"CHECK","")</f>
        <v/>
      </c>
      <c r="CI248" s="276" t="str">
        <f>IF('Info patients (1)'!CI248&lt;&gt;'Info patients (2)'!CI248,"CHECK","")</f>
        <v/>
      </c>
      <c r="CJ248" s="276" t="str">
        <f>IF('Info patients (1)'!CJ248&lt;&gt;'Info patients (2)'!CJ248,"CHECK","")</f>
        <v/>
      </c>
      <c r="CK248" s="276" t="str">
        <f>IF('Info patients (1)'!CK248&lt;&gt;'Info patients (2)'!CK248,"CHECK","")</f>
        <v/>
      </c>
      <c r="CL248" s="276" t="str">
        <f>IF('Info patients (1)'!CL248&lt;&gt;'Info patients (2)'!CL248,"CHECK","")</f>
        <v/>
      </c>
      <c r="CM248" s="276" t="str">
        <f>IF('Info patients (1)'!CM248&lt;&gt;'Info patients (2)'!CM248,"CHECK","")</f>
        <v/>
      </c>
      <c r="CN248" s="276" t="str">
        <f>IF('Info patients (1)'!CN248&lt;&gt;'Info patients (2)'!CN248,"CHECK","")</f>
        <v/>
      </c>
      <c r="CO248" s="276" t="str">
        <f>IF('Info patients (1)'!CO248&lt;&gt;'Info patients (2)'!CO248,"CHECK","")</f>
        <v/>
      </c>
      <c r="CP248" s="276" t="str">
        <f>IF('Info patients (1)'!CP248&lt;&gt;'Info patients (2)'!CP248,"CHECK","")</f>
        <v/>
      </c>
      <c r="CQ248" s="276" t="str">
        <f>IF('Info patients (1)'!CQ248&lt;&gt;'Info patients (2)'!CQ248,"CHECK","")</f>
        <v/>
      </c>
      <c r="CR248" s="276" t="str">
        <f>IF('Info patients (1)'!CR248&lt;&gt;'Info patients (2)'!CR248,"CHECK","")</f>
        <v/>
      </c>
      <c r="CS248" s="276" t="str">
        <f>IF('Info patients (1)'!CS248&lt;&gt;'Info patients (2)'!CS248,"CHECK","")</f>
        <v/>
      </c>
      <c r="CT248" s="276" t="str">
        <f>IF('Info patients (1)'!CT248&lt;&gt;'Info patients (2)'!CT248,"CHECK","")</f>
        <v/>
      </c>
      <c r="CU248" s="276" t="str">
        <f>IF('Info patients (1)'!CU248&lt;&gt;'Info patients (2)'!CU248,"CHECK","")</f>
        <v/>
      </c>
      <c r="CV248" s="276" t="str">
        <f>IF('Info patients (1)'!CV248&lt;&gt;'Info patients (2)'!CV248,"CHECK","")</f>
        <v/>
      </c>
      <c r="CW248" s="276" t="str">
        <f>IF('Info patients (1)'!CW248&lt;&gt;'Info patients (2)'!CW248,"CHECK","")</f>
        <v/>
      </c>
      <c r="CX248" s="276" t="str">
        <f>IF('Info patients (1)'!CX248&lt;&gt;'Info patients (2)'!CX248,"CHECK","")</f>
        <v/>
      </c>
      <c r="CY248" s="276" t="str">
        <f>IF('Info patients (1)'!CY248&lt;&gt;'Info patients (2)'!CY248,"CHECK","")</f>
        <v/>
      </c>
      <c r="CZ248" s="276" t="str">
        <f>IF('Info patients (1)'!CZ248&lt;&gt;'Info patients (2)'!CZ248,"CHECK","")</f>
        <v/>
      </c>
      <c r="DA248" s="276" t="str">
        <f>IF('Info patients (1)'!DA248&lt;&gt;'Info patients (2)'!DA248,"CHECK","")</f>
        <v/>
      </c>
      <c r="DB248" s="276" t="str">
        <f>IF('Info patients (1)'!DB248&lt;&gt;'Info patients (2)'!DB248,"CHECK","")</f>
        <v/>
      </c>
      <c r="DC248" s="276" t="str">
        <f>IF('Info patients (1)'!DC248&lt;&gt;'Info patients (2)'!DC248,"CHECK","")</f>
        <v/>
      </c>
      <c r="DD248" s="276" t="str">
        <f>IF('Info patients (1)'!DD248&lt;&gt;'Info patients (2)'!DD248,"CHECK","")</f>
        <v/>
      </c>
      <c r="DE248" s="276" t="str">
        <f>IF('Info patients (1)'!DE248&lt;&gt;'Info patients (2)'!DE248,"CHECK","")</f>
        <v/>
      </c>
      <c r="DF248" s="276" t="str">
        <f>IF('Info patients (1)'!DF248&lt;&gt;'Info patients (2)'!DF248,"CHECK","")</f>
        <v/>
      </c>
      <c r="DG248" s="276" t="str">
        <f>IF('Info patients (1)'!DG248&lt;&gt;'Info patients (2)'!DG248,"CHECK","")</f>
        <v/>
      </c>
      <c r="DH248" s="276" t="str">
        <f>IF('Info patients (1)'!DH248&lt;&gt;'Info patients (2)'!DH248,"CHECK","")</f>
        <v/>
      </c>
      <c r="DI248" s="276" t="str">
        <f>IF('Info patients (1)'!DI248&lt;&gt;'Info patients (2)'!DI248,"CHECK","")</f>
        <v/>
      </c>
      <c r="DJ248" s="276" t="str">
        <f>IF('Info patients (1)'!DJ248&lt;&gt;'Info patients (2)'!DJ248,"CHECK","")</f>
        <v/>
      </c>
      <c r="DK248" s="276" t="str">
        <f>IF('Info patients (1)'!DK248&lt;&gt;'Info patients (2)'!DK248,"CHECK","")</f>
        <v/>
      </c>
      <c r="DL248" s="276" t="str">
        <f>IF('Info patients (1)'!DL248&lt;&gt;'Info patients (2)'!DL248,"CHECK","")</f>
        <v/>
      </c>
      <c r="DM248" s="276" t="str">
        <f>IF('Info patients (1)'!DM248&lt;&gt;'Info patients (2)'!DM248,"CHECK","")</f>
        <v/>
      </c>
      <c r="DN248" s="276" t="str">
        <f>IF('Info patients (1)'!DN248&lt;&gt;'Info patients (2)'!DN248,"CHECK","")</f>
        <v/>
      </c>
      <c r="DO248" s="276" t="str">
        <f>IF('Info patients (1)'!DO248&lt;&gt;'Info patients (2)'!DO248,"CHECK","")</f>
        <v/>
      </c>
      <c r="DP248" s="276" t="str">
        <f>IF('Info patients (1)'!DP248&lt;&gt;'Info patients (2)'!DP248,"CHECK","")</f>
        <v/>
      </c>
      <c r="DQ248" s="276" t="str">
        <f>IF('Info patients (1)'!DQ248&lt;&gt;'Info patients (2)'!DQ248,"CHECK","")</f>
        <v/>
      </c>
    </row>
    <row r="249" spans="1:121" s="326" customFormat="1" ht="23.25" customHeight="1" x14ac:dyDescent="0.2">
      <c r="A249" s="276" t="str">
        <f>IF('Info patients (1)'!A249&lt;&gt;'Info patients (2)'!A249,"CHECK","")</f>
        <v/>
      </c>
      <c r="B249" s="276" t="str">
        <f>IF('Info patients (1)'!B249&lt;&gt;'Info patients (2)'!B249,"CHECK","")</f>
        <v/>
      </c>
      <c r="C249" s="276" t="str">
        <f>IF('Info patients (1)'!C249&lt;&gt;'Info patients (2)'!C249,"CHECK","")</f>
        <v/>
      </c>
      <c r="D249" s="276" t="str">
        <f>IF('Info patients (1)'!D249&lt;&gt;'Info patients (2)'!D249,"CHECK","")</f>
        <v/>
      </c>
      <c r="E249" s="276" t="str">
        <f>IF('Info patients (1)'!E249&lt;&gt;'Info patients (2)'!E249,"CHECK","")</f>
        <v/>
      </c>
      <c r="F249" s="276" t="str">
        <f>IF('Info patients (1)'!F249&lt;&gt;'Info patients (2)'!F249,"CHECK","")</f>
        <v/>
      </c>
      <c r="G249" s="276" t="str">
        <f>IF('Info patients (1)'!G249&lt;&gt;'Info patients (2)'!G249,"CHECK","")</f>
        <v/>
      </c>
      <c r="H249" s="276" t="str">
        <f>IF('Info patients (1)'!H249&lt;&gt;'Info patients (2)'!H249,"CHECK","")</f>
        <v/>
      </c>
      <c r="I249" s="276" t="str">
        <f>IF('Info patients (1)'!I249&lt;&gt;'Info patients (2)'!I249,"CHECK","")</f>
        <v/>
      </c>
      <c r="J249" s="276" t="str">
        <f>IF('Info patients (1)'!J249&lt;&gt;'Info patients (2)'!J249,"CHECK","")</f>
        <v/>
      </c>
      <c r="K249" s="276" t="str">
        <f>IF('Info patients (1)'!K249&lt;&gt;'Info patients (2)'!K249,"CHECK","")</f>
        <v/>
      </c>
      <c r="L249" s="276" t="str">
        <f>IF('Info patients (1)'!L249&lt;&gt;'Info patients (2)'!L249,"CHECK","")</f>
        <v/>
      </c>
      <c r="M249" s="276" t="str">
        <f>IF('Info patients (1)'!M249&lt;&gt;'Info patients (2)'!M249,"CHECK","")</f>
        <v/>
      </c>
      <c r="N249" s="276" t="str">
        <f>IF('Info patients (1)'!N249&lt;&gt;'Info patients (2)'!N249,"CHECK","")</f>
        <v/>
      </c>
      <c r="O249" s="276" t="str">
        <f>IF('Info patients (1)'!O249&lt;&gt;'Info patients (2)'!O249,"CHECK","")</f>
        <v/>
      </c>
      <c r="P249" s="276" t="str">
        <f>IF('Info patients (1)'!P249&lt;&gt;'Info patients (2)'!P249,"CHECK","")</f>
        <v/>
      </c>
      <c r="Q249" s="276" t="str">
        <f>IF('Info patients (1)'!Q249&lt;&gt;'Info patients (2)'!Q249,"CHECK","")</f>
        <v/>
      </c>
      <c r="R249" s="276" t="str">
        <f>IF('Info patients (1)'!R249&lt;&gt;'Info patients (2)'!R249,"CHECK","")</f>
        <v/>
      </c>
      <c r="S249" s="276" t="str">
        <f>IF('Info patients (1)'!S249&lt;&gt;'Info patients (2)'!S249,"CHECK","")</f>
        <v/>
      </c>
      <c r="T249" s="276" t="str">
        <f>IF('Info patients (1)'!T249&lt;&gt;'Info patients (2)'!T249,"CHECK","")</f>
        <v/>
      </c>
      <c r="U249" s="276" t="str">
        <f>IF('Info patients (1)'!U249&lt;&gt;'Info patients (2)'!U249,"CHECK","")</f>
        <v/>
      </c>
      <c r="V249" s="276" t="str">
        <f>IF('Info patients (1)'!V249&lt;&gt;'Info patients (2)'!V249,"CHECK","")</f>
        <v/>
      </c>
      <c r="W249" s="276" t="str">
        <f>IF('Info patients (1)'!W249&lt;&gt;'Info patients (2)'!W249,"CHECK","")</f>
        <v/>
      </c>
      <c r="X249" s="276" t="str">
        <f>IF('Info patients (1)'!X249&lt;&gt;'Info patients (2)'!X249,"CHECK","")</f>
        <v/>
      </c>
      <c r="Y249" s="276" t="str">
        <f>IF('Info patients (1)'!Y249&lt;&gt;'Info patients (2)'!Y249,"CHECK","")</f>
        <v/>
      </c>
      <c r="Z249" s="276" t="str">
        <f>IF('Info patients (1)'!Z249&lt;&gt;'Info patients (2)'!Z249,"CHECK","")</f>
        <v/>
      </c>
      <c r="AA249" s="276" t="str">
        <f>IF('Info patients (1)'!AA249&lt;&gt;'Info patients (2)'!AA249,"CHECK","")</f>
        <v/>
      </c>
      <c r="AB249" s="276" t="str">
        <f>IF('Info patients (1)'!AB249&lt;&gt;'Info patients (2)'!AB249,"CHECK","")</f>
        <v/>
      </c>
      <c r="AC249" s="276" t="str">
        <f>IF('Info patients (1)'!AC249&lt;&gt;'Info patients (2)'!AC249,"CHECK","")</f>
        <v/>
      </c>
      <c r="AD249" s="276" t="str">
        <f>IF('Info patients (1)'!AD249&lt;&gt;'Info patients (2)'!AD249,"CHECK","")</f>
        <v/>
      </c>
      <c r="AE249" s="276" t="str">
        <f>IF('Info patients (1)'!AE249&lt;&gt;'Info patients (2)'!AE249,"CHECK","")</f>
        <v/>
      </c>
      <c r="AF249" s="276" t="str">
        <f>IF('Info patients (1)'!AF249&lt;&gt;'Info patients (2)'!AF249,"CHECK","")</f>
        <v/>
      </c>
      <c r="AG249" s="276" t="str">
        <f>IF('Info patients (1)'!AG249&lt;&gt;'Info patients (2)'!AG249,"CHECK","")</f>
        <v/>
      </c>
      <c r="AH249" s="276" t="str">
        <f>IF('Info patients (1)'!AH249&lt;&gt;'Info patients (2)'!AH249,"CHECK","")</f>
        <v/>
      </c>
      <c r="AI249" s="276" t="str">
        <f>IF('Info patients (1)'!AI249&lt;&gt;'Info patients (2)'!AI249,"CHECK","")</f>
        <v/>
      </c>
      <c r="AJ249" s="276" t="str">
        <f>IF('Info patients (1)'!AJ249&lt;&gt;'Info patients (2)'!AJ249,"CHECK","")</f>
        <v/>
      </c>
      <c r="AK249" s="276" t="str">
        <f>IF('Info patients (1)'!AK249&lt;&gt;'Info patients (2)'!AK249,"CHECK","")</f>
        <v/>
      </c>
      <c r="AL249" s="276" t="str">
        <f>IF('Info patients (1)'!AL249&lt;&gt;'Info patients (2)'!AL249,"CHECK","")</f>
        <v/>
      </c>
      <c r="AM249" s="276" t="str">
        <f>IF('Info patients (1)'!AM249&lt;&gt;'Info patients (2)'!AM249,"CHECK","")</f>
        <v/>
      </c>
      <c r="AN249" s="276" t="str">
        <f>IF('Info patients (1)'!AN249&lt;&gt;'Info patients (2)'!AN249,"CHECK","")</f>
        <v/>
      </c>
      <c r="AO249" s="276" t="str">
        <f>IF('Info patients (1)'!AO249&lt;&gt;'Info patients (2)'!AO249,"CHECK","")</f>
        <v/>
      </c>
      <c r="AP249" s="276" t="str">
        <f>IF('Info patients (1)'!AP249&lt;&gt;'Info patients (2)'!AP249,"CHECK","")</f>
        <v/>
      </c>
      <c r="AQ249" s="276" t="str">
        <f>IF('Info patients (1)'!AQ249&lt;&gt;'Info patients (2)'!AQ249,"CHECK","")</f>
        <v/>
      </c>
      <c r="AR249" s="276" t="str">
        <f>IF('Info patients (1)'!AR249&lt;&gt;'Info patients (2)'!AR249,"CHECK","")</f>
        <v/>
      </c>
      <c r="AS249" s="276" t="str">
        <f>IF('Info patients (1)'!AS249&lt;&gt;'Info patients (2)'!AS249,"CHECK","")</f>
        <v/>
      </c>
      <c r="AT249" s="276" t="str">
        <f>IF('Info patients (1)'!AT249&lt;&gt;'Info patients (2)'!AT249,"CHECK","")</f>
        <v/>
      </c>
      <c r="AU249" s="276" t="str">
        <f>IF('Info patients (1)'!AU249&lt;&gt;'Info patients (2)'!AU249,"CHECK","")</f>
        <v/>
      </c>
      <c r="AV249" s="276" t="str">
        <f>IF('Info patients (1)'!AV249&lt;&gt;'Info patients (2)'!AV249,"CHECK","")</f>
        <v/>
      </c>
      <c r="AW249" s="276" t="str">
        <f>IF('Info patients (1)'!AW249&lt;&gt;'Info patients (2)'!AW249,"CHECK","")</f>
        <v/>
      </c>
      <c r="AX249" s="276" t="str">
        <f>IF('Info patients (1)'!AX249&lt;&gt;'Info patients (2)'!AX249,"CHECK","")</f>
        <v/>
      </c>
      <c r="AY249" s="276" t="str">
        <f>IF('Info patients (1)'!AY249&lt;&gt;'Info patients (2)'!AY249,"CHECK","")</f>
        <v/>
      </c>
      <c r="AZ249" s="276" t="str">
        <f>IF('Info patients (1)'!AZ249&lt;&gt;'Info patients (2)'!AZ249,"CHECK","")</f>
        <v/>
      </c>
      <c r="BA249" s="276" t="str">
        <f>IF('Info patients (1)'!BA249&lt;&gt;'Info patients (2)'!BA249,"CHECK","")</f>
        <v/>
      </c>
      <c r="BB249" s="276" t="str">
        <f>IF('Info patients (1)'!BB249&lt;&gt;'Info patients (2)'!BB249,"CHECK","")</f>
        <v/>
      </c>
      <c r="BC249" s="276" t="str">
        <f>IF('Info patients (1)'!BC249&lt;&gt;'Info patients (2)'!BC249,"CHECK","")</f>
        <v/>
      </c>
      <c r="BD249" s="276" t="str">
        <f>IF('Info patients (1)'!BD249&lt;&gt;'Info patients (2)'!BD249,"CHECK","")</f>
        <v/>
      </c>
      <c r="BE249" s="276" t="str">
        <f>IF('Info patients (1)'!BE249&lt;&gt;'Info patients (2)'!BE249,"CHECK","")</f>
        <v/>
      </c>
      <c r="BF249" s="276" t="str">
        <f>IF('Info patients (1)'!BF249&lt;&gt;'Info patients (2)'!BF249,"CHECK","")</f>
        <v/>
      </c>
      <c r="BG249" s="276" t="str">
        <f>IF('Info patients (1)'!BG249&lt;&gt;'Info patients (2)'!BG249,"CHECK","")</f>
        <v/>
      </c>
      <c r="BH249" s="276" t="str">
        <f>IF('Info patients (1)'!BH249&lt;&gt;'Info patients (2)'!BH249,"CHECK","")</f>
        <v/>
      </c>
      <c r="BI249" s="276" t="str">
        <f>IF('Info patients (1)'!BI249&lt;&gt;'Info patients (2)'!BI249,"CHECK","")</f>
        <v/>
      </c>
      <c r="BJ249" s="276" t="str">
        <f>IF('Info patients (1)'!BJ249&lt;&gt;'Info patients (2)'!BJ249,"CHECK","")</f>
        <v/>
      </c>
      <c r="BK249" s="276" t="str">
        <f>IF('Info patients (1)'!BK249&lt;&gt;'Info patients (2)'!BK249,"CHECK","")</f>
        <v/>
      </c>
      <c r="BL249" s="276" t="str">
        <f>IF('Info patients (1)'!BL249&lt;&gt;'Info patients (2)'!BL249,"CHECK","")</f>
        <v/>
      </c>
      <c r="BM249" s="276" t="str">
        <f>IF('Info patients (1)'!BM249&lt;&gt;'Info patients (2)'!BM249,"CHECK","")</f>
        <v/>
      </c>
      <c r="BN249" s="276" t="str">
        <f>IF('Info patients (1)'!BN249&lt;&gt;'Info patients (2)'!BN249,"CHECK","")</f>
        <v/>
      </c>
      <c r="BO249" s="276" t="str">
        <f>IF('Info patients (1)'!BO249&lt;&gt;'Info patients (2)'!BO249,"CHECK","")</f>
        <v/>
      </c>
      <c r="BP249" s="276" t="str">
        <f>IF('Info patients (1)'!BP249&lt;&gt;'Info patients (2)'!BP249,"CHECK","")</f>
        <v/>
      </c>
      <c r="BQ249" s="276" t="str">
        <f>IF('Info patients (1)'!BQ249&lt;&gt;'Info patients (2)'!BQ249,"CHECK","")</f>
        <v/>
      </c>
      <c r="BR249" s="276" t="str">
        <f>IF('Info patients (1)'!BR249&lt;&gt;'Info patients (2)'!BR249,"CHECK","")</f>
        <v/>
      </c>
      <c r="BS249" s="276" t="str">
        <f>IF('Info patients (1)'!BS249&lt;&gt;'Info patients (2)'!BS249,"CHECK","")</f>
        <v/>
      </c>
      <c r="BT249" s="276" t="str">
        <f>IF('Info patients (1)'!BT249&lt;&gt;'Info patients (2)'!BT249,"CHECK","")</f>
        <v/>
      </c>
      <c r="BU249" s="276" t="str">
        <f>IF('Info patients (1)'!BU249&lt;&gt;'Info patients (2)'!BU249,"CHECK","")</f>
        <v/>
      </c>
      <c r="BV249" s="276" t="str">
        <f>IF('Info patients (1)'!BV249&lt;&gt;'Info patients (2)'!BV249,"CHECK","")</f>
        <v/>
      </c>
      <c r="BW249" s="276" t="str">
        <f>IF('Info patients (1)'!BW249&lt;&gt;'Info patients (2)'!BW249,"CHECK","")</f>
        <v/>
      </c>
      <c r="BX249" s="276" t="str">
        <f>IF('Info patients (1)'!BX249&lt;&gt;'Info patients (2)'!BX249,"CHECK","")</f>
        <v/>
      </c>
      <c r="BY249" s="276" t="str">
        <f>IF('Info patients (1)'!BY249&lt;&gt;'Info patients (2)'!BY249,"CHECK","")</f>
        <v/>
      </c>
      <c r="BZ249" s="276" t="str">
        <f>IF('Info patients (1)'!BZ249&lt;&gt;'Info patients (2)'!BZ249,"CHECK","")</f>
        <v/>
      </c>
      <c r="CA249" s="276" t="str">
        <f>IF('Info patients (1)'!CA249&lt;&gt;'Info patients (2)'!CA249,"CHECK","")</f>
        <v/>
      </c>
      <c r="CB249" s="276" t="str">
        <f>IF('Info patients (1)'!CB249&lt;&gt;'Info patients (2)'!CB249,"CHECK","")</f>
        <v/>
      </c>
      <c r="CC249" s="276" t="str">
        <f>IF('Info patients (1)'!CC249&lt;&gt;'Info patients (2)'!CC249,"CHECK","")</f>
        <v/>
      </c>
      <c r="CD249" s="276" t="str">
        <f>IF('Info patients (1)'!CD249&lt;&gt;'Info patients (2)'!CD249,"CHECK","")</f>
        <v/>
      </c>
      <c r="CE249" s="276" t="str">
        <f>IF('Info patients (1)'!CE249&lt;&gt;'Info patients (2)'!CE249,"CHECK","")</f>
        <v/>
      </c>
      <c r="CF249" s="276" t="str">
        <f>IF('Info patients (1)'!CF249&lt;&gt;'Info patients (2)'!CF249,"CHECK","")</f>
        <v/>
      </c>
      <c r="CG249" s="276" t="str">
        <f>IF('Info patients (1)'!CG249&lt;&gt;'Info patients (2)'!CG249,"CHECK","")</f>
        <v/>
      </c>
      <c r="CH249" s="276" t="str">
        <f>IF('Info patients (1)'!CH249&lt;&gt;'Info patients (2)'!CH249,"CHECK","")</f>
        <v/>
      </c>
      <c r="CI249" s="276" t="str">
        <f>IF('Info patients (1)'!CI249&lt;&gt;'Info patients (2)'!CI249,"CHECK","")</f>
        <v/>
      </c>
      <c r="CJ249" s="276" t="str">
        <f>IF('Info patients (1)'!CJ249&lt;&gt;'Info patients (2)'!CJ249,"CHECK","")</f>
        <v/>
      </c>
      <c r="CK249" s="276" t="str">
        <f>IF('Info patients (1)'!CK249&lt;&gt;'Info patients (2)'!CK249,"CHECK","")</f>
        <v/>
      </c>
      <c r="CL249" s="276" t="str">
        <f>IF('Info patients (1)'!CL249&lt;&gt;'Info patients (2)'!CL249,"CHECK","")</f>
        <v/>
      </c>
      <c r="CM249" s="276" t="str">
        <f>IF('Info patients (1)'!CM249&lt;&gt;'Info patients (2)'!CM249,"CHECK","")</f>
        <v/>
      </c>
      <c r="CN249" s="276" t="str">
        <f>IF('Info patients (1)'!CN249&lt;&gt;'Info patients (2)'!CN249,"CHECK","")</f>
        <v/>
      </c>
      <c r="CO249" s="276" t="str">
        <f>IF('Info patients (1)'!CO249&lt;&gt;'Info patients (2)'!CO249,"CHECK","")</f>
        <v/>
      </c>
      <c r="CP249" s="276" t="str">
        <f>IF('Info patients (1)'!CP249&lt;&gt;'Info patients (2)'!CP249,"CHECK","")</f>
        <v/>
      </c>
      <c r="CQ249" s="276" t="str">
        <f>IF('Info patients (1)'!CQ249&lt;&gt;'Info patients (2)'!CQ249,"CHECK","")</f>
        <v/>
      </c>
      <c r="CR249" s="276" t="str">
        <f>IF('Info patients (1)'!CR249&lt;&gt;'Info patients (2)'!CR249,"CHECK","")</f>
        <v/>
      </c>
      <c r="CS249" s="276" t="str">
        <f>IF('Info patients (1)'!CS249&lt;&gt;'Info patients (2)'!CS249,"CHECK","")</f>
        <v/>
      </c>
      <c r="CT249" s="276" t="str">
        <f>IF('Info patients (1)'!CT249&lt;&gt;'Info patients (2)'!CT249,"CHECK","")</f>
        <v/>
      </c>
      <c r="CU249" s="276" t="str">
        <f>IF('Info patients (1)'!CU249&lt;&gt;'Info patients (2)'!CU249,"CHECK","")</f>
        <v/>
      </c>
      <c r="CV249" s="276" t="str">
        <f>IF('Info patients (1)'!CV249&lt;&gt;'Info patients (2)'!CV249,"CHECK","")</f>
        <v/>
      </c>
      <c r="CW249" s="276" t="str">
        <f>IF('Info patients (1)'!CW249&lt;&gt;'Info patients (2)'!CW249,"CHECK","")</f>
        <v/>
      </c>
      <c r="CX249" s="276" t="str">
        <f>IF('Info patients (1)'!CX249&lt;&gt;'Info patients (2)'!CX249,"CHECK","")</f>
        <v/>
      </c>
      <c r="CY249" s="276" t="str">
        <f>IF('Info patients (1)'!CY249&lt;&gt;'Info patients (2)'!CY249,"CHECK","")</f>
        <v/>
      </c>
      <c r="CZ249" s="276" t="str">
        <f>IF('Info patients (1)'!CZ249&lt;&gt;'Info patients (2)'!CZ249,"CHECK","")</f>
        <v/>
      </c>
      <c r="DA249" s="276" t="str">
        <f>IF('Info patients (1)'!DA249&lt;&gt;'Info patients (2)'!DA249,"CHECK","")</f>
        <v/>
      </c>
      <c r="DB249" s="276" t="str">
        <f>IF('Info patients (1)'!DB249&lt;&gt;'Info patients (2)'!DB249,"CHECK","")</f>
        <v/>
      </c>
      <c r="DC249" s="276" t="str">
        <f>IF('Info patients (1)'!DC249&lt;&gt;'Info patients (2)'!DC249,"CHECK","")</f>
        <v/>
      </c>
      <c r="DD249" s="276" t="str">
        <f>IF('Info patients (1)'!DD249&lt;&gt;'Info patients (2)'!DD249,"CHECK","")</f>
        <v/>
      </c>
      <c r="DE249" s="276" t="str">
        <f>IF('Info patients (1)'!DE249&lt;&gt;'Info patients (2)'!DE249,"CHECK","")</f>
        <v/>
      </c>
      <c r="DF249" s="276" t="str">
        <f>IF('Info patients (1)'!DF249&lt;&gt;'Info patients (2)'!DF249,"CHECK","")</f>
        <v/>
      </c>
      <c r="DG249" s="276" t="str">
        <f>IF('Info patients (1)'!DG249&lt;&gt;'Info patients (2)'!DG249,"CHECK","")</f>
        <v/>
      </c>
      <c r="DH249" s="276" t="str">
        <f>IF('Info patients (1)'!DH249&lt;&gt;'Info patients (2)'!DH249,"CHECK","")</f>
        <v/>
      </c>
      <c r="DI249" s="276" t="str">
        <f>IF('Info patients (1)'!DI249&lt;&gt;'Info patients (2)'!DI249,"CHECK","")</f>
        <v/>
      </c>
      <c r="DJ249" s="276" t="str">
        <f>IF('Info patients (1)'!DJ249&lt;&gt;'Info patients (2)'!DJ249,"CHECK","")</f>
        <v/>
      </c>
      <c r="DK249" s="276" t="str">
        <f>IF('Info patients (1)'!DK249&lt;&gt;'Info patients (2)'!DK249,"CHECK","")</f>
        <v/>
      </c>
      <c r="DL249" s="276" t="str">
        <f>IF('Info patients (1)'!DL249&lt;&gt;'Info patients (2)'!DL249,"CHECK","")</f>
        <v/>
      </c>
      <c r="DM249" s="276" t="str">
        <f>IF('Info patients (1)'!DM249&lt;&gt;'Info patients (2)'!DM249,"CHECK","")</f>
        <v/>
      </c>
      <c r="DN249" s="276" t="str">
        <f>IF('Info patients (1)'!DN249&lt;&gt;'Info patients (2)'!DN249,"CHECK","")</f>
        <v/>
      </c>
      <c r="DO249" s="276" t="str">
        <f>IF('Info patients (1)'!DO249&lt;&gt;'Info patients (2)'!DO249,"CHECK","")</f>
        <v/>
      </c>
      <c r="DP249" s="276" t="str">
        <f>IF('Info patients (1)'!DP249&lt;&gt;'Info patients (2)'!DP249,"CHECK","")</f>
        <v/>
      </c>
      <c r="DQ249" s="276" t="str">
        <f>IF('Info patients (1)'!DQ249&lt;&gt;'Info patients (2)'!DQ249,"CHECK","")</f>
        <v/>
      </c>
    </row>
    <row r="250" spans="1:121" s="326" customFormat="1" ht="23.25" customHeight="1" x14ac:dyDescent="0.2">
      <c r="A250" s="276" t="str">
        <f>IF('Info patients (1)'!A250&lt;&gt;'Info patients (2)'!A250,"CHECK","")</f>
        <v/>
      </c>
      <c r="B250" s="276" t="str">
        <f>IF('Info patients (1)'!B250&lt;&gt;'Info patients (2)'!B250,"CHECK","")</f>
        <v/>
      </c>
      <c r="C250" s="276" t="str">
        <f>IF('Info patients (1)'!C250&lt;&gt;'Info patients (2)'!C250,"CHECK","")</f>
        <v/>
      </c>
      <c r="D250" s="276" t="str">
        <f>IF('Info patients (1)'!D250&lt;&gt;'Info patients (2)'!D250,"CHECK","")</f>
        <v/>
      </c>
      <c r="E250" s="276" t="str">
        <f>IF('Info patients (1)'!E250&lt;&gt;'Info patients (2)'!E250,"CHECK","")</f>
        <v/>
      </c>
      <c r="F250" s="276" t="str">
        <f>IF('Info patients (1)'!F250&lt;&gt;'Info patients (2)'!F250,"CHECK","")</f>
        <v/>
      </c>
      <c r="G250" s="276" t="str">
        <f>IF('Info patients (1)'!G250&lt;&gt;'Info patients (2)'!G250,"CHECK","")</f>
        <v/>
      </c>
      <c r="H250" s="276" t="str">
        <f>IF('Info patients (1)'!H250&lt;&gt;'Info patients (2)'!H250,"CHECK","")</f>
        <v/>
      </c>
      <c r="I250" s="276" t="str">
        <f>IF('Info patients (1)'!I250&lt;&gt;'Info patients (2)'!I250,"CHECK","")</f>
        <v/>
      </c>
      <c r="J250" s="276" t="str">
        <f>IF('Info patients (1)'!J250&lt;&gt;'Info patients (2)'!J250,"CHECK","")</f>
        <v/>
      </c>
      <c r="K250" s="276" t="str">
        <f>IF('Info patients (1)'!K250&lt;&gt;'Info patients (2)'!K250,"CHECK","")</f>
        <v/>
      </c>
      <c r="L250" s="276" t="str">
        <f>IF('Info patients (1)'!L250&lt;&gt;'Info patients (2)'!L250,"CHECK","")</f>
        <v/>
      </c>
      <c r="M250" s="276" t="str">
        <f>IF('Info patients (1)'!M250&lt;&gt;'Info patients (2)'!M250,"CHECK","")</f>
        <v/>
      </c>
      <c r="N250" s="276" t="str">
        <f>IF('Info patients (1)'!N250&lt;&gt;'Info patients (2)'!N250,"CHECK","")</f>
        <v/>
      </c>
      <c r="O250" s="276" t="str">
        <f>IF('Info patients (1)'!O250&lt;&gt;'Info patients (2)'!O250,"CHECK","")</f>
        <v/>
      </c>
      <c r="P250" s="276" t="str">
        <f>IF('Info patients (1)'!P250&lt;&gt;'Info patients (2)'!P250,"CHECK","")</f>
        <v/>
      </c>
      <c r="Q250" s="276" t="str">
        <f>IF('Info patients (1)'!Q250&lt;&gt;'Info patients (2)'!Q250,"CHECK","")</f>
        <v/>
      </c>
      <c r="R250" s="276" t="str">
        <f>IF('Info patients (1)'!R250&lt;&gt;'Info patients (2)'!R250,"CHECK","")</f>
        <v/>
      </c>
      <c r="S250" s="276" t="str">
        <f>IF('Info patients (1)'!S250&lt;&gt;'Info patients (2)'!S250,"CHECK","")</f>
        <v/>
      </c>
      <c r="T250" s="276" t="str">
        <f>IF('Info patients (1)'!T250&lt;&gt;'Info patients (2)'!T250,"CHECK","")</f>
        <v/>
      </c>
      <c r="U250" s="276" t="str">
        <f>IF('Info patients (1)'!U250&lt;&gt;'Info patients (2)'!U250,"CHECK","")</f>
        <v/>
      </c>
      <c r="V250" s="276" t="str">
        <f>IF('Info patients (1)'!V250&lt;&gt;'Info patients (2)'!V250,"CHECK","")</f>
        <v/>
      </c>
      <c r="W250" s="276" t="str">
        <f>IF('Info patients (1)'!W250&lt;&gt;'Info patients (2)'!W250,"CHECK","")</f>
        <v/>
      </c>
      <c r="X250" s="276" t="str">
        <f>IF('Info patients (1)'!X250&lt;&gt;'Info patients (2)'!X250,"CHECK","")</f>
        <v/>
      </c>
      <c r="Y250" s="276" t="str">
        <f>IF('Info patients (1)'!Y250&lt;&gt;'Info patients (2)'!Y250,"CHECK","")</f>
        <v/>
      </c>
      <c r="Z250" s="276" t="str">
        <f>IF('Info patients (1)'!Z250&lt;&gt;'Info patients (2)'!Z250,"CHECK","")</f>
        <v/>
      </c>
      <c r="AA250" s="276" t="str">
        <f>IF('Info patients (1)'!AA250&lt;&gt;'Info patients (2)'!AA250,"CHECK","")</f>
        <v/>
      </c>
      <c r="AB250" s="276" t="str">
        <f>IF('Info patients (1)'!AB250&lt;&gt;'Info patients (2)'!AB250,"CHECK","")</f>
        <v/>
      </c>
      <c r="AC250" s="276" t="str">
        <f>IF('Info patients (1)'!AC250&lt;&gt;'Info patients (2)'!AC250,"CHECK","")</f>
        <v/>
      </c>
      <c r="AD250" s="276" t="str">
        <f>IF('Info patients (1)'!AD250&lt;&gt;'Info patients (2)'!AD250,"CHECK","")</f>
        <v/>
      </c>
      <c r="AE250" s="276" t="str">
        <f>IF('Info patients (1)'!AE250&lt;&gt;'Info patients (2)'!AE250,"CHECK","")</f>
        <v/>
      </c>
      <c r="AF250" s="276" t="str">
        <f>IF('Info patients (1)'!AF250&lt;&gt;'Info patients (2)'!AF250,"CHECK","")</f>
        <v/>
      </c>
      <c r="AG250" s="276" t="str">
        <f>IF('Info patients (1)'!AG250&lt;&gt;'Info patients (2)'!AG250,"CHECK","")</f>
        <v/>
      </c>
      <c r="AH250" s="276" t="str">
        <f>IF('Info patients (1)'!AH250&lt;&gt;'Info patients (2)'!AH250,"CHECK","")</f>
        <v/>
      </c>
      <c r="AI250" s="276" t="str">
        <f>IF('Info patients (1)'!AI250&lt;&gt;'Info patients (2)'!AI250,"CHECK","")</f>
        <v/>
      </c>
      <c r="AJ250" s="276" t="str">
        <f>IF('Info patients (1)'!AJ250&lt;&gt;'Info patients (2)'!AJ250,"CHECK","")</f>
        <v/>
      </c>
      <c r="AK250" s="276" t="str">
        <f>IF('Info patients (1)'!AK250&lt;&gt;'Info patients (2)'!AK250,"CHECK","")</f>
        <v/>
      </c>
      <c r="AL250" s="276" t="str">
        <f>IF('Info patients (1)'!AL250&lt;&gt;'Info patients (2)'!AL250,"CHECK","")</f>
        <v/>
      </c>
      <c r="AM250" s="276" t="str">
        <f>IF('Info patients (1)'!AM250&lt;&gt;'Info patients (2)'!AM250,"CHECK","")</f>
        <v/>
      </c>
      <c r="AN250" s="276" t="str">
        <f>IF('Info patients (1)'!AN250&lt;&gt;'Info patients (2)'!AN250,"CHECK","")</f>
        <v/>
      </c>
      <c r="AO250" s="276" t="str">
        <f>IF('Info patients (1)'!AO250&lt;&gt;'Info patients (2)'!AO250,"CHECK","")</f>
        <v/>
      </c>
      <c r="AP250" s="276" t="str">
        <f>IF('Info patients (1)'!AP250&lt;&gt;'Info patients (2)'!AP250,"CHECK","")</f>
        <v/>
      </c>
      <c r="AQ250" s="276" t="str">
        <f>IF('Info patients (1)'!AQ250&lt;&gt;'Info patients (2)'!AQ250,"CHECK","")</f>
        <v/>
      </c>
      <c r="AR250" s="276" t="str">
        <f>IF('Info patients (1)'!AR250&lt;&gt;'Info patients (2)'!AR250,"CHECK","")</f>
        <v/>
      </c>
      <c r="AS250" s="276" t="str">
        <f>IF('Info patients (1)'!AS250&lt;&gt;'Info patients (2)'!AS250,"CHECK","")</f>
        <v/>
      </c>
      <c r="AT250" s="276" t="str">
        <f>IF('Info patients (1)'!AT250&lt;&gt;'Info patients (2)'!AT250,"CHECK","")</f>
        <v/>
      </c>
      <c r="AU250" s="276" t="str">
        <f>IF('Info patients (1)'!AU250&lt;&gt;'Info patients (2)'!AU250,"CHECK","")</f>
        <v/>
      </c>
      <c r="AV250" s="276" t="str">
        <f>IF('Info patients (1)'!AV250&lt;&gt;'Info patients (2)'!AV250,"CHECK","")</f>
        <v/>
      </c>
      <c r="AW250" s="276" t="str">
        <f>IF('Info patients (1)'!AW250&lt;&gt;'Info patients (2)'!AW250,"CHECK","")</f>
        <v/>
      </c>
      <c r="AX250" s="276" t="str">
        <f>IF('Info patients (1)'!AX250&lt;&gt;'Info patients (2)'!AX250,"CHECK","")</f>
        <v/>
      </c>
      <c r="AY250" s="276" t="str">
        <f>IF('Info patients (1)'!AY250&lt;&gt;'Info patients (2)'!AY250,"CHECK","")</f>
        <v/>
      </c>
      <c r="AZ250" s="276" t="str">
        <f>IF('Info patients (1)'!AZ250&lt;&gt;'Info patients (2)'!AZ250,"CHECK","")</f>
        <v/>
      </c>
      <c r="BA250" s="276" t="str">
        <f>IF('Info patients (1)'!BA250&lt;&gt;'Info patients (2)'!BA250,"CHECK","")</f>
        <v/>
      </c>
      <c r="BB250" s="276" t="str">
        <f>IF('Info patients (1)'!BB250&lt;&gt;'Info patients (2)'!BB250,"CHECK","")</f>
        <v/>
      </c>
      <c r="BC250" s="276" t="str">
        <f>IF('Info patients (1)'!BC250&lt;&gt;'Info patients (2)'!BC250,"CHECK","")</f>
        <v/>
      </c>
      <c r="BD250" s="276" t="str">
        <f>IF('Info patients (1)'!BD250&lt;&gt;'Info patients (2)'!BD250,"CHECK","")</f>
        <v/>
      </c>
      <c r="BE250" s="276" t="str">
        <f>IF('Info patients (1)'!BE250&lt;&gt;'Info patients (2)'!BE250,"CHECK","")</f>
        <v/>
      </c>
      <c r="BF250" s="276" t="str">
        <f>IF('Info patients (1)'!BF250&lt;&gt;'Info patients (2)'!BF250,"CHECK","")</f>
        <v/>
      </c>
      <c r="BG250" s="276" t="str">
        <f>IF('Info patients (1)'!BG250&lt;&gt;'Info patients (2)'!BG250,"CHECK","")</f>
        <v/>
      </c>
      <c r="BH250" s="276" t="str">
        <f>IF('Info patients (1)'!BH250&lt;&gt;'Info patients (2)'!BH250,"CHECK","")</f>
        <v/>
      </c>
      <c r="BI250" s="276" t="str">
        <f>IF('Info patients (1)'!BI250&lt;&gt;'Info patients (2)'!BI250,"CHECK","")</f>
        <v/>
      </c>
      <c r="BJ250" s="276" t="str">
        <f>IF('Info patients (1)'!BJ250&lt;&gt;'Info patients (2)'!BJ250,"CHECK","")</f>
        <v/>
      </c>
      <c r="BK250" s="276" t="str">
        <f>IF('Info patients (1)'!BK250&lt;&gt;'Info patients (2)'!BK250,"CHECK","")</f>
        <v/>
      </c>
      <c r="BL250" s="276" t="str">
        <f>IF('Info patients (1)'!BL250&lt;&gt;'Info patients (2)'!BL250,"CHECK","")</f>
        <v/>
      </c>
      <c r="BM250" s="276" t="str">
        <f>IF('Info patients (1)'!BM250&lt;&gt;'Info patients (2)'!BM250,"CHECK","")</f>
        <v/>
      </c>
      <c r="BN250" s="276" t="str">
        <f>IF('Info patients (1)'!BN250&lt;&gt;'Info patients (2)'!BN250,"CHECK","")</f>
        <v/>
      </c>
      <c r="BO250" s="276" t="str">
        <f>IF('Info patients (1)'!BO250&lt;&gt;'Info patients (2)'!BO250,"CHECK","")</f>
        <v/>
      </c>
      <c r="BP250" s="276" t="str">
        <f>IF('Info patients (1)'!BP250&lt;&gt;'Info patients (2)'!BP250,"CHECK","")</f>
        <v/>
      </c>
      <c r="BQ250" s="276" t="str">
        <f>IF('Info patients (1)'!BQ250&lt;&gt;'Info patients (2)'!BQ250,"CHECK","")</f>
        <v/>
      </c>
      <c r="BR250" s="276" t="str">
        <f>IF('Info patients (1)'!BR250&lt;&gt;'Info patients (2)'!BR250,"CHECK","")</f>
        <v/>
      </c>
      <c r="BS250" s="276" t="str">
        <f>IF('Info patients (1)'!BS250&lt;&gt;'Info patients (2)'!BS250,"CHECK","")</f>
        <v/>
      </c>
      <c r="BT250" s="276" t="str">
        <f>IF('Info patients (1)'!BT250&lt;&gt;'Info patients (2)'!BT250,"CHECK","")</f>
        <v/>
      </c>
      <c r="BU250" s="276" t="str">
        <f>IF('Info patients (1)'!BU250&lt;&gt;'Info patients (2)'!BU250,"CHECK","")</f>
        <v/>
      </c>
      <c r="BV250" s="276" t="str">
        <f>IF('Info patients (1)'!BV250&lt;&gt;'Info patients (2)'!BV250,"CHECK","")</f>
        <v/>
      </c>
      <c r="BW250" s="276" t="str">
        <f>IF('Info patients (1)'!BW250&lt;&gt;'Info patients (2)'!BW250,"CHECK","")</f>
        <v/>
      </c>
      <c r="BX250" s="276" t="str">
        <f>IF('Info patients (1)'!BX250&lt;&gt;'Info patients (2)'!BX250,"CHECK","")</f>
        <v/>
      </c>
      <c r="BY250" s="276" t="str">
        <f>IF('Info patients (1)'!BY250&lt;&gt;'Info patients (2)'!BY250,"CHECK","")</f>
        <v/>
      </c>
      <c r="BZ250" s="276" t="str">
        <f>IF('Info patients (1)'!BZ250&lt;&gt;'Info patients (2)'!BZ250,"CHECK","")</f>
        <v/>
      </c>
      <c r="CA250" s="276" t="str">
        <f>IF('Info patients (1)'!CA250&lt;&gt;'Info patients (2)'!CA250,"CHECK","")</f>
        <v/>
      </c>
      <c r="CB250" s="276" t="str">
        <f>IF('Info patients (1)'!CB250&lt;&gt;'Info patients (2)'!CB250,"CHECK","")</f>
        <v/>
      </c>
      <c r="CC250" s="276" t="str">
        <f>IF('Info patients (1)'!CC250&lt;&gt;'Info patients (2)'!CC250,"CHECK","")</f>
        <v/>
      </c>
      <c r="CD250" s="276" t="str">
        <f>IF('Info patients (1)'!CD250&lt;&gt;'Info patients (2)'!CD250,"CHECK","")</f>
        <v/>
      </c>
      <c r="CE250" s="276" t="str">
        <f>IF('Info patients (1)'!CE250&lt;&gt;'Info patients (2)'!CE250,"CHECK","")</f>
        <v/>
      </c>
      <c r="CF250" s="276" t="str">
        <f>IF('Info patients (1)'!CF250&lt;&gt;'Info patients (2)'!CF250,"CHECK","")</f>
        <v/>
      </c>
      <c r="CG250" s="276" t="str">
        <f>IF('Info patients (1)'!CG250&lt;&gt;'Info patients (2)'!CG250,"CHECK","")</f>
        <v/>
      </c>
      <c r="CH250" s="276" t="str">
        <f>IF('Info patients (1)'!CH250&lt;&gt;'Info patients (2)'!CH250,"CHECK","")</f>
        <v/>
      </c>
      <c r="CI250" s="276" t="str">
        <f>IF('Info patients (1)'!CI250&lt;&gt;'Info patients (2)'!CI250,"CHECK","")</f>
        <v/>
      </c>
      <c r="CJ250" s="276" t="str">
        <f>IF('Info patients (1)'!CJ250&lt;&gt;'Info patients (2)'!CJ250,"CHECK","")</f>
        <v/>
      </c>
      <c r="CK250" s="276" t="str">
        <f>IF('Info patients (1)'!CK250&lt;&gt;'Info patients (2)'!CK250,"CHECK","")</f>
        <v/>
      </c>
      <c r="CL250" s="276" t="str">
        <f>IF('Info patients (1)'!CL250&lt;&gt;'Info patients (2)'!CL250,"CHECK","")</f>
        <v/>
      </c>
      <c r="CM250" s="276" t="str">
        <f>IF('Info patients (1)'!CM250&lt;&gt;'Info patients (2)'!CM250,"CHECK","")</f>
        <v/>
      </c>
      <c r="CN250" s="276" t="str">
        <f>IF('Info patients (1)'!CN250&lt;&gt;'Info patients (2)'!CN250,"CHECK","")</f>
        <v/>
      </c>
      <c r="CO250" s="276" t="str">
        <f>IF('Info patients (1)'!CO250&lt;&gt;'Info patients (2)'!CO250,"CHECK","")</f>
        <v/>
      </c>
      <c r="CP250" s="276" t="str">
        <f>IF('Info patients (1)'!CP250&lt;&gt;'Info patients (2)'!CP250,"CHECK","")</f>
        <v/>
      </c>
      <c r="CQ250" s="276" t="str">
        <f>IF('Info patients (1)'!CQ250&lt;&gt;'Info patients (2)'!CQ250,"CHECK","")</f>
        <v/>
      </c>
      <c r="CR250" s="276" t="str">
        <f>IF('Info patients (1)'!CR250&lt;&gt;'Info patients (2)'!CR250,"CHECK","")</f>
        <v/>
      </c>
      <c r="CS250" s="276" t="str">
        <f>IF('Info patients (1)'!CS250&lt;&gt;'Info patients (2)'!CS250,"CHECK","")</f>
        <v/>
      </c>
      <c r="CT250" s="276" t="str">
        <f>IF('Info patients (1)'!CT250&lt;&gt;'Info patients (2)'!CT250,"CHECK","")</f>
        <v/>
      </c>
      <c r="CU250" s="276" t="str">
        <f>IF('Info patients (1)'!CU250&lt;&gt;'Info patients (2)'!CU250,"CHECK","")</f>
        <v/>
      </c>
      <c r="CV250" s="276" t="str">
        <f>IF('Info patients (1)'!CV250&lt;&gt;'Info patients (2)'!CV250,"CHECK","")</f>
        <v/>
      </c>
      <c r="CW250" s="276" t="str">
        <f>IF('Info patients (1)'!CW250&lt;&gt;'Info patients (2)'!CW250,"CHECK","")</f>
        <v/>
      </c>
      <c r="CX250" s="276" t="str">
        <f>IF('Info patients (1)'!CX250&lt;&gt;'Info patients (2)'!CX250,"CHECK","")</f>
        <v/>
      </c>
      <c r="CY250" s="276" t="str">
        <f>IF('Info patients (1)'!CY250&lt;&gt;'Info patients (2)'!CY250,"CHECK","")</f>
        <v/>
      </c>
      <c r="CZ250" s="276" t="str">
        <f>IF('Info patients (1)'!CZ250&lt;&gt;'Info patients (2)'!CZ250,"CHECK","")</f>
        <v/>
      </c>
      <c r="DA250" s="276" t="str">
        <f>IF('Info patients (1)'!DA250&lt;&gt;'Info patients (2)'!DA250,"CHECK","")</f>
        <v/>
      </c>
      <c r="DB250" s="276" t="str">
        <f>IF('Info patients (1)'!DB250&lt;&gt;'Info patients (2)'!DB250,"CHECK","")</f>
        <v/>
      </c>
      <c r="DC250" s="276" t="str">
        <f>IF('Info patients (1)'!DC250&lt;&gt;'Info patients (2)'!DC250,"CHECK","")</f>
        <v/>
      </c>
      <c r="DD250" s="276" t="str">
        <f>IF('Info patients (1)'!DD250&lt;&gt;'Info patients (2)'!DD250,"CHECK","")</f>
        <v/>
      </c>
      <c r="DE250" s="276" t="str">
        <f>IF('Info patients (1)'!DE250&lt;&gt;'Info patients (2)'!DE250,"CHECK","")</f>
        <v/>
      </c>
      <c r="DF250" s="276" t="str">
        <f>IF('Info patients (1)'!DF250&lt;&gt;'Info patients (2)'!DF250,"CHECK","")</f>
        <v/>
      </c>
      <c r="DG250" s="276" t="str">
        <f>IF('Info patients (1)'!DG250&lt;&gt;'Info patients (2)'!DG250,"CHECK","")</f>
        <v/>
      </c>
      <c r="DH250" s="276" t="str">
        <f>IF('Info patients (1)'!DH250&lt;&gt;'Info patients (2)'!DH250,"CHECK","")</f>
        <v/>
      </c>
      <c r="DI250" s="276" t="str">
        <f>IF('Info patients (1)'!DI250&lt;&gt;'Info patients (2)'!DI250,"CHECK","")</f>
        <v/>
      </c>
      <c r="DJ250" s="276" t="str">
        <f>IF('Info patients (1)'!DJ250&lt;&gt;'Info patients (2)'!DJ250,"CHECK","")</f>
        <v/>
      </c>
      <c r="DK250" s="276" t="str">
        <f>IF('Info patients (1)'!DK250&lt;&gt;'Info patients (2)'!DK250,"CHECK","")</f>
        <v/>
      </c>
      <c r="DL250" s="276" t="str">
        <f>IF('Info patients (1)'!DL250&lt;&gt;'Info patients (2)'!DL250,"CHECK","")</f>
        <v/>
      </c>
      <c r="DM250" s="276" t="str">
        <f>IF('Info patients (1)'!DM250&lt;&gt;'Info patients (2)'!DM250,"CHECK","")</f>
        <v/>
      </c>
      <c r="DN250" s="276" t="str">
        <f>IF('Info patients (1)'!DN250&lt;&gt;'Info patients (2)'!DN250,"CHECK","")</f>
        <v/>
      </c>
      <c r="DO250" s="276" t="str">
        <f>IF('Info patients (1)'!DO250&lt;&gt;'Info patients (2)'!DO250,"CHECK","")</f>
        <v/>
      </c>
      <c r="DP250" s="276" t="str">
        <f>IF('Info patients (1)'!DP250&lt;&gt;'Info patients (2)'!DP250,"CHECK","")</f>
        <v/>
      </c>
      <c r="DQ250" s="276" t="str">
        <f>IF('Info patients (1)'!DQ250&lt;&gt;'Info patients (2)'!DQ250,"CHECK","")</f>
        <v/>
      </c>
    </row>
    <row r="251" spans="1:121" s="326" customFormat="1" ht="23.25" customHeight="1" x14ac:dyDescent="0.2">
      <c r="A251" s="276" t="str">
        <f>IF('Info patients (1)'!A251&lt;&gt;'Info patients (2)'!A251,"CHECK","")</f>
        <v/>
      </c>
      <c r="B251" s="276" t="str">
        <f>IF('Info patients (1)'!B251&lt;&gt;'Info patients (2)'!B251,"CHECK","")</f>
        <v/>
      </c>
      <c r="C251" s="276" t="str">
        <f>IF('Info patients (1)'!C251&lt;&gt;'Info patients (2)'!C251,"CHECK","")</f>
        <v/>
      </c>
      <c r="D251" s="276" t="str">
        <f>IF('Info patients (1)'!D251&lt;&gt;'Info patients (2)'!D251,"CHECK","")</f>
        <v/>
      </c>
      <c r="E251" s="276" t="str">
        <f>IF('Info patients (1)'!E251&lt;&gt;'Info patients (2)'!E251,"CHECK","")</f>
        <v/>
      </c>
      <c r="F251" s="276" t="str">
        <f>IF('Info patients (1)'!F251&lt;&gt;'Info patients (2)'!F251,"CHECK","")</f>
        <v/>
      </c>
      <c r="G251" s="276" t="str">
        <f>IF('Info patients (1)'!G251&lt;&gt;'Info patients (2)'!G251,"CHECK","")</f>
        <v/>
      </c>
      <c r="H251" s="276" t="str">
        <f>IF('Info patients (1)'!H251&lt;&gt;'Info patients (2)'!H251,"CHECK","")</f>
        <v/>
      </c>
      <c r="I251" s="276" t="str">
        <f>IF('Info patients (1)'!I251&lt;&gt;'Info patients (2)'!I251,"CHECK","")</f>
        <v/>
      </c>
      <c r="J251" s="276" t="str">
        <f>IF('Info patients (1)'!J251&lt;&gt;'Info patients (2)'!J251,"CHECK","")</f>
        <v/>
      </c>
      <c r="K251" s="276" t="str">
        <f>IF('Info patients (1)'!K251&lt;&gt;'Info patients (2)'!K251,"CHECK","")</f>
        <v/>
      </c>
      <c r="L251" s="276" t="str">
        <f>IF('Info patients (1)'!L251&lt;&gt;'Info patients (2)'!L251,"CHECK","")</f>
        <v/>
      </c>
      <c r="M251" s="276" t="str">
        <f>IF('Info patients (1)'!M251&lt;&gt;'Info patients (2)'!M251,"CHECK","")</f>
        <v/>
      </c>
      <c r="N251" s="276" t="str">
        <f>IF('Info patients (1)'!N251&lt;&gt;'Info patients (2)'!N251,"CHECK","")</f>
        <v/>
      </c>
      <c r="O251" s="276" t="str">
        <f>IF('Info patients (1)'!O251&lt;&gt;'Info patients (2)'!O251,"CHECK","")</f>
        <v/>
      </c>
      <c r="P251" s="276" t="str">
        <f>IF('Info patients (1)'!P251&lt;&gt;'Info patients (2)'!P251,"CHECK","")</f>
        <v/>
      </c>
      <c r="Q251" s="276" t="str">
        <f>IF('Info patients (1)'!Q251&lt;&gt;'Info patients (2)'!Q251,"CHECK","")</f>
        <v/>
      </c>
      <c r="R251" s="276" t="str">
        <f>IF('Info patients (1)'!R251&lt;&gt;'Info patients (2)'!R251,"CHECK","")</f>
        <v/>
      </c>
      <c r="S251" s="276" t="str">
        <f>IF('Info patients (1)'!S251&lt;&gt;'Info patients (2)'!S251,"CHECK","")</f>
        <v/>
      </c>
      <c r="T251" s="276" t="str">
        <f>IF('Info patients (1)'!T251&lt;&gt;'Info patients (2)'!T251,"CHECK","")</f>
        <v/>
      </c>
      <c r="U251" s="276" t="str">
        <f>IF('Info patients (1)'!U251&lt;&gt;'Info patients (2)'!U251,"CHECK","")</f>
        <v/>
      </c>
      <c r="V251" s="276" t="str">
        <f>IF('Info patients (1)'!V251&lt;&gt;'Info patients (2)'!V251,"CHECK","")</f>
        <v/>
      </c>
      <c r="W251" s="276" t="str">
        <f>IF('Info patients (1)'!W251&lt;&gt;'Info patients (2)'!W251,"CHECK","")</f>
        <v/>
      </c>
      <c r="X251" s="276" t="str">
        <f>IF('Info patients (1)'!X251&lt;&gt;'Info patients (2)'!X251,"CHECK","")</f>
        <v/>
      </c>
      <c r="Y251" s="276" t="str">
        <f>IF('Info patients (1)'!Y251&lt;&gt;'Info patients (2)'!Y251,"CHECK","")</f>
        <v/>
      </c>
      <c r="Z251" s="276" t="str">
        <f>IF('Info patients (1)'!Z251&lt;&gt;'Info patients (2)'!Z251,"CHECK","")</f>
        <v/>
      </c>
      <c r="AA251" s="276" t="str">
        <f>IF('Info patients (1)'!AA251&lt;&gt;'Info patients (2)'!AA251,"CHECK","")</f>
        <v/>
      </c>
      <c r="AB251" s="276" t="str">
        <f>IF('Info patients (1)'!AB251&lt;&gt;'Info patients (2)'!AB251,"CHECK","")</f>
        <v/>
      </c>
      <c r="AC251" s="276" t="str">
        <f>IF('Info patients (1)'!AC251&lt;&gt;'Info patients (2)'!AC251,"CHECK","")</f>
        <v/>
      </c>
      <c r="AD251" s="276" t="str">
        <f>IF('Info patients (1)'!AD251&lt;&gt;'Info patients (2)'!AD251,"CHECK","")</f>
        <v/>
      </c>
      <c r="AE251" s="276" t="str">
        <f>IF('Info patients (1)'!AE251&lt;&gt;'Info patients (2)'!AE251,"CHECK","")</f>
        <v/>
      </c>
      <c r="AF251" s="276" t="str">
        <f>IF('Info patients (1)'!AF251&lt;&gt;'Info patients (2)'!AF251,"CHECK","")</f>
        <v/>
      </c>
      <c r="AG251" s="276" t="str">
        <f>IF('Info patients (1)'!AG251&lt;&gt;'Info patients (2)'!AG251,"CHECK","")</f>
        <v/>
      </c>
      <c r="AH251" s="276" t="str">
        <f>IF('Info patients (1)'!AH251&lt;&gt;'Info patients (2)'!AH251,"CHECK","")</f>
        <v/>
      </c>
      <c r="AI251" s="276" t="str">
        <f>IF('Info patients (1)'!AI251&lt;&gt;'Info patients (2)'!AI251,"CHECK","")</f>
        <v/>
      </c>
      <c r="AJ251" s="276" t="str">
        <f>IF('Info patients (1)'!AJ251&lt;&gt;'Info patients (2)'!AJ251,"CHECK","")</f>
        <v/>
      </c>
      <c r="AK251" s="276" t="str">
        <f>IF('Info patients (1)'!AK251&lt;&gt;'Info patients (2)'!AK251,"CHECK","")</f>
        <v/>
      </c>
      <c r="AL251" s="276" t="str">
        <f>IF('Info patients (1)'!AL251&lt;&gt;'Info patients (2)'!AL251,"CHECK","")</f>
        <v/>
      </c>
      <c r="AM251" s="276" t="str">
        <f>IF('Info patients (1)'!AM251&lt;&gt;'Info patients (2)'!AM251,"CHECK","")</f>
        <v/>
      </c>
      <c r="AN251" s="276" t="str">
        <f>IF('Info patients (1)'!AN251&lt;&gt;'Info patients (2)'!AN251,"CHECK","")</f>
        <v/>
      </c>
      <c r="AO251" s="276" t="str">
        <f>IF('Info patients (1)'!AO251&lt;&gt;'Info patients (2)'!AO251,"CHECK","")</f>
        <v/>
      </c>
      <c r="AP251" s="276" t="str">
        <f>IF('Info patients (1)'!AP251&lt;&gt;'Info patients (2)'!AP251,"CHECK","")</f>
        <v/>
      </c>
      <c r="AQ251" s="276" t="str">
        <f>IF('Info patients (1)'!AQ251&lt;&gt;'Info patients (2)'!AQ251,"CHECK","")</f>
        <v/>
      </c>
      <c r="AR251" s="276" t="str">
        <f>IF('Info patients (1)'!AR251&lt;&gt;'Info patients (2)'!AR251,"CHECK","")</f>
        <v/>
      </c>
      <c r="AS251" s="276" t="str">
        <f>IF('Info patients (1)'!AS251&lt;&gt;'Info patients (2)'!AS251,"CHECK","")</f>
        <v/>
      </c>
      <c r="AT251" s="276" t="str">
        <f>IF('Info patients (1)'!AT251&lt;&gt;'Info patients (2)'!AT251,"CHECK","")</f>
        <v/>
      </c>
      <c r="AU251" s="276" t="str">
        <f>IF('Info patients (1)'!AU251&lt;&gt;'Info patients (2)'!AU251,"CHECK","")</f>
        <v/>
      </c>
      <c r="AV251" s="276" t="str">
        <f>IF('Info patients (1)'!AV251&lt;&gt;'Info patients (2)'!AV251,"CHECK","")</f>
        <v/>
      </c>
      <c r="AW251" s="276" t="str">
        <f>IF('Info patients (1)'!AW251&lt;&gt;'Info patients (2)'!AW251,"CHECK","")</f>
        <v/>
      </c>
      <c r="AX251" s="276" t="str">
        <f>IF('Info patients (1)'!AX251&lt;&gt;'Info patients (2)'!AX251,"CHECK","")</f>
        <v/>
      </c>
      <c r="AY251" s="276" t="str">
        <f>IF('Info patients (1)'!AY251&lt;&gt;'Info patients (2)'!AY251,"CHECK","")</f>
        <v/>
      </c>
      <c r="AZ251" s="276" t="str">
        <f>IF('Info patients (1)'!AZ251&lt;&gt;'Info patients (2)'!AZ251,"CHECK","")</f>
        <v/>
      </c>
      <c r="BA251" s="276" t="str">
        <f>IF('Info patients (1)'!BA251&lt;&gt;'Info patients (2)'!BA251,"CHECK","")</f>
        <v/>
      </c>
      <c r="BB251" s="276" t="str">
        <f>IF('Info patients (1)'!BB251&lt;&gt;'Info patients (2)'!BB251,"CHECK","")</f>
        <v/>
      </c>
      <c r="BC251" s="276" t="str">
        <f>IF('Info patients (1)'!BC251&lt;&gt;'Info patients (2)'!BC251,"CHECK","")</f>
        <v/>
      </c>
      <c r="BD251" s="276" t="str">
        <f>IF('Info patients (1)'!BD251&lt;&gt;'Info patients (2)'!BD251,"CHECK","")</f>
        <v/>
      </c>
      <c r="BE251" s="276" t="str">
        <f>IF('Info patients (1)'!BE251&lt;&gt;'Info patients (2)'!BE251,"CHECK","")</f>
        <v/>
      </c>
      <c r="BF251" s="276" t="str">
        <f>IF('Info patients (1)'!BF251&lt;&gt;'Info patients (2)'!BF251,"CHECK","")</f>
        <v/>
      </c>
      <c r="BG251" s="276" t="str">
        <f>IF('Info patients (1)'!BG251&lt;&gt;'Info patients (2)'!BG251,"CHECK","")</f>
        <v/>
      </c>
      <c r="BH251" s="276" t="str">
        <f>IF('Info patients (1)'!BH251&lt;&gt;'Info patients (2)'!BH251,"CHECK","")</f>
        <v/>
      </c>
      <c r="BI251" s="276" t="str">
        <f>IF('Info patients (1)'!BI251&lt;&gt;'Info patients (2)'!BI251,"CHECK","")</f>
        <v/>
      </c>
      <c r="BJ251" s="276" t="str">
        <f>IF('Info patients (1)'!BJ251&lt;&gt;'Info patients (2)'!BJ251,"CHECK","")</f>
        <v/>
      </c>
      <c r="BK251" s="276" t="str">
        <f>IF('Info patients (1)'!BK251&lt;&gt;'Info patients (2)'!BK251,"CHECK","")</f>
        <v/>
      </c>
      <c r="BL251" s="276" t="str">
        <f>IF('Info patients (1)'!BL251&lt;&gt;'Info patients (2)'!BL251,"CHECK","")</f>
        <v/>
      </c>
      <c r="BM251" s="276" t="str">
        <f>IF('Info patients (1)'!BM251&lt;&gt;'Info patients (2)'!BM251,"CHECK","")</f>
        <v/>
      </c>
      <c r="BN251" s="276" t="str">
        <f>IF('Info patients (1)'!BN251&lt;&gt;'Info patients (2)'!BN251,"CHECK","")</f>
        <v/>
      </c>
      <c r="BO251" s="276" t="str">
        <f>IF('Info patients (1)'!BO251&lt;&gt;'Info patients (2)'!BO251,"CHECK","")</f>
        <v/>
      </c>
      <c r="BP251" s="276" t="str">
        <f>IF('Info patients (1)'!BP251&lt;&gt;'Info patients (2)'!BP251,"CHECK","")</f>
        <v/>
      </c>
      <c r="BQ251" s="276" t="str">
        <f>IF('Info patients (1)'!BQ251&lt;&gt;'Info patients (2)'!BQ251,"CHECK","")</f>
        <v/>
      </c>
      <c r="BR251" s="276" t="str">
        <f>IF('Info patients (1)'!BR251&lt;&gt;'Info patients (2)'!BR251,"CHECK","")</f>
        <v/>
      </c>
      <c r="BS251" s="276" t="str">
        <f>IF('Info patients (1)'!BS251&lt;&gt;'Info patients (2)'!BS251,"CHECK","")</f>
        <v/>
      </c>
      <c r="BT251" s="276" t="str">
        <f>IF('Info patients (1)'!BT251&lt;&gt;'Info patients (2)'!BT251,"CHECK","")</f>
        <v/>
      </c>
      <c r="BU251" s="276" t="str">
        <f>IF('Info patients (1)'!BU251&lt;&gt;'Info patients (2)'!BU251,"CHECK","")</f>
        <v/>
      </c>
      <c r="BV251" s="276" t="str">
        <f>IF('Info patients (1)'!BV251&lt;&gt;'Info patients (2)'!BV251,"CHECK","")</f>
        <v/>
      </c>
      <c r="BW251" s="276" t="str">
        <f>IF('Info patients (1)'!BW251&lt;&gt;'Info patients (2)'!BW251,"CHECK","")</f>
        <v/>
      </c>
      <c r="BX251" s="276" t="str">
        <f>IF('Info patients (1)'!BX251&lt;&gt;'Info patients (2)'!BX251,"CHECK","")</f>
        <v/>
      </c>
      <c r="BY251" s="276" t="str">
        <f>IF('Info patients (1)'!BY251&lt;&gt;'Info patients (2)'!BY251,"CHECK","")</f>
        <v/>
      </c>
      <c r="BZ251" s="276" t="str">
        <f>IF('Info patients (1)'!BZ251&lt;&gt;'Info patients (2)'!BZ251,"CHECK","")</f>
        <v/>
      </c>
      <c r="CA251" s="276" t="str">
        <f>IF('Info patients (1)'!CA251&lt;&gt;'Info patients (2)'!CA251,"CHECK","")</f>
        <v/>
      </c>
      <c r="CB251" s="276" t="str">
        <f>IF('Info patients (1)'!CB251&lt;&gt;'Info patients (2)'!CB251,"CHECK","")</f>
        <v/>
      </c>
      <c r="CC251" s="276" t="str">
        <f>IF('Info patients (1)'!CC251&lt;&gt;'Info patients (2)'!CC251,"CHECK","")</f>
        <v/>
      </c>
      <c r="CD251" s="276" t="str">
        <f>IF('Info patients (1)'!CD251&lt;&gt;'Info patients (2)'!CD251,"CHECK","")</f>
        <v/>
      </c>
      <c r="CE251" s="276" t="str">
        <f>IF('Info patients (1)'!CE251&lt;&gt;'Info patients (2)'!CE251,"CHECK","")</f>
        <v/>
      </c>
      <c r="CF251" s="276" t="str">
        <f>IF('Info patients (1)'!CF251&lt;&gt;'Info patients (2)'!CF251,"CHECK","")</f>
        <v/>
      </c>
      <c r="CG251" s="276" t="str">
        <f>IF('Info patients (1)'!CG251&lt;&gt;'Info patients (2)'!CG251,"CHECK","")</f>
        <v/>
      </c>
      <c r="CH251" s="276" t="str">
        <f>IF('Info patients (1)'!CH251&lt;&gt;'Info patients (2)'!CH251,"CHECK","")</f>
        <v/>
      </c>
      <c r="CI251" s="276" t="str">
        <f>IF('Info patients (1)'!CI251&lt;&gt;'Info patients (2)'!CI251,"CHECK","")</f>
        <v/>
      </c>
      <c r="CJ251" s="276" t="str">
        <f>IF('Info patients (1)'!CJ251&lt;&gt;'Info patients (2)'!CJ251,"CHECK","")</f>
        <v/>
      </c>
      <c r="CK251" s="276" t="str">
        <f>IF('Info patients (1)'!CK251&lt;&gt;'Info patients (2)'!CK251,"CHECK","")</f>
        <v/>
      </c>
      <c r="CL251" s="276" t="str">
        <f>IF('Info patients (1)'!CL251&lt;&gt;'Info patients (2)'!CL251,"CHECK","")</f>
        <v/>
      </c>
      <c r="CM251" s="276" t="str">
        <f>IF('Info patients (1)'!CM251&lt;&gt;'Info patients (2)'!CM251,"CHECK","")</f>
        <v/>
      </c>
      <c r="CN251" s="276" t="str">
        <f>IF('Info patients (1)'!CN251&lt;&gt;'Info patients (2)'!CN251,"CHECK","")</f>
        <v/>
      </c>
      <c r="CO251" s="276" t="str">
        <f>IF('Info patients (1)'!CO251&lt;&gt;'Info patients (2)'!CO251,"CHECK","")</f>
        <v/>
      </c>
      <c r="CP251" s="276" t="str">
        <f>IF('Info patients (1)'!CP251&lt;&gt;'Info patients (2)'!CP251,"CHECK","")</f>
        <v/>
      </c>
      <c r="CQ251" s="276" t="str">
        <f>IF('Info patients (1)'!CQ251&lt;&gt;'Info patients (2)'!CQ251,"CHECK","")</f>
        <v/>
      </c>
      <c r="CR251" s="276" t="str">
        <f>IF('Info patients (1)'!CR251&lt;&gt;'Info patients (2)'!CR251,"CHECK","")</f>
        <v/>
      </c>
      <c r="CS251" s="276" t="str">
        <f>IF('Info patients (1)'!CS251&lt;&gt;'Info patients (2)'!CS251,"CHECK","")</f>
        <v/>
      </c>
      <c r="CT251" s="276" t="str">
        <f>IF('Info patients (1)'!CT251&lt;&gt;'Info patients (2)'!CT251,"CHECK","")</f>
        <v/>
      </c>
      <c r="CU251" s="276" t="str">
        <f>IF('Info patients (1)'!CU251&lt;&gt;'Info patients (2)'!CU251,"CHECK","")</f>
        <v/>
      </c>
      <c r="CV251" s="276" t="str">
        <f>IF('Info patients (1)'!CV251&lt;&gt;'Info patients (2)'!CV251,"CHECK","")</f>
        <v/>
      </c>
      <c r="CW251" s="276" t="str">
        <f>IF('Info patients (1)'!CW251&lt;&gt;'Info patients (2)'!CW251,"CHECK","")</f>
        <v/>
      </c>
      <c r="CX251" s="276" t="str">
        <f>IF('Info patients (1)'!CX251&lt;&gt;'Info patients (2)'!CX251,"CHECK","")</f>
        <v/>
      </c>
      <c r="CY251" s="276" t="str">
        <f>IF('Info patients (1)'!CY251&lt;&gt;'Info patients (2)'!CY251,"CHECK","")</f>
        <v/>
      </c>
      <c r="CZ251" s="276" t="str">
        <f>IF('Info patients (1)'!CZ251&lt;&gt;'Info patients (2)'!CZ251,"CHECK","")</f>
        <v/>
      </c>
      <c r="DA251" s="276" t="str">
        <f>IF('Info patients (1)'!DA251&lt;&gt;'Info patients (2)'!DA251,"CHECK","")</f>
        <v/>
      </c>
      <c r="DB251" s="276" t="str">
        <f>IF('Info patients (1)'!DB251&lt;&gt;'Info patients (2)'!DB251,"CHECK","")</f>
        <v/>
      </c>
      <c r="DC251" s="276" t="str">
        <f>IF('Info patients (1)'!DC251&lt;&gt;'Info patients (2)'!DC251,"CHECK","")</f>
        <v/>
      </c>
      <c r="DD251" s="276" t="str">
        <f>IF('Info patients (1)'!DD251&lt;&gt;'Info patients (2)'!DD251,"CHECK","")</f>
        <v/>
      </c>
      <c r="DE251" s="276" t="str">
        <f>IF('Info patients (1)'!DE251&lt;&gt;'Info patients (2)'!DE251,"CHECK","")</f>
        <v/>
      </c>
      <c r="DF251" s="276" t="str">
        <f>IF('Info patients (1)'!DF251&lt;&gt;'Info patients (2)'!DF251,"CHECK","")</f>
        <v/>
      </c>
      <c r="DG251" s="276" t="str">
        <f>IF('Info patients (1)'!DG251&lt;&gt;'Info patients (2)'!DG251,"CHECK","")</f>
        <v/>
      </c>
      <c r="DH251" s="276" t="str">
        <f>IF('Info patients (1)'!DH251&lt;&gt;'Info patients (2)'!DH251,"CHECK","")</f>
        <v/>
      </c>
      <c r="DI251" s="276" t="str">
        <f>IF('Info patients (1)'!DI251&lt;&gt;'Info patients (2)'!DI251,"CHECK","")</f>
        <v/>
      </c>
      <c r="DJ251" s="276" t="str">
        <f>IF('Info patients (1)'!DJ251&lt;&gt;'Info patients (2)'!DJ251,"CHECK","")</f>
        <v/>
      </c>
      <c r="DK251" s="276" t="str">
        <f>IF('Info patients (1)'!DK251&lt;&gt;'Info patients (2)'!DK251,"CHECK","")</f>
        <v/>
      </c>
      <c r="DL251" s="276" t="str">
        <f>IF('Info patients (1)'!DL251&lt;&gt;'Info patients (2)'!DL251,"CHECK","")</f>
        <v/>
      </c>
      <c r="DM251" s="276" t="str">
        <f>IF('Info patients (1)'!DM251&lt;&gt;'Info patients (2)'!DM251,"CHECK","")</f>
        <v/>
      </c>
      <c r="DN251" s="276" t="str">
        <f>IF('Info patients (1)'!DN251&lt;&gt;'Info patients (2)'!DN251,"CHECK","")</f>
        <v/>
      </c>
      <c r="DO251" s="276" t="str">
        <f>IF('Info patients (1)'!DO251&lt;&gt;'Info patients (2)'!DO251,"CHECK","")</f>
        <v/>
      </c>
      <c r="DP251" s="276" t="str">
        <f>IF('Info patients (1)'!DP251&lt;&gt;'Info patients (2)'!DP251,"CHECK","")</f>
        <v/>
      </c>
      <c r="DQ251" s="276" t="str">
        <f>IF('Info patients (1)'!DQ251&lt;&gt;'Info patients (2)'!DQ251,"CHECK","")</f>
        <v/>
      </c>
    </row>
    <row r="252" spans="1:121" s="326" customFormat="1" ht="23.25" customHeight="1" x14ac:dyDescent="0.2">
      <c r="A252" s="276" t="str">
        <f>IF('Info patients (1)'!A252&lt;&gt;'Info patients (2)'!A252,"CHECK","")</f>
        <v/>
      </c>
      <c r="B252" s="276" t="str">
        <f>IF('Info patients (1)'!B252&lt;&gt;'Info patients (2)'!B252,"CHECK","")</f>
        <v/>
      </c>
      <c r="C252" s="276" t="str">
        <f>IF('Info patients (1)'!C252&lt;&gt;'Info patients (2)'!C252,"CHECK","")</f>
        <v/>
      </c>
      <c r="D252" s="276" t="str">
        <f>IF('Info patients (1)'!D252&lt;&gt;'Info patients (2)'!D252,"CHECK","")</f>
        <v/>
      </c>
      <c r="E252" s="276" t="str">
        <f>IF('Info patients (1)'!E252&lt;&gt;'Info patients (2)'!E252,"CHECK","")</f>
        <v/>
      </c>
      <c r="F252" s="276" t="str">
        <f>IF('Info patients (1)'!F252&lt;&gt;'Info patients (2)'!F252,"CHECK","")</f>
        <v/>
      </c>
      <c r="G252" s="276" t="str">
        <f>IF('Info patients (1)'!G252&lt;&gt;'Info patients (2)'!G252,"CHECK","")</f>
        <v/>
      </c>
      <c r="H252" s="276" t="str">
        <f>IF('Info patients (1)'!H252&lt;&gt;'Info patients (2)'!H252,"CHECK","")</f>
        <v/>
      </c>
      <c r="I252" s="276" t="str">
        <f>IF('Info patients (1)'!I252&lt;&gt;'Info patients (2)'!I252,"CHECK","")</f>
        <v/>
      </c>
      <c r="J252" s="276" t="str">
        <f>IF('Info patients (1)'!J252&lt;&gt;'Info patients (2)'!J252,"CHECK","")</f>
        <v/>
      </c>
      <c r="K252" s="276" t="str">
        <f>IF('Info patients (1)'!K252&lt;&gt;'Info patients (2)'!K252,"CHECK","")</f>
        <v/>
      </c>
      <c r="L252" s="276" t="str">
        <f>IF('Info patients (1)'!L252&lt;&gt;'Info patients (2)'!L252,"CHECK","")</f>
        <v/>
      </c>
      <c r="M252" s="276" t="str">
        <f>IF('Info patients (1)'!M252&lt;&gt;'Info patients (2)'!M252,"CHECK","")</f>
        <v/>
      </c>
      <c r="N252" s="276" t="str">
        <f>IF('Info patients (1)'!N252&lt;&gt;'Info patients (2)'!N252,"CHECK","")</f>
        <v/>
      </c>
      <c r="O252" s="276" t="str">
        <f>IF('Info patients (1)'!O252&lt;&gt;'Info patients (2)'!O252,"CHECK","")</f>
        <v/>
      </c>
      <c r="P252" s="276" t="str">
        <f>IF('Info patients (1)'!P252&lt;&gt;'Info patients (2)'!P252,"CHECK","")</f>
        <v/>
      </c>
      <c r="Q252" s="276" t="str">
        <f>IF('Info patients (1)'!Q252&lt;&gt;'Info patients (2)'!Q252,"CHECK","")</f>
        <v/>
      </c>
      <c r="R252" s="276" t="str">
        <f>IF('Info patients (1)'!R252&lt;&gt;'Info patients (2)'!R252,"CHECK","")</f>
        <v/>
      </c>
      <c r="S252" s="276" t="str">
        <f>IF('Info patients (1)'!S252&lt;&gt;'Info patients (2)'!S252,"CHECK","")</f>
        <v/>
      </c>
      <c r="T252" s="276" t="str">
        <f>IF('Info patients (1)'!T252&lt;&gt;'Info patients (2)'!T252,"CHECK","")</f>
        <v/>
      </c>
      <c r="U252" s="276" t="str">
        <f>IF('Info patients (1)'!U252&lt;&gt;'Info patients (2)'!U252,"CHECK","")</f>
        <v/>
      </c>
      <c r="V252" s="276" t="str">
        <f>IF('Info patients (1)'!V252&lt;&gt;'Info patients (2)'!V252,"CHECK","")</f>
        <v/>
      </c>
      <c r="W252" s="276" t="str">
        <f>IF('Info patients (1)'!W252&lt;&gt;'Info patients (2)'!W252,"CHECK","")</f>
        <v/>
      </c>
      <c r="X252" s="276" t="str">
        <f>IF('Info patients (1)'!X252&lt;&gt;'Info patients (2)'!X252,"CHECK","")</f>
        <v/>
      </c>
      <c r="Y252" s="276" t="str">
        <f>IF('Info patients (1)'!Y252&lt;&gt;'Info patients (2)'!Y252,"CHECK","")</f>
        <v/>
      </c>
      <c r="Z252" s="276" t="str">
        <f>IF('Info patients (1)'!Z252&lt;&gt;'Info patients (2)'!Z252,"CHECK","")</f>
        <v/>
      </c>
      <c r="AA252" s="276" t="str">
        <f>IF('Info patients (1)'!AA252&lt;&gt;'Info patients (2)'!AA252,"CHECK","")</f>
        <v/>
      </c>
      <c r="AB252" s="276" t="str">
        <f>IF('Info patients (1)'!AB252&lt;&gt;'Info patients (2)'!AB252,"CHECK","")</f>
        <v/>
      </c>
      <c r="AC252" s="276" t="str">
        <f>IF('Info patients (1)'!AC252&lt;&gt;'Info patients (2)'!AC252,"CHECK","")</f>
        <v/>
      </c>
      <c r="AD252" s="276" t="str">
        <f>IF('Info patients (1)'!AD252&lt;&gt;'Info patients (2)'!AD252,"CHECK","")</f>
        <v/>
      </c>
      <c r="AE252" s="276" t="str">
        <f>IF('Info patients (1)'!AE252&lt;&gt;'Info patients (2)'!AE252,"CHECK","")</f>
        <v/>
      </c>
      <c r="AF252" s="276" t="str">
        <f>IF('Info patients (1)'!AF252&lt;&gt;'Info patients (2)'!AF252,"CHECK","")</f>
        <v/>
      </c>
      <c r="AG252" s="276" t="str">
        <f>IF('Info patients (1)'!AG252&lt;&gt;'Info patients (2)'!AG252,"CHECK","")</f>
        <v/>
      </c>
      <c r="AH252" s="276" t="str">
        <f>IF('Info patients (1)'!AH252&lt;&gt;'Info patients (2)'!AH252,"CHECK","")</f>
        <v/>
      </c>
      <c r="AI252" s="276" t="str">
        <f>IF('Info patients (1)'!AI252&lt;&gt;'Info patients (2)'!AI252,"CHECK","")</f>
        <v/>
      </c>
      <c r="AJ252" s="276" t="str">
        <f>IF('Info patients (1)'!AJ252&lt;&gt;'Info patients (2)'!AJ252,"CHECK","")</f>
        <v/>
      </c>
      <c r="AK252" s="276" t="str">
        <f>IF('Info patients (1)'!AK252&lt;&gt;'Info patients (2)'!AK252,"CHECK","")</f>
        <v/>
      </c>
      <c r="AL252" s="276" t="str">
        <f>IF('Info patients (1)'!AL252&lt;&gt;'Info patients (2)'!AL252,"CHECK","")</f>
        <v/>
      </c>
      <c r="AM252" s="276" t="str">
        <f>IF('Info patients (1)'!AM252&lt;&gt;'Info patients (2)'!AM252,"CHECK","")</f>
        <v/>
      </c>
      <c r="AN252" s="276" t="str">
        <f>IF('Info patients (1)'!AN252&lt;&gt;'Info patients (2)'!AN252,"CHECK","")</f>
        <v/>
      </c>
      <c r="AO252" s="276" t="str">
        <f>IF('Info patients (1)'!AO252&lt;&gt;'Info patients (2)'!AO252,"CHECK","")</f>
        <v/>
      </c>
      <c r="AP252" s="276" t="str">
        <f>IF('Info patients (1)'!AP252&lt;&gt;'Info patients (2)'!AP252,"CHECK","")</f>
        <v/>
      </c>
      <c r="AQ252" s="276" t="str">
        <f>IF('Info patients (1)'!AQ252&lt;&gt;'Info patients (2)'!AQ252,"CHECK","")</f>
        <v/>
      </c>
      <c r="AR252" s="276" t="str">
        <f>IF('Info patients (1)'!AR252&lt;&gt;'Info patients (2)'!AR252,"CHECK","")</f>
        <v/>
      </c>
      <c r="AS252" s="276" t="str">
        <f>IF('Info patients (1)'!AS252&lt;&gt;'Info patients (2)'!AS252,"CHECK","")</f>
        <v/>
      </c>
      <c r="AT252" s="276" t="str">
        <f>IF('Info patients (1)'!AT252&lt;&gt;'Info patients (2)'!AT252,"CHECK","")</f>
        <v/>
      </c>
      <c r="AU252" s="276" t="str">
        <f>IF('Info patients (1)'!AU252&lt;&gt;'Info patients (2)'!AU252,"CHECK","")</f>
        <v/>
      </c>
      <c r="AV252" s="276" t="str">
        <f>IF('Info patients (1)'!AV252&lt;&gt;'Info patients (2)'!AV252,"CHECK","")</f>
        <v/>
      </c>
      <c r="AW252" s="276" t="str">
        <f>IF('Info patients (1)'!AW252&lt;&gt;'Info patients (2)'!AW252,"CHECK","")</f>
        <v/>
      </c>
      <c r="AX252" s="276" t="str">
        <f>IF('Info patients (1)'!AX252&lt;&gt;'Info patients (2)'!AX252,"CHECK","")</f>
        <v/>
      </c>
      <c r="AY252" s="276" t="str">
        <f>IF('Info patients (1)'!AY252&lt;&gt;'Info patients (2)'!AY252,"CHECK","")</f>
        <v/>
      </c>
      <c r="AZ252" s="276" t="str">
        <f>IF('Info patients (1)'!AZ252&lt;&gt;'Info patients (2)'!AZ252,"CHECK","")</f>
        <v/>
      </c>
      <c r="BA252" s="276" t="str">
        <f>IF('Info patients (1)'!BA252&lt;&gt;'Info patients (2)'!BA252,"CHECK","")</f>
        <v/>
      </c>
      <c r="BB252" s="276" t="str">
        <f>IF('Info patients (1)'!BB252&lt;&gt;'Info patients (2)'!BB252,"CHECK","")</f>
        <v/>
      </c>
      <c r="BC252" s="276" t="str">
        <f>IF('Info patients (1)'!BC252&lt;&gt;'Info patients (2)'!BC252,"CHECK","")</f>
        <v/>
      </c>
      <c r="BD252" s="276" t="str">
        <f>IF('Info patients (1)'!BD252&lt;&gt;'Info patients (2)'!BD252,"CHECK","")</f>
        <v/>
      </c>
      <c r="BE252" s="276" t="str">
        <f>IF('Info patients (1)'!BE252&lt;&gt;'Info patients (2)'!BE252,"CHECK","")</f>
        <v/>
      </c>
      <c r="BF252" s="276" t="str">
        <f>IF('Info patients (1)'!BF252&lt;&gt;'Info patients (2)'!BF252,"CHECK","")</f>
        <v/>
      </c>
      <c r="BG252" s="276" t="str">
        <f>IF('Info patients (1)'!BG252&lt;&gt;'Info patients (2)'!BG252,"CHECK","")</f>
        <v/>
      </c>
      <c r="BH252" s="276" t="str">
        <f>IF('Info patients (1)'!BH252&lt;&gt;'Info patients (2)'!BH252,"CHECK","")</f>
        <v/>
      </c>
      <c r="BI252" s="276" t="str">
        <f>IF('Info patients (1)'!BI252&lt;&gt;'Info patients (2)'!BI252,"CHECK","")</f>
        <v/>
      </c>
      <c r="BJ252" s="276" t="str">
        <f>IF('Info patients (1)'!BJ252&lt;&gt;'Info patients (2)'!BJ252,"CHECK","")</f>
        <v/>
      </c>
      <c r="BK252" s="276" t="str">
        <f>IF('Info patients (1)'!BK252&lt;&gt;'Info patients (2)'!BK252,"CHECK","")</f>
        <v/>
      </c>
      <c r="BL252" s="276" t="str">
        <f>IF('Info patients (1)'!BL252&lt;&gt;'Info patients (2)'!BL252,"CHECK","")</f>
        <v/>
      </c>
      <c r="BM252" s="276" t="str">
        <f>IF('Info patients (1)'!BM252&lt;&gt;'Info patients (2)'!BM252,"CHECK","")</f>
        <v/>
      </c>
      <c r="BN252" s="276" t="str">
        <f>IF('Info patients (1)'!BN252&lt;&gt;'Info patients (2)'!BN252,"CHECK","")</f>
        <v/>
      </c>
      <c r="BO252" s="276" t="str">
        <f>IF('Info patients (1)'!BO252&lt;&gt;'Info patients (2)'!BO252,"CHECK","")</f>
        <v/>
      </c>
      <c r="BP252" s="276" t="str">
        <f>IF('Info patients (1)'!BP252&lt;&gt;'Info patients (2)'!BP252,"CHECK","")</f>
        <v/>
      </c>
      <c r="BQ252" s="276" t="str">
        <f>IF('Info patients (1)'!BQ252&lt;&gt;'Info patients (2)'!BQ252,"CHECK","")</f>
        <v/>
      </c>
      <c r="BR252" s="276" t="str">
        <f>IF('Info patients (1)'!BR252&lt;&gt;'Info patients (2)'!BR252,"CHECK","")</f>
        <v/>
      </c>
      <c r="BS252" s="276" t="str">
        <f>IF('Info patients (1)'!BS252&lt;&gt;'Info patients (2)'!BS252,"CHECK","")</f>
        <v/>
      </c>
      <c r="BT252" s="276" t="str">
        <f>IF('Info patients (1)'!BT252&lt;&gt;'Info patients (2)'!BT252,"CHECK","")</f>
        <v/>
      </c>
      <c r="BU252" s="276" t="str">
        <f>IF('Info patients (1)'!BU252&lt;&gt;'Info patients (2)'!BU252,"CHECK","")</f>
        <v/>
      </c>
      <c r="BV252" s="276" t="str">
        <f>IF('Info patients (1)'!BV252&lt;&gt;'Info patients (2)'!BV252,"CHECK","")</f>
        <v/>
      </c>
      <c r="BW252" s="276" t="str">
        <f>IF('Info patients (1)'!BW252&lt;&gt;'Info patients (2)'!BW252,"CHECK","")</f>
        <v/>
      </c>
      <c r="BX252" s="276" t="str">
        <f>IF('Info patients (1)'!BX252&lt;&gt;'Info patients (2)'!BX252,"CHECK","")</f>
        <v/>
      </c>
      <c r="BY252" s="276" t="str">
        <f>IF('Info patients (1)'!BY252&lt;&gt;'Info patients (2)'!BY252,"CHECK","")</f>
        <v/>
      </c>
      <c r="BZ252" s="276" t="str">
        <f>IF('Info patients (1)'!BZ252&lt;&gt;'Info patients (2)'!BZ252,"CHECK","")</f>
        <v/>
      </c>
      <c r="CA252" s="276" t="str">
        <f>IF('Info patients (1)'!CA252&lt;&gt;'Info patients (2)'!CA252,"CHECK","")</f>
        <v/>
      </c>
      <c r="CB252" s="276" t="str">
        <f>IF('Info patients (1)'!CB252&lt;&gt;'Info patients (2)'!CB252,"CHECK","")</f>
        <v/>
      </c>
      <c r="CC252" s="276" t="str">
        <f>IF('Info patients (1)'!CC252&lt;&gt;'Info patients (2)'!CC252,"CHECK","")</f>
        <v/>
      </c>
      <c r="CD252" s="276" t="str">
        <f>IF('Info patients (1)'!CD252&lt;&gt;'Info patients (2)'!CD252,"CHECK","")</f>
        <v/>
      </c>
      <c r="CE252" s="276" t="str">
        <f>IF('Info patients (1)'!CE252&lt;&gt;'Info patients (2)'!CE252,"CHECK","")</f>
        <v/>
      </c>
      <c r="CF252" s="276" t="str">
        <f>IF('Info patients (1)'!CF252&lt;&gt;'Info patients (2)'!CF252,"CHECK","")</f>
        <v/>
      </c>
      <c r="CG252" s="276" t="str">
        <f>IF('Info patients (1)'!CG252&lt;&gt;'Info patients (2)'!CG252,"CHECK","")</f>
        <v/>
      </c>
      <c r="CH252" s="276" t="str">
        <f>IF('Info patients (1)'!CH252&lt;&gt;'Info patients (2)'!CH252,"CHECK","")</f>
        <v/>
      </c>
      <c r="CI252" s="276" t="str">
        <f>IF('Info patients (1)'!CI252&lt;&gt;'Info patients (2)'!CI252,"CHECK","")</f>
        <v/>
      </c>
      <c r="CJ252" s="276" t="str">
        <f>IF('Info patients (1)'!CJ252&lt;&gt;'Info patients (2)'!CJ252,"CHECK","")</f>
        <v/>
      </c>
      <c r="CK252" s="276" t="str">
        <f>IF('Info patients (1)'!CK252&lt;&gt;'Info patients (2)'!CK252,"CHECK","")</f>
        <v/>
      </c>
      <c r="CL252" s="276" t="str">
        <f>IF('Info patients (1)'!CL252&lt;&gt;'Info patients (2)'!CL252,"CHECK","")</f>
        <v/>
      </c>
      <c r="CM252" s="276" t="str">
        <f>IF('Info patients (1)'!CM252&lt;&gt;'Info patients (2)'!CM252,"CHECK","")</f>
        <v/>
      </c>
      <c r="CN252" s="276" t="str">
        <f>IF('Info patients (1)'!CN252&lt;&gt;'Info patients (2)'!CN252,"CHECK","")</f>
        <v/>
      </c>
      <c r="CO252" s="276" t="str">
        <f>IF('Info patients (1)'!CO252&lt;&gt;'Info patients (2)'!CO252,"CHECK","")</f>
        <v/>
      </c>
      <c r="CP252" s="276" t="str">
        <f>IF('Info patients (1)'!CP252&lt;&gt;'Info patients (2)'!CP252,"CHECK","")</f>
        <v/>
      </c>
      <c r="CQ252" s="276" t="str">
        <f>IF('Info patients (1)'!CQ252&lt;&gt;'Info patients (2)'!CQ252,"CHECK","")</f>
        <v/>
      </c>
      <c r="CR252" s="276" t="str">
        <f>IF('Info patients (1)'!CR252&lt;&gt;'Info patients (2)'!CR252,"CHECK","")</f>
        <v/>
      </c>
      <c r="CS252" s="276" t="str">
        <f>IF('Info patients (1)'!CS252&lt;&gt;'Info patients (2)'!CS252,"CHECK","")</f>
        <v/>
      </c>
      <c r="CT252" s="276" t="str">
        <f>IF('Info patients (1)'!CT252&lt;&gt;'Info patients (2)'!CT252,"CHECK","")</f>
        <v/>
      </c>
      <c r="CU252" s="276" t="str">
        <f>IF('Info patients (1)'!CU252&lt;&gt;'Info patients (2)'!CU252,"CHECK","")</f>
        <v/>
      </c>
      <c r="CV252" s="276" t="str">
        <f>IF('Info patients (1)'!CV252&lt;&gt;'Info patients (2)'!CV252,"CHECK","")</f>
        <v/>
      </c>
      <c r="CW252" s="276" t="str">
        <f>IF('Info patients (1)'!CW252&lt;&gt;'Info patients (2)'!CW252,"CHECK","")</f>
        <v/>
      </c>
      <c r="CX252" s="276" t="str">
        <f>IF('Info patients (1)'!CX252&lt;&gt;'Info patients (2)'!CX252,"CHECK","")</f>
        <v/>
      </c>
      <c r="CY252" s="276" t="str">
        <f>IF('Info patients (1)'!CY252&lt;&gt;'Info patients (2)'!CY252,"CHECK","")</f>
        <v/>
      </c>
      <c r="CZ252" s="276" t="str">
        <f>IF('Info patients (1)'!CZ252&lt;&gt;'Info patients (2)'!CZ252,"CHECK","")</f>
        <v/>
      </c>
      <c r="DA252" s="276" t="str">
        <f>IF('Info patients (1)'!DA252&lt;&gt;'Info patients (2)'!DA252,"CHECK","")</f>
        <v/>
      </c>
      <c r="DB252" s="276" t="str">
        <f>IF('Info patients (1)'!DB252&lt;&gt;'Info patients (2)'!DB252,"CHECK","")</f>
        <v/>
      </c>
      <c r="DC252" s="276" t="str">
        <f>IF('Info patients (1)'!DC252&lt;&gt;'Info patients (2)'!DC252,"CHECK","")</f>
        <v/>
      </c>
      <c r="DD252" s="276" t="str">
        <f>IF('Info patients (1)'!DD252&lt;&gt;'Info patients (2)'!DD252,"CHECK","")</f>
        <v/>
      </c>
      <c r="DE252" s="276" t="str">
        <f>IF('Info patients (1)'!DE252&lt;&gt;'Info patients (2)'!DE252,"CHECK","")</f>
        <v/>
      </c>
      <c r="DF252" s="276" t="str">
        <f>IF('Info patients (1)'!DF252&lt;&gt;'Info patients (2)'!DF252,"CHECK","")</f>
        <v/>
      </c>
      <c r="DG252" s="276" t="str">
        <f>IF('Info patients (1)'!DG252&lt;&gt;'Info patients (2)'!DG252,"CHECK","")</f>
        <v/>
      </c>
      <c r="DH252" s="276" t="str">
        <f>IF('Info patients (1)'!DH252&lt;&gt;'Info patients (2)'!DH252,"CHECK","")</f>
        <v/>
      </c>
      <c r="DI252" s="276" t="str">
        <f>IF('Info patients (1)'!DI252&lt;&gt;'Info patients (2)'!DI252,"CHECK","")</f>
        <v/>
      </c>
      <c r="DJ252" s="276" t="str">
        <f>IF('Info patients (1)'!DJ252&lt;&gt;'Info patients (2)'!DJ252,"CHECK","")</f>
        <v/>
      </c>
      <c r="DK252" s="276" t="str">
        <f>IF('Info patients (1)'!DK252&lt;&gt;'Info patients (2)'!DK252,"CHECK","")</f>
        <v/>
      </c>
      <c r="DL252" s="276" t="str">
        <f>IF('Info patients (1)'!DL252&lt;&gt;'Info patients (2)'!DL252,"CHECK","")</f>
        <v/>
      </c>
      <c r="DM252" s="276" t="str">
        <f>IF('Info patients (1)'!DM252&lt;&gt;'Info patients (2)'!DM252,"CHECK","")</f>
        <v/>
      </c>
      <c r="DN252" s="276" t="str">
        <f>IF('Info patients (1)'!DN252&lt;&gt;'Info patients (2)'!DN252,"CHECK","")</f>
        <v/>
      </c>
      <c r="DO252" s="276" t="str">
        <f>IF('Info patients (1)'!DO252&lt;&gt;'Info patients (2)'!DO252,"CHECK","")</f>
        <v/>
      </c>
      <c r="DP252" s="276" t="str">
        <f>IF('Info patients (1)'!DP252&lt;&gt;'Info patients (2)'!DP252,"CHECK","")</f>
        <v/>
      </c>
      <c r="DQ252" s="276" t="str">
        <f>IF('Info patients (1)'!DQ252&lt;&gt;'Info patients (2)'!DQ252,"CHECK","")</f>
        <v/>
      </c>
    </row>
    <row r="253" spans="1:121" s="326" customFormat="1" ht="23.25" customHeight="1" x14ac:dyDescent="0.2">
      <c r="A253" s="276" t="str">
        <f>IF('Info patients (1)'!A253&lt;&gt;'Info patients (2)'!A253,"CHECK","")</f>
        <v/>
      </c>
      <c r="B253" s="276" t="str">
        <f>IF('Info patients (1)'!B253&lt;&gt;'Info patients (2)'!B253,"CHECK","")</f>
        <v/>
      </c>
      <c r="C253" s="276" t="str">
        <f>IF('Info patients (1)'!C253&lt;&gt;'Info patients (2)'!C253,"CHECK","")</f>
        <v/>
      </c>
      <c r="D253" s="276" t="str">
        <f>IF('Info patients (1)'!D253&lt;&gt;'Info patients (2)'!D253,"CHECK","")</f>
        <v/>
      </c>
      <c r="E253" s="276" t="str">
        <f>IF('Info patients (1)'!E253&lt;&gt;'Info patients (2)'!E253,"CHECK","")</f>
        <v/>
      </c>
      <c r="F253" s="276" t="str">
        <f>IF('Info patients (1)'!F253&lt;&gt;'Info patients (2)'!F253,"CHECK","")</f>
        <v/>
      </c>
      <c r="G253" s="276" t="str">
        <f>IF('Info patients (1)'!G253&lt;&gt;'Info patients (2)'!G253,"CHECK","")</f>
        <v/>
      </c>
      <c r="H253" s="276" t="str">
        <f>IF('Info patients (1)'!H253&lt;&gt;'Info patients (2)'!H253,"CHECK","")</f>
        <v/>
      </c>
      <c r="I253" s="276" t="str">
        <f>IF('Info patients (1)'!I253&lt;&gt;'Info patients (2)'!I253,"CHECK","")</f>
        <v/>
      </c>
      <c r="J253" s="276" t="str">
        <f>IF('Info patients (1)'!J253&lt;&gt;'Info patients (2)'!J253,"CHECK","")</f>
        <v/>
      </c>
      <c r="K253" s="276" t="str">
        <f>IF('Info patients (1)'!K253&lt;&gt;'Info patients (2)'!K253,"CHECK","")</f>
        <v/>
      </c>
      <c r="L253" s="276" t="str">
        <f>IF('Info patients (1)'!L253&lt;&gt;'Info patients (2)'!L253,"CHECK","")</f>
        <v/>
      </c>
      <c r="M253" s="276" t="str">
        <f>IF('Info patients (1)'!M253&lt;&gt;'Info patients (2)'!M253,"CHECK","")</f>
        <v/>
      </c>
      <c r="N253" s="276" t="str">
        <f>IF('Info patients (1)'!N253&lt;&gt;'Info patients (2)'!N253,"CHECK","")</f>
        <v/>
      </c>
      <c r="O253" s="276" t="str">
        <f>IF('Info patients (1)'!O253&lt;&gt;'Info patients (2)'!O253,"CHECK","")</f>
        <v/>
      </c>
      <c r="P253" s="276" t="str">
        <f>IF('Info patients (1)'!P253&lt;&gt;'Info patients (2)'!P253,"CHECK","")</f>
        <v/>
      </c>
      <c r="Q253" s="276" t="str">
        <f>IF('Info patients (1)'!Q253&lt;&gt;'Info patients (2)'!Q253,"CHECK","")</f>
        <v/>
      </c>
      <c r="R253" s="276" t="str">
        <f>IF('Info patients (1)'!R253&lt;&gt;'Info patients (2)'!R253,"CHECK","")</f>
        <v/>
      </c>
      <c r="S253" s="276" t="str">
        <f>IF('Info patients (1)'!S253&lt;&gt;'Info patients (2)'!S253,"CHECK","")</f>
        <v/>
      </c>
      <c r="T253" s="276" t="str">
        <f>IF('Info patients (1)'!T253&lt;&gt;'Info patients (2)'!T253,"CHECK","")</f>
        <v/>
      </c>
      <c r="U253" s="276" t="str">
        <f>IF('Info patients (1)'!U253&lt;&gt;'Info patients (2)'!U253,"CHECK","")</f>
        <v/>
      </c>
      <c r="V253" s="276" t="str">
        <f>IF('Info patients (1)'!V253&lt;&gt;'Info patients (2)'!V253,"CHECK","")</f>
        <v/>
      </c>
      <c r="W253" s="276" t="str">
        <f>IF('Info patients (1)'!W253&lt;&gt;'Info patients (2)'!W253,"CHECK","")</f>
        <v/>
      </c>
      <c r="X253" s="276" t="str">
        <f>IF('Info patients (1)'!X253&lt;&gt;'Info patients (2)'!X253,"CHECK","")</f>
        <v/>
      </c>
      <c r="Y253" s="276" t="str">
        <f>IF('Info patients (1)'!Y253&lt;&gt;'Info patients (2)'!Y253,"CHECK","")</f>
        <v/>
      </c>
      <c r="Z253" s="276" t="str">
        <f>IF('Info patients (1)'!Z253&lt;&gt;'Info patients (2)'!Z253,"CHECK","")</f>
        <v/>
      </c>
      <c r="AA253" s="276" t="str">
        <f>IF('Info patients (1)'!AA253&lt;&gt;'Info patients (2)'!AA253,"CHECK","")</f>
        <v/>
      </c>
      <c r="AB253" s="276" t="str">
        <f>IF('Info patients (1)'!AB253&lt;&gt;'Info patients (2)'!AB253,"CHECK","")</f>
        <v/>
      </c>
      <c r="AC253" s="276" t="str">
        <f>IF('Info patients (1)'!AC253&lt;&gt;'Info patients (2)'!AC253,"CHECK","")</f>
        <v/>
      </c>
      <c r="AD253" s="276" t="str">
        <f>IF('Info patients (1)'!AD253&lt;&gt;'Info patients (2)'!AD253,"CHECK","")</f>
        <v/>
      </c>
      <c r="AE253" s="276" t="str">
        <f>IF('Info patients (1)'!AE253&lt;&gt;'Info patients (2)'!AE253,"CHECK","")</f>
        <v/>
      </c>
      <c r="AF253" s="276" t="str">
        <f>IF('Info patients (1)'!AF253&lt;&gt;'Info patients (2)'!AF253,"CHECK","")</f>
        <v/>
      </c>
      <c r="AG253" s="276" t="str">
        <f>IF('Info patients (1)'!AG253&lt;&gt;'Info patients (2)'!AG253,"CHECK","")</f>
        <v/>
      </c>
      <c r="AH253" s="276" t="str">
        <f>IF('Info patients (1)'!AH253&lt;&gt;'Info patients (2)'!AH253,"CHECK","")</f>
        <v/>
      </c>
      <c r="AI253" s="276" t="str">
        <f>IF('Info patients (1)'!AI253&lt;&gt;'Info patients (2)'!AI253,"CHECK","")</f>
        <v/>
      </c>
      <c r="AJ253" s="276" t="str">
        <f>IF('Info patients (1)'!AJ253&lt;&gt;'Info patients (2)'!AJ253,"CHECK","")</f>
        <v/>
      </c>
      <c r="AK253" s="276" t="str">
        <f>IF('Info patients (1)'!AK253&lt;&gt;'Info patients (2)'!AK253,"CHECK","")</f>
        <v/>
      </c>
      <c r="AL253" s="276" t="str">
        <f>IF('Info patients (1)'!AL253&lt;&gt;'Info patients (2)'!AL253,"CHECK","")</f>
        <v/>
      </c>
      <c r="AM253" s="276" t="str">
        <f>IF('Info patients (1)'!AM253&lt;&gt;'Info patients (2)'!AM253,"CHECK","")</f>
        <v/>
      </c>
      <c r="AN253" s="276" t="str">
        <f>IF('Info patients (1)'!AN253&lt;&gt;'Info patients (2)'!AN253,"CHECK","")</f>
        <v/>
      </c>
      <c r="AO253" s="276" t="str">
        <f>IF('Info patients (1)'!AO253&lt;&gt;'Info patients (2)'!AO253,"CHECK","")</f>
        <v/>
      </c>
      <c r="AP253" s="276" t="str">
        <f>IF('Info patients (1)'!AP253&lt;&gt;'Info patients (2)'!AP253,"CHECK","")</f>
        <v/>
      </c>
      <c r="AQ253" s="276" t="str">
        <f>IF('Info patients (1)'!AQ253&lt;&gt;'Info patients (2)'!AQ253,"CHECK","")</f>
        <v/>
      </c>
      <c r="AR253" s="276" t="str">
        <f>IF('Info patients (1)'!AR253&lt;&gt;'Info patients (2)'!AR253,"CHECK","")</f>
        <v/>
      </c>
      <c r="AS253" s="276" t="str">
        <f>IF('Info patients (1)'!AS253&lt;&gt;'Info patients (2)'!AS253,"CHECK","")</f>
        <v/>
      </c>
      <c r="AT253" s="276" t="str">
        <f>IF('Info patients (1)'!AT253&lt;&gt;'Info patients (2)'!AT253,"CHECK","")</f>
        <v/>
      </c>
      <c r="AU253" s="276" t="str">
        <f>IF('Info patients (1)'!AU253&lt;&gt;'Info patients (2)'!AU253,"CHECK","")</f>
        <v/>
      </c>
      <c r="AV253" s="276" t="str">
        <f>IF('Info patients (1)'!AV253&lt;&gt;'Info patients (2)'!AV253,"CHECK","")</f>
        <v/>
      </c>
      <c r="AW253" s="276" t="str">
        <f>IF('Info patients (1)'!AW253&lt;&gt;'Info patients (2)'!AW253,"CHECK","")</f>
        <v/>
      </c>
      <c r="AX253" s="276" t="str">
        <f>IF('Info patients (1)'!AX253&lt;&gt;'Info patients (2)'!AX253,"CHECK","")</f>
        <v/>
      </c>
      <c r="AY253" s="276" t="str">
        <f>IF('Info patients (1)'!AY253&lt;&gt;'Info patients (2)'!AY253,"CHECK","")</f>
        <v/>
      </c>
      <c r="AZ253" s="276" t="str">
        <f>IF('Info patients (1)'!AZ253&lt;&gt;'Info patients (2)'!AZ253,"CHECK","")</f>
        <v/>
      </c>
      <c r="BA253" s="276" t="str">
        <f>IF('Info patients (1)'!BA253&lt;&gt;'Info patients (2)'!BA253,"CHECK","")</f>
        <v/>
      </c>
      <c r="BB253" s="276" t="str">
        <f>IF('Info patients (1)'!BB253&lt;&gt;'Info patients (2)'!BB253,"CHECK","")</f>
        <v/>
      </c>
      <c r="BC253" s="276" t="str">
        <f>IF('Info patients (1)'!BC253&lt;&gt;'Info patients (2)'!BC253,"CHECK","")</f>
        <v/>
      </c>
      <c r="BD253" s="276" t="str">
        <f>IF('Info patients (1)'!BD253&lt;&gt;'Info patients (2)'!BD253,"CHECK","")</f>
        <v/>
      </c>
      <c r="BE253" s="276" t="str">
        <f>IF('Info patients (1)'!BE253&lt;&gt;'Info patients (2)'!BE253,"CHECK","")</f>
        <v/>
      </c>
      <c r="BF253" s="276" t="str">
        <f>IF('Info patients (1)'!BF253&lt;&gt;'Info patients (2)'!BF253,"CHECK","")</f>
        <v/>
      </c>
      <c r="BG253" s="276" t="str">
        <f>IF('Info patients (1)'!BG253&lt;&gt;'Info patients (2)'!BG253,"CHECK","")</f>
        <v/>
      </c>
      <c r="BH253" s="276" t="str">
        <f>IF('Info patients (1)'!BH253&lt;&gt;'Info patients (2)'!BH253,"CHECK","")</f>
        <v/>
      </c>
      <c r="BI253" s="276" t="str">
        <f>IF('Info patients (1)'!BI253&lt;&gt;'Info patients (2)'!BI253,"CHECK","")</f>
        <v/>
      </c>
      <c r="BJ253" s="276" t="str">
        <f>IF('Info patients (1)'!BJ253&lt;&gt;'Info patients (2)'!BJ253,"CHECK","")</f>
        <v/>
      </c>
      <c r="BK253" s="276" t="str">
        <f>IF('Info patients (1)'!BK253&lt;&gt;'Info patients (2)'!BK253,"CHECK","")</f>
        <v/>
      </c>
      <c r="BL253" s="276" t="str">
        <f>IF('Info patients (1)'!BL253&lt;&gt;'Info patients (2)'!BL253,"CHECK","")</f>
        <v/>
      </c>
      <c r="BM253" s="276" t="str">
        <f>IF('Info patients (1)'!BM253&lt;&gt;'Info patients (2)'!BM253,"CHECK","")</f>
        <v/>
      </c>
      <c r="BN253" s="276" t="str">
        <f>IF('Info patients (1)'!BN253&lt;&gt;'Info patients (2)'!BN253,"CHECK","")</f>
        <v/>
      </c>
      <c r="BO253" s="276" t="str">
        <f>IF('Info patients (1)'!BO253&lt;&gt;'Info patients (2)'!BO253,"CHECK","")</f>
        <v/>
      </c>
      <c r="BP253" s="276" t="str">
        <f>IF('Info patients (1)'!BP253&lt;&gt;'Info patients (2)'!BP253,"CHECK","")</f>
        <v/>
      </c>
      <c r="BQ253" s="276" t="str">
        <f>IF('Info patients (1)'!BQ253&lt;&gt;'Info patients (2)'!BQ253,"CHECK","")</f>
        <v/>
      </c>
      <c r="BR253" s="276" t="str">
        <f>IF('Info patients (1)'!BR253&lt;&gt;'Info patients (2)'!BR253,"CHECK","")</f>
        <v/>
      </c>
      <c r="BS253" s="276" t="str">
        <f>IF('Info patients (1)'!BS253&lt;&gt;'Info patients (2)'!BS253,"CHECK","")</f>
        <v/>
      </c>
      <c r="BT253" s="276" t="str">
        <f>IF('Info patients (1)'!BT253&lt;&gt;'Info patients (2)'!BT253,"CHECK","")</f>
        <v/>
      </c>
      <c r="BU253" s="276" t="str">
        <f>IF('Info patients (1)'!BU253&lt;&gt;'Info patients (2)'!BU253,"CHECK","")</f>
        <v/>
      </c>
      <c r="BV253" s="276" t="str">
        <f>IF('Info patients (1)'!BV253&lt;&gt;'Info patients (2)'!BV253,"CHECK","")</f>
        <v/>
      </c>
      <c r="BW253" s="276" t="str">
        <f>IF('Info patients (1)'!BW253&lt;&gt;'Info patients (2)'!BW253,"CHECK","")</f>
        <v/>
      </c>
      <c r="BX253" s="276" t="str">
        <f>IF('Info patients (1)'!BX253&lt;&gt;'Info patients (2)'!BX253,"CHECK","")</f>
        <v/>
      </c>
      <c r="BY253" s="276" t="str">
        <f>IF('Info patients (1)'!BY253&lt;&gt;'Info patients (2)'!BY253,"CHECK","")</f>
        <v/>
      </c>
      <c r="BZ253" s="276" t="str">
        <f>IF('Info patients (1)'!BZ253&lt;&gt;'Info patients (2)'!BZ253,"CHECK","")</f>
        <v/>
      </c>
      <c r="CA253" s="276" t="str">
        <f>IF('Info patients (1)'!CA253&lt;&gt;'Info patients (2)'!CA253,"CHECK","")</f>
        <v/>
      </c>
      <c r="CB253" s="276" t="str">
        <f>IF('Info patients (1)'!CB253&lt;&gt;'Info patients (2)'!CB253,"CHECK","")</f>
        <v/>
      </c>
      <c r="CC253" s="276" t="str">
        <f>IF('Info patients (1)'!CC253&lt;&gt;'Info patients (2)'!CC253,"CHECK","")</f>
        <v/>
      </c>
      <c r="CD253" s="276" t="str">
        <f>IF('Info patients (1)'!CD253&lt;&gt;'Info patients (2)'!CD253,"CHECK","")</f>
        <v/>
      </c>
      <c r="CE253" s="276" t="str">
        <f>IF('Info patients (1)'!CE253&lt;&gt;'Info patients (2)'!CE253,"CHECK","")</f>
        <v/>
      </c>
      <c r="CF253" s="276" t="str">
        <f>IF('Info patients (1)'!CF253&lt;&gt;'Info patients (2)'!CF253,"CHECK","")</f>
        <v/>
      </c>
      <c r="CG253" s="276" t="str">
        <f>IF('Info patients (1)'!CG253&lt;&gt;'Info patients (2)'!CG253,"CHECK","")</f>
        <v/>
      </c>
      <c r="CH253" s="276" t="str">
        <f>IF('Info patients (1)'!CH253&lt;&gt;'Info patients (2)'!CH253,"CHECK","")</f>
        <v/>
      </c>
      <c r="CI253" s="276" t="str">
        <f>IF('Info patients (1)'!CI253&lt;&gt;'Info patients (2)'!CI253,"CHECK","")</f>
        <v/>
      </c>
      <c r="CJ253" s="276" t="str">
        <f>IF('Info patients (1)'!CJ253&lt;&gt;'Info patients (2)'!CJ253,"CHECK","")</f>
        <v/>
      </c>
      <c r="CK253" s="276" t="str">
        <f>IF('Info patients (1)'!CK253&lt;&gt;'Info patients (2)'!CK253,"CHECK","")</f>
        <v/>
      </c>
      <c r="CL253" s="276" t="str">
        <f>IF('Info patients (1)'!CL253&lt;&gt;'Info patients (2)'!CL253,"CHECK","")</f>
        <v/>
      </c>
      <c r="CM253" s="276" t="str">
        <f>IF('Info patients (1)'!CM253&lt;&gt;'Info patients (2)'!CM253,"CHECK","")</f>
        <v/>
      </c>
      <c r="CN253" s="276" t="str">
        <f>IF('Info patients (1)'!CN253&lt;&gt;'Info patients (2)'!CN253,"CHECK","")</f>
        <v/>
      </c>
      <c r="CO253" s="276" t="str">
        <f>IF('Info patients (1)'!CO253&lt;&gt;'Info patients (2)'!CO253,"CHECK","")</f>
        <v/>
      </c>
      <c r="CP253" s="276" t="str">
        <f>IF('Info patients (1)'!CP253&lt;&gt;'Info patients (2)'!CP253,"CHECK","")</f>
        <v/>
      </c>
      <c r="CQ253" s="276" t="str">
        <f>IF('Info patients (1)'!CQ253&lt;&gt;'Info patients (2)'!CQ253,"CHECK","")</f>
        <v/>
      </c>
      <c r="CR253" s="276" t="str">
        <f>IF('Info patients (1)'!CR253&lt;&gt;'Info patients (2)'!CR253,"CHECK","")</f>
        <v/>
      </c>
      <c r="CS253" s="276" t="str">
        <f>IF('Info patients (1)'!CS253&lt;&gt;'Info patients (2)'!CS253,"CHECK","")</f>
        <v/>
      </c>
      <c r="CT253" s="276" t="str">
        <f>IF('Info patients (1)'!CT253&lt;&gt;'Info patients (2)'!CT253,"CHECK","")</f>
        <v/>
      </c>
      <c r="CU253" s="276" t="str">
        <f>IF('Info patients (1)'!CU253&lt;&gt;'Info patients (2)'!CU253,"CHECK","")</f>
        <v/>
      </c>
      <c r="CV253" s="276" t="str">
        <f>IF('Info patients (1)'!CV253&lt;&gt;'Info patients (2)'!CV253,"CHECK","")</f>
        <v/>
      </c>
      <c r="CW253" s="276" t="str">
        <f>IF('Info patients (1)'!CW253&lt;&gt;'Info patients (2)'!CW253,"CHECK","")</f>
        <v/>
      </c>
      <c r="CX253" s="276" t="str">
        <f>IF('Info patients (1)'!CX253&lt;&gt;'Info patients (2)'!CX253,"CHECK","")</f>
        <v/>
      </c>
      <c r="CY253" s="276" t="str">
        <f>IF('Info patients (1)'!CY253&lt;&gt;'Info patients (2)'!CY253,"CHECK","")</f>
        <v/>
      </c>
      <c r="CZ253" s="276" t="str">
        <f>IF('Info patients (1)'!CZ253&lt;&gt;'Info patients (2)'!CZ253,"CHECK","")</f>
        <v/>
      </c>
      <c r="DA253" s="276" t="str">
        <f>IF('Info patients (1)'!DA253&lt;&gt;'Info patients (2)'!DA253,"CHECK","")</f>
        <v/>
      </c>
      <c r="DB253" s="276" t="str">
        <f>IF('Info patients (1)'!DB253&lt;&gt;'Info patients (2)'!DB253,"CHECK","")</f>
        <v/>
      </c>
      <c r="DC253" s="276" t="str">
        <f>IF('Info patients (1)'!DC253&lt;&gt;'Info patients (2)'!DC253,"CHECK","")</f>
        <v/>
      </c>
      <c r="DD253" s="276" t="str">
        <f>IF('Info patients (1)'!DD253&lt;&gt;'Info patients (2)'!DD253,"CHECK","")</f>
        <v/>
      </c>
      <c r="DE253" s="276" t="str">
        <f>IF('Info patients (1)'!DE253&lt;&gt;'Info patients (2)'!DE253,"CHECK","")</f>
        <v/>
      </c>
      <c r="DF253" s="276" t="str">
        <f>IF('Info patients (1)'!DF253&lt;&gt;'Info patients (2)'!DF253,"CHECK","")</f>
        <v/>
      </c>
      <c r="DG253" s="276" t="str">
        <f>IF('Info patients (1)'!DG253&lt;&gt;'Info patients (2)'!DG253,"CHECK","")</f>
        <v/>
      </c>
      <c r="DH253" s="276" t="str">
        <f>IF('Info patients (1)'!DH253&lt;&gt;'Info patients (2)'!DH253,"CHECK","")</f>
        <v/>
      </c>
      <c r="DI253" s="276" t="str">
        <f>IF('Info patients (1)'!DI253&lt;&gt;'Info patients (2)'!DI253,"CHECK","")</f>
        <v/>
      </c>
      <c r="DJ253" s="276" t="str">
        <f>IF('Info patients (1)'!DJ253&lt;&gt;'Info patients (2)'!DJ253,"CHECK","")</f>
        <v/>
      </c>
      <c r="DK253" s="276" t="str">
        <f>IF('Info patients (1)'!DK253&lt;&gt;'Info patients (2)'!DK253,"CHECK","")</f>
        <v/>
      </c>
      <c r="DL253" s="276" t="str">
        <f>IF('Info patients (1)'!DL253&lt;&gt;'Info patients (2)'!DL253,"CHECK","")</f>
        <v/>
      </c>
      <c r="DM253" s="276" t="str">
        <f>IF('Info patients (1)'!DM253&lt;&gt;'Info patients (2)'!DM253,"CHECK","")</f>
        <v/>
      </c>
      <c r="DN253" s="276" t="str">
        <f>IF('Info patients (1)'!DN253&lt;&gt;'Info patients (2)'!DN253,"CHECK","")</f>
        <v/>
      </c>
      <c r="DO253" s="276" t="str">
        <f>IF('Info patients (1)'!DO253&lt;&gt;'Info patients (2)'!DO253,"CHECK","")</f>
        <v/>
      </c>
      <c r="DP253" s="276" t="str">
        <f>IF('Info patients (1)'!DP253&lt;&gt;'Info patients (2)'!DP253,"CHECK","")</f>
        <v/>
      </c>
      <c r="DQ253" s="276" t="str">
        <f>IF('Info patients (1)'!DQ253&lt;&gt;'Info patients (2)'!DQ253,"CHECK","")</f>
        <v/>
      </c>
    </row>
    <row r="254" spans="1:121" s="326" customFormat="1" ht="23.25" customHeight="1" x14ac:dyDescent="0.2">
      <c r="A254" s="276" t="str">
        <f>IF('Info patients (1)'!A254&lt;&gt;'Info patients (2)'!A254,"CHECK","")</f>
        <v/>
      </c>
      <c r="B254" s="276" t="str">
        <f>IF('Info patients (1)'!B254&lt;&gt;'Info patients (2)'!B254,"CHECK","")</f>
        <v/>
      </c>
      <c r="C254" s="276" t="str">
        <f>IF('Info patients (1)'!C254&lt;&gt;'Info patients (2)'!C254,"CHECK","")</f>
        <v/>
      </c>
      <c r="D254" s="276" t="str">
        <f>IF('Info patients (1)'!D254&lt;&gt;'Info patients (2)'!D254,"CHECK","")</f>
        <v/>
      </c>
      <c r="E254" s="276" t="str">
        <f>IF('Info patients (1)'!E254&lt;&gt;'Info patients (2)'!E254,"CHECK","")</f>
        <v/>
      </c>
      <c r="F254" s="276" t="str">
        <f>IF('Info patients (1)'!F254&lt;&gt;'Info patients (2)'!F254,"CHECK","")</f>
        <v/>
      </c>
      <c r="G254" s="276" t="str">
        <f>IF('Info patients (1)'!G254&lt;&gt;'Info patients (2)'!G254,"CHECK","")</f>
        <v/>
      </c>
      <c r="H254" s="276" t="str">
        <f>IF('Info patients (1)'!H254&lt;&gt;'Info patients (2)'!H254,"CHECK","")</f>
        <v/>
      </c>
      <c r="I254" s="276" t="str">
        <f>IF('Info patients (1)'!I254&lt;&gt;'Info patients (2)'!I254,"CHECK","")</f>
        <v/>
      </c>
      <c r="J254" s="276" t="str">
        <f>IF('Info patients (1)'!J254&lt;&gt;'Info patients (2)'!J254,"CHECK","")</f>
        <v/>
      </c>
      <c r="K254" s="276" t="str">
        <f>IF('Info patients (1)'!K254&lt;&gt;'Info patients (2)'!K254,"CHECK","")</f>
        <v/>
      </c>
      <c r="L254" s="276" t="str">
        <f>IF('Info patients (1)'!L254&lt;&gt;'Info patients (2)'!L254,"CHECK","")</f>
        <v/>
      </c>
      <c r="M254" s="276" t="str">
        <f>IF('Info patients (1)'!M254&lt;&gt;'Info patients (2)'!M254,"CHECK","")</f>
        <v/>
      </c>
      <c r="N254" s="276" t="str">
        <f>IF('Info patients (1)'!N254&lt;&gt;'Info patients (2)'!N254,"CHECK","")</f>
        <v/>
      </c>
      <c r="O254" s="276" t="str">
        <f>IF('Info patients (1)'!O254&lt;&gt;'Info patients (2)'!O254,"CHECK","")</f>
        <v/>
      </c>
      <c r="P254" s="276" t="str">
        <f>IF('Info patients (1)'!P254&lt;&gt;'Info patients (2)'!P254,"CHECK","")</f>
        <v/>
      </c>
      <c r="Q254" s="276" t="str">
        <f>IF('Info patients (1)'!Q254&lt;&gt;'Info patients (2)'!Q254,"CHECK","")</f>
        <v/>
      </c>
      <c r="R254" s="276" t="str">
        <f>IF('Info patients (1)'!R254&lt;&gt;'Info patients (2)'!R254,"CHECK","")</f>
        <v/>
      </c>
      <c r="S254" s="276" t="str">
        <f>IF('Info patients (1)'!S254&lt;&gt;'Info patients (2)'!S254,"CHECK","")</f>
        <v/>
      </c>
      <c r="T254" s="276" t="str">
        <f>IF('Info patients (1)'!T254&lt;&gt;'Info patients (2)'!T254,"CHECK","")</f>
        <v/>
      </c>
      <c r="U254" s="276" t="str">
        <f>IF('Info patients (1)'!U254&lt;&gt;'Info patients (2)'!U254,"CHECK","")</f>
        <v/>
      </c>
      <c r="V254" s="276" t="str">
        <f>IF('Info patients (1)'!V254&lt;&gt;'Info patients (2)'!V254,"CHECK","")</f>
        <v/>
      </c>
      <c r="W254" s="276" t="str">
        <f>IF('Info patients (1)'!W254&lt;&gt;'Info patients (2)'!W254,"CHECK","")</f>
        <v/>
      </c>
      <c r="X254" s="276" t="str">
        <f>IF('Info patients (1)'!X254&lt;&gt;'Info patients (2)'!X254,"CHECK","")</f>
        <v/>
      </c>
      <c r="Y254" s="276" t="str">
        <f>IF('Info patients (1)'!Y254&lt;&gt;'Info patients (2)'!Y254,"CHECK","")</f>
        <v/>
      </c>
      <c r="Z254" s="276" t="str">
        <f>IF('Info patients (1)'!Z254&lt;&gt;'Info patients (2)'!Z254,"CHECK","")</f>
        <v/>
      </c>
      <c r="AA254" s="276" t="str">
        <f>IF('Info patients (1)'!AA254&lt;&gt;'Info patients (2)'!AA254,"CHECK","")</f>
        <v/>
      </c>
      <c r="AB254" s="276" t="str">
        <f>IF('Info patients (1)'!AB254&lt;&gt;'Info patients (2)'!AB254,"CHECK","")</f>
        <v/>
      </c>
      <c r="AC254" s="276" t="str">
        <f>IF('Info patients (1)'!AC254&lt;&gt;'Info patients (2)'!AC254,"CHECK","")</f>
        <v/>
      </c>
      <c r="AD254" s="276" t="str">
        <f>IF('Info patients (1)'!AD254&lt;&gt;'Info patients (2)'!AD254,"CHECK","")</f>
        <v/>
      </c>
      <c r="AE254" s="276" t="str">
        <f>IF('Info patients (1)'!AE254&lt;&gt;'Info patients (2)'!AE254,"CHECK","")</f>
        <v/>
      </c>
      <c r="AF254" s="276" t="str">
        <f>IF('Info patients (1)'!AF254&lt;&gt;'Info patients (2)'!AF254,"CHECK","")</f>
        <v/>
      </c>
      <c r="AG254" s="276" t="str">
        <f>IF('Info patients (1)'!AG254&lt;&gt;'Info patients (2)'!AG254,"CHECK","")</f>
        <v/>
      </c>
      <c r="AH254" s="276" t="str">
        <f>IF('Info patients (1)'!AH254&lt;&gt;'Info patients (2)'!AH254,"CHECK","")</f>
        <v/>
      </c>
      <c r="AI254" s="276" t="str">
        <f>IF('Info patients (1)'!AI254&lt;&gt;'Info patients (2)'!AI254,"CHECK","")</f>
        <v/>
      </c>
      <c r="AJ254" s="276" t="str">
        <f>IF('Info patients (1)'!AJ254&lt;&gt;'Info patients (2)'!AJ254,"CHECK","")</f>
        <v/>
      </c>
      <c r="AK254" s="276" t="str">
        <f>IF('Info patients (1)'!AK254&lt;&gt;'Info patients (2)'!AK254,"CHECK","")</f>
        <v/>
      </c>
      <c r="AL254" s="276" t="str">
        <f>IF('Info patients (1)'!AL254&lt;&gt;'Info patients (2)'!AL254,"CHECK","")</f>
        <v/>
      </c>
      <c r="AM254" s="276" t="str">
        <f>IF('Info patients (1)'!AM254&lt;&gt;'Info patients (2)'!AM254,"CHECK","")</f>
        <v/>
      </c>
      <c r="AN254" s="276" t="str">
        <f>IF('Info patients (1)'!AN254&lt;&gt;'Info patients (2)'!AN254,"CHECK","")</f>
        <v/>
      </c>
      <c r="AO254" s="276" t="str">
        <f>IF('Info patients (1)'!AO254&lt;&gt;'Info patients (2)'!AO254,"CHECK","")</f>
        <v/>
      </c>
      <c r="AP254" s="276" t="str">
        <f>IF('Info patients (1)'!AP254&lt;&gt;'Info patients (2)'!AP254,"CHECK","")</f>
        <v/>
      </c>
      <c r="AQ254" s="276" t="str">
        <f>IF('Info patients (1)'!AQ254&lt;&gt;'Info patients (2)'!AQ254,"CHECK","")</f>
        <v/>
      </c>
      <c r="AR254" s="276" t="str">
        <f>IF('Info patients (1)'!AR254&lt;&gt;'Info patients (2)'!AR254,"CHECK","")</f>
        <v/>
      </c>
      <c r="AS254" s="276" t="str">
        <f>IF('Info patients (1)'!AS254&lt;&gt;'Info patients (2)'!AS254,"CHECK","")</f>
        <v/>
      </c>
      <c r="AT254" s="276" t="str">
        <f>IF('Info patients (1)'!AT254&lt;&gt;'Info patients (2)'!AT254,"CHECK","")</f>
        <v/>
      </c>
      <c r="AU254" s="276" t="str">
        <f>IF('Info patients (1)'!AU254&lt;&gt;'Info patients (2)'!AU254,"CHECK","")</f>
        <v/>
      </c>
      <c r="AV254" s="276" t="str">
        <f>IF('Info patients (1)'!AV254&lt;&gt;'Info patients (2)'!AV254,"CHECK","")</f>
        <v/>
      </c>
      <c r="AW254" s="276" t="str">
        <f>IF('Info patients (1)'!AW254&lt;&gt;'Info patients (2)'!AW254,"CHECK","")</f>
        <v/>
      </c>
      <c r="AX254" s="276" t="str">
        <f>IF('Info patients (1)'!AX254&lt;&gt;'Info patients (2)'!AX254,"CHECK","")</f>
        <v/>
      </c>
      <c r="AY254" s="276" t="str">
        <f>IF('Info patients (1)'!AY254&lt;&gt;'Info patients (2)'!AY254,"CHECK","")</f>
        <v/>
      </c>
      <c r="AZ254" s="276" t="str">
        <f>IF('Info patients (1)'!AZ254&lt;&gt;'Info patients (2)'!AZ254,"CHECK","")</f>
        <v/>
      </c>
      <c r="BA254" s="276" t="str">
        <f>IF('Info patients (1)'!BA254&lt;&gt;'Info patients (2)'!BA254,"CHECK","")</f>
        <v/>
      </c>
      <c r="BB254" s="276" t="str">
        <f>IF('Info patients (1)'!BB254&lt;&gt;'Info patients (2)'!BB254,"CHECK","")</f>
        <v/>
      </c>
      <c r="BC254" s="276" t="str">
        <f>IF('Info patients (1)'!BC254&lt;&gt;'Info patients (2)'!BC254,"CHECK","")</f>
        <v/>
      </c>
      <c r="BD254" s="276" t="str">
        <f>IF('Info patients (1)'!BD254&lt;&gt;'Info patients (2)'!BD254,"CHECK","")</f>
        <v/>
      </c>
      <c r="BE254" s="276" t="str">
        <f>IF('Info patients (1)'!BE254&lt;&gt;'Info patients (2)'!BE254,"CHECK","")</f>
        <v/>
      </c>
      <c r="BF254" s="276" t="str">
        <f>IF('Info patients (1)'!BF254&lt;&gt;'Info patients (2)'!BF254,"CHECK","")</f>
        <v/>
      </c>
      <c r="BG254" s="276" t="str">
        <f>IF('Info patients (1)'!BG254&lt;&gt;'Info patients (2)'!BG254,"CHECK","")</f>
        <v/>
      </c>
      <c r="BH254" s="276" t="str">
        <f>IF('Info patients (1)'!BH254&lt;&gt;'Info patients (2)'!BH254,"CHECK","")</f>
        <v/>
      </c>
      <c r="BI254" s="276" t="str">
        <f>IF('Info patients (1)'!BI254&lt;&gt;'Info patients (2)'!BI254,"CHECK","")</f>
        <v/>
      </c>
      <c r="BJ254" s="276" t="str">
        <f>IF('Info patients (1)'!BJ254&lt;&gt;'Info patients (2)'!BJ254,"CHECK","")</f>
        <v/>
      </c>
      <c r="BK254" s="276" t="str">
        <f>IF('Info patients (1)'!BK254&lt;&gt;'Info patients (2)'!BK254,"CHECK","")</f>
        <v/>
      </c>
      <c r="BL254" s="276" t="str">
        <f>IF('Info patients (1)'!BL254&lt;&gt;'Info patients (2)'!BL254,"CHECK","")</f>
        <v/>
      </c>
      <c r="BM254" s="276" t="str">
        <f>IF('Info patients (1)'!BM254&lt;&gt;'Info patients (2)'!BM254,"CHECK","")</f>
        <v/>
      </c>
      <c r="BN254" s="276" t="str">
        <f>IF('Info patients (1)'!BN254&lt;&gt;'Info patients (2)'!BN254,"CHECK","")</f>
        <v/>
      </c>
      <c r="BO254" s="276" t="str">
        <f>IF('Info patients (1)'!BO254&lt;&gt;'Info patients (2)'!BO254,"CHECK","")</f>
        <v/>
      </c>
      <c r="BP254" s="276" t="str">
        <f>IF('Info patients (1)'!BP254&lt;&gt;'Info patients (2)'!BP254,"CHECK","")</f>
        <v/>
      </c>
      <c r="BQ254" s="276" t="str">
        <f>IF('Info patients (1)'!BQ254&lt;&gt;'Info patients (2)'!BQ254,"CHECK","")</f>
        <v/>
      </c>
      <c r="BR254" s="276" t="str">
        <f>IF('Info patients (1)'!BR254&lt;&gt;'Info patients (2)'!BR254,"CHECK","")</f>
        <v/>
      </c>
      <c r="BS254" s="276" t="str">
        <f>IF('Info patients (1)'!BS254&lt;&gt;'Info patients (2)'!BS254,"CHECK","")</f>
        <v/>
      </c>
      <c r="BT254" s="276" t="str">
        <f>IF('Info patients (1)'!BT254&lt;&gt;'Info patients (2)'!BT254,"CHECK","")</f>
        <v/>
      </c>
      <c r="BU254" s="276" t="str">
        <f>IF('Info patients (1)'!BU254&lt;&gt;'Info patients (2)'!BU254,"CHECK","")</f>
        <v/>
      </c>
      <c r="BV254" s="276" t="str">
        <f>IF('Info patients (1)'!BV254&lt;&gt;'Info patients (2)'!BV254,"CHECK","")</f>
        <v/>
      </c>
      <c r="BW254" s="276" t="str">
        <f>IF('Info patients (1)'!BW254&lt;&gt;'Info patients (2)'!BW254,"CHECK","")</f>
        <v/>
      </c>
      <c r="BX254" s="276" t="str">
        <f>IF('Info patients (1)'!BX254&lt;&gt;'Info patients (2)'!BX254,"CHECK","")</f>
        <v/>
      </c>
      <c r="BY254" s="276" t="str">
        <f>IF('Info patients (1)'!BY254&lt;&gt;'Info patients (2)'!BY254,"CHECK","")</f>
        <v/>
      </c>
      <c r="BZ254" s="276" t="str">
        <f>IF('Info patients (1)'!BZ254&lt;&gt;'Info patients (2)'!BZ254,"CHECK","")</f>
        <v/>
      </c>
      <c r="CA254" s="276" t="str">
        <f>IF('Info patients (1)'!CA254&lt;&gt;'Info patients (2)'!CA254,"CHECK","")</f>
        <v/>
      </c>
      <c r="CB254" s="276" t="str">
        <f>IF('Info patients (1)'!CB254&lt;&gt;'Info patients (2)'!CB254,"CHECK","")</f>
        <v/>
      </c>
      <c r="CC254" s="276" t="str">
        <f>IF('Info patients (1)'!CC254&lt;&gt;'Info patients (2)'!CC254,"CHECK","")</f>
        <v/>
      </c>
      <c r="CD254" s="276" t="str">
        <f>IF('Info patients (1)'!CD254&lt;&gt;'Info patients (2)'!CD254,"CHECK","")</f>
        <v/>
      </c>
      <c r="CE254" s="276" t="str">
        <f>IF('Info patients (1)'!CE254&lt;&gt;'Info patients (2)'!CE254,"CHECK","")</f>
        <v/>
      </c>
      <c r="CF254" s="276" t="str">
        <f>IF('Info patients (1)'!CF254&lt;&gt;'Info patients (2)'!CF254,"CHECK","")</f>
        <v/>
      </c>
      <c r="CG254" s="276" t="str">
        <f>IF('Info patients (1)'!CG254&lt;&gt;'Info patients (2)'!CG254,"CHECK","")</f>
        <v/>
      </c>
      <c r="CH254" s="276" t="str">
        <f>IF('Info patients (1)'!CH254&lt;&gt;'Info patients (2)'!CH254,"CHECK","")</f>
        <v/>
      </c>
      <c r="CI254" s="276" t="str">
        <f>IF('Info patients (1)'!CI254&lt;&gt;'Info patients (2)'!CI254,"CHECK","")</f>
        <v/>
      </c>
      <c r="CJ254" s="276" t="str">
        <f>IF('Info patients (1)'!CJ254&lt;&gt;'Info patients (2)'!CJ254,"CHECK","")</f>
        <v/>
      </c>
      <c r="CK254" s="276" t="str">
        <f>IF('Info patients (1)'!CK254&lt;&gt;'Info patients (2)'!CK254,"CHECK","")</f>
        <v/>
      </c>
      <c r="CL254" s="276" t="str">
        <f>IF('Info patients (1)'!CL254&lt;&gt;'Info patients (2)'!CL254,"CHECK","")</f>
        <v/>
      </c>
      <c r="CM254" s="276" t="str">
        <f>IF('Info patients (1)'!CM254&lt;&gt;'Info patients (2)'!CM254,"CHECK","")</f>
        <v/>
      </c>
      <c r="CN254" s="276" t="str">
        <f>IF('Info patients (1)'!CN254&lt;&gt;'Info patients (2)'!CN254,"CHECK","")</f>
        <v/>
      </c>
      <c r="CO254" s="276" t="str">
        <f>IF('Info patients (1)'!CO254&lt;&gt;'Info patients (2)'!CO254,"CHECK","")</f>
        <v/>
      </c>
      <c r="CP254" s="276" t="str">
        <f>IF('Info patients (1)'!CP254&lt;&gt;'Info patients (2)'!CP254,"CHECK","")</f>
        <v/>
      </c>
      <c r="CQ254" s="276" t="str">
        <f>IF('Info patients (1)'!CQ254&lt;&gt;'Info patients (2)'!CQ254,"CHECK","")</f>
        <v/>
      </c>
      <c r="CR254" s="276" t="str">
        <f>IF('Info patients (1)'!CR254&lt;&gt;'Info patients (2)'!CR254,"CHECK","")</f>
        <v/>
      </c>
      <c r="CS254" s="276" t="str">
        <f>IF('Info patients (1)'!CS254&lt;&gt;'Info patients (2)'!CS254,"CHECK","")</f>
        <v/>
      </c>
      <c r="CT254" s="276" t="str">
        <f>IF('Info patients (1)'!CT254&lt;&gt;'Info patients (2)'!CT254,"CHECK","")</f>
        <v/>
      </c>
      <c r="CU254" s="276" t="str">
        <f>IF('Info patients (1)'!CU254&lt;&gt;'Info patients (2)'!CU254,"CHECK","")</f>
        <v/>
      </c>
      <c r="CV254" s="276" t="str">
        <f>IF('Info patients (1)'!CV254&lt;&gt;'Info patients (2)'!CV254,"CHECK","")</f>
        <v/>
      </c>
      <c r="CW254" s="276" t="str">
        <f>IF('Info patients (1)'!CW254&lt;&gt;'Info patients (2)'!CW254,"CHECK","")</f>
        <v/>
      </c>
      <c r="CX254" s="276" t="str">
        <f>IF('Info patients (1)'!CX254&lt;&gt;'Info patients (2)'!CX254,"CHECK","")</f>
        <v/>
      </c>
      <c r="CY254" s="276" t="str">
        <f>IF('Info patients (1)'!CY254&lt;&gt;'Info patients (2)'!CY254,"CHECK","")</f>
        <v/>
      </c>
      <c r="CZ254" s="276" t="str">
        <f>IF('Info patients (1)'!CZ254&lt;&gt;'Info patients (2)'!CZ254,"CHECK","")</f>
        <v/>
      </c>
      <c r="DA254" s="276" t="str">
        <f>IF('Info patients (1)'!DA254&lt;&gt;'Info patients (2)'!DA254,"CHECK","")</f>
        <v/>
      </c>
      <c r="DB254" s="276" t="str">
        <f>IF('Info patients (1)'!DB254&lt;&gt;'Info patients (2)'!DB254,"CHECK","")</f>
        <v/>
      </c>
      <c r="DC254" s="276" t="str">
        <f>IF('Info patients (1)'!DC254&lt;&gt;'Info patients (2)'!DC254,"CHECK","")</f>
        <v/>
      </c>
      <c r="DD254" s="276" t="str">
        <f>IF('Info patients (1)'!DD254&lt;&gt;'Info patients (2)'!DD254,"CHECK","")</f>
        <v/>
      </c>
      <c r="DE254" s="276" t="str">
        <f>IF('Info patients (1)'!DE254&lt;&gt;'Info patients (2)'!DE254,"CHECK","")</f>
        <v/>
      </c>
      <c r="DF254" s="276" t="str">
        <f>IF('Info patients (1)'!DF254&lt;&gt;'Info patients (2)'!DF254,"CHECK","")</f>
        <v/>
      </c>
      <c r="DG254" s="276" t="str">
        <f>IF('Info patients (1)'!DG254&lt;&gt;'Info patients (2)'!DG254,"CHECK","")</f>
        <v/>
      </c>
      <c r="DH254" s="276" t="str">
        <f>IF('Info patients (1)'!DH254&lt;&gt;'Info patients (2)'!DH254,"CHECK","")</f>
        <v/>
      </c>
      <c r="DI254" s="276" t="str">
        <f>IF('Info patients (1)'!DI254&lt;&gt;'Info patients (2)'!DI254,"CHECK","")</f>
        <v/>
      </c>
      <c r="DJ254" s="276" t="str">
        <f>IF('Info patients (1)'!DJ254&lt;&gt;'Info patients (2)'!DJ254,"CHECK","")</f>
        <v/>
      </c>
      <c r="DK254" s="276" t="str">
        <f>IF('Info patients (1)'!DK254&lt;&gt;'Info patients (2)'!DK254,"CHECK","")</f>
        <v/>
      </c>
      <c r="DL254" s="276" t="str">
        <f>IF('Info patients (1)'!DL254&lt;&gt;'Info patients (2)'!DL254,"CHECK","")</f>
        <v/>
      </c>
      <c r="DM254" s="276" t="str">
        <f>IF('Info patients (1)'!DM254&lt;&gt;'Info patients (2)'!DM254,"CHECK","")</f>
        <v/>
      </c>
      <c r="DN254" s="276" t="str">
        <f>IF('Info patients (1)'!DN254&lt;&gt;'Info patients (2)'!DN254,"CHECK","")</f>
        <v/>
      </c>
      <c r="DO254" s="276" t="str">
        <f>IF('Info patients (1)'!DO254&lt;&gt;'Info patients (2)'!DO254,"CHECK","")</f>
        <v/>
      </c>
      <c r="DP254" s="276" t="str">
        <f>IF('Info patients (1)'!DP254&lt;&gt;'Info patients (2)'!DP254,"CHECK","")</f>
        <v/>
      </c>
      <c r="DQ254" s="276" t="str">
        <f>IF('Info patients (1)'!DQ254&lt;&gt;'Info patients (2)'!DQ254,"CHECK","")</f>
        <v/>
      </c>
    </row>
    <row r="255" spans="1:121" s="326" customFormat="1" ht="23.25" customHeight="1" x14ac:dyDescent="0.2">
      <c r="A255" s="276" t="str">
        <f>IF('Info patients (1)'!A255&lt;&gt;'Info patients (2)'!A255,"CHECK","")</f>
        <v/>
      </c>
      <c r="B255" s="276" t="str">
        <f>IF('Info patients (1)'!B255&lt;&gt;'Info patients (2)'!B255,"CHECK","")</f>
        <v/>
      </c>
      <c r="C255" s="276" t="str">
        <f>IF('Info patients (1)'!C255&lt;&gt;'Info patients (2)'!C255,"CHECK","")</f>
        <v/>
      </c>
      <c r="D255" s="276" t="str">
        <f>IF('Info patients (1)'!D255&lt;&gt;'Info patients (2)'!D255,"CHECK","")</f>
        <v/>
      </c>
      <c r="E255" s="276" t="str">
        <f>IF('Info patients (1)'!E255&lt;&gt;'Info patients (2)'!E255,"CHECK","")</f>
        <v/>
      </c>
      <c r="F255" s="276" t="str">
        <f>IF('Info patients (1)'!F255&lt;&gt;'Info patients (2)'!F255,"CHECK","")</f>
        <v/>
      </c>
      <c r="G255" s="276" t="str">
        <f>IF('Info patients (1)'!G255&lt;&gt;'Info patients (2)'!G255,"CHECK","")</f>
        <v/>
      </c>
      <c r="H255" s="276" t="str">
        <f>IF('Info patients (1)'!H255&lt;&gt;'Info patients (2)'!H255,"CHECK","")</f>
        <v/>
      </c>
      <c r="I255" s="276" t="str">
        <f>IF('Info patients (1)'!I255&lt;&gt;'Info patients (2)'!I255,"CHECK","")</f>
        <v/>
      </c>
      <c r="J255" s="276" t="str">
        <f>IF('Info patients (1)'!J255&lt;&gt;'Info patients (2)'!J255,"CHECK","")</f>
        <v/>
      </c>
      <c r="K255" s="276" t="str">
        <f>IF('Info patients (1)'!K255&lt;&gt;'Info patients (2)'!K255,"CHECK","")</f>
        <v/>
      </c>
      <c r="L255" s="276" t="str">
        <f>IF('Info patients (1)'!L255&lt;&gt;'Info patients (2)'!L255,"CHECK","")</f>
        <v/>
      </c>
      <c r="M255" s="276" t="str">
        <f>IF('Info patients (1)'!M255&lt;&gt;'Info patients (2)'!M255,"CHECK","")</f>
        <v/>
      </c>
      <c r="N255" s="276" t="str">
        <f>IF('Info patients (1)'!N255&lt;&gt;'Info patients (2)'!N255,"CHECK","")</f>
        <v/>
      </c>
      <c r="O255" s="276" t="str">
        <f>IF('Info patients (1)'!O255&lt;&gt;'Info patients (2)'!O255,"CHECK","")</f>
        <v/>
      </c>
      <c r="P255" s="276" t="str">
        <f>IF('Info patients (1)'!P255&lt;&gt;'Info patients (2)'!P255,"CHECK","")</f>
        <v/>
      </c>
      <c r="Q255" s="276" t="str">
        <f>IF('Info patients (1)'!Q255&lt;&gt;'Info patients (2)'!Q255,"CHECK","")</f>
        <v/>
      </c>
      <c r="R255" s="276" t="str">
        <f>IF('Info patients (1)'!R255&lt;&gt;'Info patients (2)'!R255,"CHECK","")</f>
        <v/>
      </c>
      <c r="S255" s="276" t="str">
        <f>IF('Info patients (1)'!S255&lt;&gt;'Info patients (2)'!S255,"CHECK","")</f>
        <v/>
      </c>
      <c r="T255" s="276" t="str">
        <f>IF('Info patients (1)'!T255&lt;&gt;'Info patients (2)'!T255,"CHECK","")</f>
        <v/>
      </c>
      <c r="U255" s="276" t="str">
        <f>IF('Info patients (1)'!U255&lt;&gt;'Info patients (2)'!U255,"CHECK","")</f>
        <v/>
      </c>
      <c r="V255" s="276" t="str">
        <f>IF('Info patients (1)'!V255&lt;&gt;'Info patients (2)'!V255,"CHECK","")</f>
        <v/>
      </c>
      <c r="W255" s="276" t="str">
        <f>IF('Info patients (1)'!W255&lt;&gt;'Info patients (2)'!W255,"CHECK","")</f>
        <v/>
      </c>
      <c r="X255" s="276" t="str">
        <f>IF('Info patients (1)'!X255&lt;&gt;'Info patients (2)'!X255,"CHECK","")</f>
        <v/>
      </c>
      <c r="Y255" s="276" t="str">
        <f>IF('Info patients (1)'!Y255&lt;&gt;'Info patients (2)'!Y255,"CHECK","")</f>
        <v/>
      </c>
      <c r="Z255" s="276" t="str">
        <f>IF('Info patients (1)'!Z255&lt;&gt;'Info patients (2)'!Z255,"CHECK","")</f>
        <v/>
      </c>
      <c r="AA255" s="276" t="str">
        <f>IF('Info patients (1)'!AA255&lt;&gt;'Info patients (2)'!AA255,"CHECK","")</f>
        <v/>
      </c>
      <c r="AB255" s="276" t="str">
        <f>IF('Info patients (1)'!AB255&lt;&gt;'Info patients (2)'!AB255,"CHECK","")</f>
        <v/>
      </c>
      <c r="AC255" s="276" t="str">
        <f>IF('Info patients (1)'!AC255&lt;&gt;'Info patients (2)'!AC255,"CHECK","")</f>
        <v/>
      </c>
      <c r="AD255" s="276" t="str">
        <f>IF('Info patients (1)'!AD255&lt;&gt;'Info patients (2)'!AD255,"CHECK","")</f>
        <v/>
      </c>
      <c r="AE255" s="276" t="str">
        <f>IF('Info patients (1)'!AE255&lt;&gt;'Info patients (2)'!AE255,"CHECK","")</f>
        <v/>
      </c>
      <c r="AF255" s="276" t="str">
        <f>IF('Info patients (1)'!AF255&lt;&gt;'Info patients (2)'!AF255,"CHECK","")</f>
        <v/>
      </c>
      <c r="AG255" s="276" t="str">
        <f>IF('Info patients (1)'!AG255&lt;&gt;'Info patients (2)'!AG255,"CHECK","")</f>
        <v/>
      </c>
      <c r="AH255" s="276" t="str">
        <f>IF('Info patients (1)'!AH255&lt;&gt;'Info patients (2)'!AH255,"CHECK","")</f>
        <v/>
      </c>
      <c r="AI255" s="276" t="str">
        <f>IF('Info patients (1)'!AI255&lt;&gt;'Info patients (2)'!AI255,"CHECK","")</f>
        <v/>
      </c>
      <c r="AJ255" s="276" t="str">
        <f>IF('Info patients (1)'!AJ255&lt;&gt;'Info patients (2)'!AJ255,"CHECK","")</f>
        <v/>
      </c>
      <c r="AK255" s="276" t="str">
        <f>IF('Info patients (1)'!AK255&lt;&gt;'Info patients (2)'!AK255,"CHECK","")</f>
        <v/>
      </c>
      <c r="AL255" s="276" t="str">
        <f>IF('Info patients (1)'!AL255&lt;&gt;'Info patients (2)'!AL255,"CHECK","")</f>
        <v/>
      </c>
      <c r="AM255" s="276" t="str">
        <f>IF('Info patients (1)'!AM255&lt;&gt;'Info patients (2)'!AM255,"CHECK","")</f>
        <v/>
      </c>
      <c r="AN255" s="276" t="str">
        <f>IF('Info patients (1)'!AN255&lt;&gt;'Info patients (2)'!AN255,"CHECK","")</f>
        <v/>
      </c>
      <c r="AO255" s="276" t="str">
        <f>IF('Info patients (1)'!AO255&lt;&gt;'Info patients (2)'!AO255,"CHECK","")</f>
        <v/>
      </c>
      <c r="AP255" s="276" t="str">
        <f>IF('Info patients (1)'!AP255&lt;&gt;'Info patients (2)'!AP255,"CHECK","")</f>
        <v/>
      </c>
      <c r="AQ255" s="276" t="str">
        <f>IF('Info patients (1)'!AQ255&lt;&gt;'Info patients (2)'!AQ255,"CHECK","")</f>
        <v/>
      </c>
      <c r="AR255" s="276" t="str">
        <f>IF('Info patients (1)'!AR255&lt;&gt;'Info patients (2)'!AR255,"CHECK","")</f>
        <v/>
      </c>
      <c r="AS255" s="276" t="str">
        <f>IF('Info patients (1)'!AS255&lt;&gt;'Info patients (2)'!AS255,"CHECK","")</f>
        <v/>
      </c>
      <c r="AT255" s="276" t="str">
        <f>IF('Info patients (1)'!AT255&lt;&gt;'Info patients (2)'!AT255,"CHECK","")</f>
        <v/>
      </c>
      <c r="AU255" s="276" t="str">
        <f>IF('Info patients (1)'!AU255&lt;&gt;'Info patients (2)'!AU255,"CHECK","")</f>
        <v/>
      </c>
      <c r="AV255" s="276" t="str">
        <f>IF('Info patients (1)'!AV255&lt;&gt;'Info patients (2)'!AV255,"CHECK","")</f>
        <v/>
      </c>
      <c r="AW255" s="276" t="str">
        <f>IF('Info patients (1)'!AW255&lt;&gt;'Info patients (2)'!AW255,"CHECK","")</f>
        <v/>
      </c>
      <c r="AX255" s="276" t="str">
        <f>IF('Info patients (1)'!AX255&lt;&gt;'Info patients (2)'!AX255,"CHECK","")</f>
        <v/>
      </c>
      <c r="AY255" s="276" t="str">
        <f>IF('Info patients (1)'!AY255&lt;&gt;'Info patients (2)'!AY255,"CHECK","")</f>
        <v/>
      </c>
      <c r="AZ255" s="276" t="str">
        <f>IF('Info patients (1)'!AZ255&lt;&gt;'Info patients (2)'!AZ255,"CHECK","")</f>
        <v/>
      </c>
      <c r="BA255" s="276" t="str">
        <f>IF('Info patients (1)'!BA255&lt;&gt;'Info patients (2)'!BA255,"CHECK","")</f>
        <v/>
      </c>
      <c r="BB255" s="276" t="str">
        <f>IF('Info patients (1)'!BB255&lt;&gt;'Info patients (2)'!BB255,"CHECK","")</f>
        <v/>
      </c>
      <c r="BC255" s="276" t="str">
        <f>IF('Info patients (1)'!BC255&lt;&gt;'Info patients (2)'!BC255,"CHECK","")</f>
        <v/>
      </c>
      <c r="BD255" s="276" t="str">
        <f>IF('Info patients (1)'!BD255&lt;&gt;'Info patients (2)'!BD255,"CHECK","")</f>
        <v/>
      </c>
      <c r="BE255" s="276" t="str">
        <f>IF('Info patients (1)'!BE255&lt;&gt;'Info patients (2)'!BE255,"CHECK","")</f>
        <v/>
      </c>
      <c r="BF255" s="276" t="str">
        <f>IF('Info patients (1)'!BF255&lt;&gt;'Info patients (2)'!BF255,"CHECK","")</f>
        <v/>
      </c>
      <c r="BG255" s="276" t="str">
        <f>IF('Info patients (1)'!BG255&lt;&gt;'Info patients (2)'!BG255,"CHECK","")</f>
        <v/>
      </c>
      <c r="BH255" s="276" t="str">
        <f>IF('Info patients (1)'!BH255&lt;&gt;'Info patients (2)'!BH255,"CHECK","")</f>
        <v/>
      </c>
      <c r="BI255" s="276" t="str">
        <f>IF('Info patients (1)'!BI255&lt;&gt;'Info patients (2)'!BI255,"CHECK","")</f>
        <v/>
      </c>
      <c r="BJ255" s="276" t="str">
        <f>IF('Info patients (1)'!BJ255&lt;&gt;'Info patients (2)'!BJ255,"CHECK","")</f>
        <v/>
      </c>
      <c r="BK255" s="276" t="str">
        <f>IF('Info patients (1)'!BK255&lt;&gt;'Info patients (2)'!BK255,"CHECK","")</f>
        <v/>
      </c>
      <c r="BL255" s="276" t="str">
        <f>IF('Info patients (1)'!BL255&lt;&gt;'Info patients (2)'!BL255,"CHECK","")</f>
        <v/>
      </c>
      <c r="BM255" s="276" t="str">
        <f>IF('Info patients (1)'!BM255&lt;&gt;'Info patients (2)'!BM255,"CHECK","")</f>
        <v/>
      </c>
      <c r="BN255" s="276" t="str">
        <f>IF('Info patients (1)'!BN255&lt;&gt;'Info patients (2)'!BN255,"CHECK","")</f>
        <v/>
      </c>
      <c r="BO255" s="276" t="str">
        <f>IF('Info patients (1)'!BO255&lt;&gt;'Info patients (2)'!BO255,"CHECK","")</f>
        <v/>
      </c>
      <c r="BP255" s="276" t="str">
        <f>IF('Info patients (1)'!BP255&lt;&gt;'Info patients (2)'!BP255,"CHECK","")</f>
        <v/>
      </c>
      <c r="BQ255" s="276" t="str">
        <f>IF('Info patients (1)'!BQ255&lt;&gt;'Info patients (2)'!BQ255,"CHECK","")</f>
        <v/>
      </c>
      <c r="BR255" s="276" t="str">
        <f>IF('Info patients (1)'!BR255&lt;&gt;'Info patients (2)'!BR255,"CHECK","")</f>
        <v/>
      </c>
      <c r="BS255" s="276" t="str">
        <f>IF('Info patients (1)'!BS255&lt;&gt;'Info patients (2)'!BS255,"CHECK","")</f>
        <v/>
      </c>
      <c r="BT255" s="276" t="str">
        <f>IF('Info patients (1)'!BT255&lt;&gt;'Info patients (2)'!BT255,"CHECK","")</f>
        <v/>
      </c>
      <c r="BU255" s="276" t="str">
        <f>IF('Info patients (1)'!BU255&lt;&gt;'Info patients (2)'!BU255,"CHECK","")</f>
        <v/>
      </c>
      <c r="BV255" s="276" t="str">
        <f>IF('Info patients (1)'!BV255&lt;&gt;'Info patients (2)'!BV255,"CHECK","")</f>
        <v/>
      </c>
      <c r="BW255" s="276" t="str">
        <f>IF('Info patients (1)'!BW255&lt;&gt;'Info patients (2)'!BW255,"CHECK","")</f>
        <v/>
      </c>
      <c r="BX255" s="276" t="str">
        <f>IF('Info patients (1)'!BX255&lt;&gt;'Info patients (2)'!BX255,"CHECK","")</f>
        <v/>
      </c>
      <c r="BY255" s="276" t="str">
        <f>IF('Info patients (1)'!BY255&lt;&gt;'Info patients (2)'!BY255,"CHECK","")</f>
        <v/>
      </c>
      <c r="BZ255" s="276" t="str">
        <f>IF('Info patients (1)'!BZ255&lt;&gt;'Info patients (2)'!BZ255,"CHECK","")</f>
        <v/>
      </c>
      <c r="CA255" s="276" t="str">
        <f>IF('Info patients (1)'!CA255&lt;&gt;'Info patients (2)'!CA255,"CHECK","")</f>
        <v/>
      </c>
      <c r="CB255" s="276" t="str">
        <f>IF('Info patients (1)'!CB255&lt;&gt;'Info patients (2)'!CB255,"CHECK","")</f>
        <v/>
      </c>
      <c r="CC255" s="276" t="str">
        <f>IF('Info patients (1)'!CC255&lt;&gt;'Info patients (2)'!CC255,"CHECK","")</f>
        <v/>
      </c>
      <c r="CD255" s="276" t="str">
        <f>IF('Info patients (1)'!CD255&lt;&gt;'Info patients (2)'!CD255,"CHECK","")</f>
        <v/>
      </c>
      <c r="CE255" s="276" t="str">
        <f>IF('Info patients (1)'!CE255&lt;&gt;'Info patients (2)'!CE255,"CHECK","")</f>
        <v/>
      </c>
      <c r="CF255" s="276" t="str">
        <f>IF('Info patients (1)'!CF255&lt;&gt;'Info patients (2)'!CF255,"CHECK","")</f>
        <v/>
      </c>
      <c r="CG255" s="276" t="str">
        <f>IF('Info patients (1)'!CG255&lt;&gt;'Info patients (2)'!CG255,"CHECK","")</f>
        <v/>
      </c>
      <c r="CH255" s="276" t="str">
        <f>IF('Info patients (1)'!CH255&lt;&gt;'Info patients (2)'!CH255,"CHECK","")</f>
        <v/>
      </c>
      <c r="CI255" s="276" t="str">
        <f>IF('Info patients (1)'!CI255&lt;&gt;'Info patients (2)'!CI255,"CHECK","")</f>
        <v/>
      </c>
      <c r="CJ255" s="276" t="str">
        <f>IF('Info patients (1)'!CJ255&lt;&gt;'Info patients (2)'!CJ255,"CHECK","")</f>
        <v/>
      </c>
      <c r="CK255" s="276" t="str">
        <f>IF('Info patients (1)'!CK255&lt;&gt;'Info patients (2)'!CK255,"CHECK","")</f>
        <v/>
      </c>
      <c r="CL255" s="276" t="str">
        <f>IF('Info patients (1)'!CL255&lt;&gt;'Info patients (2)'!CL255,"CHECK","")</f>
        <v/>
      </c>
      <c r="CM255" s="276" t="str">
        <f>IF('Info patients (1)'!CM255&lt;&gt;'Info patients (2)'!CM255,"CHECK","")</f>
        <v/>
      </c>
      <c r="CN255" s="276" t="str">
        <f>IF('Info patients (1)'!CN255&lt;&gt;'Info patients (2)'!CN255,"CHECK","")</f>
        <v/>
      </c>
      <c r="CO255" s="276" t="str">
        <f>IF('Info patients (1)'!CO255&lt;&gt;'Info patients (2)'!CO255,"CHECK","")</f>
        <v/>
      </c>
      <c r="CP255" s="276" t="str">
        <f>IF('Info patients (1)'!CP255&lt;&gt;'Info patients (2)'!CP255,"CHECK","")</f>
        <v/>
      </c>
      <c r="CQ255" s="276" t="str">
        <f>IF('Info patients (1)'!CQ255&lt;&gt;'Info patients (2)'!CQ255,"CHECK","")</f>
        <v/>
      </c>
      <c r="CR255" s="276" t="str">
        <f>IF('Info patients (1)'!CR255&lt;&gt;'Info patients (2)'!CR255,"CHECK","")</f>
        <v/>
      </c>
      <c r="CS255" s="276" t="str">
        <f>IF('Info patients (1)'!CS255&lt;&gt;'Info patients (2)'!CS255,"CHECK","")</f>
        <v/>
      </c>
      <c r="CT255" s="276" t="str">
        <f>IF('Info patients (1)'!CT255&lt;&gt;'Info patients (2)'!CT255,"CHECK","")</f>
        <v/>
      </c>
      <c r="CU255" s="276" t="str">
        <f>IF('Info patients (1)'!CU255&lt;&gt;'Info patients (2)'!CU255,"CHECK","")</f>
        <v/>
      </c>
      <c r="CV255" s="276" t="str">
        <f>IF('Info patients (1)'!CV255&lt;&gt;'Info patients (2)'!CV255,"CHECK","")</f>
        <v/>
      </c>
      <c r="CW255" s="276" t="str">
        <f>IF('Info patients (1)'!CW255&lt;&gt;'Info patients (2)'!CW255,"CHECK","")</f>
        <v/>
      </c>
      <c r="CX255" s="276" t="str">
        <f>IF('Info patients (1)'!CX255&lt;&gt;'Info patients (2)'!CX255,"CHECK","")</f>
        <v/>
      </c>
      <c r="CY255" s="276" t="str">
        <f>IF('Info patients (1)'!CY255&lt;&gt;'Info patients (2)'!CY255,"CHECK","")</f>
        <v/>
      </c>
      <c r="CZ255" s="276" t="str">
        <f>IF('Info patients (1)'!CZ255&lt;&gt;'Info patients (2)'!CZ255,"CHECK","")</f>
        <v/>
      </c>
      <c r="DA255" s="276" t="str">
        <f>IF('Info patients (1)'!DA255&lt;&gt;'Info patients (2)'!DA255,"CHECK","")</f>
        <v/>
      </c>
      <c r="DB255" s="276" t="str">
        <f>IF('Info patients (1)'!DB255&lt;&gt;'Info patients (2)'!DB255,"CHECK","")</f>
        <v/>
      </c>
      <c r="DC255" s="276" t="str">
        <f>IF('Info patients (1)'!DC255&lt;&gt;'Info patients (2)'!DC255,"CHECK","")</f>
        <v/>
      </c>
      <c r="DD255" s="276" t="str">
        <f>IF('Info patients (1)'!DD255&lt;&gt;'Info patients (2)'!DD255,"CHECK","")</f>
        <v/>
      </c>
      <c r="DE255" s="276" t="str">
        <f>IF('Info patients (1)'!DE255&lt;&gt;'Info patients (2)'!DE255,"CHECK","")</f>
        <v/>
      </c>
      <c r="DF255" s="276" t="str">
        <f>IF('Info patients (1)'!DF255&lt;&gt;'Info patients (2)'!DF255,"CHECK","")</f>
        <v/>
      </c>
      <c r="DG255" s="276" t="str">
        <f>IF('Info patients (1)'!DG255&lt;&gt;'Info patients (2)'!DG255,"CHECK","")</f>
        <v/>
      </c>
      <c r="DH255" s="276" t="str">
        <f>IF('Info patients (1)'!DH255&lt;&gt;'Info patients (2)'!DH255,"CHECK","")</f>
        <v/>
      </c>
      <c r="DI255" s="276" t="str">
        <f>IF('Info patients (1)'!DI255&lt;&gt;'Info patients (2)'!DI255,"CHECK","")</f>
        <v/>
      </c>
      <c r="DJ255" s="276" t="str">
        <f>IF('Info patients (1)'!DJ255&lt;&gt;'Info patients (2)'!DJ255,"CHECK","")</f>
        <v/>
      </c>
      <c r="DK255" s="276" t="str">
        <f>IF('Info patients (1)'!DK255&lt;&gt;'Info patients (2)'!DK255,"CHECK","")</f>
        <v/>
      </c>
      <c r="DL255" s="276" t="str">
        <f>IF('Info patients (1)'!DL255&lt;&gt;'Info patients (2)'!DL255,"CHECK","")</f>
        <v/>
      </c>
      <c r="DM255" s="276" t="str">
        <f>IF('Info patients (1)'!DM255&lt;&gt;'Info patients (2)'!DM255,"CHECK","")</f>
        <v/>
      </c>
      <c r="DN255" s="276" t="str">
        <f>IF('Info patients (1)'!DN255&lt;&gt;'Info patients (2)'!DN255,"CHECK","")</f>
        <v/>
      </c>
      <c r="DO255" s="276" t="str">
        <f>IF('Info patients (1)'!DO255&lt;&gt;'Info patients (2)'!DO255,"CHECK","")</f>
        <v/>
      </c>
      <c r="DP255" s="276" t="str">
        <f>IF('Info patients (1)'!DP255&lt;&gt;'Info patients (2)'!DP255,"CHECK","")</f>
        <v/>
      </c>
      <c r="DQ255" s="276" t="str">
        <f>IF('Info patients (1)'!DQ255&lt;&gt;'Info patients (2)'!DQ255,"CHECK","")</f>
        <v/>
      </c>
    </row>
    <row r="256" spans="1:121" s="326" customFormat="1" ht="23.25" customHeight="1" x14ac:dyDescent="0.2">
      <c r="A256" s="276" t="str">
        <f>IF('Info patients (1)'!A256&lt;&gt;'Info patients (2)'!A256,"CHECK","")</f>
        <v/>
      </c>
      <c r="B256" s="276" t="str">
        <f>IF('Info patients (1)'!B256&lt;&gt;'Info patients (2)'!B256,"CHECK","")</f>
        <v/>
      </c>
      <c r="C256" s="276" t="str">
        <f>IF('Info patients (1)'!C256&lt;&gt;'Info patients (2)'!C256,"CHECK","")</f>
        <v/>
      </c>
      <c r="D256" s="276" t="str">
        <f>IF('Info patients (1)'!D256&lt;&gt;'Info patients (2)'!D256,"CHECK","")</f>
        <v/>
      </c>
      <c r="E256" s="276" t="str">
        <f>IF('Info patients (1)'!E256&lt;&gt;'Info patients (2)'!E256,"CHECK","")</f>
        <v/>
      </c>
      <c r="F256" s="276" t="str">
        <f>IF('Info patients (1)'!F256&lt;&gt;'Info patients (2)'!F256,"CHECK","")</f>
        <v/>
      </c>
      <c r="G256" s="276" t="str">
        <f>IF('Info patients (1)'!G256&lt;&gt;'Info patients (2)'!G256,"CHECK","")</f>
        <v/>
      </c>
      <c r="H256" s="276" t="str">
        <f>IF('Info patients (1)'!H256&lt;&gt;'Info patients (2)'!H256,"CHECK","")</f>
        <v/>
      </c>
      <c r="I256" s="276" t="str">
        <f>IF('Info patients (1)'!I256&lt;&gt;'Info patients (2)'!I256,"CHECK","")</f>
        <v/>
      </c>
      <c r="J256" s="276" t="str">
        <f>IF('Info patients (1)'!J256&lt;&gt;'Info patients (2)'!J256,"CHECK","")</f>
        <v/>
      </c>
      <c r="K256" s="276" t="str">
        <f>IF('Info patients (1)'!K256&lt;&gt;'Info patients (2)'!K256,"CHECK","")</f>
        <v/>
      </c>
      <c r="L256" s="276" t="str">
        <f>IF('Info patients (1)'!L256&lt;&gt;'Info patients (2)'!L256,"CHECK","")</f>
        <v/>
      </c>
      <c r="M256" s="276" t="str">
        <f>IF('Info patients (1)'!M256&lt;&gt;'Info patients (2)'!M256,"CHECK","")</f>
        <v/>
      </c>
      <c r="N256" s="276" t="str">
        <f>IF('Info patients (1)'!N256&lt;&gt;'Info patients (2)'!N256,"CHECK","")</f>
        <v/>
      </c>
      <c r="O256" s="276" t="str">
        <f>IF('Info patients (1)'!O256&lt;&gt;'Info patients (2)'!O256,"CHECK","")</f>
        <v/>
      </c>
      <c r="P256" s="276" t="str">
        <f>IF('Info patients (1)'!P256&lt;&gt;'Info patients (2)'!P256,"CHECK","")</f>
        <v/>
      </c>
      <c r="Q256" s="276" t="str">
        <f>IF('Info patients (1)'!Q256&lt;&gt;'Info patients (2)'!Q256,"CHECK","")</f>
        <v/>
      </c>
      <c r="R256" s="276" t="str">
        <f>IF('Info patients (1)'!R256&lt;&gt;'Info patients (2)'!R256,"CHECK","")</f>
        <v/>
      </c>
      <c r="S256" s="276" t="str">
        <f>IF('Info patients (1)'!S256&lt;&gt;'Info patients (2)'!S256,"CHECK","")</f>
        <v/>
      </c>
      <c r="T256" s="276" t="str">
        <f>IF('Info patients (1)'!T256&lt;&gt;'Info patients (2)'!T256,"CHECK","")</f>
        <v/>
      </c>
      <c r="U256" s="276" t="str">
        <f>IF('Info patients (1)'!U256&lt;&gt;'Info patients (2)'!U256,"CHECK","")</f>
        <v/>
      </c>
      <c r="V256" s="276" t="str">
        <f>IF('Info patients (1)'!V256&lt;&gt;'Info patients (2)'!V256,"CHECK","")</f>
        <v/>
      </c>
      <c r="W256" s="276" t="str">
        <f>IF('Info patients (1)'!W256&lt;&gt;'Info patients (2)'!W256,"CHECK","")</f>
        <v/>
      </c>
      <c r="X256" s="276" t="str">
        <f>IF('Info patients (1)'!X256&lt;&gt;'Info patients (2)'!X256,"CHECK","")</f>
        <v/>
      </c>
      <c r="Y256" s="276" t="str">
        <f>IF('Info patients (1)'!Y256&lt;&gt;'Info patients (2)'!Y256,"CHECK","")</f>
        <v/>
      </c>
      <c r="Z256" s="276" t="str">
        <f>IF('Info patients (1)'!Z256&lt;&gt;'Info patients (2)'!Z256,"CHECK","")</f>
        <v/>
      </c>
      <c r="AA256" s="276" t="str">
        <f>IF('Info patients (1)'!AA256&lt;&gt;'Info patients (2)'!AA256,"CHECK","")</f>
        <v/>
      </c>
      <c r="AB256" s="276" t="str">
        <f>IF('Info patients (1)'!AB256&lt;&gt;'Info patients (2)'!AB256,"CHECK","")</f>
        <v/>
      </c>
      <c r="AC256" s="276" t="str">
        <f>IF('Info patients (1)'!AC256&lt;&gt;'Info patients (2)'!AC256,"CHECK","")</f>
        <v/>
      </c>
      <c r="AD256" s="276" t="str">
        <f>IF('Info patients (1)'!AD256&lt;&gt;'Info patients (2)'!AD256,"CHECK","")</f>
        <v/>
      </c>
      <c r="AE256" s="276" t="str">
        <f>IF('Info patients (1)'!AE256&lt;&gt;'Info patients (2)'!AE256,"CHECK","")</f>
        <v/>
      </c>
      <c r="AF256" s="276" t="str">
        <f>IF('Info patients (1)'!AF256&lt;&gt;'Info patients (2)'!AF256,"CHECK","")</f>
        <v/>
      </c>
      <c r="AG256" s="276" t="str">
        <f>IF('Info patients (1)'!AG256&lt;&gt;'Info patients (2)'!AG256,"CHECK","")</f>
        <v/>
      </c>
      <c r="AH256" s="276" t="str">
        <f>IF('Info patients (1)'!AH256&lt;&gt;'Info patients (2)'!AH256,"CHECK","")</f>
        <v/>
      </c>
      <c r="AI256" s="276" t="str">
        <f>IF('Info patients (1)'!AI256&lt;&gt;'Info patients (2)'!AI256,"CHECK","")</f>
        <v/>
      </c>
      <c r="AJ256" s="276" t="str">
        <f>IF('Info patients (1)'!AJ256&lt;&gt;'Info patients (2)'!AJ256,"CHECK","")</f>
        <v/>
      </c>
      <c r="AK256" s="276" t="str">
        <f>IF('Info patients (1)'!AK256&lt;&gt;'Info patients (2)'!AK256,"CHECK","")</f>
        <v/>
      </c>
      <c r="AL256" s="276" t="str">
        <f>IF('Info patients (1)'!AL256&lt;&gt;'Info patients (2)'!AL256,"CHECK","")</f>
        <v/>
      </c>
      <c r="AM256" s="276" t="str">
        <f>IF('Info patients (1)'!AM256&lt;&gt;'Info patients (2)'!AM256,"CHECK","")</f>
        <v/>
      </c>
      <c r="AN256" s="276" t="str">
        <f>IF('Info patients (1)'!AN256&lt;&gt;'Info patients (2)'!AN256,"CHECK","")</f>
        <v/>
      </c>
      <c r="AO256" s="276" t="str">
        <f>IF('Info patients (1)'!AO256&lt;&gt;'Info patients (2)'!AO256,"CHECK","")</f>
        <v/>
      </c>
      <c r="AP256" s="276" t="str">
        <f>IF('Info patients (1)'!AP256&lt;&gt;'Info patients (2)'!AP256,"CHECK","")</f>
        <v/>
      </c>
      <c r="AQ256" s="276" t="str">
        <f>IF('Info patients (1)'!AQ256&lt;&gt;'Info patients (2)'!AQ256,"CHECK","")</f>
        <v/>
      </c>
      <c r="AR256" s="276" t="str">
        <f>IF('Info patients (1)'!AR256&lt;&gt;'Info patients (2)'!AR256,"CHECK","")</f>
        <v/>
      </c>
      <c r="AS256" s="276" t="str">
        <f>IF('Info patients (1)'!AS256&lt;&gt;'Info patients (2)'!AS256,"CHECK","")</f>
        <v/>
      </c>
      <c r="AT256" s="276" t="str">
        <f>IF('Info patients (1)'!AT256&lt;&gt;'Info patients (2)'!AT256,"CHECK","")</f>
        <v/>
      </c>
      <c r="AU256" s="276" t="str">
        <f>IF('Info patients (1)'!AU256&lt;&gt;'Info patients (2)'!AU256,"CHECK","")</f>
        <v/>
      </c>
      <c r="AV256" s="276" t="str">
        <f>IF('Info patients (1)'!AV256&lt;&gt;'Info patients (2)'!AV256,"CHECK","")</f>
        <v/>
      </c>
      <c r="AW256" s="276" t="str">
        <f>IF('Info patients (1)'!AW256&lt;&gt;'Info patients (2)'!AW256,"CHECK","")</f>
        <v/>
      </c>
      <c r="AX256" s="276" t="str">
        <f>IF('Info patients (1)'!AX256&lt;&gt;'Info patients (2)'!AX256,"CHECK","")</f>
        <v/>
      </c>
      <c r="AY256" s="276" t="str">
        <f>IF('Info patients (1)'!AY256&lt;&gt;'Info patients (2)'!AY256,"CHECK","")</f>
        <v/>
      </c>
      <c r="AZ256" s="276" t="str">
        <f>IF('Info patients (1)'!AZ256&lt;&gt;'Info patients (2)'!AZ256,"CHECK","")</f>
        <v/>
      </c>
      <c r="BA256" s="276" t="str">
        <f>IF('Info patients (1)'!BA256&lt;&gt;'Info patients (2)'!BA256,"CHECK","")</f>
        <v/>
      </c>
      <c r="BB256" s="276" t="str">
        <f>IF('Info patients (1)'!BB256&lt;&gt;'Info patients (2)'!BB256,"CHECK","")</f>
        <v/>
      </c>
      <c r="BC256" s="276" t="str">
        <f>IF('Info patients (1)'!BC256&lt;&gt;'Info patients (2)'!BC256,"CHECK","")</f>
        <v/>
      </c>
      <c r="BD256" s="276" t="str">
        <f>IF('Info patients (1)'!BD256&lt;&gt;'Info patients (2)'!BD256,"CHECK","")</f>
        <v/>
      </c>
      <c r="BE256" s="276" t="str">
        <f>IF('Info patients (1)'!BE256&lt;&gt;'Info patients (2)'!BE256,"CHECK","")</f>
        <v/>
      </c>
      <c r="BF256" s="276" t="str">
        <f>IF('Info patients (1)'!BF256&lt;&gt;'Info patients (2)'!BF256,"CHECK","")</f>
        <v/>
      </c>
      <c r="BG256" s="276" t="str">
        <f>IF('Info patients (1)'!BG256&lt;&gt;'Info patients (2)'!BG256,"CHECK","")</f>
        <v/>
      </c>
      <c r="BH256" s="276" t="str">
        <f>IF('Info patients (1)'!BH256&lt;&gt;'Info patients (2)'!BH256,"CHECK","")</f>
        <v/>
      </c>
      <c r="BI256" s="276" t="str">
        <f>IF('Info patients (1)'!BI256&lt;&gt;'Info patients (2)'!BI256,"CHECK","")</f>
        <v/>
      </c>
      <c r="BJ256" s="276" t="str">
        <f>IF('Info patients (1)'!BJ256&lt;&gt;'Info patients (2)'!BJ256,"CHECK","")</f>
        <v/>
      </c>
      <c r="BK256" s="276" t="str">
        <f>IF('Info patients (1)'!BK256&lt;&gt;'Info patients (2)'!BK256,"CHECK","")</f>
        <v/>
      </c>
      <c r="BL256" s="276" t="str">
        <f>IF('Info patients (1)'!BL256&lt;&gt;'Info patients (2)'!BL256,"CHECK","")</f>
        <v/>
      </c>
      <c r="BM256" s="276" t="str">
        <f>IF('Info patients (1)'!BM256&lt;&gt;'Info patients (2)'!BM256,"CHECK","")</f>
        <v/>
      </c>
      <c r="BN256" s="276" t="str">
        <f>IF('Info patients (1)'!BN256&lt;&gt;'Info patients (2)'!BN256,"CHECK","")</f>
        <v/>
      </c>
      <c r="BO256" s="276" t="str">
        <f>IF('Info patients (1)'!BO256&lt;&gt;'Info patients (2)'!BO256,"CHECK","")</f>
        <v/>
      </c>
      <c r="BP256" s="276" t="str">
        <f>IF('Info patients (1)'!BP256&lt;&gt;'Info patients (2)'!BP256,"CHECK","")</f>
        <v/>
      </c>
      <c r="BQ256" s="276" t="str">
        <f>IF('Info patients (1)'!BQ256&lt;&gt;'Info patients (2)'!BQ256,"CHECK","")</f>
        <v/>
      </c>
      <c r="BR256" s="276" t="str">
        <f>IF('Info patients (1)'!BR256&lt;&gt;'Info patients (2)'!BR256,"CHECK","")</f>
        <v/>
      </c>
      <c r="BS256" s="276" t="str">
        <f>IF('Info patients (1)'!BS256&lt;&gt;'Info patients (2)'!BS256,"CHECK","")</f>
        <v/>
      </c>
      <c r="BT256" s="276" t="str">
        <f>IF('Info patients (1)'!BT256&lt;&gt;'Info patients (2)'!BT256,"CHECK","")</f>
        <v/>
      </c>
      <c r="BU256" s="276" t="str">
        <f>IF('Info patients (1)'!BU256&lt;&gt;'Info patients (2)'!BU256,"CHECK","")</f>
        <v/>
      </c>
      <c r="BV256" s="276" t="str">
        <f>IF('Info patients (1)'!BV256&lt;&gt;'Info patients (2)'!BV256,"CHECK","")</f>
        <v/>
      </c>
      <c r="BW256" s="276" t="str">
        <f>IF('Info patients (1)'!BW256&lt;&gt;'Info patients (2)'!BW256,"CHECK","")</f>
        <v/>
      </c>
      <c r="BX256" s="276" t="str">
        <f>IF('Info patients (1)'!BX256&lt;&gt;'Info patients (2)'!BX256,"CHECK","")</f>
        <v/>
      </c>
      <c r="BY256" s="276" t="str">
        <f>IF('Info patients (1)'!BY256&lt;&gt;'Info patients (2)'!BY256,"CHECK","")</f>
        <v/>
      </c>
      <c r="BZ256" s="276" t="str">
        <f>IF('Info patients (1)'!BZ256&lt;&gt;'Info patients (2)'!BZ256,"CHECK","")</f>
        <v/>
      </c>
      <c r="CA256" s="276" t="str">
        <f>IF('Info patients (1)'!CA256&lt;&gt;'Info patients (2)'!CA256,"CHECK","")</f>
        <v/>
      </c>
      <c r="CB256" s="276" t="str">
        <f>IF('Info patients (1)'!CB256&lt;&gt;'Info patients (2)'!CB256,"CHECK","")</f>
        <v/>
      </c>
      <c r="CC256" s="276" t="str">
        <f>IF('Info patients (1)'!CC256&lt;&gt;'Info patients (2)'!CC256,"CHECK","")</f>
        <v/>
      </c>
      <c r="CD256" s="276" t="str">
        <f>IF('Info patients (1)'!CD256&lt;&gt;'Info patients (2)'!CD256,"CHECK","")</f>
        <v/>
      </c>
      <c r="CE256" s="276" t="str">
        <f>IF('Info patients (1)'!CE256&lt;&gt;'Info patients (2)'!CE256,"CHECK","")</f>
        <v/>
      </c>
      <c r="CF256" s="276" t="str">
        <f>IF('Info patients (1)'!CF256&lt;&gt;'Info patients (2)'!CF256,"CHECK","")</f>
        <v/>
      </c>
      <c r="CG256" s="276" t="str">
        <f>IF('Info patients (1)'!CG256&lt;&gt;'Info patients (2)'!CG256,"CHECK","")</f>
        <v/>
      </c>
      <c r="CH256" s="276" t="str">
        <f>IF('Info patients (1)'!CH256&lt;&gt;'Info patients (2)'!CH256,"CHECK","")</f>
        <v/>
      </c>
      <c r="CI256" s="276" t="str">
        <f>IF('Info patients (1)'!CI256&lt;&gt;'Info patients (2)'!CI256,"CHECK","")</f>
        <v/>
      </c>
      <c r="CJ256" s="276" t="str">
        <f>IF('Info patients (1)'!CJ256&lt;&gt;'Info patients (2)'!CJ256,"CHECK","")</f>
        <v/>
      </c>
      <c r="CK256" s="276" t="str">
        <f>IF('Info patients (1)'!CK256&lt;&gt;'Info patients (2)'!CK256,"CHECK","")</f>
        <v/>
      </c>
      <c r="CL256" s="276" t="str">
        <f>IF('Info patients (1)'!CL256&lt;&gt;'Info patients (2)'!CL256,"CHECK","")</f>
        <v/>
      </c>
      <c r="CM256" s="276" t="str">
        <f>IF('Info patients (1)'!CM256&lt;&gt;'Info patients (2)'!CM256,"CHECK","")</f>
        <v/>
      </c>
      <c r="CN256" s="276" t="str">
        <f>IF('Info patients (1)'!CN256&lt;&gt;'Info patients (2)'!CN256,"CHECK","")</f>
        <v/>
      </c>
      <c r="CO256" s="276" t="str">
        <f>IF('Info patients (1)'!CO256&lt;&gt;'Info patients (2)'!CO256,"CHECK","")</f>
        <v/>
      </c>
      <c r="CP256" s="276" t="str">
        <f>IF('Info patients (1)'!CP256&lt;&gt;'Info patients (2)'!CP256,"CHECK","")</f>
        <v/>
      </c>
      <c r="CQ256" s="276" t="str">
        <f>IF('Info patients (1)'!CQ256&lt;&gt;'Info patients (2)'!CQ256,"CHECK","")</f>
        <v/>
      </c>
      <c r="CR256" s="276" t="str">
        <f>IF('Info patients (1)'!CR256&lt;&gt;'Info patients (2)'!CR256,"CHECK","")</f>
        <v/>
      </c>
      <c r="CS256" s="276" t="str">
        <f>IF('Info patients (1)'!CS256&lt;&gt;'Info patients (2)'!CS256,"CHECK","")</f>
        <v/>
      </c>
      <c r="CT256" s="276" t="str">
        <f>IF('Info patients (1)'!CT256&lt;&gt;'Info patients (2)'!CT256,"CHECK","")</f>
        <v/>
      </c>
      <c r="CU256" s="276" t="str">
        <f>IF('Info patients (1)'!CU256&lt;&gt;'Info patients (2)'!CU256,"CHECK","")</f>
        <v/>
      </c>
      <c r="CV256" s="276" t="str">
        <f>IF('Info patients (1)'!CV256&lt;&gt;'Info patients (2)'!CV256,"CHECK","")</f>
        <v/>
      </c>
      <c r="CW256" s="276" t="str">
        <f>IF('Info patients (1)'!CW256&lt;&gt;'Info patients (2)'!CW256,"CHECK","")</f>
        <v/>
      </c>
      <c r="CX256" s="276" t="str">
        <f>IF('Info patients (1)'!CX256&lt;&gt;'Info patients (2)'!CX256,"CHECK","")</f>
        <v/>
      </c>
      <c r="CY256" s="276" t="str">
        <f>IF('Info patients (1)'!CY256&lt;&gt;'Info patients (2)'!CY256,"CHECK","")</f>
        <v/>
      </c>
      <c r="CZ256" s="276" t="str">
        <f>IF('Info patients (1)'!CZ256&lt;&gt;'Info patients (2)'!CZ256,"CHECK","")</f>
        <v/>
      </c>
      <c r="DA256" s="276" t="str">
        <f>IF('Info patients (1)'!DA256&lt;&gt;'Info patients (2)'!DA256,"CHECK","")</f>
        <v/>
      </c>
      <c r="DB256" s="276" t="str">
        <f>IF('Info patients (1)'!DB256&lt;&gt;'Info patients (2)'!DB256,"CHECK","")</f>
        <v/>
      </c>
      <c r="DC256" s="276" t="str">
        <f>IF('Info patients (1)'!DC256&lt;&gt;'Info patients (2)'!DC256,"CHECK","")</f>
        <v/>
      </c>
      <c r="DD256" s="276" t="str">
        <f>IF('Info patients (1)'!DD256&lt;&gt;'Info patients (2)'!DD256,"CHECK","")</f>
        <v/>
      </c>
      <c r="DE256" s="276" t="str">
        <f>IF('Info patients (1)'!DE256&lt;&gt;'Info patients (2)'!DE256,"CHECK","")</f>
        <v/>
      </c>
      <c r="DF256" s="276" t="str">
        <f>IF('Info patients (1)'!DF256&lt;&gt;'Info patients (2)'!DF256,"CHECK","")</f>
        <v/>
      </c>
      <c r="DG256" s="276" t="str">
        <f>IF('Info patients (1)'!DG256&lt;&gt;'Info patients (2)'!DG256,"CHECK","")</f>
        <v/>
      </c>
      <c r="DH256" s="276" t="str">
        <f>IF('Info patients (1)'!DH256&lt;&gt;'Info patients (2)'!DH256,"CHECK","")</f>
        <v/>
      </c>
      <c r="DI256" s="276" t="str">
        <f>IF('Info patients (1)'!DI256&lt;&gt;'Info patients (2)'!DI256,"CHECK","")</f>
        <v/>
      </c>
      <c r="DJ256" s="276" t="str">
        <f>IF('Info patients (1)'!DJ256&lt;&gt;'Info patients (2)'!DJ256,"CHECK","")</f>
        <v/>
      </c>
      <c r="DK256" s="276" t="str">
        <f>IF('Info patients (1)'!DK256&lt;&gt;'Info patients (2)'!DK256,"CHECK","")</f>
        <v/>
      </c>
      <c r="DL256" s="276" t="str">
        <f>IF('Info patients (1)'!DL256&lt;&gt;'Info patients (2)'!DL256,"CHECK","")</f>
        <v/>
      </c>
      <c r="DM256" s="276" t="str">
        <f>IF('Info patients (1)'!DM256&lt;&gt;'Info patients (2)'!DM256,"CHECK","")</f>
        <v/>
      </c>
      <c r="DN256" s="276" t="str">
        <f>IF('Info patients (1)'!DN256&lt;&gt;'Info patients (2)'!DN256,"CHECK","")</f>
        <v/>
      </c>
      <c r="DO256" s="276" t="str">
        <f>IF('Info patients (1)'!DO256&lt;&gt;'Info patients (2)'!DO256,"CHECK","")</f>
        <v/>
      </c>
      <c r="DP256" s="276" t="str">
        <f>IF('Info patients (1)'!DP256&lt;&gt;'Info patients (2)'!DP256,"CHECK","")</f>
        <v/>
      </c>
      <c r="DQ256" s="276" t="str">
        <f>IF('Info patients (1)'!DQ256&lt;&gt;'Info patients (2)'!DQ256,"CHECK","")</f>
        <v/>
      </c>
    </row>
    <row r="257" spans="1:121" s="326" customFormat="1" ht="23.25" customHeight="1" x14ac:dyDescent="0.2">
      <c r="A257" s="276" t="str">
        <f>IF('Info patients (1)'!A257&lt;&gt;'Info patients (2)'!A257,"CHECK","")</f>
        <v/>
      </c>
      <c r="B257" s="276" t="str">
        <f>IF('Info patients (1)'!B257&lt;&gt;'Info patients (2)'!B257,"CHECK","")</f>
        <v/>
      </c>
      <c r="C257" s="276" t="str">
        <f>IF('Info patients (1)'!C257&lt;&gt;'Info patients (2)'!C257,"CHECK","")</f>
        <v/>
      </c>
      <c r="D257" s="276" t="str">
        <f>IF('Info patients (1)'!D257&lt;&gt;'Info patients (2)'!D257,"CHECK","")</f>
        <v/>
      </c>
      <c r="E257" s="276" t="str">
        <f>IF('Info patients (1)'!E257&lt;&gt;'Info patients (2)'!E257,"CHECK","")</f>
        <v/>
      </c>
      <c r="F257" s="276" t="str">
        <f>IF('Info patients (1)'!F257&lt;&gt;'Info patients (2)'!F257,"CHECK","")</f>
        <v/>
      </c>
      <c r="G257" s="276" t="str">
        <f>IF('Info patients (1)'!G257&lt;&gt;'Info patients (2)'!G257,"CHECK","")</f>
        <v/>
      </c>
      <c r="H257" s="276" t="str">
        <f>IF('Info patients (1)'!H257&lt;&gt;'Info patients (2)'!H257,"CHECK","")</f>
        <v/>
      </c>
      <c r="I257" s="276" t="str">
        <f>IF('Info patients (1)'!I257&lt;&gt;'Info patients (2)'!I257,"CHECK","")</f>
        <v/>
      </c>
      <c r="J257" s="276" t="str">
        <f>IF('Info patients (1)'!J257&lt;&gt;'Info patients (2)'!J257,"CHECK","")</f>
        <v/>
      </c>
      <c r="K257" s="276" t="str">
        <f>IF('Info patients (1)'!K257&lt;&gt;'Info patients (2)'!K257,"CHECK","")</f>
        <v/>
      </c>
      <c r="L257" s="276" t="str">
        <f>IF('Info patients (1)'!L257&lt;&gt;'Info patients (2)'!L257,"CHECK","")</f>
        <v/>
      </c>
      <c r="M257" s="276" t="str">
        <f>IF('Info patients (1)'!M257&lt;&gt;'Info patients (2)'!M257,"CHECK","")</f>
        <v/>
      </c>
      <c r="N257" s="276" t="str">
        <f>IF('Info patients (1)'!N257&lt;&gt;'Info patients (2)'!N257,"CHECK","")</f>
        <v/>
      </c>
      <c r="O257" s="276" t="str">
        <f>IF('Info patients (1)'!O257&lt;&gt;'Info patients (2)'!O257,"CHECK","")</f>
        <v/>
      </c>
      <c r="P257" s="276" t="str">
        <f>IF('Info patients (1)'!P257&lt;&gt;'Info patients (2)'!P257,"CHECK","")</f>
        <v/>
      </c>
      <c r="Q257" s="276" t="str">
        <f>IF('Info patients (1)'!Q257&lt;&gt;'Info patients (2)'!Q257,"CHECK","")</f>
        <v/>
      </c>
      <c r="R257" s="276" t="str">
        <f>IF('Info patients (1)'!R257&lt;&gt;'Info patients (2)'!R257,"CHECK","")</f>
        <v/>
      </c>
      <c r="S257" s="276" t="str">
        <f>IF('Info patients (1)'!S257&lt;&gt;'Info patients (2)'!S257,"CHECK","")</f>
        <v/>
      </c>
      <c r="T257" s="276" t="str">
        <f>IF('Info patients (1)'!T257&lt;&gt;'Info patients (2)'!T257,"CHECK","")</f>
        <v/>
      </c>
      <c r="U257" s="276" t="str">
        <f>IF('Info patients (1)'!U257&lt;&gt;'Info patients (2)'!U257,"CHECK","")</f>
        <v/>
      </c>
      <c r="V257" s="276" t="str">
        <f>IF('Info patients (1)'!V257&lt;&gt;'Info patients (2)'!V257,"CHECK","")</f>
        <v/>
      </c>
      <c r="W257" s="276" t="str">
        <f>IF('Info patients (1)'!W257&lt;&gt;'Info patients (2)'!W257,"CHECK","")</f>
        <v/>
      </c>
      <c r="X257" s="276" t="str">
        <f>IF('Info patients (1)'!X257&lt;&gt;'Info patients (2)'!X257,"CHECK","")</f>
        <v/>
      </c>
      <c r="Y257" s="276" t="str">
        <f>IF('Info patients (1)'!Y257&lt;&gt;'Info patients (2)'!Y257,"CHECK","")</f>
        <v/>
      </c>
      <c r="Z257" s="276" t="str">
        <f>IF('Info patients (1)'!Z257&lt;&gt;'Info patients (2)'!Z257,"CHECK","")</f>
        <v/>
      </c>
      <c r="AA257" s="276" t="str">
        <f>IF('Info patients (1)'!AA257&lt;&gt;'Info patients (2)'!AA257,"CHECK","")</f>
        <v/>
      </c>
      <c r="AB257" s="276" t="str">
        <f>IF('Info patients (1)'!AB257&lt;&gt;'Info patients (2)'!AB257,"CHECK","")</f>
        <v/>
      </c>
      <c r="AC257" s="276" t="str">
        <f>IF('Info patients (1)'!AC257&lt;&gt;'Info patients (2)'!AC257,"CHECK","")</f>
        <v/>
      </c>
      <c r="AD257" s="276" t="str">
        <f>IF('Info patients (1)'!AD257&lt;&gt;'Info patients (2)'!AD257,"CHECK","")</f>
        <v/>
      </c>
      <c r="AE257" s="276" t="str">
        <f>IF('Info patients (1)'!AE257&lt;&gt;'Info patients (2)'!AE257,"CHECK","")</f>
        <v/>
      </c>
      <c r="AF257" s="276" t="str">
        <f>IF('Info patients (1)'!AF257&lt;&gt;'Info patients (2)'!AF257,"CHECK","")</f>
        <v/>
      </c>
      <c r="AG257" s="276" t="str">
        <f>IF('Info patients (1)'!AG257&lt;&gt;'Info patients (2)'!AG257,"CHECK","")</f>
        <v/>
      </c>
      <c r="AH257" s="276" t="str">
        <f>IF('Info patients (1)'!AH257&lt;&gt;'Info patients (2)'!AH257,"CHECK","")</f>
        <v/>
      </c>
      <c r="AI257" s="276" t="str">
        <f>IF('Info patients (1)'!AI257&lt;&gt;'Info patients (2)'!AI257,"CHECK","")</f>
        <v/>
      </c>
      <c r="AJ257" s="276" t="str">
        <f>IF('Info patients (1)'!AJ257&lt;&gt;'Info patients (2)'!AJ257,"CHECK","")</f>
        <v/>
      </c>
      <c r="AK257" s="276" t="str">
        <f>IF('Info patients (1)'!AK257&lt;&gt;'Info patients (2)'!AK257,"CHECK","")</f>
        <v/>
      </c>
      <c r="AL257" s="276" t="str">
        <f>IF('Info patients (1)'!AL257&lt;&gt;'Info patients (2)'!AL257,"CHECK","")</f>
        <v/>
      </c>
      <c r="AM257" s="276" t="str">
        <f>IF('Info patients (1)'!AM257&lt;&gt;'Info patients (2)'!AM257,"CHECK","")</f>
        <v/>
      </c>
      <c r="AN257" s="276" t="str">
        <f>IF('Info patients (1)'!AN257&lt;&gt;'Info patients (2)'!AN257,"CHECK","")</f>
        <v/>
      </c>
      <c r="AO257" s="276" t="str">
        <f>IF('Info patients (1)'!AO257&lt;&gt;'Info patients (2)'!AO257,"CHECK","")</f>
        <v/>
      </c>
      <c r="AP257" s="276" t="str">
        <f>IF('Info patients (1)'!AP257&lt;&gt;'Info patients (2)'!AP257,"CHECK","")</f>
        <v/>
      </c>
      <c r="AQ257" s="276" t="str">
        <f>IF('Info patients (1)'!AQ257&lt;&gt;'Info patients (2)'!AQ257,"CHECK","")</f>
        <v/>
      </c>
      <c r="AR257" s="276" t="str">
        <f>IF('Info patients (1)'!AR257&lt;&gt;'Info patients (2)'!AR257,"CHECK","")</f>
        <v/>
      </c>
      <c r="AS257" s="276" t="str">
        <f>IF('Info patients (1)'!AS257&lt;&gt;'Info patients (2)'!AS257,"CHECK","")</f>
        <v/>
      </c>
      <c r="AT257" s="276" t="str">
        <f>IF('Info patients (1)'!AT257&lt;&gt;'Info patients (2)'!AT257,"CHECK","")</f>
        <v/>
      </c>
      <c r="AU257" s="276" t="str">
        <f>IF('Info patients (1)'!AU257&lt;&gt;'Info patients (2)'!AU257,"CHECK","")</f>
        <v/>
      </c>
      <c r="AV257" s="276" t="str">
        <f>IF('Info patients (1)'!AV257&lt;&gt;'Info patients (2)'!AV257,"CHECK","")</f>
        <v/>
      </c>
      <c r="AW257" s="276" t="str">
        <f>IF('Info patients (1)'!AW257&lt;&gt;'Info patients (2)'!AW257,"CHECK","")</f>
        <v/>
      </c>
      <c r="AX257" s="276" t="str">
        <f>IF('Info patients (1)'!AX257&lt;&gt;'Info patients (2)'!AX257,"CHECK","")</f>
        <v/>
      </c>
      <c r="AY257" s="276" t="str">
        <f>IF('Info patients (1)'!AY257&lt;&gt;'Info patients (2)'!AY257,"CHECK","")</f>
        <v/>
      </c>
      <c r="AZ257" s="276" t="str">
        <f>IF('Info patients (1)'!AZ257&lt;&gt;'Info patients (2)'!AZ257,"CHECK","")</f>
        <v/>
      </c>
      <c r="BA257" s="276" t="str">
        <f>IF('Info patients (1)'!BA257&lt;&gt;'Info patients (2)'!BA257,"CHECK","")</f>
        <v/>
      </c>
      <c r="BB257" s="276" t="str">
        <f>IF('Info patients (1)'!BB257&lt;&gt;'Info patients (2)'!BB257,"CHECK","")</f>
        <v/>
      </c>
      <c r="BC257" s="276" t="str">
        <f>IF('Info patients (1)'!BC257&lt;&gt;'Info patients (2)'!BC257,"CHECK","")</f>
        <v/>
      </c>
      <c r="BD257" s="276" t="str">
        <f>IF('Info patients (1)'!BD257&lt;&gt;'Info patients (2)'!BD257,"CHECK","")</f>
        <v/>
      </c>
      <c r="BE257" s="276" t="str">
        <f>IF('Info patients (1)'!BE257&lt;&gt;'Info patients (2)'!BE257,"CHECK","")</f>
        <v/>
      </c>
      <c r="BF257" s="276" t="str">
        <f>IF('Info patients (1)'!BF257&lt;&gt;'Info patients (2)'!BF257,"CHECK","")</f>
        <v/>
      </c>
      <c r="BG257" s="276" t="str">
        <f>IF('Info patients (1)'!BG257&lt;&gt;'Info patients (2)'!BG257,"CHECK","")</f>
        <v/>
      </c>
      <c r="BH257" s="276" t="str">
        <f>IF('Info patients (1)'!BH257&lt;&gt;'Info patients (2)'!BH257,"CHECK","")</f>
        <v/>
      </c>
      <c r="BI257" s="276" t="str">
        <f>IF('Info patients (1)'!BI257&lt;&gt;'Info patients (2)'!BI257,"CHECK","")</f>
        <v/>
      </c>
      <c r="BJ257" s="276" t="str">
        <f>IF('Info patients (1)'!BJ257&lt;&gt;'Info patients (2)'!BJ257,"CHECK","")</f>
        <v/>
      </c>
      <c r="BK257" s="276" t="str">
        <f>IF('Info patients (1)'!BK257&lt;&gt;'Info patients (2)'!BK257,"CHECK","")</f>
        <v/>
      </c>
      <c r="BL257" s="276" t="str">
        <f>IF('Info patients (1)'!BL257&lt;&gt;'Info patients (2)'!BL257,"CHECK","")</f>
        <v/>
      </c>
      <c r="BM257" s="276" t="str">
        <f>IF('Info patients (1)'!BM257&lt;&gt;'Info patients (2)'!BM257,"CHECK","")</f>
        <v/>
      </c>
      <c r="BN257" s="276" t="str">
        <f>IF('Info patients (1)'!BN257&lt;&gt;'Info patients (2)'!BN257,"CHECK","")</f>
        <v/>
      </c>
      <c r="BO257" s="276" t="str">
        <f>IF('Info patients (1)'!BO257&lt;&gt;'Info patients (2)'!BO257,"CHECK","")</f>
        <v/>
      </c>
      <c r="BP257" s="276" t="str">
        <f>IF('Info patients (1)'!BP257&lt;&gt;'Info patients (2)'!BP257,"CHECK","")</f>
        <v/>
      </c>
      <c r="BQ257" s="276" t="str">
        <f>IF('Info patients (1)'!BQ257&lt;&gt;'Info patients (2)'!BQ257,"CHECK","")</f>
        <v/>
      </c>
      <c r="BR257" s="276" t="str">
        <f>IF('Info patients (1)'!BR257&lt;&gt;'Info patients (2)'!BR257,"CHECK","")</f>
        <v/>
      </c>
      <c r="BS257" s="276" t="str">
        <f>IF('Info patients (1)'!BS257&lt;&gt;'Info patients (2)'!BS257,"CHECK","")</f>
        <v/>
      </c>
      <c r="BT257" s="276" t="str">
        <f>IF('Info patients (1)'!BT257&lt;&gt;'Info patients (2)'!BT257,"CHECK","")</f>
        <v/>
      </c>
      <c r="BU257" s="276" t="str">
        <f>IF('Info patients (1)'!BU257&lt;&gt;'Info patients (2)'!BU257,"CHECK","")</f>
        <v/>
      </c>
      <c r="BV257" s="276" t="str">
        <f>IF('Info patients (1)'!BV257&lt;&gt;'Info patients (2)'!BV257,"CHECK","")</f>
        <v/>
      </c>
      <c r="BW257" s="276" t="str">
        <f>IF('Info patients (1)'!BW257&lt;&gt;'Info patients (2)'!BW257,"CHECK","")</f>
        <v/>
      </c>
      <c r="BX257" s="276" t="str">
        <f>IF('Info patients (1)'!BX257&lt;&gt;'Info patients (2)'!BX257,"CHECK","")</f>
        <v/>
      </c>
      <c r="BY257" s="276" t="str">
        <f>IF('Info patients (1)'!BY257&lt;&gt;'Info patients (2)'!BY257,"CHECK","")</f>
        <v/>
      </c>
      <c r="BZ257" s="276" t="str">
        <f>IF('Info patients (1)'!BZ257&lt;&gt;'Info patients (2)'!BZ257,"CHECK","")</f>
        <v/>
      </c>
      <c r="CA257" s="276" t="str">
        <f>IF('Info patients (1)'!CA257&lt;&gt;'Info patients (2)'!CA257,"CHECK","")</f>
        <v/>
      </c>
      <c r="CB257" s="276" t="str">
        <f>IF('Info patients (1)'!CB257&lt;&gt;'Info patients (2)'!CB257,"CHECK","")</f>
        <v/>
      </c>
      <c r="CC257" s="276" t="str">
        <f>IF('Info patients (1)'!CC257&lt;&gt;'Info patients (2)'!CC257,"CHECK","")</f>
        <v/>
      </c>
      <c r="CD257" s="276" t="str">
        <f>IF('Info patients (1)'!CD257&lt;&gt;'Info patients (2)'!CD257,"CHECK","")</f>
        <v/>
      </c>
      <c r="CE257" s="276" t="str">
        <f>IF('Info patients (1)'!CE257&lt;&gt;'Info patients (2)'!CE257,"CHECK","")</f>
        <v/>
      </c>
      <c r="CF257" s="276" t="str">
        <f>IF('Info patients (1)'!CF257&lt;&gt;'Info patients (2)'!CF257,"CHECK","")</f>
        <v/>
      </c>
      <c r="CG257" s="276" t="str">
        <f>IF('Info patients (1)'!CG257&lt;&gt;'Info patients (2)'!CG257,"CHECK","")</f>
        <v/>
      </c>
      <c r="CH257" s="276" t="str">
        <f>IF('Info patients (1)'!CH257&lt;&gt;'Info patients (2)'!CH257,"CHECK","")</f>
        <v/>
      </c>
      <c r="CI257" s="276" t="str">
        <f>IF('Info patients (1)'!CI257&lt;&gt;'Info patients (2)'!CI257,"CHECK","")</f>
        <v/>
      </c>
      <c r="CJ257" s="276" t="str">
        <f>IF('Info patients (1)'!CJ257&lt;&gt;'Info patients (2)'!CJ257,"CHECK","")</f>
        <v/>
      </c>
      <c r="CK257" s="276" t="str">
        <f>IF('Info patients (1)'!CK257&lt;&gt;'Info patients (2)'!CK257,"CHECK","")</f>
        <v/>
      </c>
      <c r="CL257" s="276" t="str">
        <f>IF('Info patients (1)'!CL257&lt;&gt;'Info patients (2)'!CL257,"CHECK","")</f>
        <v/>
      </c>
      <c r="CM257" s="276" t="str">
        <f>IF('Info patients (1)'!CM257&lt;&gt;'Info patients (2)'!CM257,"CHECK","")</f>
        <v/>
      </c>
      <c r="CN257" s="276" t="str">
        <f>IF('Info patients (1)'!CN257&lt;&gt;'Info patients (2)'!CN257,"CHECK","")</f>
        <v/>
      </c>
      <c r="CO257" s="276" t="str">
        <f>IF('Info patients (1)'!CO257&lt;&gt;'Info patients (2)'!CO257,"CHECK","")</f>
        <v/>
      </c>
      <c r="CP257" s="276" t="str">
        <f>IF('Info patients (1)'!CP257&lt;&gt;'Info patients (2)'!CP257,"CHECK","")</f>
        <v/>
      </c>
      <c r="CQ257" s="276" t="str">
        <f>IF('Info patients (1)'!CQ257&lt;&gt;'Info patients (2)'!CQ257,"CHECK","")</f>
        <v/>
      </c>
      <c r="CR257" s="276" t="str">
        <f>IF('Info patients (1)'!CR257&lt;&gt;'Info patients (2)'!CR257,"CHECK","")</f>
        <v/>
      </c>
      <c r="CS257" s="276" t="str">
        <f>IF('Info patients (1)'!CS257&lt;&gt;'Info patients (2)'!CS257,"CHECK","")</f>
        <v/>
      </c>
      <c r="CT257" s="276" t="str">
        <f>IF('Info patients (1)'!CT257&lt;&gt;'Info patients (2)'!CT257,"CHECK","")</f>
        <v/>
      </c>
      <c r="CU257" s="276" t="str">
        <f>IF('Info patients (1)'!CU257&lt;&gt;'Info patients (2)'!CU257,"CHECK","")</f>
        <v/>
      </c>
      <c r="CV257" s="276" t="str">
        <f>IF('Info patients (1)'!CV257&lt;&gt;'Info patients (2)'!CV257,"CHECK","")</f>
        <v/>
      </c>
      <c r="CW257" s="276" t="str">
        <f>IF('Info patients (1)'!CW257&lt;&gt;'Info patients (2)'!CW257,"CHECK","")</f>
        <v/>
      </c>
      <c r="CX257" s="276" t="str">
        <f>IF('Info patients (1)'!CX257&lt;&gt;'Info patients (2)'!CX257,"CHECK","")</f>
        <v/>
      </c>
      <c r="CY257" s="276" t="str">
        <f>IF('Info patients (1)'!CY257&lt;&gt;'Info patients (2)'!CY257,"CHECK","")</f>
        <v/>
      </c>
      <c r="CZ257" s="276" t="str">
        <f>IF('Info patients (1)'!CZ257&lt;&gt;'Info patients (2)'!CZ257,"CHECK","")</f>
        <v/>
      </c>
      <c r="DA257" s="276" t="str">
        <f>IF('Info patients (1)'!DA257&lt;&gt;'Info patients (2)'!DA257,"CHECK","")</f>
        <v/>
      </c>
      <c r="DB257" s="276" t="str">
        <f>IF('Info patients (1)'!DB257&lt;&gt;'Info patients (2)'!DB257,"CHECK","")</f>
        <v/>
      </c>
      <c r="DC257" s="276" t="str">
        <f>IF('Info patients (1)'!DC257&lt;&gt;'Info patients (2)'!DC257,"CHECK","")</f>
        <v/>
      </c>
      <c r="DD257" s="276" t="str">
        <f>IF('Info patients (1)'!DD257&lt;&gt;'Info patients (2)'!DD257,"CHECK","")</f>
        <v/>
      </c>
      <c r="DE257" s="276" t="str">
        <f>IF('Info patients (1)'!DE257&lt;&gt;'Info patients (2)'!DE257,"CHECK","")</f>
        <v/>
      </c>
      <c r="DF257" s="276" t="str">
        <f>IF('Info patients (1)'!DF257&lt;&gt;'Info patients (2)'!DF257,"CHECK","")</f>
        <v/>
      </c>
      <c r="DG257" s="276" t="str">
        <f>IF('Info patients (1)'!DG257&lt;&gt;'Info patients (2)'!DG257,"CHECK","")</f>
        <v/>
      </c>
      <c r="DH257" s="276" t="str">
        <f>IF('Info patients (1)'!DH257&lt;&gt;'Info patients (2)'!DH257,"CHECK","")</f>
        <v/>
      </c>
      <c r="DI257" s="276" t="str">
        <f>IF('Info patients (1)'!DI257&lt;&gt;'Info patients (2)'!DI257,"CHECK","")</f>
        <v/>
      </c>
      <c r="DJ257" s="276" t="str">
        <f>IF('Info patients (1)'!DJ257&lt;&gt;'Info patients (2)'!DJ257,"CHECK","")</f>
        <v/>
      </c>
      <c r="DK257" s="276" t="str">
        <f>IF('Info patients (1)'!DK257&lt;&gt;'Info patients (2)'!DK257,"CHECK","")</f>
        <v/>
      </c>
      <c r="DL257" s="276" t="str">
        <f>IF('Info patients (1)'!DL257&lt;&gt;'Info patients (2)'!DL257,"CHECK","")</f>
        <v/>
      </c>
      <c r="DM257" s="276" t="str">
        <f>IF('Info patients (1)'!DM257&lt;&gt;'Info patients (2)'!DM257,"CHECK","")</f>
        <v/>
      </c>
      <c r="DN257" s="276" t="str">
        <f>IF('Info patients (1)'!DN257&lt;&gt;'Info patients (2)'!DN257,"CHECK","")</f>
        <v/>
      </c>
      <c r="DO257" s="276" t="str">
        <f>IF('Info patients (1)'!DO257&lt;&gt;'Info patients (2)'!DO257,"CHECK","")</f>
        <v/>
      </c>
      <c r="DP257" s="276" t="str">
        <f>IF('Info patients (1)'!DP257&lt;&gt;'Info patients (2)'!DP257,"CHECK","")</f>
        <v/>
      </c>
      <c r="DQ257" s="276" t="str">
        <f>IF('Info patients (1)'!DQ257&lt;&gt;'Info patients (2)'!DQ257,"CHECK","")</f>
        <v/>
      </c>
    </row>
    <row r="258" spans="1:121" s="326" customFormat="1" ht="23.25" customHeight="1" x14ac:dyDescent="0.2">
      <c r="A258" s="276" t="str">
        <f>IF('Info patients (1)'!A258&lt;&gt;'Info patients (2)'!A258,"CHECK","")</f>
        <v/>
      </c>
      <c r="B258" s="276" t="str">
        <f>IF('Info patients (1)'!B258&lt;&gt;'Info patients (2)'!B258,"CHECK","")</f>
        <v/>
      </c>
      <c r="C258" s="276" t="str">
        <f>IF('Info patients (1)'!C258&lt;&gt;'Info patients (2)'!C258,"CHECK","")</f>
        <v/>
      </c>
      <c r="D258" s="276" t="str">
        <f>IF('Info patients (1)'!D258&lt;&gt;'Info patients (2)'!D258,"CHECK","")</f>
        <v/>
      </c>
      <c r="E258" s="276" t="str">
        <f>IF('Info patients (1)'!E258&lt;&gt;'Info patients (2)'!E258,"CHECK","")</f>
        <v/>
      </c>
      <c r="F258" s="276" t="str">
        <f>IF('Info patients (1)'!F258&lt;&gt;'Info patients (2)'!F258,"CHECK","")</f>
        <v/>
      </c>
      <c r="G258" s="276" t="str">
        <f>IF('Info patients (1)'!G258&lt;&gt;'Info patients (2)'!G258,"CHECK","")</f>
        <v/>
      </c>
      <c r="H258" s="276" t="str">
        <f>IF('Info patients (1)'!H258&lt;&gt;'Info patients (2)'!H258,"CHECK","")</f>
        <v/>
      </c>
      <c r="I258" s="276" t="str">
        <f>IF('Info patients (1)'!I258&lt;&gt;'Info patients (2)'!I258,"CHECK","")</f>
        <v/>
      </c>
      <c r="J258" s="276" t="str">
        <f>IF('Info patients (1)'!J258&lt;&gt;'Info patients (2)'!J258,"CHECK","")</f>
        <v/>
      </c>
      <c r="K258" s="276" t="str">
        <f>IF('Info patients (1)'!K258&lt;&gt;'Info patients (2)'!K258,"CHECK","")</f>
        <v/>
      </c>
      <c r="L258" s="276" t="str">
        <f>IF('Info patients (1)'!L258&lt;&gt;'Info patients (2)'!L258,"CHECK","")</f>
        <v/>
      </c>
      <c r="M258" s="276" t="str">
        <f>IF('Info patients (1)'!M258&lt;&gt;'Info patients (2)'!M258,"CHECK","")</f>
        <v/>
      </c>
      <c r="N258" s="276" t="str">
        <f>IF('Info patients (1)'!N258&lt;&gt;'Info patients (2)'!N258,"CHECK","")</f>
        <v/>
      </c>
      <c r="O258" s="276" t="str">
        <f>IF('Info patients (1)'!O258&lt;&gt;'Info patients (2)'!O258,"CHECK","")</f>
        <v/>
      </c>
      <c r="P258" s="276" t="str">
        <f>IF('Info patients (1)'!P258&lt;&gt;'Info patients (2)'!P258,"CHECK","")</f>
        <v/>
      </c>
      <c r="Q258" s="276" t="str">
        <f>IF('Info patients (1)'!Q258&lt;&gt;'Info patients (2)'!Q258,"CHECK","")</f>
        <v/>
      </c>
      <c r="R258" s="276" t="str">
        <f>IF('Info patients (1)'!R258&lt;&gt;'Info patients (2)'!R258,"CHECK","")</f>
        <v/>
      </c>
      <c r="S258" s="276" t="str">
        <f>IF('Info patients (1)'!S258&lt;&gt;'Info patients (2)'!S258,"CHECK","")</f>
        <v/>
      </c>
      <c r="T258" s="276" t="str">
        <f>IF('Info patients (1)'!T258&lt;&gt;'Info patients (2)'!T258,"CHECK","")</f>
        <v/>
      </c>
      <c r="U258" s="276" t="str">
        <f>IF('Info patients (1)'!U258&lt;&gt;'Info patients (2)'!U258,"CHECK","")</f>
        <v/>
      </c>
      <c r="V258" s="276" t="str">
        <f>IF('Info patients (1)'!V258&lt;&gt;'Info patients (2)'!V258,"CHECK","")</f>
        <v/>
      </c>
      <c r="W258" s="276" t="str">
        <f>IF('Info patients (1)'!W258&lt;&gt;'Info patients (2)'!W258,"CHECK","")</f>
        <v/>
      </c>
      <c r="X258" s="276" t="str">
        <f>IF('Info patients (1)'!X258&lt;&gt;'Info patients (2)'!X258,"CHECK","")</f>
        <v/>
      </c>
      <c r="Y258" s="276" t="str">
        <f>IF('Info patients (1)'!Y258&lt;&gt;'Info patients (2)'!Y258,"CHECK","")</f>
        <v/>
      </c>
      <c r="Z258" s="276" t="str">
        <f>IF('Info patients (1)'!Z258&lt;&gt;'Info patients (2)'!Z258,"CHECK","")</f>
        <v/>
      </c>
      <c r="AA258" s="276" t="str">
        <f>IF('Info patients (1)'!AA258&lt;&gt;'Info patients (2)'!AA258,"CHECK","")</f>
        <v/>
      </c>
      <c r="AB258" s="276" t="str">
        <f>IF('Info patients (1)'!AB258&lt;&gt;'Info patients (2)'!AB258,"CHECK","")</f>
        <v/>
      </c>
      <c r="AC258" s="276" t="str">
        <f>IF('Info patients (1)'!AC258&lt;&gt;'Info patients (2)'!AC258,"CHECK","")</f>
        <v/>
      </c>
      <c r="AD258" s="276" t="str">
        <f>IF('Info patients (1)'!AD258&lt;&gt;'Info patients (2)'!AD258,"CHECK","")</f>
        <v/>
      </c>
      <c r="AE258" s="276" t="str">
        <f>IF('Info patients (1)'!AE258&lt;&gt;'Info patients (2)'!AE258,"CHECK","")</f>
        <v/>
      </c>
      <c r="AF258" s="276" t="str">
        <f>IF('Info patients (1)'!AF258&lt;&gt;'Info patients (2)'!AF258,"CHECK","")</f>
        <v/>
      </c>
      <c r="AG258" s="276" t="str">
        <f>IF('Info patients (1)'!AG258&lt;&gt;'Info patients (2)'!AG258,"CHECK","")</f>
        <v/>
      </c>
      <c r="AH258" s="276" t="str">
        <f>IF('Info patients (1)'!AH258&lt;&gt;'Info patients (2)'!AH258,"CHECK","")</f>
        <v/>
      </c>
      <c r="AI258" s="276" t="str">
        <f>IF('Info patients (1)'!AI258&lt;&gt;'Info patients (2)'!AI258,"CHECK","")</f>
        <v/>
      </c>
      <c r="AJ258" s="276" t="str">
        <f>IF('Info patients (1)'!AJ258&lt;&gt;'Info patients (2)'!AJ258,"CHECK","")</f>
        <v/>
      </c>
      <c r="AK258" s="276" t="str">
        <f>IF('Info patients (1)'!AK258&lt;&gt;'Info patients (2)'!AK258,"CHECK","")</f>
        <v/>
      </c>
      <c r="AL258" s="276" t="str">
        <f>IF('Info patients (1)'!AL258&lt;&gt;'Info patients (2)'!AL258,"CHECK","")</f>
        <v/>
      </c>
      <c r="AM258" s="276" t="str">
        <f>IF('Info patients (1)'!AM258&lt;&gt;'Info patients (2)'!AM258,"CHECK","")</f>
        <v/>
      </c>
      <c r="AN258" s="276" t="str">
        <f>IF('Info patients (1)'!AN258&lt;&gt;'Info patients (2)'!AN258,"CHECK","")</f>
        <v/>
      </c>
      <c r="AO258" s="276" t="str">
        <f>IF('Info patients (1)'!AO258&lt;&gt;'Info patients (2)'!AO258,"CHECK","")</f>
        <v/>
      </c>
      <c r="AP258" s="276" t="str">
        <f>IF('Info patients (1)'!AP258&lt;&gt;'Info patients (2)'!AP258,"CHECK","")</f>
        <v/>
      </c>
      <c r="AQ258" s="276" t="str">
        <f>IF('Info patients (1)'!AQ258&lt;&gt;'Info patients (2)'!AQ258,"CHECK","")</f>
        <v/>
      </c>
      <c r="AR258" s="276" t="str">
        <f>IF('Info patients (1)'!AR258&lt;&gt;'Info patients (2)'!AR258,"CHECK","")</f>
        <v/>
      </c>
      <c r="AS258" s="276" t="str">
        <f>IF('Info patients (1)'!AS258&lt;&gt;'Info patients (2)'!AS258,"CHECK","")</f>
        <v/>
      </c>
      <c r="AT258" s="276" t="str">
        <f>IF('Info patients (1)'!AT258&lt;&gt;'Info patients (2)'!AT258,"CHECK","")</f>
        <v/>
      </c>
      <c r="AU258" s="276" t="str">
        <f>IF('Info patients (1)'!AU258&lt;&gt;'Info patients (2)'!AU258,"CHECK","")</f>
        <v/>
      </c>
      <c r="AV258" s="276" t="str">
        <f>IF('Info patients (1)'!AV258&lt;&gt;'Info patients (2)'!AV258,"CHECK","")</f>
        <v/>
      </c>
      <c r="AW258" s="276" t="str">
        <f>IF('Info patients (1)'!AW258&lt;&gt;'Info patients (2)'!AW258,"CHECK","")</f>
        <v/>
      </c>
      <c r="AX258" s="276" t="str">
        <f>IF('Info patients (1)'!AX258&lt;&gt;'Info patients (2)'!AX258,"CHECK","")</f>
        <v/>
      </c>
      <c r="AY258" s="276" t="str">
        <f>IF('Info patients (1)'!AY258&lt;&gt;'Info patients (2)'!AY258,"CHECK","")</f>
        <v/>
      </c>
      <c r="AZ258" s="276" t="str">
        <f>IF('Info patients (1)'!AZ258&lt;&gt;'Info patients (2)'!AZ258,"CHECK","")</f>
        <v/>
      </c>
      <c r="BA258" s="276" t="str">
        <f>IF('Info patients (1)'!BA258&lt;&gt;'Info patients (2)'!BA258,"CHECK","")</f>
        <v/>
      </c>
      <c r="BB258" s="276" t="str">
        <f>IF('Info patients (1)'!BB258&lt;&gt;'Info patients (2)'!BB258,"CHECK","")</f>
        <v/>
      </c>
      <c r="BC258" s="276" t="str">
        <f>IF('Info patients (1)'!BC258&lt;&gt;'Info patients (2)'!BC258,"CHECK","")</f>
        <v/>
      </c>
      <c r="BD258" s="276" t="str">
        <f>IF('Info patients (1)'!BD258&lt;&gt;'Info patients (2)'!BD258,"CHECK","")</f>
        <v/>
      </c>
      <c r="BE258" s="276" t="str">
        <f>IF('Info patients (1)'!BE258&lt;&gt;'Info patients (2)'!BE258,"CHECK","")</f>
        <v/>
      </c>
      <c r="BF258" s="276" t="str">
        <f>IF('Info patients (1)'!BF258&lt;&gt;'Info patients (2)'!BF258,"CHECK","")</f>
        <v/>
      </c>
      <c r="BG258" s="276" t="str">
        <f>IF('Info patients (1)'!BG258&lt;&gt;'Info patients (2)'!BG258,"CHECK","")</f>
        <v/>
      </c>
      <c r="BH258" s="276" t="str">
        <f>IF('Info patients (1)'!BH258&lt;&gt;'Info patients (2)'!BH258,"CHECK","")</f>
        <v/>
      </c>
      <c r="BI258" s="276" t="str">
        <f>IF('Info patients (1)'!BI258&lt;&gt;'Info patients (2)'!BI258,"CHECK","")</f>
        <v/>
      </c>
      <c r="BJ258" s="276" t="str">
        <f>IF('Info patients (1)'!BJ258&lt;&gt;'Info patients (2)'!BJ258,"CHECK","")</f>
        <v/>
      </c>
      <c r="BK258" s="276" t="str">
        <f>IF('Info patients (1)'!BK258&lt;&gt;'Info patients (2)'!BK258,"CHECK","")</f>
        <v/>
      </c>
      <c r="BL258" s="276" t="str">
        <f>IF('Info patients (1)'!BL258&lt;&gt;'Info patients (2)'!BL258,"CHECK","")</f>
        <v/>
      </c>
      <c r="BM258" s="276" t="str">
        <f>IF('Info patients (1)'!BM258&lt;&gt;'Info patients (2)'!BM258,"CHECK","")</f>
        <v/>
      </c>
      <c r="BN258" s="276" t="str">
        <f>IF('Info patients (1)'!BN258&lt;&gt;'Info patients (2)'!BN258,"CHECK","")</f>
        <v/>
      </c>
      <c r="BO258" s="276" t="str">
        <f>IF('Info patients (1)'!BO258&lt;&gt;'Info patients (2)'!BO258,"CHECK","")</f>
        <v/>
      </c>
      <c r="BP258" s="276" t="str">
        <f>IF('Info patients (1)'!BP258&lt;&gt;'Info patients (2)'!BP258,"CHECK","")</f>
        <v/>
      </c>
      <c r="BQ258" s="276" t="str">
        <f>IF('Info patients (1)'!BQ258&lt;&gt;'Info patients (2)'!BQ258,"CHECK","")</f>
        <v/>
      </c>
      <c r="BR258" s="276" t="str">
        <f>IF('Info patients (1)'!BR258&lt;&gt;'Info patients (2)'!BR258,"CHECK","")</f>
        <v/>
      </c>
      <c r="BS258" s="276" t="str">
        <f>IF('Info patients (1)'!BS258&lt;&gt;'Info patients (2)'!BS258,"CHECK","")</f>
        <v/>
      </c>
      <c r="BT258" s="276" t="str">
        <f>IF('Info patients (1)'!BT258&lt;&gt;'Info patients (2)'!BT258,"CHECK","")</f>
        <v/>
      </c>
      <c r="BU258" s="276" t="str">
        <f>IF('Info patients (1)'!BU258&lt;&gt;'Info patients (2)'!BU258,"CHECK","")</f>
        <v/>
      </c>
      <c r="BV258" s="276" t="str">
        <f>IF('Info patients (1)'!BV258&lt;&gt;'Info patients (2)'!BV258,"CHECK","")</f>
        <v/>
      </c>
      <c r="BW258" s="276" t="str">
        <f>IF('Info patients (1)'!BW258&lt;&gt;'Info patients (2)'!BW258,"CHECK","")</f>
        <v/>
      </c>
      <c r="BX258" s="276" t="str">
        <f>IF('Info patients (1)'!BX258&lt;&gt;'Info patients (2)'!BX258,"CHECK","")</f>
        <v/>
      </c>
      <c r="BY258" s="276" t="str">
        <f>IF('Info patients (1)'!BY258&lt;&gt;'Info patients (2)'!BY258,"CHECK","")</f>
        <v/>
      </c>
      <c r="BZ258" s="276" t="str">
        <f>IF('Info patients (1)'!BZ258&lt;&gt;'Info patients (2)'!BZ258,"CHECK","")</f>
        <v/>
      </c>
      <c r="CA258" s="276" t="str">
        <f>IF('Info patients (1)'!CA258&lt;&gt;'Info patients (2)'!CA258,"CHECK","")</f>
        <v/>
      </c>
      <c r="CB258" s="276" t="str">
        <f>IF('Info patients (1)'!CB258&lt;&gt;'Info patients (2)'!CB258,"CHECK","")</f>
        <v/>
      </c>
      <c r="CC258" s="276" t="str">
        <f>IF('Info patients (1)'!CC258&lt;&gt;'Info patients (2)'!CC258,"CHECK","")</f>
        <v/>
      </c>
      <c r="CD258" s="276" t="str">
        <f>IF('Info patients (1)'!CD258&lt;&gt;'Info patients (2)'!CD258,"CHECK","")</f>
        <v/>
      </c>
      <c r="CE258" s="276" t="str">
        <f>IF('Info patients (1)'!CE258&lt;&gt;'Info patients (2)'!CE258,"CHECK","")</f>
        <v/>
      </c>
      <c r="CF258" s="276" t="str">
        <f>IF('Info patients (1)'!CF258&lt;&gt;'Info patients (2)'!CF258,"CHECK","")</f>
        <v/>
      </c>
      <c r="CG258" s="276" t="str">
        <f>IF('Info patients (1)'!CG258&lt;&gt;'Info patients (2)'!CG258,"CHECK","")</f>
        <v/>
      </c>
      <c r="CH258" s="276" t="str">
        <f>IF('Info patients (1)'!CH258&lt;&gt;'Info patients (2)'!CH258,"CHECK","")</f>
        <v/>
      </c>
      <c r="CI258" s="276" t="str">
        <f>IF('Info patients (1)'!CI258&lt;&gt;'Info patients (2)'!CI258,"CHECK","")</f>
        <v/>
      </c>
      <c r="CJ258" s="276" t="str">
        <f>IF('Info patients (1)'!CJ258&lt;&gt;'Info patients (2)'!CJ258,"CHECK","")</f>
        <v/>
      </c>
      <c r="CK258" s="276" t="str">
        <f>IF('Info patients (1)'!CK258&lt;&gt;'Info patients (2)'!CK258,"CHECK","")</f>
        <v/>
      </c>
      <c r="CL258" s="276" t="str">
        <f>IF('Info patients (1)'!CL258&lt;&gt;'Info patients (2)'!CL258,"CHECK","")</f>
        <v/>
      </c>
      <c r="CM258" s="276" t="str">
        <f>IF('Info patients (1)'!CM258&lt;&gt;'Info patients (2)'!CM258,"CHECK","")</f>
        <v/>
      </c>
      <c r="CN258" s="276" t="str">
        <f>IF('Info patients (1)'!CN258&lt;&gt;'Info patients (2)'!CN258,"CHECK","")</f>
        <v/>
      </c>
      <c r="CO258" s="276" t="str">
        <f>IF('Info patients (1)'!CO258&lt;&gt;'Info patients (2)'!CO258,"CHECK","")</f>
        <v/>
      </c>
      <c r="CP258" s="276" t="str">
        <f>IF('Info patients (1)'!CP258&lt;&gt;'Info patients (2)'!CP258,"CHECK","")</f>
        <v/>
      </c>
      <c r="CQ258" s="276" t="str">
        <f>IF('Info patients (1)'!CQ258&lt;&gt;'Info patients (2)'!CQ258,"CHECK","")</f>
        <v/>
      </c>
      <c r="CR258" s="276" t="str">
        <f>IF('Info patients (1)'!CR258&lt;&gt;'Info patients (2)'!CR258,"CHECK","")</f>
        <v/>
      </c>
      <c r="CS258" s="276" t="str">
        <f>IF('Info patients (1)'!CS258&lt;&gt;'Info patients (2)'!CS258,"CHECK","")</f>
        <v/>
      </c>
      <c r="CT258" s="276" t="str">
        <f>IF('Info patients (1)'!CT258&lt;&gt;'Info patients (2)'!CT258,"CHECK","")</f>
        <v/>
      </c>
      <c r="CU258" s="276" t="str">
        <f>IF('Info patients (1)'!CU258&lt;&gt;'Info patients (2)'!CU258,"CHECK","")</f>
        <v/>
      </c>
      <c r="CV258" s="276" t="str">
        <f>IF('Info patients (1)'!CV258&lt;&gt;'Info patients (2)'!CV258,"CHECK","")</f>
        <v/>
      </c>
      <c r="CW258" s="276" t="str">
        <f>IF('Info patients (1)'!CW258&lt;&gt;'Info patients (2)'!CW258,"CHECK","")</f>
        <v/>
      </c>
      <c r="CX258" s="276" t="str">
        <f>IF('Info patients (1)'!CX258&lt;&gt;'Info patients (2)'!CX258,"CHECK","")</f>
        <v/>
      </c>
      <c r="CY258" s="276" t="str">
        <f>IF('Info patients (1)'!CY258&lt;&gt;'Info patients (2)'!CY258,"CHECK","")</f>
        <v/>
      </c>
      <c r="CZ258" s="276" t="str">
        <f>IF('Info patients (1)'!CZ258&lt;&gt;'Info patients (2)'!CZ258,"CHECK","")</f>
        <v/>
      </c>
      <c r="DA258" s="276" t="str">
        <f>IF('Info patients (1)'!DA258&lt;&gt;'Info patients (2)'!DA258,"CHECK","")</f>
        <v/>
      </c>
      <c r="DB258" s="276" t="str">
        <f>IF('Info patients (1)'!DB258&lt;&gt;'Info patients (2)'!DB258,"CHECK","")</f>
        <v/>
      </c>
      <c r="DC258" s="276" t="str">
        <f>IF('Info patients (1)'!DC258&lt;&gt;'Info patients (2)'!DC258,"CHECK","")</f>
        <v/>
      </c>
      <c r="DD258" s="276" t="str">
        <f>IF('Info patients (1)'!DD258&lt;&gt;'Info patients (2)'!DD258,"CHECK","")</f>
        <v/>
      </c>
      <c r="DE258" s="276" t="str">
        <f>IF('Info patients (1)'!DE258&lt;&gt;'Info patients (2)'!DE258,"CHECK","")</f>
        <v/>
      </c>
      <c r="DF258" s="276" t="str">
        <f>IF('Info patients (1)'!DF258&lt;&gt;'Info patients (2)'!DF258,"CHECK","")</f>
        <v/>
      </c>
      <c r="DG258" s="276" t="str">
        <f>IF('Info patients (1)'!DG258&lt;&gt;'Info patients (2)'!DG258,"CHECK","")</f>
        <v/>
      </c>
      <c r="DH258" s="276" t="str">
        <f>IF('Info patients (1)'!DH258&lt;&gt;'Info patients (2)'!DH258,"CHECK","")</f>
        <v/>
      </c>
      <c r="DI258" s="276" t="str">
        <f>IF('Info patients (1)'!DI258&lt;&gt;'Info patients (2)'!DI258,"CHECK","")</f>
        <v/>
      </c>
      <c r="DJ258" s="276" t="str">
        <f>IF('Info patients (1)'!DJ258&lt;&gt;'Info patients (2)'!DJ258,"CHECK","")</f>
        <v/>
      </c>
      <c r="DK258" s="276" t="str">
        <f>IF('Info patients (1)'!DK258&lt;&gt;'Info patients (2)'!DK258,"CHECK","")</f>
        <v/>
      </c>
      <c r="DL258" s="276" t="str">
        <f>IF('Info patients (1)'!DL258&lt;&gt;'Info patients (2)'!DL258,"CHECK","")</f>
        <v/>
      </c>
      <c r="DM258" s="276" t="str">
        <f>IF('Info patients (1)'!DM258&lt;&gt;'Info patients (2)'!DM258,"CHECK","")</f>
        <v/>
      </c>
      <c r="DN258" s="276" t="str">
        <f>IF('Info patients (1)'!DN258&lt;&gt;'Info patients (2)'!DN258,"CHECK","")</f>
        <v/>
      </c>
      <c r="DO258" s="276" t="str">
        <f>IF('Info patients (1)'!DO258&lt;&gt;'Info patients (2)'!DO258,"CHECK","")</f>
        <v/>
      </c>
      <c r="DP258" s="276" t="str">
        <f>IF('Info patients (1)'!DP258&lt;&gt;'Info patients (2)'!DP258,"CHECK","")</f>
        <v/>
      </c>
      <c r="DQ258" s="276" t="str">
        <f>IF('Info patients (1)'!DQ258&lt;&gt;'Info patients (2)'!DQ258,"CHECK","")</f>
        <v/>
      </c>
    </row>
    <row r="259" spans="1:121" s="326" customFormat="1" ht="23.25" customHeight="1" x14ac:dyDescent="0.2">
      <c r="A259" s="276" t="str">
        <f>IF('Info patients (1)'!A259&lt;&gt;'Info patients (2)'!A259,"CHECK","")</f>
        <v/>
      </c>
      <c r="B259" s="276" t="str">
        <f>IF('Info patients (1)'!B259&lt;&gt;'Info patients (2)'!B259,"CHECK","")</f>
        <v/>
      </c>
      <c r="C259" s="276" t="str">
        <f>IF('Info patients (1)'!C259&lt;&gt;'Info patients (2)'!C259,"CHECK","")</f>
        <v/>
      </c>
      <c r="D259" s="276" t="str">
        <f>IF('Info patients (1)'!D259&lt;&gt;'Info patients (2)'!D259,"CHECK","")</f>
        <v/>
      </c>
      <c r="E259" s="276" t="str">
        <f>IF('Info patients (1)'!E259&lt;&gt;'Info patients (2)'!E259,"CHECK","")</f>
        <v/>
      </c>
      <c r="F259" s="276" t="str">
        <f>IF('Info patients (1)'!F259&lt;&gt;'Info patients (2)'!F259,"CHECK","")</f>
        <v/>
      </c>
      <c r="G259" s="276" t="str">
        <f>IF('Info patients (1)'!G259&lt;&gt;'Info patients (2)'!G259,"CHECK","")</f>
        <v/>
      </c>
      <c r="H259" s="276" t="str">
        <f>IF('Info patients (1)'!H259&lt;&gt;'Info patients (2)'!H259,"CHECK","")</f>
        <v/>
      </c>
      <c r="I259" s="276" t="str">
        <f>IF('Info patients (1)'!I259&lt;&gt;'Info patients (2)'!I259,"CHECK","")</f>
        <v/>
      </c>
      <c r="J259" s="276" t="str">
        <f>IF('Info patients (1)'!J259&lt;&gt;'Info patients (2)'!J259,"CHECK","")</f>
        <v/>
      </c>
      <c r="K259" s="276" t="str">
        <f>IF('Info patients (1)'!K259&lt;&gt;'Info patients (2)'!K259,"CHECK","")</f>
        <v/>
      </c>
      <c r="L259" s="276" t="str">
        <f>IF('Info patients (1)'!L259&lt;&gt;'Info patients (2)'!L259,"CHECK","")</f>
        <v/>
      </c>
      <c r="M259" s="276" t="str">
        <f>IF('Info patients (1)'!M259&lt;&gt;'Info patients (2)'!M259,"CHECK","")</f>
        <v/>
      </c>
      <c r="N259" s="276" t="str">
        <f>IF('Info patients (1)'!N259&lt;&gt;'Info patients (2)'!N259,"CHECK","")</f>
        <v/>
      </c>
      <c r="O259" s="276" t="str">
        <f>IF('Info patients (1)'!O259&lt;&gt;'Info patients (2)'!O259,"CHECK","")</f>
        <v/>
      </c>
      <c r="P259" s="276" t="str">
        <f>IF('Info patients (1)'!P259&lt;&gt;'Info patients (2)'!P259,"CHECK","")</f>
        <v/>
      </c>
      <c r="Q259" s="276" t="str">
        <f>IF('Info patients (1)'!Q259&lt;&gt;'Info patients (2)'!Q259,"CHECK","")</f>
        <v/>
      </c>
      <c r="R259" s="276" t="str">
        <f>IF('Info patients (1)'!R259&lt;&gt;'Info patients (2)'!R259,"CHECK","")</f>
        <v/>
      </c>
      <c r="S259" s="276" t="str">
        <f>IF('Info patients (1)'!S259&lt;&gt;'Info patients (2)'!S259,"CHECK","")</f>
        <v/>
      </c>
      <c r="T259" s="276" t="str">
        <f>IF('Info patients (1)'!T259&lt;&gt;'Info patients (2)'!T259,"CHECK","")</f>
        <v/>
      </c>
      <c r="U259" s="276" t="str">
        <f>IF('Info patients (1)'!U259&lt;&gt;'Info patients (2)'!U259,"CHECK","")</f>
        <v/>
      </c>
      <c r="V259" s="276" t="str">
        <f>IF('Info patients (1)'!V259&lt;&gt;'Info patients (2)'!V259,"CHECK","")</f>
        <v/>
      </c>
      <c r="W259" s="276" t="str">
        <f>IF('Info patients (1)'!W259&lt;&gt;'Info patients (2)'!W259,"CHECK","")</f>
        <v/>
      </c>
      <c r="X259" s="276" t="str">
        <f>IF('Info patients (1)'!X259&lt;&gt;'Info patients (2)'!X259,"CHECK","")</f>
        <v/>
      </c>
      <c r="Y259" s="276" t="str">
        <f>IF('Info patients (1)'!Y259&lt;&gt;'Info patients (2)'!Y259,"CHECK","")</f>
        <v/>
      </c>
      <c r="Z259" s="276" t="str">
        <f>IF('Info patients (1)'!Z259&lt;&gt;'Info patients (2)'!Z259,"CHECK","")</f>
        <v/>
      </c>
      <c r="AA259" s="276" t="str">
        <f>IF('Info patients (1)'!AA259&lt;&gt;'Info patients (2)'!AA259,"CHECK","")</f>
        <v/>
      </c>
      <c r="AB259" s="276" t="str">
        <f>IF('Info patients (1)'!AB259&lt;&gt;'Info patients (2)'!AB259,"CHECK","")</f>
        <v/>
      </c>
      <c r="AC259" s="276" t="str">
        <f>IF('Info patients (1)'!AC259&lt;&gt;'Info patients (2)'!AC259,"CHECK","")</f>
        <v/>
      </c>
      <c r="AD259" s="276" t="str">
        <f>IF('Info patients (1)'!AD259&lt;&gt;'Info patients (2)'!AD259,"CHECK","")</f>
        <v/>
      </c>
      <c r="AE259" s="276" t="str">
        <f>IF('Info patients (1)'!AE259&lt;&gt;'Info patients (2)'!AE259,"CHECK","")</f>
        <v/>
      </c>
      <c r="AF259" s="276" t="str">
        <f>IF('Info patients (1)'!AF259&lt;&gt;'Info patients (2)'!AF259,"CHECK","")</f>
        <v/>
      </c>
      <c r="AG259" s="276" t="str">
        <f>IF('Info patients (1)'!AG259&lt;&gt;'Info patients (2)'!AG259,"CHECK","")</f>
        <v/>
      </c>
      <c r="AH259" s="276" t="str">
        <f>IF('Info patients (1)'!AH259&lt;&gt;'Info patients (2)'!AH259,"CHECK","")</f>
        <v/>
      </c>
      <c r="AI259" s="276" t="str">
        <f>IF('Info patients (1)'!AI259&lt;&gt;'Info patients (2)'!AI259,"CHECK","")</f>
        <v/>
      </c>
      <c r="AJ259" s="276" t="str">
        <f>IF('Info patients (1)'!AJ259&lt;&gt;'Info patients (2)'!AJ259,"CHECK","")</f>
        <v/>
      </c>
      <c r="AK259" s="276" t="str">
        <f>IF('Info patients (1)'!AK259&lt;&gt;'Info patients (2)'!AK259,"CHECK","")</f>
        <v/>
      </c>
      <c r="AL259" s="276" t="str">
        <f>IF('Info patients (1)'!AL259&lt;&gt;'Info patients (2)'!AL259,"CHECK","")</f>
        <v/>
      </c>
      <c r="AM259" s="276" t="str">
        <f>IF('Info patients (1)'!AM259&lt;&gt;'Info patients (2)'!AM259,"CHECK","")</f>
        <v/>
      </c>
      <c r="AN259" s="276" t="str">
        <f>IF('Info patients (1)'!AN259&lt;&gt;'Info patients (2)'!AN259,"CHECK","")</f>
        <v/>
      </c>
      <c r="AO259" s="276" t="str">
        <f>IF('Info patients (1)'!AO259&lt;&gt;'Info patients (2)'!AO259,"CHECK","")</f>
        <v/>
      </c>
      <c r="AP259" s="276" t="str">
        <f>IF('Info patients (1)'!AP259&lt;&gt;'Info patients (2)'!AP259,"CHECK","")</f>
        <v/>
      </c>
      <c r="AQ259" s="276" t="str">
        <f>IF('Info patients (1)'!AQ259&lt;&gt;'Info patients (2)'!AQ259,"CHECK","")</f>
        <v/>
      </c>
      <c r="AR259" s="276" t="str">
        <f>IF('Info patients (1)'!AR259&lt;&gt;'Info patients (2)'!AR259,"CHECK","")</f>
        <v/>
      </c>
      <c r="AS259" s="276" t="str">
        <f>IF('Info patients (1)'!AS259&lt;&gt;'Info patients (2)'!AS259,"CHECK","")</f>
        <v/>
      </c>
      <c r="AT259" s="276" t="str">
        <f>IF('Info patients (1)'!AT259&lt;&gt;'Info patients (2)'!AT259,"CHECK","")</f>
        <v/>
      </c>
      <c r="AU259" s="276" t="str">
        <f>IF('Info patients (1)'!AU259&lt;&gt;'Info patients (2)'!AU259,"CHECK","")</f>
        <v/>
      </c>
      <c r="AV259" s="276" t="str">
        <f>IF('Info patients (1)'!AV259&lt;&gt;'Info patients (2)'!AV259,"CHECK","")</f>
        <v/>
      </c>
      <c r="AW259" s="276" t="str">
        <f>IF('Info patients (1)'!AW259&lt;&gt;'Info patients (2)'!AW259,"CHECK","")</f>
        <v/>
      </c>
      <c r="AX259" s="276" t="str">
        <f>IF('Info patients (1)'!AX259&lt;&gt;'Info patients (2)'!AX259,"CHECK","")</f>
        <v/>
      </c>
      <c r="AY259" s="276" t="str">
        <f>IF('Info patients (1)'!AY259&lt;&gt;'Info patients (2)'!AY259,"CHECK","")</f>
        <v/>
      </c>
      <c r="AZ259" s="276" t="str">
        <f>IF('Info patients (1)'!AZ259&lt;&gt;'Info patients (2)'!AZ259,"CHECK","")</f>
        <v/>
      </c>
      <c r="BA259" s="276" t="str">
        <f>IF('Info patients (1)'!BA259&lt;&gt;'Info patients (2)'!BA259,"CHECK","")</f>
        <v/>
      </c>
      <c r="BB259" s="276" t="str">
        <f>IF('Info patients (1)'!BB259&lt;&gt;'Info patients (2)'!BB259,"CHECK","")</f>
        <v/>
      </c>
      <c r="BC259" s="276" t="str">
        <f>IF('Info patients (1)'!BC259&lt;&gt;'Info patients (2)'!BC259,"CHECK","")</f>
        <v/>
      </c>
      <c r="BD259" s="276" t="str">
        <f>IF('Info patients (1)'!BD259&lt;&gt;'Info patients (2)'!BD259,"CHECK","")</f>
        <v/>
      </c>
      <c r="BE259" s="276" t="str">
        <f>IF('Info patients (1)'!BE259&lt;&gt;'Info patients (2)'!BE259,"CHECK","")</f>
        <v/>
      </c>
      <c r="BF259" s="276" t="str">
        <f>IF('Info patients (1)'!BF259&lt;&gt;'Info patients (2)'!BF259,"CHECK","")</f>
        <v/>
      </c>
      <c r="BG259" s="276" t="str">
        <f>IF('Info patients (1)'!BG259&lt;&gt;'Info patients (2)'!BG259,"CHECK","")</f>
        <v/>
      </c>
      <c r="BH259" s="276" t="str">
        <f>IF('Info patients (1)'!BH259&lt;&gt;'Info patients (2)'!BH259,"CHECK","")</f>
        <v/>
      </c>
      <c r="BI259" s="276" t="str">
        <f>IF('Info patients (1)'!BI259&lt;&gt;'Info patients (2)'!BI259,"CHECK","")</f>
        <v/>
      </c>
      <c r="BJ259" s="276" t="str">
        <f>IF('Info patients (1)'!BJ259&lt;&gt;'Info patients (2)'!BJ259,"CHECK","")</f>
        <v/>
      </c>
      <c r="BK259" s="276" t="str">
        <f>IF('Info patients (1)'!BK259&lt;&gt;'Info patients (2)'!BK259,"CHECK","")</f>
        <v/>
      </c>
      <c r="BL259" s="276" t="str">
        <f>IF('Info patients (1)'!BL259&lt;&gt;'Info patients (2)'!BL259,"CHECK","")</f>
        <v/>
      </c>
      <c r="BM259" s="276" t="str">
        <f>IF('Info patients (1)'!BM259&lt;&gt;'Info patients (2)'!BM259,"CHECK","")</f>
        <v/>
      </c>
      <c r="BN259" s="276" t="str">
        <f>IF('Info patients (1)'!BN259&lt;&gt;'Info patients (2)'!BN259,"CHECK","")</f>
        <v/>
      </c>
      <c r="BO259" s="276" t="str">
        <f>IF('Info patients (1)'!BO259&lt;&gt;'Info patients (2)'!BO259,"CHECK","")</f>
        <v/>
      </c>
      <c r="BP259" s="276" t="str">
        <f>IF('Info patients (1)'!BP259&lt;&gt;'Info patients (2)'!BP259,"CHECK","")</f>
        <v/>
      </c>
      <c r="BQ259" s="276" t="str">
        <f>IF('Info patients (1)'!BQ259&lt;&gt;'Info patients (2)'!BQ259,"CHECK","")</f>
        <v/>
      </c>
      <c r="BR259" s="276" t="str">
        <f>IF('Info patients (1)'!BR259&lt;&gt;'Info patients (2)'!BR259,"CHECK","")</f>
        <v/>
      </c>
      <c r="BS259" s="276" t="str">
        <f>IF('Info patients (1)'!BS259&lt;&gt;'Info patients (2)'!BS259,"CHECK","")</f>
        <v/>
      </c>
      <c r="BT259" s="276" t="str">
        <f>IF('Info patients (1)'!BT259&lt;&gt;'Info patients (2)'!BT259,"CHECK","")</f>
        <v/>
      </c>
      <c r="BU259" s="276" t="str">
        <f>IF('Info patients (1)'!BU259&lt;&gt;'Info patients (2)'!BU259,"CHECK","")</f>
        <v/>
      </c>
      <c r="BV259" s="276" t="str">
        <f>IF('Info patients (1)'!BV259&lt;&gt;'Info patients (2)'!BV259,"CHECK","")</f>
        <v/>
      </c>
      <c r="BW259" s="276" t="str">
        <f>IF('Info patients (1)'!BW259&lt;&gt;'Info patients (2)'!BW259,"CHECK","")</f>
        <v/>
      </c>
      <c r="BX259" s="276" t="str">
        <f>IF('Info patients (1)'!BX259&lt;&gt;'Info patients (2)'!BX259,"CHECK","")</f>
        <v/>
      </c>
      <c r="BY259" s="276" t="str">
        <f>IF('Info patients (1)'!BY259&lt;&gt;'Info patients (2)'!BY259,"CHECK","")</f>
        <v/>
      </c>
      <c r="BZ259" s="276" t="str">
        <f>IF('Info patients (1)'!BZ259&lt;&gt;'Info patients (2)'!BZ259,"CHECK","")</f>
        <v/>
      </c>
      <c r="CA259" s="276" t="str">
        <f>IF('Info patients (1)'!CA259&lt;&gt;'Info patients (2)'!CA259,"CHECK","")</f>
        <v/>
      </c>
      <c r="CB259" s="276" t="str">
        <f>IF('Info patients (1)'!CB259&lt;&gt;'Info patients (2)'!CB259,"CHECK","")</f>
        <v/>
      </c>
      <c r="CC259" s="276" t="str">
        <f>IF('Info patients (1)'!CC259&lt;&gt;'Info patients (2)'!CC259,"CHECK","")</f>
        <v/>
      </c>
      <c r="CD259" s="276" t="str">
        <f>IF('Info patients (1)'!CD259&lt;&gt;'Info patients (2)'!CD259,"CHECK","")</f>
        <v/>
      </c>
      <c r="CE259" s="276" t="str">
        <f>IF('Info patients (1)'!CE259&lt;&gt;'Info patients (2)'!CE259,"CHECK","")</f>
        <v/>
      </c>
      <c r="CF259" s="276" t="str">
        <f>IF('Info patients (1)'!CF259&lt;&gt;'Info patients (2)'!CF259,"CHECK","")</f>
        <v/>
      </c>
      <c r="CG259" s="276" t="str">
        <f>IF('Info patients (1)'!CG259&lt;&gt;'Info patients (2)'!CG259,"CHECK","")</f>
        <v/>
      </c>
      <c r="CH259" s="276" t="str">
        <f>IF('Info patients (1)'!CH259&lt;&gt;'Info patients (2)'!CH259,"CHECK","")</f>
        <v/>
      </c>
      <c r="CI259" s="276" t="str">
        <f>IF('Info patients (1)'!CI259&lt;&gt;'Info patients (2)'!CI259,"CHECK","")</f>
        <v/>
      </c>
      <c r="CJ259" s="276" t="str">
        <f>IF('Info patients (1)'!CJ259&lt;&gt;'Info patients (2)'!CJ259,"CHECK","")</f>
        <v/>
      </c>
      <c r="CK259" s="276" t="str">
        <f>IF('Info patients (1)'!CK259&lt;&gt;'Info patients (2)'!CK259,"CHECK","")</f>
        <v/>
      </c>
      <c r="CL259" s="276" t="str">
        <f>IF('Info patients (1)'!CL259&lt;&gt;'Info patients (2)'!CL259,"CHECK","")</f>
        <v/>
      </c>
      <c r="CM259" s="276" t="str">
        <f>IF('Info patients (1)'!CM259&lt;&gt;'Info patients (2)'!CM259,"CHECK","")</f>
        <v/>
      </c>
      <c r="CN259" s="276" t="str">
        <f>IF('Info patients (1)'!CN259&lt;&gt;'Info patients (2)'!CN259,"CHECK","")</f>
        <v/>
      </c>
      <c r="CO259" s="276" t="str">
        <f>IF('Info patients (1)'!CO259&lt;&gt;'Info patients (2)'!CO259,"CHECK","")</f>
        <v/>
      </c>
      <c r="CP259" s="276" t="str">
        <f>IF('Info patients (1)'!CP259&lt;&gt;'Info patients (2)'!CP259,"CHECK","")</f>
        <v/>
      </c>
      <c r="CQ259" s="276" t="str">
        <f>IF('Info patients (1)'!CQ259&lt;&gt;'Info patients (2)'!CQ259,"CHECK","")</f>
        <v/>
      </c>
      <c r="CR259" s="276" t="str">
        <f>IF('Info patients (1)'!CR259&lt;&gt;'Info patients (2)'!CR259,"CHECK","")</f>
        <v/>
      </c>
      <c r="CS259" s="276" t="str">
        <f>IF('Info patients (1)'!CS259&lt;&gt;'Info patients (2)'!CS259,"CHECK","")</f>
        <v/>
      </c>
      <c r="CT259" s="276" t="str">
        <f>IF('Info patients (1)'!CT259&lt;&gt;'Info patients (2)'!CT259,"CHECK","")</f>
        <v/>
      </c>
      <c r="CU259" s="276" t="str">
        <f>IF('Info patients (1)'!CU259&lt;&gt;'Info patients (2)'!CU259,"CHECK","")</f>
        <v/>
      </c>
      <c r="CV259" s="276" t="str">
        <f>IF('Info patients (1)'!CV259&lt;&gt;'Info patients (2)'!CV259,"CHECK","")</f>
        <v/>
      </c>
      <c r="CW259" s="276" t="str">
        <f>IF('Info patients (1)'!CW259&lt;&gt;'Info patients (2)'!CW259,"CHECK","")</f>
        <v/>
      </c>
      <c r="CX259" s="276" t="str">
        <f>IF('Info patients (1)'!CX259&lt;&gt;'Info patients (2)'!CX259,"CHECK","")</f>
        <v/>
      </c>
      <c r="CY259" s="276" t="str">
        <f>IF('Info patients (1)'!CY259&lt;&gt;'Info patients (2)'!CY259,"CHECK","")</f>
        <v/>
      </c>
      <c r="CZ259" s="276" t="str">
        <f>IF('Info patients (1)'!CZ259&lt;&gt;'Info patients (2)'!CZ259,"CHECK","")</f>
        <v/>
      </c>
      <c r="DA259" s="276" t="str">
        <f>IF('Info patients (1)'!DA259&lt;&gt;'Info patients (2)'!DA259,"CHECK","")</f>
        <v/>
      </c>
      <c r="DB259" s="276" t="str">
        <f>IF('Info patients (1)'!DB259&lt;&gt;'Info patients (2)'!DB259,"CHECK","")</f>
        <v/>
      </c>
      <c r="DC259" s="276" t="str">
        <f>IF('Info patients (1)'!DC259&lt;&gt;'Info patients (2)'!DC259,"CHECK","")</f>
        <v/>
      </c>
      <c r="DD259" s="276" t="str">
        <f>IF('Info patients (1)'!DD259&lt;&gt;'Info patients (2)'!DD259,"CHECK","")</f>
        <v/>
      </c>
      <c r="DE259" s="276" t="str">
        <f>IF('Info patients (1)'!DE259&lt;&gt;'Info patients (2)'!DE259,"CHECK","")</f>
        <v/>
      </c>
      <c r="DF259" s="276" t="str">
        <f>IF('Info patients (1)'!DF259&lt;&gt;'Info patients (2)'!DF259,"CHECK","")</f>
        <v/>
      </c>
      <c r="DG259" s="276" t="str">
        <f>IF('Info patients (1)'!DG259&lt;&gt;'Info patients (2)'!DG259,"CHECK","")</f>
        <v/>
      </c>
      <c r="DH259" s="276" t="str">
        <f>IF('Info patients (1)'!DH259&lt;&gt;'Info patients (2)'!DH259,"CHECK","")</f>
        <v/>
      </c>
      <c r="DI259" s="276" t="str">
        <f>IF('Info patients (1)'!DI259&lt;&gt;'Info patients (2)'!DI259,"CHECK","")</f>
        <v/>
      </c>
      <c r="DJ259" s="276" t="str">
        <f>IF('Info patients (1)'!DJ259&lt;&gt;'Info patients (2)'!DJ259,"CHECK","")</f>
        <v/>
      </c>
      <c r="DK259" s="276" t="str">
        <f>IF('Info patients (1)'!DK259&lt;&gt;'Info patients (2)'!DK259,"CHECK","")</f>
        <v/>
      </c>
      <c r="DL259" s="276" t="str">
        <f>IF('Info patients (1)'!DL259&lt;&gt;'Info patients (2)'!DL259,"CHECK","")</f>
        <v/>
      </c>
      <c r="DM259" s="276" t="str">
        <f>IF('Info patients (1)'!DM259&lt;&gt;'Info patients (2)'!DM259,"CHECK","")</f>
        <v/>
      </c>
      <c r="DN259" s="276" t="str">
        <f>IF('Info patients (1)'!DN259&lt;&gt;'Info patients (2)'!DN259,"CHECK","")</f>
        <v/>
      </c>
      <c r="DO259" s="276" t="str">
        <f>IF('Info patients (1)'!DO259&lt;&gt;'Info patients (2)'!DO259,"CHECK","")</f>
        <v/>
      </c>
      <c r="DP259" s="276" t="str">
        <f>IF('Info patients (1)'!DP259&lt;&gt;'Info patients (2)'!DP259,"CHECK","")</f>
        <v/>
      </c>
      <c r="DQ259" s="276" t="str">
        <f>IF('Info patients (1)'!DQ259&lt;&gt;'Info patients (2)'!DQ259,"CHECK","")</f>
        <v/>
      </c>
    </row>
    <row r="260" spans="1:121" s="326" customFormat="1" ht="23.25" customHeight="1" x14ac:dyDescent="0.2">
      <c r="A260" s="276" t="str">
        <f>IF('Info patients (1)'!A260&lt;&gt;'Info patients (2)'!A260,"CHECK","")</f>
        <v/>
      </c>
      <c r="B260" s="276" t="str">
        <f>IF('Info patients (1)'!B260&lt;&gt;'Info patients (2)'!B260,"CHECK","")</f>
        <v/>
      </c>
      <c r="C260" s="276" t="str">
        <f>IF('Info patients (1)'!C260&lt;&gt;'Info patients (2)'!C260,"CHECK","")</f>
        <v/>
      </c>
      <c r="D260" s="276" t="str">
        <f>IF('Info patients (1)'!D260&lt;&gt;'Info patients (2)'!D260,"CHECK","")</f>
        <v/>
      </c>
      <c r="E260" s="276" t="str">
        <f>IF('Info patients (1)'!E260&lt;&gt;'Info patients (2)'!E260,"CHECK","")</f>
        <v/>
      </c>
      <c r="F260" s="276" t="str">
        <f>IF('Info patients (1)'!F260&lt;&gt;'Info patients (2)'!F260,"CHECK","")</f>
        <v/>
      </c>
      <c r="G260" s="276" t="str">
        <f>IF('Info patients (1)'!G260&lt;&gt;'Info patients (2)'!G260,"CHECK","")</f>
        <v/>
      </c>
      <c r="H260" s="276" t="str">
        <f>IF('Info patients (1)'!H260&lt;&gt;'Info patients (2)'!H260,"CHECK","")</f>
        <v/>
      </c>
      <c r="I260" s="276" t="str">
        <f>IF('Info patients (1)'!I260&lt;&gt;'Info patients (2)'!I260,"CHECK","")</f>
        <v/>
      </c>
      <c r="J260" s="276" t="str">
        <f>IF('Info patients (1)'!J260&lt;&gt;'Info patients (2)'!J260,"CHECK","")</f>
        <v/>
      </c>
      <c r="K260" s="276" t="str">
        <f>IF('Info patients (1)'!K260&lt;&gt;'Info patients (2)'!K260,"CHECK","")</f>
        <v/>
      </c>
      <c r="L260" s="276" t="str">
        <f>IF('Info patients (1)'!L260&lt;&gt;'Info patients (2)'!L260,"CHECK","")</f>
        <v/>
      </c>
      <c r="M260" s="276" t="str">
        <f>IF('Info patients (1)'!M260&lt;&gt;'Info patients (2)'!M260,"CHECK","")</f>
        <v/>
      </c>
      <c r="N260" s="276" t="str">
        <f>IF('Info patients (1)'!N260&lt;&gt;'Info patients (2)'!N260,"CHECK","")</f>
        <v/>
      </c>
      <c r="O260" s="276" t="str">
        <f>IF('Info patients (1)'!O260&lt;&gt;'Info patients (2)'!O260,"CHECK","")</f>
        <v/>
      </c>
      <c r="P260" s="276" t="str">
        <f>IF('Info patients (1)'!P260&lt;&gt;'Info patients (2)'!P260,"CHECK","")</f>
        <v/>
      </c>
      <c r="Q260" s="276" t="str">
        <f>IF('Info patients (1)'!Q260&lt;&gt;'Info patients (2)'!Q260,"CHECK","")</f>
        <v/>
      </c>
      <c r="R260" s="276" t="str">
        <f>IF('Info patients (1)'!R260&lt;&gt;'Info patients (2)'!R260,"CHECK","")</f>
        <v/>
      </c>
      <c r="S260" s="276" t="str">
        <f>IF('Info patients (1)'!S260&lt;&gt;'Info patients (2)'!S260,"CHECK","")</f>
        <v/>
      </c>
      <c r="T260" s="276" t="str">
        <f>IF('Info patients (1)'!T260&lt;&gt;'Info patients (2)'!T260,"CHECK","")</f>
        <v/>
      </c>
      <c r="U260" s="276" t="str">
        <f>IF('Info patients (1)'!U260&lt;&gt;'Info patients (2)'!U260,"CHECK","")</f>
        <v/>
      </c>
      <c r="V260" s="276" t="str">
        <f>IF('Info patients (1)'!V260&lt;&gt;'Info patients (2)'!V260,"CHECK","")</f>
        <v/>
      </c>
      <c r="W260" s="276" t="str">
        <f>IF('Info patients (1)'!W260&lt;&gt;'Info patients (2)'!W260,"CHECK","")</f>
        <v/>
      </c>
      <c r="X260" s="276" t="str">
        <f>IF('Info patients (1)'!X260&lt;&gt;'Info patients (2)'!X260,"CHECK","")</f>
        <v/>
      </c>
      <c r="Y260" s="276" t="str">
        <f>IF('Info patients (1)'!Y260&lt;&gt;'Info patients (2)'!Y260,"CHECK","")</f>
        <v/>
      </c>
      <c r="Z260" s="276" t="str">
        <f>IF('Info patients (1)'!Z260&lt;&gt;'Info patients (2)'!Z260,"CHECK","")</f>
        <v/>
      </c>
      <c r="AA260" s="276" t="str">
        <f>IF('Info patients (1)'!AA260&lt;&gt;'Info patients (2)'!AA260,"CHECK","")</f>
        <v/>
      </c>
      <c r="AB260" s="276" t="str">
        <f>IF('Info patients (1)'!AB260&lt;&gt;'Info patients (2)'!AB260,"CHECK","")</f>
        <v/>
      </c>
      <c r="AC260" s="276" t="str">
        <f>IF('Info patients (1)'!AC260&lt;&gt;'Info patients (2)'!AC260,"CHECK","")</f>
        <v/>
      </c>
      <c r="AD260" s="276" t="str">
        <f>IF('Info patients (1)'!AD260&lt;&gt;'Info patients (2)'!AD260,"CHECK","")</f>
        <v/>
      </c>
      <c r="AE260" s="276" t="str">
        <f>IF('Info patients (1)'!AE260&lt;&gt;'Info patients (2)'!AE260,"CHECK","")</f>
        <v/>
      </c>
      <c r="AF260" s="276" t="str">
        <f>IF('Info patients (1)'!AF260&lt;&gt;'Info patients (2)'!AF260,"CHECK","")</f>
        <v/>
      </c>
      <c r="AG260" s="276" t="str">
        <f>IF('Info patients (1)'!AG260&lt;&gt;'Info patients (2)'!AG260,"CHECK","")</f>
        <v/>
      </c>
      <c r="AH260" s="276" t="str">
        <f>IF('Info patients (1)'!AH260&lt;&gt;'Info patients (2)'!AH260,"CHECK","")</f>
        <v/>
      </c>
      <c r="AI260" s="276" t="str">
        <f>IF('Info patients (1)'!AI260&lt;&gt;'Info patients (2)'!AI260,"CHECK","")</f>
        <v/>
      </c>
      <c r="AJ260" s="276" t="str">
        <f>IF('Info patients (1)'!AJ260&lt;&gt;'Info patients (2)'!AJ260,"CHECK","")</f>
        <v/>
      </c>
      <c r="AK260" s="276" t="str">
        <f>IF('Info patients (1)'!AK260&lt;&gt;'Info patients (2)'!AK260,"CHECK","")</f>
        <v/>
      </c>
      <c r="AL260" s="276" t="str">
        <f>IF('Info patients (1)'!AL260&lt;&gt;'Info patients (2)'!AL260,"CHECK","")</f>
        <v/>
      </c>
      <c r="AM260" s="276" t="str">
        <f>IF('Info patients (1)'!AM260&lt;&gt;'Info patients (2)'!AM260,"CHECK","")</f>
        <v/>
      </c>
      <c r="AN260" s="276" t="str">
        <f>IF('Info patients (1)'!AN260&lt;&gt;'Info patients (2)'!AN260,"CHECK","")</f>
        <v/>
      </c>
      <c r="AO260" s="276" t="str">
        <f>IF('Info patients (1)'!AO260&lt;&gt;'Info patients (2)'!AO260,"CHECK","")</f>
        <v/>
      </c>
      <c r="AP260" s="276" t="str">
        <f>IF('Info patients (1)'!AP260&lt;&gt;'Info patients (2)'!AP260,"CHECK","")</f>
        <v/>
      </c>
      <c r="AQ260" s="276" t="str">
        <f>IF('Info patients (1)'!AQ260&lt;&gt;'Info patients (2)'!AQ260,"CHECK","")</f>
        <v/>
      </c>
      <c r="AR260" s="276" t="str">
        <f>IF('Info patients (1)'!AR260&lt;&gt;'Info patients (2)'!AR260,"CHECK","")</f>
        <v/>
      </c>
      <c r="AS260" s="276" t="str">
        <f>IF('Info patients (1)'!AS260&lt;&gt;'Info patients (2)'!AS260,"CHECK","")</f>
        <v/>
      </c>
      <c r="AT260" s="276" t="str">
        <f>IF('Info patients (1)'!AT260&lt;&gt;'Info patients (2)'!AT260,"CHECK","")</f>
        <v/>
      </c>
      <c r="AU260" s="276" t="str">
        <f>IF('Info patients (1)'!AU260&lt;&gt;'Info patients (2)'!AU260,"CHECK","")</f>
        <v/>
      </c>
      <c r="AV260" s="276" t="str">
        <f>IF('Info patients (1)'!AV260&lt;&gt;'Info patients (2)'!AV260,"CHECK","")</f>
        <v/>
      </c>
      <c r="AW260" s="276" t="str">
        <f>IF('Info patients (1)'!AW260&lt;&gt;'Info patients (2)'!AW260,"CHECK","")</f>
        <v/>
      </c>
      <c r="AX260" s="276" t="str">
        <f>IF('Info patients (1)'!AX260&lt;&gt;'Info patients (2)'!AX260,"CHECK","")</f>
        <v/>
      </c>
      <c r="AY260" s="276" t="str">
        <f>IF('Info patients (1)'!AY260&lt;&gt;'Info patients (2)'!AY260,"CHECK","")</f>
        <v/>
      </c>
      <c r="AZ260" s="276" t="str">
        <f>IF('Info patients (1)'!AZ260&lt;&gt;'Info patients (2)'!AZ260,"CHECK","")</f>
        <v/>
      </c>
      <c r="BA260" s="276" t="str">
        <f>IF('Info patients (1)'!BA260&lt;&gt;'Info patients (2)'!BA260,"CHECK","")</f>
        <v/>
      </c>
      <c r="BB260" s="276" t="str">
        <f>IF('Info patients (1)'!BB260&lt;&gt;'Info patients (2)'!BB260,"CHECK","")</f>
        <v/>
      </c>
      <c r="BC260" s="276" t="str">
        <f>IF('Info patients (1)'!BC260&lt;&gt;'Info patients (2)'!BC260,"CHECK","")</f>
        <v/>
      </c>
      <c r="BD260" s="276" t="str">
        <f>IF('Info patients (1)'!BD260&lt;&gt;'Info patients (2)'!BD260,"CHECK","")</f>
        <v/>
      </c>
      <c r="BE260" s="276" t="str">
        <f>IF('Info patients (1)'!BE260&lt;&gt;'Info patients (2)'!BE260,"CHECK","")</f>
        <v/>
      </c>
      <c r="BF260" s="276" t="str">
        <f>IF('Info patients (1)'!BF260&lt;&gt;'Info patients (2)'!BF260,"CHECK","")</f>
        <v/>
      </c>
      <c r="BG260" s="276" t="str">
        <f>IF('Info patients (1)'!BG260&lt;&gt;'Info patients (2)'!BG260,"CHECK","")</f>
        <v/>
      </c>
      <c r="BH260" s="276" t="str">
        <f>IF('Info patients (1)'!BH260&lt;&gt;'Info patients (2)'!BH260,"CHECK","")</f>
        <v/>
      </c>
      <c r="BI260" s="276" t="str">
        <f>IF('Info patients (1)'!BI260&lt;&gt;'Info patients (2)'!BI260,"CHECK","")</f>
        <v/>
      </c>
      <c r="BJ260" s="276" t="str">
        <f>IF('Info patients (1)'!BJ260&lt;&gt;'Info patients (2)'!BJ260,"CHECK","")</f>
        <v/>
      </c>
      <c r="BK260" s="276" t="str">
        <f>IF('Info patients (1)'!BK260&lt;&gt;'Info patients (2)'!BK260,"CHECK","")</f>
        <v/>
      </c>
      <c r="BL260" s="276" t="str">
        <f>IF('Info patients (1)'!BL260&lt;&gt;'Info patients (2)'!BL260,"CHECK","")</f>
        <v/>
      </c>
      <c r="BM260" s="276" t="str">
        <f>IF('Info patients (1)'!BM260&lt;&gt;'Info patients (2)'!BM260,"CHECK","")</f>
        <v/>
      </c>
      <c r="BN260" s="276" t="str">
        <f>IF('Info patients (1)'!BN260&lt;&gt;'Info patients (2)'!BN260,"CHECK","")</f>
        <v/>
      </c>
      <c r="BO260" s="276" t="str">
        <f>IF('Info patients (1)'!BO260&lt;&gt;'Info patients (2)'!BO260,"CHECK","")</f>
        <v/>
      </c>
      <c r="BP260" s="276" t="str">
        <f>IF('Info patients (1)'!BP260&lt;&gt;'Info patients (2)'!BP260,"CHECK","")</f>
        <v/>
      </c>
      <c r="BQ260" s="276" t="str">
        <f>IF('Info patients (1)'!BQ260&lt;&gt;'Info patients (2)'!BQ260,"CHECK","")</f>
        <v/>
      </c>
      <c r="BR260" s="276" t="str">
        <f>IF('Info patients (1)'!BR260&lt;&gt;'Info patients (2)'!BR260,"CHECK","")</f>
        <v/>
      </c>
      <c r="BS260" s="276" t="str">
        <f>IF('Info patients (1)'!BS260&lt;&gt;'Info patients (2)'!BS260,"CHECK","")</f>
        <v/>
      </c>
      <c r="BT260" s="276" t="str">
        <f>IF('Info patients (1)'!BT260&lt;&gt;'Info patients (2)'!BT260,"CHECK","")</f>
        <v/>
      </c>
      <c r="BU260" s="276" t="str">
        <f>IF('Info patients (1)'!BU260&lt;&gt;'Info patients (2)'!BU260,"CHECK","")</f>
        <v/>
      </c>
      <c r="BV260" s="276" t="str">
        <f>IF('Info patients (1)'!BV260&lt;&gt;'Info patients (2)'!BV260,"CHECK","")</f>
        <v/>
      </c>
      <c r="BW260" s="276" t="str">
        <f>IF('Info patients (1)'!BW260&lt;&gt;'Info patients (2)'!BW260,"CHECK","")</f>
        <v/>
      </c>
      <c r="BX260" s="276" t="str">
        <f>IF('Info patients (1)'!BX260&lt;&gt;'Info patients (2)'!BX260,"CHECK","")</f>
        <v/>
      </c>
      <c r="BY260" s="276" t="str">
        <f>IF('Info patients (1)'!BY260&lt;&gt;'Info patients (2)'!BY260,"CHECK","")</f>
        <v/>
      </c>
      <c r="BZ260" s="276" t="str">
        <f>IF('Info patients (1)'!BZ260&lt;&gt;'Info patients (2)'!BZ260,"CHECK","")</f>
        <v/>
      </c>
      <c r="CA260" s="276" t="str">
        <f>IF('Info patients (1)'!CA260&lt;&gt;'Info patients (2)'!CA260,"CHECK","")</f>
        <v/>
      </c>
      <c r="CB260" s="276" t="str">
        <f>IF('Info patients (1)'!CB260&lt;&gt;'Info patients (2)'!CB260,"CHECK","")</f>
        <v/>
      </c>
      <c r="CC260" s="276" t="str">
        <f>IF('Info patients (1)'!CC260&lt;&gt;'Info patients (2)'!CC260,"CHECK","")</f>
        <v/>
      </c>
      <c r="CD260" s="276" t="str">
        <f>IF('Info patients (1)'!CD260&lt;&gt;'Info patients (2)'!CD260,"CHECK","")</f>
        <v/>
      </c>
      <c r="CE260" s="276" t="str">
        <f>IF('Info patients (1)'!CE260&lt;&gt;'Info patients (2)'!CE260,"CHECK","")</f>
        <v/>
      </c>
      <c r="CF260" s="276" t="str">
        <f>IF('Info patients (1)'!CF260&lt;&gt;'Info patients (2)'!CF260,"CHECK","")</f>
        <v/>
      </c>
      <c r="CG260" s="276" t="str">
        <f>IF('Info patients (1)'!CG260&lt;&gt;'Info patients (2)'!CG260,"CHECK","")</f>
        <v/>
      </c>
      <c r="CH260" s="276" t="str">
        <f>IF('Info patients (1)'!CH260&lt;&gt;'Info patients (2)'!CH260,"CHECK","")</f>
        <v/>
      </c>
      <c r="CI260" s="276" t="str">
        <f>IF('Info patients (1)'!CI260&lt;&gt;'Info patients (2)'!CI260,"CHECK","")</f>
        <v/>
      </c>
      <c r="CJ260" s="276" t="str">
        <f>IF('Info patients (1)'!CJ260&lt;&gt;'Info patients (2)'!CJ260,"CHECK","")</f>
        <v/>
      </c>
      <c r="CK260" s="276" t="str">
        <f>IF('Info patients (1)'!CK260&lt;&gt;'Info patients (2)'!CK260,"CHECK","")</f>
        <v/>
      </c>
      <c r="CL260" s="276" t="str">
        <f>IF('Info patients (1)'!CL260&lt;&gt;'Info patients (2)'!CL260,"CHECK","")</f>
        <v/>
      </c>
      <c r="CM260" s="276" t="str">
        <f>IF('Info patients (1)'!CM260&lt;&gt;'Info patients (2)'!CM260,"CHECK","")</f>
        <v/>
      </c>
      <c r="CN260" s="276" t="str">
        <f>IF('Info patients (1)'!CN260&lt;&gt;'Info patients (2)'!CN260,"CHECK","")</f>
        <v/>
      </c>
      <c r="CO260" s="276" t="str">
        <f>IF('Info patients (1)'!CO260&lt;&gt;'Info patients (2)'!CO260,"CHECK","")</f>
        <v/>
      </c>
      <c r="CP260" s="276" t="str">
        <f>IF('Info patients (1)'!CP260&lt;&gt;'Info patients (2)'!CP260,"CHECK","")</f>
        <v/>
      </c>
      <c r="CQ260" s="276" t="str">
        <f>IF('Info patients (1)'!CQ260&lt;&gt;'Info patients (2)'!CQ260,"CHECK","")</f>
        <v/>
      </c>
      <c r="CR260" s="276" t="str">
        <f>IF('Info patients (1)'!CR260&lt;&gt;'Info patients (2)'!CR260,"CHECK","")</f>
        <v/>
      </c>
      <c r="CS260" s="276" t="str">
        <f>IF('Info patients (1)'!CS260&lt;&gt;'Info patients (2)'!CS260,"CHECK","")</f>
        <v/>
      </c>
      <c r="CT260" s="276" t="str">
        <f>IF('Info patients (1)'!CT260&lt;&gt;'Info patients (2)'!CT260,"CHECK","")</f>
        <v/>
      </c>
      <c r="CU260" s="276" t="str">
        <f>IF('Info patients (1)'!CU260&lt;&gt;'Info patients (2)'!CU260,"CHECK","")</f>
        <v/>
      </c>
      <c r="CV260" s="276" t="str">
        <f>IF('Info patients (1)'!CV260&lt;&gt;'Info patients (2)'!CV260,"CHECK","")</f>
        <v/>
      </c>
      <c r="CW260" s="276" t="str">
        <f>IF('Info patients (1)'!CW260&lt;&gt;'Info patients (2)'!CW260,"CHECK","")</f>
        <v/>
      </c>
      <c r="CX260" s="276" t="str">
        <f>IF('Info patients (1)'!CX260&lt;&gt;'Info patients (2)'!CX260,"CHECK","")</f>
        <v/>
      </c>
      <c r="CY260" s="276" t="str">
        <f>IF('Info patients (1)'!CY260&lt;&gt;'Info patients (2)'!CY260,"CHECK","")</f>
        <v/>
      </c>
      <c r="CZ260" s="276" t="str">
        <f>IF('Info patients (1)'!CZ260&lt;&gt;'Info patients (2)'!CZ260,"CHECK","")</f>
        <v/>
      </c>
      <c r="DA260" s="276" t="str">
        <f>IF('Info patients (1)'!DA260&lt;&gt;'Info patients (2)'!DA260,"CHECK","")</f>
        <v/>
      </c>
      <c r="DB260" s="276" t="str">
        <f>IF('Info patients (1)'!DB260&lt;&gt;'Info patients (2)'!DB260,"CHECK","")</f>
        <v/>
      </c>
      <c r="DC260" s="276" t="str">
        <f>IF('Info patients (1)'!DC260&lt;&gt;'Info patients (2)'!DC260,"CHECK","")</f>
        <v/>
      </c>
      <c r="DD260" s="276" t="str">
        <f>IF('Info patients (1)'!DD260&lt;&gt;'Info patients (2)'!DD260,"CHECK","")</f>
        <v/>
      </c>
      <c r="DE260" s="276" t="str">
        <f>IF('Info patients (1)'!DE260&lt;&gt;'Info patients (2)'!DE260,"CHECK","")</f>
        <v/>
      </c>
      <c r="DF260" s="276" t="str">
        <f>IF('Info patients (1)'!DF260&lt;&gt;'Info patients (2)'!DF260,"CHECK","")</f>
        <v/>
      </c>
      <c r="DG260" s="276" t="str">
        <f>IF('Info patients (1)'!DG260&lt;&gt;'Info patients (2)'!DG260,"CHECK","")</f>
        <v/>
      </c>
      <c r="DH260" s="276" t="str">
        <f>IF('Info patients (1)'!DH260&lt;&gt;'Info patients (2)'!DH260,"CHECK","")</f>
        <v/>
      </c>
      <c r="DI260" s="276" t="str">
        <f>IF('Info patients (1)'!DI260&lt;&gt;'Info patients (2)'!DI260,"CHECK","")</f>
        <v/>
      </c>
      <c r="DJ260" s="276" t="str">
        <f>IF('Info patients (1)'!DJ260&lt;&gt;'Info patients (2)'!DJ260,"CHECK","")</f>
        <v/>
      </c>
      <c r="DK260" s="276" t="str">
        <f>IF('Info patients (1)'!DK260&lt;&gt;'Info patients (2)'!DK260,"CHECK","")</f>
        <v/>
      </c>
      <c r="DL260" s="276" t="str">
        <f>IF('Info patients (1)'!DL260&lt;&gt;'Info patients (2)'!DL260,"CHECK","")</f>
        <v/>
      </c>
      <c r="DM260" s="276" t="str">
        <f>IF('Info patients (1)'!DM260&lt;&gt;'Info patients (2)'!DM260,"CHECK","")</f>
        <v/>
      </c>
      <c r="DN260" s="276" t="str">
        <f>IF('Info patients (1)'!DN260&lt;&gt;'Info patients (2)'!DN260,"CHECK","")</f>
        <v/>
      </c>
      <c r="DO260" s="276" t="str">
        <f>IF('Info patients (1)'!DO260&lt;&gt;'Info patients (2)'!DO260,"CHECK","")</f>
        <v/>
      </c>
      <c r="DP260" s="276" t="str">
        <f>IF('Info patients (1)'!DP260&lt;&gt;'Info patients (2)'!DP260,"CHECK","")</f>
        <v/>
      </c>
      <c r="DQ260" s="276" t="str">
        <f>IF('Info patients (1)'!DQ260&lt;&gt;'Info patients (2)'!DQ260,"CHECK","")</f>
        <v/>
      </c>
    </row>
    <row r="261" spans="1:121" s="326" customFormat="1" ht="23.25" customHeight="1" x14ac:dyDescent="0.2">
      <c r="A261" s="276" t="str">
        <f>IF('Info patients (1)'!A261&lt;&gt;'Info patients (2)'!A261,"CHECK","")</f>
        <v/>
      </c>
      <c r="B261" s="276" t="str">
        <f>IF('Info patients (1)'!B261&lt;&gt;'Info patients (2)'!B261,"CHECK","")</f>
        <v/>
      </c>
      <c r="C261" s="276" t="str">
        <f>IF('Info patients (1)'!C261&lt;&gt;'Info patients (2)'!C261,"CHECK","")</f>
        <v/>
      </c>
      <c r="D261" s="276" t="str">
        <f>IF('Info patients (1)'!D261&lt;&gt;'Info patients (2)'!D261,"CHECK","")</f>
        <v/>
      </c>
      <c r="E261" s="276" t="str">
        <f>IF('Info patients (1)'!E261&lt;&gt;'Info patients (2)'!E261,"CHECK","")</f>
        <v/>
      </c>
      <c r="F261" s="276" t="str">
        <f>IF('Info patients (1)'!F261&lt;&gt;'Info patients (2)'!F261,"CHECK","")</f>
        <v/>
      </c>
      <c r="G261" s="276" t="str">
        <f>IF('Info patients (1)'!G261&lt;&gt;'Info patients (2)'!G261,"CHECK","")</f>
        <v/>
      </c>
      <c r="H261" s="276" t="str">
        <f>IF('Info patients (1)'!H261&lt;&gt;'Info patients (2)'!H261,"CHECK","")</f>
        <v/>
      </c>
      <c r="I261" s="276" t="str">
        <f>IF('Info patients (1)'!I261&lt;&gt;'Info patients (2)'!I261,"CHECK","")</f>
        <v/>
      </c>
      <c r="J261" s="276" t="str">
        <f>IF('Info patients (1)'!J261&lt;&gt;'Info patients (2)'!J261,"CHECK","")</f>
        <v/>
      </c>
      <c r="K261" s="276" t="str">
        <f>IF('Info patients (1)'!K261&lt;&gt;'Info patients (2)'!K261,"CHECK","")</f>
        <v/>
      </c>
      <c r="L261" s="276" t="str">
        <f>IF('Info patients (1)'!L261&lt;&gt;'Info patients (2)'!L261,"CHECK","")</f>
        <v/>
      </c>
      <c r="M261" s="276" t="str">
        <f>IF('Info patients (1)'!M261&lt;&gt;'Info patients (2)'!M261,"CHECK","")</f>
        <v/>
      </c>
      <c r="N261" s="276" t="str">
        <f>IF('Info patients (1)'!N261&lt;&gt;'Info patients (2)'!N261,"CHECK","")</f>
        <v/>
      </c>
      <c r="O261" s="276" t="str">
        <f>IF('Info patients (1)'!O261&lt;&gt;'Info patients (2)'!O261,"CHECK","")</f>
        <v/>
      </c>
      <c r="P261" s="276" t="str">
        <f>IF('Info patients (1)'!P261&lt;&gt;'Info patients (2)'!P261,"CHECK","")</f>
        <v/>
      </c>
      <c r="Q261" s="276" t="str">
        <f>IF('Info patients (1)'!Q261&lt;&gt;'Info patients (2)'!Q261,"CHECK","")</f>
        <v/>
      </c>
      <c r="R261" s="276" t="str">
        <f>IF('Info patients (1)'!R261&lt;&gt;'Info patients (2)'!R261,"CHECK","")</f>
        <v/>
      </c>
      <c r="S261" s="276" t="str">
        <f>IF('Info patients (1)'!S261&lt;&gt;'Info patients (2)'!S261,"CHECK","")</f>
        <v/>
      </c>
      <c r="T261" s="276" t="str">
        <f>IF('Info patients (1)'!T261&lt;&gt;'Info patients (2)'!T261,"CHECK","")</f>
        <v/>
      </c>
      <c r="U261" s="276" t="str">
        <f>IF('Info patients (1)'!U261&lt;&gt;'Info patients (2)'!U261,"CHECK","")</f>
        <v/>
      </c>
      <c r="V261" s="276" t="str">
        <f>IF('Info patients (1)'!V261&lt;&gt;'Info patients (2)'!V261,"CHECK","")</f>
        <v/>
      </c>
      <c r="W261" s="276" t="str">
        <f>IF('Info patients (1)'!W261&lt;&gt;'Info patients (2)'!W261,"CHECK","")</f>
        <v/>
      </c>
      <c r="X261" s="276" t="str">
        <f>IF('Info patients (1)'!X261&lt;&gt;'Info patients (2)'!X261,"CHECK","")</f>
        <v/>
      </c>
      <c r="Y261" s="276" t="str">
        <f>IF('Info patients (1)'!Y261&lt;&gt;'Info patients (2)'!Y261,"CHECK","")</f>
        <v/>
      </c>
      <c r="Z261" s="276" t="str">
        <f>IF('Info patients (1)'!Z261&lt;&gt;'Info patients (2)'!Z261,"CHECK","")</f>
        <v/>
      </c>
      <c r="AA261" s="276" t="str">
        <f>IF('Info patients (1)'!AA261&lt;&gt;'Info patients (2)'!AA261,"CHECK","")</f>
        <v/>
      </c>
      <c r="AB261" s="276" t="str">
        <f>IF('Info patients (1)'!AB261&lt;&gt;'Info patients (2)'!AB261,"CHECK","")</f>
        <v/>
      </c>
      <c r="AC261" s="276" t="str">
        <f>IF('Info patients (1)'!AC261&lt;&gt;'Info patients (2)'!AC261,"CHECK","")</f>
        <v/>
      </c>
      <c r="AD261" s="276" t="str">
        <f>IF('Info patients (1)'!AD261&lt;&gt;'Info patients (2)'!AD261,"CHECK","")</f>
        <v/>
      </c>
      <c r="AE261" s="276" t="str">
        <f>IF('Info patients (1)'!AE261&lt;&gt;'Info patients (2)'!AE261,"CHECK","")</f>
        <v/>
      </c>
      <c r="AF261" s="276" t="str">
        <f>IF('Info patients (1)'!AF261&lt;&gt;'Info patients (2)'!AF261,"CHECK","")</f>
        <v/>
      </c>
      <c r="AG261" s="276" t="str">
        <f>IF('Info patients (1)'!AG261&lt;&gt;'Info patients (2)'!AG261,"CHECK","")</f>
        <v/>
      </c>
      <c r="AH261" s="276" t="str">
        <f>IF('Info patients (1)'!AH261&lt;&gt;'Info patients (2)'!AH261,"CHECK","")</f>
        <v/>
      </c>
      <c r="AI261" s="276" t="str">
        <f>IF('Info patients (1)'!AI261&lt;&gt;'Info patients (2)'!AI261,"CHECK","")</f>
        <v/>
      </c>
      <c r="AJ261" s="276" t="str">
        <f>IF('Info patients (1)'!AJ261&lt;&gt;'Info patients (2)'!AJ261,"CHECK","")</f>
        <v/>
      </c>
      <c r="AK261" s="276" t="str">
        <f>IF('Info patients (1)'!AK261&lt;&gt;'Info patients (2)'!AK261,"CHECK","")</f>
        <v/>
      </c>
      <c r="AL261" s="276" t="str">
        <f>IF('Info patients (1)'!AL261&lt;&gt;'Info patients (2)'!AL261,"CHECK","")</f>
        <v/>
      </c>
      <c r="AM261" s="276" t="str">
        <f>IF('Info patients (1)'!AM261&lt;&gt;'Info patients (2)'!AM261,"CHECK","")</f>
        <v/>
      </c>
      <c r="AN261" s="276" t="str">
        <f>IF('Info patients (1)'!AN261&lt;&gt;'Info patients (2)'!AN261,"CHECK","")</f>
        <v/>
      </c>
      <c r="AO261" s="276" t="str">
        <f>IF('Info patients (1)'!AO261&lt;&gt;'Info patients (2)'!AO261,"CHECK","")</f>
        <v/>
      </c>
      <c r="AP261" s="276" t="str">
        <f>IF('Info patients (1)'!AP261&lt;&gt;'Info patients (2)'!AP261,"CHECK","")</f>
        <v/>
      </c>
      <c r="AQ261" s="276" t="str">
        <f>IF('Info patients (1)'!AQ261&lt;&gt;'Info patients (2)'!AQ261,"CHECK","")</f>
        <v/>
      </c>
      <c r="AR261" s="276" t="str">
        <f>IF('Info patients (1)'!AR261&lt;&gt;'Info patients (2)'!AR261,"CHECK","")</f>
        <v/>
      </c>
      <c r="AS261" s="276" t="str">
        <f>IF('Info patients (1)'!AS261&lt;&gt;'Info patients (2)'!AS261,"CHECK","")</f>
        <v/>
      </c>
      <c r="AT261" s="276" t="str">
        <f>IF('Info patients (1)'!AT261&lt;&gt;'Info patients (2)'!AT261,"CHECK","")</f>
        <v/>
      </c>
      <c r="AU261" s="276" t="str">
        <f>IF('Info patients (1)'!AU261&lt;&gt;'Info patients (2)'!AU261,"CHECK","")</f>
        <v/>
      </c>
      <c r="AV261" s="276" t="str">
        <f>IF('Info patients (1)'!AV261&lt;&gt;'Info patients (2)'!AV261,"CHECK","")</f>
        <v/>
      </c>
      <c r="AW261" s="276" t="str">
        <f>IF('Info patients (1)'!AW261&lt;&gt;'Info patients (2)'!AW261,"CHECK","")</f>
        <v/>
      </c>
      <c r="AX261" s="276" t="str">
        <f>IF('Info patients (1)'!AX261&lt;&gt;'Info patients (2)'!AX261,"CHECK","")</f>
        <v/>
      </c>
      <c r="AY261" s="276" t="str">
        <f>IF('Info patients (1)'!AY261&lt;&gt;'Info patients (2)'!AY261,"CHECK","")</f>
        <v/>
      </c>
      <c r="AZ261" s="276" t="str">
        <f>IF('Info patients (1)'!AZ261&lt;&gt;'Info patients (2)'!AZ261,"CHECK","")</f>
        <v/>
      </c>
      <c r="BA261" s="276" t="str">
        <f>IF('Info patients (1)'!BA261&lt;&gt;'Info patients (2)'!BA261,"CHECK","")</f>
        <v/>
      </c>
      <c r="BB261" s="276" t="str">
        <f>IF('Info patients (1)'!BB261&lt;&gt;'Info patients (2)'!BB261,"CHECK","")</f>
        <v/>
      </c>
      <c r="BC261" s="276" t="str">
        <f>IF('Info patients (1)'!BC261&lt;&gt;'Info patients (2)'!BC261,"CHECK","")</f>
        <v/>
      </c>
      <c r="BD261" s="276" t="str">
        <f>IF('Info patients (1)'!BD261&lt;&gt;'Info patients (2)'!BD261,"CHECK","")</f>
        <v/>
      </c>
      <c r="BE261" s="276" t="str">
        <f>IF('Info patients (1)'!BE261&lt;&gt;'Info patients (2)'!BE261,"CHECK","")</f>
        <v/>
      </c>
      <c r="BF261" s="276" t="str">
        <f>IF('Info patients (1)'!BF261&lt;&gt;'Info patients (2)'!BF261,"CHECK","")</f>
        <v/>
      </c>
      <c r="BG261" s="276" t="str">
        <f>IF('Info patients (1)'!BG261&lt;&gt;'Info patients (2)'!BG261,"CHECK","")</f>
        <v/>
      </c>
      <c r="BH261" s="276" t="str">
        <f>IF('Info patients (1)'!BH261&lt;&gt;'Info patients (2)'!BH261,"CHECK","")</f>
        <v/>
      </c>
      <c r="BI261" s="276" t="str">
        <f>IF('Info patients (1)'!BI261&lt;&gt;'Info patients (2)'!BI261,"CHECK","")</f>
        <v/>
      </c>
      <c r="BJ261" s="276" t="str">
        <f>IF('Info patients (1)'!BJ261&lt;&gt;'Info patients (2)'!BJ261,"CHECK","")</f>
        <v/>
      </c>
      <c r="BK261" s="276" t="str">
        <f>IF('Info patients (1)'!BK261&lt;&gt;'Info patients (2)'!BK261,"CHECK","")</f>
        <v/>
      </c>
      <c r="BL261" s="276" t="str">
        <f>IF('Info patients (1)'!BL261&lt;&gt;'Info patients (2)'!BL261,"CHECK","")</f>
        <v/>
      </c>
      <c r="BM261" s="276" t="str">
        <f>IF('Info patients (1)'!BM261&lt;&gt;'Info patients (2)'!BM261,"CHECK","")</f>
        <v/>
      </c>
      <c r="BN261" s="276" t="str">
        <f>IF('Info patients (1)'!BN261&lt;&gt;'Info patients (2)'!BN261,"CHECK","")</f>
        <v/>
      </c>
      <c r="BO261" s="276" t="str">
        <f>IF('Info patients (1)'!BO261&lt;&gt;'Info patients (2)'!BO261,"CHECK","")</f>
        <v/>
      </c>
      <c r="BP261" s="276" t="str">
        <f>IF('Info patients (1)'!BP261&lt;&gt;'Info patients (2)'!BP261,"CHECK","")</f>
        <v/>
      </c>
      <c r="BQ261" s="276" t="str">
        <f>IF('Info patients (1)'!BQ261&lt;&gt;'Info patients (2)'!BQ261,"CHECK","")</f>
        <v/>
      </c>
      <c r="BR261" s="276" t="str">
        <f>IF('Info patients (1)'!BR261&lt;&gt;'Info patients (2)'!BR261,"CHECK","")</f>
        <v/>
      </c>
      <c r="BS261" s="276" t="str">
        <f>IF('Info patients (1)'!BS261&lt;&gt;'Info patients (2)'!BS261,"CHECK","")</f>
        <v/>
      </c>
      <c r="BT261" s="276" t="str">
        <f>IF('Info patients (1)'!BT261&lt;&gt;'Info patients (2)'!BT261,"CHECK","")</f>
        <v/>
      </c>
      <c r="BU261" s="276" t="str">
        <f>IF('Info patients (1)'!BU261&lt;&gt;'Info patients (2)'!BU261,"CHECK","")</f>
        <v/>
      </c>
      <c r="BV261" s="276" t="str">
        <f>IF('Info patients (1)'!BV261&lt;&gt;'Info patients (2)'!BV261,"CHECK","")</f>
        <v/>
      </c>
      <c r="BW261" s="276" t="str">
        <f>IF('Info patients (1)'!BW261&lt;&gt;'Info patients (2)'!BW261,"CHECK","")</f>
        <v/>
      </c>
      <c r="BX261" s="276" t="str">
        <f>IF('Info patients (1)'!BX261&lt;&gt;'Info patients (2)'!BX261,"CHECK","")</f>
        <v/>
      </c>
      <c r="BY261" s="276" t="str">
        <f>IF('Info patients (1)'!BY261&lt;&gt;'Info patients (2)'!BY261,"CHECK","")</f>
        <v/>
      </c>
      <c r="BZ261" s="276" t="str">
        <f>IF('Info patients (1)'!BZ261&lt;&gt;'Info patients (2)'!BZ261,"CHECK","")</f>
        <v/>
      </c>
      <c r="CA261" s="276" t="str">
        <f>IF('Info patients (1)'!CA261&lt;&gt;'Info patients (2)'!CA261,"CHECK","")</f>
        <v/>
      </c>
      <c r="CB261" s="276" t="str">
        <f>IF('Info patients (1)'!CB261&lt;&gt;'Info patients (2)'!CB261,"CHECK","")</f>
        <v/>
      </c>
      <c r="CC261" s="276" t="str">
        <f>IF('Info patients (1)'!CC261&lt;&gt;'Info patients (2)'!CC261,"CHECK","")</f>
        <v/>
      </c>
      <c r="CD261" s="276" t="str">
        <f>IF('Info patients (1)'!CD261&lt;&gt;'Info patients (2)'!CD261,"CHECK","")</f>
        <v/>
      </c>
      <c r="CE261" s="276" t="str">
        <f>IF('Info patients (1)'!CE261&lt;&gt;'Info patients (2)'!CE261,"CHECK","")</f>
        <v/>
      </c>
      <c r="CF261" s="276" t="str">
        <f>IF('Info patients (1)'!CF261&lt;&gt;'Info patients (2)'!CF261,"CHECK","")</f>
        <v/>
      </c>
      <c r="CG261" s="276" t="str">
        <f>IF('Info patients (1)'!CG261&lt;&gt;'Info patients (2)'!CG261,"CHECK","")</f>
        <v/>
      </c>
      <c r="CH261" s="276" t="str">
        <f>IF('Info patients (1)'!CH261&lt;&gt;'Info patients (2)'!CH261,"CHECK","")</f>
        <v/>
      </c>
      <c r="CI261" s="276" t="str">
        <f>IF('Info patients (1)'!CI261&lt;&gt;'Info patients (2)'!CI261,"CHECK","")</f>
        <v/>
      </c>
      <c r="CJ261" s="276" t="str">
        <f>IF('Info patients (1)'!CJ261&lt;&gt;'Info patients (2)'!CJ261,"CHECK","")</f>
        <v/>
      </c>
      <c r="CK261" s="276" t="str">
        <f>IF('Info patients (1)'!CK261&lt;&gt;'Info patients (2)'!CK261,"CHECK","")</f>
        <v/>
      </c>
      <c r="CL261" s="276" t="str">
        <f>IF('Info patients (1)'!CL261&lt;&gt;'Info patients (2)'!CL261,"CHECK","")</f>
        <v/>
      </c>
      <c r="CM261" s="276" t="str">
        <f>IF('Info patients (1)'!CM261&lt;&gt;'Info patients (2)'!CM261,"CHECK","")</f>
        <v/>
      </c>
      <c r="CN261" s="276" t="str">
        <f>IF('Info patients (1)'!CN261&lt;&gt;'Info patients (2)'!CN261,"CHECK","")</f>
        <v/>
      </c>
      <c r="CO261" s="276" t="str">
        <f>IF('Info patients (1)'!CO261&lt;&gt;'Info patients (2)'!CO261,"CHECK","")</f>
        <v/>
      </c>
      <c r="CP261" s="276" t="str">
        <f>IF('Info patients (1)'!CP261&lt;&gt;'Info patients (2)'!CP261,"CHECK","")</f>
        <v/>
      </c>
      <c r="CQ261" s="276" t="str">
        <f>IF('Info patients (1)'!CQ261&lt;&gt;'Info patients (2)'!CQ261,"CHECK","")</f>
        <v/>
      </c>
      <c r="CR261" s="276" t="str">
        <f>IF('Info patients (1)'!CR261&lt;&gt;'Info patients (2)'!CR261,"CHECK","")</f>
        <v/>
      </c>
      <c r="CS261" s="276" t="str">
        <f>IF('Info patients (1)'!CS261&lt;&gt;'Info patients (2)'!CS261,"CHECK","")</f>
        <v/>
      </c>
      <c r="CT261" s="276" t="str">
        <f>IF('Info patients (1)'!CT261&lt;&gt;'Info patients (2)'!CT261,"CHECK","")</f>
        <v/>
      </c>
      <c r="CU261" s="276" t="str">
        <f>IF('Info patients (1)'!CU261&lt;&gt;'Info patients (2)'!CU261,"CHECK","")</f>
        <v/>
      </c>
      <c r="CV261" s="276" t="str">
        <f>IF('Info patients (1)'!CV261&lt;&gt;'Info patients (2)'!CV261,"CHECK","")</f>
        <v/>
      </c>
      <c r="CW261" s="276" t="str">
        <f>IF('Info patients (1)'!CW261&lt;&gt;'Info patients (2)'!CW261,"CHECK","")</f>
        <v/>
      </c>
      <c r="CX261" s="276" t="str">
        <f>IF('Info patients (1)'!CX261&lt;&gt;'Info patients (2)'!CX261,"CHECK","")</f>
        <v/>
      </c>
      <c r="CY261" s="276" t="str">
        <f>IF('Info patients (1)'!CY261&lt;&gt;'Info patients (2)'!CY261,"CHECK","")</f>
        <v/>
      </c>
      <c r="CZ261" s="276" t="str">
        <f>IF('Info patients (1)'!CZ261&lt;&gt;'Info patients (2)'!CZ261,"CHECK","")</f>
        <v/>
      </c>
      <c r="DA261" s="276" t="str">
        <f>IF('Info patients (1)'!DA261&lt;&gt;'Info patients (2)'!DA261,"CHECK","")</f>
        <v/>
      </c>
      <c r="DB261" s="276" t="str">
        <f>IF('Info patients (1)'!DB261&lt;&gt;'Info patients (2)'!DB261,"CHECK","")</f>
        <v/>
      </c>
      <c r="DC261" s="276" t="str">
        <f>IF('Info patients (1)'!DC261&lt;&gt;'Info patients (2)'!DC261,"CHECK","")</f>
        <v/>
      </c>
      <c r="DD261" s="276" t="str">
        <f>IF('Info patients (1)'!DD261&lt;&gt;'Info patients (2)'!DD261,"CHECK","")</f>
        <v/>
      </c>
      <c r="DE261" s="276" t="str">
        <f>IF('Info patients (1)'!DE261&lt;&gt;'Info patients (2)'!DE261,"CHECK","")</f>
        <v/>
      </c>
      <c r="DF261" s="276" t="str">
        <f>IF('Info patients (1)'!DF261&lt;&gt;'Info patients (2)'!DF261,"CHECK","")</f>
        <v/>
      </c>
      <c r="DG261" s="276" t="str">
        <f>IF('Info patients (1)'!DG261&lt;&gt;'Info patients (2)'!DG261,"CHECK","")</f>
        <v/>
      </c>
      <c r="DH261" s="276" t="str">
        <f>IF('Info patients (1)'!DH261&lt;&gt;'Info patients (2)'!DH261,"CHECK","")</f>
        <v/>
      </c>
      <c r="DI261" s="276" t="str">
        <f>IF('Info patients (1)'!DI261&lt;&gt;'Info patients (2)'!DI261,"CHECK","")</f>
        <v/>
      </c>
      <c r="DJ261" s="276" t="str">
        <f>IF('Info patients (1)'!DJ261&lt;&gt;'Info patients (2)'!DJ261,"CHECK","")</f>
        <v/>
      </c>
      <c r="DK261" s="276" t="str">
        <f>IF('Info patients (1)'!DK261&lt;&gt;'Info patients (2)'!DK261,"CHECK","")</f>
        <v/>
      </c>
      <c r="DL261" s="276" t="str">
        <f>IF('Info patients (1)'!DL261&lt;&gt;'Info patients (2)'!DL261,"CHECK","")</f>
        <v/>
      </c>
      <c r="DM261" s="276" t="str">
        <f>IF('Info patients (1)'!DM261&lt;&gt;'Info patients (2)'!DM261,"CHECK","")</f>
        <v/>
      </c>
      <c r="DN261" s="276" t="str">
        <f>IF('Info patients (1)'!DN261&lt;&gt;'Info patients (2)'!DN261,"CHECK","")</f>
        <v/>
      </c>
      <c r="DO261" s="276" t="str">
        <f>IF('Info patients (1)'!DO261&lt;&gt;'Info patients (2)'!DO261,"CHECK","")</f>
        <v/>
      </c>
      <c r="DP261" s="276" t="str">
        <f>IF('Info patients (1)'!DP261&lt;&gt;'Info patients (2)'!DP261,"CHECK","")</f>
        <v/>
      </c>
      <c r="DQ261" s="276" t="str">
        <f>IF('Info patients (1)'!DQ261&lt;&gt;'Info patients (2)'!DQ261,"CHECK","")</f>
        <v/>
      </c>
    </row>
    <row r="262" spans="1:121" s="326" customFormat="1" ht="23.25" customHeight="1" x14ac:dyDescent="0.2">
      <c r="A262" s="276" t="str">
        <f>IF('Info patients (1)'!A262&lt;&gt;'Info patients (2)'!A262,"CHECK","")</f>
        <v/>
      </c>
      <c r="B262" s="276" t="str">
        <f>IF('Info patients (1)'!B262&lt;&gt;'Info patients (2)'!B262,"CHECK","")</f>
        <v/>
      </c>
      <c r="C262" s="276" t="str">
        <f>IF('Info patients (1)'!C262&lt;&gt;'Info patients (2)'!C262,"CHECK","")</f>
        <v/>
      </c>
      <c r="D262" s="276" t="str">
        <f>IF('Info patients (1)'!D262&lt;&gt;'Info patients (2)'!D262,"CHECK","")</f>
        <v/>
      </c>
      <c r="E262" s="276" t="str">
        <f>IF('Info patients (1)'!E262&lt;&gt;'Info patients (2)'!E262,"CHECK","")</f>
        <v/>
      </c>
      <c r="F262" s="276" t="str">
        <f>IF('Info patients (1)'!F262&lt;&gt;'Info patients (2)'!F262,"CHECK","")</f>
        <v/>
      </c>
      <c r="G262" s="276" t="str">
        <f>IF('Info patients (1)'!G262&lt;&gt;'Info patients (2)'!G262,"CHECK","")</f>
        <v/>
      </c>
      <c r="H262" s="276" t="str">
        <f>IF('Info patients (1)'!H262&lt;&gt;'Info patients (2)'!H262,"CHECK","")</f>
        <v/>
      </c>
      <c r="I262" s="276" t="str">
        <f>IF('Info patients (1)'!I262&lt;&gt;'Info patients (2)'!I262,"CHECK","")</f>
        <v/>
      </c>
      <c r="J262" s="276" t="str">
        <f>IF('Info patients (1)'!J262&lt;&gt;'Info patients (2)'!J262,"CHECK","")</f>
        <v/>
      </c>
      <c r="K262" s="276" t="str">
        <f>IF('Info patients (1)'!K262&lt;&gt;'Info patients (2)'!K262,"CHECK","")</f>
        <v/>
      </c>
      <c r="L262" s="276" t="str">
        <f>IF('Info patients (1)'!L262&lt;&gt;'Info patients (2)'!L262,"CHECK","")</f>
        <v/>
      </c>
      <c r="M262" s="276" t="str">
        <f>IF('Info patients (1)'!M262&lt;&gt;'Info patients (2)'!M262,"CHECK","")</f>
        <v/>
      </c>
      <c r="N262" s="276" t="str">
        <f>IF('Info patients (1)'!N262&lt;&gt;'Info patients (2)'!N262,"CHECK","")</f>
        <v/>
      </c>
      <c r="O262" s="276" t="str">
        <f>IF('Info patients (1)'!O262&lt;&gt;'Info patients (2)'!O262,"CHECK","")</f>
        <v/>
      </c>
      <c r="P262" s="276" t="str">
        <f>IF('Info patients (1)'!P262&lt;&gt;'Info patients (2)'!P262,"CHECK","")</f>
        <v/>
      </c>
      <c r="Q262" s="276" t="str">
        <f>IF('Info patients (1)'!Q262&lt;&gt;'Info patients (2)'!Q262,"CHECK","")</f>
        <v/>
      </c>
      <c r="R262" s="276" t="str">
        <f>IF('Info patients (1)'!R262&lt;&gt;'Info patients (2)'!R262,"CHECK","")</f>
        <v/>
      </c>
      <c r="S262" s="276" t="str">
        <f>IF('Info patients (1)'!S262&lt;&gt;'Info patients (2)'!S262,"CHECK","")</f>
        <v/>
      </c>
      <c r="T262" s="276" t="str">
        <f>IF('Info patients (1)'!T262&lt;&gt;'Info patients (2)'!T262,"CHECK","")</f>
        <v/>
      </c>
      <c r="U262" s="276" t="str">
        <f>IF('Info patients (1)'!U262&lt;&gt;'Info patients (2)'!U262,"CHECK","")</f>
        <v/>
      </c>
      <c r="V262" s="276" t="str">
        <f>IF('Info patients (1)'!V262&lt;&gt;'Info patients (2)'!V262,"CHECK","")</f>
        <v/>
      </c>
      <c r="W262" s="276" t="str">
        <f>IF('Info patients (1)'!W262&lt;&gt;'Info patients (2)'!W262,"CHECK","")</f>
        <v/>
      </c>
      <c r="X262" s="276" t="str">
        <f>IF('Info patients (1)'!X262&lt;&gt;'Info patients (2)'!X262,"CHECK","")</f>
        <v/>
      </c>
      <c r="Y262" s="276" t="str">
        <f>IF('Info patients (1)'!Y262&lt;&gt;'Info patients (2)'!Y262,"CHECK","")</f>
        <v/>
      </c>
      <c r="Z262" s="276" t="str">
        <f>IF('Info patients (1)'!Z262&lt;&gt;'Info patients (2)'!Z262,"CHECK","")</f>
        <v/>
      </c>
      <c r="AA262" s="276" t="str">
        <f>IF('Info patients (1)'!AA262&lt;&gt;'Info patients (2)'!AA262,"CHECK","")</f>
        <v/>
      </c>
      <c r="AB262" s="276" t="str">
        <f>IF('Info patients (1)'!AB262&lt;&gt;'Info patients (2)'!AB262,"CHECK","")</f>
        <v/>
      </c>
      <c r="AC262" s="276" t="str">
        <f>IF('Info patients (1)'!AC262&lt;&gt;'Info patients (2)'!AC262,"CHECK","")</f>
        <v/>
      </c>
      <c r="AD262" s="276" t="str">
        <f>IF('Info patients (1)'!AD262&lt;&gt;'Info patients (2)'!AD262,"CHECK","")</f>
        <v/>
      </c>
      <c r="AE262" s="276" t="str">
        <f>IF('Info patients (1)'!AE262&lt;&gt;'Info patients (2)'!AE262,"CHECK","")</f>
        <v/>
      </c>
      <c r="AF262" s="276" t="str">
        <f>IF('Info patients (1)'!AF262&lt;&gt;'Info patients (2)'!AF262,"CHECK","")</f>
        <v/>
      </c>
      <c r="AG262" s="276" t="str">
        <f>IF('Info patients (1)'!AG262&lt;&gt;'Info patients (2)'!AG262,"CHECK","")</f>
        <v/>
      </c>
      <c r="AH262" s="276" t="str">
        <f>IF('Info patients (1)'!AH262&lt;&gt;'Info patients (2)'!AH262,"CHECK","")</f>
        <v/>
      </c>
      <c r="AI262" s="276" t="str">
        <f>IF('Info patients (1)'!AI262&lt;&gt;'Info patients (2)'!AI262,"CHECK","")</f>
        <v/>
      </c>
      <c r="AJ262" s="276" t="str">
        <f>IF('Info patients (1)'!AJ262&lt;&gt;'Info patients (2)'!AJ262,"CHECK","")</f>
        <v/>
      </c>
      <c r="AK262" s="276" t="str">
        <f>IF('Info patients (1)'!AK262&lt;&gt;'Info patients (2)'!AK262,"CHECK","")</f>
        <v/>
      </c>
      <c r="AL262" s="276" t="str">
        <f>IF('Info patients (1)'!AL262&lt;&gt;'Info patients (2)'!AL262,"CHECK","")</f>
        <v/>
      </c>
      <c r="AM262" s="276" t="str">
        <f>IF('Info patients (1)'!AM262&lt;&gt;'Info patients (2)'!AM262,"CHECK","")</f>
        <v/>
      </c>
      <c r="AN262" s="276" t="str">
        <f>IF('Info patients (1)'!AN262&lt;&gt;'Info patients (2)'!AN262,"CHECK","")</f>
        <v/>
      </c>
      <c r="AO262" s="276" t="str">
        <f>IF('Info patients (1)'!AO262&lt;&gt;'Info patients (2)'!AO262,"CHECK","")</f>
        <v/>
      </c>
      <c r="AP262" s="276" t="str">
        <f>IF('Info patients (1)'!AP262&lt;&gt;'Info patients (2)'!AP262,"CHECK","")</f>
        <v/>
      </c>
      <c r="AQ262" s="276" t="str">
        <f>IF('Info patients (1)'!AQ262&lt;&gt;'Info patients (2)'!AQ262,"CHECK","")</f>
        <v/>
      </c>
      <c r="AR262" s="276" t="str">
        <f>IF('Info patients (1)'!AR262&lt;&gt;'Info patients (2)'!AR262,"CHECK","")</f>
        <v/>
      </c>
      <c r="AS262" s="276" t="str">
        <f>IF('Info patients (1)'!AS262&lt;&gt;'Info patients (2)'!AS262,"CHECK","")</f>
        <v/>
      </c>
      <c r="AT262" s="276" t="str">
        <f>IF('Info patients (1)'!AT262&lt;&gt;'Info patients (2)'!AT262,"CHECK","")</f>
        <v/>
      </c>
      <c r="AU262" s="276" t="str">
        <f>IF('Info patients (1)'!AU262&lt;&gt;'Info patients (2)'!AU262,"CHECK","")</f>
        <v/>
      </c>
      <c r="AV262" s="276" t="str">
        <f>IF('Info patients (1)'!AV262&lt;&gt;'Info patients (2)'!AV262,"CHECK","")</f>
        <v/>
      </c>
      <c r="AW262" s="276" t="str">
        <f>IF('Info patients (1)'!AW262&lt;&gt;'Info patients (2)'!AW262,"CHECK","")</f>
        <v/>
      </c>
      <c r="AX262" s="276" t="str">
        <f>IF('Info patients (1)'!AX262&lt;&gt;'Info patients (2)'!AX262,"CHECK","")</f>
        <v/>
      </c>
      <c r="AY262" s="276" t="str">
        <f>IF('Info patients (1)'!AY262&lt;&gt;'Info patients (2)'!AY262,"CHECK","")</f>
        <v/>
      </c>
      <c r="AZ262" s="276" t="str">
        <f>IF('Info patients (1)'!AZ262&lt;&gt;'Info patients (2)'!AZ262,"CHECK","")</f>
        <v/>
      </c>
      <c r="BA262" s="276" t="str">
        <f>IF('Info patients (1)'!BA262&lt;&gt;'Info patients (2)'!BA262,"CHECK","")</f>
        <v/>
      </c>
      <c r="BB262" s="276" t="str">
        <f>IF('Info patients (1)'!BB262&lt;&gt;'Info patients (2)'!BB262,"CHECK","")</f>
        <v/>
      </c>
      <c r="BC262" s="276" t="str">
        <f>IF('Info patients (1)'!BC262&lt;&gt;'Info patients (2)'!BC262,"CHECK","")</f>
        <v/>
      </c>
      <c r="BD262" s="276" t="str">
        <f>IF('Info patients (1)'!BD262&lt;&gt;'Info patients (2)'!BD262,"CHECK","")</f>
        <v/>
      </c>
      <c r="BE262" s="276" t="str">
        <f>IF('Info patients (1)'!BE262&lt;&gt;'Info patients (2)'!BE262,"CHECK","")</f>
        <v/>
      </c>
      <c r="BF262" s="276" t="str">
        <f>IF('Info patients (1)'!BF262&lt;&gt;'Info patients (2)'!BF262,"CHECK","")</f>
        <v/>
      </c>
      <c r="BG262" s="276" t="str">
        <f>IF('Info patients (1)'!BG262&lt;&gt;'Info patients (2)'!BG262,"CHECK","")</f>
        <v/>
      </c>
      <c r="BH262" s="276" t="str">
        <f>IF('Info patients (1)'!BH262&lt;&gt;'Info patients (2)'!BH262,"CHECK","")</f>
        <v/>
      </c>
      <c r="BI262" s="276" t="str">
        <f>IF('Info patients (1)'!BI262&lt;&gt;'Info patients (2)'!BI262,"CHECK","")</f>
        <v/>
      </c>
      <c r="BJ262" s="276" t="str">
        <f>IF('Info patients (1)'!BJ262&lt;&gt;'Info patients (2)'!BJ262,"CHECK","")</f>
        <v/>
      </c>
      <c r="BK262" s="276" t="str">
        <f>IF('Info patients (1)'!BK262&lt;&gt;'Info patients (2)'!BK262,"CHECK","")</f>
        <v/>
      </c>
      <c r="BL262" s="276" t="str">
        <f>IF('Info patients (1)'!BL262&lt;&gt;'Info patients (2)'!BL262,"CHECK","")</f>
        <v/>
      </c>
      <c r="BM262" s="276" t="str">
        <f>IF('Info patients (1)'!BM262&lt;&gt;'Info patients (2)'!BM262,"CHECK","")</f>
        <v/>
      </c>
      <c r="BN262" s="276" t="str">
        <f>IF('Info patients (1)'!BN262&lt;&gt;'Info patients (2)'!BN262,"CHECK","")</f>
        <v/>
      </c>
      <c r="BO262" s="276" t="str">
        <f>IF('Info patients (1)'!BO262&lt;&gt;'Info patients (2)'!BO262,"CHECK","")</f>
        <v/>
      </c>
      <c r="BP262" s="276" t="str">
        <f>IF('Info patients (1)'!BP262&lt;&gt;'Info patients (2)'!BP262,"CHECK","")</f>
        <v/>
      </c>
      <c r="BQ262" s="276" t="str">
        <f>IF('Info patients (1)'!BQ262&lt;&gt;'Info patients (2)'!BQ262,"CHECK","")</f>
        <v/>
      </c>
      <c r="BR262" s="276" t="str">
        <f>IF('Info patients (1)'!BR262&lt;&gt;'Info patients (2)'!BR262,"CHECK","")</f>
        <v/>
      </c>
      <c r="BS262" s="276" t="str">
        <f>IF('Info patients (1)'!BS262&lt;&gt;'Info patients (2)'!BS262,"CHECK","")</f>
        <v/>
      </c>
      <c r="BT262" s="276" t="str">
        <f>IF('Info patients (1)'!BT262&lt;&gt;'Info patients (2)'!BT262,"CHECK","")</f>
        <v/>
      </c>
      <c r="BU262" s="276" t="str">
        <f>IF('Info patients (1)'!BU262&lt;&gt;'Info patients (2)'!BU262,"CHECK","")</f>
        <v/>
      </c>
      <c r="BV262" s="276" t="str">
        <f>IF('Info patients (1)'!BV262&lt;&gt;'Info patients (2)'!BV262,"CHECK","")</f>
        <v/>
      </c>
      <c r="BW262" s="276" t="str">
        <f>IF('Info patients (1)'!BW262&lt;&gt;'Info patients (2)'!BW262,"CHECK","")</f>
        <v/>
      </c>
      <c r="BX262" s="276" t="str">
        <f>IF('Info patients (1)'!BX262&lt;&gt;'Info patients (2)'!BX262,"CHECK","")</f>
        <v/>
      </c>
      <c r="BY262" s="276" t="str">
        <f>IF('Info patients (1)'!BY262&lt;&gt;'Info patients (2)'!BY262,"CHECK","")</f>
        <v/>
      </c>
      <c r="BZ262" s="276" t="str">
        <f>IF('Info patients (1)'!BZ262&lt;&gt;'Info patients (2)'!BZ262,"CHECK","")</f>
        <v/>
      </c>
      <c r="CA262" s="276" t="str">
        <f>IF('Info patients (1)'!CA262&lt;&gt;'Info patients (2)'!CA262,"CHECK","")</f>
        <v/>
      </c>
      <c r="CB262" s="276" t="str">
        <f>IF('Info patients (1)'!CB262&lt;&gt;'Info patients (2)'!CB262,"CHECK","")</f>
        <v/>
      </c>
      <c r="CC262" s="276" t="str">
        <f>IF('Info patients (1)'!CC262&lt;&gt;'Info patients (2)'!CC262,"CHECK","")</f>
        <v/>
      </c>
      <c r="CD262" s="276" t="str">
        <f>IF('Info patients (1)'!CD262&lt;&gt;'Info patients (2)'!CD262,"CHECK","")</f>
        <v/>
      </c>
      <c r="CE262" s="276" t="str">
        <f>IF('Info patients (1)'!CE262&lt;&gt;'Info patients (2)'!CE262,"CHECK","")</f>
        <v/>
      </c>
      <c r="CF262" s="276" t="str">
        <f>IF('Info patients (1)'!CF262&lt;&gt;'Info patients (2)'!CF262,"CHECK","")</f>
        <v/>
      </c>
      <c r="CG262" s="276" t="str">
        <f>IF('Info patients (1)'!CG262&lt;&gt;'Info patients (2)'!CG262,"CHECK","")</f>
        <v/>
      </c>
      <c r="CH262" s="276" t="str">
        <f>IF('Info patients (1)'!CH262&lt;&gt;'Info patients (2)'!CH262,"CHECK","")</f>
        <v/>
      </c>
      <c r="CI262" s="276" t="str">
        <f>IF('Info patients (1)'!CI262&lt;&gt;'Info patients (2)'!CI262,"CHECK","")</f>
        <v/>
      </c>
      <c r="CJ262" s="276" t="str">
        <f>IF('Info patients (1)'!CJ262&lt;&gt;'Info patients (2)'!CJ262,"CHECK","")</f>
        <v/>
      </c>
      <c r="CK262" s="276" t="str">
        <f>IF('Info patients (1)'!CK262&lt;&gt;'Info patients (2)'!CK262,"CHECK","")</f>
        <v/>
      </c>
      <c r="CL262" s="276" t="str">
        <f>IF('Info patients (1)'!CL262&lt;&gt;'Info patients (2)'!CL262,"CHECK","")</f>
        <v/>
      </c>
      <c r="CM262" s="276" t="str">
        <f>IF('Info patients (1)'!CM262&lt;&gt;'Info patients (2)'!CM262,"CHECK","")</f>
        <v/>
      </c>
      <c r="CN262" s="276" t="str">
        <f>IF('Info patients (1)'!CN262&lt;&gt;'Info patients (2)'!CN262,"CHECK","")</f>
        <v/>
      </c>
      <c r="CO262" s="276" t="str">
        <f>IF('Info patients (1)'!CO262&lt;&gt;'Info patients (2)'!CO262,"CHECK","")</f>
        <v/>
      </c>
      <c r="CP262" s="276" t="str">
        <f>IF('Info patients (1)'!CP262&lt;&gt;'Info patients (2)'!CP262,"CHECK","")</f>
        <v/>
      </c>
      <c r="CQ262" s="276" t="str">
        <f>IF('Info patients (1)'!CQ262&lt;&gt;'Info patients (2)'!CQ262,"CHECK","")</f>
        <v/>
      </c>
      <c r="CR262" s="276" t="str">
        <f>IF('Info patients (1)'!CR262&lt;&gt;'Info patients (2)'!CR262,"CHECK","")</f>
        <v/>
      </c>
      <c r="CS262" s="276" t="str">
        <f>IF('Info patients (1)'!CS262&lt;&gt;'Info patients (2)'!CS262,"CHECK","")</f>
        <v/>
      </c>
      <c r="CT262" s="276" t="str">
        <f>IF('Info patients (1)'!CT262&lt;&gt;'Info patients (2)'!CT262,"CHECK","")</f>
        <v/>
      </c>
      <c r="CU262" s="276" t="str">
        <f>IF('Info patients (1)'!CU262&lt;&gt;'Info patients (2)'!CU262,"CHECK","")</f>
        <v/>
      </c>
      <c r="CV262" s="276" t="str">
        <f>IF('Info patients (1)'!CV262&lt;&gt;'Info patients (2)'!CV262,"CHECK","")</f>
        <v/>
      </c>
      <c r="CW262" s="276" t="str">
        <f>IF('Info patients (1)'!CW262&lt;&gt;'Info patients (2)'!CW262,"CHECK","")</f>
        <v/>
      </c>
      <c r="CX262" s="276" t="str">
        <f>IF('Info patients (1)'!CX262&lt;&gt;'Info patients (2)'!CX262,"CHECK","")</f>
        <v/>
      </c>
      <c r="CY262" s="276" t="str">
        <f>IF('Info patients (1)'!CY262&lt;&gt;'Info patients (2)'!CY262,"CHECK","")</f>
        <v/>
      </c>
      <c r="CZ262" s="276" t="str">
        <f>IF('Info patients (1)'!CZ262&lt;&gt;'Info patients (2)'!CZ262,"CHECK","")</f>
        <v/>
      </c>
      <c r="DA262" s="276" t="str">
        <f>IF('Info patients (1)'!DA262&lt;&gt;'Info patients (2)'!DA262,"CHECK","")</f>
        <v/>
      </c>
      <c r="DB262" s="276" t="str">
        <f>IF('Info patients (1)'!DB262&lt;&gt;'Info patients (2)'!DB262,"CHECK","")</f>
        <v/>
      </c>
      <c r="DC262" s="276" t="str">
        <f>IF('Info patients (1)'!DC262&lt;&gt;'Info patients (2)'!DC262,"CHECK","")</f>
        <v/>
      </c>
      <c r="DD262" s="276" t="str">
        <f>IF('Info patients (1)'!DD262&lt;&gt;'Info patients (2)'!DD262,"CHECK","")</f>
        <v/>
      </c>
      <c r="DE262" s="276" t="str">
        <f>IF('Info patients (1)'!DE262&lt;&gt;'Info patients (2)'!DE262,"CHECK","")</f>
        <v/>
      </c>
      <c r="DF262" s="276" t="str">
        <f>IF('Info patients (1)'!DF262&lt;&gt;'Info patients (2)'!DF262,"CHECK","")</f>
        <v/>
      </c>
      <c r="DG262" s="276" t="str">
        <f>IF('Info patients (1)'!DG262&lt;&gt;'Info patients (2)'!DG262,"CHECK","")</f>
        <v/>
      </c>
      <c r="DH262" s="276" t="str">
        <f>IF('Info patients (1)'!DH262&lt;&gt;'Info patients (2)'!DH262,"CHECK","")</f>
        <v/>
      </c>
      <c r="DI262" s="276" t="str">
        <f>IF('Info patients (1)'!DI262&lt;&gt;'Info patients (2)'!DI262,"CHECK","")</f>
        <v/>
      </c>
      <c r="DJ262" s="276" t="str">
        <f>IF('Info patients (1)'!DJ262&lt;&gt;'Info patients (2)'!DJ262,"CHECK","")</f>
        <v/>
      </c>
      <c r="DK262" s="276" t="str">
        <f>IF('Info patients (1)'!DK262&lt;&gt;'Info patients (2)'!DK262,"CHECK","")</f>
        <v/>
      </c>
      <c r="DL262" s="276" t="str">
        <f>IF('Info patients (1)'!DL262&lt;&gt;'Info patients (2)'!DL262,"CHECK","")</f>
        <v/>
      </c>
      <c r="DM262" s="276" t="str">
        <f>IF('Info patients (1)'!DM262&lt;&gt;'Info patients (2)'!DM262,"CHECK","")</f>
        <v/>
      </c>
      <c r="DN262" s="276" t="str">
        <f>IF('Info patients (1)'!DN262&lt;&gt;'Info patients (2)'!DN262,"CHECK","")</f>
        <v/>
      </c>
      <c r="DO262" s="276" t="str">
        <f>IF('Info patients (1)'!DO262&lt;&gt;'Info patients (2)'!DO262,"CHECK","")</f>
        <v/>
      </c>
      <c r="DP262" s="276" t="str">
        <f>IF('Info patients (1)'!DP262&lt;&gt;'Info patients (2)'!DP262,"CHECK","")</f>
        <v/>
      </c>
      <c r="DQ262" s="276" t="str">
        <f>IF('Info patients (1)'!DQ262&lt;&gt;'Info patients (2)'!DQ262,"CHECK","")</f>
        <v/>
      </c>
    </row>
    <row r="263" spans="1:121" s="326" customFormat="1" ht="23.25" customHeight="1" x14ac:dyDescent="0.2">
      <c r="A263" s="276" t="str">
        <f>IF('Info patients (1)'!A263&lt;&gt;'Info patients (2)'!A263,"CHECK","")</f>
        <v/>
      </c>
      <c r="B263" s="276" t="str">
        <f>IF('Info patients (1)'!B263&lt;&gt;'Info patients (2)'!B263,"CHECK","")</f>
        <v/>
      </c>
      <c r="C263" s="276" t="str">
        <f>IF('Info patients (1)'!C263&lt;&gt;'Info patients (2)'!C263,"CHECK","")</f>
        <v/>
      </c>
      <c r="D263" s="276" t="str">
        <f>IF('Info patients (1)'!D263&lt;&gt;'Info patients (2)'!D263,"CHECK","")</f>
        <v/>
      </c>
      <c r="E263" s="276" t="str">
        <f>IF('Info patients (1)'!E263&lt;&gt;'Info patients (2)'!E263,"CHECK","")</f>
        <v/>
      </c>
      <c r="F263" s="276" t="str">
        <f>IF('Info patients (1)'!F263&lt;&gt;'Info patients (2)'!F263,"CHECK","")</f>
        <v/>
      </c>
      <c r="G263" s="276" t="str">
        <f>IF('Info patients (1)'!G263&lt;&gt;'Info patients (2)'!G263,"CHECK","")</f>
        <v/>
      </c>
      <c r="H263" s="276" t="str">
        <f>IF('Info patients (1)'!H263&lt;&gt;'Info patients (2)'!H263,"CHECK","")</f>
        <v/>
      </c>
      <c r="I263" s="276" t="str">
        <f>IF('Info patients (1)'!I263&lt;&gt;'Info patients (2)'!I263,"CHECK","")</f>
        <v/>
      </c>
      <c r="J263" s="276" t="str">
        <f>IF('Info patients (1)'!J263&lt;&gt;'Info patients (2)'!J263,"CHECK","")</f>
        <v/>
      </c>
      <c r="K263" s="276" t="str">
        <f>IF('Info patients (1)'!K263&lt;&gt;'Info patients (2)'!K263,"CHECK","")</f>
        <v/>
      </c>
      <c r="L263" s="276" t="str">
        <f>IF('Info patients (1)'!L263&lt;&gt;'Info patients (2)'!L263,"CHECK","")</f>
        <v/>
      </c>
      <c r="M263" s="276" t="str">
        <f>IF('Info patients (1)'!M263&lt;&gt;'Info patients (2)'!M263,"CHECK","")</f>
        <v/>
      </c>
      <c r="N263" s="276" t="str">
        <f>IF('Info patients (1)'!N263&lt;&gt;'Info patients (2)'!N263,"CHECK","")</f>
        <v/>
      </c>
      <c r="O263" s="276" t="str">
        <f>IF('Info patients (1)'!O263&lt;&gt;'Info patients (2)'!O263,"CHECK","")</f>
        <v/>
      </c>
      <c r="P263" s="276" t="str">
        <f>IF('Info patients (1)'!P263&lt;&gt;'Info patients (2)'!P263,"CHECK","")</f>
        <v/>
      </c>
      <c r="Q263" s="276" t="str">
        <f>IF('Info patients (1)'!Q263&lt;&gt;'Info patients (2)'!Q263,"CHECK","")</f>
        <v/>
      </c>
      <c r="R263" s="276" t="str">
        <f>IF('Info patients (1)'!R263&lt;&gt;'Info patients (2)'!R263,"CHECK","")</f>
        <v/>
      </c>
      <c r="S263" s="276" t="str">
        <f>IF('Info patients (1)'!S263&lt;&gt;'Info patients (2)'!S263,"CHECK","")</f>
        <v/>
      </c>
      <c r="T263" s="276" t="str">
        <f>IF('Info patients (1)'!T263&lt;&gt;'Info patients (2)'!T263,"CHECK","")</f>
        <v/>
      </c>
      <c r="U263" s="276" t="str">
        <f>IF('Info patients (1)'!U263&lt;&gt;'Info patients (2)'!U263,"CHECK","")</f>
        <v/>
      </c>
      <c r="V263" s="276" t="str">
        <f>IF('Info patients (1)'!V263&lt;&gt;'Info patients (2)'!V263,"CHECK","")</f>
        <v/>
      </c>
      <c r="W263" s="276" t="str">
        <f>IF('Info patients (1)'!W263&lt;&gt;'Info patients (2)'!W263,"CHECK","")</f>
        <v/>
      </c>
      <c r="X263" s="276" t="str">
        <f>IF('Info patients (1)'!X263&lt;&gt;'Info patients (2)'!X263,"CHECK","")</f>
        <v/>
      </c>
      <c r="Y263" s="276" t="str">
        <f>IF('Info patients (1)'!Y263&lt;&gt;'Info patients (2)'!Y263,"CHECK","")</f>
        <v/>
      </c>
      <c r="Z263" s="276" t="str">
        <f>IF('Info patients (1)'!Z263&lt;&gt;'Info patients (2)'!Z263,"CHECK","")</f>
        <v/>
      </c>
      <c r="AA263" s="276" t="str">
        <f>IF('Info patients (1)'!AA263&lt;&gt;'Info patients (2)'!AA263,"CHECK","")</f>
        <v/>
      </c>
      <c r="AB263" s="276" t="str">
        <f>IF('Info patients (1)'!AB263&lt;&gt;'Info patients (2)'!AB263,"CHECK","")</f>
        <v/>
      </c>
      <c r="AC263" s="276" t="str">
        <f>IF('Info patients (1)'!AC263&lt;&gt;'Info patients (2)'!AC263,"CHECK","")</f>
        <v/>
      </c>
      <c r="AD263" s="276" t="str">
        <f>IF('Info patients (1)'!AD263&lt;&gt;'Info patients (2)'!AD263,"CHECK","")</f>
        <v/>
      </c>
      <c r="AE263" s="276" t="str">
        <f>IF('Info patients (1)'!AE263&lt;&gt;'Info patients (2)'!AE263,"CHECK","")</f>
        <v/>
      </c>
      <c r="AF263" s="276" t="str">
        <f>IF('Info patients (1)'!AF263&lt;&gt;'Info patients (2)'!AF263,"CHECK","")</f>
        <v/>
      </c>
      <c r="AG263" s="276" t="str">
        <f>IF('Info patients (1)'!AG263&lt;&gt;'Info patients (2)'!AG263,"CHECK","")</f>
        <v/>
      </c>
      <c r="AH263" s="276" t="str">
        <f>IF('Info patients (1)'!AH263&lt;&gt;'Info patients (2)'!AH263,"CHECK","")</f>
        <v/>
      </c>
      <c r="AI263" s="276" t="str">
        <f>IF('Info patients (1)'!AI263&lt;&gt;'Info patients (2)'!AI263,"CHECK","")</f>
        <v/>
      </c>
      <c r="AJ263" s="276" t="str">
        <f>IF('Info patients (1)'!AJ263&lt;&gt;'Info patients (2)'!AJ263,"CHECK","")</f>
        <v/>
      </c>
      <c r="AK263" s="276" t="str">
        <f>IF('Info patients (1)'!AK263&lt;&gt;'Info patients (2)'!AK263,"CHECK","")</f>
        <v/>
      </c>
      <c r="AL263" s="276" t="str">
        <f>IF('Info patients (1)'!AL263&lt;&gt;'Info patients (2)'!AL263,"CHECK","")</f>
        <v/>
      </c>
      <c r="AM263" s="276" t="str">
        <f>IF('Info patients (1)'!AM263&lt;&gt;'Info patients (2)'!AM263,"CHECK","")</f>
        <v/>
      </c>
      <c r="AN263" s="276" t="str">
        <f>IF('Info patients (1)'!AN263&lt;&gt;'Info patients (2)'!AN263,"CHECK","")</f>
        <v/>
      </c>
      <c r="AO263" s="276" t="str">
        <f>IF('Info patients (1)'!AO263&lt;&gt;'Info patients (2)'!AO263,"CHECK","")</f>
        <v/>
      </c>
      <c r="AP263" s="276" t="str">
        <f>IF('Info patients (1)'!AP263&lt;&gt;'Info patients (2)'!AP263,"CHECK","")</f>
        <v/>
      </c>
      <c r="AQ263" s="276" t="str">
        <f>IF('Info patients (1)'!AQ263&lt;&gt;'Info patients (2)'!AQ263,"CHECK","")</f>
        <v/>
      </c>
      <c r="AR263" s="276" t="str">
        <f>IF('Info patients (1)'!AR263&lt;&gt;'Info patients (2)'!AR263,"CHECK","")</f>
        <v/>
      </c>
      <c r="AS263" s="276" t="str">
        <f>IF('Info patients (1)'!AS263&lt;&gt;'Info patients (2)'!AS263,"CHECK","")</f>
        <v/>
      </c>
      <c r="AT263" s="276" t="str">
        <f>IF('Info patients (1)'!AT263&lt;&gt;'Info patients (2)'!AT263,"CHECK","")</f>
        <v/>
      </c>
      <c r="AU263" s="276" t="str">
        <f>IF('Info patients (1)'!AU263&lt;&gt;'Info patients (2)'!AU263,"CHECK","")</f>
        <v/>
      </c>
      <c r="AV263" s="276" t="str">
        <f>IF('Info patients (1)'!AV263&lt;&gt;'Info patients (2)'!AV263,"CHECK","")</f>
        <v/>
      </c>
      <c r="AW263" s="276" t="str">
        <f>IF('Info patients (1)'!AW263&lt;&gt;'Info patients (2)'!AW263,"CHECK","")</f>
        <v/>
      </c>
      <c r="AX263" s="276" t="str">
        <f>IF('Info patients (1)'!AX263&lt;&gt;'Info patients (2)'!AX263,"CHECK","")</f>
        <v/>
      </c>
      <c r="AY263" s="276" t="str">
        <f>IF('Info patients (1)'!AY263&lt;&gt;'Info patients (2)'!AY263,"CHECK","")</f>
        <v/>
      </c>
      <c r="AZ263" s="276" t="str">
        <f>IF('Info patients (1)'!AZ263&lt;&gt;'Info patients (2)'!AZ263,"CHECK","")</f>
        <v/>
      </c>
      <c r="BA263" s="276" t="str">
        <f>IF('Info patients (1)'!BA263&lt;&gt;'Info patients (2)'!BA263,"CHECK","")</f>
        <v/>
      </c>
      <c r="BB263" s="276" t="str">
        <f>IF('Info patients (1)'!BB263&lt;&gt;'Info patients (2)'!BB263,"CHECK","")</f>
        <v/>
      </c>
      <c r="BC263" s="276" t="str">
        <f>IF('Info patients (1)'!BC263&lt;&gt;'Info patients (2)'!BC263,"CHECK","")</f>
        <v/>
      </c>
      <c r="BD263" s="276" t="str">
        <f>IF('Info patients (1)'!BD263&lt;&gt;'Info patients (2)'!BD263,"CHECK","")</f>
        <v/>
      </c>
      <c r="BE263" s="276" t="str">
        <f>IF('Info patients (1)'!BE263&lt;&gt;'Info patients (2)'!BE263,"CHECK","")</f>
        <v/>
      </c>
      <c r="BF263" s="276" t="str">
        <f>IF('Info patients (1)'!BF263&lt;&gt;'Info patients (2)'!BF263,"CHECK","")</f>
        <v/>
      </c>
      <c r="BG263" s="276" t="str">
        <f>IF('Info patients (1)'!BG263&lt;&gt;'Info patients (2)'!BG263,"CHECK","")</f>
        <v/>
      </c>
      <c r="BH263" s="276" t="str">
        <f>IF('Info patients (1)'!BH263&lt;&gt;'Info patients (2)'!BH263,"CHECK","")</f>
        <v/>
      </c>
      <c r="BI263" s="276" t="str">
        <f>IF('Info patients (1)'!BI263&lt;&gt;'Info patients (2)'!BI263,"CHECK","")</f>
        <v/>
      </c>
      <c r="BJ263" s="276" t="str">
        <f>IF('Info patients (1)'!BJ263&lt;&gt;'Info patients (2)'!BJ263,"CHECK","")</f>
        <v/>
      </c>
      <c r="BK263" s="276" t="str">
        <f>IF('Info patients (1)'!BK263&lt;&gt;'Info patients (2)'!BK263,"CHECK","")</f>
        <v/>
      </c>
      <c r="BL263" s="276" t="str">
        <f>IF('Info patients (1)'!BL263&lt;&gt;'Info patients (2)'!BL263,"CHECK","")</f>
        <v/>
      </c>
      <c r="BM263" s="276" t="str">
        <f>IF('Info patients (1)'!BM263&lt;&gt;'Info patients (2)'!BM263,"CHECK","")</f>
        <v/>
      </c>
      <c r="BN263" s="276" t="str">
        <f>IF('Info patients (1)'!BN263&lt;&gt;'Info patients (2)'!BN263,"CHECK","")</f>
        <v/>
      </c>
      <c r="BO263" s="276" t="str">
        <f>IF('Info patients (1)'!BO263&lt;&gt;'Info patients (2)'!BO263,"CHECK","")</f>
        <v/>
      </c>
      <c r="BP263" s="276" t="str">
        <f>IF('Info patients (1)'!BP263&lt;&gt;'Info patients (2)'!BP263,"CHECK","")</f>
        <v/>
      </c>
      <c r="BQ263" s="276" t="str">
        <f>IF('Info patients (1)'!BQ263&lt;&gt;'Info patients (2)'!BQ263,"CHECK","")</f>
        <v/>
      </c>
      <c r="BR263" s="276" t="str">
        <f>IF('Info patients (1)'!BR263&lt;&gt;'Info patients (2)'!BR263,"CHECK","")</f>
        <v/>
      </c>
      <c r="BS263" s="276" t="str">
        <f>IF('Info patients (1)'!BS263&lt;&gt;'Info patients (2)'!BS263,"CHECK","")</f>
        <v/>
      </c>
      <c r="BT263" s="276" t="str">
        <f>IF('Info patients (1)'!BT263&lt;&gt;'Info patients (2)'!BT263,"CHECK","")</f>
        <v/>
      </c>
      <c r="BU263" s="276" t="str">
        <f>IF('Info patients (1)'!BU263&lt;&gt;'Info patients (2)'!BU263,"CHECK","")</f>
        <v/>
      </c>
      <c r="BV263" s="276" t="str">
        <f>IF('Info patients (1)'!BV263&lt;&gt;'Info patients (2)'!BV263,"CHECK","")</f>
        <v/>
      </c>
      <c r="BW263" s="276" t="str">
        <f>IF('Info patients (1)'!BW263&lt;&gt;'Info patients (2)'!BW263,"CHECK","")</f>
        <v/>
      </c>
      <c r="BX263" s="276" t="str">
        <f>IF('Info patients (1)'!BX263&lt;&gt;'Info patients (2)'!BX263,"CHECK","")</f>
        <v/>
      </c>
      <c r="BY263" s="276" t="str">
        <f>IF('Info patients (1)'!BY263&lt;&gt;'Info patients (2)'!BY263,"CHECK","")</f>
        <v/>
      </c>
      <c r="BZ263" s="276" t="str">
        <f>IF('Info patients (1)'!BZ263&lt;&gt;'Info patients (2)'!BZ263,"CHECK","")</f>
        <v/>
      </c>
      <c r="CA263" s="276" t="str">
        <f>IF('Info patients (1)'!CA263&lt;&gt;'Info patients (2)'!CA263,"CHECK","")</f>
        <v/>
      </c>
      <c r="CB263" s="276" t="str">
        <f>IF('Info patients (1)'!CB263&lt;&gt;'Info patients (2)'!CB263,"CHECK","")</f>
        <v/>
      </c>
      <c r="CC263" s="276" t="str">
        <f>IF('Info patients (1)'!CC263&lt;&gt;'Info patients (2)'!CC263,"CHECK","")</f>
        <v/>
      </c>
      <c r="CD263" s="276" t="str">
        <f>IF('Info patients (1)'!CD263&lt;&gt;'Info patients (2)'!CD263,"CHECK","")</f>
        <v/>
      </c>
      <c r="CE263" s="276" t="str">
        <f>IF('Info patients (1)'!CE263&lt;&gt;'Info patients (2)'!CE263,"CHECK","")</f>
        <v/>
      </c>
      <c r="CF263" s="276" t="str">
        <f>IF('Info patients (1)'!CF263&lt;&gt;'Info patients (2)'!CF263,"CHECK","")</f>
        <v/>
      </c>
      <c r="CG263" s="276" t="str">
        <f>IF('Info patients (1)'!CG263&lt;&gt;'Info patients (2)'!CG263,"CHECK","")</f>
        <v/>
      </c>
      <c r="CH263" s="276" t="str">
        <f>IF('Info patients (1)'!CH263&lt;&gt;'Info patients (2)'!CH263,"CHECK","")</f>
        <v/>
      </c>
      <c r="CI263" s="276" t="str">
        <f>IF('Info patients (1)'!CI263&lt;&gt;'Info patients (2)'!CI263,"CHECK","")</f>
        <v/>
      </c>
      <c r="CJ263" s="276" t="str">
        <f>IF('Info patients (1)'!CJ263&lt;&gt;'Info patients (2)'!CJ263,"CHECK","")</f>
        <v/>
      </c>
      <c r="CK263" s="276" t="str">
        <f>IF('Info patients (1)'!CK263&lt;&gt;'Info patients (2)'!CK263,"CHECK","")</f>
        <v/>
      </c>
      <c r="CL263" s="276" t="str">
        <f>IF('Info patients (1)'!CL263&lt;&gt;'Info patients (2)'!CL263,"CHECK","")</f>
        <v/>
      </c>
      <c r="CM263" s="276" t="str">
        <f>IF('Info patients (1)'!CM263&lt;&gt;'Info patients (2)'!CM263,"CHECK","")</f>
        <v/>
      </c>
      <c r="CN263" s="276" t="str">
        <f>IF('Info patients (1)'!CN263&lt;&gt;'Info patients (2)'!CN263,"CHECK","")</f>
        <v/>
      </c>
      <c r="CO263" s="276" t="str">
        <f>IF('Info patients (1)'!CO263&lt;&gt;'Info patients (2)'!CO263,"CHECK","")</f>
        <v/>
      </c>
      <c r="CP263" s="276" t="str">
        <f>IF('Info patients (1)'!CP263&lt;&gt;'Info patients (2)'!CP263,"CHECK","")</f>
        <v/>
      </c>
      <c r="CQ263" s="276" t="str">
        <f>IF('Info patients (1)'!CQ263&lt;&gt;'Info patients (2)'!CQ263,"CHECK","")</f>
        <v/>
      </c>
      <c r="CR263" s="276" t="str">
        <f>IF('Info patients (1)'!CR263&lt;&gt;'Info patients (2)'!CR263,"CHECK","")</f>
        <v/>
      </c>
      <c r="CS263" s="276" t="str">
        <f>IF('Info patients (1)'!CS263&lt;&gt;'Info patients (2)'!CS263,"CHECK","")</f>
        <v/>
      </c>
      <c r="CT263" s="276" t="str">
        <f>IF('Info patients (1)'!CT263&lt;&gt;'Info patients (2)'!CT263,"CHECK","")</f>
        <v/>
      </c>
      <c r="CU263" s="276" t="str">
        <f>IF('Info patients (1)'!CU263&lt;&gt;'Info patients (2)'!CU263,"CHECK","")</f>
        <v/>
      </c>
      <c r="CV263" s="276" t="str">
        <f>IF('Info patients (1)'!CV263&lt;&gt;'Info patients (2)'!CV263,"CHECK","")</f>
        <v/>
      </c>
      <c r="CW263" s="276" t="str">
        <f>IF('Info patients (1)'!CW263&lt;&gt;'Info patients (2)'!CW263,"CHECK","")</f>
        <v/>
      </c>
      <c r="CX263" s="276" t="str">
        <f>IF('Info patients (1)'!CX263&lt;&gt;'Info patients (2)'!CX263,"CHECK","")</f>
        <v/>
      </c>
      <c r="CY263" s="276" t="str">
        <f>IF('Info patients (1)'!CY263&lt;&gt;'Info patients (2)'!CY263,"CHECK","")</f>
        <v/>
      </c>
      <c r="CZ263" s="276" t="str">
        <f>IF('Info patients (1)'!CZ263&lt;&gt;'Info patients (2)'!CZ263,"CHECK","")</f>
        <v/>
      </c>
      <c r="DA263" s="276" t="str">
        <f>IF('Info patients (1)'!DA263&lt;&gt;'Info patients (2)'!DA263,"CHECK","")</f>
        <v/>
      </c>
      <c r="DB263" s="276" t="str">
        <f>IF('Info patients (1)'!DB263&lt;&gt;'Info patients (2)'!DB263,"CHECK","")</f>
        <v/>
      </c>
      <c r="DC263" s="276" t="str">
        <f>IF('Info patients (1)'!DC263&lt;&gt;'Info patients (2)'!DC263,"CHECK","")</f>
        <v/>
      </c>
      <c r="DD263" s="276" t="str">
        <f>IF('Info patients (1)'!DD263&lt;&gt;'Info patients (2)'!DD263,"CHECK","")</f>
        <v/>
      </c>
      <c r="DE263" s="276" t="str">
        <f>IF('Info patients (1)'!DE263&lt;&gt;'Info patients (2)'!DE263,"CHECK","")</f>
        <v/>
      </c>
      <c r="DF263" s="276" t="str">
        <f>IF('Info patients (1)'!DF263&lt;&gt;'Info patients (2)'!DF263,"CHECK","")</f>
        <v/>
      </c>
      <c r="DG263" s="276" t="str">
        <f>IF('Info patients (1)'!DG263&lt;&gt;'Info patients (2)'!DG263,"CHECK","")</f>
        <v/>
      </c>
      <c r="DH263" s="276" t="str">
        <f>IF('Info patients (1)'!DH263&lt;&gt;'Info patients (2)'!DH263,"CHECK","")</f>
        <v/>
      </c>
      <c r="DI263" s="276" t="str">
        <f>IF('Info patients (1)'!DI263&lt;&gt;'Info patients (2)'!DI263,"CHECK","")</f>
        <v/>
      </c>
      <c r="DJ263" s="276" t="str">
        <f>IF('Info patients (1)'!DJ263&lt;&gt;'Info patients (2)'!DJ263,"CHECK","")</f>
        <v/>
      </c>
      <c r="DK263" s="276" t="str">
        <f>IF('Info patients (1)'!DK263&lt;&gt;'Info patients (2)'!DK263,"CHECK","")</f>
        <v/>
      </c>
      <c r="DL263" s="276" t="str">
        <f>IF('Info patients (1)'!DL263&lt;&gt;'Info patients (2)'!DL263,"CHECK","")</f>
        <v/>
      </c>
      <c r="DM263" s="276" t="str">
        <f>IF('Info patients (1)'!DM263&lt;&gt;'Info patients (2)'!DM263,"CHECK","")</f>
        <v/>
      </c>
      <c r="DN263" s="276" t="str">
        <f>IF('Info patients (1)'!DN263&lt;&gt;'Info patients (2)'!DN263,"CHECK","")</f>
        <v/>
      </c>
      <c r="DO263" s="276" t="str">
        <f>IF('Info patients (1)'!DO263&lt;&gt;'Info patients (2)'!DO263,"CHECK","")</f>
        <v/>
      </c>
      <c r="DP263" s="276" t="str">
        <f>IF('Info patients (1)'!DP263&lt;&gt;'Info patients (2)'!DP263,"CHECK","")</f>
        <v/>
      </c>
      <c r="DQ263" s="276" t="str">
        <f>IF('Info patients (1)'!DQ263&lt;&gt;'Info patients (2)'!DQ263,"CHECK","")</f>
        <v/>
      </c>
    </row>
    <row r="264" spans="1:121" s="326" customFormat="1" ht="23.25" customHeight="1" x14ac:dyDescent="0.2">
      <c r="A264" s="276" t="str">
        <f>IF('Info patients (1)'!A264&lt;&gt;'Info patients (2)'!A264,"CHECK","")</f>
        <v/>
      </c>
      <c r="B264" s="276" t="str">
        <f>IF('Info patients (1)'!B264&lt;&gt;'Info patients (2)'!B264,"CHECK","")</f>
        <v/>
      </c>
      <c r="C264" s="276" t="str">
        <f>IF('Info patients (1)'!C264&lt;&gt;'Info patients (2)'!C264,"CHECK","")</f>
        <v/>
      </c>
      <c r="D264" s="276" t="str">
        <f>IF('Info patients (1)'!D264&lt;&gt;'Info patients (2)'!D264,"CHECK","")</f>
        <v/>
      </c>
      <c r="E264" s="276" t="str">
        <f>IF('Info patients (1)'!E264&lt;&gt;'Info patients (2)'!E264,"CHECK","")</f>
        <v/>
      </c>
      <c r="F264" s="276" t="str">
        <f>IF('Info patients (1)'!F264&lt;&gt;'Info patients (2)'!F264,"CHECK","")</f>
        <v/>
      </c>
      <c r="G264" s="276" t="str">
        <f>IF('Info patients (1)'!G264&lt;&gt;'Info patients (2)'!G264,"CHECK","")</f>
        <v/>
      </c>
      <c r="H264" s="276" t="str">
        <f>IF('Info patients (1)'!H264&lt;&gt;'Info patients (2)'!H264,"CHECK","")</f>
        <v/>
      </c>
      <c r="I264" s="276" t="str">
        <f>IF('Info patients (1)'!I264&lt;&gt;'Info patients (2)'!I264,"CHECK","")</f>
        <v/>
      </c>
      <c r="J264" s="276" t="str">
        <f>IF('Info patients (1)'!J264&lt;&gt;'Info patients (2)'!J264,"CHECK","")</f>
        <v/>
      </c>
      <c r="K264" s="276" t="str">
        <f>IF('Info patients (1)'!K264&lt;&gt;'Info patients (2)'!K264,"CHECK","")</f>
        <v/>
      </c>
      <c r="L264" s="276" t="str">
        <f>IF('Info patients (1)'!L264&lt;&gt;'Info patients (2)'!L264,"CHECK","")</f>
        <v/>
      </c>
      <c r="M264" s="276" t="str">
        <f>IF('Info patients (1)'!M264&lt;&gt;'Info patients (2)'!M264,"CHECK","")</f>
        <v/>
      </c>
      <c r="N264" s="276" t="str">
        <f>IF('Info patients (1)'!N264&lt;&gt;'Info patients (2)'!N264,"CHECK","")</f>
        <v/>
      </c>
      <c r="O264" s="276" t="str">
        <f>IF('Info patients (1)'!O264&lt;&gt;'Info patients (2)'!O264,"CHECK","")</f>
        <v/>
      </c>
      <c r="P264" s="276" t="str">
        <f>IF('Info patients (1)'!P264&lt;&gt;'Info patients (2)'!P264,"CHECK","")</f>
        <v/>
      </c>
      <c r="Q264" s="276" t="str">
        <f>IF('Info patients (1)'!Q264&lt;&gt;'Info patients (2)'!Q264,"CHECK","")</f>
        <v/>
      </c>
      <c r="R264" s="276" t="str">
        <f>IF('Info patients (1)'!R264&lt;&gt;'Info patients (2)'!R264,"CHECK","")</f>
        <v/>
      </c>
      <c r="S264" s="276" t="str">
        <f>IF('Info patients (1)'!S264&lt;&gt;'Info patients (2)'!S264,"CHECK","")</f>
        <v/>
      </c>
      <c r="T264" s="276" t="str">
        <f>IF('Info patients (1)'!T264&lt;&gt;'Info patients (2)'!T264,"CHECK","")</f>
        <v/>
      </c>
      <c r="U264" s="276" t="str">
        <f>IF('Info patients (1)'!U264&lt;&gt;'Info patients (2)'!U264,"CHECK","")</f>
        <v/>
      </c>
      <c r="V264" s="276" t="str">
        <f>IF('Info patients (1)'!V264&lt;&gt;'Info patients (2)'!V264,"CHECK","")</f>
        <v/>
      </c>
      <c r="W264" s="276" t="str">
        <f>IF('Info patients (1)'!W264&lt;&gt;'Info patients (2)'!W264,"CHECK","")</f>
        <v/>
      </c>
      <c r="X264" s="276" t="str">
        <f>IF('Info patients (1)'!X264&lt;&gt;'Info patients (2)'!X264,"CHECK","")</f>
        <v/>
      </c>
      <c r="Y264" s="276" t="str">
        <f>IF('Info patients (1)'!Y264&lt;&gt;'Info patients (2)'!Y264,"CHECK","")</f>
        <v/>
      </c>
      <c r="Z264" s="276" t="str">
        <f>IF('Info patients (1)'!Z264&lt;&gt;'Info patients (2)'!Z264,"CHECK","")</f>
        <v/>
      </c>
      <c r="AA264" s="276" t="str">
        <f>IF('Info patients (1)'!AA264&lt;&gt;'Info patients (2)'!AA264,"CHECK","")</f>
        <v/>
      </c>
      <c r="AB264" s="276" t="str">
        <f>IF('Info patients (1)'!AB264&lt;&gt;'Info patients (2)'!AB264,"CHECK","")</f>
        <v/>
      </c>
      <c r="AC264" s="276" t="str">
        <f>IF('Info patients (1)'!AC264&lt;&gt;'Info patients (2)'!AC264,"CHECK","")</f>
        <v/>
      </c>
      <c r="AD264" s="276" t="str">
        <f>IF('Info patients (1)'!AD264&lt;&gt;'Info patients (2)'!AD264,"CHECK","")</f>
        <v/>
      </c>
      <c r="AE264" s="276" t="str">
        <f>IF('Info patients (1)'!AE264&lt;&gt;'Info patients (2)'!AE264,"CHECK","")</f>
        <v/>
      </c>
      <c r="AF264" s="276" t="str">
        <f>IF('Info patients (1)'!AF264&lt;&gt;'Info patients (2)'!AF264,"CHECK","")</f>
        <v/>
      </c>
      <c r="AG264" s="276" t="str">
        <f>IF('Info patients (1)'!AG264&lt;&gt;'Info patients (2)'!AG264,"CHECK","")</f>
        <v/>
      </c>
      <c r="AH264" s="276" t="str">
        <f>IF('Info patients (1)'!AH264&lt;&gt;'Info patients (2)'!AH264,"CHECK","")</f>
        <v/>
      </c>
      <c r="AI264" s="276" t="str">
        <f>IF('Info patients (1)'!AI264&lt;&gt;'Info patients (2)'!AI264,"CHECK","")</f>
        <v/>
      </c>
      <c r="AJ264" s="276" t="str">
        <f>IF('Info patients (1)'!AJ264&lt;&gt;'Info patients (2)'!AJ264,"CHECK","")</f>
        <v/>
      </c>
      <c r="AK264" s="276" t="str">
        <f>IF('Info patients (1)'!AK264&lt;&gt;'Info patients (2)'!AK264,"CHECK","")</f>
        <v/>
      </c>
      <c r="AL264" s="276" t="str">
        <f>IF('Info patients (1)'!AL264&lt;&gt;'Info patients (2)'!AL264,"CHECK","")</f>
        <v/>
      </c>
      <c r="AM264" s="276" t="str">
        <f>IF('Info patients (1)'!AM264&lt;&gt;'Info patients (2)'!AM264,"CHECK","")</f>
        <v/>
      </c>
      <c r="AN264" s="276" t="str">
        <f>IF('Info patients (1)'!AN264&lt;&gt;'Info patients (2)'!AN264,"CHECK","")</f>
        <v/>
      </c>
      <c r="AO264" s="276" t="str">
        <f>IF('Info patients (1)'!AO264&lt;&gt;'Info patients (2)'!AO264,"CHECK","")</f>
        <v/>
      </c>
      <c r="AP264" s="276" t="str">
        <f>IF('Info patients (1)'!AP264&lt;&gt;'Info patients (2)'!AP264,"CHECK","")</f>
        <v/>
      </c>
      <c r="AQ264" s="276" t="str">
        <f>IF('Info patients (1)'!AQ264&lt;&gt;'Info patients (2)'!AQ264,"CHECK","")</f>
        <v/>
      </c>
      <c r="AR264" s="276" t="str">
        <f>IF('Info patients (1)'!AR264&lt;&gt;'Info patients (2)'!AR264,"CHECK","")</f>
        <v/>
      </c>
      <c r="AS264" s="276" t="str">
        <f>IF('Info patients (1)'!AS264&lt;&gt;'Info patients (2)'!AS264,"CHECK","")</f>
        <v/>
      </c>
      <c r="AT264" s="276" t="str">
        <f>IF('Info patients (1)'!AT264&lt;&gt;'Info patients (2)'!AT264,"CHECK","")</f>
        <v/>
      </c>
      <c r="AU264" s="276" t="str">
        <f>IF('Info patients (1)'!AU264&lt;&gt;'Info patients (2)'!AU264,"CHECK","")</f>
        <v/>
      </c>
      <c r="AV264" s="276" t="str">
        <f>IF('Info patients (1)'!AV264&lt;&gt;'Info patients (2)'!AV264,"CHECK","")</f>
        <v/>
      </c>
      <c r="AW264" s="276" t="str">
        <f>IF('Info patients (1)'!AW264&lt;&gt;'Info patients (2)'!AW264,"CHECK","")</f>
        <v/>
      </c>
      <c r="AX264" s="276" t="str">
        <f>IF('Info patients (1)'!AX264&lt;&gt;'Info patients (2)'!AX264,"CHECK","")</f>
        <v/>
      </c>
      <c r="AY264" s="276" t="str">
        <f>IF('Info patients (1)'!AY264&lt;&gt;'Info patients (2)'!AY264,"CHECK","")</f>
        <v/>
      </c>
      <c r="AZ264" s="276" t="str">
        <f>IF('Info patients (1)'!AZ264&lt;&gt;'Info patients (2)'!AZ264,"CHECK","")</f>
        <v/>
      </c>
      <c r="BA264" s="276" t="str">
        <f>IF('Info patients (1)'!BA264&lt;&gt;'Info patients (2)'!BA264,"CHECK","")</f>
        <v/>
      </c>
      <c r="BB264" s="276" t="str">
        <f>IF('Info patients (1)'!BB264&lt;&gt;'Info patients (2)'!BB264,"CHECK","")</f>
        <v/>
      </c>
      <c r="BC264" s="276" t="str">
        <f>IF('Info patients (1)'!BC264&lt;&gt;'Info patients (2)'!BC264,"CHECK","")</f>
        <v/>
      </c>
      <c r="BD264" s="276" t="str">
        <f>IF('Info patients (1)'!BD264&lt;&gt;'Info patients (2)'!BD264,"CHECK","")</f>
        <v/>
      </c>
      <c r="BE264" s="276" t="str">
        <f>IF('Info patients (1)'!BE264&lt;&gt;'Info patients (2)'!BE264,"CHECK","")</f>
        <v/>
      </c>
      <c r="BF264" s="276" t="str">
        <f>IF('Info patients (1)'!BF264&lt;&gt;'Info patients (2)'!BF264,"CHECK","")</f>
        <v/>
      </c>
      <c r="BG264" s="276" t="str">
        <f>IF('Info patients (1)'!BG264&lt;&gt;'Info patients (2)'!BG264,"CHECK","")</f>
        <v/>
      </c>
      <c r="BH264" s="276" t="str">
        <f>IF('Info patients (1)'!BH264&lt;&gt;'Info patients (2)'!BH264,"CHECK","")</f>
        <v/>
      </c>
      <c r="BI264" s="276" t="str">
        <f>IF('Info patients (1)'!BI264&lt;&gt;'Info patients (2)'!BI264,"CHECK","")</f>
        <v/>
      </c>
      <c r="BJ264" s="276" t="str">
        <f>IF('Info patients (1)'!BJ264&lt;&gt;'Info patients (2)'!BJ264,"CHECK","")</f>
        <v/>
      </c>
      <c r="BK264" s="276" t="str">
        <f>IF('Info patients (1)'!BK264&lt;&gt;'Info patients (2)'!BK264,"CHECK","")</f>
        <v/>
      </c>
      <c r="BL264" s="276" t="str">
        <f>IF('Info patients (1)'!BL264&lt;&gt;'Info patients (2)'!BL264,"CHECK","")</f>
        <v/>
      </c>
      <c r="BM264" s="276" t="str">
        <f>IF('Info patients (1)'!BM264&lt;&gt;'Info patients (2)'!BM264,"CHECK","")</f>
        <v/>
      </c>
      <c r="BN264" s="276" t="str">
        <f>IF('Info patients (1)'!BN264&lt;&gt;'Info patients (2)'!BN264,"CHECK","")</f>
        <v/>
      </c>
      <c r="BO264" s="276" t="str">
        <f>IF('Info patients (1)'!BO264&lt;&gt;'Info patients (2)'!BO264,"CHECK","")</f>
        <v/>
      </c>
      <c r="BP264" s="276" t="str">
        <f>IF('Info patients (1)'!BP264&lt;&gt;'Info patients (2)'!BP264,"CHECK","")</f>
        <v/>
      </c>
      <c r="BQ264" s="276" t="str">
        <f>IF('Info patients (1)'!BQ264&lt;&gt;'Info patients (2)'!BQ264,"CHECK","")</f>
        <v/>
      </c>
      <c r="BR264" s="276" t="str">
        <f>IF('Info patients (1)'!BR264&lt;&gt;'Info patients (2)'!BR264,"CHECK","")</f>
        <v/>
      </c>
      <c r="BS264" s="276" t="str">
        <f>IF('Info patients (1)'!BS264&lt;&gt;'Info patients (2)'!BS264,"CHECK","")</f>
        <v/>
      </c>
      <c r="BT264" s="276" t="str">
        <f>IF('Info patients (1)'!BT264&lt;&gt;'Info patients (2)'!BT264,"CHECK","")</f>
        <v/>
      </c>
      <c r="BU264" s="276" t="str">
        <f>IF('Info patients (1)'!BU264&lt;&gt;'Info patients (2)'!BU264,"CHECK","")</f>
        <v/>
      </c>
      <c r="BV264" s="276" t="str">
        <f>IF('Info patients (1)'!BV264&lt;&gt;'Info patients (2)'!BV264,"CHECK","")</f>
        <v/>
      </c>
      <c r="BW264" s="276" t="str">
        <f>IF('Info patients (1)'!BW264&lt;&gt;'Info patients (2)'!BW264,"CHECK","")</f>
        <v/>
      </c>
      <c r="BX264" s="276" t="str">
        <f>IF('Info patients (1)'!BX264&lt;&gt;'Info patients (2)'!BX264,"CHECK","")</f>
        <v/>
      </c>
      <c r="BY264" s="276" t="str">
        <f>IF('Info patients (1)'!BY264&lt;&gt;'Info patients (2)'!BY264,"CHECK","")</f>
        <v/>
      </c>
      <c r="BZ264" s="276" t="str">
        <f>IF('Info patients (1)'!BZ264&lt;&gt;'Info patients (2)'!BZ264,"CHECK","")</f>
        <v/>
      </c>
      <c r="CA264" s="276" t="str">
        <f>IF('Info patients (1)'!CA264&lt;&gt;'Info patients (2)'!CA264,"CHECK","")</f>
        <v/>
      </c>
      <c r="CB264" s="276" t="str">
        <f>IF('Info patients (1)'!CB264&lt;&gt;'Info patients (2)'!CB264,"CHECK","")</f>
        <v/>
      </c>
      <c r="CC264" s="276" t="str">
        <f>IF('Info patients (1)'!CC264&lt;&gt;'Info patients (2)'!CC264,"CHECK","")</f>
        <v/>
      </c>
      <c r="CD264" s="276" t="str">
        <f>IF('Info patients (1)'!CD264&lt;&gt;'Info patients (2)'!CD264,"CHECK","")</f>
        <v/>
      </c>
      <c r="CE264" s="276" t="str">
        <f>IF('Info patients (1)'!CE264&lt;&gt;'Info patients (2)'!CE264,"CHECK","")</f>
        <v/>
      </c>
      <c r="CF264" s="276" t="str">
        <f>IF('Info patients (1)'!CF264&lt;&gt;'Info patients (2)'!CF264,"CHECK","")</f>
        <v/>
      </c>
      <c r="CG264" s="276" t="str">
        <f>IF('Info patients (1)'!CG264&lt;&gt;'Info patients (2)'!CG264,"CHECK","")</f>
        <v/>
      </c>
      <c r="CH264" s="276" t="str">
        <f>IF('Info patients (1)'!CH264&lt;&gt;'Info patients (2)'!CH264,"CHECK","")</f>
        <v/>
      </c>
      <c r="CI264" s="276" t="str">
        <f>IF('Info patients (1)'!CI264&lt;&gt;'Info patients (2)'!CI264,"CHECK","")</f>
        <v/>
      </c>
      <c r="CJ264" s="276" t="str">
        <f>IF('Info patients (1)'!CJ264&lt;&gt;'Info patients (2)'!CJ264,"CHECK","")</f>
        <v/>
      </c>
      <c r="CK264" s="276" t="str">
        <f>IF('Info patients (1)'!CK264&lt;&gt;'Info patients (2)'!CK264,"CHECK","")</f>
        <v/>
      </c>
      <c r="CL264" s="276" t="str">
        <f>IF('Info patients (1)'!CL264&lt;&gt;'Info patients (2)'!CL264,"CHECK","")</f>
        <v/>
      </c>
      <c r="CM264" s="276" t="str">
        <f>IF('Info patients (1)'!CM264&lt;&gt;'Info patients (2)'!CM264,"CHECK","")</f>
        <v/>
      </c>
      <c r="CN264" s="276" t="str">
        <f>IF('Info patients (1)'!CN264&lt;&gt;'Info patients (2)'!CN264,"CHECK","")</f>
        <v/>
      </c>
      <c r="CO264" s="276" t="str">
        <f>IF('Info patients (1)'!CO264&lt;&gt;'Info patients (2)'!CO264,"CHECK","")</f>
        <v/>
      </c>
      <c r="CP264" s="276" t="str">
        <f>IF('Info patients (1)'!CP264&lt;&gt;'Info patients (2)'!CP264,"CHECK","")</f>
        <v/>
      </c>
      <c r="CQ264" s="276" t="str">
        <f>IF('Info patients (1)'!CQ264&lt;&gt;'Info patients (2)'!CQ264,"CHECK","")</f>
        <v/>
      </c>
      <c r="CR264" s="276" t="str">
        <f>IF('Info patients (1)'!CR264&lt;&gt;'Info patients (2)'!CR264,"CHECK","")</f>
        <v/>
      </c>
      <c r="CS264" s="276" t="str">
        <f>IF('Info patients (1)'!CS264&lt;&gt;'Info patients (2)'!CS264,"CHECK","")</f>
        <v/>
      </c>
      <c r="CT264" s="276" t="str">
        <f>IF('Info patients (1)'!CT264&lt;&gt;'Info patients (2)'!CT264,"CHECK","")</f>
        <v/>
      </c>
      <c r="CU264" s="276" t="str">
        <f>IF('Info patients (1)'!CU264&lt;&gt;'Info patients (2)'!CU264,"CHECK","")</f>
        <v/>
      </c>
      <c r="CV264" s="276" t="str">
        <f>IF('Info patients (1)'!CV264&lt;&gt;'Info patients (2)'!CV264,"CHECK","")</f>
        <v/>
      </c>
      <c r="CW264" s="276" t="str">
        <f>IF('Info patients (1)'!CW264&lt;&gt;'Info patients (2)'!CW264,"CHECK","")</f>
        <v/>
      </c>
      <c r="CX264" s="276" t="str">
        <f>IF('Info patients (1)'!CX264&lt;&gt;'Info patients (2)'!CX264,"CHECK","")</f>
        <v/>
      </c>
      <c r="CY264" s="276" t="str">
        <f>IF('Info patients (1)'!CY264&lt;&gt;'Info patients (2)'!CY264,"CHECK","")</f>
        <v/>
      </c>
      <c r="CZ264" s="276" t="str">
        <f>IF('Info patients (1)'!CZ264&lt;&gt;'Info patients (2)'!CZ264,"CHECK","")</f>
        <v/>
      </c>
      <c r="DA264" s="276" t="str">
        <f>IF('Info patients (1)'!DA264&lt;&gt;'Info patients (2)'!DA264,"CHECK","")</f>
        <v/>
      </c>
      <c r="DB264" s="276" t="str">
        <f>IF('Info patients (1)'!DB264&lt;&gt;'Info patients (2)'!DB264,"CHECK","")</f>
        <v/>
      </c>
      <c r="DC264" s="276" t="str">
        <f>IF('Info patients (1)'!DC264&lt;&gt;'Info patients (2)'!DC264,"CHECK","")</f>
        <v/>
      </c>
      <c r="DD264" s="276" t="str">
        <f>IF('Info patients (1)'!DD264&lt;&gt;'Info patients (2)'!DD264,"CHECK","")</f>
        <v/>
      </c>
      <c r="DE264" s="276" t="str">
        <f>IF('Info patients (1)'!DE264&lt;&gt;'Info patients (2)'!DE264,"CHECK","")</f>
        <v/>
      </c>
      <c r="DF264" s="276" t="str">
        <f>IF('Info patients (1)'!DF264&lt;&gt;'Info patients (2)'!DF264,"CHECK","")</f>
        <v/>
      </c>
      <c r="DG264" s="276" t="str">
        <f>IF('Info patients (1)'!DG264&lt;&gt;'Info patients (2)'!DG264,"CHECK","")</f>
        <v/>
      </c>
      <c r="DH264" s="276" t="str">
        <f>IF('Info patients (1)'!DH264&lt;&gt;'Info patients (2)'!DH264,"CHECK","")</f>
        <v/>
      </c>
      <c r="DI264" s="276" t="str">
        <f>IF('Info patients (1)'!DI264&lt;&gt;'Info patients (2)'!DI264,"CHECK","")</f>
        <v/>
      </c>
      <c r="DJ264" s="276" t="str">
        <f>IF('Info patients (1)'!DJ264&lt;&gt;'Info patients (2)'!DJ264,"CHECK","")</f>
        <v/>
      </c>
      <c r="DK264" s="276" t="str">
        <f>IF('Info patients (1)'!DK264&lt;&gt;'Info patients (2)'!DK264,"CHECK","")</f>
        <v/>
      </c>
      <c r="DL264" s="276" t="str">
        <f>IF('Info patients (1)'!DL264&lt;&gt;'Info patients (2)'!DL264,"CHECK","")</f>
        <v/>
      </c>
      <c r="DM264" s="276" t="str">
        <f>IF('Info patients (1)'!DM264&lt;&gt;'Info patients (2)'!DM264,"CHECK","")</f>
        <v/>
      </c>
      <c r="DN264" s="276" t="str">
        <f>IF('Info patients (1)'!DN264&lt;&gt;'Info patients (2)'!DN264,"CHECK","")</f>
        <v/>
      </c>
      <c r="DO264" s="276" t="str">
        <f>IF('Info patients (1)'!DO264&lt;&gt;'Info patients (2)'!DO264,"CHECK","")</f>
        <v/>
      </c>
      <c r="DP264" s="276" t="str">
        <f>IF('Info patients (1)'!DP264&lt;&gt;'Info patients (2)'!DP264,"CHECK","")</f>
        <v/>
      </c>
      <c r="DQ264" s="276" t="str">
        <f>IF('Info patients (1)'!DQ264&lt;&gt;'Info patients (2)'!DQ264,"CHECK","")</f>
        <v/>
      </c>
    </row>
    <row r="265" spans="1:121" s="326" customFormat="1" ht="23.25" customHeight="1" x14ac:dyDescent="0.2">
      <c r="A265" s="276" t="str">
        <f>IF('Info patients (1)'!A265&lt;&gt;'Info patients (2)'!A265,"CHECK","")</f>
        <v/>
      </c>
      <c r="B265" s="276" t="str">
        <f>IF('Info patients (1)'!B265&lt;&gt;'Info patients (2)'!B265,"CHECK","")</f>
        <v/>
      </c>
      <c r="C265" s="276" t="str">
        <f>IF('Info patients (1)'!C265&lt;&gt;'Info patients (2)'!C265,"CHECK","")</f>
        <v/>
      </c>
      <c r="D265" s="276" t="str">
        <f>IF('Info patients (1)'!D265&lt;&gt;'Info patients (2)'!D265,"CHECK","")</f>
        <v/>
      </c>
      <c r="E265" s="276" t="str">
        <f>IF('Info patients (1)'!E265&lt;&gt;'Info patients (2)'!E265,"CHECK","")</f>
        <v/>
      </c>
      <c r="F265" s="276" t="str">
        <f>IF('Info patients (1)'!F265&lt;&gt;'Info patients (2)'!F265,"CHECK","")</f>
        <v/>
      </c>
      <c r="G265" s="276" t="str">
        <f>IF('Info patients (1)'!G265&lt;&gt;'Info patients (2)'!G265,"CHECK","")</f>
        <v/>
      </c>
      <c r="H265" s="276" t="str">
        <f>IF('Info patients (1)'!H265&lt;&gt;'Info patients (2)'!H265,"CHECK","")</f>
        <v/>
      </c>
      <c r="I265" s="276" t="str">
        <f>IF('Info patients (1)'!I265&lt;&gt;'Info patients (2)'!I265,"CHECK","")</f>
        <v/>
      </c>
      <c r="J265" s="276" t="str">
        <f>IF('Info patients (1)'!J265&lt;&gt;'Info patients (2)'!J265,"CHECK","")</f>
        <v/>
      </c>
      <c r="K265" s="276" t="str">
        <f>IF('Info patients (1)'!K265&lt;&gt;'Info patients (2)'!K265,"CHECK","")</f>
        <v/>
      </c>
      <c r="L265" s="276" t="str">
        <f>IF('Info patients (1)'!L265&lt;&gt;'Info patients (2)'!L265,"CHECK","")</f>
        <v/>
      </c>
      <c r="M265" s="276" t="str">
        <f>IF('Info patients (1)'!M265&lt;&gt;'Info patients (2)'!M265,"CHECK","")</f>
        <v/>
      </c>
      <c r="N265" s="276" t="str">
        <f>IF('Info patients (1)'!N265&lt;&gt;'Info patients (2)'!N265,"CHECK","")</f>
        <v/>
      </c>
      <c r="O265" s="276" t="str">
        <f>IF('Info patients (1)'!O265&lt;&gt;'Info patients (2)'!O265,"CHECK","")</f>
        <v/>
      </c>
      <c r="P265" s="276" t="str">
        <f>IF('Info patients (1)'!P265&lt;&gt;'Info patients (2)'!P265,"CHECK","")</f>
        <v/>
      </c>
      <c r="Q265" s="276" t="str">
        <f>IF('Info patients (1)'!Q265&lt;&gt;'Info patients (2)'!Q265,"CHECK","")</f>
        <v/>
      </c>
      <c r="R265" s="276" t="str">
        <f>IF('Info patients (1)'!R265&lt;&gt;'Info patients (2)'!R265,"CHECK","")</f>
        <v/>
      </c>
      <c r="S265" s="276" t="str">
        <f>IF('Info patients (1)'!S265&lt;&gt;'Info patients (2)'!S265,"CHECK","")</f>
        <v/>
      </c>
      <c r="T265" s="276" t="str">
        <f>IF('Info patients (1)'!T265&lt;&gt;'Info patients (2)'!T265,"CHECK","")</f>
        <v/>
      </c>
      <c r="U265" s="276" t="str">
        <f>IF('Info patients (1)'!U265&lt;&gt;'Info patients (2)'!U265,"CHECK","")</f>
        <v/>
      </c>
      <c r="V265" s="276" t="str">
        <f>IF('Info patients (1)'!V265&lt;&gt;'Info patients (2)'!V265,"CHECK","")</f>
        <v/>
      </c>
      <c r="W265" s="276" t="str">
        <f>IF('Info patients (1)'!W265&lt;&gt;'Info patients (2)'!W265,"CHECK","")</f>
        <v/>
      </c>
      <c r="X265" s="276" t="str">
        <f>IF('Info patients (1)'!X265&lt;&gt;'Info patients (2)'!X265,"CHECK","")</f>
        <v/>
      </c>
      <c r="Y265" s="276" t="str">
        <f>IF('Info patients (1)'!Y265&lt;&gt;'Info patients (2)'!Y265,"CHECK","")</f>
        <v/>
      </c>
      <c r="Z265" s="276" t="str">
        <f>IF('Info patients (1)'!Z265&lt;&gt;'Info patients (2)'!Z265,"CHECK","")</f>
        <v/>
      </c>
      <c r="AA265" s="276" t="str">
        <f>IF('Info patients (1)'!AA265&lt;&gt;'Info patients (2)'!AA265,"CHECK","")</f>
        <v/>
      </c>
      <c r="AB265" s="276" t="str">
        <f>IF('Info patients (1)'!AB265&lt;&gt;'Info patients (2)'!AB265,"CHECK","")</f>
        <v/>
      </c>
      <c r="AC265" s="276" t="str">
        <f>IF('Info patients (1)'!AC265&lt;&gt;'Info patients (2)'!AC265,"CHECK","")</f>
        <v/>
      </c>
      <c r="AD265" s="276" t="str">
        <f>IF('Info patients (1)'!AD265&lt;&gt;'Info patients (2)'!AD265,"CHECK","")</f>
        <v/>
      </c>
      <c r="AE265" s="276" t="str">
        <f>IF('Info patients (1)'!AE265&lt;&gt;'Info patients (2)'!AE265,"CHECK","")</f>
        <v/>
      </c>
      <c r="AF265" s="276" t="str">
        <f>IF('Info patients (1)'!AF265&lt;&gt;'Info patients (2)'!AF265,"CHECK","")</f>
        <v/>
      </c>
      <c r="AG265" s="276" t="str">
        <f>IF('Info patients (1)'!AG265&lt;&gt;'Info patients (2)'!AG265,"CHECK","")</f>
        <v/>
      </c>
      <c r="AH265" s="276" t="str">
        <f>IF('Info patients (1)'!AH265&lt;&gt;'Info patients (2)'!AH265,"CHECK","")</f>
        <v/>
      </c>
      <c r="AI265" s="276" t="str">
        <f>IF('Info patients (1)'!AI265&lt;&gt;'Info patients (2)'!AI265,"CHECK","")</f>
        <v/>
      </c>
      <c r="AJ265" s="276" t="str">
        <f>IF('Info patients (1)'!AJ265&lt;&gt;'Info patients (2)'!AJ265,"CHECK","")</f>
        <v/>
      </c>
      <c r="AK265" s="276" t="str">
        <f>IF('Info patients (1)'!AK265&lt;&gt;'Info patients (2)'!AK265,"CHECK","")</f>
        <v/>
      </c>
      <c r="AL265" s="276" t="str">
        <f>IF('Info patients (1)'!AL265&lt;&gt;'Info patients (2)'!AL265,"CHECK","")</f>
        <v/>
      </c>
      <c r="AM265" s="276" t="str">
        <f>IF('Info patients (1)'!AM265&lt;&gt;'Info patients (2)'!AM265,"CHECK","")</f>
        <v/>
      </c>
      <c r="AN265" s="276" t="str">
        <f>IF('Info patients (1)'!AN265&lt;&gt;'Info patients (2)'!AN265,"CHECK","")</f>
        <v/>
      </c>
      <c r="AO265" s="276" t="str">
        <f>IF('Info patients (1)'!AO265&lt;&gt;'Info patients (2)'!AO265,"CHECK","")</f>
        <v/>
      </c>
      <c r="AP265" s="276" t="str">
        <f>IF('Info patients (1)'!AP265&lt;&gt;'Info patients (2)'!AP265,"CHECK","")</f>
        <v/>
      </c>
      <c r="AQ265" s="276" t="str">
        <f>IF('Info patients (1)'!AQ265&lt;&gt;'Info patients (2)'!AQ265,"CHECK","")</f>
        <v/>
      </c>
      <c r="AR265" s="276" t="str">
        <f>IF('Info patients (1)'!AR265&lt;&gt;'Info patients (2)'!AR265,"CHECK","")</f>
        <v/>
      </c>
      <c r="AS265" s="276" t="str">
        <f>IF('Info patients (1)'!AS265&lt;&gt;'Info patients (2)'!AS265,"CHECK","")</f>
        <v/>
      </c>
      <c r="AT265" s="276" t="str">
        <f>IF('Info patients (1)'!AT265&lt;&gt;'Info patients (2)'!AT265,"CHECK","")</f>
        <v/>
      </c>
      <c r="AU265" s="276" t="str">
        <f>IF('Info patients (1)'!AU265&lt;&gt;'Info patients (2)'!AU265,"CHECK","")</f>
        <v/>
      </c>
      <c r="AV265" s="276" t="str">
        <f>IF('Info patients (1)'!AV265&lt;&gt;'Info patients (2)'!AV265,"CHECK","")</f>
        <v/>
      </c>
      <c r="AW265" s="276" t="str">
        <f>IF('Info patients (1)'!AW265&lt;&gt;'Info patients (2)'!AW265,"CHECK","")</f>
        <v/>
      </c>
      <c r="AX265" s="276" t="str">
        <f>IF('Info patients (1)'!AX265&lt;&gt;'Info patients (2)'!AX265,"CHECK","")</f>
        <v/>
      </c>
      <c r="AY265" s="276" t="str">
        <f>IF('Info patients (1)'!AY265&lt;&gt;'Info patients (2)'!AY265,"CHECK","")</f>
        <v/>
      </c>
      <c r="AZ265" s="276" t="str">
        <f>IF('Info patients (1)'!AZ265&lt;&gt;'Info patients (2)'!AZ265,"CHECK","")</f>
        <v/>
      </c>
      <c r="BA265" s="276" t="str">
        <f>IF('Info patients (1)'!BA265&lt;&gt;'Info patients (2)'!BA265,"CHECK","")</f>
        <v/>
      </c>
      <c r="BB265" s="276" t="str">
        <f>IF('Info patients (1)'!BB265&lt;&gt;'Info patients (2)'!BB265,"CHECK","")</f>
        <v/>
      </c>
      <c r="BC265" s="276" t="str">
        <f>IF('Info patients (1)'!BC265&lt;&gt;'Info patients (2)'!BC265,"CHECK","")</f>
        <v/>
      </c>
      <c r="BD265" s="276" t="str">
        <f>IF('Info patients (1)'!BD265&lt;&gt;'Info patients (2)'!BD265,"CHECK","")</f>
        <v/>
      </c>
      <c r="BE265" s="276" t="str">
        <f>IF('Info patients (1)'!BE265&lt;&gt;'Info patients (2)'!BE265,"CHECK","")</f>
        <v/>
      </c>
      <c r="BF265" s="276" t="str">
        <f>IF('Info patients (1)'!BF265&lt;&gt;'Info patients (2)'!BF265,"CHECK","")</f>
        <v/>
      </c>
      <c r="BG265" s="276" t="str">
        <f>IF('Info patients (1)'!BG265&lt;&gt;'Info patients (2)'!BG265,"CHECK","")</f>
        <v/>
      </c>
      <c r="BH265" s="276" t="str">
        <f>IF('Info patients (1)'!BH265&lt;&gt;'Info patients (2)'!BH265,"CHECK","")</f>
        <v/>
      </c>
      <c r="BI265" s="276" t="str">
        <f>IF('Info patients (1)'!BI265&lt;&gt;'Info patients (2)'!BI265,"CHECK","")</f>
        <v/>
      </c>
      <c r="BJ265" s="276" t="str">
        <f>IF('Info patients (1)'!BJ265&lt;&gt;'Info patients (2)'!BJ265,"CHECK","")</f>
        <v/>
      </c>
      <c r="BK265" s="276" t="str">
        <f>IF('Info patients (1)'!BK265&lt;&gt;'Info patients (2)'!BK265,"CHECK","")</f>
        <v/>
      </c>
      <c r="BL265" s="276" t="str">
        <f>IF('Info patients (1)'!BL265&lt;&gt;'Info patients (2)'!BL265,"CHECK","")</f>
        <v/>
      </c>
      <c r="BM265" s="276" t="str">
        <f>IF('Info patients (1)'!BM265&lt;&gt;'Info patients (2)'!BM265,"CHECK","")</f>
        <v/>
      </c>
      <c r="BN265" s="276" t="str">
        <f>IF('Info patients (1)'!BN265&lt;&gt;'Info patients (2)'!BN265,"CHECK","")</f>
        <v/>
      </c>
      <c r="BO265" s="276" t="str">
        <f>IF('Info patients (1)'!BO265&lt;&gt;'Info patients (2)'!BO265,"CHECK","")</f>
        <v/>
      </c>
      <c r="BP265" s="276" t="str">
        <f>IF('Info patients (1)'!BP265&lt;&gt;'Info patients (2)'!BP265,"CHECK","")</f>
        <v/>
      </c>
      <c r="BQ265" s="276" t="str">
        <f>IF('Info patients (1)'!BQ265&lt;&gt;'Info patients (2)'!BQ265,"CHECK","")</f>
        <v/>
      </c>
      <c r="BR265" s="276" t="str">
        <f>IF('Info patients (1)'!BR265&lt;&gt;'Info patients (2)'!BR265,"CHECK","")</f>
        <v/>
      </c>
      <c r="BS265" s="276" t="str">
        <f>IF('Info patients (1)'!BS265&lt;&gt;'Info patients (2)'!BS265,"CHECK","")</f>
        <v/>
      </c>
      <c r="BT265" s="276" t="str">
        <f>IF('Info patients (1)'!BT265&lt;&gt;'Info patients (2)'!BT265,"CHECK","")</f>
        <v/>
      </c>
      <c r="BU265" s="276" t="str">
        <f>IF('Info patients (1)'!BU265&lt;&gt;'Info patients (2)'!BU265,"CHECK","")</f>
        <v/>
      </c>
      <c r="BV265" s="276" t="str">
        <f>IF('Info patients (1)'!BV265&lt;&gt;'Info patients (2)'!BV265,"CHECK","")</f>
        <v/>
      </c>
      <c r="BW265" s="276" t="str">
        <f>IF('Info patients (1)'!BW265&lt;&gt;'Info patients (2)'!BW265,"CHECK","")</f>
        <v/>
      </c>
      <c r="BX265" s="276" t="str">
        <f>IF('Info patients (1)'!BX265&lt;&gt;'Info patients (2)'!BX265,"CHECK","")</f>
        <v/>
      </c>
      <c r="BY265" s="276" t="str">
        <f>IF('Info patients (1)'!BY265&lt;&gt;'Info patients (2)'!BY265,"CHECK","")</f>
        <v/>
      </c>
      <c r="BZ265" s="276" t="str">
        <f>IF('Info patients (1)'!BZ265&lt;&gt;'Info patients (2)'!BZ265,"CHECK","")</f>
        <v/>
      </c>
      <c r="CA265" s="276" t="str">
        <f>IF('Info patients (1)'!CA265&lt;&gt;'Info patients (2)'!CA265,"CHECK","")</f>
        <v/>
      </c>
      <c r="CB265" s="276" t="str">
        <f>IF('Info patients (1)'!CB265&lt;&gt;'Info patients (2)'!CB265,"CHECK","")</f>
        <v/>
      </c>
      <c r="CC265" s="276" t="str">
        <f>IF('Info patients (1)'!CC265&lt;&gt;'Info patients (2)'!CC265,"CHECK","")</f>
        <v/>
      </c>
      <c r="CD265" s="276" t="str">
        <f>IF('Info patients (1)'!CD265&lt;&gt;'Info patients (2)'!CD265,"CHECK","")</f>
        <v/>
      </c>
      <c r="CE265" s="276" t="str">
        <f>IF('Info patients (1)'!CE265&lt;&gt;'Info patients (2)'!CE265,"CHECK","")</f>
        <v/>
      </c>
      <c r="CF265" s="276" t="str">
        <f>IF('Info patients (1)'!CF265&lt;&gt;'Info patients (2)'!CF265,"CHECK","")</f>
        <v/>
      </c>
      <c r="CG265" s="276" t="str">
        <f>IF('Info patients (1)'!CG265&lt;&gt;'Info patients (2)'!CG265,"CHECK","")</f>
        <v/>
      </c>
      <c r="CH265" s="276" t="str">
        <f>IF('Info patients (1)'!CH265&lt;&gt;'Info patients (2)'!CH265,"CHECK","")</f>
        <v/>
      </c>
      <c r="CI265" s="276" t="str">
        <f>IF('Info patients (1)'!CI265&lt;&gt;'Info patients (2)'!CI265,"CHECK","")</f>
        <v/>
      </c>
      <c r="CJ265" s="276" t="str">
        <f>IF('Info patients (1)'!CJ265&lt;&gt;'Info patients (2)'!CJ265,"CHECK","")</f>
        <v/>
      </c>
      <c r="CK265" s="276" t="str">
        <f>IF('Info patients (1)'!CK265&lt;&gt;'Info patients (2)'!CK265,"CHECK","")</f>
        <v/>
      </c>
      <c r="CL265" s="276" t="str">
        <f>IF('Info patients (1)'!CL265&lt;&gt;'Info patients (2)'!CL265,"CHECK","")</f>
        <v/>
      </c>
      <c r="CM265" s="276" t="str">
        <f>IF('Info patients (1)'!CM265&lt;&gt;'Info patients (2)'!CM265,"CHECK","")</f>
        <v/>
      </c>
      <c r="CN265" s="276" t="str">
        <f>IF('Info patients (1)'!CN265&lt;&gt;'Info patients (2)'!CN265,"CHECK","")</f>
        <v/>
      </c>
      <c r="CO265" s="276" t="str">
        <f>IF('Info patients (1)'!CO265&lt;&gt;'Info patients (2)'!CO265,"CHECK","")</f>
        <v/>
      </c>
      <c r="CP265" s="276" t="str">
        <f>IF('Info patients (1)'!CP265&lt;&gt;'Info patients (2)'!CP265,"CHECK","")</f>
        <v/>
      </c>
      <c r="CQ265" s="276" t="str">
        <f>IF('Info patients (1)'!CQ265&lt;&gt;'Info patients (2)'!CQ265,"CHECK","")</f>
        <v/>
      </c>
      <c r="CR265" s="276" t="str">
        <f>IF('Info patients (1)'!CR265&lt;&gt;'Info patients (2)'!CR265,"CHECK","")</f>
        <v/>
      </c>
      <c r="CS265" s="276" t="str">
        <f>IF('Info patients (1)'!CS265&lt;&gt;'Info patients (2)'!CS265,"CHECK","")</f>
        <v/>
      </c>
      <c r="CT265" s="276" t="str">
        <f>IF('Info patients (1)'!CT265&lt;&gt;'Info patients (2)'!CT265,"CHECK","")</f>
        <v/>
      </c>
      <c r="CU265" s="276" t="str">
        <f>IF('Info patients (1)'!CU265&lt;&gt;'Info patients (2)'!CU265,"CHECK","")</f>
        <v/>
      </c>
      <c r="CV265" s="276" t="str">
        <f>IF('Info patients (1)'!CV265&lt;&gt;'Info patients (2)'!CV265,"CHECK","")</f>
        <v/>
      </c>
      <c r="CW265" s="276" t="str">
        <f>IF('Info patients (1)'!CW265&lt;&gt;'Info patients (2)'!CW265,"CHECK","")</f>
        <v/>
      </c>
      <c r="CX265" s="276" t="str">
        <f>IF('Info patients (1)'!CX265&lt;&gt;'Info patients (2)'!CX265,"CHECK","")</f>
        <v/>
      </c>
      <c r="CY265" s="276" t="str">
        <f>IF('Info patients (1)'!CY265&lt;&gt;'Info patients (2)'!CY265,"CHECK","")</f>
        <v/>
      </c>
      <c r="CZ265" s="276" t="str">
        <f>IF('Info patients (1)'!CZ265&lt;&gt;'Info patients (2)'!CZ265,"CHECK","")</f>
        <v/>
      </c>
      <c r="DA265" s="276" t="str">
        <f>IF('Info patients (1)'!DA265&lt;&gt;'Info patients (2)'!DA265,"CHECK","")</f>
        <v/>
      </c>
      <c r="DB265" s="276" t="str">
        <f>IF('Info patients (1)'!DB265&lt;&gt;'Info patients (2)'!DB265,"CHECK","")</f>
        <v/>
      </c>
      <c r="DC265" s="276" t="str">
        <f>IF('Info patients (1)'!DC265&lt;&gt;'Info patients (2)'!DC265,"CHECK","")</f>
        <v/>
      </c>
      <c r="DD265" s="276" t="str">
        <f>IF('Info patients (1)'!DD265&lt;&gt;'Info patients (2)'!DD265,"CHECK","")</f>
        <v/>
      </c>
      <c r="DE265" s="276" t="str">
        <f>IF('Info patients (1)'!DE265&lt;&gt;'Info patients (2)'!DE265,"CHECK","")</f>
        <v/>
      </c>
      <c r="DF265" s="276" t="str">
        <f>IF('Info patients (1)'!DF265&lt;&gt;'Info patients (2)'!DF265,"CHECK","")</f>
        <v/>
      </c>
      <c r="DG265" s="276" t="str">
        <f>IF('Info patients (1)'!DG265&lt;&gt;'Info patients (2)'!DG265,"CHECK","")</f>
        <v/>
      </c>
      <c r="DH265" s="276" t="str">
        <f>IF('Info patients (1)'!DH265&lt;&gt;'Info patients (2)'!DH265,"CHECK","")</f>
        <v/>
      </c>
      <c r="DI265" s="276" t="str">
        <f>IF('Info patients (1)'!DI265&lt;&gt;'Info patients (2)'!DI265,"CHECK","")</f>
        <v/>
      </c>
      <c r="DJ265" s="276" t="str">
        <f>IF('Info patients (1)'!DJ265&lt;&gt;'Info patients (2)'!DJ265,"CHECK","")</f>
        <v/>
      </c>
      <c r="DK265" s="276" t="str">
        <f>IF('Info patients (1)'!DK265&lt;&gt;'Info patients (2)'!DK265,"CHECK","")</f>
        <v/>
      </c>
      <c r="DL265" s="276" t="str">
        <f>IF('Info patients (1)'!DL265&lt;&gt;'Info patients (2)'!DL265,"CHECK","")</f>
        <v/>
      </c>
      <c r="DM265" s="276" t="str">
        <f>IF('Info patients (1)'!DM265&lt;&gt;'Info patients (2)'!DM265,"CHECK","")</f>
        <v/>
      </c>
      <c r="DN265" s="276" t="str">
        <f>IF('Info patients (1)'!DN265&lt;&gt;'Info patients (2)'!DN265,"CHECK","")</f>
        <v/>
      </c>
      <c r="DO265" s="276" t="str">
        <f>IF('Info patients (1)'!DO265&lt;&gt;'Info patients (2)'!DO265,"CHECK","")</f>
        <v/>
      </c>
      <c r="DP265" s="276" t="str">
        <f>IF('Info patients (1)'!DP265&lt;&gt;'Info patients (2)'!DP265,"CHECK","")</f>
        <v/>
      </c>
      <c r="DQ265" s="276" t="str">
        <f>IF('Info patients (1)'!DQ265&lt;&gt;'Info patients (2)'!DQ265,"CHECK","")</f>
        <v/>
      </c>
    </row>
    <row r="266" spans="1:121" s="326" customFormat="1" ht="23.25" customHeight="1" x14ac:dyDescent="0.2">
      <c r="A266" s="276" t="str">
        <f>IF('Info patients (1)'!A266&lt;&gt;'Info patients (2)'!A266,"CHECK","")</f>
        <v/>
      </c>
      <c r="B266" s="276" t="str">
        <f>IF('Info patients (1)'!B266&lt;&gt;'Info patients (2)'!B266,"CHECK","")</f>
        <v/>
      </c>
      <c r="C266" s="276" t="str">
        <f>IF('Info patients (1)'!C266&lt;&gt;'Info patients (2)'!C266,"CHECK","")</f>
        <v/>
      </c>
      <c r="D266" s="276" t="str">
        <f>IF('Info patients (1)'!D266&lt;&gt;'Info patients (2)'!D266,"CHECK","")</f>
        <v/>
      </c>
      <c r="E266" s="276" t="str">
        <f>IF('Info patients (1)'!E266&lt;&gt;'Info patients (2)'!E266,"CHECK","")</f>
        <v/>
      </c>
      <c r="F266" s="276" t="str">
        <f>IF('Info patients (1)'!F266&lt;&gt;'Info patients (2)'!F266,"CHECK","")</f>
        <v/>
      </c>
      <c r="G266" s="276" t="str">
        <f>IF('Info patients (1)'!G266&lt;&gt;'Info patients (2)'!G266,"CHECK","")</f>
        <v/>
      </c>
      <c r="H266" s="276" t="str">
        <f>IF('Info patients (1)'!H266&lt;&gt;'Info patients (2)'!H266,"CHECK","")</f>
        <v/>
      </c>
      <c r="I266" s="276" t="str">
        <f>IF('Info patients (1)'!I266&lt;&gt;'Info patients (2)'!I266,"CHECK","")</f>
        <v/>
      </c>
      <c r="J266" s="276" t="str">
        <f>IF('Info patients (1)'!J266&lt;&gt;'Info patients (2)'!J266,"CHECK","")</f>
        <v/>
      </c>
      <c r="K266" s="276" t="str">
        <f>IF('Info patients (1)'!K266&lt;&gt;'Info patients (2)'!K266,"CHECK","")</f>
        <v/>
      </c>
      <c r="L266" s="276" t="str">
        <f>IF('Info patients (1)'!L266&lt;&gt;'Info patients (2)'!L266,"CHECK","")</f>
        <v/>
      </c>
      <c r="M266" s="276" t="str">
        <f>IF('Info patients (1)'!M266&lt;&gt;'Info patients (2)'!M266,"CHECK","")</f>
        <v/>
      </c>
      <c r="N266" s="276" t="str">
        <f>IF('Info patients (1)'!N266&lt;&gt;'Info patients (2)'!N266,"CHECK","")</f>
        <v/>
      </c>
      <c r="O266" s="276" t="str">
        <f>IF('Info patients (1)'!O266&lt;&gt;'Info patients (2)'!O266,"CHECK","")</f>
        <v/>
      </c>
      <c r="P266" s="276" t="str">
        <f>IF('Info patients (1)'!P266&lt;&gt;'Info patients (2)'!P266,"CHECK","")</f>
        <v/>
      </c>
      <c r="Q266" s="276" t="str">
        <f>IF('Info patients (1)'!Q266&lt;&gt;'Info patients (2)'!Q266,"CHECK","")</f>
        <v/>
      </c>
      <c r="R266" s="276" t="str">
        <f>IF('Info patients (1)'!R266&lt;&gt;'Info patients (2)'!R266,"CHECK","")</f>
        <v/>
      </c>
      <c r="S266" s="276" t="str">
        <f>IF('Info patients (1)'!S266&lt;&gt;'Info patients (2)'!S266,"CHECK","")</f>
        <v/>
      </c>
      <c r="T266" s="276" t="str">
        <f>IF('Info patients (1)'!T266&lt;&gt;'Info patients (2)'!T266,"CHECK","")</f>
        <v/>
      </c>
      <c r="U266" s="276" t="str">
        <f>IF('Info patients (1)'!U266&lt;&gt;'Info patients (2)'!U266,"CHECK","")</f>
        <v/>
      </c>
      <c r="V266" s="276" t="str">
        <f>IF('Info patients (1)'!V266&lt;&gt;'Info patients (2)'!V266,"CHECK","")</f>
        <v/>
      </c>
      <c r="W266" s="276" t="str">
        <f>IF('Info patients (1)'!W266&lt;&gt;'Info patients (2)'!W266,"CHECK","")</f>
        <v/>
      </c>
      <c r="X266" s="276" t="str">
        <f>IF('Info patients (1)'!X266&lt;&gt;'Info patients (2)'!X266,"CHECK","")</f>
        <v/>
      </c>
      <c r="Y266" s="276" t="str">
        <f>IF('Info patients (1)'!Y266&lt;&gt;'Info patients (2)'!Y266,"CHECK","")</f>
        <v/>
      </c>
      <c r="Z266" s="276" t="str">
        <f>IF('Info patients (1)'!Z266&lt;&gt;'Info patients (2)'!Z266,"CHECK","")</f>
        <v/>
      </c>
      <c r="AA266" s="276" t="str">
        <f>IF('Info patients (1)'!AA266&lt;&gt;'Info patients (2)'!AA266,"CHECK","")</f>
        <v/>
      </c>
      <c r="AB266" s="276" t="str">
        <f>IF('Info patients (1)'!AB266&lt;&gt;'Info patients (2)'!AB266,"CHECK","")</f>
        <v/>
      </c>
      <c r="AC266" s="276" t="str">
        <f>IF('Info patients (1)'!AC266&lt;&gt;'Info patients (2)'!AC266,"CHECK","")</f>
        <v/>
      </c>
      <c r="AD266" s="276" t="str">
        <f>IF('Info patients (1)'!AD266&lt;&gt;'Info patients (2)'!AD266,"CHECK","")</f>
        <v/>
      </c>
      <c r="AE266" s="276" t="str">
        <f>IF('Info patients (1)'!AE266&lt;&gt;'Info patients (2)'!AE266,"CHECK","")</f>
        <v/>
      </c>
      <c r="AF266" s="276" t="str">
        <f>IF('Info patients (1)'!AF266&lt;&gt;'Info patients (2)'!AF266,"CHECK","")</f>
        <v/>
      </c>
      <c r="AG266" s="276" t="str">
        <f>IF('Info patients (1)'!AG266&lt;&gt;'Info patients (2)'!AG266,"CHECK","")</f>
        <v/>
      </c>
      <c r="AH266" s="276" t="str">
        <f>IF('Info patients (1)'!AH266&lt;&gt;'Info patients (2)'!AH266,"CHECK","")</f>
        <v/>
      </c>
      <c r="AI266" s="276" t="str">
        <f>IF('Info patients (1)'!AI266&lt;&gt;'Info patients (2)'!AI266,"CHECK","")</f>
        <v/>
      </c>
      <c r="AJ266" s="276" t="str">
        <f>IF('Info patients (1)'!AJ266&lt;&gt;'Info patients (2)'!AJ266,"CHECK","")</f>
        <v/>
      </c>
      <c r="AK266" s="276" t="str">
        <f>IF('Info patients (1)'!AK266&lt;&gt;'Info patients (2)'!AK266,"CHECK","")</f>
        <v/>
      </c>
      <c r="AL266" s="276" t="str">
        <f>IF('Info patients (1)'!AL266&lt;&gt;'Info patients (2)'!AL266,"CHECK","")</f>
        <v/>
      </c>
      <c r="AM266" s="276" t="str">
        <f>IF('Info patients (1)'!AM266&lt;&gt;'Info patients (2)'!AM266,"CHECK","")</f>
        <v/>
      </c>
      <c r="AN266" s="276" t="str">
        <f>IF('Info patients (1)'!AN266&lt;&gt;'Info patients (2)'!AN266,"CHECK","")</f>
        <v/>
      </c>
      <c r="AO266" s="276" t="str">
        <f>IF('Info patients (1)'!AO266&lt;&gt;'Info patients (2)'!AO266,"CHECK","")</f>
        <v/>
      </c>
      <c r="AP266" s="276" t="str">
        <f>IF('Info patients (1)'!AP266&lt;&gt;'Info patients (2)'!AP266,"CHECK","")</f>
        <v/>
      </c>
      <c r="AQ266" s="276" t="str">
        <f>IF('Info patients (1)'!AQ266&lt;&gt;'Info patients (2)'!AQ266,"CHECK","")</f>
        <v/>
      </c>
      <c r="AR266" s="276" t="str">
        <f>IF('Info patients (1)'!AR266&lt;&gt;'Info patients (2)'!AR266,"CHECK","")</f>
        <v/>
      </c>
      <c r="AS266" s="276" t="str">
        <f>IF('Info patients (1)'!AS266&lt;&gt;'Info patients (2)'!AS266,"CHECK","")</f>
        <v/>
      </c>
      <c r="AT266" s="276" t="str">
        <f>IF('Info patients (1)'!AT266&lt;&gt;'Info patients (2)'!AT266,"CHECK","")</f>
        <v/>
      </c>
      <c r="AU266" s="276" t="str">
        <f>IF('Info patients (1)'!AU266&lt;&gt;'Info patients (2)'!AU266,"CHECK","")</f>
        <v/>
      </c>
      <c r="AV266" s="276" t="str">
        <f>IF('Info patients (1)'!AV266&lt;&gt;'Info patients (2)'!AV266,"CHECK","")</f>
        <v/>
      </c>
      <c r="AW266" s="276" t="str">
        <f>IF('Info patients (1)'!AW266&lt;&gt;'Info patients (2)'!AW266,"CHECK","")</f>
        <v/>
      </c>
      <c r="AX266" s="276" t="str">
        <f>IF('Info patients (1)'!AX266&lt;&gt;'Info patients (2)'!AX266,"CHECK","")</f>
        <v/>
      </c>
      <c r="AY266" s="276" t="str">
        <f>IF('Info patients (1)'!AY266&lt;&gt;'Info patients (2)'!AY266,"CHECK","")</f>
        <v/>
      </c>
      <c r="AZ266" s="276" t="str">
        <f>IF('Info patients (1)'!AZ266&lt;&gt;'Info patients (2)'!AZ266,"CHECK","")</f>
        <v/>
      </c>
      <c r="BA266" s="276" t="str">
        <f>IF('Info patients (1)'!BA266&lt;&gt;'Info patients (2)'!BA266,"CHECK","")</f>
        <v/>
      </c>
      <c r="BB266" s="276" t="str">
        <f>IF('Info patients (1)'!BB266&lt;&gt;'Info patients (2)'!BB266,"CHECK","")</f>
        <v/>
      </c>
      <c r="BC266" s="276" t="str">
        <f>IF('Info patients (1)'!BC266&lt;&gt;'Info patients (2)'!BC266,"CHECK","")</f>
        <v/>
      </c>
      <c r="BD266" s="276" t="str">
        <f>IF('Info patients (1)'!BD266&lt;&gt;'Info patients (2)'!BD266,"CHECK","")</f>
        <v/>
      </c>
      <c r="BE266" s="276" t="str">
        <f>IF('Info patients (1)'!BE266&lt;&gt;'Info patients (2)'!BE266,"CHECK","")</f>
        <v/>
      </c>
      <c r="BF266" s="276" t="str">
        <f>IF('Info patients (1)'!BF266&lt;&gt;'Info patients (2)'!BF266,"CHECK","")</f>
        <v/>
      </c>
      <c r="BG266" s="276" t="str">
        <f>IF('Info patients (1)'!BG266&lt;&gt;'Info patients (2)'!BG266,"CHECK","")</f>
        <v/>
      </c>
      <c r="BH266" s="276" t="str">
        <f>IF('Info patients (1)'!BH266&lt;&gt;'Info patients (2)'!BH266,"CHECK","")</f>
        <v/>
      </c>
      <c r="BI266" s="276" t="str">
        <f>IF('Info patients (1)'!BI266&lt;&gt;'Info patients (2)'!BI266,"CHECK","")</f>
        <v/>
      </c>
      <c r="BJ266" s="276" t="str">
        <f>IF('Info patients (1)'!BJ266&lt;&gt;'Info patients (2)'!BJ266,"CHECK","")</f>
        <v/>
      </c>
      <c r="BK266" s="276" t="str">
        <f>IF('Info patients (1)'!BK266&lt;&gt;'Info patients (2)'!BK266,"CHECK","")</f>
        <v/>
      </c>
      <c r="BL266" s="276" t="str">
        <f>IF('Info patients (1)'!BL266&lt;&gt;'Info patients (2)'!BL266,"CHECK","")</f>
        <v/>
      </c>
      <c r="BM266" s="276" t="str">
        <f>IF('Info patients (1)'!BM266&lt;&gt;'Info patients (2)'!BM266,"CHECK","")</f>
        <v/>
      </c>
      <c r="BN266" s="276" t="str">
        <f>IF('Info patients (1)'!BN266&lt;&gt;'Info patients (2)'!BN266,"CHECK","")</f>
        <v/>
      </c>
      <c r="BO266" s="276" t="str">
        <f>IF('Info patients (1)'!BO266&lt;&gt;'Info patients (2)'!BO266,"CHECK","")</f>
        <v/>
      </c>
      <c r="BP266" s="276" t="str">
        <f>IF('Info patients (1)'!BP266&lt;&gt;'Info patients (2)'!BP266,"CHECK","")</f>
        <v/>
      </c>
      <c r="BQ266" s="276" t="str">
        <f>IF('Info patients (1)'!BQ266&lt;&gt;'Info patients (2)'!BQ266,"CHECK","")</f>
        <v/>
      </c>
      <c r="BR266" s="276" t="str">
        <f>IF('Info patients (1)'!BR266&lt;&gt;'Info patients (2)'!BR266,"CHECK","")</f>
        <v/>
      </c>
      <c r="BS266" s="276" t="str">
        <f>IF('Info patients (1)'!BS266&lt;&gt;'Info patients (2)'!BS266,"CHECK","")</f>
        <v/>
      </c>
      <c r="BT266" s="276" t="str">
        <f>IF('Info patients (1)'!BT266&lt;&gt;'Info patients (2)'!BT266,"CHECK","")</f>
        <v/>
      </c>
      <c r="BU266" s="276" t="str">
        <f>IF('Info patients (1)'!BU266&lt;&gt;'Info patients (2)'!BU266,"CHECK","")</f>
        <v/>
      </c>
      <c r="BV266" s="276" t="str">
        <f>IF('Info patients (1)'!BV266&lt;&gt;'Info patients (2)'!BV266,"CHECK","")</f>
        <v/>
      </c>
      <c r="BW266" s="276" t="str">
        <f>IF('Info patients (1)'!BW266&lt;&gt;'Info patients (2)'!BW266,"CHECK","")</f>
        <v/>
      </c>
      <c r="BX266" s="276" t="str">
        <f>IF('Info patients (1)'!BX266&lt;&gt;'Info patients (2)'!BX266,"CHECK","")</f>
        <v/>
      </c>
      <c r="BY266" s="276" t="str">
        <f>IF('Info patients (1)'!BY266&lt;&gt;'Info patients (2)'!BY266,"CHECK","")</f>
        <v/>
      </c>
      <c r="BZ266" s="276" t="str">
        <f>IF('Info patients (1)'!BZ266&lt;&gt;'Info patients (2)'!BZ266,"CHECK","")</f>
        <v/>
      </c>
      <c r="CA266" s="276" t="str">
        <f>IF('Info patients (1)'!CA266&lt;&gt;'Info patients (2)'!CA266,"CHECK","")</f>
        <v/>
      </c>
      <c r="CB266" s="276" t="str">
        <f>IF('Info patients (1)'!CB266&lt;&gt;'Info patients (2)'!CB266,"CHECK","")</f>
        <v/>
      </c>
      <c r="CC266" s="276" t="str">
        <f>IF('Info patients (1)'!CC266&lt;&gt;'Info patients (2)'!CC266,"CHECK","")</f>
        <v/>
      </c>
      <c r="CD266" s="276" t="str">
        <f>IF('Info patients (1)'!CD266&lt;&gt;'Info patients (2)'!CD266,"CHECK","")</f>
        <v/>
      </c>
      <c r="CE266" s="276" t="str">
        <f>IF('Info patients (1)'!CE266&lt;&gt;'Info patients (2)'!CE266,"CHECK","")</f>
        <v/>
      </c>
      <c r="CF266" s="276" t="str">
        <f>IF('Info patients (1)'!CF266&lt;&gt;'Info patients (2)'!CF266,"CHECK","")</f>
        <v/>
      </c>
      <c r="CG266" s="276" t="str">
        <f>IF('Info patients (1)'!CG266&lt;&gt;'Info patients (2)'!CG266,"CHECK","")</f>
        <v/>
      </c>
      <c r="CH266" s="276" t="str">
        <f>IF('Info patients (1)'!CH266&lt;&gt;'Info patients (2)'!CH266,"CHECK","")</f>
        <v/>
      </c>
      <c r="CI266" s="276" t="str">
        <f>IF('Info patients (1)'!CI266&lt;&gt;'Info patients (2)'!CI266,"CHECK","")</f>
        <v/>
      </c>
      <c r="CJ266" s="276" t="str">
        <f>IF('Info patients (1)'!CJ266&lt;&gt;'Info patients (2)'!CJ266,"CHECK","")</f>
        <v/>
      </c>
      <c r="CK266" s="276" t="str">
        <f>IF('Info patients (1)'!CK266&lt;&gt;'Info patients (2)'!CK266,"CHECK","")</f>
        <v/>
      </c>
      <c r="CL266" s="276" t="str">
        <f>IF('Info patients (1)'!CL266&lt;&gt;'Info patients (2)'!CL266,"CHECK","")</f>
        <v/>
      </c>
      <c r="CM266" s="276" t="str">
        <f>IF('Info patients (1)'!CM266&lt;&gt;'Info patients (2)'!CM266,"CHECK","")</f>
        <v/>
      </c>
      <c r="CN266" s="276" t="str">
        <f>IF('Info patients (1)'!CN266&lt;&gt;'Info patients (2)'!CN266,"CHECK","")</f>
        <v/>
      </c>
      <c r="CO266" s="276" t="str">
        <f>IF('Info patients (1)'!CO266&lt;&gt;'Info patients (2)'!CO266,"CHECK","")</f>
        <v/>
      </c>
      <c r="CP266" s="276" t="str">
        <f>IF('Info patients (1)'!CP266&lt;&gt;'Info patients (2)'!CP266,"CHECK","")</f>
        <v/>
      </c>
      <c r="CQ266" s="276" t="str">
        <f>IF('Info patients (1)'!CQ266&lt;&gt;'Info patients (2)'!CQ266,"CHECK","")</f>
        <v/>
      </c>
      <c r="CR266" s="276" t="str">
        <f>IF('Info patients (1)'!CR266&lt;&gt;'Info patients (2)'!CR266,"CHECK","")</f>
        <v/>
      </c>
      <c r="CS266" s="276" t="str">
        <f>IF('Info patients (1)'!CS266&lt;&gt;'Info patients (2)'!CS266,"CHECK","")</f>
        <v/>
      </c>
      <c r="CT266" s="276" t="str">
        <f>IF('Info patients (1)'!CT266&lt;&gt;'Info patients (2)'!CT266,"CHECK","")</f>
        <v/>
      </c>
      <c r="CU266" s="276" t="str">
        <f>IF('Info patients (1)'!CU266&lt;&gt;'Info patients (2)'!CU266,"CHECK","")</f>
        <v/>
      </c>
      <c r="CV266" s="276" t="str">
        <f>IF('Info patients (1)'!CV266&lt;&gt;'Info patients (2)'!CV266,"CHECK","")</f>
        <v/>
      </c>
      <c r="CW266" s="276" t="str">
        <f>IF('Info patients (1)'!CW266&lt;&gt;'Info patients (2)'!CW266,"CHECK","")</f>
        <v/>
      </c>
      <c r="CX266" s="276" t="str">
        <f>IF('Info patients (1)'!CX266&lt;&gt;'Info patients (2)'!CX266,"CHECK","")</f>
        <v/>
      </c>
      <c r="CY266" s="276" t="str">
        <f>IF('Info patients (1)'!CY266&lt;&gt;'Info patients (2)'!CY266,"CHECK","")</f>
        <v/>
      </c>
      <c r="CZ266" s="276" t="str">
        <f>IF('Info patients (1)'!CZ266&lt;&gt;'Info patients (2)'!CZ266,"CHECK","")</f>
        <v/>
      </c>
      <c r="DA266" s="276" t="str">
        <f>IF('Info patients (1)'!DA266&lt;&gt;'Info patients (2)'!DA266,"CHECK","")</f>
        <v/>
      </c>
      <c r="DB266" s="276" t="str">
        <f>IF('Info patients (1)'!DB266&lt;&gt;'Info patients (2)'!DB266,"CHECK","")</f>
        <v/>
      </c>
      <c r="DC266" s="276" t="str">
        <f>IF('Info patients (1)'!DC266&lt;&gt;'Info patients (2)'!DC266,"CHECK","")</f>
        <v/>
      </c>
      <c r="DD266" s="276" t="str">
        <f>IF('Info patients (1)'!DD266&lt;&gt;'Info patients (2)'!DD266,"CHECK","")</f>
        <v/>
      </c>
      <c r="DE266" s="276" t="str">
        <f>IF('Info patients (1)'!DE266&lt;&gt;'Info patients (2)'!DE266,"CHECK","")</f>
        <v/>
      </c>
      <c r="DF266" s="276" t="str">
        <f>IF('Info patients (1)'!DF266&lt;&gt;'Info patients (2)'!DF266,"CHECK","")</f>
        <v/>
      </c>
      <c r="DG266" s="276" t="str">
        <f>IF('Info patients (1)'!DG266&lt;&gt;'Info patients (2)'!DG266,"CHECK","")</f>
        <v/>
      </c>
      <c r="DH266" s="276" t="str">
        <f>IF('Info patients (1)'!DH266&lt;&gt;'Info patients (2)'!DH266,"CHECK","")</f>
        <v/>
      </c>
      <c r="DI266" s="276" t="str">
        <f>IF('Info patients (1)'!DI266&lt;&gt;'Info patients (2)'!DI266,"CHECK","")</f>
        <v/>
      </c>
      <c r="DJ266" s="276" t="str">
        <f>IF('Info patients (1)'!DJ266&lt;&gt;'Info patients (2)'!DJ266,"CHECK","")</f>
        <v/>
      </c>
      <c r="DK266" s="276" t="str">
        <f>IF('Info patients (1)'!DK266&lt;&gt;'Info patients (2)'!DK266,"CHECK","")</f>
        <v/>
      </c>
      <c r="DL266" s="276" t="str">
        <f>IF('Info patients (1)'!DL266&lt;&gt;'Info patients (2)'!DL266,"CHECK","")</f>
        <v/>
      </c>
      <c r="DM266" s="276" t="str">
        <f>IF('Info patients (1)'!DM266&lt;&gt;'Info patients (2)'!DM266,"CHECK","")</f>
        <v/>
      </c>
      <c r="DN266" s="276" t="str">
        <f>IF('Info patients (1)'!DN266&lt;&gt;'Info patients (2)'!DN266,"CHECK","")</f>
        <v/>
      </c>
      <c r="DO266" s="276" t="str">
        <f>IF('Info patients (1)'!DO266&lt;&gt;'Info patients (2)'!DO266,"CHECK","")</f>
        <v/>
      </c>
      <c r="DP266" s="276" t="str">
        <f>IF('Info patients (1)'!DP266&lt;&gt;'Info patients (2)'!DP266,"CHECK","")</f>
        <v/>
      </c>
      <c r="DQ266" s="276" t="str">
        <f>IF('Info patients (1)'!DQ266&lt;&gt;'Info patients (2)'!DQ266,"CHECK","")</f>
        <v/>
      </c>
    </row>
    <row r="267" spans="1:121" s="326" customFormat="1" ht="23.25" customHeight="1" x14ac:dyDescent="0.2">
      <c r="A267" s="276" t="str">
        <f>IF('Info patients (1)'!A267&lt;&gt;'Info patients (2)'!A267,"CHECK","")</f>
        <v/>
      </c>
      <c r="B267" s="276" t="str">
        <f>IF('Info patients (1)'!B267&lt;&gt;'Info patients (2)'!B267,"CHECK","")</f>
        <v/>
      </c>
      <c r="C267" s="276" t="str">
        <f>IF('Info patients (1)'!C267&lt;&gt;'Info patients (2)'!C267,"CHECK","")</f>
        <v/>
      </c>
      <c r="D267" s="276" t="str">
        <f>IF('Info patients (1)'!D267&lt;&gt;'Info patients (2)'!D267,"CHECK","")</f>
        <v/>
      </c>
      <c r="E267" s="276" t="str">
        <f>IF('Info patients (1)'!E267&lt;&gt;'Info patients (2)'!E267,"CHECK","")</f>
        <v/>
      </c>
      <c r="F267" s="276" t="str">
        <f>IF('Info patients (1)'!F267&lt;&gt;'Info patients (2)'!F267,"CHECK","")</f>
        <v/>
      </c>
      <c r="G267" s="276" t="str">
        <f>IF('Info patients (1)'!G267&lt;&gt;'Info patients (2)'!G267,"CHECK","")</f>
        <v/>
      </c>
      <c r="H267" s="276" t="str">
        <f>IF('Info patients (1)'!H267&lt;&gt;'Info patients (2)'!H267,"CHECK","")</f>
        <v/>
      </c>
      <c r="I267" s="276" t="str">
        <f>IF('Info patients (1)'!I267&lt;&gt;'Info patients (2)'!I267,"CHECK","")</f>
        <v/>
      </c>
      <c r="J267" s="276" t="str">
        <f>IF('Info patients (1)'!J267&lt;&gt;'Info patients (2)'!J267,"CHECK","")</f>
        <v/>
      </c>
      <c r="K267" s="276" t="str">
        <f>IF('Info patients (1)'!K267&lt;&gt;'Info patients (2)'!K267,"CHECK","")</f>
        <v/>
      </c>
      <c r="L267" s="276" t="str">
        <f>IF('Info patients (1)'!L267&lt;&gt;'Info patients (2)'!L267,"CHECK","")</f>
        <v/>
      </c>
      <c r="M267" s="276" t="str">
        <f>IF('Info patients (1)'!M267&lt;&gt;'Info patients (2)'!M267,"CHECK","")</f>
        <v/>
      </c>
      <c r="N267" s="276" t="str">
        <f>IF('Info patients (1)'!N267&lt;&gt;'Info patients (2)'!N267,"CHECK","")</f>
        <v/>
      </c>
      <c r="O267" s="276" t="str">
        <f>IF('Info patients (1)'!O267&lt;&gt;'Info patients (2)'!O267,"CHECK","")</f>
        <v/>
      </c>
      <c r="P267" s="276" t="str">
        <f>IF('Info patients (1)'!P267&lt;&gt;'Info patients (2)'!P267,"CHECK","")</f>
        <v/>
      </c>
      <c r="Q267" s="276" t="str">
        <f>IF('Info patients (1)'!Q267&lt;&gt;'Info patients (2)'!Q267,"CHECK","")</f>
        <v/>
      </c>
      <c r="R267" s="276" t="str">
        <f>IF('Info patients (1)'!R267&lt;&gt;'Info patients (2)'!R267,"CHECK","")</f>
        <v/>
      </c>
      <c r="S267" s="276" t="str">
        <f>IF('Info patients (1)'!S267&lt;&gt;'Info patients (2)'!S267,"CHECK","")</f>
        <v/>
      </c>
      <c r="T267" s="276" t="str">
        <f>IF('Info patients (1)'!T267&lt;&gt;'Info patients (2)'!T267,"CHECK","")</f>
        <v/>
      </c>
      <c r="U267" s="276" t="str">
        <f>IF('Info patients (1)'!U267&lt;&gt;'Info patients (2)'!U267,"CHECK","")</f>
        <v/>
      </c>
      <c r="V267" s="276" t="str">
        <f>IF('Info patients (1)'!V267&lt;&gt;'Info patients (2)'!V267,"CHECK","")</f>
        <v/>
      </c>
      <c r="W267" s="276" t="str">
        <f>IF('Info patients (1)'!W267&lt;&gt;'Info patients (2)'!W267,"CHECK","")</f>
        <v/>
      </c>
      <c r="X267" s="276" t="str">
        <f>IF('Info patients (1)'!X267&lt;&gt;'Info patients (2)'!X267,"CHECK","")</f>
        <v/>
      </c>
      <c r="Y267" s="276" t="str">
        <f>IF('Info patients (1)'!Y267&lt;&gt;'Info patients (2)'!Y267,"CHECK","")</f>
        <v/>
      </c>
      <c r="Z267" s="276" t="str">
        <f>IF('Info patients (1)'!Z267&lt;&gt;'Info patients (2)'!Z267,"CHECK","")</f>
        <v/>
      </c>
      <c r="AA267" s="276" t="str">
        <f>IF('Info patients (1)'!AA267&lt;&gt;'Info patients (2)'!AA267,"CHECK","")</f>
        <v/>
      </c>
      <c r="AB267" s="276" t="str">
        <f>IF('Info patients (1)'!AB267&lt;&gt;'Info patients (2)'!AB267,"CHECK","")</f>
        <v/>
      </c>
      <c r="AC267" s="276" t="str">
        <f>IF('Info patients (1)'!AC267&lt;&gt;'Info patients (2)'!AC267,"CHECK","")</f>
        <v/>
      </c>
      <c r="AD267" s="276" t="str">
        <f>IF('Info patients (1)'!AD267&lt;&gt;'Info patients (2)'!AD267,"CHECK","")</f>
        <v/>
      </c>
      <c r="AE267" s="276" t="str">
        <f>IF('Info patients (1)'!AE267&lt;&gt;'Info patients (2)'!AE267,"CHECK","")</f>
        <v/>
      </c>
      <c r="AF267" s="276" t="str">
        <f>IF('Info patients (1)'!AF267&lt;&gt;'Info patients (2)'!AF267,"CHECK","")</f>
        <v/>
      </c>
      <c r="AG267" s="276" t="str">
        <f>IF('Info patients (1)'!AG267&lt;&gt;'Info patients (2)'!AG267,"CHECK","")</f>
        <v/>
      </c>
      <c r="AH267" s="276" t="str">
        <f>IF('Info patients (1)'!AH267&lt;&gt;'Info patients (2)'!AH267,"CHECK","")</f>
        <v/>
      </c>
      <c r="AI267" s="276" t="str">
        <f>IF('Info patients (1)'!AI267&lt;&gt;'Info patients (2)'!AI267,"CHECK","")</f>
        <v/>
      </c>
      <c r="AJ267" s="276" t="str">
        <f>IF('Info patients (1)'!AJ267&lt;&gt;'Info patients (2)'!AJ267,"CHECK","")</f>
        <v/>
      </c>
      <c r="AK267" s="276" t="str">
        <f>IF('Info patients (1)'!AK267&lt;&gt;'Info patients (2)'!AK267,"CHECK","")</f>
        <v/>
      </c>
      <c r="AL267" s="276" t="str">
        <f>IF('Info patients (1)'!AL267&lt;&gt;'Info patients (2)'!AL267,"CHECK","")</f>
        <v/>
      </c>
      <c r="AM267" s="276" t="str">
        <f>IF('Info patients (1)'!AM267&lt;&gt;'Info patients (2)'!AM267,"CHECK","")</f>
        <v/>
      </c>
      <c r="AN267" s="276" t="str">
        <f>IF('Info patients (1)'!AN267&lt;&gt;'Info patients (2)'!AN267,"CHECK","")</f>
        <v/>
      </c>
      <c r="AO267" s="276" t="str">
        <f>IF('Info patients (1)'!AO267&lt;&gt;'Info patients (2)'!AO267,"CHECK","")</f>
        <v/>
      </c>
      <c r="AP267" s="276" t="str">
        <f>IF('Info patients (1)'!AP267&lt;&gt;'Info patients (2)'!AP267,"CHECK","")</f>
        <v/>
      </c>
      <c r="AQ267" s="276" t="str">
        <f>IF('Info patients (1)'!AQ267&lt;&gt;'Info patients (2)'!AQ267,"CHECK","")</f>
        <v/>
      </c>
      <c r="AR267" s="276" t="str">
        <f>IF('Info patients (1)'!AR267&lt;&gt;'Info patients (2)'!AR267,"CHECK","")</f>
        <v/>
      </c>
      <c r="AS267" s="276" t="str">
        <f>IF('Info patients (1)'!AS267&lt;&gt;'Info patients (2)'!AS267,"CHECK","")</f>
        <v/>
      </c>
      <c r="AT267" s="276" t="str">
        <f>IF('Info patients (1)'!AT267&lt;&gt;'Info patients (2)'!AT267,"CHECK","")</f>
        <v/>
      </c>
      <c r="AU267" s="276" t="str">
        <f>IF('Info patients (1)'!AU267&lt;&gt;'Info patients (2)'!AU267,"CHECK","")</f>
        <v/>
      </c>
      <c r="AV267" s="276" t="str">
        <f>IF('Info patients (1)'!AV267&lt;&gt;'Info patients (2)'!AV267,"CHECK","")</f>
        <v/>
      </c>
      <c r="AW267" s="276" t="str">
        <f>IF('Info patients (1)'!AW267&lt;&gt;'Info patients (2)'!AW267,"CHECK","")</f>
        <v/>
      </c>
      <c r="AX267" s="276" t="str">
        <f>IF('Info patients (1)'!AX267&lt;&gt;'Info patients (2)'!AX267,"CHECK","")</f>
        <v/>
      </c>
      <c r="AY267" s="276" t="str">
        <f>IF('Info patients (1)'!AY267&lt;&gt;'Info patients (2)'!AY267,"CHECK","")</f>
        <v/>
      </c>
      <c r="AZ267" s="276" t="str">
        <f>IF('Info patients (1)'!AZ267&lt;&gt;'Info patients (2)'!AZ267,"CHECK","")</f>
        <v/>
      </c>
      <c r="BA267" s="276" t="str">
        <f>IF('Info patients (1)'!BA267&lt;&gt;'Info patients (2)'!BA267,"CHECK","")</f>
        <v/>
      </c>
      <c r="BB267" s="276" t="str">
        <f>IF('Info patients (1)'!BB267&lt;&gt;'Info patients (2)'!BB267,"CHECK","")</f>
        <v/>
      </c>
      <c r="BC267" s="276" t="str">
        <f>IF('Info patients (1)'!BC267&lt;&gt;'Info patients (2)'!BC267,"CHECK","")</f>
        <v/>
      </c>
      <c r="BD267" s="276" t="str">
        <f>IF('Info patients (1)'!BD267&lt;&gt;'Info patients (2)'!BD267,"CHECK","")</f>
        <v/>
      </c>
      <c r="BE267" s="276" t="str">
        <f>IF('Info patients (1)'!BE267&lt;&gt;'Info patients (2)'!BE267,"CHECK","")</f>
        <v/>
      </c>
      <c r="BF267" s="276" t="str">
        <f>IF('Info patients (1)'!BF267&lt;&gt;'Info patients (2)'!BF267,"CHECK","")</f>
        <v/>
      </c>
      <c r="BG267" s="276" t="str">
        <f>IF('Info patients (1)'!BG267&lt;&gt;'Info patients (2)'!BG267,"CHECK","")</f>
        <v/>
      </c>
      <c r="BH267" s="276" t="str">
        <f>IF('Info patients (1)'!BH267&lt;&gt;'Info patients (2)'!BH267,"CHECK","")</f>
        <v/>
      </c>
      <c r="BI267" s="276" t="str">
        <f>IF('Info patients (1)'!BI267&lt;&gt;'Info patients (2)'!BI267,"CHECK","")</f>
        <v/>
      </c>
      <c r="BJ267" s="276" t="str">
        <f>IF('Info patients (1)'!BJ267&lt;&gt;'Info patients (2)'!BJ267,"CHECK","")</f>
        <v/>
      </c>
      <c r="BK267" s="276" t="str">
        <f>IF('Info patients (1)'!BK267&lt;&gt;'Info patients (2)'!BK267,"CHECK","")</f>
        <v/>
      </c>
      <c r="BL267" s="276" t="str">
        <f>IF('Info patients (1)'!BL267&lt;&gt;'Info patients (2)'!BL267,"CHECK","")</f>
        <v/>
      </c>
      <c r="BM267" s="276" t="str">
        <f>IF('Info patients (1)'!BM267&lt;&gt;'Info patients (2)'!BM267,"CHECK","")</f>
        <v/>
      </c>
      <c r="BN267" s="276" t="str">
        <f>IF('Info patients (1)'!BN267&lt;&gt;'Info patients (2)'!BN267,"CHECK","")</f>
        <v/>
      </c>
      <c r="BO267" s="276" t="str">
        <f>IF('Info patients (1)'!BO267&lt;&gt;'Info patients (2)'!BO267,"CHECK","")</f>
        <v/>
      </c>
      <c r="BP267" s="276" t="str">
        <f>IF('Info patients (1)'!BP267&lt;&gt;'Info patients (2)'!BP267,"CHECK","")</f>
        <v/>
      </c>
      <c r="BQ267" s="276" t="str">
        <f>IF('Info patients (1)'!BQ267&lt;&gt;'Info patients (2)'!BQ267,"CHECK","")</f>
        <v/>
      </c>
      <c r="BR267" s="276" t="str">
        <f>IF('Info patients (1)'!BR267&lt;&gt;'Info patients (2)'!BR267,"CHECK","")</f>
        <v/>
      </c>
      <c r="BS267" s="276" t="str">
        <f>IF('Info patients (1)'!BS267&lt;&gt;'Info patients (2)'!BS267,"CHECK","")</f>
        <v/>
      </c>
      <c r="BT267" s="276" t="str">
        <f>IF('Info patients (1)'!BT267&lt;&gt;'Info patients (2)'!BT267,"CHECK","")</f>
        <v/>
      </c>
      <c r="BU267" s="276" t="str">
        <f>IF('Info patients (1)'!BU267&lt;&gt;'Info patients (2)'!BU267,"CHECK","")</f>
        <v/>
      </c>
      <c r="BV267" s="276" t="str">
        <f>IF('Info patients (1)'!BV267&lt;&gt;'Info patients (2)'!BV267,"CHECK","")</f>
        <v/>
      </c>
      <c r="BW267" s="276" t="str">
        <f>IF('Info patients (1)'!BW267&lt;&gt;'Info patients (2)'!BW267,"CHECK","")</f>
        <v/>
      </c>
      <c r="BX267" s="276" t="str">
        <f>IF('Info patients (1)'!BX267&lt;&gt;'Info patients (2)'!BX267,"CHECK","")</f>
        <v/>
      </c>
      <c r="BY267" s="276" t="str">
        <f>IF('Info patients (1)'!BY267&lt;&gt;'Info patients (2)'!BY267,"CHECK","")</f>
        <v/>
      </c>
      <c r="BZ267" s="276" t="str">
        <f>IF('Info patients (1)'!BZ267&lt;&gt;'Info patients (2)'!BZ267,"CHECK","")</f>
        <v/>
      </c>
      <c r="CA267" s="276" t="str">
        <f>IF('Info patients (1)'!CA267&lt;&gt;'Info patients (2)'!CA267,"CHECK","")</f>
        <v/>
      </c>
      <c r="CB267" s="276" t="str">
        <f>IF('Info patients (1)'!CB267&lt;&gt;'Info patients (2)'!CB267,"CHECK","")</f>
        <v/>
      </c>
      <c r="CC267" s="276" t="str">
        <f>IF('Info patients (1)'!CC267&lt;&gt;'Info patients (2)'!CC267,"CHECK","")</f>
        <v/>
      </c>
      <c r="CD267" s="276" t="str">
        <f>IF('Info patients (1)'!CD267&lt;&gt;'Info patients (2)'!CD267,"CHECK","")</f>
        <v/>
      </c>
      <c r="CE267" s="276" t="str">
        <f>IF('Info patients (1)'!CE267&lt;&gt;'Info patients (2)'!CE267,"CHECK","")</f>
        <v/>
      </c>
      <c r="CF267" s="276" t="str">
        <f>IF('Info patients (1)'!CF267&lt;&gt;'Info patients (2)'!CF267,"CHECK","")</f>
        <v/>
      </c>
      <c r="CG267" s="276" t="str">
        <f>IF('Info patients (1)'!CG267&lt;&gt;'Info patients (2)'!CG267,"CHECK","")</f>
        <v/>
      </c>
      <c r="CH267" s="276" t="str">
        <f>IF('Info patients (1)'!CH267&lt;&gt;'Info patients (2)'!CH267,"CHECK","")</f>
        <v/>
      </c>
      <c r="CI267" s="276" t="str">
        <f>IF('Info patients (1)'!CI267&lt;&gt;'Info patients (2)'!CI267,"CHECK","")</f>
        <v/>
      </c>
      <c r="CJ267" s="276" t="str">
        <f>IF('Info patients (1)'!CJ267&lt;&gt;'Info patients (2)'!CJ267,"CHECK","")</f>
        <v/>
      </c>
      <c r="CK267" s="276" t="str">
        <f>IF('Info patients (1)'!CK267&lt;&gt;'Info patients (2)'!CK267,"CHECK","")</f>
        <v/>
      </c>
      <c r="CL267" s="276" t="str">
        <f>IF('Info patients (1)'!CL267&lt;&gt;'Info patients (2)'!CL267,"CHECK","")</f>
        <v/>
      </c>
      <c r="CM267" s="276" t="str">
        <f>IF('Info patients (1)'!CM267&lt;&gt;'Info patients (2)'!CM267,"CHECK","")</f>
        <v/>
      </c>
      <c r="CN267" s="276" t="str">
        <f>IF('Info patients (1)'!CN267&lt;&gt;'Info patients (2)'!CN267,"CHECK","")</f>
        <v/>
      </c>
      <c r="CO267" s="276" t="str">
        <f>IF('Info patients (1)'!CO267&lt;&gt;'Info patients (2)'!CO267,"CHECK","")</f>
        <v/>
      </c>
      <c r="CP267" s="276" t="str">
        <f>IF('Info patients (1)'!CP267&lt;&gt;'Info patients (2)'!CP267,"CHECK","")</f>
        <v/>
      </c>
      <c r="CQ267" s="276" t="str">
        <f>IF('Info patients (1)'!CQ267&lt;&gt;'Info patients (2)'!CQ267,"CHECK","")</f>
        <v/>
      </c>
      <c r="CR267" s="276" t="str">
        <f>IF('Info patients (1)'!CR267&lt;&gt;'Info patients (2)'!CR267,"CHECK","")</f>
        <v/>
      </c>
      <c r="CS267" s="276" t="str">
        <f>IF('Info patients (1)'!CS267&lt;&gt;'Info patients (2)'!CS267,"CHECK","")</f>
        <v/>
      </c>
      <c r="CT267" s="276" t="str">
        <f>IF('Info patients (1)'!CT267&lt;&gt;'Info patients (2)'!CT267,"CHECK","")</f>
        <v/>
      </c>
      <c r="CU267" s="276" t="str">
        <f>IF('Info patients (1)'!CU267&lt;&gt;'Info patients (2)'!CU267,"CHECK","")</f>
        <v/>
      </c>
      <c r="CV267" s="276" t="str">
        <f>IF('Info patients (1)'!CV267&lt;&gt;'Info patients (2)'!CV267,"CHECK","")</f>
        <v/>
      </c>
      <c r="CW267" s="276" t="str">
        <f>IF('Info patients (1)'!CW267&lt;&gt;'Info patients (2)'!CW267,"CHECK","")</f>
        <v/>
      </c>
      <c r="CX267" s="276" t="str">
        <f>IF('Info patients (1)'!CX267&lt;&gt;'Info patients (2)'!CX267,"CHECK","")</f>
        <v/>
      </c>
      <c r="CY267" s="276" t="str">
        <f>IF('Info patients (1)'!CY267&lt;&gt;'Info patients (2)'!CY267,"CHECK","")</f>
        <v/>
      </c>
      <c r="CZ267" s="276" t="str">
        <f>IF('Info patients (1)'!CZ267&lt;&gt;'Info patients (2)'!CZ267,"CHECK","")</f>
        <v/>
      </c>
      <c r="DA267" s="276" t="str">
        <f>IF('Info patients (1)'!DA267&lt;&gt;'Info patients (2)'!DA267,"CHECK","")</f>
        <v/>
      </c>
      <c r="DB267" s="276" t="str">
        <f>IF('Info patients (1)'!DB267&lt;&gt;'Info patients (2)'!DB267,"CHECK","")</f>
        <v/>
      </c>
      <c r="DC267" s="276" t="str">
        <f>IF('Info patients (1)'!DC267&lt;&gt;'Info patients (2)'!DC267,"CHECK","")</f>
        <v/>
      </c>
      <c r="DD267" s="276" t="str">
        <f>IF('Info patients (1)'!DD267&lt;&gt;'Info patients (2)'!DD267,"CHECK","")</f>
        <v/>
      </c>
      <c r="DE267" s="276" t="str">
        <f>IF('Info patients (1)'!DE267&lt;&gt;'Info patients (2)'!DE267,"CHECK","")</f>
        <v/>
      </c>
      <c r="DF267" s="276" t="str">
        <f>IF('Info patients (1)'!DF267&lt;&gt;'Info patients (2)'!DF267,"CHECK","")</f>
        <v/>
      </c>
      <c r="DG267" s="276" t="str">
        <f>IF('Info patients (1)'!DG267&lt;&gt;'Info patients (2)'!DG267,"CHECK","")</f>
        <v/>
      </c>
      <c r="DH267" s="276" t="str">
        <f>IF('Info patients (1)'!DH267&lt;&gt;'Info patients (2)'!DH267,"CHECK","")</f>
        <v/>
      </c>
      <c r="DI267" s="276" t="str">
        <f>IF('Info patients (1)'!DI267&lt;&gt;'Info patients (2)'!DI267,"CHECK","")</f>
        <v/>
      </c>
      <c r="DJ267" s="276" t="str">
        <f>IF('Info patients (1)'!DJ267&lt;&gt;'Info patients (2)'!DJ267,"CHECK","")</f>
        <v/>
      </c>
      <c r="DK267" s="276" t="str">
        <f>IF('Info patients (1)'!DK267&lt;&gt;'Info patients (2)'!DK267,"CHECK","")</f>
        <v/>
      </c>
      <c r="DL267" s="276" t="str">
        <f>IF('Info patients (1)'!DL267&lt;&gt;'Info patients (2)'!DL267,"CHECK","")</f>
        <v/>
      </c>
      <c r="DM267" s="276" t="str">
        <f>IF('Info patients (1)'!DM267&lt;&gt;'Info patients (2)'!DM267,"CHECK","")</f>
        <v/>
      </c>
      <c r="DN267" s="276" t="str">
        <f>IF('Info patients (1)'!DN267&lt;&gt;'Info patients (2)'!DN267,"CHECK","")</f>
        <v/>
      </c>
      <c r="DO267" s="276" t="str">
        <f>IF('Info patients (1)'!DO267&lt;&gt;'Info patients (2)'!DO267,"CHECK","")</f>
        <v/>
      </c>
      <c r="DP267" s="276" t="str">
        <f>IF('Info patients (1)'!DP267&lt;&gt;'Info patients (2)'!DP267,"CHECK","")</f>
        <v/>
      </c>
      <c r="DQ267" s="276" t="str">
        <f>IF('Info patients (1)'!DQ267&lt;&gt;'Info patients (2)'!DQ267,"CHECK","")</f>
        <v/>
      </c>
    </row>
    <row r="268" spans="1:121" s="326" customFormat="1" ht="23.25" customHeight="1" x14ac:dyDescent="0.2">
      <c r="A268" s="276" t="str">
        <f>IF('Info patients (1)'!A268&lt;&gt;'Info patients (2)'!A268,"CHECK","")</f>
        <v/>
      </c>
      <c r="B268" s="276" t="str">
        <f>IF('Info patients (1)'!B268&lt;&gt;'Info patients (2)'!B268,"CHECK","")</f>
        <v/>
      </c>
      <c r="C268" s="276" t="str">
        <f>IF('Info patients (1)'!C268&lt;&gt;'Info patients (2)'!C268,"CHECK","")</f>
        <v/>
      </c>
      <c r="D268" s="276" t="str">
        <f>IF('Info patients (1)'!D268&lt;&gt;'Info patients (2)'!D268,"CHECK","")</f>
        <v/>
      </c>
      <c r="E268" s="276" t="str">
        <f>IF('Info patients (1)'!E268&lt;&gt;'Info patients (2)'!E268,"CHECK","")</f>
        <v/>
      </c>
      <c r="F268" s="276" t="str">
        <f>IF('Info patients (1)'!F268&lt;&gt;'Info patients (2)'!F268,"CHECK","")</f>
        <v/>
      </c>
      <c r="G268" s="276" t="str">
        <f>IF('Info patients (1)'!G268&lt;&gt;'Info patients (2)'!G268,"CHECK","")</f>
        <v/>
      </c>
      <c r="H268" s="276" t="str">
        <f>IF('Info patients (1)'!H268&lt;&gt;'Info patients (2)'!H268,"CHECK","")</f>
        <v/>
      </c>
      <c r="I268" s="276" t="str">
        <f>IF('Info patients (1)'!I268&lt;&gt;'Info patients (2)'!I268,"CHECK","")</f>
        <v/>
      </c>
      <c r="J268" s="276" t="str">
        <f>IF('Info patients (1)'!J268&lt;&gt;'Info patients (2)'!J268,"CHECK","")</f>
        <v/>
      </c>
      <c r="K268" s="276" t="str">
        <f>IF('Info patients (1)'!K268&lt;&gt;'Info patients (2)'!K268,"CHECK","")</f>
        <v/>
      </c>
      <c r="L268" s="276" t="str">
        <f>IF('Info patients (1)'!L268&lt;&gt;'Info patients (2)'!L268,"CHECK","")</f>
        <v/>
      </c>
      <c r="M268" s="276" t="str">
        <f>IF('Info patients (1)'!M268&lt;&gt;'Info patients (2)'!M268,"CHECK","")</f>
        <v/>
      </c>
      <c r="N268" s="276" t="str">
        <f>IF('Info patients (1)'!N268&lt;&gt;'Info patients (2)'!N268,"CHECK","")</f>
        <v/>
      </c>
      <c r="O268" s="276" t="str">
        <f>IF('Info patients (1)'!O268&lt;&gt;'Info patients (2)'!O268,"CHECK","")</f>
        <v/>
      </c>
      <c r="P268" s="276" t="str">
        <f>IF('Info patients (1)'!P268&lt;&gt;'Info patients (2)'!P268,"CHECK","")</f>
        <v/>
      </c>
      <c r="Q268" s="276" t="str">
        <f>IF('Info patients (1)'!Q268&lt;&gt;'Info patients (2)'!Q268,"CHECK","")</f>
        <v/>
      </c>
      <c r="R268" s="276" t="str">
        <f>IF('Info patients (1)'!R268&lt;&gt;'Info patients (2)'!R268,"CHECK","")</f>
        <v/>
      </c>
      <c r="S268" s="276" t="str">
        <f>IF('Info patients (1)'!S268&lt;&gt;'Info patients (2)'!S268,"CHECK","")</f>
        <v/>
      </c>
      <c r="T268" s="276" t="str">
        <f>IF('Info patients (1)'!T268&lt;&gt;'Info patients (2)'!T268,"CHECK","")</f>
        <v/>
      </c>
      <c r="U268" s="276" t="str">
        <f>IF('Info patients (1)'!U268&lt;&gt;'Info patients (2)'!U268,"CHECK","")</f>
        <v/>
      </c>
      <c r="V268" s="276" t="str">
        <f>IF('Info patients (1)'!V268&lt;&gt;'Info patients (2)'!V268,"CHECK","")</f>
        <v/>
      </c>
      <c r="W268" s="276" t="str">
        <f>IF('Info patients (1)'!W268&lt;&gt;'Info patients (2)'!W268,"CHECK","")</f>
        <v/>
      </c>
      <c r="X268" s="276" t="str">
        <f>IF('Info patients (1)'!X268&lt;&gt;'Info patients (2)'!X268,"CHECK","")</f>
        <v/>
      </c>
      <c r="Y268" s="276" t="str">
        <f>IF('Info patients (1)'!Y268&lt;&gt;'Info patients (2)'!Y268,"CHECK","")</f>
        <v/>
      </c>
      <c r="Z268" s="276" t="str">
        <f>IF('Info patients (1)'!Z268&lt;&gt;'Info patients (2)'!Z268,"CHECK","")</f>
        <v/>
      </c>
      <c r="AA268" s="276" t="str">
        <f>IF('Info patients (1)'!AA268&lt;&gt;'Info patients (2)'!AA268,"CHECK","")</f>
        <v/>
      </c>
      <c r="AB268" s="276" t="str">
        <f>IF('Info patients (1)'!AB268&lt;&gt;'Info patients (2)'!AB268,"CHECK","")</f>
        <v/>
      </c>
      <c r="AC268" s="276" t="str">
        <f>IF('Info patients (1)'!AC268&lt;&gt;'Info patients (2)'!AC268,"CHECK","")</f>
        <v/>
      </c>
      <c r="AD268" s="276" t="str">
        <f>IF('Info patients (1)'!AD268&lt;&gt;'Info patients (2)'!AD268,"CHECK","")</f>
        <v/>
      </c>
      <c r="AE268" s="276" t="str">
        <f>IF('Info patients (1)'!AE268&lt;&gt;'Info patients (2)'!AE268,"CHECK","")</f>
        <v/>
      </c>
      <c r="AF268" s="276" t="str">
        <f>IF('Info patients (1)'!AF268&lt;&gt;'Info patients (2)'!AF268,"CHECK","")</f>
        <v/>
      </c>
      <c r="AG268" s="276" t="str">
        <f>IF('Info patients (1)'!AG268&lt;&gt;'Info patients (2)'!AG268,"CHECK","")</f>
        <v/>
      </c>
      <c r="AH268" s="276" t="str">
        <f>IF('Info patients (1)'!AH268&lt;&gt;'Info patients (2)'!AH268,"CHECK","")</f>
        <v/>
      </c>
      <c r="AI268" s="276" t="str">
        <f>IF('Info patients (1)'!AI268&lt;&gt;'Info patients (2)'!AI268,"CHECK","")</f>
        <v/>
      </c>
      <c r="AJ268" s="276" t="str">
        <f>IF('Info patients (1)'!AJ268&lt;&gt;'Info patients (2)'!AJ268,"CHECK","")</f>
        <v/>
      </c>
      <c r="AK268" s="276" t="str">
        <f>IF('Info patients (1)'!AK268&lt;&gt;'Info patients (2)'!AK268,"CHECK","")</f>
        <v/>
      </c>
      <c r="AL268" s="276" t="str">
        <f>IF('Info patients (1)'!AL268&lt;&gt;'Info patients (2)'!AL268,"CHECK","")</f>
        <v/>
      </c>
      <c r="AM268" s="276" t="str">
        <f>IF('Info patients (1)'!AM268&lt;&gt;'Info patients (2)'!AM268,"CHECK","")</f>
        <v/>
      </c>
      <c r="AN268" s="276" t="str">
        <f>IF('Info patients (1)'!AN268&lt;&gt;'Info patients (2)'!AN268,"CHECK","")</f>
        <v/>
      </c>
      <c r="AO268" s="276" t="str">
        <f>IF('Info patients (1)'!AO268&lt;&gt;'Info patients (2)'!AO268,"CHECK","")</f>
        <v/>
      </c>
      <c r="AP268" s="276" t="str">
        <f>IF('Info patients (1)'!AP268&lt;&gt;'Info patients (2)'!AP268,"CHECK","")</f>
        <v/>
      </c>
      <c r="AQ268" s="276" t="str">
        <f>IF('Info patients (1)'!AQ268&lt;&gt;'Info patients (2)'!AQ268,"CHECK","")</f>
        <v/>
      </c>
      <c r="AR268" s="276" t="str">
        <f>IF('Info patients (1)'!AR268&lt;&gt;'Info patients (2)'!AR268,"CHECK","")</f>
        <v/>
      </c>
      <c r="AS268" s="276" t="str">
        <f>IF('Info patients (1)'!AS268&lt;&gt;'Info patients (2)'!AS268,"CHECK","")</f>
        <v/>
      </c>
      <c r="AT268" s="276" t="str">
        <f>IF('Info patients (1)'!AT268&lt;&gt;'Info patients (2)'!AT268,"CHECK","")</f>
        <v/>
      </c>
      <c r="AU268" s="276" t="str">
        <f>IF('Info patients (1)'!AU268&lt;&gt;'Info patients (2)'!AU268,"CHECK","")</f>
        <v/>
      </c>
      <c r="AV268" s="276" t="str">
        <f>IF('Info patients (1)'!AV268&lt;&gt;'Info patients (2)'!AV268,"CHECK","")</f>
        <v/>
      </c>
      <c r="AW268" s="276" t="str">
        <f>IF('Info patients (1)'!AW268&lt;&gt;'Info patients (2)'!AW268,"CHECK","")</f>
        <v/>
      </c>
      <c r="AX268" s="276" t="str">
        <f>IF('Info patients (1)'!AX268&lt;&gt;'Info patients (2)'!AX268,"CHECK","")</f>
        <v/>
      </c>
      <c r="AY268" s="276" t="str">
        <f>IF('Info patients (1)'!AY268&lt;&gt;'Info patients (2)'!AY268,"CHECK","")</f>
        <v/>
      </c>
      <c r="AZ268" s="276" t="str">
        <f>IF('Info patients (1)'!AZ268&lt;&gt;'Info patients (2)'!AZ268,"CHECK","")</f>
        <v/>
      </c>
      <c r="BA268" s="276" t="str">
        <f>IF('Info patients (1)'!BA268&lt;&gt;'Info patients (2)'!BA268,"CHECK","")</f>
        <v/>
      </c>
      <c r="BB268" s="276" t="str">
        <f>IF('Info patients (1)'!BB268&lt;&gt;'Info patients (2)'!BB268,"CHECK","")</f>
        <v/>
      </c>
      <c r="BC268" s="276" t="str">
        <f>IF('Info patients (1)'!BC268&lt;&gt;'Info patients (2)'!BC268,"CHECK","")</f>
        <v/>
      </c>
      <c r="BD268" s="276" t="str">
        <f>IF('Info patients (1)'!BD268&lt;&gt;'Info patients (2)'!BD268,"CHECK","")</f>
        <v/>
      </c>
      <c r="BE268" s="276" t="str">
        <f>IF('Info patients (1)'!BE268&lt;&gt;'Info patients (2)'!BE268,"CHECK","")</f>
        <v/>
      </c>
      <c r="BF268" s="276" t="str">
        <f>IF('Info patients (1)'!BF268&lt;&gt;'Info patients (2)'!BF268,"CHECK","")</f>
        <v/>
      </c>
      <c r="BG268" s="276" t="str">
        <f>IF('Info patients (1)'!BG268&lt;&gt;'Info patients (2)'!BG268,"CHECK","")</f>
        <v/>
      </c>
      <c r="BH268" s="276" t="str">
        <f>IF('Info patients (1)'!BH268&lt;&gt;'Info patients (2)'!BH268,"CHECK","")</f>
        <v/>
      </c>
      <c r="BI268" s="276" t="str">
        <f>IF('Info patients (1)'!BI268&lt;&gt;'Info patients (2)'!BI268,"CHECK","")</f>
        <v/>
      </c>
      <c r="BJ268" s="276" t="str">
        <f>IF('Info patients (1)'!BJ268&lt;&gt;'Info patients (2)'!BJ268,"CHECK","")</f>
        <v/>
      </c>
      <c r="BK268" s="276" t="str">
        <f>IF('Info patients (1)'!BK268&lt;&gt;'Info patients (2)'!BK268,"CHECK","")</f>
        <v/>
      </c>
      <c r="BL268" s="276" t="str">
        <f>IF('Info patients (1)'!BL268&lt;&gt;'Info patients (2)'!BL268,"CHECK","")</f>
        <v/>
      </c>
      <c r="BM268" s="276" t="str">
        <f>IF('Info patients (1)'!BM268&lt;&gt;'Info patients (2)'!BM268,"CHECK","")</f>
        <v/>
      </c>
      <c r="BN268" s="276" t="str">
        <f>IF('Info patients (1)'!BN268&lt;&gt;'Info patients (2)'!BN268,"CHECK","")</f>
        <v/>
      </c>
      <c r="BO268" s="276" t="str">
        <f>IF('Info patients (1)'!BO268&lt;&gt;'Info patients (2)'!BO268,"CHECK","")</f>
        <v/>
      </c>
      <c r="BP268" s="276" t="str">
        <f>IF('Info patients (1)'!BP268&lt;&gt;'Info patients (2)'!BP268,"CHECK","")</f>
        <v/>
      </c>
      <c r="BQ268" s="276" t="str">
        <f>IF('Info patients (1)'!BQ268&lt;&gt;'Info patients (2)'!BQ268,"CHECK","")</f>
        <v/>
      </c>
      <c r="BR268" s="276" t="str">
        <f>IF('Info patients (1)'!BR268&lt;&gt;'Info patients (2)'!BR268,"CHECK","")</f>
        <v/>
      </c>
      <c r="BS268" s="276" t="str">
        <f>IF('Info patients (1)'!BS268&lt;&gt;'Info patients (2)'!BS268,"CHECK","")</f>
        <v/>
      </c>
      <c r="BT268" s="276" t="str">
        <f>IF('Info patients (1)'!BT268&lt;&gt;'Info patients (2)'!BT268,"CHECK","")</f>
        <v/>
      </c>
      <c r="BU268" s="276" t="str">
        <f>IF('Info patients (1)'!BU268&lt;&gt;'Info patients (2)'!BU268,"CHECK","")</f>
        <v/>
      </c>
      <c r="BV268" s="276" t="str">
        <f>IF('Info patients (1)'!BV268&lt;&gt;'Info patients (2)'!BV268,"CHECK","")</f>
        <v/>
      </c>
      <c r="BW268" s="276" t="str">
        <f>IF('Info patients (1)'!BW268&lt;&gt;'Info patients (2)'!BW268,"CHECK","")</f>
        <v/>
      </c>
      <c r="BX268" s="276" t="str">
        <f>IF('Info patients (1)'!BX268&lt;&gt;'Info patients (2)'!BX268,"CHECK","")</f>
        <v/>
      </c>
      <c r="BY268" s="276" t="str">
        <f>IF('Info patients (1)'!BY268&lt;&gt;'Info patients (2)'!BY268,"CHECK","")</f>
        <v/>
      </c>
      <c r="BZ268" s="276" t="str">
        <f>IF('Info patients (1)'!BZ268&lt;&gt;'Info patients (2)'!BZ268,"CHECK","")</f>
        <v/>
      </c>
      <c r="CA268" s="276" t="str">
        <f>IF('Info patients (1)'!CA268&lt;&gt;'Info patients (2)'!CA268,"CHECK","")</f>
        <v/>
      </c>
      <c r="CB268" s="276" t="str">
        <f>IF('Info patients (1)'!CB268&lt;&gt;'Info patients (2)'!CB268,"CHECK","")</f>
        <v/>
      </c>
      <c r="CC268" s="276" t="str">
        <f>IF('Info patients (1)'!CC268&lt;&gt;'Info patients (2)'!CC268,"CHECK","")</f>
        <v/>
      </c>
      <c r="CD268" s="276" t="str">
        <f>IF('Info patients (1)'!CD268&lt;&gt;'Info patients (2)'!CD268,"CHECK","")</f>
        <v/>
      </c>
      <c r="CE268" s="276" t="str">
        <f>IF('Info patients (1)'!CE268&lt;&gt;'Info patients (2)'!CE268,"CHECK","")</f>
        <v/>
      </c>
      <c r="CF268" s="276" t="str">
        <f>IF('Info patients (1)'!CF268&lt;&gt;'Info patients (2)'!CF268,"CHECK","")</f>
        <v/>
      </c>
      <c r="CG268" s="276" t="str">
        <f>IF('Info patients (1)'!CG268&lt;&gt;'Info patients (2)'!CG268,"CHECK","")</f>
        <v/>
      </c>
      <c r="CH268" s="276" t="str">
        <f>IF('Info patients (1)'!CH268&lt;&gt;'Info patients (2)'!CH268,"CHECK","")</f>
        <v/>
      </c>
      <c r="CI268" s="276" t="str">
        <f>IF('Info patients (1)'!CI268&lt;&gt;'Info patients (2)'!CI268,"CHECK","")</f>
        <v/>
      </c>
      <c r="CJ268" s="276" t="str">
        <f>IF('Info patients (1)'!CJ268&lt;&gt;'Info patients (2)'!CJ268,"CHECK","")</f>
        <v/>
      </c>
      <c r="CK268" s="276" t="str">
        <f>IF('Info patients (1)'!CK268&lt;&gt;'Info patients (2)'!CK268,"CHECK","")</f>
        <v/>
      </c>
      <c r="CL268" s="276" t="str">
        <f>IF('Info patients (1)'!CL268&lt;&gt;'Info patients (2)'!CL268,"CHECK","")</f>
        <v/>
      </c>
      <c r="CM268" s="276" t="str">
        <f>IF('Info patients (1)'!CM268&lt;&gt;'Info patients (2)'!CM268,"CHECK","")</f>
        <v/>
      </c>
      <c r="CN268" s="276" t="str">
        <f>IF('Info patients (1)'!CN268&lt;&gt;'Info patients (2)'!CN268,"CHECK","")</f>
        <v/>
      </c>
      <c r="CO268" s="276" t="str">
        <f>IF('Info patients (1)'!CO268&lt;&gt;'Info patients (2)'!CO268,"CHECK","")</f>
        <v/>
      </c>
      <c r="CP268" s="276" t="str">
        <f>IF('Info patients (1)'!CP268&lt;&gt;'Info patients (2)'!CP268,"CHECK","")</f>
        <v/>
      </c>
      <c r="CQ268" s="276" t="str">
        <f>IF('Info patients (1)'!CQ268&lt;&gt;'Info patients (2)'!CQ268,"CHECK","")</f>
        <v/>
      </c>
      <c r="CR268" s="276" t="str">
        <f>IF('Info patients (1)'!CR268&lt;&gt;'Info patients (2)'!CR268,"CHECK","")</f>
        <v/>
      </c>
      <c r="CS268" s="276" t="str">
        <f>IF('Info patients (1)'!CS268&lt;&gt;'Info patients (2)'!CS268,"CHECK","")</f>
        <v/>
      </c>
      <c r="CT268" s="276" t="str">
        <f>IF('Info patients (1)'!CT268&lt;&gt;'Info patients (2)'!CT268,"CHECK","")</f>
        <v/>
      </c>
      <c r="CU268" s="276" t="str">
        <f>IF('Info patients (1)'!CU268&lt;&gt;'Info patients (2)'!CU268,"CHECK","")</f>
        <v/>
      </c>
      <c r="CV268" s="276" t="str">
        <f>IF('Info patients (1)'!CV268&lt;&gt;'Info patients (2)'!CV268,"CHECK","")</f>
        <v/>
      </c>
      <c r="CW268" s="276" t="str">
        <f>IF('Info patients (1)'!CW268&lt;&gt;'Info patients (2)'!CW268,"CHECK","")</f>
        <v/>
      </c>
      <c r="CX268" s="276" t="str">
        <f>IF('Info patients (1)'!CX268&lt;&gt;'Info patients (2)'!CX268,"CHECK","")</f>
        <v/>
      </c>
      <c r="CY268" s="276" t="str">
        <f>IF('Info patients (1)'!CY268&lt;&gt;'Info patients (2)'!CY268,"CHECK","")</f>
        <v/>
      </c>
      <c r="CZ268" s="276" t="str">
        <f>IF('Info patients (1)'!CZ268&lt;&gt;'Info patients (2)'!CZ268,"CHECK","")</f>
        <v/>
      </c>
      <c r="DA268" s="276" t="str">
        <f>IF('Info patients (1)'!DA268&lt;&gt;'Info patients (2)'!DA268,"CHECK","")</f>
        <v/>
      </c>
      <c r="DB268" s="276" t="str">
        <f>IF('Info patients (1)'!DB268&lt;&gt;'Info patients (2)'!DB268,"CHECK","")</f>
        <v/>
      </c>
      <c r="DC268" s="276" t="str">
        <f>IF('Info patients (1)'!DC268&lt;&gt;'Info patients (2)'!DC268,"CHECK","")</f>
        <v/>
      </c>
      <c r="DD268" s="276" t="str">
        <f>IF('Info patients (1)'!DD268&lt;&gt;'Info patients (2)'!DD268,"CHECK","")</f>
        <v/>
      </c>
      <c r="DE268" s="276" t="str">
        <f>IF('Info patients (1)'!DE268&lt;&gt;'Info patients (2)'!DE268,"CHECK","")</f>
        <v/>
      </c>
      <c r="DF268" s="276" t="str">
        <f>IF('Info patients (1)'!DF268&lt;&gt;'Info patients (2)'!DF268,"CHECK","")</f>
        <v/>
      </c>
      <c r="DG268" s="276" t="str">
        <f>IF('Info patients (1)'!DG268&lt;&gt;'Info patients (2)'!DG268,"CHECK","")</f>
        <v/>
      </c>
      <c r="DH268" s="276" t="str">
        <f>IF('Info patients (1)'!DH268&lt;&gt;'Info patients (2)'!DH268,"CHECK","")</f>
        <v/>
      </c>
      <c r="DI268" s="276" t="str">
        <f>IF('Info patients (1)'!DI268&lt;&gt;'Info patients (2)'!DI268,"CHECK","")</f>
        <v/>
      </c>
      <c r="DJ268" s="276" t="str">
        <f>IF('Info patients (1)'!DJ268&lt;&gt;'Info patients (2)'!DJ268,"CHECK","")</f>
        <v/>
      </c>
      <c r="DK268" s="276" t="str">
        <f>IF('Info patients (1)'!DK268&lt;&gt;'Info patients (2)'!DK268,"CHECK","")</f>
        <v/>
      </c>
      <c r="DL268" s="276" t="str">
        <f>IF('Info patients (1)'!DL268&lt;&gt;'Info patients (2)'!DL268,"CHECK","")</f>
        <v/>
      </c>
      <c r="DM268" s="276" t="str">
        <f>IF('Info patients (1)'!DM268&lt;&gt;'Info patients (2)'!DM268,"CHECK","")</f>
        <v/>
      </c>
      <c r="DN268" s="276" t="str">
        <f>IF('Info patients (1)'!DN268&lt;&gt;'Info patients (2)'!DN268,"CHECK","")</f>
        <v/>
      </c>
      <c r="DO268" s="276" t="str">
        <f>IF('Info patients (1)'!DO268&lt;&gt;'Info patients (2)'!DO268,"CHECK","")</f>
        <v/>
      </c>
      <c r="DP268" s="276" t="str">
        <f>IF('Info patients (1)'!DP268&lt;&gt;'Info patients (2)'!DP268,"CHECK","")</f>
        <v/>
      </c>
      <c r="DQ268" s="276" t="str">
        <f>IF('Info patients (1)'!DQ268&lt;&gt;'Info patients (2)'!DQ268,"CHECK","")</f>
        <v/>
      </c>
    </row>
    <row r="269" spans="1:121" s="326" customFormat="1" ht="23.25" customHeight="1" x14ac:dyDescent="0.2">
      <c r="A269" s="276" t="str">
        <f>IF('Info patients (1)'!A269&lt;&gt;'Info patients (2)'!A269,"CHECK","")</f>
        <v/>
      </c>
      <c r="B269" s="276" t="str">
        <f>IF('Info patients (1)'!B269&lt;&gt;'Info patients (2)'!B269,"CHECK","")</f>
        <v/>
      </c>
      <c r="C269" s="276" t="str">
        <f>IF('Info patients (1)'!C269&lt;&gt;'Info patients (2)'!C269,"CHECK","")</f>
        <v/>
      </c>
      <c r="D269" s="276" t="str">
        <f>IF('Info patients (1)'!D269&lt;&gt;'Info patients (2)'!D269,"CHECK","")</f>
        <v/>
      </c>
      <c r="E269" s="276" t="str">
        <f>IF('Info patients (1)'!E269&lt;&gt;'Info patients (2)'!E269,"CHECK","")</f>
        <v/>
      </c>
      <c r="F269" s="276" t="str">
        <f>IF('Info patients (1)'!F269&lt;&gt;'Info patients (2)'!F269,"CHECK","")</f>
        <v/>
      </c>
      <c r="G269" s="276" t="str">
        <f>IF('Info patients (1)'!G269&lt;&gt;'Info patients (2)'!G269,"CHECK","")</f>
        <v/>
      </c>
      <c r="H269" s="276" t="str">
        <f>IF('Info patients (1)'!H269&lt;&gt;'Info patients (2)'!H269,"CHECK","")</f>
        <v/>
      </c>
      <c r="I269" s="276" t="str">
        <f>IF('Info patients (1)'!I269&lt;&gt;'Info patients (2)'!I269,"CHECK","")</f>
        <v/>
      </c>
      <c r="J269" s="276" t="str">
        <f>IF('Info patients (1)'!J269&lt;&gt;'Info patients (2)'!J269,"CHECK","")</f>
        <v/>
      </c>
      <c r="K269" s="276" t="str">
        <f>IF('Info patients (1)'!K269&lt;&gt;'Info patients (2)'!K269,"CHECK","")</f>
        <v/>
      </c>
      <c r="L269" s="276" t="str">
        <f>IF('Info patients (1)'!L269&lt;&gt;'Info patients (2)'!L269,"CHECK","")</f>
        <v/>
      </c>
      <c r="M269" s="276" t="str">
        <f>IF('Info patients (1)'!M269&lt;&gt;'Info patients (2)'!M269,"CHECK","")</f>
        <v/>
      </c>
      <c r="N269" s="276" t="str">
        <f>IF('Info patients (1)'!N269&lt;&gt;'Info patients (2)'!N269,"CHECK","")</f>
        <v/>
      </c>
      <c r="O269" s="276" t="str">
        <f>IF('Info patients (1)'!O269&lt;&gt;'Info patients (2)'!O269,"CHECK","")</f>
        <v/>
      </c>
      <c r="P269" s="276" t="str">
        <f>IF('Info patients (1)'!P269&lt;&gt;'Info patients (2)'!P269,"CHECK","")</f>
        <v/>
      </c>
      <c r="Q269" s="276" t="str">
        <f>IF('Info patients (1)'!Q269&lt;&gt;'Info patients (2)'!Q269,"CHECK","")</f>
        <v/>
      </c>
      <c r="R269" s="276" t="str">
        <f>IF('Info patients (1)'!R269&lt;&gt;'Info patients (2)'!R269,"CHECK","")</f>
        <v/>
      </c>
      <c r="S269" s="276" t="str">
        <f>IF('Info patients (1)'!S269&lt;&gt;'Info patients (2)'!S269,"CHECK","")</f>
        <v/>
      </c>
      <c r="T269" s="276" t="str">
        <f>IF('Info patients (1)'!T269&lt;&gt;'Info patients (2)'!T269,"CHECK","")</f>
        <v/>
      </c>
      <c r="U269" s="276" t="str">
        <f>IF('Info patients (1)'!U269&lt;&gt;'Info patients (2)'!U269,"CHECK","")</f>
        <v/>
      </c>
      <c r="V269" s="276" t="str">
        <f>IF('Info patients (1)'!V269&lt;&gt;'Info patients (2)'!V269,"CHECK","")</f>
        <v/>
      </c>
      <c r="W269" s="276" t="str">
        <f>IF('Info patients (1)'!W269&lt;&gt;'Info patients (2)'!W269,"CHECK","")</f>
        <v/>
      </c>
      <c r="X269" s="276" t="str">
        <f>IF('Info patients (1)'!X269&lt;&gt;'Info patients (2)'!X269,"CHECK","")</f>
        <v/>
      </c>
      <c r="Y269" s="276" t="str">
        <f>IF('Info patients (1)'!Y269&lt;&gt;'Info patients (2)'!Y269,"CHECK","")</f>
        <v/>
      </c>
      <c r="Z269" s="276" t="str">
        <f>IF('Info patients (1)'!Z269&lt;&gt;'Info patients (2)'!Z269,"CHECK","")</f>
        <v/>
      </c>
      <c r="AA269" s="276" t="str">
        <f>IF('Info patients (1)'!AA269&lt;&gt;'Info patients (2)'!AA269,"CHECK","")</f>
        <v/>
      </c>
      <c r="AB269" s="276" t="str">
        <f>IF('Info patients (1)'!AB269&lt;&gt;'Info patients (2)'!AB269,"CHECK","")</f>
        <v/>
      </c>
      <c r="AC269" s="276" t="str">
        <f>IF('Info patients (1)'!AC269&lt;&gt;'Info patients (2)'!AC269,"CHECK","")</f>
        <v/>
      </c>
      <c r="AD269" s="276" t="str">
        <f>IF('Info patients (1)'!AD269&lt;&gt;'Info patients (2)'!AD269,"CHECK","")</f>
        <v/>
      </c>
      <c r="AE269" s="276" t="str">
        <f>IF('Info patients (1)'!AE269&lt;&gt;'Info patients (2)'!AE269,"CHECK","")</f>
        <v/>
      </c>
      <c r="AF269" s="276" t="str">
        <f>IF('Info patients (1)'!AF269&lt;&gt;'Info patients (2)'!AF269,"CHECK","")</f>
        <v/>
      </c>
      <c r="AG269" s="276" t="str">
        <f>IF('Info patients (1)'!AG269&lt;&gt;'Info patients (2)'!AG269,"CHECK","")</f>
        <v/>
      </c>
      <c r="AH269" s="276" t="str">
        <f>IF('Info patients (1)'!AH269&lt;&gt;'Info patients (2)'!AH269,"CHECK","")</f>
        <v/>
      </c>
      <c r="AI269" s="276" t="str">
        <f>IF('Info patients (1)'!AI269&lt;&gt;'Info patients (2)'!AI269,"CHECK","")</f>
        <v/>
      </c>
      <c r="AJ269" s="276" t="str">
        <f>IF('Info patients (1)'!AJ269&lt;&gt;'Info patients (2)'!AJ269,"CHECK","")</f>
        <v/>
      </c>
      <c r="AK269" s="276" t="str">
        <f>IF('Info patients (1)'!AK269&lt;&gt;'Info patients (2)'!AK269,"CHECK","")</f>
        <v/>
      </c>
      <c r="AL269" s="276" t="str">
        <f>IF('Info patients (1)'!AL269&lt;&gt;'Info patients (2)'!AL269,"CHECK","")</f>
        <v/>
      </c>
      <c r="AM269" s="276" t="str">
        <f>IF('Info patients (1)'!AM269&lt;&gt;'Info patients (2)'!AM269,"CHECK","")</f>
        <v/>
      </c>
      <c r="AN269" s="276" t="str">
        <f>IF('Info patients (1)'!AN269&lt;&gt;'Info patients (2)'!AN269,"CHECK","")</f>
        <v/>
      </c>
      <c r="AO269" s="276" t="str">
        <f>IF('Info patients (1)'!AO269&lt;&gt;'Info patients (2)'!AO269,"CHECK","")</f>
        <v/>
      </c>
      <c r="AP269" s="276" t="str">
        <f>IF('Info patients (1)'!AP269&lt;&gt;'Info patients (2)'!AP269,"CHECK","")</f>
        <v/>
      </c>
      <c r="AQ269" s="276" t="str">
        <f>IF('Info patients (1)'!AQ269&lt;&gt;'Info patients (2)'!AQ269,"CHECK","")</f>
        <v/>
      </c>
      <c r="AR269" s="276" t="str">
        <f>IF('Info patients (1)'!AR269&lt;&gt;'Info patients (2)'!AR269,"CHECK","")</f>
        <v/>
      </c>
      <c r="AS269" s="276" t="str">
        <f>IF('Info patients (1)'!AS269&lt;&gt;'Info patients (2)'!AS269,"CHECK","")</f>
        <v/>
      </c>
      <c r="AT269" s="276" t="str">
        <f>IF('Info patients (1)'!AT269&lt;&gt;'Info patients (2)'!AT269,"CHECK","")</f>
        <v/>
      </c>
      <c r="AU269" s="276" t="str">
        <f>IF('Info patients (1)'!AU269&lt;&gt;'Info patients (2)'!AU269,"CHECK","")</f>
        <v/>
      </c>
      <c r="AV269" s="276" t="str">
        <f>IF('Info patients (1)'!AV269&lt;&gt;'Info patients (2)'!AV269,"CHECK","")</f>
        <v/>
      </c>
      <c r="AW269" s="276" t="str">
        <f>IF('Info patients (1)'!AW269&lt;&gt;'Info patients (2)'!AW269,"CHECK","")</f>
        <v/>
      </c>
      <c r="AX269" s="276" t="str">
        <f>IF('Info patients (1)'!AX269&lt;&gt;'Info patients (2)'!AX269,"CHECK","")</f>
        <v/>
      </c>
      <c r="AY269" s="276" t="str">
        <f>IF('Info patients (1)'!AY269&lt;&gt;'Info patients (2)'!AY269,"CHECK","")</f>
        <v/>
      </c>
      <c r="AZ269" s="276" t="str">
        <f>IF('Info patients (1)'!AZ269&lt;&gt;'Info patients (2)'!AZ269,"CHECK","")</f>
        <v/>
      </c>
      <c r="BA269" s="276" t="str">
        <f>IF('Info patients (1)'!BA269&lt;&gt;'Info patients (2)'!BA269,"CHECK","")</f>
        <v/>
      </c>
      <c r="BB269" s="276" t="str">
        <f>IF('Info patients (1)'!BB269&lt;&gt;'Info patients (2)'!BB269,"CHECK","")</f>
        <v/>
      </c>
      <c r="BC269" s="276" t="str">
        <f>IF('Info patients (1)'!BC269&lt;&gt;'Info patients (2)'!BC269,"CHECK","")</f>
        <v/>
      </c>
      <c r="BD269" s="276" t="str">
        <f>IF('Info patients (1)'!BD269&lt;&gt;'Info patients (2)'!BD269,"CHECK","")</f>
        <v/>
      </c>
      <c r="BE269" s="276" t="str">
        <f>IF('Info patients (1)'!BE269&lt;&gt;'Info patients (2)'!BE269,"CHECK","")</f>
        <v/>
      </c>
      <c r="BF269" s="276" t="str">
        <f>IF('Info patients (1)'!BF269&lt;&gt;'Info patients (2)'!BF269,"CHECK","")</f>
        <v/>
      </c>
      <c r="BG269" s="276" t="str">
        <f>IF('Info patients (1)'!BG269&lt;&gt;'Info patients (2)'!BG269,"CHECK","")</f>
        <v/>
      </c>
      <c r="BH269" s="276" t="str">
        <f>IF('Info patients (1)'!BH269&lt;&gt;'Info patients (2)'!BH269,"CHECK","")</f>
        <v/>
      </c>
      <c r="BI269" s="276" t="str">
        <f>IF('Info patients (1)'!BI269&lt;&gt;'Info patients (2)'!BI269,"CHECK","")</f>
        <v/>
      </c>
      <c r="BJ269" s="276" t="str">
        <f>IF('Info patients (1)'!BJ269&lt;&gt;'Info patients (2)'!BJ269,"CHECK","")</f>
        <v/>
      </c>
      <c r="BK269" s="276" t="str">
        <f>IF('Info patients (1)'!BK269&lt;&gt;'Info patients (2)'!BK269,"CHECK","")</f>
        <v/>
      </c>
      <c r="BL269" s="276" t="str">
        <f>IF('Info patients (1)'!BL269&lt;&gt;'Info patients (2)'!BL269,"CHECK","")</f>
        <v/>
      </c>
      <c r="BM269" s="276" t="str">
        <f>IF('Info patients (1)'!BM269&lt;&gt;'Info patients (2)'!BM269,"CHECK","")</f>
        <v/>
      </c>
      <c r="BN269" s="276" t="str">
        <f>IF('Info patients (1)'!BN269&lt;&gt;'Info patients (2)'!BN269,"CHECK","")</f>
        <v/>
      </c>
      <c r="BO269" s="276" t="str">
        <f>IF('Info patients (1)'!BO269&lt;&gt;'Info patients (2)'!BO269,"CHECK","")</f>
        <v/>
      </c>
      <c r="BP269" s="276" t="str">
        <f>IF('Info patients (1)'!BP269&lt;&gt;'Info patients (2)'!BP269,"CHECK","")</f>
        <v/>
      </c>
      <c r="BQ269" s="276" t="str">
        <f>IF('Info patients (1)'!BQ269&lt;&gt;'Info patients (2)'!BQ269,"CHECK","")</f>
        <v/>
      </c>
      <c r="BR269" s="276" t="str">
        <f>IF('Info patients (1)'!BR269&lt;&gt;'Info patients (2)'!BR269,"CHECK","")</f>
        <v/>
      </c>
      <c r="BS269" s="276" t="str">
        <f>IF('Info patients (1)'!BS269&lt;&gt;'Info patients (2)'!BS269,"CHECK","")</f>
        <v/>
      </c>
      <c r="BT269" s="276" t="str">
        <f>IF('Info patients (1)'!BT269&lt;&gt;'Info patients (2)'!BT269,"CHECK","")</f>
        <v/>
      </c>
      <c r="BU269" s="276" t="str">
        <f>IF('Info patients (1)'!BU269&lt;&gt;'Info patients (2)'!BU269,"CHECK","")</f>
        <v/>
      </c>
      <c r="BV269" s="276" t="str">
        <f>IF('Info patients (1)'!BV269&lt;&gt;'Info patients (2)'!BV269,"CHECK","")</f>
        <v/>
      </c>
      <c r="BW269" s="276" t="str">
        <f>IF('Info patients (1)'!BW269&lt;&gt;'Info patients (2)'!BW269,"CHECK","")</f>
        <v/>
      </c>
      <c r="BX269" s="276" t="str">
        <f>IF('Info patients (1)'!BX269&lt;&gt;'Info patients (2)'!BX269,"CHECK","")</f>
        <v/>
      </c>
      <c r="BY269" s="276" t="str">
        <f>IF('Info patients (1)'!BY269&lt;&gt;'Info patients (2)'!BY269,"CHECK","")</f>
        <v/>
      </c>
      <c r="BZ269" s="276" t="str">
        <f>IF('Info patients (1)'!BZ269&lt;&gt;'Info patients (2)'!BZ269,"CHECK","")</f>
        <v/>
      </c>
      <c r="CA269" s="276" t="str">
        <f>IF('Info patients (1)'!CA269&lt;&gt;'Info patients (2)'!CA269,"CHECK","")</f>
        <v/>
      </c>
      <c r="CB269" s="276" t="str">
        <f>IF('Info patients (1)'!CB269&lt;&gt;'Info patients (2)'!CB269,"CHECK","")</f>
        <v/>
      </c>
      <c r="CC269" s="276" t="str">
        <f>IF('Info patients (1)'!CC269&lt;&gt;'Info patients (2)'!CC269,"CHECK","")</f>
        <v/>
      </c>
      <c r="CD269" s="276" t="str">
        <f>IF('Info patients (1)'!CD269&lt;&gt;'Info patients (2)'!CD269,"CHECK","")</f>
        <v/>
      </c>
      <c r="CE269" s="276" t="str">
        <f>IF('Info patients (1)'!CE269&lt;&gt;'Info patients (2)'!CE269,"CHECK","")</f>
        <v/>
      </c>
      <c r="CF269" s="276" t="str">
        <f>IF('Info patients (1)'!CF269&lt;&gt;'Info patients (2)'!CF269,"CHECK","")</f>
        <v/>
      </c>
      <c r="CG269" s="276" t="str">
        <f>IF('Info patients (1)'!CG269&lt;&gt;'Info patients (2)'!CG269,"CHECK","")</f>
        <v/>
      </c>
      <c r="CH269" s="276" t="str">
        <f>IF('Info patients (1)'!CH269&lt;&gt;'Info patients (2)'!CH269,"CHECK","")</f>
        <v/>
      </c>
      <c r="CI269" s="276" t="str">
        <f>IF('Info patients (1)'!CI269&lt;&gt;'Info patients (2)'!CI269,"CHECK","")</f>
        <v/>
      </c>
      <c r="CJ269" s="276" t="str">
        <f>IF('Info patients (1)'!CJ269&lt;&gt;'Info patients (2)'!CJ269,"CHECK","")</f>
        <v/>
      </c>
      <c r="CK269" s="276" t="str">
        <f>IF('Info patients (1)'!CK269&lt;&gt;'Info patients (2)'!CK269,"CHECK","")</f>
        <v/>
      </c>
      <c r="CL269" s="276" t="str">
        <f>IF('Info patients (1)'!CL269&lt;&gt;'Info patients (2)'!CL269,"CHECK","")</f>
        <v/>
      </c>
      <c r="CM269" s="276" t="str">
        <f>IF('Info patients (1)'!CM269&lt;&gt;'Info patients (2)'!CM269,"CHECK","")</f>
        <v/>
      </c>
      <c r="CN269" s="276" t="str">
        <f>IF('Info patients (1)'!CN269&lt;&gt;'Info patients (2)'!CN269,"CHECK","")</f>
        <v/>
      </c>
      <c r="CO269" s="276" t="str">
        <f>IF('Info patients (1)'!CO269&lt;&gt;'Info patients (2)'!CO269,"CHECK","")</f>
        <v/>
      </c>
      <c r="CP269" s="276" t="str">
        <f>IF('Info patients (1)'!CP269&lt;&gt;'Info patients (2)'!CP269,"CHECK","")</f>
        <v/>
      </c>
      <c r="CQ269" s="276" t="str">
        <f>IF('Info patients (1)'!CQ269&lt;&gt;'Info patients (2)'!CQ269,"CHECK","")</f>
        <v/>
      </c>
      <c r="CR269" s="276" t="str">
        <f>IF('Info patients (1)'!CR269&lt;&gt;'Info patients (2)'!CR269,"CHECK","")</f>
        <v/>
      </c>
      <c r="CS269" s="276" t="str">
        <f>IF('Info patients (1)'!CS269&lt;&gt;'Info patients (2)'!CS269,"CHECK","")</f>
        <v/>
      </c>
      <c r="CT269" s="276" t="str">
        <f>IF('Info patients (1)'!CT269&lt;&gt;'Info patients (2)'!CT269,"CHECK","")</f>
        <v/>
      </c>
      <c r="CU269" s="276" t="str">
        <f>IF('Info patients (1)'!CU269&lt;&gt;'Info patients (2)'!CU269,"CHECK","")</f>
        <v/>
      </c>
      <c r="CV269" s="276" t="str">
        <f>IF('Info patients (1)'!CV269&lt;&gt;'Info patients (2)'!CV269,"CHECK","")</f>
        <v/>
      </c>
      <c r="CW269" s="276" t="str">
        <f>IF('Info patients (1)'!CW269&lt;&gt;'Info patients (2)'!CW269,"CHECK","")</f>
        <v/>
      </c>
      <c r="CX269" s="276" t="str">
        <f>IF('Info patients (1)'!CX269&lt;&gt;'Info patients (2)'!CX269,"CHECK","")</f>
        <v/>
      </c>
      <c r="CY269" s="276" t="str">
        <f>IF('Info patients (1)'!CY269&lt;&gt;'Info patients (2)'!CY269,"CHECK","")</f>
        <v/>
      </c>
      <c r="CZ269" s="276" t="str">
        <f>IF('Info patients (1)'!CZ269&lt;&gt;'Info patients (2)'!CZ269,"CHECK","")</f>
        <v/>
      </c>
      <c r="DA269" s="276" t="str">
        <f>IF('Info patients (1)'!DA269&lt;&gt;'Info patients (2)'!DA269,"CHECK","")</f>
        <v/>
      </c>
      <c r="DB269" s="276" t="str">
        <f>IF('Info patients (1)'!DB269&lt;&gt;'Info patients (2)'!DB269,"CHECK","")</f>
        <v/>
      </c>
      <c r="DC269" s="276" t="str">
        <f>IF('Info patients (1)'!DC269&lt;&gt;'Info patients (2)'!DC269,"CHECK","")</f>
        <v/>
      </c>
      <c r="DD269" s="276" t="str">
        <f>IF('Info patients (1)'!DD269&lt;&gt;'Info patients (2)'!DD269,"CHECK","")</f>
        <v/>
      </c>
      <c r="DE269" s="276" t="str">
        <f>IF('Info patients (1)'!DE269&lt;&gt;'Info patients (2)'!DE269,"CHECK","")</f>
        <v/>
      </c>
      <c r="DF269" s="276" t="str">
        <f>IF('Info patients (1)'!DF269&lt;&gt;'Info patients (2)'!DF269,"CHECK","")</f>
        <v/>
      </c>
      <c r="DG269" s="276" t="str">
        <f>IF('Info patients (1)'!DG269&lt;&gt;'Info patients (2)'!DG269,"CHECK","")</f>
        <v/>
      </c>
      <c r="DH269" s="276" t="str">
        <f>IF('Info patients (1)'!DH269&lt;&gt;'Info patients (2)'!DH269,"CHECK","")</f>
        <v/>
      </c>
      <c r="DI269" s="276" t="str">
        <f>IF('Info patients (1)'!DI269&lt;&gt;'Info patients (2)'!DI269,"CHECK","")</f>
        <v/>
      </c>
      <c r="DJ269" s="276" t="str">
        <f>IF('Info patients (1)'!DJ269&lt;&gt;'Info patients (2)'!DJ269,"CHECK","")</f>
        <v/>
      </c>
      <c r="DK269" s="276" t="str">
        <f>IF('Info patients (1)'!DK269&lt;&gt;'Info patients (2)'!DK269,"CHECK","")</f>
        <v/>
      </c>
      <c r="DL269" s="276" t="str">
        <f>IF('Info patients (1)'!DL269&lt;&gt;'Info patients (2)'!DL269,"CHECK","")</f>
        <v/>
      </c>
      <c r="DM269" s="276" t="str">
        <f>IF('Info patients (1)'!DM269&lt;&gt;'Info patients (2)'!DM269,"CHECK","")</f>
        <v/>
      </c>
      <c r="DN269" s="276" t="str">
        <f>IF('Info patients (1)'!DN269&lt;&gt;'Info patients (2)'!DN269,"CHECK","")</f>
        <v/>
      </c>
      <c r="DO269" s="276" t="str">
        <f>IF('Info patients (1)'!DO269&lt;&gt;'Info patients (2)'!DO269,"CHECK","")</f>
        <v/>
      </c>
      <c r="DP269" s="276" t="str">
        <f>IF('Info patients (1)'!DP269&lt;&gt;'Info patients (2)'!DP269,"CHECK","")</f>
        <v/>
      </c>
      <c r="DQ269" s="276" t="str">
        <f>IF('Info patients (1)'!DQ269&lt;&gt;'Info patients (2)'!DQ269,"CHECK","")</f>
        <v/>
      </c>
    </row>
    <row r="270" spans="1:121" s="326" customFormat="1" ht="23.25" customHeight="1" x14ac:dyDescent="0.2">
      <c r="A270" s="276" t="str">
        <f>IF('Info patients (1)'!A270&lt;&gt;'Info patients (2)'!A270,"CHECK","")</f>
        <v/>
      </c>
      <c r="B270" s="276" t="str">
        <f>IF('Info patients (1)'!B270&lt;&gt;'Info patients (2)'!B270,"CHECK","")</f>
        <v/>
      </c>
      <c r="C270" s="276" t="str">
        <f>IF('Info patients (1)'!C270&lt;&gt;'Info patients (2)'!C270,"CHECK","")</f>
        <v/>
      </c>
      <c r="D270" s="276" t="str">
        <f>IF('Info patients (1)'!D270&lt;&gt;'Info patients (2)'!D270,"CHECK","")</f>
        <v/>
      </c>
      <c r="E270" s="276" t="str">
        <f>IF('Info patients (1)'!E270&lt;&gt;'Info patients (2)'!E270,"CHECK","")</f>
        <v/>
      </c>
      <c r="F270" s="276" t="str">
        <f>IF('Info patients (1)'!F270&lt;&gt;'Info patients (2)'!F270,"CHECK","")</f>
        <v/>
      </c>
      <c r="G270" s="276" t="str">
        <f>IF('Info patients (1)'!G270&lt;&gt;'Info patients (2)'!G270,"CHECK","")</f>
        <v/>
      </c>
      <c r="H270" s="276" t="str">
        <f>IF('Info patients (1)'!H270&lt;&gt;'Info patients (2)'!H270,"CHECK","")</f>
        <v/>
      </c>
      <c r="I270" s="276" t="str">
        <f>IF('Info patients (1)'!I270&lt;&gt;'Info patients (2)'!I270,"CHECK","")</f>
        <v/>
      </c>
      <c r="J270" s="276" t="str">
        <f>IF('Info patients (1)'!J270&lt;&gt;'Info patients (2)'!J270,"CHECK","")</f>
        <v/>
      </c>
      <c r="K270" s="276" t="str">
        <f>IF('Info patients (1)'!K270&lt;&gt;'Info patients (2)'!K270,"CHECK","")</f>
        <v/>
      </c>
      <c r="L270" s="276" t="str">
        <f>IF('Info patients (1)'!L270&lt;&gt;'Info patients (2)'!L270,"CHECK","")</f>
        <v/>
      </c>
      <c r="M270" s="276" t="str">
        <f>IF('Info patients (1)'!M270&lt;&gt;'Info patients (2)'!M270,"CHECK","")</f>
        <v/>
      </c>
      <c r="N270" s="276" t="str">
        <f>IF('Info patients (1)'!N270&lt;&gt;'Info patients (2)'!N270,"CHECK","")</f>
        <v/>
      </c>
      <c r="O270" s="276" t="str">
        <f>IF('Info patients (1)'!O270&lt;&gt;'Info patients (2)'!O270,"CHECK","")</f>
        <v/>
      </c>
      <c r="P270" s="276" t="str">
        <f>IF('Info patients (1)'!P270&lt;&gt;'Info patients (2)'!P270,"CHECK","")</f>
        <v/>
      </c>
      <c r="Q270" s="276" t="str">
        <f>IF('Info patients (1)'!Q270&lt;&gt;'Info patients (2)'!Q270,"CHECK","")</f>
        <v/>
      </c>
      <c r="R270" s="276" t="str">
        <f>IF('Info patients (1)'!R270&lt;&gt;'Info patients (2)'!R270,"CHECK","")</f>
        <v/>
      </c>
      <c r="S270" s="276" t="str">
        <f>IF('Info patients (1)'!S270&lt;&gt;'Info patients (2)'!S270,"CHECK","")</f>
        <v/>
      </c>
      <c r="T270" s="276" t="str">
        <f>IF('Info patients (1)'!T270&lt;&gt;'Info patients (2)'!T270,"CHECK","")</f>
        <v/>
      </c>
      <c r="U270" s="276" t="str">
        <f>IF('Info patients (1)'!U270&lt;&gt;'Info patients (2)'!U270,"CHECK","")</f>
        <v/>
      </c>
      <c r="V270" s="276" t="str">
        <f>IF('Info patients (1)'!V270&lt;&gt;'Info patients (2)'!V270,"CHECK","")</f>
        <v/>
      </c>
      <c r="W270" s="276" t="str">
        <f>IF('Info patients (1)'!W270&lt;&gt;'Info patients (2)'!W270,"CHECK","")</f>
        <v/>
      </c>
      <c r="X270" s="276" t="str">
        <f>IF('Info patients (1)'!X270&lt;&gt;'Info patients (2)'!X270,"CHECK","")</f>
        <v/>
      </c>
      <c r="Y270" s="276" t="str">
        <f>IF('Info patients (1)'!Y270&lt;&gt;'Info patients (2)'!Y270,"CHECK","")</f>
        <v/>
      </c>
      <c r="Z270" s="276" t="str">
        <f>IF('Info patients (1)'!Z270&lt;&gt;'Info patients (2)'!Z270,"CHECK","")</f>
        <v/>
      </c>
      <c r="AA270" s="276" t="str">
        <f>IF('Info patients (1)'!AA270&lt;&gt;'Info patients (2)'!AA270,"CHECK","")</f>
        <v/>
      </c>
      <c r="AB270" s="276" t="str">
        <f>IF('Info patients (1)'!AB270&lt;&gt;'Info patients (2)'!AB270,"CHECK","")</f>
        <v/>
      </c>
      <c r="AC270" s="276" t="str">
        <f>IF('Info patients (1)'!AC270&lt;&gt;'Info patients (2)'!AC270,"CHECK","")</f>
        <v/>
      </c>
      <c r="AD270" s="276" t="str">
        <f>IF('Info patients (1)'!AD270&lt;&gt;'Info patients (2)'!AD270,"CHECK","")</f>
        <v/>
      </c>
      <c r="AE270" s="276" t="str">
        <f>IF('Info patients (1)'!AE270&lt;&gt;'Info patients (2)'!AE270,"CHECK","")</f>
        <v/>
      </c>
      <c r="AF270" s="276" t="str">
        <f>IF('Info patients (1)'!AF270&lt;&gt;'Info patients (2)'!AF270,"CHECK","")</f>
        <v/>
      </c>
      <c r="AG270" s="276" t="str">
        <f>IF('Info patients (1)'!AG270&lt;&gt;'Info patients (2)'!AG270,"CHECK","")</f>
        <v/>
      </c>
      <c r="AH270" s="276" t="str">
        <f>IF('Info patients (1)'!AH270&lt;&gt;'Info patients (2)'!AH270,"CHECK","")</f>
        <v/>
      </c>
      <c r="AI270" s="276" t="str">
        <f>IF('Info patients (1)'!AI270&lt;&gt;'Info patients (2)'!AI270,"CHECK","")</f>
        <v/>
      </c>
      <c r="AJ270" s="276" t="str">
        <f>IF('Info patients (1)'!AJ270&lt;&gt;'Info patients (2)'!AJ270,"CHECK","")</f>
        <v/>
      </c>
      <c r="AK270" s="276" t="str">
        <f>IF('Info patients (1)'!AK270&lt;&gt;'Info patients (2)'!AK270,"CHECK","")</f>
        <v/>
      </c>
      <c r="AL270" s="276" t="str">
        <f>IF('Info patients (1)'!AL270&lt;&gt;'Info patients (2)'!AL270,"CHECK","")</f>
        <v/>
      </c>
      <c r="AM270" s="276" t="str">
        <f>IF('Info patients (1)'!AM270&lt;&gt;'Info patients (2)'!AM270,"CHECK","")</f>
        <v/>
      </c>
      <c r="AN270" s="276" t="str">
        <f>IF('Info patients (1)'!AN270&lt;&gt;'Info patients (2)'!AN270,"CHECK","")</f>
        <v/>
      </c>
      <c r="AO270" s="276" t="str">
        <f>IF('Info patients (1)'!AO270&lt;&gt;'Info patients (2)'!AO270,"CHECK","")</f>
        <v/>
      </c>
      <c r="AP270" s="276" t="str">
        <f>IF('Info patients (1)'!AP270&lt;&gt;'Info patients (2)'!AP270,"CHECK","")</f>
        <v/>
      </c>
      <c r="AQ270" s="276" t="str">
        <f>IF('Info patients (1)'!AQ270&lt;&gt;'Info patients (2)'!AQ270,"CHECK","")</f>
        <v/>
      </c>
      <c r="AR270" s="276" t="str">
        <f>IF('Info patients (1)'!AR270&lt;&gt;'Info patients (2)'!AR270,"CHECK","")</f>
        <v/>
      </c>
      <c r="AS270" s="276" t="str">
        <f>IF('Info patients (1)'!AS270&lt;&gt;'Info patients (2)'!AS270,"CHECK","")</f>
        <v/>
      </c>
      <c r="AT270" s="276" t="str">
        <f>IF('Info patients (1)'!AT270&lt;&gt;'Info patients (2)'!AT270,"CHECK","")</f>
        <v/>
      </c>
      <c r="AU270" s="276" t="str">
        <f>IF('Info patients (1)'!AU270&lt;&gt;'Info patients (2)'!AU270,"CHECK","")</f>
        <v/>
      </c>
      <c r="AV270" s="276" t="str">
        <f>IF('Info patients (1)'!AV270&lt;&gt;'Info patients (2)'!AV270,"CHECK","")</f>
        <v/>
      </c>
      <c r="AW270" s="276" t="str">
        <f>IF('Info patients (1)'!AW270&lt;&gt;'Info patients (2)'!AW270,"CHECK","")</f>
        <v/>
      </c>
      <c r="AX270" s="276" t="str">
        <f>IF('Info patients (1)'!AX270&lt;&gt;'Info patients (2)'!AX270,"CHECK","")</f>
        <v/>
      </c>
      <c r="AY270" s="276" t="str">
        <f>IF('Info patients (1)'!AY270&lt;&gt;'Info patients (2)'!AY270,"CHECK","")</f>
        <v/>
      </c>
      <c r="AZ270" s="276" t="str">
        <f>IF('Info patients (1)'!AZ270&lt;&gt;'Info patients (2)'!AZ270,"CHECK","")</f>
        <v/>
      </c>
      <c r="BA270" s="276" t="str">
        <f>IF('Info patients (1)'!BA270&lt;&gt;'Info patients (2)'!BA270,"CHECK","")</f>
        <v/>
      </c>
      <c r="BB270" s="276" t="str">
        <f>IF('Info patients (1)'!BB270&lt;&gt;'Info patients (2)'!BB270,"CHECK","")</f>
        <v/>
      </c>
      <c r="BC270" s="276" t="str">
        <f>IF('Info patients (1)'!BC270&lt;&gt;'Info patients (2)'!BC270,"CHECK","")</f>
        <v/>
      </c>
      <c r="BD270" s="276" t="str">
        <f>IF('Info patients (1)'!BD270&lt;&gt;'Info patients (2)'!BD270,"CHECK","")</f>
        <v/>
      </c>
      <c r="BE270" s="276" t="str">
        <f>IF('Info patients (1)'!BE270&lt;&gt;'Info patients (2)'!BE270,"CHECK","")</f>
        <v/>
      </c>
      <c r="BF270" s="276" t="str">
        <f>IF('Info patients (1)'!BF270&lt;&gt;'Info patients (2)'!BF270,"CHECK","")</f>
        <v/>
      </c>
      <c r="BG270" s="276" t="str">
        <f>IF('Info patients (1)'!BG270&lt;&gt;'Info patients (2)'!BG270,"CHECK","")</f>
        <v/>
      </c>
      <c r="BH270" s="276" t="str">
        <f>IF('Info patients (1)'!BH270&lt;&gt;'Info patients (2)'!BH270,"CHECK","")</f>
        <v/>
      </c>
      <c r="BI270" s="276" t="str">
        <f>IF('Info patients (1)'!BI270&lt;&gt;'Info patients (2)'!BI270,"CHECK","")</f>
        <v/>
      </c>
      <c r="BJ270" s="276" t="str">
        <f>IF('Info patients (1)'!BJ270&lt;&gt;'Info patients (2)'!BJ270,"CHECK","")</f>
        <v/>
      </c>
      <c r="BK270" s="276" t="str">
        <f>IF('Info patients (1)'!BK270&lt;&gt;'Info patients (2)'!BK270,"CHECK","")</f>
        <v/>
      </c>
      <c r="BL270" s="276" t="str">
        <f>IF('Info patients (1)'!BL270&lt;&gt;'Info patients (2)'!BL270,"CHECK","")</f>
        <v/>
      </c>
      <c r="BM270" s="276" t="str">
        <f>IF('Info patients (1)'!BM270&lt;&gt;'Info patients (2)'!BM270,"CHECK","")</f>
        <v/>
      </c>
      <c r="BN270" s="276" t="str">
        <f>IF('Info patients (1)'!BN270&lt;&gt;'Info patients (2)'!BN270,"CHECK","")</f>
        <v/>
      </c>
      <c r="BO270" s="276" t="str">
        <f>IF('Info patients (1)'!BO270&lt;&gt;'Info patients (2)'!BO270,"CHECK","")</f>
        <v/>
      </c>
      <c r="BP270" s="276" t="str">
        <f>IF('Info patients (1)'!BP270&lt;&gt;'Info patients (2)'!BP270,"CHECK","")</f>
        <v/>
      </c>
      <c r="BQ270" s="276" t="str">
        <f>IF('Info patients (1)'!BQ270&lt;&gt;'Info patients (2)'!BQ270,"CHECK","")</f>
        <v/>
      </c>
      <c r="BR270" s="276" t="str">
        <f>IF('Info patients (1)'!BR270&lt;&gt;'Info patients (2)'!BR270,"CHECK","")</f>
        <v/>
      </c>
      <c r="BS270" s="276" t="str">
        <f>IF('Info patients (1)'!BS270&lt;&gt;'Info patients (2)'!BS270,"CHECK","")</f>
        <v/>
      </c>
      <c r="BT270" s="276" t="str">
        <f>IF('Info patients (1)'!BT270&lt;&gt;'Info patients (2)'!BT270,"CHECK","")</f>
        <v/>
      </c>
      <c r="BU270" s="276" t="str">
        <f>IF('Info patients (1)'!BU270&lt;&gt;'Info patients (2)'!BU270,"CHECK","")</f>
        <v/>
      </c>
      <c r="BV270" s="276" t="str">
        <f>IF('Info patients (1)'!BV270&lt;&gt;'Info patients (2)'!BV270,"CHECK","")</f>
        <v/>
      </c>
      <c r="BW270" s="276" t="str">
        <f>IF('Info patients (1)'!BW270&lt;&gt;'Info patients (2)'!BW270,"CHECK","")</f>
        <v/>
      </c>
      <c r="BX270" s="276" t="str">
        <f>IF('Info patients (1)'!BX270&lt;&gt;'Info patients (2)'!BX270,"CHECK","")</f>
        <v/>
      </c>
      <c r="BY270" s="276" t="str">
        <f>IF('Info patients (1)'!BY270&lt;&gt;'Info patients (2)'!BY270,"CHECK","")</f>
        <v/>
      </c>
      <c r="BZ270" s="276" t="str">
        <f>IF('Info patients (1)'!BZ270&lt;&gt;'Info patients (2)'!BZ270,"CHECK","")</f>
        <v/>
      </c>
      <c r="CA270" s="276" t="str">
        <f>IF('Info patients (1)'!CA270&lt;&gt;'Info patients (2)'!CA270,"CHECK","")</f>
        <v/>
      </c>
      <c r="CB270" s="276" t="str">
        <f>IF('Info patients (1)'!CB270&lt;&gt;'Info patients (2)'!CB270,"CHECK","")</f>
        <v/>
      </c>
      <c r="CC270" s="276" t="str">
        <f>IF('Info patients (1)'!CC270&lt;&gt;'Info patients (2)'!CC270,"CHECK","")</f>
        <v/>
      </c>
      <c r="CD270" s="276" t="str">
        <f>IF('Info patients (1)'!CD270&lt;&gt;'Info patients (2)'!CD270,"CHECK","")</f>
        <v/>
      </c>
      <c r="CE270" s="276" t="str">
        <f>IF('Info patients (1)'!CE270&lt;&gt;'Info patients (2)'!CE270,"CHECK","")</f>
        <v/>
      </c>
      <c r="CF270" s="276" t="str">
        <f>IF('Info patients (1)'!CF270&lt;&gt;'Info patients (2)'!CF270,"CHECK","")</f>
        <v/>
      </c>
      <c r="CG270" s="276" t="str">
        <f>IF('Info patients (1)'!CG270&lt;&gt;'Info patients (2)'!CG270,"CHECK","")</f>
        <v/>
      </c>
      <c r="CH270" s="276" t="str">
        <f>IF('Info patients (1)'!CH270&lt;&gt;'Info patients (2)'!CH270,"CHECK","")</f>
        <v/>
      </c>
      <c r="CI270" s="276" t="str">
        <f>IF('Info patients (1)'!CI270&lt;&gt;'Info patients (2)'!CI270,"CHECK","")</f>
        <v/>
      </c>
      <c r="CJ270" s="276" t="str">
        <f>IF('Info patients (1)'!CJ270&lt;&gt;'Info patients (2)'!CJ270,"CHECK","")</f>
        <v/>
      </c>
      <c r="CK270" s="276" t="str">
        <f>IF('Info patients (1)'!CK270&lt;&gt;'Info patients (2)'!CK270,"CHECK","")</f>
        <v/>
      </c>
      <c r="CL270" s="276" t="str">
        <f>IF('Info patients (1)'!CL270&lt;&gt;'Info patients (2)'!CL270,"CHECK","")</f>
        <v/>
      </c>
      <c r="CM270" s="276" t="str">
        <f>IF('Info patients (1)'!CM270&lt;&gt;'Info patients (2)'!CM270,"CHECK","")</f>
        <v/>
      </c>
      <c r="CN270" s="276" t="str">
        <f>IF('Info patients (1)'!CN270&lt;&gt;'Info patients (2)'!CN270,"CHECK","")</f>
        <v/>
      </c>
      <c r="CO270" s="276" t="str">
        <f>IF('Info patients (1)'!CO270&lt;&gt;'Info patients (2)'!CO270,"CHECK","")</f>
        <v/>
      </c>
      <c r="CP270" s="276" t="str">
        <f>IF('Info patients (1)'!CP270&lt;&gt;'Info patients (2)'!CP270,"CHECK","")</f>
        <v/>
      </c>
      <c r="CQ270" s="276" t="str">
        <f>IF('Info patients (1)'!CQ270&lt;&gt;'Info patients (2)'!CQ270,"CHECK","")</f>
        <v/>
      </c>
      <c r="CR270" s="276" t="str">
        <f>IF('Info patients (1)'!CR270&lt;&gt;'Info patients (2)'!CR270,"CHECK","")</f>
        <v/>
      </c>
      <c r="CS270" s="276" t="str">
        <f>IF('Info patients (1)'!CS270&lt;&gt;'Info patients (2)'!CS270,"CHECK","")</f>
        <v/>
      </c>
      <c r="CT270" s="276" t="str">
        <f>IF('Info patients (1)'!CT270&lt;&gt;'Info patients (2)'!CT270,"CHECK","")</f>
        <v/>
      </c>
      <c r="CU270" s="276" t="str">
        <f>IF('Info patients (1)'!CU270&lt;&gt;'Info patients (2)'!CU270,"CHECK","")</f>
        <v/>
      </c>
      <c r="CV270" s="276" t="str">
        <f>IF('Info patients (1)'!CV270&lt;&gt;'Info patients (2)'!CV270,"CHECK","")</f>
        <v/>
      </c>
      <c r="CW270" s="276" t="str">
        <f>IF('Info patients (1)'!CW270&lt;&gt;'Info patients (2)'!CW270,"CHECK","")</f>
        <v/>
      </c>
      <c r="CX270" s="276" t="str">
        <f>IF('Info patients (1)'!CX270&lt;&gt;'Info patients (2)'!CX270,"CHECK","")</f>
        <v/>
      </c>
      <c r="CY270" s="276" t="str">
        <f>IF('Info patients (1)'!CY270&lt;&gt;'Info patients (2)'!CY270,"CHECK","")</f>
        <v/>
      </c>
      <c r="CZ270" s="276" t="str">
        <f>IF('Info patients (1)'!CZ270&lt;&gt;'Info patients (2)'!CZ270,"CHECK","")</f>
        <v/>
      </c>
      <c r="DA270" s="276" t="str">
        <f>IF('Info patients (1)'!DA270&lt;&gt;'Info patients (2)'!DA270,"CHECK","")</f>
        <v/>
      </c>
      <c r="DB270" s="276" t="str">
        <f>IF('Info patients (1)'!DB270&lt;&gt;'Info patients (2)'!DB270,"CHECK","")</f>
        <v/>
      </c>
      <c r="DC270" s="276" t="str">
        <f>IF('Info patients (1)'!DC270&lt;&gt;'Info patients (2)'!DC270,"CHECK","")</f>
        <v/>
      </c>
      <c r="DD270" s="276" t="str">
        <f>IF('Info patients (1)'!DD270&lt;&gt;'Info patients (2)'!DD270,"CHECK","")</f>
        <v/>
      </c>
      <c r="DE270" s="276" t="str">
        <f>IF('Info patients (1)'!DE270&lt;&gt;'Info patients (2)'!DE270,"CHECK","")</f>
        <v/>
      </c>
      <c r="DF270" s="276" t="str">
        <f>IF('Info patients (1)'!DF270&lt;&gt;'Info patients (2)'!DF270,"CHECK","")</f>
        <v/>
      </c>
      <c r="DG270" s="276" t="str">
        <f>IF('Info patients (1)'!DG270&lt;&gt;'Info patients (2)'!DG270,"CHECK","")</f>
        <v/>
      </c>
      <c r="DH270" s="276" t="str">
        <f>IF('Info patients (1)'!DH270&lt;&gt;'Info patients (2)'!DH270,"CHECK","")</f>
        <v/>
      </c>
      <c r="DI270" s="276" t="str">
        <f>IF('Info patients (1)'!DI270&lt;&gt;'Info patients (2)'!DI270,"CHECK","")</f>
        <v/>
      </c>
      <c r="DJ270" s="276" t="str">
        <f>IF('Info patients (1)'!DJ270&lt;&gt;'Info patients (2)'!DJ270,"CHECK","")</f>
        <v/>
      </c>
      <c r="DK270" s="276" t="str">
        <f>IF('Info patients (1)'!DK270&lt;&gt;'Info patients (2)'!DK270,"CHECK","")</f>
        <v/>
      </c>
      <c r="DL270" s="276" t="str">
        <f>IF('Info patients (1)'!DL270&lt;&gt;'Info patients (2)'!DL270,"CHECK","")</f>
        <v/>
      </c>
      <c r="DM270" s="276" t="str">
        <f>IF('Info patients (1)'!DM270&lt;&gt;'Info patients (2)'!DM270,"CHECK","")</f>
        <v/>
      </c>
      <c r="DN270" s="276" t="str">
        <f>IF('Info patients (1)'!DN270&lt;&gt;'Info patients (2)'!DN270,"CHECK","")</f>
        <v/>
      </c>
      <c r="DO270" s="276" t="str">
        <f>IF('Info patients (1)'!DO270&lt;&gt;'Info patients (2)'!DO270,"CHECK","")</f>
        <v/>
      </c>
      <c r="DP270" s="276" t="str">
        <f>IF('Info patients (1)'!DP270&lt;&gt;'Info patients (2)'!DP270,"CHECK","")</f>
        <v/>
      </c>
      <c r="DQ270" s="276" t="str">
        <f>IF('Info patients (1)'!DQ270&lt;&gt;'Info patients (2)'!DQ270,"CHECK","")</f>
        <v/>
      </c>
    </row>
    <row r="271" spans="1:121" s="326" customFormat="1" ht="23.25" customHeight="1" x14ac:dyDescent="0.2">
      <c r="A271" s="276" t="str">
        <f>IF('Info patients (1)'!A271&lt;&gt;'Info patients (2)'!A271,"CHECK","")</f>
        <v/>
      </c>
      <c r="B271" s="276" t="str">
        <f>IF('Info patients (1)'!B271&lt;&gt;'Info patients (2)'!B271,"CHECK","")</f>
        <v/>
      </c>
      <c r="C271" s="276" t="str">
        <f>IF('Info patients (1)'!C271&lt;&gt;'Info patients (2)'!C271,"CHECK","")</f>
        <v/>
      </c>
      <c r="D271" s="276" t="str">
        <f>IF('Info patients (1)'!D271&lt;&gt;'Info patients (2)'!D271,"CHECK","")</f>
        <v/>
      </c>
      <c r="E271" s="276" t="str">
        <f>IF('Info patients (1)'!E271&lt;&gt;'Info patients (2)'!E271,"CHECK","")</f>
        <v/>
      </c>
      <c r="F271" s="276" t="str">
        <f>IF('Info patients (1)'!F271&lt;&gt;'Info patients (2)'!F271,"CHECK","")</f>
        <v/>
      </c>
      <c r="G271" s="276" t="str">
        <f>IF('Info patients (1)'!G271&lt;&gt;'Info patients (2)'!G271,"CHECK","")</f>
        <v/>
      </c>
      <c r="H271" s="276" t="str">
        <f>IF('Info patients (1)'!H271&lt;&gt;'Info patients (2)'!H271,"CHECK","")</f>
        <v/>
      </c>
      <c r="I271" s="276" t="str">
        <f>IF('Info patients (1)'!I271&lt;&gt;'Info patients (2)'!I271,"CHECK","")</f>
        <v/>
      </c>
      <c r="J271" s="276" t="str">
        <f>IF('Info patients (1)'!J271&lt;&gt;'Info patients (2)'!J271,"CHECK","")</f>
        <v/>
      </c>
      <c r="K271" s="276" t="str">
        <f>IF('Info patients (1)'!K271&lt;&gt;'Info patients (2)'!K271,"CHECK","")</f>
        <v/>
      </c>
      <c r="L271" s="276" t="str">
        <f>IF('Info patients (1)'!L271&lt;&gt;'Info patients (2)'!L271,"CHECK","")</f>
        <v/>
      </c>
      <c r="M271" s="276" t="str">
        <f>IF('Info patients (1)'!M271&lt;&gt;'Info patients (2)'!M271,"CHECK","")</f>
        <v/>
      </c>
      <c r="N271" s="276" t="str">
        <f>IF('Info patients (1)'!N271&lt;&gt;'Info patients (2)'!N271,"CHECK","")</f>
        <v/>
      </c>
      <c r="O271" s="276" t="str">
        <f>IF('Info patients (1)'!O271&lt;&gt;'Info patients (2)'!O271,"CHECK","")</f>
        <v/>
      </c>
      <c r="P271" s="276" t="str">
        <f>IF('Info patients (1)'!P271&lt;&gt;'Info patients (2)'!P271,"CHECK","")</f>
        <v/>
      </c>
      <c r="Q271" s="276" t="str">
        <f>IF('Info patients (1)'!Q271&lt;&gt;'Info patients (2)'!Q271,"CHECK","")</f>
        <v/>
      </c>
      <c r="R271" s="276" t="str">
        <f>IF('Info patients (1)'!R271&lt;&gt;'Info patients (2)'!R271,"CHECK","")</f>
        <v/>
      </c>
      <c r="S271" s="276" t="str">
        <f>IF('Info patients (1)'!S271&lt;&gt;'Info patients (2)'!S271,"CHECK","")</f>
        <v/>
      </c>
      <c r="T271" s="276" t="str">
        <f>IF('Info patients (1)'!T271&lt;&gt;'Info patients (2)'!T271,"CHECK","")</f>
        <v/>
      </c>
      <c r="U271" s="276" t="str">
        <f>IF('Info patients (1)'!U271&lt;&gt;'Info patients (2)'!U271,"CHECK","")</f>
        <v/>
      </c>
      <c r="V271" s="276" t="str">
        <f>IF('Info patients (1)'!V271&lt;&gt;'Info patients (2)'!V271,"CHECK","")</f>
        <v/>
      </c>
      <c r="W271" s="276" t="str">
        <f>IF('Info patients (1)'!W271&lt;&gt;'Info patients (2)'!W271,"CHECK","")</f>
        <v/>
      </c>
      <c r="X271" s="276" t="str">
        <f>IF('Info patients (1)'!X271&lt;&gt;'Info patients (2)'!X271,"CHECK","")</f>
        <v/>
      </c>
      <c r="Y271" s="276" t="str">
        <f>IF('Info patients (1)'!Y271&lt;&gt;'Info patients (2)'!Y271,"CHECK","")</f>
        <v/>
      </c>
      <c r="Z271" s="276" t="str">
        <f>IF('Info patients (1)'!Z271&lt;&gt;'Info patients (2)'!Z271,"CHECK","")</f>
        <v/>
      </c>
      <c r="AA271" s="276" t="str">
        <f>IF('Info patients (1)'!AA271&lt;&gt;'Info patients (2)'!AA271,"CHECK","")</f>
        <v/>
      </c>
      <c r="AB271" s="276" t="str">
        <f>IF('Info patients (1)'!AB271&lt;&gt;'Info patients (2)'!AB271,"CHECK","")</f>
        <v/>
      </c>
      <c r="AC271" s="276" t="str">
        <f>IF('Info patients (1)'!AC271&lt;&gt;'Info patients (2)'!AC271,"CHECK","")</f>
        <v/>
      </c>
      <c r="AD271" s="276" t="str">
        <f>IF('Info patients (1)'!AD271&lt;&gt;'Info patients (2)'!AD271,"CHECK","")</f>
        <v/>
      </c>
      <c r="AE271" s="276" t="str">
        <f>IF('Info patients (1)'!AE271&lt;&gt;'Info patients (2)'!AE271,"CHECK","")</f>
        <v/>
      </c>
      <c r="AF271" s="276" t="str">
        <f>IF('Info patients (1)'!AF271&lt;&gt;'Info patients (2)'!AF271,"CHECK","")</f>
        <v/>
      </c>
      <c r="AG271" s="276" t="str">
        <f>IF('Info patients (1)'!AG271&lt;&gt;'Info patients (2)'!AG271,"CHECK","")</f>
        <v/>
      </c>
      <c r="AH271" s="276" t="str">
        <f>IF('Info patients (1)'!AH271&lt;&gt;'Info patients (2)'!AH271,"CHECK","")</f>
        <v/>
      </c>
      <c r="AI271" s="276" t="str">
        <f>IF('Info patients (1)'!AI271&lt;&gt;'Info patients (2)'!AI271,"CHECK","")</f>
        <v/>
      </c>
      <c r="AJ271" s="276" t="str">
        <f>IF('Info patients (1)'!AJ271&lt;&gt;'Info patients (2)'!AJ271,"CHECK","")</f>
        <v/>
      </c>
      <c r="AK271" s="276" t="str">
        <f>IF('Info patients (1)'!AK271&lt;&gt;'Info patients (2)'!AK271,"CHECK","")</f>
        <v/>
      </c>
      <c r="AL271" s="276" t="str">
        <f>IF('Info patients (1)'!AL271&lt;&gt;'Info patients (2)'!AL271,"CHECK","")</f>
        <v/>
      </c>
      <c r="AM271" s="276" t="str">
        <f>IF('Info patients (1)'!AM271&lt;&gt;'Info patients (2)'!AM271,"CHECK","")</f>
        <v/>
      </c>
      <c r="AN271" s="276" t="str">
        <f>IF('Info patients (1)'!AN271&lt;&gt;'Info patients (2)'!AN271,"CHECK","")</f>
        <v/>
      </c>
      <c r="AO271" s="276" t="str">
        <f>IF('Info patients (1)'!AO271&lt;&gt;'Info patients (2)'!AO271,"CHECK","")</f>
        <v/>
      </c>
      <c r="AP271" s="276" t="str">
        <f>IF('Info patients (1)'!AP271&lt;&gt;'Info patients (2)'!AP271,"CHECK","")</f>
        <v/>
      </c>
      <c r="AQ271" s="276" t="str">
        <f>IF('Info patients (1)'!AQ271&lt;&gt;'Info patients (2)'!AQ271,"CHECK","")</f>
        <v/>
      </c>
      <c r="AR271" s="276" t="str">
        <f>IF('Info patients (1)'!AR271&lt;&gt;'Info patients (2)'!AR271,"CHECK","")</f>
        <v/>
      </c>
      <c r="AS271" s="276" t="str">
        <f>IF('Info patients (1)'!AS271&lt;&gt;'Info patients (2)'!AS271,"CHECK","")</f>
        <v/>
      </c>
      <c r="AT271" s="276" t="str">
        <f>IF('Info patients (1)'!AT271&lt;&gt;'Info patients (2)'!AT271,"CHECK","")</f>
        <v/>
      </c>
      <c r="AU271" s="276" t="str">
        <f>IF('Info patients (1)'!AU271&lt;&gt;'Info patients (2)'!AU271,"CHECK","")</f>
        <v/>
      </c>
      <c r="AV271" s="276" t="str">
        <f>IF('Info patients (1)'!AV271&lt;&gt;'Info patients (2)'!AV271,"CHECK","")</f>
        <v/>
      </c>
      <c r="AW271" s="276" t="str">
        <f>IF('Info patients (1)'!AW271&lt;&gt;'Info patients (2)'!AW271,"CHECK","")</f>
        <v/>
      </c>
      <c r="AX271" s="276" t="str">
        <f>IF('Info patients (1)'!AX271&lt;&gt;'Info patients (2)'!AX271,"CHECK","")</f>
        <v/>
      </c>
      <c r="AY271" s="276" t="str">
        <f>IF('Info patients (1)'!AY271&lt;&gt;'Info patients (2)'!AY271,"CHECK","")</f>
        <v/>
      </c>
      <c r="AZ271" s="276" t="str">
        <f>IF('Info patients (1)'!AZ271&lt;&gt;'Info patients (2)'!AZ271,"CHECK","")</f>
        <v/>
      </c>
      <c r="BA271" s="276" t="str">
        <f>IF('Info patients (1)'!BA271&lt;&gt;'Info patients (2)'!BA271,"CHECK","")</f>
        <v/>
      </c>
      <c r="BB271" s="276" t="str">
        <f>IF('Info patients (1)'!BB271&lt;&gt;'Info patients (2)'!BB271,"CHECK","")</f>
        <v/>
      </c>
      <c r="BC271" s="276" t="str">
        <f>IF('Info patients (1)'!BC271&lt;&gt;'Info patients (2)'!BC271,"CHECK","")</f>
        <v/>
      </c>
      <c r="BD271" s="276" t="str">
        <f>IF('Info patients (1)'!BD271&lt;&gt;'Info patients (2)'!BD271,"CHECK","")</f>
        <v/>
      </c>
      <c r="BE271" s="276" t="str">
        <f>IF('Info patients (1)'!BE271&lt;&gt;'Info patients (2)'!BE271,"CHECK","")</f>
        <v/>
      </c>
      <c r="BF271" s="276" t="str">
        <f>IF('Info patients (1)'!BF271&lt;&gt;'Info patients (2)'!BF271,"CHECK","")</f>
        <v/>
      </c>
      <c r="BG271" s="276" t="str">
        <f>IF('Info patients (1)'!BG271&lt;&gt;'Info patients (2)'!BG271,"CHECK","")</f>
        <v/>
      </c>
      <c r="BH271" s="276" t="str">
        <f>IF('Info patients (1)'!BH271&lt;&gt;'Info patients (2)'!BH271,"CHECK","")</f>
        <v/>
      </c>
      <c r="BI271" s="276" t="str">
        <f>IF('Info patients (1)'!BI271&lt;&gt;'Info patients (2)'!BI271,"CHECK","")</f>
        <v/>
      </c>
      <c r="BJ271" s="276" t="str">
        <f>IF('Info patients (1)'!BJ271&lt;&gt;'Info patients (2)'!BJ271,"CHECK","")</f>
        <v/>
      </c>
      <c r="BK271" s="276" t="str">
        <f>IF('Info patients (1)'!BK271&lt;&gt;'Info patients (2)'!BK271,"CHECK","")</f>
        <v/>
      </c>
      <c r="BL271" s="276" t="str">
        <f>IF('Info patients (1)'!BL271&lt;&gt;'Info patients (2)'!BL271,"CHECK","")</f>
        <v/>
      </c>
      <c r="BM271" s="276" t="str">
        <f>IF('Info patients (1)'!BM271&lt;&gt;'Info patients (2)'!BM271,"CHECK","")</f>
        <v/>
      </c>
      <c r="BN271" s="276" t="str">
        <f>IF('Info patients (1)'!BN271&lt;&gt;'Info patients (2)'!BN271,"CHECK","")</f>
        <v/>
      </c>
      <c r="BO271" s="276" t="str">
        <f>IF('Info patients (1)'!BO271&lt;&gt;'Info patients (2)'!BO271,"CHECK","")</f>
        <v/>
      </c>
      <c r="BP271" s="276" t="str">
        <f>IF('Info patients (1)'!BP271&lt;&gt;'Info patients (2)'!BP271,"CHECK","")</f>
        <v/>
      </c>
      <c r="BQ271" s="276" t="str">
        <f>IF('Info patients (1)'!BQ271&lt;&gt;'Info patients (2)'!BQ271,"CHECK","")</f>
        <v/>
      </c>
      <c r="BR271" s="276" t="str">
        <f>IF('Info patients (1)'!BR271&lt;&gt;'Info patients (2)'!BR271,"CHECK","")</f>
        <v/>
      </c>
      <c r="BS271" s="276" t="str">
        <f>IF('Info patients (1)'!BS271&lt;&gt;'Info patients (2)'!BS271,"CHECK","")</f>
        <v/>
      </c>
      <c r="BT271" s="276" t="str">
        <f>IF('Info patients (1)'!BT271&lt;&gt;'Info patients (2)'!BT271,"CHECK","")</f>
        <v/>
      </c>
      <c r="BU271" s="276" t="str">
        <f>IF('Info patients (1)'!BU271&lt;&gt;'Info patients (2)'!BU271,"CHECK","")</f>
        <v/>
      </c>
      <c r="BV271" s="276" t="str">
        <f>IF('Info patients (1)'!BV271&lt;&gt;'Info patients (2)'!BV271,"CHECK","")</f>
        <v/>
      </c>
      <c r="BW271" s="276" t="str">
        <f>IF('Info patients (1)'!BW271&lt;&gt;'Info patients (2)'!BW271,"CHECK","")</f>
        <v/>
      </c>
      <c r="BX271" s="276" t="str">
        <f>IF('Info patients (1)'!BX271&lt;&gt;'Info patients (2)'!BX271,"CHECK","")</f>
        <v/>
      </c>
      <c r="BY271" s="276" t="str">
        <f>IF('Info patients (1)'!BY271&lt;&gt;'Info patients (2)'!BY271,"CHECK","")</f>
        <v/>
      </c>
      <c r="BZ271" s="276" t="str">
        <f>IF('Info patients (1)'!BZ271&lt;&gt;'Info patients (2)'!BZ271,"CHECK","")</f>
        <v/>
      </c>
      <c r="CA271" s="276" t="str">
        <f>IF('Info patients (1)'!CA271&lt;&gt;'Info patients (2)'!CA271,"CHECK","")</f>
        <v/>
      </c>
      <c r="CB271" s="276" t="str">
        <f>IF('Info patients (1)'!CB271&lt;&gt;'Info patients (2)'!CB271,"CHECK","")</f>
        <v/>
      </c>
      <c r="CC271" s="276" t="str">
        <f>IF('Info patients (1)'!CC271&lt;&gt;'Info patients (2)'!CC271,"CHECK","")</f>
        <v/>
      </c>
      <c r="CD271" s="276" t="str">
        <f>IF('Info patients (1)'!CD271&lt;&gt;'Info patients (2)'!CD271,"CHECK","")</f>
        <v/>
      </c>
      <c r="CE271" s="276" t="str">
        <f>IF('Info patients (1)'!CE271&lt;&gt;'Info patients (2)'!CE271,"CHECK","")</f>
        <v/>
      </c>
      <c r="CF271" s="276" t="str">
        <f>IF('Info patients (1)'!CF271&lt;&gt;'Info patients (2)'!CF271,"CHECK","")</f>
        <v/>
      </c>
      <c r="CG271" s="276" t="str">
        <f>IF('Info patients (1)'!CG271&lt;&gt;'Info patients (2)'!CG271,"CHECK","")</f>
        <v/>
      </c>
      <c r="CH271" s="276" t="str">
        <f>IF('Info patients (1)'!CH271&lt;&gt;'Info patients (2)'!CH271,"CHECK","")</f>
        <v/>
      </c>
      <c r="CI271" s="276" t="str">
        <f>IF('Info patients (1)'!CI271&lt;&gt;'Info patients (2)'!CI271,"CHECK","")</f>
        <v/>
      </c>
      <c r="CJ271" s="276" t="str">
        <f>IF('Info patients (1)'!CJ271&lt;&gt;'Info patients (2)'!CJ271,"CHECK","")</f>
        <v/>
      </c>
      <c r="CK271" s="276" t="str">
        <f>IF('Info patients (1)'!CK271&lt;&gt;'Info patients (2)'!CK271,"CHECK","")</f>
        <v/>
      </c>
      <c r="CL271" s="276" t="str">
        <f>IF('Info patients (1)'!CL271&lt;&gt;'Info patients (2)'!CL271,"CHECK","")</f>
        <v/>
      </c>
      <c r="CM271" s="276" t="str">
        <f>IF('Info patients (1)'!CM271&lt;&gt;'Info patients (2)'!CM271,"CHECK","")</f>
        <v/>
      </c>
      <c r="CN271" s="276" t="str">
        <f>IF('Info patients (1)'!CN271&lt;&gt;'Info patients (2)'!CN271,"CHECK","")</f>
        <v/>
      </c>
      <c r="CO271" s="276" t="str">
        <f>IF('Info patients (1)'!CO271&lt;&gt;'Info patients (2)'!CO271,"CHECK","")</f>
        <v/>
      </c>
      <c r="CP271" s="276" t="str">
        <f>IF('Info patients (1)'!CP271&lt;&gt;'Info patients (2)'!CP271,"CHECK","")</f>
        <v/>
      </c>
      <c r="CQ271" s="276" t="str">
        <f>IF('Info patients (1)'!CQ271&lt;&gt;'Info patients (2)'!CQ271,"CHECK","")</f>
        <v/>
      </c>
      <c r="CR271" s="276" t="str">
        <f>IF('Info patients (1)'!CR271&lt;&gt;'Info patients (2)'!CR271,"CHECK","")</f>
        <v/>
      </c>
      <c r="CS271" s="276" t="str">
        <f>IF('Info patients (1)'!CS271&lt;&gt;'Info patients (2)'!CS271,"CHECK","")</f>
        <v/>
      </c>
      <c r="CT271" s="276" t="str">
        <f>IF('Info patients (1)'!CT271&lt;&gt;'Info patients (2)'!CT271,"CHECK","")</f>
        <v/>
      </c>
      <c r="CU271" s="276" t="str">
        <f>IF('Info patients (1)'!CU271&lt;&gt;'Info patients (2)'!CU271,"CHECK","")</f>
        <v/>
      </c>
      <c r="CV271" s="276" t="str">
        <f>IF('Info patients (1)'!CV271&lt;&gt;'Info patients (2)'!CV271,"CHECK","")</f>
        <v/>
      </c>
      <c r="CW271" s="276" t="str">
        <f>IF('Info patients (1)'!CW271&lt;&gt;'Info patients (2)'!CW271,"CHECK","")</f>
        <v/>
      </c>
      <c r="CX271" s="276" t="str">
        <f>IF('Info patients (1)'!CX271&lt;&gt;'Info patients (2)'!CX271,"CHECK","")</f>
        <v/>
      </c>
      <c r="CY271" s="276" t="str">
        <f>IF('Info patients (1)'!CY271&lt;&gt;'Info patients (2)'!CY271,"CHECK","")</f>
        <v/>
      </c>
      <c r="CZ271" s="276" t="str">
        <f>IF('Info patients (1)'!CZ271&lt;&gt;'Info patients (2)'!CZ271,"CHECK","")</f>
        <v/>
      </c>
      <c r="DA271" s="276" t="str">
        <f>IF('Info patients (1)'!DA271&lt;&gt;'Info patients (2)'!DA271,"CHECK","")</f>
        <v/>
      </c>
      <c r="DB271" s="276" t="str">
        <f>IF('Info patients (1)'!DB271&lt;&gt;'Info patients (2)'!DB271,"CHECK","")</f>
        <v/>
      </c>
      <c r="DC271" s="276" t="str">
        <f>IF('Info patients (1)'!DC271&lt;&gt;'Info patients (2)'!DC271,"CHECK","")</f>
        <v/>
      </c>
      <c r="DD271" s="276" t="str">
        <f>IF('Info patients (1)'!DD271&lt;&gt;'Info patients (2)'!DD271,"CHECK","")</f>
        <v/>
      </c>
      <c r="DE271" s="276" t="str">
        <f>IF('Info patients (1)'!DE271&lt;&gt;'Info patients (2)'!DE271,"CHECK","")</f>
        <v/>
      </c>
      <c r="DF271" s="276" t="str">
        <f>IF('Info patients (1)'!DF271&lt;&gt;'Info patients (2)'!DF271,"CHECK","")</f>
        <v/>
      </c>
      <c r="DG271" s="276" t="str">
        <f>IF('Info patients (1)'!DG271&lt;&gt;'Info patients (2)'!DG271,"CHECK","")</f>
        <v/>
      </c>
      <c r="DH271" s="276" t="str">
        <f>IF('Info patients (1)'!DH271&lt;&gt;'Info patients (2)'!DH271,"CHECK","")</f>
        <v/>
      </c>
      <c r="DI271" s="276" t="str">
        <f>IF('Info patients (1)'!DI271&lt;&gt;'Info patients (2)'!DI271,"CHECK","")</f>
        <v/>
      </c>
      <c r="DJ271" s="276" t="str">
        <f>IF('Info patients (1)'!DJ271&lt;&gt;'Info patients (2)'!DJ271,"CHECK","")</f>
        <v/>
      </c>
      <c r="DK271" s="276" t="str">
        <f>IF('Info patients (1)'!DK271&lt;&gt;'Info patients (2)'!DK271,"CHECK","")</f>
        <v/>
      </c>
      <c r="DL271" s="276" t="str">
        <f>IF('Info patients (1)'!DL271&lt;&gt;'Info patients (2)'!DL271,"CHECK","")</f>
        <v/>
      </c>
      <c r="DM271" s="276" t="str">
        <f>IF('Info patients (1)'!DM271&lt;&gt;'Info patients (2)'!DM271,"CHECK","")</f>
        <v/>
      </c>
      <c r="DN271" s="276" t="str">
        <f>IF('Info patients (1)'!DN271&lt;&gt;'Info patients (2)'!DN271,"CHECK","")</f>
        <v/>
      </c>
      <c r="DO271" s="276" t="str">
        <f>IF('Info patients (1)'!DO271&lt;&gt;'Info patients (2)'!DO271,"CHECK","")</f>
        <v/>
      </c>
      <c r="DP271" s="276" t="str">
        <f>IF('Info patients (1)'!DP271&lt;&gt;'Info patients (2)'!DP271,"CHECK","")</f>
        <v/>
      </c>
      <c r="DQ271" s="276" t="str">
        <f>IF('Info patients (1)'!DQ271&lt;&gt;'Info patients (2)'!DQ271,"CHECK","")</f>
        <v/>
      </c>
    </row>
    <row r="272" spans="1:121" s="326" customFormat="1" ht="23.25" customHeight="1" x14ac:dyDescent="0.2">
      <c r="A272" s="276" t="str">
        <f>IF('Info patients (1)'!A272&lt;&gt;'Info patients (2)'!A272,"CHECK","")</f>
        <v/>
      </c>
      <c r="B272" s="276" t="str">
        <f>IF('Info patients (1)'!B272&lt;&gt;'Info patients (2)'!B272,"CHECK","")</f>
        <v/>
      </c>
      <c r="C272" s="276" t="str">
        <f>IF('Info patients (1)'!C272&lt;&gt;'Info patients (2)'!C272,"CHECK","")</f>
        <v/>
      </c>
      <c r="D272" s="276" t="str">
        <f>IF('Info patients (1)'!D272&lt;&gt;'Info patients (2)'!D272,"CHECK","")</f>
        <v/>
      </c>
      <c r="E272" s="276" t="str">
        <f>IF('Info patients (1)'!E272&lt;&gt;'Info patients (2)'!E272,"CHECK","")</f>
        <v/>
      </c>
      <c r="F272" s="276" t="str">
        <f>IF('Info patients (1)'!F272&lt;&gt;'Info patients (2)'!F272,"CHECK","")</f>
        <v/>
      </c>
      <c r="G272" s="276" t="str">
        <f>IF('Info patients (1)'!G272&lt;&gt;'Info patients (2)'!G272,"CHECK","")</f>
        <v/>
      </c>
      <c r="H272" s="276" t="str">
        <f>IF('Info patients (1)'!H272&lt;&gt;'Info patients (2)'!H272,"CHECK","")</f>
        <v/>
      </c>
      <c r="I272" s="276" t="str">
        <f>IF('Info patients (1)'!I272&lt;&gt;'Info patients (2)'!I272,"CHECK","")</f>
        <v/>
      </c>
      <c r="J272" s="276" t="str">
        <f>IF('Info patients (1)'!J272&lt;&gt;'Info patients (2)'!J272,"CHECK","")</f>
        <v/>
      </c>
      <c r="K272" s="276" t="str">
        <f>IF('Info patients (1)'!K272&lt;&gt;'Info patients (2)'!K272,"CHECK","")</f>
        <v/>
      </c>
      <c r="L272" s="276" t="str">
        <f>IF('Info patients (1)'!L272&lt;&gt;'Info patients (2)'!L272,"CHECK","")</f>
        <v/>
      </c>
      <c r="M272" s="276" t="str">
        <f>IF('Info patients (1)'!M272&lt;&gt;'Info patients (2)'!M272,"CHECK","")</f>
        <v/>
      </c>
      <c r="N272" s="276" t="str">
        <f>IF('Info patients (1)'!N272&lt;&gt;'Info patients (2)'!N272,"CHECK","")</f>
        <v/>
      </c>
      <c r="O272" s="276" t="str">
        <f>IF('Info patients (1)'!O272&lt;&gt;'Info patients (2)'!O272,"CHECK","")</f>
        <v/>
      </c>
      <c r="P272" s="276" t="str">
        <f>IF('Info patients (1)'!P272&lt;&gt;'Info patients (2)'!P272,"CHECK","")</f>
        <v/>
      </c>
      <c r="Q272" s="276" t="str">
        <f>IF('Info patients (1)'!Q272&lt;&gt;'Info patients (2)'!Q272,"CHECK","")</f>
        <v/>
      </c>
      <c r="R272" s="276" t="str">
        <f>IF('Info patients (1)'!R272&lt;&gt;'Info patients (2)'!R272,"CHECK","")</f>
        <v/>
      </c>
      <c r="S272" s="276" t="str">
        <f>IF('Info patients (1)'!S272&lt;&gt;'Info patients (2)'!S272,"CHECK","")</f>
        <v/>
      </c>
      <c r="T272" s="276" t="str">
        <f>IF('Info patients (1)'!T272&lt;&gt;'Info patients (2)'!T272,"CHECK","")</f>
        <v/>
      </c>
      <c r="U272" s="276" t="str">
        <f>IF('Info patients (1)'!U272&lt;&gt;'Info patients (2)'!U272,"CHECK","")</f>
        <v/>
      </c>
      <c r="V272" s="276" t="str">
        <f>IF('Info patients (1)'!V272&lt;&gt;'Info patients (2)'!V272,"CHECK","")</f>
        <v/>
      </c>
      <c r="W272" s="276" t="str">
        <f>IF('Info patients (1)'!W272&lt;&gt;'Info patients (2)'!W272,"CHECK","")</f>
        <v/>
      </c>
      <c r="X272" s="276" t="str">
        <f>IF('Info patients (1)'!X272&lt;&gt;'Info patients (2)'!X272,"CHECK","")</f>
        <v/>
      </c>
      <c r="Y272" s="276" t="str">
        <f>IF('Info patients (1)'!Y272&lt;&gt;'Info patients (2)'!Y272,"CHECK","")</f>
        <v/>
      </c>
      <c r="Z272" s="276" t="str">
        <f>IF('Info patients (1)'!Z272&lt;&gt;'Info patients (2)'!Z272,"CHECK","")</f>
        <v/>
      </c>
      <c r="AA272" s="276" t="str">
        <f>IF('Info patients (1)'!AA272&lt;&gt;'Info patients (2)'!AA272,"CHECK","")</f>
        <v/>
      </c>
      <c r="AB272" s="276" t="str">
        <f>IF('Info patients (1)'!AB272&lt;&gt;'Info patients (2)'!AB272,"CHECK","")</f>
        <v/>
      </c>
      <c r="AC272" s="276" t="str">
        <f>IF('Info patients (1)'!AC272&lt;&gt;'Info patients (2)'!AC272,"CHECK","")</f>
        <v/>
      </c>
      <c r="AD272" s="276" t="str">
        <f>IF('Info patients (1)'!AD272&lt;&gt;'Info patients (2)'!AD272,"CHECK","")</f>
        <v/>
      </c>
      <c r="AE272" s="276" t="str">
        <f>IF('Info patients (1)'!AE272&lt;&gt;'Info patients (2)'!AE272,"CHECK","")</f>
        <v/>
      </c>
      <c r="AF272" s="276" t="str">
        <f>IF('Info patients (1)'!AF272&lt;&gt;'Info patients (2)'!AF272,"CHECK","")</f>
        <v/>
      </c>
      <c r="AG272" s="276" t="str">
        <f>IF('Info patients (1)'!AG272&lt;&gt;'Info patients (2)'!AG272,"CHECK","")</f>
        <v/>
      </c>
      <c r="AH272" s="276" t="str">
        <f>IF('Info patients (1)'!AH272&lt;&gt;'Info patients (2)'!AH272,"CHECK","")</f>
        <v/>
      </c>
      <c r="AI272" s="276" t="str">
        <f>IF('Info patients (1)'!AI272&lt;&gt;'Info patients (2)'!AI272,"CHECK","")</f>
        <v/>
      </c>
      <c r="AJ272" s="276" t="str">
        <f>IF('Info patients (1)'!AJ272&lt;&gt;'Info patients (2)'!AJ272,"CHECK","")</f>
        <v/>
      </c>
      <c r="AK272" s="276" t="str">
        <f>IF('Info patients (1)'!AK272&lt;&gt;'Info patients (2)'!AK272,"CHECK","")</f>
        <v/>
      </c>
      <c r="AL272" s="276" t="str">
        <f>IF('Info patients (1)'!AL272&lt;&gt;'Info patients (2)'!AL272,"CHECK","")</f>
        <v/>
      </c>
      <c r="AM272" s="276" t="str">
        <f>IF('Info patients (1)'!AM272&lt;&gt;'Info patients (2)'!AM272,"CHECK","")</f>
        <v/>
      </c>
      <c r="AN272" s="276" t="str">
        <f>IF('Info patients (1)'!AN272&lt;&gt;'Info patients (2)'!AN272,"CHECK","")</f>
        <v/>
      </c>
      <c r="AO272" s="276" t="str">
        <f>IF('Info patients (1)'!AO272&lt;&gt;'Info patients (2)'!AO272,"CHECK","")</f>
        <v/>
      </c>
      <c r="AP272" s="276" t="str">
        <f>IF('Info patients (1)'!AP272&lt;&gt;'Info patients (2)'!AP272,"CHECK","")</f>
        <v/>
      </c>
      <c r="AQ272" s="276" t="str">
        <f>IF('Info patients (1)'!AQ272&lt;&gt;'Info patients (2)'!AQ272,"CHECK","")</f>
        <v/>
      </c>
      <c r="AR272" s="276" t="str">
        <f>IF('Info patients (1)'!AR272&lt;&gt;'Info patients (2)'!AR272,"CHECK","")</f>
        <v/>
      </c>
      <c r="AS272" s="276" t="str">
        <f>IF('Info patients (1)'!AS272&lt;&gt;'Info patients (2)'!AS272,"CHECK","")</f>
        <v/>
      </c>
      <c r="AT272" s="276" t="str">
        <f>IF('Info patients (1)'!AT272&lt;&gt;'Info patients (2)'!AT272,"CHECK","")</f>
        <v/>
      </c>
      <c r="AU272" s="276" t="str">
        <f>IF('Info patients (1)'!AU272&lt;&gt;'Info patients (2)'!AU272,"CHECK","")</f>
        <v/>
      </c>
      <c r="AV272" s="276" t="str">
        <f>IF('Info patients (1)'!AV272&lt;&gt;'Info patients (2)'!AV272,"CHECK","")</f>
        <v/>
      </c>
      <c r="AW272" s="276" t="str">
        <f>IF('Info patients (1)'!AW272&lt;&gt;'Info patients (2)'!AW272,"CHECK","")</f>
        <v/>
      </c>
      <c r="AX272" s="276" t="str">
        <f>IF('Info patients (1)'!AX272&lt;&gt;'Info patients (2)'!AX272,"CHECK","")</f>
        <v/>
      </c>
      <c r="AY272" s="276" t="str">
        <f>IF('Info patients (1)'!AY272&lt;&gt;'Info patients (2)'!AY272,"CHECK","")</f>
        <v/>
      </c>
      <c r="AZ272" s="276" t="str">
        <f>IF('Info patients (1)'!AZ272&lt;&gt;'Info patients (2)'!AZ272,"CHECK","")</f>
        <v/>
      </c>
      <c r="BA272" s="276" t="str">
        <f>IF('Info patients (1)'!BA272&lt;&gt;'Info patients (2)'!BA272,"CHECK","")</f>
        <v/>
      </c>
      <c r="BB272" s="276" t="str">
        <f>IF('Info patients (1)'!BB272&lt;&gt;'Info patients (2)'!BB272,"CHECK","")</f>
        <v/>
      </c>
      <c r="BC272" s="276" t="str">
        <f>IF('Info patients (1)'!BC272&lt;&gt;'Info patients (2)'!BC272,"CHECK","")</f>
        <v/>
      </c>
      <c r="BD272" s="276" t="str">
        <f>IF('Info patients (1)'!BD272&lt;&gt;'Info patients (2)'!BD272,"CHECK","")</f>
        <v/>
      </c>
      <c r="BE272" s="276" t="str">
        <f>IF('Info patients (1)'!BE272&lt;&gt;'Info patients (2)'!BE272,"CHECK","")</f>
        <v/>
      </c>
      <c r="BF272" s="276" t="str">
        <f>IF('Info patients (1)'!BF272&lt;&gt;'Info patients (2)'!BF272,"CHECK","")</f>
        <v/>
      </c>
      <c r="BG272" s="276" t="str">
        <f>IF('Info patients (1)'!BG272&lt;&gt;'Info patients (2)'!BG272,"CHECK","")</f>
        <v/>
      </c>
      <c r="BH272" s="276" t="str">
        <f>IF('Info patients (1)'!BH272&lt;&gt;'Info patients (2)'!BH272,"CHECK","")</f>
        <v/>
      </c>
      <c r="BI272" s="276" t="str">
        <f>IF('Info patients (1)'!BI272&lt;&gt;'Info patients (2)'!BI272,"CHECK","")</f>
        <v/>
      </c>
      <c r="BJ272" s="276" t="str">
        <f>IF('Info patients (1)'!BJ272&lt;&gt;'Info patients (2)'!BJ272,"CHECK","")</f>
        <v/>
      </c>
      <c r="BK272" s="276" t="str">
        <f>IF('Info patients (1)'!BK272&lt;&gt;'Info patients (2)'!BK272,"CHECK","")</f>
        <v/>
      </c>
      <c r="BL272" s="276" t="str">
        <f>IF('Info patients (1)'!BL272&lt;&gt;'Info patients (2)'!BL272,"CHECK","")</f>
        <v/>
      </c>
      <c r="BM272" s="276" t="str">
        <f>IF('Info patients (1)'!BM272&lt;&gt;'Info patients (2)'!BM272,"CHECK","")</f>
        <v/>
      </c>
      <c r="BN272" s="276" t="str">
        <f>IF('Info patients (1)'!BN272&lt;&gt;'Info patients (2)'!BN272,"CHECK","")</f>
        <v/>
      </c>
      <c r="BO272" s="276" t="str">
        <f>IF('Info patients (1)'!BO272&lt;&gt;'Info patients (2)'!BO272,"CHECK","")</f>
        <v/>
      </c>
      <c r="BP272" s="276" t="str">
        <f>IF('Info patients (1)'!BP272&lt;&gt;'Info patients (2)'!BP272,"CHECK","")</f>
        <v/>
      </c>
      <c r="BQ272" s="276" t="str">
        <f>IF('Info patients (1)'!BQ272&lt;&gt;'Info patients (2)'!BQ272,"CHECK","")</f>
        <v/>
      </c>
      <c r="BR272" s="276" t="str">
        <f>IF('Info patients (1)'!BR272&lt;&gt;'Info patients (2)'!BR272,"CHECK","")</f>
        <v/>
      </c>
      <c r="BS272" s="276" t="str">
        <f>IF('Info patients (1)'!BS272&lt;&gt;'Info patients (2)'!BS272,"CHECK","")</f>
        <v/>
      </c>
      <c r="BT272" s="276" t="str">
        <f>IF('Info patients (1)'!BT272&lt;&gt;'Info patients (2)'!BT272,"CHECK","")</f>
        <v/>
      </c>
      <c r="BU272" s="276" t="str">
        <f>IF('Info patients (1)'!BU272&lt;&gt;'Info patients (2)'!BU272,"CHECK","")</f>
        <v/>
      </c>
      <c r="BV272" s="276" t="str">
        <f>IF('Info patients (1)'!BV272&lt;&gt;'Info patients (2)'!BV272,"CHECK","")</f>
        <v/>
      </c>
      <c r="BW272" s="276" t="str">
        <f>IF('Info patients (1)'!BW272&lt;&gt;'Info patients (2)'!BW272,"CHECK","")</f>
        <v/>
      </c>
      <c r="BX272" s="276" t="str">
        <f>IF('Info patients (1)'!BX272&lt;&gt;'Info patients (2)'!BX272,"CHECK","")</f>
        <v/>
      </c>
      <c r="BY272" s="276" t="str">
        <f>IF('Info patients (1)'!BY272&lt;&gt;'Info patients (2)'!BY272,"CHECK","")</f>
        <v/>
      </c>
      <c r="BZ272" s="276" t="str">
        <f>IF('Info patients (1)'!BZ272&lt;&gt;'Info patients (2)'!BZ272,"CHECK","")</f>
        <v/>
      </c>
      <c r="CA272" s="276" t="str">
        <f>IF('Info patients (1)'!CA272&lt;&gt;'Info patients (2)'!CA272,"CHECK","")</f>
        <v/>
      </c>
      <c r="CB272" s="276" t="str">
        <f>IF('Info patients (1)'!CB272&lt;&gt;'Info patients (2)'!CB272,"CHECK","")</f>
        <v/>
      </c>
      <c r="CC272" s="276" t="str">
        <f>IF('Info patients (1)'!CC272&lt;&gt;'Info patients (2)'!CC272,"CHECK","")</f>
        <v/>
      </c>
      <c r="CD272" s="276" t="str">
        <f>IF('Info patients (1)'!CD272&lt;&gt;'Info patients (2)'!CD272,"CHECK","")</f>
        <v/>
      </c>
      <c r="CE272" s="276" t="str">
        <f>IF('Info patients (1)'!CE272&lt;&gt;'Info patients (2)'!CE272,"CHECK","")</f>
        <v/>
      </c>
      <c r="CF272" s="276" t="str">
        <f>IF('Info patients (1)'!CF272&lt;&gt;'Info patients (2)'!CF272,"CHECK","")</f>
        <v/>
      </c>
      <c r="CG272" s="276" t="str">
        <f>IF('Info patients (1)'!CG272&lt;&gt;'Info patients (2)'!CG272,"CHECK","")</f>
        <v/>
      </c>
      <c r="CH272" s="276" t="str">
        <f>IF('Info patients (1)'!CH272&lt;&gt;'Info patients (2)'!CH272,"CHECK","")</f>
        <v/>
      </c>
      <c r="CI272" s="276" t="str">
        <f>IF('Info patients (1)'!CI272&lt;&gt;'Info patients (2)'!CI272,"CHECK","")</f>
        <v/>
      </c>
      <c r="CJ272" s="276" t="str">
        <f>IF('Info patients (1)'!CJ272&lt;&gt;'Info patients (2)'!CJ272,"CHECK","")</f>
        <v/>
      </c>
      <c r="CK272" s="276" t="str">
        <f>IF('Info patients (1)'!CK272&lt;&gt;'Info patients (2)'!CK272,"CHECK","")</f>
        <v/>
      </c>
      <c r="CL272" s="276" t="str">
        <f>IF('Info patients (1)'!CL272&lt;&gt;'Info patients (2)'!CL272,"CHECK","")</f>
        <v/>
      </c>
      <c r="CM272" s="276" t="str">
        <f>IF('Info patients (1)'!CM272&lt;&gt;'Info patients (2)'!CM272,"CHECK","")</f>
        <v/>
      </c>
      <c r="CN272" s="276" t="str">
        <f>IF('Info patients (1)'!CN272&lt;&gt;'Info patients (2)'!CN272,"CHECK","")</f>
        <v/>
      </c>
      <c r="CO272" s="276" t="str">
        <f>IF('Info patients (1)'!CO272&lt;&gt;'Info patients (2)'!CO272,"CHECK","")</f>
        <v/>
      </c>
      <c r="CP272" s="276" t="str">
        <f>IF('Info patients (1)'!CP272&lt;&gt;'Info patients (2)'!CP272,"CHECK","")</f>
        <v/>
      </c>
      <c r="CQ272" s="276" t="str">
        <f>IF('Info patients (1)'!CQ272&lt;&gt;'Info patients (2)'!CQ272,"CHECK","")</f>
        <v/>
      </c>
      <c r="CR272" s="276" t="str">
        <f>IF('Info patients (1)'!CR272&lt;&gt;'Info patients (2)'!CR272,"CHECK","")</f>
        <v/>
      </c>
      <c r="CS272" s="276" t="str">
        <f>IF('Info patients (1)'!CS272&lt;&gt;'Info patients (2)'!CS272,"CHECK","")</f>
        <v/>
      </c>
      <c r="CT272" s="276" t="str">
        <f>IF('Info patients (1)'!CT272&lt;&gt;'Info patients (2)'!CT272,"CHECK","")</f>
        <v/>
      </c>
      <c r="CU272" s="276" t="str">
        <f>IF('Info patients (1)'!CU272&lt;&gt;'Info patients (2)'!CU272,"CHECK","")</f>
        <v/>
      </c>
      <c r="CV272" s="276" t="str">
        <f>IF('Info patients (1)'!CV272&lt;&gt;'Info patients (2)'!CV272,"CHECK","")</f>
        <v/>
      </c>
      <c r="CW272" s="276" t="str">
        <f>IF('Info patients (1)'!CW272&lt;&gt;'Info patients (2)'!CW272,"CHECK","")</f>
        <v/>
      </c>
      <c r="CX272" s="276" t="str">
        <f>IF('Info patients (1)'!CX272&lt;&gt;'Info patients (2)'!CX272,"CHECK","")</f>
        <v/>
      </c>
      <c r="CY272" s="276" t="str">
        <f>IF('Info patients (1)'!CY272&lt;&gt;'Info patients (2)'!CY272,"CHECK","")</f>
        <v/>
      </c>
      <c r="CZ272" s="276" t="str">
        <f>IF('Info patients (1)'!CZ272&lt;&gt;'Info patients (2)'!CZ272,"CHECK","")</f>
        <v/>
      </c>
      <c r="DA272" s="276" t="str">
        <f>IF('Info patients (1)'!DA272&lt;&gt;'Info patients (2)'!DA272,"CHECK","")</f>
        <v/>
      </c>
      <c r="DB272" s="276" t="str">
        <f>IF('Info patients (1)'!DB272&lt;&gt;'Info patients (2)'!DB272,"CHECK","")</f>
        <v/>
      </c>
      <c r="DC272" s="276" t="str">
        <f>IF('Info patients (1)'!DC272&lt;&gt;'Info patients (2)'!DC272,"CHECK","")</f>
        <v/>
      </c>
      <c r="DD272" s="276" t="str">
        <f>IF('Info patients (1)'!DD272&lt;&gt;'Info patients (2)'!DD272,"CHECK","")</f>
        <v/>
      </c>
      <c r="DE272" s="276" t="str">
        <f>IF('Info patients (1)'!DE272&lt;&gt;'Info patients (2)'!DE272,"CHECK","")</f>
        <v/>
      </c>
      <c r="DF272" s="276" t="str">
        <f>IF('Info patients (1)'!DF272&lt;&gt;'Info patients (2)'!DF272,"CHECK","")</f>
        <v/>
      </c>
      <c r="DG272" s="276" t="str">
        <f>IF('Info patients (1)'!DG272&lt;&gt;'Info patients (2)'!DG272,"CHECK","")</f>
        <v/>
      </c>
      <c r="DH272" s="276" t="str">
        <f>IF('Info patients (1)'!DH272&lt;&gt;'Info patients (2)'!DH272,"CHECK","")</f>
        <v/>
      </c>
      <c r="DI272" s="276" t="str">
        <f>IF('Info patients (1)'!DI272&lt;&gt;'Info patients (2)'!DI272,"CHECK","")</f>
        <v/>
      </c>
      <c r="DJ272" s="276" t="str">
        <f>IF('Info patients (1)'!DJ272&lt;&gt;'Info patients (2)'!DJ272,"CHECK","")</f>
        <v/>
      </c>
      <c r="DK272" s="276" t="str">
        <f>IF('Info patients (1)'!DK272&lt;&gt;'Info patients (2)'!DK272,"CHECK","")</f>
        <v/>
      </c>
      <c r="DL272" s="276" t="str">
        <f>IF('Info patients (1)'!DL272&lt;&gt;'Info patients (2)'!DL272,"CHECK","")</f>
        <v/>
      </c>
      <c r="DM272" s="276" t="str">
        <f>IF('Info patients (1)'!DM272&lt;&gt;'Info patients (2)'!DM272,"CHECK","")</f>
        <v/>
      </c>
      <c r="DN272" s="276" t="str">
        <f>IF('Info patients (1)'!DN272&lt;&gt;'Info patients (2)'!DN272,"CHECK","")</f>
        <v/>
      </c>
      <c r="DO272" s="276" t="str">
        <f>IF('Info patients (1)'!DO272&lt;&gt;'Info patients (2)'!DO272,"CHECK","")</f>
        <v/>
      </c>
      <c r="DP272" s="276" t="str">
        <f>IF('Info patients (1)'!DP272&lt;&gt;'Info patients (2)'!DP272,"CHECK","")</f>
        <v/>
      </c>
      <c r="DQ272" s="276" t="str">
        <f>IF('Info patients (1)'!DQ272&lt;&gt;'Info patients (2)'!DQ272,"CHECK","")</f>
        <v/>
      </c>
    </row>
    <row r="273" spans="1:121" s="326" customFormat="1" ht="23.25" customHeight="1" x14ac:dyDescent="0.2">
      <c r="A273" s="276" t="str">
        <f>IF('Info patients (1)'!A273&lt;&gt;'Info patients (2)'!A273,"CHECK","")</f>
        <v/>
      </c>
      <c r="B273" s="276" t="str">
        <f>IF('Info patients (1)'!B273&lt;&gt;'Info patients (2)'!B273,"CHECK","")</f>
        <v/>
      </c>
      <c r="C273" s="276" t="str">
        <f>IF('Info patients (1)'!C273&lt;&gt;'Info patients (2)'!C273,"CHECK","")</f>
        <v/>
      </c>
      <c r="D273" s="276" t="str">
        <f>IF('Info patients (1)'!D273&lt;&gt;'Info patients (2)'!D273,"CHECK","")</f>
        <v/>
      </c>
      <c r="E273" s="276" t="str">
        <f>IF('Info patients (1)'!E273&lt;&gt;'Info patients (2)'!E273,"CHECK","")</f>
        <v/>
      </c>
      <c r="F273" s="276" t="str">
        <f>IF('Info patients (1)'!F273&lt;&gt;'Info patients (2)'!F273,"CHECK","")</f>
        <v/>
      </c>
      <c r="G273" s="276" t="str">
        <f>IF('Info patients (1)'!G273&lt;&gt;'Info patients (2)'!G273,"CHECK","")</f>
        <v/>
      </c>
      <c r="H273" s="276" t="str">
        <f>IF('Info patients (1)'!H273&lt;&gt;'Info patients (2)'!H273,"CHECK","")</f>
        <v/>
      </c>
      <c r="I273" s="276" t="str">
        <f>IF('Info patients (1)'!I273&lt;&gt;'Info patients (2)'!I273,"CHECK","")</f>
        <v/>
      </c>
      <c r="J273" s="276" t="str">
        <f>IF('Info patients (1)'!J273&lt;&gt;'Info patients (2)'!J273,"CHECK","")</f>
        <v/>
      </c>
      <c r="K273" s="276" t="str">
        <f>IF('Info patients (1)'!K273&lt;&gt;'Info patients (2)'!K273,"CHECK","")</f>
        <v/>
      </c>
      <c r="L273" s="276" t="str">
        <f>IF('Info patients (1)'!L273&lt;&gt;'Info patients (2)'!L273,"CHECK","")</f>
        <v/>
      </c>
      <c r="M273" s="276" t="str">
        <f>IF('Info patients (1)'!M273&lt;&gt;'Info patients (2)'!M273,"CHECK","")</f>
        <v/>
      </c>
      <c r="N273" s="276" t="str">
        <f>IF('Info patients (1)'!N273&lt;&gt;'Info patients (2)'!N273,"CHECK","")</f>
        <v/>
      </c>
      <c r="O273" s="276" t="str">
        <f>IF('Info patients (1)'!O273&lt;&gt;'Info patients (2)'!O273,"CHECK","")</f>
        <v/>
      </c>
      <c r="P273" s="276" t="str">
        <f>IF('Info patients (1)'!P273&lt;&gt;'Info patients (2)'!P273,"CHECK","")</f>
        <v/>
      </c>
      <c r="Q273" s="276" t="str">
        <f>IF('Info patients (1)'!Q273&lt;&gt;'Info patients (2)'!Q273,"CHECK","")</f>
        <v/>
      </c>
      <c r="R273" s="276" t="str">
        <f>IF('Info patients (1)'!R273&lt;&gt;'Info patients (2)'!R273,"CHECK","")</f>
        <v/>
      </c>
      <c r="S273" s="276" t="str">
        <f>IF('Info patients (1)'!S273&lt;&gt;'Info patients (2)'!S273,"CHECK","")</f>
        <v/>
      </c>
      <c r="T273" s="276" t="str">
        <f>IF('Info patients (1)'!T273&lt;&gt;'Info patients (2)'!T273,"CHECK","")</f>
        <v/>
      </c>
      <c r="U273" s="276" t="str">
        <f>IF('Info patients (1)'!U273&lt;&gt;'Info patients (2)'!U273,"CHECK","")</f>
        <v/>
      </c>
      <c r="V273" s="276" t="str">
        <f>IF('Info patients (1)'!V273&lt;&gt;'Info patients (2)'!V273,"CHECK","")</f>
        <v/>
      </c>
      <c r="W273" s="276" t="str">
        <f>IF('Info patients (1)'!W273&lt;&gt;'Info patients (2)'!W273,"CHECK","")</f>
        <v/>
      </c>
      <c r="X273" s="276" t="str">
        <f>IF('Info patients (1)'!X273&lt;&gt;'Info patients (2)'!X273,"CHECK","")</f>
        <v/>
      </c>
      <c r="Y273" s="276" t="str">
        <f>IF('Info patients (1)'!Y273&lt;&gt;'Info patients (2)'!Y273,"CHECK","")</f>
        <v/>
      </c>
      <c r="Z273" s="276" t="str">
        <f>IF('Info patients (1)'!Z273&lt;&gt;'Info patients (2)'!Z273,"CHECK","")</f>
        <v/>
      </c>
      <c r="AA273" s="276" t="str">
        <f>IF('Info patients (1)'!AA273&lt;&gt;'Info patients (2)'!AA273,"CHECK","")</f>
        <v/>
      </c>
      <c r="AB273" s="276" t="str">
        <f>IF('Info patients (1)'!AB273&lt;&gt;'Info patients (2)'!AB273,"CHECK","")</f>
        <v/>
      </c>
      <c r="AC273" s="276" t="str">
        <f>IF('Info patients (1)'!AC273&lt;&gt;'Info patients (2)'!AC273,"CHECK","")</f>
        <v/>
      </c>
      <c r="AD273" s="276" t="str">
        <f>IF('Info patients (1)'!AD273&lt;&gt;'Info patients (2)'!AD273,"CHECK","")</f>
        <v/>
      </c>
      <c r="AE273" s="276" t="str">
        <f>IF('Info patients (1)'!AE273&lt;&gt;'Info patients (2)'!AE273,"CHECK","")</f>
        <v/>
      </c>
      <c r="AF273" s="276" t="str">
        <f>IF('Info patients (1)'!AF273&lt;&gt;'Info patients (2)'!AF273,"CHECK","")</f>
        <v/>
      </c>
      <c r="AG273" s="276" t="str">
        <f>IF('Info patients (1)'!AG273&lt;&gt;'Info patients (2)'!AG273,"CHECK","")</f>
        <v/>
      </c>
      <c r="AH273" s="276" t="str">
        <f>IF('Info patients (1)'!AH273&lt;&gt;'Info patients (2)'!AH273,"CHECK","")</f>
        <v/>
      </c>
      <c r="AI273" s="276" t="str">
        <f>IF('Info patients (1)'!AI273&lt;&gt;'Info patients (2)'!AI273,"CHECK","")</f>
        <v/>
      </c>
      <c r="AJ273" s="276" t="str">
        <f>IF('Info patients (1)'!AJ273&lt;&gt;'Info patients (2)'!AJ273,"CHECK","")</f>
        <v/>
      </c>
      <c r="AK273" s="276" t="str">
        <f>IF('Info patients (1)'!AK273&lt;&gt;'Info patients (2)'!AK273,"CHECK","")</f>
        <v/>
      </c>
      <c r="AL273" s="276" t="str">
        <f>IF('Info patients (1)'!AL273&lt;&gt;'Info patients (2)'!AL273,"CHECK","")</f>
        <v/>
      </c>
      <c r="AM273" s="276" t="str">
        <f>IF('Info patients (1)'!AM273&lt;&gt;'Info patients (2)'!AM273,"CHECK","")</f>
        <v/>
      </c>
      <c r="AN273" s="276" t="str">
        <f>IF('Info patients (1)'!AN273&lt;&gt;'Info patients (2)'!AN273,"CHECK","")</f>
        <v/>
      </c>
      <c r="AO273" s="276" t="str">
        <f>IF('Info patients (1)'!AO273&lt;&gt;'Info patients (2)'!AO273,"CHECK","")</f>
        <v/>
      </c>
      <c r="AP273" s="276" t="str">
        <f>IF('Info patients (1)'!AP273&lt;&gt;'Info patients (2)'!AP273,"CHECK","")</f>
        <v/>
      </c>
      <c r="AQ273" s="276" t="str">
        <f>IF('Info patients (1)'!AQ273&lt;&gt;'Info patients (2)'!AQ273,"CHECK","")</f>
        <v/>
      </c>
      <c r="AR273" s="276" t="str">
        <f>IF('Info patients (1)'!AR273&lt;&gt;'Info patients (2)'!AR273,"CHECK","")</f>
        <v/>
      </c>
      <c r="AS273" s="276" t="str">
        <f>IF('Info patients (1)'!AS273&lt;&gt;'Info patients (2)'!AS273,"CHECK","")</f>
        <v/>
      </c>
      <c r="AT273" s="276" t="str">
        <f>IF('Info patients (1)'!AT273&lt;&gt;'Info patients (2)'!AT273,"CHECK","")</f>
        <v/>
      </c>
      <c r="AU273" s="276" t="str">
        <f>IF('Info patients (1)'!AU273&lt;&gt;'Info patients (2)'!AU273,"CHECK","")</f>
        <v/>
      </c>
      <c r="AV273" s="276" t="str">
        <f>IF('Info patients (1)'!AV273&lt;&gt;'Info patients (2)'!AV273,"CHECK","")</f>
        <v/>
      </c>
      <c r="AW273" s="276" t="str">
        <f>IF('Info patients (1)'!AW273&lt;&gt;'Info patients (2)'!AW273,"CHECK","")</f>
        <v/>
      </c>
      <c r="AX273" s="276" t="str">
        <f>IF('Info patients (1)'!AX273&lt;&gt;'Info patients (2)'!AX273,"CHECK","")</f>
        <v/>
      </c>
      <c r="AY273" s="276" t="str">
        <f>IF('Info patients (1)'!AY273&lt;&gt;'Info patients (2)'!AY273,"CHECK","")</f>
        <v/>
      </c>
      <c r="AZ273" s="276" t="str">
        <f>IF('Info patients (1)'!AZ273&lt;&gt;'Info patients (2)'!AZ273,"CHECK","")</f>
        <v/>
      </c>
      <c r="BA273" s="276" t="str">
        <f>IF('Info patients (1)'!BA273&lt;&gt;'Info patients (2)'!BA273,"CHECK","")</f>
        <v/>
      </c>
      <c r="BB273" s="276" t="str">
        <f>IF('Info patients (1)'!BB273&lt;&gt;'Info patients (2)'!BB273,"CHECK","")</f>
        <v/>
      </c>
      <c r="BC273" s="276" t="str">
        <f>IF('Info patients (1)'!BC273&lt;&gt;'Info patients (2)'!BC273,"CHECK","")</f>
        <v/>
      </c>
      <c r="BD273" s="276" t="str">
        <f>IF('Info patients (1)'!BD273&lt;&gt;'Info patients (2)'!BD273,"CHECK","")</f>
        <v/>
      </c>
      <c r="BE273" s="276" t="str">
        <f>IF('Info patients (1)'!BE273&lt;&gt;'Info patients (2)'!BE273,"CHECK","")</f>
        <v/>
      </c>
      <c r="BF273" s="276" t="str">
        <f>IF('Info patients (1)'!BF273&lt;&gt;'Info patients (2)'!BF273,"CHECK","")</f>
        <v/>
      </c>
      <c r="BG273" s="276" t="str">
        <f>IF('Info patients (1)'!BG273&lt;&gt;'Info patients (2)'!BG273,"CHECK","")</f>
        <v/>
      </c>
      <c r="BH273" s="276" t="str">
        <f>IF('Info patients (1)'!BH273&lt;&gt;'Info patients (2)'!BH273,"CHECK","")</f>
        <v/>
      </c>
      <c r="BI273" s="276" t="str">
        <f>IF('Info patients (1)'!BI273&lt;&gt;'Info patients (2)'!BI273,"CHECK","")</f>
        <v/>
      </c>
      <c r="BJ273" s="276" t="str">
        <f>IF('Info patients (1)'!BJ273&lt;&gt;'Info patients (2)'!BJ273,"CHECK","")</f>
        <v/>
      </c>
      <c r="BK273" s="276" t="str">
        <f>IF('Info patients (1)'!BK273&lt;&gt;'Info patients (2)'!BK273,"CHECK","")</f>
        <v/>
      </c>
      <c r="BL273" s="276" t="str">
        <f>IF('Info patients (1)'!BL273&lt;&gt;'Info patients (2)'!BL273,"CHECK","")</f>
        <v/>
      </c>
      <c r="BM273" s="276" t="str">
        <f>IF('Info patients (1)'!BM273&lt;&gt;'Info patients (2)'!BM273,"CHECK","")</f>
        <v/>
      </c>
      <c r="BN273" s="276" t="str">
        <f>IF('Info patients (1)'!BN273&lt;&gt;'Info patients (2)'!BN273,"CHECK","")</f>
        <v/>
      </c>
      <c r="BO273" s="276" t="str">
        <f>IF('Info patients (1)'!BO273&lt;&gt;'Info patients (2)'!BO273,"CHECK","")</f>
        <v/>
      </c>
      <c r="BP273" s="276" t="str">
        <f>IF('Info patients (1)'!BP273&lt;&gt;'Info patients (2)'!BP273,"CHECK","")</f>
        <v/>
      </c>
      <c r="BQ273" s="276" t="str">
        <f>IF('Info patients (1)'!BQ273&lt;&gt;'Info patients (2)'!BQ273,"CHECK","")</f>
        <v/>
      </c>
      <c r="BR273" s="276" t="str">
        <f>IF('Info patients (1)'!BR273&lt;&gt;'Info patients (2)'!BR273,"CHECK","")</f>
        <v/>
      </c>
      <c r="BS273" s="276" t="str">
        <f>IF('Info patients (1)'!BS273&lt;&gt;'Info patients (2)'!BS273,"CHECK","")</f>
        <v/>
      </c>
      <c r="BT273" s="276" t="str">
        <f>IF('Info patients (1)'!BT273&lt;&gt;'Info patients (2)'!BT273,"CHECK","")</f>
        <v/>
      </c>
      <c r="BU273" s="276" t="str">
        <f>IF('Info patients (1)'!BU273&lt;&gt;'Info patients (2)'!BU273,"CHECK","")</f>
        <v/>
      </c>
      <c r="BV273" s="276" t="str">
        <f>IF('Info patients (1)'!BV273&lt;&gt;'Info patients (2)'!BV273,"CHECK","")</f>
        <v/>
      </c>
      <c r="BW273" s="276" t="str">
        <f>IF('Info patients (1)'!BW273&lt;&gt;'Info patients (2)'!BW273,"CHECK","")</f>
        <v/>
      </c>
      <c r="BX273" s="276" t="str">
        <f>IF('Info patients (1)'!BX273&lt;&gt;'Info patients (2)'!BX273,"CHECK","")</f>
        <v/>
      </c>
      <c r="BY273" s="276" t="str">
        <f>IF('Info patients (1)'!BY273&lt;&gt;'Info patients (2)'!BY273,"CHECK","")</f>
        <v/>
      </c>
      <c r="BZ273" s="276" t="str">
        <f>IF('Info patients (1)'!BZ273&lt;&gt;'Info patients (2)'!BZ273,"CHECK","")</f>
        <v/>
      </c>
      <c r="CA273" s="276" t="str">
        <f>IF('Info patients (1)'!CA273&lt;&gt;'Info patients (2)'!CA273,"CHECK","")</f>
        <v/>
      </c>
      <c r="CB273" s="276" t="str">
        <f>IF('Info patients (1)'!CB273&lt;&gt;'Info patients (2)'!CB273,"CHECK","")</f>
        <v/>
      </c>
      <c r="CC273" s="276" t="str">
        <f>IF('Info patients (1)'!CC273&lt;&gt;'Info patients (2)'!CC273,"CHECK","")</f>
        <v/>
      </c>
      <c r="CD273" s="276" t="str">
        <f>IF('Info patients (1)'!CD273&lt;&gt;'Info patients (2)'!CD273,"CHECK","")</f>
        <v/>
      </c>
      <c r="CE273" s="276" t="str">
        <f>IF('Info patients (1)'!CE273&lt;&gt;'Info patients (2)'!CE273,"CHECK","")</f>
        <v/>
      </c>
      <c r="CF273" s="276" t="str">
        <f>IF('Info patients (1)'!CF273&lt;&gt;'Info patients (2)'!CF273,"CHECK","")</f>
        <v/>
      </c>
      <c r="CG273" s="276" t="str">
        <f>IF('Info patients (1)'!CG273&lt;&gt;'Info patients (2)'!CG273,"CHECK","")</f>
        <v/>
      </c>
      <c r="CH273" s="276" t="str">
        <f>IF('Info patients (1)'!CH273&lt;&gt;'Info patients (2)'!CH273,"CHECK","")</f>
        <v/>
      </c>
      <c r="CI273" s="276" t="str">
        <f>IF('Info patients (1)'!CI273&lt;&gt;'Info patients (2)'!CI273,"CHECK","")</f>
        <v/>
      </c>
      <c r="CJ273" s="276" t="str">
        <f>IF('Info patients (1)'!CJ273&lt;&gt;'Info patients (2)'!CJ273,"CHECK","")</f>
        <v/>
      </c>
      <c r="CK273" s="276" t="str">
        <f>IF('Info patients (1)'!CK273&lt;&gt;'Info patients (2)'!CK273,"CHECK","")</f>
        <v/>
      </c>
      <c r="CL273" s="276" t="str">
        <f>IF('Info patients (1)'!CL273&lt;&gt;'Info patients (2)'!CL273,"CHECK","")</f>
        <v/>
      </c>
      <c r="CM273" s="276" t="str">
        <f>IF('Info patients (1)'!CM273&lt;&gt;'Info patients (2)'!CM273,"CHECK","")</f>
        <v/>
      </c>
      <c r="CN273" s="276" t="str">
        <f>IF('Info patients (1)'!CN273&lt;&gt;'Info patients (2)'!CN273,"CHECK","")</f>
        <v/>
      </c>
      <c r="CO273" s="276" t="str">
        <f>IF('Info patients (1)'!CO273&lt;&gt;'Info patients (2)'!CO273,"CHECK","")</f>
        <v/>
      </c>
      <c r="CP273" s="276" t="str">
        <f>IF('Info patients (1)'!CP273&lt;&gt;'Info patients (2)'!CP273,"CHECK","")</f>
        <v/>
      </c>
      <c r="CQ273" s="276" t="str">
        <f>IF('Info patients (1)'!CQ273&lt;&gt;'Info patients (2)'!CQ273,"CHECK","")</f>
        <v/>
      </c>
      <c r="CR273" s="276" t="str">
        <f>IF('Info patients (1)'!CR273&lt;&gt;'Info patients (2)'!CR273,"CHECK","")</f>
        <v/>
      </c>
      <c r="CS273" s="276" t="str">
        <f>IF('Info patients (1)'!CS273&lt;&gt;'Info patients (2)'!CS273,"CHECK","")</f>
        <v/>
      </c>
      <c r="CT273" s="276" t="str">
        <f>IF('Info patients (1)'!CT273&lt;&gt;'Info patients (2)'!CT273,"CHECK","")</f>
        <v/>
      </c>
      <c r="CU273" s="276" t="str">
        <f>IF('Info patients (1)'!CU273&lt;&gt;'Info patients (2)'!CU273,"CHECK","")</f>
        <v/>
      </c>
      <c r="CV273" s="276" t="str">
        <f>IF('Info patients (1)'!CV273&lt;&gt;'Info patients (2)'!CV273,"CHECK","")</f>
        <v/>
      </c>
      <c r="CW273" s="276" t="str">
        <f>IF('Info patients (1)'!CW273&lt;&gt;'Info patients (2)'!CW273,"CHECK","")</f>
        <v/>
      </c>
      <c r="CX273" s="276" t="str">
        <f>IF('Info patients (1)'!CX273&lt;&gt;'Info patients (2)'!CX273,"CHECK","")</f>
        <v/>
      </c>
      <c r="CY273" s="276" t="str">
        <f>IF('Info patients (1)'!CY273&lt;&gt;'Info patients (2)'!CY273,"CHECK","")</f>
        <v/>
      </c>
      <c r="CZ273" s="276" t="str">
        <f>IF('Info patients (1)'!CZ273&lt;&gt;'Info patients (2)'!CZ273,"CHECK","")</f>
        <v/>
      </c>
      <c r="DA273" s="276" t="str">
        <f>IF('Info patients (1)'!DA273&lt;&gt;'Info patients (2)'!DA273,"CHECK","")</f>
        <v/>
      </c>
      <c r="DB273" s="276" t="str">
        <f>IF('Info patients (1)'!DB273&lt;&gt;'Info patients (2)'!DB273,"CHECK","")</f>
        <v/>
      </c>
      <c r="DC273" s="276" t="str">
        <f>IF('Info patients (1)'!DC273&lt;&gt;'Info patients (2)'!DC273,"CHECK","")</f>
        <v/>
      </c>
      <c r="DD273" s="276" t="str">
        <f>IF('Info patients (1)'!DD273&lt;&gt;'Info patients (2)'!DD273,"CHECK","")</f>
        <v/>
      </c>
      <c r="DE273" s="276" t="str">
        <f>IF('Info patients (1)'!DE273&lt;&gt;'Info patients (2)'!DE273,"CHECK","")</f>
        <v/>
      </c>
      <c r="DF273" s="276" t="str">
        <f>IF('Info patients (1)'!DF273&lt;&gt;'Info patients (2)'!DF273,"CHECK","")</f>
        <v/>
      </c>
      <c r="DG273" s="276" t="str">
        <f>IF('Info patients (1)'!DG273&lt;&gt;'Info patients (2)'!DG273,"CHECK","")</f>
        <v/>
      </c>
      <c r="DH273" s="276" t="str">
        <f>IF('Info patients (1)'!DH273&lt;&gt;'Info patients (2)'!DH273,"CHECK","")</f>
        <v/>
      </c>
      <c r="DI273" s="276" t="str">
        <f>IF('Info patients (1)'!DI273&lt;&gt;'Info patients (2)'!DI273,"CHECK","")</f>
        <v/>
      </c>
      <c r="DJ273" s="276" t="str">
        <f>IF('Info patients (1)'!DJ273&lt;&gt;'Info patients (2)'!DJ273,"CHECK","")</f>
        <v/>
      </c>
      <c r="DK273" s="276" t="str">
        <f>IF('Info patients (1)'!DK273&lt;&gt;'Info patients (2)'!DK273,"CHECK","")</f>
        <v/>
      </c>
      <c r="DL273" s="276" t="str">
        <f>IF('Info patients (1)'!DL273&lt;&gt;'Info patients (2)'!DL273,"CHECK","")</f>
        <v/>
      </c>
      <c r="DM273" s="276" t="str">
        <f>IF('Info patients (1)'!DM273&lt;&gt;'Info patients (2)'!DM273,"CHECK","")</f>
        <v/>
      </c>
      <c r="DN273" s="276" t="str">
        <f>IF('Info patients (1)'!DN273&lt;&gt;'Info patients (2)'!DN273,"CHECK","")</f>
        <v/>
      </c>
      <c r="DO273" s="276" t="str">
        <f>IF('Info patients (1)'!DO273&lt;&gt;'Info patients (2)'!DO273,"CHECK","")</f>
        <v/>
      </c>
      <c r="DP273" s="276" t="str">
        <f>IF('Info patients (1)'!DP273&lt;&gt;'Info patients (2)'!DP273,"CHECK","")</f>
        <v/>
      </c>
      <c r="DQ273" s="276" t="str">
        <f>IF('Info patients (1)'!DQ273&lt;&gt;'Info patients (2)'!DQ273,"CHECK","")</f>
        <v/>
      </c>
    </row>
    <row r="274" spans="1:121" s="326" customFormat="1" ht="23.25" customHeight="1" x14ac:dyDescent="0.2">
      <c r="A274" s="276" t="str">
        <f>IF('Info patients (1)'!A274&lt;&gt;'Info patients (2)'!A274,"CHECK","")</f>
        <v/>
      </c>
      <c r="B274" s="276" t="str">
        <f>IF('Info patients (1)'!B274&lt;&gt;'Info patients (2)'!B274,"CHECK","")</f>
        <v/>
      </c>
      <c r="C274" s="276" t="str">
        <f>IF('Info patients (1)'!C274&lt;&gt;'Info patients (2)'!C274,"CHECK","")</f>
        <v/>
      </c>
      <c r="D274" s="276" t="str">
        <f>IF('Info patients (1)'!D274&lt;&gt;'Info patients (2)'!D274,"CHECK","")</f>
        <v/>
      </c>
      <c r="E274" s="276" t="str">
        <f>IF('Info patients (1)'!E274&lt;&gt;'Info patients (2)'!E274,"CHECK","")</f>
        <v/>
      </c>
      <c r="F274" s="276" t="str">
        <f>IF('Info patients (1)'!F274&lt;&gt;'Info patients (2)'!F274,"CHECK","")</f>
        <v/>
      </c>
      <c r="G274" s="276" t="str">
        <f>IF('Info patients (1)'!G274&lt;&gt;'Info patients (2)'!G274,"CHECK","")</f>
        <v/>
      </c>
      <c r="H274" s="276" t="str">
        <f>IF('Info patients (1)'!H274&lt;&gt;'Info patients (2)'!H274,"CHECK","")</f>
        <v/>
      </c>
      <c r="I274" s="276" t="str">
        <f>IF('Info patients (1)'!I274&lt;&gt;'Info patients (2)'!I274,"CHECK","")</f>
        <v/>
      </c>
      <c r="J274" s="276" t="str">
        <f>IF('Info patients (1)'!J274&lt;&gt;'Info patients (2)'!J274,"CHECK","")</f>
        <v/>
      </c>
      <c r="K274" s="276" t="str">
        <f>IF('Info patients (1)'!K274&lt;&gt;'Info patients (2)'!K274,"CHECK","")</f>
        <v/>
      </c>
      <c r="L274" s="276" t="str">
        <f>IF('Info patients (1)'!L274&lt;&gt;'Info patients (2)'!L274,"CHECK","")</f>
        <v/>
      </c>
      <c r="M274" s="276" t="str">
        <f>IF('Info patients (1)'!M274&lt;&gt;'Info patients (2)'!M274,"CHECK","")</f>
        <v/>
      </c>
      <c r="N274" s="276" t="str">
        <f>IF('Info patients (1)'!N274&lt;&gt;'Info patients (2)'!N274,"CHECK","")</f>
        <v/>
      </c>
      <c r="O274" s="276" t="str">
        <f>IF('Info patients (1)'!O274&lt;&gt;'Info patients (2)'!O274,"CHECK","")</f>
        <v/>
      </c>
      <c r="P274" s="276" t="str">
        <f>IF('Info patients (1)'!P274&lt;&gt;'Info patients (2)'!P274,"CHECK","")</f>
        <v/>
      </c>
      <c r="Q274" s="276" t="str">
        <f>IF('Info patients (1)'!Q274&lt;&gt;'Info patients (2)'!Q274,"CHECK","")</f>
        <v/>
      </c>
      <c r="R274" s="276" t="str">
        <f>IF('Info patients (1)'!R274&lt;&gt;'Info patients (2)'!R274,"CHECK","")</f>
        <v/>
      </c>
      <c r="S274" s="276" t="str">
        <f>IF('Info patients (1)'!S274&lt;&gt;'Info patients (2)'!S274,"CHECK","")</f>
        <v/>
      </c>
      <c r="T274" s="276" t="str">
        <f>IF('Info patients (1)'!T274&lt;&gt;'Info patients (2)'!T274,"CHECK","")</f>
        <v/>
      </c>
      <c r="U274" s="276" t="str">
        <f>IF('Info patients (1)'!U274&lt;&gt;'Info patients (2)'!U274,"CHECK","")</f>
        <v/>
      </c>
      <c r="V274" s="276" t="str">
        <f>IF('Info patients (1)'!V274&lt;&gt;'Info patients (2)'!V274,"CHECK","")</f>
        <v/>
      </c>
      <c r="W274" s="276" t="str">
        <f>IF('Info patients (1)'!W274&lt;&gt;'Info patients (2)'!W274,"CHECK","")</f>
        <v/>
      </c>
      <c r="X274" s="276" t="str">
        <f>IF('Info patients (1)'!X274&lt;&gt;'Info patients (2)'!X274,"CHECK","")</f>
        <v/>
      </c>
      <c r="Y274" s="276" t="str">
        <f>IF('Info patients (1)'!Y274&lt;&gt;'Info patients (2)'!Y274,"CHECK","")</f>
        <v/>
      </c>
      <c r="Z274" s="276" t="str">
        <f>IF('Info patients (1)'!Z274&lt;&gt;'Info patients (2)'!Z274,"CHECK","")</f>
        <v/>
      </c>
      <c r="AA274" s="276" t="str">
        <f>IF('Info patients (1)'!AA274&lt;&gt;'Info patients (2)'!AA274,"CHECK","")</f>
        <v/>
      </c>
      <c r="AB274" s="276" t="str">
        <f>IF('Info patients (1)'!AB274&lt;&gt;'Info patients (2)'!AB274,"CHECK","")</f>
        <v/>
      </c>
      <c r="AC274" s="276" t="str">
        <f>IF('Info patients (1)'!AC274&lt;&gt;'Info patients (2)'!AC274,"CHECK","")</f>
        <v/>
      </c>
      <c r="AD274" s="276" t="str">
        <f>IF('Info patients (1)'!AD274&lt;&gt;'Info patients (2)'!AD274,"CHECK","")</f>
        <v/>
      </c>
      <c r="AE274" s="276" t="str">
        <f>IF('Info patients (1)'!AE274&lt;&gt;'Info patients (2)'!AE274,"CHECK","")</f>
        <v/>
      </c>
      <c r="AF274" s="276" t="str">
        <f>IF('Info patients (1)'!AF274&lt;&gt;'Info patients (2)'!AF274,"CHECK","")</f>
        <v/>
      </c>
      <c r="AG274" s="276" t="str">
        <f>IF('Info patients (1)'!AG274&lt;&gt;'Info patients (2)'!AG274,"CHECK","")</f>
        <v/>
      </c>
      <c r="AH274" s="276" t="str">
        <f>IF('Info patients (1)'!AH274&lt;&gt;'Info patients (2)'!AH274,"CHECK","")</f>
        <v/>
      </c>
      <c r="AI274" s="276" t="str">
        <f>IF('Info patients (1)'!AI274&lt;&gt;'Info patients (2)'!AI274,"CHECK","")</f>
        <v/>
      </c>
      <c r="AJ274" s="276" t="str">
        <f>IF('Info patients (1)'!AJ274&lt;&gt;'Info patients (2)'!AJ274,"CHECK","")</f>
        <v/>
      </c>
      <c r="AK274" s="276" t="str">
        <f>IF('Info patients (1)'!AK274&lt;&gt;'Info patients (2)'!AK274,"CHECK","")</f>
        <v/>
      </c>
      <c r="AL274" s="276" t="str">
        <f>IF('Info patients (1)'!AL274&lt;&gt;'Info patients (2)'!AL274,"CHECK","")</f>
        <v/>
      </c>
      <c r="AM274" s="276" t="str">
        <f>IF('Info patients (1)'!AM274&lt;&gt;'Info patients (2)'!AM274,"CHECK","")</f>
        <v/>
      </c>
      <c r="AN274" s="276" t="str">
        <f>IF('Info patients (1)'!AN274&lt;&gt;'Info patients (2)'!AN274,"CHECK","")</f>
        <v/>
      </c>
      <c r="AO274" s="276" t="str">
        <f>IF('Info patients (1)'!AO274&lt;&gt;'Info patients (2)'!AO274,"CHECK","")</f>
        <v/>
      </c>
      <c r="AP274" s="276" t="str">
        <f>IF('Info patients (1)'!AP274&lt;&gt;'Info patients (2)'!AP274,"CHECK","")</f>
        <v/>
      </c>
      <c r="AQ274" s="276" t="str">
        <f>IF('Info patients (1)'!AQ274&lt;&gt;'Info patients (2)'!AQ274,"CHECK","")</f>
        <v/>
      </c>
      <c r="AR274" s="276" t="str">
        <f>IF('Info patients (1)'!AR274&lt;&gt;'Info patients (2)'!AR274,"CHECK","")</f>
        <v/>
      </c>
      <c r="AS274" s="276" t="str">
        <f>IF('Info patients (1)'!AS274&lt;&gt;'Info patients (2)'!AS274,"CHECK","")</f>
        <v/>
      </c>
      <c r="AT274" s="276" t="str">
        <f>IF('Info patients (1)'!AT274&lt;&gt;'Info patients (2)'!AT274,"CHECK","")</f>
        <v/>
      </c>
      <c r="AU274" s="276" t="str">
        <f>IF('Info patients (1)'!AU274&lt;&gt;'Info patients (2)'!AU274,"CHECK","")</f>
        <v/>
      </c>
      <c r="AV274" s="276" t="str">
        <f>IF('Info patients (1)'!AV274&lt;&gt;'Info patients (2)'!AV274,"CHECK","")</f>
        <v/>
      </c>
      <c r="AW274" s="276" t="str">
        <f>IF('Info patients (1)'!AW274&lt;&gt;'Info patients (2)'!AW274,"CHECK","")</f>
        <v/>
      </c>
      <c r="AX274" s="276" t="str">
        <f>IF('Info patients (1)'!AX274&lt;&gt;'Info patients (2)'!AX274,"CHECK","")</f>
        <v/>
      </c>
      <c r="AY274" s="276" t="str">
        <f>IF('Info patients (1)'!AY274&lt;&gt;'Info patients (2)'!AY274,"CHECK","")</f>
        <v/>
      </c>
      <c r="AZ274" s="276" t="str">
        <f>IF('Info patients (1)'!AZ274&lt;&gt;'Info patients (2)'!AZ274,"CHECK","")</f>
        <v/>
      </c>
      <c r="BA274" s="276" t="str">
        <f>IF('Info patients (1)'!BA274&lt;&gt;'Info patients (2)'!BA274,"CHECK","")</f>
        <v/>
      </c>
      <c r="BB274" s="276" t="str">
        <f>IF('Info patients (1)'!BB274&lt;&gt;'Info patients (2)'!BB274,"CHECK","")</f>
        <v/>
      </c>
      <c r="BC274" s="276" t="str">
        <f>IF('Info patients (1)'!BC274&lt;&gt;'Info patients (2)'!BC274,"CHECK","")</f>
        <v/>
      </c>
      <c r="BD274" s="276" t="str">
        <f>IF('Info patients (1)'!BD274&lt;&gt;'Info patients (2)'!BD274,"CHECK","")</f>
        <v/>
      </c>
      <c r="BE274" s="276" t="str">
        <f>IF('Info patients (1)'!BE274&lt;&gt;'Info patients (2)'!BE274,"CHECK","")</f>
        <v/>
      </c>
      <c r="BF274" s="276" t="str">
        <f>IF('Info patients (1)'!BF274&lt;&gt;'Info patients (2)'!BF274,"CHECK","")</f>
        <v/>
      </c>
      <c r="BG274" s="276" t="str">
        <f>IF('Info patients (1)'!BG274&lt;&gt;'Info patients (2)'!BG274,"CHECK","")</f>
        <v/>
      </c>
      <c r="BH274" s="276" t="str">
        <f>IF('Info patients (1)'!BH274&lt;&gt;'Info patients (2)'!BH274,"CHECK","")</f>
        <v/>
      </c>
      <c r="BI274" s="276" t="str">
        <f>IF('Info patients (1)'!BI274&lt;&gt;'Info patients (2)'!BI274,"CHECK","")</f>
        <v/>
      </c>
      <c r="BJ274" s="276" t="str">
        <f>IF('Info patients (1)'!BJ274&lt;&gt;'Info patients (2)'!BJ274,"CHECK","")</f>
        <v/>
      </c>
      <c r="BK274" s="276" t="str">
        <f>IF('Info patients (1)'!BK274&lt;&gt;'Info patients (2)'!BK274,"CHECK","")</f>
        <v/>
      </c>
      <c r="BL274" s="276" t="str">
        <f>IF('Info patients (1)'!BL274&lt;&gt;'Info patients (2)'!BL274,"CHECK","")</f>
        <v/>
      </c>
      <c r="BM274" s="276" t="str">
        <f>IF('Info patients (1)'!BM274&lt;&gt;'Info patients (2)'!BM274,"CHECK","")</f>
        <v/>
      </c>
      <c r="BN274" s="276" t="str">
        <f>IF('Info patients (1)'!BN274&lt;&gt;'Info patients (2)'!BN274,"CHECK","")</f>
        <v/>
      </c>
      <c r="BO274" s="276" t="str">
        <f>IF('Info patients (1)'!BO274&lt;&gt;'Info patients (2)'!BO274,"CHECK","")</f>
        <v/>
      </c>
      <c r="BP274" s="276" t="str">
        <f>IF('Info patients (1)'!BP274&lt;&gt;'Info patients (2)'!BP274,"CHECK","")</f>
        <v/>
      </c>
      <c r="BQ274" s="276" t="str">
        <f>IF('Info patients (1)'!BQ274&lt;&gt;'Info patients (2)'!BQ274,"CHECK","")</f>
        <v/>
      </c>
      <c r="BR274" s="276" t="str">
        <f>IF('Info patients (1)'!BR274&lt;&gt;'Info patients (2)'!BR274,"CHECK","")</f>
        <v/>
      </c>
      <c r="BS274" s="276" t="str">
        <f>IF('Info patients (1)'!BS274&lt;&gt;'Info patients (2)'!BS274,"CHECK","")</f>
        <v/>
      </c>
      <c r="BT274" s="276" t="str">
        <f>IF('Info patients (1)'!BT274&lt;&gt;'Info patients (2)'!BT274,"CHECK","")</f>
        <v/>
      </c>
      <c r="BU274" s="276" t="str">
        <f>IF('Info patients (1)'!BU274&lt;&gt;'Info patients (2)'!BU274,"CHECK","")</f>
        <v/>
      </c>
      <c r="BV274" s="276" t="str">
        <f>IF('Info patients (1)'!BV274&lt;&gt;'Info patients (2)'!BV274,"CHECK","")</f>
        <v/>
      </c>
      <c r="BW274" s="276" t="str">
        <f>IF('Info patients (1)'!BW274&lt;&gt;'Info patients (2)'!BW274,"CHECK","")</f>
        <v/>
      </c>
      <c r="BX274" s="276" t="str">
        <f>IF('Info patients (1)'!BX274&lt;&gt;'Info patients (2)'!BX274,"CHECK","")</f>
        <v/>
      </c>
      <c r="BY274" s="276" t="str">
        <f>IF('Info patients (1)'!BY274&lt;&gt;'Info patients (2)'!BY274,"CHECK","")</f>
        <v/>
      </c>
      <c r="BZ274" s="276" t="str">
        <f>IF('Info patients (1)'!BZ274&lt;&gt;'Info patients (2)'!BZ274,"CHECK","")</f>
        <v/>
      </c>
      <c r="CA274" s="276" t="str">
        <f>IF('Info patients (1)'!CA274&lt;&gt;'Info patients (2)'!CA274,"CHECK","")</f>
        <v/>
      </c>
      <c r="CB274" s="276" t="str">
        <f>IF('Info patients (1)'!CB274&lt;&gt;'Info patients (2)'!CB274,"CHECK","")</f>
        <v/>
      </c>
      <c r="CC274" s="276" t="str">
        <f>IF('Info patients (1)'!CC274&lt;&gt;'Info patients (2)'!CC274,"CHECK","")</f>
        <v/>
      </c>
      <c r="CD274" s="276" t="str">
        <f>IF('Info patients (1)'!CD274&lt;&gt;'Info patients (2)'!CD274,"CHECK","")</f>
        <v/>
      </c>
      <c r="CE274" s="276" t="str">
        <f>IF('Info patients (1)'!CE274&lt;&gt;'Info patients (2)'!CE274,"CHECK","")</f>
        <v/>
      </c>
      <c r="CF274" s="276" t="str">
        <f>IF('Info patients (1)'!CF274&lt;&gt;'Info patients (2)'!CF274,"CHECK","")</f>
        <v/>
      </c>
      <c r="CG274" s="276" t="str">
        <f>IF('Info patients (1)'!CG274&lt;&gt;'Info patients (2)'!CG274,"CHECK","")</f>
        <v/>
      </c>
      <c r="CH274" s="276" t="str">
        <f>IF('Info patients (1)'!CH274&lt;&gt;'Info patients (2)'!CH274,"CHECK","")</f>
        <v/>
      </c>
      <c r="CI274" s="276" t="str">
        <f>IF('Info patients (1)'!CI274&lt;&gt;'Info patients (2)'!CI274,"CHECK","")</f>
        <v/>
      </c>
      <c r="CJ274" s="276" t="str">
        <f>IF('Info patients (1)'!CJ274&lt;&gt;'Info patients (2)'!CJ274,"CHECK","")</f>
        <v/>
      </c>
      <c r="CK274" s="276" t="str">
        <f>IF('Info patients (1)'!CK274&lt;&gt;'Info patients (2)'!CK274,"CHECK","")</f>
        <v/>
      </c>
      <c r="CL274" s="276" t="str">
        <f>IF('Info patients (1)'!CL274&lt;&gt;'Info patients (2)'!CL274,"CHECK","")</f>
        <v/>
      </c>
      <c r="CM274" s="276" t="str">
        <f>IF('Info patients (1)'!CM274&lt;&gt;'Info patients (2)'!CM274,"CHECK","")</f>
        <v/>
      </c>
      <c r="CN274" s="276" t="str">
        <f>IF('Info patients (1)'!CN274&lt;&gt;'Info patients (2)'!CN274,"CHECK","")</f>
        <v/>
      </c>
      <c r="CO274" s="276" t="str">
        <f>IF('Info patients (1)'!CO274&lt;&gt;'Info patients (2)'!CO274,"CHECK","")</f>
        <v/>
      </c>
      <c r="CP274" s="276" t="str">
        <f>IF('Info patients (1)'!CP274&lt;&gt;'Info patients (2)'!CP274,"CHECK","")</f>
        <v/>
      </c>
      <c r="CQ274" s="276" t="str">
        <f>IF('Info patients (1)'!CQ274&lt;&gt;'Info patients (2)'!CQ274,"CHECK","")</f>
        <v/>
      </c>
      <c r="CR274" s="276" t="str">
        <f>IF('Info patients (1)'!CR274&lt;&gt;'Info patients (2)'!CR274,"CHECK","")</f>
        <v/>
      </c>
      <c r="CS274" s="276" t="str">
        <f>IF('Info patients (1)'!CS274&lt;&gt;'Info patients (2)'!CS274,"CHECK","")</f>
        <v/>
      </c>
      <c r="CT274" s="276" t="str">
        <f>IF('Info patients (1)'!CT274&lt;&gt;'Info patients (2)'!CT274,"CHECK","")</f>
        <v/>
      </c>
      <c r="CU274" s="276" t="str">
        <f>IF('Info patients (1)'!CU274&lt;&gt;'Info patients (2)'!CU274,"CHECK","")</f>
        <v/>
      </c>
      <c r="CV274" s="276" t="str">
        <f>IF('Info patients (1)'!CV274&lt;&gt;'Info patients (2)'!CV274,"CHECK","")</f>
        <v/>
      </c>
      <c r="CW274" s="276" t="str">
        <f>IF('Info patients (1)'!CW274&lt;&gt;'Info patients (2)'!CW274,"CHECK","")</f>
        <v/>
      </c>
      <c r="CX274" s="276" t="str">
        <f>IF('Info patients (1)'!CX274&lt;&gt;'Info patients (2)'!CX274,"CHECK","")</f>
        <v/>
      </c>
      <c r="CY274" s="276" t="str">
        <f>IF('Info patients (1)'!CY274&lt;&gt;'Info patients (2)'!CY274,"CHECK","")</f>
        <v/>
      </c>
      <c r="CZ274" s="276" t="str">
        <f>IF('Info patients (1)'!CZ274&lt;&gt;'Info patients (2)'!CZ274,"CHECK","")</f>
        <v/>
      </c>
      <c r="DA274" s="276" t="str">
        <f>IF('Info patients (1)'!DA274&lt;&gt;'Info patients (2)'!DA274,"CHECK","")</f>
        <v/>
      </c>
      <c r="DB274" s="276" t="str">
        <f>IF('Info patients (1)'!DB274&lt;&gt;'Info patients (2)'!DB274,"CHECK","")</f>
        <v/>
      </c>
      <c r="DC274" s="276" t="str">
        <f>IF('Info patients (1)'!DC274&lt;&gt;'Info patients (2)'!DC274,"CHECK","")</f>
        <v/>
      </c>
      <c r="DD274" s="276" t="str">
        <f>IF('Info patients (1)'!DD274&lt;&gt;'Info patients (2)'!DD274,"CHECK","")</f>
        <v/>
      </c>
      <c r="DE274" s="276" t="str">
        <f>IF('Info patients (1)'!DE274&lt;&gt;'Info patients (2)'!DE274,"CHECK","")</f>
        <v/>
      </c>
      <c r="DF274" s="276" t="str">
        <f>IF('Info patients (1)'!DF274&lt;&gt;'Info patients (2)'!DF274,"CHECK","")</f>
        <v/>
      </c>
      <c r="DG274" s="276" t="str">
        <f>IF('Info patients (1)'!DG274&lt;&gt;'Info patients (2)'!DG274,"CHECK","")</f>
        <v/>
      </c>
      <c r="DH274" s="276" t="str">
        <f>IF('Info patients (1)'!DH274&lt;&gt;'Info patients (2)'!DH274,"CHECK","")</f>
        <v/>
      </c>
      <c r="DI274" s="276" t="str">
        <f>IF('Info patients (1)'!DI274&lt;&gt;'Info patients (2)'!DI274,"CHECK","")</f>
        <v/>
      </c>
      <c r="DJ274" s="276" t="str">
        <f>IF('Info patients (1)'!DJ274&lt;&gt;'Info patients (2)'!DJ274,"CHECK","")</f>
        <v/>
      </c>
      <c r="DK274" s="276" t="str">
        <f>IF('Info patients (1)'!DK274&lt;&gt;'Info patients (2)'!DK274,"CHECK","")</f>
        <v/>
      </c>
      <c r="DL274" s="276" t="str">
        <f>IF('Info patients (1)'!DL274&lt;&gt;'Info patients (2)'!DL274,"CHECK","")</f>
        <v/>
      </c>
      <c r="DM274" s="276" t="str">
        <f>IF('Info patients (1)'!DM274&lt;&gt;'Info patients (2)'!DM274,"CHECK","")</f>
        <v/>
      </c>
      <c r="DN274" s="276" t="str">
        <f>IF('Info patients (1)'!DN274&lt;&gt;'Info patients (2)'!DN274,"CHECK","")</f>
        <v/>
      </c>
      <c r="DO274" s="276" t="str">
        <f>IF('Info patients (1)'!DO274&lt;&gt;'Info patients (2)'!DO274,"CHECK","")</f>
        <v/>
      </c>
      <c r="DP274" s="276" t="str">
        <f>IF('Info patients (1)'!DP274&lt;&gt;'Info patients (2)'!DP274,"CHECK","")</f>
        <v/>
      </c>
      <c r="DQ274" s="276" t="str">
        <f>IF('Info patients (1)'!DQ274&lt;&gt;'Info patients (2)'!DQ274,"CHECK","")</f>
        <v/>
      </c>
    </row>
    <row r="275" spans="1:121" s="326" customFormat="1" ht="23.25" customHeight="1" x14ac:dyDescent="0.2">
      <c r="A275" s="276" t="str">
        <f>IF('Info patients (1)'!A275&lt;&gt;'Info patients (2)'!A275,"CHECK","")</f>
        <v/>
      </c>
      <c r="B275" s="276" t="str">
        <f>IF('Info patients (1)'!B275&lt;&gt;'Info patients (2)'!B275,"CHECK","")</f>
        <v/>
      </c>
      <c r="C275" s="276" t="str">
        <f>IF('Info patients (1)'!C275&lt;&gt;'Info patients (2)'!C275,"CHECK","")</f>
        <v/>
      </c>
      <c r="D275" s="276" t="str">
        <f>IF('Info patients (1)'!D275&lt;&gt;'Info patients (2)'!D275,"CHECK","")</f>
        <v/>
      </c>
      <c r="E275" s="276" t="str">
        <f>IF('Info patients (1)'!E275&lt;&gt;'Info patients (2)'!E275,"CHECK","")</f>
        <v/>
      </c>
      <c r="F275" s="276" t="str">
        <f>IF('Info patients (1)'!F275&lt;&gt;'Info patients (2)'!F275,"CHECK","")</f>
        <v/>
      </c>
      <c r="G275" s="276" t="str">
        <f>IF('Info patients (1)'!G275&lt;&gt;'Info patients (2)'!G275,"CHECK","")</f>
        <v/>
      </c>
      <c r="H275" s="276" t="str">
        <f>IF('Info patients (1)'!H275&lt;&gt;'Info patients (2)'!H275,"CHECK","")</f>
        <v/>
      </c>
      <c r="I275" s="276" t="str">
        <f>IF('Info patients (1)'!I275&lt;&gt;'Info patients (2)'!I275,"CHECK","")</f>
        <v/>
      </c>
      <c r="J275" s="276" t="str">
        <f>IF('Info patients (1)'!J275&lt;&gt;'Info patients (2)'!J275,"CHECK","")</f>
        <v/>
      </c>
      <c r="K275" s="276" t="str">
        <f>IF('Info patients (1)'!K275&lt;&gt;'Info patients (2)'!K275,"CHECK","")</f>
        <v/>
      </c>
      <c r="L275" s="276" t="str">
        <f>IF('Info patients (1)'!L275&lt;&gt;'Info patients (2)'!L275,"CHECK","")</f>
        <v/>
      </c>
      <c r="M275" s="276" t="str">
        <f>IF('Info patients (1)'!M275&lt;&gt;'Info patients (2)'!M275,"CHECK","")</f>
        <v/>
      </c>
      <c r="N275" s="276" t="str">
        <f>IF('Info patients (1)'!N275&lt;&gt;'Info patients (2)'!N275,"CHECK","")</f>
        <v/>
      </c>
      <c r="O275" s="276" t="str">
        <f>IF('Info patients (1)'!O275&lt;&gt;'Info patients (2)'!O275,"CHECK","")</f>
        <v/>
      </c>
      <c r="P275" s="276" t="str">
        <f>IF('Info patients (1)'!P275&lt;&gt;'Info patients (2)'!P275,"CHECK","")</f>
        <v/>
      </c>
      <c r="Q275" s="276" t="str">
        <f>IF('Info patients (1)'!Q275&lt;&gt;'Info patients (2)'!Q275,"CHECK","")</f>
        <v/>
      </c>
      <c r="R275" s="276" t="str">
        <f>IF('Info patients (1)'!R275&lt;&gt;'Info patients (2)'!R275,"CHECK","")</f>
        <v/>
      </c>
      <c r="S275" s="276" t="str">
        <f>IF('Info patients (1)'!S275&lt;&gt;'Info patients (2)'!S275,"CHECK","")</f>
        <v/>
      </c>
      <c r="T275" s="276" t="str">
        <f>IF('Info patients (1)'!T275&lt;&gt;'Info patients (2)'!T275,"CHECK","")</f>
        <v/>
      </c>
      <c r="U275" s="276" t="str">
        <f>IF('Info patients (1)'!U275&lt;&gt;'Info patients (2)'!U275,"CHECK","")</f>
        <v/>
      </c>
      <c r="V275" s="276" t="str">
        <f>IF('Info patients (1)'!V275&lt;&gt;'Info patients (2)'!V275,"CHECK","")</f>
        <v/>
      </c>
      <c r="W275" s="276" t="str">
        <f>IF('Info patients (1)'!W275&lt;&gt;'Info patients (2)'!W275,"CHECK","")</f>
        <v/>
      </c>
      <c r="X275" s="276" t="str">
        <f>IF('Info patients (1)'!X275&lt;&gt;'Info patients (2)'!X275,"CHECK","")</f>
        <v/>
      </c>
      <c r="Y275" s="276" t="str">
        <f>IF('Info patients (1)'!Y275&lt;&gt;'Info patients (2)'!Y275,"CHECK","")</f>
        <v/>
      </c>
      <c r="Z275" s="276" t="str">
        <f>IF('Info patients (1)'!Z275&lt;&gt;'Info patients (2)'!Z275,"CHECK","")</f>
        <v/>
      </c>
      <c r="AA275" s="276" t="str">
        <f>IF('Info patients (1)'!AA275&lt;&gt;'Info patients (2)'!AA275,"CHECK","")</f>
        <v/>
      </c>
      <c r="AB275" s="276" t="str">
        <f>IF('Info patients (1)'!AB275&lt;&gt;'Info patients (2)'!AB275,"CHECK","")</f>
        <v/>
      </c>
      <c r="AC275" s="276" t="str">
        <f>IF('Info patients (1)'!AC275&lt;&gt;'Info patients (2)'!AC275,"CHECK","")</f>
        <v/>
      </c>
      <c r="AD275" s="276" t="str">
        <f>IF('Info patients (1)'!AD275&lt;&gt;'Info patients (2)'!AD275,"CHECK","")</f>
        <v/>
      </c>
      <c r="AE275" s="276" t="str">
        <f>IF('Info patients (1)'!AE275&lt;&gt;'Info patients (2)'!AE275,"CHECK","")</f>
        <v/>
      </c>
      <c r="AF275" s="276" t="str">
        <f>IF('Info patients (1)'!AF275&lt;&gt;'Info patients (2)'!AF275,"CHECK","")</f>
        <v/>
      </c>
      <c r="AG275" s="276" t="str">
        <f>IF('Info patients (1)'!AG275&lt;&gt;'Info patients (2)'!AG275,"CHECK","")</f>
        <v/>
      </c>
      <c r="AH275" s="276" t="str">
        <f>IF('Info patients (1)'!AH275&lt;&gt;'Info patients (2)'!AH275,"CHECK","")</f>
        <v/>
      </c>
      <c r="AI275" s="276" t="str">
        <f>IF('Info patients (1)'!AI275&lt;&gt;'Info patients (2)'!AI275,"CHECK","")</f>
        <v/>
      </c>
      <c r="AJ275" s="276" t="str">
        <f>IF('Info patients (1)'!AJ275&lt;&gt;'Info patients (2)'!AJ275,"CHECK","")</f>
        <v/>
      </c>
      <c r="AK275" s="276" t="str">
        <f>IF('Info patients (1)'!AK275&lt;&gt;'Info patients (2)'!AK275,"CHECK","")</f>
        <v/>
      </c>
      <c r="AL275" s="276" t="str">
        <f>IF('Info patients (1)'!AL275&lt;&gt;'Info patients (2)'!AL275,"CHECK","")</f>
        <v/>
      </c>
      <c r="AM275" s="276" t="str">
        <f>IF('Info patients (1)'!AM275&lt;&gt;'Info patients (2)'!AM275,"CHECK","")</f>
        <v/>
      </c>
      <c r="AN275" s="276" t="str">
        <f>IF('Info patients (1)'!AN275&lt;&gt;'Info patients (2)'!AN275,"CHECK","")</f>
        <v/>
      </c>
      <c r="AO275" s="276" t="str">
        <f>IF('Info patients (1)'!AO275&lt;&gt;'Info patients (2)'!AO275,"CHECK","")</f>
        <v/>
      </c>
      <c r="AP275" s="276" t="str">
        <f>IF('Info patients (1)'!AP275&lt;&gt;'Info patients (2)'!AP275,"CHECK","")</f>
        <v/>
      </c>
      <c r="AQ275" s="276" t="str">
        <f>IF('Info patients (1)'!AQ275&lt;&gt;'Info patients (2)'!AQ275,"CHECK","")</f>
        <v/>
      </c>
      <c r="AR275" s="276" t="str">
        <f>IF('Info patients (1)'!AR275&lt;&gt;'Info patients (2)'!AR275,"CHECK","")</f>
        <v/>
      </c>
      <c r="AS275" s="276" t="str">
        <f>IF('Info patients (1)'!AS275&lt;&gt;'Info patients (2)'!AS275,"CHECK","")</f>
        <v/>
      </c>
      <c r="AT275" s="276" t="str">
        <f>IF('Info patients (1)'!AT275&lt;&gt;'Info patients (2)'!AT275,"CHECK","")</f>
        <v/>
      </c>
      <c r="AU275" s="276" t="str">
        <f>IF('Info patients (1)'!AU275&lt;&gt;'Info patients (2)'!AU275,"CHECK","")</f>
        <v/>
      </c>
      <c r="AV275" s="276" t="str">
        <f>IF('Info patients (1)'!AV275&lt;&gt;'Info patients (2)'!AV275,"CHECK","")</f>
        <v/>
      </c>
      <c r="AW275" s="276" t="str">
        <f>IF('Info patients (1)'!AW275&lt;&gt;'Info patients (2)'!AW275,"CHECK","")</f>
        <v/>
      </c>
      <c r="AX275" s="276" t="str">
        <f>IF('Info patients (1)'!AX275&lt;&gt;'Info patients (2)'!AX275,"CHECK","")</f>
        <v/>
      </c>
      <c r="AY275" s="276" t="str">
        <f>IF('Info patients (1)'!AY275&lt;&gt;'Info patients (2)'!AY275,"CHECK","")</f>
        <v/>
      </c>
      <c r="AZ275" s="276" t="str">
        <f>IF('Info patients (1)'!AZ275&lt;&gt;'Info patients (2)'!AZ275,"CHECK","")</f>
        <v/>
      </c>
      <c r="BA275" s="276" t="str">
        <f>IF('Info patients (1)'!BA275&lt;&gt;'Info patients (2)'!BA275,"CHECK","")</f>
        <v/>
      </c>
      <c r="BB275" s="276" t="str">
        <f>IF('Info patients (1)'!BB275&lt;&gt;'Info patients (2)'!BB275,"CHECK","")</f>
        <v/>
      </c>
      <c r="BC275" s="276" t="str">
        <f>IF('Info patients (1)'!BC275&lt;&gt;'Info patients (2)'!BC275,"CHECK","")</f>
        <v/>
      </c>
      <c r="BD275" s="276" t="str">
        <f>IF('Info patients (1)'!BD275&lt;&gt;'Info patients (2)'!BD275,"CHECK","")</f>
        <v/>
      </c>
      <c r="BE275" s="276" t="str">
        <f>IF('Info patients (1)'!BE275&lt;&gt;'Info patients (2)'!BE275,"CHECK","")</f>
        <v/>
      </c>
      <c r="BF275" s="276" t="str">
        <f>IF('Info patients (1)'!BF275&lt;&gt;'Info patients (2)'!BF275,"CHECK","")</f>
        <v/>
      </c>
      <c r="BG275" s="276" t="str">
        <f>IF('Info patients (1)'!BG275&lt;&gt;'Info patients (2)'!BG275,"CHECK","")</f>
        <v/>
      </c>
      <c r="BH275" s="276" t="str">
        <f>IF('Info patients (1)'!BH275&lt;&gt;'Info patients (2)'!BH275,"CHECK","")</f>
        <v/>
      </c>
      <c r="BI275" s="276" t="str">
        <f>IF('Info patients (1)'!BI275&lt;&gt;'Info patients (2)'!BI275,"CHECK","")</f>
        <v/>
      </c>
      <c r="BJ275" s="276" t="str">
        <f>IF('Info patients (1)'!BJ275&lt;&gt;'Info patients (2)'!BJ275,"CHECK","")</f>
        <v/>
      </c>
      <c r="BK275" s="276" t="str">
        <f>IF('Info patients (1)'!BK275&lt;&gt;'Info patients (2)'!BK275,"CHECK","")</f>
        <v/>
      </c>
      <c r="BL275" s="276" t="str">
        <f>IF('Info patients (1)'!BL275&lt;&gt;'Info patients (2)'!BL275,"CHECK","")</f>
        <v/>
      </c>
      <c r="BM275" s="276" t="str">
        <f>IF('Info patients (1)'!BM275&lt;&gt;'Info patients (2)'!BM275,"CHECK","")</f>
        <v/>
      </c>
      <c r="BN275" s="276" t="str">
        <f>IF('Info patients (1)'!BN275&lt;&gt;'Info patients (2)'!BN275,"CHECK","")</f>
        <v/>
      </c>
      <c r="BO275" s="276" t="str">
        <f>IF('Info patients (1)'!BO275&lt;&gt;'Info patients (2)'!BO275,"CHECK","")</f>
        <v/>
      </c>
      <c r="BP275" s="276" t="str">
        <f>IF('Info patients (1)'!BP275&lt;&gt;'Info patients (2)'!BP275,"CHECK","")</f>
        <v/>
      </c>
      <c r="BQ275" s="276" t="str">
        <f>IF('Info patients (1)'!BQ275&lt;&gt;'Info patients (2)'!BQ275,"CHECK","")</f>
        <v/>
      </c>
      <c r="BR275" s="276" t="str">
        <f>IF('Info patients (1)'!BR275&lt;&gt;'Info patients (2)'!BR275,"CHECK","")</f>
        <v/>
      </c>
      <c r="BS275" s="276" t="str">
        <f>IF('Info patients (1)'!BS275&lt;&gt;'Info patients (2)'!BS275,"CHECK","")</f>
        <v/>
      </c>
      <c r="BT275" s="276" t="str">
        <f>IF('Info patients (1)'!BT275&lt;&gt;'Info patients (2)'!BT275,"CHECK","")</f>
        <v/>
      </c>
      <c r="BU275" s="276" t="str">
        <f>IF('Info patients (1)'!BU275&lt;&gt;'Info patients (2)'!BU275,"CHECK","")</f>
        <v/>
      </c>
      <c r="BV275" s="276" t="str">
        <f>IF('Info patients (1)'!BV275&lt;&gt;'Info patients (2)'!BV275,"CHECK","")</f>
        <v/>
      </c>
      <c r="BW275" s="276" t="str">
        <f>IF('Info patients (1)'!BW275&lt;&gt;'Info patients (2)'!BW275,"CHECK","")</f>
        <v/>
      </c>
      <c r="BX275" s="276" t="str">
        <f>IF('Info patients (1)'!BX275&lt;&gt;'Info patients (2)'!BX275,"CHECK","")</f>
        <v/>
      </c>
      <c r="BY275" s="276" t="str">
        <f>IF('Info patients (1)'!BY275&lt;&gt;'Info patients (2)'!BY275,"CHECK","")</f>
        <v/>
      </c>
      <c r="BZ275" s="276" t="str">
        <f>IF('Info patients (1)'!BZ275&lt;&gt;'Info patients (2)'!BZ275,"CHECK","")</f>
        <v/>
      </c>
      <c r="CA275" s="276" t="str">
        <f>IF('Info patients (1)'!CA275&lt;&gt;'Info patients (2)'!CA275,"CHECK","")</f>
        <v/>
      </c>
      <c r="CB275" s="276" t="str">
        <f>IF('Info patients (1)'!CB275&lt;&gt;'Info patients (2)'!CB275,"CHECK","")</f>
        <v/>
      </c>
      <c r="CC275" s="276" t="str">
        <f>IF('Info patients (1)'!CC275&lt;&gt;'Info patients (2)'!CC275,"CHECK","")</f>
        <v/>
      </c>
      <c r="CD275" s="276" t="str">
        <f>IF('Info patients (1)'!CD275&lt;&gt;'Info patients (2)'!CD275,"CHECK","")</f>
        <v/>
      </c>
      <c r="CE275" s="276" t="str">
        <f>IF('Info patients (1)'!CE275&lt;&gt;'Info patients (2)'!CE275,"CHECK","")</f>
        <v/>
      </c>
      <c r="CF275" s="276" t="str">
        <f>IF('Info patients (1)'!CF275&lt;&gt;'Info patients (2)'!CF275,"CHECK","")</f>
        <v/>
      </c>
      <c r="CG275" s="276" t="str">
        <f>IF('Info patients (1)'!CG275&lt;&gt;'Info patients (2)'!CG275,"CHECK","")</f>
        <v/>
      </c>
      <c r="CH275" s="276" t="str">
        <f>IF('Info patients (1)'!CH275&lt;&gt;'Info patients (2)'!CH275,"CHECK","")</f>
        <v/>
      </c>
      <c r="CI275" s="276" t="str">
        <f>IF('Info patients (1)'!CI275&lt;&gt;'Info patients (2)'!CI275,"CHECK","")</f>
        <v/>
      </c>
      <c r="CJ275" s="276" t="str">
        <f>IF('Info patients (1)'!CJ275&lt;&gt;'Info patients (2)'!CJ275,"CHECK","")</f>
        <v/>
      </c>
      <c r="CK275" s="276" t="str">
        <f>IF('Info patients (1)'!CK275&lt;&gt;'Info patients (2)'!CK275,"CHECK","")</f>
        <v/>
      </c>
      <c r="CL275" s="276" t="str">
        <f>IF('Info patients (1)'!CL275&lt;&gt;'Info patients (2)'!CL275,"CHECK","")</f>
        <v/>
      </c>
      <c r="CM275" s="276" t="str">
        <f>IF('Info patients (1)'!CM275&lt;&gt;'Info patients (2)'!CM275,"CHECK","")</f>
        <v/>
      </c>
      <c r="CN275" s="276" t="str">
        <f>IF('Info patients (1)'!CN275&lt;&gt;'Info patients (2)'!CN275,"CHECK","")</f>
        <v/>
      </c>
      <c r="CO275" s="276" t="str">
        <f>IF('Info patients (1)'!CO275&lt;&gt;'Info patients (2)'!CO275,"CHECK","")</f>
        <v/>
      </c>
      <c r="CP275" s="276" t="str">
        <f>IF('Info patients (1)'!CP275&lt;&gt;'Info patients (2)'!CP275,"CHECK","")</f>
        <v/>
      </c>
      <c r="CQ275" s="276" t="str">
        <f>IF('Info patients (1)'!CQ275&lt;&gt;'Info patients (2)'!CQ275,"CHECK","")</f>
        <v/>
      </c>
      <c r="CR275" s="276" t="str">
        <f>IF('Info patients (1)'!CR275&lt;&gt;'Info patients (2)'!CR275,"CHECK","")</f>
        <v/>
      </c>
      <c r="CS275" s="276" t="str">
        <f>IF('Info patients (1)'!CS275&lt;&gt;'Info patients (2)'!CS275,"CHECK","")</f>
        <v/>
      </c>
      <c r="CT275" s="276" t="str">
        <f>IF('Info patients (1)'!CT275&lt;&gt;'Info patients (2)'!CT275,"CHECK","")</f>
        <v/>
      </c>
      <c r="CU275" s="276" t="str">
        <f>IF('Info patients (1)'!CU275&lt;&gt;'Info patients (2)'!CU275,"CHECK","")</f>
        <v/>
      </c>
      <c r="CV275" s="276" t="str">
        <f>IF('Info patients (1)'!CV275&lt;&gt;'Info patients (2)'!CV275,"CHECK","")</f>
        <v/>
      </c>
      <c r="CW275" s="276" t="str">
        <f>IF('Info patients (1)'!CW275&lt;&gt;'Info patients (2)'!CW275,"CHECK","")</f>
        <v/>
      </c>
      <c r="CX275" s="276" t="str">
        <f>IF('Info patients (1)'!CX275&lt;&gt;'Info patients (2)'!CX275,"CHECK","")</f>
        <v/>
      </c>
      <c r="CY275" s="276" t="str">
        <f>IF('Info patients (1)'!CY275&lt;&gt;'Info patients (2)'!CY275,"CHECK","")</f>
        <v/>
      </c>
      <c r="CZ275" s="276" t="str">
        <f>IF('Info patients (1)'!CZ275&lt;&gt;'Info patients (2)'!CZ275,"CHECK","")</f>
        <v/>
      </c>
      <c r="DA275" s="276" t="str">
        <f>IF('Info patients (1)'!DA275&lt;&gt;'Info patients (2)'!DA275,"CHECK","")</f>
        <v/>
      </c>
      <c r="DB275" s="276" t="str">
        <f>IF('Info patients (1)'!DB275&lt;&gt;'Info patients (2)'!DB275,"CHECK","")</f>
        <v/>
      </c>
      <c r="DC275" s="276" t="str">
        <f>IF('Info patients (1)'!DC275&lt;&gt;'Info patients (2)'!DC275,"CHECK","")</f>
        <v/>
      </c>
      <c r="DD275" s="276" t="str">
        <f>IF('Info patients (1)'!DD275&lt;&gt;'Info patients (2)'!DD275,"CHECK","")</f>
        <v/>
      </c>
      <c r="DE275" s="276" t="str">
        <f>IF('Info patients (1)'!DE275&lt;&gt;'Info patients (2)'!DE275,"CHECK","")</f>
        <v/>
      </c>
      <c r="DF275" s="276" t="str">
        <f>IF('Info patients (1)'!DF275&lt;&gt;'Info patients (2)'!DF275,"CHECK","")</f>
        <v/>
      </c>
      <c r="DG275" s="276" t="str">
        <f>IF('Info patients (1)'!DG275&lt;&gt;'Info patients (2)'!DG275,"CHECK","")</f>
        <v/>
      </c>
      <c r="DH275" s="276" t="str">
        <f>IF('Info patients (1)'!DH275&lt;&gt;'Info patients (2)'!DH275,"CHECK","")</f>
        <v/>
      </c>
      <c r="DI275" s="276" t="str">
        <f>IF('Info patients (1)'!DI275&lt;&gt;'Info patients (2)'!DI275,"CHECK","")</f>
        <v/>
      </c>
      <c r="DJ275" s="276" t="str">
        <f>IF('Info patients (1)'!DJ275&lt;&gt;'Info patients (2)'!DJ275,"CHECK","")</f>
        <v/>
      </c>
      <c r="DK275" s="276" t="str">
        <f>IF('Info patients (1)'!DK275&lt;&gt;'Info patients (2)'!DK275,"CHECK","")</f>
        <v/>
      </c>
      <c r="DL275" s="276" t="str">
        <f>IF('Info patients (1)'!DL275&lt;&gt;'Info patients (2)'!DL275,"CHECK","")</f>
        <v/>
      </c>
      <c r="DM275" s="276" t="str">
        <f>IF('Info patients (1)'!DM275&lt;&gt;'Info patients (2)'!DM275,"CHECK","")</f>
        <v/>
      </c>
      <c r="DN275" s="276" t="str">
        <f>IF('Info patients (1)'!DN275&lt;&gt;'Info patients (2)'!DN275,"CHECK","")</f>
        <v/>
      </c>
      <c r="DO275" s="276" t="str">
        <f>IF('Info patients (1)'!DO275&lt;&gt;'Info patients (2)'!DO275,"CHECK","")</f>
        <v/>
      </c>
      <c r="DP275" s="276" t="str">
        <f>IF('Info patients (1)'!DP275&lt;&gt;'Info patients (2)'!DP275,"CHECK","")</f>
        <v/>
      </c>
      <c r="DQ275" s="276" t="str">
        <f>IF('Info patients (1)'!DQ275&lt;&gt;'Info patients (2)'!DQ275,"CHECK","")</f>
        <v/>
      </c>
    </row>
    <row r="276" spans="1:121" s="326" customFormat="1" ht="23.25" customHeight="1" x14ac:dyDescent="0.2">
      <c r="A276" s="276" t="str">
        <f>IF('Info patients (1)'!A276&lt;&gt;'Info patients (2)'!A276,"CHECK","")</f>
        <v/>
      </c>
      <c r="B276" s="276" t="str">
        <f>IF('Info patients (1)'!B276&lt;&gt;'Info patients (2)'!B276,"CHECK","")</f>
        <v/>
      </c>
      <c r="C276" s="276" t="str">
        <f>IF('Info patients (1)'!C276&lt;&gt;'Info patients (2)'!C276,"CHECK","")</f>
        <v/>
      </c>
      <c r="D276" s="276" t="str">
        <f>IF('Info patients (1)'!D276&lt;&gt;'Info patients (2)'!D276,"CHECK","")</f>
        <v/>
      </c>
      <c r="E276" s="276" t="str">
        <f>IF('Info patients (1)'!E276&lt;&gt;'Info patients (2)'!E276,"CHECK","")</f>
        <v/>
      </c>
      <c r="F276" s="276" t="str">
        <f>IF('Info patients (1)'!F276&lt;&gt;'Info patients (2)'!F276,"CHECK","")</f>
        <v/>
      </c>
      <c r="G276" s="276" t="str">
        <f>IF('Info patients (1)'!G276&lt;&gt;'Info patients (2)'!G276,"CHECK","")</f>
        <v/>
      </c>
      <c r="H276" s="276" t="str">
        <f>IF('Info patients (1)'!H276&lt;&gt;'Info patients (2)'!H276,"CHECK","")</f>
        <v/>
      </c>
      <c r="I276" s="276" t="str">
        <f>IF('Info patients (1)'!I276&lt;&gt;'Info patients (2)'!I276,"CHECK","")</f>
        <v/>
      </c>
      <c r="J276" s="276" t="str">
        <f>IF('Info patients (1)'!J276&lt;&gt;'Info patients (2)'!J276,"CHECK","")</f>
        <v/>
      </c>
      <c r="K276" s="276" t="str">
        <f>IF('Info patients (1)'!K276&lt;&gt;'Info patients (2)'!K276,"CHECK","")</f>
        <v/>
      </c>
      <c r="L276" s="276" t="str">
        <f>IF('Info patients (1)'!L276&lt;&gt;'Info patients (2)'!L276,"CHECK","")</f>
        <v/>
      </c>
      <c r="M276" s="276" t="str">
        <f>IF('Info patients (1)'!M276&lt;&gt;'Info patients (2)'!M276,"CHECK","")</f>
        <v/>
      </c>
      <c r="N276" s="276" t="str">
        <f>IF('Info patients (1)'!N276&lt;&gt;'Info patients (2)'!N276,"CHECK","")</f>
        <v/>
      </c>
      <c r="O276" s="276" t="str">
        <f>IF('Info patients (1)'!O276&lt;&gt;'Info patients (2)'!O276,"CHECK","")</f>
        <v/>
      </c>
      <c r="P276" s="276" t="str">
        <f>IF('Info patients (1)'!P276&lt;&gt;'Info patients (2)'!P276,"CHECK","")</f>
        <v/>
      </c>
      <c r="Q276" s="276" t="str">
        <f>IF('Info patients (1)'!Q276&lt;&gt;'Info patients (2)'!Q276,"CHECK","")</f>
        <v/>
      </c>
      <c r="R276" s="276" t="str">
        <f>IF('Info patients (1)'!R276&lt;&gt;'Info patients (2)'!R276,"CHECK","")</f>
        <v/>
      </c>
      <c r="S276" s="276" t="str">
        <f>IF('Info patients (1)'!S276&lt;&gt;'Info patients (2)'!S276,"CHECK","")</f>
        <v/>
      </c>
      <c r="T276" s="276" t="str">
        <f>IF('Info patients (1)'!T276&lt;&gt;'Info patients (2)'!T276,"CHECK","")</f>
        <v/>
      </c>
      <c r="U276" s="276" t="str">
        <f>IF('Info patients (1)'!U276&lt;&gt;'Info patients (2)'!U276,"CHECK","")</f>
        <v/>
      </c>
      <c r="V276" s="276" t="str">
        <f>IF('Info patients (1)'!V276&lt;&gt;'Info patients (2)'!V276,"CHECK","")</f>
        <v/>
      </c>
      <c r="W276" s="276" t="str">
        <f>IF('Info patients (1)'!W276&lt;&gt;'Info patients (2)'!W276,"CHECK","")</f>
        <v/>
      </c>
      <c r="X276" s="276" t="str">
        <f>IF('Info patients (1)'!X276&lt;&gt;'Info patients (2)'!X276,"CHECK","")</f>
        <v/>
      </c>
      <c r="Y276" s="276" t="str">
        <f>IF('Info patients (1)'!Y276&lt;&gt;'Info patients (2)'!Y276,"CHECK","")</f>
        <v/>
      </c>
      <c r="Z276" s="276" t="str">
        <f>IF('Info patients (1)'!Z276&lt;&gt;'Info patients (2)'!Z276,"CHECK","")</f>
        <v/>
      </c>
      <c r="AA276" s="276" t="str">
        <f>IF('Info patients (1)'!AA276&lt;&gt;'Info patients (2)'!AA276,"CHECK","")</f>
        <v/>
      </c>
      <c r="AB276" s="276" t="str">
        <f>IF('Info patients (1)'!AB276&lt;&gt;'Info patients (2)'!AB276,"CHECK","")</f>
        <v/>
      </c>
      <c r="AC276" s="276" t="str">
        <f>IF('Info patients (1)'!AC276&lt;&gt;'Info patients (2)'!AC276,"CHECK","")</f>
        <v/>
      </c>
      <c r="AD276" s="276" t="str">
        <f>IF('Info patients (1)'!AD276&lt;&gt;'Info patients (2)'!AD276,"CHECK","")</f>
        <v/>
      </c>
      <c r="AE276" s="276" t="str">
        <f>IF('Info patients (1)'!AE276&lt;&gt;'Info patients (2)'!AE276,"CHECK","")</f>
        <v/>
      </c>
      <c r="AF276" s="276" t="str">
        <f>IF('Info patients (1)'!AF276&lt;&gt;'Info patients (2)'!AF276,"CHECK","")</f>
        <v/>
      </c>
      <c r="AG276" s="276" t="str">
        <f>IF('Info patients (1)'!AG276&lt;&gt;'Info patients (2)'!AG276,"CHECK","")</f>
        <v/>
      </c>
      <c r="AH276" s="276" t="str">
        <f>IF('Info patients (1)'!AH276&lt;&gt;'Info patients (2)'!AH276,"CHECK","")</f>
        <v/>
      </c>
      <c r="AI276" s="276" t="str">
        <f>IF('Info patients (1)'!AI276&lt;&gt;'Info patients (2)'!AI276,"CHECK","")</f>
        <v/>
      </c>
      <c r="AJ276" s="276" t="str">
        <f>IF('Info patients (1)'!AJ276&lt;&gt;'Info patients (2)'!AJ276,"CHECK","")</f>
        <v/>
      </c>
      <c r="AK276" s="276" t="str">
        <f>IF('Info patients (1)'!AK276&lt;&gt;'Info patients (2)'!AK276,"CHECK","")</f>
        <v/>
      </c>
      <c r="AL276" s="276" t="str">
        <f>IF('Info patients (1)'!AL276&lt;&gt;'Info patients (2)'!AL276,"CHECK","")</f>
        <v/>
      </c>
      <c r="AM276" s="276" t="str">
        <f>IF('Info patients (1)'!AM276&lt;&gt;'Info patients (2)'!AM276,"CHECK","")</f>
        <v/>
      </c>
      <c r="AN276" s="276" t="str">
        <f>IF('Info patients (1)'!AN276&lt;&gt;'Info patients (2)'!AN276,"CHECK","")</f>
        <v/>
      </c>
      <c r="AO276" s="276" t="str">
        <f>IF('Info patients (1)'!AO276&lt;&gt;'Info patients (2)'!AO276,"CHECK","")</f>
        <v/>
      </c>
      <c r="AP276" s="276" t="str">
        <f>IF('Info patients (1)'!AP276&lt;&gt;'Info patients (2)'!AP276,"CHECK","")</f>
        <v/>
      </c>
      <c r="AQ276" s="276" t="str">
        <f>IF('Info patients (1)'!AQ276&lt;&gt;'Info patients (2)'!AQ276,"CHECK","")</f>
        <v/>
      </c>
      <c r="AR276" s="276" t="str">
        <f>IF('Info patients (1)'!AR276&lt;&gt;'Info patients (2)'!AR276,"CHECK","")</f>
        <v/>
      </c>
      <c r="AS276" s="276" t="str">
        <f>IF('Info patients (1)'!AS276&lt;&gt;'Info patients (2)'!AS276,"CHECK","")</f>
        <v/>
      </c>
      <c r="AT276" s="276" t="str">
        <f>IF('Info patients (1)'!AT276&lt;&gt;'Info patients (2)'!AT276,"CHECK","")</f>
        <v/>
      </c>
      <c r="AU276" s="276" t="str">
        <f>IF('Info patients (1)'!AU276&lt;&gt;'Info patients (2)'!AU276,"CHECK","")</f>
        <v/>
      </c>
      <c r="AV276" s="276" t="str">
        <f>IF('Info patients (1)'!AV276&lt;&gt;'Info patients (2)'!AV276,"CHECK","")</f>
        <v/>
      </c>
      <c r="AW276" s="276" t="str">
        <f>IF('Info patients (1)'!AW276&lt;&gt;'Info patients (2)'!AW276,"CHECK","")</f>
        <v/>
      </c>
      <c r="AX276" s="276" t="str">
        <f>IF('Info patients (1)'!AX276&lt;&gt;'Info patients (2)'!AX276,"CHECK","")</f>
        <v/>
      </c>
      <c r="AY276" s="276" t="str">
        <f>IF('Info patients (1)'!AY276&lt;&gt;'Info patients (2)'!AY276,"CHECK","")</f>
        <v/>
      </c>
      <c r="AZ276" s="276" t="str">
        <f>IF('Info patients (1)'!AZ276&lt;&gt;'Info patients (2)'!AZ276,"CHECK","")</f>
        <v/>
      </c>
      <c r="BA276" s="276" t="str">
        <f>IF('Info patients (1)'!BA276&lt;&gt;'Info patients (2)'!BA276,"CHECK","")</f>
        <v/>
      </c>
      <c r="BB276" s="276" t="str">
        <f>IF('Info patients (1)'!BB276&lt;&gt;'Info patients (2)'!BB276,"CHECK","")</f>
        <v/>
      </c>
      <c r="BC276" s="276" t="str">
        <f>IF('Info patients (1)'!BC276&lt;&gt;'Info patients (2)'!BC276,"CHECK","")</f>
        <v/>
      </c>
      <c r="BD276" s="276" t="str">
        <f>IF('Info patients (1)'!BD276&lt;&gt;'Info patients (2)'!BD276,"CHECK","")</f>
        <v/>
      </c>
      <c r="BE276" s="276" t="str">
        <f>IF('Info patients (1)'!BE276&lt;&gt;'Info patients (2)'!BE276,"CHECK","")</f>
        <v/>
      </c>
      <c r="BF276" s="276" t="str">
        <f>IF('Info patients (1)'!BF276&lt;&gt;'Info patients (2)'!BF276,"CHECK","")</f>
        <v/>
      </c>
      <c r="BG276" s="276" t="str">
        <f>IF('Info patients (1)'!BG276&lt;&gt;'Info patients (2)'!BG276,"CHECK","")</f>
        <v/>
      </c>
      <c r="BH276" s="276" t="str">
        <f>IF('Info patients (1)'!BH276&lt;&gt;'Info patients (2)'!BH276,"CHECK","")</f>
        <v/>
      </c>
      <c r="BI276" s="276" t="str">
        <f>IF('Info patients (1)'!BI276&lt;&gt;'Info patients (2)'!BI276,"CHECK","")</f>
        <v/>
      </c>
      <c r="BJ276" s="276" t="str">
        <f>IF('Info patients (1)'!BJ276&lt;&gt;'Info patients (2)'!BJ276,"CHECK","")</f>
        <v/>
      </c>
      <c r="BK276" s="276" t="str">
        <f>IF('Info patients (1)'!BK276&lt;&gt;'Info patients (2)'!BK276,"CHECK","")</f>
        <v/>
      </c>
      <c r="BL276" s="276" t="str">
        <f>IF('Info patients (1)'!BL276&lt;&gt;'Info patients (2)'!BL276,"CHECK","")</f>
        <v/>
      </c>
      <c r="BM276" s="276" t="str">
        <f>IF('Info patients (1)'!BM276&lt;&gt;'Info patients (2)'!BM276,"CHECK","")</f>
        <v/>
      </c>
      <c r="BN276" s="276" t="str">
        <f>IF('Info patients (1)'!BN276&lt;&gt;'Info patients (2)'!BN276,"CHECK","")</f>
        <v/>
      </c>
      <c r="BO276" s="276" t="str">
        <f>IF('Info patients (1)'!BO276&lt;&gt;'Info patients (2)'!BO276,"CHECK","")</f>
        <v/>
      </c>
      <c r="BP276" s="276" t="str">
        <f>IF('Info patients (1)'!BP276&lt;&gt;'Info patients (2)'!BP276,"CHECK","")</f>
        <v/>
      </c>
      <c r="BQ276" s="276" t="str">
        <f>IF('Info patients (1)'!BQ276&lt;&gt;'Info patients (2)'!BQ276,"CHECK","")</f>
        <v/>
      </c>
      <c r="BR276" s="276" t="str">
        <f>IF('Info patients (1)'!BR276&lt;&gt;'Info patients (2)'!BR276,"CHECK","")</f>
        <v/>
      </c>
      <c r="BS276" s="276" t="str">
        <f>IF('Info patients (1)'!BS276&lt;&gt;'Info patients (2)'!BS276,"CHECK","")</f>
        <v/>
      </c>
      <c r="BT276" s="276" t="str">
        <f>IF('Info patients (1)'!BT276&lt;&gt;'Info patients (2)'!BT276,"CHECK","")</f>
        <v/>
      </c>
      <c r="BU276" s="276" t="str">
        <f>IF('Info patients (1)'!BU276&lt;&gt;'Info patients (2)'!BU276,"CHECK","")</f>
        <v/>
      </c>
      <c r="BV276" s="276" t="str">
        <f>IF('Info patients (1)'!BV276&lt;&gt;'Info patients (2)'!BV276,"CHECK","")</f>
        <v/>
      </c>
      <c r="BW276" s="276" t="str">
        <f>IF('Info patients (1)'!BW276&lt;&gt;'Info patients (2)'!BW276,"CHECK","")</f>
        <v/>
      </c>
      <c r="BX276" s="276" t="str">
        <f>IF('Info patients (1)'!BX276&lt;&gt;'Info patients (2)'!BX276,"CHECK","")</f>
        <v/>
      </c>
      <c r="BY276" s="276" t="str">
        <f>IF('Info patients (1)'!BY276&lt;&gt;'Info patients (2)'!BY276,"CHECK","")</f>
        <v/>
      </c>
      <c r="BZ276" s="276" t="str">
        <f>IF('Info patients (1)'!BZ276&lt;&gt;'Info patients (2)'!BZ276,"CHECK","")</f>
        <v/>
      </c>
      <c r="CA276" s="276" t="str">
        <f>IF('Info patients (1)'!CA276&lt;&gt;'Info patients (2)'!CA276,"CHECK","")</f>
        <v/>
      </c>
      <c r="CB276" s="276" t="str">
        <f>IF('Info patients (1)'!CB276&lt;&gt;'Info patients (2)'!CB276,"CHECK","")</f>
        <v/>
      </c>
      <c r="CC276" s="276" t="str">
        <f>IF('Info patients (1)'!CC276&lt;&gt;'Info patients (2)'!CC276,"CHECK","")</f>
        <v/>
      </c>
      <c r="CD276" s="276" t="str">
        <f>IF('Info patients (1)'!CD276&lt;&gt;'Info patients (2)'!CD276,"CHECK","")</f>
        <v/>
      </c>
      <c r="CE276" s="276" t="str">
        <f>IF('Info patients (1)'!CE276&lt;&gt;'Info patients (2)'!CE276,"CHECK","")</f>
        <v/>
      </c>
      <c r="CF276" s="276" t="str">
        <f>IF('Info patients (1)'!CF276&lt;&gt;'Info patients (2)'!CF276,"CHECK","")</f>
        <v/>
      </c>
      <c r="CG276" s="276" t="str">
        <f>IF('Info patients (1)'!CG276&lt;&gt;'Info patients (2)'!CG276,"CHECK","")</f>
        <v/>
      </c>
      <c r="CH276" s="276" t="str">
        <f>IF('Info patients (1)'!CH276&lt;&gt;'Info patients (2)'!CH276,"CHECK","")</f>
        <v/>
      </c>
      <c r="CI276" s="276" t="str">
        <f>IF('Info patients (1)'!CI276&lt;&gt;'Info patients (2)'!CI276,"CHECK","")</f>
        <v/>
      </c>
      <c r="CJ276" s="276" t="str">
        <f>IF('Info patients (1)'!CJ276&lt;&gt;'Info patients (2)'!CJ276,"CHECK","")</f>
        <v/>
      </c>
      <c r="CK276" s="276" t="str">
        <f>IF('Info patients (1)'!CK276&lt;&gt;'Info patients (2)'!CK276,"CHECK","")</f>
        <v/>
      </c>
      <c r="CL276" s="276" t="str">
        <f>IF('Info patients (1)'!CL276&lt;&gt;'Info patients (2)'!CL276,"CHECK","")</f>
        <v/>
      </c>
      <c r="CM276" s="276" t="str">
        <f>IF('Info patients (1)'!CM276&lt;&gt;'Info patients (2)'!CM276,"CHECK","")</f>
        <v/>
      </c>
      <c r="CN276" s="276" t="str">
        <f>IF('Info patients (1)'!CN276&lt;&gt;'Info patients (2)'!CN276,"CHECK","")</f>
        <v/>
      </c>
      <c r="CO276" s="276" t="str">
        <f>IF('Info patients (1)'!CO276&lt;&gt;'Info patients (2)'!CO276,"CHECK","")</f>
        <v/>
      </c>
      <c r="CP276" s="276" t="str">
        <f>IF('Info patients (1)'!CP276&lt;&gt;'Info patients (2)'!CP276,"CHECK","")</f>
        <v/>
      </c>
      <c r="CQ276" s="276" t="str">
        <f>IF('Info patients (1)'!CQ276&lt;&gt;'Info patients (2)'!CQ276,"CHECK","")</f>
        <v/>
      </c>
      <c r="CR276" s="276" t="str">
        <f>IF('Info patients (1)'!CR276&lt;&gt;'Info patients (2)'!CR276,"CHECK","")</f>
        <v/>
      </c>
      <c r="CS276" s="276" t="str">
        <f>IF('Info patients (1)'!CS276&lt;&gt;'Info patients (2)'!CS276,"CHECK","")</f>
        <v/>
      </c>
      <c r="CT276" s="276" t="str">
        <f>IF('Info patients (1)'!CT276&lt;&gt;'Info patients (2)'!CT276,"CHECK","")</f>
        <v/>
      </c>
      <c r="CU276" s="276" t="str">
        <f>IF('Info patients (1)'!CU276&lt;&gt;'Info patients (2)'!CU276,"CHECK","")</f>
        <v/>
      </c>
      <c r="CV276" s="276" t="str">
        <f>IF('Info patients (1)'!CV276&lt;&gt;'Info patients (2)'!CV276,"CHECK","")</f>
        <v/>
      </c>
      <c r="CW276" s="276" t="str">
        <f>IF('Info patients (1)'!CW276&lt;&gt;'Info patients (2)'!CW276,"CHECK","")</f>
        <v/>
      </c>
      <c r="CX276" s="276" t="str">
        <f>IF('Info patients (1)'!CX276&lt;&gt;'Info patients (2)'!CX276,"CHECK","")</f>
        <v/>
      </c>
      <c r="CY276" s="276" t="str">
        <f>IF('Info patients (1)'!CY276&lt;&gt;'Info patients (2)'!CY276,"CHECK","")</f>
        <v/>
      </c>
      <c r="CZ276" s="276" t="str">
        <f>IF('Info patients (1)'!CZ276&lt;&gt;'Info patients (2)'!CZ276,"CHECK","")</f>
        <v/>
      </c>
      <c r="DA276" s="276" t="str">
        <f>IF('Info patients (1)'!DA276&lt;&gt;'Info patients (2)'!DA276,"CHECK","")</f>
        <v/>
      </c>
      <c r="DB276" s="276" t="str">
        <f>IF('Info patients (1)'!DB276&lt;&gt;'Info patients (2)'!DB276,"CHECK","")</f>
        <v/>
      </c>
      <c r="DC276" s="276" t="str">
        <f>IF('Info patients (1)'!DC276&lt;&gt;'Info patients (2)'!DC276,"CHECK","")</f>
        <v/>
      </c>
      <c r="DD276" s="276" t="str">
        <f>IF('Info patients (1)'!DD276&lt;&gt;'Info patients (2)'!DD276,"CHECK","")</f>
        <v/>
      </c>
      <c r="DE276" s="276" t="str">
        <f>IF('Info patients (1)'!DE276&lt;&gt;'Info patients (2)'!DE276,"CHECK","")</f>
        <v/>
      </c>
      <c r="DF276" s="276" t="str">
        <f>IF('Info patients (1)'!DF276&lt;&gt;'Info patients (2)'!DF276,"CHECK","")</f>
        <v/>
      </c>
      <c r="DG276" s="276" t="str">
        <f>IF('Info patients (1)'!DG276&lt;&gt;'Info patients (2)'!DG276,"CHECK","")</f>
        <v/>
      </c>
      <c r="DH276" s="276" t="str">
        <f>IF('Info patients (1)'!DH276&lt;&gt;'Info patients (2)'!DH276,"CHECK","")</f>
        <v/>
      </c>
      <c r="DI276" s="276" t="str">
        <f>IF('Info patients (1)'!DI276&lt;&gt;'Info patients (2)'!DI276,"CHECK","")</f>
        <v/>
      </c>
      <c r="DJ276" s="276" t="str">
        <f>IF('Info patients (1)'!DJ276&lt;&gt;'Info patients (2)'!DJ276,"CHECK","")</f>
        <v/>
      </c>
      <c r="DK276" s="276" t="str">
        <f>IF('Info patients (1)'!DK276&lt;&gt;'Info patients (2)'!DK276,"CHECK","")</f>
        <v/>
      </c>
      <c r="DL276" s="276" t="str">
        <f>IF('Info patients (1)'!DL276&lt;&gt;'Info patients (2)'!DL276,"CHECK","")</f>
        <v/>
      </c>
      <c r="DM276" s="276" t="str">
        <f>IF('Info patients (1)'!DM276&lt;&gt;'Info patients (2)'!DM276,"CHECK","")</f>
        <v/>
      </c>
      <c r="DN276" s="276" t="str">
        <f>IF('Info patients (1)'!DN276&lt;&gt;'Info patients (2)'!DN276,"CHECK","")</f>
        <v/>
      </c>
      <c r="DO276" s="276" t="str">
        <f>IF('Info patients (1)'!DO276&lt;&gt;'Info patients (2)'!DO276,"CHECK","")</f>
        <v/>
      </c>
      <c r="DP276" s="276" t="str">
        <f>IF('Info patients (1)'!DP276&lt;&gt;'Info patients (2)'!DP276,"CHECK","")</f>
        <v/>
      </c>
      <c r="DQ276" s="276" t="str">
        <f>IF('Info patients (1)'!DQ276&lt;&gt;'Info patients (2)'!DQ276,"CHECK","")</f>
        <v/>
      </c>
    </row>
    <row r="277" spans="1:121" s="326" customFormat="1" ht="23.25" customHeight="1" x14ac:dyDescent="0.2">
      <c r="A277" s="276" t="str">
        <f>IF('Info patients (1)'!A277&lt;&gt;'Info patients (2)'!A277,"CHECK","")</f>
        <v/>
      </c>
      <c r="B277" s="276" t="str">
        <f>IF('Info patients (1)'!B277&lt;&gt;'Info patients (2)'!B277,"CHECK","")</f>
        <v/>
      </c>
      <c r="C277" s="276" t="str">
        <f>IF('Info patients (1)'!C277&lt;&gt;'Info patients (2)'!C277,"CHECK","")</f>
        <v/>
      </c>
      <c r="D277" s="276" t="str">
        <f>IF('Info patients (1)'!D277&lt;&gt;'Info patients (2)'!D277,"CHECK","")</f>
        <v/>
      </c>
      <c r="E277" s="276" t="str">
        <f>IF('Info patients (1)'!E277&lt;&gt;'Info patients (2)'!E277,"CHECK","")</f>
        <v/>
      </c>
      <c r="F277" s="276" t="str">
        <f>IF('Info patients (1)'!F277&lt;&gt;'Info patients (2)'!F277,"CHECK","")</f>
        <v/>
      </c>
      <c r="G277" s="276" t="str">
        <f>IF('Info patients (1)'!G277&lt;&gt;'Info patients (2)'!G277,"CHECK","")</f>
        <v/>
      </c>
      <c r="H277" s="276" t="str">
        <f>IF('Info patients (1)'!H277&lt;&gt;'Info patients (2)'!H277,"CHECK","")</f>
        <v/>
      </c>
      <c r="I277" s="276" t="str">
        <f>IF('Info patients (1)'!I277&lt;&gt;'Info patients (2)'!I277,"CHECK","")</f>
        <v/>
      </c>
      <c r="J277" s="276" t="str">
        <f>IF('Info patients (1)'!J277&lt;&gt;'Info patients (2)'!J277,"CHECK","")</f>
        <v/>
      </c>
      <c r="K277" s="276" t="str">
        <f>IF('Info patients (1)'!K277&lt;&gt;'Info patients (2)'!K277,"CHECK","")</f>
        <v/>
      </c>
      <c r="L277" s="276" t="str">
        <f>IF('Info patients (1)'!L277&lt;&gt;'Info patients (2)'!L277,"CHECK","")</f>
        <v/>
      </c>
      <c r="M277" s="276" t="str">
        <f>IF('Info patients (1)'!M277&lt;&gt;'Info patients (2)'!M277,"CHECK","")</f>
        <v/>
      </c>
      <c r="N277" s="276" t="str">
        <f>IF('Info patients (1)'!N277&lt;&gt;'Info patients (2)'!N277,"CHECK","")</f>
        <v/>
      </c>
      <c r="O277" s="276" t="str">
        <f>IF('Info patients (1)'!O277&lt;&gt;'Info patients (2)'!O277,"CHECK","")</f>
        <v/>
      </c>
      <c r="P277" s="276" t="str">
        <f>IF('Info patients (1)'!P277&lt;&gt;'Info patients (2)'!P277,"CHECK","")</f>
        <v/>
      </c>
      <c r="Q277" s="276" t="str">
        <f>IF('Info patients (1)'!Q277&lt;&gt;'Info patients (2)'!Q277,"CHECK","")</f>
        <v/>
      </c>
      <c r="R277" s="276" t="str">
        <f>IF('Info patients (1)'!R277&lt;&gt;'Info patients (2)'!R277,"CHECK","")</f>
        <v/>
      </c>
      <c r="S277" s="276" t="str">
        <f>IF('Info patients (1)'!S277&lt;&gt;'Info patients (2)'!S277,"CHECK","")</f>
        <v/>
      </c>
      <c r="T277" s="276" t="str">
        <f>IF('Info patients (1)'!T277&lt;&gt;'Info patients (2)'!T277,"CHECK","")</f>
        <v/>
      </c>
      <c r="U277" s="276" t="str">
        <f>IF('Info patients (1)'!U277&lt;&gt;'Info patients (2)'!U277,"CHECK","")</f>
        <v/>
      </c>
      <c r="V277" s="276" t="str">
        <f>IF('Info patients (1)'!V277&lt;&gt;'Info patients (2)'!V277,"CHECK","")</f>
        <v/>
      </c>
      <c r="W277" s="276" t="str">
        <f>IF('Info patients (1)'!W277&lt;&gt;'Info patients (2)'!W277,"CHECK","")</f>
        <v/>
      </c>
      <c r="X277" s="276" t="str">
        <f>IF('Info patients (1)'!X277&lt;&gt;'Info patients (2)'!X277,"CHECK","")</f>
        <v/>
      </c>
      <c r="Y277" s="276" t="str">
        <f>IF('Info patients (1)'!Y277&lt;&gt;'Info patients (2)'!Y277,"CHECK","")</f>
        <v/>
      </c>
      <c r="Z277" s="276" t="str">
        <f>IF('Info patients (1)'!Z277&lt;&gt;'Info patients (2)'!Z277,"CHECK","")</f>
        <v/>
      </c>
      <c r="AA277" s="276" t="str">
        <f>IF('Info patients (1)'!AA277&lt;&gt;'Info patients (2)'!AA277,"CHECK","")</f>
        <v/>
      </c>
      <c r="AB277" s="276" t="str">
        <f>IF('Info patients (1)'!AB277&lt;&gt;'Info patients (2)'!AB277,"CHECK","")</f>
        <v/>
      </c>
      <c r="AC277" s="276" t="str">
        <f>IF('Info patients (1)'!AC277&lt;&gt;'Info patients (2)'!AC277,"CHECK","")</f>
        <v/>
      </c>
      <c r="AD277" s="276" t="str">
        <f>IF('Info patients (1)'!AD277&lt;&gt;'Info patients (2)'!AD277,"CHECK","")</f>
        <v/>
      </c>
      <c r="AE277" s="276" t="str">
        <f>IF('Info patients (1)'!AE277&lt;&gt;'Info patients (2)'!AE277,"CHECK","")</f>
        <v/>
      </c>
      <c r="AF277" s="276" t="str">
        <f>IF('Info patients (1)'!AF277&lt;&gt;'Info patients (2)'!AF277,"CHECK","")</f>
        <v/>
      </c>
      <c r="AG277" s="276" t="str">
        <f>IF('Info patients (1)'!AG277&lt;&gt;'Info patients (2)'!AG277,"CHECK","")</f>
        <v/>
      </c>
      <c r="AH277" s="276" t="str">
        <f>IF('Info patients (1)'!AH277&lt;&gt;'Info patients (2)'!AH277,"CHECK","")</f>
        <v/>
      </c>
      <c r="AI277" s="276" t="str">
        <f>IF('Info patients (1)'!AI277&lt;&gt;'Info patients (2)'!AI277,"CHECK","")</f>
        <v/>
      </c>
      <c r="AJ277" s="276" t="str">
        <f>IF('Info patients (1)'!AJ277&lt;&gt;'Info patients (2)'!AJ277,"CHECK","")</f>
        <v/>
      </c>
      <c r="AK277" s="276" t="str">
        <f>IF('Info patients (1)'!AK277&lt;&gt;'Info patients (2)'!AK277,"CHECK","")</f>
        <v/>
      </c>
      <c r="AL277" s="276" t="str">
        <f>IF('Info patients (1)'!AL277&lt;&gt;'Info patients (2)'!AL277,"CHECK","")</f>
        <v/>
      </c>
      <c r="AM277" s="276" t="str">
        <f>IF('Info patients (1)'!AM277&lt;&gt;'Info patients (2)'!AM277,"CHECK","")</f>
        <v/>
      </c>
      <c r="AN277" s="276" t="str">
        <f>IF('Info patients (1)'!AN277&lt;&gt;'Info patients (2)'!AN277,"CHECK","")</f>
        <v/>
      </c>
      <c r="AO277" s="276" t="str">
        <f>IF('Info patients (1)'!AO277&lt;&gt;'Info patients (2)'!AO277,"CHECK","")</f>
        <v/>
      </c>
      <c r="AP277" s="276" t="str">
        <f>IF('Info patients (1)'!AP277&lt;&gt;'Info patients (2)'!AP277,"CHECK","")</f>
        <v/>
      </c>
      <c r="AQ277" s="276" t="str">
        <f>IF('Info patients (1)'!AQ277&lt;&gt;'Info patients (2)'!AQ277,"CHECK","")</f>
        <v/>
      </c>
      <c r="AR277" s="276" t="str">
        <f>IF('Info patients (1)'!AR277&lt;&gt;'Info patients (2)'!AR277,"CHECK","")</f>
        <v/>
      </c>
      <c r="AS277" s="276" t="str">
        <f>IF('Info patients (1)'!AS277&lt;&gt;'Info patients (2)'!AS277,"CHECK","")</f>
        <v/>
      </c>
      <c r="AT277" s="276" t="str">
        <f>IF('Info patients (1)'!AT277&lt;&gt;'Info patients (2)'!AT277,"CHECK","")</f>
        <v/>
      </c>
      <c r="AU277" s="276" t="str">
        <f>IF('Info patients (1)'!AU277&lt;&gt;'Info patients (2)'!AU277,"CHECK","")</f>
        <v/>
      </c>
      <c r="AV277" s="276" t="str">
        <f>IF('Info patients (1)'!AV277&lt;&gt;'Info patients (2)'!AV277,"CHECK","")</f>
        <v/>
      </c>
      <c r="AW277" s="276" t="str">
        <f>IF('Info patients (1)'!AW277&lt;&gt;'Info patients (2)'!AW277,"CHECK","")</f>
        <v/>
      </c>
      <c r="AX277" s="276" t="str">
        <f>IF('Info patients (1)'!AX277&lt;&gt;'Info patients (2)'!AX277,"CHECK","")</f>
        <v/>
      </c>
      <c r="AY277" s="276" t="str">
        <f>IF('Info patients (1)'!AY277&lt;&gt;'Info patients (2)'!AY277,"CHECK","")</f>
        <v/>
      </c>
      <c r="AZ277" s="276" t="str">
        <f>IF('Info patients (1)'!AZ277&lt;&gt;'Info patients (2)'!AZ277,"CHECK","")</f>
        <v/>
      </c>
      <c r="BA277" s="276" t="str">
        <f>IF('Info patients (1)'!BA277&lt;&gt;'Info patients (2)'!BA277,"CHECK","")</f>
        <v/>
      </c>
      <c r="BB277" s="276" t="str">
        <f>IF('Info patients (1)'!BB277&lt;&gt;'Info patients (2)'!BB277,"CHECK","")</f>
        <v/>
      </c>
      <c r="BC277" s="276" t="str">
        <f>IF('Info patients (1)'!BC277&lt;&gt;'Info patients (2)'!BC277,"CHECK","")</f>
        <v/>
      </c>
      <c r="BD277" s="276" t="str">
        <f>IF('Info patients (1)'!BD277&lt;&gt;'Info patients (2)'!BD277,"CHECK","")</f>
        <v/>
      </c>
      <c r="BE277" s="276" t="str">
        <f>IF('Info patients (1)'!BE277&lt;&gt;'Info patients (2)'!BE277,"CHECK","")</f>
        <v/>
      </c>
      <c r="BF277" s="276" t="str">
        <f>IF('Info patients (1)'!BF277&lt;&gt;'Info patients (2)'!BF277,"CHECK","")</f>
        <v/>
      </c>
      <c r="BG277" s="276" t="str">
        <f>IF('Info patients (1)'!BG277&lt;&gt;'Info patients (2)'!BG277,"CHECK","")</f>
        <v/>
      </c>
      <c r="BH277" s="276" t="str">
        <f>IF('Info patients (1)'!BH277&lt;&gt;'Info patients (2)'!BH277,"CHECK","")</f>
        <v/>
      </c>
      <c r="BI277" s="276" t="str">
        <f>IF('Info patients (1)'!BI277&lt;&gt;'Info patients (2)'!BI277,"CHECK","")</f>
        <v/>
      </c>
      <c r="BJ277" s="276" t="str">
        <f>IF('Info patients (1)'!BJ277&lt;&gt;'Info patients (2)'!BJ277,"CHECK","")</f>
        <v/>
      </c>
      <c r="BK277" s="276" t="str">
        <f>IF('Info patients (1)'!BK277&lt;&gt;'Info patients (2)'!BK277,"CHECK","")</f>
        <v/>
      </c>
      <c r="BL277" s="276" t="str">
        <f>IF('Info patients (1)'!BL277&lt;&gt;'Info patients (2)'!BL277,"CHECK","")</f>
        <v/>
      </c>
      <c r="BM277" s="276" t="str">
        <f>IF('Info patients (1)'!BM277&lt;&gt;'Info patients (2)'!BM277,"CHECK","")</f>
        <v/>
      </c>
      <c r="BN277" s="276" t="str">
        <f>IF('Info patients (1)'!BN277&lt;&gt;'Info patients (2)'!BN277,"CHECK","")</f>
        <v/>
      </c>
      <c r="BO277" s="276" t="str">
        <f>IF('Info patients (1)'!BO277&lt;&gt;'Info patients (2)'!BO277,"CHECK","")</f>
        <v/>
      </c>
      <c r="BP277" s="276" t="str">
        <f>IF('Info patients (1)'!BP277&lt;&gt;'Info patients (2)'!BP277,"CHECK","")</f>
        <v/>
      </c>
      <c r="BQ277" s="276" t="str">
        <f>IF('Info patients (1)'!BQ277&lt;&gt;'Info patients (2)'!BQ277,"CHECK","")</f>
        <v/>
      </c>
      <c r="BR277" s="276" t="str">
        <f>IF('Info patients (1)'!BR277&lt;&gt;'Info patients (2)'!BR277,"CHECK","")</f>
        <v/>
      </c>
      <c r="BS277" s="276" t="str">
        <f>IF('Info patients (1)'!BS277&lt;&gt;'Info patients (2)'!BS277,"CHECK","")</f>
        <v/>
      </c>
      <c r="BT277" s="276" t="str">
        <f>IF('Info patients (1)'!BT277&lt;&gt;'Info patients (2)'!BT277,"CHECK","")</f>
        <v/>
      </c>
      <c r="BU277" s="276" t="str">
        <f>IF('Info patients (1)'!BU277&lt;&gt;'Info patients (2)'!BU277,"CHECK","")</f>
        <v/>
      </c>
      <c r="BV277" s="276" t="str">
        <f>IF('Info patients (1)'!BV277&lt;&gt;'Info patients (2)'!BV277,"CHECK","")</f>
        <v/>
      </c>
      <c r="BW277" s="276" t="str">
        <f>IF('Info patients (1)'!BW277&lt;&gt;'Info patients (2)'!BW277,"CHECK","")</f>
        <v/>
      </c>
      <c r="BX277" s="276" t="str">
        <f>IF('Info patients (1)'!BX277&lt;&gt;'Info patients (2)'!BX277,"CHECK","")</f>
        <v/>
      </c>
      <c r="BY277" s="276" t="str">
        <f>IF('Info patients (1)'!BY277&lt;&gt;'Info patients (2)'!BY277,"CHECK","")</f>
        <v/>
      </c>
      <c r="BZ277" s="276" t="str">
        <f>IF('Info patients (1)'!BZ277&lt;&gt;'Info patients (2)'!BZ277,"CHECK","")</f>
        <v/>
      </c>
      <c r="CA277" s="276" t="str">
        <f>IF('Info patients (1)'!CA277&lt;&gt;'Info patients (2)'!CA277,"CHECK","")</f>
        <v/>
      </c>
      <c r="CB277" s="276" t="str">
        <f>IF('Info patients (1)'!CB277&lt;&gt;'Info patients (2)'!CB277,"CHECK","")</f>
        <v/>
      </c>
      <c r="CC277" s="276" t="str">
        <f>IF('Info patients (1)'!CC277&lt;&gt;'Info patients (2)'!CC277,"CHECK","")</f>
        <v/>
      </c>
      <c r="CD277" s="276" t="str">
        <f>IF('Info patients (1)'!CD277&lt;&gt;'Info patients (2)'!CD277,"CHECK","")</f>
        <v/>
      </c>
      <c r="CE277" s="276" t="str">
        <f>IF('Info patients (1)'!CE277&lt;&gt;'Info patients (2)'!CE277,"CHECK","")</f>
        <v/>
      </c>
      <c r="CF277" s="276" t="str">
        <f>IF('Info patients (1)'!CF277&lt;&gt;'Info patients (2)'!CF277,"CHECK","")</f>
        <v/>
      </c>
      <c r="CG277" s="276" t="str">
        <f>IF('Info patients (1)'!CG277&lt;&gt;'Info patients (2)'!CG277,"CHECK","")</f>
        <v/>
      </c>
      <c r="CH277" s="276" t="str">
        <f>IF('Info patients (1)'!CH277&lt;&gt;'Info patients (2)'!CH277,"CHECK","")</f>
        <v/>
      </c>
      <c r="CI277" s="276" t="str">
        <f>IF('Info patients (1)'!CI277&lt;&gt;'Info patients (2)'!CI277,"CHECK","")</f>
        <v/>
      </c>
      <c r="CJ277" s="276" t="str">
        <f>IF('Info patients (1)'!CJ277&lt;&gt;'Info patients (2)'!CJ277,"CHECK","")</f>
        <v/>
      </c>
      <c r="CK277" s="276" t="str">
        <f>IF('Info patients (1)'!CK277&lt;&gt;'Info patients (2)'!CK277,"CHECK","")</f>
        <v/>
      </c>
      <c r="CL277" s="276" t="str">
        <f>IF('Info patients (1)'!CL277&lt;&gt;'Info patients (2)'!CL277,"CHECK","")</f>
        <v/>
      </c>
      <c r="CM277" s="276" t="str">
        <f>IF('Info patients (1)'!CM277&lt;&gt;'Info patients (2)'!CM277,"CHECK","")</f>
        <v/>
      </c>
      <c r="CN277" s="276" t="str">
        <f>IF('Info patients (1)'!CN277&lt;&gt;'Info patients (2)'!CN277,"CHECK","")</f>
        <v/>
      </c>
      <c r="CO277" s="276" t="str">
        <f>IF('Info patients (1)'!CO277&lt;&gt;'Info patients (2)'!CO277,"CHECK","")</f>
        <v/>
      </c>
      <c r="CP277" s="276" t="str">
        <f>IF('Info patients (1)'!CP277&lt;&gt;'Info patients (2)'!CP277,"CHECK","")</f>
        <v/>
      </c>
      <c r="CQ277" s="276" t="str">
        <f>IF('Info patients (1)'!CQ277&lt;&gt;'Info patients (2)'!CQ277,"CHECK","")</f>
        <v/>
      </c>
      <c r="CR277" s="276" t="str">
        <f>IF('Info patients (1)'!CR277&lt;&gt;'Info patients (2)'!CR277,"CHECK","")</f>
        <v/>
      </c>
      <c r="CS277" s="276" t="str">
        <f>IF('Info patients (1)'!CS277&lt;&gt;'Info patients (2)'!CS277,"CHECK","")</f>
        <v/>
      </c>
      <c r="CT277" s="276" t="str">
        <f>IF('Info patients (1)'!CT277&lt;&gt;'Info patients (2)'!CT277,"CHECK","")</f>
        <v/>
      </c>
      <c r="CU277" s="276" t="str">
        <f>IF('Info patients (1)'!CU277&lt;&gt;'Info patients (2)'!CU277,"CHECK","")</f>
        <v/>
      </c>
      <c r="CV277" s="276" t="str">
        <f>IF('Info patients (1)'!CV277&lt;&gt;'Info patients (2)'!CV277,"CHECK","")</f>
        <v/>
      </c>
      <c r="CW277" s="276" t="str">
        <f>IF('Info patients (1)'!CW277&lt;&gt;'Info patients (2)'!CW277,"CHECK","")</f>
        <v/>
      </c>
      <c r="CX277" s="276" t="str">
        <f>IF('Info patients (1)'!CX277&lt;&gt;'Info patients (2)'!CX277,"CHECK","")</f>
        <v/>
      </c>
      <c r="CY277" s="276" t="str">
        <f>IF('Info patients (1)'!CY277&lt;&gt;'Info patients (2)'!CY277,"CHECK","")</f>
        <v/>
      </c>
      <c r="CZ277" s="276" t="str">
        <f>IF('Info patients (1)'!CZ277&lt;&gt;'Info patients (2)'!CZ277,"CHECK","")</f>
        <v/>
      </c>
      <c r="DA277" s="276" t="str">
        <f>IF('Info patients (1)'!DA277&lt;&gt;'Info patients (2)'!DA277,"CHECK","")</f>
        <v/>
      </c>
      <c r="DB277" s="276" t="str">
        <f>IF('Info patients (1)'!DB277&lt;&gt;'Info patients (2)'!DB277,"CHECK","")</f>
        <v/>
      </c>
      <c r="DC277" s="276" t="str">
        <f>IF('Info patients (1)'!DC277&lt;&gt;'Info patients (2)'!DC277,"CHECK","")</f>
        <v/>
      </c>
      <c r="DD277" s="276" t="str">
        <f>IF('Info patients (1)'!DD277&lt;&gt;'Info patients (2)'!DD277,"CHECK","")</f>
        <v/>
      </c>
      <c r="DE277" s="276" t="str">
        <f>IF('Info patients (1)'!DE277&lt;&gt;'Info patients (2)'!DE277,"CHECK","")</f>
        <v/>
      </c>
      <c r="DF277" s="276" t="str">
        <f>IF('Info patients (1)'!DF277&lt;&gt;'Info patients (2)'!DF277,"CHECK","")</f>
        <v/>
      </c>
      <c r="DG277" s="276" t="str">
        <f>IF('Info patients (1)'!DG277&lt;&gt;'Info patients (2)'!DG277,"CHECK","")</f>
        <v/>
      </c>
      <c r="DH277" s="276" t="str">
        <f>IF('Info patients (1)'!DH277&lt;&gt;'Info patients (2)'!DH277,"CHECK","")</f>
        <v/>
      </c>
      <c r="DI277" s="276" t="str">
        <f>IF('Info patients (1)'!DI277&lt;&gt;'Info patients (2)'!DI277,"CHECK","")</f>
        <v/>
      </c>
      <c r="DJ277" s="276" t="str">
        <f>IF('Info patients (1)'!DJ277&lt;&gt;'Info patients (2)'!DJ277,"CHECK","")</f>
        <v/>
      </c>
      <c r="DK277" s="276" t="str">
        <f>IF('Info patients (1)'!DK277&lt;&gt;'Info patients (2)'!DK277,"CHECK","")</f>
        <v/>
      </c>
      <c r="DL277" s="276" t="str">
        <f>IF('Info patients (1)'!DL277&lt;&gt;'Info patients (2)'!DL277,"CHECK","")</f>
        <v/>
      </c>
      <c r="DM277" s="276" t="str">
        <f>IF('Info patients (1)'!DM277&lt;&gt;'Info patients (2)'!DM277,"CHECK","")</f>
        <v/>
      </c>
      <c r="DN277" s="276" t="str">
        <f>IF('Info patients (1)'!DN277&lt;&gt;'Info patients (2)'!DN277,"CHECK","")</f>
        <v/>
      </c>
      <c r="DO277" s="276" t="str">
        <f>IF('Info patients (1)'!DO277&lt;&gt;'Info patients (2)'!DO277,"CHECK","")</f>
        <v/>
      </c>
      <c r="DP277" s="276" t="str">
        <f>IF('Info patients (1)'!DP277&lt;&gt;'Info patients (2)'!DP277,"CHECK","")</f>
        <v/>
      </c>
      <c r="DQ277" s="276" t="str">
        <f>IF('Info patients (1)'!DQ277&lt;&gt;'Info patients (2)'!DQ277,"CHECK","")</f>
        <v/>
      </c>
    </row>
    <row r="278" spans="1:121" s="326" customFormat="1" ht="23.25" customHeight="1" x14ac:dyDescent="0.2">
      <c r="A278" s="276" t="str">
        <f>IF('Info patients (1)'!A278&lt;&gt;'Info patients (2)'!A278,"CHECK","")</f>
        <v/>
      </c>
      <c r="B278" s="276" t="str">
        <f>IF('Info patients (1)'!B278&lt;&gt;'Info patients (2)'!B278,"CHECK","")</f>
        <v/>
      </c>
      <c r="C278" s="276" t="str">
        <f>IF('Info patients (1)'!C278&lt;&gt;'Info patients (2)'!C278,"CHECK","")</f>
        <v/>
      </c>
      <c r="D278" s="276" t="str">
        <f>IF('Info patients (1)'!D278&lt;&gt;'Info patients (2)'!D278,"CHECK","")</f>
        <v/>
      </c>
      <c r="E278" s="276" t="str">
        <f>IF('Info patients (1)'!E278&lt;&gt;'Info patients (2)'!E278,"CHECK","")</f>
        <v/>
      </c>
      <c r="F278" s="276" t="str">
        <f>IF('Info patients (1)'!F278&lt;&gt;'Info patients (2)'!F278,"CHECK","")</f>
        <v/>
      </c>
      <c r="G278" s="276" t="str">
        <f>IF('Info patients (1)'!G278&lt;&gt;'Info patients (2)'!G278,"CHECK","")</f>
        <v/>
      </c>
      <c r="H278" s="276" t="str">
        <f>IF('Info patients (1)'!H278&lt;&gt;'Info patients (2)'!H278,"CHECK","")</f>
        <v/>
      </c>
      <c r="I278" s="276" t="str">
        <f>IF('Info patients (1)'!I278&lt;&gt;'Info patients (2)'!I278,"CHECK","")</f>
        <v/>
      </c>
      <c r="J278" s="276" t="str">
        <f>IF('Info patients (1)'!J278&lt;&gt;'Info patients (2)'!J278,"CHECK","")</f>
        <v/>
      </c>
      <c r="K278" s="276" t="str">
        <f>IF('Info patients (1)'!K278&lt;&gt;'Info patients (2)'!K278,"CHECK","")</f>
        <v/>
      </c>
      <c r="L278" s="276" t="str">
        <f>IF('Info patients (1)'!L278&lt;&gt;'Info patients (2)'!L278,"CHECK","")</f>
        <v/>
      </c>
      <c r="M278" s="276" t="str">
        <f>IF('Info patients (1)'!M278&lt;&gt;'Info patients (2)'!M278,"CHECK","")</f>
        <v/>
      </c>
      <c r="N278" s="276" t="str">
        <f>IF('Info patients (1)'!N278&lt;&gt;'Info patients (2)'!N278,"CHECK","")</f>
        <v/>
      </c>
      <c r="O278" s="276" t="str">
        <f>IF('Info patients (1)'!O278&lt;&gt;'Info patients (2)'!O278,"CHECK","")</f>
        <v/>
      </c>
      <c r="P278" s="276" t="str">
        <f>IF('Info patients (1)'!P278&lt;&gt;'Info patients (2)'!P278,"CHECK","")</f>
        <v/>
      </c>
      <c r="Q278" s="276" t="str">
        <f>IF('Info patients (1)'!Q278&lt;&gt;'Info patients (2)'!Q278,"CHECK","")</f>
        <v/>
      </c>
      <c r="R278" s="276" t="str">
        <f>IF('Info patients (1)'!R278&lt;&gt;'Info patients (2)'!R278,"CHECK","")</f>
        <v/>
      </c>
      <c r="S278" s="276" t="str">
        <f>IF('Info patients (1)'!S278&lt;&gt;'Info patients (2)'!S278,"CHECK","")</f>
        <v/>
      </c>
      <c r="T278" s="276" t="str">
        <f>IF('Info patients (1)'!T278&lt;&gt;'Info patients (2)'!T278,"CHECK","")</f>
        <v/>
      </c>
      <c r="U278" s="276" t="str">
        <f>IF('Info patients (1)'!U278&lt;&gt;'Info patients (2)'!U278,"CHECK","")</f>
        <v/>
      </c>
      <c r="V278" s="276" t="str">
        <f>IF('Info patients (1)'!V278&lt;&gt;'Info patients (2)'!V278,"CHECK","")</f>
        <v/>
      </c>
      <c r="W278" s="276" t="str">
        <f>IF('Info patients (1)'!W278&lt;&gt;'Info patients (2)'!W278,"CHECK","")</f>
        <v/>
      </c>
      <c r="X278" s="276" t="str">
        <f>IF('Info patients (1)'!X278&lt;&gt;'Info patients (2)'!X278,"CHECK","")</f>
        <v/>
      </c>
      <c r="Y278" s="276" t="str">
        <f>IF('Info patients (1)'!Y278&lt;&gt;'Info patients (2)'!Y278,"CHECK","")</f>
        <v/>
      </c>
      <c r="Z278" s="276" t="str">
        <f>IF('Info patients (1)'!Z278&lt;&gt;'Info patients (2)'!Z278,"CHECK","")</f>
        <v/>
      </c>
      <c r="AA278" s="276" t="str">
        <f>IF('Info patients (1)'!AA278&lt;&gt;'Info patients (2)'!AA278,"CHECK","")</f>
        <v/>
      </c>
      <c r="AB278" s="276" t="str">
        <f>IF('Info patients (1)'!AB278&lt;&gt;'Info patients (2)'!AB278,"CHECK","")</f>
        <v/>
      </c>
      <c r="AC278" s="276" t="str">
        <f>IF('Info patients (1)'!AC278&lt;&gt;'Info patients (2)'!AC278,"CHECK","")</f>
        <v/>
      </c>
      <c r="AD278" s="276" t="str">
        <f>IF('Info patients (1)'!AD278&lt;&gt;'Info patients (2)'!AD278,"CHECK","")</f>
        <v/>
      </c>
      <c r="AE278" s="276" t="str">
        <f>IF('Info patients (1)'!AE278&lt;&gt;'Info patients (2)'!AE278,"CHECK","")</f>
        <v/>
      </c>
      <c r="AF278" s="276" t="str">
        <f>IF('Info patients (1)'!AF278&lt;&gt;'Info patients (2)'!AF278,"CHECK","")</f>
        <v/>
      </c>
      <c r="AG278" s="276" t="str">
        <f>IF('Info patients (1)'!AG278&lt;&gt;'Info patients (2)'!AG278,"CHECK","")</f>
        <v/>
      </c>
      <c r="AH278" s="276" t="str">
        <f>IF('Info patients (1)'!AH278&lt;&gt;'Info patients (2)'!AH278,"CHECK","")</f>
        <v/>
      </c>
      <c r="AI278" s="276" t="str">
        <f>IF('Info patients (1)'!AI278&lt;&gt;'Info patients (2)'!AI278,"CHECK","")</f>
        <v/>
      </c>
      <c r="AJ278" s="276" t="str">
        <f>IF('Info patients (1)'!AJ278&lt;&gt;'Info patients (2)'!AJ278,"CHECK","")</f>
        <v/>
      </c>
      <c r="AK278" s="276" t="str">
        <f>IF('Info patients (1)'!AK278&lt;&gt;'Info patients (2)'!AK278,"CHECK","")</f>
        <v/>
      </c>
      <c r="AL278" s="276" t="str">
        <f>IF('Info patients (1)'!AL278&lt;&gt;'Info patients (2)'!AL278,"CHECK","")</f>
        <v/>
      </c>
      <c r="AM278" s="276" t="str">
        <f>IF('Info patients (1)'!AM278&lt;&gt;'Info patients (2)'!AM278,"CHECK","")</f>
        <v/>
      </c>
      <c r="AN278" s="276" t="str">
        <f>IF('Info patients (1)'!AN278&lt;&gt;'Info patients (2)'!AN278,"CHECK","")</f>
        <v/>
      </c>
      <c r="AO278" s="276" t="str">
        <f>IF('Info patients (1)'!AO278&lt;&gt;'Info patients (2)'!AO278,"CHECK","")</f>
        <v/>
      </c>
      <c r="AP278" s="276" t="str">
        <f>IF('Info patients (1)'!AP278&lt;&gt;'Info patients (2)'!AP278,"CHECK","")</f>
        <v/>
      </c>
      <c r="AQ278" s="276" t="str">
        <f>IF('Info patients (1)'!AQ278&lt;&gt;'Info patients (2)'!AQ278,"CHECK","")</f>
        <v/>
      </c>
      <c r="AR278" s="276" t="str">
        <f>IF('Info patients (1)'!AR278&lt;&gt;'Info patients (2)'!AR278,"CHECK","")</f>
        <v/>
      </c>
      <c r="AS278" s="276" t="str">
        <f>IF('Info patients (1)'!AS278&lt;&gt;'Info patients (2)'!AS278,"CHECK","")</f>
        <v/>
      </c>
      <c r="AT278" s="276" t="str">
        <f>IF('Info patients (1)'!AT278&lt;&gt;'Info patients (2)'!AT278,"CHECK","")</f>
        <v/>
      </c>
      <c r="AU278" s="276" t="str">
        <f>IF('Info patients (1)'!AU278&lt;&gt;'Info patients (2)'!AU278,"CHECK","")</f>
        <v/>
      </c>
      <c r="AV278" s="276" t="str">
        <f>IF('Info patients (1)'!AV278&lt;&gt;'Info patients (2)'!AV278,"CHECK","")</f>
        <v/>
      </c>
      <c r="AW278" s="276" t="str">
        <f>IF('Info patients (1)'!AW278&lt;&gt;'Info patients (2)'!AW278,"CHECK","")</f>
        <v/>
      </c>
      <c r="AX278" s="276" t="str">
        <f>IF('Info patients (1)'!AX278&lt;&gt;'Info patients (2)'!AX278,"CHECK","")</f>
        <v/>
      </c>
      <c r="AY278" s="276" t="str">
        <f>IF('Info patients (1)'!AY278&lt;&gt;'Info patients (2)'!AY278,"CHECK","")</f>
        <v/>
      </c>
      <c r="AZ278" s="276" t="str">
        <f>IF('Info patients (1)'!AZ278&lt;&gt;'Info patients (2)'!AZ278,"CHECK","")</f>
        <v/>
      </c>
      <c r="BA278" s="276" t="str">
        <f>IF('Info patients (1)'!BA278&lt;&gt;'Info patients (2)'!BA278,"CHECK","")</f>
        <v/>
      </c>
      <c r="BB278" s="276" t="str">
        <f>IF('Info patients (1)'!BB278&lt;&gt;'Info patients (2)'!BB278,"CHECK","")</f>
        <v/>
      </c>
      <c r="BC278" s="276" t="str">
        <f>IF('Info patients (1)'!BC278&lt;&gt;'Info patients (2)'!BC278,"CHECK","")</f>
        <v/>
      </c>
      <c r="BD278" s="276" t="str">
        <f>IF('Info patients (1)'!BD278&lt;&gt;'Info patients (2)'!BD278,"CHECK","")</f>
        <v/>
      </c>
      <c r="BE278" s="276" t="str">
        <f>IF('Info patients (1)'!BE278&lt;&gt;'Info patients (2)'!BE278,"CHECK","")</f>
        <v/>
      </c>
      <c r="BF278" s="276" t="str">
        <f>IF('Info patients (1)'!BF278&lt;&gt;'Info patients (2)'!BF278,"CHECK","")</f>
        <v/>
      </c>
      <c r="BG278" s="276" t="str">
        <f>IF('Info patients (1)'!BG278&lt;&gt;'Info patients (2)'!BG278,"CHECK","")</f>
        <v/>
      </c>
      <c r="BH278" s="276" t="str">
        <f>IF('Info patients (1)'!BH278&lt;&gt;'Info patients (2)'!BH278,"CHECK","")</f>
        <v/>
      </c>
      <c r="BI278" s="276" t="str">
        <f>IF('Info patients (1)'!BI278&lt;&gt;'Info patients (2)'!BI278,"CHECK","")</f>
        <v/>
      </c>
      <c r="BJ278" s="276" t="str">
        <f>IF('Info patients (1)'!BJ278&lt;&gt;'Info patients (2)'!BJ278,"CHECK","")</f>
        <v/>
      </c>
      <c r="BK278" s="276" t="str">
        <f>IF('Info patients (1)'!BK278&lt;&gt;'Info patients (2)'!BK278,"CHECK","")</f>
        <v/>
      </c>
      <c r="BL278" s="276" t="str">
        <f>IF('Info patients (1)'!BL278&lt;&gt;'Info patients (2)'!BL278,"CHECK","")</f>
        <v/>
      </c>
      <c r="BM278" s="276" t="str">
        <f>IF('Info patients (1)'!BM278&lt;&gt;'Info patients (2)'!BM278,"CHECK","")</f>
        <v/>
      </c>
      <c r="BN278" s="276" t="str">
        <f>IF('Info patients (1)'!BN278&lt;&gt;'Info patients (2)'!BN278,"CHECK","")</f>
        <v/>
      </c>
      <c r="BO278" s="276" t="str">
        <f>IF('Info patients (1)'!BO278&lt;&gt;'Info patients (2)'!BO278,"CHECK","")</f>
        <v/>
      </c>
      <c r="BP278" s="276" t="str">
        <f>IF('Info patients (1)'!BP278&lt;&gt;'Info patients (2)'!BP278,"CHECK","")</f>
        <v/>
      </c>
      <c r="BQ278" s="276" t="str">
        <f>IF('Info patients (1)'!BQ278&lt;&gt;'Info patients (2)'!BQ278,"CHECK","")</f>
        <v/>
      </c>
      <c r="BR278" s="276" t="str">
        <f>IF('Info patients (1)'!BR278&lt;&gt;'Info patients (2)'!BR278,"CHECK","")</f>
        <v/>
      </c>
      <c r="BS278" s="276" t="str">
        <f>IF('Info patients (1)'!BS278&lt;&gt;'Info patients (2)'!BS278,"CHECK","")</f>
        <v/>
      </c>
      <c r="BT278" s="276" t="str">
        <f>IF('Info patients (1)'!BT278&lt;&gt;'Info patients (2)'!BT278,"CHECK","")</f>
        <v/>
      </c>
      <c r="BU278" s="276" t="str">
        <f>IF('Info patients (1)'!BU278&lt;&gt;'Info patients (2)'!BU278,"CHECK","")</f>
        <v/>
      </c>
      <c r="BV278" s="276" t="str">
        <f>IF('Info patients (1)'!BV278&lt;&gt;'Info patients (2)'!BV278,"CHECK","")</f>
        <v/>
      </c>
      <c r="BW278" s="276" t="str">
        <f>IF('Info patients (1)'!BW278&lt;&gt;'Info patients (2)'!BW278,"CHECK","")</f>
        <v/>
      </c>
      <c r="BX278" s="276" t="str">
        <f>IF('Info patients (1)'!BX278&lt;&gt;'Info patients (2)'!BX278,"CHECK","")</f>
        <v/>
      </c>
      <c r="BY278" s="276" t="str">
        <f>IF('Info patients (1)'!BY278&lt;&gt;'Info patients (2)'!BY278,"CHECK","")</f>
        <v/>
      </c>
      <c r="BZ278" s="276" t="str">
        <f>IF('Info patients (1)'!BZ278&lt;&gt;'Info patients (2)'!BZ278,"CHECK","")</f>
        <v/>
      </c>
      <c r="CA278" s="276" t="str">
        <f>IF('Info patients (1)'!CA278&lt;&gt;'Info patients (2)'!CA278,"CHECK","")</f>
        <v/>
      </c>
      <c r="CB278" s="276" t="str">
        <f>IF('Info patients (1)'!CB278&lt;&gt;'Info patients (2)'!CB278,"CHECK","")</f>
        <v/>
      </c>
      <c r="CC278" s="276" t="str">
        <f>IF('Info patients (1)'!CC278&lt;&gt;'Info patients (2)'!CC278,"CHECK","")</f>
        <v/>
      </c>
      <c r="CD278" s="276" t="str">
        <f>IF('Info patients (1)'!CD278&lt;&gt;'Info patients (2)'!CD278,"CHECK","")</f>
        <v/>
      </c>
      <c r="CE278" s="276" t="str">
        <f>IF('Info patients (1)'!CE278&lt;&gt;'Info patients (2)'!CE278,"CHECK","")</f>
        <v/>
      </c>
      <c r="CF278" s="276" t="str">
        <f>IF('Info patients (1)'!CF278&lt;&gt;'Info patients (2)'!CF278,"CHECK","")</f>
        <v/>
      </c>
      <c r="CG278" s="276" t="str">
        <f>IF('Info patients (1)'!CG278&lt;&gt;'Info patients (2)'!CG278,"CHECK","")</f>
        <v/>
      </c>
      <c r="CH278" s="276" t="str">
        <f>IF('Info patients (1)'!CH278&lt;&gt;'Info patients (2)'!CH278,"CHECK","")</f>
        <v/>
      </c>
      <c r="CI278" s="276" t="str">
        <f>IF('Info patients (1)'!CI278&lt;&gt;'Info patients (2)'!CI278,"CHECK","")</f>
        <v/>
      </c>
      <c r="CJ278" s="276" t="str">
        <f>IF('Info patients (1)'!CJ278&lt;&gt;'Info patients (2)'!CJ278,"CHECK","")</f>
        <v/>
      </c>
      <c r="CK278" s="276" t="str">
        <f>IF('Info patients (1)'!CK278&lt;&gt;'Info patients (2)'!CK278,"CHECK","")</f>
        <v/>
      </c>
      <c r="CL278" s="276" t="str">
        <f>IF('Info patients (1)'!CL278&lt;&gt;'Info patients (2)'!CL278,"CHECK","")</f>
        <v/>
      </c>
      <c r="CM278" s="276" t="str">
        <f>IF('Info patients (1)'!CM278&lt;&gt;'Info patients (2)'!CM278,"CHECK","")</f>
        <v/>
      </c>
      <c r="CN278" s="276" t="str">
        <f>IF('Info patients (1)'!CN278&lt;&gt;'Info patients (2)'!CN278,"CHECK","")</f>
        <v/>
      </c>
      <c r="CO278" s="276" t="str">
        <f>IF('Info patients (1)'!CO278&lt;&gt;'Info patients (2)'!CO278,"CHECK","")</f>
        <v/>
      </c>
      <c r="CP278" s="276" t="str">
        <f>IF('Info patients (1)'!CP278&lt;&gt;'Info patients (2)'!CP278,"CHECK","")</f>
        <v/>
      </c>
      <c r="CQ278" s="276" t="str">
        <f>IF('Info patients (1)'!CQ278&lt;&gt;'Info patients (2)'!CQ278,"CHECK","")</f>
        <v/>
      </c>
      <c r="CR278" s="276" t="str">
        <f>IF('Info patients (1)'!CR278&lt;&gt;'Info patients (2)'!CR278,"CHECK","")</f>
        <v/>
      </c>
      <c r="CS278" s="276" t="str">
        <f>IF('Info patients (1)'!CS278&lt;&gt;'Info patients (2)'!CS278,"CHECK","")</f>
        <v/>
      </c>
      <c r="CT278" s="276" t="str">
        <f>IF('Info patients (1)'!CT278&lt;&gt;'Info patients (2)'!CT278,"CHECK","")</f>
        <v/>
      </c>
      <c r="CU278" s="276" t="str">
        <f>IF('Info patients (1)'!CU278&lt;&gt;'Info patients (2)'!CU278,"CHECK","")</f>
        <v/>
      </c>
      <c r="CV278" s="276" t="str">
        <f>IF('Info patients (1)'!CV278&lt;&gt;'Info patients (2)'!CV278,"CHECK","")</f>
        <v/>
      </c>
      <c r="CW278" s="276" t="str">
        <f>IF('Info patients (1)'!CW278&lt;&gt;'Info patients (2)'!CW278,"CHECK","")</f>
        <v/>
      </c>
      <c r="CX278" s="276" t="str">
        <f>IF('Info patients (1)'!CX278&lt;&gt;'Info patients (2)'!CX278,"CHECK","")</f>
        <v/>
      </c>
      <c r="CY278" s="276" t="str">
        <f>IF('Info patients (1)'!CY278&lt;&gt;'Info patients (2)'!CY278,"CHECK","")</f>
        <v/>
      </c>
      <c r="CZ278" s="276" t="str">
        <f>IF('Info patients (1)'!CZ278&lt;&gt;'Info patients (2)'!CZ278,"CHECK","")</f>
        <v/>
      </c>
      <c r="DA278" s="276" t="str">
        <f>IF('Info patients (1)'!DA278&lt;&gt;'Info patients (2)'!DA278,"CHECK","")</f>
        <v/>
      </c>
      <c r="DB278" s="276" t="str">
        <f>IF('Info patients (1)'!DB278&lt;&gt;'Info patients (2)'!DB278,"CHECK","")</f>
        <v/>
      </c>
      <c r="DC278" s="276" t="str">
        <f>IF('Info patients (1)'!DC278&lt;&gt;'Info patients (2)'!DC278,"CHECK","")</f>
        <v/>
      </c>
      <c r="DD278" s="276" t="str">
        <f>IF('Info patients (1)'!DD278&lt;&gt;'Info patients (2)'!DD278,"CHECK","")</f>
        <v/>
      </c>
      <c r="DE278" s="276" t="str">
        <f>IF('Info patients (1)'!DE278&lt;&gt;'Info patients (2)'!DE278,"CHECK","")</f>
        <v/>
      </c>
      <c r="DF278" s="276" t="str">
        <f>IF('Info patients (1)'!DF278&lt;&gt;'Info patients (2)'!DF278,"CHECK","")</f>
        <v/>
      </c>
      <c r="DG278" s="276" t="str">
        <f>IF('Info patients (1)'!DG278&lt;&gt;'Info patients (2)'!DG278,"CHECK","")</f>
        <v/>
      </c>
      <c r="DH278" s="276" t="str">
        <f>IF('Info patients (1)'!DH278&lt;&gt;'Info patients (2)'!DH278,"CHECK","")</f>
        <v/>
      </c>
      <c r="DI278" s="276" t="str">
        <f>IF('Info patients (1)'!DI278&lt;&gt;'Info patients (2)'!DI278,"CHECK","")</f>
        <v/>
      </c>
      <c r="DJ278" s="276" t="str">
        <f>IF('Info patients (1)'!DJ278&lt;&gt;'Info patients (2)'!DJ278,"CHECK","")</f>
        <v/>
      </c>
      <c r="DK278" s="276" t="str">
        <f>IF('Info patients (1)'!DK278&lt;&gt;'Info patients (2)'!DK278,"CHECK","")</f>
        <v/>
      </c>
      <c r="DL278" s="276" t="str">
        <f>IF('Info patients (1)'!DL278&lt;&gt;'Info patients (2)'!DL278,"CHECK","")</f>
        <v/>
      </c>
      <c r="DM278" s="276" t="str">
        <f>IF('Info patients (1)'!DM278&lt;&gt;'Info patients (2)'!DM278,"CHECK","")</f>
        <v/>
      </c>
      <c r="DN278" s="276" t="str">
        <f>IF('Info patients (1)'!DN278&lt;&gt;'Info patients (2)'!DN278,"CHECK","")</f>
        <v/>
      </c>
      <c r="DO278" s="276" t="str">
        <f>IF('Info patients (1)'!DO278&lt;&gt;'Info patients (2)'!DO278,"CHECK","")</f>
        <v/>
      </c>
      <c r="DP278" s="276" t="str">
        <f>IF('Info patients (1)'!DP278&lt;&gt;'Info patients (2)'!DP278,"CHECK","")</f>
        <v/>
      </c>
      <c r="DQ278" s="276" t="str">
        <f>IF('Info patients (1)'!DQ278&lt;&gt;'Info patients (2)'!DQ278,"CHECK","")</f>
        <v/>
      </c>
    </row>
    <row r="279" spans="1:121" s="326" customFormat="1" ht="23.25" customHeight="1" x14ac:dyDescent="0.2">
      <c r="A279" s="276" t="str">
        <f>IF('Info patients (1)'!A279&lt;&gt;'Info patients (2)'!A279,"CHECK","")</f>
        <v/>
      </c>
      <c r="B279" s="276" t="str">
        <f>IF('Info patients (1)'!B279&lt;&gt;'Info patients (2)'!B279,"CHECK","")</f>
        <v/>
      </c>
      <c r="C279" s="276" t="str">
        <f>IF('Info patients (1)'!C279&lt;&gt;'Info patients (2)'!C279,"CHECK","")</f>
        <v/>
      </c>
      <c r="D279" s="276" t="str">
        <f>IF('Info patients (1)'!D279&lt;&gt;'Info patients (2)'!D279,"CHECK","")</f>
        <v/>
      </c>
      <c r="E279" s="276" t="str">
        <f>IF('Info patients (1)'!E279&lt;&gt;'Info patients (2)'!E279,"CHECK","")</f>
        <v/>
      </c>
      <c r="F279" s="276" t="str">
        <f>IF('Info patients (1)'!F279&lt;&gt;'Info patients (2)'!F279,"CHECK","")</f>
        <v/>
      </c>
      <c r="G279" s="276" t="str">
        <f>IF('Info patients (1)'!G279&lt;&gt;'Info patients (2)'!G279,"CHECK","")</f>
        <v/>
      </c>
      <c r="H279" s="276" t="str">
        <f>IF('Info patients (1)'!H279&lt;&gt;'Info patients (2)'!H279,"CHECK","")</f>
        <v/>
      </c>
      <c r="I279" s="276" t="str">
        <f>IF('Info patients (1)'!I279&lt;&gt;'Info patients (2)'!I279,"CHECK","")</f>
        <v/>
      </c>
      <c r="J279" s="276" t="str">
        <f>IF('Info patients (1)'!J279&lt;&gt;'Info patients (2)'!J279,"CHECK","")</f>
        <v/>
      </c>
      <c r="K279" s="276" t="str">
        <f>IF('Info patients (1)'!K279&lt;&gt;'Info patients (2)'!K279,"CHECK","")</f>
        <v/>
      </c>
      <c r="L279" s="276" t="str">
        <f>IF('Info patients (1)'!L279&lt;&gt;'Info patients (2)'!L279,"CHECK","")</f>
        <v/>
      </c>
      <c r="M279" s="276" t="str">
        <f>IF('Info patients (1)'!M279&lt;&gt;'Info patients (2)'!M279,"CHECK","")</f>
        <v/>
      </c>
      <c r="N279" s="276" t="str">
        <f>IF('Info patients (1)'!N279&lt;&gt;'Info patients (2)'!N279,"CHECK","")</f>
        <v/>
      </c>
      <c r="O279" s="276" t="str">
        <f>IF('Info patients (1)'!O279&lt;&gt;'Info patients (2)'!O279,"CHECK","")</f>
        <v/>
      </c>
      <c r="P279" s="276" t="str">
        <f>IF('Info patients (1)'!P279&lt;&gt;'Info patients (2)'!P279,"CHECK","")</f>
        <v/>
      </c>
      <c r="Q279" s="276" t="str">
        <f>IF('Info patients (1)'!Q279&lt;&gt;'Info patients (2)'!Q279,"CHECK","")</f>
        <v/>
      </c>
      <c r="R279" s="276" t="str">
        <f>IF('Info patients (1)'!R279&lt;&gt;'Info patients (2)'!R279,"CHECK","")</f>
        <v/>
      </c>
      <c r="S279" s="276" t="str">
        <f>IF('Info patients (1)'!S279&lt;&gt;'Info patients (2)'!S279,"CHECK","")</f>
        <v/>
      </c>
      <c r="T279" s="276" t="str">
        <f>IF('Info patients (1)'!T279&lt;&gt;'Info patients (2)'!T279,"CHECK","")</f>
        <v/>
      </c>
      <c r="U279" s="276" t="str">
        <f>IF('Info patients (1)'!U279&lt;&gt;'Info patients (2)'!U279,"CHECK","")</f>
        <v/>
      </c>
      <c r="V279" s="276" t="str">
        <f>IF('Info patients (1)'!V279&lt;&gt;'Info patients (2)'!V279,"CHECK","")</f>
        <v/>
      </c>
      <c r="W279" s="276" t="str">
        <f>IF('Info patients (1)'!W279&lt;&gt;'Info patients (2)'!W279,"CHECK","")</f>
        <v/>
      </c>
      <c r="X279" s="276" t="str">
        <f>IF('Info patients (1)'!X279&lt;&gt;'Info patients (2)'!X279,"CHECK","")</f>
        <v/>
      </c>
      <c r="Y279" s="276" t="str">
        <f>IF('Info patients (1)'!Y279&lt;&gt;'Info patients (2)'!Y279,"CHECK","")</f>
        <v/>
      </c>
      <c r="Z279" s="276" t="str">
        <f>IF('Info patients (1)'!Z279&lt;&gt;'Info patients (2)'!Z279,"CHECK","")</f>
        <v/>
      </c>
      <c r="AA279" s="276" t="str">
        <f>IF('Info patients (1)'!AA279&lt;&gt;'Info patients (2)'!AA279,"CHECK","")</f>
        <v/>
      </c>
      <c r="AB279" s="276" t="str">
        <f>IF('Info patients (1)'!AB279&lt;&gt;'Info patients (2)'!AB279,"CHECK","")</f>
        <v/>
      </c>
      <c r="AC279" s="276" t="str">
        <f>IF('Info patients (1)'!AC279&lt;&gt;'Info patients (2)'!AC279,"CHECK","")</f>
        <v/>
      </c>
      <c r="AD279" s="276" t="str">
        <f>IF('Info patients (1)'!AD279&lt;&gt;'Info patients (2)'!AD279,"CHECK","")</f>
        <v/>
      </c>
      <c r="AE279" s="276" t="str">
        <f>IF('Info patients (1)'!AE279&lt;&gt;'Info patients (2)'!AE279,"CHECK","")</f>
        <v/>
      </c>
      <c r="AF279" s="276" t="str">
        <f>IF('Info patients (1)'!AF279&lt;&gt;'Info patients (2)'!AF279,"CHECK","")</f>
        <v/>
      </c>
      <c r="AG279" s="276" t="str">
        <f>IF('Info patients (1)'!AG279&lt;&gt;'Info patients (2)'!AG279,"CHECK","")</f>
        <v/>
      </c>
      <c r="AH279" s="276" t="str">
        <f>IF('Info patients (1)'!AH279&lt;&gt;'Info patients (2)'!AH279,"CHECK","")</f>
        <v/>
      </c>
      <c r="AI279" s="276" t="str">
        <f>IF('Info patients (1)'!AI279&lt;&gt;'Info patients (2)'!AI279,"CHECK","")</f>
        <v/>
      </c>
      <c r="AJ279" s="276" t="str">
        <f>IF('Info patients (1)'!AJ279&lt;&gt;'Info patients (2)'!AJ279,"CHECK","")</f>
        <v/>
      </c>
      <c r="AK279" s="276" t="str">
        <f>IF('Info patients (1)'!AK279&lt;&gt;'Info patients (2)'!AK279,"CHECK","")</f>
        <v/>
      </c>
      <c r="AL279" s="276" t="str">
        <f>IF('Info patients (1)'!AL279&lt;&gt;'Info patients (2)'!AL279,"CHECK","")</f>
        <v/>
      </c>
      <c r="AM279" s="276" t="str">
        <f>IF('Info patients (1)'!AM279&lt;&gt;'Info patients (2)'!AM279,"CHECK","")</f>
        <v/>
      </c>
      <c r="AN279" s="276" t="str">
        <f>IF('Info patients (1)'!AN279&lt;&gt;'Info patients (2)'!AN279,"CHECK","")</f>
        <v/>
      </c>
      <c r="AO279" s="276" t="str">
        <f>IF('Info patients (1)'!AO279&lt;&gt;'Info patients (2)'!AO279,"CHECK","")</f>
        <v/>
      </c>
      <c r="AP279" s="276" t="str">
        <f>IF('Info patients (1)'!AP279&lt;&gt;'Info patients (2)'!AP279,"CHECK","")</f>
        <v/>
      </c>
      <c r="AQ279" s="276" t="str">
        <f>IF('Info patients (1)'!AQ279&lt;&gt;'Info patients (2)'!AQ279,"CHECK","")</f>
        <v/>
      </c>
      <c r="AR279" s="276" t="str">
        <f>IF('Info patients (1)'!AR279&lt;&gt;'Info patients (2)'!AR279,"CHECK","")</f>
        <v/>
      </c>
      <c r="AS279" s="276" t="str">
        <f>IF('Info patients (1)'!AS279&lt;&gt;'Info patients (2)'!AS279,"CHECK","")</f>
        <v/>
      </c>
      <c r="AT279" s="276" t="str">
        <f>IF('Info patients (1)'!AT279&lt;&gt;'Info patients (2)'!AT279,"CHECK","")</f>
        <v/>
      </c>
      <c r="AU279" s="276" t="str">
        <f>IF('Info patients (1)'!AU279&lt;&gt;'Info patients (2)'!AU279,"CHECK","")</f>
        <v/>
      </c>
      <c r="AV279" s="276" t="str">
        <f>IF('Info patients (1)'!AV279&lt;&gt;'Info patients (2)'!AV279,"CHECK","")</f>
        <v/>
      </c>
      <c r="AW279" s="276" t="str">
        <f>IF('Info patients (1)'!AW279&lt;&gt;'Info patients (2)'!AW279,"CHECK","")</f>
        <v/>
      </c>
      <c r="AX279" s="276" t="str">
        <f>IF('Info patients (1)'!AX279&lt;&gt;'Info patients (2)'!AX279,"CHECK","")</f>
        <v/>
      </c>
      <c r="AY279" s="276" t="str">
        <f>IF('Info patients (1)'!AY279&lt;&gt;'Info patients (2)'!AY279,"CHECK","")</f>
        <v/>
      </c>
      <c r="AZ279" s="276" t="str">
        <f>IF('Info patients (1)'!AZ279&lt;&gt;'Info patients (2)'!AZ279,"CHECK","")</f>
        <v/>
      </c>
      <c r="BA279" s="276" t="str">
        <f>IF('Info patients (1)'!BA279&lt;&gt;'Info patients (2)'!BA279,"CHECK","")</f>
        <v/>
      </c>
      <c r="BB279" s="276" t="str">
        <f>IF('Info patients (1)'!BB279&lt;&gt;'Info patients (2)'!BB279,"CHECK","")</f>
        <v/>
      </c>
      <c r="BC279" s="276" t="str">
        <f>IF('Info patients (1)'!BC279&lt;&gt;'Info patients (2)'!BC279,"CHECK","")</f>
        <v/>
      </c>
      <c r="BD279" s="276" t="str">
        <f>IF('Info patients (1)'!BD279&lt;&gt;'Info patients (2)'!BD279,"CHECK","")</f>
        <v/>
      </c>
      <c r="BE279" s="276" t="str">
        <f>IF('Info patients (1)'!BE279&lt;&gt;'Info patients (2)'!BE279,"CHECK","")</f>
        <v/>
      </c>
      <c r="BF279" s="276" t="str">
        <f>IF('Info patients (1)'!BF279&lt;&gt;'Info patients (2)'!BF279,"CHECK","")</f>
        <v/>
      </c>
      <c r="BG279" s="276" t="str">
        <f>IF('Info patients (1)'!BG279&lt;&gt;'Info patients (2)'!BG279,"CHECK","")</f>
        <v/>
      </c>
      <c r="BH279" s="276" t="str">
        <f>IF('Info patients (1)'!BH279&lt;&gt;'Info patients (2)'!BH279,"CHECK","")</f>
        <v/>
      </c>
      <c r="BI279" s="276" t="str">
        <f>IF('Info patients (1)'!BI279&lt;&gt;'Info patients (2)'!BI279,"CHECK","")</f>
        <v/>
      </c>
      <c r="BJ279" s="276" t="str">
        <f>IF('Info patients (1)'!BJ279&lt;&gt;'Info patients (2)'!BJ279,"CHECK","")</f>
        <v/>
      </c>
      <c r="BK279" s="276" t="str">
        <f>IF('Info patients (1)'!BK279&lt;&gt;'Info patients (2)'!BK279,"CHECK","")</f>
        <v/>
      </c>
      <c r="BL279" s="276" t="str">
        <f>IF('Info patients (1)'!BL279&lt;&gt;'Info patients (2)'!BL279,"CHECK","")</f>
        <v/>
      </c>
      <c r="BM279" s="276" t="str">
        <f>IF('Info patients (1)'!BM279&lt;&gt;'Info patients (2)'!BM279,"CHECK","")</f>
        <v/>
      </c>
      <c r="BN279" s="276" t="str">
        <f>IF('Info patients (1)'!BN279&lt;&gt;'Info patients (2)'!BN279,"CHECK","")</f>
        <v/>
      </c>
      <c r="BO279" s="276" t="str">
        <f>IF('Info patients (1)'!BO279&lt;&gt;'Info patients (2)'!BO279,"CHECK","")</f>
        <v/>
      </c>
      <c r="BP279" s="276" t="str">
        <f>IF('Info patients (1)'!BP279&lt;&gt;'Info patients (2)'!BP279,"CHECK","")</f>
        <v/>
      </c>
      <c r="BQ279" s="276" t="str">
        <f>IF('Info patients (1)'!BQ279&lt;&gt;'Info patients (2)'!BQ279,"CHECK","")</f>
        <v/>
      </c>
      <c r="BR279" s="276" t="str">
        <f>IF('Info patients (1)'!BR279&lt;&gt;'Info patients (2)'!BR279,"CHECK","")</f>
        <v/>
      </c>
      <c r="BS279" s="276" t="str">
        <f>IF('Info patients (1)'!BS279&lt;&gt;'Info patients (2)'!BS279,"CHECK","")</f>
        <v/>
      </c>
      <c r="BT279" s="276" t="str">
        <f>IF('Info patients (1)'!BT279&lt;&gt;'Info patients (2)'!BT279,"CHECK","")</f>
        <v/>
      </c>
      <c r="BU279" s="276" t="str">
        <f>IF('Info patients (1)'!BU279&lt;&gt;'Info patients (2)'!BU279,"CHECK","")</f>
        <v/>
      </c>
      <c r="BV279" s="276" t="str">
        <f>IF('Info patients (1)'!BV279&lt;&gt;'Info patients (2)'!BV279,"CHECK","")</f>
        <v/>
      </c>
      <c r="BW279" s="276" t="str">
        <f>IF('Info patients (1)'!BW279&lt;&gt;'Info patients (2)'!BW279,"CHECK","")</f>
        <v/>
      </c>
      <c r="BX279" s="276" t="str">
        <f>IF('Info patients (1)'!BX279&lt;&gt;'Info patients (2)'!BX279,"CHECK","")</f>
        <v/>
      </c>
      <c r="BY279" s="276" t="str">
        <f>IF('Info patients (1)'!BY279&lt;&gt;'Info patients (2)'!BY279,"CHECK","")</f>
        <v/>
      </c>
      <c r="BZ279" s="276" t="str">
        <f>IF('Info patients (1)'!BZ279&lt;&gt;'Info patients (2)'!BZ279,"CHECK","")</f>
        <v/>
      </c>
      <c r="CA279" s="276" t="str">
        <f>IF('Info patients (1)'!CA279&lt;&gt;'Info patients (2)'!CA279,"CHECK","")</f>
        <v/>
      </c>
      <c r="CB279" s="276" t="str">
        <f>IF('Info patients (1)'!CB279&lt;&gt;'Info patients (2)'!CB279,"CHECK","")</f>
        <v/>
      </c>
      <c r="CC279" s="276" t="str">
        <f>IF('Info patients (1)'!CC279&lt;&gt;'Info patients (2)'!CC279,"CHECK","")</f>
        <v/>
      </c>
      <c r="CD279" s="276" t="str">
        <f>IF('Info patients (1)'!CD279&lt;&gt;'Info patients (2)'!CD279,"CHECK","")</f>
        <v/>
      </c>
      <c r="CE279" s="276" t="str">
        <f>IF('Info patients (1)'!CE279&lt;&gt;'Info patients (2)'!CE279,"CHECK","")</f>
        <v/>
      </c>
      <c r="CF279" s="276" t="str">
        <f>IF('Info patients (1)'!CF279&lt;&gt;'Info patients (2)'!CF279,"CHECK","")</f>
        <v/>
      </c>
      <c r="CG279" s="276" t="str">
        <f>IF('Info patients (1)'!CG279&lt;&gt;'Info patients (2)'!CG279,"CHECK","")</f>
        <v/>
      </c>
      <c r="CH279" s="276" t="str">
        <f>IF('Info patients (1)'!CH279&lt;&gt;'Info patients (2)'!CH279,"CHECK","")</f>
        <v/>
      </c>
      <c r="CI279" s="276" t="str">
        <f>IF('Info patients (1)'!CI279&lt;&gt;'Info patients (2)'!CI279,"CHECK","")</f>
        <v/>
      </c>
      <c r="CJ279" s="276" t="str">
        <f>IF('Info patients (1)'!CJ279&lt;&gt;'Info patients (2)'!CJ279,"CHECK","")</f>
        <v/>
      </c>
      <c r="CK279" s="276" t="str">
        <f>IF('Info patients (1)'!CK279&lt;&gt;'Info patients (2)'!CK279,"CHECK","")</f>
        <v/>
      </c>
      <c r="CL279" s="276" t="str">
        <f>IF('Info patients (1)'!CL279&lt;&gt;'Info patients (2)'!CL279,"CHECK","")</f>
        <v/>
      </c>
      <c r="CM279" s="276" t="str">
        <f>IF('Info patients (1)'!CM279&lt;&gt;'Info patients (2)'!CM279,"CHECK","")</f>
        <v/>
      </c>
      <c r="CN279" s="276" t="str">
        <f>IF('Info patients (1)'!CN279&lt;&gt;'Info patients (2)'!CN279,"CHECK","")</f>
        <v/>
      </c>
      <c r="CO279" s="276" t="str">
        <f>IF('Info patients (1)'!CO279&lt;&gt;'Info patients (2)'!CO279,"CHECK","")</f>
        <v/>
      </c>
      <c r="CP279" s="276" t="str">
        <f>IF('Info patients (1)'!CP279&lt;&gt;'Info patients (2)'!CP279,"CHECK","")</f>
        <v/>
      </c>
      <c r="CQ279" s="276" t="str">
        <f>IF('Info patients (1)'!CQ279&lt;&gt;'Info patients (2)'!CQ279,"CHECK","")</f>
        <v/>
      </c>
      <c r="CR279" s="276" t="str">
        <f>IF('Info patients (1)'!CR279&lt;&gt;'Info patients (2)'!CR279,"CHECK","")</f>
        <v/>
      </c>
      <c r="CS279" s="276" t="str">
        <f>IF('Info patients (1)'!CS279&lt;&gt;'Info patients (2)'!CS279,"CHECK","")</f>
        <v/>
      </c>
      <c r="CT279" s="276" t="str">
        <f>IF('Info patients (1)'!CT279&lt;&gt;'Info patients (2)'!CT279,"CHECK","")</f>
        <v/>
      </c>
      <c r="CU279" s="276" t="str">
        <f>IF('Info patients (1)'!CU279&lt;&gt;'Info patients (2)'!CU279,"CHECK","")</f>
        <v/>
      </c>
      <c r="CV279" s="276" t="str">
        <f>IF('Info patients (1)'!CV279&lt;&gt;'Info patients (2)'!CV279,"CHECK","")</f>
        <v/>
      </c>
      <c r="CW279" s="276" t="str">
        <f>IF('Info patients (1)'!CW279&lt;&gt;'Info patients (2)'!CW279,"CHECK","")</f>
        <v/>
      </c>
      <c r="CX279" s="276" t="str">
        <f>IF('Info patients (1)'!CX279&lt;&gt;'Info patients (2)'!CX279,"CHECK","")</f>
        <v/>
      </c>
      <c r="CY279" s="276" t="str">
        <f>IF('Info patients (1)'!CY279&lt;&gt;'Info patients (2)'!CY279,"CHECK","")</f>
        <v/>
      </c>
      <c r="CZ279" s="276" t="str">
        <f>IF('Info patients (1)'!CZ279&lt;&gt;'Info patients (2)'!CZ279,"CHECK","")</f>
        <v/>
      </c>
      <c r="DA279" s="276" t="str">
        <f>IF('Info patients (1)'!DA279&lt;&gt;'Info patients (2)'!DA279,"CHECK","")</f>
        <v/>
      </c>
      <c r="DB279" s="276" t="str">
        <f>IF('Info patients (1)'!DB279&lt;&gt;'Info patients (2)'!DB279,"CHECK","")</f>
        <v/>
      </c>
      <c r="DC279" s="276" t="str">
        <f>IF('Info patients (1)'!DC279&lt;&gt;'Info patients (2)'!DC279,"CHECK","")</f>
        <v/>
      </c>
      <c r="DD279" s="276" t="str">
        <f>IF('Info patients (1)'!DD279&lt;&gt;'Info patients (2)'!DD279,"CHECK","")</f>
        <v/>
      </c>
      <c r="DE279" s="276" t="str">
        <f>IF('Info patients (1)'!DE279&lt;&gt;'Info patients (2)'!DE279,"CHECK","")</f>
        <v/>
      </c>
      <c r="DF279" s="276" t="str">
        <f>IF('Info patients (1)'!DF279&lt;&gt;'Info patients (2)'!DF279,"CHECK","")</f>
        <v/>
      </c>
      <c r="DG279" s="276" t="str">
        <f>IF('Info patients (1)'!DG279&lt;&gt;'Info patients (2)'!DG279,"CHECK","")</f>
        <v/>
      </c>
      <c r="DH279" s="276" t="str">
        <f>IF('Info patients (1)'!DH279&lt;&gt;'Info patients (2)'!DH279,"CHECK","")</f>
        <v/>
      </c>
      <c r="DI279" s="276" t="str">
        <f>IF('Info patients (1)'!DI279&lt;&gt;'Info patients (2)'!DI279,"CHECK","")</f>
        <v/>
      </c>
      <c r="DJ279" s="276" t="str">
        <f>IF('Info patients (1)'!DJ279&lt;&gt;'Info patients (2)'!DJ279,"CHECK","")</f>
        <v/>
      </c>
      <c r="DK279" s="276" t="str">
        <f>IF('Info patients (1)'!DK279&lt;&gt;'Info patients (2)'!DK279,"CHECK","")</f>
        <v/>
      </c>
      <c r="DL279" s="276" t="str">
        <f>IF('Info patients (1)'!DL279&lt;&gt;'Info patients (2)'!DL279,"CHECK","")</f>
        <v/>
      </c>
      <c r="DM279" s="276" t="str">
        <f>IF('Info patients (1)'!DM279&lt;&gt;'Info patients (2)'!DM279,"CHECK","")</f>
        <v/>
      </c>
      <c r="DN279" s="276" t="str">
        <f>IF('Info patients (1)'!DN279&lt;&gt;'Info patients (2)'!DN279,"CHECK","")</f>
        <v/>
      </c>
      <c r="DO279" s="276" t="str">
        <f>IF('Info patients (1)'!DO279&lt;&gt;'Info patients (2)'!DO279,"CHECK","")</f>
        <v/>
      </c>
      <c r="DP279" s="276" t="str">
        <f>IF('Info patients (1)'!DP279&lt;&gt;'Info patients (2)'!DP279,"CHECK","")</f>
        <v/>
      </c>
      <c r="DQ279" s="276" t="str">
        <f>IF('Info patients (1)'!DQ279&lt;&gt;'Info patients (2)'!DQ279,"CHECK","")</f>
        <v/>
      </c>
    </row>
    <row r="280" spans="1:121" s="326" customFormat="1" ht="23.25" customHeight="1" x14ac:dyDescent="0.2">
      <c r="A280" s="276" t="str">
        <f>IF('Info patients (1)'!A280&lt;&gt;'Info patients (2)'!A280,"CHECK","")</f>
        <v/>
      </c>
      <c r="B280" s="276" t="str">
        <f>IF('Info patients (1)'!B280&lt;&gt;'Info patients (2)'!B280,"CHECK","")</f>
        <v/>
      </c>
      <c r="C280" s="276" t="str">
        <f>IF('Info patients (1)'!C280&lt;&gt;'Info patients (2)'!C280,"CHECK","")</f>
        <v/>
      </c>
      <c r="D280" s="276" t="str">
        <f>IF('Info patients (1)'!D280&lt;&gt;'Info patients (2)'!D280,"CHECK","")</f>
        <v/>
      </c>
      <c r="E280" s="276" t="str">
        <f>IF('Info patients (1)'!E280&lt;&gt;'Info patients (2)'!E280,"CHECK","")</f>
        <v/>
      </c>
      <c r="F280" s="276" t="str">
        <f>IF('Info patients (1)'!F280&lt;&gt;'Info patients (2)'!F280,"CHECK","")</f>
        <v/>
      </c>
      <c r="G280" s="276" t="str">
        <f>IF('Info patients (1)'!G280&lt;&gt;'Info patients (2)'!G280,"CHECK","")</f>
        <v/>
      </c>
      <c r="H280" s="276" t="str">
        <f>IF('Info patients (1)'!H280&lt;&gt;'Info patients (2)'!H280,"CHECK","")</f>
        <v/>
      </c>
      <c r="I280" s="276" t="str">
        <f>IF('Info patients (1)'!I280&lt;&gt;'Info patients (2)'!I280,"CHECK","")</f>
        <v/>
      </c>
      <c r="J280" s="276" t="str">
        <f>IF('Info patients (1)'!J280&lt;&gt;'Info patients (2)'!J280,"CHECK","")</f>
        <v/>
      </c>
      <c r="K280" s="276" t="str">
        <f>IF('Info patients (1)'!K280&lt;&gt;'Info patients (2)'!K280,"CHECK","")</f>
        <v/>
      </c>
      <c r="L280" s="276" t="str">
        <f>IF('Info patients (1)'!L280&lt;&gt;'Info patients (2)'!L280,"CHECK","")</f>
        <v/>
      </c>
      <c r="M280" s="276" t="str">
        <f>IF('Info patients (1)'!M280&lt;&gt;'Info patients (2)'!M280,"CHECK","")</f>
        <v/>
      </c>
      <c r="N280" s="276" t="str">
        <f>IF('Info patients (1)'!N280&lt;&gt;'Info patients (2)'!N280,"CHECK","")</f>
        <v/>
      </c>
      <c r="O280" s="276" t="str">
        <f>IF('Info patients (1)'!O280&lt;&gt;'Info patients (2)'!O280,"CHECK","")</f>
        <v/>
      </c>
      <c r="P280" s="276" t="str">
        <f>IF('Info patients (1)'!P280&lt;&gt;'Info patients (2)'!P280,"CHECK","")</f>
        <v/>
      </c>
      <c r="Q280" s="276" t="str">
        <f>IF('Info patients (1)'!Q280&lt;&gt;'Info patients (2)'!Q280,"CHECK","")</f>
        <v/>
      </c>
      <c r="R280" s="276" t="str">
        <f>IF('Info patients (1)'!R280&lt;&gt;'Info patients (2)'!R280,"CHECK","")</f>
        <v/>
      </c>
      <c r="S280" s="276" t="str">
        <f>IF('Info patients (1)'!S280&lt;&gt;'Info patients (2)'!S280,"CHECK","")</f>
        <v/>
      </c>
      <c r="T280" s="276" t="str">
        <f>IF('Info patients (1)'!T280&lt;&gt;'Info patients (2)'!T280,"CHECK","")</f>
        <v/>
      </c>
      <c r="U280" s="276" t="str">
        <f>IF('Info patients (1)'!U280&lt;&gt;'Info patients (2)'!U280,"CHECK","")</f>
        <v/>
      </c>
      <c r="V280" s="276" t="str">
        <f>IF('Info patients (1)'!V280&lt;&gt;'Info patients (2)'!V280,"CHECK","")</f>
        <v/>
      </c>
      <c r="W280" s="276" t="str">
        <f>IF('Info patients (1)'!W280&lt;&gt;'Info patients (2)'!W280,"CHECK","")</f>
        <v/>
      </c>
      <c r="X280" s="276" t="str">
        <f>IF('Info patients (1)'!X280&lt;&gt;'Info patients (2)'!X280,"CHECK","")</f>
        <v/>
      </c>
      <c r="Y280" s="276" t="str">
        <f>IF('Info patients (1)'!Y280&lt;&gt;'Info patients (2)'!Y280,"CHECK","")</f>
        <v/>
      </c>
      <c r="Z280" s="276" t="str">
        <f>IF('Info patients (1)'!Z280&lt;&gt;'Info patients (2)'!Z280,"CHECK","")</f>
        <v/>
      </c>
      <c r="AA280" s="276" t="str">
        <f>IF('Info patients (1)'!AA280&lt;&gt;'Info patients (2)'!AA280,"CHECK","")</f>
        <v/>
      </c>
      <c r="AB280" s="276" t="str">
        <f>IF('Info patients (1)'!AB280&lt;&gt;'Info patients (2)'!AB280,"CHECK","")</f>
        <v/>
      </c>
      <c r="AC280" s="276" t="str">
        <f>IF('Info patients (1)'!AC280&lt;&gt;'Info patients (2)'!AC280,"CHECK","")</f>
        <v/>
      </c>
      <c r="AD280" s="276" t="str">
        <f>IF('Info patients (1)'!AD280&lt;&gt;'Info patients (2)'!AD280,"CHECK","")</f>
        <v/>
      </c>
      <c r="AE280" s="276" t="str">
        <f>IF('Info patients (1)'!AE280&lt;&gt;'Info patients (2)'!AE280,"CHECK","")</f>
        <v/>
      </c>
      <c r="AF280" s="276" t="str">
        <f>IF('Info patients (1)'!AF280&lt;&gt;'Info patients (2)'!AF280,"CHECK","")</f>
        <v/>
      </c>
      <c r="AG280" s="276" t="str">
        <f>IF('Info patients (1)'!AG280&lt;&gt;'Info patients (2)'!AG280,"CHECK","")</f>
        <v/>
      </c>
      <c r="AH280" s="276" t="str">
        <f>IF('Info patients (1)'!AH280&lt;&gt;'Info patients (2)'!AH280,"CHECK","")</f>
        <v/>
      </c>
      <c r="AI280" s="276" t="str">
        <f>IF('Info patients (1)'!AI280&lt;&gt;'Info patients (2)'!AI280,"CHECK","")</f>
        <v/>
      </c>
      <c r="AJ280" s="276" t="str">
        <f>IF('Info patients (1)'!AJ280&lt;&gt;'Info patients (2)'!AJ280,"CHECK","")</f>
        <v/>
      </c>
      <c r="AK280" s="276" t="str">
        <f>IF('Info patients (1)'!AK280&lt;&gt;'Info patients (2)'!AK280,"CHECK","")</f>
        <v/>
      </c>
      <c r="AL280" s="276" t="str">
        <f>IF('Info patients (1)'!AL280&lt;&gt;'Info patients (2)'!AL280,"CHECK","")</f>
        <v/>
      </c>
      <c r="AM280" s="276" t="str">
        <f>IF('Info patients (1)'!AM280&lt;&gt;'Info patients (2)'!AM280,"CHECK","")</f>
        <v/>
      </c>
      <c r="AN280" s="276" t="str">
        <f>IF('Info patients (1)'!AN280&lt;&gt;'Info patients (2)'!AN280,"CHECK","")</f>
        <v/>
      </c>
      <c r="AO280" s="276" t="str">
        <f>IF('Info patients (1)'!AO280&lt;&gt;'Info patients (2)'!AO280,"CHECK","")</f>
        <v/>
      </c>
      <c r="AP280" s="276" t="str">
        <f>IF('Info patients (1)'!AP280&lt;&gt;'Info patients (2)'!AP280,"CHECK","")</f>
        <v/>
      </c>
      <c r="AQ280" s="276" t="str">
        <f>IF('Info patients (1)'!AQ280&lt;&gt;'Info patients (2)'!AQ280,"CHECK","")</f>
        <v/>
      </c>
      <c r="AR280" s="276" t="str">
        <f>IF('Info patients (1)'!AR280&lt;&gt;'Info patients (2)'!AR280,"CHECK","")</f>
        <v/>
      </c>
      <c r="AS280" s="276" t="str">
        <f>IF('Info patients (1)'!AS280&lt;&gt;'Info patients (2)'!AS280,"CHECK","")</f>
        <v/>
      </c>
      <c r="AT280" s="276" t="str">
        <f>IF('Info patients (1)'!AT280&lt;&gt;'Info patients (2)'!AT280,"CHECK","")</f>
        <v/>
      </c>
      <c r="AU280" s="276" t="str">
        <f>IF('Info patients (1)'!AU280&lt;&gt;'Info patients (2)'!AU280,"CHECK","")</f>
        <v/>
      </c>
      <c r="AV280" s="276" t="str">
        <f>IF('Info patients (1)'!AV280&lt;&gt;'Info patients (2)'!AV280,"CHECK","")</f>
        <v/>
      </c>
      <c r="AW280" s="276" t="str">
        <f>IF('Info patients (1)'!AW280&lt;&gt;'Info patients (2)'!AW280,"CHECK","")</f>
        <v/>
      </c>
      <c r="AX280" s="276" t="str">
        <f>IF('Info patients (1)'!AX280&lt;&gt;'Info patients (2)'!AX280,"CHECK","")</f>
        <v/>
      </c>
      <c r="AY280" s="276" t="str">
        <f>IF('Info patients (1)'!AY280&lt;&gt;'Info patients (2)'!AY280,"CHECK","")</f>
        <v/>
      </c>
      <c r="AZ280" s="276" t="str">
        <f>IF('Info patients (1)'!AZ280&lt;&gt;'Info patients (2)'!AZ280,"CHECK","")</f>
        <v/>
      </c>
      <c r="BA280" s="276" t="str">
        <f>IF('Info patients (1)'!BA280&lt;&gt;'Info patients (2)'!BA280,"CHECK","")</f>
        <v/>
      </c>
      <c r="BB280" s="276" t="str">
        <f>IF('Info patients (1)'!BB280&lt;&gt;'Info patients (2)'!BB280,"CHECK","")</f>
        <v/>
      </c>
      <c r="BC280" s="276" t="str">
        <f>IF('Info patients (1)'!BC280&lt;&gt;'Info patients (2)'!BC280,"CHECK","")</f>
        <v/>
      </c>
      <c r="BD280" s="276" t="str">
        <f>IF('Info patients (1)'!BD280&lt;&gt;'Info patients (2)'!BD280,"CHECK","")</f>
        <v/>
      </c>
      <c r="BE280" s="276" t="str">
        <f>IF('Info patients (1)'!BE280&lt;&gt;'Info patients (2)'!BE280,"CHECK","")</f>
        <v/>
      </c>
      <c r="BF280" s="276" t="str">
        <f>IF('Info patients (1)'!BF280&lt;&gt;'Info patients (2)'!BF280,"CHECK","")</f>
        <v/>
      </c>
      <c r="BG280" s="276" t="str">
        <f>IF('Info patients (1)'!BG280&lt;&gt;'Info patients (2)'!BG280,"CHECK","")</f>
        <v/>
      </c>
      <c r="BH280" s="276" t="str">
        <f>IF('Info patients (1)'!BH280&lt;&gt;'Info patients (2)'!BH280,"CHECK","")</f>
        <v/>
      </c>
      <c r="BI280" s="276" t="str">
        <f>IF('Info patients (1)'!BI280&lt;&gt;'Info patients (2)'!BI280,"CHECK","")</f>
        <v/>
      </c>
      <c r="BJ280" s="276" t="str">
        <f>IF('Info patients (1)'!BJ280&lt;&gt;'Info patients (2)'!BJ280,"CHECK","")</f>
        <v/>
      </c>
      <c r="BK280" s="276" t="str">
        <f>IF('Info patients (1)'!BK280&lt;&gt;'Info patients (2)'!BK280,"CHECK","")</f>
        <v/>
      </c>
      <c r="BL280" s="276" t="str">
        <f>IF('Info patients (1)'!BL280&lt;&gt;'Info patients (2)'!BL280,"CHECK","")</f>
        <v/>
      </c>
      <c r="BM280" s="276" t="str">
        <f>IF('Info patients (1)'!BM280&lt;&gt;'Info patients (2)'!BM280,"CHECK","")</f>
        <v/>
      </c>
      <c r="BN280" s="276" t="str">
        <f>IF('Info patients (1)'!BN280&lt;&gt;'Info patients (2)'!BN280,"CHECK","")</f>
        <v/>
      </c>
      <c r="BO280" s="276" t="str">
        <f>IF('Info patients (1)'!BO280&lt;&gt;'Info patients (2)'!BO280,"CHECK","")</f>
        <v/>
      </c>
      <c r="BP280" s="276" t="str">
        <f>IF('Info patients (1)'!BP280&lt;&gt;'Info patients (2)'!BP280,"CHECK","")</f>
        <v/>
      </c>
      <c r="BQ280" s="276" t="str">
        <f>IF('Info patients (1)'!BQ280&lt;&gt;'Info patients (2)'!BQ280,"CHECK","")</f>
        <v/>
      </c>
      <c r="BR280" s="276" t="str">
        <f>IF('Info patients (1)'!BR280&lt;&gt;'Info patients (2)'!BR280,"CHECK","")</f>
        <v/>
      </c>
      <c r="BS280" s="276" t="str">
        <f>IF('Info patients (1)'!BS280&lt;&gt;'Info patients (2)'!BS280,"CHECK","")</f>
        <v/>
      </c>
      <c r="BT280" s="276" t="str">
        <f>IF('Info patients (1)'!BT280&lt;&gt;'Info patients (2)'!BT280,"CHECK","")</f>
        <v/>
      </c>
      <c r="BU280" s="276" t="str">
        <f>IF('Info patients (1)'!BU280&lt;&gt;'Info patients (2)'!BU280,"CHECK","")</f>
        <v/>
      </c>
      <c r="BV280" s="276" t="str">
        <f>IF('Info patients (1)'!BV280&lt;&gt;'Info patients (2)'!BV280,"CHECK","")</f>
        <v/>
      </c>
      <c r="BW280" s="276" t="str">
        <f>IF('Info patients (1)'!BW280&lt;&gt;'Info patients (2)'!BW280,"CHECK","")</f>
        <v/>
      </c>
      <c r="BX280" s="276" t="str">
        <f>IF('Info patients (1)'!BX280&lt;&gt;'Info patients (2)'!BX280,"CHECK","")</f>
        <v/>
      </c>
      <c r="BY280" s="276" t="str">
        <f>IF('Info patients (1)'!BY280&lt;&gt;'Info patients (2)'!BY280,"CHECK","")</f>
        <v/>
      </c>
      <c r="BZ280" s="276" t="str">
        <f>IF('Info patients (1)'!BZ280&lt;&gt;'Info patients (2)'!BZ280,"CHECK","")</f>
        <v/>
      </c>
      <c r="CA280" s="276" t="str">
        <f>IF('Info patients (1)'!CA280&lt;&gt;'Info patients (2)'!CA280,"CHECK","")</f>
        <v/>
      </c>
      <c r="CB280" s="276" t="str">
        <f>IF('Info patients (1)'!CB280&lt;&gt;'Info patients (2)'!CB280,"CHECK","")</f>
        <v/>
      </c>
      <c r="CC280" s="276" t="str">
        <f>IF('Info patients (1)'!CC280&lt;&gt;'Info patients (2)'!CC280,"CHECK","")</f>
        <v/>
      </c>
      <c r="CD280" s="276" t="str">
        <f>IF('Info patients (1)'!CD280&lt;&gt;'Info patients (2)'!CD280,"CHECK","")</f>
        <v/>
      </c>
      <c r="CE280" s="276" t="str">
        <f>IF('Info patients (1)'!CE280&lt;&gt;'Info patients (2)'!CE280,"CHECK","")</f>
        <v/>
      </c>
      <c r="CF280" s="276" t="str">
        <f>IF('Info patients (1)'!CF280&lt;&gt;'Info patients (2)'!CF280,"CHECK","")</f>
        <v/>
      </c>
      <c r="CG280" s="276" t="str">
        <f>IF('Info patients (1)'!CG280&lt;&gt;'Info patients (2)'!CG280,"CHECK","")</f>
        <v/>
      </c>
      <c r="CH280" s="276" t="str">
        <f>IF('Info patients (1)'!CH280&lt;&gt;'Info patients (2)'!CH280,"CHECK","")</f>
        <v/>
      </c>
      <c r="CI280" s="276" t="str">
        <f>IF('Info patients (1)'!CI280&lt;&gt;'Info patients (2)'!CI280,"CHECK","")</f>
        <v/>
      </c>
      <c r="CJ280" s="276" t="str">
        <f>IF('Info patients (1)'!CJ280&lt;&gt;'Info patients (2)'!CJ280,"CHECK","")</f>
        <v/>
      </c>
      <c r="CK280" s="276" t="str">
        <f>IF('Info patients (1)'!CK280&lt;&gt;'Info patients (2)'!CK280,"CHECK","")</f>
        <v/>
      </c>
      <c r="CL280" s="276" t="str">
        <f>IF('Info patients (1)'!CL280&lt;&gt;'Info patients (2)'!CL280,"CHECK","")</f>
        <v/>
      </c>
      <c r="CM280" s="276" t="str">
        <f>IF('Info patients (1)'!CM280&lt;&gt;'Info patients (2)'!CM280,"CHECK","")</f>
        <v/>
      </c>
      <c r="CN280" s="276" t="str">
        <f>IF('Info patients (1)'!CN280&lt;&gt;'Info patients (2)'!CN280,"CHECK","")</f>
        <v/>
      </c>
      <c r="CO280" s="276" t="str">
        <f>IF('Info patients (1)'!CO280&lt;&gt;'Info patients (2)'!CO280,"CHECK","")</f>
        <v/>
      </c>
      <c r="CP280" s="276" t="str">
        <f>IF('Info patients (1)'!CP280&lt;&gt;'Info patients (2)'!CP280,"CHECK","")</f>
        <v/>
      </c>
      <c r="CQ280" s="276" t="str">
        <f>IF('Info patients (1)'!CQ280&lt;&gt;'Info patients (2)'!CQ280,"CHECK","")</f>
        <v/>
      </c>
      <c r="CR280" s="276" t="str">
        <f>IF('Info patients (1)'!CR280&lt;&gt;'Info patients (2)'!CR280,"CHECK","")</f>
        <v/>
      </c>
      <c r="CS280" s="276" t="str">
        <f>IF('Info patients (1)'!CS280&lt;&gt;'Info patients (2)'!CS280,"CHECK","")</f>
        <v/>
      </c>
      <c r="CT280" s="276" t="str">
        <f>IF('Info patients (1)'!CT280&lt;&gt;'Info patients (2)'!CT280,"CHECK","")</f>
        <v/>
      </c>
      <c r="CU280" s="276" t="str">
        <f>IF('Info patients (1)'!CU280&lt;&gt;'Info patients (2)'!CU280,"CHECK","")</f>
        <v/>
      </c>
      <c r="CV280" s="276" t="str">
        <f>IF('Info patients (1)'!CV280&lt;&gt;'Info patients (2)'!CV280,"CHECK","")</f>
        <v/>
      </c>
      <c r="CW280" s="276" t="str">
        <f>IF('Info patients (1)'!CW280&lt;&gt;'Info patients (2)'!CW280,"CHECK","")</f>
        <v/>
      </c>
      <c r="CX280" s="276" t="str">
        <f>IF('Info patients (1)'!CX280&lt;&gt;'Info patients (2)'!CX280,"CHECK","")</f>
        <v/>
      </c>
      <c r="CY280" s="276" t="str">
        <f>IF('Info patients (1)'!CY280&lt;&gt;'Info patients (2)'!CY280,"CHECK","")</f>
        <v/>
      </c>
      <c r="CZ280" s="276" t="str">
        <f>IF('Info patients (1)'!CZ280&lt;&gt;'Info patients (2)'!CZ280,"CHECK","")</f>
        <v/>
      </c>
      <c r="DA280" s="276" t="str">
        <f>IF('Info patients (1)'!DA280&lt;&gt;'Info patients (2)'!DA280,"CHECK","")</f>
        <v/>
      </c>
      <c r="DB280" s="276" t="str">
        <f>IF('Info patients (1)'!DB280&lt;&gt;'Info patients (2)'!DB280,"CHECK","")</f>
        <v/>
      </c>
      <c r="DC280" s="276" t="str">
        <f>IF('Info patients (1)'!DC280&lt;&gt;'Info patients (2)'!DC280,"CHECK","")</f>
        <v/>
      </c>
      <c r="DD280" s="276" t="str">
        <f>IF('Info patients (1)'!DD280&lt;&gt;'Info patients (2)'!DD280,"CHECK","")</f>
        <v/>
      </c>
      <c r="DE280" s="276" t="str">
        <f>IF('Info patients (1)'!DE280&lt;&gt;'Info patients (2)'!DE280,"CHECK","")</f>
        <v/>
      </c>
      <c r="DF280" s="276" t="str">
        <f>IF('Info patients (1)'!DF280&lt;&gt;'Info patients (2)'!DF280,"CHECK","")</f>
        <v/>
      </c>
      <c r="DG280" s="276" t="str">
        <f>IF('Info patients (1)'!DG280&lt;&gt;'Info patients (2)'!DG280,"CHECK","")</f>
        <v/>
      </c>
      <c r="DH280" s="276" t="str">
        <f>IF('Info patients (1)'!DH280&lt;&gt;'Info patients (2)'!DH280,"CHECK","")</f>
        <v/>
      </c>
      <c r="DI280" s="276" t="str">
        <f>IF('Info patients (1)'!DI280&lt;&gt;'Info patients (2)'!DI280,"CHECK","")</f>
        <v/>
      </c>
      <c r="DJ280" s="276" t="str">
        <f>IF('Info patients (1)'!DJ280&lt;&gt;'Info patients (2)'!DJ280,"CHECK","")</f>
        <v/>
      </c>
      <c r="DK280" s="276" t="str">
        <f>IF('Info patients (1)'!DK280&lt;&gt;'Info patients (2)'!DK280,"CHECK","")</f>
        <v/>
      </c>
      <c r="DL280" s="276" t="str">
        <f>IF('Info patients (1)'!DL280&lt;&gt;'Info patients (2)'!DL280,"CHECK","")</f>
        <v/>
      </c>
      <c r="DM280" s="276" t="str">
        <f>IF('Info patients (1)'!DM280&lt;&gt;'Info patients (2)'!DM280,"CHECK","")</f>
        <v/>
      </c>
      <c r="DN280" s="276" t="str">
        <f>IF('Info patients (1)'!DN280&lt;&gt;'Info patients (2)'!DN280,"CHECK","")</f>
        <v/>
      </c>
      <c r="DO280" s="276" t="str">
        <f>IF('Info patients (1)'!DO280&lt;&gt;'Info patients (2)'!DO280,"CHECK","")</f>
        <v/>
      </c>
      <c r="DP280" s="276" t="str">
        <f>IF('Info patients (1)'!DP280&lt;&gt;'Info patients (2)'!DP280,"CHECK","")</f>
        <v/>
      </c>
      <c r="DQ280" s="276" t="str">
        <f>IF('Info patients (1)'!DQ280&lt;&gt;'Info patients (2)'!DQ280,"CHECK","")</f>
        <v/>
      </c>
    </row>
    <row r="281" spans="1:121" s="326" customFormat="1" ht="23.25" customHeight="1" x14ac:dyDescent="0.2">
      <c r="A281" s="276" t="str">
        <f>IF('Info patients (1)'!A281&lt;&gt;'Info patients (2)'!A281,"CHECK","")</f>
        <v/>
      </c>
      <c r="B281" s="276" t="str">
        <f>IF('Info patients (1)'!B281&lt;&gt;'Info patients (2)'!B281,"CHECK","")</f>
        <v/>
      </c>
      <c r="C281" s="276" t="str">
        <f>IF('Info patients (1)'!C281&lt;&gt;'Info patients (2)'!C281,"CHECK","")</f>
        <v/>
      </c>
      <c r="D281" s="276" t="str">
        <f>IF('Info patients (1)'!D281&lt;&gt;'Info patients (2)'!D281,"CHECK","")</f>
        <v/>
      </c>
      <c r="E281" s="276" t="str">
        <f>IF('Info patients (1)'!E281&lt;&gt;'Info patients (2)'!E281,"CHECK","")</f>
        <v/>
      </c>
      <c r="F281" s="276" t="str">
        <f>IF('Info patients (1)'!F281&lt;&gt;'Info patients (2)'!F281,"CHECK","")</f>
        <v/>
      </c>
      <c r="G281" s="276" t="str">
        <f>IF('Info patients (1)'!G281&lt;&gt;'Info patients (2)'!G281,"CHECK","")</f>
        <v/>
      </c>
      <c r="H281" s="276" t="str">
        <f>IF('Info patients (1)'!H281&lt;&gt;'Info patients (2)'!H281,"CHECK","")</f>
        <v/>
      </c>
      <c r="I281" s="276" t="str">
        <f>IF('Info patients (1)'!I281&lt;&gt;'Info patients (2)'!I281,"CHECK","")</f>
        <v/>
      </c>
      <c r="J281" s="276" t="str">
        <f>IF('Info patients (1)'!J281&lt;&gt;'Info patients (2)'!J281,"CHECK","")</f>
        <v/>
      </c>
      <c r="K281" s="276" t="str">
        <f>IF('Info patients (1)'!K281&lt;&gt;'Info patients (2)'!K281,"CHECK","")</f>
        <v/>
      </c>
      <c r="L281" s="276" t="str">
        <f>IF('Info patients (1)'!L281&lt;&gt;'Info patients (2)'!L281,"CHECK","")</f>
        <v/>
      </c>
      <c r="M281" s="276" t="str">
        <f>IF('Info patients (1)'!M281&lt;&gt;'Info patients (2)'!M281,"CHECK","")</f>
        <v/>
      </c>
      <c r="N281" s="276" t="str">
        <f>IF('Info patients (1)'!N281&lt;&gt;'Info patients (2)'!N281,"CHECK","")</f>
        <v/>
      </c>
      <c r="O281" s="276" t="str">
        <f>IF('Info patients (1)'!O281&lt;&gt;'Info patients (2)'!O281,"CHECK","")</f>
        <v/>
      </c>
      <c r="P281" s="276" t="str">
        <f>IF('Info patients (1)'!P281&lt;&gt;'Info patients (2)'!P281,"CHECK","")</f>
        <v/>
      </c>
      <c r="Q281" s="276" t="str">
        <f>IF('Info patients (1)'!Q281&lt;&gt;'Info patients (2)'!Q281,"CHECK","")</f>
        <v/>
      </c>
      <c r="R281" s="276" t="str">
        <f>IF('Info patients (1)'!R281&lt;&gt;'Info patients (2)'!R281,"CHECK","")</f>
        <v/>
      </c>
      <c r="S281" s="276" t="str">
        <f>IF('Info patients (1)'!S281&lt;&gt;'Info patients (2)'!S281,"CHECK","")</f>
        <v/>
      </c>
      <c r="T281" s="276" t="str">
        <f>IF('Info patients (1)'!T281&lt;&gt;'Info patients (2)'!T281,"CHECK","")</f>
        <v/>
      </c>
      <c r="U281" s="276" t="str">
        <f>IF('Info patients (1)'!U281&lt;&gt;'Info patients (2)'!U281,"CHECK","")</f>
        <v/>
      </c>
      <c r="V281" s="276" t="str">
        <f>IF('Info patients (1)'!V281&lt;&gt;'Info patients (2)'!V281,"CHECK","")</f>
        <v/>
      </c>
      <c r="W281" s="276" t="str">
        <f>IF('Info patients (1)'!W281&lt;&gt;'Info patients (2)'!W281,"CHECK","")</f>
        <v/>
      </c>
      <c r="X281" s="276" t="str">
        <f>IF('Info patients (1)'!X281&lt;&gt;'Info patients (2)'!X281,"CHECK","")</f>
        <v/>
      </c>
      <c r="Y281" s="276" t="str">
        <f>IF('Info patients (1)'!Y281&lt;&gt;'Info patients (2)'!Y281,"CHECK","")</f>
        <v/>
      </c>
      <c r="Z281" s="276" t="str">
        <f>IF('Info patients (1)'!Z281&lt;&gt;'Info patients (2)'!Z281,"CHECK","")</f>
        <v/>
      </c>
      <c r="AA281" s="276" t="str">
        <f>IF('Info patients (1)'!AA281&lt;&gt;'Info patients (2)'!AA281,"CHECK","")</f>
        <v/>
      </c>
      <c r="AB281" s="276" t="str">
        <f>IF('Info patients (1)'!AB281&lt;&gt;'Info patients (2)'!AB281,"CHECK","")</f>
        <v/>
      </c>
      <c r="AC281" s="276" t="str">
        <f>IF('Info patients (1)'!AC281&lt;&gt;'Info patients (2)'!AC281,"CHECK","")</f>
        <v/>
      </c>
      <c r="AD281" s="276" t="str">
        <f>IF('Info patients (1)'!AD281&lt;&gt;'Info patients (2)'!AD281,"CHECK","")</f>
        <v/>
      </c>
      <c r="AE281" s="276" t="str">
        <f>IF('Info patients (1)'!AE281&lt;&gt;'Info patients (2)'!AE281,"CHECK","")</f>
        <v/>
      </c>
      <c r="AF281" s="276" t="str">
        <f>IF('Info patients (1)'!AF281&lt;&gt;'Info patients (2)'!AF281,"CHECK","")</f>
        <v/>
      </c>
      <c r="AG281" s="276" t="str">
        <f>IF('Info patients (1)'!AG281&lt;&gt;'Info patients (2)'!AG281,"CHECK","")</f>
        <v/>
      </c>
      <c r="AH281" s="276" t="str">
        <f>IF('Info patients (1)'!AH281&lt;&gt;'Info patients (2)'!AH281,"CHECK","")</f>
        <v/>
      </c>
      <c r="AI281" s="276" t="str">
        <f>IF('Info patients (1)'!AI281&lt;&gt;'Info patients (2)'!AI281,"CHECK","")</f>
        <v/>
      </c>
      <c r="AJ281" s="276" t="str">
        <f>IF('Info patients (1)'!AJ281&lt;&gt;'Info patients (2)'!AJ281,"CHECK","")</f>
        <v/>
      </c>
      <c r="AK281" s="276" t="str">
        <f>IF('Info patients (1)'!AK281&lt;&gt;'Info patients (2)'!AK281,"CHECK","")</f>
        <v/>
      </c>
      <c r="AL281" s="276" t="str">
        <f>IF('Info patients (1)'!AL281&lt;&gt;'Info patients (2)'!AL281,"CHECK","")</f>
        <v/>
      </c>
      <c r="AM281" s="276" t="str">
        <f>IF('Info patients (1)'!AM281&lt;&gt;'Info patients (2)'!AM281,"CHECK","")</f>
        <v/>
      </c>
      <c r="AN281" s="276" t="str">
        <f>IF('Info patients (1)'!AN281&lt;&gt;'Info patients (2)'!AN281,"CHECK","")</f>
        <v/>
      </c>
      <c r="AO281" s="276" t="str">
        <f>IF('Info patients (1)'!AO281&lt;&gt;'Info patients (2)'!AO281,"CHECK","")</f>
        <v/>
      </c>
      <c r="AP281" s="276" t="str">
        <f>IF('Info patients (1)'!AP281&lt;&gt;'Info patients (2)'!AP281,"CHECK","")</f>
        <v/>
      </c>
      <c r="AQ281" s="276" t="str">
        <f>IF('Info patients (1)'!AQ281&lt;&gt;'Info patients (2)'!AQ281,"CHECK","")</f>
        <v/>
      </c>
      <c r="AR281" s="276" t="str">
        <f>IF('Info patients (1)'!AR281&lt;&gt;'Info patients (2)'!AR281,"CHECK","")</f>
        <v/>
      </c>
      <c r="AS281" s="276" t="str">
        <f>IF('Info patients (1)'!AS281&lt;&gt;'Info patients (2)'!AS281,"CHECK","")</f>
        <v/>
      </c>
      <c r="AT281" s="276" t="str">
        <f>IF('Info patients (1)'!AT281&lt;&gt;'Info patients (2)'!AT281,"CHECK","")</f>
        <v/>
      </c>
      <c r="AU281" s="276" t="str">
        <f>IF('Info patients (1)'!AU281&lt;&gt;'Info patients (2)'!AU281,"CHECK","")</f>
        <v/>
      </c>
      <c r="AV281" s="276" t="str">
        <f>IF('Info patients (1)'!AV281&lt;&gt;'Info patients (2)'!AV281,"CHECK","")</f>
        <v/>
      </c>
      <c r="AW281" s="276" t="str">
        <f>IF('Info patients (1)'!AW281&lt;&gt;'Info patients (2)'!AW281,"CHECK","")</f>
        <v/>
      </c>
      <c r="AX281" s="276" t="str">
        <f>IF('Info patients (1)'!AX281&lt;&gt;'Info patients (2)'!AX281,"CHECK","")</f>
        <v/>
      </c>
      <c r="AY281" s="276" t="str">
        <f>IF('Info patients (1)'!AY281&lt;&gt;'Info patients (2)'!AY281,"CHECK","")</f>
        <v/>
      </c>
      <c r="AZ281" s="276" t="str">
        <f>IF('Info patients (1)'!AZ281&lt;&gt;'Info patients (2)'!AZ281,"CHECK","")</f>
        <v/>
      </c>
      <c r="BA281" s="276" t="str">
        <f>IF('Info patients (1)'!BA281&lt;&gt;'Info patients (2)'!BA281,"CHECK","")</f>
        <v/>
      </c>
      <c r="BB281" s="276" t="str">
        <f>IF('Info patients (1)'!BB281&lt;&gt;'Info patients (2)'!BB281,"CHECK","")</f>
        <v/>
      </c>
      <c r="BC281" s="276" t="str">
        <f>IF('Info patients (1)'!BC281&lt;&gt;'Info patients (2)'!BC281,"CHECK","")</f>
        <v/>
      </c>
      <c r="BD281" s="276" t="str">
        <f>IF('Info patients (1)'!BD281&lt;&gt;'Info patients (2)'!BD281,"CHECK","")</f>
        <v/>
      </c>
      <c r="BE281" s="276" t="str">
        <f>IF('Info patients (1)'!BE281&lt;&gt;'Info patients (2)'!BE281,"CHECK","")</f>
        <v/>
      </c>
      <c r="BF281" s="276" t="str">
        <f>IF('Info patients (1)'!BF281&lt;&gt;'Info patients (2)'!BF281,"CHECK","")</f>
        <v/>
      </c>
      <c r="BG281" s="276" t="str">
        <f>IF('Info patients (1)'!BG281&lt;&gt;'Info patients (2)'!BG281,"CHECK","")</f>
        <v/>
      </c>
      <c r="BH281" s="276" t="str">
        <f>IF('Info patients (1)'!BH281&lt;&gt;'Info patients (2)'!BH281,"CHECK","")</f>
        <v/>
      </c>
      <c r="BI281" s="276" t="str">
        <f>IF('Info patients (1)'!BI281&lt;&gt;'Info patients (2)'!BI281,"CHECK","")</f>
        <v/>
      </c>
      <c r="BJ281" s="276" t="str">
        <f>IF('Info patients (1)'!BJ281&lt;&gt;'Info patients (2)'!BJ281,"CHECK","")</f>
        <v/>
      </c>
      <c r="BK281" s="276" t="str">
        <f>IF('Info patients (1)'!BK281&lt;&gt;'Info patients (2)'!BK281,"CHECK","")</f>
        <v/>
      </c>
      <c r="BL281" s="276" t="str">
        <f>IF('Info patients (1)'!BL281&lt;&gt;'Info patients (2)'!BL281,"CHECK","")</f>
        <v/>
      </c>
      <c r="BM281" s="276" t="str">
        <f>IF('Info patients (1)'!BM281&lt;&gt;'Info patients (2)'!BM281,"CHECK","")</f>
        <v/>
      </c>
      <c r="BN281" s="276" t="str">
        <f>IF('Info patients (1)'!BN281&lt;&gt;'Info patients (2)'!BN281,"CHECK","")</f>
        <v/>
      </c>
      <c r="BO281" s="276" t="str">
        <f>IF('Info patients (1)'!BO281&lt;&gt;'Info patients (2)'!BO281,"CHECK","")</f>
        <v/>
      </c>
      <c r="BP281" s="276" t="str">
        <f>IF('Info patients (1)'!BP281&lt;&gt;'Info patients (2)'!BP281,"CHECK","")</f>
        <v/>
      </c>
      <c r="BQ281" s="276" t="str">
        <f>IF('Info patients (1)'!BQ281&lt;&gt;'Info patients (2)'!BQ281,"CHECK","")</f>
        <v/>
      </c>
      <c r="BR281" s="276" t="str">
        <f>IF('Info patients (1)'!BR281&lt;&gt;'Info patients (2)'!BR281,"CHECK","")</f>
        <v/>
      </c>
      <c r="BS281" s="276" t="str">
        <f>IF('Info patients (1)'!BS281&lt;&gt;'Info patients (2)'!BS281,"CHECK","")</f>
        <v/>
      </c>
      <c r="BT281" s="276" t="str">
        <f>IF('Info patients (1)'!BT281&lt;&gt;'Info patients (2)'!BT281,"CHECK","")</f>
        <v/>
      </c>
      <c r="BU281" s="276" t="str">
        <f>IF('Info patients (1)'!BU281&lt;&gt;'Info patients (2)'!BU281,"CHECK","")</f>
        <v/>
      </c>
      <c r="BV281" s="276" t="str">
        <f>IF('Info patients (1)'!BV281&lt;&gt;'Info patients (2)'!BV281,"CHECK","")</f>
        <v/>
      </c>
      <c r="BW281" s="276" t="str">
        <f>IF('Info patients (1)'!BW281&lt;&gt;'Info patients (2)'!BW281,"CHECK","")</f>
        <v/>
      </c>
      <c r="BX281" s="276" t="str">
        <f>IF('Info patients (1)'!BX281&lt;&gt;'Info patients (2)'!BX281,"CHECK","")</f>
        <v/>
      </c>
      <c r="BY281" s="276" t="str">
        <f>IF('Info patients (1)'!BY281&lt;&gt;'Info patients (2)'!BY281,"CHECK","")</f>
        <v/>
      </c>
      <c r="BZ281" s="276" t="str">
        <f>IF('Info patients (1)'!BZ281&lt;&gt;'Info patients (2)'!BZ281,"CHECK","")</f>
        <v/>
      </c>
      <c r="CA281" s="276" t="str">
        <f>IF('Info patients (1)'!CA281&lt;&gt;'Info patients (2)'!CA281,"CHECK","")</f>
        <v/>
      </c>
      <c r="CB281" s="276" t="str">
        <f>IF('Info patients (1)'!CB281&lt;&gt;'Info patients (2)'!CB281,"CHECK","")</f>
        <v/>
      </c>
      <c r="CC281" s="276" t="str">
        <f>IF('Info patients (1)'!CC281&lt;&gt;'Info patients (2)'!CC281,"CHECK","")</f>
        <v/>
      </c>
      <c r="CD281" s="276" t="str">
        <f>IF('Info patients (1)'!CD281&lt;&gt;'Info patients (2)'!CD281,"CHECK","")</f>
        <v/>
      </c>
      <c r="CE281" s="276" t="str">
        <f>IF('Info patients (1)'!CE281&lt;&gt;'Info patients (2)'!CE281,"CHECK","")</f>
        <v/>
      </c>
      <c r="CF281" s="276" t="str">
        <f>IF('Info patients (1)'!CF281&lt;&gt;'Info patients (2)'!CF281,"CHECK","")</f>
        <v/>
      </c>
      <c r="CG281" s="276" t="str">
        <f>IF('Info patients (1)'!CG281&lt;&gt;'Info patients (2)'!CG281,"CHECK","")</f>
        <v/>
      </c>
      <c r="CH281" s="276" t="str">
        <f>IF('Info patients (1)'!CH281&lt;&gt;'Info patients (2)'!CH281,"CHECK","")</f>
        <v/>
      </c>
      <c r="CI281" s="276" t="str">
        <f>IF('Info patients (1)'!CI281&lt;&gt;'Info patients (2)'!CI281,"CHECK","")</f>
        <v/>
      </c>
      <c r="CJ281" s="276" t="str">
        <f>IF('Info patients (1)'!CJ281&lt;&gt;'Info patients (2)'!CJ281,"CHECK","")</f>
        <v/>
      </c>
      <c r="CK281" s="276" t="str">
        <f>IF('Info patients (1)'!CK281&lt;&gt;'Info patients (2)'!CK281,"CHECK","")</f>
        <v/>
      </c>
      <c r="CL281" s="276" t="str">
        <f>IF('Info patients (1)'!CL281&lt;&gt;'Info patients (2)'!CL281,"CHECK","")</f>
        <v/>
      </c>
      <c r="CM281" s="276" t="str">
        <f>IF('Info patients (1)'!CM281&lt;&gt;'Info patients (2)'!CM281,"CHECK","")</f>
        <v/>
      </c>
      <c r="CN281" s="276" t="str">
        <f>IF('Info patients (1)'!CN281&lt;&gt;'Info patients (2)'!CN281,"CHECK","")</f>
        <v/>
      </c>
      <c r="CO281" s="276" t="str">
        <f>IF('Info patients (1)'!CO281&lt;&gt;'Info patients (2)'!CO281,"CHECK","")</f>
        <v/>
      </c>
      <c r="CP281" s="276" t="str">
        <f>IF('Info patients (1)'!CP281&lt;&gt;'Info patients (2)'!CP281,"CHECK","")</f>
        <v/>
      </c>
      <c r="CQ281" s="276" t="str">
        <f>IF('Info patients (1)'!CQ281&lt;&gt;'Info patients (2)'!CQ281,"CHECK","")</f>
        <v/>
      </c>
      <c r="CR281" s="276" t="str">
        <f>IF('Info patients (1)'!CR281&lt;&gt;'Info patients (2)'!CR281,"CHECK","")</f>
        <v/>
      </c>
      <c r="CS281" s="276" t="str">
        <f>IF('Info patients (1)'!CS281&lt;&gt;'Info patients (2)'!CS281,"CHECK","")</f>
        <v/>
      </c>
      <c r="CT281" s="276" t="str">
        <f>IF('Info patients (1)'!CT281&lt;&gt;'Info patients (2)'!CT281,"CHECK","")</f>
        <v/>
      </c>
      <c r="CU281" s="276" t="str">
        <f>IF('Info patients (1)'!CU281&lt;&gt;'Info patients (2)'!CU281,"CHECK","")</f>
        <v/>
      </c>
      <c r="CV281" s="276" t="str">
        <f>IF('Info patients (1)'!CV281&lt;&gt;'Info patients (2)'!CV281,"CHECK","")</f>
        <v/>
      </c>
      <c r="CW281" s="276" t="str">
        <f>IF('Info patients (1)'!CW281&lt;&gt;'Info patients (2)'!CW281,"CHECK","")</f>
        <v/>
      </c>
      <c r="CX281" s="276" t="str">
        <f>IF('Info patients (1)'!CX281&lt;&gt;'Info patients (2)'!CX281,"CHECK","")</f>
        <v/>
      </c>
      <c r="CY281" s="276" t="str">
        <f>IF('Info patients (1)'!CY281&lt;&gt;'Info patients (2)'!CY281,"CHECK","")</f>
        <v/>
      </c>
      <c r="CZ281" s="276" t="str">
        <f>IF('Info patients (1)'!CZ281&lt;&gt;'Info patients (2)'!CZ281,"CHECK","")</f>
        <v/>
      </c>
      <c r="DA281" s="276" t="str">
        <f>IF('Info patients (1)'!DA281&lt;&gt;'Info patients (2)'!DA281,"CHECK","")</f>
        <v/>
      </c>
      <c r="DB281" s="276" t="str">
        <f>IF('Info patients (1)'!DB281&lt;&gt;'Info patients (2)'!DB281,"CHECK","")</f>
        <v/>
      </c>
      <c r="DC281" s="276" t="str">
        <f>IF('Info patients (1)'!DC281&lt;&gt;'Info patients (2)'!DC281,"CHECK","")</f>
        <v/>
      </c>
      <c r="DD281" s="276" t="str">
        <f>IF('Info patients (1)'!DD281&lt;&gt;'Info patients (2)'!DD281,"CHECK","")</f>
        <v/>
      </c>
      <c r="DE281" s="276" t="str">
        <f>IF('Info patients (1)'!DE281&lt;&gt;'Info patients (2)'!DE281,"CHECK","")</f>
        <v/>
      </c>
      <c r="DF281" s="276" t="str">
        <f>IF('Info patients (1)'!DF281&lt;&gt;'Info patients (2)'!DF281,"CHECK","")</f>
        <v/>
      </c>
      <c r="DG281" s="276" t="str">
        <f>IF('Info patients (1)'!DG281&lt;&gt;'Info patients (2)'!DG281,"CHECK","")</f>
        <v/>
      </c>
      <c r="DH281" s="276" t="str">
        <f>IF('Info patients (1)'!DH281&lt;&gt;'Info patients (2)'!DH281,"CHECK","")</f>
        <v/>
      </c>
      <c r="DI281" s="276" t="str">
        <f>IF('Info patients (1)'!DI281&lt;&gt;'Info patients (2)'!DI281,"CHECK","")</f>
        <v/>
      </c>
      <c r="DJ281" s="276" t="str">
        <f>IF('Info patients (1)'!DJ281&lt;&gt;'Info patients (2)'!DJ281,"CHECK","")</f>
        <v/>
      </c>
      <c r="DK281" s="276" t="str">
        <f>IF('Info patients (1)'!DK281&lt;&gt;'Info patients (2)'!DK281,"CHECK","")</f>
        <v/>
      </c>
      <c r="DL281" s="276" t="str">
        <f>IF('Info patients (1)'!DL281&lt;&gt;'Info patients (2)'!DL281,"CHECK","")</f>
        <v/>
      </c>
      <c r="DM281" s="276" t="str">
        <f>IF('Info patients (1)'!DM281&lt;&gt;'Info patients (2)'!DM281,"CHECK","")</f>
        <v/>
      </c>
      <c r="DN281" s="276" t="str">
        <f>IF('Info patients (1)'!DN281&lt;&gt;'Info patients (2)'!DN281,"CHECK","")</f>
        <v/>
      </c>
      <c r="DO281" s="276" t="str">
        <f>IF('Info patients (1)'!DO281&lt;&gt;'Info patients (2)'!DO281,"CHECK","")</f>
        <v/>
      </c>
      <c r="DP281" s="276" t="str">
        <f>IF('Info patients (1)'!DP281&lt;&gt;'Info patients (2)'!DP281,"CHECK","")</f>
        <v/>
      </c>
      <c r="DQ281" s="276" t="str">
        <f>IF('Info patients (1)'!DQ281&lt;&gt;'Info patients (2)'!DQ281,"CHECK","")</f>
        <v/>
      </c>
    </row>
    <row r="282" spans="1:121" s="326" customFormat="1" ht="23.25" customHeight="1" x14ac:dyDescent="0.2">
      <c r="A282" s="276" t="str">
        <f>IF('Info patients (1)'!A282&lt;&gt;'Info patients (2)'!A282,"CHECK","")</f>
        <v/>
      </c>
      <c r="B282" s="276" t="str">
        <f>IF('Info patients (1)'!B282&lt;&gt;'Info patients (2)'!B282,"CHECK","")</f>
        <v/>
      </c>
      <c r="C282" s="276" t="str">
        <f>IF('Info patients (1)'!C282&lt;&gt;'Info patients (2)'!C282,"CHECK","")</f>
        <v/>
      </c>
      <c r="D282" s="276" t="str">
        <f>IF('Info patients (1)'!D282&lt;&gt;'Info patients (2)'!D282,"CHECK","")</f>
        <v/>
      </c>
      <c r="E282" s="276" t="str">
        <f>IF('Info patients (1)'!E282&lt;&gt;'Info patients (2)'!E282,"CHECK","")</f>
        <v/>
      </c>
      <c r="F282" s="276" t="str">
        <f>IF('Info patients (1)'!F282&lt;&gt;'Info patients (2)'!F282,"CHECK","")</f>
        <v/>
      </c>
      <c r="G282" s="276" t="str">
        <f>IF('Info patients (1)'!G282&lt;&gt;'Info patients (2)'!G282,"CHECK","")</f>
        <v/>
      </c>
      <c r="H282" s="276" t="str">
        <f>IF('Info patients (1)'!H282&lt;&gt;'Info patients (2)'!H282,"CHECK","")</f>
        <v/>
      </c>
      <c r="I282" s="276" t="str">
        <f>IF('Info patients (1)'!I282&lt;&gt;'Info patients (2)'!I282,"CHECK","")</f>
        <v/>
      </c>
      <c r="J282" s="276" t="str">
        <f>IF('Info patients (1)'!J282&lt;&gt;'Info patients (2)'!J282,"CHECK","")</f>
        <v/>
      </c>
      <c r="K282" s="276" t="str">
        <f>IF('Info patients (1)'!K282&lt;&gt;'Info patients (2)'!K282,"CHECK","")</f>
        <v/>
      </c>
      <c r="L282" s="276" t="str">
        <f>IF('Info patients (1)'!L282&lt;&gt;'Info patients (2)'!L282,"CHECK","")</f>
        <v/>
      </c>
      <c r="M282" s="276" t="str">
        <f>IF('Info patients (1)'!M282&lt;&gt;'Info patients (2)'!M282,"CHECK","")</f>
        <v/>
      </c>
      <c r="N282" s="276" t="str">
        <f>IF('Info patients (1)'!N282&lt;&gt;'Info patients (2)'!N282,"CHECK","")</f>
        <v/>
      </c>
      <c r="O282" s="276" t="str">
        <f>IF('Info patients (1)'!O282&lt;&gt;'Info patients (2)'!O282,"CHECK","")</f>
        <v/>
      </c>
      <c r="P282" s="276" t="str">
        <f>IF('Info patients (1)'!P282&lt;&gt;'Info patients (2)'!P282,"CHECK","")</f>
        <v/>
      </c>
      <c r="Q282" s="276" t="str">
        <f>IF('Info patients (1)'!Q282&lt;&gt;'Info patients (2)'!Q282,"CHECK","")</f>
        <v/>
      </c>
      <c r="R282" s="276" t="str">
        <f>IF('Info patients (1)'!R282&lt;&gt;'Info patients (2)'!R282,"CHECK","")</f>
        <v/>
      </c>
      <c r="S282" s="276" t="str">
        <f>IF('Info patients (1)'!S282&lt;&gt;'Info patients (2)'!S282,"CHECK","")</f>
        <v/>
      </c>
      <c r="T282" s="276" t="str">
        <f>IF('Info patients (1)'!T282&lt;&gt;'Info patients (2)'!T282,"CHECK","")</f>
        <v/>
      </c>
      <c r="U282" s="276" t="str">
        <f>IF('Info patients (1)'!U282&lt;&gt;'Info patients (2)'!U282,"CHECK","")</f>
        <v/>
      </c>
      <c r="V282" s="276" t="str">
        <f>IF('Info patients (1)'!V282&lt;&gt;'Info patients (2)'!V282,"CHECK","")</f>
        <v/>
      </c>
      <c r="W282" s="276" t="str">
        <f>IF('Info patients (1)'!W282&lt;&gt;'Info patients (2)'!W282,"CHECK","")</f>
        <v/>
      </c>
      <c r="X282" s="276" t="str">
        <f>IF('Info patients (1)'!X282&lt;&gt;'Info patients (2)'!X282,"CHECK","")</f>
        <v/>
      </c>
      <c r="Y282" s="276" t="str">
        <f>IF('Info patients (1)'!Y282&lt;&gt;'Info patients (2)'!Y282,"CHECK","")</f>
        <v/>
      </c>
      <c r="Z282" s="276" t="str">
        <f>IF('Info patients (1)'!Z282&lt;&gt;'Info patients (2)'!Z282,"CHECK","")</f>
        <v/>
      </c>
      <c r="AA282" s="276" t="str">
        <f>IF('Info patients (1)'!AA282&lt;&gt;'Info patients (2)'!AA282,"CHECK","")</f>
        <v/>
      </c>
      <c r="AB282" s="276" t="str">
        <f>IF('Info patients (1)'!AB282&lt;&gt;'Info patients (2)'!AB282,"CHECK","")</f>
        <v/>
      </c>
      <c r="AC282" s="276" t="str">
        <f>IF('Info patients (1)'!AC282&lt;&gt;'Info patients (2)'!AC282,"CHECK","")</f>
        <v/>
      </c>
      <c r="AD282" s="276" t="str">
        <f>IF('Info patients (1)'!AD282&lt;&gt;'Info patients (2)'!AD282,"CHECK","")</f>
        <v/>
      </c>
      <c r="AE282" s="276" t="str">
        <f>IF('Info patients (1)'!AE282&lt;&gt;'Info patients (2)'!AE282,"CHECK","")</f>
        <v/>
      </c>
      <c r="AF282" s="276" t="str">
        <f>IF('Info patients (1)'!AF282&lt;&gt;'Info patients (2)'!AF282,"CHECK","")</f>
        <v/>
      </c>
      <c r="AG282" s="276" t="str">
        <f>IF('Info patients (1)'!AG282&lt;&gt;'Info patients (2)'!AG282,"CHECK","")</f>
        <v/>
      </c>
      <c r="AH282" s="276" t="str">
        <f>IF('Info patients (1)'!AH282&lt;&gt;'Info patients (2)'!AH282,"CHECK","")</f>
        <v/>
      </c>
      <c r="AI282" s="276" t="str">
        <f>IF('Info patients (1)'!AI282&lt;&gt;'Info patients (2)'!AI282,"CHECK","")</f>
        <v/>
      </c>
      <c r="AJ282" s="276" t="str">
        <f>IF('Info patients (1)'!AJ282&lt;&gt;'Info patients (2)'!AJ282,"CHECK","")</f>
        <v/>
      </c>
      <c r="AK282" s="276" t="str">
        <f>IF('Info patients (1)'!AK282&lt;&gt;'Info patients (2)'!AK282,"CHECK","")</f>
        <v/>
      </c>
      <c r="AL282" s="276" t="str">
        <f>IF('Info patients (1)'!AL282&lt;&gt;'Info patients (2)'!AL282,"CHECK","")</f>
        <v/>
      </c>
      <c r="AM282" s="276" t="str">
        <f>IF('Info patients (1)'!AM282&lt;&gt;'Info patients (2)'!AM282,"CHECK","")</f>
        <v/>
      </c>
      <c r="AN282" s="276" t="str">
        <f>IF('Info patients (1)'!AN282&lt;&gt;'Info patients (2)'!AN282,"CHECK","")</f>
        <v/>
      </c>
      <c r="AO282" s="276" t="str">
        <f>IF('Info patients (1)'!AO282&lt;&gt;'Info patients (2)'!AO282,"CHECK","")</f>
        <v/>
      </c>
      <c r="AP282" s="276" t="str">
        <f>IF('Info patients (1)'!AP282&lt;&gt;'Info patients (2)'!AP282,"CHECK","")</f>
        <v/>
      </c>
      <c r="AQ282" s="276" t="str">
        <f>IF('Info patients (1)'!AQ282&lt;&gt;'Info patients (2)'!AQ282,"CHECK","")</f>
        <v/>
      </c>
      <c r="AR282" s="276" t="str">
        <f>IF('Info patients (1)'!AR282&lt;&gt;'Info patients (2)'!AR282,"CHECK","")</f>
        <v/>
      </c>
      <c r="AS282" s="276" t="str">
        <f>IF('Info patients (1)'!AS282&lt;&gt;'Info patients (2)'!AS282,"CHECK","")</f>
        <v/>
      </c>
      <c r="AT282" s="276" t="str">
        <f>IF('Info patients (1)'!AT282&lt;&gt;'Info patients (2)'!AT282,"CHECK","")</f>
        <v/>
      </c>
      <c r="AU282" s="276" t="str">
        <f>IF('Info patients (1)'!AU282&lt;&gt;'Info patients (2)'!AU282,"CHECK","")</f>
        <v/>
      </c>
      <c r="AV282" s="276" t="str">
        <f>IF('Info patients (1)'!AV282&lt;&gt;'Info patients (2)'!AV282,"CHECK","")</f>
        <v/>
      </c>
      <c r="AW282" s="276" t="str">
        <f>IF('Info patients (1)'!AW282&lt;&gt;'Info patients (2)'!AW282,"CHECK","")</f>
        <v/>
      </c>
      <c r="AX282" s="276" t="str">
        <f>IF('Info patients (1)'!AX282&lt;&gt;'Info patients (2)'!AX282,"CHECK","")</f>
        <v/>
      </c>
      <c r="AY282" s="276" t="str">
        <f>IF('Info patients (1)'!AY282&lt;&gt;'Info patients (2)'!AY282,"CHECK","")</f>
        <v/>
      </c>
      <c r="AZ282" s="276" t="str">
        <f>IF('Info patients (1)'!AZ282&lt;&gt;'Info patients (2)'!AZ282,"CHECK","")</f>
        <v/>
      </c>
      <c r="BA282" s="276" t="str">
        <f>IF('Info patients (1)'!BA282&lt;&gt;'Info patients (2)'!BA282,"CHECK","")</f>
        <v/>
      </c>
      <c r="BB282" s="276" t="str">
        <f>IF('Info patients (1)'!BB282&lt;&gt;'Info patients (2)'!BB282,"CHECK","")</f>
        <v/>
      </c>
      <c r="BC282" s="276" t="str">
        <f>IF('Info patients (1)'!BC282&lt;&gt;'Info patients (2)'!BC282,"CHECK","")</f>
        <v/>
      </c>
      <c r="BD282" s="276" t="str">
        <f>IF('Info patients (1)'!BD282&lt;&gt;'Info patients (2)'!BD282,"CHECK","")</f>
        <v/>
      </c>
      <c r="BE282" s="276" t="str">
        <f>IF('Info patients (1)'!BE282&lt;&gt;'Info patients (2)'!BE282,"CHECK","")</f>
        <v/>
      </c>
      <c r="BF282" s="276" t="str">
        <f>IF('Info patients (1)'!BF282&lt;&gt;'Info patients (2)'!BF282,"CHECK","")</f>
        <v/>
      </c>
      <c r="BG282" s="276" t="str">
        <f>IF('Info patients (1)'!BG282&lt;&gt;'Info patients (2)'!BG282,"CHECK","")</f>
        <v/>
      </c>
      <c r="BH282" s="276" t="str">
        <f>IF('Info patients (1)'!BH282&lt;&gt;'Info patients (2)'!BH282,"CHECK","")</f>
        <v/>
      </c>
      <c r="BI282" s="276" t="str">
        <f>IF('Info patients (1)'!BI282&lt;&gt;'Info patients (2)'!BI282,"CHECK","")</f>
        <v/>
      </c>
      <c r="BJ282" s="276" t="str">
        <f>IF('Info patients (1)'!BJ282&lt;&gt;'Info patients (2)'!BJ282,"CHECK","")</f>
        <v/>
      </c>
      <c r="BK282" s="276" t="str">
        <f>IF('Info patients (1)'!BK282&lt;&gt;'Info patients (2)'!BK282,"CHECK","")</f>
        <v/>
      </c>
      <c r="BL282" s="276" t="str">
        <f>IF('Info patients (1)'!BL282&lt;&gt;'Info patients (2)'!BL282,"CHECK","")</f>
        <v/>
      </c>
      <c r="BM282" s="276" t="str">
        <f>IF('Info patients (1)'!BM282&lt;&gt;'Info patients (2)'!BM282,"CHECK","")</f>
        <v/>
      </c>
      <c r="BN282" s="276" t="str">
        <f>IF('Info patients (1)'!BN282&lt;&gt;'Info patients (2)'!BN282,"CHECK","")</f>
        <v/>
      </c>
      <c r="BO282" s="276" t="str">
        <f>IF('Info patients (1)'!BO282&lt;&gt;'Info patients (2)'!BO282,"CHECK","")</f>
        <v/>
      </c>
      <c r="BP282" s="276" t="str">
        <f>IF('Info patients (1)'!BP282&lt;&gt;'Info patients (2)'!BP282,"CHECK","")</f>
        <v/>
      </c>
      <c r="BQ282" s="276" t="str">
        <f>IF('Info patients (1)'!BQ282&lt;&gt;'Info patients (2)'!BQ282,"CHECK","")</f>
        <v/>
      </c>
      <c r="BR282" s="276" t="str">
        <f>IF('Info patients (1)'!BR282&lt;&gt;'Info patients (2)'!BR282,"CHECK","")</f>
        <v/>
      </c>
      <c r="BS282" s="276" t="str">
        <f>IF('Info patients (1)'!BS282&lt;&gt;'Info patients (2)'!BS282,"CHECK","")</f>
        <v/>
      </c>
      <c r="BT282" s="276" t="str">
        <f>IF('Info patients (1)'!BT282&lt;&gt;'Info patients (2)'!BT282,"CHECK","")</f>
        <v/>
      </c>
      <c r="BU282" s="276" t="str">
        <f>IF('Info patients (1)'!BU282&lt;&gt;'Info patients (2)'!BU282,"CHECK","")</f>
        <v/>
      </c>
      <c r="BV282" s="276" t="str">
        <f>IF('Info patients (1)'!BV282&lt;&gt;'Info patients (2)'!BV282,"CHECK","")</f>
        <v/>
      </c>
      <c r="BW282" s="276" t="str">
        <f>IF('Info patients (1)'!BW282&lt;&gt;'Info patients (2)'!BW282,"CHECK","")</f>
        <v/>
      </c>
      <c r="BX282" s="276" t="str">
        <f>IF('Info patients (1)'!BX282&lt;&gt;'Info patients (2)'!BX282,"CHECK","")</f>
        <v/>
      </c>
      <c r="BY282" s="276" t="str">
        <f>IF('Info patients (1)'!BY282&lt;&gt;'Info patients (2)'!BY282,"CHECK","")</f>
        <v/>
      </c>
      <c r="BZ282" s="276" t="str">
        <f>IF('Info patients (1)'!BZ282&lt;&gt;'Info patients (2)'!BZ282,"CHECK","")</f>
        <v/>
      </c>
      <c r="CA282" s="276" t="str">
        <f>IF('Info patients (1)'!CA282&lt;&gt;'Info patients (2)'!CA282,"CHECK","")</f>
        <v/>
      </c>
      <c r="CB282" s="276" t="str">
        <f>IF('Info patients (1)'!CB282&lt;&gt;'Info patients (2)'!CB282,"CHECK","")</f>
        <v/>
      </c>
      <c r="CC282" s="276" t="str">
        <f>IF('Info patients (1)'!CC282&lt;&gt;'Info patients (2)'!CC282,"CHECK","")</f>
        <v/>
      </c>
      <c r="CD282" s="276" t="str">
        <f>IF('Info patients (1)'!CD282&lt;&gt;'Info patients (2)'!CD282,"CHECK","")</f>
        <v/>
      </c>
      <c r="CE282" s="276" t="str">
        <f>IF('Info patients (1)'!CE282&lt;&gt;'Info patients (2)'!CE282,"CHECK","")</f>
        <v/>
      </c>
      <c r="CF282" s="276" t="str">
        <f>IF('Info patients (1)'!CF282&lt;&gt;'Info patients (2)'!CF282,"CHECK","")</f>
        <v/>
      </c>
      <c r="CG282" s="276" t="str">
        <f>IF('Info patients (1)'!CG282&lt;&gt;'Info patients (2)'!CG282,"CHECK","")</f>
        <v/>
      </c>
      <c r="CH282" s="276" t="str">
        <f>IF('Info patients (1)'!CH282&lt;&gt;'Info patients (2)'!CH282,"CHECK","")</f>
        <v/>
      </c>
      <c r="CI282" s="276" t="str">
        <f>IF('Info patients (1)'!CI282&lt;&gt;'Info patients (2)'!CI282,"CHECK","")</f>
        <v/>
      </c>
      <c r="CJ282" s="276" t="str">
        <f>IF('Info patients (1)'!CJ282&lt;&gt;'Info patients (2)'!CJ282,"CHECK","")</f>
        <v/>
      </c>
      <c r="CK282" s="276" t="str">
        <f>IF('Info patients (1)'!CK282&lt;&gt;'Info patients (2)'!CK282,"CHECK","")</f>
        <v/>
      </c>
      <c r="CL282" s="276" t="str">
        <f>IF('Info patients (1)'!CL282&lt;&gt;'Info patients (2)'!CL282,"CHECK","")</f>
        <v/>
      </c>
      <c r="CM282" s="276" t="str">
        <f>IF('Info patients (1)'!CM282&lt;&gt;'Info patients (2)'!CM282,"CHECK","")</f>
        <v/>
      </c>
      <c r="CN282" s="276" t="str">
        <f>IF('Info patients (1)'!CN282&lt;&gt;'Info patients (2)'!CN282,"CHECK","")</f>
        <v/>
      </c>
      <c r="CO282" s="276" t="str">
        <f>IF('Info patients (1)'!CO282&lt;&gt;'Info patients (2)'!CO282,"CHECK","")</f>
        <v/>
      </c>
      <c r="CP282" s="276" t="str">
        <f>IF('Info patients (1)'!CP282&lt;&gt;'Info patients (2)'!CP282,"CHECK","")</f>
        <v/>
      </c>
      <c r="CQ282" s="276" t="str">
        <f>IF('Info patients (1)'!CQ282&lt;&gt;'Info patients (2)'!CQ282,"CHECK","")</f>
        <v/>
      </c>
      <c r="CR282" s="276" t="str">
        <f>IF('Info patients (1)'!CR282&lt;&gt;'Info patients (2)'!CR282,"CHECK","")</f>
        <v/>
      </c>
      <c r="CS282" s="276" t="str">
        <f>IF('Info patients (1)'!CS282&lt;&gt;'Info patients (2)'!CS282,"CHECK","")</f>
        <v/>
      </c>
      <c r="CT282" s="276" t="str">
        <f>IF('Info patients (1)'!CT282&lt;&gt;'Info patients (2)'!CT282,"CHECK","")</f>
        <v/>
      </c>
      <c r="CU282" s="276" t="str">
        <f>IF('Info patients (1)'!CU282&lt;&gt;'Info patients (2)'!CU282,"CHECK","")</f>
        <v/>
      </c>
      <c r="CV282" s="276" t="str">
        <f>IF('Info patients (1)'!CV282&lt;&gt;'Info patients (2)'!CV282,"CHECK","")</f>
        <v/>
      </c>
      <c r="CW282" s="276" t="str">
        <f>IF('Info patients (1)'!CW282&lt;&gt;'Info patients (2)'!CW282,"CHECK","")</f>
        <v/>
      </c>
      <c r="CX282" s="276" t="str">
        <f>IF('Info patients (1)'!CX282&lt;&gt;'Info patients (2)'!CX282,"CHECK","")</f>
        <v/>
      </c>
      <c r="CY282" s="276" t="str">
        <f>IF('Info patients (1)'!CY282&lt;&gt;'Info patients (2)'!CY282,"CHECK","")</f>
        <v/>
      </c>
      <c r="CZ282" s="276" t="str">
        <f>IF('Info patients (1)'!CZ282&lt;&gt;'Info patients (2)'!CZ282,"CHECK","")</f>
        <v/>
      </c>
      <c r="DA282" s="276" t="str">
        <f>IF('Info patients (1)'!DA282&lt;&gt;'Info patients (2)'!DA282,"CHECK","")</f>
        <v/>
      </c>
      <c r="DB282" s="276" t="str">
        <f>IF('Info patients (1)'!DB282&lt;&gt;'Info patients (2)'!DB282,"CHECK","")</f>
        <v/>
      </c>
      <c r="DC282" s="276" t="str">
        <f>IF('Info patients (1)'!DC282&lt;&gt;'Info patients (2)'!DC282,"CHECK","")</f>
        <v/>
      </c>
      <c r="DD282" s="276" t="str">
        <f>IF('Info patients (1)'!DD282&lt;&gt;'Info patients (2)'!DD282,"CHECK","")</f>
        <v/>
      </c>
      <c r="DE282" s="276" t="str">
        <f>IF('Info patients (1)'!DE282&lt;&gt;'Info patients (2)'!DE282,"CHECK","")</f>
        <v/>
      </c>
      <c r="DF282" s="276" t="str">
        <f>IF('Info patients (1)'!DF282&lt;&gt;'Info patients (2)'!DF282,"CHECK","")</f>
        <v/>
      </c>
      <c r="DG282" s="276" t="str">
        <f>IF('Info patients (1)'!DG282&lt;&gt;'Info patients (2)'!DG282,"CHECK","")</f>
        <v/>
      </c>
      <c r="DH282" s="276" t="str">
        <f>IF('Info patients (1)'!DH282&lt;&gt;'Info patients (2)'!DH282,"CHECK","")</f>
        <v/>
      </c>
      <c r="DI282" s="276" t="str">
        <f>IF('Info patients (1)'!DI282&lt;&gt;'Info patients (2)'!DI282,"CHECK","")</f>
        <v/>
      </c>
      <c r="DJ282" s="276" t="str">
        <f>IF('Info patients (1)'!DJ282&lt;&gt;'Info patients (2)'!DJ282,"CHECK","")</f>
        <v/>
      </c>
      <c r="DK282" s="276" t="str">
        <f>IF('Info patients (1)'!DK282&lt;&gt;'Info patients (2)'!DK282,"CHECK","")</f>
        <v/>
      </c>
      <c r="DL282" s="276" t="str">
        <f>IF('Info patients (1)'!DL282&lt;&gt;'Info patients (2)'!DL282,"CHECK","")</f>
        <v/>
      </c>
      <c r="DM282" s="276" t="str">
        <f>IF('Info patients (1)'!DM282&lt;&gt;'Info patients (2)'!DM282,"CHECK","")</f>
        <v/>
      </c>
      <c r="DN282" s="276" t="str">
        <f>IF('Info patients (1)'!DN282&lt;&gt;'Info patients (2)'!DN282,"CHECK","")</f>
        <v/>
      </c>
      <c r="DO282" s="276" t="str">
        <f>IF('Info patients (1)'!DO282&lt;&gt;'Info patients (2)'!DO282,"CHECK","")</f>
        <v/>
      </c>
      <c r="DP282" s="276" t="str">
        <f>IF('Info patients (1)'!DP282&lt;&gt;'Info patients (2)'!DP282,"CHECK","")</f>
        <v/>
      </c>
      <c r="DQ282" s="276" t="str">
        <f>IF('Info patients (1)'!DQ282&lt;&gt;'Info patients (2)'!DQ282,"CHECK","")</f>
        <v/>
      </c>
    </row>
    <row r="283" spans="1:121" s="326" customFormat="1" ht="23.25" customHeight="1" x14ac:dyDescent="0.2">
      <c r="A283" s="276" t="str">
        <f>IF('Info patients (1)'!A283&lt;&gt;'Info patients (2)'!A283,"CHECK","")</f>
        <v/>
      </c>
      <c r="B283" s="276" t="str">
        <f>IF('Info patients (1)'!B283&lt;&gt;'Info patients (2)'!B283,"CHECK","")</f>
        <v/>
      </c>
      <c r="C283" s="276" t="str">
        <f>IF('Info patients (1)'!C283&lt;&gt;'Info patients (2)'!C283,"CHECK","")</f>
        <v/>
      </c>
      <c r="D283" s="276" t="str">
        <f>IF('Info patients (1)'!D283&lt;&gt;'Info patients (2)'!D283,"CHECK","")</f>
        <v/>
      </c>
      <c r="E283" s="276" t="str">
        <f>IF('Info patients (1)'!E283&lt;&gt;'Info patients (2)'!E283,"CHECK","")</f>
        <v/>
      </c>
      <c r="F283" s="276" t="str">
        <f>IF('Info patients (1)'!F283&lt;&gt;'Info patients (2)'!F283,"CHECK","")</f>
        <v/>
      </c>
      <c r="G283" s="276" t="str">
        <f>IF('Info patients (1)'!G283&lt;&gt;'Info patients (2)'!G283,"CHECK","")</f>
        <v/>
      </c>
      <c r="H283" s="276" t="str">
        <f>IF('Info patients (1)'!H283&lt;&gt;'Info patients (2)'!H283,"CHECK","")</f>
        <v/>
      </c>
      <c r="I283" s="276" t="str">
        <f>IF('Info patients (1)'!I283&lt;&gt;'Info patients (2)'!I283,"CHECK","")</f>
        <v/>
      </c>
      <c r="J283" s="276" t="str">
        <f>IF('Info patients (1)'!J283&lt;&gt;'Info patients (2)'!J283,"CHECK","")</f>
        <v/>
      </c>
      <c r="K283" s="276" t="str">
        <f>IF('Info patients (1)'!K283&lt;&gt;'Info patients (2)'!K283,"CHECK","")</f>
        <v/>
      </c>
      <c r="L283" s="276" t="str">
        <f>IF('Info patients (1)'!L283&lt;&gt;'Info patients (2)'!L283,"CHECK","")</f>
        <v/>
      </c>
      <c r="M283" s="276" t="str">
        <f>IF('Info patients (1)'!M283&lt;&gt;'Info patients (2)'!M283,"CHECK","")</f>
        <v/>
      </c>
      <c r="N283" s="276" t="str">
        <f>IF('Info patients (1)'!N283&lt;&gt;'Info patients (2)'!N283,"CHECK","")</f>
        <v/>
      </c>
      <c r="O283" s="276" t="str">
        <f>IF('Info patients (1)'!O283&lt;&gt;'Info patients (2)'!O283,"CHECK","")</f>
        <v/>
      </c>
      <c r="P283" s="276" t="str">
        <f>IF('Info patients (1)'!P283&lt;&gt;'Info patients (2)'!P283,"CHECK","")</f>
        <v/>
      </c>
      <c r="Q283" s="276" t="str">
        <f>IF('Info patients (1)'!Q283&lt;&gt;'Info patients (2)'!Q283,"CHECK","")</f>
        <v/>
      </c>
      <c r="R283" s="276" t="str">
        <f>IF('Info patients (1)'!R283&lt;&gt;'Info patients (2)'!R283,"CHECK","")</f>
        <v/>
      </c>
      <c r="S283" s="276" t="str">
        <f>IF('Info patients (1)'!S283&lt;&gt;'Info patients (2)'!S283,"CHECK","")</f>
        <v/>
      </c>
      <c r="T283" s="276" t="str">
        <f>IF('Info patients (1)'!T283&lt;&gt;'Info patients (2)'!T283,"CHECK","")</f>
        <v/>
      </c>
      <c r="U283" s="276" t="str">
        <f>IF('Info patients (1)'!U283&lt;&gt;'Info patients (2)'!U283,"CHECK","")</f>
        <v/>
      </c>
      <c r="V283" s="276" t="str">
        <f>IF('Info patients (1)'!V283&lt;&gt;'Info patients (2)'!V283,"CHECK","")</f>
        <v/>
      </c>
      <c r="W283" s="276" t="str">
        <f>IF('Info patients (1)'!W283&lt;&gt;'Info patients (2)'!W283,"CHECK","")</f>
        <v/>
      </c>
      <c r="X283" s="276" t="str">
        <f>IF('Info patients (1)'!X283&lt;&gt;'Info patients (2)'!X283,"CHECK","")</f>
        <v/>
      </c>
      <c r="Y283" s="276" t="str">
        <f>IF('Info patients (1)'!Y283&lt;&gt;'Info patients (2)'!Y283,"CHECK","")</f>
        <v/>
      </c>
      <c r="Z283" s="276" t="str">
        <f>IF('Info patients (1)'!Z283&lt;&gt;'Info patients (2)'!Z283,"CHECK","")</f>
        <v/>
      </c>
      <c r="AA283" s="276" t="str">
        <f>IF('Info patients (1)'!AA283&lt;&gt;'Info patients (2)'!AA283,"CHECK","")</f>
        <v/>
      </c>
      <c r="AB283" s="276" t="str">
        <f>IF('Info patients (1)'!AB283&lt;&gt;'Info patients (2)'!AB283,"CHECK","")</f>
        <v/>
      </c>
      <c r="AC283" s="276" t="str">
        <f>IF('Info patients (1)'!AC283&lt;&gt;'Info patients (2)'!AC283,"CHECK","")</f>
        <v/>
      </c>
      <c r="AD283" s="276" t="str">
        <f>IF('Info patients (1)'!AD283&lt;&gt;'Info patients (2)'!AD283,"CHECK","")</f>
        <v/>
      </c>
      <c r="AE283" s="276" t="str">
        <f>IF('Info patients (1)'!AE283&lt;&gt;'Info patients (2)'!AE283,"CHECK","")</f>
        <v/>
      </c>
      <c r="AF283" s="276" t="str">
        <f>IF('Info patients (1)'!AF283&lt;&gt;'Info patients (2)'!AF283,"CHECK","")</f>
        <v/>
      </c>
      <c r="AG283" s="276" t="str">
        <f>IF('Info patients (1)'!AG283&lt;&gt;'Info patients (2)'!AG283,"CHECK","")</f>
        <v/>
      </c>
      <c r="AH283" s="276" t="str">
        <f>IF('Info patients (1)'!AH283&lt;&gt;'Info patients (2)'!AH283,"CHECK","")</f>
        <v/>
      </c>
      <c r="AI283" s="276" t="str">
        <f>IF('Info patients (1)'!AI283&lt;&gt;'Info patients (2)'!AI283,"CHECK","")</f>
        <v/>
      </c>
      <c r="AJ283" s="276" t="str">
        <f>IF('Info patients (1)'!AJ283&lt;&gt;'Info patients (2)'!AJ283,"CHECK","")</f>
        <v/>
      </c>
      <c r="AK283" s="276" t="str">
        <f>IF('Info patients (1)'!AK283&lt;&gt;'Info patients (2)'!AK283,"CHECK","")</f>
        <v/>
      </c>
      <c r="AL283" s="276" t="str">
        <f>IF('Info patients (1)'!AL283&lt;&gt;'Info patients (2)'!AL283,"CHECK","")</f>
        <v/>
      </c>
      <c r="AM283" s="276" t="str">
        <f>IF('Info patients (1)'!AM283&lt;&gt;'Info patients (2)'!AM283,"CHECK","")</f>
        <v/>
      </c>
      <c r="AN283" s="276" t="str">
        <f>IF('Info patients (1)'!AN283&lt;&gt;'Info patients (2)'!AN283,"CHECK","")</f>
        <v/>
      </c>
      <c r="AO283" s="276" t="str">
        <f>IF('Info patients (1)'!AO283&lt;&gt;'Info patients (2)'!AO283,"CHECK","")</f>
        <v/>
      </c>
      <c r="AP283" s="276" t="str">
        <f>IF('Info patients (1)'!AP283&lt;&gt;'Info patients (2)'!AP283,"CHECK","")</f>
        <v/>
      </c>
      <c r="AQ283" s="276" t="str">
        <f>IF('Info patients (1)'!AQ283&lt;&gt;'Info patients (2)'!AQ283,"CHECK","")</f>
        <v/>
      </c>
      <c r="AR283" s="276" t="str">
        <f>IF('Info patients (1)'!AR283&lt;&gt;'Info patients (2)'!AR283,"CHECK","")</f>
        <v/>
      </c>
      <c r="AS283" s="276" t="str">
        <f>IF('Info patients (1)'!AS283&lt;&gt;'Info patients (2)'!AS283,"CHECK","")</f>
        <v/>
      </c>
      <c r="AT283" s="276" t="str">
        <f>IF('Info patients (1)'!AT283&lt;&gt;'Info patients (2)'!AT283,"CHECK","")</f>
        <v/>
      </c>
      <c r="AU283" s="276" t="str">
        <f>IF('Info patients (1)'!AU283&lt;&gt;'Info patients (2)'!AU283,"CHECK","")</f>
        <v/>
      </c>
      <c r="AV283" s="276" t="str">
        <f>IF('Info patients (1)'!AV283&lt;&gt;'Info patients (2)'!AV283,"CHECK","")</f>
        <v/>
      </c>
      <c r="AW283" s="276" t="str">
        <f>IF('Info patients (1)'!AW283&lt;&gt;'Info patients (2)'!AW283,"CHECK","")</f>
        <v/>
      </c>
      <c r="AX283" s="276" t="str">
        <f>IF('Info patients (1)'!AX283&lt;&gt;'Info patients (2)'!AX283,"CHECK","")</f>
        <v/>
      </c>
      <c r="AY283" s="276" t="str">
        <f>IF('Info patients (1)'!AY283&lt;&gt;'Info patients (2)'!AY283,"CHECK","")</f>
        <v/>
      </c>
      <c r="AZ283" s="276" t="str">
        <f>IF('Info patients (1)'!AZ283&lt;&gt;'Info patients (2)'!AZ283,"CHECK","")</f>
        <v/>
      </c>
      <c r="BA283" s="276" t="str">
        <f>IF('Info patients (1)'!BA283&lt;&gt;'Info patients (2)'!BA283,"CHECK","")</f>
        <v/>
      </c>
      <c r="BB283" s="276" t="str">
        <f>IF('Info patients (1)'!BB283&lt;&gt;'Info patients (2)'!BB283,"CHECK","")</f>
        <v/>
      </c>
      <c r="BC283" s="276" t="str">
        <f>IF('Info patients (1)'!BC283&lt;&gt;'Info patients (2)'!BC283,"CHECK","")</f>
        <v/>
      </c>
      <c r="BD283" s="276" t="str">
        <f>IF('Info patients (1)'!BD283&lt;&gt;'Info patients (2)'!BD283,"CHECK","")</f>
        <v/>
      </c>
      <c r="BE283" s="276" t="str">
        <f>IF('Info patients (1)'!BE283&lt;&gt;'Info patients (2)'!BE283,"CHECK","")</f>
        <v/>
      </c>
      <c r="BF283" s="276" t="str">
        <f>IF('Info patients (1)'!BF283&lt;&gt;'Info patients (2)'!BF283,"CHECK","")</f>
        <v/>
      </c>
      <c r="BG283" s="276" t="str">
        <f>IF('Info patients (1)'!BG283&lt;&gt;'Info patients (2)'!BG283,"CHECK","")</f>
        <v/>
      </c>
      <c r="BH283" s="276" t="str">
        <f>IF('Info patients (1)'!BH283&lt;&gt;'Info patients (2)'!BH283,"CHECK","")</f>
        <v/>
      </c>
      <c r="BI283" s="276" t="str">
        <f>IF('Info patients (1)'!BI283&lt;&gt;'Info patients (2)'!BI283,"CHECK","")</f>
        <v/>
      </c>
      <c r="BJ283" s="276" t="str">
        <f>IF('Info patients (1)'!BJ283&lt;&gt;'Info patients (2)'!BJ283,"CHECK","")</f>
        <v/>
      </c>
      <c r="BK283" s="276" t="str">
        <f>IF('Info patients (1)'!BK283&lt;&gt;'Info patients (2)'!BK283,"CHECK","")</f>
        <v/>
      </c>
      <c r="BL283" s="276" t="str">
        <f>IF('Info patients (1)'!BL283&lt;&gt;'Info patients (2)'!BL283,"CHECK","")</f>
        <v/>
      </c>
      <c r="BM283" s="276" t="str">
        <f>IF('Info patients (1)'!BM283&lt;&gt;'Info patients (2)'!BM283,"CHECK","")</f>
        <v/>
      </c>
      <c r="BN283" s="276" t="str">
        <f>IF('Info patients (1)'!BN283&lt;&gt;'Info patients (2)'!BN283,"CHECK","")</f>
        <v/>
      </c>
      <c r="BO283" s="276" t="str">
        <f>IF('Info patients (1)'!BO283&lt;&gt;'Info patients (2)'!BO283,"CHECK","")</f>
        <v/>
      </c>
      <c r="BP283" s="276" t="str">
        <f>IF('Info patients (1)'!BP283&lt;&gt;'Info patients (2)'!BP283,"CHECK","")</f>
        <v/>
      </c>
      <c r="BQ283" s="276" t="str">
        <f>IF('Info patients (1)'!BQ283&lt;&gt;'Info patients (2)'!BQ283,"CHECK","")</f>
        <v/>
      </c>
      <c r="BR283" s="276" t="str">
        <f>IF('Info patients (1)'!BR283&lt;&gt;'Info patients (2)'!BR283,"CHECK","")</f>
        <v/>
      </c>
      <c r="BS283" s="276" t="str">
        <f>IF('Info patients (1)'!BS283&lt;&gt;'Info patients (2)'!BS283,"CHECK","")</f>
        <v/>
      </c>
      <c r="BT283" s="276" t="str">
        <f>IF('Info patients (1)'!BT283&lt;&gt;'Info patients (2)'!BT283,"CHECK","")</f>
        <v/>
      </c>
      <c r="BU283" s="276" t="str">
        <f>IF('Info patients (1)'!BU283&lt;&gt;'Info patients (2)'!BU283,"CHECK","")</f>
        <v/>
      </c>
      <c r="BV283" s="276" t="str">
        <f>IF('Info patients (1)'!BV283&lt;&gt;'Info patients (2)'!BV283,"CHECK","")</f>
        <v/>
      </c>
      <c r="BW283" s="276" t="str">
        <f>IF('Info patients (1)'!BW283&lt;&gt;'Info patients (2)'!BW283,"CHECK","")</f>
        <v/>
      </c>
      <c r="BX283" s="276" t="str">
        <f>IF('Info patients (1)'!BX283&lt;&gt;'Info patients (2)'!BX283,"CHECK","")</f>
        <v/>
      </c>
      <c r="BY283" s="276" t="str">
        <f>IF('Info patients (1)'!BY283&lt;&gt;'Info patients (2)'!BY283,"CHECK","")</f>
        <v/>
      </c>
      <c r="BZ283" s="276" t="str">
        <f>IF('Info patients (1)'!BZ283&lt;&gt;'Info patients (2)'!BZ283,"CHECK","")</f>
        <v/>
      </c>
      <c r="CA283" s="276" t="str">
        <f>IF('Info patients (1)'!CA283&lt;&gt;'Info patients (2)'!CA283,"CHECK","")</f>
        <v/>
      </c>
      <c r="CB283" s="276" t="str">
        <f>IF('Info patients (1)'!CB283&lt;&gt;'Info patients (2)'!CB283,"CHECK","")</f>
        <v/>
      </c>
      <c r="CC283" s="276" t="str">
        <f>IF('Info patients (1)'!CC283&lt;&gt;'Info patients (2)'!CC283,"CHECK","")</f>
        <v/>
      </c>
      <c r="CD283" s="276" t="str">
        <f>IF('Info patients (1)'!CD283&lt;&gt;'Info patients (2)'!CD283,"CHECK","")</f>
        <v/>
      </c>
      <c r="CE283" s="276" t="str">
        <f>IF('Info patients (1)'!CE283&lt;&gt;'Info patients (2)'!CE283,"CHECK","")</f>
        <v/>
      </c>
      <c r="CF283" s="276" t="str">
        <f>IF('Info patients (1)'!CF283&lt;&gt;'Info patients (2)'!CF283,"CHECK","")</f>
        <v/>
      </c>
      <c r="CG283" s="276" t="str">
        <f>IF('Info patients (1)'!CG283&lt;&gt;'Info patients (2)'!CG283,"CHECK","")</f>
        <v/>
      </c>
      <c r="CH283" s="276" t="str">
        <f>IF('Info patients (1)'!CH283&lt;&gt;'Info patients (2)'!CH283,"CHECK","")</f>
        <v/>
      </c>
      <c r="CI283" s="276" t="str">
        <f>IF('Info patients (1)'!CI283&lt;&gt;'Info patients (2)'!CI283,"CHECK","")</f>
        <v/>
      </c>
      <c r="CJ283" s="276" t="str">
        <f>IF('Info patients (1)'!CJ283&lt;&gt;'Info patients (2)'!CJ283,"CHECK","")</f>
        <v/>
      </c>
      <c r="CK283" s="276" t="str">
        <f>IF('Info patients (1)'!CK283&lt;&gt;'Info patients (2)'!CK283,"CHECK","")</f>
        <v/>
      </c>
      <c r="CL283" s="276" t="str">
        <f>IF('Info patients (1)'!CL283&lt;&gt;'Info patients (2)'!CL283,"CHECK","")</f>
        <v/>
      </c>
      <c r="CM283" s="276" t="str">
        <f>IF('Info patients (1)'!CM283&lt;&gt;'Info patients (2)'!CM283,"CHECK","")</f>
        <v/>
      </c>
      <c r="CN283" s="276" t="str">
        <f>IF('Info patients (1)'!CN283&lt;&gt;'Info patients (2)'!CN283,"CHECK","")</f>
        <v/>
      </c>
      <c r="CO283" s="276" t="str">
        <f>IF('Info patients (1)'!CO283&lt;&gt;'Info patients (2)'!CO283,"CHECK","")</f>
        <v/>
      </c>
      <c r="CP283" s="276" t="str">
        <f>IF('Info patients (1)'!CP283&lt;&gt;'Info patients (2)'!CP283,"CHECK","")</f>
        <v/>
      </c>
      <c r="CQ283" s="276" t="str">
        <f>IF('Info patients (1)'!CQ283&lt;&gt;'Info patients (2)'!CQ283,"CHECK","")</f>
        <v/>
      </c>
      <c r="CR283" s="276" t="str">
        <f>IF('Info patients (1)'!CR283&lt;&gt;'Info patients (2)'!CR283,"CHECK","")</f>
        <v/>
      </c>
      <c r="CS283" s="276" t="str">
        <f>IF('Info patients (1)'!CS283&lt;&gt;'Info patients (2)'!CS283,"CHECK","")</f>
        <v/>
      </c>
      <c r="CT283" s="276" t="str">
        <f>IF('Info patients (1)'!CT283&lt;&gt;'Info patients (2)'!CT283,"CHECK","")</f>
        <v/>
      </c>
      <c r="CU283" s="276" t="str">
        <f>IF('Info patients (1)'!CU283&lt;&gt;'Info patients (2)'!CU283,"CHECK","")</f>
        <v/>
      </c>
      <c r="CV283" s="276" t="str">
        <f>IF('Info patients (1)'!CV283&lt;&gt;'Info patients (2)'!CV283,"CHECK","")</f>
        <v/>
      </c>
      <c r="CW283" s="276" t="str">
        <f>IF('Info patients (1)'!CW283&lt;&gt;'Info patients (2)'!CW283,"CHECK","")</f>
        <v/>
      </c>
      <c r="CX283" s="276" t="str">
        <f>IF('Info patients (1)'!CX283&lt;&gt;'Info patients (2)'!CX283,"CHECK","")</f>
        <v/>
      </c>
      <c r="CY283" s="276" t="str">
        <f>IF('Info patients (1)'!CY283&lt;&gt;'Info patients (2)'!CY283,"CHECK","")</f>
        <v/>
      </c>
      <c r="CZ283" s="276" t="str">
        <f>IF('Info patients (1)'!CZ283&lt;&gt;'Info patients (2)'!CZ283,"CHECK","")</f>
        <v/>
      </c>
      <c r="DA283" s="276" t="str">
        <f>IF('Info patients (1)'!DA283&lt;&gt;'Info patients (2)'!DA283,"CHECK","")</f>
        <v/>
      </c>
      <c r="DB283" s="276" t="str">
        <f>IF('Info patients (1)'!DB283&lt;&gt;'Info patients (2)'!DB283,"CHECK","")</f>
        <v/>
      </c>
      <c r="DC283" s="276" t="str">
        <f>IF('Info patients (1)'!DC283&lt;&gt;'Info patients (2)'!DC283,"CHECK","")</f>
        <v/>
      </c>
      <c r="DD283" s="276" t="str">
        <f>IF('Info patients (1)'!DD283&lt;&gt;'Info patients (2)'!DD283,"CHECK","")</f>
        <v/>
      </c>
      <c r="DE283" s="276" t="str">
        <f>IF('Info patients (1)'!DE283&lt;&gt;'Info patients (2)'!DE283,"CHECK","")</f>
        <v/>
      </c>
      <c r="DF283" s="276" t="str">
        <f>IF('Info patients (1)'!DF283&lt;&gt;'Info patients (2)'!DF283,"CHECK","")</f>
        <v/>
      </c>
      <c r="DG283" s="276" t="str">
        <f>IF('Info patients (1)'!DG283&lt;&gt;'Info patients (2)'!DG283,"CHECK","")</f>
        <v/>
      </c>
      <c r="DH283" s="276" t="str">
        <f>IF('Info patients (1)'!DH283&lt;&gt;'Info patients (2)'!DH283,"CHECK","")</f>
        <v/>
      </c>
      <c r="DI283" s="276" t="str">
        <f>IF('Info patients (1)'!DI283&lt;&gt;'Info patients (2)'!DI283,"CHECK","")</f>
        <v/>
      </c>
      <c r="DJ283" s="276" t="str">
        <f>IF('Info patients (1)'!DJ283&lt;&gt;'Info patients (2)'!DJ283,"CHECK","")</f>
        <v/>
      </c>
      <c r="DK283" s="276" t="str">
        <f>IF('Info patients (1)'!DK283&lt;&gt;'Info patients (2)'!DK283,"CHECK","")</f>
        <v/>
      </c>
      <c r="DL283" s="276" t="str">
        <f>IF('Info patients (1)'!DL283&lt;&gt;'Info patients (2)'!DL283,"CHECK","")</f>
        <v/>
      </c>
      <c r="DM283" s="276" t="str">
        <f>IF('Info patients (1)'!DM283&lt;&gt;'Info patients (2)'!DM283,"CHECK","")</f>
        <v/>
      </c>
      <c r="DN283" s="276" t="str">
        <f>IF('Info patients (1)'!DN283&lt;&gt;'Info patients (2)'!DN283,"CHECK","")</f>
        <v/>
      </c>
      <c r="DO283" s="276" t="str">
        <f>IF('Info patients (1)'!DO283&lt;&gt;'Info patients (2)'!DO283,"CHECK","")</f>
        <v/>
      </c>
      <c r="DP283" s="276" t="str">
        <f>IF('Info patients (1)'!DP283&lt;&gt;'Info patients (2)'!DP283,"CHECK","")</f>
        <v/>
      </c>
      <c r="DQ283" s="276" t="str">
        <f>IF('Info patients (1)'!DQ283&lt;&gt;'Info patients (2)'!DQ283,"CHECK","")</f>
        <v/>
      </c>
    </row>
    <row r="284" spans="1:121" s="326" customFormat="1" ht="23.25" customHeight="1" x14ac:dyDescent="0.2">
      <c r="A284" s="276" t="str">
        <f>IF('Info patients (1)'!A284&lt;&gt;'Info patients (2)'!A284,"CHECK","")</f>
        <v/>
      </c>
      <c r="B284" s="276" t="str">
        <f>IF('Info patients (1)'!B284&lt;&gt;'Info patients (2)'!B284,"CHECK","")</f>
        <v/>
      </c>
      <c r="C284" s="276" t="str">
        <f>IF('Info patients (1)'!C284&lt;&gt;'Info patients (2)'!C284,"CHECK","")</f>
        <v/>
      </c>
      <c r="D284" s="276" t="str">
        <f>IF('Info patients (1)'!D284&lt;&gt;'Info patients (2)'!D284,"CHECK","")</f>
        <v/>
      </c>
      <c r="E284" s="276" t="str">
        <f>IF('Info patients (1)'!E284&lt;&gt;'Info patients (2)'!E284,"CHECK","")</f>
        <v/>
      </c>
      <c r="F284" s="276" t="str">
        <f>IF('Info patients (1)'!F284&lt;&gt;'Info patients (2)'!F284,"CHECK","")</f>
        <v/>
      </c>
      <c r="G284" s="276" t="str">
        <f>IF('Info patients (1)'!G284&lt;&gt;'Info patients (2)'!G284,"CHECK","")</f>
        <v/>
      </c>
      <c r="H284" s="276" t="str">
        <f>IF('Info patients (1)'!H284&lt;&gt;'Info patients (2)'!H284,"CHECK","")</f>
        <v/>
      </c>
      <c r="I284" s="276" t="str">
        <f>IF('Info patients (1)'!I284&lt;&gt;'Info patients (2)'!I284,"CHECK","")</f>
        <v/>
      </c>
      <c r="J284" s="276" t="str">
        <f>IF('Info patients (1)'!J284&lt;&gt;'Info patients (2)'!J284,"CHECK","")</f>
        <v/>
      </c>
      <c r="K284" s="276" t="str">
        <f>IF('Info patients (1)'!K284&lt;&gt;'Info patients (2)'!K284,"CHECK","")</f>
        <v/>
      </c>
      <c r="L284" s="276" t="str">
        <f>IF('Info patients (1)'!L284&lt;&gt;'Info patients (2)'!L284,"CHECK","")</f>
        <v/>
      </c>
      <c r="M284" s="276" t="str">
        <f>IF('Info patients (1)'!M284&lt;&gt;'Info patients (2)'!M284,"CHECK","")</f>
        <v/>
      </c>
      <c r="N284" s="276" t="str">
        <f>IF('Info patients (1)'!N284&lt;&gt;'Info patients (2)'!N284,"CHECK","")</f>
        <v/>
      </c>
      <c r="O284" s="276" t="str">
        <f>IF('Info patients (1)'!O284&lt;&gt;'Info patients (2)'!O284,"CHECK","")</f>
        <v/>
      </c>
      <c r="P284" s="276" t="str">
        <f>IF('Info patients (1)'!P284&lt;&gt;'Info patients (2)'!P284,"CHECK","")</f>
        <v/>
      </c>
      <c r="Q284" s="276" t="str">
        <f>IF('Info patients (1)'!Q284&lt;&gt;'Info patients (2)'!Q284,"CHECK","")</f>
        <v/>
      </c>
      <c r="R284" s="276" t="str">
        <f>IF('Info patients (1)'!R284&lt;&gt;'Info patients (2)'!R284,"CHECK","")</f>
        <v/>
      </c>
      <c r="S284" s="276" t="str">
        <f>IF('Info patients (1)'!S284&lt;&gt;'Info patients (2)'!S284,"CHECK","")</f>
        <v/>
      </c>
      <c r="T284" s="276" t="str">
        <f>IF('Info patients (1)'!T284&lt;&gt;'Info patients (2)'!T284,"CHECK","")</f>
        <v/>
      </c>
      <c r="U284" s="276" t="str">
        <f>IF('Info patients (1)'!U284&lt;&gt;'Info patients (2)'!U284,"CHECK","")</f>
        <v/>
      </c>
      <c r="V284" s="276" t="str">
        <f>IF('Info patients (1)'!V284&lt;&gt;'Info patients (2)'!V284,"CHECK","")</f>
        <v/>
      </c>
      <c r="W284" s="276" t="str">
        <f>IF('Info patients (1)'!W284&lt;&gt;'Info patients (2)'!W284,"CHECK","")</f>
        <v/>
      </c>
      <c r="X284" s="276" t="str">
        <f>IF('Info patients (1)'!X284&lt;&gt;'Info patients (2)'!X284,"CHECK","")</f>
        <v/>
      </c>
      <c r="Y284" s="276" t="str">
        <f>IF('Info patients (1)'!Y284&lt;&gt;'Info patients (2)'!Y284,"CHECK","")</f>
        <v/>
      </c>
      <c r="Z284" s="276" t="str">
        <f>IF('Info patients (1)'!Z284&lt;&gt;'Info patients (2)'!Z284,"CHECK","")</f>
        <v/>
      </c>
      <c r="AA284" s="276" t="str">
        <f>IF('Info patients (1)'!AA284&lt;&gt;'Info patients (2)'!AA284,"CHECK","")</f>
        <v/>
      </c>
      <c r="AB284" s="276" t="str">
        <f>IF('Info patients (1)'!AB284&lt;&gt;'Info patients (2)'!AB284,"CHECK","")</f>
        <v/>
      </c>
      <c r="AC284" s="276" t="str">
        <f>IF('Info patients (1)'!AC284&lt;&gt;'Info patients (2)'!AC284,"CHECK","")</f>
        <v/>
      </c>
      <c r="AD284" s="276" t="str">
        <f>IF('Info patients (1)'!AD284&lt;&gt;'Info patients (2)'!AD284,"CHECK","")</f>
        <v/>
      </c>
      <c r="AE284" s="276" t="str">
        <f>IF('Info patients (1)'!AE284&lt;&gt;'Info patients (2)'!AE284,"CHECK","")</f>
        <v/>
      </c>
      <c r="AF284" s="276" t="str">
        <f>IF('Info patients (1)'!AF284&lt;&gt;'Info patients (2)'!AF284,"CHECK","")</f>
        <v/>
      </c>
      <c r="AG284" s="276" t="str">
        <f>IF('Info patients (1)'!AG284&lt;&gt;'Info patients (2)'!AG284,"CHECK","")</f>
        <v/>
      </c>
      <c r="AH284" s="276" t="str">
        <f>IF('Info patients (1)'!AH284&lt;&gt;'Info patients (2)'!AH284,"CHECK","")</f>
        <v/>
      </c>
      <c r="AI284" s="276" t="str">
        <f>IF('Info patients (1)'!AI284&lt;&gt;'Info patients (2)'!AI284,"CHECK","")</f>
        <v/>
      </c>
      <c r="AJ284" s="276" t="str">
        <f>IF('Info patients (1)'!AJ284&lt;&gt;'Info patients (2)'!AJ284,"CHECK","")</f>
        <v/>
      </c>
      <c r="AK284" s="276" t="str">
        <f>IF('Info patients (1)'!AK284&lt;&gt;'Info patients (2)'!AK284,"CHECK","")</f>
        <v/>
      </c>
      <c r="AL284" s="276" t="str">
        <f>IF('Info patients (1)'!AL284&lt;&gt;'Info patients (2)'!AL284,"CHECK","")</f>
        <v/>
      </c>
      <c r="AM284" s="276" t="str">
        <f>IF('Info patients (1)'!AM284&lt;&gt;'Info patients (2)'!AM284,"CHECK","")</f>
        <v/>
      </c>
      <c r="AN284" s="276" t="str">
        <f>IF('Info patients (1)'!AN284&lt;&gt;'Info patients (2)'!AN284,"CHECK","")</f>
        <v/>
      </c>
      <c r="AO284" s="276" t="str">
        <f>IF('Info patients (1)'!AO284&lt;&gt;'Info patients (2)'!AO284,"CHECK","")</f>
        <v/>
      </c>
      <c r="AP284" s="276" t="str">
        <f>IF('Info patients (1)'!AP284&lt;&gt;'Info patients (2)'!AP284,"CHECK","")</f>
        <v/>
      </c>
      <c r="AQ284" s="276" t="str">
        <f>IF('Info patients (1)'!AQ284&lt;&gt;'Info patients (2)'!AQ284,"CHECK","")</f>
        <v/>
      </c>
      <c r="AR284" s="276" t="str">
        <f>IF('Info patients (1)'!AR284&lt;&gt;'Info patients (2)'!AR284,"CHECK","")</f>
        <v/>
      </c>
      <c r="AS284" s="276" t="str">
        <f>IF('Info patients (1)'!AS284&lt;&gt;'Info patients (2)'!AS284,"CHECK","")</f>
        <v/>
      </c>
      <c r="AT284" s="276" t="str">
        <f>IF('Info patients (1)'!AT284&lt;&gt;'Info patients (2)'!AT284,"CHECK","")</f>
        <v/>
      </c>
      <c r="AU284" s="276" t="str">
        <f>IF('Info patients (1)'!AU284&lt;&gt;'Info patients (2)'!AU284,"CHECK","")</f>
        <v/>
      </c>
      <c r="AV284" s="276" t="str">
        <f>IF('Info patients (1)'!AV284&lt;&gt;'Info patients (2)'!AV284,"CHECK","")</f>
        <v/>
      </c>
      <c r="AW284" s="276" t="str">
        <f>IF('Info patients (1)'!AW284&lt;&gt;'Info patients (2)'!AW284,"CHECK","")</f>
        <v/>
      </c>
      <c r="AX284" s="276" t="str">
        <f>IF('Info patients (1)'!AX284&lt;&gt;'Info patients (2)'!AX284,"CHECK","")</f>
        <v/>
      </c>
      <c r="AY284" s="276" t="str">
        <f>IF('Info patients (1)'!AY284&lt;&gt;'Info patients (2)'!AY284,"CHECK","")</f>
        <v/>
      </c>
      <c r="AZ284" s="276" t="str">
        <f>IF('Info patients (1)'!AZ284&lt;&gt;'Info patients (2)'!AZ284,"CHECK","")</f>
        <v/>
      </c>
      <c r="BA284" s="276" t="str">
        <f>IF('Info patients (1)'!BA284&lt;&gt;'Info patients (2)'!BA284,"CHECK","")</f>
        <v/>
      </c>
      <c r="BB284" s="276" t="str">
        <f>IF('Info patients (1)'!BB284&lt;&gt;'Info patients (2)'!BB284,"CHECK","")</f>
        <v/>
      </c>
      <c r="BC284" s="276" t="str">
        <f>IF('Info patients (1)'!BC284&lt;&gt;'Info patients (2)'!BC284,"CHECK","")</f>
        <v/>
      </c>
      <c r="BD284" s="276" t="str">
        <f>IF('Info patients (1)'!BD284&lt;&gt;'Info patients (2)'!BD284,"CHECK","")</f>
        <v/>
      </c>
      <c r="BE284" s="276" t="str">
        <f>IF('Info patients (1)'!BE284&lt;&gt;'Info patients (2)'!BE284,"CHECK","")</f>
        <v/>
      </c>
      <c r="BF284" s="276" t="str">
        <f>IF('Info patients (1)'!BF284&lt;&gt;'Info patients (2)'!BF284,"CHECK","")</f>
        <v/>
      </c>
      <c r="BG284" s="276" t="str">
        <f>IF('Info patients (1)'!BG284&lt;&gt;'Info patients (2)'!BG284,"CHECK","")</f>
        <v/>
      </c>
      <c r="BH284" s="276" t="str">
        <f>IF('Info patients (1)'!BH284&lt;&gt;'Info patients (2)'!BH284,"CHECK","")</f>
        <v/>
      </c>
      <c r="BI284" s="276" t="str">
        <f>IF('Info patients (1)'!BI284&lt;&gt;'Info patients (2)'!BI284,"CHECK","")</f>
        <v/>
      </c>
      <c r="BJ284" s="276" t="str">
        <f>IF('Info patients (1)'!BJ284&lt;&gt;'Info patients (2)'!BJ284,"CHECK","")</f>
        <v/>
      </c>
      <c r="BK284" s="276" t="str">
        <f>IF('Info patients (1)'!BK284&lt;&gt;'Info patients (2)'!BK284,"CHECK","")</f>
        <v/>
      </c>
      <c r="BL284" s="276" t="str">
        <f>IF('Info patients (1)'!BL284&lt;&gt;'Info patients (2)'!BL284,"CHECK","")</f>
        <v/>
      </c>
      <c r="BM284" s="276" t="str">
        <f>IF('Info patients (1)'!BM284&lt;&gt;'Info patients (2)'!BM284,"CHECK","")</f>
        <v/>
      </c>
      <c r="BN284" s="276" t="str">
        <f>IF('Info patients (1)'!BN284&lt;&gt;'Info patients (2)'!BN284,"CHECK","")</f>
        <v/>
      </c>
      <c r="BO284" s="276" t="str">
        <f>IF('Info patients (1)'!BO284&lt;&gt;'Info patients (2)'!BO284,"CHECK","")</f>
        <v/>
      </c>
      <c r="BP284" s="276" t="str">
        <f>IF('Info patients (1)'!BP284&lt;&gt;'Info patients (2)'!BP284,"CHECK","")</f>
        <v/>
      </c>
      <c r="BQ284" s="276" t="str">
        <f>IF('Info patients (1)'!BQ284&lt;&gt;'Info patients (2)'!BQ284,"CHECK","")</f>
        <v/>
      </c>
      <c r="BR284" s="276" t="str">
        <f>IF('Info patients (1)'!BR284&lt;&gt;'Info patients (2)'!BR284,"CHECK","")</f>
        <v/>
      </c>
      <c r="BS284" s="276" t="str">
        <f>IF('Info patients (1)'!BS284&lt;&gt;'Info patients (2)'!BS284,"CHECK","")</f>
        <v/>
      </c>
      <c r="BT284" s="276" t="str">
        <f>IF('Info patients (1)'!BT284&lt;&gt;'Info patients (2)'!BT284,"CHECK","")</f>
        <v/>
      </c>
      <c r="BU284" s="276" t="str">
        <f>IF('Info patients (1)'!BU284&lt;&gt;'Info patients (2)'!BU284,"CHECK","")</f>
        <v/>
      </c>
      <c r="BV284" s="276" t="str">
        <f>IF('Info patients (1)'!BV284&lt;&gt;'Info patients (2)'!BV284,"CHECK","")</f>
        <v/>
      </c>
      <c r="BW284" s="276" t="str">
        <f>IF('Info patients (1)'!BW284&lt;&gt;'Info patients (2)'!BW284,"CHECK","")</f>
        <v/>
      </c>
      <c r="BX284" s="276" t="str">
        <f>IF('Info patients (1)'!BX284&lt;&gt;'Info patients (2)'!BX284,"CHECK","")</f>
        <v/>
      </c>
      <c r="BY284" s="276" t="str">
        <f>IF('Info patients (1)'!BY284&lt;&gt;'Info patients (2)'!BY284,"CHECK","")</f>
        <v/>
      </c>
      <c r="BZ284" s="276" t="str">
        <f>IF('Info patients (1)'!BZ284&lt;&gt;'Info patients (2)'!BZ284,"CHECK","")</f>
        <v/>
      </c>
      <c r="CA284" s="276" t="str">
        <f>IF('Info patients (1)'!CA284&lt;&gt;'Info patients (2)'!CA284,"CHECK","")</f>
        <v/>
      </c>
      <c r="CB284" s="276" t="str">
        <f>IF('Info patients (1)'!CB284&lt;&gt;'Info patients (2)'!CB284,"CHECK","")</f>
        <v/>
      </c>
      <c r="CC284" s="276" t="str">
        <f>IF('Info patients (1)'!CC284&lt;&gt;'Info patients (2)'!CC284,"CHECK","")</f>
        <v/>
      </c>
      <c r="CD284" s="276" t="str">
        <f>IF('Info patients (1)'!CD284&lt;&gt;'Info patients (2)'!CD284,"CHECK","")</f>
        <v/>
      </c>
      <c r="CE284" s="276" t="str">
        <f>IF('Info patients (1)'!CE284&lt;&gt;'Info patients (2)'!CE284,"CHECK","")</f>
        <v/>
      </c>
      <c r="CF284" s="276" t="str">
        <f>IF('Info patients (1)'!CF284&lt;&gt;'Info patients (2)'!CF284,"CHECK","")</f>
        <v/>
      </c>
      <c r="CG284" s="276" t="str">
        <f>IF('Info patients (1)'!CG284&lt;&gt;'Info patients (2)'!CG284,"CHECK","")</f>
        <v/>
      </c>
      <c r="CH284" s="276" t="str">
        <f>IF('Info patients (1)'!CH284&lt;&gt;'Info patients (2)'!CH284,"CHECK","")</f>
        <v/>
      </c>
      <c r="CI284" s="276" t="str">
        <f>IF('Info patients (1)'!CI284&lt;&gt;'Info patients (2)'!CI284,"CHECK","")</f>
        <v/>
      </c>
      <c r="CJ284" s="276" t="str">
        <f>IF('Info patients (1)'!CJ284&lt;&gt;'Info patients (2)'!CJ284,"CHECK","")</f>
        <v/>
      </c>
      <c r="CK284" s="276" t="str">
        <f>IF('Info patients (1)'!CK284&lt;&gt;'Info patients (2)'!CK284,"CHECK","")</f>
        <v/>
      </c>
      <c r="CL284" s="276" t="str">
        <f>IF('Info patients (1)'!CL284&lt;&gt;'Info patients (2)'!CL284,"CHECK","")</f>
        <v/>
      </c>
      <c r="CM284" s="276" t="str">
        <f>IF('Info patients (1)'!CM284&lt;&gt;'Info patients (2)'!CM284,"CHECK","")</f>
        <v/>
      </c>
      <c r="CN284" s="276" t="str">
        <f>IF('Info patients (1)'!CN284&lt;&gt;'Info patients (2)'!CN284,"CHECK","")</f>
        <v/>
      </c>
      <c r="CO284" s="276" t="str">
        <f>IF('Info patients (1)'!CO284&lt;&gt;'Info patients (2)'!CO284,"CHECK","")</f>
        <v/>
      </c>
      <c r="CP284" s="276" t="str">
        <f>IF('Info patients (1)'!CP284&lt;&gt;'Info patients (2)'!CP284,"CHECK","")</f>
        <v/>
      </c>
      <c r="CQ284" s="276" t="str">
        <f>IF('Info patients (1)'!CQ284&lt;&gt;'Info patients (2)'!CQ284,"CHECK","")</f>
        <v/>
      </c>
      <c r="CR284" s="276" t="str">
        <f>IF('Info patients (1)'!CR284&lt;&gt;'Info patients (2)'!CR284,"CHECK","")</f>
        <v/>
      </c>
      <c r="CS284" s="276" t="str">
        <f>IF('Info patients (1)'!CS284&lt;&gt;'Info patients (2)'!CS284,"CHECK","")</f>
        <v/>
      </c>
      <c r="CT284" s="276" t="str">
        <f>IF('Info patients (1)'!CT284&lt;&gt;'Info patients (2)'!CT284,"CHECK","")</f>
        <v/>
      </c>
      <c r="CU284" s="276" t="str">
        <f>IF('Info patients (1)'!CU284&lt;&gt;'Info patients (2)'!CU284,"CHECK","")</f>
        <v/>
      </c>
      <c r="CV284" s="276" t="str">
        <f>IF('Info patients (1)'!CV284&lt;&gt;'Info patients (2)'!CV284,"CHECK","")</f>
        <v/>
      </c>
      <c r="CW284" s="276" t="str">
        <f>IF('Info patients (1)'!CW284&lt;&gt;'Info patients (2)'!CW284,"CHECK","")</f>
        <v/>
      </c>
      <c r="CX284" s="276" t="str">
        <f>IF('Info patients (1)'!CX284&lt;&gt;'Info patients (2)'!CX284,"CHECK","")</f>
        <v/>
      </c>
      <c r="CY284" s="276" t="str">
        <f>IF('Info patients (1)'!CY284&lt;&gt;'Info patients (2)'!CY284,"CHECK","")</f>
        <v/>
      </c>
      <c r="CZ284" s="276" t="str">
        <f>IF('Info patients (1)'!CZ284&lt;&gt;'Info patients (2)'!CZ284,"CHECK","")</f>
        <v/>
      </c>
      <c r="DA284" s="276" t="str">
        <f>IF('Info patients (1)'!DA284&lt;&gt;'Info patients (2)'!DA284,"CHECK","")</f>
        <v/>
      </c>
      <c r="DB284" s="276" t="str">
        <f>IF('Info patients (1)'!DB284&lt;&gt;'Info patients (2)'!DB284,"CHECK","")</f>
        <v/>
      </c>
      <c r="DC284" s="276" t="str">
        <f>IF('Info patients (1)'!DC284&lt;&gt;'Info patients (2)'!DC284,"CHECK","")</f>
        <v/>
      </c>
      <c r="DD284" s="276" t="str">
        <f>IF('Info patients (1)'!DD284&lt;&gt;'Info patients (2)'!DD284,"CHECK","")</f>
        <v/>
      </c>
      <c r="DE284" s="276" t="str">
        <f>IF('Info patients (1)'!DE284&lt;&gt;'Info patients (2)'!DE284,"CHECK","")</f>
        <v/>
      </c>
      <c r="DF284" s="276" t="str">
        <f>IF('Info patients (1)'!DF284&lt;&gt;'Info patients (2)'!DF284,"CHECK","")</f>
        <v/>
      </c>
      <c r="DG284" s="276" t="str">
        <f>IF('Info patients (1)'!DG284&lt;&gt;'Info patients (2)'!DG284,"CHECK","")</f>
        <v/>
      </c>
      <c r="DH284" s="276" t="str">
        <f>IF('Info patients (1)'!DH284&lt;&gt;'Info patients (2)'!DH284,"CHECK","")</f>
        <v/>
      </c>
      <c r="DI284" s="276" t="str">
        <f>IF('Info patients (1)'!DI284&lt;&gt;'Info patients (2)'!DI284,"CHECK","")</f>
        <v/>
      </c>
      <c r="DJ284" s="276" t="str">
        <f>IF('Info patients (1)'!DJ284&lt;&gt;'Info patients (2)'!DJ284,"CHECK","")</f>
        <v/>
      </c>
      <c r="DK284" s="276" t="str">
        <f>IF('Info patients (1)'!DK284&lt;&gt;'Info patients (2)'!DK284,"CHECK","")</f>
        <v/>
      </c>
      <c r="DL284" s="276" t="str">
        <f>IF('Info patients (1)'!DL284&lt;&gt;'Info patients (2)'!DL284,"CHECK","")</f>
        <v/>
      </c>
      <c r="DM284" s="276" t="str">
        <f>IF('Info patients (1)'!DM284&lt;&gt;'Info patients (2)'!DM284,"CHECK","")</f>
        <v/>
      </c>
      <c r="DN284" s="276" t="str">
        <f>IF('Info patients (1)'!DN284&lt;&gt;'Info patients (2)'!DN284,"CHECK","")</f>
        <v/>
      </c>
      <c r="DO284" s="276" t="str">
        <f>IF('Info patients (1)'!DO284&lt;&gt;'Info patients (2)'!DO284,"CHECK","")</f>
        <v/>
      </c>
      <c r="DP284" s="276" t="str">
        <f>IF('Info patients (1)'!DP284&lt;&gt;'Info patients (2)'!DP284,"CHECK","")</f>
        <v/>
      </c>
      <c r="DQ284" s="276" t="str">
        <f>IF('Info patients (1)'!DQ284&lt;&gt;'Info patients (2)'!DQ284,"CHECK","")</f>
        <v/>
      </c>
    </row>
    <row r="285" spans="1:121" s="326" customFormat="1" ht="23.25" customHeight="1" x14ac:dyDescent="0.2">
      <c r="A285" s="276" t="str">
        <f>IF('Info patients (1)'!A285&lt;&gt;'Info patients (2)'!A285,"CHECK","")</f>
        <v/>
      </c>
      <c r="B285" s="276" t="str">
        <f>IF('Info patients (1)'!B285&lt;&gt;'Info patients (2)'!B285,"CHECK","")</f>
        <v/>
      </c>
      <c r="C285" s="276" t="str">
        <f>IF('Info patients (1)'!C285&lt;&gt;'Info patients (2)'!C285,"CHECK","")</f>
        <v/>
      </c>
      <c r="D285" s="276" t="str">
        <f>IF('Info patients (1)'!D285&lt;&gt;'Info patients (2)'!D285,"CHECK","")</f>
        <v/>
      </c>
      <c r="E285" s="276" t="str">
        <f>IF('Info patients (1)'!E285&lt;&gt;'Info patients (2)'!E285,"CHECK","")</f>
        <v/>
      </c>
      <c r="F285" s="276" t="str">
        <f>IF('Info patients (1)'!F285&lt;&gt;'Info patients (2)'!F285,"CHECK","")</f>
        <v/>
      </c>
      <c r="G285" s="276" t="str">
        <f>IF('Info patients (1)'!G285&lt;&gt;'Info patients (2)'!G285,"CHECK","")</f>
        <v/>
      </c>
      <c r="H285" s="276" t="str">
        <f>IF('Info patients (1)'!H285&lt;&gt;'Info patients (2)'!H285,"CHECK","")</f>
        <v/>
      </c>
      <c r="I285" s="276" t="str">
        <f>IF('Info patients (1)'!I285&lt;&gt;'Info patients (2)'!I285,"CHECK","")</f>
        <v/>
      </c>
      <c r="J285" s="276" t="str">
        <f>IF('Info patients (1)'!J285&lt;&gt;'Info patients (2)'!J285,"CHECK","")</f>
        <v/>
      </c>
      <c r="K285" s="276" t="str">
        <f>IF('Info patients (1)'!K285&lt;&gt;'Info patients (2)'!K285,"CHECK","")</f>
        <v/>
      </c>
      <c r="L285" s="276" t="str">
        <f>IF('Info patients (1)'!L285&lt;&gt;'Info patients (2)'!L285,"CHECK","")</f>
        <v/>
      </c>
      <c r="M285" s="276" t="str">
        <f>IF('Info patients (1)'!M285&lt;&gt;'Info patients (2)'!M285,"CHECK","")</f>
        <v/>
      </c>
      <c r="N285" s="276" t="str">
        <f>IF('Info patients (1)'!N285&lt;&gt;'Info patients (2)'!N285,"CHECK","")</f>
        <v/>
      </c>
      <c r="O285" s="276" t="str">
        <f>IF('Info patients (1)'!O285&lt;&gt;'Info patients (2)'!O285,"CHECK","")</f>
        <v/>
      </c>
      <c r="P285" s="276" t="str">
        <f>IF('Info patients (1)'!P285&lt;&gt;'Info patients (2)'!P285,"CHECK","")</f>
        <v/>
      </c>
      <c r="Q285" s="276" t="str">
        <f>IF('Info patients (1)'!Q285&lt;&gt;'Info patients (2)'!Q285,"CHECK","")</f>
        <v/>
      </c>
      <c r="R285" s="276" t="str">
        <f>IF('Info patients (1)'!R285&lt;&gt;'Info patients (2)'!R285,"CHECK","")</f>
        <v/>
      </c>
      <c r="S285" s="276" t="str">
        <f>IF('Info patients (1)'!S285&lt;&gt;'Info patients (2)'!S285,"CHECK","")</f>
        <v/>
      </c>
      <c r="T285" s="276" t="str">
        <f>IF('Info patients (1)'!T285&lt;&gt;'Info patients (2)'!T285,"CHECK","")</f>
        <v/>
      </c>
      <c r="U285" s="276" t="str">
        <f>IF('Info patients (1)'!U285&lt;&gt;'Info patients (2)'!U285,"CHECK","")</f>
        <v/>
      </c>
      <c r="V285" s="276" t="str">
        <f>IF('Info patients (1)'!V285&lt;&gt;'Info patients (2)'!V285,"CHECK","")</f>
        <v/>
      </c>
      <c r="W285" s="276" t="str">
        <f>IF('Info patients (1)'!W285&lt;&gt;'Info patients (2)'!W285,"CHECK","")</f>
        <v/>
      </c>
      <c r="X285" s="276" t="str">
        <f>IF('Info patients (1)'!X285&lt;&gt;'Info patients (2)'!X285,"CHECK","")</f>
        <v/>
      </c>
      <c r="Y285" s="276" t="str">
        <f>IF('Info patients (1)'!Y285&lt;&gt;'Info patients (2)'!Y285,"CHECK","")</f>
        <v/>
      </c>
      <c r="Z285" s="276" t="str">
        <f>IF('Info patients (1)'!Z285&lt;&gt;'Info patients (2)'!Z285,"CHECK","")</f>
        <v/>
      </c>
      <c r="AA285" s="276" t="str">
        <f>IF('Info patients (1)'!AA285&lt;&gt;'Info patients (2)'!AA285,"CHECK","")</f>
        <v/>
      </c>
      <c r="AB285" s="276" t="str">
        <f>IF('Info patients (1)'!AB285&lt;&gt;'Info patients (2)'!AB285,"CHECK","")</f>
        <v/>
      </c>
      <c r="AC285" s="276" t="str">
        <f>IF('Info patients (1)'!AC285&lt;&gt;'Info patients (2)'!AC285,"CHECK","")</f>
        <v/>
      </c>
      <c r="AD285" s="276" t="str">
        <f>IF('Info patients (1)'!AD285&lt;&gt;'Info patients (2)'!AD285,"CHECK","")</f>
        <v/>
      </c>
      <c r="AE285" s="276" t="str">
        <f>IF('Info patients (1)'!AE285&lt;&gt;'Info patients (2)'!AE285,"CHECK","")</f>
        <v/>
      </c>
      <c r="AF285" s="276" t="str">
        <f>IF('Info patients (1)'!AF285&lt;&gt;'Info patients (2)'!AF285,"CHECK","")</f>
        <v/>
      </c>
      <c r="AG285" s="276" t="str">
        <f>IF('Info patients (1)'!AG285&lt;&gt;'Info patients (2)'!AG285,"CHECK","")</f>
        <v/>
      </c>
      <c r="AH285" s="276" t="str">
        <f>IF('Info patients (1)'!AH285&lt;&gt;'Info patients (2)'!AH285,"CHECK","")</f>
        <v/>
      </c>
      <c r="AI285" s="276" t="str">
        <f>IF('Info patients (1)'!AI285&lt;&gt;'Info patients (2)'!AI285,"CHECK","")</f>
        <v/>
      </c>
      <c r="AJ285" s="276" t="str">
        <f>IF('Info patients (1)'!AJ285&lt;&gt;'Info patients (2)'!AJ285,"CHECK","")</f>
        <v/>
      </c>
      <c r="AK285" s="276" t="str">
        <f>IF('Info patients (1)'!AK285&lt;&gt;'Info patients (2)'!AK285,"CHECK","")</f>
        <v/>
      </c>
      <c r="AL285" s="276" t="str">
        <f>IF('Info patients (1)'!AL285&lt;&gt;'Info patients (2)'!AL285,"CHECK","")</f>
        <v/>
      </c>
      <c r="AM285" s="276" t="str">
        <f>IF('Info patients (1)'!AM285&lt;&gt;'Info patients (2)'!AM285,"CHECK","")</f>
        <v/>
      </c>
      <c r="AN285" s="276" t="str">
        <f>IF('Info patients (1)'!AN285&lt;&gt;'Info patients (2)'!AN285,"CHECK","")</f>
        <v/>
      </c>
      <c r="AO285" s="276" t="str">
        <f>IF('Info patients (1)'!AO285&lt;&gt;'Info patients (2)'!AO285,"CHECK","")</f>
        <v/>
      </c>
      <c r="AP285" s="276" t="str">
        <f>IF('Info patients (1)'!AP285&lt;&gt;'Info patients (2)'!AP285,"CHECK","")</f>
        <v/>
      </c>
      <c r="AQ285" s="276" t="str">
        <f>IF('Info patients (1)'!AQ285&lt;&gt;'Info patients (2)'!AQ285,"CHECK","")</f>
        <v/>
      </c>
      <c r="AR285" s="276" t="str">
        <f>IF('Info patients (1)'!AR285&lt;&gt;'Info patients (2)'!AR285,"CHECK","")</f>
        <v/>
      </c>
      <c r="AS285" s="276" t="str">
        <f>IF('Info patients (1)'!AS285&lt;&gt;'Info patients (2)'!AS285,"CHECK","")</f>
        <v/>
      </c>
      <c r="AT285" s="276" t="str">
        <f>IF('Info patients (1)'!AT285&lt;&gt;'Info patients (2)'!AT285,"CHECK","")</f>
        <v/>
      </c>
      <c r="AU285" s="276" t="str">
        <f>IF('Info patients (1)'!AU285&lt;&gt;'Info patients (2)'!AU285,"CHECK","")</f>
        <v/>
      </c>
      <c r="AV285" s="276" t="str">
        <f>IF('Info patients (1)'!AV285&lt;&gt;'Info patients (2)'!AV285,"CHECK","")</f>
        <v/>
      </c>
      <c r="AW285" s="276" t="str">
        <f>IF('Info patients (1)'!AW285&lt;&gt;'Info patients (2)'!AW285,"CHECK","")</f>
        <v/>
      </c>
      <c r="AX285" s="276" t="str">
        <f>IF('Info patients (1)'!AX285&lt;&gt;'Info patients (2)'!AX285,"CHECK","")</f>
        <v/>
      </c>
      <c r="AY285" s="276" t="str">
        <f>IF('Info patients (1)'!AY285&lt;&gt;'Info patients (2)'!AY285,"CHECK","")</f>
        <v/>
      </c>
      <c r="AZ285" s="276" t="str">
        <f>IF('Info patients (1)'!AZ285&lt;&gt;'Info patients (2)'!AZ285,"CHECK","")</f>
        <v/>
      </c>
      <c r="BA285" s="276" t="str">
        <f>IF('Info patients (1)'!BA285&lt;&gt;'Info patients (2)'!BA285,"CHECK","")</f>
        <v/>
      </c>
      <c r="BB285" s="276" t="str">
        <f>IF('Info patients (1)'!BB285&lt;&gt;'Info patients (2)'!BB285,"CHECK","")</f>
        <v/>
      </c>
      <c r="BC285" s="276" t="str">
        <f>IF('Info patients (1)'!BC285&lt;&gt;'Info patients (2)'!BC285,"CHECK","")</f>
        <v/>
      </c>
      <c r="BD285" s="276" t="str">
        <f>IF('Info patients (1)'!BD285&lt;&gt;'Info patients (2)'!BD285,"CHECK","")</f>
        <v/>
      </c>
      <c r="BE285" s="276" t="str">
        <f>IF('Info patients (1)'!BE285&lt;&gt;'Info patients (2)'!BE285,"CHECK","")</f>
        <v/>
      </c>
      <c r="BF285" s="276" t="str">
        <f>IF('Info patients (1)'!BF285&lt;&gt;'Info patients (2)'!BF285,"CHECK","")</f>
        <v/>
      </c>
      <c r="BG285" s="276" t="str">
        <f>IF('Info patients (1)'!BG285&lt;&gt;'Info patients (2)'!BG285,"CHECK","")</f>
        <v/>
      </c>
      <c r="BH285" s="276" t="str">
        <f>IF('Info patients (1)'!BH285&lt;&gt;'Info patients (2)'!BH285,"CHECK","")</f>
        <v/>
      </c>
      <c r="BI285" s="276" t="str">
        <f>IF('Info patients (1)'!BI285&lt;&gt;'Info patients (2)'!BI285,"CHECK","")</f>
        <v/>
      </c>
      <c r="BJ285" s="276" t="str">
        <f>IF('Info patients (1)'!BJ285&lt;&gt;'Info patients (2)'!BJ285,"CHECK","")</f>
        <v/>
      </c>
      <c r="BK285" s="276" t="str">
        <f>IF('Info patients (1)'!BK285&lt;&gt;'Info patients (2)'!BK285,"CHECK","")</f>
        <v/>
      </c>
      <c r="BL285" s="276" t="str">
        <f>IF('Info patients (1)'!BL285&lt;&gt;'Info patients (2)'!BL285,"CHECK","")</f>
        <v/>
      </c>
      <c r="BM285" s="276" t="str">
        <f>IF('Info patients (1)'!BM285&lt;&gt;'Info patients (2)'!BM285,"CHECK","")</f>
        <v/>
      </c>
      <c r="BN285" s="276" t="str">
        <f>IF('Info patients (1)'!BN285&lt;&gt;'Info patients (2)'!BN285,"CHECK","")</f>
        <v/>
      </c>
      <c r="BO285" s="276" t="str">
        <f>IF('Info patients (1)'!BO285&lt;&gt;'Info patients (2)'!BO285,"CHECK","")</f>
        <v/>
      </c>
      <c r="BP285" s="276" t="str">
        <f>IF('Info patients (1)'!BP285&lt;&gt;'Info patients (2)'!BP285,"CHECK","")</f>
        <v/>
      </c>
      <c r="BQ285" s="276" t="str">
        <f>IF('Info patients (1)'!BQ285&lt;&gt;'Info patients (2)'!BQ285,"CHECK","")</f>
        <v/>
      </c>
      <c r="BR285" s="276" t="str">
        <f>IF('Info patients (1)'!BR285&lt;&gt;'Info patients (2)'!BR285,"CHECK","")</f>
        <v/>
      </c>
      <c r="BS285" s="276" t="str">
        <f>IF('Info patients (1)'!BS285&lt;&gt;'Info patients (2)'!BS285,"CHECK","")</f>
        <v/>
      </c>
      <c r="BT285" s="276" t="str">
        <f>IF('Info patients (1)'!BT285&lt;&gt;'Info patients (2)'!BT285,"CHECK","")</f>
        <v/>
      </c>
      <c r="BU285" s="276" t="str">
        <f>IF('Info patients (1)'!BU285&lt;&gt;'Info patients (2)'!BU285,"CHECK","")</f>
        <v/>
      </c>
      <c r="BV285" s="276" t="str">
        <f>IF('Info patients (1)'!BV285&lt;&gt;'Info patients (2)'!BV285,"CHECK","")</f>
        <v/>
      </c>
      <c r="BW285" s="276" t="str">
        <f>IF('Info patients (1)'!BW285&lt;&gt;'Info patients (2)'!BW285,"CHECK","")</f>
        <v/>
      </c>
      <c r="BX285" s="276" t="str">
        <f>IF('Info patients (1)'!BX285&lt;&gt;'Info patients (2)'!BX285,"CHECK","")</f>
        <v/>
      </c>
      <c r="BY285" s="276" t="str">
        <f>IF('Info patients (1)'!BY285&lt;&gt;'Info patients (2)'!BY285,"CHECK","")</f>
        <v/>
      </c>
      <c r="BZ285" s="276" t="str">
        <f>IF('Info patients (1)'!BZ285&lt;&gt;'Info patients (2)'!BZ285,"CHECK","")</f>
        <v/>
      </c>
      <c r="CA285" s="276" t="str">
        <f>IF('Info patients (1)'!CA285&lt;&gt;'Info patients (2)'!CA285,"CHECK","")</f>
        <v/>
      </c>
      <c r="CB285" s="276" t="str">
        <f>IF('Info patients (1)'!CB285&lt;&gt;'Info patients (2)'!CB285,"CHECK","")</f>
        <v/>
      </c>
      <c r="CC285" s="276" t="str">
        <f>IF('Info patients (1)'!CC285&lt;&gt;'Info patients (2)'!CC285,"CHECK","")</f>
        <v/>
      </c>
      <c r="CD285" s="276" t="str">
        <f>IF('Info patients (1)'!CD285&lt;&gt;'Info patients (2)'!CD285,"CHECK","")</f>
        <v/>
      </c>
      <c r="CE285" s="276" t="str">
        <f>IF('Info patients (1)'!CE285&lt;&gt;'Info patients (2)'!CE285,"CHECK","")</f>
        <v/>
      </c>
      <c r="CF285" s="276" t="str">
        <f>IF('Info patients (1)'!CF285&lt;&gt;'Info patients (2)'!CF285,"CHECK","")</f>
        <v/>
      </c>
      <c r="CG285" s="276" t="str">
        <f>IF('Info patients (1)'!CG285&lt;&gt;'Info patients (2)'!CG285,"CHECK","")</f>
        <v/>
      </c>
      <c r="CH285" s="276" t="str">
        <f>IF('Info patients (1)'!CH285&lt;&gt;'Info patients (2)'!CH285,"CHECK","")</f>
        <v/>
      </c>
      <c r="CI285" s="276" t="str">
        <f>IF('Info patients (1)'!CI285&lt;&gt;'Info patients (2)'!CI285,"CHECK","")</f>
        <v/>
      </c>
      <c r="CJ285" s="276" t="str">
        <f>IF('Info patients (1)'!CJ285&lt;&gt;'Info patients (2)'!CJ285,"CHECK","")</f>
        <v/>
      </c>
      <c r="CK285" s="276" t="str">
        <f>IF('Info patients (1)'!CK285&lt;&gt;'Info patients (2)'!CK285,"CHECK","")</f>
        <v/>
      </c>
      <c r="CL285" s="276" t="str">
        <f>IF('Info patients (1)'!CL285&lt;&gt;'Info patients (2)'!CL285,"CHECK","")</f>
        <v/>
      </c>
      <c r="CM285" s="276" t="str">
        <f>IF('Info patients (1)'!CM285&lt;&gt;'Info patients (2)'!CM285,"CHECK","")</f>
        <v/>
      </c>
      <c r="CN285" s="276" t="str">
        <f>IF('Info patients (1)'!CN285&lt;&gt;'Info patients (2)'!CN285,"CHECK","")</f>
        <v/>
      </c>
      <c r="CO285" s="276" t="str">
        <f>IF('Info patients (1)'!CO285&lt;&gt;'Info patients (2)'!CO285,"CHECK","")</f>
        <v/>
      </c>
      <c r="CP285" s="276" t="str">
        <f>IF('Info patients (1)'!CP285&lt;&gt;'Info patients (2)'!CP285,"CHECK","")</f>
        <v/>
      </c>
      <c r="CQ285" s="276" t="str">
        <f>IF('Info patients (1)'!CQ285&lt;&gt;'Info patients (2)'!CQ285,"CHECK","")</f>
        <v/>
      </c>
      <c r="CR285" s="276" t="str">
        <f>IF('Info patients (1)'!CR285&lt;&gt;'Info patients (2)'!CR285,"CHECK","")</f>
        <v/>
      </c>
      <c r="CS285" s="276" t="str">
        <f>IF('Info patients (1)'!CS285&lt;&gt;'Info patients (2)'!CS285,"CHECK","")</f>
        <v/>
      </c>
      <c r="CT285" s="276" t="str">
        <f>IF('Info patients (1)'!CT285&lt;&gt;'Info patients (2)'!CT285,"CHECK","")</f>
        <v/>
      </c>
      <c r="CU285" s="276" t="str">
        <f>IF('Info patients (1)'!CU285&lt;&gt;'Info patients (2)'!CU285,"CHECK","")</f>
        <v/>
      </c>
      <c r="CV285" s="276" t="str">
        <f>IF('Info patients (1)'!CV285&lt;&gt;'Info patients (2)'!CV285,"CHECK","")</f>
        <v/>
      </c>
      <c r="CW285" s="276" t="str">
        <f>IF('Info patients (1)'!CW285&lt;&gt;'Info patients (2)'!CW285,"CHECK","")</f>
        <v/>
      </c>
      <c r="CX285" s="276" t="str">
        <f>IF('Info patients (1)'!CX285&lt;&gt;'Info patients (2)'!CX285,"CHECK","")</f>
        <v/>
      </c>
      <c r="CY285" s="276" t="str">
        <f>IF('Info patients (1)'!CY285&lt;&gt;'Info patients (2)'!CY285,"CHECK","")</f>
        <v/>
      </c>
      <c r="CZ285" s="276" t="str">
        <f>IF('Info patients (1)'!CZ285&lt;&gt;'Info patients (2)'!CZ285,"CHECK","")</f>
        <v/>
      </c>
      <c r="DA285" s="276" t="str">
        <f>IF('Info patients (1)'!DA285&lt;&gt;'Info patients (2)'!DA285,"CHECK","")</f>
        <v/>
      </c>
      <c r="DB285" s="276" t="str">
        <f>IF('Info patients (1)'!DB285&lt;&gt;'Info patients (2)'!DB285,"CHECK","")</f>
        <v/>
      </c>
      <c r="DC285" s="276" t="str">
        <f>IF('Info patients (1)'!DC285&lt;&gt;'Info patients (2)'!DC285,"CHECK","")</f>
        <v/>
      </c>
      <c r="DD285" s="276" t="str">
        <f>IF('Info patients (1)'!DD285&lt;&gt;'Info patients (2)'!DD285,"CHECK","")</f>
        <v/>
      </c>
      <c r="DE285" s="276" t="str">
        <f>IF('Info patients (1)'!DE285&lt;&gt;'Info patients (2)'!DE285,"CHECK","")</f>
        <v/>
      </c>
      <c r="DF285" s="276" t="str">
        <f>IF('Info patients (1)'!DF285&lt;&gt;'Info patients (2)'!DF285,"CHECK","")</f>
        <v/>
      </c>
      <c r="DG285" s="276" t="str">
        <f>IF('Info patients (1)'!DG285&lt;&gt;'Info patients (2)'!DG285,"CHECK","")</f>
        <v/>
      </c>
      <c r="DH285" s="276" t="str">
        <f>IF('Info patients (1)'!DH285&lt;&gt;'Info patients (2)'!DH285,"CHECK","")</f>
        <v/>
      </c>
      <c r="DI285" s="276" t="str">
        <f>IF('Info patients (1)'!DI285&lt;&gt;'Info patients (2)'!DI285,"CHECK","")</f>
        <v/>
      </c>
      <c r="DJ285" s="276" t="str">
        <f>IF('Info patients (1)'!DJ285&lt;&gt;'Info patients (2)'!DJ285,"CHECK","")</f>
        <v/>
      </c>
      <c r="DK285" s="276" t="str">
        <f>IF('Info patients (1)'!DK285&lt;&gt;'Info patients (2)'!DK285,"CHECK","")</f>
        <v/>
      </c>
      <c r="DL285" s="276" t="str">
        <f>IF('Info patients (1)'!DL285&lt;&gt;'Info patients (2)'!DL285,"CHECK","")</f>
        <v/>
      </c>
      <c r="DM285" s="276" t="str">
        <f>IF('Info patients (1)'!DM285&lt;&gt;'Info patients (2)'!DM285,"CHECK","")</f>
        <v/>
      </c>
      <c r="DN285" s="276" t="str">
        <f>IF('Info patients (1)'!DN285&lt;&gt;'Info patients (2)'!DN285,"CHECK","")</f>
        <v/>
      </c>
      <c r="DO285" s="276" t="str">
        <f>IF('Info patients (1)'!DO285&lt;&gt;'Info patients (2)'!DO285,"CHECK","")</f>
        <v/>
      </c>
      <c r="DP285" s="276" t="str">
        <f>IF('Info patients (1)'!DP285&lt;&gt;'Info patients (2)'!DP285,"CHECK","")</f>
        <v/>
      </c>
      <c r="DQ285" s="276" t="str">
        <f>IF('Info patients (1)'!DQ285&lt;&gt;'Info patients (2)'!DQ285,"CHECK","")</f>
        <v/>
      </c>
    </row>
    <row r="286" spans="1:121" s="326" customFormat="1" ht="23.25" customHeight="1" x14ac:dyDescent="0.2">
      <c r="A286" s="276" t="str">
        <f>IF('Info patients (1)'!A286&lt;&gt;'Info patients (2)'!A286,"CHECK","")</f>
        <v/>
      </c>
      <c r="B286" s="276" t="str">
        <f>IF('Info patients (1)'!B286&lt;&gt;'Info patients (2)'!B286,"CHECK","")</f>
        <v/>
      </c>
      <c r="C286" s="276" t="str">
        <f>IF('Info patients (1)'!C286&lt;&gt;'Info patients (2)'!C286,"CHECK","")</f>
        <v/>
      </c>
      <c r="D286" s="276" t="str">
        <f>IF('Info patients (1)'!D286&lt;&gt;'Info patients (2)'!D286,"CHECK","")</f>
        <v/>
      </c>
      <c r="E286" s="276" t="str">
        <f>IF('Info patients (1)'!E286&lt;&gt;'Info patients (2)'!E286,"CHECK","")</f>
        <v/>
      </c>
      <c r="F286" s="276" t="str">
        <f>IF('Info patients (1)'!F286&lt;&gt;'Info patients (2)'!F286,"CHECK","")</f>
        <v/>
      </c>
      <c r="G286" s="276" t="str">
        <f>IF('Info patients (1)'!G286&lt;&gt;'Info patients (2)'!G286,"CHECK","")</f>
        <v/>
      </c>
      <c r="H286" s="276" t="str">
        <f>IF('Info patients (1)'!H286&lt;&gt;'Info patients (2)'!H286,"CHECK","")</f>
        <v/>
      </c>
      <c r="I286" s="276" t="str">
        <f>IF('Info patients (1)'!I286&lt;&gt;'Info patients (2)'!I286,"CHECK","")</f>
        <v/>
      </c>
      <c r="J286" s="276" t="str">
        <f>IF('Info patients (1)'!J286&lt;&gt;'Info patients (2)'!J286,"CHECK","")</f>
        <v/>
      </c>
      <c r="K286" s="276" t="str">
        <f>IF('Info patients (1)'!K286&lt;&gt;'Info patients (2)'!K286,"CHECK","")</f>
        <v/>
      </c>
      <c r="L286" s="276" t="str">
        <f>IF('Info patients (1)'!L286&lt;&gt;'Info patients (2)'!L286,"CHECK","")</f>
        <v/>
      </c>
      <c r="M286" s="276" t="str">
        <f>IF('Info patients (1)'!M286&lt;&gt;'Info patients (2)'!M286,"CHECK","")</f>
        <v/>
      </c>
      <c r="N286" s="276" t="str">
        <f>IF('Info patients (1)'!N286&lt;&gt;'Info patients (2)'!N286,"CHECK","")</f>
        <v/>
      </c>
      <c r="O286" s="276" t="str">
        <f>IF('Info patients (1)'!O286&lt;&gt;'Info patients (2)'!O286,"CHECK","")</f>
        <v/>
      </c>
      <c r="P286" s="276" t="str">
        <f>IF('Info patients (1)'!P286&lt;&gt;'Info patients (2)'!P286,"CHECK","")</f>
        <v/>
      </c>
      <c r="Q286" s="276" t="str">
        <f>IF('Info patients (1)'!Q286&lt;&gt;'Info patients (2)'!Q286,"CHECK","")</f>
        <v/>
      </c>
      <c r="R286" s="276" t="str">
        <f>IF('Info patients (1)'!R286&lt;&gt;'Info patients (2)'!R286,"CHECK","")</f>
        <v/>
      </c>
      <c r="S286" s="276" t="str">
        <f>IF('Info patients (1)'!S286&lt;&gt;'Info patients (2)'!S286,"CHECK","")</f>
        <v/>
      </c>
      <c r="T286" s="276" t="str">
        <f>IF('Info patients (1)'!T286&lt;&gt;'Info patients (2)'!T286,"CHECK","")</f>
        <v/>
      </c>
      <c r="U286" s="276" t="str">
        <f>IF('Info patients (1)'!U286&lt;&gt;'Info patients (2)'!U286,"CHECK","")</f>
        <v/>
      </c>
      <c r="V286" s="276" t="str">
        <f>IF('Info patients (1)'!V286&lt;&gt;'Info patients (2)'!V286,"CHECK","")</f>
        <v/>
      </c>
      <c r="W286" s="276" t="str">
        <f>IF('Info patients (1)'!W286&lt;&gt;'Info patients (2)'!W286,"CHECK","")</f>
        <v/>
      </c>
      <c r="X286" s="276" t="str">
        <f>IF('Info patients (1)'!X286&lt;&gt;'Info patients (2)'!X286,"CHECK","")</f>
        <v/>
      </c>
      <c r="Y286" s="276" t="str">
        <f>IF('Info patients (1)'!Y286&lt;&gt;'Info patients (2)'!Y286,"CHECK","")</f>
        <v/>
      </c>
      <c r="Z286" s="276" t="str">
        <f>IF('Info patients (1)'!Z286&lt;&gt;'Info patients (2)'!Z286,"CHECK","")</f>
        <v/>
      </c>
      <c r="AA286" s="276" t="str">
        <f>IF('Info patients (1)'!AA286&lt;&gt;'Info patients (2)'!AA286,"CHECK","")</f>
        <v/>
      </c>
      <c r="AB286" s="276" t="str">
        <f>IF('Info patients (1)'!AB286&lt;&gt;'Info patients (2)'!AB286,"CHECK","")</f>
        <v/>
      </c>
      <c r="AC286" s="276" t="str">
        <f>IF('Info patients (1)'!AC286&lt;&gt;'Info patients (2)'!AC286,"CHECK","")</f>
        <v/>
      </c>
      <c r="AD286" s="276" t="str">
        <f>IF('Info patients (1)'!AD286&lt;&gt;'Info patients (2)'!AD286,"CHECK","")</f>
        <v/>
      </c>
      <c r="AE286" s="276" t="str">
        <f>IF('Info patients (1)'!AE286&lt;&gt;'Info patients (2)'!AE286,"CHECK","")</f>
        <v/>
      </c>
      <c r="AF286" s="276" t="str">
        <f>IF('Info patients (1)'!AF286&lt;&gt;'Info patients (2)'!AF286,"CHECK","")</f>
        <v/>
      </c>
      <c r="AG286" s="276" t="str">
        <f>IF('Info patients (1)'!AG286&lt;&gt;'Info patients (2)'!AG286,"CHECK","")</f>
        <v/>
      </c>
      <c r="AH286" s="276" t="str">
        <f>IF('Info patients (1)'!AH286&lt;&gt;'Info patients (2)'!AH286,"CHECK","")</f>
        <v/>
      </c>
      <c r="AI286" s="276" t="str">
        <f>IF('Info patients (1)'!AI286&lt;&gt;'Info patients (2)'!AI286,"CHECK","")</f>
        <v/>
      </c>
      <c r="AJ286" s="276" t="str">
        <f>IF('Info patients (1)'!AJ286&lt;&gt;'Info patients (2)'!AJ286,"CHECK","")</f>
        <v/>
      </c>
      <c r="AK286" s="276" t="str">
        <f>IF('Info patients (1)'!AK286&lt;&gt;'Info patients (2)'!AK286,"CHECK","")</f>
        <v/>
      </c>
      <c r="AL286" s="276" t="str">
        <f>IF('Info patients (1)'!AL286&lt;&gt;'Info patients (2)'!AL286,"CHECK","")</f>
        <v/>
      </c>
      <c r="AM286" s="276" t="str">
        <f>IF('Info patients (1)'!AM286&lt;&gt;'Info patients (2)'!AM286,"CHECK","")</f>
        <v/>
      </c>
      <c r="AN286" s="276" t="str">
        <f>IF('Info patients (1)'!AN286&lt;&gt;'Info patients (2)'!AN286,"CHECK","")</f>
        <v/>
      </c>
      <c r="AO286" s="276" t="str">
        <f>IF('Info patients (1)'!AO286&lt;&gt;'Info patients (2)'!AO286,"CHECK","")</f>
        <v/>
      </c>
      <c r="AP286" s="276" t="str">
        <f>IF('Info patients (1)'!AP286&lt;&gt;'Info patients (2)'!AP286,"CHECK","")</f>
        <v/>
      </c>
      <c r="AQ286" s="276" t="str">
        <f>IF('Info patients (1)'!AQ286&lt;&gt;'Info patients (2)'!AQ286,"CHECK","")</f>
        <v/>
      </c>
      <c r="AR286" s="276" t="str">
        <f>IF('Info patients (1)'!AR286&lt;&gt;'Info patients (2)'!AR286,"CHECK","")</f>
        <v/>
      </c>
      <c r="AS286" s="276" t="str">
        <f>IF('Info patients (1)'!AS286&lt;&gt;'Info patients (2)'!AS286,"CHECK","")</f>
        <v/>
      </c>
      <c r="AT286" s="276" t="str">
        <f>IF('Info patients (1)'!AT286&lt;&gt;'Info patients (2)'!AT286,"CHECK","")</f>
        <v/>
      </c>
      <c r="AU286" s="276" t="str">
        <f>IF('Info patients (1)'!AU286&lt;&gt;'Info patients (2)'!AU286,"CHECK","")</f>
        <v/>
      </c>
      <c r="AV286" s="276" t="str">
        <f>IF('Info patients (1)'!AV286&lt;&gt;'Info patients (2)'!AV286,"CHECK","")</f>
        <v/>
      </c>
      <c r="AW286" s="276" t="str">
        <f>IF('Info patients (1)'!AW286&lt;&gt;'Info patients (2)'!AW286,"CHECK","")</f>
        <v/>
      </c>
      <c r="AX286" s="276" t="str">
        <f>IF('Info patients (1)'!AX286&lt;&gt;'Info patients (2)'!AX286,"CHECK","")</f>
        <v/>
      </c>
      <c r="AY286" s="276" t="str">
        <f>IF('Info patients (1)'!AY286&lt;&gt;'Info patients (2)'!AY286,"CHECK","")</f>
        <v/>
      </c>
      <c r="AZ286" s="276" t="str">
        <f>IF('Info patients (1)'!AZ286&lt;&gt;'Info patients (2)'!AZ286,"CHECK","")</f>
        <v/>
      </c>
      <c r="BA286" s="276" t="str">
        <f>IF('Info patients (1)'!BA286&lt;&gt;'Info patients (2)'!BA286,"CHECK","")</f>
        <v/>
      </c>
      <c r="BB286" s="276" t="str">
        <f>IF('Info patients (1)'!BB286&lt;&gt;'Info patients (2)'!BB286,"CHECK","")</f>
        <v/>
      </c>
      <c r="BC286" s="276" t="str">
        <f>IF('Info patients (1)'!BC286&lt;&gt;'Info patients (2)'!BC286,"CHECK","")</f>
        <v/>
      </c>
      <c r="BD286" s="276" t="str">
        <f>IF('Info patients (1)'!BD286&lt;&gt;'Info patients (2)'!BD286,"CHECK","")</f>
        <v/>
      </c>
      <c r="BE286" s="276" t="str">
        <f>IF('Info patients (1)'!BE286&lt;&gt;'Info patients (2)'!BE286,"CHECK","")</f>
        <v/>
      </c>
      <c r="BF286" s="276" t="str">
        <f>IF('Info patients (1)'!BF286&lt;&gt;'Info patients (2)'!BF286,"CHECK","")</f>
        <v/>
      </c>
      <c r="BG286" s="276" t="str">
        <f>IF('Info patients (1)'!BG286&lt;&gt;'Info patients (2)'!BG286,"CHECK","")</f>
        <v/>
      </c>
      <c r="BH286" s="276" t="str">
        <f>IF('Info patients (1)'!BH286&lt;&gt;'Info patients (2)'!BH286,"CHECK","")</f>
        <v/>
      </c>
      <c r="BI286" s="276" t="str">
        <f>IF('Info patients (1)'!BI286&lt;&gt;'Info patients (2)'!BI286,"CHECK","")</f>
        <v/>
      </c>
      <c r="BJ286" s="276" t="str">
        <f>IF('Info patients (1)'!BJ286&lt;&gt;'Info patients (2)'!BJ286,"CHECK","")</f>
        <v/>
      </c>
      <c r="BK286" s="276" t="str">
        <f>IF('Info patients (1)'!BK286&lt;&gt;'Info patients (2)'!BK286,"CHECK","")</f>
        <v/>
      </c>
      <c r="BL286" s="276" t="str">
        <f>IF('Info patients (1)'!BL286&lt;&gt;'Info patients (2)'!BL286,"CHECK","")</f>
        <v/>
      </c>
      <c r="BM286" s="276" t="str">
        <f>IF('Info patients (1)'!BM286&lt;&gt;'Info patients (2)'!BM286,"CHECK","")</f>
        <v/>
      </c>
      <c r="BN286" s="276" t="str">
        <f>IF('Info patients (1)'!BN286&lt;&gt;'Info patients (2)'!BN286,"CHECK","")</f>
        <v/>
      </c>
      <c r="BO286" s="276" t="str">
        <f>IF('Info patients (1)'!BO286&lt;&gt;'Info patients (2)'!BO286,"CHECK","")</f>
        <v/>
      </c>
      <c r="BP286" s="276" t="str">
        <f>IF('Info patients (1)'!BP286&lt;&gt;'Info patients (2)'!BP286,"CHECK","")</f>
        <v/>
      </c>
      <c r="BQ286" s="276" t="str">
        <f>IF('Info patients (1)'!BQ286&lt;&gt;'Info patients (2)'!BQ286,"CHECK","")</f>
        <v/>
      </c>
      <c r="BR286" s="276" t="str">
        <f>IF('Info patients (1)'!BR286&lt;&gt;'Info patients (2)'!BR286,"CHECK","")</f>
        <v/>
      </c>
      <c r="BS286" s="276" t="str">
        <f>IF('Info patients (1)'!BS286&lt;&gt;'Info patients (2)'!BS286,"CHECK","")</f>
        <v/>
      </c>
      <c r="BT286" s="276" t="str">
        <f>IF('Info patients (1)'!BT286&lt;&gt;'Info patients (2)'!BT286,"CHECK","")</f>
        <v/>
      </c>
      <c r="BU286" s="276" t="str">
        <f>IF('Info patients (1)'!BU286&lt;&gt;'Info patients (2)'!BU286,"CHECK","")</f>
        <v/>
      </c>
      <c r="BV286" s="276" t="str">
        <f>IF('Info patients (1)'!BV286&lt;&gt;'Info patients (2)'!BV286,"CHECK","")</f>
        <v/>
      </c>
      <c r="BW286" s="276" t="str">
        <f>IF('Info patients (1)'!BW286&lt;&gt;'Info patients (2)'!BW286,"CHECK","")</f>
        <v/>
      </c>
      <c r="BX286" s="276" t="str">
        <f>IF('Info patients (1)'!BX286&lt;&gt;'Info patients (2)'!BX286,"CHECK","")</f>
        <v/>
      </c>
      <c r="BY286" s="276" t="str">
        <f>IF('Info patients (1)'!BY286&lt;&gt;'Info patients (2)'!BY286,"CHECK","")</f>
        <v/>
      </c>
      <c r="BZ286" s="276" t="str">
        <f>IF('Info patients (1)'!BZ286&lt;&gt;'Info patients (2)'!BZ286,"CHECK","")</f>
        <v/>
      </c>
      <c r="CA286" s="276" t="str">
        <f>IF('Info patients (1)'!CA286&lt;&gt;'Info patients (2)'!CA286,"CHECK","")</f>
        <v/>
      </c>
      <c r="CB286" s="276" t="str">
        <f>IF('Info patients (1)'!CB286&lt;&gt;'Info patients (2)'!CB286,"CHECK","")</f>
        <v/>
      </c>
      <c r="CC286" s="276" t="str">
        <f>IF('Info patients (1)'!CC286&lt;&gt;'Info patients (2)'!CC286,"CHECK","")</f>
        <v/>
      </c>
      <c r="CD286" s="276" t="str">
        <f>IF('Info patients (1)'!CD286&lt;&gt;'Info patients (2)'!CD286,"CHECK","")</f>
        <v/>
      </c>
      <c r="CE286" s="276" t="str">
        <f>IF('Info patients (1)'!CE286&lt;&gt;'Info patients (2)'!CE286,"CHECK","")</f>
        <v/>
      </c>
      <c r="CF286" s="276" t="str">
        <f>IF('Info patients (1)'!CF286&lt;&gt;'Info patients (2)'!CF286,"CHECK","")</f>
        <v/>
      </c>
      <c r="CG286" s="276" t="str">
        <f>IF('Info patients (1)'!CG286&lt;&gt;'Info patients (2)'!CG286,"CHECK","")</f>
        <v/>
      </c>
      <c r="CH286" s="276" t="str">
        <f>IF('Info patients (1)'!CH286&lt;&gt;'Info patients (2)'!CH286,"CHECK","")</f>
        <v/>
      </c>
      <c r="CI286" s="276" t="str">
        <f>IF('Info patients (1)'!CI286&lt;&gt;'Info patients (2)'!CI286,"CHECK","")</f>
        <v/>
      </c>
      <c r="CJ286" s="276" t="str">
        <f>IF('Info patients (1)'!CJ286&lt;&gt;'Info patients (2)'!CJ286,"CHECK","")</f>
        <v/>
      </c>
      <c r="CK286" s="276" t="str">
        <f>IF('Info patients (1)'!CK286&lt;&gt;'Info patients (2)'!CK286,"CHECK","")</f>
        <v/>
      </c>
      <c r="CL286" s="276" t="str">
        <f>IF('Info patients (1)'!CL286&lt;&gt;'Info patients (2)'!CL286,"CHECK","")</f>
        <v/>
      </c>
      <c r="CM286" s="276" t="str">
        <f>IF('Info patients (1)'!CM286&lt;&gt;'Info patients (2)'!CM286,"CHECK","")</f>
        <v/>
      </c>
      <c r="CN286" s="276" t="str">
        <f>IF('Info patients (1)'!CN286&lt;&gt;'Info patients (2)'!CN286,"CHECK","")</f>
        <v/>
      </c>
      <c r="CO286" s="276" t="str">
        <f>IF('Info patients (1)'!CO286&lt;&gt;'Info patients (2)'!CO286,"CHECK","")</f>
        <v/>
      </c>
      <c r="CP286" s="276" t="str">
        <f>IF('Info patients (1)'!CP286&lt;&gt;'Info patients (2)'!CP286,"CHECK","")</f>
        <v/>
      </c>
      <c r="CQ286" s="276" t="str">
        <f>IF('Info patients (1)'!CQ286&lt;&gt;'Info patients (2)'!CQ286,"CHECK","")</f>
        <v/>
      </c>
      <c r="CR286" s="276" t="str">
        <f>IF('Info patients (1)'!CR286&lt;&gt;'Info patients (2)'!CR286,"CHECK","")</f>
        <v/>
      </c>
      <c r="CS286" s="276" t="str">
        <f>IF('Info patients (1)'!CS286&lt;&gt;'Info patients (2)'!CS286,"CHECK","")</f>
        <v/>
      </c>
      <c r="CT286" s="276" t="str">
        <f>IF('Info patients (1)'!CT286&lt;&gt;'Info patients (2)'!CT286,"CHECK","")</f>
        <v/>
      </c>
      <c r="CU286" s="276" t="str">
        <f>IF('Info patients (1)'!CU286&lt;&gt;'Info patients (2)'!CU286,"CHECK","")</f>
        <v/>
      </c>
      <c r="CV286" s="276" t="str">
        <f>IF('Info patients (1)'!CV286&lt;&gt;'Info patients (2)'!CV286,"CHECK","")</f>
        <v/>
      </c>
      <c r="CW286" s="276" t="str">
        <f>IF('Info patients (1)'!CW286&lt;&gt;'Info patients (2)'!CW286,"CHECK","")</f>
        <v/>
      </c>
      <c r="CX286" s="276" t="str">
        <f>IF('Info patients (1)'!CX286&lt;&gt;'Info patients (2)'!CX286,"CHECK","")</f>
        <v/>
      </c>
      <c r="CY286" s="276" t="str">
        <f>IF('Info patients (1)'!CY286&lt;&gt;'Info patients (2)'!CY286,"CHECK","")</f>
        <v/>
      </c>
      <c r="CZ286" s="276" t="str">
        <f>IF('Info patients (1)'!CZ286&lt;&gt;'Info patients (2)'!CZ286,"CHECK","")</f>
        <v/>
      </c>
      <c r="DA286" s="276" t="str">
        <f>IF('Info patients (1)'!DA286&lt;&gt;'Info patients (2)'!DA286,"CHECK","")</f>
        <v/>
      </c>
      <c r="DB286" s="276" t="str">
        <f>IF('Info patients (1)'!DB286&lt;&gt;'Info patients (2)'!DB286,"CHECK","")</f>
        <v/>
      </c>
      <c r="DC286" s="276" t="str">
        <f>IF('Info patients (1)'!DC286&lt;&gt;'Info patients (2)'!DC286,"CHECK","")</f>
        <v/>
      </c>
      <c r="DD286" s="276" t="str">
        <f>IF('Info patients (1)'!DD286&lt;&gt;'Info patients (2)'!DD286,"CHECK","")</f>
        <v/>
      </c>
      <c r="DE286" s="276" t="str">
        <f>IF('Info patients (1)'!DE286&lt;&gt;'Info patients (2)'!DE286,"CHECK","")</f>
        <v/>
      </c>
      <c r="DF286" s="276" t="str">
        <f>IF('Info patients (1)'!DF286&lt;&gt;'Info patients (2)'!DF286,"CHECK","")</f>
        <v/>
      </c>
      <c r="DG286" s="276" t="str">
        <f>IF('Info patients (1)'!DG286&lt;&gt;'Info patients (2)'!DG286,"CHECK","")</f>
        <v/>
      </c>
      <c r="DH286" s="276" t="str">
        <f>IF('Info patients (1)'!DH286&lt;&gt;'Info patients (2)'!DH286,"CHECK","")</f>
        <v/>
      </c>
      <c r="DI286" s="276" t="str">
        <f>IF('Info patients (1)'!DI286&lt;&gt;'Info patients (2)'!DI286,"CHECK","")</f>
        <v/>
      </c>
      <c r="DJ286" s="276" t="str">
        <f>IF('Info patients (1)'!DJ286&lt;&gt;'Info patients (2)'!DJ286,"CHECK","")</f>
        <v/>
      </c>
      <c r="DK286" s="276" t="str">
        <f>IF('Info patients (1)'!DK286&lt;&gt;'Info patients (2)'!DK286,"CHECK","")</f>
        <v/>
      </c>
      <c r="DL286" s="276" t="str">
        <f>IF('Info patients (1)'!DL286&lt;&gt;'Info patients (2)'!DL286,"CHECK","")</f>
        <v/>
      </c>
      <c r="DM286" s="276" t="str">
        <f>IF('Info patients (1)'!DM286&lt;&gt;'Info patients (2)'!DM286,"CHECK","")</f>
        <v/>
      </c>
      <c r="DN286" s="276" t="str">
        <f>IF('Info patients (1)'!DN286&lt;&gt;'Info patients (2)'!DN286,"CHECK","")</f>
        <v/>
      </c>
      <c r="DO286" s="276" t="str">
        <f>IF('Info patients (1)'!DO286&lt;&gt;'Info patients (2)'!DO286,"CHECK","")</f>
        <v/>
      </c>
      <c r="DP286" s="276" t="str">
        <f>IF('Info patients (1)'!DP286&lt;&gt;'Info patients (2)'!DP286,"CHECK","")</f>
        <v/>
      </c>
      <c r="DQ286" s="276" t="str">
        <f>IF('Info patients (1)'!DQ286&lt;&gt;'Info patients (2)'!DQ286,"CHECK","")</f>
        <v/>
      </c>
    </row>
    <row r="287" spans="1:121" s="326" customFormat="1" ht="23.25" customHeight="1" x14ac:dyDescent="0.2">
      <c r="A287" s="276" t="str">
        <f>IF('Info patients (1)'!A287&lt;&gt;'Info patients (2)'!A287,"CHECK","")</f>
        <v/>
      </c>
      <c r="B287" s="276" t="str">
        <f>IF('Info patients (1)'!B287&lt;&gt;'Info patients (2)'!B287,"CHECK","")</f>
        <v/>
      </c>
      <c r="C287" s="276" t="str">
        <f>IF('Info patients (1)'!C287&lt;&gt;'Info patients (2)'!C287,"CHECK","")</f>
        <v/>
      </c>
      <c r="D287" s="276" t="str">
        <f>IF('Info patients (1)'!D287&lt;&gt;'Info patients (2)'!D287,"CHECK","")</f>
        <v/>
      </c>
      <c r="E287" s="276" t="str">
        <f>IF('Info patients (1)'!E287&lt;&gt;'Info patients (2)'!E287,"CHECK","")</f>
        <v/>
      </c>
      <c r="F287" s="276" t="str">
        <f>IF('Info patients (1)'!F287&lt;&gt;'Info patients (2)'!F287,"CHECK","")</f>
        <v/>
      </c>
      <c r="G287" s="276" t="str">
        <f>IF('Info patients (1)'!G287&lt;&gt;'Info patients (2)'!G287,"CHECK","")</f>
        <v/>
      </c>
      <c r="H287" s="276" t="str">
        <f>IF('Info patients (1)'!H287&lt;&gt;'Info patients (2)'!H287,"CHECK","")</f>
        <v/>
      </c>
      <c r="I287" s="276" t="str">
        <f>IF('Info patients (1)'!I287&lt;&gt;'Info patients (2)'!I287,"CHECK","")</f>
        <v/>
      </c>
      <c r="J287" s="276" t="str">
        <f>IF('Info patients (1)'!J287&lt;&gt;'Info patients (2)'!J287,"CHECK","")</f>
        <v/>
      </c>
      <c r="K287" s="276" t="str">
        <f>IF('Info patients (1)'!K287&lt;&gt;'Info patients (2)'!K287,"CHECK","")</f>
        <v/>
      </c>
      <c r="L287" s="276" t="str">
        <f>IF('Info patients (1)'!L287&lt;&gt;'Info patients (2)'!L287,"CHECK","")</f>
        <v/>
      </c>
      <c r="M287" s="276" t="str">
        <f>IF('Info patients (1)'!M287&lt;&gt;'Info patients (2)'!M287,"CHECK","")</f>
        <v/>
      </c>
      <c r="N287" s="276" t="str">
        <f>IF('Info patients (1)'!N287&lt;&gt;'Info patients (2)'!N287,"CHECK","")</f>
        <v/>
      </c>
      <c r="O287" s="276" t="str">
        <f>IF('Info patients (1)'!O287&lt;&gt;'Info patients (2)'!O287,"CHECK","")</f>
        <v/>
      </c>
      <c r="P287" s="276" t="str">
        <f>IF('Info patients (1)'!P287&lt;&gt;'Info patients (2)'!P287,"CHECK","")</f>
        <v/>
      </c>
      <c r="Q287" s="276" t="str">
        <f>IF('Info patients (1)'!Q287&lt;&gt;'Info patients (2)'!Q287,"CHECK","")</f>
        <v/>
      </c>
      <c r="R287" s="276" t="str">
        <f>IF('Info patients (1)'!R287&lt;&gt;'Info patients (2)'!R287,"CHECK","")</f>
        <v/>
      </c>
      <c r="S287" s="276" t="str">
        <f>IF('Info patients (1)'!S287&lt;&gt;'Info patients (2)'!S287,"CHECK","")</f>
        <v/>
      </c>
      <c r="T287" s="276" t="str">
        <f>IF('Info patients (1)'!T287&lt;&gt;'Info patients (2)'!T287,"CHECK","")</f>
        <v/>
      </c>
      <c r="U287" s="276" t="str">
        <f>IF('Info patients (1)'!U287&lt;&gt;'Info patients (2)'!U287,"CHECK","")</f>
        <v/>
      </c>
      <c r="V287" s="276" t="str">
        <f>IF('Info patients (1)'!V287&lt;&gt;'Info patients (2)'!V287,"CHECK","")</f>
        <v/>
      </c>
      <c r="W287" s="276" t="str">
        <f>IF('Info patients (1)'!W287&lt;&gt;'Info patients (2)'!W287,"CHECK","")</f>
        <v/>
      </c>
      <c r="X287" s="276" t="str">
        <f>IF('Info patients (1)'!X287&lt;&gt;'Info patients (2)'!X287,"CHECK","")</f>
        <v/>
      </c>
      <c r="Y287" s="276" t="str">
        <f>IF('Info patients (1)'!Y287&lt;&gt;'Info patients (2)'!Y287,"CHECK","")</f>
        <v/>
      </c>
      <c r="Z287" s="276" t="str">
        <f>IF('Info patients (1)'!Z287&lt;&gt;'Info patients (2)'!Z287,"CHECK","")</f>
        <v/>
      </c>
      <c r="AA287" s="276" t="str">
        <f>IF('Info patients (1)'!AA287&lt;&gt;'Info patients (2)'!AA287,"CHECK","")</f>
        <v/>
      </c>
      <c r="AB287" s="276" t="str">
        <f>IF('Info patients (1)'!AB287&lt;&gt;'Info patients (2)'!AB287,"CHECK","")</f>
        <v/>
      </c>
      <c r="AC287" s="276" t="str">
        <f>IF('Info patients (1)'!AC287&lt;&gt;'Info patients (2)'!AC287,"CHECK","")</f>
        <v/>
      </c>
      <c r="AD287" s="276" t="str">
        <f>IF('Info patients (1)'!AD287&lt;&gt;'Info patients (2)'!AD287,"CHECK","")</f>
        <v/>
      </c>
      <c r="AE287" s="276" t="str">
        <f>IF('Info patients (1)'!AE287&lt;&gt;'Info patients (2)'!AE287,"CHECK","")</f>
        <v/>
      </c>
      <c r="AF287" s="276" t="str">
        <f>IF('Info patients (1)'!AF287&lt;&gt;'Info patients (2)'!AF287,"CHECK","")</f>
        <v/>
      </c>
      <c r="AG287" s="276" t="str">
        <f>IF('Info patients (1)'!AG287&lt;&gt;'Info patients (2)'!AG287,"CHECK","")</f>
        <v/>
      </c>
      <c r="AH287" s="276" t="str">
        <f>IF('Info patients (1)'!AH287&lt;&gt;'Info patients (2)'!AH287,"CHECK","")</f>
        <v/>
      </c>
      <c r="AI287" s="276" t="str">
        <f>IF('Info patients (1)'!AI287&lt;&gt;'Info patients (2)'!AI287,"CHECK","")</f>
        <v/>
      </c>
      <c r="AJ287" s="276" t="str">
        <f>IF('Info patients (1)'!AJ287&lt;&gt;'Info patients (2)'!AJ287,"CHECK","")</f>
        <v/>
      </c>
      <c r="AK287" s="276" t="str">
        <f>IF('Info patients (1)'!AK287&lt;&gt;'Info patients (2)'!AK287,"CHECK","")</f>
        <v/>
      </c>
      <c r="AL287" s="276" t="str">
        <f>IF('Info patients (1)'!AL287&lt;&gt;'Info patients (2)'!AL287,"CHECK","")</f>
        <v/>
      </c>
      <c r="AM287" s="276" t="str">
        <f>IF('Info patients (1)'!AM287&lt;&gt;'Info patients (2)'!AM287,"CHECK","")</f>
        <v/>
      </c>
      <c r="AN287" s="276" t="str">
        <f>IF('Info patients (1)'!AN287&lt;&gt;'Info patients (2)'!AN287,"CHECK","")</f>
        <v/>
      </c>
      <c r="AO287" s="276" t="str">
        <f>IF('Info patients (1)'!AO287&lt;&gt;'Info patients (2)'!AO287,"CHECK","")</f>
        <v/>
      </c>
      <c r="AP287" s="276" t="str">
        <f>IF('Info patients (1)'!AP287&lt;&gt;'Info patients (2)'!AP287,"CHECK","")</f>
        <v/>
      </c>
      <c r="AQ287" s="276" t="str">
        <f>IF('Info patients (1)'!AQ287&lt;&gt;'Info patients (2)'!AQ287,"CHECK","")</f>
        <v/>
      </c>
      <c r="AR287" s="276" t="str">
        <f>IF('Info patients (1)'!AR287&lt;&gt;'Info patients (2)'!AR287,"CHECK","")</f>
        <v/>
      </c>
      <c r="AS287" s="276" t="str">
        <f>IF('Info patients (1)'!AS287&lt;&gt;'Info patients (2)'!AS287,"CHECK","")</f>
        <v/>
      </c>
      <c r="AT287" s="276" t="str">
        <f>IF('Info patients (1)'!AT287&lt;&gt;'Info patients (2)'!AT287,"CHECK","")</f>
        <v/>
      </c>
      <c r="AU287" s="276" t="str">
        <f>IF('Info patients (1)'!AU287&lt;&gt;'Info patients (2)'!AU287,"CHECK","")</f>
        <v/>
      </c>
      <c r="AV287" s="276" t="str">
        <f>IF('Info patients (1)'!AV287&lt;&gt;'Info patients (2)'!AV287,"CHECK","")</f>
        <v/>
      </c>
      <c r="AW287" s="276" t="str">
        <f>IF('Info patients (1)'!AW287&lt;&gt;'Info patients (2)'!AW287,"CHECK","")</f>
        <v/>
      </c>
      <c r="AX287" s="276" t="str">
        <f>IF('Info patients (1)'!AX287&lt;&gt;'Info patients (2)'!AX287,"CHECK","")</f>
        <v/>
      </c>
      <c r="AY287" s="276" t="str">
        <f>IF('Info patients (1)'!AY287&lt;&gt;'Info patients (2)'!AY287,"CHECK","")</f>
        <v/>
      </c>
      <c r="AZ287" s="276" t="str">
        <f>IF('Info patients (1)'!AZ287&lt;&gt;'Info patients (2)'!AZ287,"CHECK","")</f>
        <v/>
      </c>
      <c r="BA287" s="276" t="str">
        <f>IF('Info patients (1)'!BA287&lt;&gt;'Info patients (2)'!BA287,"CHECK","")</f>
        <v/>
      </c>
      <c r="BB287" s="276" t="str">
        <f>IF('Info patients (1)'!BB287&lt;&gt;'Info patients (2)'!BB287,"CHECK","")</f>
        <v/>
      </c>
      <c r="BC287" s="276" t="str">
        <f>IF('Info patients (1)'!BC287&lt;&gt;'Info patients (2)'!BC287,"CHECK","")</f>
        <v/>
      </c>
      <c r="BD287" s="276" t="str">
        <f>IF('Info patients (1)'!BD287&lt;&gt;'Info patients (2)'!BD287,"CHECK","")</f>
        <v/>
      </c>
      <c r="BE287" s="276" t="str">
        <f>IF('Info patients (1)'!BE287&lt;&gt;'Info patients (2)'!BE287,"CHECK","")</f>
        <v/>
      </c>
      <c r="BF287" s="276" t="str">
        <f>IF('Info patients (1)'!BF287&lt;&gt;'Info patients (2)'!BF287,"CHECK","")</f>
        <v/>
      </c>
      <c r="BG287" s="276" t="str">
        <f>IF('Info patients (1)'!BG287&lt;&gt;'Info patients (2)'!BG287,"CHECK","")</f>
        <v/>
      </c>
      <c r="BH287" s="276" t="str">
        <f>IF('Info patients (1)'!BH287&lt;&gt;'Info patients (2)'!BH287,"CHECK","")</f>
        <v/>
      </c>
      <c r="BI287" s="276" t="str">
        <f>IF('Info patients (1)'!BI287&lt;&gt;'Info patients (2)'!BI287,"CHECK","")</f>
        <v/>
      </c>
      <c r="BJ287" s="276" t="str">
        <f>IF('Info patients (1)'!BJ287&lt;&gt;'Info patients (2)'!BJ287,"CHECK","")</f>
        <v/>
      </c>
      <c r="BK287" s="276" t="str">
        <f>IF('Info patients (1)'!BK287&lt;&gt;'Info patients (2)'!BK287,"CHECK","")</f>
        <v/>
      </c>
      <c r="BL287" s="276" t="str">
        <f>IF('Info patients (1)'!BL287&lt;&gt;'Info patients (2)'!BL287,"CHECK","")</f>
        <v/>
      </c>
      <c r="BM287" s="276" t="str">
        <f>IF('Info patients (1)'!BM287&lt;&gt;'Info patients (2)'!BM287,"CHECK","")</f>
        <v/>
      </c>
      <c r="BN287" s="276" t="str">
        <f>IF('Info patients (1)'!BN287&lt;&gt;'Info patients (2)'!BN287,"CHECK","")</f>
        <v/>
      </c>
      <c r="BO287" s="276" t="str">
        <f>IF('Info patients (1)'!BO287&lt;&gt;'Info patients (2)'!BO287,"CHECK","")</f>
        <v/>
      </c>
      <c r="BP287" s="276" t="str">
        <f>IF('Info patients (1)'!BP287&lt;&gt;'Info patients (2)'!BP287,"CHECK","")</f>
        <v/>
      </c>
      <c r="BQ287" s="276" t="str">
        <f>IF('Info patients (1)'!BQ287&lt;&gt;'Info patients (2)'!BQ287,"CHECK","")</f>
        <v/>
      </c>
      <c r="BR287" s="276" t="str">
        <f>IF('Info patients (1)'!BR287&lt;&gt;'Info patients (2)'!BR287,"CHECK","")</f>
        <v/>
      </c>
      <c r="BS287" s="276" t="str">
        <f>IF('Info patients (1)'!BS287&lt;&gt;'Info patients (2)'!BS287,"CHECK","")</f>
        <v/>
      </c>
      <c r="BT287" s="276" t="str">
        <f>IF('Info patients (1)'!BT287&lt;&gt;'Info patients (2)'!BT287,"CHECK","")</f>
        <v/>
      </c>
      <c r="BU287" s="276" t="str">
        <f>IF('Info patients (1)'!BU287&lt;&gt;'Info patients (2)'!BU287,"CHECK","")</f>
        <v/>
      </c>
      <c r="BV287" s="276" t="str">
        <f>IF('Info patients (1)'!BV287&lt;&gt;'Info patients (2)'!BV287,"CHECK","")</f>
        <v/>
      </c>
      <c r="BW287" s="276" t="str">
        <f>IF('Info patients (1)'!BW287&lt;&gt;'Info patients (2)'!BW287,"CHECK","")</f>
        <v/>
      </c>
      <c r="BX287" s="276" t="str">
        <f>IF('Info patients (1)'!BX287&lt;&gt;'Info patients (2)'!BX287,"CHECK","")</f>
        <v/>
      </c>
      <c r="BY287" s="276" t="str">
        <f>IF('Info patients (1)'!BY287&lt;&gt;'Info patients (2)'!BY287,"CHECK","")</f>
        <v/>
      </c>
      <c r="BZ287" s="276" t="str">
        <f>IF('Info patients (1)'!BZ287&lt;&gt;'Info patients (2)'!BZ287,"CHECK","")</f>
        <v/>
      </c>
      <c r="CA287" s="276" t="str">
        <f>IF('Info patients (1)'!CA287&lt;&gt;'Info patients (2)'!CA287,"CHECK","")</f>
        <v/>
      </c>
      <c r="CB287" s="276" t="str">
        <f>IF('Info patients (1)'!CB287&lt;&gt;'Info patients (2)'!CB287,"CHECK","")</f>
        <v/>
      </c>
      <c r="CC287" s="276" t="str">
        <f>IF('Info patients (1)'!CC287&lt;&gt;'Info patients (2)'!CC287,"CHECK","")</f>
        <v/>
      </c>
      <c r="CD287" s="276" t="str">
        <f>IF('Info patients (1)'!CD287&lt;&gt;'Info patients (2)'!CD287,"CHECK","")</f>
        <v/>
      </c>
      <c r="CE287" s="276" t="str">
        <f>IF('Info patients (1)'!CE287&lt;&gt;'Info patients (2)'!CE287,"CHECK","")</f>
        <v/>
      </c>
      <c r="CF287" s="276" t="str">
        <f>IF('Info patients (1)'!CF287&lt;&gt;'Info patients (2)'!CF287,"CHECK","")</f>
        <v/>
      </c>
      <c r="CG287" s="276" t="str">
        <f>IF('Info patients (1)'!CG287&lt;&gt;'Info patients (2)'!CG287,"CHECK","")</f>
        <v/>
      </c>
      <c r="CH287" s="276" t="str">
        <f>IF('Info patients (1)'!CH287&lt;&gt;'Info patients (2)'!CH287,"CHECK","")</f>
        <v/>
      </c>
      <c r="CI287" s="276" t="str">
        <f>IF('Info patients (1)'!CI287&lt;&gt;'Info patients (2)'!CI287,"CHECK","")</f>
        <v/>
      </c>
      <c r="CJ287" s="276" t="str">
        <f>IF('Info patients (1)'!CJ287&lt;&gt;'Info patients (2)'!CJ287,"CHECK","")</f>
        <v/>
      </c>
      <c r="CK287" s="276" t="str">
        <f>IF('Info patients (1)'!CK287&lt;&gt;'Info patients (2)'!CK287,"CHECK","")</f>
        <v/>
      </c>
      <c r="CL287" s="276" t="str">
        <f>IF('Info patients (1)'!CL287&lt;&gt;'Info patients (2)'!CL287,"CHECK","")</f>
        <v/>
      </c>
      <c r="CM287" s="276" t="str">
        <f>IF('Info patients (1)'!CM287&lt;&gt;'Info patients (2)'!CM287,"CHECK","")</f>
        <v/>
      </c>
      <c r="CN287" s="276" t="str">
        <f>IF('Info patients (1)'!CN287&lt;&gt;'Info patients (2)'!CN287,"CHECK","")</f>
        <v/>
      </c>
      <c r="CO287" s="276" t="str">
        <f>IF('Info patients (1)'!CO287&lt;&gt;'Info patients (2)'!CO287,"CHECK","")</f>
        <v/>
      </c>
      <c r="CP287" s="276" t="str">
        <f>IF('Info patients (1)'!CP287&lt;&gt;'Info patients (2)'!CP287,"CHECK","")</f>
        <v/>
      </c>
      <c r="CQ287" s="276" t="str">
        <f>IF('Info patients (1)'!CQ287&lt;&gt;'Info patients (2)'!CQ287,"CHECK","")</f>
        <v/>
      </c>
      <c r="CR287" s="276" t="str">
        <f>IF('Info patients (1)'!CR287&lt;&gt;'Info patients (2)'!CR287,"CHECK","")</f>
        <v/>
      </c>
      <c r="CS287" s="276" t="str">
        <f>IF('Info patients (1)'!CS287&lt;&gt;'Info patients (2)'!CS287,"CHECK","")</f>
        <v/>
      </c>
      <c r="CT287" s="276" t="str">
        <f>IF('Info patients (1)'!CT287&lt;&gt;'Info patients (2)'!CT287,"CHECK","")</f>
        <v/>
      </c>
      <c r="CU287" s="276" t="str">
        <f>IF('Info patients (1)'!CU287&lt;&gt;'Info patients (2)'!CU287,"CHECK","")</f>
        <v/>
      </c>
      <c r="CV287" s="276" t="str">
        <f>IF('Info patients (1)'!CV287&lt;&gt;'Info patients (2)'!CV287,"CHECK","")</f>
        <v/>
      </c>
      <c r="CW287" s="276" t="str">
        <f>IF('Info patients (1)'!CW287&lt;&gt;'Info patients (2)'!CW287,"CHECK","")</f>
        <v/>
      </c>
      <c r="CX287" s="276" t="str">
        <f>IF('Info patients (1)'!CX287&lt;&gt;'Info patients (2)'!CX287,"CHECK","")</f>
        <v/>
      </c>
      <c r="CY287" s="276" t="str">
        <f>IF('Info patients (1)'!CY287&lt;&gt;'Info patients (2)'!CY287,"CHECK","")</f>
        <v/>
      </c>
      <c r="CZ287" s="276" t="str">
        <f>IF('Info patients (1)'!CZ287&lt;&gt;'Info patients (2)'!CZ287,"CHECK","")</f>
        <v/>
      </c>
      <c r="DA287" s="276" t="str">
        <f>IF('Info patients (1)'!DA287&lt;&gt;'Info patients (2)'!DA287,"CHECK","")</f>
        <v/>
      </c>
      <c r="DB287" s="276" t="str">
        <f>IF('Info patients (1)'!DB287&lt;&gt;'Info patients (2)'!DB287,"CHECK","")</f>
        <v/>
      </c>
      <c r="DC287" s="276" t="str">
        <f>IF('Info patients (1)'!DC287&lt;&gt;'Info patients (2)'!DC287,"CHECK","")</f>
        <v/>
      </c>
      <c r="DD287" s="276" t="str">
        <f>IF('Info patients (1)'!DD287&lt;&gt;'Info patients (2)'!DD287,"CHECK","")</f>
        <v/>
      </c>
      <c r="DE287" s="276" t="str">
        <f>IF('Info patients (1)'!DE287&lt;&gt;'Info patients (2)'!DE287,"CHECK","")</f>
        <v/>
      </c>
      <c r="DF287" s="276" t="str">
        <f>IF('Info patients (1)'!DF287&lt;&gt;'Info patients (2)'!DF287,"CHECK","")</f>
        <v/>
      </c>
      <c r="DG287" s="276" t="str">
        <f>IF('Info patients (1)'!DG287&lt;&gt;'Info patients (2)'!DG287,"CHECK","")</f>
        <v/>
      </c>
      <c r="DH287" s="276" t="str">
        <f>IF('Info patients (1)'!DH287&lt;&gt;'Info patients (2)'!DH287,"CHECK","")</f>
        <v/>
      </c>
      <c r="DI287" s="276" t="str">
        <f>IF('Info patients (1)'!DI287&lt;&gt;'Info patients (2)'!DI287,"CHECK","")</f>
        <v/>
      </c>
      <c r="DJ287" s="276" t="str">
        <f>IF('Info patients (1)'!DJ287&lt;&gt;'Info patients (2)'!DJ287,"CHECK","")</f>
        <v/>
      </c>
      <c r="DK287" s="276" t="str">
        <f>IF('Info patients (1)'!DK287&lt;&gt;'Info patients (2)'!DK287,"CHECK","")</f>
        <v/>
      </c>
      <c r="DL287" s="276" t="str">
        <f>IF('Info patients (1)'!DL287&lt;&gt;'Info patients (2)'!DL287,"CHECK","")</f>
        <v/>
      </c>
      <c r="DM287" s="276" t="str">
        <f>IF('Info patients (1)'!DM287&lt;&gt;'Info patients (2)'!DM287,"CHECK","")</f>
        <v/>
      </c>
      <c r="DN287" s="276" t="str">
        <f>IF('Info patients (1)'!DN287&lt;&gt;'Info patients (2)'!DN287,"CHECK","")</f>
        <v/>
      </c>
      <c r="DO287" s="276" t="str">
        <f>IF('Info patients (1)'!DO287&lt;&gt;'Info patients (2)'!DO287,"CHECK","")</f>
        <v/>
      </c>
      <c r="DP287" s="276" t="str">
        <f>IF('Info patients (1)'!DP287&lt;&gt;'Info patients (2)'!DP287,"CHECK","")</f>
        <v/>
      </c>
      <c r="DQ287" s="276" t="str">
        <f>IF('Info patients (1)'!DQ287&lt;&gt;'Info patients (2)'!DQ287,"CHECK","")</f>
        <v/>
      </c>
    </row>
    <row r="288" spans="1:121" s="326" customFormat="1" ht="23.25" customHeight="1" x14ac:dyDescent="0.2">
      <c r="A288" s="276" t="str">
        <f>IF('Info patients (1)'!A288&lt;&gt;'Info patients (2)'!A288,"CHECK","")</f>
        <v/>
      </c>
      <c r="B288" s="276" t="str">
        <f>IF('Info patients (1)'!B288&lt;&gt;'Info patients (2)'!B288,"CHECK","")</f>
        <v/>
      </c>
      <c r="C288" s="276" t="str">
        <f>IF('Info patients (1)'!C288&lt;&gt;'Info patients (2)'!C288,"CHECK","")</f>
        <v/>
      </c>
      <c r="D288" s="276" t="str">
        <f>IF('Info patients (1)'!D288&lt;&gt;'Info patients (2)'!D288,"CHECK","")</f>
        <v/>
      </c>
      <c r="E288" s="276" t="str">
        <f>IF('Info patients (1)'!E288&lt;&gt;'Info patients (2)'!E288,"CHECK","")</f>
        <v/>
      </c>
      <c r="F288" s="276" t="str">
        <f>IF('Info patients (1)'!F288&lt;&gt;'Info patients (2)'!F288,"CHECK","")</f>
        <v/>
      </c>
      <c r="G288" s="276" t="str">
        <f>IF('Info patients (1)'!G288&lt;&gt;'Info patients (2)'!G288,"CHECK","")</f>
        <v/>
      </c>
      <c r="H288" s="276" t="str">
        <f>IF('Info patients (1)'!H288&lt;&gt;'Info patients (2)'!H288,"CHECK","")</f>
        <v/>
      </c>
      <c r="I288" s="276" t="str">
        <f>IF('Info patients (1)'!I288&lt;&gt;'Info patients (2)'!I288,"CHECK","")</f>
        <v/>
      </c>
      <c r="J288" s="276" t="str">
        <f>IF('Info patients (1)'!J288&lt;&gt;'Info patients (2)'!J288,"CHECK","")</f>
        <v/>
      </c>
      <c r="K288" s="276" t="str">
        <f>IF('Info patients (1)'!K288&lt;&gt;'Info patients (2)'!K288,"CHECK","")</f>
        <v/>
      </c>
      <c r="L288" s="276" t="str">
        <f>IF('Info patients (1)'!L288&lt;&gt;'Info patients (2)'!L288,"CHECK","")</f>
        <v/>
      </c>
      <c r="M288" s="276" t="str">
        <f>IF('Info patients (1)'!M288&lt;&gt;'Info patients (2)'!M288,"CHECK","")</f>
        <v/>
      </c>
      <c r="N288" s="276" t="str">
        <f>IF('Info patients (1)'!N288&lt;&gt;'Info patients (2)'!N288,"CHECK","")</f>
        <v/>
      </c>
      <c r="O288" s="276" t="str">
        <f>IF('Info patients (1)'!O288&lt;&gt;'Info patients (2)'!O288,"CHECK","")</f>
        <v/>
      </c>
      <c r="P288" s="276" t="str">
        <f>IF('Info patients (1)'!P288&lt;&gt;'Info patients (2)'!P288,"CHECK","")</f>
        <v/>
      </c>
      <c r="Q288" s="276" t="str">
        <f>IF('Info patients (1)'!Q288&lt;&gt;'Info patients (2)'!Q288,"CHECK","")</f>
        <v/>
      </c>
      <c r="R288" s="276" t="str">
        <f>IF('Info patients (1)'!R288&lt;&gt;'Info patients (2)'!R288,"CHECK","")</f>
        <v/>
      </c>
      <c r="S288" s="276" t="str">
        <f>IF('Info patients (1)'!S288&lt;&gt;'Info patients (2)'!S288,"CHECK","")</f>
        <v/>
      </c>
      <c r="T288" s="276" t="str">
        <f>IF('Info patients (1)'!T288&lt;&gt;'Info patients (2)'!T288,"CHECK","")</f>
        <v/>
      </c>
      <c r="U288" s="276" t="str">
        <f>IF('Info patients (1)'!U288&lt;&gt;'Info patients (2)'!U288,"CHECK","")</f>
        <v/>
      </c>
      <c r="V288" s="276" t="str">
        <f>IF('Info patients (1)'!V288&lt;&gt;'Info patients (2)'!V288,"CHECK","")</f>
        <v/>
      </c>
      <c r="W288" s="276" t="str">
        <f>IF('Info patients (1)'!W288&lt;&gt;'Info patients (2)'!W288,"CHECK","")</f>
        <v/>
      </c>
      <c r="X288" s="276" t="str">
        <f>IF('Info patients (1)'!X288&lt;&gt;'Info patients (2)'!X288,"CHECK","")</f>
        <v/>
      </c>
      <c r="Y288" s="276" t="str">
        <f>IF('Info patients (1)'!Y288&lt;&gt;'Info patients (2)'!Y288,"CHECK","")</f>
        <v/>
      </c>
      <c r="Z288" s="276" t="str">
        <f>IF('Info patients (1)'!Z288&lt;&gt;'Info patients (2)'!Z288,"CHECK","")</f>
        <v/>
      </c>
      <c r="AA288" s="276" t="str">
        <f>IF('Info patients (1)'!AA288&lt;&gt;'Info patients (2)'!AA288,"CHECK","")</f>
        <v/>
      </c>
      <c r="AB288" s="276" t="str">
        <f>IF('Info patients (1)'!AB288&lt;&gt;'Info patients (2)'!AB288,"CHECK","")</f>
        <v/>
      </c>
      <c r="AC288" s="276" t="str">
        <f>IF('Info patients (1)'!AC288&lt;&gt;'Info patients (2)'!AC288,"CHECK","")</f>
        <v/>
      </c>
      <c r="AD288" s="276" t="str">
        <f>IF('Info patients (1)'!AD288&lt;&gt;'Info patients (2)'!AD288,"CHECK","")</f>
        <v/>
      </c>
      <c r="AE288" s="276" t="str">
        <f>IF('Info patients (1)'!AE288&lt;&gt;'Info patients (2)'!AE288,"CHECK","")</f>
        <v/>
      </c>
      <c r="AF288" s="276" t="str">
        <f>IF('Info patients (1)'!AF288&lt;&gt;'Info patients (2)'!AF288,"CHECK","")</f>
        <v/>
      </c>
      <c r="AG288" s="276" t="str">
        <f>IF('Info patients (1)'!AG288&lt;&gt;'Info patients (2)'!AG288,"CHECK","")</f>
        <v/>
      </c>
      <c r="AH288" s="276" t="str">
        <f>IF('Info patients (1)'!AH288&lt;&gt;'Info patients (2)'!AH288,"CHECK","")</f>
        <v/>
      </c>
      <c r="AI288" s="276" t="str">
        <f>IF('Info patients (1)'!AI288&lt;&gt;'Info patients (2)'!AI288,"CHECK","")</f>
        <v/>
      </c>
      <c r="AJ288" s="276" t="str">
        <f>IF('Info patients (1)'!AJ288&lt;&gt;'Info patients (2)'!AJ288,"CHECK","")</f>
        <v/>
      </c>
      <c r="AK288" s="276" t="str">
        <f>IF('Info patients (1)'!AK288&lt;&gt;'Info patients (2)'!AK288,"CHECK","")</f>
        <v/>
      </c>
      <c r="AL288" s="276" t="str">
        <f>IF('Info patients (1)'!AL288&lt;&gt;'Info patients (2)'!AL288,"CHECK","")</f>
        <v/>
      </c>
      <c r="AM288" s="276" t="str">
        <f>IF('Info patients (1)'!AM288&lt;&gt;'Info patients (2)'!AM288,"CHECK","")</f>
        <v/>
      </c>
      <c r="AN288" s="276" t="str">
        <f>IF('Info patients (1)'!AN288&lt;&gt;'Info patients (2)'!AN288,"CHECK","")</f>
        <v/>
      </c>
      <c r="AO288" s="276" t="str">
        <f>IF('Info patients (1)'!AO288&lt;&gt;'Info patients (2)'!AO288,"CHECK","")</f>
        <v/>
      </c>
      <c r="AP288" s="276" t="str">
        <f>IF('Info patients (1)'!AP288&lt;&gt;'Info patients (2)'!AP288,"CHECK","")</f>
        <v/>
      </c>
      <c r="AQ288" s="276" t="str">
        <f>IF('Info patients (1)'!AQ288&lt;&gt;'Info patients (2)'!AQ288,"CHECK","")</f>
        <v/>
      </c>
      <c r="AR288" s="276" t="str">
        <f>IF('Info patients (1)'!AR288&lt;&gt;'Info patients (2)'!AR288,"CHECK","")</f>
        <v/>
      </c>
      <c r="AS288" s="276" t="str">
        <f>IF('Info patients (1)'!AS288&lt;&gt;'Info patients (2)'!AS288,"CHECK","")</f>
        <v/>
      </c>
      <c r="AT288" s="276" t="str">
        <f>IF('Info patients (1)'!AT288&lt;&gt;'Info patients (2)'!AT288,"CHECK","")</f>
        <v/>
      </c>
      <c r="AU288" s="276" t="str">
        <f>IF('Info patients (1)'!AU288&lt;&gt;'Info patients (2)'!AU288,"CHECK","")</f>
        <v/>
      </c>
      <c r="AV288" s="276" t="str">
        <f>IF('Info patients (1)'!AV288&lt;&gt;'Info patients (2)'!AV288,"CHECK","")</f>
        <v/>
      </c>
      <c r="AW288" s="276" t="str">
        <f>IF('Info patients (1)'!AW288&lt;&gt;'Info patients (2)'!AW288,"CHECK","")</f>
        <v/>
      </c>
      <c r="AX288" s="276" t="str">
        <f>IF('Info patients (1)'!AX288&lt;&gt;'Info patients (2)'!AX288,"CHECK","")</f>
        <v/>
      </c>
      <c r="AY288" s="276" t="str">
        <f>IF('Info patients (1)'!AY288&lt;&gt;'Info patients (2)'!AY288,"CHECK","")</f>
        <v/>
      </c>
      <c r="AZ288" s="276" t="str">
        <f>IF('Info patients (1)'!AZ288&lt;&gt;'Info patients (2)'!AZ288,"CHECK","")</f>
        <v/>
      </c>
      <c r="BA288" s="276" t="str">
        <f>IF('Info patients (1)'!BA288&lt;&gt;'Info patients (2)'!BA288,"CHECK","")</f>
        <v/>
      </c>
      <c r="BB288" s="276" t="str">
        <f>IF('Info patients (1)'!BB288&lt;&gt;'Info patients (2)'!BB288,"CHECK","")</f>
        <v/>
      </c>
      <c r="BC288" s="276" t="str">
        <f>IF('Info patients (1)'!BC288&lt;&gt;'Info patients (2)'!BC288,"CHECK","")</f>
        <v/>
      </c>
      <c r="BD288" s="276" t="str">
        <f>IF('Info patients (1)'!BD288&lt;&gt;'Info patients (2)'!BD288,"CHECK","")</f>
        <v/>
      </c>
      <c r="BE288" s="276" t="str">
        <f>IF('Info patients (1)'!BE288&lt;&gt;'Info patients (2)'!BE288,"CHECK","")</f>
        <v/>
      </c>
      <c r="BF288" s="276" t="str">
        <f>IF('Info patients (1)'!BF288&lt;&gt;'Info patients (2)'!BF288,"CHECK","")</f>
        <v/>
      </c>
      <c r="BG288" s="276" t="str">
        <f>IF('Info patients (1)'!BG288&lt;&gt;'Info patients (2)'!BG288,"CHECK","")</f>
        <v/>
      </c>
      <c r="BH288" s="276" t="str">
        <f>IF('Info patients (1)'!BH288&lt;&gt;'Info patients (2)'!BH288,"CHECK","")</f>
        <v/>
      </c>
      <c r="BI288" s="276" t="str">
        <f>IF('Info patients (1)'!BI288&lt;&gt;'Info patients (2)'!BI288,"CHECK","")</f>
        <v/>
      </c>
      <c r="BJ288" s="276" t="str">
        <f>IF('Info patients (1)'!BJ288&lt;&gt;'Info patients (2)'!BJ288,"CHECK","")</f>
        <v/>
      </c>
      <c r="BK288" s="276" t="str">
        <f>IF('Info patients (1)'!BK288&lt;&gt;'Info patients (2)'!BK288,"CHECK","")</f>
        <v/>
      </c>
      <c r="BL288" s="276" t="str">
        <f>IF('Info patients (1)'!BL288&lt;&gt;'Info patients (2)'!BL288,"CHECK","")</f>
        <v/>
      </c>
      <c r="BM288" s="276" t="str">
        <f>IF('Info patients (1)'!BM288&lt;&gt;'Info patients (2)'!BM288,"CHECK","")</f>
        <v/>
      </c>
      <c r="BN288" s="276" t="str">
        <f>IF('Info patients (1)'!BN288&lt;&gt;'Info patients (2)'!BN288,"CHECK","")</f>
        <v/>
      </c>
      <c r="BO288" s="276" t="str">
        <f>IF('Info patients (1)'!BO288&lt;&gt;'Info patients (2)'!BO288,"CHECK","")</f>
        <v/>
      </c>
      <c r="BP288" s="276" t="str">
        <f>IF('Info patients (1)'!BP288&lt;&gt;'Info patients (2)'!BP288,"CHECK","")</f>
        <v/>
      </c>
      <c r="BQ288" s="276" t="str">
        <f>IF('Info patients (1)'!BQ288&lt;&gt;'Info patients (2)'!BQ288,"CHECK","")</f>
        <v/>
      </c>
      <c r="BR288" s="276" t="str">
        <f>IF('Info patients (1)'!BR288&lt;&gt;'Info patients (2)'!BR288,"CHECK","")</f>
        <v/>
      </c>
      <c r="BS288" s="276" t="str">
        <f>IF('Info patients (1)'!BS288&lt;&gt;'Info patients (2)'!BS288,"CHECK","")</f>
        <v/>
      </c>
      <c r="BT288" s="276" t="str">
        <f>IF('Info patients (1)'!BT288&lt;&gt;'Info patients (2)'!BT288,"CHECK","")</f>
        <v/>
      </c>
      <c r="BU288" s="276" t="str">
        <f>IF('Info patients (1)'!BU288&lt;&gt;'Info patients (2)'!BU288,"CHECK","")</f>
        <v/>
      </c>
      <c r="BV288" s="276" t="str">
        <f>IF('Info patients (1)'!BV288&lt;&gt;'Info patients (2)'!BV288,"CHECK","")</f>
        <v/>
      </c>
      <c r="BW288" s="276" t="str">
        <f>IF('Info patients (1)'!BW288&lt;&gt;'Info patients (2)'!BW288,"CHECK","")</f>
        <v/>
      </c>
      <c r="BX288" s="276" t="str">
        <f>IF('Info patients (1)'!BX288&lt;&gt;'Info patients (2)'!BX288,"CHECK","")</f>
        <v/>
      </c>
      <c r="BY288" s="276" t="str">
        <f>IF('Info patients (1)'!BY288&lt;&gt;'Info patients (2)'!BY288,"CHECK","")</f>
        <v/>
      </c>
      <c r="BZ288" s="276" t="str">
        <f>IF('Info patients (1)'!BZ288&lt;&gt;'Info patients (2)'!BZ288,"CHECK","")</f>
        <v/>
      </c>
      <c r="CA288" s="276" t="str">
        <f>IF('Info patients (1)'!CA288&lt;&gt;'Info patients (2)'!CA288,"CHECK","")</f>
        <v/>
      </c>
      <c r="CB288" s="276" t="str">
        <f>IF('Info patients (1)'!CB288&lt;&gt;'Info patients (2)'!CB288,"CHECK","")</f>
        <v/>
      </c>
      <c r="CC288" s="276" t="str">
        <f>IF('Info patients (1)'!CC288&lt;&gt;'Info patients (2)'!CC288,"CHECK","")</f>
        <v/>
      </c>
      <c r="CD288" s="276" t="str">
        <f>IF('Info patients (1)'!CD288&lt;&gt;'Info patients (2)'!CD288,"CHECK","")</f>
        <v/>
      </c>
      <c r="CE288" s="276" t="str">
        <f>IF('Info patients (1)'!CE288&lt;&gt;'Info patients (2)'!CE288,"CHECK","")</f>
        <v/>
      </c>
      <c r="CF288" s="276" t="str">
        <f>IF('Info patients (1)'!CF288&lt;&gt;'Info patients (2)'!CF288,"CHECK","")</f>
        <v/>
      </c>
      <c r="CG288" s="276" t="str">
        <f>IF('Info patients (1)'!CG288&lt;&gt;'Info patients (2)'!CG288,"CHECK","")</f>
        <v/>
      </c>
      <c r="CH288" s="276" t="str">
        <f>IF('Info patients (1)'!CH288&lt;&gt;'Info patients (2)'!CH288,"CHECK","")</f>
        <v/>
      </c>
      <c r="CI288" s="276" t="str">
        <f>IF('Info patients (1)'!CI288&lt;&gt;'Info patients (2)'!CI288,"CHECK","")</f>
        <v/>
      </c>
      <c r="CJ288" s="276" t="str">
        <f>IF('Info patients (1)'!CJ288&lt;&gt;'Info patients (2)'!CJ288,"CHECK","")</f>
        <v/>
      </c>
      <c r="CK288" s="276" t="str">
        <f>IF('Info patients (1)'!CK288&lt;&gt;'Info patients (2)'!CK288,"CHECK","")</f>
        <v/>
      </c>
      <c r="CL288" s="276" t="str">
        <f>IF('Info patients (1)'!CL288&lt;&gt;'Info patients (2)'!CL288,"CHECK","")</f>
        <v/>
      </c>
      <c r="CM288" s="276" t="str">
        <f>IF('Info patients (1)'!CM288&lt;&gt;'Info patients (2)'!CM288,"CHECK","")</f>
        <v/>
      </c>
      <c r="CN288" s="276" t="str">
        <f>IF('Info patients (1)'!CN288&lt;&gt;'Info patients (2)'!CN288,"CHECK","")</f>
        <v/>
      </c>
      <c r="CO288" s="276" t="str">
        <f>IF('Info patients (1)'!CO288&lt;&gt;'Info patients (2)'!CO288,"CHECK","")</f>
        <v/>
      </c>
      <c r="CP288" s="276" t="str">
        <f>IF('Info patients (1)'!CP288&lt;&gt;'Info patients (2)'!CP288,"CHECK","")</f>
        <v/>
      </c>
      <c r="CQ288" s="276" t="str">
        <f>IF('Info patients (1)'!CQ288&lt;&gt;'Info patients (2)'!CQ288,"CHECK","")</f>
        <v/>
      </c>
      <c r="CR288" s="276" t="str">
        <f>IF('Info patients (1)'!CR288&lt;&gt;'Info patients (2)'!CR288,"CHECK","")</f>
        <v/>
      </c>
      <c r="CS288" s="276" t="str">
        <f>IF('Info patients (1)'!CS288&lt;&gt;'Info patients (2)'!CS288,"CHECK","")</f>
        <v/>
      </c>
      <c r="CT288" s="276" t="str">
        <f>IF('Info patients (1)'!CT288&lt;&gt;'Info patients (2)'!CT288,"CHECK","")</f>
        <v/>
      </c>
      <c r="CU288" s="276" t="str">
        <f>IF('Info patients (1)'!CU288&lt;&gt;'Info patients (2)'!CU288,"CHECK","")</f>
        <v/>
      </c>
      <c r="CV288" s="276" t="str">
        <f>IF('Info patients (1)'!CV288&lt;&gt;'Info patients (2)'!CV288,"CHECK","")</f>
        <v/>
      </c>
      <c r="CW288" s="276" t="str">
        <f>IF('Info patients (1)'!CW288&lt;&gt;'Info patients (2)'!CW288,"CHECK","")</f>
        <v/>
      </c>
      <c r="CX288" s="276" t="str">
        <f>IF('Info patients (1)'!CX288&lt;&gt;'Info patients (2)'!CX288,"CHECK","")</f>
        <v/>
      </c>
      <c r="CY288" s="276" t="str">
        <f>IF('Info patients (1)'!CY288&lt;&gt;'Info patients (2)'!CY288,"CHECK","")</f>
        <v/>
      </c>
      <c r="CZ288" s="276" t="str">
        <f>IF('Info patients (1)'!CZ288&lt;&gt;'Info patients (2)'!CZ288,"CHECK","")</f>
        <v/>
      </c>
      <c r="DA288" s="276" t="str">
        <f>IF('Info patients (1)'!DA288&lt;&gt;'Info patients (2)'!DA288,"CHECK","")</f>
        <v/>
      </c>
      <c r="DB288" s="276" t="str">
        <f>IF('Info patients (1)'!DB288&lt;&gt;'Info patients (2)'!DB288,"CHECK","")</f>
        <v/>
      </c>
      <c r="DC288" s="276" t="str">
        <f>IF('Info patients (1)'!DC288&lt;&gt;'Info patients (2)'!DC288,"CHECK","")</f>
        <v/>
      </c>
      <c r="DD288" s="276" t="str">
        <f>IF('Info patients (1)'!DD288&lt;&gt;'Info patients (2)'!DD288,"CHECK","")</f>
        <v/>
      </c>
      <c r="DE288" s="276" t="str">
        <f>IF('Info patients (1)'!DE288&lt;&gt;'Info patients (2)'!DE288,"CHECK","")</f>
        <v/>
      </c>
      <c r="DF288" s="276" t="str">
        <f>IF('Info patients (1)'!DF288&lt;&gt;'Info patients (2)'!DF288,"CHECK","")</f>
        <v/>
      </c>
      <c r="DG288" s="276" t="str">
        <f>IF('Info patients (1)'!DG288&lt;&gt;'Info patients (2)'!DG288,"CHECK","")</f>
        <v/>
      </c>
      <c r="DH288" s="276" t="str">
        <f>IF('Info patients (1)'!DH288&lt;&gt;'Info patients (2)'!DH288,"CHECK","")</f>
        <v/>
      </c>
      <c r="DI288" s="276" t="str">
        <f>IF('Info patients (1)'!DI288&lt;&gt;'Info patients (2)'!DI288,"CHECK","")</f>
        <v/>
      </c>
      <c r="DJ288" s="276" t="str">
        <f>IF('Info patients (1)'!DJ288&lt;&gt;'Info patients (2)'!DJ288,"CHECK","")</f>
        <v/>
      </c>
      <c r="DK288" s="276" t="str">
        <f>IF('Info patients (1)'!DK288&lt;&gt;'Info patients (2)'!DK288,"CHECK","")</f>
        <v/>
      </c>
      <c r="DL288" s="276" t="str">
        <f>IF('Info patients (1)'!DL288&lt;&gt;'Info patients (2)'!DL288,"CHECK","")</f>
        <v/>
      </c>
      <c r="DM288" s="276" t="str">
        <f>IF('Info patients (1)'!DM288&lt;&gt;'Info patients (2)'!DM288,"CHECK","")</f>
        <v/>
      </c>
      <c r="DN288" s="276" t="str">
        <f>IF('Info patients (1)'!DN288&lt;&gt;'Info patients (2)'!DN288,"CHECK","")</f>
        <v/>
      </c>
      <c r="DO288" s="276" t="str">
        <f>IF('Info patients (1)'!DO288&lt;&gt;'Info patients (2)'!DO288,"CHECK","")</f>
        <v/>
      </c>
      <c r="DP288" s="276" t="str">
        <f>IF('Info patients (1)'!DP288&lt;&gt;'Info patients (2)'!DP288,"CHECK","")</f>
        <v/>
      </c>
      <c r="DQ288" s="276" t="str">
        <f>IF('Info patients (1)'!DQ288&lt;&gt;'Info patients (2)'!DQ288,"CHECK","")</f>
        <v/>
      </c>
    </row>
    <row r="289" spans="1:121" s="326" customFormat="1" ht="23.25" customHeight="1" x14ac:dyDescent="0.2">
      <c r="A289" s="276" t="str">
        <f>IF('Info patients (1)'!A289&lt;&gt;'Info patients (2)'!A289,"CHECK","")</f>
        <v/>
      </c>
      <c r="B289" s="276" t="str">
        <f>IF('Info patients (1)'!B289&lt;&gt;'Info patients (2)'!B289,"CHECK","")</f>
        <v/>
      </c>
      <c r="C289" s="276" t="str">
        <f>IF('Info patients (1)'!C289&lt;&gt;'Info patients (2)'!C289,"CHECK","")</f>
        <v/>
      </c>
      <c r="D289" s="276" t="str">
        <f>IF('Info patients (1)'!D289&lt;&gt;'Info patients (2)'!D289,"CHECK","")</f>
        <v/>
      </c>
      <c r="E289" s="276" t="str">
        <f>IF('Info patients (1)'!E289&lt;&gt;'Info patients (2)'!E289,"CHECK","")</f>
        <v/>
      </c>
      <c r="F289" s="276" t="str">
        <f>IF('Info patients (1)'!F289&lt;&gt;'Info patients (2)'!F289,"CHECK","")</f>
        <v/>
      </c>
      <c r="G289" s="276" t="str">
        <f>IF('Info patients (1)'!G289&lt;&gt;'Info patients (2)'!G289,"CHECK","")</f>
        <v/>
      </c>
      <c r="H289" s="276" t="str">
        <f>IF('Info patients (1)'!H289&lt;&gt;'Info patients (2)'!H289,"CHECK","")</f>
        <v/>
      </c>
      <c r="I289" s="276" t="str">
        <f>IF('Info patients (1)'!I289&lt;&gt;'Info patients (2)'!I289,"CHECK","")</f>
        <v/>
      </c>
      <c r="J289" s="276" t="str">
        <f>IF('Info patients (1)'!J289&lt;&gt;'Info patients (2)'!J289,"CHECK","")</f>
        <v/>
      </c>
      <c r="K289" s="276" t="str">
        <f>IF('Info patients (1)'!K289&lt;&gt;'Info patients (2)'!K289,"CHECK","")</f>
        <v/>
      </c>
      <c r="L289" s="276" t="str">
        <f>IF('Info patients (1)'!L289&lt;&gt;'Info patients (2)'!L289,"CHECK","")</f>
        <v/>
      </c>
      <c r="M289" s="276" t="str">
        <f>IF('Info patients (1)'!M289&lt;&gt;'Info patients (2)'!M289,"CHECK","")</f>
        <v/>
      </c>
      <c r="N289" s="276" t="str">
        <f>IF('Info patients (1)'!N289&lt;&gt;'Info patients (2)'!N289,"CHECK","")</f>
        <v/>
      </c>
      <c r="O289" s="276" t="str">
        <f>IF('Info patients (1)'!O289&lt;&gt;'Info patients (2)'!O289,"CHECK","")</f>
        <v/>
      </c>
      <c r="P289" s="276" t="str">
        <f>IF('Info patients (1)'!P289&lt;&gt;'Info patients (2)'!P289,"CHECK","")</f>
        <v/>
      </c>
      <c r="Q289" s="276" t="str">
        <f>IF('Info patients (1)'!Q289&lt;&gt;'Info patients (2)'!Q289,"CHECK","")</f>
        <v/>
      </c>
      <c r="R289" s="276" t="str">
        <f>IF('Info patients (1)'!R289&lt;&gt;'Info patients (2)'!R289,"CHECK","")</f>
        <v/>
      </c>
      <c r="S289" s="276" t="str">
        <f>IF('Info patients (1)'!S289&lt;&gt;'Info patients (2)'!S289,"CHECK","")</f>
        <v/>
      </c>
      <c r="T289" s="276" t="str">
        <f>IF('Info patients (1)'!T289&lt;&gt;'Info patients (2)'!T289,"CHECK","")</f>
        <v/>
      </c>
      <c r="U289" s="276" t="str">
        <f>IF('Info patients (1)'!U289&lt;&gt;'Info patients (2)'!U289,"CHECK","")</f>
        <v/>
      </c>
      <c r="V289" s="276" t="str">
        <f>IF('Info patients (1)'!V289&lt;&gt;'Info patients (2)'!V289,"CHECK","")</f>
        <v/>
      </c>
      <c r="W289" s="276" t="str">
        <f>IF('Info patients (1)'!W289&lt;&gt;'Info patients (2)'!W289,"CHECK","")</f>
        <v/>
      </c>
      <c r="X289" s="276" t="str">
        <f>IF('Info patients (1)'!X289&lt;&gt;'Info patients (2)'!X289,"CHECK","")</f>
        <v/>
      </c>
      <c r="Y289" s="276" t="str">
        <f>IF('Info patients (1)'!Y289&lt;&gt;'Info patients (2)'!Y289,"CHECK","")</f>
        <v/>
      </c>
      <c r="Z289" s="276" t="str">
        <f>IF('Info patients (1)'!Z289&lt;&gt;'Info patients (2)'!Z289,"CHECK","")</f>
        <v/>
      </c>
      <c r="AA289" s="276" t="str">
        <f>IF('Info patients (1)'!AA289&lt;&gt;'Info patients (2)'!AA289,"CHECK","")</f>
        <v/>
      </c>
      <c r="AB289" s="276" t="str">
        <f>IF('Info patients (1)'!AB289&lt;&gt;'Info patients (2)'!AB289,"CHECK","")</f>
        <v/>
      </c>
      <c r="AC289" s="276" t="str">
        <f>IF('Info patients (1)'!AC289&lt;&gt;'Info patients (2)'!AC289,"CHECK","")</f>
        <v/>
      </c>
      <c r="AD289" s="276" t="str">
        <f>IF('Info patients (1)'!AD289&lt;&gt;'Info patients (2)'!AD289,"CHECK","")</f>
        <v/>
      </c>
      <c r="AE289" s="276" t="str">
        <f>IF('Info patients (1)'!AE289&lt;&gt;'Info patients (2)'!AE289,"CHECK","")</f>
        <v/>
      </c>
      <c r="AF289" s="276" t="str">
        <f>IF('Info patients (1)'!AF289&lt;&gt;'Info patients (2)'!AF289,"CHECK","")</f>
        <v/>
      </c>
      <c r="AG289" s="276" t="str">
        <f>IF('Info patients (1)'!AG289&lt;&gt;'Info patients (2)'!AG289,"CHECK","")</f>
        <v/>
      </c>
      <c r="AH289" s="276" t="str">
        <f>IF('Info patients (1)'!AH289&lt;&gt;'Info patients (2)'!AH289,"CHECK","")</f>
        <v/>
      </c>
      <c r="AI289" s="276" t="str">
        <f>IF('Info patients (1)'!AI289&lt;&gt;'Info patients (2)'!AI289,"CHECK","")</f>
        <v/>
      </c>
      <c r="AJ289" s="276" t="str">
        <f>IF('Info patients (1)'!AJ289&lt;&gt;'Info patients (2)'!AJ289,"CHECK","")</f>
        <v/>
      </c>
      <c r="AK289" s="276" t="str">
        <f>IF('Info patients (1)'!AK289&lt;&gt;'Info patients (2)'!AK289,"CHECK","")</f>
        <v/>
      </c>
      <c r="AL289" s="276" t="str">
        <f>IF('Info patients (1)'!AL289&lt;&gt;'Info patients (2)'!AL289,"CHECK","")</f>
        <v/>
      </c>
      <c r="AM289" s="276" t="str">
        <f>IF('Info patients (1)'!AM289&lt;&gt;'Info patients (2)'!AM289,"CHECK","")</f>
        <v/>
      </c>
      <c r="AN289" s="276" t="str">
        <f>IF('Info patients (1)'!AN289&lt;&gt;'Info patients (2)'!AN289,"CHECK","")</f>
        <v/>
      </c>
      <c r="AO289" s="276" t="str">
        <f>IF('Info patients (1)'!AO289&lt;&gt;'Info patients (2)'!AO289,"CHECK","")</f>
        <v/>
      </c>
      <c r="AP289" s="276" t="str">
        <f>IF('Info patients (1)'!AP289&lt;&gt;'Info patients (2)'!AP289,"CHECK","")</f>
        <v/>
      </c>
      <c r="AQ289" s="276" t="str">
        <f>IF('Info patients (1)'!AQ289&lt;&gt;'Info patients (2)'!AQ289,"CHECK","")</f>
        <v/>
      </c>
      <c r="AR289" s="276" t="str">
        <f>IF('Info patients (1)'!AR289&lt;&gt;'Info patients (2)'!AR289,"CHECK","")</f>
        <v/>
      </c>
      <c r="AS289" s="276" t="str">
        <f>IF('Info patients (1)'!AS289&lt;&gt;'Info patients (2)'!AS289,"CHECK","")</f>
        <v/>
      </c>
      <c r="AT289" s="276" t="str">
        <f>IF('Info patients (1)'!AT289&lt;&gt;'Info patients (2)'!AT289,"CHECK","")</f>
        <v/>
      </c>
      <c r="AU289" s="276" t="str">
        <f>IF('Info patients (1)'!AU289&lt;&gt;'Info patients (2)'!AU289,"CHECK","")</f>
        <v/>
      </c>
      <c r="AV289" s="276" t="str">
        <f>IF('Info patients (1)'!AV289&lt;&gt;'Info patients (2)'!AV289,"CHECK","")</f>
        <v/>
      </c>
      <c r="AW289" s="276" t="str">
        <f>IF('Info patients (1)'!AW289&lt;&gt;'Info patients (2)'!AW289,"CHECK","")</f>
        <v/>
      </c>
      <c r="AX289" s="276" t="str">
        <f>IF('Info patients (1)'!AX289&lt;&gt;'Info patients (2)'!AX289,"CHECK","")</f>
        <v/>
      </c>
      <c r="AY289" s="276" t="str">
        <f>IF('Info patients (1)'!AY289&lt;&gt;'Info patients (2)'!AY289,"CHECK","")</f>
        <v/>
      </c>
      <c r="AZ289" s="276" t="str">
        <f>IF('Info patients (1)'!AZ289&lt;&gt;'Info patients (2)'!AZ289,"CHECK","")</f>
        <v/>
      </c>
      <c r="BA289" s="276" t="str">
        <f>IF('Info patients (1)'!BA289&lt;&gt;'Info patients (2)'!BA289,"CHECK","")</f>
        <v/>
      </c>
      <c r="BB289" s="276" t="str">
        <f>IF('Info patients (1)'!BB289&lt;&gt;'Info patients (2)'!BB289,"CHECK","")</f>
        <v/>
      </c>
      <c r="BC289" s="276" t="str">
        <f>IF('Info patients (1)'!BC289&lt;&gt;'Info patients (2)'!BC289,"CHECK","")</f>
        <v/>
      </c>
      <c r="BD289" s="276" t="str">
        <f>IF('Info patients (1)'!BD289&lt;&gt;'Info patients (2)'!BD289,"CHECK","")</f>
        <v/>
      </c>
      <c r="BE289" s="276" t="str">
        <f>IF('Info patients (1)'!BE289&lt;&gt;'Info patients (2)'!BE289,"CHECK","")</f>
        <v/>
      </c>
      <c r="BF289" s="276" t="str">
        <f>IF('Info patients (1)'!BF289&lt;&gt;'Info patients (2)'!BF289,"CHECK","")</f>
        <v/>
      </c>
      <c r="BG289" s="276" t="str">
        <f>IF('Info patients (1)'!BG289&lt;&gt;'Info patients (2)'!BG289,"CHECK","")</f>
        <v/>
      </c>
      <c r="BH289" s="276" t="str">
        <f>IF('Info patients (1)'!BH289&lt;&gt;'Info patients (2)'!BH289,"CHECK","")</f>
        <v/>
      </c>
      <c r="BI289" s="276" t="str">
        <f>IF('Info patients (1)'!BI289&lt;&gt;'Info patients (2)'!BI289,"CHECK","")</f>
        <v/>
      </c>
      <c r="BJ289" s="276" t="str">
        <f>IF('Info patients (1)'!BJ289&lt;&gt;'Info patients (2)'!BJ289,"CHECK","")</f>
        <v/>
      </c>
      <c r="BK289" s="276" t="str">
        <f>IF('Info patients (1)'!BK289&lt;&gt;'Info patients (2)'!BK289,"CHECK","")</f>
        <v/>
      </c>
      <c r="BL289" s="276" t="str">
        <f>IF('Info patients (1)'!BL289&lt;&gt;'Info patients (2)'!BL289,"CHECK","")</f>
        <v/>
      </c>
      <c r="BM289" s="276" t="str">
        <f>IF('Info patients (1)'!BM289&lt;&gt;'Info patients (2)'!BM289,"CHECK","")</f>
        <v/>
      </c>
      <c r="BN289" s="276" t="str">
        <f>IF('Info patients (1)'!BN289&lt;&gt;'Info patients (2)'!BN289,"CHECK","")</f>
        <v/>
      </c>
      <c r="BO289" s="276" t="str">
        <f>IF('Info patients (1)'!BO289&lt;&gt;'Info patients (2)'!BO289,"CHECK","")</f>
        <v/>
      </c>
      <c r="BP289" s="276" t="str">
        <f>IF('Info patients (1)'!BP289&lt;&gt;'Info patients (2)'!BP289,"CHECK","")</f>
        <v/>
      </c>
      <c r="BQ289" s="276" t="str">
        <f>IF('Info patients (1)'!BQ289&lt;&gt;'Info patients (2)'!BQ289,"CHECK","")</f>
        <v/>
      </c>
      <c r="BR289" s="276" t="str">
        <f>IF('Info patients (1)'!BR289&lt;&gt;'Info patients (2)'!BR289,"CHECK","")</f>
        <v/>
      </c>
      <c r="BS289" s="276" t="str">
        <f>IF('Info patients (1)'!BS289&lt;&gt;'Info patients (2)'!BS289,"CHECK","")</f>
        <v/>
      </c>
      <c r="BT289" s="276" t="str">
        <f>IF('Info patients (1)'!BT289&lt;&gt;'Info patients (2)'!BT289,"CHECK","")</f>
        <v/>
      </c>
      <c r="BU289" s="276" t="str">
        <f>IF('Info patients (1)'!BU289&lt;&gt;'Info patients (2)'!BU289,"CHECK","")</f>
        <v/>
      </c>
      <c r="BV289" s="276" t="str">
        <f>IF('Info patients (1)'!BV289&lt;&gt;'Info patients (2)'!BV289,"CHECK","")</f>
        <v/>
      </c>
      <c r="BW289" s="276" t="str">
        <f>IF('Info patients (1)'!BW289&lt;&gt;'Info patients (2)'!BW289,"CHECK","")</f>
        <v/>
      </c>
      <c r="BX289" s="276" t="str">
        <f>IF('Info patients (1)'!BX289&lt;&gt;'Info patients (2)'!BX289,"CHECK","")</f>
        <v/>
      </c>
      <c r="BY289" s="276" t="str">
        <f>IF('Info patients (1)'!BY289&lt;&gt;'Info patients (2)'!BY289,"CHECK","")</f>
        <v/>
      </c>
      <c r="BZ289" s="276" t="str">
        <f>IF('Info patients (1)'!BZ289&lt;&gt;'Info patients (2)'!BZ289,"CHECK","")</f>
        <v/>
      </c>
      <c r="CA289" s="276" t="str">
        <f>IF('Info patients (1)'!CA289&lt;&gt;'Info patients (2)'!CA289,"CHECK","")</f>
        <v/>
      </c>
      <c r="CB289" s="276" t="str">
        <f>IF('Info patients (1)'!CB289&lt;&gt;'Info patients (2)'!CB289,"CHECK","")</f>
        <v/>
      </c>
      <c r="CC289" s="276" t="str">
        <f>IF('Info patients (1)'!CC289&lt;&gt;'Info patients (2)'!CC289,"CHECK","")</f>
        <v/>
      </c>
      <c r="CD289" s="276" t="str">
        <f>IF('Info patients (1)'!CD289&lt;&gt;'Info patients (2)'!CD289,"CHECK","")</f>
        <v/>
      </c>
      <c r="CE289" s="276" t="str">
        <f>IF('Info patients (1)'!CE289&lt;&gt;'Info patients (2)'!CE289,"CHECK","")</f>
        <v/>
      </c>
      <c r="CF289" s="276" t="str">
        <f>IF('Info patients (1)'!CF289&lt;&gt;'Info patients (2)'!CF289,"CHECK","")</f>
        <v/>
      </c>
      <c r="CG289" s="276" t="str">
        <f>IF('Info patients (1)'!CG289&lt;&gt;'Info patients (2)'!CG289,"CHECK","")</f>
        <v/>
      </c>
      <c r="CH289" s="276" t="str">
        <f>IF('Info patients (1)'!CH289&lt;&gt;'Info patients (2)'!CH289,"CHECK","")</f>
        <v/>
      </c>
      <c r="CI289" s="276" t="str">
        <f>IF('Info patients (1)'!CI289&lt;&gt;'Info patients (2)'!CI289,"CHECK","")</f>
        <v/>
      </c>
      <c r="CJ289" s="276" t="str">
        <f>IF('Info patients (1)'!CJ289&lt;&gt;'Info patients (2)'!CJ289,"CHECK","")</f>
        <v/>
      </c>
      <c r="CK289" s="276" t="str">
        <f>IF('Info patients (1)'!CK289&lt;&gt;'Info patients (2)'!CK289,"CHECK","")</f>
        <v/>
      </c>
      <c r="CL289" s="276" t="str">
        <f>IF('Info patients (1)'!CL289&lt;&gt;'Info patients (2)'!CL289,"CHECK","")</f>
        <v/>
      </c>
      <c r="CM289" s="276" t="str">
        <f>IF('Info patients (1)'!CM289&lt;&gt;'Info patients (2)'!CM289,"CHECK","")</f>
        <v/>
      </c>
      <c r="CN289" s="276" t="str">
        <f>IF('Info patients (1)'!CN289&lt;&gt;'Info patients (2)'!CN289,"CHECK","")</f>
        <v/>
      </c>
      <c r="CO289" s="276" t="str">
        <f>IF('Info patients (1)'!CO289&lt;&gt;'Info patients (2)'!CO289,"CHECK","")</f>
        <v/>
      </c>
      <c r="CP289" s="276" t="str">
        <f>IF('Info patients (1)'!CP289&lt;&gt;'Info patients (2)'!CP289,"CHECK","")</f>
        <v/>
      </c>
      <c r="CQ289" s="276" t="str">
        <f>IF('Info patients (1)'!CQ289&lt;&gt;'Info patients (2)'!CQ289,"CHECK","")</f>
        <v/>
      </c>
      <c r="CR289" s="276" t="str">
        <f>IF('Info patients (1)'!CR289&lt;&gt;'Info patients (2)'!CR289,"CHECK","")</f>
        <v/>
      </c>
      <c r="CS289" s="276" t="str">
        <f>IF('Info patients (1)'!CS289&lt;&gt;'Info patients (2)'!CS289,"CHECK","")</f>
        <v/>
      </c>
      <c r="CT289" s="276" t="str">
        <f>IF('Info patients (1)'!CT289&lt;&gt;'Info patients (2)'!CT289,"CHECK","")</f>
        <v/>
      </c>
      <c r="CU289" s="276" t="str">
        <f>IF('Info patients (1)'!CU289&lt;&gt;'Info patients (2)'!CU289,"CHECK","")</f>
        <v/>
      </c>
      <c r="CV289" s="276" t="str">
        <f>IF('Info patients (1)'!CV289&lt;&gt;'Info patients (2)'!CV289,"CHECK","")</f>
        <v/>
      </c>
      <c r="CW289" s="276" t="str">
        <f>IF('Info patients (1)'!CW289&lt;&gt;'Info patients (2)'!CW289,"CHECK","")</f>
        <v/>
      </c>
      <c r="CX289" s="276" t="str">
        <f>IF('Info patients (1)'!CX289&lt;&gt;'Info patients (2)'!CX289,"CHECK","")</f>
        <v/>
      </c>
      <c r="CY289" s="276" t="str">
        <f>IF('Info patients (1)'!CY289&lt;&gt;'Info patients (2)'!CY289,"CHECK","")</f>
        <v/>
      </c>
      <c r="CZ289" s="276" t="str">
        <f>IF('Info patients (1)'!CZ289&lt;&gt;'Info patients (2)'!CZ289,"CHECK","")</f>
        <v/>
      </c>
      <c r="DA289" s="276" t="str">
        <f>IF('Info patients (1)'!DA289&lt;&gt;'Info patients (2)'!DA289,"CHECK","")</f>
        <v/>
      </c>
      <c r="DB289" s="276" t="str">
        <f>IF('Info patients (1)'!DB289&lt;&gt;'Info patients (2)'!DB289,"CHECK","")</f>
        <v/>
      </c>
      <c r="DC289" s="276" t="str">
        <f>IF('Info patients (1)'!DC289&lt;&gt;'Info patients (2)'!DC289,"CHECK","")</f>
        <v/>
      </c>
      <c r="DD289" s="276" t="str">
        <f>IF('Info patients (1)'!DD289&lt;&gt;'Info patients (2)'!DD289,"CHECK","")</f>
        <v/>
      </c>
      <c r="DE289" s="276" t="str">
        <f>IF('Info patients (1)'!DE289&lt;&gt;'Info patients (2)'!DE289,"CHECK","")</f>
        <v/>
      </c>
      <c r="DF289" s="276" t="str">
        <f>IF('Info patients (1)'!DF289&lt;&gt;'Info patients (2)'!DF289,"CHECK","")</f>
        <v/>
      </c>
      <c r="DG289" s="276" t="str">
        <f>IF('Info patients (1)'!DG289&lt;&gt;'Info patients (2)'!DG289,"CHECK","")</f>
        <v/>
      </c>
      <c r="DH289" s="276" t="str">
        <f>IF('Info patients (1)'!DH289&lt;&gt;'Info patients (2)'!DH289,"CHECK","")</f>
        <v/>
      </c>
      <c r="DI289" s="276" t="str">
        <f>IF('Info patients (1)'!DI289&lt;&gt;'Info patients (2)'!DI289,"CHECK","")</f>
        <v/>
      </c>
      <c r="DJ289" s="276" t="str">
        <f>IF('Info patients (1)'!DJ289&lt;&gt;'Info patients (2)'!DJ289,"CHECK","")</f>
        <v/>
      </c>
      <c r="DK289" s="276" t="str">
        <f>IF('Info patients (1)'!DK289&lt;&gt;'Info patients (2)'!DK289,"CHECK","")</f>
        <v/>
      </c>
      <c r="DL289" s="276" t="str">
        <f>IF('Info patients (1)'!DL289&lt;&gt;'Info patients (2)'!DL289,"CHECK","")</f>
        <v/>
      </c>
      <c r="DM289" s="276" t="str">
        <f>IF('Info patients (1)'!DM289&lt;&gt;'Info patients (2)'!DM289,"CHECK","")</f>
        <v/>
      </c>
      <c r="DN289" s="276" t="str">
        <f>IF('Info patients (1)'!DN289&lt;&gt;'Info patients (2)'!DN289,"CHECK","")</f>
        <v/>
      </c>
      <c r="DO289" s="276" t="str">
        <f>IF('Info patients (1)'!DO289&lt;&gt;'Info patients (2)'!DO289,"CHECK","")</f>
        <v/>
      </c>
      <c r="DP289" s="276" t="str">
        <f>IF('Info patients (1)'!DP289&lt;&gt;'Info patients (2)'!DP289,"CHECK","")</f>
        <v/>
      </c>
      <c r="DQ289" s="276" t="str">
        <f>IF('Info patients (1)'!DQ289&lt;&gt;'Info patients (2)'!DQ289,"CHECK","")</f>
        <v/>
      </c>
    </row>
    <row r="290" spans="1:121" s="326" customFormat="1" ht="23.25" customHeight="1" x14ac:dyDescent="0.2">
      <c r="A290" s="276" t="str">
        <f>IF('Info patients (1)'!A290&lt;&gt;'Info patients (2)'!A290,"CHECK","")</f>
        <v/>
      </c>
      <c r="B290" s="276" t="str">
        <f>IF('Info patients (1)'!B290&lt;&gt;'Info patients (2)'!B290,"CHECK","")</f>
        <v/>
      </c>
      <c r="C290" s="276" t="str">
        <f>IF('Info patients (1)'!C290&lt;&gt;'Info patients (2)'!C290,"CHECK","")</f>
        <v/>
      </c>
      <c r="D290" s="276" t="str">
        <f>IF('Info patients (1)'!D290&lt;&gt;'Info patients (2)'!D290,"CHECK","")</f>
        <v/>
      </c>
      <c r="E290" s="276" t="str">
        <f>IF('Info patients (1)'!E290&lt;&gt;'Info patients (2)'!E290,"CHECK","")</f>
        <v/>
      </c>
      <c r="F290" s="276" t="str">
        <f>IF('Info patients (1)'!F290&lt;&gt;'Info patients (2)'!F290,"CHECK","")</f>
        <v/>
      </c>
      <c r="G290" s="276" t="str">
        <f>IF('Info patients (1)'!G290&lt;&gt;'Info patients (2)'!G290,"CHECK","")</f>
        <v/>
      </c>
      <c r="H290" s="276" t="str">
        <f>IF('Info patients (1)'!H290&lt;&gt;'Info patients (2)'!H290,"CHECK","")</f>
        <v/>
      </c>
      <c r="I290" s="276" t="str">
        <f>IF('Info patients (1)'!I290&lt;&gt;'Info patients (2)'!I290,"CHECK","")</f>
        <v/>
      </c>
      <c r="J290" s="276" t="str">
        <f>IF('Info patients (1)'!J290&lt;&gt;'Info patients (2)'!J290,"CHECK","")</f>
        <v/>
      </c>
      <c r="K290" s="276" t="str">
        <f>IF('Info patients (1)'!K290&lt;&gt;'Info patients (2)'!K290,"CHECK","")</f>
        <v/>
      </c>
      <c r="L290" s="276" t="str">
        <f>IF('Info patients (1)'!L290&lt;&gt;'Info patients (2)'!L290,"CHECK","")</f>
        <v/>
      </c>
      <c r="M290" s="276" t="str">
        <f>IF('Info patients (1)'!M290&lt;&gt;'Info patients (2)'!M290,"CHECK","")</f>
        <v/>
      </c>
      <c r="N290" s="276" t="str">
        <f>IF('Info patients (1)'!N290&lt;&gt;'Info patients (2)'!N290,"CHECK","")</f>
        <v/>
      </c>
      <c r="O290" s="276" t="str">
        <f>IF('Info patients (1)'!O290&lt;&gt;'Info patients (2)'!O290,"CHECK","")</f>
        <v/>
      </c>
      <c r="P290" s="276" t="str">
        <f>IF('Info patients (1)'!P290&lt;&gt;'Info patients (2)'!P290,"CHECK","")</f>
        <v/>
      </c>
      <c r="Q290" s="276" t="str">
        <f>IF('Info patients (1)'!Q290&lt;&gt;'Info patients (2)'!Q290,"CHECK","")</f>
        <v/>
      </c>
      <c r="R290" s="276" t="str">
        <f>IF('Info patients (1)'!R290&lt;&gt;'Info patients (2)'!R290,"CHECK","")</f>
        <v/>
      </c>
      <c r="S290" s="276" t="str">
        <f>IF('Info patients (1)'!S290&lt;&gt;'Info patients (2)'!S290,"CHECK","")</f>
        <v/>
      </c>
      <c r="T290" s="276" t="str">
        <f>IF('Info patients (1)'!T290&lt;&gt;'Info patients (2)'!T290,"CHECK","")</f>
        <v/>
      </c>
      <c r="U290" s="276" t="str">
        <f>IF('Info patients (1)'!U290&lt;&gt;'Info patients (2)'!U290,"CHECK","")</f>
        <v/>
      </c>
      <c r="V290" s="276" t="str">
        <f>IF('Info patients (1)'!V290&lt;&gt;'Info patients (2)'!V290,"CHECK","")</f>
        <v/>
      </c>
      <c r="W290" s="276" t="str">
        <f>IF('Info patients (1)'!W290&lt;&gt;'Info patients (2)'!W290,"CHECK","")</f>
        <v/>
      </c>
      <c r="X290" s="276" t="str">
        <f>IF('Info patients (1)'!X290&lt;&gt;'Info patients (2)'!X290,"CHECK","")</f>
        <v/>
      </c>
      <c r="Y290" s="276" t="str">
        <f>IF('Info patients (1)'!Y290&lt;&gt;'Info patients (2)'!Y290,"CHECK","")</f>
        <v/>
      </c>
      <c r="Z290" s="276" t="str">
        <f>IF('Info patients (1)'!Z290&lt;&gt;'Info patients (2)'!Z290,"CHECK","")</f>
        <v/>
      </c>
      <c r="AA290" s="276" t="str">
        <f>IF('Info patients (1)'!AA290&lt;&gt;'Info patients (2)'!AA290,"CHECK","")</f>
        <v/>
      </c>
      <c r="AB290" s="276" t="str">
        <f>IF('Info patients (1)'!AB290&lt;&gt;'Info patients (2)'!AB290,"CHECK","")</f>
        <v/>
      </c>
      <c r="AC290" s="276" t="str">
        <f>IF('Info patients (1)'!AC290&lt;&gt;'Info patients (2)'!AC290,"CHECK","")</f>
        <v/>
      </c>
      <c r="AD290" s="276" t="str">
        <f>IF('Info patients (1)'!AD290&lt;&gt;'Info patients (2)'!AD290,"CHECK","")</f>
        <v/>
      </c>
      <c r="AE290" s="276" t="str">
        <f>IF('Info patients (1)'!AE290&lt;&gt;'Info patients (2)'!AE290,"CHECK","")</f>
        <v/>
      </c>
      <c r="AF290" s="276" t="str">
        <f>IF('Info patients (1)'!AF290&lt;&gt;'Info patients (2)'!AF290,"CHECK","")</f>
        <v/>
      </c>
      <c r="AG290" s="276" t="str">
        <f>IF('Info patients (1)'!AG290&lt;&gt;'Info patients (2)'!AG290,"CHECK","")</f>
        <v/>
      </c>
      <c r="AH290" s="276" t="str">
        <f>IF('Info patients (1)'!AH290&lt;&gt;'Info patients (2)'!AH290,"CHECK","")</f>
        <v/>
      </c>
      <c r="AI290" s="276" t="str">
        <f>IF('Info patients (1)'!AI290&lt;&gt;'Info patients (2)'!AI290,"CHECK","")</f>
        <v/>
      </c>
      <c r="AJ290" s="276" t="str">
        <f>IF('Info patients (1)'!AJ290&lt;&gt;'Info patients (2)'!AJ290,"CHECK","")</f>
        <v/>
      </c>
      <c r="AK290" s="276" t="str">
        <f>IF('Info patients (1)'!AK290&lt;&gt;'Info patients (2)'!AK290,"CHECK","")</f>
        <v/>
      </c>
      <c r="AL290" s="276" t="str">
        <f>IF('Info patients (1)'!AL290&lt;&gt;'Info patients (2)'!AL290,"CHECK","")</f>
        <v/>
      </c>
      <c r="AM290" s="276" t="str">
        <f>IF('Info patients (1)'!AM290&lt;&gt;'Info patients (2)'!AM290,"CHECK","")</f>
        <v/>
      </c>
      <c r="AN290" s="276" t="str">
        <f>IF('Info patients (1)'!AN290&lt;&gt;'Info patients (2)'!AN290,"CHECK","")</f>
        <v/>
      </c>
      <c r="AO290" s="276" t="str">
        <f>IF('Info patients (1)'!AO290&lt;&gt;'Info patients (2)'!AO290,"CHECK","")</f>
        <v/>
      </c>
      <c r="AP290" s="276" t="str">
        <f>IF('Info patients (1)'!AP290&lt;&gt;'Info patients (2)'!AP290,"CHECK","")</f>
        <v/>
      </c>
      <c r="AQ290" s="276" t="str">
        <f>IF('Info patients (1)'!AQ290&lt;&gt;'Info patients (2)'!AQ290,"CHECK","")</f>
        <v/>
      </c>
      <c r="AR290" s="276" t="str">
        <f>IF('Info patients (1)'!AR290&lt;&gt;'Info patients (2)'!AR290,"CHECK","")</f>
        <v/>
      </c>
      <c r="AS290" s="276" t="str">
        <f>IF('Info patients (1)'!AS290&lt;&gt;'Info patients (2)'!AS290,"CHECK","")</f>
        <v/>
      </c>
      <c r="AT290" s="276" t="str">
        <f>IF('Info patients (1)'!AT290&lt;&gt;'Info patients (2)'!AT290,"CHECK","")</f>
        <v/>
      </c>
      <c r="AU290" s="276" t="str">
        <f>IF('Info patients (1)'!AU290&lt;&gt;'Info patients (2)'!AU290,"CHECK","")</f>
        <v/>
      </c>
      <c r="AV290" s="276" t="str">
        <f>IF('Info patients (1)'!AV290&lt;&gt;'Info patients (2)'!AV290,"CHECK","")</f>
        <v/>
      </c>
      <c r="AW290" s="276" t="str">
        <f>IF('Info patients (1)'!AW290&lt;&gt;'Info patients (2)'!AW290,"CHECK","")</f>
        <v/>
      </c>
      <c r="AX290" s="276" t="str">
        <f>IF('Info patients (1)'!AX290&lt;&gt;'Info patients (2)'!AX290,"CHECK","")</f>
        <v/>
      </c>
      <c r="AY290" s="276" t="str">
        <f>IF('Info patients (1)'!AY290&lt;&gt;'Info patients (2)'!AY290,"CHECK","")</f>
        <v/>
      </c>
      <c r="AZ290" s="276" t="str">
        <f>IF('Info patients (1)'!AZ290&lt;&gt;'Info patients (2)'!AZ290,"CHECK","")</f>
        <v/>
      </c>
      <c r="BA290" s="276" t="str">
        <f>IF('Info patients (1)'!BA290&lt;&gt;'Info patients (2)'!BA290,"CHECK","")</f>
        <v/>
      </c>
      <c r="BB290" s="276" t="str">
        <f>IF('Info patients (1)'!BB290&lt;&gt;'Info patients (2)'!BB290,"CHECK","")</f>
        <v/>
      </c>
      <c r="BC290" s="276" t="str">
        <f>IF('Info patients (1)'!BC290&lt;&gt;'Info patients (2)'!BC290,"CHECK","")</f>
        <v/>
      </c>
      <c r="BD290" s="276" t="str">
        <f>IF('Info patients (1)'!BD290&lt;&gt;'Info patients (2)'!BD290,"CHECK","")</f>
        <v/>
      </c>
      <c r="BE290" s="276" t="str">
        <f>IF('Info patients (1)'!BE290&lt;&gt;'Info patients (2)'!BE290,"CHECK","")</f>
        <v/>
      </c>
      <c r="BF290" s="276" t="str">
        <f>IF('Info patients (1)'!BF290&lt;&gt;'Info patients (2)'!BF290,"CHECK","")</f>
        <v/>
      </c>
      <c r="BG290" s="276" t="str">
        <f>IF('Info patients (1)'!BG290&lt;&gt;'Info patients (2)'!BG290,"CHECK","")</f>
        <v/>
      </c>
      <c r="BH290" s="276" t="str">
        <f>IF('Info patients (1)'!BH290&lt;&gt;'Info patients (2)'!BH290,"CHECK","")</f>
        <v/>
      </c>
      <c r="BI290" s="276" t="str">
        <f>IF('Info patients (1)'!BI290&lt;&gt;'Info patients (2)'!BI290,"CHECK","")</f>
        <v/>
      </c>
      <c r="BJ290" s="276" t="str">
        <f>IF('Info patients (1)'!BJ290&lt;&gt;'Info patients (2)'!BJ290,"CHECK","")</f>
        <v/>
      </c>
      <c r="BK290" s="276" t="str">
        <f>IF('Info patients (1)'!BK290&lt;&gt;'Info patients (2)'!BK290,"CHECK","")</f>
        <v/>
      </c>
      <c r="BL290" s="276" t="str">
        <f>IF('Info patients (1)'!BL290&lt;&gt;'Info patients (2)'!BL290,"CHECK","")</f>
        <v/>
      </c>
      <c r="BM290" s="276" t="str">
        <f>IF('Info patients (1)'!BM290&lt;&gt;'Info patients (2)'!BM290,"CHECK","")</f>
        <v/>
      </c>
      <c r="BN290" s="276" t="str">
        <f>IF('Info patients (1)'!BN290&lt;&gt;'Info patients (2)'!BN290,"CHECK","")</f>
        <v/>
      </c>
      <c r="BO290" s="276" t="str">
        <f>IF('Info patients (1)'!BO290&lt;&gt;'Info patients (2)'!BO290,"CHECK","")</f>
        <v/>
      </c>
      <c r="BP290" s="276" t="str">
        <f>IF('Info patients (1)'!BP290&lt;&gt;'Info patients (2)'!BP290,"CHECK","")</f>
        <v/>
      </c>
      <c r="BQ290" s="276" t="str">
        <f>IF('Info patients (1)'!BQ290&lt;&gt;'Info patients (2)'!BQ290,"CHECK","")</f>
        <v/>
      </c>
      <c r="BR290" s="276" t="str">
        <f>IF('Info patients (1)'!BR290&lt;&gt;'Info patients (2)'!BR290,"CHECK","")</f>
        <v/>
      </c>
      <c r="BS290" s="276" t="str">
        <f>IF('Info patients (1)'!BS290&lt;&gt;'Info patients (2)'!BS290,"CHECK","")</f>
        <v/>
      </c>
      <c r="BT290" s="276" t="str">
        <f>IF('Info patients (1)'!BT290&lt;&gt;'Info patients (2)'!BT290,"CHECK","")</f>
        <v/>
      </c>
      <c r="BU290" s="276" t="str">
        <f>IF('Info patients (1)'!BU290&lt;&gt;'Info patients (2)'!BU290,"CHECK","")</f>
        <v/>
      </c>
      <c r="BV290" s="276" t="str">
        <f>IF('Info patients (1)'!BV290&lt;&gt;'Info patients (2)'!BV290,"CHECK","")</f>
        <v/>
      </c>
      <c r="BW290" s="276" t="str">
        <f>IF('Info patients (1)'!BW290&lt;&gt;'Info patients (2)'!BW290,"CHECK","")</f>
        <v/>
      </c>
      <c r="BX290" s="276" t="str">
        <f>IF('Info patients (1)'!BX290&lt;&gt;'Info patients (2)'!BX290,"CHECK","")</f>
        <v/>
      </c>
      <c r="BY290" s="276" t="str">
        <f>IF('Info patients (1)'!BY290&lt;&gt;'Info patients (2)'!BY290,"CHECK","")</f>
        <v/>
      </c>
      <c r="BZ290" s="276" t="str">
        <f>IF('Info patients (1)'!BZ290&lt;&gt;'Info patients (2)'!BZ290,"CHECK","")</f>
        <v/>
      </c>
      <c r="CA290" s="276" t="str">
        <f>IF('Info patients (1)'!CA290&lt;&gt;'Info patients (2)'!CA290,"CHECK","")</f>
        <v/>
      </c>
      <c r="CB290" s="276" t="str">
        <f>IF('Info patients (1)'!CB290&lt;&gt;'Info patients (2)'!CB290,"CHECK","")</f>
        <v/>
      </c>
      <c r="CC290" s="276" t="str">
        <f>IF('Info patients (1)'!CC290&lt;&gt;'Info patients (2)'!CC290,"CHECK","")</f>
        <v/>
      </c>
      <c r="CD290" s="276" t="str">
        <f>IF('Info patients (1)'!CD290&lt;&gt;'Info patients (2)'!CD290,"CHECK","")</f>
        <v/>
      </c>
      <c r="CE290" s="276" t="str">
        <f>IF('Info patients (1)'!CE290&lt;&gt;'Info patients (2)'!CE290,"CHECK","")</f>
        <v/>
      </c>
      <c r="CF290" s="276" t="str">
        <f>IF('Info patients (1)'!CF290&lt;&gt;'Info patients (2)'!CF290,"CHECK","")</f>
        <v/>
      </c>
      <c r="CG290" s="276" t="str">
        <f>IF('Info patients (1)'!CG290&lt;&gt;'Info patients (2)'!CG290,"CHECK","")</f>
        <v/>
      </c>
      <c r="CH290" s="276" t="str">
        <f>IF('Info patients (1)'!CH290&lt;&gt;'Info patients (2)'!CH290,"CHECK","")</f>
        <v/>
      </c>
      <c r="CI290" s="276" t="str">
        <f>IF('Info patients (1)'!CI290&lt;&gt;'Info patients (2)'!CI290,"CHECK","")</f>
        <v/>
      </c>
      <c r="CJ290" s="276" t="str">
        <f>IF('Info patients (1)'!CJ290&lt;&gt;'Info patients (2)'!CJ290,"CHECK","")</f>
        <v/>
      </c>
      <c r="CK290" s="276" t="str">
        <f>IF('Info patients (1)'!CK290&lt;&gt;'Info patients (2)'!CK290,"CHECK","")</f>
        <v/>
      </c>
      <c r="CL290" s="276" t="str">
        <f>IF('Info patients (1)'!CL290&lt;&gt;'Info patients (2)'!CL290,"CHECK","")</f>
        <v/>
      </c>
      <c r="CM290" s="276" t="str">
        <f>IF('Info patients (1)'!CM290&lt;&gt;'Info patients (2)'!CM290,"CHECK","")</f>
        <v/>
      </c>
      <c r="CN290" s="276" t="str">
        <f>IF('Info patients (1)'!CN290&lt;&gt;'Info patients (2)'!CN290,"CHECK","")</f>
        <v/>
      </c>
      <c r="CO290" s="276" t="str">
        <f>IF('Info patients (1)'!CO290&lt;&gt;'Info patients (2)'!CO290,"CHECK","")</f>
        <v/>
      </c>
      <c r="CP290" s="276" t="str">
        <f>IF('Info patients (1)'!CP290&lt;&gt;'Info patients (2)'!CP290,"CHECK","")</f>
        <v/>
      </c>
      <c r="CQ290" s="276" t="str">
        <f>IF('Info patients (1)'!CQ290&lt;&gt;'Info patients (2)'!CQ290,"CHECK","")</f>
        <v/>
      </c>
      <c r="CR290" s="276" t="str">
        <f>IF('Info patients (1)'!CR290&lt;&gt;'Info patients (2)'!CR290,"CHECK","")</f>
        <v/>
      </c>
      <c r="CS290" s="276" t="str">
        <f>IF('Info patients (1)'!CS290&lt;&gt;'Info patients (2)'!CS290,"CHECK","")</f>
        <v/>
      </c>
      <c r="CT290" s="276" t="str">
        <f>IF('Info patients (1)'!CT290&lt;&gt;'Info patients (2)'!CT290,"CHECK","")</f>
        <v/>
      </c>
      <c r="CU290" s="276" t="str">
        <f>IF('Info patients (1)'!CU290&lt;&gt;'Info patients (2)'!CU290,"CHECK","")</f>
        <v/>
      </c>
      <c r="CV290" s="276" t="str">
        <f>IF('Info patients (1)'!CV290&lt;&gt;'Info patients (2)'!CV290,"CHECK","")</f>
        <v/>
      </c>
      <c r="CW290" s="276" t="str">
        <f>IF('Info patients (1)'!CW290&lt;&gt;'Info patients (2)'!CW290,"CHECK","")</f>
        <v/>
      </c>
      <c r="CX290" s="276" t="str">
        <f>IF('Info patients (1)'!CX290&lt;&gt;'Info patients (2)'!CX290,"CHECK","")</f>
        <v/>
      </c>
      <c r="CY290" s="276" t="str">
        <f>IF('Info patients (1)'!CY290&lt;&gt;'Info patients (2)'!CY290,"CHECK","")</f>
        <v/>
      </c>
      <c r="CZ290" s="276" t="str">
        <f>IF('Info patients (1)'!CZ290&lt;&gt;'Info patients (2)'!CZ290,"CHECK","")</f>
        <v/>
      </c>
      <c r="DA290" s="276" t="str">
        <f>IF('Info patients (1)'!DA290&lt;&gt;'Info patients (2)'!DA290,"CHECK","")</f>
        <v/>
      </c>
      <c r="DB290" s="276" t="str">
        <f>IF('Info patients (1)'!DB290&lt;&gt;'Info patients (2)'!DB290,"CHECK","")</f>
        <v/>
      </c>
      <c r="DC290" s="276" t="str">
        <f>IF('Info patients (1)'!DC290&lt;&gt;'Info patients (2)'!DC290,"CHECK","")</f>
        <v/>
      </c>
      <c r="DD290" s="276" t="str">
        <f>IF('Info patients (1)'!DD290&lt;&gt;'Info patients (2)'!DD290,"CHECK","")</f>
        <v/>
      </c>
      <c r="DE290" s="276" t="str">
        <f>IF('Info patients (1)'!DE290&lt;&gt;'Info patients (2)'!DE290,"CHECK","")</f>
        <v/>
      </c>
      <c r="DF290" s="276" t="str">
        <f>IF('Info patients (1)'!DF290&lt;&gt;'Info patients (2)'!DF290,"CHECK","")</f>
        <v/>
      </c>
      <c r="DG290" s="276" t="str">
        <f>IF('Info patients (1)'!DG290&lt;&gt;'Info patients (2)'!DG290,"CHECK","")</f>
        <v/>
      </c>
      <c r="DH290" s="276" t="str">
        <f>IF('Info patients (1)'!DH290&lt;&gt;'Info patients (2)'!DH290,"CHECK","")</f>
        <v/>
      </c>
      <c r="DI290" s="276" t="str">
        <f>IF('Info patients (1)'!DI290&lt;&gt;'Info patients (2)'!DI290,"CHECK","")</f>
        <v/>
      </c>
      <c r="DJ290" s="276" t="str">
        <f>IF('Info patients (1)'!DJ290&lt;&gt;'Info patients (2)'!DJ290,"CHECK","")</f>
        <v/>
      </c>
      <c r="DK290" s="276" t="str">
        <f>IF('Info patients (1)'!DK290&lt;&gt;'Info patients (2)'!DK290,"CHECK","")</f>
        <v/>
      </c>
      <c r="DL290" s="276" t="str">
        <f>IF('Info patients (1)'!DL290&lt;&gt;'Info patients (2)'!DL290,"CHECK","")</f>
        <v/>
      </c>
      <c r="DM290" s="276" t="str">
        <f>IF('Info patients (1)'!DM290&lt;&gt;'Info patients (2)'!DM290,"CHECK","")</f>
        <v/>
      </c>
      <c r="DN290" s="276" t="str">
        <f>IF('Info patients (1)'!DN290&lt;&gt;'Info patients (2)'!DN290,"CHECK","")</f>
        <v/>
      </c>
      <c r="DO290" s="276" t="str">
        <f>IF('Info patients (1)'!DO290&lt;&gt;'Info patients (2)'!DO290,"CHECK","")</f>
        <v/>
      </c>
      <c r="DP290" s="276" t="str">
        <f>IF('Info patients (1)'!DP290&lt;&gt;'Info patients (2)'!DP290,"CHECK","")</f>
        <v/>
      </c>
      <c r="DQ290" s="276" t="str">
        <f>IF('Info patients (1)'!DQ290&lt;&gt;'Info patients (2)'!DQ290,"CHECK","")</f>
        <v/>
      </c>
    </row>
    <row r="291" spans="1:121" s="326" customFormat="1" ht="23.25" customHeight="1" x14ac:dyDescent="0.2">
      <c r="A291" s="276" t="str">
        <f>IF('Info patients (1)'!A291&lt;&gt;'Info patients (2)'!A291,"CHECK","")</f>
        <v/>
      </c>
      <c r="B291" s="276" t="str">
        <f>IF('Info patients (1)'!B291&lt;&gt;'Info patients (2)'!B291,"CHECK","")</f>
        <v/>
      </c>
      <c r="C291" s="276" t="str">
        <f>IF('Info patients (1)'!C291&lt;&gt;'Info patients (2)'!C291,"CHECK","")</f>
        <v/>
      </c>
      <c r="D291" s="276" t="str">
        <f>IF('Info patients (1)'!D291&lt;&gt;'Info patients (2)'!D291,"CHECK","")</f>
        <v/>
      </c>
      <c r="E291" s="276" t="str">
        <f>IF('Info patients (1)'!E291&lt;&gt;'Info patients (2)'!E291,"CHECK","")</f>
        <v/>
      </c>
      <c r="F291" s="276" t="str">
        <f>IF('Info patients (1)'!F291&lt;&gt;'Info patients (2)'!F291,"CHECK","")</f>
        <v/>
      </c>
      <c r="G291" s="276" t="str">
        <f>IF('Info patients (1)'!G291&lt;&gt;'Info patients (2)'!G291,"CHECK","")</f>
        <v/>
      </c>
      <c r="H291" s="276" t="str">
        <f>IF('Info patients (1)'!H291&lt;&gt;'Info patients (2)'!H291,"CHECK","")</f>
        <v/>
      </c>
      <c r="I291" s="276" t="str">
        <f>IF('Info patients (1)'!I291&lt;&gt;'Info patients (2)'!I291,"CHECK","")</f>
        <v/>
      </c>
      <c r="J291" s="276" t="str">
        <f>IF('Info patients (1)'!J291&lt;&gt;'Info patients (2)'!J291,"CHECK","")</f>
        <v/>
      </c>
      <c r="K291" s="276" t="str">
        <f>IF('Info patients (1)'!K291&lt;&gt;'Info patients (2)'!K291,"CHECK","")</f>
        <v/>
      </c>
      <c r="L291" s="276" t="str">
        <f>IF('Info patients (1)'!L291&lt;&gt;'Info patients (2)'!L291,"CHECK","")</f>
        <v/>
      </c>
      <c r="M291" s="276" t="str">
        <f>IF('Info patients (1)'!M291&lt;&gt;'Info patients (2)'!M291,"CHECK","")</f>
        <v/>
      </c>
      <c r="N291" s="276" t="str">
        <f>IF('Info patients (1)'!N291&lt;&gt;'Info patients (2)'!N291,"CHECK","")</f>
        <v/>
      </c>
      <c r="O291" s="276" t="str">
        <f>IF('Info patients (1)'!O291&lt;&gt;'Info patients (2)'!O291,"CHECK","")</f>
        <v/>
      </c>
      <c r="P291" s="276" t="str">
        <f>IF('Info patients (1)'!P291&lt;&gt;'Info patients (2)'!P291,"CHECK","")</f>
        <v/>
      </c>
      <c r="Q291" s="276" t="str">
        <f>IF('Info patients (1)'!Q291&lt;&gt;'Info patients (2)'!Q291,"CHECK","")</f>
        <v/>
      </c>
      <c r="R291" s="276" t="str">
        <f>IF('Info patients (1)'!R291&lt;&gt;'Info patients (2)'!R291,"CHECK","")</f>
        <v/>
      </c>
      <c r="S291" s="276" t="str">
        <f>IF('Info patients (1)'!S291&lt;&gt;'Info patients (2)'!S291,"CHECK","")</f>
        <v/>
      </c>
      <c r="T291" s="276" t="str">
        <f>IF('Info patients (1)'!T291&lt;&gt;'Info patients (2)'!T291,"CHECK","")</f>
        <v/>
      </c>
      <c r="U291" s="276" t="str">
        <f>IF('Info patients (1)'!U291&lt;&gt;'Info patients (2)'!U291,"CHECK","")</f>
        <v/>
      </c>
      <c r="V291" s="276" t="str">
        <f>IF('Info patients (1)'!V291&lt;&gt;'Info patients (2)'!V291,"CHECK","")</f>
        <v/>
      </c>
      <c r="W291" s="276" t="str">
        <f>IF('Info patients (1)'!W291&lt;&gt;'Info patients (2)'!W291,"CHECK","")</f>
        <v/>
      </c>
      <c r="X291" s="276" t="str">
        <f>IF('Info patients (1)'!X291&lt;&gt;'Info patients (2)'!X291,"CHECK","")</f>
        <v/>
      </c>
      <c r="Y291" s="276" t="str">
        <f>IF('Info patients (1)'!Y291&lt;&gt;'Info patients (2)'!Y291,"CHECK","")</f>
        <v/>
      </c>
      <c r="Z291" s="276" t="str">
        <f>IF('Info patients (1)'!Z291&lt;&gt;'Info patients (2)'!Z291,"CHECK","")</f>
        <v/>
      </c>
      <c r="AA291" s="276" t="str">
        <f>IF('Info patients (1)'!AA291&lt;&gt;'Info patients (2)'!AA291,"CHECK","")</f>
        <v/>
      </c>
      <c r="AB291" s="276" t="str">
        <f>IF('Info patients (1)'!AB291&lt;&gt;'Info patients (2)'!AB291,"CHECK","")</f>
        <v/>
      </c>
      <c r="AC291" s="276" t="str">
        <f>IF('Info patients (1)'!AC291&lt;&gt;'Info patients (2)'!AC291,"CHECK","")</f>
        <v/>
      </c>
      <c r="AD291" s="276" t="str">
        <f>IF('Info patients (1)'!AD291&lt;&gt;'Info patients (2)'!AD291,"CHECK","")</f>
        <v/>
      </c>
      <c r="AE291" s="276" t="str">
        <f>IF('Info patients (1)'!AE291&lt;&gt;'Info patients (2)'!AE291,"CHECK","")</f>
        <v/>
      </c>
      <c r="AF291" s="276" t="str">
        <f>IF('Info patients (1)'!AF291&lt;&gt;'Info patients (2)'!AF291,"CHECK","")</f>
        <v/>
      </c>
      <c r="AG291" s="276" t="str">
        <f>IF('Info patients (1)'!AG291&lt;&gt;'Info patients (2)'!AG291,"CHECK","")</f>
        <v/>
      </c>
      <c r="AH291" s="276" t="str">
        <f>IF('Info patients (1)'!AH291&lt;&gt;'Info patients (2)'!AH291,"CHECK","")</f>
        <v/>
      </c>
      <c r="AI291" s="276" t="str">
        <f>IF('Info patients (1)'!AI291&lt;&gt;'Info patients (2)'!AI291,"CHECK","")</f>
        <v/>
      </c>
      <c r="AJ291" s="276" t="str">
        <f>IF('Info patients (1)'!AJ291&lt;&gt;'Info patients (2)'!AJ291,"CHECK","")</f>
        <v/>
      </c>
      <c r="AK291" s="276" t="str">
        <f>IF('Info patients (1)'!AK291&lt;&gt;'Info patients (2)'!AK291,"CHECK","")</f>
        <v/>
      </c>
      <c r="AL291" s="276" t="str">
        <f>IF('Info patients (1)'!AL291&lt;&gt;'Info patients (2)'!AL291,"CHECK","")</f>
        <v/>
      </c>
      <c r="AM291" s="276" t="str">
        <f>IF('Info patients (1)'!AM291&lt;&gt;'Info patients (2)'!AM291,"CHECK","")</f>
        <v/>
      </c>
      <c r="AN291" s="276" t="str">
        <f>IF('Info patients (1)'!AN291&lt;&gt;'Info patients (2)'!AN291,"CHECK","")</f>
        <v/>
      </c>
      <c r="AO291" s="276" t="str">
        <f>IF('Info patients (1)'!AO291&lt;&gt;'Info patients (2)'!AO291,"CHECK","")</f>
        <v/>
      </c>
      <c r="AP291" s="276" t="str">
        <f>IF('Info patients (1)'!AP291&lt;&gt;'Info patients (2)'!AP291,"CHECK","")</f>
        <v/>
      </c>
      <c r="AQ291" s="276" t="str">
        <f>IF('Info patients (1)'!AQ291&lt;&gt;'Info patients (2)'!AQ291,"CHECK","")</f>
        <v/>
      </c>
      <c r="AR291" s="276" t="str">
        <f>IF('Info patients (1)'!AR291&lt;&gt;'Info patients (2)'!AR291,"CHECK","")</f>
        <v/>
      </c>
      <c r="AS291" s="276" t="str">
        <f>IF('Info patients (1)'!AS291&lt;&gt;'Info patients (2)'!AS291,"CHECK","")</f>
        <v/>
      </c>
      <c r="AT291" s="276" t="str">
        <f>IF('Info patients (1)'!AT291&lt;&gt;'Info patients (2)'!AT291,"CHECK","")</f>
        <v/>
      </c>
      <c r="AU291" s="276" t="str">
        <f>IF('Info patients (1)'!AU291&lt;&gt;'Info patients (2)'!AU291,"CHECK","")</f>
        <v/>
      </c>
      <c r="AV291" s="276" t="str">
        <f>IF('Info patients (1)'!AV291&lt;&gt;'Info patients (2)'!AV291,"CHECK","")</f>
        <v/>
      </c>
      <c r="AW291" s="276" t="str">
        <f>IF('Info patients (1)'!AW291&lt;&gt;'Info patients (2)'!AW291,"CHECK","")</f>
        <v/>
      </c>
      <c r="AX291" s="276" t="str">
        <f>IF('Info patients (1)'!AX291&lt;&gt;'Info patients (2)'!AX291,"CHECK","")</f>
        <v/>
      </c>
      <c r="AY291" s="276" t="str">
        <f>IF('Info patients (1)'!AY291&lt;&gt;'Info patients (2)'!AY291,"CHECK","")</f>
        <v/>
      </c>
      <c r="AZ291" s="276" t="str">
        <f>IF('Info patients (1)'!AZ291&lt;&gt;'Info patients (2)'!AZ291,"CHECK","")</f>
        <v/>
      </c>
      <c r="BA291" s="276" t="str">
        <f>IF('Info patients (1)'!BA291&lt;&gt;'Info patients (2)'!BA291,"CHECK","")</f>
        <v/>
      </c>
      <c r="BB291" s="276" t="str">
        <f>IF('Info patients (1)'!BB291&lt;&gt;'Info patients (2)'!BB291,"CHECK","")</f>
        <v/>
      </c>
      <c r="BC291" s="276" t="str">
        <f>IF('Info patients (1)'!BC291&lt;&gt;'Info patients (2)'!BC291,"CHECK","")</f>
        <v/>
      </c>
      <c r="BD291" s="276" t="str">
        <f>IF('Info patients (1)'!BD291&lt;&gt;'Info patients (2)'!BD291,"CHECK","")</f>
        <v/>
      </c>
      <c r="BE291" s="276" t="str">
        <f>IF('Info patients (1)'!BE291&lt;&gt;'Info patients (2)'!BE291,"CHECK","")</f>
        <v/>
      </c>
      <c r="BF291" s="276" t="str">
        <f>IF('Info patients (1)'!BF291&lt;&gt;'Info patients (2)'!BF291,"CHECK","")</f>
        <v/>
      </c>
      <c r="BG291" s="276" t="str">
        <f>IF('Info patients (1)'!BG291&lt;&gt;'Info patients (2)'!BG291,"CHECK","")</f>
        <v/>
      </c>
      <c r="BH291" s="276" t="str">
        <f>IF('Info patients (1)'!BH291&lt;&gt;'Info patients (2)'!BH291,"CHECK","")</f>
        <v/>
      </c>
      <c r="BI291" s="276" t="str">
        <f>IF('Info patients (1)'!BI291&lt;&gt;'Info patients (2)'!BI291,"CHECK","")</f>
        <v/>
      </c>
      <c r="BJ291" s="276" t="str">
        <f>IF('Info patients (1)'!BJ291&lt;&gt;'Info patients (2)'!BJ291,"CHECK","")</f>
        <v/>
      </c>
      <c r="BK291" s="276" t="str">
        <f>IF('Info patients (1)'!BK291&lt;&gt;'Info patients (2)'!BK291,"CHECK","")</f>
        <v/>
      </c>
      <c r="BL291" s="276" t="str">
        <f>IF('Info patients (1)'!BL291&lt;&gt;'Info patients (2)'!BL291,"CHECK","")</f>
        <v/>
      </c>
      <c r="BM291" s="276" t="str">
        <f>IF('Info patients (1)'!BM291&lt;&gt;'Info patients (2)'!BM291,"CHECK","")</f>
        <v/>
      </c>
      <c r="BN291" s="276" t="str">
        <f>IF('Info patients (1)'!BN291&lt;&gt;'Info patients (2)'!BN291,"CHECK","")</f>
        <v/>
      </c>
      <c r="BO291" s="276" t="str">
        <f>IF('Info patients (1)'!BO291&lt;&gt;'Info patients (2)'!BO291,"CHECK","")</f>
        <v/>
      </c>
      <c r="BP291" s="276" t="str">
        <f>IF('Info patients (1)'!BP291&lt;&gt;'Info patients (2)'!BP291,"CHECK","")</f>
        <v/>
      </c>
      <c r="BQ291" s="276" t="str">
        <f>IF('Info patients (1)'!BQ291&lt;&gt;'Info patients (2)'!BQ291,"CHECK","")</f>
        <v/>
      </c>
      <c r="BR291" s="276" t="str">
        <f>IF('Info patients (1)'!BR291&lt;&gt;'Info patients (2)'!BR291,"CHECK","")</f>
        <v/>
      </c>
      <c r="BS291" s="276" t="str">
        <f>IF('Info patients (1)'!BS291&lt;&gt;'Info patients (2)'!BS291,"CHECK","")</f>
        <v/>
      </c>
      <c r="BT291" s="276" t="str">
        <f>IF('Info patients (1)'!BT291&lt;&gt;'Info patients (2)'!BT291,"CHECK","")</f>
        <v/>
      </c>
      <c r="BU291" s="276" t="str">
        <f>IF('Info patients (1)'!BU291&lt;&gt;'Info patients (2)'!BU291,"CHECK","")</f>
        <v/>
      </c>
      <c r="BV291" s="276" t="str">
        <f>IF('Info patients (1)'!BV291&lt;&gt;'Info patients (2)'!BV291,"CHECK","")</f>
        <v/>
      </c>
      <c r="BW291" s="276" t="str">
        <f>IF('Info patients (1)'!BW291&lt;&gt;'Info patients (2)'!BW291,"CHECK","")</f>
        <v/>
      </c>
      <c r="BX291" s="276" t="str">
        <f>IF('Info patients (1)'!BX291&lt;&gt;'Info patients (2)'!BX291,"CHECK","")</f>
        <v/>
      </c>
      <c r="BY291" s="276" t="str">
        <f>IF('Info patients (1)'!BY291&lt;&gt;'Info patients (2)'!BY291,"CHECK","")</f>
        <v/>
      </c>
      <c r="BZ291" s="276" t="str">
        <f>IF('Info patients (1)'!BZ291&lt;&gt;'Info patients (2)'!BZ291,"CHECK","")</f>
        <v/>
      </c>
      <c r="CA291" s="276" t="str">
        <f>IF('Info patients (1)'!CA291&lt;&gt;'Info patients (2)'!CA291,"CHECK","")</f>
        <v/>
      </c>
      <c r="CB291" s="276" t="str">
        <f>IF('Info patients (1)'!CB291&lt;&gt;'Info patients (2)'!CB291,"CHECK","")</f>
        <v/>
      </c>
      <c r="CC291" s="276" t="str">
        <f>IF('Info patients (1)'!CC291&lt;&gt;'Info patients (2)'!CC291,"CHECK","")</f>
        <v/>
      </c>
      <c r="CD291" s="276" t="str">
        <f>IF('Info patients (1)'!CD291&lt;&gt;'Info patients (2)'!CD291,"CHECK","")</f>
        <v/>
      </c>
      <c r="CE291" s="276" t="str">
        <f>IF('Info patients (1)'!CE291&lt;&gt;'Info patients (2)'!CE291,"CHECK","")</f>
        <v/>
      </c>
      <c r="CF291" s="276" t="str">
        <f>IF('Info patients (1)'!CF291&lt;&gt;'Info patients (2)'!CF291,"CHECK","")</f>
        <v/>
      </c>
      <c r="CG291" s="276" t="str">
        <f>IF('Info patients (1)'!CG291&lt;&gt;'Info patients (2)'!CG291,"CHECK","")</f>
        <v/>
      </c>
      <c r="CH291" s="276" t="str">
        <f>IF('Info patients (1)'!CH291&lt;&gt;'Info patients (2)'!CH291,"CHECK","")</f>
        <v/>
      </c>
      <c r="CI291" s="276" t="str">
        <f>IF('Info patients (1)'!CI291&lt;&gt;'Info patients (2)'!CI291,"CHECK","")</f>
        <v/>
      </c>
      <c r="CJ291" s="276" t="str">
        <f>IF('Info patients (1)'!CJ291&lt;&gt;'Info patients (2)'!CJ291,"CHECK","")</f>
        <v/>
      </c>
      <c r="CK291" s="276" t="str">
        <f>IF('Info patients (1)'!CK291&lt;&gt;'Info patients (2)'!CK291,"CHECK","")</f>
        <v/>
      </c>
      <c r="CL291" s="276" t="str">
        <f>IF('Info patients (1)'!CL291&lt;&gt;'Info patients (2)'!CL291,"CHECK","")</f>
        <v/>
      </c>
      <c r="CM291" s="276" t="str">
        <f>IF('Info patients (1)'!CM291&lt;&gt;'Info patients (2)'!CM291,"CHECK","")</f>
        <v/>
      </c>
      <c r="CN291" s="276" t="str">
        <f>IF('Info patients (1)'!CN291&lt;&gt;'Info patients (2)'!CN291,"CHECK","")</f>
        <v/>
      </c>
      <c r="CO291" s="276" t="str">
        <f>IF('Info patients (1)'!CO291&lt;&gt;'Info patients (2)'!CO291,"CHECK","")</f>
        <v/>
      </c>
      <c r="CP291" s="276" t="str">
        <f>IF('Info patients (1)'!CP291&lt;&gt;'Info patients (2)'!CP291,"CHECK","")</f>
        <v/>
      </c>
      <c r="CQ291" s="276" t="str">
        <f>IF('Info patients (1)'!CQ291&lt;&gt;'Info patients (2)'!CQ291,"CHECK","")</f>
        <v/>
      </c>
      <c r="CR291" s="276" t="str">
        <f>IF('Info patients (1)'!CR291&lt;&gt;'Info patients (2)'!CR291,"CHECK","")</f>
        <v/>
      </c>
      <c r="CS291" s="276" t="str">
        <f>IF('Info patients (1)'!CS291&lt;&gt;'Info patients (2)'!CS291,"CHECK","")</f>
        <v/>
      </c>
      <c r="CT291" s="276" t="str">
        <f>IF('Info patients (1)'!CT291&lt;&gt;'Info patients (2)'!CT291,"CHECK","")</f>
        <v/>
      </c>
      <c r="CU291" s="276" t="str">
        <f>IF('Info patients (1)'!CU291&lt;&gt;'Info patients (2)'!CU291,"CHECK","")</f>
        <v/>
      </c>
      <c r="CV291" s="276" t="str">
        <f>IF('Info patients (1)'!CV291&lt;&gt;'Info patients (2)'!CV291,"CHECK","")</f>
        <v/>
      </c>
      <c r="CW291" s="276" t="str">
        <f>IF('Info patients (1)'!CW291&lt;&gt;'Info patients (2)'!CW291,"CHECK","")</f>
        <v/>
      </c>
      <c r="CX291" s="276" t="str">
        <f>IF('Info patients (1)'!CX291&lt;&gt;'Info patients (2)'!CX291,"CHECK","")</f>
        <v/>
      </c>
      <c r="CY291" s="276" t="str">
        <f>IF('Info patients (1)'!CY291&lt;&gt;'Info patients (2)'!CY291,"CHECK","")</f>
        <v/>
      </c>
      <c r="CZ291" s="276" t="str">
        <f>IF('Info patients (1)'!CZ291&lt;&gt;'Info patients (2)'!CZ291,"CHECK","")</f>
        <v/>
      </c>
      <c r="DA291" s="276" t="str">
        <f>IF('Info patients (1)'!DA291&lt;&gt;'Info patients (2)'!DA291,"CHECK","")</f>
        <v/>
      </c>
      <c r="DB291" s="276" t="str">
        <f>IF('Info patients (1)'!DB291&lt;&gt;'Info patients (2)'!DB291,"CHECK","")</f>
        <v/>
      </c>
      <c r="DC291" s="276" t="str">
        <f>IF('Info patients (1)'!DC291&lt;&gt;'Info patients (2)'!DC291,"CHECK","")</f>
        <v/>
      </c>
      <c r="DD291" s="276" t="str">
        <f>IF('Info patients (1)'!DD291&lt;&gt;'Info patients (2)'!DD291,"CHECK","")</f>
        <v/>
      </c>
      <c r="DE291" s="276" t="str">
        <f>IF('Info patients (1)'!DE291&lt;&gt;'Info patients (2)'!DE291,"CHECK","")</f>
        <v/>
      </c>
      <c r="DF291" s="276" t="str">
        <f>IF('Info patients (1)'!DF291&lt;&gt;'Info patients (2)'!DF291,"CHECK","")</f>
        <v/>
      </c>
      <c r="DG291" s="276" t="str">
        <f>IF('Info patients (1)'!DG291&lt;&gt;'Info patients (2)'!DG291,"CHECK","")</f>
        <v/>
      </c>
      <c r="DH291" s="276" t="str">
        <f>IF('Info patients (1)'!DH291&lt;&gt;'Info patients (2)'!DH291,"CHECK","")</f>
        <v/>
      </c>
      <c r="DI291" s="276" t="str">
        <f>IF('Info patients (1)'!DI291&lt;&gt;'Info patients (2)'!DI291,"CHECK","")</f>
        <v/>
      </c>
      <c r="DJ291" s="276" t="str">
        <f>IF('Info patients (1)'!DJ291&lt;&gt;'Info patients (2)'!DJ291,"CHECK","")</f>
        <v/>
      </c>
      <c r="DK291" s="276" t="str">
        <f>IF('Info patients (1)'!DK291&lt;&gt;'Info patients (2)'!DK291,"CHECK","")</f>
        <v/>
      </c>
      <c r="DL291" s="276" t="str">
        <f>IF('Info patients (1)'!DL291&lt;&gt;'Info patients (2)'!DL291,"CHECK","")</f>
        <v/>
      </c>
      <c r="DM291" s="276" t="str">
        <f>IF('Info patients (1)'!DM291&lt;&gt;'Info patients (2)'!DM291,"CHECK","")</f>
        <v/>
      </c>
      <c r="DN291" s="276" t="str">
        <f>IF('Info patients (1)'!DN291&lt;&gt;'Info patients (2)'!DN291,"CHECK","")</f>
        <v/>
      </c>
      <c r="DO291" s="276" t="str">
        <f>IF('Info patients (1)'!DO291&lt;&gt;'Info patients (2)'!DO291,"CHECK","")</f>
        <v/>
      </c>
      <c r="DP291" s="276" t="str">
        <f>IF('Info patients (1)'!DP291&lt;&gt;'Info patients (2)'!DP291,"CHECK","")</f>
        <v/>
      </c>
      <c r="DQ291" s="276" t="str">
        <f>IF('Info patients (1)'!DQ291&lt;&gt;'Info patients (2)'!DQ291,"CHECK","")</f>
        <v/>
      </c>
    </row>
    <row r="292" spans="1:121" s="326" customFormat="1" ht="23.25" customHeight="1" x14ac:dyDescent="0.2">
      <c r="A292" s="276" t="str">
        <f>IF('Info patients (1)'!A292&lt;&gt;'Info patients (2)'!A292,"CHECK","")</f>
        <v/>
      </c>
      <c r="B292" s="276" t="str">
        <f>IF('Info patients (1)'!B292&lt;&gt;'Info patients (2)'!B292,"CHECK","")</f>
        <v/>
      </c>
      <c r="C292" s="276" t="str">
        <f>IF('Info patients (1)'!C292&lt;&gt;'Info patients (2)'!C292,"CHECK","")</f>
        <v/>
      </c>
      <c r="D292" s="276" t="str">
        <f>IF('Info patients (1)'!D292&lt;&gt;'Info patients (2)'!D292,"CHECK","")</f>
        <v/>
      </c>
      <c r="E292" s="276" t="str">
        <f>IF('Info patients (1)'!E292&lt;&gt;'Info patients (2)'!E292,"CHECK","")</f>
        <v/>
      </c>
      <c r="F292" s="276" t="str">
        <f>IF('Info patients (1)'!F292&lt;&gt;'Info patients (2)'!F292,"CHECK","")</f>
        <v/>
      </c>
      <c r="G292" s="276" t="str">
        <f>IF('Info patients (1)'!G292&lt;&gt;'Info patients (2)'!G292,"CHECK","")</f>
        <v/>
      </c>
      <c r="H292" s="276" t="str">
        <f>IF('Info patients (1)'!H292&lt;&gt;'Info patients (2)'!H292,"CHECK","")</f>
        <v/>
      </c>
      <c r="I292" s="276" t="str">
        <f>IF('Info patients (1)'!I292&lt;&gt;'Info patients (2)'!I292,"CHECK","")</f>
        <v/>
      </c>
      <c r="J292" s="276" t="str">
        <f>IF('Info patients (1)'!J292&lt;&gt;'Info patients (2)'!J292,"CHECK","")</f>
        <v/>
      </c>
      <c r="K292" s="276" t="str">
        <f>IF('Info patients (1)'!K292&lt;&gt;'Info patients (2)'!K292,"CHECK","")</f>
        <v/>
      </c>
      <c r="L292" s="276" t="str">
        <f>IF('Info patients (1)'!L292&lt;&gt;'Info patients (2)'!L292,"CHECK","")</f>
        <v/>
      </c>
      <c r="M292" s="276" t="str">
        <f>IF('Info patients (1)'!M292&lt;&gt;'Info patients (2)'!M292,"CHECK","")</f>
        <v/>
      </c>
      <c r="N292" s="276" t="str">
        <f>IF('Info patients (1)'!N292&lt;&gt;'Info patients (2)'!N292,"CHECK","")</f>
        <v/>
      </c>
      <c r="O292" s="276" t="str">
        <f>IF('Info patients (1)'!O292&lt;&gt;'Info patients (2)'!O292,"CHECK","")</f>
        <v/>
      </c>
      <c r="P292" s="276" t="str">
        <f>IF('Info patients (1)'!P292&lt;&gt;'Info patients (2)'!P292,"CHECK","")</f>
        <v/>
      </c>
      <c r="Q292" s="276" t="str">
        <f>IF('Info patients (1)'!Q292&lt;&gt;'Info patients (2)'!Q292,"CHECK","")</f>
        <v/>
      </c>
      <c r="R292" s="276" t="str">
        <f>IF('Info patients (1)'!R292&lt;&gt;'Info patients (2)'!R292,"CHECK","")</f>
        <v/>
      </c>
      <c r="S292" s="276" t="str">
        <f>IF('Info patients (1)'!S292&lt;&gt;'Info patients (2)'!S292,"CHECK","")</f>
        <v/>
      </c>
      <c r="T292" s="276" t="str">
        <f>IF('Info patients (1)'!T292&lt;&gt;'Info patients (2)'!T292,"CHECK","")</f>
        <v/>
      </c>
      <c r="U292" s="276" t="str">
        <f>IF('Info patients (1)'!U292&lt;&gt;'Info patients (2)'!U292,"CHECK","")</f>
        <v/>
      </c>
      <c r="V292" s="276" t="str">
        <f>IF('Info patients (1)'!V292&lt;&gt;'Info patients (2)'!V292,"CHECK","")</f>
        <v/>
      </c>
      <c r="W292" s="276" t="str">
        <f>IF('Info patients (1)'!W292&lt;&gt;'Info patients (2)'!W292,"CHECK","")</f>
        <v/>
      </c>
      <c r="X292" s="276" t="str">
        <f>IF('Info patients (1)'!X292&lt;&gt;'Info patients (2)'!X292,"CHECK","")</f>
        <v/>
      </c>
      <c r="Y292" s="276" t="str">
        <f>IF('Info patients (1)'!Y292&lt;&gt;'Info patients (2)'!Y292,"CHECK","")</f>
        <v/>
      </c>
      <c r="Z292" s="276" t="str">
        <f>IF('Info patients (1)'!Z292&lt;&gt;'Info patients (2)'!Z292,"CHECK","")</f>
        <v/>
      </c>
      <c r="AA292" s="276" t="str">
        <f>IF('Info patients (1)'!AA292&lt;&gt;'Info patients (2)'!AA292,"CHECK","")</f>
        <v/>
      </c>
      <c r="AB292" s="276" t="str">
        <f>IF('Info patients (1)'!AB292&lt;&gt;'Info patients (2)'!AB292,"CHECK","")</f>
        <v/>
      </c>
      <c r="AC292" s="276" t="str">
        <f>IF('Info patients (1)'!AC292&lt;&gt;'Info patients (2)'!AC292,"CHECK","")</f>
        <v/>
      </c>
      <c r="AD292" s="276" t="str">
        <f>IF('Info patients (1)'!AD292&lt;&gt;'Info patients (2)'!AD292,"CHECK","")</f>
        <v/>
      </c>
      <c r="AE292" s="276" t="str">
        <f>IF('Info patients (1)'!AE292&lt;&gt;'Info patients (2)'!AE292,"CHECK","")</f>
        <v/>
      </c>
      <c r="AF292" s="276" t="str">
        <f>IF('Info patients (1)'!AF292&lt;&gt;'Info patients (2)'!AF292,"CHECK","")</f>
        <v/>
      </c>
      <c r="AG292" s="276" t="str">
        <f>IF('Info patients (1)'!AG292&lt;&gt;'Info patients (2)'!AG292,"CHECK","")</f>
        <v/>
      </c>
      <c r="AH292" s="276" t="str">
        <f>IF('Info patients (1)'!AH292&lt;&gt;'Info patients (2)'!AH292,"CHECK","")</f>
        <v/>
      </c>
      <c r="AI292" s="276" t="str">
        <f>IF('Info patients (1)'!AI292&lt;&gt;'Info patients (2)'!AI292,"CHECK","")</f>
        <v/>
      </c>
      <c r="AJ292" s="276" t="str">
        <f>IF('Info patients (1)'!AJ292&lt;&gt;'Info patients (2)'!AJ292,"CHECK","")</f>
        <v/>
      </c>
      <c r="AK292" s="276" t="str">
        <f>IF('Info patients (1)'!AK292&lt;&gt;'Info patients (2)'!AK292,"CHECK","")</f>
        <v/>
      </c>
      <c r="AL292" s="276" t="str">
        <f>IF('Info patients (1)'!AL292&lt;&gt;'Info patients (2)'!AL292,"CHECK","")</f>
        <v/>
      </c>
      <c r="AM292" s="276" t="str">
        <f>IF('Info patients (1)'!AM292&lt;&gt;'Info patients (2)'!AM292,"CHECK","")</f>
        <v/>
      </c>
      <c r="AN292" s="276" t="str">
        <f>IF('Info patients (1)'!AN292&lt;&gt;'Info patients (2)'!AN292,"CHECK","")</f>
        <v/>
      </c>
      <c r="AO292" s="276" t="str">
        <f>IF('Info patients (1)'!AO292&lt;&gt;'Info patients (2)'!AO292,"CHECK","")</f>
        <v/>
      </c>
      <c r="AP292" s="276" t="str">
        <f>IF('Info patients (1)'!AP292&lt;&gt;'Info patients (2)'!AP292,"CHECK","")</f>
        <v/>
      </c>
      <c r="AQ292" s="276" t="str">
        <f>IF('Info patients (1)'!AQ292&lt;&gt;'Info patients (2)'!AQ292,"CHECK","")</f>
        <v/>
      </c>
      <c r="AR292" s="276" t="str">
        <f>IF('Info patients (1)'!AR292&lt;&gt;'Info patients (2)'!AR292,"CHECK","")</f>
        <v/>
      </c>
      <c r="AS292" s="276" t="str">
        <f>IF('Info patients (1)'!AS292&lt;&gt;'Info patients (2)'!AS292,"CHECK","")</f>
        <v/>
      </c>
      <c r="AT292" s="276" t="str">
        <f>IF('Info patients (1)'!AT292&lt;&gt;'Info patients (2)'!AT292,"CHECK","")</f>
        <v/>
      </c>
      <c r="AU292" s="276" t="str">
        <f>IF('Info patients (1)'!AU292&lt;&gt;'Info patients (2)'!AU292,"CHECK","")</f>
        <v/>
      </c>
      <c r="AV292" s="276" t="str">
        <f>IF('Info patients (1)'!AV292&lt;&gt;'Info patients (2)'!AV292,"CHECK","")</f>
        <v/>
      </c>
      <c r="AW292" s="276" t="str">
        <f>IF('Info patients (1)'!AW292&lt;&gt;'Info patients (2)'!AW292,"CHECK","")</f>
        <v/>
      </c>
      <c r="AX292" s="276" t="str">
        <f>IF('Info patients (1)'!AX292&lt;&gt;'Info patients (2)'!AX292,"CHECK","")</f>
        <v/>
      </c>
      <c r="AY292" s="276" t="str">
        <f>IF('Info patients (1)'!AY292&lt;&gt;'Info patients (2)'!AY292,"CHECK","")</f>
        <v/>
      </c>
      <c r="AZ292" s="276" t="str">
        <f>IF('Info patients (1)'!AZ292&lt;&gt;'Info patients (2)'!AZ292,"CHECK","")</f>
        <v/>
      </c>
      <c r="BA292" s="276" t="str">
        <f>IF('Info patients (1)'!BA292&lt;&gt;'Info patients (2)'!BA292,"CHECK","")</f>
        <v/>
      </c>
      <c r="BB292" s="276" t="str">
        <f>IF('Info patients (1)'!BB292&lt;&gt;'Info patients (2)'!BB292,"CHECK","")</f>
        <v/>
      </c>
      <c r="BC292" s="276" t="str">
        <f>IF('Info patients (1)'!BC292&lt;&gt;'Info patients (2)'!BC292,"CHECK","")</f>
        <v/>
      </c>
      <c r="BD292" s="276" t="str">
        <f>IF('Info patients (1)'!BD292&lt;&gt;'Info patients (2)'!BD292,"CHECK","")</f>
        <v/>
      </c>
      <c r="BE292" s="276" t="str">
        <f>IF('Info patients (1)'!BE292&lt;&gt;'Info patients (2)'!BE292,"CHECK","")</f>
        <v/>
      </c>
      <c r="BF292" s="276" t="str">
        <f>IF('Info patients (1)'!BF292&lt;&gt;'Info patients (2)'!BF292,"CHECK","")</f>
        <v/>
      </c>
      <c r="BG292" s="276" t="str">
        <f>IF('Info patients (1)'!BG292&lt;&gt;'Info patients (2)'!BG292,"CHECK","")</f>
        <v/>
      </c>
      <c r="BH292" s="276" t="str">
        <f>IF('Info patients (1)'!BH292&lt;&gt;'Info patients (2)'!BH292,"CHECK","")</f>
        <v/>
      </c>
      <c r="BI292" s="276" t="str">
        <f>IF('Info patients (1)'!BI292&lt;&gt;'Info patients (2)'!BI292,"CHECK","")</f>
        <v/>
      </c>
      <c r="BJ292" s="276" t="str">
        <f>IF('Info patients (1)'!BJ292&lt;&gt;'Info patients (2)'!BJ292,"CHECK","")</f>
        <v/>
      </c>
      <c r="BK292" s="276" t="str">
        <f>IF('Info patients (1)'!BK292&lt;&gt;'Info patients (2)'!BK292,"CHECK","")</f>
        <v/>
      </c>
      <c r="BL292" s="276" t="str">
        <f>IF('Info patients (1)'!BL292&lt;&gt;'Info patients (2)'!BL292,"CHECK","")</f>
        <v/>
      </c>
      <c r="BM292" s="276" t="str">
        <f>IF('Info patients (1)'!BM292&lt;&gt;'Info patients (2)'!BM292,"CHECK","")</f>
        <v/>
      </c>
      <c r="BN292" s="276" t="str">
        <f>IF('Info patients (1)'!BN292&lt;&gt;'Info patients (2)'!BN292,"CHECK","")</f>
        <v/>
      </c>
      <c r="BO292" s="276" t="str">
        <f>IF('Info patients (1)'!BO292&lt;&gt;'Info patients (2)'!BO292,"CHECK","")</f>
        <v/>
      </c>
      <c r="BP292" s="276" t="str">
        <f>IF('Info patients (1)'!BP292&lt;&gt;'Info patients (2)'!BP292,"CHECK","")</f>
        <v/>
      </c>
      <c r="BQ292" s="276" t="str">
        <f>IF('Info patients (1)'!BQ292&lt;&gt;'Info patients (2)'!BQ292,"CHECK","")</f>
        <v/>
      </c>
      <c r="BR292" s="276" t="str">
        <f>IF('Info patients (1)'!BR292&lt;&gt;'Info patients (2)'!BR292,"CHECK","")</f>
        <v/>
      </c>
      <c r="BS292" s="276" t="str">
        <f>IF('Info patients (1)'!BS292&lt;&gt;'Info patients (2)'!BS292,"CHECK","")</f>
        <v/>
      </c>
      <c r="BT292" s="276" t="str">
        <f>IF('Info patients (1)'!BT292&lt;&gt;'Info patients (2)'!BT292,"CHECK","")</f>
        <v/>
      </c>
      <c r="BU292" s="276" t="str">
        <f>IF('Info patients (1)'!BU292&lt;&gt;'Info patients (2)'!BU292,"CHECK","")</f>
        <v/>
      </c>
      <c r="BV292" s="276" t="str">
        <f>IF('Info patients (1)'!BV292&lt;&gt;'Info patients (2)'!BV292,"CHECK","")</f>
        <v/>
      </c>
      <c r="BW292" s="276" t="str">
        <f>IF('Info patients (1)'!BW292&lt;&gt;'Info patients (2)'!BW292,"CHECK","")</f>
        <v/>
      </c>
      <c r="BX292" s="276" t="str">
        <f>IF('Info patients (1)'!BX292&lt;&gt;'Info patients (2)'!BX292,"CHECK","")</f>
        <v/>
      </c>
      <c r="BY292" s="276" t="str">
        <f>IF('Info patients (1)'!BY292&lt;&gt;'Info patients (2)'!BY292,"CHECK","")</f>
        <v/>
      </c>
      <c r="BZ292" s="276" t="str">
        <f>IF('Info patients (1)'!BZ292&lt;&gt;'Info patients (2)'!BZ292,"CHECK","")</f>
        <v/>
      </c>
      <c r="CA292" s="276" t="str">
        <f>IF('Info patients (1)'!CA292&lt;&gt;'Info patients (2)'!CA292,"CHECK","")</f>
        <v/>
      </c>
      <c r="CB292" s="276" t="str">
        <f>IF('Info patients (1)'!CB292&lt;&gt;'Info patients (2)'!CB292,"CHECK","")</f>
        <v/>
      </c>
      <c r="CC292" s="276" t="str">
        <f>IF('Info patients (1)'!CC292&lt;&gt;'Info patients (2)'!CC292,"CHECK","")</f>
        <v/>
      </c>
      <c r="CD292" s="276" t="str">
        <f>IF('Info patients (1)'!CD292&lt;&gt;'Info patients (2)'!CD292,"CHECK","")</f>
        <v/>
      </c>
      <c r="CE292" s="276" t="str">
        <f>IF('Info patients (1)'!CE292&lt;&gt;'Info patients (2)'!CE292,"CHECK","")</f>
        <v/>
      </c>
      <c r="CF292" s="276" t="str">
        <f>IF('Info patients (1)'!CF292&lt;&gt;'Info patients (2)'!CF292,"CHECK","")</f>
        <v/>
      </c>
      <c r="CG292" s="276" t="str">
        <f>IF('Info patients (1)'!CG292&lt;&gt;'Info patients (2)'!CG292,"CHECK","")</f>
        <v/>
      </c>
      <c r="CH292" s="276" t="str">
        <f>IF('Info patients (1)'!CH292&lt;&gt;'Info patients (2)'!CH292,"CHECK","")</f>
        <v/>
      </c>
      <c r="CI292" s="276" t="str">
        <f>IF('Info patients (1)'!CI292&lt;&gt;'Info patients (2)'!CI292,"CHECK","")</f>
        <v/>
      </c>
      <c r="CJ292" s="276" t="str">
        <f>IF('Info patients (1)'!CJ292&lt;&gt;'Info patients (2)'!CJ292,"CHECK","")</f>
        <v/>
      </c>
      <c r="CK292" s="276" t="str">
        <f>IF('Info patients (1)'!CK292&lt;&gt;'Info patients (2)'!CK292,"CHECK","")</f>
        <v/>
      </c>
      <c r="CL292" s="276" t="str">
        <f>IF('Info patients (1)'!CL292&lt;&gt;'Info patients (2)'!CL292,"CHECK","")</f>
        <v/>
      </c>
      <c r="CM292" s="276" t="str">
        <f>IF('Info patients (1)'!CM292&lt;&gt;'Info patients (2)'!CM292,"CHECK","")</f>
        <v/>
      </c>
      <c r="CN292" s="276" t="str">
        <f>IF('Info patients (1)'!CN292&lt;&gt;'Info patients (2)'!CN292,"CHECK","")</f>
        <v/>
      </c>
      <c r="CO292" s="276" t="str">
        <f>IF('Info patients (1)'!CO292&lt;&gt;'Info patients (2)'!CO292,"CHECK","")</f>
        <v/>
      </c>
      <c r="CP292" s="276" t="str">
        <f>IF('Info patients (1)'!CP292&lt;&gt;'Info patients (2)'!CP292,"CHECK","")</f>
        <v/>
      </c>
      <c r="CQ292" s="276" t="str">
        <f>IF('Info patients (1)'!CQ292&lt;&gt;'Info patients (2)'!CQ292,"CHECK","")</f>
        <v/>
      </c>
      <c r="CR292" s="276" t="str">
        <f>IF('Info patients (1)'!CR292&lt;&gt;'Info patients (2)'!CR292,"CHECK","")</f>
        <v/>
      </c>
      <c r="CS292" s="276" t="str">
        <f>IF('Info patients (1)'!CS292&lt;&gt;'Info patients (2)'!CS292,"CHECK","")</f>
        <v/>
      </c>
      <c r="CT292" s="276" t="str">
        <f>IF('Info patients (1)'!CT292&lt;&gt;'Info patients (2)'!CT292,"CHECK","")</f>
        <v/>
      </c>
      <c r="CU292" s="276" t="str">
        <f>IF('Info patients (1)'!CU292&lt;&gt;'Info patients (2)'!CU292,"CHECK","")</f>
        <v/>
      </c>
      <c r="CV292" s="276" t="str">
        <f>IF('Info patients (1)'!CV292&lt;&gt;'Info patients (2)'!CV292,"CHECK","")</f>
        <v/>
      </c>
      <c r="CW292" s="276" t="str">
        <f>IF('Info patients (1)'!CW292&lt;&gt;'Info patients (2)'!CW292,"CHECK","")</f>
        <v/>
      </c>
      <c r="CX292" s="276" t="str">
        <f>IF('Info patients (1)'!CX292&lt;&gt;'Info patients (2)'!CX292,"CHECK","")</f>
        <v/>
      </c>
      <c r="CY292" s="276" t="str">
        <f>IF('Info patients (1)'!CY292&lt;&gt;'Info patients (2)'!CY292,"CHECK","")</f>
        <v/>
      </c>
      <c r="CZ292" s="276" t="str">
        <f>IF('Info patients (1)'!CZ292&lt;&gt;'Info patients (2)'!CZ292,"CHECK","")</f>
        <v/>
      </c>
      <c r="DA292" s="276" t="str">
        <f>IF('Info patients (1)'!DA292&lt;&gt;'Info patients (2)'!DA292,"CHECK","")</f>
        <v/>
      </c>
      <c r="DB292" s="276" t="str">
        <f>IF('Info patients (1)'!DB292&lt;&gt;'Info patients (2)'!DB292,"CHECK","")</f>
        <v/>
      </c>
      <c r="DC292" s="276" t="str">
        <f>IF('Info patients (1)'!DC292&lt;&gt;'Info patients (2)'!DC292,"CHECK","")</f>
        <v/>
      </c>
      <c r="DD292" s="276" t="str">
        <f>IF('Info patients (1)'!DD292&lt;&gt;'Info patients (2)'!DD292,"CHECK","")</f>
        <v/>
      </c>
      <c r="DE292" s="276" t="str">
        <f>IF('Info patients (1)'!DE292&lt;&gt;'Info patients (2)'!DE292,"CHECK","")</f>
        <v/>
      </c>
      <c r="DF292" s="276" t="str">
        <f>IF('Info patients (1)'!DF292&lt;&gt;'Info patients (2)'!DF292,"CHECK","")</f>
        <v/>
      </c>
      <c r="DG292" s="276" t="str">
        <f>IF('Info patients (1)'!DG292&lt;&gt;'Info patients (2)'!DG292,"CHECK","")</f>
        <v/>
      </c>
      <c r="DH292" s="276" t="str">
        <f>IF('Info patients (1)'!DH292&lt;&gt;'Info patients (2)'!DH292,"CHECK","")</f>
        <v/>
      </c>
      <c r="DI292" s="276" t="str">
        <f>IF('Info patients (1)'!DI292&lt;&gt;'Info patients (2)'!DI292,"CHECK","")</f>
        <v/>
      </c>
      <c r="DJ292" s="276" t="str">
        <f>IF('Info patients (1)'!DJ292&lt;&gt;'Info patients (2)'!DJ292,"CHECK","")</f>
        <v/>
      </c>
      <c r="DK292" s="276" t="str">
        <f>IF('Info patients (1)'!DK292&lt;&gt;'Info patients (2)'!DK292,"CHECK","")</f>
        <v/>
      </c>
      <c r="DL292" s="276" t="str">
        <f>IF('Info patients (1)'!DL292&lt;&gt;'Info patients (2)'!DL292,"CHECK","")</f>
        <v/>
      </c>
      <c r="DM292" s="276" t="str">
        <f>IF('Info patients (1)'!DM292&lt;&gt;'Info patients (2)'!DM292,"CHECK","")</f>
        <v/>
      </c>
      <c r="DN292" s="276" t="str">
        <f>IF('Info patients (1)'!DN292&lt;&gt;'Info patients (2)'!DN292,"CHECK","")</f>
        <v/>
      </c>
      <c r="DO292" s="276" t="str">
        <f>IF('Info patients (1)'!DO292&lt;&gt;'Info patients (2)'!DO292,"CHECK","")</f>
        <v/>
      </c>
      <c r="DP292" s="276" t="str">
        <f>IF('Info patients (1)'!DP292&lt;&gt;'Info patients (2)'!DP292,"CHECK","")</f>
        <v/>
      </c>
      <c r="DQ292" s="276" t="str">
        <f>IF('Info patients (1)'!DQ292&lt;&gt;'Info patients (2)'!DQ292,"CHECK","")</f>
        <v/>
      </c>
    </row>
    <row r="293" spans="1:121" s="326" customFormat="1" ht="23.25" customHeight="1" x14ac:dyDescent="0.2">
      <c r="A293" s="276" t="str">
        <f>IF('Info patients (1)'!A293&lt;&gt;'Info patients (2)'!A293,"CHECK","")</f>
        <v/>
      </c>
      <c r="B293" s="276" t="str">
        <f>IF('Info patients (1)'!B293&lt;&gt;'Info patients (2)'!B293,"CHECK","")</f>
        <v/>
      </c>
      <c r="C293" s="276" t="str">
        <f>IF('Info patients (1)'!C293&lt;&gt;'Info patients (2)'!C293,"CHECK","")</f>
        <v/>
      </c>
      <c r="D293" s="276" t="str">
        <f>IF('Info patients (1)'!D293&lt;&gt;'Info patients (2)'!D293,"CHECK","")</f>
        <v/>
      </c>
      <c r="E293" s="276" t="str">
        <f>IF('Info patients (1)'!E293&lt;&gt;'Info patients (2)'!E293,"CHECK","")</f>
        <v/>
      </c>
      <c r="F293" s="276" t="str">
        <f>IF('Info patients (1)'!F293&lt;&gt;'Info patients (2)'!F293,"CHECK","")</f>
        <v/>
      </c>
      <c r="G293" s="276" t="str">
        <f>IF('Info patients (1)'!G293&lt;&gt;'Info patients (2)'!G293,"CHECK","")</f>
        <v/>
      </c>
      <c r="H293" s="276" t="str">
        <f>IF('Info patients (1)'!H293&lt;&gt;'Info patients (2)'!H293,"CHECK","")</f>
        <v/>
      </c>
      <c r="I293" s="276" t="str">
        <f>IF('Info patients (1)'!I293&lt;&gt;'Info patients (2)'!I293,"CHECK","")</f>
        <v/>
      </c>
      <c r="J293" s="276" t="str">
        <f>IF('Info patients (1)'!J293&lt;&gt;'Info patients (2)'!J293,"CHECK","")</f>
        <v/>
      </c>
      <c r="K293" s="276" t="str">
        <f>IF('Info patients (1)'!K293&lt;&gt;'Info patients (2)'!K293,"CHECK","")</f>
        <v/>
      </c>
      <c r="L293" s="276" t="str">
        <f>IF('Info patients (1)'!L293&lt;&gt;'Info patients (2)'!L293,"CHECK","")</f>
        <v/>
      </c>
      <c r="M293" s="276" t="str">
        <f>IF('Info patients (1)'!M293&lt;&gt;'Info patients (2)'!M293,"CHECK","")</f>
        <v/>
      </c>
      <c r="N293" s="276" t="str">
        <f>IF('Info patients (1)'!N293&lt;&gt;'Info patients (2)'!N293,"CHECK","")</f>
        <v/>
      </c>
      <c r="O293" s="276" t="str">
        <f>IF('Info patients (1)'!O293&lt;&gt;'Info patients (2)'!O293,"CHECK","")</f>
        <v/>
      </c>
      <c r="P293" s="276" t="str">
        <f>IF('Info patients (1)'!P293&lt;&gt;'Info patients (2)'!P293,"CHECK","")</f>
        <v/>
      </c>
      <c r="Q293" s="276" t="str">
        <f>IF('Info patients (1)'!Q293&lt;&gt;'Info patients (2)'!Q293,"CHECK","")</f>
        <v/>
      </c>
      <c r="R293" s="276" t="str">
        <f>IF('Info patients (1)'!R293&lt;&gt;'Info patients (2)'!R293,"CHECK","")</f>
        <v/>
      </c>
      <c r="S293" s="276" t="str">
        <f>IF('Info patients (1)'!S293&lt;&gt;'Info patients (2)'!S293,"CHECK","")</f>
        <v/>
      </c>
      <c r="T293" s="276" t="str">
        <f>IF('Info patients (1)'!T293&lt;&gt;'Info patients (2)'!T293,"CHECK","")</f>
        <v/>
      </c>
      <c r="U293" s="276" t="str">
        <f>IF('Info patients (1)'!U293&lt;&gt;'Info patients (2)'!U293,"CHECK","")</f>
        <v/>
      </c>
      <c r="V293" s="276" t="str">
        <f>IF('Info patients (1)'!V293&lt;&gt;'Info patients (2)'!V293,"CHECK","")</f>
        <v/>
      </c>
      <c r="W293" s="276" t="str">
        <f>IF('Info patients (1)'!W293&lt;&gt;'Info patients (2)'!W293,"CHECK","")</f>
        <v/>
      </c>
      <c r="X293" s="276" t="str">
        <f>IF('Info patients (1)'!X293&lt;&gt;'Info patients (2)'!X293,"CHECK","")</f>
        <v/>
      </c>
      <c r="Y293" s="276" t="str">
        <f>IF('Info patients (1)'!Y293&lt;&gt;'Info patients (2)'!Y293,"CHECK","")</f>
        <v/>
      </c>
      <c r="Z293" s="276" t="str">
        <f>IF('Info patients (1)'!Z293&lt;&gt;'Info patients (2)'!Z293,"CHECK","")</f>
        <v/>
      </c>
      <c r="AA293" s="276" t="str">
        <f>IF('Info patients (1)'!AA293&lt;&gt;'Info patients (2)'!AA293,"CHECK","")</f>
        <v/>
      </c>
      <c r="AB293" s="276" t="str">
        <f>IF('Info patients (1)'!AB293&lt;&gt;'Info patients (2)'!AB293,"CHECK","")</f>
        <v/>
      </c>
      <c r="AC293" s="276" t="str">
        <f>IF('Info patients (1)'!AC293&lt;&gt;'Info patients (2)'!AC293,"CHECK","")</f>
        <v/>
      </c>
      <c r="AD293" s="276" t="str">
        <f>IF('Info patients (1)'!AD293&lt;&gt;'Info patients (2)'!AD293,"CHECK","")</f>
        <v/>
      </c>
      <c r="AE293" s="276" t="str">
        <f>IF('Info patients (1)'!AE293&lt;&gt;'Info patients (2)'!AE293,"CHECK","")</f>
        <v/>
      </c>
      <c r="AF293" s="276" t="str">
        <f>IF('Info patients (1)'!AF293&lt;&gt;'Info patients (2)'!AF293,"CHECK","")</f>
        <v/>
      </c>
      <c r="AG293" s="276" t="str">
        <f>IF('Info patients (1)'!AG293&lt;&gt;'Info patients (2)'!AG293,"CHECK","")</f>
        <v/>
      </c>
      <c r="AH293" s="276" t="str">
        <f>IF('Info patients (1)'!AH293&lt;&gt;'Info patients (2)'!AH293,"CHECK","")</f>
        <v/>
      </c>
      <c r="AI293" s="276" t="str">
        <f>IF('Info patients (1)'!AI293&lt;&gt;'Info patients (2)'!AI293,"CHECK","")</f>
        <v/>
      </c>
      <c r="AJ293" s="276" t="str">
        <f>IF('Info patients (1)'!AJ293&lt;&gt;'Info patients (2)'!AJ293,"CHECK","")</f>
        <v/>
      </c>
      <c r="AK293" s="276" t="str">
        <f>IF('Info patients (1)'!AK293&lt;&gt;'Info patients (2)'!AK293,"CHECK","")</f>
        <v/>
      </c>
      <c r="AL293" s="276" t="str">
        <f>IF('Info patients (1)'!AL293&lt;&gt;'Info patients (2)'!AL293,"CHECK","")</f>
        <v/>
      </c>
      <c r="AM293" s="276" t="str">
        <f>IF('Info patients (1)'!AM293&lt;&gt;'Info patients (2)'!AM293,"CHECK","")</f>
        <v/>
      </c>
      <c r="AN293" s="276" t="str">
        <f>IF('Info patients (1)'!AN293&lt;&gt;'Info patients (2)'!AN293,"CHECK","")</f>
        <v/>
      </c>
      <c r="AO293" s="276" t="str">
        <f>IF('Info patients (1)'!AO293&lt;&gt;'Info patients (2)'!AO293,"CHECK","")</f>
        <v/>
      </c>
      <c r="AP293" s="276" t="str">
        <f>IF('Info patients (1)'!AP293&lt;&gt;'Info patients (2)'!AP293,"CHECK","")</f>
        <v/>
      </c>
      <c r="AQ293" s="276" t="str">
        <f>IF('Info patients (1)'!AQ293&lt;&gt;'Info patients (2)'!AQ293,"CHECK","")</f>
        <v/>
      </c>
      <c r="AR293" s="276" t="str">
        <f>IF('Info patients (1)'!AR293&lt;&gt;'Info patients (2)'!AR293,"CHECK","")</f>
        <v/>
      </c>
      <c r="AS293" s="276" t="str">
        <f>IF('Info patients (1)'!AS293&lt;&gt;'Info patients (2)'!AS293,"CHECK","")</f>
        <v/>
      </c>
      <c r="AT293" s="276" t="str">
        <f>IF('Info patients (1)'!AT293&lt;&gt;'Info patients (2)'!AT293,"CHECK","")</f>
        <v/>
      </c>
      <c r="AU293" s="276" t="str">
        <f>IF('Info patients (1)'!AU293&lt;&gt;'Info patients (2)'!AU293,"CHECK","")</f>
        <v/>
      </c>
      <c r="AV293" s="276" t="str">
        <f>IF('Info patients (1)'!AV293&lt;&gt;'Info patients (2)'!AV293,"CHECK","")</f>
        <v/>
      </c>
      <c r="AW293" s="276" t="str">
        <f>IF('Info patients (1)'!AW293&lt;&gt;'Info patients (2)'!AW293,"CHECK","")</f>
        <v/>
      </c>
      <c r="AX293" s="276" t="str">
        <f>IF('Info patients (1)'!AX293&lt;&gt;'Info patients (2)'!AX293,"CHECK","")</f>
        <v/>
      </c>
      <c r="AY293" s="276" t="str">
        <f>IF('Info patients (1)'!AY293&lt;&gt;'Info patients (2)'!AY293,"CHECK","")</f>
        <v/>
      </c>
      <c r="AZ293" s="276" t="str">
        <f>IF('Info patients (1)'!AZ293&lt;&gt;'Info patients (2)'!AZ293,"CHECK","")</f>
        <v/>
      </c>
      <c r="BA293" s="276" t="str">
        <f>IF('Info patients (1)'!BA293&lt;&gt;'Info patients (2)'!BA293,"CHECK","")</f>
        <v/>
      </c>
      <c r="BB293" s="276" t="str">
        <f>IF('Info patients (1)'!BB293&lt;&gt;'Info patients (2)'!BB293,"CHECK","")</f>
        <v/>
      </c>
      <c r="BC293" s="276" t="str">
        <f>IF('Info patients (1)'!BC293&lt;&gt;'Info patients (2)'!BC293,"CHECK","")</f>
        <v/>
      </c>
      <c r="BD293" s="276" t="str">
        <f>IF('Info patients (1)'!BD293&lt;&gt;'Info patients (2)'!BD293,"CHECK","")</f>
        <v/>
      </c>
      <c r="BE293" s="276" t="str">
        <f>IF('Info patients (1)'!BE293&lt;&gt;'Info patients (2)'!BE293,"CHECK","")</f>
        <v/>
      </c>
      <c r="BF293" s="276" t="str">
        <f>IF('Info patients (1)'!BF293&lt;&gt;'Info patients (2)'!BF293,"CHECK","")</f>
        <v/>
      </c>
      <c r="BG293" s="276" t="str">
        <f>IF('Info patients (1)'!BG293&lt;&gt;'Info patients (2)'!BG293,"CHECK","")</f>
        <v/>
      </c>
      <c r="BH293" s="276" t="str">
        <f>IF('Info patients (1)'!BH293&lt;&gt;'Info patients (2)'!BH293,"CHECK","")</f>
        <v/>
      </c>
      <c r="BI293" s="276" t="str">
        <f>IF('Info patients (1)'!BI293&lt;&gt;'Info patients (2)'!BI293,"CHECK","")</f>
        <v/>
      </c>
      <c r="BJ293" s="276" t="str">
        <f>IF('Info patients (1)'!BJ293&lt;&gt;'Info patients (2)'!BJ293,"CHECK","")</f>
        <v/>
      </c>
      <c r="BK293" s="276" t="str">
        <f>IF('Info patients (1)'!BK293&lt;&gt;'Info patients (2)'!BK293,"CHECK","")</f>
        <v/>
      </c>
      <c r="BL293" s="276" t="str">
        <f>IF('Info patients (1)'!BL293&lt;&gt;'Info patients (2)'!BL293,"CHECK","")</f>
        <v/>
      </c>
      <c r="BM293" s="276" t="str">
        <f>IF('Info patients (1)'!BM293&lt;&gt;'Info patients (2)'!BM293,"CHECK","")</f>
        <v/>
      </c>
      <c r="BN293" s="276" t="str">
        <f>IF('Info patients (1)'!BN293&lt;&gt;'Info patients (2)'!BN293,"CHECK","")</f>
        <v/>
      </c>
      <c r="BO293" s="276" t="str">
        <f>IF('Info patients (1)'!BO293&lt;&gt;'Info patients (2)'!BO293,"CHECK","")</f>
        <v/>
      </c>
      <c r="BP293" s="276" t="str">
        <f>IF('Info patients (1)'!BP293&lt;&gt;'Info patients (2)'!BP293,"CHECK","")</f>
        <v/>
      </c>
      <c r="BQ293" s="276" t="str">
        <f>IF('Info patients (1)'!BQ293&lt;&gt;'Info patients (2)'!BQ293,"CHECK","")</f>
        <v/>
      </c>
      <c r="BR293" s="276" t="str">
        <f>IF('Info patients (1)'!BR293&lt;&gt;'Info patients (2)'!BR293,"CHECK","")</f>
        <v/>
      </c>
      <c r="BS293" s="276" t="str">
        <f>IF('Info patients (1)'!BS293&lt;&gt;'Info patients (2)'!BS293,"CHECK","")</f>
        <v/>
      </c>
      <c r="BT293" s="276" t="str">
        <f>IF('Info patients (1)'!BT293&lt;&gt;'Info patients (2)'!BT293,"CHECK","")</f>
        <v/>
      </c>
      <c r="BU293" s="276" t="str">
        <f>IF('Info patients (1)'!BU293&lt;&gt;'Info patients (2)'!BU293,"CHECK","")</f>
        <v/>
      </c>
      <c r="BV293" s="276" t="str">
        <f>IF('Info patients (1)'!BV293&lt;&gt;'Info patients (2)'!BV293,"CHECK","")</f>
        <v/>
      </c>
      <c r="BW293" s="276" t="str">
        <f>IF('Info patients (1)'!BW293&lt;&gt;'Info patients (2)'!BW293,"CHECK","")</f>
        <v/>
      </c>
      <c r="BX293" s="276" t="str">
        <f>IF('Info patients (1)'!BX293&lt;&gt;'Info patients (2)'!BX293,"CHECK","")</f>
        <v/>
      </c>
      <c r="BY293" s="276" t="str">
        <f>IF('Info patients (1)'!BY293&lt;&gt;'Info patients (2)'!BY293,"CHECK","")</f>
        <v/>
      </c>
      <c r="BZ293" s="276" t="str">
        <f>IF('Info patients (1)'!BZ293&lt;&gt;'Info patients (2)'!BZ293,"CHECK","")</f>
        <v/>
      </c>
      <c r="CA293" s="276" t="str">
        <f>IF('Info patients (1)'!CA293&lt;&gt;'Info patients (2)'!CA293,"CHECK","")</f>
        <v/>
      </c>
      <c r="CB293" s="276" t="str">
        <f>IF('Info patients (1)'!CB293&lt;&gt;'Info patients (2)'!CB293,"CHECK","")</f>
        <v/>
      </c>
      <c r="CC293" s="276" t="str">
        <f>IF('Info patients (1)'!CC293&lt;&gt;'Info patients (2)'!CC293,"CHECK","")</f>
        <v/>
      </c>
      <c r="CD293" s="276" t="str">
        <f>IF('Info patients (1)'!CD293&lt;&gt;'Info patients (2)'!CD293,"CHECK","")</f>
        <v/>
      </c>
      <c r="CE293" s="276" t="str">
        <f>IF('Info patients (1)'!CE293&lt;&gt;'Info patients (2)'!CE293,"CHECK","")</f>
        <v/>
      </c>
      <c r="CF293" s="276" t="str">
        <f>IF('Info patients (1)'!CF293&lt;&gt;'Info patients (2)'!CF293,"CHECK","")</f>
        <v/>
      </c>
      <c r="CG293" s="276" t="str">
        <f>IF('Info patients (1)'!CG293&lt;&gt;'Info patients (2)'!CG293,"CHECK","")</f>
        <v/>
      </c>
      <c r="CH293" s="276" t="str">
        <f>IF('Info patients (1)'!CH293&lt;&gt;'Info patients (2)'!CH293,"CHECK","")</f>
        <v/>
      </c>
      <c r="CI293" s="276" t="str">
        <f>IF('Info patients (1)'!CI293&lt;&gt;'Info patients (2)'!CI293,"CHECK","")</f>
        <v/>
      </c>
      <c r="CJ293" s="276" t="str">
        <f>IF('Info patients (1)'!CJ293&lt;&gt;'Info patients (2)'!CJ293,"CHECK","")</f>
        <v/>
      </c>
      <c r="CK293" s="276" t="str">
        <f>IF('Info patients (1)'!CK293&lt;&gt;'Info patients (2)'!CK293,"CHECK","")</f>
        <v/>
      </c>
      <c r="CL293" s="276" t="str">
        <f>IF('Info patients (1)'!CL293&lt;&gt;'Info patients (2)'!CL293,"CHECK","")</f>
        <v/>
      </c>
      <c r="CM293" s="276" t="str">
        <f>IF('Info patients (1)'!CM293&lt;&gt;'Info patients (2)'!CM293,"CHECK","")</f>
        <v/>
      </c>
      <c r="CN293" s="276" t="str">
        <f>IF('Info patients (1)'!CN293&lt;&gt;'Info patients (2)'!CN293,"CHECK","")</f>
        <v/>
      </c>
      <c r="CO293" s="276" t="str">
        <f>IF('Info patients (1)'!CO293&lt;&gt;'Info patients (2)'!CO293,"CHECK","")</f>
        <v/>
      </c>
      <c r="CP293" s="276" t="str">
        <f>IF('Info patients (1)'!CP293&lt;&gt;'Info patients (2)'!CP293,"CHECK","")</f>
        <v/>
      </c>
      <c r="CQ293" s="276" t="str">
        <f>IF('Info patients (1)'!CQ293&lt;&gt;'Info patients (2)'!CQ293,"CHECK","")</f>
        <v/>
      </c>
      <c r="CR293" s="276" t="str">
        <f>IF('Info patients (1)'!CR293&lt;&gt;'Info patients (2)'!CR293,"CHECK","")</f>
        <v/>
      </c>
      <c r="CS293" s="276" t="str">
        <f>IF('Info patients (1)'!CS293&lt;&gt;'Info patients (2)'!CS293,"CHECK","")</f>
        <v/>
      </c>
      <c r="CT293" s="276" t="str">
        <f>IF('Info patients (1)'!CT293&lt;&gt;'Info patients (2)'!CT293,"CHECK","")</f>
        <v/>
      </c>
      <c r="CU293" s="276" t="str">
        <f>IF('Info patients (1)'!CU293&lt;&gt;'Info patients (2)'!CU293,"CHECK","")</f>
        <v/>
      </c>
      <c r="CV293" s="276" t="str">
        <f>IF('Info patients (1)'!CV293&lt;&gt;'Info patients (2)'!CV293,"CHECK","")</f>
        <v/>
      </c>
      <c r="CW293" s="276" t="str">
        <f>IF('Info patients (1)'!CW293&lt;&gt;'Info patients (2)'!CW293,"CHECK","")</f>
        <v/>
      </c>
      <c r="CX293" s="276" t="str">
        <f>IF('Info patients (1)'!CX293&lt;&gt;'Info patients (2)'!CX293,"CHECK","")</f>
        <v/>
      </c>
      <c r="CY293" s="276" t="str">
        <f>IF('Info patients (1)'!CY293&lt;&gt;'Info patients (2)'!CY293,"CHECK","")</f>
        <v/>
      </c>
      <c r="CZ293" s="276" t="str">
        <f>IF('Info patients (1)'!CZ293&lt;&gt;'Info patients (2)'!CZ293,"CHECK","")</f>
        <v/>
      </c>
      <c r="DA293" s="276" t="str">
        <f>IF('Info patients (1)'!DA293&lt;&gt;'Info patients (2)'!DA293,"CHECK","")</f>
        <v/>
      </c>
      <c r="DB293" s="276" t="str">
        <f>IF('Info patients (1)'!DB293&lt;&gt;'Info patients (2)'!DB293,"CHECK","")</f>
        <v/>
      </c>
      <c r="DC293" s="276" t="str">
        <f>IF('Info patients (1)'!DC293&lt;&gt;'Info patients (2)'!DC293,"CHECK","")</f>
        <v/>
      </c>
      <c r="DD293" s="276" t="str">
        <f>IF('Info patients (1)'!DD293&lt;&gt;'Info patients (2)'!DD293,"CHECK","")</f>
        <v/>
      </c>
      <c r="DE293" s="276" t="str">
        <f>IF('Info patients (1)'!DE293&lt;&gt;'Info patients (2)'!DE293,"CHECK","")</f>
        <v/>
      </c>
      <c r="DF293" s="276" t="str">
        <f>IF('Info patients (1)'!DF293&lt;&gt;'Info patients (2)'!DF293,"CHECK","")</f>
        <v/>
      </c>
      <c r="DG293" s="276" t="str">
        <f>IF('Info patients (1)'!DG293&lt;&gt;'Info patients (2)'!DG293,"CHECK","")</f>
        <v/>
      </c>
      <c r="DH293" s="276" t="str">
        <f>IF('Info patients (1)'!DH293&lt;&gt;'Info patients (2)'!DH293,"CHECK","")</f>
        <v/>
      </c>
      <c r="DI293" s="276" t="str">
        <f>IF('Info patients (1)'!DI293&lt;&gt;'Info patients (2)'!DI293,"CHECK","")</f>
        <v/>
      </c>
      <c r="DJ293" s="276" t="str">
        <f>IF('Info patients (1)'!DJ293&lt;&gt;'Info patients (2)'!DJ293,"CHECK","")</f>
        <v/>
      </c>
      <c r="DK293" s="276" t="str">
        <f>IF('Info patients (1)'!DK293&lt;&gt;'Info patients (2)'!DK293,"CHECK","")</f>
        <v/>
      </c>
      <c r="DL293" s="276" t="str">
        <f>IF('Info patients (1)'!DL293&lt;&gt;'Info patients (2)'!DL293,"CHECK","")</f>
        <v/>
      </c>
      <c r="DM293" s="276" t="str">
        <f>IF('Info patients (1)'!DM293&lt;&gt;'Info patients (2)'!DM293,"CHECK","")</f>
        <v/>
      </c>
      <c r="DN293" s="276" t="str">
        <f>IF('Info patients (1)'!DN293&lt;&gt;'Info patients (2)'!DN293,"CHECK","")</f>
        <v/>
      </c>
      <c r="DO293" s="276" t="str">
        <f>IF('Info patients (1)'!DO293&lt;&gt;'Info patients (2)'!DO293,"CHECK","")</f>
        <v/>
      </c>
      <c r="DP293" s="276" t="str">
        <f>IF('Info patients (1)'!DP293&lt;&gt;'Info patients (2)'!DP293,"CHECK","")</f>
        <v/>
      </c>
      <c r="DQ293" s="276" t="str">
        <f>IF('Info patients (1)'!DQ293&lt;&gt;'Info patients (2)'!DQ293,"CHECK","")</f>
        <v/>
      </c>
    </row>
    <row r="294" spans="1:121" s="326" customFormat="1" ht="23.25" customHeight="1" x14ac:dyDescent="0.2">
      <c r="A294" s="276" t="str">
        <f>IF('Info patients (1)'!A294&lt;&gt;'Info patients (2)'!A294,"CHECK","")</f>
        <v/>
      </c>
      <c r="B294" s="276" t="str">
        <f>IF('Info patients (1)'!B294&lt;&gt;'Info patients (2)'!B294,"CHECK","")</f>
        <v/>
      </c>
      <c r="C294" s="276" t="str">
        <f>IF('Info patients (1)'!C294&lt;&gt;'Info patients (2)'!C294,"CHECK","")</f>
        <v/>
      </c>
      <c r="D294" s="276" t="str">
        <f>IF('Info patients (1)'!D294&lt;&gt;'Info patients (2)'!D294,"CHECK","")</f>
        <v/>
      </c>
      <c r="E294" s="276" t="str">
        <f>IF('Info patients (1)'!E294&lt;&gt;'Info patients (2)'!E294,"CHECK","")</f>
        <v/>
      </c>
      <c r="F294" s="276" t="str">
        <f>IF('Info patients (1)'!F294&lt;&gt;'Info patients (2)'!F294,"CHECK","")</f>
        <v/>
      </c>
      <c r="G294" s="276" t="str">
        <f>IF('Info patients (1)'!G294&lt;&gt;'Info patients (2)'!G294,"CHECK","")</f>
        <v/>
      </c>
      <c r="H294" s="276" t="str">
        <f>IF('Info patients (1)'!H294&lt;&gt;'Info patients (2)'!H294,"CHECK","")</f>
        <v/>
      </c>
      <c r="I294" s="276" t="str">
        <f>IF('Info patients (1)'!I294&lt;&gt;'Info patients (2)'!I294,"CHECK","")</f>
        <v/>
      </c>
      <c r="J294" s="276" t="str">
        <f>IF('Info patients (1)'!J294&lt;&gt;'Info patients (2)'!J294,"CHECK","")</f>
        <v/>
      </c>
      <c r="K294" s="276" t="str">
        <f>IF('Info patients (1)'!K294&lt;&gt;'Info patients (2)'!K294,"CHECK","")</f>
        <v/>
      </c>
      <c r="L294" s="276" t="str">
        <f>IF('Info patients (1)'!L294&lt;&gt;'Info patients (2)'!L294,"CHECK","")</f>
        <v/>
      </c>
      <c r="M294" s="276" t="str">
        <f>IF('Info patients (1)'!M294&lt;&gt;'Info patients (2)'!M294,"CHECK","")</f>
        <v/>
      </c>
      <c r="N294" s="276" t="str">
        <f>IF('Info patients (1)'!N294&lt;&gt;'Info patients (2)'!N294,"CHECK","")</f>
        <v/>
      </c>
      <c r="O294" s="276" t="str">
        <f>IF('Info patients (1)'!O294&lt;&gt;'Info patients (2)'!O294,"CHECK","")</f>
        <v/>
      </c>
      <c r="P294" s="276" t="str">
        <f>IF('Info patients (1)'!P294&lt;&gt;'Info patients (2)'!P294,"CHECK","")</f>
        <v/>
      </c>
      <c r="Q294" s="276" t="str">
        <f>IF('Info patients (1)'!Q294&lt;&gt;'Info patients (2)'!Q294,"CHECK","")</f>
        <v/>
      </c>
      <c r="R294" s="276" t="str">
        <f>IF('Info patients (1)'!R294&lt;&gt;'Info patients (2)'!R294,"CHECK","")</f>
        <v/>
      </c>
      <c r="S294" s="276" t="str">
        <f>IF('Info patients (1)'!S294&lt;&gt;'Info patients (2)'!S294,"CHECK","")</f>
        <v/>
      </c>
      <c r="T294" s="276" t="str">
        <f>IF('Info patients (1)'!T294&lt;&gt;'Info patients (2)'!T294,"CHECK","")</f>
        <v/>
      </c>
      <c r="U294" s="276" t="str">
        <f>IF('Info patients (1)'!U294&lt;&gt;'Info patients (2)'!U294,"CHECK","")</f>
        <v/>
      </c>
      <c r="V294" s="276" t="str">
        <f>IF('Info patients (1)'!V294&lt;&gt;'Info patients (2)'!V294,"CHECK","")</f>
        <v/>
      </c>
      <c r="W294" s="276" t="str">
        <f>IF('Info patients (1)'!W294&lt;&gt;'Info patients (2)'!W294,"CHECK","")</f>
        <v/>
      </c>
      <c r="X294" s="276" t="str">
        <f>IF('Info patients (1)'!X294&lt;&gt;'Info patients (2)'!X294,"CHECK","")</f>
        <v/>
      </c>
      <c r="Y294" s="276" t="str">
        <f>IF('Info patients (1)'!Y294&lt;&gt;'Info patients (2)'!Y294,"CHECK","")</f>
        <v/>
      </c>
      <c r="Z294" s="276" t="str">
        <f>IF('Info patients (1)'!Z294&lt;&gt;'Info patients (2)'!Z294,"CHECK","")</f>
        <v/>
      </c>
      <c r="AA294" s="276" t="str">
        <f>IF('Info patients (1)'!AA294&lt;&gt;'Info patients (2)'!AA294,"CHECK","")</f>
        <v/>
      </c>
      <c r="AB294" s="276" t="str">
        <f>IF('Info patients (1)'!AB294&lt;&gt;'Info patients (2)'!AB294,"CHECK","")</f>
        <v/>
      </c>
      <c r="AC294" s="276" t="str">
        <f>IF('Info patients (1)'!AC294&lt;&gt;'Info patients (2)'!AC294,"CHECK","")</f>
        <v/>
      </c>
      <c r="AD294" s="276" t="str">
        <f>IF('Info patients (1)'!AD294&lt;&gt;'Info patients (2)'!AD294,"CHECK","")</f>
        <v/>
      </c>
      <c r="AE294" s="276" t="str">
        <f>IF('Info patients (1)'!AE294&lt;&gt;'Info patients (2)'!AE294,"CHECK","")</f>
        <v/>
      </c>
      <c r="AF294" s="276" t="str">
        <f>IF('Info patients (1)'!AF294&lt;&gt;'Info patients (2)'!AF294,"CHECK","")</f>
        <v/>
      </c>
      <c r="AG294" s="276" t="str">
        <f>IF('Info patients (1)'!AG294&lt;&gt;'Info patients (2)'!AG294,"CHECK","")</f>
        <v/>
      </c>
      <c r="AH294" s="276" t="str">
        <f>IF('Info patients (1)'!AH294&lt;&gt;'Info patients (2)'!AH294,"CHECK","")</f>
        <v/>
      </c>
      <c r="AI294" s="276" t="str">
        <f>IF('Info patients (1)'!AI294&lt;&gt;'Info patients (2)'!AI294,"CHECK","")</f>
        <v/>
      </c>
      <c r="AJ294" s="276" t="str">
        <f>IF('Info patients (1)'!AJ294&lt;&gt;'Info patients (2)'!AJ294,"CHECK","")</f>
        <v/>
      </c>
      <c r="AK294" s="276" t="str">
        <f>IF('Info patients (1)'!AK294&lt;&gt;'Info patients (2)'!AK294,"CHECK","")</f>
        <v/>
      </c>
      <c r="AL294" s="276" t="str">
        <f>IF('Info patients (1)'!AL294&lt;&gt;'Info patients (2)'!AL294,"CHECK","")</f>
        <v/>
      </c>
      <c r="AM294" s="276" t="str">
        <f>IF('Info patients (1)'!AM294&lt;&gt;'Info patients (2)'!AM294,"CHECK","")</f>
        <v/>
      </c>
      <c r="AN294" s="276" t="str">
        <f>IF('Info patients (1)'!AN294&lt;&gt;'Info patients (2)'!AN294,"CHECK","")</f>
        <v/>
      </c>
      <c r="AO294" s="276" t="str">
        <f>IF('Info patients (1)'!AO294&lt;&gt;'Info patients (2)'!AO294,"CHECK","")</f>
        <v/>
      </c>
      <c r="AP294" s="276" t="str">
        <f>IF('Info patients (1)'!AP294&lt;&gt;'Info patients (2)'!AP294,"CHECK","")</f>
        <v/>
      </c>
      <c r="AQ294" s="276" t="str">
        <f>IF('Info patients (1)'!AQ294&lt;&gt;'Info patients (2)'!AQ294,"CHECK","")</f>
        <v/>
      </c>
      <c r="AR294" s="276" t="str">
        <f>IF('Info patients (1)'!AR294&lt;&gt;'Info patients (2)'!AR294,"CHECK","")</f>
        <v/>
      </c>
      <c r="AS294" s="276" t="str">
        <f>IF('Info patients (1)'!AS294&lt;&gt;'Info patients (2)'!AS294,"CHECK","")</f>
        <v/>
      </c>
      <c r="AT294" s="276" t="str">
        <f>IF('Info patients (1)'!AT294&lt;&gt;'Info patients (2)'!AT294,"CHECK","")</f>
        <v/>
      </c>
      <c r="AU294" s="276" t="str">
        <f>IF('Info patients (1)'!AU294&lt;&gt;'Info patients (2)'!AU294,"CHECK","")</f>
        <v/>
      </c>
      <c r="AV294" s="276" t="str">
        <f>IF('Info patients (1)'!AV294&lt;&gt;'Info patients (2)'!AV294,"CHECK","")</f>
        <v/>
      </c>
      <c r="AW294" s="276" t="str">
        <f>IF('Info patients (1)'!AW294&lt;&gt;'Info patients (2)'!AW294,"CHECK","")</f>
        <v/>
      </c>
      <c r="AX294" s="276" t="str">
        <f>IF('Info patients (1)'!AX294&lt;&gt;'Info patients (2)'!AX294,"CHECK","")</f>
        <v/>
      </c>
      <c r="AY294" s="276" t="str">
        <f>IF('Info patients (1)'!AY294&lt;&gt;'Info patients (2)'!AY294,"CHECK","")</f>
        <v/>
      </c>
      <c r="AZ294" s="276" t="str">
        <f>IF('Info patients (1)'!AZ294&lt;&gt;'Info patients (2)'!AZ294,"CHECK","")</f>
        <v/>
      </c>
      <c r="BA294" s="276" t="str">
        <f>IF('Info patients (1)'!BA294&lt;&gt;'Info patients (2)'!BA294,"CHECK","")</f>
        <v/>
      </c>
      <c r="BB294" s="276" t="str">
        <f>IF('Info patients (1)'!BB294&lt;&gt;'Info patients (2)'!BB294,"CHECK","")</f>
        <v/>
      </c>
      <c r="BC294" s="276" t="str">
        <f>IF('Info patients (1)'!BC294&lt;&gt;'Info patients (2)'!BC294,"CHECK","")</f>
        <v/>
      </c>
      <c r="BD294" s="276" t="str">
        <f>IF('Info patients (1)'!BD294&lt;&gt;'Info patients (2)'!BD294,"CHECK","")</f>
        <v/>
      </c>
      <c r="BE294" s="276" t="str">
        <f>IF('Info patients (1)'!BE294&lt;&gt;'Info patients (2)'!BE294,"CHECK","")</f>
        <v/>
      </c>
      <c r="BF294" s="276" t="str">
        <f>IF('Info patients (1)'!BF294&lt;&gt;'Info patients (2)'!BF294,"CHECK","")</f>
        <v/>
      </c>
      <c r="BG294" s="276" t="str">
        <f>IF('Info patients (1)'!BG294&lt;&gt;'Info patients (2)'!BG294,"CHECK","")</f>
        <v/>
      </c>
      <c r="BH294" s="276" t="str">
        <f>IF('Info patients (1)'!BH294&lt;&gt;'Info patients (2)'!BH294,"CHECK","")</f>
        <v/>
      </c>
      <c r="BI294" s="276" t="str">
        <f>IF('Info patients (1)'!BI294&lt;&gt;'Info patients (2)'!BI294,"CHECK","")</f>
        <v/>
      </c>
      <c r="BJ294" s="276" t="str">
        <f>IF('Info patients (1)'!BJ294&lt;&gt;'Info patients (2)'!BJ294,"CHECK","")</f>
        <v/>
      </c>
      <c r="BK294" s="276" t="str">
        <f>IF('Info patients (1)'!BK294&lt;&gt;'Info patients (2)'!BK294,"CHECK","")</f>
        <v/>
      </c>
      <c r="BL294" s="276" t="str">
        <f>IF('Info patients (1)'!BL294&lt;&gt;'Info patients (2)'!BL294,"CHECK","")</f>
        <v/>
      </c>
      <c r="BM294" s="276" t="str">
        <f>IF('Info patients (1)'!BM294&lt;&gt;'Info patients (2)'!BM294,"CHECK","")</f>
        <v/>
      </c>
      <c r="BN294" s="276" t="str">
        <f>IF('Info patients (1)'!BN294&lt;&gt;'Info patients (2)'!BN294,"CHECK","")</f>
        <v/>
      </c>
      <c r="BO294" s="276" t="str">
        <f>IF('Info patients (1)'!BO294&lt;&gt;'Info patients (2)'!BO294,"CHECK","")</f>
        <v/>
      </c>
      <c r="BP294" s="276" t="str">
        <f>IF('Info patients (1)'!BP294&lt;&gt;'Info patients (2)'!BP294,"CHECK","")</f>
        <v/>
      </c>
      <c r="BQ294" s="276" t="str">
        <f>IF('Info patients (1)'!BQ294&lt;&gt;'Info patients (2)'!BQ294,"CHECK","")</f>
        <v/>
      </c>
      <c r="BR294" s="276" t="str">
        <f>IF('Info patients (1)'!BR294&lt;&gt;'Info patients (2)'!BR294,"CHECK","")</f>
        <v/>
      </c>
      <c r="BS294" s="276" t="str">
        <f>IF('Info patients (1)'!BS294&lt;&gt;'Info patients (2)'!BS294,"CHECK","")</f>
        <v/>
      </c>
      <c r="BT294" s="276" t="str">
        <f>IF('Info patients (1)'!BT294&lt;&gt;'Info patients (2)'!BT294,"CHECK","")</f>
        <v/>
      </c>
      <c r="BU294" s="276" t="str">
        <f>IF('Info patients (1)'!BU294&lt;&gt;'Info patients (2)'!BU294,"CHECK","")</f>
        <v/>
      </c>
      <c r="BV294" s="276" t="str">
        <f>IF('Info patients (1)'!BV294&lt;&gt;'Info patients (2)'!BV294,"CHECK","")</f>
        <v/>
      </c>
      <c r="BW294" s="276" t="str">
        <f>IF('Info patients (1)'!BW294&lt;&gt;'Info patients (2)'!BW294,"CHECK","")</f>
        <v/>
      </c>
      <c r="BX294" s="276" t="str">
        <f>IF('Info patients (1)'!BX294&lt;&gt;'Info patients (2)'!BX294,"CHECK","")</f>
        <v/>
      </c>
      <c r="BY294" s="276" t="str">
        <f>IF('Info patients (1)'!BY294&lt;&gt;'Info patients (2)'!BY294,"CHECK","")</f>
        <v/>
      </c>
      <c r="BZ294" s="276" t="str">
        <f>IF('Info patients (1)'!BZ294&lt;&gt;'Info patients (2)'!BZ294,"CHECK","")</f>
        <v/>
      </c>
      <c r="CA294" s="276" t="str">
        <f>IF('Info patients (1)'!CA294&lt;&gt;'Info patients (2)'!CA294,"CHECK","")</f>
        <v/>
      </c>
      <c r="CB294" s="276" t="str">
        <f>IF('Info patients (1)'!CB294&lt;&gt;'Info patients (2)'!CB294,"CHECK","")</f>
        <v/>
      </c>
      <c r="CC294" s="276" t="str">
        <f>IF('Info patients (1)'!CC294&lt;&gt;'Info patients (2)'!CC294,"CHECK","")</f>
        <v/>
      </c>
      <c r="CD294" s="276" t="str">
        <f>IF('Info patients (1)'!CD294&lt;&gt;'Info patients (2)'!CD294,"CHECK","")</f>
        <v/>
      </c>
      <c r="CE294" s="276" t="str">
        <f>IF('Info patients (1)'!CE294&lt;&gt;'Info patients (2)'!CE294,"CHECK","")</f>
        <v/>
      </c>
      <c r="CF294" s="276" t="str">
        <f>IF('Info patients (1)'!CF294&lt;&gt;'Info patients (2)'!CF294,"CHECK","")</f>
        <v/>
      </c>
      <c r="CG294" s="276" t="str">
        <f>IF('Info patients (1)'!CG294&lt;&gt;'Info patients (2)'!CG294,"CHECK","")</f>
        <v/>
      </c>
      <c r="CH294" s="276" t="str">
        <f>IF('Info patients (1)'!CH294&lt;&gt;'Info patients (2)'!CH294,"CHECK","")</f>
        <v/>
      </c>
      <c r="CI294" s="276" t="str">
        <f>IF('Info patients (1)'!CI294&lt;&gt;'Info patients (2)'!CI294,"CHECK","")</f>
        <v/>
      </c>
      <c r="CJ294" s="276" t="str">
        <f>IF('Info patients (1)'!CJ294&lt;&gt;'Info patients (2)'!CJ294,"CHECK","")</f>
        <v/>
      </c>
      <c r="CK294" s="276" t="str">
        <f>IF('Info patients (1)'!CK294&lt;&gt;'Info patients (2)'!CK294,"CHECK","")</f>
        <v/>
      </c>
      <c r="CL294" s="276" t="str">
        <f>IF('Info patients (1)'!CL294&lt;&gt;'Info patients (2)'!CL294,"CHECK","")</f>
        <v/>
      </c>
      <c r="CM294" s="276" t="str">
        <f>IF('Info patients (1)'!CM294&lt;&gt;'Info patients (2)'!CM294,"CHECK","")</f>
        <v/>
      </c>
      <c r="CN294" s="276" t="str">
        <f>IF('Info patients (1)'!CN294&lt;&gt;'Info patients (2)'!CN294,"CHECK","")</f>
        <v/>
      </c>
      <c r="CO294" s="276" t="str">
        <f>IF('Info patients (1)'!CO294&lt;&gt;'Info patients (2)'!CO294,"CHECK","")</f>
        <v/>
      </c>
      <c r="CP294" s="276" t="str">
        <f>IF('Info patients (1)'!CP294&lt;&gt;'Info patients (2)'!CP294,"CHECK","")</f>
        <v/>
      </c>
      <c r="CQ294" s="276" t="str">
        <f>IF('Info patients (1)'!CQ294&lt;&gt;'Info patients (2)'!CQ294,"CHECK","")</f>
        <v/>
      </c>
      <c r="CR294" s="276" t="str">
        <f>IF('Info patients (1)'!CR294&lt;&gt;'Info patients (2)'!CR294,"CHECK","")</f>
        <v/>
      </c>
      <c r="CS294" s="276" t="str">
        <f>IF('Info patients (1)'!CS294&lt;&gt;'Info patients (2)'!CS294,"CHECK","")</f>
        <v/>
      </c>
      <c r="CT294" s="276" t="str">
        <f>IF('Info patients (1)'!CT294&lt;&gt;'Info patients (2)'!CT294,"CHECK","")</f>
        <v/>
      </c>
      <c r="CU294" s="276" t="str">
        <f>IF('Info patients (1)'!CU294&lt;&gt;'Info patients (2)'!CU294,"CHECK","")</f>
        <v/>
      </c>
      <c r="CV294" s="276" t="str">
        <f>IF('Info patients (1)'!CV294&lt;&gt;'Info patients (2)'!CV294,"CHECK","")</f>
        <v/>
      </c>
      <c r="CW294" s="276" t="str">
        <f>IF('Info patients (1)'!CW294&lt;&gt;'Info patients (2)'!CW294,"CHECK","")</f>
        <v/>
      </c>
      <c r="CX294" s="276" t="str">
        <f>IF('Info patients (1)'!CX294&lt;&gt;'Info patients (2)'!CX294,"CHECK","")</f>
        <v/>
      </c>
      <c r="CY294" s="276" t="str">
        <f>IF('Info patients (1)'!CY294&lt;&gt;'Info patients (2)'!CY294,"CHECK","")</f>
        <v/>
      </c>
      <c r="CZ294" s="276" t="str">
        <f>IF('Info patients (1)'!CZ294&lt;&gt;'Info patients (2)'!CZ294,"CHECK","")</f>
        <v/>
      </c>
      <c r="DA294" s="276" t="str">
        <f>IF('Info patients (1)'!DA294&lt;&gt;'Info patients (2)'!DA294,"CHECK","")</f>
        <v/>
      </c>
      <c r="DB294" s="276" t="str">
        <f>IF('Info patients (1)'!DB294&lt;&gt;'Info patients (2)'!DB294,"CHECK","")</f>
        <v/>
      </c>
      <c r="DC294" s="276" t="str">
        <f>IF('Info patients (1)'!DC294&lt;&gt;'Info patients (2)'!DC294,"CHECK","")</f>
        <v/>
      </c>
      <c r="DD294" s="276" t="str">
        <f>IF('Info patients (1)'!DD294&lt;&gt;'Info patients (2)'!DD294,"CHECK","")</f>
        <v/>
      </c>
      <c r="DE294" s="276" t="str">
        <f>IF('Info patients (1)'!DE294&lt;&gt;'Info patients (2)'!DE294,"CHECK","")</f>
        <v/>
      </c>
      <c r="DF294" s="276" t="str">
        <f>IF('Info patients (1)'!DF294&lt;&gt;'Info patients (2)'!DF294,"CHECK","")</f>
        <v/>
      </c>
      <c r="DG294" s="276" t="str">
        <f>IF('Info patients (1)'!DG294&lt;&gt;'Info patients (2)'!DG294,"CHECK","")</f>
        <v/>
      </c>
      <c r="DH294" s="276" t="str">
        <f>IF('Info patients (1)'!DH294&lt;&gt;'Info patients (2)'!DH294,"CHECK","")</f>
        <v/>
      </c>
      <c r="DI294" s="276" t="str">
        <f>IF('Info patients (1)'!DI294&lt;&gt;'Info patients (2)'!DI294,"CHECK","")</f>
        <v/>
      </c>
      <c r="DJ294" s="276" t="str">
        <f>IF('Info patients (1)'!DJ294&lt;&gt;'Info patients (2)'!DJ294,"CHECK","")</f>
        <v/>
      </c>
      <c r="DK294" s="276" t="str">
        <f>IF('Info patients (1)'!DK294&lt;&gt;'Info patients (2)'!DK294,"CHECK","")</f>
        <v/>
      </c>
      <c r="DL294" s="276" t="str">
        <f>IF('Info patients (1)'!DL294&lt;&gt;'Info patients (2)'!DL294,"CHECK","")</f>
        <v/>
      </c>
      <c r="DM294" s="276" t="str">
        <f>IF('Info patients (1)'!DM294&lt;&gt;'Info patients (2)'!DM294,"CHECK","")</f>
        <v/>
      </c>
      <c r="DN294" s="276" t="str">
        <f>IF('Info patients (1)'!DN294&lt;&gt;'Info patients (2)'!DN294,"CHECK","")</f>
        <v/>
      </c>
      <c r="DO294" s="276" t="str">
        <f>IF('Info patients (1)'!DO294&lt;&gt;'Info patients (2)'!DO294,"CHECK","")</f>
        <v/>
      </c>
      <c r="DP294" s="276" t="str">
        <f>IF('Info patients (1)'!DP294&lt;&gt;'Info patients (2)'!DP294,"CHECK","")</f>
        <v/>
      </c>
      <c r="DQ294" s="276" t="str">
        <f>IF('Info patients (1)'!DQ294&lt;&gt;'Info patients (2)'!DQ294,"CHECK","")</f>
        <v/>
      </c>
    </row>
    <row r="295" spans="1:121" s="326" customFormat="1" ht="23.25" customHeight="1" x14ac:dyDescent="0.2">
      <c r="A295" s="276" t="str">
        <f>IF('Info patients (1)'!A295&lt;&gt;'Info patients (2)'!A295,"CHECK","")</f>
        <v/>
      </c>
      <c r="B295" s="276" t="str">
        <f>IF('Info patients (1)'!B295&lt;&gt;'Info patients (2)'!B295,"CHECK","")</f>
        <v/>
      </c>
      <c r="C295" s="276" t="str">
        <f>IF('Info patients (1)'!C295&lt;&gt;'Info patients (2)'!C295,"CHECK","")</f>
        <v/>
      </c>
      <c r="D295" s="276" t="str">
        <f>IF('Info patients (1)'!D295&lt;&gt;'Info patients (2)'!D295,"CHECK","")</f>
        <v/>
      </c>
      <c r="E295" s="276" t="str">
        <f>IF('Info patients (1)'!E295&lt;&gt;'Info patients (2)'!E295,"CHECK","")</f>
        <v/>
      </c>
      <c r="F295" s="276" t="str">
        <f>IF('Info patients (1)'!F295&lt;&gt;'Info patients (2)'!F295,"CHECK","")</f>
        <v/>
      </c>
      <c r="G295" s="276" t="str">
        <f>IF('Info patients (1)'!G295&lt;&gt;'Info patients (2)'!G295,"CHECK","")</f>
        <v/>
      </c>
      <c r="H295" s="276" t="str">
        <f>IF('Info patients (1)'!H295&lt;&gt;'Info patients (2)'!H295,"CHECK","")</f>
        <v/>
      </c>
      <c r="I295" s="276" t="str">
        <f>IF('Info patients (1)'!I295&lt;&gt;'Info patients (2)'!I295,"CHECK","")</f>
        <v/>
      </c>
      <c r="J295" s="276" t="str">
        <f>IF('Info patients (1)'!J295&lt;&gt;'Info patients (2)'!J295,"CHECK","")</f>
        <v/>
      </c>
      <c r="K295" s="276" t="str">
        <f>IF('Info patients (1)'!K295&lt;&gt;'Info patients (2)'!K295,"CHECK","")</f>
        <v/>
      </c>
      <c r="L295" s="276" t="str">
        <f>IF('Info patients (1)'!L295&lt;&gt;'Info patients (2)'!L295,"CHECK","")</f>
        <v/>
      </c>
      <c r="M295" s="276" t="str">
        <f>IF('Info patients (1)'!M295&lt;&gt;'Info patients (2)'!M295,"CHECK","")</f>
        <v/>
      </c>
      <c r="N295" s="276" t="str">
        <f>IF('Info patients (1)'!N295&lt;&gt;'Info patients (2)'!N295,"CHECK","")</f>
        <v/>
      </c>
      <c r="O295" s="276" t="str">
        <f>IF('Info patients (1)'!O295&lt;&gt;'Info patients (2)'!O295,"CHECK","")</f>
        <v/>
      </c>
      <c r="P295" s="276" t="str">
        <f>IF('Info patients (1)'!P295&lt;&gt;'Info patients (2)'!P295,"CHECK","")</f>
        <v/>
      </c>
      <c r="Q295" s="276" t="str">
        <f>IF('Info patients (1)'!Q295&lt;&gt;'Info patients (2)'!Q295,"CHECK","")</f>
        <v/>
      </c>
      <c r="R295" s="276" t="str">
        <f>IF('Info patients (1)'!R295&lt;&gt;'Info patients (2)'!R295,"CHECK","")</f>
        <v/>
      </c>
      <c r="S295" s="276" t="str">
        <f>IF('Info patients (1)'!S295&lt;&gt;'Info patients (2)'!S295,"CHECK","")</f>
        <v/>
      </c>
      <c r="T295" s="276" t="str">
        <f>IF('Info patients (1)'!T295&lt;&gt;'Info patients (2)'!T295,"CHECK","")</f>
        <v/>
      </c>
      <c r="U295" s="276" t="str">
        <f>IF('Info patients (1)'!U295&lt;&gt;'Info patients (2)'!U295,"CHECK","")</f>
        <v/>
      </c>
      <c r="V295" s="276" t="str">
        <f>IF('Info patients (1)'!V295&lt;&gt;'Info patients (2)'!V295,"CHECK","")</f>
        <v/>
      </c>
      <c r="W295" s="276" t="str">
        <f>IF('Info patients (1)'!W295&lt;&gt;'Info patients (2)'!W295,"CHECK","")</f>
        <v/>
      </c>
      <c r="X295" s="276" t="str">
        <f>IF('Info patients (1)'!X295&lt;&gt;'Info patients (2)'!X295,"CHECK","")</f>
        <v/>
      </c>
      <c r="Y295" s="276" t="str">
        <f>IF('Info patients (1)'!Y295&lt;&gt;'Info patients (2)'!Y295,"CHECK","")</f>
        <v/>
      </c>
      <c r="Z295" s="276" t="str">
        <f>IF('Info patients (1)'!Z295&lt;&gt;'Info patients (2)'!Z295,"CHECK","")</f>
        <v/>
      </c>
      <c r="AA295" s="276" t="str">
        <f>IF('Info patients (1)'!AA295&lt;&gt;'Info patients (2)'!AA295,"CHECK","")</f>
        <v/>
      </c>
      <c r="AB295" s="276" t="str">
        <f>IF('Info patients (1)'!AB295&lt;&gt;'Info patients (2)'!AB295,"CHECK","")</f>
        <v/>
      </c>
      <c r="AC295" s="276" t="str">
        <f>IF('Info patients (1)'!AC295&lt;&gt;'Info patients (2)'!AC295,"CHECK","")</f>
        <v/>
      </c>
      <c r="AD295" s="276" t="str">
        <f>IF('Info patients (1)'!AD295&lt;&gt;'Info patients (2)'!AD295,"CHECK","")</f>
        <v/>
      </c>
      <c r="AE295" s="276" t="str">
        <f>IF('Info patients (1)'!AE295&lt;&gt;'Info patients (2)'!AE295,"CHECK","")</f>
        <v/>
      </c>
      <c r="AF295" s="276" t="str">
        <f>IF('Info patients (1)'!AF295&lt;&gt;'Info patients (2)'!AF295,"CHECK","")</f>
        <v/>
      </c>
      <c r="AG295" s="276" t="str">
        <f>IF('Info patients (1)'!AG295&lt;&gt;'Info patients (2)'!AG295,"CHECK","")</f>
        <v/>
      </c>
      <c r="AH295" s="276" t="str">
        <f>IF('Info patients (1)'!AH295&lt;&gt;'Info patients (2)'!AH295,"CHECK","")</f>
        <v/>
      </c>
      <c r="AI295" s="276" t="str">
        <f>IF('Info patients (1)'!AI295&lt;&gt;'Info patients (2)'!AI295,"CHECK","")</f>
        <v/>
      </c>
      <c r="AJ295" s="276" t="str">
        <f>IF('Info patients (1)'!AJ295&lt;&gt;'Info patients (2)'!AJ295,"CHECK","")</f>
        <v/>
      </c>
      <c r="AK295" s="276" t="str">
        <f>IF('Info patients (1)'!AK295&lt;&gt;'Info patients (2)'!AK295,"CHECK","")</f>
        <v/>
      </c>
      <c r="AL295" s="276" t="str">
        <f>IF('Info patients (1)'!AL295&lt;&gt;'Info patients (2)'!AL295,"CHECK","")</f>
        <v/>
      </c>
      <c r="AM295" s="276" t="str">
        <f>IF('Info patients (1)'!AM295&lt;&gt;'Info patients (2)'!AM295,"CHECK","")</f>
        <v/>
      </c>
      <c r="AN295" s="276" t="str">
        <f>IF('Info patients (1)'!AN295&lt;&gt;'Info patients (2)'!AN295,"CHECK","")</f>
        <v/>
      </c>
      <c r="AO295" s="276" t="str">
        <f>IF('Info patients (1)'!AO295&lt;&gt;'Info patients (2)'!AO295,"CHECK","")</f>
        <v/>
      </c>
      <c r="AP295" s="276" t="str">
        <f>IF('Info patients (1)'!AP295&lt;&gt;'Info patients (2)'!AP295,"CHECK","")</f>
        <v/>
      </c>
      <c r="AQ295" s="276" t="str">
        <f>IF('Info patients (1)'!AQ295&lt;&gt;'Info patients (2)'!AQ295,"CHECK","")</f>
        <v/>
      </c>
      <c r="AR295" s="276" t="str">
        <f>IF('Info patients (1)'!AR295&lt;&gt;'Info patients (2)'!AR295,"CHECK","")</f>
        <v/>
      </c>
      <c r="AS295" s="276" t="str">
        <f>IF('Info patients (1)'!AS295&lt;&gt;'Info patients (2)'!AS295,"CHECK","")</f>
        <v/>
      </c>
      <c r="AT295" s="276" t="str">
        <f>IF('Info patients (1)'!AT295&lt;&gt;'Info patients (2)'!AT295,"CHECK","")</f>
        <v/>
      </c>
      <c r="AU295" s="276" t="str">
        <f>IF('Info patients (1)'!AU295&lt;&gt;'Info patients (2)'!AU295,"CHECK","")</f>
        <v/>
      </c>
      <c r="AV295" s="276" t="str">
        <f>IF('Info patients (1)'!AV295&lt;&gt;'Info patients (2)'!AV295,"CHECK","")</f>
        <v/>
      </c>
      <c r="AW295" s="276" t="str">
        <f>IF('Info patients (1)'!AW295&lt;&gt;'Info patients (2)'!AW295,"CHECK","")</f>
        <v/>
      </c>
      <c r="AX295" s="276" t="str">
        <f>IF('Info patients (1)'!AX295&lt;&gt;'Info patients (2)'!AX295,"CHECK","")</f>
        <v/>
      </c>
      <c r="AY295" s="276" t="str">
        <f>IF('Info patients (1)'!AY295&lt;&gt;'Info patients (2)'!AY295,"CHECK","")</f>
        <v/>
      </c>
      <c r="AZ295" s="276" t="str">
        <f>IF('Info patients (1)'!AZ295&lt;&gt;'Info patients (2)'!AZ295,"CHECK","")</f>
        <v/>
      </c>
      <c r="BA295" s="276" t="str">
        <f>IF('Info patients (1)'!BA295&lt;&gt;'Info patients (2)'!BA295,"CHECK","")</f>
        <v/>
      </c>
      <c r="BB295" s="276" t="str">
        <f>IF('Info patients (1)'!BB295&lt;&gt;'Info patients (2)'!BB295,"CHECK","")</f>
        <v/>
      </c>
      <c r="BC295" s="276" t="str">
        <f>IF('Info patients (1)'!BC295&lt;&gt;'Info patients (2)'!BC295,"CHECK","")</f>
        <v/>
      </c>
      <c r="BD295" s="276" t="str">
        <f>IF('Info patients (1)'!BD295&lt;&gt;'Info patients (2)'!BD295,"CHECK","")</f>
        <v/>
      </c>
      <c r="BE295" s="276" t="str">
        <f>IF('Info patients (1)'!BE295&lt;&gt;'Info patients (2)'!BE295,"CHECK","")</f>
        <v/>
      </c>
      <c r="BF295" s="276" t="str">
        <f>IF('Info patients (1)'!BF295&lt;&gt;'Info patients (2)'!BF295,"CHECK","")</f>
        <v/>
      </c>
      <c r="BG295" s="276" t="str">
        <f>IF('Info patients (1)'!BG295&lt;&gt;'Info patients (2)'!BG295,"CHECK","")</f>
        <v/>
      </c>
      <c r="BH295" s="276" t="str">
        <f>IF('Info patients (1)'!BH295&lt;&gt;'Info patients (2)'!BH295,"CHECK","")</f>
        <v/>
      </c>
      <c r="BI295" s="276" t="str">
        <f>IF('Info patients (1)'!BI295&lt;&gt;'Info patients (2)'!BI295,"CHECK","")</f>
        <v/>
      </c>
      <c r="BJ295" s="276" t="str">
        <f>IF('Info patients (1)'!BJ295&lt;&gt;'Info patients (2)'!BJ295,"CHECK","")</f>
        <v/>
      </c>
      <c r="BK295" s="276" t="str">
        <f>IF('Info patients (1)'!BK295&lt;&gt;'Info patients (2)'!BK295,"CHECK","")</f>
        <v/>
      </c>
      <c r="BL295" s="276" t="str">
        <f>IF('Info patients (1)'!BL295&lt;&gt;'Info patients (2)'!BL295,"CHECK","")</f>
        <v/>
      </c>
      <c r="BM295" s="276" t="str">
        <f>IF('Info patients (1)'!BM295&lt;&gt;'Info patients (2)'!BM295,"CHECK","")</f>
        <v/>
      </c>
      <c r="BN295" s="276" t="str">
        <f>IF('Info patients (1)'!BN295&lt;&gt;'Info patients (2)'!BN295,"CHECK","")</f>
        <v/>
      </c>
      <c r="BO295" s="276" t="str">
        <f>IF('Info patients (1)'!BO295&lt;&gt;'Info patients (2)'!BO295,"CHECK","")</f>
        <v/>
      </c>
      <c r="BP295" s="276" t="str">
        <f>IF('Info patients (1)'!BP295&lt;&gt;'Info patients (2)'!BP295,"CHECK","")</f>
        <v/>
      </c>
      <c r="BQ295" s="276" t="str">
        <f>IF('Info patients (1)'!BQ295&lt;&gt;'Info patients (2)'!BQ295,"CHECK","")</f>
        <v/>
      </c>
      <c r="BR295" s="276" t="str">
        <f>IF('Info patients (1)'!BR295&lt;&gt;'Info patients (2)'!BR295,"CHECK","")</f>
        <v/>
      </c>
      <c r="BS295" s="276" t="str">
        <f>IF('Info patients (1)'!BS295&lt;&gt;'Info patients (2)'!BS295,"CHECK","")</f>
        <v/>
      </c>
      <c r="BT295" s="276" t="str">
        <f>IF('Info patients (1)'!BT295&lt;&gt;'Info patients (2)'!BT295,"CHECK","")</f>
        <v/>
      </c>
      <c r="BU295" s="276" t="str">
        <f>IF('Info patients (1)'!BU295&lt;&gt;'Info patients (2)'!BU295,"CHECK","")</f>
        <v/>
      </c>
      <c r="BV295" s="276" t="str">
        <f>IF('Info patients (1)'!BV295&lt;&gt;'Info patients (2)'!BV295,"CHECK","")</f>
        <v/>
      </c>
      <c r="BW295" s="276" t="str">
        <f>IF('Info patients (1)'!BW295&lt;&gt;'Info patients (2)'!BW295,"CHECK","")</f>
        <v/>
      </c>
      <c r="BX295" s="276" t="str">
        <f>IF('Info patients (1)'!BX295&lt;&gt;'Info patients (2)'!BX295,"CHECK","")</f>
        <v/>
      </c>
      <c r="BY295" s="276" t="str">
        <f>IF('Info patients (1)'!BY295&lt;&gt;'Info patients (2)'!BY295,"CHECK","")</f>
        <v/>
      </c>
      <c r="BZ295" s="276" t="str">
        <f>IF('Info patients (1)'!BZ295&lt;&gt;'Info patients (2)'!BZ295,"CHECK","")</f>
        <v/>
      </c>
      <c r="CA295" s="276" t="str">
        <f>IF('Info patients (1)'!CA295&lt;&gt;'Info patients (2)'!CA295,"CHECK","")</f>
        <v/>
      </c>
      <c r="CB295" s="276" t="str">
        <f>IF('Info patients (1)'!CB295&lt;&gt;'Info patients (2)'!CB295,"CHECK","")</f>
        <v/>
      </c>
      <c r="CC295" s="276" t="str">
        <f>IF('Info patients (1)'!CC295&lt;&gt;'Info patients (2)'!CC295,"CHECK","")</f>
        <v/>
      </c>
      <c r="CD295" s="276" t="str">
        <f>IF('Info patients (1)'!CD295&lt;&gt;'Info patients (2)'!CD295,"CHECK","")</f>
        <v/>
      </c>
      <c r="CE295" s="276" t="str">
        <f>IF('Info patients (1)'!CE295&lt;&gt;'Info patients (2)'!CE295,"CHECK","")</f>
        <v/>
      </c>
      <c r="CF295" s="276" t="str">
        <f>IF('Info patients (1)'!CF295&lt;&gt;'Info patients (2)'!CF295,"CHECK","")</f>
        <v/>
      </c>
      <c r="CG295" s="276" t="str">
        <f>IF('Info patients (1)'!CG295&lt;&gt;'Info patients (2)'!CG295,"CHECK","")</f>
        <v/>
      </c>
      <c r="CH295" s="276" t="str">
        <f>IF('Info patients (1)'!CH295&lt;&gt;'Info patients (2)'!CH295,"CHECK","")</f>
        <v/>
      </c>
      <c r="CI295" s="276" t="str">
        <f>IF('Info patients (1)'!CI295&lt;&gt;'Info patients (2)'!CI295,"CHECK","")</f>
        <v/>
      </c>
      <c r="CJ295" s="276" t="str">
        <f>IF('Info patients (1)'!CJ295&lt;&gt;'Info patients (2)'!CJ295,"CHECK","")</f>
        <v/>
      </c>
      <c r="CK295" s="276" t="str">
        <f>IF('Info patients (1)'!CK295&lt;&gt;'Info patients (2)'!CK295,"CHECK","")</f>
        <v/>
      </c>
      <c r="CL295" s="276" t="str">
        <f>IF('Info patients (1)'!CL295&lt;&gt;'Info patients (2)'!CL295,"CHECK","")</f>
        <v/>
      </c>
      <c r="CM295" s="276" t="str">
        <f>IF('Info patients (1)'!CM295&lt;&gt;'Info patients (2)'!CM295,"CHECK","")</f>
        <v/>
      </c>
      <c r="CN295" s="276" t="str">
        <f>IF('Info patients (1)'!CN295&lt;&gt;'Info patients (2)'!CN295,"CHECK","")</f>
        <v/>
      </c>
      <c r="CO295" s="276" t="str">
        <f>IF('Info patients (1)'!CO295&lt;&gt;'Info patients (2)'!CO295,"CHECK","")</f>
        <v/>
      </c>
      <c r="CP295" s="276" t="str">
        <f>IF('Info patients (1)'!CP295&lt;&gt;'Info patients (2)'!CP295,"CHECK","")</f>
        <v/>
      </c>
      <c r="CQ295" s="276" t="str">
        <f>IF('Info patients (1)'!CQ295&lt;&gt;'Info patients (2)'!CQ295,"CHECK","")</f>
        <v/>
      </c>
      <c r="CR295" s="276" t="str">
        <f>IF('Info patients (1)'!CR295&lt;&gt;'Info patients (2)'!CR295,"CHECK","")</f>
        <v/>
      </c>
      <c r="CS295" s="276" t="str">
        <f>IF('Info patients (1)'!CS295&lt;&gt;'Info patients (2)'!CS295,"CHECK","")</f>
        <v/>
      </c>
      <c r="CT295" s="276" t="str">
        <f>IF('Info patients (1)'!CT295&lt;&gt;'Info patients (2)'!CT295,"CHECK","")</f>
        <v/>
      </c>
      <c r="CU295" s="276" t="str">
        <f>IF('Info patients (1)'!CU295&lt;&gt;'Info patients (2)'!CU295,"CHECK","")</f>
        <v/>
      </c>
      <c r="CV295" s="276" t="str">
        <f>IF('Info patients (1)'!CV295&lt;&gt;'Info patients (2)'!CV295,"CHECK","")</f>
        <v/>
      </c>
      <c r="CW295" s="276" t="str">
        <f>IF('Info patients (1)'!CW295&lt;&gt;'Info patients (2)'!CW295,"CHECK","")</f>
        <v/>
      </c>
      <c r="CX295" s="276" t="str">
        <f>IF('Info patients (1)'!CX295&lt;&gt;'Info patients (2)'!CX295,"CHECK","")</f>
        <v/>
      </c>
      <c r="CY295" s="276" t="str">
        <f>IF('Info patients (1)'!CY295&lt;&gt;'Info patients (2)'!CY295,"CHECK","")</f>
        <v/>
      </c>
      <c r="CZ295" s="276" t="str">
        <f>IF('Info patients (1)'!CZ295&lt;&gt;'Info patients (2)'!CZ295,"CHECK","")</f>
        <v/>
      </c>
      <c r="DA295" s="276" t="str">
        <f>IF('Info patients (1)'!DA295&lt;&gt;'Info patients (2)'!DA295,"CHECK","")</f>
        <v/>
      </c>
      <c r="DB295" s="276" t="str">
        <f>IF('Info patients (1)'!DB295&lt;&gt;'Info patients (2)'!DB295,"CHECK","")</f>
        <v/>
      </c>
      <c r="DC295" s="276" t="str">
        <f>IF('Info patients (1)'!DC295&lt;&gt;'Info patients (2)'!DC295,"CHECK","")</f>
        <v/>
      </c>
      <c r="DD295" s="276" t="str">
        <f>IF('Info patients (1)'!DD295&lt;&gt;'Info patients (2)'!DD295,"CHECK","")</f>
        <v/>
      </c>
      <c r="DE295" s="276" t="str">
        <f>IF('Info patients (1)'!DE295&lt;&gt;'Info patients (2)'!DE295,"CHECK","")</f>
        <v/>
      </c>
      <c r="DF295" s="276" t="str">
        <f>IF('Info patients (1)'!DF295&lt;&gt;'Info patients (2)'!DF295,"CHECK","")</f>
        <v/>
      </c>
      <c r="DG295" s="276" t="str">
        <f>IF('Info patients (1)'!DG295&lt;&gt;'Info patients (2)'!DG295,"CHECK","")</f>
        <v/>
      </c>
      <c r="DH295" s="276" t="str">
        <f>IF('Info patients (1)'!DH295&lt;&gt;'Info patients (2)'!DH295,"CHECK","")</f>
        <v/>
      </c>
      <c r="DI295" s="276" t="str">
        <f>IF('Info patients (1)'!DI295&lt;&gt;'Info patients (2)'!DI295,"CHECK","")</f>
        <v/>
      </c>
      <c r="DJ295" s="276" t="str">
        <f>IF('Info patients (1)'!DJ295&lt;&gt;'Info patients (2)'!DJ295,"CHECK","")</f>
        <v/>
      </c>
      <c r="DK295" s="276" t="str">
        <f>IF('Info patients (1)'!DK295&lt;&gt;'Info patients (2)'!DK295,"CHECK","")</f>
        <v/>
      </c>
      <c r="DL295" s="276" t="str">
        <f>IF('Info patients (1)'!DL295&lt;&gt;'Info patients (2)'!DL295,"CHECK","")</f>
        <v/>
      </c>
      <c r="DM295" s="276" t="str">
        <f>IF('Info patients (1)'!DM295&lt;&gt;'Info patients (2)'!DM295,"CHECK","")</f>
        <v/>
      </c>
      <c r="DN295" s="276" t="str">
        <f>IF('Info patients (1)'!DN295&lt;&gt;'Info patients (2)'!DN295,"CHECK","")</f>
        <v/>
      </c>
      <c r="DO295" s="276" t="str">
        <f>IF('Info patients (1)'!DO295&lt;&gt;'Info patients (2)'!DO295,"CHECK","")</f>
        <v/>
      </c>
      <c r="DP295" s="276" t="str">
        <f>IF('Info patients (1)'!DP295&lt;&gt;'Info patients (2)'!DP295,"CHECK","")</f>
        <v/>
      </c>
      <c r="DQ295" s="276" t="str">
        <f>IF('Info patients (1)'!DQ295&lt;&gt;'Info patients (2)'!DQ295,"CHECK","")</f>
        <v/>
      </c>
    </row>
    <row r="296" spans="1:121" s="326" customFormat="1" ht="23.25" customHeight="1" x14ac:dyDescent="0.2">
      <c r="A296" s="276" t="str">
        <f>IF('Info patients (1)'!A296&lt;&gt;'Info patients (2)'!A296,"CHECK","")</f>
        <v/>
      </c>
      <c r="B296" s="276" t="str">
        <f>IF('Info patients (1)'!B296&lt;&gt;'Info patients (2)'!B296,"CHECK","")</f>
        <v/>
      </c>
      <c r="C296" s="276" t="str">
        <f>IF('Info patients (1)'!C296&lt;&gt;'Info patients (2)'!C296,"CHECK","")</f>
        <v/>
      </c>
      <c r="D296" s="276" t="str">
        <f>IF('Info patients (1)'!D296&lt;&gt;'Info patients (2)'!D296,"CHECK","")</f>
        <v/>
      </c>
      <c r="E296" s="276" t="str">
        <f>IF('Info patients (1)'!E296&lt;&gt;'Info patients (2)'!E296,"CHECK","")</f>
        <v/>
      </c>
      <c r="F296" s="276" t="str">
        <f>IF('Info patients (1)'!F296&lt;&gt;'Info patients (2)'!F296,"CHECK","")</f>
        <v/>
      </c>
      <c r="G296" s="276" t="str">
        <f>IF('Info patients (1)'!G296&lt;&gt;'Info patients (2)'!G296,"CHECK","")</f>
        <v/>
      </c>
      <c r="H296" s="276" t="str">
        <f>IF('Info patients (1)'!H296&lt;&gt;'Info patients (2)'!H296,"CHECK","")</f>
        <v/>
      </c>
      <c r="I296" s="276" t="str">
        <f>IF('Info patients (1)'!I296&lt;&gt;'Info patients (2)'!I296,"CHECK","")</f>
        <v/>
      </c>
      <c r="J296" s="276" t="str">
        <f>IF('Info patients (1)'!J296&lt;&gt;'Info patients (2)'!J296,"CHECK","")</f>
        <v/>
      </c>
      <c r="K296" s="276" t="str">
        <f>IF('Info patients (1)'!K296&lt;&gt;'Info patients (2)'!K296,"CHECK","")</f>
        <v/>
      </c>
      <c r="L296" s="276" t="str">
        <f>IF('Info patients (1)'!L296&lt;&gt;'Info patients (2)'!L296,"CHECK","")</f>
        <v/>
      </c>
      <c r="M296" s="276" t="str">
        <f>IF('Info patients (1)'!M296&lt;&gt;'Info patients (2)'!M296,"CHECK","")</f>
        <v/>
      </c>
      <c r="N296" s="276" t="str">
        <f>IF('Info patients (1)'!N296&lt;&gt;'Info patients (2)'!N296,"CHECK","")</f>
        <v/>
      </c>
      <c r="O296" s="276" t="str">
        <f>IF('Info patients (1)'!O296&lt;&gt;'Info patients (2)'!O296,"CHECK","")</f>
        <v/>
      </c>
      <c r="P296" s="276" t="str">
        <f>IF('Info patients (1)'!P296&lt;&gt;'Info patients (2)'!P296,"CHECK","")</f>
        <v/>
      </c>
      <c r="Q296" s="276" t="str">
        <f>IF('Info patients (1)'!Q296&lt;&gt;'Info patients (2)'!Q296,"CHECK","")</f>
        <v/>
      </c>
      <c r="R296" s="276" t="str">
        <f>IF('Info patients (1)'!R296&lt;&gt;'Info patients (2)'!R296,"CHECK","")</f>
        <v/>
      </c>
      <c r="S296" s="276" t="str">
        <f>IF('Info patients (1)'!S296&lt;&gt;'Info patients (2)'!S296,"CHECK","")</f>
        <v/>
      </c>
      <c r="T296" s="276" t="str">
        <f>IF('Info patients (1)'!T296&lt;&gt;'Info patients (2)'!T296,"CHECK","")</f>
        <v/>
      </c>
      <c r="U296" s="276" t="str">
        <f>IF('Info patients (1)'!U296&lt;&gt;'Info patients (2)'!U296,"CHECK","")</f>
        <v/>
      </c>
      <c r="V296" s="276" t="str">
        <f>IF('Info patients (1)'!V296&lt;&gt;'Info patients (2)'!V296,"CHECK","")</f>
        <v/>
      </c>
      <c r="W296" s="276" t="str">
        <f>IF('Info patients (1)'!W296&lt;&gt;'Info patients (2)'!W296,"CHECK","")</f>
        <v/>
      </c>
      <c r="X296" s="276" t="str">
        <f>IF('Info patients (1)'!X296&lt;&gt;'Info patients (2)'!X296,"CHECK","")</f>
        <v/>
      </c>
      <c r="Y296" s="276" t="str">
        <f>IF('Info patients (1)'!Y296&lt;&gt;'Info patients (2)'!Y296,"CHECK","")</f>
        <v/>
      </c>
      <c r="Z296" s="276" t="str">
        <f>IF('Info patients (1)'!Z296&lt;&gt;'Info patients (2)'!Z296,"CHECK","")</f>
        <v/>
      </c>
      <c r="AA296" s="276" t="str">
        <f>IF('Info patients (1)'!AA296&lt;&gt;'Info patients (2)'!AA296,"CHECK","")</f>
        <v/>
      </c>
      <c r="AB296" s="276" t="str">
        <f>IF('Info patients (1)'!AB296&lt;&gt;'Info patients (2)'!AB296,"CHECK","")</f>
        <v/>
      </c>
      <c r="AC296" s="276" t="str">
        <f>IF('Info patients (1)'!AC296&lt;&gt;'Info patients (2)'!AC296,"CHECK","")</f>
        <v/>
      </c>
      <c r="AD296" s="276" t="str">
        <f>IF('Info patients (1)'!AD296&lt;&gt;'Info patients (2)'!AD296,"CHECK","")</f>
        <v/>
      </c>
      <c r="AE296" s="276" t="str">
        <f>IF('Info patients (1)'!AE296&lt;&gt;'Info patients (2)'!AE296,"CHECK","")</f>
        <v/>
      </c>
      <c r="AF296" s="276" t="str">
        <f>IF('Info patients (1)'!AF296&lt;&gt;'Info patients (2)'!AF296,"CHECK","")</f>
        <v/>
      </c>
      <c r="AG296" s="276" t="str">
        <f>IF('Info patients (1)'!AG296&lt;&gt;'Info patients (2)'!AG296,"CHECK","")</f>
        <v/>
      </c>
      <c r="AH296" s="276" t="str">
        <f>IF('Info patients (1)'!AH296&lt;&gt;'Info patients (2)'!AH296,"CHECK","")</f>
        <v/>
      </c>
      <c r="AI296" s="276" t="str">
        <f>IF('Info patients (1)'!AI296&lt;&gt;'Info patients (2)'!AI296,"CHECK","")</f>
        <v/>
      </c>
      <c r="AJ296" s="276" t="str">
        <f>IF('Info patients (1)'!AJ296&lt;&gt;'Info patients (2)'!AJ296,"CHECK","")</f>
        <v/>
      </c>
      <c r="AK296" s="276" t="str">
        <f>IF('Info patients (1)'!AK296&lt;&gt;'Info patients (2)'!AK296,"CHECK","")</f>
        <v/>
      </c>
      <c r="AL296" s="276" t="str">
        <f>IF('Info patients (1)'!AL296&lt;&gt;'Info patients (2)'!AL296,"CHECK","")</f>
        <v/>
      </c>
      <c r="AM296" s="276" t="str">
        <f>IF('Info patients (1)'!AM296&lt;&gt;'Info patients (2)'!AM296,"CHECK","")</f>
        <v/>
      </c>
      <c r="AN296" s="276" t="str">
        <f>IF('Info patients (1)'!AN296&lt;&gt;'Info patients (2)'!AN296,"CHECK","")</f>
        <v/>
      </c>
      <c r="AO296" s="276" t="str">
        <f>IF('Info patients (1)'!AO296&lt;&gt;'Info patients (2)'!AO296,"CHECK","")</f>
        <v/>
      </c>
      <c r="AP296" s="276" t="str">
        <f>IF('Info patients (1)'!AP296&lt;&gt;'Info patients (2)'!AP296,"CHECK","")</f>
        <v/>
      </c>
      <c r="AQ296" s="276" t="str">
        <f>IF('Info patients (1)'!AQ296&lt;&gt;'Info patients (2)'!AQ296,"CHECK","")</f>
        <v/>
      </c>
      <c r="AR296" s="276" t="str">
        <f>IF('Info patients (1)'!AR296&lt;&gt;'Info patients (2)'!AR296,"CHECK","")</f>
        <v/>
      </c>
      <c r="AS296" s="276" t="str">
        <f>IF('Info patients (1)'!AS296&lt;&gt;'Info patients (2)'!AS296,"CHECK","")</f>
        <v/>
      </c>
      <c r="AT296" s="276" t="str">
        <f>IF('Info patients (1)'!AT296&lt;&gt;'Info patients (2)'!AT296,"CHECK","")</f>
        <v/>
      </c>
      <c r="AU296" s="276" t="str">
        <f>IF('Info patients (1)'!AU296&lt;&gt;'Info patients (2)'!AU296,"CHECK","")</f>
        <v/>
      </c>
      <c r="AV296" s="276" t="str">
        <f>IF('Info patients (1)'!AV296&lt;&gt;'Info patients (2)'!AV296,"CHECK","")</f>
        <v/>
      </c>
      <c r="AW296" s="276" t="str">
        <f>IF('Info patients (1)'!AW296&lt;&gt;'Info patients (2)'!AW296,"CHECK","")</f>
        <v/>
      </c>
      <c r="AX296" s="276" t="str">
        <f>IF('Info patients (1)'!AX296&lt;&gt;'Info patients (2)'!AX296,"CHECK","")</f>
        <v/>
      </c>
      <c r="AY296" s="276" t="str">
        <f>IF('Info patients (1)'!AY296&lt;&gt;'Info patients (2)'!AY296,"CHECK","")</f>
        <v/>
      </c>
      <c r="AZ296" s="276" t="str">
        <f>IF('Info patients (1)'!AZ296&lt;&gt;'Info patients (2)'!AZ296,"CHECK","")</f>
        <v/>
      </c>
      <c r="BA296" s="276" t="str">
        <f>IF('Info patients (1)'!BA296&lt;&gt;'Info patients (2)'!BA296,"CHECK","")</f>
        <v/>
      </c>
      <c r="BB296" s="276" t="str">
        <f>IF('Info patients (1)'!BB296&lt;&gt;'Info patients (2)'!BB296,"CHECK","")</f>
        <v/>
      </c>
      <c r="BC296" s="276" t="str">
        <f>IF('Info patients (1)'!BC296&lt;&gt;'Info patients (2)'!BC296,"CHECK","")</f>
        <v/>
      </c>
      <c r="BD296" s="276" t="str">
        <f>IF('Info patients (1)'!BD296&lt;&gt;'Info patients (2)'!BD296,"CHECK","")</f>
        <v/>
      </c>
      <c r="BE296" s="276" t="str">
        <f>IF('Info patients (1)'!BE296&lt;&gt;'Info patients (2)'!BE296,"CHECK","")</f>
        <v/>
      </c>
      <c r="BF296" s="276" t="str">
        <f>IF('Info patients (1)'!BF296&lt;&gt;'Info patients (2)'!BF296,"CHECK","")</f>
        <v/>
      </c>
      <c r="BG296" s="276" t="str">
        <f>IF('Info patients (1)'!BG296&lt;&gt;'Info patients (2)'!BG296,"CHECK","")</f>
        <v/>
      </c>
      <c r="BH296" s="276" t="str">
        <f>IF('Info patients (1)'!BH296&lt;&gt;'Info patients (2)'!BH296,"CHECK","")</f>
        <v/>
      </c>
      <c r="BI296" s="276" t="str">
        <f>IF('Info patients (1)'!BI296&lt;&gt;'Info patients (2)'!BI296,"CHECK","")</f>
        <v/>
      </c>
      <c r="BJ296" s="276" t="str">
        <f>IF('Info patients (1)'!BJ296&lt;&gt;'Info patients (2)'!BJ296,"CHECK","")</f>
        <v/>
      </c>
      <c r="BK296" s="276" t="str">
        <f>IF('Info patients (1)'!BK296&lt;&gt;'Info patients (2)'!BK296,"CHECK","")</f>
        <v/>
      </c>
      <c r="BL296" s="276" t="str">
        <f>IF('Info patients (1)'!BL296&lt;&gt;'Info patients (2)'!BL296,"CHECK","")</f>
        <v/>
      </c>
      <c r="BM296" s="276" t="str">
        <f>IF('Info patients (1)'!BM296&lt;&gt;'Info patients (2)'!BM296,"CHECK","")</f>
        <v/>
      </c>
      <c r="BN296" s="276" t="str">
        <f>IF('Info patients (1)'!BN296&lt;&gt;'Info patients (2)'!BN296,"CHECK","")</f>
        <v/>
      </c>
      <c r="BO296" s="276" t="str">
        <f>IF('Info patients (1)'!BO296&lt;&gt;'Info patients (2)'!BO296,"CHECK","")</f>
        <v/>
      </c>
      <c r="BP296" s="276" t="str">
        <f>IF('Info patients (1)'!BP296&lt;&gt;'Info patients (2)'!BP296,"CHECK","")</f>
        <v/>
      </c>
      <c r="BQ296" s="276" t="str">
        <f>IF('Info patients (1)'!BQ296&lt;&gt;'Info patients (2)'!BQ296,"CHECK","")</f>
        <v/>
      </c>
      <c r="BR296" s="276" t="str">
        <f>IF('Info patients (1)'!BR296&lt;&gt;'Info patients (2)'!BR296,"CHECK","")</f>
        <v/>
      </c>
      <c r="BS296" s="276" t="str">
        <f>IF('Info patients (1)'!BS296&lt;&gt;'Info patients (2)'!BS296,"CHECK","")</f>
        <v/>
      </c>
      <c r="BT296" s="276" t="str">
        <f>IF('Info patients (1)'!BT296&lt;&gt;'Info patients (2)'!BT296,"CHECK","")</f>
        <v/>
      </c>
      <c r="BU296" s="276" t="str">
        <f>IF('Info patients (1)'!BU296&lt;&gt;'Info patients (2)'!BU296,"CHECK","")</f>
        <v/>
      </c>
      <c r="BV296" s="276" t="str">
        <f>IF('Info patients (1)'!BV296&lt;&gt;'Info patients (2)'!BV296,"CHECK","")</f>
        <v/>
      </c>
      <c r="BW296" s="276" t="str">
        <f>IF('Info patients (1)'!BW296&lt;&gt;'Info patients (2)'!BW296,"CHECK","")</f>
        <v/>
      </c>
      <c r="BX296" s="276" t="str">
        <f>IF('Info patients (1)'!BX296&lt;&gt;'Info patients (2)'!BX296,"CHECK","")</f>
        <v/>
      </c>
      <c r="BY296" s="276" t="str">
        <f>IF('Info patients (1)'!BY296&lt;&gt;'Info patients (2)'!BY296,"CHECK","")</f>
        <v/>
      </c>
      <c r="BZ296" s="276" t="str">
        <f>IF('Info patients (1)'!BZ296&lt;&gt;'Info patients (2)'!BZ296,"CHECK","")</f>
        <v/>
      </c>
      <c r="CA296" s="276" t="str">
        <f>IF('Info patients (1)'!CA296&lt;&gt;'Info patients (2)'!CA296,"CHECK","")</f>
        <v/>
      </c>
      <c r="CB296" s="276" t="str">
        <f>IF('Info patients (1)'!CB296&lt;&gt;'Info patients (2)'!CB296,"CHECK","")</f>
        <v/>
      </c>
      <c r="CC296" s="276" t="str">
        <f>IF('Info patients (1)'!CC296&lt;&gt;'Info patients (2)'!CC296,"CHECK","")</f>
        <v/>
      </c>
      <c r="CD296" s="276" t="str">
        <f>IF('Info patients (1)'!CD296&lt;&gt;'Info patients (2)'!CD296,"CHECK","")</f>
        <v/>
      </c>
      <c r="CE296" s="276" t="str">
        <f>IF('Info patients (1)'!CE296&lt;&gt;'Info patients (2)'!CE296,"CHECK","")</f>
        <v/>
      </c>
      <c r="CF296" s="276" t="str">
        <f>IF('Info patients (1)'!CF296&lt;&gt;'Info patients (2)'!CF296,"CHECK","")</f>
        <v/>
      </c>
      <c r="CG296" s="276" t="str">
        <f>IF('Info patients (1)'!CG296&lt;&gt;'Info patients (2)'!CG296,"CHECK","")</f>
        <v/>
      </c>
      <c r="CH296" s="276" t="str">
        <f>IF('Info patients (1)'!CH296&lt;&gt;'Info patients (2)'!CH296,"CHECK","")</f>
        <v/>
      </c>
      <c r="CI296" s="276" t="str">
        <f>IF('Info patients (1)'!CI296&lt;&gt;'Info patients (2)'!CI296,"CHECK","")</f>
        <v/>
      </c>
      <c r="CJ296" s="276" t="str">
        <f>IF('Info patients (1)'!CJ296&lt;&gt;'Info patients (2)'!CJ296,"CHECK","")</f>
        <v/>
      </c>
      <c r="CK296" s="276" t="str">
        <f>IF('Info patients (1)'!CK296&lt;&gt;'Info patients (2)'!CK296,"CHECK","")</f>
        <v/>
      </c>
      <c r="CL296" s="276" t="str">
        <f>IF('Info patients (1)'!CL296&lt;&gt;'Info patients (2)'!CL296,"CHECK","")</f>
        <v/>
      </c>
      <c r="CM296" s="276" t="str">
        <f>IF('Info patients (1)'!CM296&lt;&gt;'Info patients (2)'!CM296,"CHECK","")</f>
        <v/>
      </c>
      <c r="CN296" s="276" t="str">
        <f>IF('Info patients (1)'!CN296&lt;&gt;'Info patients (2)'!CN296,"CHECK","")</f>
        <v/>
      </c>
      <c r="CO296" s="276" t="str">
        <f>IF('Info patients (1)'!CO296&lt;&gt;'Info patients (2)'!CO296,"CHECK","")</f>
        <v/>
      </c>
      <c r="CP296" s="276" t="str">
        <f>IF('Info patients (1)'!CP296&lt;&gt;'Info patients (2)'!CP296,"CHECK","")</f>
        <v/>
      </c>
      <c r="CQ296" s="276" t="str">
        <f>IF('Info patients (1)'!CQ296&lt;&gt;'Info patients (2)'!CQ296,"CHECK","")</f>
        <v/>
      </c>
      <c r="CR296" s="276" t="str">
        <f>IF('Info patients (1)'!CR296&lt;&gt;'Info patients (2)'!CR296,"CHECK","")</f>
        <v/>
      </c>
      <c r="CS296" s="276" t="str">
        <f>IF('Info patients (1)'!CS296&lt;&gt;'Info patients (2)'!CS296,"CHECK","")</f>
        <v/>
      </c>
      <c r="CT296" s="276" t="str">
        <f>IF('Info patients (1)'!CT296&lt;&gt;'Info patients (2)'!CT296,"CHECK","")</f>
        <v/>
      </c>
      <c r="CU296" s="276" t="str">
        <f>IF('Info patients (1)'!CU296&lt;&gt;'Info patients (2)'!CU296,"CHECK","")</f>
        <v/>
      </c>
      <c r="CV296" s="276" t="str">
        <f>IF('Info patients (1)'!CV296&lt;&gt;'Info patients (2)'!CV296,"CHECK","")</f>
        <v/>
      </c>
      <c r="CW296" s="276" t="str">
        <f>IF('Info patients (1)'!CW296&lt;&gt;'Info patients (2)'!CW296,"CHECK","")</f>
        <v/>
      </c>
      <c r="CX296" s="276" t="str">
        <f>IF('Info patients (1)'!CX296&lt;&gt;'Info patients (2)'!CX296,"CHECK","")</f>
        <v/>
      </c>
      <c r="CY296" s="276" t="str">
        <f>IF('Info patients (1)'!CY296&lt;&gt;'Info patients (2)'!CY296,"CHECK","")</f>
        <v/>
      </c>
      <c r="CZ296" s="276" t="str">
        <f>IF('Info patients (1)'!CZ296&lt;&gt;'Info patients (2)'!CZ296,"CHECK","")</f>
        <v/>
      </c>
      <c r="DA296" s="276" t="str">
        <f>IF('Info patients (1)'!DA296&lt;&gt;'Info patients (2)'!DA296,"CHECK","")</f>
        <v/>
      </c>
      <c r="DB296" s="276" t="str">
        <f>IF('Info patients (1)'!DB296&lt;&gt;'Info patients (2)'!DB296,"CHECK","")</f>
        <v/>
      </c>
      <c r="DC296" s="276" t="str">
        <f>IF('Info patients (1)'!DC296&lt;&gt;'Info patients (2)'!DC296,"CHECK","")</f>
        <v/>
      </c>
      <c r="DD296" s="276" t="str">
        <f>IF('Info patients (1)'!DD296&lt;&gt;'Info patients (2)'!DD296,"CHECK","")</f>
        <v/>
      </c>
      <c r="DE296" s="276" t="str">
        <f>IF('Info patients (1)'!DE296&lt;&gt;'Info patients (2)'!DE296,"CHECK","")</f>
        <v/>
      </c>
      <c r="DF296" s="276" t="str">
        <f>IF('Info patients (1)'!DF296&lt;&gt;'Info patients (2)'!DF296,"CHECK","")</f>
        <v/>
      </c>
      <c r="DG296" s="276" t="str">
        <f>IF('Info patients (1)'!DG296&lt;&gt;'Info patients (2)'!DG296,"CHECK","")</f>
        <v/>
      </c>
      <c r="DH296" s="276" t="str">
        <f>IF('Info patients (1)'!DH296&lt;&gt;'Info patients (2)'!DH296,"CHECK","")</f>
        <v/>
      </c>
      <c r="DI296" s="276" t="str">
        <f>IF('Info patients (1)'!DI296&lt;&gt;'Info patients (2)'!DI296,"CHECK","")</f>
        <v/>
      </c>
      <c r="DJ296" s="276" t="str">
        <f>IF('Info patients (1)'!DJ296&lt;&gt;'Info patients (2)'!DJ296,"CHECK","")</f>
        <v/>
      </c>
      <c r="DK296" s="276" t="str">
        <f>IF('Info patients (1)'!DK296&lt;&gt;'Info patients (2)'!DK296,"CHECK","")</f>
        <v/>
      </c>
      <c r="DL296" s="276" t="str">
        <f>IF('Info patients (1)'!DL296&lt;&gt;'Info patients (2)'!DL296,"CHECK","")</f>
        <v/>
      </c>
      <c r="DM296" s="276" t="str">
        <f>IF('Info patients (1)'!DM296&lt;&gt;'Info patients (2)'!DM296,"CHECK","")</f>
        <v/>
      </c>
      <c r="DN296" s="276" t="str">
        <f>IF('Info patients (1)'!DN296&lt;&gt;'Info patients (2)'!DN296,"CHECK","")</f>
        <v/>
      </c>
      <c r="DO296" s="276" t="str">
        <f>IF('Info patients (1)'!DO296&lt;&gt;'Info patients (2)'!DO296,"CHECK","")</f>
        <v/>
      </c>
      <c r="DP296" s="276" t="str">
        <f>IF('Info patients (1)'!DP296&lt;&gt;'Info patients (2)'!DP296,"CHECK","")</f>
        <v/>
      </c>
      <c r="DQ296" s="276" t="str">
        <f>IF('Info patients (1)'!DQ296&lt;&gt;'Info patients (2)'!DQ296,"CHECK","")</f>
        <v/>
      </c>
    </row>
    <row r="297" spans="1:121" s="326" customFormat="1" ht="23.25" customHeight="1" x14ac:dyDescent="0.2">
      <c r="A297" s="276" t="str">
        <f>IF('Info patients (1)'!A297&lt;&gt;'Info patients (2)'!A297,"CHECK","")</f>
        <v/>
      </c>
      <c r="B297" s="276" t="str">
        <f>IF('Info patients (1)'!B297&lt;&gt;'Info patients (2)'!B297,"CHECK","")</f>
        <v/>
      </c>
      <c r="C297" s="276" t="str">
        <f>IF('Info patients (1)'!C297&lt;&gt;'Info patients (2)'!C297,"CHECK","")</f>
        <v/>
      </c>
      <c r="D297" s="276" t="str">
        <f>IF('Info patients (1)'!D297&lt;&gt;'Info patients (2)'!D297,"CHECK","")</f>
        <v/>
      </c>
      <c r="E297" s="276" t="str">
        <f>IF('Info patients (1)'!E297&lt;&gt;'Info patients (2)'!E297,"CHECK","")</f>
        <v/>
      </c>
      <c r="F297" s="276" t="str">
        <f>IF('Info patients (1)'!F297&lt;&gt;'Info patients (2)'!F297,"CHECK","")</f>
        <v/>
      </c>
      <c r="G297" s="276" t="str">
        <f>IF('Info patients (1)'!G297&lt;&gt;'Info patients (2)'!G297,"CHECK","")</f>
        <v/>
      </c>
      <c r="H297" s="276" t="str">
        <f>IF('Info patients (1)'!H297&lt;&gt;'Info patients (2)'!H297,"CHECK","")</f>
        <v/>
      </c>
      <c r="I297" s="276" t="str">
        <f>IF('Info patients (1)'!I297&lt;&gt;'Info patients (2)'!I297,"CHECK","")</f>
        <v/>
      </c>
      <c r="J297" s="276" t="str">
        <f>IF('Info patients (1)'!J297&lt;&gt;'Info patients (2)'!J297,"CHECK","")</f>
        <v/>
      </c>
      <c r="K297" s="276" t="str">
        <f>IF('Info patients (1)'!K297&lt;&gt;'Info patients (2)'!K297,"CHECK","")</f>
        <v/>
      </c>
      <c r="L297" s="276" t="str">
        <f>IF('Info patients (1)'!L297&lt;&gt;'Info patients (2)'!L297,"CHECK","")</f>
        <v/>
      </c>
      <c r="M297" s="276" t="str">
        <f>IF('Info patients (1)'!M297&lt;&gt;'Info patients (2)'!M297,"CHECK","")</f>
        <v/>
      </c>
      <c r="N297" s="276" t="str">
        <f>IF('Info patients (1)'!N297&lt;&gt;'Info patients (2)'!N297,"CHECK","")</f>
        <v/>
      </c>
      <c r="O297" s="276" t="str">
        <f>IF('Info patients (1)'!O297&lt;&gt;'Info patients (2)'!O297,"CHECK","")</f>
        <v/>
      </c>
      <c r="P297" s="276" t="str">
        <f>IF('Info patients (1)'!P297&lt;&gt;'Info patients (2)'!P297,"CHECK","")</f>
        <v/>
      </c>
      <c r="Q297" s="276" t="str">
        <f>IF('Info patients (1)'!Q297&lt;&gt;'Info patients (2)'!Q297,"CHECK","")</f>
        <v/>
      </c>
      <c r="R297" s="276" t="str">
        <f>IF('Info patients (1)'!R297&lt;&gt;'Info patients (2)'!R297,"CHECK","")</f>
        <v/>
      </c>
      <c r="S297" s="276" t="str">
        <f>IF('Info patients (1)'!S297&lt;&gt;'Info patients (2)'!S297,"CHECK","")</f>
        <v/>
      </c>
      <c r="T297" s="276" t="str">
        <f>IF('Info patients (1)'!T297&lt;&gt;'Info patients (2)'!T297,"CHECK","")</f>
        <v/>
      </c>
      <c r="U297" s="276" t="str">
        <f>IF('Info patients (1)'!U297&lt;&gt;'Info patients (2)'!U297,"CHECK","")</f>
        <v/>
      </c>
      <c r="V297" s="276" t="str">
        <f>IF('Info patients (1)'!V297&lt;&gt;'Info patients (2)'!V297,"CHECK","")</f>
        <v/>
      </c>
      <c r="W297" s="276" t="str">
        <f>IF('Info patients (1)'!W297&lt;&gt;'Info patients (2)'!W297,"CHECK","")</f>
        <v/>
      </c>
      <c r="X297" s="276" t="str">
        <f>IF('Info patients (1)'!X297&lt;&gt;'Info patients (2)'!X297,"CHECK","")</f>
        <v/>
      </c>
      <c r="Y297" s="276" t="str">
        <f>IF('Info patients (1)'!Y297&lt;&gt;'Info patients (2)'!Y297,"CHECK","")</f>
        <v/>
      </c>
      <c r="Z297" s="276" t="str">
        <f>IF('Info patients (1)'!Z297&lt;&gt;'Info patients (2)'!Z297,"CHECK","")</f>
        <v/>
      </c>
      <c r="AA297" s="276" t="str">
        <f>IF('Info patients (1)'!AA297&lt;&gt;'Info patients (2)'!AA297,"CHECK","")</f>
        <v/>
      </c>
      <c r="AB297" s="276" t="str">
        <f>IF('Info patients (1)'!AB297&lt;&gt;'Info patients (2)'!AB297,"CHECK","")</f>
        <v/>
      </c>
      <c r="AC297" s="276" t="str">
        <f>IF('Info patients (1)'!AC297&lt;&gt;'Info patients (2)'!AC297,"CHECK","")</f>
        <v/>
      </c>
      <c r="AD297" s="276" t="str">
        <f>IF('Info patients (1)'!AD297&lt;&gt;'Info patients (2)'!AD297,"CHECK","")</f>
        <v/>
      </c>
      <c r="AE297" s="276" t="str">
        <f>IF('Info patients (1)'!AE297&lt;&gt;'Info patients (2)'!AE297,"CHECK","")</f>
        <v/>
      </c>
      <c r="AF297" s="276" t="str">
        <f>IF('Info patients (1)'!AF297&lt;&gt;'Info patients (2)'!AF297,"CHECK","")</f>
        <v/>
      </c>
      <c r="AG297" s="276" t="str">
        <f>IF('Info patients (1)'!AG297&lt;&gt;'Info patients (2)'!AG297,"CHECK","")</f>
        <v/>
      </c>
      <c r="AH297" s="276" t="str">
        <f>IF('Info patients (1)'!AH297&lt;&gt;'Info patients (2)'!AH297,"CHECK","")</f>
        <v/>
      </c>
      <c r="AI297" s="276" t="str">
        <f>IF('Info patients (1)'!AI297&lt;&gt;'Info patients (2)'!AI297,"CHECK","")</f>
        <v/>
      </c>
      <c r="AJ297" s="276" t="str">
        <f>IF('Info patients (1)'!AJ297&lt;&gt;'Info patients (2)'!AJ297,"CHECK","")</f>
        <v/>
      </c>
      <c r="AK297" s="276" t="str">
        <f>IF('Info patients (1)'!AK297&lt;&gt;'Info patients (2)'!AK297,"CHECK","")</f>
        <v/>
      </c>
      <c r="AL297" s="276" t="str">
        <f>IF('Info patients (1)'!AL297&lt;&gt;'Info patients (2)'!AL297,"CHECK","")</f>
        <v/>
      </c>
      <c r="AM297" s="276" t="str">
        <f>IF('Info patients (1)'!AM297&lt;&gt;'Info patients (2)'!AM297,"CHECK","")</f>
        <v/>
      </c>
      <c r="AN297" s="276" t="str">
        <f>IF('Info patients (1)'!AN297&lt;&gt;'Info patients (2)'!AN297,"CHECK","")</f>
        <v/>
      </c>
      <c r="AO297" s="276" t="str">
        <f>IF('Info patients (1)'!AO297&lt;&gt;'Info patients (2)'!AO297,"CHECK","")</f>
        <v/>
      </c>
      <c r="AP297" s="276" t="str">
        <f>IF('Info patients (1)'!AP297&lt;&gt;'Info patients (2)'!AP297,"CHECK","")</f>
        <v/>
      </c>
      <c r="AQ297" s="276" t="str">
        <f>IF('Info patients (1)'!AQ297&lt;&gt;'Info patients (2)'!AQ297,"CHECK","")</f>
        <v/>
      </c>
      <c r="AR297" s="276" t="str">
        <f>IF('Info patients (1)'!AR297&lt;&gt;'Info patients (2)'!AR297,"CHECK","")</f>
        <v/>
      </c>
      <c r="AS297" s="276" t="str">
        <f>IF('Info patients (1)'!AS297&lt;&gt;'Info patients (2)'!AS297,"CHECK","")</f>
        <v/>
      </c>
      <c r="AT297" s="276" t="str">
        <f>IF('Info patients (1)'!AT297&lt;&gt;'Info patients (2)'!AT297,"CHECK","")</f>
        <v/>
      </c>
      <c r="AU297" s="276" t="str">
        <f>IF('Info patients (1)'!AU297&lt;&gt;'Info patients (2)'!AU297,"CHECK","")</f>
        <v/>
      </c>
      <c r="AV297" s="276" t="str">
        <f>IF('Info patients (1)'!AV297&lt;&gt;'Info patients (2)'!AV297,"CHECK","")</f>
        <v/>
      </c>
      <c r="AW297" s="276" t="str">
        <f>IF('Info patients (1)'!AW297&lt;&gt;'Info patients (2)'!AW297,"CHECK","")</f>
        <v/>
      </c>
      <c r="AX297" s="276" t="str">
        <f>IF('Info patients (1)'!AX297&lt;&gt;'Info patients (2)'!AX297,"CHECK","")</f>
        <v/>
      </c>
      <c r="AY297" s="276" t="str">
        <f>IF('Info patients (1)'!AY297&lt;&gt;'Info patients (2)'!AY297,"CHECK","")</f>
        <v/>
      </c>
      <c r="AZ297" s="276" t="str">
        <f>IF('Info patients (1)'!AZ297&lt;&gt;'Info patients (2)'!AZ297,"CHECK","")</f>
        <v/>
      </c>
      <c r="BA297" s="276" t="str">
        <f>IF('Info patients (1)'!BA297&lt;&gt;'Info patients (2)'!BA297,"CHECK","")</f>
        <v/>
      </c>
      <c r="BB297" s="276" t="str">
        <f>IF('Info patients (1)'!BB297&lt;&gt;'Info patients (2)'!BB297,"CHECK","")</f>
        <v/>
      </c>
      <c r="BC297" s="276" t="str">
        <f>IF('Info patients (1)'!BC297&lt;&gt;'Info patients (2)'!BC297,"CHECK","")</f>
        <v/>
      </c>
      <c r="BD297" s="276" t="str">
        <f>IF('Info patients (1)'!BD297&lt;&gt;'Info patients (2)'!BD297,"CHECK","")</f>
        <v/>
      </c>
      <c r="BE297" s="276" t="str">
        <f>IF('Info patients (1)'!BE297&lt;&gt;'Info patients (2)'!BE297,"CHECK","")</f>
        <v/>
      </c>
      <c r="BF297" s="276" t="str">
        <f>IF('Info patients (1)'!BF297&lt;&gt;'Info patients (2)'!BF297,"CHECK","")</f>
        <v/>
      </c>
      <c r="BG297" s="276" t="str">
        <f>IF('Info patients (1)'!BG297&lt;&gt;'Info patients (2)'!BG297,"CHECK","")</f>
        <v/>
      </c>
      <c r="BH297" s="276" t="str">
        <f>IF('Info patients (1)'!BH297&lt;&gt;'Info patients (2)'!BH297,"CHECK","")</f>
        <v/>
      </c>
      <c r="BI297" s="276" t="str">
        <f>IF('Info patients (1)'!BI297&lt;&gt;'Info patients (2)'!BI297,"CHECK","")</f>
        <v/>
      </c>
      <c r="BJ297" s="276" t="str">
        <f>IF('Info patients (1)'!BJ297&lt;&gt;'Info patients (2)'!BJ297,"CHECK","")</f>
        <v/>
      </c>
      <c r="BK297" s="276" t="str">
        <f>IF('Info patients (1)'!BK297&lt;&gt;'Info patients (2)'!BK297,"CHECK","")</f>
        <v/>
      </c>
      <c r="BL297" s="276" t="str">
        <f>IF('Info patients (1)'!BL297&lt;&gt;'Info patients (2)'!BL297,"CHECK","")</f>
        <v/>
      </c>
      <c r="BM297" s="276" t="str">
        <f>IF('Info patients (1)'!BM297&lt;&gt;'Info patients (2)'!BM297,"CHECK","")</f>
        <v/>
      </c>
      <c r="BN297" s="276" t="str">
        <f>IF('Info patients (1)'!BN297&lt;&gt;'Info patients (2)'!BN297,"CHECK","")</f>
        <v/>
      </c>
      <c r="BO297" s="276" t="str">
        <f>IF('Info patients (1)'!BO297&lt;&gt;'Info patients (2)'!BO297,"CHECK","")</f>
        <v/>
      </c>
      <c r="BP297" s="276" t="str">
        <f>IF('Info patients (1)'!BP297&lt;&gt;'Info patients (2)'!BP297,"CHECK","")</f>
        <v/>
      </c>
      <c r="BQ297" s="276" t="str">
        <f>IF('Info patients (1)'!BQ297&lt;&gt;'Info patients (2)'!BQ297,"CHECK","")</f>
        <v/>
      </c>
      <c r="BR297" s="276" t="str">
        <f>IF('Info patients (1)'!BR297&lt;&gt;'Info patients (2)'!BR297,"CHECK","")</f>
        <v/>
      </c>
      <c r="BS297" s="276" t="str">
        <f>IF('Info patients (1)'!BS297&lt;&gt;'Info patients (2)'!BS297,"CHECK","")</f>
        <v/>
      </c>
      <c r="BT297" s="276" t="str">
        <f>IF('Info patients (1)'!BT297&lt;&gt;'Info patients (2)'!BT297,"CHECK","")</f>
        <v/>
      </c>
      <c r="BU297" s="276" t="str">
        <f>IF('Info patients (1)'!BU297&lt;&gt;'Info patients (2)'!BU297,"CHECK","")</f>
        <v/>
      </c>
      <c r="BV297" s="276" t="str">
        <f>IF('Info patients (1)'!BV297&lt;&gt;'Info patients (2)'!BV297,"CHECK","")</f>
        <v/>
      </c>
      <c r="BW297" s="276" t="str">
        <f>IF('Info patients (1)'!BW297&lt;&gt;'Info patients (2)'!BW297,"CHECK","")</f>
        <v/>
      </c>
      <c r="BX297" s="276" t="str">
        <f>IF('Info patients (1)'!BX297&lt;&gt;'Info patients (2)'!BX297,"CHECK","")</f>
        <v/>
      </c>
      <c r="BY297" s="276" t="str">
        <f>IF('Info patients (1)'!BY297&lt;&gt;'Info patients (2)'!BY297,"CHECK","")</f>
        <v/>
      </c>
      <c r="BZ297" s="276" t="str">
        <f>IF('Info patients (1)'!BZ297&lt;&gt;'Info patients (2)'!BZ297,"CHECK","")</f>
        <v/>
      </c>
      <c r="CA297" s="276" t="str">
        <f>IF('Info patients (1)'!CA297&lt;&gt;'Info patients (2)'!CA297,"CHECK","")</f>
        <v/>
      </c>
      <c r="CB297" s="276" t="str">
        <f>IF('Info patients (1)'!CB297&lt;&gt;'Info patients (2)'!CB297,"CHECK","")</f>
        <v/>
      </c>
      <c r="CC297" s="276" t="str">
        <f>IF('Info patients (1)'!CC297&lt;&gt;'Info patients (2)'!CC297,"CHECK","")</f>
        <v/>
      </c>
      <c r="CD297" s="276" t="str">
        <f>IF('Info patients (1)'!CD297&lt;&gt;'Info patients (2)'!CD297,"CHECK","")</f>
        <v/>
      </c>
      <c r="CE297" s="276" t="str">
        <f>IF('Info patients (1)'!CE297&lt;&gt;'Info patients (2)'!CE297,"CHECK","")</f>
        <v/>
      </c>
      <c r="CF297" s="276" t="str">
        <f>IF('Info patients (1)'!CF297&lt;&gt;'Info patients (2)'!CF297,"CHECK","")</f>
        <v/>
      </c>
      <c r="CG297" s="276" t="str">
        <f>IF('Info patients (1)'!CG297&lt;&gt;'Info patients (2)'!CG297,"CHECK","")</f>
        <v/>
      </c>
      <c r="CH297" s="276" t="str">
        <f>IF('Info patients (1)'!CH297&lt;&gt;'Info patients (2)'!CH297,"CHECK","")</f>
        <v/>
      </c>
      <c r="CI297" s="276" t="str">
        <f>IF('Info patients (1)'!CI297&lt;&gt;'Info patients (2)'!CI297,"CHECK","")</f>
        <v/>
      </c>
      <c r="CJ297" s="276" t="str">
        <f>IF('Info patients (1)'!CJ297&lt;&gt;'Info patients (2)'!CJ297,"CHECK","")</f>
        <v/>
      </c>
      <c r="CK297" s="276" t="str">
        <f>IF('Info patients (1)'!CK297&lt;&gt;'Info patients (2)'!CK297,"CHECK","")</f>
        <v/>
      </c>
      <c r="CL297" s="276" t="str">
        <f>IF('Info patients (1)'!CL297&lt;&gt;'Info patients (2)'!CL297,"CHECK","")</f>
        <v/>
      </c>
      <c r="CM297" s="276" t="str">
        <f>IF('Info patients (1)'!CM297&lt;&gt;'Info patients (2)'!CM297,"CHECK","")</f>
        <v/>
      </c>
      <c r="CN297" s="276" t="str">
        <f>IF('Info patients (1)'!CN297&lt;&gt;'Info patients (2)'!CN297,"CHECK","")</f>
        <v/>
      </c>
      <c r="CO297" s="276" t="str">
        <f>IF('Info patients (1)'!CO297&lt;&gt;'Info patients (2)'!CO297,"CHECK","")</f>
        <v/>
      </c>
      <c r="CP297" s="276" t="str">
        <f>IF('Info patients (1)'!CP297&lt;&gt;'Info patients (2)'!CP297,"CHECK","")</f>
        <v/>
      </c>
      <c r="CQ297" s="276" t="str">
        <f>IF('Info patients (1)'!CQ297&lt;&gt;'Info patients (2)'!CQ297,"CHECK","")</f>
        <v/>
      </c>
      <c r="CR297" s="276" t="str">
        <f>IF('Info patients (1)'!CR297&lt;&gt;'Info patients (2)'!CR297,"CHECK","")</f>
        <v/>
      </c>
      <c r="CS297" s="276" t="str">
        <f>IF('Info patients (1)'!CS297&lt;&gt;'Info patients (2)'!CS297,"CHECK","")</f>
        <v/>
      </c>
      <c r="CT297" s="276" t="str">
        <f>IF('Info patients (1)'!CT297&lt;&gt;'Info patients (2)'!CT297,"CHECK","")</f>
        <v/>
      </c>
      <c r="CU297" s="276" t="str">
        <f>IF('Info patients (1)'!CU297&lt;&gt;'Info patients (2)'!CU297,"CHECK","")</f>
        <v/>
      </c>
      <c r="CV297" s="276" t="str">
        <f>IF('Info patients (1)'!CV297&lt;&gt;'Info patients (2)'!CV297,"CHECK","")</f>
        <v/>
      </c>
      <c r="CW297" s="276" t="str">
        <f>IF('Info patients (1)'!CW297&lt;&gt;'Info patients (2)'!CW297,"CHECK","")</f>
        <v/>
      </c>
      <c r="CX297" s="276" t="str">
        <f>IF('Info patients (1)'!CX297&lt;&gt;'Info patients (2)'!CX297,"CHECK","")</f>
        <v/>
      </c>
      <c r="CY297" s="276" t="str">
        <f>IF('Info patients (1)'!CY297&lt;&gt;'Info patients (2)'!CY297,"CHECK","")</f>
        <v/>
      </c>
      <c r="CZ297" s="276" t="str">
        <f>IF('Info patients (1)'!CZ297&lt;&gt;'Info patients (2)'!CZ297,"CHECK","")</f>
        <v/>
      </c>
      <c r="DA297" s="276" t="str">
        <f>IF('Info patients (1)'!DA297&lt;&gt;'Info patients (2)'!DA297,"CHECK","")</f>
        <v/>
      </c>
      <c r="DB297" s="276" t="str">
        <f>IF('Info patients (1)'!DB297&lt;&gt;'Info patients (2)'!DB297,"CHECK","")</f>
        <v/>
      </c>
      <c r="DC297" s="276" t="str">
        <f>IF('Info patients (1)'!DC297&lt;&gt;'Info patients (2)'!DC297,"CHECK","")</f>
        <v/>
      </c>
      <c r="DD297" s="276" t="str">
        <f>IF('Info patients (1)'!DD297&lt;&gt;'Info patients (2)'!DD297,"CHECK","")</f>
        <v/>
      </c>
      <c r="DE297" s="276" t="str">
        <f>IF('Info patients (1)'!DE297&lt;&gt;'Info patients (2)'!DE297,"CHECK","")</f>
        <v/>
      </c>
      <c r="DF297" s="276" t="str">
        <f>IF('Info patients (1)'!DF297&lt;&gt;'Info patients (2)'!DF297,"CHECK","")</f>
        <v/>
      </c>
      <c r="DG297" s="276" t="str">
        <f>IF('Info patients (1)'!DG297&lt;&gt;'Info patients (2)'!DG297,"CHECK","")</f>
        <v/>
      </c>
      <c r="DH297" s="276" t="str">
        <f>IF('Info patients (1)'!DH297&lt;&gt;'Info patients (2)'!DH297,"CHECK","")</f>
        <v/>
      </c>
      <c r="DI297" s="276" t="str">
        <f>IF('Info patients (1)'!DI297&lt;&gt;'Info patients (2)'!DI297,"CHECK","")</f>
        <v/>
      </c>
      <c r="DJ297" s="276" t="str">
        <f>IF('Info patients (1)'!DJ297&lt;&gt;'Info patients (2)'!DJ297,"CHECK","")</f>
        <v/>
      </c>
      <c r="DK297" s="276" t="str">
        <f>IF('Info patients (1)'!DK297&lt;&gt;'Info patients (2)'!DK297,"CHECK","")</f>
        <v/>
      </c>
      <c r="DL297" s="276" t="str">
        <f>IF('Info patients (1)'!DL297&lt;&gt;'Info patients (2)'!DL297,"CHECK","")</f>
        <v/>
      </c>
      <c r="DM297" s="276" t="str">
        <f>IF('Info patients (1)'!DM297&lt;&gt;'Info patients (2)'!DM297,"CHECK","")</f>
        <v/>
      </c>
      <c r="DN297" s="276" t="str">
        <f>IF('Info patients (1)'!DN297&lt;&gt;'Info patients (2)'!DN297,"CHECK","")</f>
        <v/>
      </c>
      <c r="DO297" s="276" t="str">
        <f>IF('Info patients (1)'!DO297&lt;&gt;'Info patients (2)'!DO297,"CHECK","")</f>
        <v/>
      </c>
      <c r="DP297" s="276" t="str">
        <f>IF('Info patients (1)'!DP297&lt;&gt;'Info patients (2)'!DP297,"CHECK","")</f>
        <v/>
      </c>
      <c r="DQ297" s="276" t="str">
        <f>IF('Info patients (1)'!DQ297&lt;&gt;'Info patients (2)'!DQ297,"CHECK","")</f>
        <v/>
      </c>
    </row>
    <row r="298" spans="1:121" s="326" customFormat="1" ht="23.25" customHeight="1" x14ac:dyDescent="0.2">
      <c r="A298" s="276" t="str">
        <f>IF('Info patients (1)'!A298&lt;&gt;'Info patients (2)'!A298,"CHECK","")</f>
        <v/>
      </c>
      <c r="B298" s="276" t="str">
        <f>IF('Info patients (1)'!B298&lt;&gt;'Info patients (2)'!B298,"CHECK","")</f>
        <v/>
      </c>
      <c r="C298" s="276" t="str">
        <f>IF('Info patients (1)'!C298&lt;&gt;'Info patients (2)'!C298,"CHECK","")</f>
        <v/>
      </c>
      <c r="D298" s="276" t="str">
        <f>IF('Info patients (1)'!D298&lt;&gt;'Info patients (2)'!D298,"CHECK","")</f>
        <v/>
      </c>
      <c r="E298" s="276" t="str">
        <f>IF('Info patients (1)'!E298&lt;&gt;'Info patients (2)'!E298,"CHECK","")</f>
        <v/>
      </c>
      <c r="F298" s="276" t="str">
        <f>IF('Info patients (1)'!F298&lt;&gt;'Info patients (2)'!F298,"CHECK","")</f>
        <v/>
      </c>
      <c r="G298" s="276" t="str">
        <f>IF('Info patients (1)'!G298&lt;&gt;'Info patients (2)'!G298,"CHECK","")</f>
        <v/>
      </c>
      <c r="H298" s="276" t="str">
        <f>IF('Info patients (1)'!H298&lt;&gt;'Info patients (2)'!H298,"CHECK","")</f>
        <v/>
      </c>
      <c r="I298" s="276" t="str">
        <f>IF('Info patients (1)'!I298&lt;&gt;'Info patients (2)'!I298,"CHECK","")</f>
        <v/>
      </c>
      <c r="J298" s="276" t="str">
        <f>IF('Info patients (1)'!J298&lt;&gt;'Info patients (2)'!J298,"CHECK","")</f>
        <v/>
      </c>
      <c r="K298" s="276" t="str">
        <f>IF('Info patients (1)'!K298&lt;&gt;'Info patients (2)'!K298,"CHECK","")</f>
        <v/>
      </c>
      <c r="L298" s="276" t="str">
        <f>IF('Info patients (1)'!L298&lt;&gt;'Info patients (2)'!L298,"CHECK","")</f>
        <v/>
      </c>
      <c r="M298" s="276" t="str">
        <f>IF('Info patients (1)'!M298&lt;&gt;'Info patients (2)'!M298,"CHECK","")</f>
        <v/>
      </c>
      <c r="N298" s="276" t="str">
        <f>IF('Info patients (1)'!N298&lt;&gt;'Info patients (2)'!N298,"CHECK","")</f>
        <v/>
      </c>
      <c r="O298" s="276" t="str">
        <f>IF('Info patients (1)'!O298&lt;&gt;'Info patients (2)'!O298,"CHECK","")</f>
        <v/>
      </c>
      <c r="P298" s="276" t="str">
        <f>IF('Info patients (1)'!P298&lt;&gt;'Info patients (2)'!P298,"CHECK","")</f>
        <v/>
      </c>
      <c r="Q298" s="276" t="str">
        <f>IF('Info patients (1)'!Q298&lt;&gt;'Info patients (2)'!Q298,"CHECK","")</f>
        <v/>
      </c>
      <c r="R298" s="276" t="str">
        <f>IF('Info patients (1)'!R298&lt;&gt;'Info patients (2)'!R298,"CHECK","")</f>
        <v/>
      </c>
      <c r="S298" s="276" t="str">
        <f>IF('Info patients (1)'!S298&lt;&gt;'Info patients (2)'!S298,"CHECK","")</f>
        <v/>
      </c>
      <c r="T298" s="276" t="str">
        <f>IF('Info patients (1)'!T298&lt;&gt;'Info patients (2)'!T298,"CHECK","")</f>
        <v/>
      </c>
      <c r="U298" s="276" t="str">
        <f>IF('Info patients (1)'!U298&lt;&gt;'Info patients (2)'!U298,"CHECK","")</f>
        <v/>
      </c>
      <c r="V298" s="276" t="str">
        <f>IF('Info patients (1)'!V298&lt;&gt;'Info patients (2)'!V298,"CHECK","")</f>
        <v/>
      </c>
      <c r="W298" s="276" t="str">
        <f>IF('Info patients (1)'!W298&lt;&gt;'Info patients (2)'!W298,"CHECK","")</f>
        <v/>
      </c>
      <c r="X298" s="276" t="str">
        <f>IF('Info patients (1)'!X298&lt;&gt;'Info patients (2)'!X298,"CHECK","")</f>
        <v/>
      </c>
      <c r="Y298" s="276" t="str">
        <f>IF('Info patients (1)'!Y298&lt;&gt;'Info patients (2)'!Y298,"CHECK","")</f>
        <v/>
      </c>
      <c r="Z298" s="276" t="str">
        <f>IF('Info patients (1)'!Z298&lt;&gt;'Info patients (2)'!Z298,"CHECK","")</f>
        <v/>
      </c>
      <c r="AA298" s="276" t="str">
        <f>IF('Info patients (1)'!AA298&lt;&gt;'Info patients (2)'!AA298,"CHECK","")</f>
        <v/>
      </c>
      <c r="AB298" s="276" t="str">
        <f>IF('Info patients (1)'!AB298&lt;&gt;'Info patients (2)'!AB298,"CHECK","")</f>
        <v/>
      </c>
      <c r="AC298" s="276" t="str">
        <f>IF('Info patients (1)'!AC298&lt;&gt;'Info patients (2)'!AC298,"CHECK","")</f>
        <v/>
      </c>
      <c r="AD298" s="276" t="str">
        <f>IF('Info patients (1)'!AD298&lt;&gt;'Info patients (2)'!AD298,"CHECK","")</f>
        <v/>
      </c>
      <c r="AE298" s="276" t="str">
        <f>IF('Info patients (1)'!AE298&lt;&gt;'Info patients (2)'!AE298,"CHECK","")</f>
        <v/>
      </c>
      <c r="AF298" s="276" t="str">
        <f>IF('Info patients (1)'!AF298&lt;&gt;'Info patients (2)'!AF298,"CHECK","")</f>
        <v/>
      </c>
      <c r="AG298" s="276" t="str">
        <f>IF('Info patients (1)'!AG298&lt;&gt;'Info patients (2)'!AG298,"CHECK","")</f>
        <v/>
      </c>
      <c r="AH298" s="276" t="str">
        <f>IF('Info patients (1)'!AH298&lt;&gt;'Info patients (2)'!AH298,"CHECK","")</f>
        <v/>
      </c>
      <c r="AI298" s="276" t="str">
        <f>IF('Info patients (1)'!AI298&lt;&gt;'Info patients (2)'!AI298,"CHECK","")</f>
        <v/>
      </c>
      <c r="AJ298" s="276" t="str">
        <f>IF('Info patients (1)'!AJ298&lt;&gt;'Info patients (2)'!AJ298,"CHECK","")</f>
        <v/>
      </c>
      <c r="AK298" s="276" t="str">
        <f>IF('Info patients (1)'!AK298&lt;&gt;'Info patients (2)'!AK298,"CHECK","")</f>
        <v/>
      </c>
      <c r="AL298" s="276" t="str">
        <f>IF('Info patients (1)'!AL298&lt;&gt;'Info patients (2)'!AL298,"CHECK","")</f>
        <v/>
      </c>
      <c r="AM298" s="276" t="str">
        <f>IF('Info patients (1)'!AM298&lt;&gt;'Info patients (2)'!AM298,"CHECK","")</f>
        <v/>
      </c>
      <c r="AN298" s="276" t="str">
        <f>IF('Info patients (1)'!AN298&lt;&gt;'Info patients (2)'!AN298,"CHECK","")</f>
        <v/>
      </c>
      <c r="AO298" s="276" t="str">
        <f>IF('Info patients (1)'!AO298&lt;&gt;'Info patients (2)'!AO298,"CHECK","")</f>
        <v/>
      </c>
      <c r="AP298" s="276" t="str">
        <f>IF('Info patients (1)'!AP298&lt;&gt;'Info patients (2)'!AP298,"CHECK","")</f>
        <v/>
      </c>
      <c r="AQ298" s="276" t="str">
        <f>IF('Info patients (1)'!AQ298&lt;&gt;'Info patients (2)'!AQ298,"CHECK","")</f>
        <v/>
      </c>
      <c r="AR298" s="276" t="str">
        <f>IF('Info patients (1)'!AR298&lt;&gt;'Info patients (2)'!AR298,"CHECK","")</f>
        <v/>
      </c>
      <c r="AS298" s="276" t="str">
        <f>IF('Info patients (1)'!AS298&lt;&gt;'Info patients (2)'!AS298,"CHECK","")</f>
        <v/>
      </c>
      <c r="AT298" s="276" t="str">
        <f>IF('Info patients (1)'!AT298&lt;&gt;'Info patients (2)'!AT298,"CHECK","")</f>
        <v/>
      </c>
      <c r="AU298" s="276" t="str">
        <f>IF('Info patients (1)'!AU298&lt;&gt;'Info patients (2)'!AU298,"CHECK","")</f>
        <v/>
      </c>
      <c r="AV298" s="276" t="str">
        <f>IF('Info patients (1)'!AV298&lt;&gt;'Info patients (2)'!AV298,"CHECK","")</f>
        <v/>
      </c>
      <c r="AW298" s="276" t="str">
        <f>IF('Info patients (1)'!AW298&lt;&gt;'Info patients (2)'!AW298,"CHECK","")</f>
        <v/>
      </c>
      <c r="AX298" s="276" t="str">
        <f>IF('Info patients (1)'!AX298&lt;&gt;'Info patients (2)'!AX298,"CHECK","")</f>
        <v/>
      </c>
      <c r="AY298" s="276" t="str">
        <f>IF('Info patients (1)'!AY298&lt;&gt;'Info patients (2)'!AY298,"CHECK","")</f>
        <v/>
      </c>
      <c r="AZ298" s="276" t="str">
        <f>IF('Info patients (1)'!AZ298&lt;&gt;'Info patients (2)'!AZ298,"CHECK","")</f>
        <v/>
      </c>
      <c r="BA298" s="276" t="str">
        <f>IF('Info patients (1)'!BA298&lt;&gt;'Info patients (2)'!BA298,"CHECK","")</f>
        <v/>
      </c>
      <c r="BB298" s="276" t="str">
        <f>IF('Info patients (1)'!BB298&lt;&gt;'Info patients (2)'!BB298,"CHECK","")</f>
        <v/>
      </c>
      <c r="BC298" s="276" t="str">
        <f>IF('Info patients (1)'!BC298&lt;&gt;'Info patients (2)'!BC298,"CHECK","")</f>
        <v/>
      </c>
      <c r="BD298" s="276" t="str">
        <f>IF('Info patients (1)'!BD298&lt;&gt;'Info patients (2)'!BD298,"CHECK","")</f>
        <v/>
      </c>
      <c r="BE298" s="276" t="str">
        <f>IF('Info patients (1)'!BE298&lt;&gt;'Info patients (2)'!BE298,"CHECK","")</f>
        <v/>
      </c>
      <c r="BF298" s="276" t="str">
        <f>IF('Info patients (1)'!BF298&lt;&gt;'Info patients (2)'!BF298,"CHECK","")</f>
        <v/>
      </c>
      <c r="BG298" s="276" t="str">
        <f>IF('Info patients (1)'!BG298&lt;&gt;'Info patients (2)'!BG298,"CHECK","")</f>
        <v/>
      </c>
      <c r="BH298" s="276" t="str">
        <f>IF('Info patients (1)'!BH298&lt;&gt;'Info patients (2)'!BH298,"CHECK","")</f>
        <v/>
      </c>
      <c r="BI298" s="276" t="str">
        <f>IF('Info patients (1)'!BI298&lt;&gt;'Info patients (2)'!BI298,"CHECK","")</f>
        <v/>
      </c>
      <c r="BJ298" s="276" t="str">
        <f>IF('Info patients (1)'!BJ298&lt;&gt;'Info patients (2)'!BJ298,"CHECK","")</f>
        <v/>
      </c>
      <c r="BK298" s="276" t="str">
        <f>IF('Info patients (1)'!BK298&lt;&gt;'Info patients (2)'!BK298,"CHECK","")</f>
        <v/>
      </c>
      <c r="BL298" s="276" t="str">
        <f>IF('Info patients (1)'!BL298&lt;&gt;'Info patients (2)'!BL298,"CHECK","")</f>
        <v/>
      </c>
      <c r="BM298" s="276" t="str">
        <f>IF('Info patients (1)'!BM298&lt;&gt;'Info patients (2)'!BM298,"CHECK","")</f>
        <v/>
      </c>
      <c r="BN298" s="276" t="str">
        <f>IF('Info patients (1)'!BN298&lt;&gt;'Info patients (2)'!BN298,"CHECK","")</f>
        <v/>
      </c>
      <c r="BO298" s="276" t="str">
        <f>IF('Info patients (1)'!BO298&lt;&gt;'Info patients (2)'!BO298,"CHECK","")</f>
        <v/>
      </c>
      <c r="BP298" s="276" t="str">
        <f>IF('Info patients (1)'!BP298&lt;&gt;'Info patients (2)'!BP298,"CHECK","")</f>
        <v/>
      </c>
      <c r="BQ298" s="276" t="str">
        <f>IF('Info patients (1)'!BQ298&lt;&gt;'Info patients (2)'!BQ298,"CHECK","")</f>
        <v/>
      </c>
      <c r="BR298" s="276" t="str">
        <f>IF('Info patients (1)'!BR298&lt;&gt;'Info patients (2)'!BR298,"CHECK","")</f>
        <v/>
      </c>
      <c r="BS298" s="276" t="str">
        <f>IF('Info patients (1)'!BS298&lt;&gt;'Info patients (2)'!BS298,"CHECK","")</f>
        <v/>
      </c>
      <c r="BT298" s="276" t="str">
        <f>IF('Info patients (1)'!BT298&lt;&gt;'Info patients (2)'!BT298,"CHECK","")</f>
        <v/>
      </c>
      <c r="BU298" s="276" t="str">
        <f>IF('Info patients (1)'!BU298&lt;&gt;'Info patients (2)'!BU298,"CHECK","")</f>
        <v/>
      </c>
      <c r="BV298" s="276" t="str">
        <f>IF('Info patients (1)'!BV298&lt;&gt;'Info patients (2)'!BV298,"CHECK","")</f>
        <v/>
      </c>
      <c r="BW298" s="276" t="str">
        <f>IF('Info patients (1)'!BW298&lt;&gt;'Info patients (2)'!BW298,"CHECK","")</f>
        <v/>
      </c>
      <c r="BX298" s="276" t="str">
        <f>IF('Info patients (1)'!BX298&lt;&gt;'Info patients (2)'!BX298,"CHECK","")</f>
        <v/>
      </c>
      <c r="BY298" s="276" t="str">
        <f>IF('Info patients (1)'!BY298&lt;&gt;'Info patients (2)'!BY298,"CHECK","")</f>
        <v/>
      </c>
      <c r="BZ298" s="276" t="str">
        <f>IF('Info patients (1)'!BZ298&lt;&gt;'Info patients (2)'!BZ298,"CHECK","")</f>
        <v/>
      </c>
      <c r="CA298" s="276" t="str">
        <f>IF('Info patients (1)'!CA298&lt;&gt;'Info patients (2)'!CA298,"CHECK","")</f>
        <v/>
      </c>
      <c r="CB298" s="276" t="str">
        <f>IF('Info patients (1)'!CB298&lt;&gt;'Info patients (2)'!CB298,"CHECK","")</f>
        <v/>
      </c>
      <c r="CC298" s="276" t="str">
        <f>IF('Info patients (1)'!CC298&lt;&gt;'Info patients (2)'!CC298,"CHECK","")</f>
        <v/>
      </c>
      <c r="CD298" s="276" t="str">
        <f>IF('Info patients (1)'!CD298&lt;&gt;'Info patients (2)'!CD298,"CHECK","")</f>
        <v/>
      </c>
      <c r="CE298" s="276" t="str">
        <f>IF('Info patients (1)'!CE298&lt;&gt;'Info patients (2)'!CE298,"CHECK","")</f>
        <v/>
      </c>
      <c r="CF298" s="276" t="str">
        <f>IF('Info patients (1)'!CF298&lt;&gt;'Info patients (2)'!CF298,"CHECK","")</f>
        <v/>
      </c>
      <c r="CG298" s="276" t="str">
        <f>IF('Info patients (1)'!CG298&lt;&gt;'Info patients (2)'!CG298,"CHECK","")</f>
        <v/>
      </c>
      <c r="CH298" s="276" t="str">
        <f>IF('Info patients (1)'!CH298&lt;&gt;'Info patients (2)'!CH298,"CHECK","")</f>
        <v/>
      </c>
      <c r="CI298" s="276" t="str">
        <f>IF('Info patients (1)'!CI298&lt;&gt;'Info patients (2)'!CI298,"CHECK","")</f>
        <v/>
      </c>
      <c r="CJ298" s="276" t="str">
        <f>IF('Info patients (1)'!CJ298&lt;&gt;'Info patients (2)'!CJ298,"CHECK","")</f>
        <v/>
      </c>
      <c r="CK298" s="276" t="str">
        <f>IF('Info patients (1)'!CK298&lt;&gt;'Info patients (2)'!CK298,"CHECK","")</f>
        <v/>
      </c>
      <c r="CL298" s="276" t="str">
        <f>IF('Info patients (1)'!CL298&lt;&gt;'Info patients (2)'!CL298,"CHECK","")</f>
        <v/>
      </c>
      <c r="CM298" s="276" t="str">
        <f>IF('Info patients (1)'!CM298&lt;&gt;'Info patients (2)'!CM298,"CHECK","")</f>
        <v/>
      </c>
      <c r="CN298" s="276" t="str">
        <f>IF('Info patients (1)'!CN298&lt;&gt;'Info patients (2)'!CN298,"CHECK","")</f>
        <v/>
      </c>
      <c r="CO298" s="276" t="str">
        <f>IF('Info patients (1)'!CO298&lt;&gt;'Info patients (2)'!CO298,"CHECK","")</f>
        <v/>
      </c>
      <c r="CP298" s="276" t="str">
        <f>IF('Info patients (1)'!CP298&lt;&gt;'Info patients (2)'!CP298,"CHECK","")</f>
        <v/>
      </c>
      <c r="CQ298" s="276" t="str">
        <f>IF('Info patients (1)'!CQ298&lt;&gt;'Info patients (2)'!CQ298,"CHECK","")</f>
        <v/>
      </c>
      <c r="CR298" s="276" t="str">
        <f>IF('Info patients (1)'!CR298&lt;&gt;'Info patients (2)'!CR298,"CHECK","")</f>
        <v/>
      </c>
      <c r="CS298" s="276" t="str">
        <f>IF('Info patients (1)'!CS298&lt;&gt;'Info patients (2)'!CS298,"CHECK","")</f>
        <v/>
      </c>
      <c r="CT298" s="276" t="str">
        <f>IF('Info patients (1)'!CT298&lt;&gt;'Info patients (2)'!CT298,"CHECK","")</f>
        <v/>
      </c>
      <c r="CU298" s="276" t="str">
        <f>IF('Info patients (1)'!CU298&lt;&gt;'Info patients (2)'!CU298,"CHECK","")</f>
        <v/>
      </c>
      <c r="CV298" s="276" t="str">
        <f>IF('Info patients (1)'!CV298&lt;&gt;'Info patients (2)'!CV298,"CHECK","")</f>
        <v/>
      </c>
      <c r="CW298" s="276" t="str">
        <f>IF('Info patients (1)'!CW298&lt;&gt;'Info patients (2)'!CW298,"CHECK","")</f>
        <v/>
      </c>
      <c r="CX298" s="276" t="str">
        <f>IF('Info patients (1)'!CX298&lt;&gt;'Info patients (2)'!CX298,"CHECK","")</f>
        <v/>
      </c>
      <c r="CY298" s="276" t="str">
        <f>IF('Info patients (1)'!CY298&lt;&gt;'Info patients (2)'!CY298,"CHECK","")</f>
        <v/>
      </c>
      <c r="CZ298" s="276" t="str">
        <f>IF('Info patients (1)'!CZ298&lt;&gt;'Info patients (2)'!CZ298,"CHECK","")</f>
        <v/>
      </c>
      <c r="DA298" s="276" t="str">
        <f>IF('Info patients (1)'!DA298&lt;&gt;'Info patients (2)'!DA298,"CHECK","")</f>
        <v/>
      </c>
      <c r="DB298" s="276" t="str">
        <f>IF('Info patients (1)'!DB298&lt;&gt;'Info patients (2)'!DB298,"CHECK","")</f>
        <v/>
      </c>
      <c r="DC298" s="276" t="str">
        <f>IF('Info patients (1)'!DC298&lt;&gt;'Info patients (2)'!DC298,"CHECK","")</f>
        <v/>
      </c>
      <c r="DD298" s="276" t="str">
        <f>IF('Info patients (1)'!DD298&lt;&gt;'Info patients (2)'!DD298,"CHECK","")</f>
        <v/>
      </c>
      <c r="DE298" s="276" t="str">
        <f>IF('Info patients (1)'!DE298&lt;&gt;'Info patients (2)'!DE298,"CHECK","")</f>
        <v/>
      </c>
      <c r="DF298" s="276" t="str">
        <f>IF('Info patients (1)'!DF298&lt;&gt;'Info patients (2)'!DF298,"CHECK","")</f>
        <v/>
      </c>
      <c r="DG298" s="276" t="str">
        <f>IF('Info patients (1)'!DG298&lt;&gt;'Info patients (2)'!DG298,"CHECK","")</f>
        <v/>
      </c>
      <c r="DH298" s="276" t="str">
        <f>IF('Info patients (1)'!DH298&lt;&gt;'Info patients (2)'!DH298,"CHECK","")</f>
        <v/>
      </c>
      <c r="DI298" s="276" t="str">
        <f>IF('Info patients (1)'!DI298&lt;&gt;'Info patients (2)'!DI298,"CHECK","")</f>
        <v/>
      </c>
      <c r="DJ298" s="276" t="str">
        <f>IF('Info patients (1)'!DJ298&lt;&gt;'Info patients (2)'!DJ298,"CHECK","")</f>
        <v/>
      </c>
      <c r="DK298" s="276" t="str">
        <f>IF('Info patients (1)'!DK298&lt;&gt;'Info patients (2)'!DK298,"CHECK","")</f>
        <v/>
      </c>
      <c r="DL298" s="276" t="str">
        <f>IF('Info patients (1)'!DL298&lt;&gt;'Info patients (2)'!DL298,"CHECK","")</f>
        <v/>
      </c>
      <c r="DM298" s="276" t="str">
        <f>IF('Info patients (1)'!DM298&lt;&gt;'Info patients (2)'!DM298,"CHECK","")</f>
        <v/>
      </c>
      <c r="DN298" s="276" t="str">
        <f>IF('Info patients (1)'!DN298&lt;&gt;'Info patients (2)'!DN298,"CHECK","")</f>
        <v/>
      </c>
      <c r="DO298" s="276" t="str">
        <f>IF('Info patients (1)'!DO298&lt;&gt;'Info patients (2)'!DO298,"CHECK","")</f>
        <v/>
      </c>
      <c r="DP298" s="276" t="str">
        <f>IF('Info patients (1)'!DP298&lt;&gt;'Info patients (2)'!DP298,"CHECK","")</f>
        <v/>
      </c>
      <c r="DQ298" s="276" t="str">
        <f>IF('Info patients (1)'!DQ298&lt;&gt;'Info patients (2)'!DQ298,"CHECK","")</f>
        <v/>
      </c>
    </row>
    <row r="299" spans="1:121" s="326" customFormat="1" ht="23.25" customHeight="1" x14ac:dyDescent="0.2">
      <c r="A299" s="276" t="str">
        <f>IF('Info patients (1)'!A299&lt;&gt;'Info patients (2)'!A299,"CHECK","")</f>
        <v/>
      </c>
      <c r="B299" s="276" t="str">
        <f>IF('Info patients (1)'!B299&lt;&gt;'Info patients (2)'!B299,"CHECK","")</f>
        <v/>
      </c>
      <c r="C299" s="276" t="str">
        <f>IF('Info patients (1)'!C299&lt;&gt;'Info patients (2)'!C299,"CHECK","")</f>
        <v/>
      </c>
      <c r="D299" s="276" t="str">
        <f>IF('Info patients (1)'!D299&lt;&gt;'Info patients (2)'!D299,"CHECK","")</f>
        <v/>
      </c>
      <c r="E299" s="276" t="str">
        <f>IF('Info patients (1)'!E299&lt;&gt;'Info patients (2)'!E299,"CHECK","")</f>
        <v/>
      </c>
      <c r="F299" s="276" t="str">
        <f>IF('Info patients (1)'!F299&lt;&gt;'Info patients (2)'!F299,"CHECK","")</f>
        <v/>
      </c>
      <c r="G299" s="276" t="str">
        <f>IF('Info patients (1)'!G299&lt;&gt;'Info patients (2)'!G299,"CHECK","")</f>
        <v/>
      </c>
      <c r="H299" s="276" t="str">
        <f>IF('Info patients (1)'!H299&lt;&gt;'Info patients (2)'!H299,"CHECK","")</f>
        <v/>
      </c>
      <c r="I299" s="276" t="str">
        <f>IF('Info patients (1)'!I299&lt;&gt;'Info patients (2)'!I299,"CHECK","")</f>
        <v/>
      </c>
      <c r="J299" s="276" t="str">
        <f>IF('Info patients (1)'!J299&lt;&gt;'Info patients (2)'!J299,"CHECK","")</f>
        <v/>
      </c>
      <c r="K299" s="276" t="str">
        <f>IF('Info patients (1)'!K299&lt;&gt;'Info patients (2)'!K299,"CHECK","")</f>
        <v/>
      </c>
      <c r="L299" s="276" t="str">
        <f>IF('Info patients (1)'!L299&lt;&gt;'Info patients (2)'!L299,"CHECK","")</f>
        <v/>
      </c>
      <c r="M299" s="276" t="str">
        <f>IF('Info patients (1)'!M299&lt;&gt;'Info patients (2)'!M299,"CHECK","")</f>
        <v/>
      </c>
      <c r="N299" s="276" t="str">
        <f>IF('Info patients (1)'!N299&lt;&gt;'Info patients (2)'!N299,"CHECK","")</f>
        <v/>
      </c>
      <c r="O299" s="276" t="str">
        <f>IF('Info patients (1)'!O299&lt;&gt;'Info patients (2)'!O299,"CHECK","")</f>
        <v/>
      </c>
      <c r="P299" s="276" t="str">
        <f>IF('Info patients (1)'!P299&lt;&gt;'Info patients (2)'!P299,"CHECK","")</f>
        <v/>
      </c>
      <c r="Q299" s="276" t="str">
        <f>IF('Info patients (1)'!Q299&lt;&gt;'Info patients (2)'!Q299,"CHECK","")</f>
        <v/>
      </c>
      <c r="R299" s="276" t="str">
        <f>IF('Info patients (1)'!R299&lt;&gt;'Info patients (2)'!R299,"CHECK","")</f>
        <v/>
      </c>
      <c r="S299" s="276" t="str">
        <f>IF('Info patients (1)'!S299&lt;&gt;'Info patients (2)'!S299,"CHECK","")</f>
        <v/>
      </c>
      <c r="T299" s="276" t="str">
        <f>IF('Info patients (1)'!T299&lt;&gt;'Info patients (2)'!T299,"CHECK","")</f>
        <v/>
      </c>
      <c r="U299" s="276" t="str">
        <f>IF('Info patients (1)'!U299&lt;&gt;'Info patients (2)'!U299,"CHECK","")</f>
        <v/>
      </c>
      <c r="V299" s="276" t="str">
        <f>IF('Info patients (1)'!V299&lt;&gt;'Info patients (2)'!V299,"CHECK","")</f>
        <v/>
      </c>
      <c r="W299" s="276" t="str">
        <f>IF('Info patients (1)'!W299&lt;&gt;'Info patients (2)'!W299,"CHECK","")</f>
        <v/>
      </c>
      <c r="X299" s="276" t="str">
        <f>IF('Info patients (1)'!X299&lt;&gt;'Info patients (2)'!X299,"CHECK","")</f>
        <v/>
      </c>
      <c r="Y299" s="276" t="str">
        <f>IF('Info patients (1)'!Y299&lt;&gt;'Info patients (2)'!Y299,"CHECK","")</f>
        <v/>
      </c>
      <c r="Z299" s="276" t="str">
        <f>IF('Info patients (1)'!Z299&lt;&gt;'Info patients (2)'!Z299,"CHECK","")</f>
        <v/>
      </c>
      <c r="AA299" s="276" t="str">
        <f>IF('Info patients (1)'!AA299&lt;&gt;'Info patients (2)'!AA299,"CHECK","")</f>
        <v/>
      </c>
      <c r="AB299" s="276" t="str">
        <f>IF('Info patients (1)'!AB299&lt;&gt;'Info patients (2)'!AB299,"CHECK","")</f>
        <v/>
      </c>
      <c r="AC299" s="276" t="str">
        <f>IF('Info patients (1)'!AC299&lt;&gt;'Info patients (2)'!AC299,"CHECK","")</f>
        <v/>
      </c>
      <c r="AD299" s="276" t="str">
        <f>IF('Info patients (1)'!AD299&lt;&gt;'Info patients (2)'!AD299,"CHECK","")</f>
        <v/>
      </c>
      <c r="AE299" s="276" t="str">
        <f>IF('Info patients (1)'!AE299&lt;&gt;'Info patients (2)'!AE299,"CHECK","")</f>
        <v/>
      </c>
      <c r="AF299" s="276" t="str">
        <f>IF('Info patients (1)'!AF299&lt;&gt;'Info patients (2)'!AF299,"CHECK","")</f>
        <v/>
      </c>
      <c r="AG299" s="276" t="str">
        <f>IF('Info patients (1)'!AG299&lt;&gt;'Info patients (2)'!AG299,"CHECK","")</f>
        <v/>
      </c>
      <c r="AH299" s="276" t="str">
        <f>IF('Info patients (1)'!AH299&lt;&gt;'Info patients (2)'!AH299,"CHECK","")</f>
        <v/>
      </c>
      <c r="AI299" s="276" t="str">
        <f>IF('Info patients (1)'!AI299&lt;&gt;'Info patients (2)'!AI299,"CHECK","")</f>
        <v/>
      </c>
      <c r="AJ299" s="276" t="str">
        <f>IF('Info patients (1)'!AJ299&lt;&gt;'Info patients (2)'!AJ299,"CHECK","")</f>
        <v/>
      </c>
      <c r="AK299" s="276" t="str">
        <f>IF('Info patients (1)'!AK299&lt;&gt;'Info patients (2)'!AK299,"CHECK","")</f>
        <v/>
      </c>
      <c r="AL299" s="276" t="str">
        <f>IF('Info patients (1)'!AL299&lt;&gt;'Info patients (2)'!AL299,"CHECK","")</f>
        <v/>
      </c>
      <c r="AM299" s="276" t="str">
        <f>IF('Info patients (1)'!AM299&lt;&gt;'Info patients (2)'!AM299,"CHECK","")</f>
        <v/>
      </c>
      <c r="AN299" s="276" t="str">
        <f>IF('Info patients (1)'!AN299&lt;&gt;'Info patients (2)'!AN299,"CHECK","")</f>
        <v/>
      </c>
      <c r="AO299" s="276" t="str">
        <f>IF('Info patients (1)'!AO299&lt;&gt;'Info patients (2)'!AO299,"CHECK","")</f>
        <v/>
      </c>
      <c r="AP299" s="276" t="str">
        <f>IF('Info patients (1)'!AP299&lt;&gt;'Info patients (2)'!AP299,"CHECK","")</f>
        <v/>
      </c>
      <c r="AQ299" s="276" t="str">
        <f>IF('Info patients (1)'!AQ299&lt;&gt;'Info patients (2)'!AQ299,"CHECK","")</f>
        <v/>
      </c>
      <c r="AR299" s="276" t="str">
        <f>IF('Info patients (1)'!AR299&lt;&gt;'Info patients (2)'!AR299,"CHECK","")</f>
        <v/>
      </c>
      <c r="AS299" s="276" t="str">
        <f>IF('Info patients (1)'!AS299&lt;&gt;'Info patients (2)'!AS299,"CHECK","")</f>
        <v/>
      </c>
      <c r="AT299" s="276" t="str">
        <f>IF('Info patients (1)'!AT299&lt;&gt;'Info patients (2)'!AT299,"CHECK","")</f>
        <v/>
      </c>
      <c r="AU299" s="276" t="str">
        <f>IF('Info patients (1)'!AU299&lt;&gt;'Info patients (2)'!AU299,"CHECK","")</f>
        <v/>
      </c>
      <c r="AV299" s="276" t="str">
        <f>IF('Info patients (1)'!AV299&lt;&gt;'Info patients (2)'!AV299,"CHECK","")</f>
        <v/>
      </c>
      <c r="AW299" s="276" t="str">
        <f>IF('Info patients (1)'!AW299&lt;&gt;'Info patients (2)'!AW299,"CHECK","")</f>
        <v/>
      </c>
      <c r="AX299" s="276" t="str">
        <f>IF('Info patients (1)'!AX299&lt;&gt;'Info patients (2)'!AX299,"CHECK","")</f>
        <v/>
      </c>
      <c r="AY299" s="276" t="str">
        <f>IF('Info patients (1)'!AY299&lt;&gt;'Info patients (2)'!AY299,"CHECK","")</f>
        <v/>
      </c>
      <c r="AZ299" s="276" t="str">
        <f>IF('Info patients (1)'!AZ299&lt;&gt;'Info patients (2)'!AZ299,"CHECK","")</f>
        <v/>
      </c>
      <c r="BA299" s="276" t="str">
        <f>IF('Info patients (1)'!BA299&lt;&gt;'Info patients (2)'!BA299,"CHECK","")</f>
        <v/>
      </c>
      <c r="BB299" s="276" t="str">
        <f>IF('Info patients (1)'!BB299&lt;&gt;'Info patients (2)'!BB299,"CHECK","")</f>
        <v/>
      </c>
      <c r="BC299" s="276" t="str">
        <f>IF('Info patients (1)'!BC299&lt;&gt;'Info patients (2)'!BC299,"CHECK","")</f>
        <v/>
      </c>
      <c r="BD299" s="276" t="str">
        <f>IF('Info patients (1)'!BD299&lt;&gt;'Info patients (2)'!BD299,"CHECK","")</f>
        <v/>
      </c>
      <c r="BE299" s="276" t="str">
        <f>IF('Info patients (1)'!BE299&lt;&gt;'Info patients (2)'!BE299,"CHECK","")</f>
        <v/>
      </c>
      <c r="BF299" s="276" t="str">
        <f>IF('Info patients (1)'!BF299&lt;&gt;'Info patients (2)'!BF299,"CHECK","")</f>
        <v/>
      </c>
      <c r="BG299" s="276" t="str">
        <f>IF('Info patients (1)'!BG299&lt;&gt;'Info patients (2)'!BG299,"CHECK","")</f>
        <v/>
      </c>
      <c r="BH299" s="276" t="str">
        <f>IF('Info patients (1)'!BH299&lt;&gt;'Info patients (2)'!BH299,"CHECK","")</f>
        <v/>
      </c>
      <c r="BI299" s="276" t="str">
        <f>IF('Info patients (1)'!BI299&lt;&gt;'Info patients (2)'!BI299,"CHECK","")</f>
        <v/>
      </c>
      <c r="BJ299" s="276" t="str">
        <f>IF('Info patients (1)'!BJ299&lt;&gt;'Info patients (2)'!BJ299,"CHECK","")</f>
        <v/>
      </c>
      <c r="BK299" s="276" t="str">
        <f>IF('Info patients (1)'!BK299&lt;&gt;'Info patients (2)'!BK299,"CHECK","")</f>
        <v/>
      </c>
      <c r="BL299" s="276" t="str">
        <f>IF('Info patients (1)'!BL299&lt;&gt;'Info patients (2)'!BL299,"CHECK","")</f>
        <v/>
      </c>
      <c r="BM299" s="276" t="str">
        <f>IF('Info patients (1)'!BM299&lt;&gt;'Info patients (2)'!BM299,"CHECK","")</f>
        <v/>
      </c>
      <c r="BN299" s="276" t="str">
        <f>IF('Info patients (1)'!BN299&lt;&gt;'Info patients (2)'!BN299,"CHECK","")</f>
        <v/>
      </c>
      <c r="BO299" s="276" t="str">
        <f>IF('Info patients (1)'!BO299&lt;&gt;'Info patients (2)'!BO299,"CHECK","")</f>
        <v/>
      </c>
      <c r="BP299" s="276" t="str">
        <f>IF('Info patients (1)'!BP299&lt;&gt;'Info patients (2)'!BP299,"CHECK","")</f>
        <v/>
      </c>
      <c r="BQ299" s="276" t="str">
        <f>IF('Info patients (1)'!BQ299&lt;&gt;'Info patients (2)'!BQ299,"CHECK","")</f>
        <v/>
      </c>
      <c r="BR299" s="276" t="str">
        <f>IF('Info patients (1)'!BR299&lt;&gt;'Info patients (2)'!BR299,"CHECK","")</f>
        <v/>
      </c>
      <c r="BS299" s="276" t="str">
        <f>IF('Info patients (1)'!BS299&lt;&gt;'Info patients (2)'!BS299,"CHECK","")</f>
        <v/>
      </c>
      <c r="BT299" s="276" t="str">
        <f>IF('Info patients (1)'!BT299&lt;&gt;'Info patients (2)'!BT299,"CHECK","")</f>
        <v/>
      </c>
      <c r="BU299" s="276" t="str">
        <f>IF('Info patients (1)'!BU299&lt;&gt;'Info patients (2)'!BU299,"CHECK","")</f>
        <v/>
      </c>
      <c r="BV299" s="276" t="str">
        <f>IF('Info patients (1)'!BV299&lt;&gt;'Info patients (2)'!BV299,"CHECK","")</f>
        <v/>
      </c>
      <c r="BW299" s="276" t="str">
        <f>IF('Info patients (1)'!BW299&lt;&gt;'Info patients (2)'!BW299,"CHECK","")</f>
        <v/>
      </c>
      <c r="BX299" s="276" t="str">
        <f>IF('Info patients (1)'!BX299&lt;&gt;'Info patients (2)'!BX299,"CHECK","")</f>
        <v/>
      </c>
      <c r="BY299" s="276" t="str">
        <f>IF('Info patients (1)'!BY299&lt;&gt;'Info patients (2)'!BY299,"CHECK","")</f>
        <v/>
      </c>
      <c r="BZ299" s="276" t="str">
        <f>IF('Info patients (1)'!BZ299&lt;&gt;'Info patients (2)'!BZ299,"CHECK","")</f>
        <v/>
      </c>
      <c r="CA299" s="276" t="str">
        <f>IF('Info patients (1)'!CA299&lt;&gt;'Info patients (2)'!CA299,"CHECK","")</f>
        <v/>
      </c>
      <c r="CB299" s="276" t="str">
        <f>IF('Info patients (1)'!CB299&lt;&gt;'Info patients (2)'!CB299,"CHECK","")</f>
        <v/>
      </c>
      <c r="CC299" s="276" t="str">
        <f>IF('Info patients (1)'!CC299&lt;&gt;'Info patients (2)'!CC299,"CHECK","")</f>
        <v/>
      </c>
      <c r="CD299" s="276" t="str">
        <f>IF('Info patients (1)'!CD299&lt;&gt;'Info patients (2)'!CD299,"CHECK","")</f>
        <v/>
      </c>
      <c r="CE299" s="276" t="str">
        <f>IF('Info patients (1)'!CE299&lt;&gt;'Info patients (2)'!CE299,"CHECK","")</f>
        <v/>
      </c>
      <c r="CF299" s="276" t="str">
        <f>IF('Info patients (1)'!CF299&lt;&gt;'Info patients (2)'!CF299,"CHECK","")</f>
        <v/>
      </c>
      <c r="CG299" s="276" t="str">
        <f>IF('Info patients (1)'!CG299&lt;&gt;'Info patients (2)'!CG299,"CHECK","")</f>
        <v/>
      </c>
      <c r="CH299" s="276" t="str">
        <f>IF('Info patients (1)'!CH299&lt;&gt;'Info patients (2)'!CH299,"CHECK","")</f>
        <v/>
      </c>
      <c r="CI299" s="276" t="str">
        <f>IF('Info patients (1)'!CI299&lt;&gt;'Info patients (2)'!CI299,"CHECK","")</f>
        <v/>
      </c>
      <c r="CJ299" s="276" t="str">
        <f>IF('Info patients (1)'!CJ299&lt;&gt;'Info patients (2)'!CJ299,"CHECK","")</f>
        <v/>
      </c>
      <c r="CK299" s="276" t="str">
        <f>IF('Info patients (1)'!CK299&lt;&gt;'Info patients (2)'!CK299,"CHECK","")</f>
        <v/>
      </c>
      <c r="CL299" s="276" t="str">
        <f>IF('Info patients (1)'!CL299&lt;&gt;'Info patients (2)'!CL299,"CHECK","")</f>
        <v/>
      </c>
      <c r="CM299" s="276" t="str">
        <f>IF('Info patients (1)'!CM299&lt;&gt;'Info patients (2)'!CM299,"CHECK","")</f>
        <v/>
      </c>
      <c r="CN299" s="276" t="str">
        <f>IF('Info patients (1)'!CN299&lt;&gt;'Info patients (2)'!CN299,"CHECK","")</f>
        <v/>
      </c>
      <c r="CO299" s="276" t="str">
        <f>IF('Info patients (1)'!CO299&lt;&gt;'Info patients (2)'!CO299,"CHECK","")</f>
        <v/>
      </c>
      <c r="CP299" s="276" t="str">
        <f>IF('Info patients (1)'!CP299&lt;&gt;'Info patients (2)'!CP299,"CHECK","")</f>
        <v/>
      </c>
      <c r="CQ299" s="276" t="str">
        <f>IF('Info patients (1)'!CQ299&lt;&gt;'Info patients (2)'!CQ299,"CHECK","")</f>
        <v/>
      </c>
      <c r="CR299" s="276" t="str">
        <f>IF('Info patients (1)'!CR299&lt;&gt;'Info patients (2)'!CR299,"CHECK","")</f>
        <v/>
      </c>
      <c r="CS299" s="276" t="str">
        <f>IF('Info patients (1)'!CS299&lt;&gt;'Info patients (2)'!CS299,"CHECK","")</f>
        <v/>
      </c>
      <c r="CT299" s="276" t="str">
        <f>IF('Info patients (1)'!CT299&lt;&gt;'Info patients (2)'!CT299,"CHECK","")</f>
        <v/>
      </c>
      <c r="CU299" s="276" t="str">
        <f>IF('Info patients (1)'!CU299&lt;&gt;'Info patients (2)'!CU299,"CHECK","")</f>
        <v/>
      </c>
      <c r="CV299" s="276" t="str">
        <f>IF('Info patients (1)'!CV299&lt;&gt;'Info patients (2)'!CV299,"CHECK","")</f>
        <v/>
      </c>
      <c r="CW299" s="276" t="str">
        <f>IF('Info patients (1)'!CW299&lt;&gt;'Info patients (2)'!CW299,"CHECK","")</f>
        <v/>
      </c>
      <c r="CX299" s="276" t="str">
        <f>IF('Info patients (1)'!CX299&lt;&gt;'Info patients (2)'!CX299,"CHECK","")</f>
        <v/>
      </c>
      <c r="CY299" s="276" t="str">
        <f>IF('Info patients (1)'!CY299&lt;&gt;'Info patients (2)'!CY299,"CHECK","")</f>
        <v/>
      </c>
      <c r="CZ299" s="276" t="str">
        <f>IF('Info patients (1)'!CZ299&lt;&gt;'Info patients (2)'!CZ299,"CHECK","")</f>
        <v/>
      </c>
      <c r="DA299" s="276" t="str">
        <f>IF('Info patients (1)'!DA299&lt;&gt;'Info patients (2)'!DA299,"CHECK","")</f>
        <v/>
      </c>
      <c r="DB299" s="276" t="str">
        <f>IF('Info patients (1)'!DB299&lt;&gt;'Info patients (2)'!DB299,"CHECK","")</f>
        <v/>
      </c>
      <c r="DC299" s="276" t="str">
        <f>IF('Info patients (1)'!DC299&lt;&gt;'Info patients (2)'!DC299,"CHECK","")</f>
        <v/>
      </c>
      <c r="DD299" s="276" t="str">
        <f>IF('Info patients (1)'!DD299&lt;&gt;'Info patients (2)'!DD299,"CHECK","")</f>
        <v/>
      </c>
      <c r="DE299" s="276" t="str">
        <f>IF('Info patients (1)'!DE299&lt;&gt;'Info patients (2)'!DE299,"CHECK","")</f>
        <v/>
      </c>
      <c r="DF299" s="276" t="str">
        <f>IF('Info patients (1)'!DF299&lt;&gt;'Info patients (2)'!DF299,"CHECK","")</f>
        <v/>
      </c>
      <c r="DG299" s="276" t="str">
        <f>IF('Info patients (1)'!DG299&lt;&gt;'Info patients (2)'!DG299,"CHECK","")</f>
        <v/>
      </c>
      <c r="DH299" s="276" t="str">
        <f>IF('Info patients (1)'!DH299&lt;&gt;'Info patients (2)'!DH299,"CHECK","")</f>
        <v/>
      </c>
      <c r="DI299" s="276" t="str">
        <f>IF('Info patients (1)'!DI299&lt;&gt;'Info patients (2)'!DI299,"CHECK","")</f>
        <v/>
      </c>
      <c r="DJ299" s="276" t="str">
        <f>IF('Info patients (1)'!DJ299&lt;&gt;'Info patients (2)'!DJ299,"CHECK","")</f>
        <v/>
      </c>
      <c r="DK299" s="276" t="str">
        <f>IF('Info patients (1)'!DK299&lt;&gt;'Info patients (2)'!DK299,"CHECK","")</f>
        <v/>
      </c>
      <c r="DL299" s="276" t="str">
        <f>IF('Info patients (1)'!DL299&lt;&gt;'Info patients (2)'!DL299,"CHECK","")</f>
        <v/>
      </c>
      <c r="DM299" s="276" t="str">
        <f>IF('Info patients (1)'!DM299&lt;&gt;'Info patients (2)'!DM299,"CHECK","")</f>
        <v/>
      </c>
      <c r="DN299" s="276" t="str">
        <f>IF('Info patients (1)'!DN299&lt;&gt;'Info patients (2)'!DN299,"CHECK","")</f>
        <v/>
      </c>
      <c r="DO299" s="276" t="str">
        <f>IF('Info patients (1)'!DO299&lt;&gt;'Info patients (2)'!DO299,"CHECK","")</f>
        <v/>
      </c>
      <c r="DP299" s="276" t="str">
        <f>IF('Info patients (1)'!DP299&lt;&gt;'Info patients (2)'!DP299,"CHECK","")</f>
        <v/>
      </c>
      <c r="DQ299" s="276" t="str">
        <f>IF('Info patients (1)'!DQ299&lt;&gt;'Info patients (2)'!DQ299,"CHECK","")</f>
        <v/>
      </c>
    </row>
    <row r="300" spans="1:121" s="326" customFormat="1" ht="23.25" customHeight="1" x14ac:dyDescent="0.2">
      <c r="A300" s="276" t="str">
        <f>IF('Info patients (1)'!A300&lt;&gt;'Info patients (2)'!A300,"CHECK","")</f>
        <v/>
      </c>
      <c r="B300" s="276" t="str">
        <f>IF('Info patients (1)'!B300&lt;&gt;'Info patients (2)'!B300,"CHECK","")</f>
        <v/>
      </c>
      <c r="C300" s="276" t="str">
        <f>IF('Info patients (1)'!C300&lt;&gt;'Info patients (2)'!C300,"CHECK","")</f>
        <v/>
      </c>
      <c r="D300" s="276" t="str">
        <f>IF('Info patients (1)'!D300&lt;&gt;'Info patients (2)'!D300,"CHECK","")</f>
        <v/>
      </c>
      <c r="E300" s="276" t="str">
        <f>IF('Info patients (1)'!E300&lt;&gt;'Info patients (2)'!E300,"CHECK","")</f>
        <v/>
      </c>
      <c r="F300" s="276" t="str">
        <f>IF('Info patients (1)'!F300&lt;&gt;'Info patients (2)'!F300,"CHECK","")</f>
        <v/>
      </c>
      <c r="G300" s="276" t="str">
        <f>IF('Info patients (1)'!G300&lt;&gt;'Info patients (2)'!G300,"CHECK","")</f>
        <v/>
      </c>
      <c r="H300" s="276" t="str">
        <f>IF('Info patients (1)'!H300&lt;&gt;'Info patients (2)'!H300,"CHECK","")</f>
        <v/>
      </c>
      <c r="I300" s="276" t="str">
        <f>IF('Info patients (1)'!I300&lt;&gt;'Info patients (2)'!I300,"CHECK","")</f>
        <v/>
      </c>
      <c r="J300" s="276" t="str">
        <f>IF('Info patients (1)'!J300&lt;&gt;'Info patients (2)'!J300,"CHECK","")</f>
        <v/>
      </c>
      <c r="K300" s="276" t="str">
        <f>IF('Info patients (1)'!K300&lt;&gt;'Info patients (2)'!K300,"CHECK","")</f>
        <v/>
      </c>
      <c r="L300" s="276" t="str">
        <f>IF('Info patients (1)'!L300&lt;&gt;'Info patients (2)'!L300,"CHECK","")</f>
        <v/>
      </c>
      <c r="M300" s="276" t="str">
        <f>IF('Info patients (1)'!M300&lt;&gt;'Info patients (2)'!M300,"CHECK","")</f>
        <v/>
      </c>
      <c r="N300" s="276" t="str">
        <f>IF('Info patients (1)'!N300&lt;&gt;'Info patients (2)'!N300,"CHECK","")</f>
        <v/>
      </c>
      <c r="O300" s="276" t="str">
        <f>IF('Info patients (1)'!O300&lt;&gt;'Info patients (2)'!O300,"CHECK","")</f>
        <v/>
      </c>
      <c r="P300" s="276" t="str">
        <f>IF('Info patients (1)'!P300&lt;&gt;'Info patients (2)'!P300,"CHECK","")</f>
        <v/>
      </c>
      <c r="Q300" s="276" t="str">
        <f>IF('Info patients (1)'!Q300&lt;&gt;'Info patients (2)'!Q300,"CHECK","")</f>
        <v/>
      </c>
      <c r="R300" s="276" t="str">
        <f>IF('Info patients (1)'!R300&lt;&gt;'Info patients (2)'!R300,"CHECK","")</f>
        <v/>
      </c>
      <c r="S300" s="276" t="str">
        <f>IF('Info patients (1)'!S300&lt;&gt;'Info patients (2)'!S300,"CHECK","")</f>
        <v/>
      </c>
      <c r="T300" s="276" t="str">
        <f>IF('Info patients (1)'!T300&lt;&gt;'Info patients (2)'!T300,"CHECK","")</f>
        <v/>
      </c>
      <c r="U300" s="276" t="str">
        <f>IF('Info patients (1)'!U300&lt;&gt;'Info patients (2)'!U300,"CHECK","")</f>
        <v/>
      </c>
      <c r="V300" s="276" t="str">
        <f>IF('Info patients (1)'!V300&lt;&gt;'Info patients (2)'!V300,"CHECK","")</f>
        <v/>
      </c>
      <c r="W300" s="276" t="str">
        <f>IF('Info patients (1)'!W300&lt;&gt;'Info patients (2)'!W300,"CHECK","")</f>
        <v/>
      </c>
      <c r="X300" s="276" t="str">
        <f>IF('Info patients (1)'!X300&lt;&gt;'Info patients (2)'!X300,"CHECK","")</f>
        <v/>
      </c>
      <c r="Y300" s="276" t="str">
        <f>IF('Info patients (1)'!Y300&lt;&gt;'Info patients (2)'!Y300,"CHECK","")</f>
        <v/>
      </c>
      <c r="Z300" s="276" t="str">
        <f>IF('Info patients (1)'!Z300&lt;&gt;'Info patients (2)'!Z300,"CHECK","")</f>
        <v/>
      </c>
      <c r="AA300" s="276" t="str">
        <f>IF('Info patients (1)'!AA300&lt;&gt;'Info patients (2)'!AA300,"CHECK","")</f>
        <v/>
      </c>
      <c r="AB300" s="276" t="str">
        <f>IF('Info patients (1)'!AB300&lt;&gt;'Info patients (2)'!AB300,"CHECK","")</f>
        <v/>
      </c>
      <c r="AC300" s="276" t="str">
        <f>IF('Info patients (1)'!AC300&lt;&gt;'Info patients (2)'!AC300,"CHECK","")</f>
        <v/>
      </c>
      <c r="AD300" s="276" t="str">
        <f>IF('Info patients (1)'!AD300&lt;&gt;'Info patients (2)'!AD300,"CHECK","")</f>
        <v/>
      </c>
      <c r="AE300" s="276" t="str">
        <f>IF('Info patients (1)'!AE300&lt;&gt;'Info patients (2)'!AE300,"CHECK","")</f>
        <v/>
      </c>
      <c r="AF300" s="276" t="str">
        <f>IF('Info patients (1)'!AF300&lt;&gt;'Info patients (2)'!AF300,"CHECK","")</f>
        <v/>
      </c>
      <c r="AG300" s="276" t="str">
        <f>IF('Info patients (1)'!AG300&lt;&gt;'Info patients (2)'!AG300,"CHECK","")</f>
        <v/>
      </c>
      <c r="AH300" s="276" t="str">
        <f>IF('Info patients (1)'!AH300&lt;&gt;'Info patients (2)'!AH300,"CHECK","")</f>
        <v/>
      </c>
      <c r="AI300" s="276" t="str">
        <f>IF('Info patients (1)'!AI300&lt;&gt;'Info patients (2)'!AI300,"CHECK","")</f>
        <v/>
      </c>
      <c r="AJ300" s="276" t="str">
        <f>IF('Info patients (1)'!AJ300&lt;&gt;'Info patients (2)'!AJ300,"CHECK","")</f>
        <v/>
      </c>
      <c r="AK300" s="276" t="str">
        <f>IF('Info patients (1)'!AK300&lt;&gt;'Info patients (2)'!AK300,"CHECK","")</f>
        <v/>
      </c>
      <c r="AL300" s="276" t="str">
        <f>IF('Info patients (1)'!AL300&lt;&gt;'Info patients (2)'!AL300,"CHECK","")</f>
        <v/>
      </c>
      <c r="AM300" s="276" t="str">
        <f>IF('Info patients (1)'!AM300&lt;&gt;'Info patients (2)'!AM300,"CHECK","")</f>
        <v/>
      </c>
      <c r="AN300" s="276" t="str">
        <f>IF('Info patients (1)'!AN300&lt;&gt;'Info patients (2)'!AN300,"CHECK","")</f>
        <v/>
      </c>
      <c r="AO300" s="276" t="str">
        <f>IF('Info patients (1)'!AO300&lt;&gt;'Info patients (2)'!AO300,"CHECK","")</f>
        <v/>
      </c>
      <c r="AP300" s="276" t="str">
        <f>IF('Info patients (1)'!AP300&lt;&gt;'Info patients (2)'!AP300,"CHECK","")</f>
        <v/>
      </c>
      <c r="AQ300" s="276" t="str">
        <f>IF('Info patients (1)'!AQ300&lt;&gt;'Info patients (2)'!AQ300,"CHECK","")</f>
        <v/>
      </c>
      <c r="AR300" s="276" t="str">
        <f>IF('Info patients (1)'!AR300&lt;&gt;'Info patients (2)'!AR300,"CHECK","")</f>
        <v/>
      </c>
      <c r="AS300" s="276" t="str">
        <f>IF('Info patients (1)'!AS300&lt;&gt;'Info patients (2)'!AS300,"CHECK","")</f>
        <v/>
      </c>
      <c r="AT300" s="276" t="str">
        <f>IF('Info patients (1)'!AT300&lt;&gt;'Info patients (2)'!AT300,"CHECK","")</f>
        <v/>
      </c>
      <c r="AU300" s="276" t="str">
        <f>IF('Info patients (1)'!AU300&lt;&gt;'Info patients (2)'!AU300,"CHECK","")</f>
        <v/>
      </c>
      <c r="AV300" s="276" t="str">
        <f>IF('Info patients (1)'!AV300&lt;&gt;'Info patients (2)'!AV300,"CHECK","")</f>
        <v/>
      </c>
      <c r="AW300" s="276" t="str">
        <f>IF('Info patients (1)'!AW300&lt;&gt;'Info patients (2)'!AW300,"CHECK","")</f>
        <v/>
      </c>
      <c r="AX300" s="276" t="str">
        <f>IF('Info patients (1)'!AX300&lt;&gt;'Info patients (2)'!AX300,"CHECK","")</f>
        <v/>
      </c>
      <c r="AY300" s="276" t="str">
        <f>IF('Info patients (1)'!AY300&lt;&gt;'Info patients (2)'!AY300,"CHECK","")</f>
        <v/>
      </c>
      <c r="AZ300" s="276" t="str">
        <f>IF('Info patients (1)'!AZ300&lt;&gt;'Info patients (2)'!AZ300,"CHECK","")</f>
        <v/>
      </c>
      <c r="BA300" s="276" t="str">
        <f>IF('Info patients (1)'!BA300&lt;&gt;'Info patients (2)'!BA300,"CHECK","")</f>
        <v/>
      </c>
      <c r="BB300" s="276" t="str">
        <f>IF('Info patients (1)'!BB300&lt;&gt;'Info patients (2)'!BB300,"CHECK","")</f>
        <v/>
      </c>
      <c r="BC300" s="276" t="str">
        <f>IF('Info patients (1)'!BC300&lt;&gt;'Info patients (2)'!BC300,"CHECK","")</f>
        <v/>
      </c>
      <c r="BD300" s="276" t="str">
        <f>IF('Info patients (1)'!BD300&lt;&gt;'Info patients (2)'!BD300,"CHECK","")</f>
        <v/>
      </c>
      <c r="BE300" s="276" t="str">
        <f>IF('Info patients (1)'!BE300&lt;&gt;'Info patients (2)'!BE300,"CHECK","")</f>
        <v/>
      </c>
      <c r="BF300" s="276" t="str">
        <f>IF('Info patients (1)'!BF300&lt;&gt;'Info patients (2)'!BF300,"CHECK","")</f>
        <v/>
      </c>
      <c r="BG300" s="276" t="str">
        <f>IF('Info patients (1)'!BG300&lt;&gt;'Info patients (2)'!BG300,"CHECK","")</f>
        <v/>
      </c>
      <c r="BH300" s="276" t="str">
        <f>IF('Info patients (1)'!BH300&lt;&gt;'Info patients (2)'!BH300,"CHECK","")</f>
        <v/>
      </c>
      <c r="BI300" s="276" t="str">
        <f>IF('Info patients (1)'!BI300&lt;&gt;'Info patients (2)'!BI300,"CHECK","")</f>
        <v/>
      </c>
      <c r="BJ300" s="276" t="str">
        <f>IF('Info patients (1)'!BJ300&lt;&gt;'Info patients (2)'!BJ300,"CHECK","")</f>
        <v/>
      </c>
      <c r="BK300" s="276" t="str">
        <f>IF('Info patients (1)'!BK300&lt;&gt;'Info patients (2)'!BK300,"CHECK","")</f>
        <v/>
      </c>
      <c r="BL300" s="276" t="str">
        <f>IF('Info patients (1)'!BL300&lt;&gt;'Info patients (2)'!BL300,"CHECK","")</f>
        <v/>
      </c>
      <c r="BM300" s="276" t="str">
        <f>IF('Info patients (1)'!BM300&lt;&gt;'Info patients (2)'!BM300,"CHECK","")</f>
        <v/>
      </c>
      <c r="BN300" s="276" t="str">
        <f>IF('Info patients (1)'!BN300&lt;&gt;'Info patients (2)'!BN300,"CHECK","")</f>
        <v/>
      </c>
      <c r="BO300" s="276" t="str">
        <f>IF('Info patients (1)'!BO300&lt;&gt;'Info patients (2)'!BO300,"CHECK","")</f>
        <v/>
      </c>
      <c r="BP300" s="276" t="str">
        <f>IF('Info patients (1)'!BP300&lt;&gt;'Info patients (2)'!BP300,"CHECK","")</f>
        <v/>
      </c>
      <c r="BQ300" s="276" t="str">
        <f>IF('Info patients (1)'!BQ300&lt;&gt;'Info patients (2)'!BQ300,"CHECK","")</f>
        <v/>
      </c>
      <c r="BR300" s="276" t="str">
        <f>IF('Info patients (1)'!BR300&lt;&gt;'Info patients (2)'!BR300,"CHECK","")</f>
        <v/>
      </c>
      <c r="BS300" s="276" t="str">
        <f>IF('Info patients (1)'!BS300&lt;&gt;'Info patients (2)'!BS300,"CHECK","")</f>
        <v/>
      </c>
      <c r="BT300" s="276" t="str">
        <f>IF('Info patients (1)'!BT300&lt;&gt;'Info patients (2)'!BT300,"CHECK","")</f>
        <v/>
      </c>
      <c r="BU300" s="276" t="str">
        <f>IF('Info patients (1)'!BU300&lt;&gt;'Info patients (2)'!BU300,"CHECK","")</f>
        <v/>
      </c>
      <c r="BV300" s="276" t="str">
        <f>IF('Info patients (1)'!BV300&lt;&gt;'Info patients (2)'!BV300,"CHECK","")</f>
        <v/>
      </c>
      <c r="BW300" s="276" t="str">
        <f>IF('Info patients (1)'!BW300&lt;&gt;'Info patients (2)'!BW300,"CHECK","")</f>
        <v/>
      </c>
      <c r="BX300" s="276" t="str">
        <f>IF('Info patients (1)'!BX300&lt;&gt;'Info patients (2)'!BX300,"CHECK","")</f>
        <v/>
      </c>
      <c r="BY300" s="276" t="str">
        <f>IF('Info patients (1)'!BY300&lt;&gt;'Info patients (2)'!BY300,"CHECK","")</f>
        <v/>
      </c>
      <c r="BZ300" s="276" t="str">
        <f>IF('Info patients (1)'!BZ300&lt;&gt;'Info patients (2)'!BZ300,"CHECK","")</f>
        <v/>
      </c>
      <c r="CA300" s="276" t="str">
        <f>IF('Info patients (1)'!CA300&lt;&gt;'Info patients (2)'!CA300,"CHECK","")</f>
        <v/>
      </c>
      <c r="CB300" s="276" t="str">
        <f>IF('Info patients (1)'!CB300&lt;&gt;'Info patients (2)'!CB300,"CHECK","")</f>
        <v/>
      </c>
      <c r="CC300" s="276" t="str">
        <f>IF('Info patients (1)'!CC300&lt;&gt;'Info patients (2)'!CC300,"CHECK","")</f>
        <v/>
      </c>
      <c r="CD300" s="276" t="str">
        <f>IF('Info patients (1)'!CD300&lt;&gt;'Info patients (2)'!CD300,"CHECK","")</f>
        <v/>
      </c>
      <c r="CE300" s="276" t="str">
        <f>IF('Info patients (1)'!CE300&lt;&gt;'Info patients (2)'!CE300,"CHECK","")</f>
        <v/>
      </c>
      <c r="CF300" s="276" t="str">
        <f>IF('Info patients (1)'!CF300&lt;&gt;'Info patients (2)'!CF300,"CHECK","")</f>
        <v/>
      </c>
      <c r="CG300" s="276" t="str">
        <f>IF('Info patients (1)'!CG300&lt;&gt;'Info patients (2)'!CG300,"CHECK","")</f>
        <v/>
      </c>
      <c r="CH300" s="276" t="str">
        <f>IF('Info patients (1)'!CH300&lt;&gt;'Info patients (2)'!CH300,"CHECK","")</f>
        <v/>
      </c>
      <c r="CI300" s="276" t="str">
        <f>IF('Info patients (1)'!CI300&lt;&gt;'Info patients (2)'!CI300,"CHECK","")</f>
        <v/>
      </c>
      <c r="CJ300" s="276" t="str">
        <f>IF('Info patients (1)'!CJ300&lt;&gt;'Info patients (2)'!CJ300,"CHECK","")</f>
        <v/>
      </c>
      <c r="CK300" s="276" t="str">
        <f>IF('Info patients (1)'!CK300&lt;&gt;'Info patients (2)'!CK300,"CHECK","")</f>
        <v/>
      </c>
      <c r="CL300" s="276" t="str">
        <f>IF('Info patients (1)'!CL300&lt;&gt;'Info patients (2)'!CL300,"CHECK","")</f>
        <v/>
      </c>
      <c r="CM300" s="276" t="str">
        <f>IF('Info patients (1)'!CM300&lt;&gt;'Info patients (2)'!CM300,"CHECK","")</f>
        <v/>
      </c>
      <c r="CN300" s="276" t="str">
        <f>IF('Info patients (1)'!CN300&lt;&gt;'Info patients (2)'!CN300,"CHECK","")</f>
        <v/>
      </c>
      <c r="CO300" s="276" t="str">
        <f>IF('Info patients (1)'!CO300&lt;&gt;'Info patients (2)'!CO300,"CHECK","")</f>
        <v/>
      </c>
      <c r="CP300" s="276" t="str">
        <f>IF('Info patients (1)'!CP300&lt;&gt;'Info patients (2)'!CP300,"CHECK","")</f>
        <v/>
      </c>
      <c r="CQ300" s="276" t="str">
        <f>IF('Info patients (1)'!CQ300&lt;&gt;'Info patients (2)'!CQ300,"CHECK","")</f>
        <v/>
      </c>
      <c r="CR300" s="276" t="str">
        <f>IF('Info patients (1)'!CR300&lt;&gt;'Info patients (2)'!CR300,"CHECK","")</f>
        <v/>
      </c>
      <c r="CS300" s="276" t="str">
        <f>IF('Info patients (1)'!CS300&lt;&gt;'Info patients (2)'!CS300,"CHECK","")</f>
        <v/>
      </c>
      <c r="CT300" s="276" t="str">
        <f>IF('Info patients (1)'!CT300&lt;&gt;'Info patients (2)'!CT300,"CHECK","")</f>
        <v/>
      </c>
      <c r="CU300" s="276" t="str">
        <f>IF('Info patients (1)'!CU300&lt;&gt;'Info patients (2)'!CU300,"CHECK","")</f>
        <v/>
      </c>
      <c r="CV300" s="276" t="str">
        <f>IF('Info patients (1)'!CV300&lt;&gt;'Info patients (2)'!CV300,"CHECK","")</f>
        <v/>
      </c>
      <c r="CW300" s="276" t="str">
        <f>IF('Info patients (1)'!CW300&lt;&gt;'Info patients (2)'!CW300,"CHECK","")</f>
        <v/>
      </c>
      <c r="CX300" s="276" t="str">
        <f>IF('Info patients (1)'!CX300&lt;&gt;'Info patients (2)'!CX300,"CHECK","")</f>
        <v/>
      </c>
      <c r="CY300" s="276" t="str">
        <f>IF('Info patients (1)'!CY300&lt;&gt;'Info patients (2)'!CY300,"CHECK","")</f>
        <v/>
      </c>
      <c r="CZ300" s="276" t="str">
        <f>IF('Info patients (1)'!CZ300&lt;&gt;'Info patients (2)'!CZ300,"CHECK","")</f>
        <v/>
      </c>
      <c r="DA300" s="276" t="str">
        <f>IF('Info patients (1)'!DA300&lt;&gt;'Info patients (2)'!DA300,"CHECK","")</f>
        <v/>
      </c>
      <c r="DB300" s="276" t="str">
        <f>IF('Info patients (1)'!DB300&lt;&gt;'Info patients (2)'!DB300,"CHECK","")</f>
        <v/>
      </c>
      <c r="DC300" s="276" t="str">
        <f>IF('Info patients (1)'!DC300&lt;&gt;'Info patients (2)'!DC300,"CHECK","")</f>
        <v/>
      </c>
      <c r="DD300" s="276" t="str">
        <f>IF('Info patients (1)'!DD300&lt;&gt;'Info patients (2)'!DD300,"CHECK","")</f>
        <v/>
      </c>
      <c r="DE300" s="276" t="str">
        <f>IF('Info patients (1)'!DE300&lt;&gt;'Info patients (2)'!DE300,"CHECK","")</f>
        <v/>
      </c>
      <c r="DF300" s="276" t="str">
        <f>IF('Info patients (1)'!DF300&lt;&gt;'Info patients (2)'!DF300,"CHECK","")</f>
        <v/>
      </c>
      <c r="DG300" s="276" t="str">
        <f>IF('Info patients (1)'!DG300&lt;&gt;'Info patients (2)'!DG300,"CHECK","")</f>
        <v/>
      </c>
      <c r="DH300" s="276" t="str">
        <f>IF('Info patients (1)'!DH300&lt;&gt;'Info patients (2)'!DH300,"CHECK","")</f>
        <v/>
      </c>
      <c r="DI300" s="276" t="str">
        <f>IF('Info patients (1)'!DI300&lt;&gt;'Info patients (2)'!DI300,"CHECK","")</f>
        <v/>
      </c>
      <c r="DJ300" s="276" t="str">
        <f>IF('Info patients (1)'!DJ300&lt;&gt;'Info patients (2)'!DJ300,"CHECK","")</f>
        <v/>
      </c>
      <c r="DK300" s="276" t="str">
        <f>IF('Info patients (1)'!DK300&lt;&gt;'Info patients (2)'!DK300,"CHECK","")</f>
        <v/>
      </c>
      <c r="DL300" s="276" t="str">
        <f>IF('Info patients (1)'!DL300&lt;&gt;'Info patients (2)'!DL300,"CHECK","")</f>
        <v/>
      </c>
      <c r="DM300" s="276" t="str">
        <f>IF('Info patients (1)'!DM300&lt;&gt;'Info patients (2)'!DM300,"CHECK","")</f>
        <v/>
      </c>
      <c r="DN300" s="276" t="str">
        <f>IF('Info patients (1)'!DN300&lt;&gt;'Info patients (2)'!DN300,"CHECK","")</f>
        <v/>
      </c>
      <c r="DO300" s="276" t="str">
        <f>IF('Info patients (1)'!DO300&lt;&gt;'Info patients (2)'!DO300,"CHECK","")</f>
        <v/>
      </c>
      <c r="DP300" s="276" t="str">
        <f>IF('Info patients (1)'!DP300&lt;&gt;'Info patients (2)'!DP300,"CHECK","")</f>
        <v/>
      </c>
      <c r="DQ300" s="276" t="str">
        <f>IF('Info patients (1)'!DQ300&lt;&gt;'Info patients (2)'!DQ300,"CHECK","")</f>
        <v/>
      </c>
    </row>
    <row r="301" spans="1:121" s="326" customFormat="1" ht="23.25" customHeight="1" x14ac:dyDescent="0.2">
      <c r="A301" s="276" t="str">
        <f>IF('Info patients (1)'!A301&lt;&gt;'Info patients (2)'!A301,"CHECK","")</f>
        <v/>
      </c>
      <c r="B301" s="276" t="str">
        <f>IF('Info patients (1)'!B301&lt;&gt;'Info patients (2)'!B301,"CHECK","")</f>
        <v/>
      </c>
      <c r="C301" s="276" t="str">
        <f>IF('Info patients (1)'!C301&lt;&gt;'Info patients (2)'!C301,"CHECK","")</f>
        <v/>
      </c>
      <c r="D301" s="276" t="str">
        <f>IF('Info patients (1)'!D301&lt;&gt;'Info patients (2)'!D301,"CHECK","")</f>
        <v/>
      </c>
      <c r="E301" s="276" t="str">
        <f>IF('Info patients (1)'!E301&lt;&gt;'Info patients (2)'!E301,"CHECK","")</f>
        <v/>
      </c>
      <c r="F301" s="276" t="str">
        <f>IF('Info patients (1)'!F301&lt;&gt;'Info patients (2)'!F301,"CHECK","")</f>
        <v/>
      </c>
      <c r="G301" s="276" t="str">
        <f>IF('Info patients (1)'!G301&lt;&gt;'Info patients (2)'!G301,"CHECK","")</f>
        <v/>
      </c>
      <c r="H301" s="276" t="str">
        <f>IF('Info patients (1)'!H301&lt;&gt;'Info patients (2)'!H301,"CHECK","")</f>
        <v/>
      </c>
      <c r="I301" s="276" t="str">
        <f>IF('Info patients (1)'!I301&lt;&gt;'Info patients (2)'!I301,"CHECK","")</f>
        <v/>
      </c>
      <c r="J301" s="276" t="str">
        <f>IF('Info patients (1)'!J301&lt;&gt;'Info patients (2)'!J301,"CHECK","")</f>
        <v/>
      </c>
      <c r="K301" s="276" t="str">
        <f>IF('Info patients (1)'!K301&lt;&gt;'Info patients (2)'!K301,"CHECK","")</f>
        <v/>
      </c>
      <c r="L301" s="276" t="str">
        <f>IF('Info patients (1)'!L301&lt;&gt;'Info patients (2)'!L301,"CHECK","")</f>
        <v/>
      </c>
      <c r="M301" s="276" t="str">
        <f>IF('Info patients (1)'!M301&lt;&gt;'Info patients (2)'!M301,"CHECK","")</f>
        <v/>
      </c>
      <c r="N301" s="276" t="str">
        <f>IF('Info patients (1)'!N301&lt;&gt;'Info patients (2)'!N301,"CHECK","")</f>
        <v/>
      </c>
      <c r="O301" s="276" t="str">
        <f>IF('Info patients (1)'!O301&lt;&gt;'Info patients (2)'!O301,"CHECK","")</f>
        <v/>
      </c>
      <c r="P301" s="276" t="str">
        <f>IF('Info patients (1)'!P301&lt;&gt;'Info patients (2)'!P301,"CHECK","")</f>
        <v/>
      </c>
      <c r="Q301" s="276" t="str">
        <f>IF('Info patients (1)'!Q301&lt;&gt;'Info patients (2)'!Q301,"CHECK","")</f>
        <v/>
      </c>
      <c r="R301" s="276" t="str">
        <f>IF('Info patients (1)'!R301&lt;&gt;'Info patients (2)'!R301,"CHECK","")</f>
        <v/>
      </c>
      <c r="S301" s="276" t="str">
        <f>IF('Info patients (1)'!S301&lt;&gt;'Info patients (2)'!S301,"CHECK","")</f>
        <v/>
      </c>
      <c r="T301" s="276" t="str">
        <f>IF('Info patients (1)'!T301&lt;&gt;'Info patients (2)'!T301,"CHECK","")</f>
        <v/>
      </c>
      <c r="U301" s="276" t="str">
        <f>IF('Info patients (1)'!U301&lt;&gt;'Info patients (2)'!U301,"CHECK","")</f>
        <v/>
      </c>
      <c r="V301" s="276" t="str">
        <f>IF('Info patients (1)'!V301&lt;&gt;'Info patients (2)'!V301,"CHECK","")</f>
        <v/>
      </c>
      <c r="W301" s="276" t="str">
        <f>IF('Info patients (1)'!W301&lt;&gt;'Info patients (2)'!W301,"CHECK","")</f>
        <v/>
      </c>
      <c r="X301" s="276" t="str">
        <f>IF('Info patients (1)'!X301&lt;&gt;'Info patients (2)'!X301,"CHECK","")</f>
        <v/>
      </c>
      <c r="Y301" s="276" t="str">
        <f>IF('Info patients (1)'!Y301&lt;&gt;'Info patients (2)'!Y301,"CHECK","")</f>
        <v/>
      </c>
      <c r="Z301" s="276" t="str">
        <f>IF('Info patients (1)'!Z301&lt;&gt;'Info patients (2)'!Z301,"CHECK","")</f>
        <v/>
      </c>
      <c r="AA301" s="276" t="str">
        <f>IF('Info patients (1)'!AA301&lt;&gt;'Info patients (2)'!AA301,"CHECK","")</f>
        <v/>
      </c>
      <c r="AB301" s="276" t="str">
        <f>IF('Info patients (1)'!AB301&lt;&gt;'Info patients (2)'!AB301,"CHECK","")</f>
        <v/>
      </c>
      <c r="AC301" s="276" t="str">
        <f>IF('Info patients (1)'!AC301&lt;&gt;'Info patients (2)'!AC301,"CHECK","")</f>
        <v/>
      </c>
      <c r="AD301" s="276" t="str">
        <f>IF('Info patients (1)'!AD301&lt;&gt;'Info patients (2)'!AD301,"CHECK","")</f>
        <v/>
      </c>
      <c r="AE301" s="276" t="str">
        <f>IF('Info patients (1)'!AE301&lt;&gt;'Info patients (2)'!AE301,"CHECK","")</f>
        <v/>
      </c>
      <c r="AF301" s="276" t="str">
        <f>IF('Info patients (1)'!AF301&lt;&gt;'Info patients (2)'!AF301,"CHECK","")</f>
        <v/>
      </c>
      <c r="AG301" s="276" t="str">
        <f>IF('Info patients (1)'!AG301&lt;&gt;'Info patients (2)'!AG301,"CHECK","")</f>
        <v/>
      </c>
      <c r="AH301" s="276" t="str">
        <f>IF('Info patients (1)'!AH301&lt;&gt;'Info patients (2)'!AH301,"CHECK","")</f>
        <v/>
      </c>
      <c r="AI301" s="276" t="str">
        <f>IF('Info patients (1)'!AI301&lt;&gt;'Info patients (2)'!AI301,"CHECK","")</f>
        <v/>
      </c>
      <c r="AJ301" s="276" t="str">
        <f>IF('Info patients (1)'!AJ301&lt;&gt;'Info patients (2)'!AJ301,"CHECK","")</f>
        <v/>
      </c>
      <c r="AK301" s="276" t="str">
        <f>IF('Info patients (1)'!AK301&lt;&gt;'Info patients (2)'!AK301,"CHECK","")</f>
        <v/>
      </c>
      <c r="AL301" s="276" t="str">
        <f>IF('Info patients (1)'!AL301&lt;&gt;'Info patients (2)'!AL301,"CHECK","")</f>
        <v/>
      </c>
      <c r="AM301" s="276" t="str">
        <f>IF('Info patients (1)'!AM301&lt;&gt;'Info patients (2)'!AM301,"CHECK","")</f>
        <v/>
      </c>
      <c r="AN301" s="276" t="str">
        <f>IF('Info patients (1)'!AN301&lt;&gt;'Info patients (2)'!AN301,"CHECK","")</f>
        <v/>
      </c>
      <c r="AO301" s="276" t="str">
        <f>IF('Info patients (1)'!AO301&lt;&gt;'Info patients (2)'!AO301,"CHECK","")</f>
        <v/>
      </c>
      <c r="AP301" s="276" t="str">
        <f>IF('Info patients (1)'!AP301&lt;&gt;'Info patients (2)'!AP301,"CHECK","")</f>
        <v/>
      </c>
      <c r="AQ301" s="276" t="str">
        <f>IF('Info patients (1)'!AQ301&lt;&gt;'Info patients (2)'!AQ301,"CHECK","")</f>
        <v/>
      </c>
      <c r="AR301" s="276" t="str">
        <f>IF('Info patients (1)'!AR301&lt;&gt;'Info patients (2)'!AR301,"CHECK","")</f>
        <v/>
      </c>
      <c r="AS301" s="276" t="str">
        <f>IF('Info patients (1)'!AS301&lt;&gt;'Info patients (2)'!AS301,"CHECK","")</f>
        <v/>
      </c>
      <c r="AT301" s="276" t="str">
        <f>IF('Info patients (1)'!AT301&lt;&gt;'Info patients (2)'!AT301,"CHECK","")</f>
        <v/>
      </c>
      <c r="AU301" s="276" t="str">
        <f>IF('Info patients (1)'!AU301&lt;&gt;'Info patients (2)'!AU301,"CHECK","")</f>
        <v/>
      </c>
      <c r="AV301" s="276" t="str">
        <f>IF('Info patients (1)'!AV301&lt;&gt;'Info patients (2)'!AV301,"CHECK","")</f>
        <v/>
      </c>
      <c r="AW301" s="276" t="str">
        <f>IF('Info patients (1)'!AW301&lt;&gt;'Info patients (2)'!AW301,"CHECK","")</f>
        <v/>
      </c>
      <c r="AX301" s="276" t="str">
        <f>IF('Info patients (1)'!AX301&lt;&gt;'Info patients (2)'!AX301,"CHECK","")</f>
        <v/>
      </c>
      <c r="AY301" s="276" t="str">
        <f>IF('Info patients (1)'!AY301&lt;&gt;'Info patients (2)'!AY301,"CHECK","")</f>
        <v/>
      </c>
      <c r="AZ301" s="276" t="str">
        <f>IF('Info patients (1)'!AZ301&lt;&gt;'Info patients (2)'!AZ301,"CHECK","")</f>
        <v/>
      </c>
      <c r="BA301" s="276" t="str">
        <f>IF('Info patients (1)'!BA301&lt;&gt;'Info patients (2)'!BA301,"CHECK","")</f>
        <v/>
      </c>
      <c r="BB301" s="276" t="str">
        <f>IF('Info patients (1)'!BB301&lt;&gt;'Info patients (2)'!BB301,"CHECK","")</f>
        <v/>
      </c>
      <c r="BC301" s="276" t="str">
        <f>IF('Info patients (1)'!BC301&lt;&gt;'Info patients (2)'!BC301,"CHECK","")</f>
        <v/>
      </c>
      <c r="BD301" s="276" t="str">
        <f>IF('Info patients (1)'!BD301&lt;&gt;'Info patients (2)'!BD301,"CHECK","")</f>
        <v/>
      </c>
      <c r="BE301" s="276" t="str">
        <f>IF('Info patients (1)'!BE301&lt;&gt;'Info patients (2)'!BE301,"CHECK","")</f>
        <v/>
      </c>
      <c r="BF301" s="276" t="str">
        <f>IF('Info patients (1)'!BF301&lt;&gt;'Info patients (2)'!BF301,"CHECK","")</f>
        <v/>
      </c>
      <c r="BG301" s="276" t="str">
        <f>IF('Info patients (1)'!BG301&lt;&gt;'Info patients (2)'!BG301,"CHECK","")</f>
        <v/>
      </c>
      <c r="BH301" s="276" t="str">
        <f>IF('Info patients (1)'!BH301&lt;&gt;'Info patients (2)'!BH301,"CHECK","")</f>
        <v/>
      </c>
      <c r="BI301" s="276" t="str">
        <f>IF('Info patients (1)'!BI301&lt;&gt;'Info patients (2)'!BI301,"CHECK","")</f>
        <v/>
      </c>
      <c r="BJ301" s="276" t="str">
        <f>IF('Info patients (1)'!BJ301&lt;&gt;'Info patients (2)'!BJ301,"CHECK","")</f>
        <v/>
      </c>
      <c r="BK301" s="276" t="str">
        <f>IF('Info patients (1)'!BK301&lt;&gt;'Info patients (2)'!BK301,"CHECK","")</f>
        <v/>
      </c>
      <c r="BL301" s="276" t="str">
        <f>IF('Info patients (1)'!BL301&lt;&gt;'Info patients (2)'!BL301,"CHECK","")</f>
        <v/>
      </c>
      <c r="BM301" s="276" t="str">
        <f>IF('Info patients (1)'!BM301&lt;&gt;'Info patients (2)'!BM301,"CHECK","")</f>
        <v/>
      </c>
      <c r="BN301" s="276" t="str">
        <f>IF('Info patients (1)'!BN301&lt;&gt;'Info patients (2)'!BN301,"CHECK","")</f>
        <v/>
      </c>
      <c r="BO301" s="276" t="str">
        <f>IF('Info patients (1)'!BO301&lt;&gt;'Info patients (2)'!BO301,"CHECK","")</f>
        <v/>
      </c>
      <c r="BP301" s="276" t="str">
        <f>IF('Info patients (1)'!BP301&lt;&gt;'Info patients (2)'!BP301,"CHECK","")</f>
        <v/>
      </c>
      <c r="BQ301" s="276" t="str">
        <f>IF('Info patients (1)'!BQ301&lt;&gt;'Info patients (2)'!BQ301,"CHECK","")</f>
        <v/>
      </c>
      <c r="BR301" s="276" t="str">
        <f>IF('Info patients (1)'!BR301&lt;&gt;'Info patients (2)'!BR301,"CHECK","")</f>
        <v/>
      </c>
      <c r="BS301" s="276" t="str">
        <f>IF('Info patients (1)'!BS301&lt;&gt;'Info patients (2)'!BS301,"CHECK","")</f>
        <v/>
      </c>
      <c r="BT301" s="276" t="str">
        <f>IF('Info patients (1)'!BT301&lt;&gt;'Info patients (2)'!BT301,"CHECK","")</f>
        <v/>
      </c>
      <c r="BU301" s="276" t="str">
        <f>IF('Info patients (1)'!BU301&lt;&gt;'Info patients (2)'!BU301,"CHECK","")</f>
        <v/>
      </c>
      <c r="BV301" s="276" t="str">
        <f>IF('Info patients (1)'!BV301&lt;&gt;'Info patients (2)'!BV301,"CHECK","")</f>
        <v/>
      </c>
      <c r="BW301" s="276" t="str">
        <f>IF('Info patients (1)'!BW301&lt;&gt;'Info patients (2)'!BW301,"CHECK","")</f>
        <v/>
      </c>
      <c r="BX301" s="276" t="str">
        <f>IF('Info patients (1)'!BX301&lt;&gt;'Info patients (2)'!BX301,"CHECK","")</f>
        <v/>
      </c>
      <c r="BY301" s="276" t="str">
        <f>IF('Info patients (1)'!BY301&lt;&gt;'Info patients (2)'!BY301,"CHECK","")</f>
        <v/>
      </c>
      <c r="BZ301" s="276" t="str">
        <f>IF('Info patients (1)'!BZ301&lt;&gt;'Info patients (2)'!BZ301,"CHECK","")</f>
        <v/>
      </c>
      <c r="CA301" s="276" t="str">
        <f>IF('Info patients (1)'!CA301&lt;&gt;'Info patients (2)'!CA301,"CHECK","")</f>
        <v/>
      </c>
      <c r="CB301" s="276" t="str">
        <f>IF('Info patients (1)'!CB301&lt;&gt;'Info patients (2)'!CB301,"CHECK","")</f>
        <v/>
      </c>
      <c r="CC301" s="276" t="str">
        <f>IF('Info patients (1)'!CC301&lt;&gt;'Info patients (2)'!CC301,"CHECK","")</f>
        <v/>
      </c>
      <c r="CD301" s="276" t="str">
        <f>IF('Info patients (1)'!CD301&lt;&gt;'Info patients (2)'!CD301,"CHECK","")</f>
        <v/>
      </c>
      <c r="CE301" s="276" t="str">
        <f>IF('Info patients (1)'!CE301&lt;&gt;'Info patients (2)'!CE301,"CHECK","")</f>
        <v/>
      </c>
      <c r="CF301" s="276" t="str">
        <f>IF('Info patients (1)'!CF301&lt;&gt;'Info patients (2)'!CF301,"CHECK","")</f>
        <v/>
      </c>
      <c r="CG301" s="276" t="str">
        <f>IF('Info patients (1)'!CG301&lt;&gt;'Info patients (2)'!CG301,"CHECK","")</f>
        <v/>
      </c>
      <c r="CH301" s="276" t="str">
        <f>IF('Info patients (1)'!CH301&lt;&gt;'Info patients (2)'!CH301,"CHECK","")</f>
        <v/>
      </c>
      <c r="CI301" s="276" t="str">
        <f>IF('Info patients (1)'!CI301&lt;&gt;'Info patients (2)'!CI301,"CHECK","")</f>
        <v/>
      </c>
      <c r="CJ301" s="276" t="str">
        <f>IF('Info patients (1)'!CJ301&lt;&gt;'Info patients (2)'!CJ301,"CHECK","")</f>
        <v/>
      </c>
      <c r="CK301" s="276" t="str">
        <f>IF('Info patients (1)'!CK301&lt;&gt;'Info patients (2)'!CK301,"CHECK","")</f>
        <v/>
      </c>
      <c r="CL301" s="276" t="str">
        <f>IF('Info patients (1)'!CL301&lt;&gt;'Info patients (2)'!CL301,"CHECK","")</f>
        <v/>
      </c>
      <c r="CM301" s="276" t="str">
        <f>IF('Info patients (1)'!CM301&lt;&gt;'Info patients (2)'!CM301,"CHECK","")</f>
        <v/>
      </c>
      <c r="CN301" s="276" t="str">
        <f>IF('Info patients (1)'!CN301&lt;&gt;'Info patients (2)'!CN301,"CHECK","")</f>
        <v/>
      </c>
      <c r="CO301" s="276" t="str">
        <f>IF('Info patients (1)'!CO301&lt;&gt;'Info patients (2)'!CO301,"CHECK","")</f>
        <v/>
      </c>
      <c r="CP301" s="276" t="str">
        <f>IF('Info patients (1)'!CP301&lt;&gt;'Info patients (2)'!CP301,"CHECK","")</f>
        <v/>
      </c>
      <c r="CQ301" s="276" t="str">
        <f>IF('Info patients (1)'!CQ301&lt;&gt;'Info patients (2)'!CQ301,"CHECK","")</f>
        <v/>
      </c>
      <c r="CR301" s="276" t="str">
        <f>IF('Info patients (1)'!CR301&lt;&gt;'Info patients (2)'!CR301,"CHECK","")</f>
        <v/>
      </c>
      <c r="CS301" s="276" t="str">
        <f>IF('Info patients (1)'!CS301&lt;&gt;'Info patients (2)'!CS301,"CHECK","")</f>
        <v/>
      </c>
      <c r="CT301" s="276" t="str">
        <f>IF('Info patients (1)'!CT301&lt;&gt;'Info patients (2)'!CT301,"CHECK","")</f>
        <v/>
      </c>
      <c r="CU301" s="276" t="str">
        <f>IF('Info patients (1)'!CU301&lt;&gt;'Info patients (2)'!CU301,"CHECK","")</f>
        <v/>
      </c>
      <c r="CV301" s="276" t="str">
        <f>IF('Info patients (1)'!CV301&lt;&gt;'Info patients (2)'!CV301,"CHECK","")</f>
        <v/>
      </c>
      <c r="CW301" s="276" t="str">
        <f>IF('Info patients (1)'!CW301&lt;&gt;'Info patients (2)'!CW301,"CHECK","")</f>
        <v/>
      </c>
      <c r="CX301" s="276" t="str">
        <f>IF('Info patients (1)'!CX301&lt;&gt;'Info patients (2)'!CX301,"CHECK","")</f>
        <v/>
      </c>
      <c r="CY301" s="276" t="str">
        <f>IF('Info patients (1)'!CY301&lt;&gt;'Info patients (2)'!CY301,"CHECK","")</f>
        <v/>
      </c>
      <c r="CZ301" s="276" t="str">
        <f>IF('Info patients (1)'!CZ301&lt;&gt;'Info patients (2)'!CZ301,"CHECK","")</f>
        <v/>
      </c>
      <c r="DA301" s="276" t="str">
        <f>IF('Info patients (1)'!DA301&lt;&gt;'Info patients (2)'!DA301,"CHECK","")</f>
        <v/>
      </c>
      <c r="DB301" s="276" t="str">
        <f>IF('Info patients (1)'!DB301&lt;&gt;'Info patients (2)'!DB301,"CHECK","")</f>
        <v/>
      </c>
      <c r="DC301" s="276" t="str">
        <f>IF('Info patients (1)'!DC301&lt;&gt;'Info patients (2)'!DC301,"CHECK","")</f>
        <v/>
      </c>
      <c r="DD301" s="276" t="str">
        <f>IF('Info patients (1)'!DD301&lt;&gt;'Info patients (2)'!DD301,"CHECK","")</f>
        <v/>
      </c>
      <c r="DE301" s="276" t="str">
        <f>IF('Info patients (1)'!DE301&lt;&gt;'Info patients (2)'!DE301,"CHECK","")</f>
        <v/>
      </c>
      <c r="DF301" s="276" t="str">
        <f>IF('Info patients (1)'!DF301&lt;&gt;'Info patients (2)'!DF301,"CHECK","")</f>
        <v/>
      </c>
      <c r="DG301" s="276" t="str">
        <f>IF('Info patients (1)'!DG301&lt;&gt;'Info patients (2)'!DG301,"CHECK","")</f>
        <v/>
      </c>
      <c r="DH301" s="276" t="str">
        <f>IF('Info patients (1)'!DH301&lt;&gt;'Info patients (2)'!DH301,"CHECK","")</f>
        <v/>
      </c>
      <c r="DI301" s="276" t="str">
        <f>IF('Info patients (1)'!DI301&lt;&gt;'Info patients (2)'!DI301,"CHECK","")</f>
        <v/>
      </c>
      <c r="DJ301" s="276" t="str">
        <f>IF('Info patients (1)'!DJ301&lt;&gt;'Info patients (2)'!DJ301,"CHECK","")</f>
        <v/>
      </c>
      <c r="DK301" s="276" t="str">
        <f>IF('Info patients (1)'!DK301&lt;&gt;'Info patients (2)'!DK301,"CHECK","")</f>
        <v/>
      </c>
      <c r="DL301" s="276" t="str">
        <f>IF('Info patients (1)'!DL301&lt;&gt;'Info patients (2)'!DL301,"CHECK","")</f>
        <v/>
      </c>
      <c r="DM301" s="276" t="str">
        <f>IF('Info patients (1)'!DM301&lt;&gt;'Info patients (2)'!DM301,"CHECK","")</f>
        <v/>
      </c>
      <c r="DN301" s="276" t="str">
        <f>IF('Info patients (1)'!DN301&lt;&gt;'Info patients (2)'!DN301,"CHECK","")</f>
        <v/>
      </c>
      <c r="DO301" s="276" t="str">
        <f>IF('Info patients (1)'!DO301&lt;&gt;'Info patients (2)'!DO301,"CHECK","")</f>
        <v/>
      </c>
      <c r="DP301" s="276" t="str">
        <f>IF('Info patients (1)'!DP301&lt;&gt;'Info patients (2)'!DP301,"CHECK","")</f>
        <v/>
      </c>
      <c r="DQ301" s="276" t="str">
        <f>IF('Info patients (1)'!DQ301&lt;&gt;'Info patients (2)'!DQ301,"CHECK","")</f>
        <v/>
      </c>
    </row>
    <row r="302" spans="1:121" s="326" customFormat="1" ht="23.25" customHeight="1" x14ac:dyDescent="0.2">
      <c r="A302" s="276" t="str">
        <f>IF('Info patients (1)'!A302&lt;&gt;'Info patients (2)'!A302,"CHECK","")</f>
        <v/>
      </c>
      <c r="B302" s="276" t="str">
        <f>IF('Info patients (1)'!B302&lt;&gt;'Info patients (2)'!B302,"CHECK","")</f>
        <v/>
      </c>
      <c r="C302" s="276" t="str">
        <f>IF('Info patients (1)'!C302&lt;&gt;'Info patients (2)'!C302,"CHECK","")</f>
        <v/>
      </c>
      <c r="D302" s="276" t="str">
        <f>IF('Info patients (1)'!D302&lt;&gt;'Info patients (2)'!D302,"CHECK","")</f>
        <v/>
      </c>
      <c r="E302" s="276" t="str">
        <f>IF('Info patients (1)'!E302&lt;&gt;'Info patients (2)'!E302,"CHECK","")</f>
        <v/>
      </c>
      <c r="F302" s="276" t="str">
        <f>IF('Info patients (1)'!F302&lt;&gt;'Info patients (2)'!F302,"CHECK","")</f>
        <v/>
      </c>
      <c r="G302" s="276" t="str">
        <f>IF('Info patients (1)'!G302&lt;&gt;'Info patients (2)'!G302,"CHECK","")</f>
        <v/>
      </c>
      <c r="H302" s="276" t="str">
        <f>IF('Info patients (1)'!H302&lt;&gt;'Info patients (2)'!H302,"CHECK","")</f>
        <v/>
      </c>
      <c r="I302" s="276" t="str">
        <f>IF('Info patients (1)'!I302&lt;&gt;'Info patients (2)'!I302,"CHECK","")</f>
        <v/>
      </c>
      <c r="J302" s="276" t="str">
        <f>IF('Info patients (1)'!J302&lt;&gt;'Info patients (2)'!J302,"CHECK","")</f>
        <v/>
      </c>
      <c r="K302" s="276" t="str">
        <f>IF('Info patients (1)'!K302&lt;&gt;'Info patients (2)'!K302,"CHECK","")</f>
        <v/>
      </c>
      <c r="L302" s="276" t="str">
        <f>IF('Info patients (1)'!L302&lt;&gt;'Info patients (2)'!L302,"CHECK","")</f>
        <v/>
      </c>
      <c r="M302" s="276" t="str">
        <f>IF('Info patients (1)'!M302&lt;&gt;'Info patients (2)'!M302,"CHECK","")</f>
        <v/>
      </c>
      <c r="N302" s="276" t="str">
        <f>IF('Info patients (1)'!N302&lt;&gt;'Info patients (2)'!N302,"CHECK","")</f>
        <v/>
      </c>
      <c r="O302" s="276" t="str">
        <f>IF('Info patients (1)'!O302&lt;&gt;'Info patients (2)'!O302,"CHECK","")</f>
        <v/>
      </c>
      <c r="P302" s="276" t="str">
        <f>IF('Info patients (1)'!P302&lt;&gt;'Info patients (2)'!P302,"CHECK","")</f>
        <v/>
      </c>
      <c r="Q302" s="276" t="str">
        <f>IF('Info patients (1)'!Q302&lt;&gt;'Info patients (2)'!Q302,"CHECK","")</f>
        <v/>
      </c>
      <c r="R302" s="276" t="str">
        <f>IF('Info patients (1)'!R302&lt;&gt;'Info patients (2)'!R302,"CHECK","")</f>
        <v/>
      </c>
      <c r="S302" s="276" t="str">
        <f>IF('Info patients (1)'!S302&lt;&gt;'Info patients (2)'!S302,"CHECK","")</f>
        <v/>
      </c>
      <c r="T302" s="276" t="str">
        <f>IF('Info patients (1)'!T302&lt;&gt;'Info patients (2)'!T302,"CHECK","")</f>
        <v/>
      </c>
      <c r="U302" s="276" t="str">
        <f>IF('Info patients (1)'!U302&lt;&gt;'Info patients (2)'!U302,"CHECK","")</f>
        <v/>
      </c>
      <c r="V302" s="276" t="str">
        <f>IF('Info patients (1)'!V302&lt;&gt;'Info patients (2)'!V302,"CHECK","")</f>
        <v/>
      </c>
      <c r="W302" s="276" t="str">
        <f>IF('Info patients (1)'!W302&lt;&gt;'Info patients (2)'!W302,"CHECK","")</f>
        <v/>
      </c>
      <c r="X302" s="276" t="str">
        <f>IF('Info patients (1)'!X302&lt;&gt;'Info patients (2)'!X302,"CHECK","")</f>
        <v/>
      </c>
      <c r="Y302" s="276" t="str">
        <f>IF('Info patients (1)'!Y302&lt;&gt;'Info patients (2)'!Y302,"CHECK","")</f>
        <v/>
      </c>
      <c r="Z302" s="276" t="str">
        <f>IF('Info patients (1)'!Z302&lt;&gt;'Info patients (2)'!Z302,"CHECK","")</f>
        <v/>
      </c>
      <c r="AA302" s="276" t="str">
        <f>IF('Info patients (1)'!AA302&lt;&gt;'Info patients (2)'!AA302,"CHECK","")</f>
        <v/>
      </c>
      <c r="AB302" s="276" t="str">
        <f>IF('Info patients (1)'!AB302&lt;&gt;'Info patients (2)'!AB302,"CHECK","")</f>
        <v/>
      </c>
      <c r="AC302" s="276" t="str">
        <f>IF('Info patients (1)'!AC302&lt;&gt;'Info patients (2)'!AC302,"CHECK","")</f>
        <v/>
      </c>
      <c r="AD302" s="276" t="str">
        <f>IF('Info patients (1)'!AD302&lt;&gt;'Info patients (2)'!AD302,"CHECK","")</f>
        <v/>
      </c>
      <c r="AE302" s="276" t="str">
        <f>IF('Info patients (1)'!AE302&lt;&gt;'Info patients (2)'!AE302,"CHECK","")</f>
        <v/>
      </c>
      <c r="AF302" s="276" t="str">
        <f>IF('Info patients (1)'!AF302&lt;&gt;'Info patients (2)'!AF302,"CHECK","")</f>
        <v/>
      </c>
      <c r="AG302" s="276" t="str">
        <f>IF('Info patients (1)'!AG302&lt;&gt;'Info patients (2)'!AG302,"CHECK","")</f>
        <v/>
      </c>
      <c r="AH302" s="276" t="str">
        <f>IF('Info patients (1)'!AH302&lt;&gt;'Info patients (2)'!AH302,"CHECK","")</f>
        <v/>
      </c>
      <c r="AI302" s="276" t="str">
        <f>IF('Info patients (1)'!AI302&lt;&gt;'Info patients (2)'!AI302,"CHECK","")</f>
        <v/>
      </c>
      <c r="AJ302" s="276" t="str">
        <f>IF('Info patients (1)'!AJ302&lt;&gt;'Info patients (2)'!AJ302,"CHECK","")</f>
        <v/>
      </c>
      <c r="AK302" s="276" t="str">
        <f>IF('Info patients (1)'!AK302&lt;&gt;'Info patients (2)'!AK302,"CHECK","")</f>
        <v/>
      </c>
      <c r="AL302" s="276" t="str">
        <f>IF('Info patients (1)'!AL302&lt;&gt;'Info patients (2)'!AL302,"CHECK","")</f>
        <v/>
      </c>
      <c r="AM302" s="276" t="str">
        <f>IF('Info patients (1)'!AM302&lt;&gt;'Info patients (2)'!AM302,"CHECK","")</f>
        <v/>
      </c>
      <c r="AN302" s="276" t="str">
        <f>IF('Info patients (1)'!AN302&lt;&gt;'Info patients (2)'!AN302,"CHECK","")</f>
        <v/>
      </c>
      <c r="AO302" s="276" t="str">
        <f>IF('Info patients (1)'!AO302&lt;&gt;'Info patients (2)'!AO302,"CHECK","")</f>
        <v/>
      </c>
      <c r="AP302" s="276" t="str">
        <f>IF('Info patients (1)'!AP302&lt;&gt;'Info patients (2)'!AP302,"CHECK","")</f>
        <v/>
      </c>
      <c r="AQ302" s="276" t="str">
        <f>IF('Info patients (1)'!AQ302&lt;&gt;'Info patients (2)'!AQ302,"CHECK","")</f>
        <v/>
      </c>
      <c r="AR302" s="276" t="str">
        <f>IF('Info patients (1)'!AR302&lt;&gt;'Info patients (2)'!AR302,"CHECK","")</f>
        <v/>
      </c>
      <c r="AS302" s="276" t="str">
        <f>IF('Info patients (1)'!AS302&lt;&gt;'Info patients (2)'!AS302,"CHECK","")</f>
        <v/>
      </c>
      <c r="AT302" s="276" t="str">
        <f>IF('Info patients (1)'!AT302&lt;&gt;'Info patients (2)'!AT302,"CHECK","")</f>
        <v/>
      </c>
      <c r="AU302" s="276" t="str">
        <f>IF('Info patients (1)'!AU302&lt;&gt;'Info patients (2)'!AU302,"CHECK","")</f>
        <v/>
      </c>
      <c r="AV302" s="276" t="str">
        <f>IF('Info patients (1)'!AV302&lt;&gt;'Info patients (2)'!AV302,"CHECK","")</f>
        <v/>
      </c>
      <c r="AW302" s="276" t="str">
        <f>IF('Info patients (1)'!AW302&lt;&gt;'Info patients (2)'!AW302,"CHECK","")</f>
        <v/>
      </c>
      <c r="AX302" s="276" t="str">
        <f>IF('Info patients (1)'!AX302&lt;&gt;'Info patients (2)'!AX302,"CHECK","")</f>
        <v/>
      </c>
      <c r="AY302" s="276" t="str">
        <f>IF('Info patients (1)'!AY302&lt;&gt;'Info patients (2)'!AY302,"CHECK","")</f>
        <v/>
      </c>
      <c r="AZ302" s="276" t="str">
        <f>IF('Info patients (1)'!AZ302&lt;&gt;'Info patients (2)'!AZ302,"CHECK","")</f>
        <v/>
      </c>
      <c r="BA302" s="276" t="str">
        <f>IF('Info patients (1)'!BA302&lt;&gt;'Info patients (2)'!BA302,"CHECK","")</f>
        <v/>
      </c>
      <c r="BB302" s="276" t="str">
        <f>IF('Info patients (1)'!BB302&lt;&gt;'Info patients (2)'!BB302,"CHECK","")</f>
        <v/>
      </c>
      <c r="BC302" s="276" t="str">
        <f>IF('Info patients (1)'!BC302&lt;&gt;'Info patients (2)'!BC302,"CHECK","")</f>
        <v/>
      </c>
      <c r="BD302" s="276" t="str">
        <f>IF('Info patients (1)'!BD302&lt;&gt;'Info patients (2)'!BD302,"CHECK","")</f>
        <v/>
      </c>
      <c r="BE302" s="276" t="str">
        <f>IF('Info patients (1)'!BE302&lt;&gt;'Info patients (2)'!BE302,"CHECK","")</f>
        <v/>
      </c>
      <c r="BF302" s="276" t="str">
        <f>IF('Info patients (1)'!BF302&lt;&gt;'Info patients (2)'!BF302,"CHECK","")</f>
        <v/>
      </c>
      <c r="BG302" s="276" t="str">
        <f>IF('Info patients (1)'!BG302&lt;&gt;'Info patients (2)'!BG302,"CHECK","")</f>
        <v/>
      </c>
      <c r="BH302" s="276" t="str">
        <f>IF('Info patients (1)'!BH302&lt;&gt;'Info patients (2)'!BH302,"CHECK","")</f>
        <v/>
      </c>
      <c r="BI302" s="276" t="str">
        <f>IF('Info patients (1)'!BI302&lt;&gt;'Info patients (2)'!BI302,"CHECK","")</f>
        <v/>
      </c>
      <c r="BJ302" s="276" t="str">
        <f>IF('Info patients (1)'!BJ302&lt;&gt;'Info patients (2)'!BJ302,"CHECK","")</f>
        <v/>
      </c>
      <c r="BK302" s="276" t="str">
        <f>IF('Info patients (1)'!BK302&lt;&gt;'Info patients (2)'!BK302,"CHECK","")</f>
        <v/>
      </c>
      <c r="BL302" s="276" t="str">
        <f>IF('Info patients (1)'!BL302&lt;&gt;'Info patients (2)'!BL302,"CHECK","")</f>
        <v/>
      </c>
      <c r="BM302" s="276" t="str">
        <f>IF('Info patients (1)'!BM302&lt;&gt;'Info patients (2)'!BM302,"CHECK","")</f>
        <v/>
      </c>
      <c r="BN302" s="276" t="str">
        <f>IF('Info patients (1)'!BN302&lt;&gt;'Info patients (2)'!BN302,"CHECK","")</f>
        <v/>
      </c>
      <c r="BO302" s="276" t="str">
        <f>IF('Info patients (1)'!BO302&lt;&gt;'Info patients (2)'!BO302,"CHECK","")</f>
        <v/>
      </c>
      <c r="BP302" s="276" t="str">
        <f>IF('Info patients (1)'!BP302&lt;&gt;'Info patients (2)'!BP302,"CHECK","")</f>
        <v/>
      </c>
      <c r="BQ302" s="276" t="str">
        <f>IF('Info patients (1)'!BQ302&lt;&gt;'Info patients (2)'!BQ302,"CHECK","")</f>
        <v/>
      </c>
      <c r="BR302" s="276" t="str">
        <f>IF('Info patients (1)'!BR302&lt;&gt;'Info patients (2)'!BR302,"CHECK","")</f>
        <v/>
      </c>
      <c r="BS302" s="276" t="str">
        <f>IF('Info patients (1)'!BS302&lt;&gt;'Info patients (2)'!BS302,"CHECK","")</f>
        <v/>
      </c>
      <c r="BT302" s="276" t="str">
        <f>IF('Info patients (1)'!BT302&lt;&gt;'Info patients (2)'!BT302,"CHECK","")</f>
        <v/>
      </c>
      <c r="BU302" s="276" t="str">
        <f>IF('Info patients (1)'!BU302&lt;&gt;'Info patients (2)'!BU302,"CHECK","")</f>
        <v/>
      </c>
      <c r="BV302" s="276" t="str">
        <f>IF('Info patients (1)'!BV302&lt;&gt;'Info patients (2)'!BV302,"CHECK","")</f>
        <v/>
      </c>
      <c r="BW302" s="276" t="str">
        <f>IF('Info patients (1)'!BW302&lt;&gt;'Info patients (2)'!BW302,"CHECK","")</f>
        <v/>
      </c>
      <c r="BX302" s="276" t="str">
        <f>IF('Info patients (1)'!BX302&lt;&gt;'Info patients (2)'!BX302,"CHECK","")</f>
        <v/>
      </c>
      <c r="BY302" s="276" t="str">
        <f>IF('Info patients (1)'!BY302&lt;&gt;'Info patients (2)'!BY302,"CHECK","")</f>
        <v/>
      </c>
      <c r="BZ302" s="276" t="str">
        <f>IF('Info patients (1)'!BZ302&lt;&gt;'Info patients (2)'!BZ302,"CHECK","")</f>
        <v/>
      </c>
      <c r="CA302" s="276" t="str">
        <f>IF('Info patients (1)'!CA302&lt;&gt;'Info patients (2)'!CA302,"CHECK","")</f>
        <v/>
      </c>
      <c r="CB302" s="276" t="str">
        <f>IF('Info patients (1)'!CB302&lt;&gt;'Info patients (2)'!CB302,"CHECK","")</f>
        <v/>
      </c>
      <c r="CC302" s="276" t="str">
        <f>IF('Info patients (1)'!CC302&lt;&gt;'Info patients (2)'!CC302,"CHECK","")</f>
        <v/>
      </c>
      <c r="CD302" s="276" t="str">
        <f>IF('Info patients (1)'!CD302&lt;&gt;'Info patients (2)'!CD302,"CHECK","")</f>
        <v/>
      </c>
      <c r="CE302" s="276" t="str">
        <f>IF('Info patients (1)'!CE302&lt;&gt;'Info patients (2)'!CE302,"CHECK","")</f>
        <v/>
      </c>
      <c r="CF302" s="276" t="str">
        <f>IF('Info patients (1)'!CF302&lt;&gt;'Info patients (2)'!CF302,"CHECK","")</f>
        <v/>
      </c>
      <c r="CG302" s="276" t="str">
        <f>IF('Info patients (1)'!CG302&lt;&gt;'Info patients (2)'!CG302,"CHECK","")</f>
        <v/>
      </c>
      <c r="CH302" s="276" t="str">
        <f>IF('Info patients (1)'!CH302&lt;&gt;'Info patients (2)'!CH302,"CHECK","")</f>
        <v/>
      </c>
      <c r="CI302" s="276" t="str">
        <f>IF('Info patients (1)'!CI302&lt;&gt;'Info patients (2)'!CI302,"CHECK","")</f>
        <v/>
      </c>
      <c r="CJ302" s="276" t="str">
        <f>IF('Info patients (1)'!CJ302&lt;&gt;'Info patients (2)'!CJ302,"CHECK","")</f>
        <v/>
      </c>
      <c r="CK302" s="276" t="str">
        <f>IF('Info patients (1)'!CK302&lt;&gt;'Info patients (2)'!CK302,"CHECK","")</f>
        <v/>
      </c>
      <c r="CL302" s="276" t="str">
        <f>IF('Info patients (1)'!CL302&lt;&gt;'Info patients (2)'!CL302,"CHECK","")</f>
        <v/>
      </c>
      <c r="CM302" s="276" t="str">
        <f>IF('Info patients (1)'!CM302&lt;&gt;'Info patients (2)'!CM302,"CHECK","")</f>
        <v/>
      </c>
      <c r="CN302" s="276" t="str">
        <f>IF('Info patients (1)'!CN302&lt;&gt;'Info patients (2)'!CN302,"CHECK","")</f>
        <v/>
      </c>
      <c r="CO302" s="276" t="str">
        <f>IF('Info patients (1)'!CO302&lt;&gt;'Info patients (2)'!CO302,"CHECK","")</f>
        <v/>
      </c>
      <c r="CP302" s="276" t="str">
        <f>IF('Info patients (1)'!CP302&lt;&gt;'Info patients (2)'!CP302,"CHECK","")</f>
        <v/>
      </c>
      <c r="CQ302" s="276" t="str">
        <f>IF('Info patients (1)'!CQ302&lt;&gt;'Info patients (2)'!CQ302,"CHECK","")</f>
        <v/>
      </c>
      <c r="CR302" s="276" t="str">
        <f>IF('Info patients (1)'!CR302&lt;&gt;'Info patients (2)'!CR302,"CHECK","")</f>
        <v/>
      </c>
      <c r="CS302" s="276" t="str">
        <f>IF('Info patients (1)'!CS302&lt;&gt;'Info patients (2)'!CS302,"CHECK","")</f>
        <v/>
      </c>
      <c r="CT302" s="276" t="str">
        <f>IF('Info patients (1)'!CT302&lt;&gt;'Info patients (2)'!CT302,"CHECK","")</f>
        <v/>
      </c>
      <c r="CU302" s="276" t="str">
        <f>IF('Info patients (1)'!CU302&lt;&gt;'Info patients (2)'!CU302,"CHECK","")</f>
        <v/>
      </c>
      <c r="CV302" s="276" t="str">
        <f>IF('Info patients (1)'!CV302&lt;&gt;'Info patients (2)'!CV302,"CHECK","")</f>
        <v/>
      </c>
      <c r="CW302" s="276" t="str">
        <f>IF('Info patients (1)'!CW302&lt;&gt;'Info patients (2)'!CW302,"CHECK","")</f>
        <v/>
      </c>
      <c r="CX302" s="276" t="str">
        <f>IF('Info patients (1)'!CX302&lt;&gt;'Info patients (2)'!CX302,"CHECK","")</f>
        <v/>
      </c>
      <c r="CY302" s="276" t="str">
        <f>IF('Info patients (1)'!CY302&lt;&gt;'Info patients (2)'!CY302,"CHECK","")</f>
        <v/>
      </c>
      <c r="CZ302" s="276" t="str">
        <f>IF('Info patients (1)'!CZ302&lt;&gt;'Info patients (2)'!CZ302,"CHECK","")</f>
        <v/>
      </c>
      <c r="DA302" s="276" t="str">
        <f>IF('Info patients (1)'!DA302&lt;&gt;'Info patients (2)'!DA302,"CHECK","")</f>
        <v/>
      </c>
      <c r="DB302" s="276" t="str">
        <f>IF('Info patients (1)'!DB302&lt;&gt;'Info patients (2)'!DB302,"CHECK","")</f>
        <v/>
      </c>
      <c r="DC302" s="276" t="str">
        <f>IF('Info patients (1)'!DC302&lt;&gt;'Info patients (2)'!DC302,"CHECK","")</f>
        <v/>
      </c>
      <c r="DD302" s="276" t="str">
        <f>IF('Info patients (1)'!DD302&lt;&gt;'Info patients (2)'!DD302,"CHECK","")</f>
        <v/>
      </c>
      <c r="DE302" s="276" t="str">
        <f>IF('Info patients (1)'!DE302&lt;&gt;'Info patients (2)'!DE302,"CHECK","")</f>
        <v/>
      </c>
      <c r="DF302" s="276" t="str">
        <f>IF('Info patients (1)'!DF302&lt;&gt;'Info patients (2)'!DF302,"CHECK","")</f>
        <v/>
      </c>
      <c r="DG302" s="276" t="str">
        <f>IF('Info patients (1)'!DG302&lt;&gt;'Info patients (2)'!DG302,"CHECK","")</f>
        <v/>
      </c>
      <c r="DH302" s="276" t="str">
        <f>IF('Info patients (1)'!DH302&lt;&gt;'Info patients (2)'!DH302,"CHECK","")</f>
        <v/>
      </c>
      <c r="DI302" s="276" t="str">
        <f>IF('Info patients (1)'!DI302&lt;&gt;'Info patients (2)'!DI302,"CHECK","")</f>
        <v/>
      </c>
      <c r="DJ302" s="276" t="str">
        <f>IF('Info patients (1)'!DJ302&lt;&gt;'Info patients (2)'!DJ302,"CHECK","")</f>
        <v/>
      </c>
      <c r="DK302" s="276" t="str">
        <f>IF('Info patients (1)'!DK302&lt;&gt;'Info patients (2)'!DK302,"CHECK","")</f>
        <v/>
      </c>
      <c r="DL302" s="276" t="str">
        <f>IF('Info patients (1)'!DL302&lt;&gt;'Info patients (2)'!DL302,"CHECK","")</f>
        <v/>
      </c>
      <c r="DM302" s="276" t="str">
        <f>IF('Info patients (1)'!DM302&lt;&gt;'Info patients (2)'!DM302,"CHECK","")</f>
        <v/>
      </c>
      <c r="DN302" s="276" t="str">
        <f>IF('Info patients (1)'!DN302&lt;&gt;'Info patients (2)'!DN302,"CHECK","")</f>
        <v/>
      </c>
      <c r="DO302" s="276" t="str">
        <f>IF('Info patients (1)'!DO302&lt;&gt;'Info patients (2)'!DO302,"CHECK","")</f>
        <v/>
      </c>
      <c r="DP302" s="276" t="str">
        <f>IF('Info patients (1)'!DP302&lt;&gt;'Info patients (2)'!DP302,"CHECK","")</f>
        <v/>
      </c>
      <c r="DQ302" s="276" t="str">
        <f>IF('Info patients (1)'!DQ302&lt;&gt;'Info patients (2)'!DQ302,"CHECK","")</f>
        <v/>
      </c>
    </row>
    <row r="303" spans="1:121" s="326" customFormat="1" ht="23.25" customHeight="1" x14ac:dyDescent="0.2">
      <c r="A303" s="276" t="str">
        <f>IF('Info patients (1)'!A303&lt;&gt;'Info patients (2)'!A303,"CHECK","")</f>
        <v/>
      </c>
      <c r="B303" s="276" t="str">
        <f>IF('Info patients (1)'!B303&lt;&gt;'Info patients (2)'!B303,"CHECK","")</f>
        <v/>
      </c>
      <c r="C303" s="276" t="str">
        <f>IF('Info patients (1)'!C303&lt;&gt;'Info patients (2)'!C303,"CHECK","")</f>
        <v/>
      </c>
      <c r="D303" s="276" t="str">
        <f>IF('Info patients (1)'!D303&lt;&gt;'Info patients (2)'!D303,"CHECK","")</f>
        <v/>
      </c>
      <c r="E303" s="276" t="str">
        <f>IF('Info patients (1)'!E303&lt;&gt;'Info patients (2)'!E303,"CHECK","")</f>
        <v/>
      </c>
      <c r="F303" s="276" t="str">
        <f>IF('Info patients (1)'!F303&lt;&gt;'Info patients (2)'!F303,"CHECK","")</f>
        <v/>
      </c>
      <c r="G303" s="276" t="str">
        <f>IF('Info patients (1)'!G303&lt;&gt;'Info patients (2)'!G303,"CHECK","")</f>
        <v/>
      </c>
      <c r="H303" s="276" t="str">
        <f>IF('Info patients (1)'!H303&lt;&gt;'Info patients (2)'!H303,"CHECK","")</f>
        <v/>
      </c>
      <c r="I303" s="276" t="str">
        <f>IF('Info patients (1)'!I303&lt;&gt;'Info patients (2)'!I303,"CHECK","")</f>
        <v/>
      </c>
      <c r="J303" s="276" t="str">
        <f>IF('Info patients (1)'!J303&lt;&gt;'Info patients (2)'!J303,"CHECK","")</f>
        <v/>
      </c>
      <c r="K303" s="276" t="str">
        <f>IF('Info patients (1)'!K303&lt;&gt;'Info patients (2)'!K303,"CHECK","")</f>
        <v/>
      </c>
      <c r="L303" s="276" t="str">
        <f>IF('Info patients (1)'!L303&lt;&gt;'Info patients (2)'!L303,"CHECK","")</f>
        <v/>
      </c>
      <c r="M303" s="276" t="str">
        <f>IF('Info patients (1)'!M303&lt;&gt;'Info patients (2)'!M303,"CHECK","")</f>
        <v/>
      </c>
      <c r="N303" s="276" t="str">
        <f>IF('Info patients (1)'!N303&lt;&gt;'Info patients (2)'!N303,"CHECK","")</f>
        <v/>
      </c>
      <c r="O303" s="276" t="str">
        <f>IF('Info patients (1)'!O303&lt;&gt;'Info patients (2)'!O303,"CHECK","")</f>
        <v/>
      </c>
      <c r="P303" s="276" t="str">
        <f>IF('Info patients (1)'!P303&lt;&gt;'Info patients (2)'!P303,"CHECK","")</f>
        <v/>
      </c>
      <c r="Q303" s="276" t="str">
        <f>IF('Info patients (1)'!Q303&lt;&gt;'Info patients (2)'!Q303,"CHECK","")</f>
        <v/>
      </c>
      <c r="R303" s="276" t="str">
        <f>IF('Info patients (1)'!R303&lt;&gt;'Info patients (2)'!R303,"CHECK","")</f>
        <v/>
      </c>
      <c r="S303" s="276" t="str">
        <f>IF('Info patients (1)'!S303&lt;&gt;'Info patients (2)'!S303,"CHECK","")</f>
        <v/>
      </c>
      <c r="T303" s="276" t="str">
        <f>IF('Info patients (1)'!T303&lt;&gt;'Info patients (2)'!T303,"CHECK","")</f>
        <v/>
      </c>
      <c r="U303" s="276" t="str">
        <f>IF('Info patients (1)'!U303&lt;&gt;'Info patients (2)'!U303,"CHECK","")</f>
        <v/>
      </c>
      <c r="V303" s="276" t="str">
        <f>IF('Info patients (1)'!V303&lt;&gt;'Info patients (2)'!V303,"CHECK","")</f>
        <v/>
      </c>
      <c r="W303" s="276" t="str">
        <f>IF('Info patients (1)'!W303&lt;&gt;'Info patients (2)'!W303,"CHECK","")</f>
        <v/>
      </c>
      <c r="X303" s="276" t="str">
        <f>IF('Info patients (1)'!X303&lt;&gt;'Info patients (2)'!X303,"CHECK","")</f>
        <v/>
      </c>
      <c r="Y303" s="276" t="str">
        <f>IF('Info patients (1)'!Y303&lt;&gt;'Info patients (2)'!Y303,"CHECK","")</f>
        <v/>
      </c>
      <c r="Z303" s="276" t="str">
        <f>IF('Info patients (1)'!Z303&lt;&gt;'Info patients (2)'!Z303,"CHECK","")</f>
        <v/>
      </c>
      <c r="AA303" s="276" t="str">
        <f>IF('Info patients (1)'!AA303&lt;&gt;'Info patients (2)'!AA303,"CHECK","")</f>
        <v/>
      </c>
      <c r="AB303" s="276" t="str">
        <f>IF('Info patients (1)'!AB303&lt;&gt;'Info patients (2)'!AB303,"CHECK","")</f>
        <v/>
      </c>
      <c r="AC303" s="276" t="str">
        <f>IF('Info patients (1)'!AC303&lt;&gt;'Info patients (2)'!AC303,"CHECK","")</f>
        <v/>
      </c>
      <c r="AD303" s="276" t="str">
        <f>IF('Info patients (1)'!AD303&lt;&gt;'Info patients (2)'!AD303,"CHECK","")</f>
        <v/>
      </c>
      <c r="AE303" s="276" t="str">
        <f>IF('Info patients (1)'!AE303&lt;&gt;'Info patients (2)'!AE303,"CHECK","")</f>
        <v/>
      </c>
      <c r="AF303" s="276" t="str">
        <f>IF('Info patients (1)'!AF303&lt;&gt;'Info patients (2)'!AF303,"CHECK","")</f>
        <v/>
      </c>
      <c r="AG303" s="276" t="str">
        <f>IF('Info patients (1)'!AG303&lt;&gt;'Info patients (2)'!AG303,"CHECK","")</f>
        <v/>
      </c>
      <c r="AH303" s="276" t="str">
        <f>IF('Info patients (1)'!AH303&lt;&gt;'Info patients (2)'!AH303,"CHECK","")</f>
        <v/>
      </c>
      <c r="AI303" s="276" t="str">
        <f>IF('Info patients (1)'!AI303&lt;&gt;'Info patients (2)'!AI303,"CHECK","")</f>
        <v/>
      </c>
      <c r="AJ303" s="276" t="str">
        <f>IF('Info patients (1)'!AJ303&lt;&gt;'Info patients (2)'!AJ303,"CHECK","")</f>
        <v/>
      </c>
      <c r="AK303" s="276" t="str">
        <f>IF('Info patients (1)'!AK303&lt;&gt;'Info patients (2)'!AK303,"CHECK","")</f>
        <v/>
      </c>
      <c r="AL303" s="276" t="str">
        <f>IF('Info patients (1)'!AL303&lt;&gt;'Info patients (2)'!AL303,"CHECK","")</f>
        <v/>
      </c>
      <c r="AM303" s="276" t="str">
        <f>IF('Info patients (1)'!AM303&lt;&gt;'Info patients (2)'!AM303,"CHECK","")</f>
        <v/>
      </c>
      <c r="AN303" s="276" t="str">
        <f>IF('Info patients (1)'!AN303&lt;&gt;'Info patients (2)'!AN303,"CHECK","")</f>
        <v/>
      </c>
      <c r="AO303" s="276" t="str">
        <f>IF('Info patients (1)'!AO303&lt;&gt;'Info patients (2)'!AO303,"CHECK","")</f>
        <v/>
      </c>
      <c r="AP303" s="276" t="str">
        <f>IF('Info patients (1)'!AP303&lt;&gt;'Info patients (2)'!AP303,"CHECK","")</f>
        <v/>
      </c>
      <c r="AQ303" s="276" t="str">
        <f>IF('Info patients (1)'!AQ303&lt;&gt;'Info patients (2)'!AQ303,"CHECK","")</f>
        <v/>
      </c>
      <c r="AR303" s="276" t="str">
        <f>IF('Info patients (1)'!AR303&lt;&gt;'Info patients (2)'!AR303,"CHECK","")</f>
        <v/>
      </c>
      <c r="AS303" s="276" t="str">
        <f>IF('Info patients (1)'!AS303&lt;&gt;'Info patients (2)'!AS303,"CHECK","")</f>
        <v/>
      </c>
      <c r="AT303" s="276" t="str">
        <f>IF('Info patients (1)'!AT303&lt;&gt;'Info patients (2)'!AT303,"CHECK","")</f>
        <v/>
      </c>
      <c r="AU303" s="276" t="str">
        <f>IF('Info patients (1)'!AU303&lt;&gt;'Info patients (2)'!AU303,"CHECK","")</f>
        <v/>
      </c>
      <c r="AV303" s="276" t="str">
        <f>IF('Info patients (1)'!AV303&lt;&gt;'Info patients (2)'!AV303,"CHECK","")</f>
        <v/>
      </c>
      <c r="AW303" s="276" t="str">
        <f>IF('Info patients (1)'!AW303&lt;&gt;'Info patients (2)'!AW303,"CHECK","")</f>
        <v/>
      </c>
      <c r="AX303" s="276" t="str">
        <f>IF('Info patients (1)'!AX303&lt;&gt;'Info patients (2)'!AX303,"CHECK","")</f>
        <v/>
      </c>
      <c r="AY303" s="276" t="str">
        <f>IF('Info patients (1)'!AY303&lt;&gt;'Info patients (2)'!AY303,"CHECK","")</f>
        <v/>
      </c>
      <c r="AZ303" s="276" t="str">
        <f>IF('Info patients (1)'!AZ303&lt;&gt;'Info patients (2)'!AZ303,"CHECK","")</f>
        <v/>
      </c>
      <c r="BA303" s="276" t="str">
        <f>IF('Info patients (1)'!BA303&lt;&gt;'Info patients (2)'!BA303,"CHECK","")</f>
        <v/>
      </c>
      <c r="BB303" s="276" t="str">
        <f>IF('Info patients (1)'!BB303&lt;&gt;'Info patients (2)'!BB303,"CHECK","")</f>
        <v/>
      </c>
      <c r="BC303" s="276" t="str">
        <f>IF('Info patients (1)'!BC303&lt;&gt;'Info patients (2)'!BC303,"CHECK","")</f>
        <v/>
      </c>
      <c r="BD303" s="276" t="str">
        <f>IF('Info patients (1)'!BD303&lt;&gt;'Info patients (2)'!BD303,"CHECK","")</f>
        <v/>
      </c>
      <c r="BE303" s="276" t="str">
        <f>IF('Info patients (1)'!BE303&lt;&gt;'Info patients (2)'!BE303,"CHECK","")</f>
        <v/>
      </c>
      <c r="BF303" s="276" t="str">
        <f>IF('Info patients (1)'!BF303&lt;&gt;'Info patients (2)'!BF303,"CHECK","")</f>
        <v/>
      </c>
      <c r="BG303" s="276" t="str">
        <f>IF('Info patients (1)'!BG303&lt;&gt;'Info patients (2)'!BG303,"CHECK","")</f>
        <v/>
      </c>
      <c r="BH303" s="276" t="str">
        <f>IF('Info patients (1)'!BH303&lt;&gt;'Info patients (2)'!BH303,"CHECK","")</f>
        <v/>
      </c>
      <c r="BI303" s="276" t="str">
        <f>IF('Info patients (1)'!BI303&lt;&gt;'Info patients (2)'!BI303,"CHECK","")</f>
        <v/>
      </c>
      <c r="BJ303" s="276" t="str">
        <f>IF('Info patients (1)'!BJ303&lt;&gt;'Info patients (2)'!BJ303,"CHECK","")</f>
        <v/>
      </c>
      <c r="BK303" s="276" t="str">
        <f>IF('Info patients (1)'!BK303&lt;&gt;'Info patients (2)'!BK303,"CHECK","")</f>
        <v/>
      </c>
      <c r="BL303" s="276" t="str">
        <f>IF('Info patients (1)'!BL303&lt;&gt;'Info patients (2)'!BL303,"CHECK","")</f>
        <v/>
      </c>
      <c r="BM303" s="276" t="str">
        <f>IF('Info patients (1)'!BM303&lt;&gt;'Info patients (2)'!BM303,"CHECK","")</f>
        <v/>
      </c>
      <c r="BN303" s="276" t="str">
        <f>IF('Info patients (1)'!BN303&lt;&gt;'Info patients (2)'!BN303,"CHECK","")</f>
        <v/>
      </c>
      <c r="BO303" s="276" t="str">
        <f>IF('Info patients (1)'!BO303&lt;&gt;'Info patients (2)'!BO303,"CHECK","")</f>
        <v/>
      </c>
      <c r="BP303" s="276" t="str">
        <f>IF('Info patients (1)'!BP303&lt;&gt;'Info patients (2)'!BP303,"CHECK","")</f>
        <v/>
      </c>
      <c r="BQ303" s="276" t="str">
        <f>IF('Info patients (1)'!BQ303&lt;&gt;'Info patients (2)'!BQ303,"CHECK","")</f>
        <v/>
      </c>
      <c r="BR303" s="276" t="str">
        <f>IF('Info patients (1)'!BR303&lt;&gt;'Info patients (2)'!BR303,"CHECK","")</f>
        <v/>
      </c>
      <c r="BS303" s="276" t="str">
        <f>IF('Info patients (1)'!BS303&lt;&gt;'Info patients (2)'!BS303,"CHECK","")</f>
        <v/>
      </c>
      <c r="BT303" s="276" t="str">
        <f>IF('Info patients (1)'!BT303&lt;&gt;'Info patients (2)'!BT303,"CHECK","")</f>
        <v/>
      </c>
      <c r="BU303" s="276" t="str">
        <f>IF('Info patients (1)'!BU303&lt;&gt;'Info patients (2)'!BU303,"CHECK","")</f>
        <v/>
      </c>
      <c r="BV303" s="276" t="str">
        <f>IF('Info patients (1)'!BV303&lt;&gt;'Info patients (2)'!BV303,"CHECK","")</f>
        <v/>
      </c>
      <c r="BW303" s="276" t="str">
        <f>IF('Info patients (1)'!BW303&lt;&gt;'Info patients (2)'!BW303,"CHECK","")</f>
        <v/>
      </c>
      <c r="BX303" s="276" t="str">
        <f>IF('Info patients (1)'!BX303&lt;&gt;'Info patients (2)'!BX303,"CHECK","")</f>
        <v/>
      </c>
      <c r="BY303" s="276" t="str">
        <f>IF('Info patients (1)'!BY303&lt;&gt;'Info patients (2)'!BY303,"CHECK","")</f>
        <v/>
      </c>
      <c r="BZ303" s="276" t="str">
        <f>IF('Info patients (1)'!BZ303&lt;&gt;'Info patients (2)'!BZ303,"CHECK","")</f>
        <v/>
      </c>
      <c r="CA303" s="276" t="str">
        <f>IF('Info patients (1)'!CA303&lt;&gt;'Info patients (2)'!CA303,"CHECK","")</f>
        <v/>
      </c>
      <c r="CB303" s="276" t="str">
        <f>IF('Info patients (1)'!CB303&lt;&gt;'Info patients (2)'!CB303,"CHECK","")</f>
        <v/>
      </c>
      <c r="CC303" s="276" t="str">
        <f>IF('Info patients (1)'!CC303&lt;&gt;'Info patients (2)'!CC303,"CHECK","")</f>
        <v/>
      </c>
      <c r="CD303" s="276" t="str">
        <f>IF('Info patients (1)'!CD303&lt;&gt;'Info patients (2)'!CD303,"CHECK","")</f>
        <v/>
      </c>
      <c r="CE303" s="276" t="str">
        <f>IF('Info patients (1)'!CE303&lt;&gt;'Info patients (2)'!CE303,"CHECK","")</f>
        <v/>
      </c>
      <c r="CF303" s="276" t="str">
        <f>IF('Info patients (1)'!CF303&lt;&gt;'Info patients (2)'!CF303,"CHECK","")</f>
        <v/>
      </c>
      <c r="CG303" s="276" t="str">
        <f>IF('Info patients (1)'!CG303&lt;&gt;'Info patients (2)'!CG303,"CHECK","")</f>
        <v/>
      </c>
      <c r="CH303" s="276" t="str">
        <f>IF('Info patients (1)'!CH303&lt;&gt;'Info patients (2)'!CH303,"CHECK","")</f>
        <v/>
      </c>
      <c r="CI303" s="276" t="str">
        <f>IF('Info patients (1)'!CI303&lt;&gt;'Info patients (2)'!CI303,"CHECK","")</f>
        <v/>
      </c>
      <c r="CJ303" s="276" t="str">
        <f>IF('Info patients (1)'!CJ303&lt;&gt;'Info patients (2)'!CJ303,"CHECK","")</f>
        <v/>
      </c>
      <c r="CK303" s="276" t="str">
        <f>IF('Info patients (1)'!CK303&lt;&gt;'Info patients (2)'!CK303,"CHECK","")</f>
        <v/>
      </c>
      <c r="CL303" s="276" t="str">
        <f>IF('Info patients (1)'!CL303&lt;&gt;'Info patients (2)'!CL303,"CHECK","")</f>
        <v/>
      </c>
      <c r="CM303" s="276" t="str">
        <f>IF('Info patients (1)'!CM303&lt;&gt;'Info patients (2)'!CM303,"CHECK","")</f>
        <v/>
      </c>
      <c r="CN303" s="276" t="str">
        <f>IF('Info patients (1)'!CN303&lt;&gt;'Info patients (2)'!CN303,"CHECK","")</f>
        <v/>
      </c>
      <c r="CO303" s="276" t="str">
        <f>IF('Info patients (1)'!CO303&lt;&gt;'Info patients (2)'!CO303,"CHECK","")</f>
        <v/>
      </c>
      <c r="CP303" s="276" t="str">
        <f>IF('Info patients (1)'!CP303&lt;&gt;'Info patients (2)'!CP303,"CHECK","")</f>
        <v/>
      </c>
      <c r="CQ303" s="276" t="str">
        <f>IF('Info patients (1)'!CQ303&lt;&gt;'Info patients (2)'!CQ303,"CHECK","")</f>
        <v/>
      </c>
      <c r="CR303" s="276" t="str">
        <f>IF('Info patients (1)'!CR303&lt;&gt;'Info patients (2)'!CR303,"CHECK","")</f>
        <v/>
      </c>
      <c r="CS303" s="276" t="str">
        <f>IF('Info patients (1)'!CS303&lt;&gt;'Info patients (2)'!CS303,"CHECK","")</f>
        <v/>
      </c>
      <c r="CT303" s="276" t="str">
        <f>IF('Info patients (1)'!CT303&lt;&gt;'Info patients (2)'!CT303,"CHECK","")</f>
        <v/>
      </c>
      <c r="CU303" s="276" t="str">
        <f>IF('Info patients (1)'!CU303&lt;&gt;'Info patients (2)'!CU303,"CHECK","")</f>
        <v/>
      </c>
      <c r="CV303" s="276" t="str">
        <f>IF('Info patients (1)'!CV303&lt;&gt;'Info patients (2)'!CV303,"CHECK","")</f>
        <v/>
      </c>
      <c r="CW303" s="276" t="str">
        <f>IF('Info patients (1)'!CW303&lt;&gt;'Info patients (2)'!CW303,"CHECK","")</f>
        <v/>
      </c>
      <c r="CX303" s="276" t="str">
        <f>IF('Info patients (1)'!CX303&lt;&gt;'Info patients (2)'!CX303,"CHECK","")</f>
        <v/>
      </c>
      <c r="CY303" s="276" t="str">
        <f>IF('Info patients (1)'!CY303&lt;&gt;'Info patients (2)'!CY303,"CHECK","")</f>
        <v/>
      </c>
      <c r="CZ303" s="276" t="str">
        <f>IF('Info patients (1)'!CZ303&lt;&gt;'Info patients (2)'!CZ303,"CHECK","")</f>
        <v/>
      </c>
      <c r="DA303" s="276" t="str">
        <f>IF('Info patients (1)'!DA303&lt;&gt;'Info patients (2)'!DA303,"CHECK","")</f>
        <v/>
      </c>
      <c r="DB303" s="276" t="str">
        <f>IF('Info patients (1)'!DB303&lt;&gt;'Info patients (2)'!DB303,"CHECK","")</f>
        <v/>
      </c>
      <c r="DC303" s="276" t="str">
        <f>IF('Info patients (1)'!DC303&lt;&gt;'Info patients (2)'!DC303,"CHECK","")</f>
        <v/>
      </c>
      <c r="DD303" s="276" t="str">
        <f>IF('Info patients (1)'!DD303&lt;&gt;'Info patients (2)'!DD303,"CHECK","")</f>
        <v/>
      </c>
      <c r="DE303" s="276" t="str">
        <f>IF('Info patients (1)'!DE303&lt;&gt;'Info patients (2)'!DE303,"CHECK","")</f>
        <v/>
      </c>
      <c r="DF303" s="276" t="str">
        <f>IF('Info patients (1)'!DF303&lt;&gt;'Info patients (2)'!DF303,"CHECK","")</f>
        <v/>
      </c>
      <c r="DG303" s="276" t="str">
        <f>IF('Info patients (1)'!DG303&lt;&gt;'Info patients (2)'!DG303,"CHECK","")</f>
        <v/>
      </c>
      <c r="DH303" s="276" t="str">
        <f>IF('Info patients (1)'!DH303&lt;&gt;'Info patients (2)'!DH303,"CHECK","")</f>
        <v/>
      </c>
      <c r="DI303" s="276" t="str">
        <f>IF('Info patients (1)'!DI303&lt;&gt;'Info patients (2)'!DI303,"CHECK","")</f>
        <v/>
      </c>
      <c r="DJ303" s="276" t="str">
        <f>IF('Info patients (1)'!DJ303&lt;&gt;'Info patients (2)'!DJ303,"CHECK","")</f>
        <v/>
      </c>
      <c r="DK303" s="276" t="str">
        <f>IF('Info patients (1)'!DK303&lt;&gt;'Info patients (2)'!DK303,"CHECK","")</f>
        <v/>
      </c>
      <c r="DL303" s="276" t="str">
        <f>IF('Info patients (1)'!DL303&lt;&gt;'Info patients (2)'!DL303,"CHECK","")</f>
        <v/>
      </c>
      <c r="DM303" s="276" t="str">
        <f>IF('Info patients (1)'!DM303&lt;&gt;'Info patients (2)'!DM303,"CHECK","")</f>
        <v/>
      </c>
      <c r="DN303" s="276" t="str">
        <f>IF('Info patients (1)'!DN303&lt;&gt;'Info patients (2)'!DN303,"CHECK","")</f>
        <v/>
      </c>
      <c r="DO303" s="276" t="str">
        <f>IF('Info patients (1)'!DO303&lt;&gt;'Info patients (2)'!DO303,"CHECK","")</f>
        <v/>
      </c>
      <c r="DP303" s="276" t="str">
        <f>IF('Info patients (1)'!DP303&lt;&gt;'Info patients (2)'!DP303,"CHECK","")</f>
        <v/>
      </c>
      <c r="DQ303" s="276" t="str">
        <f>IF('Info patients (1)'!DQ303&lt;&gt;'Info patients (2)'!DQ303,"CHECK","")</f>
        <v/>
      </c>
    </row>
    <row r="304" spans="1:121" s="326" customFormat="1" ht="23.25" customHeight="1" x14ac:dyDescent="0.2">
      <c r="A304" s="276" t="str">
        <f>IF('Info patients (1)'!A304&lt;&gt;'Info patients (2)'!A304,"CHECK","")</f>
        <v/>
      </c>
      <c r="B304" s="276" t="str">
        <f>IF('Info patients (1)'!B304&lt;&gt;'Info patients (2)'!B304,"CHECK","")</f>
        <v/>
      </c>
      <c r="C304" s="276" t="str">
        <f>IF('Info patients (1)'!C304&lt;&gt;'Info patients (2)'!C304,"CHECK","")</f>
        <v/>
      </c>
      <c r="D304" s="276" t="str">
        <f>IF('Info patients (1)'!D304&lt;&gt;'Info patients (2)'!D304,"CHECK","")</f>
        <v/>
      </c>
      <c r="E304" s="276" t="str">
        <f>IF('Info patients (1)'!E304&lt;&gt;'Info patients (2)'!E304,"CHECK","")</f>
        <v/>
      </c>
      <c r="F304" s="276" t="str">
        <f>IF('Info patients (1)'!F304&lt;&gt;'Info patients (2)'!F304,"CHECK","")</f>
        <v/>
      </c>
      <c r="G304" s="276" t="str">
        <f>IF('Info patients (1)'!G304&lt;&gt;'Info patients (2)'!G304,"CHECK","")</f>
        <v/>
      </c>
      <c r="H304" s="276" t="str">
        <f>IF('Info patients (1)'!H304&lt;&gt;'Info patients (2)'!H304,"CHECK","")</f>
        <v/>
      </c>
      <c r="I304" s="276" t="str">
        <f>IF('Info patients (1)'!I304&lt;&gt;'Info patients (2)'!I304,"CHECK","")</f>
        <v/>
      </c>
      <c r="J304" s="276" t="str">
        <f>IF('Info patients (1)'!J304&lt;&gt;'Info patients (2)'!J304,"CHECK","")</f>
        <v/>
      </c>
      <c r="K304" s="276" t="str">
        <f>IF('Info patients (1)'!K304&lt;&gt;'Info patients (2)'!K304,"CHECK","")</f>
        <v/>
      </c>
      <c r="L304" s="276" t="str">
        <f>IF('Info patients (1)'!L304&lt;&gt;'Info patients (2)'!L304,"CHECK","")</f>
        <v/>
      </c>
      <c r="M304" s="276" t="str">
        <f>IF('Info patients (1)'!M304&lt;&gt;'Info patients (2)'!M304,"CHECK","")</f>
        <v/>
      </c>
      <c r="N304" s="276" t="str">
        <f>IF('Info patients (1)'!N304&lt;&gt;'Info patients (2)'!N304,"CHECK","")</f>
        <v/>
      </c>
      <c r="O304" s="276" t="str">
        <f>IF('Info patients (1)'!O304&lt;&gt;'Info patients (2)'!O304,"CHECK","")</f>
        <v/>
      </c>
      <c r="P304" s="276" t="str">
        <f>IF('Info patients (1)'!P304&lt;&gt;'Info patients (2)'!P304,"CHECK","")</f>
        <v/>
      </c>
      <c r="Q304" s="276" t="str">
        <f>IF('Info patients (1)'!Q304&lt;&gt;'Info patients (2)'!Q304,"CHECK","")</f>
        <v/>
      </c>
      <c r="R304" s="276" t="str">
        <f>IF('Info patients (1)'!R304&lt;&gt;'Info patients (2)'!R304,"CHECK","")</f>
        <v/>
      </c>
      <c r="S304" s="276" t="str">
        <f>IF('Info patients (1)'!S304&lt;&gt;'Info patients (2)'!S304,"CHECK","")</f>
        <v/>
      </c>
      <c r="T304" s="276" t="str">
        <f>IF('Info patients (1)'!T304&lt;&gt;'Info patients (2)'!T304,"CHECK","")</f>
        <v/>
      </c>
      <c r="U304" s="276" t="str">
        <f>IF('Info patients (1)'!U304&lt;&gt;'Info patients (2)'!U304,"CHECK","")</f>
        <v/>
      </c>
      <c r="V304" s="276" t="str">
        <f>IF('Info patients (1)'!V304&lt;&gt;'Info patients (2)'!V304,"CHECK","")</f>
        <v/>
      </c>
      <c r="W304" s="276" t="str">
        <f>IF('Info patients (1)'!W304&lt;&gt;'Info patients (2)'!W304,"CHECK","")</f>
        <v/>
      </c>
      <c r="X304" s="276" t="str">
        <f>IF('Info patients (1)'!X304&lt;&gt;'Info patients (2)'!X304,"CHECK","")</f>
        <v/>
      </c>
      <c r="Y304" s="276" t="str">
        <f>IF('Info patients (1)'!Y304&lt;&gt;'Info patients (2)'!Y304,"CHECK","")</f>
        <v/>
      </c>
      <c r="Z304" s="276" t="str">
        <f>IF('Info patients (1)'!Z304&lt;&gt;'Info patients (2)'!Z304,"CHECK","")</f>
        <v/>
      </c>
      <c r="AA304" s="276" t="str">
        <f>IF('Info patients (1)'!AA304&lt;&gt;'Info patients (2)'!AA304,"CHECK","")</f>
        <v/>
      </c>
      <c r="AB304" s="276" t="str">
        <f>IF('Info patients (1)'!AB304&lt;&gt;'Info patients (2)'!AB304,"CHECK","")</f>
        <v/>
      </c>
      <c r="AC304" s="276" t="str">
        <f>IF('Info patients (1)'!AC304&lt;&gt;'Info patients (2)'!AC304,"CHECK","")</f>
        <v/>
      </c>
      <c r="AD304" s="276" t="str">
        <f>IF('Info patients (1)'!AD304&lt;&gt;'Info patients (2)'!AD304,"CHECK","")</f>
        <v/>
      </c>
      <c r="AE304" s="276" t="str">
        <f>IF('Info patients (1)'!AE304&lt;&gt;'Info patients (2)'!AE304,"CHECK","")</f>
        <v/>
      </c>
      <c r="AF304" s="276" t="str">
        <f>IF('Info patients (1)'!AF304&lt;&gt;'Info patients (2)'!AF304,"CHECK","")</f>
        <v/>
      </c>
      <c r="AG304" s="276" t="str">
        <f>IF('Info patients (1)'!AG304&lt;&gt;'Info patients (2)'!AG304,"CHECK","")</f>
        <v/>
      </c>
      <c r="AH304" s="276" t="str">
        <f>IF('Info patients (1)'!AH304&lt;&gt;'Info patients (2)'!AH304,"CHECK","")</f>
        <v/>
      </c>
      <c r="AI304" s="276" t="str">
        <f>IF('Info patients (1)'!AI304&lt;&gt;'Info patients (2)'!AI304,"CHECK","")</f>
        <v/>
      </c>
      <c r="AJ304" s="276" t="str">
        <f>IF('Info patients (1)'!AJ304&lt;&gt;'Info patients (2)'!AJ304,"CHECK","")</f>
        <v/>
      </c>
      <c r="AK304" s="276" t="str">
        <f>IF('Info patients (1)'!AK304&lt;&gt;'Info patients (2)'!AK304,"CHECK","")</f>
        <v/>
      </c>
      <c r="AL304" s="276" t="str">
        <f>IF('Info patients (1)'!AL304&lt;&gt;'Info patients (2)'!AL304,"CHECK","")</f>
        <v/>
      </c>
      <c r="AM304" s="276" t="str">
        <f>IF('Info patients (1)'!AM304&lt;&gt;'Info patients (2)'!AM304,"CHECK","")</f>
        <v/>
      </c>
      <c r="AN304" s="276" t="str">
        <f>IF('Info patients (1)'!AN304&lt;&gt;'Info patients (2)'!AN304,"CHECK","")</f>
        <v/>
      </c>
      <c r="AO304" s="276" t="str">
        <f>IF('Info patients (1)'!AO304&lt;&gt;'Info patients (2)'!AO304,"CHECK","")</f>
        <v/>
      </c>
      <c r="AP304" s="276" t="str">
        <f>IF('Info patients (1)'!AP304&lt;&gt;'Info patients (2)'!AP304,"CHECK","")</f>
        <v/>
      </c>
      <c r="AQ304" s="276" t="str">
        <f>IF('Info patients (1)'!AQ304&lt;&gt;'Info patients (2)'!AQ304,"CHECK","")</f>
        <v/>
      </c>
      <c r="AR304" s="276" t="str">
        <f>IF('Info patients (1)'!AR304&lt;&gt;'Info patients (2)'!AR304,"CHECK","")</f>
        <v/>
      </c>
      <c r="AS304" s="276" t="str">
        <f>IF('Info patients (1)'!AS304&lt;&gt;'Info patients (2)'!AS304,"CHECK","")</f>
        <v/>
      </c>
      <c r="AT304" s="276" t="str">
        <f>IF('Info patients (1)'!AT304&lt;&gt;'Info patients (2)'!AT304,"CHECK","")</f>
        <v/>
      </c>
      <c r="AU304" s="276" t="str">
        <f>IF('Info patients (1)'!AU304&lt;&gt;'Info patients (2)'!AU304,"CHECK","")</f>
        <v/>
      </c>
      <c r="AV304" s="276" t="str">
        <f>IF('Info patients (1)'!AV304&lt;&gt;'Info patients (2)'!AV304,"CHECK","")</f>
        <v/>
      </c>
      <c r="AW304" s="276" t="str">
        <f>IF('Info patients (1)'!AW304&lt;&gt;'Info patients (2)'!AW304,"CHECK","")</f>
        <v/>
      </c>
      <c r="AX304" s="276" t="str">
        <f>IF('Info patients (1)'!AX304&lt;&gt;'Info patients (2)'!AX304,"CHECK","")</f>
        <v/>
      </c>
      <c r="AY304" s="276" t="str">
        <f>IF('Info patients (1)'!AY304&lt;&gt;'Info patients (2)'!AY304,"CHECK","")</f>
        <v/>
      </c>
      <c r="AZ304" s="276" t="str">
        <f>IF('Info patients (1)'!AZ304&lt;&gt;'Info patients (2)'!AZ304,"CHECK","")</f>
        <v/>
      </c>
      <c r="BA304" s="276" t="str">
        <f>IF('Info patients (1)'!BA304&lt;&gt;'Info patients (2)'!BA304,"CHECK","")</f>
        <v/>
      </c>
      <c r="BB304" s="276" t="str">
        <f>IF('Info patients (1)'!BB304&lt;&gt;'Info patients (2)'!BB304,"CHECK","")</f>
        <v/>
      </c>
      <c r="BC304" s="276" t="str">
        <f>IF('Info patients (1)'!BC304&lt;&gt;'Info patients (2)'!BC304,"CHECK","")</f>
        <v/>
      </c>
      <c r="BD304" s="276" t="str">
        <f>IF('Info patients (1)'!BD304&lt;&gt;'Info patients (2)'!BD304,"CHECK","")</f>
        <v/>
      </c>
      <c r="BE304" s="276" t="str">
        <f>IF('Info patients (1)'!BE304&lt;&gt;'Info patients (2)'!BE304,"CHECK","")</f>
        <v/>
      </c>
      <c r="BF304" s="276" t="str">
        <f>IF('Info patients (1)'!BF304&lt;&gt;'Info patients (2)'!BF304,"CHECK","")</f>
        <v/>
      </c>
      <c r="BG304" s="276" t="str">
        <f>IF('Info patients (1)'!BG304&lt;&gt;'Info patients (2)'!BG304,"CHECK","")</f>
        <v/>
      </c>
      <c r="BH304" s="276" t="str">
        <f>IF('Info patients (1)'!BH304&lt;&gt;'Info patients (2)'!BH304,"CHECK","")</f>
        <v/>
      </c>
      <c r="BI304" s="276" t="str">
        <f>IF('Info patients (1)'!BI304&lt;&gt;'Info patients (2)'!BI304,"CHECK","")</f>
        <v/>
      </c>
      <c r="BJ304" s="276" t="str">
        <f>IF('Info patients (1)'!BJ304&lt;&gt;'Info patients (2)'!BJ304,"CHECK","")</f>
        <v/>
      </c>
      <c r="BK304" s="276" t="str">
        <f>IF('Info patients (1)'!BK304&lt;&gt;'Info patients (2)'!BK304,"CHECK","")</f>
        <v/>
      </c>
      <c r="BL304" s="276" t="str">
        <f>IF('Info patients (1)'!BL304&lt;&gt;'Info patients (2)'!BL304,"CHECK","")</f>
        <v/>
      </c>
      <c r="BM304" s="276" t="str">
        <f>IF('Info patients (1)'!BM304&lt;&gt;'Info patients (2)'!BM304,"CHECK","")</f>
        <v/>
      </c>
      <c r="BN304" s="276" t="str">
        <f>IF('Info patients (1)'!BN304&lt;&gt;'Info patients (2)'!BN304,"CHECK","")</f>
        <v/>
      </c>
      <c r="BO304" s="276" t="str">
        <f>IF('Info patients (1)'!BO304&lt;&gt;'Info patients (2)'!BO304,"CHECK","")</f>
        <v/>
      </c>
      <c r="BP304" s="276" t="str">
        <f>IF('Info patients (1)'!BP304&lt;&gt;'Info patients (2)'!BP304,"CHECK","")</f>
        <v/>
      </c>
      <c r="BQ304" s="276" t="str">
        <f>IF('Info patients (1)'!BQ304&lt;&gt;'Info patients (2)'!BQ304,"CHECK","")</f>
        <v/>
      </c>
      <c r="BR304" s="276" t="str">
        <f>IF('Info patients (1)'!BR304&lt;&gt;'Info patients (2)'!BR304,"CHECK","")</f>
        <v/>
      </c>
      <c r="BS304" s="276" t="str">
        <f>IF('Info patients (1)'!BS304&lt;&gt;'Info patients (2)'!BS304,"CHECK","")</f>
        <v/>
      </c>
      <c r="BT304" s="276" t="str">
        <f>IF('Info patients (1)'!BT304&lt;&gt;'Info patients (2)'!BT304,"CHECK","")</f>
        <v/>
      </c>
      <c r="BU304" s="276" t="str">
        <f>IF('Info patients (1)'!BU304&lt;&gt;'Info patients (2)'!BU304,"CHECK","")</f>
        <v/>
      </c>
      <c r="BV304" s="276" t="str">
        <f>IF('Info patients (1)'!BV304&lt;&gt;'Info patients (2)'!BV304,"CHECK","")</f>
        <v/>
      </c>
      <c r="BW304" s="276" t="str">
        <f>IF('Info patients (1)'!BW304&lt;&gt;'Info patients (2)'!BW304,"CHECK","")</f>
        <v/>
      </c>
      <c r="BX304" s="276" t="str">
        <f>IF('Info patients (1)'!BX304&lt;&gt;'Info patients (2)'!BX304,"CHECK","")</f>
        <v/>
      </c>
      <c r="BY304" s="276" t="str">
        <f>IF('Info patients (1)'!BY304&lt;&gt;'Info patients (2)'!BY304,"CHECK","")</f>
        <v/>
      </c>
      <c r="BZ304" s="276" t="str">
        <f>IF('Info patients (1)'!BZ304&lt;&gt;'Info patients (2)'!BZ304,"CHECK","")</f>
        <v/>
      </c>
      <c r="CA304" s="276" t="str">
        <f>IF('Info patients (1)'!CA304&lt;&gt;'Info patients (2)'!CA304,"CHECK","")</f>
        <v/>
      </c>
      <c r="CB304" s="276" t="str">
        <f>IF('Info patients (1)'!CB304&lt;&gt;'Info patients (2)'!CB304,"CHECK","")</f>
        <v/>
      </c>
      <c r="CC304" s="276" t="str">
        <f>IF('Info patients (1)'!CC304&lt;&gt;'Info patients (2)'!CC304,"CHECK","")</f>
        <v/>
      </c>
      <c r="CD304" s="276" t="str">
        <f>IF('Info patients (1)'!CD304&lt;&gt;'Info patients (2)'!CD304,"CHECK","")</f>
        <v/>
      </c>
      <c r="CE304" s="276" t="str">
        <f>IF('Info patients (1)'!CE304&lt;&gt;'Info patients (2)'!CE304,"CHECK","")</f>
        <v/>
      </c>
      <c r="CF304" s="276" t="str">
        <f>IF('Info patients (1)'!CF304&lt;&gt;'Info patients (2)'!CF304,"CHECK","")</f>
        <v/>
      </c>
      <c r="CG304" s="276" t="str">
        <f>IF('Info patients (1)'!CG304&lt;&gt;'Info patients (2)'!CG304,"CHECK","")</f>
        <v/>
      </c>
      <c r="CH304" s="276" t="str">
        <f>IF('Info patients (1)'!CH304&lt;&gt;'Info patients (2)'!CH304,"CHECK","")</f>
        <v/>
      </c>
      <c r="CI304" s="276" t="str">
        <f>IF('Info patients (1)'!CI304&lt;&gt;'Info patients (2)'!CI304,"CHECK","")</f>
        <v/>
      </c>
      <c r="CJ304" s="276" t="str">
        <f>IF('Info patients (1)'!CJ304&lt;&gt;'Info patients (2)'!CJ304,"CHECK","")</f>
        <v/>
      </c>
      <c r="CK304" s="276" t="str">
        <f>IF('Info patients (1)'!CK304&lt;&gt;'Info patients (2)'!CK304,"CHECK","")</f>
        <v/>
      </c>
      <c r="CL304" s="276" t="str">
        <f>IF('Info patients (1)'!CL304&lt;&gt;'Info patients (2)'!CL304,"CHECK","")</f>
        <v/>
      </c>
      <c r="CM304" s="276" t="str">
        <f>IF('Info patients (1)'!CM304&lt;&gt;'Info patients (2)'!CM304,"CHECK","")</f>
        <v/>
      </c>
      <c r="CN304" s="276" t="str">
        <f>IF('Info patients (1)'!CN304&lt;&gt;'Info patients (2)'!CN304,"CHECK","")</f>
        <v/>
      </c>
      <c r="CO304" s="276" t="str">
        <f>IF('Info patients (1)'!CO304&lt;&gt;'Info patients (2)'!CO304,"CHECK","")</f>
        <v/>
      </c>
      <c r="CP304" s="276" t="str">
        <f>IF('Info patients (1)'!CP304&lt;&gt;'Info patients (2)'!CP304,"CHECK","")</f>
        <v/>
      </c>
      <c r="CQ304" s="276" t="str">
        <f>IF('Info patients (1)'!CQ304&lt;&gt;'Info patients (2)'!CQ304,"CHECK","")</f>
        <v/>
      </c>
      <c r="CR304" s="276" t="str">
        <f>IF('Info patients (1)'!CR304&lt;&gt;'Info patients (2)'!CR304,"CHECK","")</f>
        <v/>
      </c>
      <c r="CS304" s="276" t="str">
        <f>IF('Info patients (1)'!CS304&lt;&gt;'Info patients (2)'!CS304,"CHECK","")</f>
        <v/>
      </c>
      <c r="CT304" s="276" t="str">
        <f>IF('Info patients (1)'!CT304&lt;&gt;'Info patients (2)'!CT304,"CHECK","")</f>
        <v/>
      </c>
      <c r="CU304" s="276" t="str">
        <f>IF('Info patients (1)'!CU304&lt;&gt;'Info patients (2)'!CU304,"CHECK","")</f>
        <v/>
      </c>
      <c r="CV304" s="276" t="str">
        <f>IF('Info patients (1)'!CV304&lt;&gt;'Info patients (2)'!CV304,"CHECK","")</f>
        <v/>
      </c>
      <c r="CW304" s="276" t="str">
        <f>IF('Info patients (1)'!CW304&lt;&gt;'Info patients (2)'!CW304,"CHECK","")</f>
        <v/>
      </c>
      <c r="CX304" s="276" t="str">
        <f>IF('Info patients (1)'!CX304&lt;&gt;'Info patients (2)'!CX304,"CHECK","")</f>
        <v/>
      </c>
      <c r="CY304" s="276" t="str">
        <f>IF('Info patients (1)'!CY304&lt;&gt;'Info patients (2)'!CY304,"CHECK","")</f>
        <v/>
      </c>
      <c r="CZ304" s="276" t="str">
        <f>IF('Info patients (1)'!CZ304&lt;&gt;'Info patients (2)'!CZ304,"CHECK","")</f>
        <v/>
      </c>
      <c r="DA304" s="276" t="str">
        <f>IF('Info patients (1)'!DA304&lt;&gt;'Info patients (2)'!DA304,"CHECK","")</f>
        <v/>
      </c>
      <c r="DB304" s="276" t="str">
        <f>IF('Info patients (1)'!DB304&lt;&gt;'Info patients (2)'!DB304,"CHECK","")</f>
        <v/>
      </c>
      <c r="DC304" s="276" t="str">
        <f>IF('Info patients (1)'!DC304&lt;&gt;'Info patients (2)'!DC304,"CHECK","")</f>
        <v/>
      </c>
      <c r="DD304" s="276" t="str">
        <f>IF('Info patients (1)'!DD304&lt;&gt;'Info patients (2)'!DD304,"CHECK","")</f>
        <v/>
      </c>
      <c r="DE304" s="276" t="str">
        <f>IF('Info patients (1)'!DE304&lt;&gt;'Info patients (2)'!DE304,"CHECK","")</f>
        <v/>
      </c>
      <c r="DF304" s="276" t="str">
        <f>IF('Info patients (1)'!DF304&lt;&gt;'Info patients (2)'!DF304,"CHECK","")</f>
        <v/>
      </c>
      <c r="DG304" s="276" t="str">
        <f>IF('Info patients (1)'!DG304&lt;&gt;'Info patients (2)'!DG304,"CHECK","")</f>
        <v/>
      </c>
      <c r="DH304" s="276" t="str">
        <f>IF('Info patients (1)'!DH304&lt;&gt;'Info patients (2)'!DH304,"CHECK","")</f>
        <v/>
      </c>
      <c r="DI304" s="276" t="str">
        <f>IF('Info patients (1)'!DI304&lt;&gt;'Info patients (2)'!DI304,"CHECK","")</f>
        <v/>
      </c>
      <c r="DJ304" s="276" t="str">
        <f>IF('Info patients (1)'!DJ304&lt;&gt;'Info patients (2)'!DJ304,"CHECK","")</f>
        <v/>
      </c>
      <c r="DK304" s="276" t="str">
        <f>IF('Info patients (1)'!DK304&lt;&gt;'Info patients (2)'!DK304,"CHECK","")</f>
        <v/>
      </c>
      <c r="DL304" s="276" t="str">
        <f>IF('Info patients (1)'!DL304&lt;&gt;'Info patients (2)'!DL304,"CHECK","")</f>
        <v/>
      </c>
      <c r="DM304" s="276" t="str">
        <f>IF('Info patients (1)'!DM304&lt;&gt;'Info patients (2)'!DM304,"CHECK","")</f>
        <v/>
      </c>
      <c r="DN304" s="276" t="str">
        <f>IF('Info patients (1)'!DN304&lt;&gt;'Info patients (2)'!DN304,"CHECK","")</f>
        <v/>
      </c>
      <c r="DO304" s="276" t="str">
        <f>IF('Info patients (1)'!DO304&lt;&gt;'Info patients (2)'!DO304,"CHECK","")</f>
        <v/>
      </c>
      <c r="DP304" s="276" t="str">
        <f>IF('Info patients (1)'!DP304&lt;&gt;'Info patients (2)'!DP304,"CHECK","")</f>
        <v/>
      </c>
      <c r="DQ304" s="276" t="str">
        <f>IF('Info patients (1)'!DQ304&lt;&gt;'Info patients (2)'!DQ304,"CHECK","")</f>
        <v/>
      </c>
    </row>
    <row r="305" spans="1:121" s="326" customFormat="1" ht="23.25" customHeight="1" x14ac:dyDescent="0.2">
      <c r="A305" s="276" t="str">
        <f>IF('Info patients (1)'!A305&lt;&gt;'Info patients (2)'!A305,"CHECK","")</f>
        <v/>
      </c>
      <c r="B305" s="276" t="str">
        <f>IF('Info patients (1)'!B305&lt;&gt;'Info patients (2)'!B305,"CHECK","")</f>
        <v/>
      </c>
      <c r="C305" s="276" t="str">
        <f>IF('Info patients (1)'!C305&lt;&gt;'Info patients (2)'!C305,"CHECK","")</f>
        <v/>
      </c>
      <c r="D305" s="276" t="str">
        <f>IF('Info patients (1)'!D305&lt;&gt;'Info patients (2)'!D305,"CHECK","")</f>
        <v/>
      </c>
      <c r="E305" s="276" t="str">
        <f>IF('Info patients (1)'!E305&lt;&gt;'Info patients (2)'!E305,"CHECK","")</f>
        <v/>
      </c>
      <c r="F305" s="276" t="str">
        <f>IF('Info patients (1)'!F305&lt;&gt;'Info patients (2)'!F305,"CHECK","")</f>
        <v/>
      </c>
      <c r="G305" s="276" t="str">
        <f>IF('Info patients (1)'!G305&lt;&gt;'Info patients (2)'!G305,"CHECK","")</f>
        <v/>
      </c>
      <c r="H305" s="276" t="str">
        <f>IF('Info patients (1)'!H305&lt;&gt;'Info patients (2)'!H305,"CHECK","")</f>
        <v/>
      </c>
      <c r="I305" s="276" t="str">
        <f>IF('Info patients (1)'!I305&lt;&gt;'Info patients (2)'!I305,"CHECK","")</f>
        <v/>
      </c>
      <c r="J305" s="276" t="str">
        <f>IF('Info patients (1)'!J305&lt;&gt;'Info patients (2)'!J305,"CHECK","")</f>
        <v/>
      </c>
      <c r="K305" s="276" t="str">
        <f>IF('Info patients (1)'!K305&lt;&gt;'Info patients (2)'!K305,"CHECK","")</f>
        <v/>
      </c>
      <c r="L305" s="276" t="str">
        <f>IF('Info patients (1)'!L305&lt;&gt;'Info patients (2)'!L305,"CHECK","")</f>
        <v/>
      </c>
      <c r="M305" s="276" t="str">
        <f>IF('Info patients (1)'!M305&lt;&gt;'Info patients (2)'!M305,"CHECK","")</f>
        <v/>
      </c>
      <c r="N305" s="276" t="str">
        <f>IF('Info patients (1)'!N305&lt;&gt;'Info patients (2)'!N305,"CHECK","")</f>
        <v/>
      </c>
      <c r="O305" s="276" t="str">
        <f>IF('Info patients (1)'!O305&lt;&gt;'Info patients (2)'!O305,"CHECK","")</f>
        <v/>
      </c>
      <c r="P305" s="276" t="str">
        <f>IF('Info patients (1)'!P305&lt;&gt;'Info patients (2)'!P305,"CHECK","")</f>
        <v/>
      </c>
      <c r="Q305" s="276" t="str">
        <f>IF('Info patients (1)'!Q305&lt;&gt;'Info patients (2)'!Q305,"CHECK","")</f>
        <v/>
      </c>
      <c r="R305" s="276" t="str">
        <f>IF('Info patients (1)'!R305&lt;&gt;'Info patients (2)'!R305,"CHECK","")</f>
        <v/>
      </c>
      <c r="S305" s="276" t="str">
        <f>IF('Info patients (1)'!S305&lt;&gt;'Info patients (2)'!S305,"CHECK","")</f>
        <v/>
      </c>
      <c r="T305" s="276" t="str">
        <f>IF('Info patients (1)'!T305&lt;&gt;'Info patients (2)'!T305,"CHECK","")</f>
        <v/>
      </c>
      <c r="U305" s="276" t="str">
        <f>IF('Info patients (1)'!U305&lt;&gt;'Info patients (2)'!U305,"CHECK","")</f>
        <v/>
      </c>
      <c r="V305" s="276" t="str">
        <f>IF('Info patients (1)'!V305&lt;&gt;'Info patients (2)'!V305,"CHECK","")</f>
        <v/>
      </c>
      <c r="W305" s="276" t="str">
        <f>IF('Info patients (1)'!W305&lt;&gt;'Info patients (2)'!W305,"CHECK","")</f>
        <v/>
      </c>
      <c r="X305" s="276" t="str">
        <f>IF('Info patients (1)'!X305&lt;&gt;'Info patients (2)'!X305,"CHECK","")</f>
        <v/>
      </c>
      <c r="Y305" s="276" t="str">
        <f>IF('Info patients (1)'!Y305&lt;&gt;'Info patients (2)'!Y305,"CHECK","")</f>
        <v/>
      </c>
      <c r="Z305" s="276" t="str">
        <f>IF('Info patients (1)'!Z305&lt;&gt;'Info patients (2)'!Z305,"CHECK","")</f>
        <v/>
      </c>
      <c r="AA305" s="276" t="str">
        <f>IF('Info patients (1)'!AA305&lt;&gt;'Info patients (2)'!AA305,"CHECK","")</f>
        <v/>
      </c>
      <c r="AB305" s="276" t="str">
        <f>IF('Info patients (1)'!AB305&lt;&gt;'Info patients (2)'!AB305,"CHECK","")</f>
        <v/>
      </c>
      <c r="AC305" s="276" t="str">
        <f>IF('Info patients (1)'!AC305&lt;&gt;'Info patients (2)'!AC305,"CHECK","")</f>
        <v/>
      </c>
      <c r="AD305" s="276" t="str">
        <f>IF('Info patients (1)'!AD305&lt;&gt;'Info patients (2)'!AD305,"CHECK","")</f>
        <v/>
      </c>
      <c r="AE305" s="276" t="str">
        <f>IF('Info patients (1)'!AE305&lt;&gt;'Info patients (2)'!AE305,"CHECK","")</f>
        <v/>
      </c>
      <c r="AF305" s="276" t="str">
        <f>IF('Info patients (1)'!AF305&lt;&gt;'Info patients (2)'!AF305,"CHECK","")</f>
        <v/>
      </c>
      <c r="AG305" s="276" t="str">
        <f>IF('Info patients (1)'!AG305&lt;&gt;'Info patients (2)'!AG305,"CHECK","")</f>
        <v/>
      </c>
      <c r="AH305" s="276" t="str">
        <f>IF('Info patients (1)'!AH305&lt;&gt;'Info patients (2)'!AH305,"CHECK","")</f>
        <v/>
      </c>
      <c r="AI305" s="276" t="str">
        <f>IF('Info patients (1)'!AI305&lt;&gt;'Info patients (2)'!AI305,"CHECK","")</f>
        <v/>
      </c>
      <c r="AJ305" s="276" t="str">
        <f>IF('Info patients (1)'!AJ305&lt;&gt;'Info patients (2)'!AJ305,"CHECK","")</f>
        <v/>
      </c>
      <c r="AK305" s="276" t="str">
        <f>IF('Info patients (1)'!AK305&lt;&gt;'Info patients (2)'!AK305,"CHECK","")</f>
        <v/>
      </c>
      <c r="AL305" s="276" t="str">
        <f>IF('Info patients (1)'!AL305&lt;&gt;'Info patients (2)'!AL305,"CHECK","")</f>
        <v/>
      </c>
      <c r="AM305" s="276" t="str">
        <f>IF('Info patients (1)'!AM305&lt;&gt;'Info patients (2)'!AM305,"CHECK","")</f>
        <v/>
      </c>
      <c r="AN305" s="276" t="str">
        <f>IF('Info patients (1)'!AN305&lt;&gt;'Info patients (2)'!AN305,"CHECK","")</f>
        <v/>
      </c>
      <c r="AO305" s="276" t="str">
        <f>IF('Info patients (1)'!AO305&lt;&gt;'Info patients (2)'!AO305,"CHECK","")</f>
        <v/>
      </c>
      <c r="AP305" s="276" t="str">
        <f>IF('Info patients (1)'!AP305&lt;&gt;'Info patients (2)'!AP305,"CHECK","")</f>
        <v/>
      </c>
      <c r="AQ305" s="276" t="str">
        <f>IF('Info patients (1)'!AQ305&lt;&gt;'Info patients (2)'!AQ305,"CHECK","")</f>
        <v/>
      </c>
      <c r="AR305" s="276" t="str">
        <f>IF('Info patients (1)'!AR305&lt;&gt;'Info patients (2)'!AR305,"CHECK","")</f>
        <v/>
      </c>
      <c r="AS305" s="276" t="str">
        <f>IF('Info patients (1)'!AS305&lt;&gt;'Info patients (2)'!AS305,"CHECK","")</f>
        <v/>
      </c>
      <c r="AT305" s="276" t="str">
        <f>IF('Info patients (1)'!AT305&lt;&gt;'Info patients (2)'!AT305,"CHECK","")</f>
        <v/>
      </c>
      <c r="AU305" s="276" t="str">
        <f>IF('Info patients (1)'!AU305&lt;&gt;'Info patients (2)'!AU305,"CHECK","")</f>
        <v/>
      </c>
      <c r="AV305" s="276" t="str">
        <f>IF('Info patients (1)'!AV305&lt;&gt;'Info patients (2)'!AV305,"CHECK","")</f>
        <v/>
      </c>
      <c r="AW305" s="276" t="str">
        <f>IF('Info patients (1)'!AW305&lt;&gt;'Info patients (2)'!AW305,"CHECK","")</f>
        <v/>
      </c>
      <c r="AX305" s="276" t="str">
        <f>IF('Info patients (1)'!AX305&lt;&gt;'Info patients (2)'!AX305,"CHECK","")</f>
        <v/>
      </c>
      <c r="AY305" s="276" t="str">
        <f>IF('Info patients (1)'!AY305&lt;&gt;'Info patients (2)'!AY305,"CHECK","")</f>
        <v/>
      </c>
      <c r="AZ305" s="276" t="str">
        <f>IF('Info patients (1)'!AZ305&lt;&gt;'Info patients (2)'!AZ305,"CHECK","")</f>
        <v/>
      </c>
      <c r="BA305" s="276" t="str">
        <f>IF('Info patients (1)'!BA305&lt;&gt;'Info patients (2)'!BA305,"CHECK","")</f>
        <v/>
      </c>
      <c r="BB305" s="276" t="str">
        <f>IF('Info patients (1)'!BB305&lt;&gt;'Info patients (2)'!BB305,"CHECK","")</f>
        <v/>
      </c>
      <c r="BC305" s="276" t="str">
        <f>IF('Info patients (1)'!BC305&lt;&gt;'Info patients (2)'!BC305,"CHECK","")</f>
        <v/>
      </c>
      <c r="BD305" s="276" t="str">
        <f>IF('Info patients (1)'!BD305&lt;&gt;'Info patients (2)'!BD305,"CHECK","")</f>
        <v/>
      </c>
      <c r="BE305" s="276" t="str">
        <f>IF('Info patients (1)'!BE305&lt;&gt;'Info patients (2)'!BE305,"CHECK","")</f>
        <v/>
      </c>
      <c r="BF305" s="276" t="str">
        <f>IF('Info patients (1)'!BF305&lt;&gt;'Info patients (2)'!BF305,"CHECK","")</f>
        <v/>
      </c>
      <c r="BG305" s="276" t="str">
        <f>IF('Info patients (1)'!BG305&lt;&gt;'Info patients (2)'!BG305,"CHECK","")</f>
        <v/>
      </c>
      <c r="BH305" s="276" t="str">
        <f>IF('Info patients (1)'!BH305&lt;&gt;'Info patients (2)'!BH305,"CHECK","")</f>
        <v/>
      </c>
      <c r="BI305" s="276" t="str">
        <f>IF('Info patients (1)'!BI305&lt;&gt;'Info patients (2)'!BI305,"CHECK","")</f>
        <v/>
      </c>
      <c r="BJ305" s="276" t="str">
        <f>IF('Info patients (1)'!BJ305&lt;&gt;'Info patients (2)'!BJ305,"CHECK","")</f>
        <v/>
      </c>
      <c r="BK305" s="276" t="str">
        <f>IF('Info patients (1)'!BK305&lt;&gt;'Info patients (2)'!BK305,"CHECK","")</f>
        <v/>
      </c>
      <c r="BL305" s="276" t="str">
        <f>IF('Info patients (1)'!BL305&lt;&gt;'Info patients (2)'!BL305,"CHECK","")</f>
        <v/>
      </c>
      <c r="BM305" s="276" t="str">
        <f>IF('Info patients (1)'!BM305&lt;&gt;'Info patients (2)'!BM305,"CHECK","")</f>
        <v/>
      </c>
      <c r="BN305" s="276" t="str">
        <f>IF('Info patients (1)'!BN305&lt;&gt;'Info patients (2)'!BN305,"CHECK","")</f>
        <v/>
      </c>
      <c r="BO305" s="276" t="str">
        <f>IF('Info patients (1)'!BO305&lt;&gt;'Info patients (2)'!BO305,"CHECK","")</f>
        <v/>
      </c>
      <c r="BP305" s="276" t="str">
        <f>IF('Info patients (1)'!BP305&lt;&gt;'Info patients (2)'!BP305,"CHECK","")</f>
        <v/>
      </c>
      <c r="BQ305" s="276" t="str">
        <f>IF('Info patients (1)'!BQ305&lt;&gt;'Info patients (2)'!BQ305,"CHECK","")</f>
        <v/>
      </c>
      <c r="BR305" s="276" t="str">
        <f>IF('Info patients (1)'!BR305&lt;&gt;'Info patients (2)'!BR305,"CHECK","")</f>
        <v/>
      </c>
      <c r="BS305" s="276" t="str">
        <f>IF('Info patients (1)'!BS305&lt;&gt;'Info patients (2)'!BS305,"CHECK","")</f>
        <v/>
      </c>
      <c r="BT305" s="276" t="str">
        <f>IF('Info patients (1)'!BT305&lt;&gt;'Info patients (2)'!BT305,"CHECK","")</f>
        <v/>
      </c>
      <c r="BU305" s="276" t="str">
        <f>IF('Info patients (1)'!BU305&lt;&gt;'Info patients (2)'!BU305,"CHECK","")</f>
        <v/>
      </c>
      <c r="BV305" s="276" t="str">
        <f>IF('Info patients (1)'!BV305&lt;&gt;'Info patients (2)'!BV305,"CHECK","")</f>
        <v/>
      </c>
      <c r="BW305" s="276" t="str">
        <f>IF('Info patients (1)'!BW305&lt;&gt;'Info patients (2)'!BW305,"CHECK","")</f>
        <v/>
      </c>
      <c r="BX305" s="276" t="str">
        <f>IF('Info patients (1)'!BX305&lt;&gt;'Info patients (2)'!BX305,"CHECK","")</f>
        <v/>
      </c>
      <c r="BY305" s="276" t="str">
        <f>IF('Info patients (1)'!BY305&lt;&gt;'Info patients (2)'!BY305,"CHECK","")</f>
        <v/>
      </c>
      <c r="BZ305" s="276" t="str">
        <f>IF('Info patients (1)'!BZ305&lt;&gt;'Info patients (2)'!BZ305,"CHECK","")</f>
        <v/>
      </c>
      <c r="CA305" s="276" t="str">
        <f>IF('Info patients (1)'!CA305&lt;&gt;'Info patients (2)'!CA305,"CHECK","")</f>
        <v/>
      </c>
      <c r="CB305" s="276" t="str">
        <f>IF('Info patients (1)'!CB305&lt;&gt;'Info patients (2)'!CB305,"CHECK","")</f>
        <v/>
      </c>
      <c r="CC305" s="276" t="str">
        <f>IF('Info patients (1)'!CC305&lt;&gt;'Info patients (2)'!CC305,"CHECK","")</f>
        <v/>
      </c>
      <c r="CD305" s="276" t="str">
        <f>IF('Info patients (1)'!CD305&lt;&gt;'Info patients (2)'!CD305,"CHECK","")</f>
        <v/>
      </c>
      <c r="CE305" s="276" t="str">
        <f>IF('Info patients (1)'!CE305&lt;&gt;'Info patients (2)'!CE305,"CHECK","")</f>
        <v/>
      </c>
      <c r="CF305" s="276" t="str">
        <f>IF('Info patients (1)'!CF305&lt;&gt;'Info patients (2)'!CF305,"CHECK","")</f>
        <v/>
      </c>
      <c r="CG305" s="276" t="str">
        <f>IF('Info patients (1)'!CG305&lt;&gt;'Info patients (2)'!CG305,"CHECK","")</f>
        <v/>
      </c>
      <c r="CH305" s="276" t="str">
        <f>IF('Info patients (1)'!CH305&lt;&gt;'Info patients (2)'!CH305,"CHECK","")</f>
        <v/>
      </c>
      <c r="CI305" s="276" t="str">
        <f>IF('Info patients (1)'!CI305&lt;&gt;'Info patients (2)'!CI305,"CHECK","")</f>
        <v/>
      </c>
      <c r="CJ305" s="276" t="str">
        <f>IF('Info patients (1)'!CJ305&lt;&gt;'Info patients (2)'!CJ305,"CHECK","")</f>
        <v/>
      </c>
      <c r="CK305" s="276" t="str">
        <f>IF('Info patients (1)'!CK305&lt;&gt;'Info patients (2)'!CK305,"CHECK","")</f>
        <v/>
      </c>
      <c r="CL305" s="276" t="str">
        <f>IF('Info patients (1)'!CL305&lt;&gt;'Info patients (2)'!CL305,"CHECK","")</f>
        <v/>
      </c>
      <c r="CM305" s="276" t="str">
        <f>IF('Info patients (1)'!CM305&lt;&gt;'Info patients (2)'!CM305,"CHECK","")</f>
        <v/>
      </c>
      <c r="CN305" s="276" t="str">
        <f>IF('Info patients (1)'!CN305&lt;&gt;'Info patients (2)'!CN305,"CHECK","")</f>
        <v/>
      </c>
      <c r="CO305" s="276" t="str">
        <f>IF('Info patients (1)'!CO305&lt;&gt;'Info patients (2)'!CO305,"CHECK","")</f>
        <v/>
      </c>
      <c r="CP305" s="276" t="str">
        <f>IF('Info patients (1)'!CP305&lt;&gt;'Info patients (2)'!CP305,"CHECK","")</f>
        <v/>
      </c>
      <c r="CQ305" s="276" t="str">
        <f>IF('Info patients (1)'!CQ305&lt;&gt;'Info patients (2)'!CQ305,"CHECK","")</f>
        <v/>
      </c>
      <c r="CR305" s="276" t="str">
        <f>IF('Info patients (1)'!CR305&lt;&gt;'Info patients (2)'!CR305,"CHECK","")</f>
        <v/>
      </c>
      <c r="CS305" s="276" t="str">
        <f>IF('Info patients (1)'!CS305&lt;&gt;'Info patients (2)'!CS305,"CHECK","")</f>
        <v/>
      </c>
      <c r="CT305" s="276" t="str">
        <f>IF('Info patients (1)'!CT305&lt;&gt;'Info patients (2)'!CT305,"CHECK","")</f>
        <v/>
      </c>
      <c r="CU305" s="276" t="str">
        <f>IF('Info patients (1)'!CU305&lt;&gt;'Info patients (2)'!CU305,"CHECK","")</f>
        <v/>
      </c>
      <c r="CV305" s="276" t="str">
        <f>IF('Info patients (1)'!CV305&lt;&gt;'Info patients (2)'!CV305,"CHECK","")</f>
        <v/>
      </c>
      <c r="CW305" s="276" t="str">
        <f>IF('Info patients (1)'!CW305&lt;&gt;'Info patients (2)'!CW305,"CHECK","")</f>
        <v/>
      </c>
      <c r="CX305" s="276" t="str">
        <f>IF('Info patients (1)'!CX305&lt;&gt;'Info patients (2)'!CX305,"CHECK","")</f>
        <v/>
      </c>
      <c r="CY305" s="276" t="str">
        <f>IF('Info patients (1)'!CY305&lt;&gt;'Info patients (2)'!CY305,"CHECK","")</f>
        <v/>
      </c>
      <c r="CZ305" s="276" t="str">
        <f>IF('Info patients (1)'!CZ305&lt;&gt;'Info patients (2)'!CZ305,"CHECK","")</f>
        <v/>
      </c>
      <c r="DA305" s="276" t="str">
        <f>IF('Info patients (1)'!DA305&lt;&gt;'Info patients (2)'!DA305,"CHECK","")</f>
        <v/>
      </c>
      <c r="DB305" s="276" t="str">
        <f>IF('Info patients (1)'!DB305&lt;&gt;'Info patients (2)'!DB305,"CHECK","")</f>
        <v/>
      </c>
      <c r="DC305" s="276" t="str">
        <f>IF('Info patients (1)'!DC305&lt;&gt;'Info patients (2)'!DC305,"CHECK","")</f>
        <v/>
      </c>
      <c r="DD305" s="276" t="str">
        <f>IF('Info patients (1)'!DD305&lt;&gt;'Info patients (2)'!DD305,"CHECK","")</f>
        <v/>
      </c>
      <c r="DE305" s="276" t="str">
        <f>IF('Info patients (1)'!DE305&lt;&gt;'Info patients (2)'!DE305,"CHECK","")</f>
        <v/>
      </c>
      <c r="DF305" s="276" t="str">
        <f>IF('Info patients (1)'!DF305&lt;&gt;'Info patients (2)'!DF305,"CHECK","")</f>
        <v/>
      </c>
      <c r="DG305" s="276" t="str">
        <f>IF('Info patients (1)'!DG305&lt;&gt;'Info patients (2)'!DG305,"CHECK","")</f>
        <v/>
      </c>
      <c r="DH305" s="276" t="str">
        <f>IF('Info patients (1)'!DH305&lt;&gt;'Info patients (2)'!DH305,"CHECK","")</f>
        <v/>
      </c>
      <c r="DI305" s="276" t="str">
        <f>IF('Info patients (1)'!DI305&lt;&gt;'Info patients (2)'!DI305,"CHECK","")</f>
        <v/>
      </c>
      <c r="DJ305" s="276" t="str">
        <f>IF('Info patients (1)'!DJ305&lt;&gt;'Info patients (2)'!DJ305,"CHECK","")</f>
        <v/>
      </c>
      <c r="DK305" s="276" t="str">
        <f>IF('Info patients (1)'!DK305&lt;&gt;'Info patients (2)'!DK305,"CHECK","")</f>
        <v/>
      </c>
      <c r="DL305" s="276" t="str">
        <f>IF('Info patients (1)'!DL305&lt;&gt;'Info patients (2)'!DL305,"CHECK","")</f>
        <v/>
      </c>
      <c r="DM305" s="276" t="str">
        <f>IF('Info patients (1)'!DM305&lt;&gt;'Info patients (2)'!DM305,"CHECK","")</f>
        <v/>
      </c>
      <c r="DN305" s="276" t="str">
        <f>IF('Info patients (1)'!DN305&lt;&gt;'Info patients (2)'!DN305,"CHECK","")</f>
        <v/>
      </c>
      <c r="DO305" s="276" t="str">
        <f>IF('Info patients (1)'!DO305&lt;&gt;'Info patients (2)'!DO305,"CHECK","")</f>
        <v/>
      </c>
      <c r="DP305" s="276" t="str">
        <f>IF('Info patients (1)'!DP305&lt;&gt;'Info patients (2)'!DP305,"CHECK","")</f>
        <v/>
      </c>
      <c r="DQ305" s="276" t="str">
        <f>IF('Info patients (1)'!DQ305&lt;&gt;'Info patients (2)'!DQ305,"CHECK","")</f>
        <v/>
      </c>
    </row>
    <row r="306" spans="1:121" s="326" customFormat="1" ht="23.25" customHeight="1" x14ac:dyDescent="0.2">
      <c r="A306" s="276" t="str">
        <f>IF('Info patients (1)'!A306&lt;&gt;'Info patients (2)'!A306,"CHECK","")</f>
        <v/>
      </c>
      <c r="B306" s="276" t="str">
        <f>IF('Info patients (1)'!B306&lt;&gt;'Info patients (2)'!B306,"CHECK","")</f>
        <v/>
      </c>
      <c r="C306" s="276" t="str">
        <f>IF('Info patients (1)'!C306&lt;&gt;'Info patients (2)'!C306,"CHECK","")</f>
        <v/>
      </c>
      <c r="D306" s="276" t="str">
        <f>IF('Info patients (1)'!D306&lt;&gt;'Info patients (2)'!D306,"CHECK","")</f>
        <v/>
      </c>
      <c r="E306" s="276" t="str">
        <f>IF('Info patients (1)'!E306&lt;&gt;'Info patients (2)'!E306,"CHECK","")</f>
        <v/>
      </c>
      <c r="F306" s="276" t="str">
        <f>IF('Info patients (1)'!F306&lt;&gt;'Info patients (2)'!F306,"CHECK","")</f>
        <v/>
      </c>
      <c r="G306" s="276" t="str">
        <f>IF('Info patients (1)'!G306&lt;&gt;'Info patients (2)'!G306,"CHECK","")</f>
        <v/>
      </c>
      <c r="H306" s="276" t="str">
        <f>IF('Info patients (1)'!H306&lt;&gt;'Info patients (2)'!H306,"CHECK","")</f>
        <v/>
      </c>
      <c r="I306" s="276" t="str">
        <f>IF('Info patients (1)'!I306&lt;&gt;'Info patients (2)'!I306,"CHECK","")</f>
        <v/>
      </c>
      <c r="J306" s="276" t="str">
        <f>IF('Info patients (1)'!J306&lt;&gt;'Info patients (2)'!J306,"CHECK","")</f>
        <v/>
      </c>
      <c r="K306" s="276" t="str">
        <f>IF('Info patients (1)'!K306&lt;&gt;'Info patients (2)'!K306,"CHECK","")</f>
        <v/>
      </c>
      <c r="L306" s="276" t="str">
        <f>IF('Info patients (1)'!L306&lt;&gt;'Info patients (2)'!L306,"CHECK","")</f>
        <v/>
      </c>
      <c r="M306" s="276" t="str">
        <f>IF('Info patients (1)'!M306&lt;&gt;'Info patients (2)'!M306,"CHECK","")</f>
        <v/>
      </c>
      <c r="N306" s="276" t="str">
        <f>IF('Info patients (1)'!N306&lt;&gt;'Info patients (2)'!N306,"CHECK","")</f>
        <v/>
      </c>
      <c r="O306" s="276" t="str">
        <f>IF('Info patients (1)'!O306&lt;&gt;'Info patients (2)'!O306,"CHECK","")</f>
        <v/>
      </c>
      <c r="P306" s="276" t="str">
        <f>IF('Info patients (1)'!P306&lt;&gt;'Info patients (2)'!P306,"CHECK","")</f>
        <v/>
      </c>
      <c r="Q306" s="276" t="str">
        <f>IF('Info patients (1)'!Q306&lt;&gt;'Info patients (2)'!Q306,"CHECK","")</f>
        <v/>
      </c>
      <c r="R306" s="276" t="str">
        <f>IF('Info patients (1)'!R306&lt;&gt;'Info patients (2)'!R306,"CHECK","")</f>
        <v/>
      </c>
      <c r="S306" s="276" t="str">
        <f>IF('Info patients (1)'!S306&lt;&gt;'Info patients (2)'!S306,"CHECK","")</f>
        <v/>
      </c>
      <c r="T306" s="276" t="str">
        <f>IF('Info patients (1)'!T306&lt;&gt;'Info patients (2)'!T306,"CHECK","")</f>
        <v/>
      </c>
      <c r="U306" s="276" t="str">
        <f>IF('Info patients (1)'!U306&lt;&gt;'Info patients (2)'!U306,"CHECK","")</f>
        <v/>
      </c>
      <c r="V306" s="276" t="str">
        <f>IF('Info patients (1)'!V306&lt;&gt;'Info patients (2)'!V306,"CHECK","")</f>
        <v/>
      </c>
      <c r="W306" s="276" t="str">
        <f>IF('Info patients (1)'!W306&lt;&gt;'Info patients (2)'!W306,"CHECK","")</f>
        <v/>
      </c>
      <c r="X306" s="276" t="str">
        <f>IF('Info patients (1)'!X306&lt;&gt;'Info patients (2)'!X306,"CHECK","")</f>
        <v/>
      </c>
      <c r="Y306" s="276" t="str">
        <f>IF('Info patients (1)'!Y306&lt;&gt;'Info patients (2)'!Y306,"CHECK","")</f>
        <v/>
      </c>
      <c r="Z306" s="276" t="str">
        <f>IF('Info patients (1)'!Z306&lt;&gt;'Info patients (2)'!Z306,"CHECK","")</f>
        <v/>
      </c>
      <c r="AA306" s="276" t="str">
        <f>IF('Info patients (1)'!AA306&lt;&gt;'Info patients (2)'!AA306,"CHECK","")</f>
        <v/>
      </c>
      <c r="AB306" s="276" t="str">
        <f>IF('Info patients (1)'!AB306&lt;&gt;'Info patients (2)'!AB306,"CHECK","")</f>
        <v/>
      </c>
      <c r="AC306" s="276" t="str">
        <f>IF('Info patients (1)'!AC306&lt;&gt;'Info patients (2)'!AC306,"CHECK","")</f>
        <v/>
      </c>
      <c r="AD306" s="276" t="str">
        <f>IF('Info patients (1)'!AD306&lt;&gt;'Info patients (2)'!AD306,"CHECK","")</f>
        <v/>
      </c>
      <c r="AE306" s="276" t="str">
        <f>IF('Info patients (1)'!AE306&lt;&gt;'Info patients (2)'!AE306,"CHECK","")</f>
        <v/>
      </c>
      <c r="AF306" s="276" t="str">
        <f>IF('Info patients (1)'!AF306&lt;&gt;'Info patients (2)'!AF306,"CHECK","")</f>
        <v/>
      </c>
      <c r="AG306" s="276" t="str">
        <f>IF('Info patients (1)'!AG306&lt;&gt;'Info patients (2)'!AG306,"CHECK","")</f>
        <v/>
      </c>
      <c r="AH306" s="276" t="str">
        <f>IF('Info patients (1)'!AH306&lt;&gt;'Info patients (2)'!AH306,"CHECK","")</f>
        <v/>
      </c>
      <c r="AI306" s="276" t="str">
        <f>IF('Info patients (1)'!AI306&lt;&gt;'Info patients (2)'!AI306,"CHECK","")</f>
        <v/>
      </c>
      <c r="AJ306" s="276" t="str">
        <f>IF('Info patients (1)'!AJ306&lt;&gt;'Info patients (2)'!AJ306,"CHECK","")</f>
        <v/>
      </c>
      <c r="AK306" s="276" t="str">
        <f>IF('Info patients (1)'!AK306&lt;&gt;'Info patients (2)'!AK306,"CHECK","")</f>
        <v/>
      </c>
      <c r="AL306" s="276" t="str">
        <f>IF('Info patients (1)'!AL306&lt;&gt;'Info patients (2)'!AL306,"CHECK","")</f>
        <v/>
      </c>
      <c r="AM306" s="276" t="str">
        <f>IF('Info patients (1)'!AM306&lt;&gt;'Info patients (2)'!AM306,"CHECK","")</f>
        <v/>
      </c>
      <c r="AN306" s="276" t="str">
        <f>IF('Info patients (1)'!AN306&lt;&gt;'Info patients (2)'!AN306,"CHECK","")</f>
        <v/>
      </c>
      <c r="AO306" s="276" t="str">
        <f>IF('Info patients (1)'!AO306&lt;&gt;'Info patients (2)'!AO306,"CHECK","")</f>
        <v/>
      </c>
      <c r="AP306" s="276" t="str">
        <f>IF('Info patients (1)'!AP306&lt;&gt;'Info patients (2)'!AP306,"CHECK","")</f>
        <v/>
      </c>
      <c r="AQ306" s="276" t="str">
        <f>IF('Info patients (1)'!AQ306&lt;&gt;'Info patients (2)'!AQ306,"CHECK","")</f>
        <v/>
      </c>
      <c r="AR306" s="276" t="str">
        <f>IF('Info patients (1)'!AR306&lt;&gt;'Info patients (2)'!AR306,"CHECK","")</f>
        <v/>
      </c>
      <c r="AS306" s="276" t="str">
        <f>IF('Info patients (1)'!AS306&lt;&gt;'Info patients (2)'!AS306,"CHECK","")</f>
        <v/>
      </c>
      <c r="AT306" s="276" t="str">
        <f>IF('Info patients (1)'!AT306&lt;&gt;'Info patients (2)'!AT306,"CHECK","")</f>
        <v/>
      </c>
      <c r="AU306" s="276" t="str">
        <f>IF('Info patients (1)'!AU306&lt;&gt;'Info patients (2)'!AU306,"CHECK","")</f>
        <v/>
      </c>
      <c r="AV306" s="276" t="str">
        <f>IF('Info patients (1)'!AV306&lt;&gt;'Info patients (2)'!AV306,"CHECK","")</f>
        <v/>
      </c>
      <c r="AW306" s="276" t="str">
        <f>IF('Info patients (1)'!AW306&lt;&gt;'Info patients (2)'!AW306,"CHECK","")</f>
        <v/>
      </c>
      <c r="AX306" s="276" t="str">
        <f>IF('Info patients (1)'!AX306&lt;&gt;'Info patients (2)'!AX306,"CHECK","")</f>
        <v/>
      </c>
      <c r="AY306" s="276" t="str">
        <f>IF('Info patients (1)'!AY306&lt;&gt;'Info patients (2)'!AY306,"CHECK","")</f>
        <v/>
      </c>
      <c r="AZ306" s="276" t="str">
        <f>IF('Info patients (1)'!AZ306&lt;&gt;'Info patients (2)'!AZ306,"CHECK","")</f>
        <v/>
      </c>
      <c r="BA306" s="276" t="str">
        <f>IF('Info patients (1)'!BA306&lt;&gt;'Info patients (2)'!BA306,"CHECK","")</f>
        <v/>
      </c>
      <c r="BB306" s="276" t="str">
        <f>IF('Info patients (1)'!BB306&lt;&gt;'Info patients (2)'!BB306,"CHECK","")</f>
        <v/>
      </c>
      <c r="BC306" s="276" t="str">
        <f>IF('Info patients (1)'!BC306&lt;&gt;'Info patients (2)'!BC306,"CHECK","")</f>
        <v/>
      </c>
      <c r="BD306" s="276" t="str">
        <f>IF('Info patients (1)'!BD306&lt;&gt;'Info patients (2)'!BD306,"CHECK","")</f>
        <v/>
      </c>
      <c r="BE306" s="276" t="str">
        <f>IF('Info patients (1)'!BE306&lt;&gt;'Info patients (2)'!BE306,"CHECK","")</f>
        <v/>
      </c>
      <c r="BF306" s="276" t="str">
        <f>IF('Info patients (1)'!BF306&lt;&gt;'Info patients (2)'!BF306,"CHECK","")</f>
        <v/>
      </c>
      <c r="BG306" s="276" t="str">
        <f>IF('Info patients (1)'!BG306&lt;&gt;'Info patients (2)'!BG306,"CHECK","")</f>
        <v/>
      </c>
      <c r="BH306" s="276" t="str">
        <f>IF('Info patients (1)'!BH306&lt;&gt;'Info patients (2)'!BH306,"CHECK","")</f>
        <v/>
      </c>
      <c r="BI306" s="276" t="str">
        <f>IF('Info patients (1)'!BI306&lt;&gt;'Info patients (2)'!BI306,"CHECK","")</f>
        <v/>
      </c>
      <c r="BJ306" s="276" t="str">
        <f>IF('Info patients (1)'!BJ306&lt;&gt;'Info patients (2)'!BJ306,"CHECK","")</f>
        <v/>
      </c>
      <c r="BK306" s="276" t="str">
        <f>IF('Info patients (1)'!BK306&lt;&gt;'Info patients (2)'!BK306,"CHECK","")</f>
        <v/>
      </c>
      <c r="BL306" s="276" t="str">
        <f>IF('Info patients (1)'!BL306&lt;&gt;'Info patients (2)'!BL306,"CHECK","")</f>
        <v/>
      </c>
      <c r="BM306" s="276" t="str">
        <f>IF('Info patients (1)'!BM306&lt;&gt;'Info patients (2)'!BM306,"CHECK","")</f>
        <v/>
      </c>
      <c r="BN306" s="276" t="str">
        <f>IF('Info patients (1)'!BN306&lt;&gt;'Info patients (2)'!BN306,"CHECK","")</f>
        <v/>
      </c>
      <c r="BO306" s="276" t="str">
        <f>IF('Info patients (1)'!BO306&lt;&gt;'Info patients (2)'!BO306,"CHECK","")</f>
        <v/>
      </c>
      <c r="BP306" s="276" t="str">
        <f>IF('Info patients (1)'!BP306&lt;&gt;'Info patients (2)'!BP306,"CHECK","")</f>
        <v/>
      </c>
      <c r="BQ306" s="276" t="str">
        <f>IF('Info patients (1)'!BQ306&lt;&gt;'Info patients (2)'!BQ306,"CHECK","")</f>
        <v/>
      </c>
      <c r="BR306" s="276" t="str">
        <f>IF('Info patients (1)'!BR306&lt;&gt;'Info patients (2)'!BR306,"CHECK","")</f>
        <v/>
      </c>
      <c r="BS306" s="276" t="str">
        <f>IF('Info patients (1)'!BS306&lt;&gt;'Info patients (2)'!BS306,"CHECK","")</f>
        <v/>
      </c>
      <c r="BT306" s="276" t="str">
        <f>IF('Info patients (1)'!BT306&lt;&gt;'Info patients (2)'!BT306,"CHECK","")</f>
        <v/>
      </c>
      <c r="BU306" s="276" t="str">
        <f>IF('Info patients (1)'!BU306&lt;&gt;'Info patients (2)'!BU306,"CHECK","")</f>
        <v/>
      </c>
      <c r="BV306" s="276" t="str">
        <f>IF('Info patients (1)'!BV306&lt;&gt;'Info patients (2)'!BV306,"CHECK","")</f>
        <v/>
      </c>
      <c r="BW306" s="276" t="str">
        <f>IF('Info patients (1)'!BW306&lt;&gt;'Info patients (2)'!BW306,"CHECK","")</f>
        <v/>
      </c>
      <c r="BX306" s="276" t="str">
        <f>IF('Info patients (1)'!BX306&lt;&gt;'Info patients (2)'!BX306,"CHECK","")</f>
        <v/>
      </c>
      <c r="BY306" s="276" t="str">
        <f>IF('Info patients (1)'!BY306&lt;&gt;'Info patients (2)'!BY306,"CHECK","")</f>
        <v/>
      </c>
      <c r="BZ306" s="276" t="str">
        <f>IF('Info patients (1)'!BZ306&lt;&gt;'Info patients (2)'!BZ306,"CHECK","")</f>
        <v/>
      </c>
      <c r="CA306" s="276" t="str">
        <f>IF('Info patients (1)'!CA306&lt;&gt;'Info patients (2)'!CA306,"CHECK","")</f>
        <v/>
      </c>
      <c r="CB306" s="276" t="str">
        <f>IF('Info patients (1)'!CB306&lt;&gt;'Info patients (2)'!CB306,"CHECK","")</f>
        <v/>
      </c>
      <c r="CC306" s="276" t="str">
        <f>IF('Info patients (1)'!CC306&lt;&gt;'Info patients (2)'!CC306,"CHECK","")</f>
        <v/>
      </c>
      <c r="CD306" s="276" t="str">
        <f>IF('Info patients (1)'!CD306&lt;&gt;'Info patients (2)'!CD306,"CHECK","")</f>
        <v/>
      </c>
      <c r="CE306" s="276" t="str">
        <f>IF('Info patients (1)'!CE306&lt;&gt;'Info patients (2)'!CE306,"CHECK","")</f>
        <v/>
      </c>
      <c r="CF306" s="276" t="str">
        <f>IF('Info patients (1)'!CF306&lt;&gt;'Info patients (2)'!CF306,"CHECK","")</f>
        <v/>
      </c>
      <c r="CG306" s="276" t="str">
        <f>IF('Info patients (1)'!CG306&lt;&gt;'Info patients (2)'!CG306,"CHECK","")</f>
        <v/>
      </c>
      <c r="CH306" s="276" t="str">
        <f>IF('Info patients (1)'!CH306&lt;&gt;'Info patients (2)'!CH306,"CHECK","")</f>
        <v/>
      </c>
      <c r="CI306" s="276" t="str">
        <f>IF('Info patients (1)'!CI306&lt;&gt;'Info patients (2)'!CI306,"CHECK","")</f>
        <v/>
      </c>
      <c r="CJ306" s="276" t="str">
        <f>IF('Info patients (1)'!CJ306&lt;&gt;'Info patients (2)'!CJ306,"CHECK","")</f>
        <v/>
      </c>
      <c r="CK306" s="276" t="str">
        <f>IF('Info patients (1)'!CK306&lt;&gt;'Info patients (2)'!CK306,"CHECK","")</f>
        <v/>
      </c>
      <c r="CL306" s="276" t="str">
        <f>IF('Info patients (1)'!CL306&lt;&gt;'Info patients (2)'!CL306,"CHECK","")</f>
        <v/>
      </c>
      <c r="CM306" s="276" t="str">
        <f>IF('Info patients (1)'!CM306&lt;&gt;'Info patients (2)'!CM306,"CHECK","")</f>
        <v/>
      </c>
      <c r="CN306" s="276" t="str">
        <f>IF('Info patients (1)'!CN306&lt;&gt;'Info patients (2)'!CN306,"CHECK","")</f>
        <v/>
      </c>
      <c r="CO306" s="276" t="str">
        <f>IF('Info patients (1)'!CO306&lt;&gt;'Info patients (2)'!CO306,"CHECK","")</f>
        <v/>
      </c>
      <c r="CP306" s="276" t="str">
        <f>IF('Info patients (1)'!CP306&lt;&gt;'Info patients (2)'!CP306,"CHECK","")</f>
        <v/>
      </c>
      <c r="CQ306" s="276" t="str">
        <f>IF('Info patients (1)'!CQ306&lt;&gt;'Info patients (2)'!CQ306,"CHECK","")</f>
        <v/>
      </c>
      <c r="CR306" s="276" t="str">
        <f>IF('Info patients (1)'!CR306&lt;&gt;'Info patients (2)'!CR306,"CHECK","")</f>
        <v/>
      </c>
      <c r="CS306" s="276" t="str">
        <f>IF('Info patients (1)'!CS306&lt;&gt;'Info patients (2)'!CS306,"CHECK","")</f>
        <v/>
      </c>
      <c r="CT306" s="276" t="str">
        <f>IF('Info patients (1)'!CT306&lt;&gt;'Info patients (2)'!CT306,"CHECK","")</f>
        <v/>
      </c>
      <c r="CU306" s="276" t="str">
        <f>IF('Info patients (1)'!CU306&lt;&gt;'Info patients (2)'!CU306,"CHECK","")</f>
        <v/>
      </c>
      <c r="CV306" s="276" t="str">
        <f>IF('Info patients (1)'!CV306&lt;&gt;'Info patients (2)'!CV306,"CHECK","")</f>
        <v/>
      </c>
      <c r="CW306" s="276" t="str">
        <f>IF('Info patients (1)'!CW306&lt;&gt;'Info patients (2)'!CW306,"CHECK","")</f>
        <v/>
      </c>
      <c r="CX306" s="276" t="str">
        <f>IF('Info patients (1)'!CX306&lt;&gt;'Info patients (2)'!CX306,"CHECK","")</f>
        <v/>
      </c>
      <c r="CY306" s="276" t="str">
        <f>IF('Info patients (1)'!CY306&lt;&gt;'Info patients (2)'!CY306,"CHECK","")</f>
        <v/>
      </c>
      <c r="CZ306" s="276" t="str">
        <f>IF('Info patients (1)'!CZ306&lt;&gt;'Info patients (2)'!CZ306,"CHECK","")</f>
        <v/>
      </c>
      <c r="DA306" s="276" t="str">
        <f>IF('Info patients (1)'!DA306&lt;&gt;'Info patients (2)'!DA306,"CHECK","")</f>
        <v/>
      </c>
      <c r="DB306" s="276" t="str">
        <f>IF('Info patients (1)'!DB306&lt;&gt;'Info patients (2)'!DB306,"CHECK","")</f>
        <v/>
      </c>
      <c r="DC306" s="276" t="str">
        <f>IF('Info patients (1)'!DC306&lt;&gt;'Info patients (2)'!DC306,"CHECK","")</f>
        <v/>
      </c>
      <c r="DD306" s="276" t="str">
        <f>IF('Info patients (1)'!DD306&lt;&gt;'Info patients (2)'!DD306,"CHECK","")</f>
        <v/>
      </c>
      <c r="DE306" s="276" t="str">
        <f>IF('Info patients (1)'!DE306&lt;&gt;'Info patients (2)'!DE306,"CHECK","")</f>
        <v/>
      </c>
      <c r="DF306" s="276" t="str">
        <f>IF('Info patients (1)'!DF306&lt;&gt;'Info patients (2)'!DF306,"CHECK","")</f>
        <v/>
      </c>
      <c r="DG306" s="276" t="str">
        <f>IF('Info patients (1)'!DG306&lt;&gt;'Info patients (2)'!DG306,"CHECK","")</f>
        <v/>
      </c>
      <c r="DH306" s="276" t="str">
        <f>IF('Info patients (1)'!DH306&lt;&gt;'Info patients (2)'!DH306,"CHECK","")</f>
        <v/>
      </c>
      <c r="DI306" s="276" t="str">
        <f>IF('Info patients (1)'!DI306&lt;&gt;'Info patients (2)'!DI306,"CHECK","")</f>
        <v/>
      </c>
      <c r="DJ306" s="276" t="str">
        <f>IF('Info patients (1)'!DJ306&lt;&gt;'Info patients (2)'!DJ306,"CHECK","")</f>
        <v/>
      </c>
      <c r="DK306" s="276" t="str">
        <f>IF('Info patients (1)'!DK306&lt;&gt;'Info patients (2)'!DK306,"CHECK","")</f>
        <v/>
      </c>
      <c r="DL306" s="276" t="str">
        <f>IF('Info patients (1)'!DL306&lt;&gt;'Info patients (2)'!DL306,"CHECK","")</f>
        <v/>
      </c>
      <c r="DM306" s="276" t="str">
        <f>IF('Info patients (1)'!DM306&lt;&gt;'Info patients (2)'!DM306,"CHECK","")</f>
        <v/>
      </c>
      <c r="DN306" s="276" t="str">
        <f>IF('Info patients (1)'!DN306&lt;&gt;'Info patients (2)'!DN306,"CHECK","")</f>
        <v/>
      </c>
      <c r="DO306" s="276" t="str">
        <f>IF('Info patients (1)'!DO306&lt;&gt;'Info patients (2)'!DO306,"CHECK","")</f>
        <v/>
      </c>
      <c r="DP306" s="276" t="str">
        <f>IF('Info patients (1)'!DP306&lt;&gt;'Info patients (2)'!DP306,"CHECK","")</f>
        <v/>
      </c>
      <c r="DQ306" s="276" t="str">
        <f>IF('Info patients (1)'!DQ306&lt;&gt;'Info patients (2)'!DQ306,"CHECK","")</f>
        <v/>
      </c>
    </row>
    <row r="307" spans="1:121" s="326" customFormat="1" ht="23.25" customHeight="1" x14ac:dyDescent="0.2">
      <c r="A307" s="276" t="str">
        <f>IF('Info patients (1)'!A307&lt;&gt;'Info patients (2)'!A307,"CHECK","")</f>
        <v/>
      </c>
      <c r="B307" s="276" t="str">
        <f>IF('Info patients (1)'!B307&lt;&gt;'Info patients (2)'!B307,"CHECK","")</f>
        <v/>
      </c>
      <c r="C307" s="276" t="str">
        <f>IF('Info patients (1)'!C307&lt;&gt;'Info patients (2)'!C307,"CHECK","")</f>
        <v/>
      </c>
      <c r="D307" s="276" t="str">
        <f>IF('Info patients (1)'!D307&lt;&gt;'Info patients (2)'!D307,"CHECK","")</f>
        <v/>
      </c>
      <c r="E307" s="276" t="str">
        <f>IF('Info patients (1)'!E307&lt;&gt;'Info patients (2)'!E307,"CHECK","")</f>
        <v/>
      </c>
      <c r="F307" s="276" t="str">
        <f>IF('Info patients (1)'!F307&lt;&gt;'Info patients (2)'!F307,"CHECK","")</f>
        <v/>
      </c>
      <c r="G307" s="276" t="str">
        <f>IF('Info patients (1)'!G307&lt;&gt;'Info patients (2)'!G307,"CHECK","")</f>
        <v/>
      </c>
      <c r="H307" s="276" t="str">
        <f>IF('Info patients (1)'!H307&lt;&gt;'Info patients (2)'!H307,"CHECK","")</f>
        <v/>
      </c>
      <c r="I307" s="276" t="str">
        <f>IF('Info patients (1)'!I307&lt;&gt;'Info patients (2)'!I307,"CHECK","")</f>
        <v/>
      </c>
      <c r="J307" s="276" t="str">
        <f>IF('Info patients (1)'!J307&lt;&gt;'Info patients (2)'!J307,"CHECK","")</f>
        <v/>
      </c>
      <c r="K307" s="276" t="str">
        <f>IF('Info patients (1)'!K307&lt;&gt;'Info patients (2)'!K307,"CHECK","")</f>
        <v/>
      </c>
      <c r="L307" s="276" t="str">
        <f>IF('Info patients (1)'!L307&lt;&gt;'Info patients (2)'!L307,"CHECK","")</f>
        <v/>
      </c>
      <c r="M307" s="276" t="str">
        <f>IF('Info patients (1)'!M307&lt;&gt;'Info patients (2)'!M307,"CHECK","")</f>
        <v/>
      </c>
      <c r="N307" s="276" t="str">
        <f>IF('Info patients (1)'!N307&lt;&gt;'Info patients (2)'!N307,"CHECK","")</f>
        <v/>
      </c>
      <c r="O307" s="276" t="str">
        <f>IF('Info patients (1)'!O307&lt;&gt;'Info patients (2)'!O307,"CHECK","")</f>
        <v/>
      </c>
      <c r="P307" s="276" t="str">
        <f>IF('Info patients (1)'!P307&lt;&gt;'Info patients (2)'!P307,"CHECK","")</f>
        <v/>
      </c>
      <c r="Q307" s="276" t="str">
        <f>IF('Info patients (1)'!Q307&lt;&gt;'Info patients (2)'!Q307,"CHECK","")</f>
        <v/>
      </c>
      <c r="R307" s="276" t="str">
        <f>IF('Info patients (1)'!R307&lt;&gt;'Info patients (2)'!R307,"CHECK","")</f>
        <v/>
      </c>
      <c r="S307" s="276" t="str">
        <f>IF('Info patients (1)'!S307&lt;&gt;'Info patients (2)'!S307,"CHECK","")</f>
        <v/>
      </c>
      <c r="T307" s="276" t="str">
        <f>IF('Info patients (1)'!T307&lt;&gt;'Info patients (2)'!T307,"CHECK","")</f>
        <v/>
      </c>
      <c r="U307" s="276" t="str">
        <f>IF('Info patients (1)'!U307&lt;&gt;'Info patients (2)'!U307,"CHECK","")</f>
        <v/>
      </c>
      <c r="V307" s="276" t="str">
        <f>IF('Info patients (1)'!V307&lt;&gt;'Info patients (2)'!V307,"CHECK","")</f>
        <v/>
      </c>
      <c r="W307" s="276" t="str">
        <f>IF('Info patients (1)'!W307&lt;&gt;'Info patients (2)'!W307,"CHECK","")</f>
        <v/>
      </c>
      <c r="X307" s="276" t="str">
        <f>IF('Info patients (1)'!X307&lt;&gt;'Info patients (2)'!X307,"CHECK","")</f>
        <v/>
      </c>
      <c r="Y307" s="276" t="str">
        <f>IF('Info patients (1)'!Y307&lt;&gt;'Info patients (2)'!Y307,"CHECK","")</f>
        <v/>
      </c>
      <c r="Z307" s="276" t="str">
        <f>IF('Info patients (1)'!Z307&lt;&gt;'Info patients (2)'!Z307,"CHECK","")</f>
        <v/>
      </c>
      <c r="AA307" s="276" t="str">
        <f>IF('Info patients (1)'!AA307&lt;&gt;'Info patients (2)'!AA307,"CHECK","")</f>
        <v/>
      </c>
      <c r="AB307" s="276" t="str">
        <f>IF('Info patients (1)'!AB307&lt;&gt;'Info patients (2)'!AB307,"CHECK","")</f>
        <v/>
      </c>
      <c r="AC307" s="276" t="str">
        <f>IF('Info patients (1)'!AC307&lt;&gt;'Info patients (2)'!AC307,"CHECK","")</f>
        <v/>
      </c>
      <c r="AD307" s="276" t="str">
        <f>IF('Info patients (1)'!AD307&lt;&gt;'Info patients (2)'!AD307,"CHECK","")</f>
        <v/>
      </c>
      <c r="AE307" s="276" t="str">
        <f>IF('Info patients (1)'!AE307&lt;&gt;'Info patients (2)'!AE307,"CHECK","")</f>
        <v/>
      </c>
      <c r="AF307" s="276" t="str">
        <f>IF('Info patients (1)'!AF307&lt;&gt;'Info patients (2)'!AF307,"CHECK","")</f>
        <v/>
      </c>
      <c r="AG307" s="276" t="str">
        <f>IF('Info patients (1)'!AG307&lt;&gt;'Info patients (2)'!AG307,"CHECK","")</f>
        <v/>
      </c>
      <c r="AH307" s="276" t="str">
        <f>IF('Info patients (1)'!AH307&lt;&gt;'Info patients (2)'!AH307,"CHECK","")</f>
        <v/>
      </c>
      <c r="AI307" s="276" t="str">
        <f>IF('Info patients (1)'!AI307&lt;&gt;'Info patients (2)'!AI307,"CHECK","")</f>
        <v/>
      </c>
      <c r="AJ307" s="276" t="str">
        <f>IF('Info patients (1)'!AJ307&lt;&gt;'Info patients (2)'!AJ307,"CHECK","")</f>
        <v/>
      </c>
      <c r="AK307" s="276" t="str">
        <f>IF('Info patients (1)'!AK307&lt;&gt;'Info patients (2)'!AK307,"CHECK","")</f>
        <v/>
      </c>
      <c r="AL307" s="276" t="str">
        <f>IF('Info patients (1)'!AL307&lt;&gt;'Info patients (2)'!AL307,"CHECK","")</f>
        <v/>
      </c>
      <c r="AM307" s="276" t="str">
        <f>IF('Info patients (1)'!AM307&lt;&gt;'Info patients (2)'!AM307,"CHECK","")</f>
        <v/>
      </c>
      <c r="AN307" s="276" t="str">
        <f>IF('Info patients (1)'!AN307&lt;&gt;'Info patients (2)'!AN307,"CHECK","")</f>
        <v/>
      </c>
      <c r="AO307" s="276" t="str">
        <f>IF('Info patients (1)'!AO307&lt;&gt;'Info patients (2)'!AO307,"CHECK","")</f>
        <v/>
      </c>
      <c r="AP307" s="276" t="str">
        <f>IF('Info patients (1)'!AP307&lt;&gt;'Info patients (2)'!AP307,"CHECK","")</f>
        <v/>
      </c>
      <c r="AQ307" s="276" t="str">
        <f>IF('Info patients (1)'!AQ307&lt;&gt;'Info patients (2)'!AQ307,"CHECK","")</f>
        <v/>
      </c>
      <c r="AR307" s="276" t="str">
        <f>IF('Info patients (1)'!AR307&lt;&gt;'Info patients (2)'!AR307,"CHECK","")</f>
        <v/>
      </c>
      <c r="AS307" s="276" t="str">
        <f>IF('Info patients (1)'!AS307&lt;&gt;'Info patients (2)'!AS307,"CHECK","")</f>
        <v/>
      </c>
      <c r="AT307" s="276" t="str">
        <f>IF('Info patients (1)'!AT307&lt;&gt;'Info patients (2)'!AT307,"CHECK","")</f>
        <v/>
      </c>
      <c r="AU307" s="276" t="str">
        <f>IF('Info patients (1)'!AU307&lt;&gt;'Info patients (2)'!AU307,"CHECK","")</f>
        <v/>
      </c>
      <c r="AV307" s="276" t="str">
        <f>IF('Info patients (1)'!AV307&lt;&gt;'Info patients (2)'!AV307,"CHECK","")</f>
        <v/>
      </c>
      <c r="AW307" s="276" t="str">
        <f>IF('Info patients (1)'!AW307&lt;&gt;'Info patients (2)'!AW307,"CHECK","")</f>
        <v/>
      </c>
      <c r="AX307" s="276" t="str">
        <f>IF('Info patients (1)'!AX307&lt;&gt;'Info patients (2)'!AX307,"CHECK","")</f>
        <v/>
      </c>
      <c r="AY307" s="276" t="str">
        <f>IF('Info patients (1)'!AY307&lt;&gt;'Info patients (2)'!AY307,"CHECK","")</f>
        <v/>
      </c>
      <c r="AZ307" s="276" t="str">
        <f>IF('Info patients (1)'!AZ307&lt;&gt;'Info patients (2)'!AZ307,"CHECK","")</f>
        <v/>
      </c>
      <c r="BA307" s="276" t="str">
        <f>IF('Info patients (1)'!BA307&lt;&gt;'Info patients (2)'!BA307,"CHECK","")</f>
        <v/>
      </c>
      <c r="BB307" s="276" t="str">
        <f>IF('Info patients (1)'!BB307&lt;&gt;'Info patients (2)'!BB307,"CHECK","")</f>
        <v/>
      </c>
      <c r="BC307" s="276" t="str">
        <f>IF('Info patients (1)'!BC307&lt;&gt;'Info patients (2)'!BC307,"CHECK","")</f>
        <v/>
      </c>
      <c r="BD307" s="276" t="str">
        <f>IF('Info patients (1)'!BD307&lt;&gt;'Info patients (2)'!BD307,"CHECK","")</f>
        <v/>
      </c>
      <c r="BE307" s="276" t="str">
        <f>IF('Info patients (1)'!BE307&lt;&gt;'Info patients (2)'!BE307,"CHECK","")</f>
        <v/>
      </c>
      <c r="BF307" s="276" t="str">
        <f>IF('Info patients (1)'!BF307&lt;&gt;'Info patients (2)'!BF307,"CHECK","")</f>
        <v/>
      </c>
      <c r="BG307" s="276" t="str">
        <f>IF('Info patients (1)'!BG307&lt;&gt;'Info patients (2)'!BG307,"CHECK","")</f>
        <v/>
      </c>
      <c r="BH307" s="276" t="str">
        <f>IF('Info patients (1)'!BH307&lt;&gt;'Info patients (2)'!BH307,"CHECK","")</f>
        <v/>
      </c>
      <c r="BI307" s="276" t="str">
        <f>IF('Info patients (1)'!BI307&lt;&gt;'Info patients (2)'!BI307,"CHECK","")</f>
        <v/>
      </c>
      <c r="BJ307" s="276" t="str">
        <f>IF('Info patients (1)'!BJ307&lt;&gt;'Info patients (2)'!BJ307,"CHECK","")</f>
        <v/>
      </c>
      <c r="BK307" s="276" t="str">
        <f>IF('Info patients (1)'!BK307&lt;&gt;'Info patients (2)'!BK307,"CHECK","")</f>
        <v/>
      </c>
      <c r="BL307" s="276" t="str">
        <f>IF('Info patients (1)'!BL307&lt;&gt;'Info patients (2)'!BL307,"CHECK","")</f>
        <v/>
      </c>
      <c r="BM307" s="276" t="str">
        <f>IF('Info patients (1)'!BM307&lt;&gt;'Info patients (2)'!BM307,"CHECK","")</f>
        <v/>
      </c>
      <c r="BN307" s="276" t="str">
        <f>IF('Info patients (1)'!BN307&lt;&gt;'Info patients (2)'!BN307,"CHECK","")</f>
        <v/>
      </c>
      <c r="BO307" s="276" t="str">
        <f>IF('Info patients (1)'!BO307&lt;&gt;'Info patients (2)'!BO307,"CHECK","")</f>
        <v/>
      </c>
      <c r="BP307" s="276" t="str">
        <f>IF('Info patients (1)'!BP307&lt;&gt;'Info patients (2)'!BP307,"CHECK","")</f>
        <v/>
      </c>
      <c r="BQ307" s="276" t="str">
        <f>IF('Info patients (1)'!BQ307&lt;&gt;'Info patients (2)'!BQ307,"CHECK","")</f>
        <v/>
      </c>
      <c r="BR307" s="276" t="str">
        <f>IF('Info patients (1)'!BR307&lt;&gt;'Info patients (2)'!BR307,"CHECK","")</f>
        <v/>
      </c>
      <c r="BS307" s="276" t="str">
        <f>IF('Info patients (1)'!BS307&lt;&gt;'Info patients (2)'!BS307,"CHECK","")</f>
        <v/>
      </c>
      <c r="BT307" s="276" t="str">
        <f>IF('Info patients (1)'!BT307&lt;&gt;'Info patients (2)'!BT307,"CHECK","")</f>
        <v/>
      </c>
      <c r="BU307" s="276" t="str">
        <f>IF('Info patients (1)'!BU307&lt;&gt;'Info patients (2)'!BU307,"CHECK","")</f>
        <v/>
      </c>
      <c r="BV307" s="276" t="str">
        <f>IF('Info patients (1)'!BV307&lt;&gt;'Info patients (2)'!BV307,"CHECK","")</f>
        <v/>
      </c>
      <c r="BW307" s="276" t="str">
        <f>IF('Info patients (1)'!BW307&lt;&gt;'Info patients (2)'!BW307,"CHECK","")</f>
        <v/>
      </c>
      <c r="BX307" s="276" t="str">
        <f>IF('Info patients (1)'!BX307&lt;&gt;'Info patients (2)'!BX307,"CHECK","")</f>
        <v/>
      </c>
      <c r="BY307" s="276" t="str">
        <f>IF('Info patients (1)'!BY307&lt;&gt;'Info patients (2)'!BY307,"CHECK","")</f>
        <v/>
      </c>
      <c r="BZ307" s="276" t="str">
        <f>IF('Info patients (1)'!BZ307&lt;&gt;'Info patients (2)'!BZ307,"CHECK","")</f>
        <v/>
      </c>
      <c r="CA307" s="276" t="str">
        <f>IF('Info patients (1)'!CA307&lt;&gt;'Info patients (2)'!CA307,"CHECK","")</f>
        <v/>
      </c>
      <c r="CB307" s="276" t="str">
        <f>IF('Info patients (1)'!CB307&lt;&gt;'Info patients (2)'!CB307,"CHECK","")</f>
        <v/>
      </c>
      <c r="CC307" s="276" t="str">
        <f>IF('Info patients (1)'!CC307&lt;&gt;'Info patients (2)'!CC307,"CHECK","")</f>
        <v/>
      </c>
      <c r="CD307" s="276" t="str">
        <f>IF('Info patients (1)'!CD307&lt;&gt;'Info patients (2)'!CD307,"CHECK","")</f>
        <v/>
      </c>
      <c r="CE307" s="276" t="str">
        <f>IF('Info patients (1)'!CE307&lt;&gt;'Info patients (2)'!CE307,"CHECK","")</f>
        <v/>
      </c>
      <c r="CF307" s="276" t="str">
        <f>IF('Info patients (1)'!CF307&lt;&gt;'Info patients (2)'!CF307,"CHECK","")</f>
        <v/>
      </c>
      <c r="CG307" s="276" t="str">
        <f>IF('Info patients (1)'!CG307&lt;&gt;'Info patients (2)'!CG307,"CHECK","")</f>
        <v/>
      </c>
      <c r="CH307" s="276" t="str">
        <f>IF('Info patients (1)'!CH307&lt;&gt;'Info patients (2)'!CH307,"CHECK","")</f>
        <v/>
      </c>
      <c r="CI307" s="276" t="str">
        <f>IF('Info patients (1)'!CI307&lt;&gt;'Info patients (2)'!CI307,"CHECK","")</f>
        <v/>
      </c>
      <c r="CJ307" s="276" t="str">
        <f>IF('Info patients (1)'!CJ307&lt;&gt;'Info patients (2)'!CJ307,"CHECK","")</f>
        <v/>
      </c>
      <c r="CK307" s="276" t="str">
        <f>IF('Info patients (1)'!CK307&lt;&gt;'Info patients (2)'!CK307,"CHECK","")</f>
        <v/>
      </c>
      <c r="CL307" s="276" t="str">
        <f>IF('Info patients (1)'!CL307&lt;&gt;'Info patients (2)'!CL307,"CHECK","")</f>
        <v/>
      </c>
      <c r="CM307" s="276" t="str">
        <f>IF('Info patients (1)'!CM307&lt;&gt;'Info patients (2)'!CM307,"CHECK","")</f>
        <v/>
      </c>
      <c r="CN307" s="276" t="str">
        <f>IF('Info patients (1)'!CN307&lt;&gt;'Info patients (2)'!CN307,"CHECK","")</f>
        <v/>
      </c>
      <c r="CO307" s="276" t="str">
        <f>IF('Info patients (1)'!CO307&lt;&gt;'Info patients (2)'!CO307,"CHECK","")</f>
        <v/>
      </c>
      <c r="CP307" s="276" t="str">
        <f>IF('Info patients (1)'!CP307&lt;&gt;'Info patients (2)'!CP307,"CHECK","")</f>
        <v/>
      </c>
      <c r="CQ307" s="276" t="str">
        <f>IF('Info patients (1)'!CQ307&lt;&gt;'Info patients (2)'!CQ307,"CHECK","")</f>
        <v/>
      </c>
      <c r="CR307" s="276" t="str">
        <f>IF('Info patients (1)'!CR307&lt;&gt;'Info patients (2)'!CR307,"CHECK","")</f>
        <v/>
      </c>
      <c r="CS307" s="276" t="str">
        <f>IF('Info patients (1)'!CS307&lt;&gt;'Info patients (2)'!CS307,"CHECK","")</f>
        <v/>
      </c>
      <c r="CT307" s="276" t="str">
        <f>IF('Info patients (1)'!CT307&lt;&gt;'Info patients (2)'!CT307,"CHECK","")</f>
        <v/>
      </c>
      <c r="CU307" s="276" t="str">
        <f>IF('Info patients (1)'!CU307&lt;&gt;'Info patients (2)'!CU307,"CHECK","")</f>
        <v/>
      </c>
      <c r="CV307" s="276" t="str">
        <f>IF('Info patients (1)'!CV307&lt;&gt;'Info patients (2)'!CV307,"CHECK","")</f>
        <v/>
      </c>
      <c r="CW307" s="276" t="str">
        <f>IF('Info patients (1)'!CW307&lt;&gt;'Info patients (2)'!CW307,"CHECK","")</f>
        <v/>
      </c>
      <c r="CX307" s="276" t="str">
        <f>IF('Info patients (1)'!CX307&lt;&gt;'Info patients (2)'!CX307,"CHECK","")</f>
        <v/>
      </c>
      <c r="CY307" s="276" t="str">
        <f>IF('Info patients (1)'!CY307&lt;&gt;'Info patients (2)'!CY307,"CHECK","")</f>
        <v/>
      </c>
      <c r="CZ307" s="276" t="str">
        <f>IF('Info patients (1)'!CZ307&lt;&gt;'Info patients (2)'!CZ307,"CHECK","")</f>
        <v/>
      </c>
      <c r="DA307" s="276" t="str">
        <f>IF('Info patients (1)'!DA307&lt;&gt;'Info patients (2)'!DA307,"CHECK","")</f>
        <v/>
      </c>
      <c r="DB307" s="276" t="str">
        <f>IF('Info patients (1)'!DB307&lt;&gt;'Info patients (2)'!DB307,"CHECK","")</f>
        <v/>
      </c>
      <c r="DC307" s="276" t="str">
        <f>IF('Info patients (1)'!DC307&lt;&gt;'Info patients (2)'!DC307,"CHECK","")</f>
        <v/>
      </c>
      <c r="DD307" s="276" t="str">
        <f>IF('Info patients (1)'!DD307&lt;&gt;'Info patients (2)'!DD307,"CHECK","")</f>
        <v/>
      </c>
      <c r="DE307" s="276" t="str">
        <f>IF('Info patients (1)'!DE307&lt;&gt;'Info patients (2)'!DE307,"CHECK","")</f>
        <v/>
      </c>
      <c r="DF307" s="276" t="str">
        <f>IF('Info patients (1)'!DF307&lt;&gt;'Info patients (2)'!DF307,"CHECK","")</f>
        <v/>
      </c>
      <c r="DG307" s="276" t="str">
        <f>IF('Info patients (1)'!DG307&lt;&gt;'Info patients (2)'!DG307,"CHECK","")</f>
        <v/>
      </c>
      <c r="DH307" s="276" t="str">
        <f>IF('Info patients (1)'!DH307&lt;&gt;'Info patients (2)'!DH307,"CHECK","")</f>
        <v/>
      </c>
      <c r="DI307" s="276" t="str">
        <f>IF('Info patients (1)'!DI307&lt;&gt;'Info patients (2)'!DI307,"CHECK","")</f>
        <v/>
      </c>
      <c r="DJ307" s="276" t="str">
        <f>IF('Info patients (1)'!DJ307&lt;&gt;'Info patients (2)'!DJ307,"CHECK","")</f>
        <v/>
      </c>
      <c r="DK307" s="276" t="str">
        <f>IF('Info patients (1)'!DK307&lt;&gt;'Info patients (2)'!DK307,"CHECK","")</f>
        <v/>
      </c>
      <c r="DL307" s="276" t="str">
        <f>IF('Info patients (1)'!DL307&lt;&gt;'Info patients (2)'!DL307,"CHECK","")</f>
        <v/>
      </c>
      <c r="DM307" s="276" t="str">
        <f>IF('Info patients (1)'!DM307&lt;&gt;'Info patients (2)'!DM307,"CHECK","")</f>
        <v/>
      </c>
      <c r="DN307" s="276" t="str">
        <f>IF('Info patients (1)'!DN307&lt;&gt;'Info patients (2)'!DN307,"CHECK","")</f>
        <v/>
      </c>
      <c r="DO307" s="276" t="str">
        <f>IF('Info patients (1)'!DO307&lt;&gt;'Info patients (2)'!DO307,"CHECK","")</f>
        <v/>
      </c>
      <c r="DP307" s="276" t="str">
        <f>IF('Info patients (1)'!DP307&lt;&gt;'Info patients (2)'!DP307,"CHECK","")</f>
        <v/>
      </c>
      <c r="DQ307" s="276" t="str">
        <f>IF('Info patients (1)'!DQ307&lt;&gt;'Info patients (2)'!DQ307,"CHECK","")</f>
        <v/>
      </c>
    </row>
    <row r="308" spans="1:121" s="326" customFormat="1" ht="23.25" customHeight="1" x14ac:dyDescent="0.2">
      <c r="A308" s="276" t="str">
        <f>IF('Info patients (1)'!A308&lt;&gt;'Info patients (2)'!A308,"CHECK","")</f>
        <v/>
      </c>
      <c r="B308" s="276" t="str">
        <f>IF('Info patients (1)'!B308&lt;&gt;'Info patients (2)'!B308,"CHECK","")</f>
        <v/>
      </c>
      <c r="C308" s="276" t="str">
        <f>IF('Info patients (1)'!C308&lt;&gt;'Info patients (2)'!C308,"CHECK","")</f>
        <v/>
      </c>
      <c r="D308" s="276" t="str">
        <f>IF('Info patients (1)'!D308&lt;&gt;'Info patients (2)'!D308,"CHECK","")</f>
        <v/>
      </c>
      <c r="E308" s="276" t="str">
        <f>IF('Info patients (1)'!E308&lt;&gt;'Info patients (2)'!E308,"CHECK","")</f>
        <v/>
      </c>
      <c r="F308" s="276" t="str">
        <f>IF('Info patients (1)'!F308&lt;&gt;'Info patients (2)'!F308,"CHECK","")</f>
        <v/>
      </c>
      <c r="G308" s="276" t="str">
        <f>IF('Info patients (1)'!G308&lt;&gt;'Info patients (2)'!G308,"CHECK","")</f>
        <v/>
      </c>
      <c r="H308" s="276" t="str">
        <f>IF('Info patients (1)'!H308&lt;&gt;'Info patients (2)'!H308,"CHECK","")</f>
        <v/>
      </c>
      <c r="I308" s="276" t="str">
        <f>IF('Info patients (1)'!I308&lt;&gt;'Info patients (2)'!I308,"CHECK","")</f>
        <v/>
      </c>
      <c r="J308" s="276" t="str">
        <f>IF('Info patients (1)'!J308&lt;&gt;'Info patients (2)'!J308,"CHECK","")</f>
        <v/>
      </c>
      <c r="K308" s="276" t="str">
        <f>IF('Info patients (1)'!K308&lt;&gt;'Info patients (2)'!K308,"CHECK","")</f>
        <v/>
      </c>
      <c r="L308" s="276" t="str">
        <f>IF('Info patients (1)'!L308&lt;&gt;'Info patients (2)'!L308,"CHECK","")</f>
        <v/>
      </c>
      <c r="M308" s="276" t="str">
        <f>IF('Info patients (1)'!M308&lt;&gt;'Info patients (2)'!M308,"CHECK","")</f>
        <v/>
      </c>
      <c r="N308" s="276" t="str">
        <f>IF('Info patients (1)'!N308&lt;&gt;'Info patients (2)'!N308,"CHECK","")</f>
        <v/>
      </c>
      <c r="O308" s="276" t="str">
        <f>IF('Info patients (1)'!O308&lt;&gt;'Info patients (2)'!O308,"CHECK","")</f>
        <v/>
      </c>
      <c r="P308" s="276" t="str">
        <f>IF('Info patients (1)'!P308&lt;&gt;'Info patients (2)'!P308,"CHECK","")</f>
        <v/>
      </c>
      <c r="Q308" s="276" t="str">
        <f>IF('Info patients (1)'!Q308&lt;&gt;'Info patients (2)'!Q308,"CHECK","")</f>
        <v/>
      </c>
      <c r="R308" s="276" t="str">
        <f>IF('Info patients (1)'!R308&lt;&gt;'Info patients (2)'!R308,"CHECK","")</f>
        <v/>
      </c>
      <c r="S308" s="276" t="str">
        <f>IF('Info patients (1)'!S308&lt;&gt;'Info patients (2)'!S308,"CHECK","")</f>
        <v/>
      </c>
      <c r="T308" s="276" t="str">
        <f>IF('Info patients (1)'!T308&lt;&gt;'Info patients (2)'!T308,"CHECK","")</f>
        <v/>
      </c>
      <c r="U308" s="276" t="str">
        <f>IF('Info patients (1)'!U308&lt;&gt;'Info patients (2)'!U308,"CHECK","")</f>
        <v/>
      </c>
      <c r="V308" s="276" t="str">
        <f>IF('Info patients (1)'!V308&lt;&gt;'Info patients (2)'!V308,"CHECK","")</f>
        <v/>
      </c>
      <c r="W308" s="276" t="str">
        <f>IF('Info patients (1)'!W308&lt;&gt;'Info patients (2)'!W308,"CHECK","")</f>
        <v/>
      </c>
      <c r="X308" s="276" t="str">
        <f>IF('Info patients (1)'!X308&lt;&gt;'Info patients (2)'!X308,"CHECK","")</f>
        <v/>
      </c>
      <c r="Y308" s="276" t="str">
        <f>IF('Info patients (1)'!Y308&lt;&gt;'Info patients (2)'!Y308,"CHECK","")</f>
        <v/>
      </c>
      <c r="Z308" s="276" t="str">
        <f>IF('Info patients (1)'!Z308&lt;&gt;'Info patients (2)'!Z308,"CHECK","")</f>
        <v/>
      </c>
      <c r="AA308" s="276" t="str">
        <f>IF('Info patients (1)'!AA308&lt;&gt;'Info patients (2)'!AA308,"CHECK","")</f>
        <v/>
      </c>
      <c r="AB308" s="276" t="str">
        <f>IF('Info patients (1)'!AB308&lt;&gt;'Info patients (2)'!AB308,"CHECK","")</f>
        <v/>
      </c>
      <c r="AC308" s="276" t="str">
        <f>IF('Info patients (1)'!AC308&lt;&gt;'Info patients (2)'!AC308,"CHECK","")</f>
        <v/>
      </c>
      <c r="AD308" s="276" t="str">
        <f>IF('Info patients (1)'!AD308&lt;&gt;'Info patients (2)'!AD308,"CHECK","")</f>
        <v/>
      </c>
      <c r="AE308" s="276" t="str">
        <f>IF('Info patients (1)'!AE308&lt;&gt;'Info patients (2)'!AE308,"CHECK","")</f>
        <v/>
      </c>
      <c r="AF308" s="276" t="str">
        <f>IF('Info patients (1)'!AF308&lt;&gt;'Info patients (2)'!AF308,"CHECK","")</f>
        <v/>
      </c>
      <c r="AG308" s="276" t="str">
        <f>IF('Info patients (1)'!AG308&lt;&gt;'Info patients (2)'!AG308,"CHECK","")</f>
        <v/>
      </c>
      <c r="AH308" s="276" t="str">
        <f>IF('Info patients (1)'!AH308&lt;&gt;'Info patients (2)'!AH308,"CHECK","")</f>
        <v/>
      </c>
      <c r="AI308" s="276" t="str">
        <f>IF('Info patients (1)'!AI308&lt;&gt;'Info patients (2)'!AI308,"CHECK","")</f>
        <v/>
      </c>
      <c r="AJ308" s="276" t="str">
        <f>IF('Info patients (1)'!AJ308&lt;&gt;'Info patients (2)'!AJ308,"CHECK","")</f>
        <v/>
      </c>
      <c r="AK308" s="276" t="str">
        <f>IF('Info patients (1)'!AK308&lt;&gt;'Info patients (2)'!AK308,"CHECK","")</f>
        <v/>
      </c>
      <c r="AL308" s="276" t="str">
        <f>IF('Info patients (1)'!AL308&lt;&gt;'Info patients (2)'!AL308,"CHECK","")</f>
        <v/>
      </c>
      <c r="AM308" s="276" t="str">
        <f>IF('Info patients (1)'!AM308&lt;&gt;'Info patients (2)'!AM308,"CHECK","")</f>
        <v/>
      </c>
      <c r="AN308" s="276" t="str">
        <f>IF('Info patients (1)'!AN308&lt;&gt;'Info patients (2)'!AN308,"CHECK","")</f>
        <v/>
      </c>
      <c r="AO308" s="276" t="str">
        <f>IF('Info patients (1)'!AO308&lt;&gt;'Info patients (2)'!AO308,"CHECK","")</f>
        <v/>
      </c>
      <c r="AP308" s="276" t="str">
        <f>IF('Info patients (1)'!AP308&lt;&gt;'Info patients (2)'!AP308,"CHECK","")</f>
        <v/>
      </c>
      <c r="AQ308" s="276" t="str">
        <f>IF('Info patients (1)'!AQ308&lt;&gt;'Info patients (2)'!AQ308,"CHECK","")</f>
        <v/>
      </c>
      <c r="AR308" s="276" t="str">
        <f>IF('Info patients (1)'!AR308&lt;&gt;'Info patients (2)'!AR308,"CHECK","")</f>
        <v/>
      </c>
      <c r="AS308" s="276" t="str">
        <f>IF('Info patients (1)'!AS308&lt;&gt;'Info patients (2)'!AS308,"CHECK","")</f>
        <v/>
      </c>
      <c r="AT308" s="276" t="str">
        <f>IF('Info patients (1)'!AT308&lt;&gt;'Info patients (2)'!AT308,"CHECK","")</f>
        <v/>
      </c>
      <c r="AU308" s="276" t="str">
        <f>IF('Info patients (1)'!AU308&lt;&gt;'Info patients (2)'!AU308,"CHECK","")</f>
        <v/>
      </c>
      <c r="AV308" s="276" t="str">
        <f>IF('Info patients (1)'!AV308&lt;&gt;'Info patients (2)'!AV308,"CHECK","")</f>
        <v/>
      </c>
      <c r="AW308" s="276" t="str">
        <f>IF('Info patients (1)'!AW308&lt;&gt;'Info patients (2)'!AW308,"CHECK","")</f>
        <v/>
      </c>
      <c r="AX308" s="276" t="str">
        <f>IF('Info patients (1)'!AX308&lt;&gt;'Info patients (2)'!AX308,"CHECK","")</f>
        <v/>
      </c>
      <c r="AY308" s="276" t="str">
        <f>IF('Info patients (1)'!AY308&lt;&gt;'Info patients (2)'!AY308,"CHECK","")</f>
        <v/>
      </c>
      <c r="AZ308" s="276" t="str">
        <f>IF('Info patients (1)'!AZ308&lt;&gt;'Info patients (2)'!AZ308,"CHECK","")</f>
        <v/>
      </c>
      <c r="BA308" s="276" t="str">
        <f>IF('Info patients (1)'!BA308&lt;&gt;'Info patients (2)'!BA308,"CHECK","")</f>
        <v/>
      </c>
      <c r="BB308" s="276" t="str">
        <f>IF('Info patients (1)'!BB308&lt;&gt;'Info patients (2)'!BB308,"CHECK","")</f>
        <v/>
      </c>
      <c r="BC308" s="276" t="str">
        <f>IF('Info patients (1)'!BC308&lt;&gt;'Info patients (2)'!BC308,"CHECK","")</f>
        <v/>
      </c>
      <c r="BD308" s="276" t="str">
        <f>IF('Info patients (1)'!BD308&lt;&gt;'Info patients (2)'!BD308,"CHECK","")</f>
        <v/>
      </c>
      <c r="BE308" s="276" t="str">
        <f>IF('Info patients (1)'!BE308&lt;&gt;'Info patients (2)'!BE308,"CHECK","")</f>
        <v/>
      </c>
      <c r="BF308" s="276" t="str">
        <f>IF('Info patients (1)'!BF308&lt;&gt;'Info patients (2)'!BF308,"CHECK","")</f>
        <v/>
      </c>
      <c r="BG308" s="276" t="str">
        <f>IF('Info patients (1)'!BG308&lt;&gt;'Info patients (2)'!BG308,"CHECK","")</f>
        <v/>
      </c>
      <c r="BH308" s="276" t="str">
        <f>IF('Info patients (1)'!BH308&lt;&gt;'Info patients (2)'!BH308,"CHECK","")</f>
        <v/>
      </c>
      <c r="BI308" s="276" t="str">
        <f>IF('Info patients (1)'!BI308&lt;&gt;'Info patients (2)'!BI308,"CHECK","")</f>
        <v/>
      </c>
      <c r="BJ308" s="276" t="str">
        <f>IF('Info patients (1)'!BJ308&lt;&gt;'Info patients (2)'!BJ308,"CHECK","")</f>
        <v/>
      </c>
      <c r="BK308" s="276" t="str">
        <f>IF('Info patients (1)'!BK308&lt;&gt;'Info patients (2)'!BK308,"CHECK","")</f>
        <v/>
      </c>
      <c r="BL308" s="276" t="str">
        <f>IF('Info patients (1)'!BL308&lt;&gt;'Info patients (2)'!BL308,"CHECK","")</f>
        <v/>
      </c>
      <c r="BM308" s="276" t="str">
        <f>IF('Info patients (1)'!BM308&lt;&gt;'Info patients (2)'!BM308,"CHECK","")</f>
        <v/>
      </c>
      <c r="BN308" s="276" t="str">
        <f>IF('Info patients (1)'!BN308&lt;&gt;'Info patients (2)'!BN308,"CHECK","")</f>
        <v/>
      </c>
      <c r="BO308" s="276" t="str">
        <f>IF('Info patients (1)'!BO308&lt;&gt;'Info patients (2)'!BO308,"CHECK","")</f>
        <v/>
      </c>
      <c r="BP308" s="276" t="str">
        <f>IF('Info patients (1)'!BP308&lt;&gt;'Info patients (2)'!BP308,"CHECK","")</f>
        <v/>
      </c>
      <c r="BQ308" s="276" t="str">
        <f>IF('Info patients (1)'!BQ308&lt;&gt;'Info patients (2)'!BQ308,"CHECK","")</f>
        <v/>
      </c>
      <c r="BR308" s="276" t="str">
        <f>IF('Info patients (1)'!BR308&lt;&gt;'Info patients (2)'!BR308,"CHECK","")</f>
        <v/>
      </c>
      <c r="BS308" s="276" t="str">
        <f>IF('Info patients (1)'!BS308&lt;&gt;'Info patients (2)'!BS308,"CHECK","")</f>
        <v/>
      </c>
      <c r="BT308" s="276" t="str">
        <f>IF('Info patients (1)'!BT308&lt;&gt;'Info patients (2)'!BT308,"CHECK","")</f>
        <v/>
      </c>
      <c r="BU308" s="276" t="str">
        <f>IF('Info patients (1)'!BU308&lt;&gt;'Info patients (2)'!BU308,"CHECK","")</f>
        <v/>
      </c>
      <c r="BV308" s="276" t="str">
        <f>IF('Info patients (1)'!BV308&lt;&gt;'Info patients (2)'!BV308,"CHECK","")</f>
        <v/>
      </c>
      <c r="BW308" s="276" t="str">
        <f>IF('Info patients (1)'!BW308&lt;&gt;'Info patients (2)'!BW308,"CHECK","")</f>
        <v/>
      </c>
      <c r="BX308" s="276" t="str">
        <f>IF('Info patients (1)'!BX308&lt;&gt;'Info patients (2)'!BX308,"CHECK","")</f>
        <v/>
      </c>
      <c r="BY308" s="276" t="str">
        <f>IF('Info patients (1)'!BY308&lt;&gt;'Info patients (2)'!BY308,"CHECK","")</f>
        <v/>
      </c>
      <c r="BZ308" s="276" t="str">
        <f>IF('Info patients (1)'!BZ308&lt;&gt;'Info patients (2)'!BZ308,"CHECK","")</f>
        <v/>
      </c>
      <c r="CA308" s="276" t="str">
        <f>IF('Info patients (1)'!CA308&lt;&gt;'Info patients (2)'!CA308,"CHECK","")</f>
        <v/>
      </c>
      <c r="CB308" s="276" t="str">
        <f>IF('Info patients (1)'!CB308&lt;&gt;'Info patients (2)'!CB308,"CHECK","")</f>
        <v/>
      </c>
      <c r="CC308" s="276" t="str">
        <f>IF('Info patients (1)'!CC308&lt;&gt;'Info patients (2)'!CC308,"CHECK","")</f>
        <v/>
      </c>
      <c r="CD308" s="276" t="str">
        <f>IF('Info patients (1)'!CD308&lt;&gt;'Info patients (2)'!CD308,"CHECK","")</f>
        <v/>
      </c>
      <c r="CE308" s="276" t="str">
        <f>IF('Info patients (1)'!CE308&lt;&gt;'Info patients (2)'!CE308,"CHECK","")</f>
        <v/>
      </c>
      <c r="CF308" s="276" t="str">
        <f>IF('Info patients (1)'!CF308&lt;&gt;'Info patients (2)'!CF308,"CHECK","")</f>
        <v/>
      </c>
      <c r="CG308" s="276" t="str">
        <f>IF('Info patients (1)'!CG308&lt;&gt;'Info patients (2)'!CG308,"CHECK","")</f>
        <v/>
      </c>
      <c r="CH308" s="276" t="str">
        <f>IF('Info patients (1)'!CH308&lt;&gt;'Info patients (2)'!CH308,"CHECK","")</f>
        <v/>
      </c>
      <c r="CI308" s="276" t="str">
        <f>IF('Info patients (1)'!CI308&lt;&gt;'Info patients (2)'!CI308,"CHECK","")</f>
        <v/>
      </c>
      <c r="CJ308" s="276" t="str">
        <f>IF('Info patients (1)'!CJ308&lt;&gt;'Info patients (2)'!CJ308,"CHECK","")</f>
        <v/>
      </c>
      <c r="CK308" s="276" t="str">
        <f>IF('Info patients (1)'!CK308&lt;&gt;'Info patients (2)'!CK308,"CHECK","")</f>
        <v/>
      </c>
      <c r="CL308" s="276" t="str">
        <f>IF('Info patients (1)'!CL308&lt;&gt;'Info patients (2)'!CL308,"CHECK","")</f>
        <v/>
      </c>
      <c r="CM308" s="276" t="str">
        <f>IF('Info patients (1)'!CM308&lt;&gt;'Info patients (2)'!CM308,"CHECK","")</f>
        <v/>
      </c>
      <c r="CN308" s="276" t="str">
        <f>IF('Info patients (1)'!CN308&lt;&gt;'Info patients (2)'!CN308,"CHECK","")</f>
        <v/>
      </c>
      <c r="CO308" s="276" t="str">
        <f>IF('Info patients (1)'!CO308&lt;&gt;'Info patients (2)'!CO308,"CHECK","")</f>
        <v/>
      </c>
      <c r="CP308" s="276" t="str">
        <f>IF('Info patients (1)'!CP308&lt;&gt;'Info patients (2)'!CP308,"CHECK","")</f>
        <v/>
      </c>
      <c r="CQ308" s="276" t="str">
        <f>IF('Info patients (1)'!CQ308&lt;&gt;'Info patients (2)'!CQ308,"CHECK","")</f>
        <v/>
      </c>
      <c r="CR308" s="276" t="str">
        <f>IF('Info patients (1)'!CR308&lt;&gt;'Info patients (2)'!CR308,"CHECK","")</f>
        <v/>
      </c>
      <c r="CS308" s="276" t="str">
        <f>IF('Info patients (1)'!CS308&lt;&gt;'Info patients (2)'!CS308,"CHECK","")</f>
        <v/>
      </c>
      <c r="CT308" s="276" t="str">
        <f>IF('Info patients (1)'!CT308&lt;&gt;'Info patients (2)'!CT308,"CHECK","")</f>
        <v/>
      </c>
      <c r="CU308" s="276" t="str">
        <f>IF('Info patients (1)'!CU308&lt;&gt;'Info patients (2)'!CU308,"CHECK","")</f>
        <v/>
      </c>
      <c r="CV308" s="276" t="str">
        <f>IF('Info patients (1)'!CV308&lt;&gt;'Info patients (2)'!CV308,"CHECK","")</f>
        <v/>
      </c>
      <c r="CW308" s="276" t="str">
        <f>IF('Info patients (1)'!CW308&lt;&gt;'Info patients (2)'!CW308,"CHECK","")</f>
        <v/>
      </c>
      <c r="CX308" s="276" t="str">
        <f>IF('Info patients (1)'!CX308&lt;&gt;'Info patients (2)'!CX308,"CHECK","")</f>
        <v/>
      </c>
      <c r="CY308" s="276" t="str">
        <f>IF('Info patients (1)'!CY308&lt;&gt;'Info patients (2)'!CY308,"CHECK","")</f>
        <v/>
      </c>
      <c r="CZ308" s="276" t="str">
        <f>IF('Info patients (1)'!CZ308&lt;&gt;'Info patients (2)'!CZ308,"CHECK","")</f>
        <v/>
      </c>
      <c r="DA308" s="276" t="str">
        <f>IF('Info patients (1)'!DA308&lt;&gt;'Info patients (2)'!DA308,"CHECK","")</f>
        <v/>
      </c>
      <c r="DB308" s="276" t="str">
        <f>IF('Info patients (1)'!DB308&lt;&gt;'Info patients (2)'!DB308,"CHECK","")</f>
        <v/>
      </c>
      <c r="DC308" s="276" t="str">
        <f>IF('Info patients (1)'!DC308&lt;&gt;'Info patients (2)'!DC308,"CHECK","")</f>
        <v/>
      </c>
      <c r="DD308" s="276" t="str">
        <f>IF('Info patients (1)'!DD308&lt;&gt;'Info patients (2)'!DD308,"CHECK","")</f>
        <v/>
      </c>
      <c r="DE308" s="276" t="str">
        <f>IF('Info patients (1)'!DE308&lt;&gt;'Info patients (2)'!DE308,"CHECK","")</f>
        <v/>
      </c>
      <c r="DF308" s="276" t="str">
        <f>IF('Info patients (1)'!DF308&lt;&gt;'Info patients (2)'!DF308,"CHECK","")</f>
        <v/>
      </c>
      <c r="DG308" s="276" t="str">
        <f>IF('Info patients (1)'!DG308&lt;&gt;'Info patients (2)'!DG308,"CHECK","")</f>
        <v/>
      </c>
      <c r="DH308" s="276" t="str">
        <f>IF('Info patients (1)'!DH308&lt;&gt;'Info patients (2)'!DH308,"CHECK","")</f>
        <v/>
      </c>
      <c r="DI308" s="276" t="str">
        <f>IF('Info patients (1)'!DI308&lt;&gt;'Info patients (2)'!DI308,"CHECK","")</f>
        <v/>
      </c>
      <c r="DJ308" s="276" t="str">
        <f>IF('Info patients (1)'!DJ308&lt;&gt;'Info patients (2)'!DJ308,"CHECK","")</f>
        <v/>
      </c>
      <c r="DK308" s="276" t="str">
        <f>IF('Info patients (1)'!DK308&lt;&gt;'Info patients (2)'!DK308,"CHECK","")</f>
        <v/>
      </c>
      <c r="DL308" s="276" t="str">
        <f>IF('Info patients (1)'!DL308&lt;&gt;'Info patients (2)'!DL308,"CHECK","")</f>
        <v/>
      </c>
      <c r="DM308" s="276" t="str">
        <f>IF('Info patients (1)'!DM308&lt;&gt;'Info patients (2)'!DM308,"CHECK","")</f>
        <v/>
      </c>
      <c r="DN308" s="276" t="str">
        <f>IF('Info patients (1)'!DN308&lt;&gt;'Info patients (2)'!DN308,"CHECK","")</f>
        <v/>
      </c>
      <c r="DO308" s="276" t="str">
        <f>IF('Info patients (1)'!DO308&lt;&gt;'Info patients (2)'!DO308,"CHECK","")</f>
        <v/>
      </c>
      <c r="DP308" s="276" t="str">
        <f>IF('Info patients (1)'!DP308&lt;&gt;'Info patients (2)'!DP308,"CHECK","")</f>
        <v/>
      </c>
      <c r="DQ308" s="276" t="str">
        <f>IF('Info patients (1)'!DQ308&lt;&gt;'Info patients (2)'!DQ308,"CHECK","")</f>
        <v/>
      </c>
    </row>
    <row r="309" spans="1:121" s="326" customFormat="1" ht="23.25" customHeight="1" x14ac:dyDescent="0.2">
      <c r="A309" s="276" t="str">
        <f>IF('Info patients (1)'!A309&lt;&gt;'Info patients (2)'!A309,"CHECK","")</f>
        <v/>
      </c>
      <c r="B309" s="276" t="str">
        <f>IF('Info patients (1)'!B309&lt;&gt;'Info patients (2)'!B309,"CHECK","")</f>
        <v/>
      </c>
      <c r="C309" s="276" t="str">
        <f>IF('Info patients (1)'!C309&lt;&gt;'Info patients (2)'!C309,"CHECK","")</f>
        <v/>
      </c>
      <c r="D309" s="276" t="str">
        <f>IF('Info patients (1)'!D309&lt;&gt;'Info patients (2)'!D309,"CHECK","")</f>
        <v/>
      </c>
      <c r="E309" s="276" t="str">
        <f>IF('Info patients (1)'!E309&lt;&gt;'Info patients (2)'!E309,"CHECK","")</f>
        <v/>
      </c>
      <c r="F309" s="276" t="str">
        <f>IF('Info patients (1)'!F309&lt;&gt;'Info patients (2)'!F309,"CHECK","")</f>
        <v/>
      </c>
      <c r="G309" s="276" t="str">
        <f>IF('Info patients (1)'!G309&lt;&gt;'Info patients (2)'!G309,"CHECK","")</f>
        <v/>
      </c>
      <c r="H309" s="276" t="str">
        <f>IF('Info patients (1)'!H309&lt;&gt;'Info patients (2)'!H309,"CHECK","")</f>
        <v/>
      </c>
      <c r="I309" s="276" t="str">
        <f>IF('Info patients (1)'!I309&lt;&gt;'Info patients (2)'!I309,"CHECK","")</f>
        <v/>
      </c>
      <c r="J309" s="276" t="str">
        <f>IF('Info patients (1)'!J309&lt;&gt;'Info patients (2)'!J309,"CHECK","")</f>
        <v/>
      </c>
      <c r="K309" s="276" t="str">
        <f>IF('Info patients (1)'!K309&lt;&gt;'Info patients (2)'!K309,"CHECK","")</f>
        <v/>
      </c>
      <c r="L309" s="276" t="str">
        <f>IF('Info patients (1)'!L309&lt;&gt;'Info patients (2)'!L309,"CHECK","")</f>
        <v/>
      </c>
      <c r="M309" s="276" t="str">
        <f>IF('Info patients (1)'!M309&lt;&gt;'Info patients (2)'!M309,"CHECK","")</f>
        <v/>
      </c>
      <c r="N309" s="276" t="str">
        <f>IF('Info patients (1)'!N309&lt;&gt;'Info patients (2)'!N309,"CHECK","")</f>
        <v/>
      </c>
      <c r="O309" s="276" t="str">
        <f>IF('Info patients (1)'!O309&lt;&gt;'Info patients (2)'!O309,"CHECK","")</f>
        <v/>
      </c>
      <c r="P309" s="276" t="str">
        <f>IF('Info patients (1)'!P309&lt;&gt;'Info patients (2)'!P309,"CHECK","")</f>
        <v/>
      </c>
      <c r="Q309" s="276" t="str">
        <f>IF('Info patients (1)'!Q309&lt;&gt;'Info patients (2)'!Q309,"CHECK","")</f>
        <v/>
      </c>
      <c r="R309" s="276" t="str">
        <f>IF('Info patients (1)'!R309&lt;&gt;'Info patients (2)'!R309,"CHECK","")</f>
        <v/>
      </c>
      <c r="S309" s="276" t="str">
        <f>IF('Info patients (1)'!S309&lt;&gt;'Info patients (2)'!S309,"CHECK","")</f>
        <v/>
      </c>
      <c r="T309" s="276" t="str">
        <f>IF('Info patients (1)'!T309&lt;&gt;'Info patients (2)'!T309,"CHECK","")</f>
        <v/>
      </c>
      <c r="U309" s="276" t="str">
        <f>IF('Info patients (1)'!U309&lt;&gt;'Info patients (2)'!U309,"CHECK","")</f>
        <v/>
      </c>
      <c r="V309" s="276" t="str">
        <f>IF('Info patients (1)'!V309&lt;&gt;'Info patients (2)'!V309,"CHECK","")</f>
        <v/>
      </c>
      <c r="W309" s="276" t="str">
        <f>IF('Info patients (1)'!W309&lt;&gt;'Info patients (2)'!W309,"CHECK","")</f>
        <v/>
      </c>
      <c r="X309" s="276" t="str">
        <f>IF('Info patients (1)'!X309&lt;&gt;'Info patients (2)'!X309,"CHECK","")</f>
        <v/>
      </c>
      <c r="Y309" s="276" t="str">
        <f>IF('Info patients (1)'!Y309&lt;&gt;'Info patients (2)'!Y309,"CHECK","")</f>
        <v/>
      </c>
      <c r="Z309" s="276" t="str">
        <f>IF('Info patients (1)'!Z309&lt;&gt;'Info patients (2)'!Z309,"CHECK","")</f>
        <v/>
      </c>
      <c r="AA309" s="276" t="str">
        <f>IF('Info patients (1)'!AA309&lt;&gt;'Info patients (2)'!AA309,"CHECK","")</f>
        <v/>
      </c>
      <c r="AB309" s="276" t="str">
        <f>IF('Info patients (1)'!AB309&lt;&gt;'Info patients (2)'!AB309,"CHECK","")</f>
        <v/>
      </c>
      <c r="AC309" s="276" t="str">
        <f>IF('Info patients (1)'!AC309&lt;&gt;'Info patients (2)'!AC309,"CHECK","")</f>
        <v/>
      </c>
      <c r="AD309" s="276" t="str">
        <f>IF('Info patients (1)'!AD309&lt;&gt;'Info patients (2)'!AD309,"CHECK","")</f>
        <v/>
      </c>
      <c r="AE309" s="276" t="str">
        <f>IF('Info patients (1)'!AE309&lt;&gt;'Info patients (2)'!AE309,"CHECK","")</f>
        <v/>
      </c>
      <c r="AF309" s="276" t="str">
        <f>IF('Info patients (1)'!AF309&lt;&gt;'Info patients (2)'!AF309,"CHECK","")</f>
        <v/>
      </c>
      <c r="AG309" s="276" t="str">
        <f>IF('Info patients (1)'!AG309&lt;&gt;'Info patients (2)'!AG309,"CHECK","")</f>
        <v/>
      </c>
      <c r="AH309" s="276" t="str">
        <f>IF('Info patients (1)'!AH309&lt;&gt;'Info patients (2)'!AH309,"CHECK","")</f>
        <v/>
      </c>
      <c r="AI309" s="276" t="str">
        <f>IF('Info patients (1)'!AI309&lt;&gt;'Info patients (2)'!AI309,"CHECK","")</f>
        <v/>
      </c>
      <c r="AJ309" s="276" t="str">
        <f>IF('Info patients (1)'!AJ309&lt;&gt;'Info patients (2)'!AJ309,"CHECK","")</f>
        <v/>
      </c>
      <c r="AK309" s="276" t="str">
        <f>IF('Info patients (1)'!AK309&lt;&gt;'Info patients (2)'!AK309,"CHECK","")</f>
        <v/>
      </c>
      <c r="AL309" s="276" t="str">
        <f>IF('Info patients (1)'!AL309&lt;&gt;'Info patients (2)'!AL309,"CHECK","")</f>
        <v/>
      </c>
      <c r="AM309" s="276" t="str">
        <f>IF('Info patients (1)'!AM309&lt;&gt;'Info patients (2)'!AM309,"CHECK","")</f>
        <v/>
      </c>
      <c r="AN309" s="276" t="str">
        <f>IF('Info patients (1)'!AN309&lt;&gt;'Info patients (2)'!AN309,"CHECK","")</f>
        <v/>
      </c>
      <c r="AO309" s="276" t="str">
        <f>IF('Info patients (1)'!AO309&lt;&gt;'Info patients (2)'!AO309,"CHECK","")</f>
        <v/>
      </c>
      <c r="AP309" s="276" t="str">
        <f>IF('Info patients (1)'!AP309&lt;&gt;'Info patients (2)'!AP309,"CHECK","")</f>
        <v/>
      </c>
      <c r="AQ309" s="276" t="str">
        <f>IF('Info patients (1)'!AQ309&lt;&gt;'Info patients (2)'!AQ309,"CHECK","")</f>
        <v/>
      </c>
      <c r="AR309" s="276" t="str">
        <f>IF('Info patients (1)'!AR309&lt;&gt;'Info patients (2)'!AR309,"CHECK","")</f>
        <v/>
      </c>
      <c r="AS309" s="276" t="str">
        <f>IF('Info patients (1)'!AS309&lt;&gt;'Info patients (2)'!AS309,"CHECK","")</f>
        <v/>
      </c>
      <c r="AT309" s="276" t="str">
        <f>IF('Info patients (1)'!AT309&lt;&gt;'Info patients (2)'!AT309,"CHECK","")</f>
        <v/>
      </c>
      <c r="AU309" s="276" t="str">
        <f>IF('Info patients (1)'!AU309&lt;&gt;'Info patients (2)'!AU309,"CHECK","")</f>
        <v/>
      </c>
      <c r="AV309" s="276" t="str">
        <f>IF('Info patients (1)'!AV309&lt;&gt;'Info patients (2)'!AV309,"CHECK","")</f>
        <v/>
      </c>
      <c r="AW309" s="276" t="str">
        <f>IF('Info patients (1)'!AW309&lt;&gt;'Info patients (2)'!AW309,"CHECK","")</f>
        <v/>
      </c>
      <c r="AX309" s="276" t="str">
        <f>IF('Info patients (1)'!AX309&lt;&gt;'Info patients (2)'!AX309,"CHECK","")</f>
        <v/>
      </c>
      <c r="AY309" s="276" t="str">
        <f>IF('Info patients (1)'!AY309&lt;&gt;'Info patients (2)'!AY309,"CHECK","")</f>
        <v/>
      </c>
      <c r="AZ309" s="276" t="str">
        <f>IF('Info patients (1)'!AZ309&lt;&gt;'Info patients (2)'!AZ309,"CHECK","")</f>
        <v/>
      </c>
      <c r="BA309" s="276" t="str">
        <f>IF('Info patients (1)'!BA309&lt;&gt;'Info patients (2)'!BA309,"CHECK","")</f>
        <v/>
      </c>
      <c r="BB309" s="276" t="str">
        <f>IF('Info patients (1)'!BB309&lt;&gt;'Info patients (2)'!BB309,"CHECK","")</f>
        <v/>
      </c>
      <c r="BC309" s="276" t="str">
        <f>IF('Info patients (1)'!BC309&lt;&gt;'Info patients (2)'!BC309,"CHECK","")</f>
        <v/>
      </c>
      <c r="BD309" s="276" t="str">
        <f>IF('Info patients (1)'!BD309&lt;&gt;'Info patients (2)'!BD309,"CHECK","")</f>
        <v/>
      </c>
      <c r="BE309" s="276" t="str">
        <f>IF('Info patients (1)'!BE309&lt;&gt;'Info patients (2)'!BE309,"CHECK","")</f>
        <v/>
      </c>
      <c r="BF309" s="276" t="str">
        <f>IF('Info patients (1)'!BF309&lt;&gt;'Info patients (2)'!BF309,"CHECK","")</f>
        <v/>
      </c>
      <c r="BG309" s="276" t="str">
        <f>IF('Info patients (1)'!BG309&lt;&gt;'Info patients (2)'!BG309,"CHECK","")</f>
        <v/>
      </c>
      <c r="BH309" s="276" t="str">
        <f>IF('Info patients (1)'!BH309&lt;&gt;'Info patients (2)'!BH309,"CHECK","")</f>
        <v/>
      </c>
      <c r="BI309" s="276" t="str">
        <f>IF('Info patients (1)'!BI309&lt;&gt;'Info patients (2)'!BI309,"CHECK","")</f>
        <v/>
      </c>
      <c r="BJ309" s="276" t="str">
        <f>IF('Info patients (1)'!BJ309&lt;&gt;'Info patients (2)'!BJ309,"CHECK","")</f>
        <v/>
      </c>
      <c r="BK309" s="276" t="str">
        <f>IF('Info patients (1)'!BK309&lt;&gt;'Info patients (2)'!BK309,"CHECK","")</f>
        <v/>
      </c>
      <c r="BL309" s="276" t="str">
        <f>IF('Info patients (1)'!BL309&lt;&gt;'Info patients (2)'!BL309,"CHECK","")</f>
        <v/>
      </c>
      <c r="BM309" s="276" t="str">
        <f>IF('Info patients (1)'!BM309&lt;&gt;'Info patients (2)'!BM309,"CHECK","")</f>
        <v/>
      </c>
      <c r="BN309" s="276" t="str">
        <f>IF('Info patients (1)'!BN309&lt;&gt;'Info patients (2)'!BN309,"CHECK","")</f>
        <v/>
      </c>
      <c r="BO309" s="276" t="str">
        <f>IF('Info patients (1)'!BO309&lt;&gt;'Info patients (2)'!BO309,"CHECK","")</f>
        <v/>
      </c>
      <c r="BP309" s="276" t="str">
        <f>IF('Info patients (1)'!BP309&lt;&gt;'Info patients (2)'!BP309,"CHECK","")</f>
        <v/>
      </c>
      <c r="BQ309" s="276" t="str">
        <f>IF('Info patients (1)'!BQ309&lt;&gt;'Info patients (2)'!BQ309,"CHECK","")</f>
        <v/>
      </c>
      <c r="BR309" s="276" t="str">
        <f>IF('Info patients (1)'!BR309&lt;&gt;'Info patients (2)'!BR309,"CHECK","")</f>
        <v/>
      </c>
      <c r="BS309" s="276" t="str">
        <f>IF('Info patients (1)'!BS309&lt;&gt;'Info patients (2)'!BS309,"CHECK","")</f>
        <v/>
      </c>
      <c r="BT309" s="276" t="str">
        <f>IF('Info patients (1)'!BT309&lt;&gt;'Info patients (2)'!BT309,"CHECK","")</f>
        <v/>
      </c>
      <c r="BU309" s="276" t="str">
        <f>IF('Info patients (1)'!BU309&lt;&gt;'Info patients (2)'!BU309,"CHECK","")</f>
        <v/>
      </c>
      <c r="BV309" s="276" t="str">
        <f>IF('Info patients (1)'!BV309&lt;&gt;'Info patients (2)'!BV309,"CHECK","")</f>
        <v/>
      </c>
      <c r="BW309" s="276" t="str">
        <f>IF('Info patients (1)'!BW309&lt;&gt;'Info patients (2)'!BW309,"CHECK","")</f>
        <v/>
      </c>
      <c r="BX309" s="276" t="str">
        <f>IF('Info patients (1)'!BX309&lt;&gt;'Info patients (2)'!BX309,"CHECK","")</f>
        <v/>
      </c>
      <c r="BY309" s="276" t="str">
        <f>IF('Info patients (1)'!BY309&lt;&gt;'Info patients (2)'!BY309,"CHECK","")</f>
        <v/>
      </c>
      <c r="BZ309" s="276" t="str">
        <f>IF('Info patients (1)'!BZ309&lt;&gt;'Info patients (2)'!BZ309,"CHECK","")</f>
        <v/>
      </c>
      <c r="CA309" s="276" t="str">
        <f>IF('Info patients (1)'!CA309&lt;&gt;'Info patients (2)'!CA309,"CHECK","")</f>
        <v/>
      </c>
      <c r="CB309" s="276" t="str">
        <f>IF('Info patients (1)'!CB309&lt;&gt;'Info patients (2)'!CB309,"CHECK","")</f>
        <v/>
      </c>
      <c r="CC309" s="276" t="str">
        <f>IF('Info patients (1)'!CC309&lt;&gt;'Info patients (2)'!CC309,"CHECK","")</f>
        <v/>
      </c>
      <c r="CD309" s="276" t="str">
        <f>IF('Info patients (1)'!CD309&lt;&gt;'Info patients (2)'!CD309,"CHECK","")</f>
        <v/>
      </c>
      <c r="CE309" s="276" t="str">
        <f>IF('Info patients (1)'!CE309&lt;&gt;'Info patients (2)'!CE309,"CHECK","")</f>
        <v/>
      </c>
      <c r="CF309" s="276" t="str">
        <f>IF('Info patients (1)'!CF309&lt;&gt;'Info patients (2)'!CF309,"CHECK","")</f>
        <v/>
      </c>
      <c r="CG309" s="276" t="str">
        <f>IF('Info patients (1)'!CG309&lt;&gt;'Info patients (2)'!CG309,"CHECK","")</f>
        <v/>
      </c>
      <c r="CH309" s="276" t="str">
        <f>IF('Info patients (1)'!CH309&lt;&gt;'Info patients (2)'!CH309,"CHECK","")</f>
        <v/>
      </c>
      <c r="CI309" s="276" t="str">
        <f>IF('Info patients (1)'!CI309&lt;&gt;'Info patients (2)'!CI309,"CHECK","")</f>
        <v/>
      </c>
      <c r="CJ309" s="276" t="str">
        <f>IF('Info patients (1)'!CJ309&lt;&gt;'Info patients (2)'!CJ309,"CHECK","")</f>
        <v/>
      </c>
      <c r="CK309" s="276" t="str">
        <f>IF('Info patients (1)'!CK309&lt;&gt;'Info patients (2)'!CK309,"CHECK","")</f>
        <v/>
      </c>
      <c r="CL309" s="276" t="str">
        <f>IF('Info patients (1)'!CL309&lt;&gt;'Info patients (2)'!CL309,"CHECK","")</f>
        <v/>
      </c>
      <c r="CM309" s="276" t="str">
        <f>IF('Info patients (1)'!CM309&lt;&gt;'Info patients (2)'!CM309,"CHECK","")</f>
        <v/>
      </c>
      <c r="CN309" s="276" t="str">
        <f>IF('Info patients (1)'!CN309&lt;&gt;'Info patients (2)'!CN309,"CHECK","")</f>
        <v/>
      </c>
      <c r="CO309" s="276" t="str">
        <f>IF('Info patients (1)'!CO309&lt;&gt;'Info patients (2)'!CO309,"CHECK","")</f>
        <v/>
      </c>
      <c r="CP309" s="276" t="str">
        <f>IF('Info patients (1)'!CP309&lt;&gt;'Info patients (2)'!CP309,"CHECK","")</f>
        <v/>
      </c>
      <c r="CQ309" s="276" t="str">
        <f>IF('Info patients (1)'!CQ309&lt;&gt;'Info patients (2)'!CQ309,"CHECK","")</f>
        <v/>
      </c>
      <c r="CR309" s="276" t="str">
        <f>IF('Info patients (1)'!CR309&lt;&gt;'Info patients (2)'!CR309,"CHECK","")</f>
        <v/>
      </c>
      <c r="CS309" s="276" t="str">
        <f>IF('Info patients (1)'!CS309&lt;&gt;'Info patients (2)'!CS309,"CHECK","")</f>
        <v/>
      </c>
      <c r="CT309" s="276" t="str">
        <f>IF('Info patients (1)'!CT309&lt;&gt;'Info patients (2)'!CT309,"CHECK","")</f>
        <v/>
      </c>
      <c r="CU309" s="276" t="str">
        <f>IF('Info patients (1)'!CU309&lt;&gt;'Info patients (2)'!CU309,"CHECK","")</f>
        <v/>
      </c>
      <c r="CV309" s="276" t="str">
        <f>IF('Info patients (1)'!CV309&lt;&gt;'Info patients (2)'!CV309,"CHECK","")</f>
        <v/>
      </c>
      <c r="CW309" s="276" t="str">
        <f>IF('Info patients (1)'!CW309&lt;&gt;'Info patients (2)'!CW309,"CHECK","")</f>
        <v/>
      </c>
      <c r="CX309" s="276" t="str">
        <f>IF('Info patients (1)'!CX309&lt;&gt;'Info patients (2)'!CX309,"CHECK","")</f>
        <v/>
      </c>
      <c r="CY309" s="276" t="str">
        <f>IF('Info patients (1)'!CY309&lt;&gt;'Info patients (2)'!CY309,"CHECK","")</f>
        <v/>
      </c>
      <c r="CZ309" s="276" t="str">
        <f>IF('Info patients (1)'!CZ309&lt;&gt;'Info patients (2)'!CZ309,"CHECK","")</f>
        <v/>
      </c>
      <c r="DA309" s="276" t="str">
        <f>IF('Info patients (1)'!DA309&lt;&gt;'Info patients (2)'!DA309,"CHECK","")</f>
        <v/>
      </c>
      <c r="DB309" s="276" t="str">
        <f>IF('Info patients (1)'!DB309&lt;&gt;'Info patients (2)'!DB309,"CHECK","")</f>
        <v/>
      </c>
      <c r="DC309" s="276" t="str">
        <f>IF('Info patients (1)'!DC309&lt;&gt;'Info patients (2)'!DC309,"CHECK","")</f>
        <v/>
      </c>
      <c r="DD309" s="276" t="str">
        <f>IF('Info patients (1)'!DD309&lt;&gt;'Info patients (2)'!DD309,"CHECK","")</f>
        <v/>
      </c>
      <c r="DE309" s="276" t="str">
        <f>IF('Info patients (1)'!DE309&lt;&gt;'Info patients (2)'!DE309,"CHECK","")</f>
        <v/>
      </c>
      <c r="DF309" s="276" t="str">
        <f>IF('Info patients (1)'!DF309&lt;&gt;'Info patients (2)'!DF309,"CHECK","")</f>
        <v/>
      </c>
      <c r="DG309" s="276" t="str">
        <f>IF('Info patients (1)'!DG309&lt;&gt;'Info patients (2)'!DG309,"CHECK","")</f>
        <v/>
      </c>
      <c r="DH309" s="276" t="str">
        <f>IF('Info patients (1)'!DH309&lt;&gt;'Info patients (2)'!DH309,"CHECK","")</f>
        <v/>
      </c>
      <c r="DI309" s="276" t="str">
        <f>IF('Info patients (1)'!DI309&lt;&gt;'Info patients (2)'!DI309,"CHECK","")</f>
        <v/>
      </c>
      <c r="DJ309" s="276" t="str">
        <f>IF('Info patients (1)'!DJ309&lt;&gt;'Info patients (2)'!DJ309,"CHECK","")</f>
        <v/>
      </c>
      <c r="DK309" s="276" t="str">
        <f>IF('Info patients (1)'!DK309&lt;&gt;'Info patients (2)'!DK309,"CHECK","")</f>
        <v/>
      </c>
      <c r="DL309" s="276" t="str">
        <f>IF('Info patients (1)'!DL309&lt;&gt;'Info patients (2)'!DL309,"CHECK","")</f>
        <v/>
      </c>
      <c r="DM309" s="276" t="str">
        <f>IF('Info patients (1)'!DM309&lt;&gt;'Info patients (2)'!DM309,"CHECK","")</f>
        <v/>
      </c>
      <c r="DN309" s="276" t="str">
        <f>IF('Info patients (1)'!DN309&lt;&gt;'Info patients (2)'!DN309,"CHECK","")</f>
        <v/>
      </c>
      <c r="DO309" s="276" t="str">
        <f>IF('Info patients (1)'!DO309&lt;&gt;'Info patients (2)'!DO309,"CHECK","")</f>
        <v/>
      </c>
      <c r="DP309" s="276" t="str">
        <f>IF('Info patients (1)'!DP309&lt;&gt;'Info patients (2)'!DP309,"CHECK","")</f>
        <v/>
      </c>
      <c r="DQ309" s="276" t="str">
        <f>IF('Info patients (1)'!DQ309&lt;&gt;'Info patients (2)'!DQ309,"CHECK","")</f>
        <v/>
      </c>
    </row>
    <row r="310" spans="1:121" s="326" customFormat="1" ht="23.25" customHeight="1" x14ac:dyDescent="0.2">
      <c r="A310" s="276" t="str">
        <f>IF('Info patients (1)'!A310&lt;&gt;'Info patients (2)'!A310,"CHECK","")</f>
        <v/>
      </c>
      <c r="B310" s="276" t="str">
        <f>IF('Info patients (1)'!B310&lt;&gt;'Info patients (2)'!B310,"CHECK","")</f>
        <v/>
      </c>
      <c r="C310" s="276" t="str">
        <f>IF('Info patients (1)'!C310&lt;&gt;'Info patients (2)'!C310,"CHECK","")</f>
        <v/>
      </c>
      <c r="D310" s="276" t="str">
        <f>IF('Info patients (1)'!D310&lt;&gt;'Info patients (2)'!D310,"CHECK","")</f>
        <v/>
      </c>
      <c r="E310" s="276" t="str">
        <f>IF('Info patients (1)'!E310&lt;&gt;'Info patients (2)'!E310,"CHECK","")</f>
        <v/>
      </c>
      <c r="F310" s="276" t="str">
        <f>IF('Info patients (1)'!F310&lt;&gt;'Info patients (2)'!F310,"CHECK","")</f>
        <v/>
      </c>
      <c r="G310" s="276" t="str">
        <f>IF('Info patients (1)'!G310&lt;&gt;'Info patients (2)'!G310,"CHECK","")</f>
        <v/>
      </c>
      <c r="H310" s="276" t="str">
        <f>IF('Info patients (1)'!H310&lt;&gt;'Info patients (2)'!H310,"CHECK","")</f>
        <v/>
      </c>
      <c r="I310" s="276" t="str">
        <f>IF('Info patients (1)'!I310&lt;&gt;'Info patients (2)'!I310,"CHECK","")</f>
        <v/>
      </c>
      <c r="J310" s="276" t="str">
        <f>IF('Info patients (1)'!J310&lt;&gt;'Info patients (2)'!J310,"CHECK","")</f>
        <v/>
      </c>
      <c r="K310" s="276" t="str">
        <f>IF('Info patients (1)'!K310&lt;&gt;'Info patients (2)'!K310,"CHECK","")</f>
        <v/>
      </c>
      <c r="L310" s="276" t="str">
        <f>IF('Info patients (1)'!L310&lt;&gt;'Info patients (2)'!L310,"CHECK","")</f>
        <v/>
      </c>
      <c r="M310" s="276" t="str">
        <f>IF('Info patients (1)'!M310&lt;&gt;'Info patients (2)'!M310,"CHECK","")</f>
        <v/>
      </c>
      <c r="N310" s="276" t="str">
        <f>IF('Info patients (1)'!N310&lt;&gt;'Info patients (2)'!N310,"CHECK","")</f>
        <v/>
      </c>
      <c r="O310" s="276" t="str">
        <f>IF('Info patients (1)'!O310&lt;&gt;'Info patients (2)'!O310,"CHECK","")</f>
        <v/>
      </c>
      <c r="P310" s="276" t="str">
        <f>IF('Info patients (1)'!P310&lt;&gt;'Info patients (2)'!P310,"CHECK","")</f>
        <v/>
      </c>
      <c r="Q310" s="276" t="str">
        <f>IF('Info patients (1)'!Q310&lt;&gt;'Info patients (2)'!Q310,"CHECK","")</f>
        <v/>
      </c>
      <c r="R310" s="276" t="str">
        <f>IF('Info patients (1)'!R310&lt;&gt;'Info patients (2)'!R310,"CHECK","")</f>
        <v/>
      </c>
      <c r="S310" s="276" t="str">
        <f>IF('Info patients (1)'!S310&lt;&gt;'Info patients (2)'!S310,"CHECK","")</f>
        <v/>
      </c>
      <c r="T310" s="276" t="str">
        <f>IF('Info patients (1)'!T310&lt;&gt;'Info patients (2)'!T310,"CHECK","")</f>
        <v/>
      </c>
      <c r="U310" s="276" t="str">
        <f>IF('Info patients (1)'!U310&lt;&gt;'Info patients (2)'!U310,"CHECK","")</f>
        <v/>
      </c>
      <c r="V310" s="276" t="str">
        <f>IF('Info patients (1)'!V310&lt;&gt;'Info patients (2)'!V310,"CHECK","")</f>
        <v/>
      </c>
      <c r="W310" s="276" t="str">
        <f>IF('Info patients (1)'!W310&lt;&gt;'Info patients (2)'!W310,"CHECK","")</f>
        <v/>
      </c>
      <c r="X310" s="276" t="str">
        <f>IF('Info patients (1)'!X310&lt;&gt;'Info patients (2)'!X310,"CHECK","")</f>
        <v/>
      </c>
      <c r="Y310" s="276" t="str">
        <f>IF('Info patients (1)'!Y310&lt;&gt;'Info patients (2)'!Y310,"CHECK","")</f>
        <v/>
      </c>
      <c r="Z310" s="276" t="str">
        <f>IF('Info patients (1)'!Z310&lt;&gt;'Info patients (2)'!Z310,"CHECK","")</f>
        <v/>
      </c>
      <c r="AA310" s="276" t="str">
        <f>IF('Info patients (1)'!AA310&lt;&gt;'Info patients (2)'!AA310,"CHECK","")</f>
        <v/>
      </c>
      <c r="AB310" s="276" t="str">
        <f>IF('Info patients (1)'!AB310&lt;&gt;'Info patients (2)'!AB310,"CHECK","")</f>
        <v/>
      </c>
      <c r="AC310" s="276" t="str">
        <f>IF('Info patients (1)'!AC310&lt;&gt;'Info patients (2)'!AC310,"CHECK","")</f>
        <v/>
      </c>
      <c r="AD310" s="276" t="str">
        <f>IF('Info patients (1)'!AD310&lt;&gt;'Info patients (2)'!AD310,"CHECK","")</f>
        <v/>
      </c>
      <c r="AE310" s="276" t="str">
        <f>IF('Info patients (1)'!AE310&lt;&gt;'Info patients (2)'!AE310,"CHECK","")</f>
        <v/>
      </c>
      <c r="AF310" s="276" t="str">
        <f>IF('Info patients (1)'!AF310&lt;&gt;'Info patients (2)'!AF310,"CHECK","")</f>
        <v/>
      </c>
      <c r="AG310" s="276" t="str">
        <f>IF('Info patients (1)'!AG310&lt;&gt;'Info patients (2)'!AG310,"CHECK","")</f>
        <v/>
      </c>
      <c r="AH310" s="276" t="str">
        <f>IF('Info patients (1)'!AH310&lt;&gt;'Info patients (2)'!AH310,"CHECK","")</f>
        <v/>
      </c>
      <c r="AI310" s="276" t="str">
        <f>IF('Info patients (1)'!AI310&lt;&gt;'Info patients (2)'!AI310,"CHECK","")</f>
        <v/>
      </c>
      <c r="AJ310" s="276" t="str">
        <f>IF('Info patients (1)'!AJ310&lt;&gt;'Info patients (2)'!AJ310,"CHECK","")</f>
        <v/>
      </c>
      <c r="AK310" s="276" t="str">
        <f>IF('Info patients (1)'!AK310&lt;&gt;'Info patients (2)'!AK310,"CHECK","")</f>
        <v/>
      </c>
      <c r="AL310" s="276" t="str">
        <f>IF('Info patients (1)'!AL310&lt;&gt;'Info patients (2)'!AL310,"CHECK","")</f>
        <v/>
      </c>
      <c r="AM310" s="276" t="str">
        <f>IF('Info patients (1)'!AM310&lt;&gt;'Info patients (2)'!AM310,"CHECK","")</f>
        <v/>
      </c>
      <c r="AN310" s="276" t="str">
        <f>IF('Info patients (1)'!AN310&lt;&gt;'Info patients (2)'!AN310,"CHECK","")</f>
        <v/>
      </c>
      <c r="AO310" s="276" t="str">
        <f>IF('Info patients (1)'!AO310&lt;&gt;'Info patients (2)'!AO310,"CHECK","")</f>
        <v/>
      </c>
      <c r="AP310" s="276" t="str">
        <f>IF('Info patients (1)'!AP310&lt;&gt;'Info patients (2)'!AP310,"CHECK","")</f>
        <v/>
      </c>
      <c r="AQ310" s="276" t="str">
        <f>IF('Info patients (1)'!AQ310&lt;&gt;'Info patients (2)'!AQ310,"CHECK","")</f>
        <v/>
      </c>
      <c r="AR310" s="276" t="str">
        <f>IF('Info patients (1)'!AR310&lt;&gt;'Info patients (2)'!AR310,"CHECK","")</f>
        <v/>
      </c>
      <c r="AS310" s="276" t="str">
        <f>IF('Info patients (1)'!AS310&lt;&gt;'Info patients (2)'!AS310,"CHECK","")</f>
        <v/>
      </c>
      <c r="AT310" s="276" t="str">
        <f>IF('Info patients (1)'!AT310&lt;&gt;'Info patients (2)'!AT310,"CHECK","")</f>
        <v/>
      </c>
      <c r="AU310" s="276" t="str">
        <f>IF('Info patients (1)'!AU310&lt;&gt;'Info patients (2)'!AU310,"CHECK","")</f>
        <v/>
      </c>
      <c r="AV310" s="276" t="str">
        <f>IF('Info patients (1)'!AV310&lt;&gt;'Info patients (2)'!AV310,"CHECK","")</f>
        <v/>
      </c>
      <c r="AW310" s="276" t="str">
        <f>IF('Info patients (1)'!AW310&lt;&gt;'Info patients (2)'!AW310,"CHECK","")</f>
        <v/>
      </c>
      <c r="AX310" s="276" t="str">
        <f>IF('Info patients (1)'!AX310&lt;&gt;'Info patients (2)'!AX310,"CHECK","")</f>
        <v/>
      </c>
      <c r="AY310" s="276" t="str">
        <f>IF('Info patients (1)'!AY310&lt;&gt;'Info patients (2)'!AY310,"CHECK","")</f>
        <v/>
      </c>
      <c r="AZ310" s="276" t="str">
        <f>IF('Info patients (1)'!AZ310&lt;&gt;'Info patients (2)'!AZ310,"CHECK","")</f>
        <v/>
      </c>
      <c r="BA310" s="276" t="str">
        <f>IF('Info patients (1)'!BA310&lt;&gt;'Info patients (2)'!BA310,"CHECK","")</f>
        <v/>
      </c>
      <c r="BB310" s="276" t="str">
        <f>IF('Info patients (1)'!BB310&lt;&gt;'Info patients (2)'!BB310,"CHECK","")</f>
        <v/>
      </c>
      <c r="BC310" s="276" t="str">
        <f>IF('Info patients (1)'!BC310&lt;&gt;'Info patients (2)'!BC310,"CHECK","")</f>
        <v/>
      </c>
      <c r="BD310" s="276" t="str">
        <f>IF('Info patients (1)'!BD310&lt;&gt;'Info patients (2)'!BD310,"CHECK","")</f>
        <v/>
      </c>
      <c r="BE310" s="276" t="str">
        <f>IF('Info patients (1)'!BE310&lt;&gt;'Info patients (2)'!BE310,"CHECK","")</f>
        <v/>
      </c>
      <c r="BF310" s="276" t="str">
        <f>IF('Info patients (1)'!BF310&lt;&gt;'Info patients (2)'!BF310,"CHECK","")</f>
        <v/>
      </c>
      <c r="BG310" s="276" t="str">
        <f>IF('Info patients (1)'!BG310&lt;&gt;'Info patients (2)'!BG310,"CHECK","")</f>
        <v/>
      </c>
      <c r="BH310" s="276" t="str">
        <f>IF('Info patients (1)'!BH310&lt;&gt;'Info patients (2)'!BH310,"CHECK","")</f>
        <v/>
      </c>
      <c r="BI310" s="276" t="str">
        <f>IF('Info patients (1)'!BI310&lt;&gt;'Info patients (2)'!BI310,"CHECK","")</f>
        <v/>
      </c>
      <c r="BJ310" s="276" t="str">
        <f>IF('Info patients (1)'!BJ310&lt;&gt;'Info patients (2)'!BJ310,"CHECK","")</f>
        <v/>
      </c>
      <c r="BK310" s="276" t="str">
        <f>IF('Info patients (1)'!BK310&lt;&gt;'Info patients (2)'!BK310,"CHECK","")</f>
        <v/>
      </c>
      <c r="BL310" s="276" t="str">
        <f>IF('Info patients (1)'!BL310&lt;&gt;'Info patients (2)'!BL310,"CHECK","")</f>
        <v/>
      </c>
      <c r="BM310" s="276" t="str">
        <f>IF('Info patients (1)'!BM310&lt;&gt;'Info patients (2)'!BM310,"CHECK","")</f>
        <v/>
      </c>
      <c r="BN310" s="276" t="str">
        <f>IF('Info patients (1)'!BN310&lt;&gt;'Info patients (2)'!BN310,"CHECK","")</f>
        <v/>
      </c>
      <c r="BO310" s="276" t="str">
        <f>IF('Info patients (1)'!BO310&lt;&gt;'Info patients (2)'!BO310,"CHECK","")</f>
        <v/>
      </c>
      <c r="BP310" s="276" t="str">
        <f>IF('Info patients (1)'!BP310&lt;&gt;'Info patients (2)'!BP310,"CHECK","")</f>
        <v/>
      </c>
      <c r="BQ310" s="276" t="str">
        <f>IF('Info patients (1)'!BQ310&lt;&gt;'Info patients (2)'!BQ310,"CHECK","")</f>
        <v/>
      </c>
      <c r="BR310" s="276" t="str">
        <f>IF('Info patients (1)'!BR310&lt;&gt;'Info patients (2)'!BR310,"CHECK","")</f>
        <v/>
      </c>
      <c r="BS310" s="276" t="str">
        <f>IF('Info patients (1)'!BS310&lt;&gt;'Info patients (2)'!BS310,"CHECK","")</f>
        <v/>
      </c>
      <c r="BT310" s="276" t="str">
        <f>IF('Info patients (1)'!BT310&lt;&gt;'Info patients (2)'!BT310,"CHECK","")</f>
        <v/>
      </c>
      <c r="BU310" s="276" t="str">
        <f>IF('Info patients (1)'!BU310&lt;&gt;'Info patients (2)'!BU310,"CHECK","")</f>
        <v/>
      </c>
      <c r="BV310" s="276" t="str">
        <f>IF('Info patients (1)'!BV310&lt;&gt;'Info patients (2)'!BV310,"CHECK","")</f>
        <v/>
      </c>
      <c r="BW310" s="276" t="str">
        <f>IF('Info patients (1)'!BW310&lt;&gt;'Info patients (2)'!BW310,"CHECK","")</f>
        <v/>
      </c>
      <c r="BX310" s="276" t="str">
        <f>IF('Info patients (1)'!BX310&lt;&gt;'Info patients (2)'!BX310,"CHECK","")</f>
        <v/>
      </c>
      <c r="BY310" s="276" t="str">
        <f>IF('Info patients (1)'!BY310&lt;&gt;'Info patients (2)'!BY310,"CHECK","")</f>
        <v/>
      </c>
      <c r="BZ310" s="276" t="str">
        <f>IF('Info patients (1)'!BZ310&lt;&gt;'Info patients (2)'!BZ310,"CHECK","")</f>
        <v/>
      </c>
      <c r="CA310" s="276" t="str">
        <f>IF('Info patients (1)'!CA310&lt;&gt;'Info patients (2)'!CA310,"CHECK","")</f>
        <v/>
      </c>
      <c r="CB310" s="276" t="str">
        <f>IF('Info patients (1)'!CB310&lt;&gt;'Info patients (2)'!CB310,"CHECK","")</f>
        <v/>
      </c>
      <c r="CC310" s="276" t="str">
        <f>IF('Info patients (1)'!CC310&lt;&gt;'Info patients (2)'!CC310,"CHECK","")</f>
        <v/>
      </c>
      <c r="CD310" s="276" t="str">
        <f>IF('Info patients (1)'!CD310&lt;&gt;'Info patients (2)'!CD310,"CHECK","")</f>
        <v/>
      </c>
      <c r="CE310" s="276" t="str">
        <f>IF('Info patients (1)'!CE310&lt;&gt;'Info patients (2)'!CE310,"CHECK","")</f>
        <v/>
      </c>
      <c r="CF310" s="276" t="str">
        <f>IF('Info patients (1)'!CF310&lt;&gt;'Info patients (2)'!CF310,"CHECK","")</f>
        <v/>
      </c>
      <c r="CG310" s="276" t="str">
        <f>IF('Info patients (1)'!CG310&lt;&gt;'Info patients (2)'!CG310,"CHECK","")</f>
        <v/>
      </c>
      <c r="CH310" s="276" t="str">
        <f>IF('Info patients (1)'!CH310&lt;&gt;'Info patients (2)'!CH310,"CHECK","")</f>
        <v/>
      </c>
      <c r="CI310" s="276" t="str">
        <f>IF('Info patients (1)'!CI310&lt;&gt;'Info patients (2)'!CI310,"CHECK","")</f>
        <v/>
      </c>
      <c r="CJ310" s="276" t="str">
        <f>IF('Info patients (1)'!CJ310&lt;&gt;'Info patients (2)'!CJ310,"CHECK","")</f>
        <v/>
      </c>
      <c r="CK310" s="276" t="str">
        <f>IF('Info patients (1)'!CK310&lt;&gt;'Info patients (2)'!CK310,"CHECK","")</f>
        <v/>
      </c>
      <c r="CL310" s="276" t="str">
        <f>IF('Info patients (1)'!CL310&lt;&gt;'Info patients (2)'!CL310,"CHECK","")</f>
        <v/>
      </c>
      <c r="CM310" s="276" t="str">
        <f>IF('Info patients (1)'!CM310&lt;&gt;'Info patients (2)'!CM310,"CHECK","")</f>
        <v/>
      </c>
      <c r="CN310" s="276" t="str">
        <f>IF('Info patients (1)'!CN310&lt;&gt;'Info patients (2)'!CN310,"CHECK","")</f>
        <v/>
      </c>
      <c r="CO310" s="276" t="str">
        <f>IF('Info patients (1)'!CO310&lt;&gt;'Info patients (2)'!CO310,"CHECK","")</f>
        <v/>
      </c>
      <c r="CP310" s="276" t="str">
        <f>IF('Info patients (1)'!CP310&lt;&gt;'Info patients (2)'!CP310,"CHECK","")</f>
        <v/>
      </c>
      <c r="CQ310" s="276" t="str">
        <f>IF('Info patients (1)'!CQ310&lt;&gt;'Info patients (2)'!CQ310,"CHECK","")</f>
        <v/>
      </c>
      <c r="CR310" s="276" t="str">
        <f>IF('Info patients (1)'!CR310&lt;&gt;'Info patients (2)'!CR310,"CHECK","")</f>
        <v/>
      </c>
      <c r="CS310" s="276" t="str">
        <f>IF('Info patients (1)'!CS310&lt;&gt;'Info patients (2)'!CS310,"CHECK","")</f>
        <v/>
      </c>
      <c r="CT310" s="276" t="str">
        <f>IF('Info patients (1)'!CT310&lt;&gt;'Info patients (2)'!CT310,"CHECK","")</f>
        <v/>
      </c>
      <c r="CU310" s="276" t="str">
        <f>IF('Info patients (1)'!CU310&lt;&gt;'Info patients (2)'!CU310,"CHECK","")</f>
        <v/>
      </c>
      <c r="CV310" s="276" t="str">
        <f>IF('Info patients (1)'!CV310&lt;&gt;'Info patients (2)'!CV310,"CHECK","")</f>
        <v/>
      </c>
      <c r="CW310" s="276" t="str">
        <f>IF('Info patients (1)'!CW310&lt;&gt;'Info patients (2)'!CW310,"CHECK","")</f>
        <v/>
      </c>
      <c r="CX310" s="276" t="str">
        <f>IF('Info patients (1)'!CX310&lt;&gt;'Info patients (2)'!CX310,"CHECK","")</f>
        <v/>
      </c>
      <c r="CY310" s="276" t="str">
        <f>IF('Info patients (1)'!CY310&lt;&gt;'Info patients (2)'!CY310,"CHECK","")</f>
        <v/>
      </c>
      <c r="CZ310" s="276" t="str">
        <f>IF('Info patients (1)'!CZ310&lt;&gt;'Info patients (2)'!CZ310,"CHECK","")</f>
        <v/>
      </c>
      <c r="DA310" s="276" t="str">
        <f>IF('Info patients (1)'!DA310&lt;&gt;'Info patients (2)'!DA310,"CHECK","")</f>
        <v/>
      </c>
      <c r="DB310" s="276" t="str">
        <f>IF('Info patients (1)'!DB310&lt;&gt;'Info patients (2)'!DB310,"CHECK","")</f>
        <v/>
      </c>
      <c r="DC310" s="276" t="str">
        <f>IF('Info patients (1)'!DC310&lt;&gt;'Info patients (2)'!DC310,"CHECK","")</f>
        <v/>
      </c>
      <c r="DD310" s="276" t="str">
        <f>IF('Info patients (1)'!DD310&lt;&gt;'Info patients (2)'!DD310,"CHECK","")</f>
        <v/>
      </c>
      <c r="DE310" s="276" t="str">
        <f>IF('Info patients (1)'!DE310&lt;&gt;'Info patients (2)'!DE310,"CHECK","")</f>
        <v/>
      </c>
      <c r="DF310" s="276" t="str">
        <f>IF('Info patients (1)'!DF310&lt;&gt;'Info patients (2)'!DF310,"CHECK","")</f>
        <v/>
      </c>
      <c r="DG310" s="276" t="str">
        <f>IF('Info patients (1)'!DG310&lt;&gt;'Info patients (2)'!DG310,"CHECK","")</f>
        <v/>
      </c>
      <c r="DH310" s="276" t="str">
        <f>IF('Info patients (1)'!DH310&lt;&gt;'Info patients (2)'!DH310,"CHECK","")</f>
        <v/>
      </c>
      <c r="DI310" s="276" t="str">
        <f>IF('Info patients (1)'!DI310&lt;&gt;'Info patients (2)'!DI310,"CHECK","")</f>
        <v/>
      </c>
      <c r="DJ310" s="276" t="str">
        <f>IF('Info patients (1)'!DJ310&lt;&gt;'Info patients (2)'!DJ310,"CHECK","")</f>
        <v/>
      </c>
      <c r="DK310" s="276" t="str">
        <f>IF('Info patients (1)'!DK310&lt;&gt;'Info patients (2)'!DK310,"CHECK","")</f>
        <v/>
      </c>
      <c r="DL310" s="276" t="str">
        <f>IF('Info patients (1)'!DL310&lt;&gt;'Info patients (2)'!DL310,"CHECK","")</f>
        <v/>
      </c>
      <c r="DM310" s="276" t="str">
        <f>IF('Info patients (1)'!DM310&lt;&gt;'Info patients (2)'!DM310,"CHECK","")</f>
        <v/>
      </c>
      <c r="DN310" s="276" t="str">
        <f>IF('Info patients (1)'!DN310&lt;&gt;'Info patients (2)'!DN310,"CHECK","")</f>
        <v/>
      </c>
      <c r="DO310" s="276" t="str">
        <f>IF('Info patients (1)'!DO310&lt;&gt;'Info patients (2)'!DO310,"CHECK","")</f>
        <v/>
      </c>
      <c r="DP310" s="276" t="str">
        <f>IF('Info patients (1)'!DP310&lt;&gt;'Info patients (2)'!DP310,"CHECK","")</f>
        <v/>
      </c>
      <c r="DQ310" s="276" t="str">
        <f>IF('Info patients (1)'!DQ310&lt;&gt;'Info patients (2)'!DQ310,"CHECK","")</f>
        <v/>
      </c>
    </row>
    <row r="311" spans="1:121" s="326" customFormat="1" ht="23.25" customHeight="1" x14ac:dyDescent="0.2">
      <c r="A311" s="276" t="str">
        <f>IF('Info patients (1)'!A311&lt;&gt;'Info patients (2)'!A311,"CHECK","")</f>
        <v/>
      </c>
      <c r="B311" s="276" t="str">
        <f>IF('Info patients (1)'!B311&lt;&gt;'Info patients (2)'!B311,"CHECK","")</f>
        <v/>
      </c>
      <c r="C311" s="276" t="str">
        <f>IF('Info patients (1)'!C311&lt;&gt;'Info patients (2)'!C311,"CHECK","")</f>
        <v/>
      </c>
      <c r="D311" s="276" t="str">
        <f>IF('Info patients (1)'!D311&lt;&gt;'Info patients (2)'!D311,"CHECK","")</f>
        <v/>
      </c>
      <c r="E311" s="276" t="str">
        <f>IF('Info patients (1)'!E311&lt;&gt;'Info patients (2)'!E311,"CHECK","")</f>
        <v/>
      </c>
      <c r="F311" s="276" t="str">
        <f>IF('Info patients (1)'!F311&lt;&gt;'Info patients (2)'!F311,"CHECK","")</f>
        <v/>
      </c>
      <c r="G311" s="276" t="str">
        <f>IF('Info patients (1)'!G311&lt;&gt;'Info patients (2)'!G311,"CHECK","")</f>
        <v/>
      </c>
      <c r="H311" s="276" t="str">
        <f>IF('Info patients (1)'!H311&lt;&gt;'Info patients (2)'!H311,"CHECK","")</f>
        <v/>
      </c>
      <c r="I311" s="276" t="str">
        <f>IF('Info patients (1)'!I311&lt;&gt;'Info patients (2)'!I311,"CHECK","")</f>
        <v/>
      </c>
      <c r="J311" s="276" t="str">
        <f>IF('Info patients (1)'!J311&lt;&gt;'Info patients (2)'!J311,"CHECK","")</f>
        <v/>
      </c>
      <c r="K311" s="276" t="str">
        <f>IF('Info patients (1)'!K311&lt;&gt;'Info patients (2)'!K311,"CHECK","")</f>
        <v/>
      </c>
      <c r="L311" s="276" t="str">
        <f>IF('Info patients (1)'!L311&lt;&gt;'Info patients (2)'!L311,"CHECK","")</f>
        <v/>
      </c>
      <c r="M311" s="276" t="str">
        <f>IF('Info patients (1)'!M311&lt;&gt;'Info patients (2)'!M311,"CHECK","")</f>
        <v/>
      </c>
      <c r="N311" s="276" t="str">
        <f>IF('Info patients (1)'!N311&lt;&gt;'Info patients (2)'!N311,"CHECK","")</f>
        <v/>
      </c>
      <c r="O311" s="276" t="str">
        <f>IF('Info patients (1)'!O311&lt;&gt;'Info patients (2)'!O311,"CHECK","")</f>
        <v/>
      </c>
      <c r="P311" s="276" t="str">
        <f>IF('Info patients (1)'!P311&lt;&gt;'Info patients (2)'!P311,"CHECK","")</f>
        <v/>
      </c>
      <c r="Q311" s="276" t="str">
        <f>IF('Info patients (1)'!Q311&lt;&gt;'Info patients (2)'!Q311,"CHECK","")</f>
        <v/>
      </c>
      <c r="R311" s="276" t="str">
        <f>IF('Info patients (1)'!R311&lt;&gt;'Info patients (2)'!R311,"CHECK","")</f>
        <v/>
      </c>
      <c r="S311" s="276" t="str">
        <f>IF('Info patients (1)'!S311&lt;&gt;'Info patients (2)'!S311,"CHECK","")</f>
        <v/>
      </c>
      <c r="T311" s="276" t="str">
        <f>IF('Info patients (1)'!T311&lt;&gt;'Info patients (2)'!T311,"CHECK","")</f>
        <v/>
      </c>
      <c r="U311" s="276" t="str">
        <f>IF('Info patients (1)'!U311&lt;&gt;'Info patients (2)'!U311,"CHECK","")</f>
        <v/>
      </c>
      <c r="V311" s="276" t="str">
        <f>IF('Info patients (1)'!V311&lt;&gt;'Info patients (2)'!V311,"CHECK","")</f>
        <v/>
      </c>
      <c r="W311" s="276" t="str">
        <f>IF('Info patients (1)'!W311&lt;&gt;'Info patients (2)'!W311,"CHECK","")</f>
        <v/>
      </c>
      <c r="X311" s="276" t="str">
        <f>IF('Info patients (1)'!X311&lt;&gt;'Info patients (2)'!X311,"CHECK","")</f>
        <v/>
      </c>
      <c r="Y311" s="276" t="str">
        <f>IF('Info patients (1)'!Y311&lt;&gt;'Info patients (2)'!Y311,"CHECK","")</f>
        <v/>
      </c>
      <c r="Z311" s="276" t="str">
        <f>IF('Info patients (1)'!Z311&lt;&gt;'Info patients (2)'!Z311,"CHECK","")</f>
        <v/>
      </c>
      <c r="AA311" s="276" t="str">
        <f>IF('Info patients (1)'!AA311&lt;&gt;'Info patients (2)'!AA311,"CHECK","")</f>
        <v/>
      </c>
      <c r="AB311" s="276" t="str">
        <f>IF('Info patients (1)'!AB311&lt;&gt;'Info patients (2)'!AB311,"CHECK","")</f>
        <v/>
      </c>
      <c r="AC311" s="276" t="str">
        <f>IF('Info patients (1)'!AC311&lt;&gt;'Info patients (2)'!AC311,"CHECK","")</f>
        <v/>
      </c>
      <c r="AD311" s="276" t="str">
        <f>IF('Info patients (1)'!AD311&lt;&gt;'Info patients (2)'!AD311,"CHECK","")</f>
        <v/>
      </c>
      <c r="AE311" s="276" t="str">
        <f>IF('Info patients (1)'!AE311&lt;&gt;'Info patients (2)'!AE311,"CHECK","")</f>
        <v/>
      </c>
      <c r="AF311" s="276" t="str">
        <f>IF('Info patients (1)'!AF311&lt;&gt;'Info patients (2)'!AF311,"CHECK","")</f>
        <v/>
      </c>
      <c r="AG311" s="276" t="str">
        <f>IF('Info patients (1)'!AG311&lt;&gt;'Info patients (2)'!AG311,"CHECK","")</f>
        <v/>
      </c>
      <c r="AH311" s="276" t="str">
        <f>IF('Info patients (1)'!AH311&lt;&gt;'Info patients (2)'!AH311,"CHECK","")</f>
        <v/>
      </c>
      <c r="AI311" s="276" t="str">
        <f>IF('Info patients (1)'!AI311&lt;&gt;'Info patients (2)'!AI311,"CHECK","")</f>
        <v/>
      </c>
      <c r="AJ311" s="276" t="str">
        <f>IF('Info patients (1)'!AJ311&lt;&gt;'Info patients (2)'!AJ311,"CHECK","")</f>
        <v/>
      </c>
      <c r="AK311" s="276" t="str">
        <f>IF('Info patients (1)'!AK311&lt;&gt;'Info patients (2)'!AK311,"CHECK","")</f>
        <v/>
      </c>
      <c r="AL311" s="276" t="str">
        <f>IF('Info patients (1)'!AL311&lt;&gt;'Info patients (2)'!AL311,"CHECK","")</f>
        <v/>
      </c>
      <c r="AM311" s="276" t="str">
        <f>IF('Info patients (1)'!AM311&lt;&gt;'Info patients (2)'!AM311,"CHECK","")</f>
        <v/>
      </c>
      <c r="AN311" s="276" t="str">
        <f>IF('Info patients (1)'!AN311&lt;&gt;'Info patients (2)'!AN311,"CHECK","")</f>
        <v/>
      </c>
      <c r="AO311" s="276" t="str">
        <f>IF('Info patients (1)'!AO311&lt;&gt;'Info patients (2)'!AO311,"CHECK","")</f>
        <v/>
      </c>
      <c r="AP311" s="276" t="str">
        <f>IF('Info patients (1)'!AP311&lt;&gt;'Info patients (2)'!AP311,"CHECK","")</f>
        <v/>
      </c>
      <c r="AQ311" s="276" t="str">
        <f>IF('Info patients (1)'!AQ311&lt;&gt;'Info patients (2)'!AQ311,"CHECK","")</f>
        <v/>
      </c>
      <c r="AR311" s="276" t="str">
        <f>IF('Info patients (1)'!AR311&lt;&gt;'Info patients (2)'!AR311,"CHECK","")</f>
        <v/>
      </c>
      <c r="AS311" s="276" t="str">
        <f>IF('Info patients (1)'!AS311&lt;&gt;'Info patients (2)'!AS311,"CHECK","")</f>
        <v/>
      </c>
      <c r="AT311" s="276" t="str">
        <f>IF('Info patients (1)'!AT311&lt;&gt;'Info patients (2)'!AT311,"CHECK","")</f>
        <v/>
      </c>
      <c r="AU311" s="276" t="str">
        <f>IF('Info patients (1)'!AU311&lt;&gt;'Info patients (2)'!AU311,"CHECK","")</f>
        <v/>
      </c>
      <c r="AV311" s="276" t="str">
        <f>IF('Info patients (1)'!AV311&lt;&gt;'Info patients (2)'!AV311,"CHECK","")</f>
        <v/>
      </c>
      <c r="AW311" s="276" t="str">
        <f>IF('Info patients (1)'!AW311&lt;&gt;'Info patients (2)'!AW311,"CHECK","")</f>
        <v/>
      </c>
      <c r="AX311" s="276" t="str">
        <f>IF('Info patients (1)'!AX311&lt;&gt;'Info patients (2)'!AX311,"CHECK","")</f>
        <v/>
      </c>
      <c r="AY311" s="276" t="str">
        <f>IF('Info patients (1)'!AY311&lt;&gt;'Info patients (2)'!AY311,"CHECK","")</f>
        <v/>
      </c>
      <c r="AZ311" s="276" t="str">
        <f>IF('Info patients (1)'!AZ311&lt;&gt;'Info patients (2)'!AZ311,"CHECK","")</f>
        <v/>
      </c>
      <c r="BA311" s="276" t="str">
        <f>IF('Info patients (1)'!BA311&lt;&gt;'Info patients (2)'!BA311,"CHECK","")</f>
        <v/>
      </c>
      <c r="BB311" s="276" t="str">
        <f>IF('Info patients (1)'!BB311&lt;&gt;'Info patients (2)'!BB311,"CHECK","")</f>
        <v/>
      </c>
      <c r="BC311" s="276" t="str">
        <f>IF('Info patients (1)'!BC311&lt;&gt;'Info patients (2)'!BC311,"CHECK","")</f>
        <v/>
      </c>
      <c r="BD311" s="276" t="str">
        <f>IF('Info patients (1)'!BD311&lt;&gt;'Info patients (2)'!BD311,"CHECK","")</f>
        <v/>
      </c>
      <c r="BE311" s="276" t="str">
        <f>IF('Info patients (1)'!BE311&lt;&gt;'Info patients (2)'!BE311,"CHECK","")</f>
        <v/>
      </c>
      <c r="BF311" s="276" t="str">
        <f>IF('Info patients (1)'!BF311&lt;&gt;'Info patients (2)'!BF311,"CHECK","")</f>
        <v/>
      </c>
      <c r="BG311" s="276" t="str">
        <f>IF('Info patients (1)'!BG311&lt;&gt;'Info patients (2)'!BG311,"CHECK","")</f>
        <v/>
      </c>
      <c r="BH311" s="276" t="str">
        <f>IF('Info patients (1)'!BH311&lt;&gt;'Info patients (2)'!BH311,"CHECK","")</f>
        <v/>
      </c>
      <c r="BI311" s="276" t="str">
        <f>IF('Info patients (1)'!BI311&lt;&gt;'Info patients (2)'!BI311,"CHECK","")</f>
        <v/>
      </c>
      <c r="BJ311" s="276" t="str">
        <f>IF('Info patients (1)'!BJ311&lt;&gt;'Info patients (2)'!BJ311,"CHECK","")</f>
        <v/>
      </c>
      <c r="BK311" s="276" t="str">
        <f>IF('Info patients (1)'!BK311&lt;&gt;'Info patients (2)'!BK311,"CHECK","")</f>
        <v/>
      </c>
      <c r="BL311" s="276" t="str">
        <f>IF('Info patients (1)'!BL311&lt;&gt;'Info patients (2)'!BL311,"CHECK","")</f>
        <v/>
      </c>
      <c r="BM311" s="276" t="str">
        <f>IF('Info patients (1)'!BM311&lt;&gt;'Info patients (2)'!BM311,"CHECK","")</f>
        <v/>
      </c>
      <c r="BN311" s="276" t="str">
        <f>IF('Info patients (1)'!BN311&lt;&gt;'Info patients (2)'!BN311,"CHECK","")</f>
        <v/>
      </c>
      <c r="BO311" s="276" t="str">
        <f>IF('Info patients (1)'!BO311&lt;&gt;'Info patients (2)'!BO311,"CHECK","")</f>
        <v/>
      </c>
      <c r="BP311" s="276" t="str">
        <f>IF('Info patients (1)'!BP311&lt;&gt;'Info patients (2)'!BP311,"CHECK","")</f>
        <v/>
      </c>
      <c r="BQ311" s="276" t="str">
        <f>IF('Info patients (1)'!BQ311&lt;&gt;'Info patients (2)'!BQ311,"CHECK","")</f>
        <v/>
      </c>
      <c r="BR311" s="276" t="str">
        <f>IF('Info patients (1)'!BR311&lt;&gt;'Info patients (2)'!BR311,"CHECK","")</f>
        <v/>
      </c>
      <c r="BS311" s="276" t="str">
        <f>IF('Info patients (1)'!BS311&lt;&gt;'Info patients (2)'!BS311,"CHECK","")</f>
        <v/>
      </c>
      <c r="BT311" s="276" t="str">
        <f>IF('Info patients (1)'!BT311&lt;&gt;'Info patients (2)'!BT311,"CHECK","")</f>
        <v/>
      </c>
      <c r="BU311" s="276" t="str">
        <f>IF('Info patients (1)'!BU311&lt;&gt;'Info patients (2)'!BU311,"CHECK","")</f>
        <v/>
      </c>
      <c r="BV311" s="276" t="str">
        <f>IF('Info patients (1)'!BV311&lt;&gt;'Info patients (2)'!BV311,"CHECK","")</f>
        <v/>
      </c>
      <c r="BW311" s="276" t="str">
        <f>IF('Info patients (1)'!BW311&lt;&gt;'Info patients (2)'!BW311,"CHECK","")</f>
        <v/>
      </c>
      <c r="BX311" s="276" t="str">
        <f>IF('Info patients (1)'!BX311&lt;&gt;'Info patients (2)'!BX311,"CHECK","")</f>
        <v/>
      </c>
      <c r="BY311" s="276" t="str">
        <f>IF('Info patients (1)'!BY311&lt;&gt;'Info patients (2)'!BY311,"CHECK","")</f>
        <v/>
      </c>
      <c r="BZ311" s="276" t="str">
        <f>IF('Info patients (1)'!BZ311&lt;&gt;'Info patients (2)'!BZ311,"CHECK","")</f>
        <v/>
      </c>
      <c r="CA311" s="276" t="str">
        <f>IF('Info patients (1)'!CA311&lt;&gt;'Info patients (2)'!CA311,"CHECK","")</f>
        <v/>
      </c>
      <c r="CB311" s="276" t="str">
        <f>IF('Info patients (1)'!CB311&lt;&gt;'Info patients (2)'!CB311,"CHECK","")</f>
        <v/>
      </c>
      <c r="CC311" s="276" t="str">
        <f>IF('Info patients (1)'!CC311&lt;&gt;'Info patients (2)'!CC311,"CHECK","")</f>
        <v/>
      </c>
      <c r="CD311" s="276" t="str">
        <f>IF('Info patients (1)'!CD311&lt;&gt;'Info patients (2)'!CD311,"CHECK","")</f>
        <v/>
      </c>
      <c r="CE311" s="276" t="str">
        <f>IF('Info patients (1)'!CE311&lt;&gt;'Info patients (2)'!CE311,"CHECK","")</f>
        <v/>
      </c>
      <c r="CF311" s="276" t="str">
        <f>IF('Info patients (1)'!CF311&lt;&gt;'Info patients (2)'!CF311,"CHECK","")</f>
        <v/>
      </c>
      <c r="CG311" s="276" t="str">
        <f>IF('Info patients (1)'!CG311&lt;&gt;'Info patients (2)'!CG311,"CHECK","")</f>
        <v/>
      </c>
      <c r="CH311" s="276" t="str">
        <f>IF('Info patients (1)'!CH311&lt;&gt;'Info patients (2)'!CH311,"CHECK","")</f>
        <v/>
      </c>
      <c r="CI311" s="276" t="str">
        <f>IF('Info patients (1)'!CI311&lt;&gt;'Info patients (2)'!CI311,"CHECK","")</f>
        <v/>
      </c>
      <c r="CJ311" s="276" t="str">
        <f>IF('Info patients (1)'!CJ311&lt;&gt;'Info patients (2)'!CJ311,"CHECK","")</f>
        <v/>
      </c>
      <c r="CK311" s="276" t="str">
        <f>IF('Info patients (1)'!CK311&lt;&gt;'Info patients (2)'!CK311,"CHECK","")</f>
        <v/>
      </c>
      <c r="CL311" s="276" t="str">
        <f>IF('Info patients (1)'!CL311&lt;&gt;'Info patients (2)'!CL311,"CHECK","")</f>
        <v/>
      </c>
      <c r="CM311" s="276" t="str">
        <f>IF('Info patients (1)'!CM311&lt;&gt;'Info patients (2)'!CM311,"CHECK","")</f>
        <v/>
      </c>
      <c r="CN311" s="276" t="str">
        <f>IF('Info patients (1)'!CN311&lt;&gt;'Info patients (2)'!CN311,"CHECK","")</f>
        <v/>
      </c>
      <c r="CO311" s="276" t="str">
        <f>IF('Info patients (1)'!CO311&lt;&gt;'Info patients (2)'!CO311,"CHECK","")</f>
        <v/>
      </c>
      <c r="CP311" s="276" t="str">
        <f>IF('Info patients (1)'!CP311&lt;&gt;'Info patients (2)'!CP311,"CHECK","")</f>
        <v/>
      </c>
      <c r="CQ311" s="276" t="str">
        <f>IF('Info patients (1)'!CQ311&lt;&gt;'Info patients (2)'!CQ311,"CHECK","")</f>
        <v/>
      </c>
      <c r="CR311" s="276" t="str">
        <f>IF('Info patients (1)'!CR311&lt;&gt;'Info patients (2)'!CR311,"CHECK","")</f>
        <v/>
      </c>
      <c r="CS311" s="276" t="str">
        <f>IF('Info patients (1)'!CS311&lt;&gt;'Info patients (2)'!CS311,"CHECK","")</f>
        <v/>
      </c>
      <c r="CT311" s="276" t="str">
        <f>IF('Info patients (1)'!CT311&lt;&gt;'Info patients (2)'!CT311,"CHECK","")</f>
        <v/>
      </c>
      <c r="CU311" s="276" t="str">
        <f>IF('Info patients (1)'!CU311&lt;&gt;'Info patients (2)'!CU311,"CHECK","")</f>
        <v/>
      </c>
      <c r="CV311" s="276" t="str">
        <f>IF('Info patients (1)'!CV311&lt;&gt;'Info patients (2)'!CV311,"CHECK","")</f>
        <v/>
      </c>
      <c r="CW311" s="276" t="str">
        <f>IF('Info patients (1)'!CW311&lt;&gt;'Info patients (2)'!CW311,"CHECK","")</f>
        <v/>
      </c>
      <c r="CX311" s="276" t="str">
        <f>IF('Info patients (1)'!CX311&lt;&gt;'Info patients (2)'!CX311,"CHECK","")</f>
        <v/>
      </c>
      <c r="CY311" s="276" t="str">
        <f>IF('Info patients (1)'!CY311&lt;&gt;'Info patients (2)'!CY311,"CHECK","")</f>
        <v/>
      </c>
      <c r="CZ311" s="276" t="str">
        <f>IF('Info patients (1)'!CZ311&lt;&gt;'Info patients (2)'!CZ311,"CHECK","")</f>
        <v/>
      </c>
      <c r="DA311" s="276" t="str">
        <f>IF('Info patients (1)'!DA311&lt;&gt;'Info patients (2)'!DA311,"CHECK","")</f>
        <v/>
      </c>
      <c r="DB311" s="276" t="str">
        <f>IF('Info patients (1)'!DB311&lt;&gt;'Info patients (2)'!DB311,"CHECK","")</f>
        <v/>
      </c>
      <c r="DC311" s="276" t="str">
        <f>IF('Info patients (1)'!DC311&lt;&gt;'Info patients (2)'!DC311,"CHECK","")</f>
        <v/>
      </c>
      <c r="DD311" s="276" t="str">
        <f>IF('Info patients (1)'!DD311&lt;&gt;'Info patients (2)'!DD311,"CHECK","")</f>
        <v/>
      </c>
      <c r="DE311" s="276" t="str">
        <f>IF('Info patients (1)'!DE311&lt;&gt;'Info patients (2)'!DE311,"CHECK","")</f>
        <v/>
      </c>
      <c r="DF311" s="276" t="str">
        <f>IF('Info patients (1)'!DF311&lt;&gt;'Info patients (2)'!DF311,"CHECK","")</f>
        <v/>
      </c>
      <c r="DG311" s="276" t="str">
        <f>IF('Info patients (1)'!DG311&lt;&gt;'Info patients (2)'!DG311,"CHECK","")</f>
        <v/>
      </c>
      <c r="DH311" s="276" t="str">
        <f>IF('Info patients (1)'!DH311&lt;&gt;'Info patients (2)'!DH311,"CHECK","")</f>
        <v/>
      </c>
      <c r="DI311" s="276" t="str">
        <f>IF('Info patients (1)'!DI311&lt;&gt;'Info patients (2)'!DI311,"CHECK","")</f>
        <v/>
      </c>
      <c r="DJ311" s="276" t="str">
        <f>IF('Info patients (1)'!DJ311&lt;&gt;'Info patients (2)'!DJ311,"CHECK","")</f>
        <v/>
      </c>
      <c r="DK311" s="276" t="str">
        <f>IF('Info patients (1)'!DK311&lt;&gt;'Info patients (2)'!DK311,"CHECK","")</f>
        <v/>
      </c>
      <c r="DL311" s="276" t="str">
        <f>IF('Info patients (1)'!DL311&lt;&gt;'Info patients (2)'!DL311,"CHECK","")</f>
        <v/>
      </c>
      <c r="DM311" s="276" t="str">
        <f>IF('Info patients (1)'!DM311&lt;&gt;'Info patients (2)'!DM311,"CHECK","")</f>
        <v/>
      </c>
      <c r="DN311" s="276" t="str">
        <f>IF('Info patients (1)'!DN311&lt;&gt;'Info patients (2)'!DN311,"CHECK","")</f>
        <v/>
      </c>
      <c r="DO311" s="276" t="str">
        <f>IF('Info patients (1)'!DO311&lt;&gt;'Info patients (2)'!DO311,"CHECK","")</f>
        <v/>
      </c>
      <c r="DP311" s="276" t="str">
        <f>IF('Info patients (1)'!DP311&lt;&gt;'Info patients (2)'!DP311,"CHECK","")</f>
        <v/>
      </c>
      <c r="DQ311" s="276" t="str">
        <f>IF('Info patients (1)'!DQ311&lt;&gt;'Info patients (2)'!DQ311,"CHECK","")</f>
        <v/>
      </c>
    </row>
    <row r="312" spans="1:121" s="326" customFormat="1" ht="23.25" customHeight="1" x14ac:dyDescent="0.2">
      <c r="A312" s="276" t="str">
        <f>IF('Info patients (1)'!A312&lt;&gt;'Info patients (2)'!A312,"CHECK","")</f>
        <v/>
      </c>
      <c r="B312" s="276" t="str">
        <f>IF('Info patients (1)'!B312&lt;&gt;'Info patients (2)'!B312,"CHECK","")</f>
        <v/>
      </c>
      <c r="C312" s="276" t="str">
        <f>IF('Info patients (1)'!C312&lt;&gt;'Info patients (2)'!C312,"CHECK","")</f>
        <v/>
      </c>
      <c r="D312" s="276" t="str">
        <f>IF('Info patients (1)'!D312&lt;&gt;'Info patients (2)'!D312,"CHECK","")</f>
        <v/>
      </c>
      <c r="E312" s="276" t="str">
        <f>IF('Info patients (1)'!E312&lt;&gt;'Info patients (2)'!E312,"CHECK","")</f>
        <v/>
      </c>
      <c r="F312" s="276" t="str">
        <f>IF('Info patients (1)'!F312&lt;&gt;'Info patients (2)'!F312,"CHECK","")</f>
        <v/>
      </c>
      <c r="G312" s="276" t="str">
        <f>IF('Info patients (1)'!G312&lt;&gt;'Info patients (2)'!G312,"CHECK","")</f>
        <v/>
      </c>
      <c r="H312" s="276" t="str">
        <f>IF('Info patients (1)'!H312&lt;&gt;'Info patients (2)'!H312,"CHECK","")</f>
        <v/>
      </c>
      <c r="I312" s="276" t="str">
        <f>IF('Info patients (1)'!I312&lt;&gt;'Info patients (2)'!I312,"CHECK","")</f>
        <v/>
      </c>
      <c r="J312" s="276" t="str">
        <f>IF('Info patients (1)'!J312&lt;&gt;'Info patients (2)'!J312,"CHECK","")</f>
        <v/>
      </c>
      <c r="K312" s="276" t="str">
        <f>IF('Info patients (1)'!K312&lt;&gt;'Info patients (2)'!K312,"CHECK","")</f>
        <v/>
      </c>
      <c r="L312" s="276" t="str">
        <f>IF('Info patients (1)'!L312&lt;&gt;'Info patients (2)'!L312,"CHECK","")</f>
        <v/>
      </c>
      <c r="M312" s="276" t="str">
        <f>IF('Info patients (1)'!M312&lt;&gt;'Info patients (2)'!M312,"CHECK","")</f>
        <v/>
      </c>
      <c r="N312" s="276" t="str">
        <f>IF('Info patients (1)'!N312&lt;&gt;'Info patients (2)'!N312,"CHECK","")</f>
        <v/>
      </c>
      <c r="O312" s="276" t="str">
        <f>IF('Info patients (1)'!O312&lt;&gt;'Info patients (2)'!O312,"CHECK","")</f>
        <v/>
      </c>
      <c r="P312" s="276" t="str">
        <f>IF('Info patients (1)'!P312&lt;&gt;'Info patients (2)'!P312,"CHECK","")</f>
        <v/>
      </c>
      <c r="Q312" s="276" t="str">
        <f>IF('Info patients (1)'!Q312&lt;&gt;'Info patients (2)'!Q312,"CHECK","")</f>
        <v/>
      </c>
      <c r="R312" s="276" t="str">
        <f>IF('Info patients (1)'!R312&lt;&gt;'Info patients (2)'!R312,"CHECK","")</f>
        <v/>
      </c>
      <c r="S312" s="276" t="str">
        <f>IF('Info patients (1)'!S312&lt;&gt;'Info patients (2)'!S312,"CHECK","")</f>
        <v/>
      </c>
      <c r="T312" s="276" t="str">
        <f>IF('Info patients (1)'!T312&lt;&gt;'Info patients (2)'!T312,"CHECK","")</f>
        <v/>
      </c>
      <c r="U312" s="276" t="str">
        <f>IF('Info patients (1)'!U312&lt;&gt;'Info patients (2)'!U312,"CHECK","")</f>
        <v/>
      </c>
      <c r="V312" s="276" t="str">
        <f>IF('Info patients (1)'!V312&lt;&gt;'Info patients (2)'!V312,"CHECK","")</f>
        <v/>
      </c>
      <c r="W312" s="276" t="str">
        <f>IF('Info patients (1)'!W312&lt;&gt;'Info patients (2)'!W312,"CHECK","")</f>
        <v/>
      </c>
      <c r="X312" s="276" t="str">
        <f>IF('Info patients (1)'!X312&lt;&gt;'Info patients (2)'!X312,"CHECK","")</f>
        <v/>
      </c>
      <c r="Y312" s="276" t="str">
        <f>IF('Info patients (1)'!Y312&lt;&gt;'Info patients (2)'!Y312,"CHECK","")</f>
        <v/>
      </c>
      <c r="Z312" s="276" t="str">
        <f>IF('Info patients (1)'!Z312&lt;&gt;'Info patients (2)'!Z312,"CHECK","")</f>
        <v/>
      </c>
      <c r="AA312" s="276" t="str">
        <f>IF('Info patients (1)'!AA312&lt;&gt;'Info patients (2)'!AA312,"CHECK","")</f>
        <v/>
      </c>
      <c r="AB312" s="276" t="str">
        <f>IF('Info patients (1)'!AB312&lt;&gt;'Info patients (2)'!AB312,"CHECK","")</f>
        <v/>
      </c>
      <c r="AC312" s="276" t="str">
        <f>IF('Info patients (1)'!AC312&lt;&gt;'Info patients (2)'!AC312,"CHECK","")</f>
        <v/>
      </c>
      <c r="AD312" s="276" t="str">
        <f>IF('Info patients (1)'!AD312&lt;&gt;'Info patients (2)'!AD312,"CHECK","")</f>
        <v/>
      </c>
      <c r="AE312" s="276" t="str">
        <f>IF('Info patients (1)'!AE312&lt;&gt;'Info patients (2)'!AE312,"CHECK","")</f>
        <v/>
      </c>
      <c r="AF312" s="276" t="str">
        <f>IF('Info patients (1)'!AF312&lt;&gt;'Info patients (2)'!AF312,"CHECK","")</f>
        <v/>
      </c>
      <c r="AG312" s="276" t="str">
        <f>IF('Info patients (1)'!AG312&lt;&gt;'Info patients (2)'!AG312,"CHECK","")</f>
        <v/>
      </c>
      <c r="AH312" s="276" t="str">
        <f>IF('Info patients (1)'!AH312&lt;&gt;'Info patients (2)'!AH312,"CHECK","")</f>
        <v/>
      </c>
      <c r="AI312" s="276" t="str">
        <f>IF('Info patients (1)'!AI312&lt;&gt;'Info patients (2)'!AI312,"CHECK","")</f>
        <v/>
      </c>
      <c r="AJ312" s="276" t="str">
        <f>IF('Info patients (1)'!AJ312&lt;&gt;'Info patients (2)'!AJ312,"CHECK","")</f>
        <v/>
      </c>
      <c r="AK312" s="276" t="str">
        <f>IF('Info patients (1)'!AK312&lt;&gt;'Info patients (2)'!AK312,"CHECK","")</f>
        <v/>
      </c>
      <c r="AL312" s="276" t="str">
        <f>IF('Info patients (1)'!AL312&lt;&gt;'Info patients (2)'!AL312,"CHECK","")</f>
        <v/>
      </c>
      <c r="AM312" s="276" t="str">
        <f>IF('Info patients (1)'!AM312&lt;&gt;'Info patients (2)'!AM312,"CHECK","")</f>
        <v/>
      </c>
      <c r="AN312" s="276" t="str">
        <f>IF('Info patients (1)'!AN312&lt;&gt;'Info patients (2)'!AN312,"CHECK","")</f>
        <v/>
      </c>
      <c r="AO312" s="276" t="str">
        <f>IF('Info patients (1)'!AO312&lt;&gt;'Info patients (2)'!AO312,"CHECK","")</f>
        <v/>
      </c>
      <c r="AP312" s="276" t="str">
        <f>IF('Info patients (1)'!AP312&lt;&gt;'Info patients (2)'!AP312,"CHECK","")</f>
        <v/>
      </c>
      <c r="AQ312" s="276" t="str">
        <f>IF('Info patients (1)'!AQ312&lt;&gt;'Info patients (2)'!AQ312,"CHECK","")</f>
        <v/>
      </c>
      <c r="AR312" s="276" t="str">
        <f>IF('Info patients (1)'!AR312&lt;&gt;'Info patients (2)'!AR312,"CHECK","")</f>
        <v/>
      </c>
      <c r="AS312" s="276" t="str">
        <f>IF('Info patients (1)'!AS312&lt;&gt;'Info patients (2)'!AS312,"CHECK","")</f>
        <v/>
      </c>
      <c r="AT312" s="276" t="str">
        <f>IF('Info patients (1)'!AT312&lt;&gt;'Info patients (2)'!AT312,"CHECK","")</f>
        <v/>
      </c>
      <c r="AU312" s="276" t="str">
        <f>IF('Info patients (1)'!AU312&lt;&gt;'Info patients (2)'!AU312,"CHECK","")</f>
        <v/>
      </c>
      <c r="AV312" s="276" t="str">
        <f>IF('Info patients (1)'!AV312&lt;&gt;'Info patients (2)'!AV312,"CHECK","")</f>
        <v/>
      </c>
      <c r="AW312" s="276" t="str">
        <f>IF('Info patients (1)'!AW312&lt;&gt;'Info patients (2)'!AW312,"CHECK","")</f>
        <v/>
      </c>
      <c r="AX312" s="276" t="str">
        <f>IF('Info patients (1)'!AX312&lt;&gt;'Info patients (2)'!AX312,"CHECK","")</f>
        <v/>
      </c>
      <c r="AY312" s="276" t="str">
        <f>IF('Info patients (1)'!AY312&lt;&gt;'Info patients (2)'!AY312,"CHECK","")</f>
        <v/>
      </c>
      <c r="AZ312" s="276" t="str">
        <f>IF('Info patients (1)'!AZ312&lt;&gt;'Info patients (2)'!AZ312,"CHECK","")</f>
        <v/>
      </c>
      <c r="BA312" s="276" t="str">
        <f>IF('Info patients (1)'!BA312&lt;&gt;'Info patients (2)'!BA312,"CHECK","")</f>
        <v/>
      </c>
      <c r="BB312" s="276" t="str">
        <f>IF('Info patients (1)'!BB312&lt;&gt;'Info patients (2)'!BB312,"CHECK","")</f>
        <v/>
      </c>
      <c r="BC312" s="276" t="str">
        <f>IF('Info patients (1)'!BC312&lt;&gt;'Info patients (2)'!BC312,"CHECK","")</f>
        <v/>
      </c>
      <c r="BD312" s="276" t="str">
        <f>IF('Info patients (1)'!BD312&lt;&gt;'Info patients (2)'!BD312,"CHECK","")</f>
        <v/>
      </c>
      <c r="BE312" s="276" t="str">
        <f>IF('Info patients (1)'!BE312&lt;&gt;'Info patients (2)'!BE312,"CHECK","")</f>
        <v/>
      </c>
      <c r="BF312" s="276" t="str">
        <f>IF('Info patients (1)'!BF312&lt;&gt;'Info patients (2)'!BF312,"CHECK","")</f>
        <v/>
      </c>
      <c r="BG312" s="276" t="str">
        <f>IF('Info patients (1)'!BG312&lt;&gt;'Info patients (2)'!BG312,"CHECK","")</f>
        <v/>
      </c>
      <c r="BH312" s="276" t="str">
        <f>IF('Info patients (1)'!BH312&lt;&gt;'Info patients (2)'!BH312,"CHECK","")</f>
        <v/>
      </c>
      <c r="BI312" s="276" t="str">
        <f>IF('Info patients (1)'!BI312&lt;&gt;'Info patients (2)'!BI312,"CHECK","")</f>
        <v/>
      </c>
      <c r="BJ312" s="276" t="str">
        <f>IF('Info patients (1)'!BJ312&lt;&gt;'Info patients (2)'!BJ312,"CHECK","")</f>
        <v/>
      </c>
      <c r="BK312" s="276" t="str">
        <f>IF('Info patients (1)'!BK312&lt;&gt;'Info patients (2)'!BK312,"CHECK","")</f>
        <v/>
      </c>
      <c r="BL312" s="276" t="str">
        <f>IF('Info patients (1)'!BL312&lt;&gt;'Info patients (2)'!BL312,"CHECK","")</f>
        <v/>
      </c>
      <c r="BM312" s="276" t="str">
        <f>IF('Info patients (1)'!BM312&lt;&gt;'Info patients (2)'!BM312,"CHECK","")</f>
        <v/>
      </c>
      <c r="BN312" s="276" t="str">
        <f>IF('Info patients (1)'!BN312&lt;&gt;'Info patients (2)'!BN312,"CHECK","")</f>
        <v/>
      </c>
      <c r="BO312" s="276" t="str">
        <f>IF('Info patients (1)'!BO312&lt;&gt;'Info patients (2)'!BO312,"CHECK","")</f>
        <v/>
      </c>
      <c r="BP312" s="276" t="str">
        <f>IF('Info patients (1)'!BP312&lt;&gt;'Info patients (2)'!BP312,"CHECK","")</f>
        <v/>
      </c>
      <c r="BQ312" s="276" t="str">
        <f>IF('Info patients (1)'!BQ312&lt;&gt;'Info patients (2)'!BQ312,"CHECK","")</f>
        <v/>
      </c>
      <c r="BR312" s="276" t="str">
        <f>IF('Info patients (1)'!BR312&lt;&gt;'Info patients (2)'!BR312,"CHECK","")</f>
        <v/>
      </c>
      <c r="BS312" s="276" t="str">
        <f>IF('Info patients (1)'!BS312&lt;&gt;'Info patients (2)'!BS312,"CHECK","")</f>
        <v/>
      </c>
      <c r="BT312" s="276" t="str">
        <f>IF('Info patients (1)'!BT312&lt;&gt;'Info patients (2)'!BT312,"CHECK","")</f>
        <v/>
      </c>
      <c r="BU312" s="276" t="str">
        <f>IF('Info patients (1)'!BU312&lt;&gt;'Info patients (2)'!BU312,"CHECK","")</f>
        <v/>
      </c>
      <c r="BV312" s="276" t="str">
        <f>IF('Info patients (1)'!BV312&lt;&gt;'Info patients (2)'!BV312,"CHECK","")</f>
        <v/>
      </c>
      <c r="BW312" s="276" t="str">
        <f>IF('Info patients (1)'!BW312&lt;&gt;'Info patients (2)'!BW312,"CHECK","")</f>
        <v/>
      </c>
      <c r="BX312" s="276" t="str">
        <f>IF('Info patients (1)'!BX312&lt;&gt;'Info patients (2)'!BX312,"CHECK","")</f>
        <v/>
      </c>
      <c r="BY312" s="276" t="str">
        <f>IF('Info patients (1)'!BY312&lt;&gt;'Info patients (2)'!BY312,"CHECK","")</f>
        <v/>
      </c>
      <c r="BZ312" s="276" t="str">
        <f>IF('Info patients (1)'!BZ312&lt;&gt;'Info patients (2)'!BZ312,"CHECK","")</f>
        <v/>
      </c>
      <c r="CA312" s="276" t="str">
        <f>IF('Info patients (1)'!CA312&lt;&gt;'Info patients (2)'!CA312,"CHECK","")</f>
        <v/>
      </c>
      <c r="CB312" s="276" t="str">
        <f>IF('Info patients (1)'!CB312&lt;&gt;'Info patients (2)'!CB312,"CHECK","")</f>
        <v/>
      </c>
      <c r="CC312" s="276" t="str">
        <f>IF('Info patients (1)'!CC312&lt;&gt;'Info patients (2)'!CC312,"CHECK","")</f>
        <v/>
      </c>
      <c r="CD312" s="276" t="str">
        <f>IF('Info patients (1)'!CD312&lt;&gt;'Info patients (2)'!CD312,"CHECK","")</f>
        <v/>
      </c>
      <c r="CE312" s="276" t="str">
        <f>IF('Info patients (1)'!CE312&lt;&gt;'Info patients (2)'!CE312,"CHECK","")</f>
        <v/>
      </c>
      <c r="CF312" s="276" t="str">
        <f>IF('Info patients (1)'!CF312&lt;&gt;'Info patients (2)'!CF312,"CHECK","")</f>
        <v/>
      </c>
      <c r="CG312" s="276" t="str">
        <f>IF('Info patients (1)'!CG312&lt;&gt;'Info patients (2)'!CG312,"CHECK","")</f>
        <v/>
      </c>
      <c r="CH312" s="276" t="str">
        <f>IF('Info patients (1)'!CH312&lt;&gt;'Info patients (2)'!CH312,"CHECK","")</f>
        <v/>
      </c>
      <c r="CI312" s="276" t="str">
        <f>IF('Info patients (1)'!CI312&lt;&gt;'Info patients (2)'!CI312,"CHECK","")</f>
        <v/>
      </c>
      <c r="CJ312" s="276" t="str">
        <f>IF('Info patients (1)'!CJ312&lt;&gt;'Info patients (2)'!CJ312,"CHECK","")</f>
        <v/>
      </c>
      <c r="CK312" s="276" t="str">
        <f>IF('Info patients (1)'!CK312&lt;&gt;'Info patients (2)'!CK312,"CHECK","")</f>
        <v/>
      </c>
      <c r="CL312" s="276" t="str">
        <f>IF('Info patients (1)'!CL312&lt;&gt;'Info patients (2)'!CL312,"CHECK","")</f>
        <v/>
      </c>
      <c r="CM312" s="276" t="str">
        <f>IF('Info patients (1)'!CM312&lt;&gt;'Info patients (2)'!CM312,"CHECK","")</f>
        <v/>
      </c>
      <c r="CN312" s="276" t="str">
        <f>IF('Info patients (1)'!CN312&lt;&gt;'Info patients (2)'!CN312,"CHECK","")</f>
        <v/>
      </c>
      <c r="CO312" s="276" t="str">
        <f>IF('Info patients (1)'!CO312&lt;&gt;'Info patients (2)'!CO312,"CHECK","")</f>
        <v/>
      </c>
      <c r="CP312" s="276" t="str">
        <f>IF('Info patients (1)'!CP312&lt;&gt;'Info patients (2)'!CP312,"CHECK","")</f>
        <v/>
      </c>
      <c r="CQ312" s="276" t="str">
        <f>IF('Info patients (1)'!CQ312&lt;&gt;'Info patients (2)'!CQ312,"CHECK","")</f>
        <v/>
      </c>
      <c r="CR312" s="276" t="str">
        <f>IF('Info patients (1)'!CR312&lt;&gt;'Info patients (2)'!CR312,"CHECK","")</f>
        <v/>
      </c>
      <c r="CS312" s="276" t="str">
        <f>IF('Info patients (1)'!CS312&lt;&gt;'Info patients (2)'!CS312,"CHECK","")</f>
        <v/>
      </c>
      <c r="CT312" s="276" t="str">
        <f>IF('Info patients (1)'!CT312&lt;&gt;'Info patients (2)'!CT312,"CHECK","")</f>
        <v/>
      </c>
      <c r="CU312" s="276" t="str">
        <f>IF('Info patients (1)'!CU312&lt;&gt;'Info patients (2)'!CU312,"CHECK","")</f>
        <v/>
      </c>
      <c r="CV312" s="276" t="str">
        <f>IF('Info patients (1)'!CV312&lt;&gt;'Info patients (2)'!CV312,"CHECK","")</f>
        <v/>
      </c>
      <c r="CW312" s="276" t="str">
        <f>IF('Info patients (1)'!CW312&lt;&gt;'Info patients (2)'!CW312,"CHECK","")</f>
        <v/>
      </c>
      <c r="CX312" s="276" t="str">
        <f>IF('Info patients (1)'!CX312&lt;&gt;'Info patients (2)'!CX312,"CHECK","")</f>
        <v/>
      </c>
      <c r="CY312" s="276" t="str">
        <f>IF('Info patients (1)'!CY312&lt;&gt;'Info patients (2)'!CY312,"CHECK","")</f>
        <v/>
      </c>
      <c r="CZ312" s="276" t="str">
        <f>IF('Info patients (1)'!CZ312&lt;&gt;'Info patients (2)'!CZ312,"CHECK","")</f>
        <v/>
      </c>
      <c r="DA312" s="276" t="str">
        <f>IF('Info patients (1)'!DA312&lt;&gt;'Info patients (2)'!DA312,"CHECK","")</f>
        <v/>
      </c>
      <c r="DB312" s="276" t="str">
        <f>IF('Info patients (1)'!DB312&lt;&gt;'Info patients (2)'!DB312,"CHECK","")</f>
        <v/>
      </c>
      <c r="DC312" s="276" t="str">
        <f>IF('Info patients (1)'!DC312&lt;&gt;'Info patients (2)'!DC312,"CHECK","")</f>
        <v/>
      </c>
      <c r="DD312" s="276" t="str">
        <f>IF('Info patients (1)'!DD312&lt;&gt;'Info patients (2)'!DD312,"CHECK","")</f>
        <v/>
      </c>
      <c r="DE312" s="276" t="str">
        <f>IF('Info patients (1)'!DE312&lt;&gt;'Info patients (2)'!DE312,"CHECK","")</f>
        <v/>
      </c>
      <c r="DF312" s="276" t="str">
        <f>IF('Info patients (1)'!DF312&lt;&gt;'Info patients (2)'!DF312,"CHECK","")</f>
        <v/>
      </c>
      <c r="DG312" s="276" t="str">
        <f>IF('Info patients (1)'!DG312&lt;&gt;'Info patients (2)'!DG312,"CHECK","")</f>
        <v/>
      </c>
      <c r="DH312" s="276" t="str">
        <f>IF('Info patients (1)'!DH312&lt;&gt;'Info patients (2)'!DH312,"CHECK","")</f>
        <v/>
      </c>
      <c r="DI312" s="276" t="str">
        <f>IF('Info patients (1)'!DI312&lt;&gt;'Info patients (2)'!DI312,"CHECK","")</f>
        <v/>
      </c>
      <c r="DJ312" s="276" t="str">
        <f>IF('Info patients (1)'!DJ312&lt;&gt;'Info patients (2)'!DJ312,"CHECK","")</f>
        <v/>
      </c>
      <c r="DK312" s="276" t="str">
        <f>IF('Info patients (1)'!DK312&lt;&gt;'Info patients (2)'!DK312,"CHECK","")</f>
        <v/>
      </c>
      <c r="DL312" s="276" t="str">
        <f>IF('Info patients (1)'!DL312&lt;&gt;'Info patients (2)'!DL312,"CHECK","")</f>
        <v/>
      </c>
      <c r="DM312" s="276" t="str">
        <f>IF('Info patients (1)'!DM312&lt;&gt;'Info patients (2)'!DM312,"CHECK","")</f>
        <v/>
      </c>
      <c r="DN312" s="276" t="str">
        <f>IF('Info patients (1)'!DN312&lt;&gt;'Info patients (2)'!DN312,"CHECK","")</f>
        <v/>
      </c>
      <c r="DO312" s="276" t="str">
        <f>IF('Info patients (1)'!DO312&lt;&gt;'Info patients (2)'!DO312,"CHECK","")</f>
        <v/>
      </c>
      <c r="DP312" s="276" t="str">
        <f>IF('Info patients (1)'!DP312&lt;&gt;'Info patients (2)'!DP312,"CHECK","")</f>
        <v/>
      </c>
      <c r="DQ312" s="276" t="str">
        <f>IF('Info patients (1)'!DQ312&lt;&gt;'Info patients (2)'!DQ312,"CHECK","")</f>
        <v/>
      </c>
    </row>
    <row r="313" spans="1:121" s="326" customFormat="1" ht="23.25" customHeight="1" x14ac:dyDescent="0.2">
      <c r="A313" s="276" t="str">
        <f>IF('Info patients (1)'!A313&lt;&gt;'Info patients (2)'!A313,"CHECK","")</f>
        <v/>
      </c>
      <c r="B313" s="276" t="str">
        <f>IF('Info patients (1)'!B313&lt;&gt;'Info patients (2)'!B313,"CHECK","")</f>
        <v/>
      </c>
      <c r="C313" s="276" t="str">
        <f>IF('Info patients (1)'!C313&lt;&gt;'Info patients (2)'!C313,"CHECK","")</f>
        <v/>
      </c>
      <c r="D313" s="276" t="str">
        <f>IF('Info patients (1)'!D313&lt;&gt;'Info patients (2)'!D313,"CHECK","")</f>
        <v/>
      </c>
      <c r="E313" s="276" t="str">
        <f>IF('Info patients (1)'!E313&lt;&gt;'Info patients (2)'!E313,"CHECK","")</f>
        <v/>
      </c>
      <c r="F313" s="276" t="str">
        <f>IF('Info patients (1)'!F313&lt;&gt;'Info patients (2)'!F313,"CHECK","")</f>
        <v/>
      </c>
      <c r="G313" s="276" t="str">
        <f>IF('Info patients (1)'!G313&lt;&gt;'Info patients (2)'!G313,"CHECK","")</f>
        <v/>
      </c>
      <c r="H313" s="276" t="str">
        <f>IF('Info patients (1)'!H313&lt;&gt;'Info patients (2)'!H313,"CHECK","")</f>
        <v/>
      </c>
      <c r="I313" s="276" t="str">
        <f>IF('Info patients (1)'!I313&lt;&gt;'Info patients (2)'!I313,"CHECK","")</f>
        <v/>
      </c>
      <c r="J313" s="276" t="str">
        <f>IF('Info patients (1)'!J313&lt;&gt;'Info patients (2)'!J313,"CHECK","")</f>
        <v/>
      </c>
      <c r="K313" s="276" t="str">
        <f>IF('Info patients (1)'!K313&lt;&gt;'Info patients (2)'!K313,"CHECK","")</f>
        <v/>
      </c>
      <c r="L313" s="276" t="str">
        <f>IF('Info patients (1)'!L313&lt;&gt;'Info patients (2)'!L313,"CHECK","")</f>
        <v/>
      </c>
      <c r="M313" s="276" t="str">
        <f>IF('Info patients (1)'!M313&lt;&gt;'Info patients (2)'!M313,"CHECK","")</f>
        <v/>
      </c>
      <c r="N313" s="276" t="str">
        <f>IF('Info patients (1)'!N313&lt;&gt;'Info patients (2)'!N313,"CHECK","")</f>
        <v/>
      </c>
      <c r="O313" s="276" t="str">
        <f>IF('Info patients (1)'!O313&lt;&gt;'Info patients (2)'!O313,"CHECK","")</f>
        <v/>
      </c>
      <c r="P313" s="276" t="str">
        <f>IF('Info patients (1)'!P313&lt;&gt;'Info patients (2)'!P313,"CHECK","")</f>
        <v/>
      </c>
      <c r="Q313" s="276" t="str">
        <f>IF('Info patients (1)'!Q313&lt;&gt;'Info patients (2)'!Q313,"CHECK","")</f>
        <v/>
      </c>
      <c r="R313" s="276" t="str">
        <f>IF('Info patients (1)'!R313&lt;&gt;'Info patients (2)'!R313,"CHECK","")</f>
        <v/>
      </c>
      <c r="S313" s="276" t="str">
        <f>IF('Info patients (1)'!S313&lt;&gt;'Info patients (2)'!S313,"CHECK","")</f>
        <v/>
      </c>
      <c r="T313" s="276" t="str">
        <f>IF('Info patients (1)'!T313&lt;&gt;'Info patients (2)'!T313,"CHECK","")</f>
        <v/>
      </c>
      <c r="U313" s="276" t="str">
        <f>IF('Info patients (1)'!U313&lt;&gt;'Info patients (2)'!U313,"CHECK","")</f>
        <v/>
      </c>
      <c r="V313" s="276" t="str">
        <f>IF('Info patients (1)'!V313&lt;&gt;'Info patients (2)'!V313,"CHECK","")</f>
        <v/>
      </c>
      <c r="W313" s="276" t="str">
        <f>IF('Info patients (1)'!W313&lt;&gt;'Info patients (2)'!W313,"CHECK","")</f>
        <v/>
      </c>
      <c r="X313" s="276" t="str">
        <f>IF('Info patients (1)'!X313&lt;&gt;'Info patients (2)'!X313,"CHECK","")</f>
        <v/>
      </c>
      <c r="Y313" s="276" t="str">
        <f>IF('Info patients (1)'!Y313&lt;&gt;'Info patients (2)'!Y313,"CHECK","")</f>
        <v/>
      </c>
      <c r="Z313" s="276" t="str">
        <f>IF('Info patients (1)'!Z313&lt;&gt;'Info patients (2)'!Z313,"CHECK","")</f>
        <v/>
      </c>
      <c r="AA313" s="276" t="str">
        <f>IF('Info patients (1)'!AA313&lt;&gt;'Info patients (2)'!AA313,"CHECK","")</f>
        <v/>
      </c>
      <c r="AB313" s="276" t="str">
        <f>IF('Info patients (1)'!AB313&lt;&gt;'Info patients (2)'!AB313,"CHECK","")</f>
        <v/>
      </c>
      <c r="AC313" s="276" t="str">
        <f>IF('Info patients (1)'!AC313&lt;&gt;'Info patients (2)'!AC313,"CHECK","")</f>
        <v/>
      </c>
      <c r="AD313" s="276" t="str">
        <f>IF('Info patients (1)'!AD313&lt;&gt;'Info patients (2)'!AD313,"CHECK","")</f>
        <v/>
      </c>
      <c r="AE313" s="276" t="str">
        <f>IF('Info patients (1)'!AE313&lt;&gt;'Info patients (2)'!AE313,"CHECK","")</f>
        <v/>
      </c>
      <c r="AF313" s="276" t="str">
        <f>IF('Info patients (1)'!AF313&lt;&gt;'Info patients (2)'!AF313,"CHECK","")</f>
        <v/>
      </c>
      <c r="AG313" s="276" t="str">
        <f>IF('Info patients (1)'!AG313&lt;&gt;'Info patients (2)'!AG313,"CHECK","")</f>
        <v/>
      </c>
      <c r="AH313" s="276" t="str">
        <f>IF('Info patients (1)'!AH313&lt;&gt;'Info patients (2)'!AH313,"CHECK","")</f>
        <v/>
      </c>
      <c r="AI313" s="276" t="str">
        <f>IF('Info patients (1)'!AI313&lt;&gt;'Info patients (2)'!AI313,"CHECK","")</f>
        <v/>
      </c>
      <c r="AJ313" s="276" t="str">
        <f>IF('Info patients (1)'!AJ313&lt;&gt;'Info patients (2)'!AJ313,"CHECK","")</f>
        <v/>
      </c>
      <c r="AK313" s="276" t="str">
        <f>IF('Info patients (1)'!AK313&lt;&gt;'Info patients (2)'!AK313,"CHECK","")</f>
        <v/>
      </c>
      <c r="AL313" s="276" t="str">
        <f>IF('Info patients (1)'!AL313&lt;&gt;'Info patients (2)'!AL313,"CHECK","")</f>
        <v/>
      </c>
      <c r="AM313" s="276" t="str">
        <f>IF('Info patients (1)'!AM313&lt;&gt;'Info patients (2)'!AM313,"CHECK","")</f>
        <v/>
      </c>
      <c r="AN313" s="276" t="str">
        <f>IF('Info patients (1)'!AN313&lt;&gt;'Info patients (2)'!AN313,"CHECK","")</f>
        <v/>
      </c>
      <c r="AO313" s="276" t="str">
        <f>IF('Info patients (1)'!AO313&lt;&gt;'Info patients (2)'!AO313,"CHECK","")</f>
        <v/>
      </c>
      <c r="AP313" s="276" t="str">
        <f>IF('Info patients (1)'!AP313&lt;&gt;'Info patients (2)'!AP313,"CHECK","")</f>
        <v/>
      </c>
      <c r="AQ313" s="276" t="str">
        <f>IF('Info patients (1)'!AQ313&lt;&gt;'Info patients (2)'!AQ313,"CHECK","")</f>
        <v/>
      </c>
      <c r="AR313" s="276" t="str">
        <f>IF('Info patients (1)'!AR313&lt;&gt;'Info patients (2)'!AR313,"CHECK","")</f>
        <v/>
      </c>
      <c r="AS313" s="276" t="str">
        <f>IF('Info patients (1)'!AS313&lt;&gt;'Info patients (2)'!AS313,"CHECK","")</f>
        <v/>
      </c>
      <c r="AT313" s="276" t="str">
        <f>IF('Info patients (1)'!AT313&lt;&gt;'Info patients (2)'!AT313,"CHECK","")</f>
        <v/>
      </c>
      <c r="AU313" s="276" t="str">
        <f>IF('Info patients (1)'!AU313&lt;&gt;'Info patients (2)'!AU313,"CHECK","")</f>
        <v/>
      </c>
      <c r="AV313" s="276" t="str">
        <f>IF('Info patients (1)'!AV313&lt;&gt;'Info patients (2)'!AV313,"CHECK","")</f>
        <v/>
      </c>
      <c r="AW313" s="276" t="str">
        <f>IF('Info patients (1)'!AW313&lt;&gt;'Info patients (2)'!AW313,"CHECK","")</f>
        <v/>
      </c>
      <c r="AX313" s="276" t="str">
        <f>IF('Info patients (1)'!AX313&lt;&gt;'Info patients (2)'!AX313,"CHECK","")</f>
        <v/>
      </c>
      <c r="AY313" s="276" t="str">
        <f>IF('Info patients (1)'!AY313&lt;&gt;'Info patients (2)'!AY313,"CHECK","")</f>
        <v/>
      </c>
      <c r="AZ313" s="276" t="str">
        <f>IF('Info patients (1)'!AZ313&lt;&gt;'Info patients (2)'!AZ313,"CHECK","")</f>
        <v/>
      </c>
      <c r="BA313" s="276" t="str">
        <f>IF('Info patients (1)'!BA313&lt;&gt;'Info patients (2)'!BA313,"CHECK","")</f>
        <v/>
      </c>
      <c r="BB313" s="276" t="str">
        <f>IF('Info patients (1)'!BB313&lt;&gt;'Info patients (2)'!BB313,"CHECK","")</f>
        <v/>
      </c>
      <c r="BC313" s="276" t="str">
        <f>IF('Info patients (1)'!BC313&lt;&gt;'Info patients (2)'!BC313,"CHECK","")</f>
        <v/>
      </c>
      <c r="BD313" s="276" t="str">
        <f>IF('Info patients (1)'!BD313&lt;&gt;'Info patients (2)'!BD313,"CHECK","")</f>
        <v/>
      </c>
      <c r="BE313" s="276" t="str">
        <f>IF('Info patients (1)'!BE313&lt;&gt;'Info patients (2)'!BE313,"CHECK","")</f>
        <v/>
      </c>
      <c r="BF313" s="276" t="str">
        <f>IF('Info patients (1)'!BF313&lt;&gt;'Info patients (2)'!BF313,"CHECK","")</f>
        <v/>
      </c>
      <c r="BG313" s="276" t="str">
        <f>IF('Info patients (1)'!BG313&lt;&gt;'Info patients (2)'!BG313,"CHECK","")</f>
        <v/>
      </c>
      <c r="BH313" s="276" t="str">
        <f>IF('Info patients (1)'!BH313&lt;&gt;'Info patients (2)'!BH313,"CHECK","")</f>
        <v/>
      </c>
      <c r="BI313" s="276" t="str">
        <f>IF('Info patients (1)'!BI313&lt;&gt;'Info patients (2)'!BI313,"CHECK","")</f>
        <v/>
      </c>
      <c r="BJ313" s="276" t="str">
        <f>IF('Info patients (1)'!BJ313&lt;&gt;'Info patients (2)'!BJ313,"CHECK","")</f>
        <v/>
      </c>
      <c r="BK313" s="276" t="str">
        <f>IF('Info patients (1)'!BK313&lt;&gt;'Info patients (2)'!BK313,"CHECK","")</f>
        <v/>
      </c>
      <c r="BL313" s="276" t="str">
        <f>IF('Info patients (1)'!BL313&lt;&gt;'Info patients (2)'!BL313,"CHECK","")</f>
        <v/>
      </c>
      <c r="BM313" s="276" t="str">
        <f>IF('Info patients (1)'!BM313&lt;&gt;'Info patients (2)'!BM313,"CHECK","")</f>
        <v/>
      </c>
      <c r="BN313" s="276" t="str">
        <f>IF('Info patients (1)'!BN313&lt;&gt;'Info patients (2)'!BN313,"CHECK","")</f>
        <v/>
      </c>
      <c r="BO313" s="276" t="str">
        <f>IF('Info patients (1)'!BO313&lt;&gt;'Info patients (2)'!BO313,"CHECK","")</f>
        <v/>
      </c>
      <c r="BP313" s="276" t="str">
        <f>IF('Info patients (1)'!BP313&lt;&gt;'Info patients (2)'!BP313,"CHECK","")</f>
        <v/>
      </c>
      <c r="BQ313" s="276" t="str">
        <f>IF('Info patients (1)'!BQ313&lt;&gt;'Info patients (2)'!BQ313,"CHECK","")</f>
        <v/>
      </c>
      <c r="BR313" s="276" t="str">
        <f>IF('Info patients (1)'!BR313&lt;&gt;'Info patients (2)'!BR313,"CHECK","")</f>
        <v/>
      </c>
      <c r="BS313" s="276" t="str">
        <f>IF('Info patients (1)'!BS313&lt;&gt;'Info patients (2)'!BS313,"CHECK","")</f>
        <v/>
      </c>
      <c r="BT313" s="276" t="str">
        <f>IF('Info patients (1)'!BT313&lt;&gt;'Info patients (2)'!BT313,"CHECK","")</f>
        <v/>
      </c>
      <c r="BU313" s="276" t="str">
        <f>IF('Info patients (1)'!BU313&lt;&gt;'Info patients (2)'!BU313,"CHECK","")</f>
        <v/>
      </c>
      <c r="BV313" s="276" t="str">
        <f>IF('Info patients (1)'!BV313&lt;&gt;'Info patients (2)'!BV313,"CHECK","")</f>
        <v/>
      </c>
      <c r="BW313" s="276" t="str">
        <f>IF('Info patients (1)'!BW313&lt;&gt;'Info patients (2)'!BW313,"CHECK","")</f>
        <v/>
      </c>
      <c r="BX313" s="276" t="str">
        <f>IF('Info patients (1)'!BX313&lt;&gt;'Info patients (2)'!BX313,"CHECK","")</f>
        <v/>
      </c>
      <c r="BY313" s="276" t="str">
        <f>IF('Info patients (1)'!BY313&lt;&gt;'Info patients (2)'!BY313,"CHECK","")</f>
        <v/>
      </c>
      <c r="BZ313" s="276" t="str">
        <f>IF('Info patients (1)'!BZ313&lt;&gt;'Info patients (2)'!BZ313,"CHECK","")</f>
        <v/>
      </c>
      <c r="CA313" s="276" t="str">
        <f>IF('Info patients (1)'!CA313&lt;&gt;'Info patients (2)'!CA313,"CHECK","")</f>
        <v/>
      </c>
      <c r="CB313" s="276" t="str">
        <f>IF('Info patients (1)'!CB313&lt;&gt;'Info patients (2)'!CB313,"CHECK","")</f>
        <v/>
      </c>
      <c r="CC313" s="276" t="str">
        <f>IF('Info patients (1)'!CC313&lt;&gt;'Info patients (2)'!CC313,"CHECK","")</f>
        <v/>
      </c>
      <c r="CD313" s="276" t="str">
        <f>IF('Info patients (1)'!CD313&lt;&gt;'Info patients (2)'!CD313,"CHECK","")</f>
        <v/>
      </c>
      <c r="CE313" s="276" t="str">
        <f>IF('Info patients (1)'!CE313&lt;&gt;'Info patients (2)'!CE313,"CHECK","")</f>
        <v/>
      </c>
      <c r="CF313" s="276" t="str">
        <f>IF('Info patients (1)'!CF313&lt;&gt;'Info patients (2)'!CF313,"CHECK","")</f>
        <v/>
      </c>
      <c r="CG313" s="276" t="str">
        <f>IF('Info patients (1)'!CG313&lt;&gt;'Info patients (2)'!CG313,"CHECK","")</f>
        <v/>
      </c>
      <c r="CH313" s="276" t="str">
        <f>IF('Info patients (1)'!CH313&lt;&gt;'Info patients (2)'!CH313,"CHECK","")</f>
        <v/>
      </c>
      <c r="CI313" s="276" t="str">
        <f>IF('Info patients (1)'!CI313&lt;&gt;'Info patients (2)'!CI313,"CHECK","")</f>
        <v/>
      </c>
      <c r="CJ313" s="276" t="str">
        <f>IF('Info patients (1)'!CJ313&lt;&gt;'Info patients (2)'!CJ313,"CHECK","")</f>
        <v/>
      </c>
      <c r="CK313" s="276" t="str">
        <f>IF('Info patients (1)'!CK313&lt;&gt;'Info patients (2)'!CK313,"CHECK","")</f>
        <v/>
      </c>
      <c r="CL313" s="276" t="str">
        <f>IF('Info patients (1)'!CL313&lt;&gt;'Info patients (2)'!CL313,"CHECK","")</f>
        <v/>
      </c>
      <c r="CM313" s="276" t="str">
        <f>IF('Info patients (1)'!CM313&lt;&gt;'Info patients (2)'!CM313,"CHECK","")</f>
        <v/>
      </c>
      <c r="CN313" s="276" t="str">
        <f>IF('Info patients (1)'!CN313&lt;&gt;'Info patients (2)'!CN313,"CHECK","")</f>
        <v/>
      </c>
      <c r="CO313" s="276" t="str">
        <f>IF('Info patients (1)'!CO313&lt;&gt;'Info patients (2)'!CO313,"CHECK","")</f>
        <v/>
      </c>
      <c r="CP313" s="276" t="str">
        <f>IF('Info patients (1)'!CP313&lt;&gt;'Info patients (2)'!CP313,"CHECK","")</f>
        <v/>
      </c>
      <c r="CQ313" s="276" t="str">
        <f>IF('Info patients (1)'!CQ313&lt;&gt;'Info patients (2)'!CQ313,"CHECK","")</f>
        <v/>
      </c>
      <c r="CR313" s="276" t="str">
        <f>IF('Info patients (1)'!CR313&lt;&gt;'Info patients (2)'!CR313,"CHECK","")</f>
        <v/>
      </c>
      <c r="CS313" s="276" t="str">
        <f>IF('Info patients (1)'!CS313&lt;&gt;'Info patients (2)'!CS313,"CHECK","")</f>
        <v/>
      </c>
      <c r="CT313" s="276" t="str">
        <f>IF('Info patients (1)'!CT313&lt;&gt;'Info patients (2)'!CT313,"CHECK","")</f>
        <v/>
      </c>
      <c r="CU313" s="276" t="str">
        <f>IF('Info patients (1)'!CU313&lt;&gt;'Info patients (2)'!CU313,"CHECK","")</f>
        <v/>
      </c>
      <c r="CV313" s="276" t="str">
        <f>IF('Info patients (1)'!CV313&lt;&gt;'Info patients (2)'!CV313,"CHECK","")</f>
        <v/>
      </c>
      <c r="CW313" s="276" t="str">
        <f>IF('Info patients (1)'!CW313&lt;&gt;'Info patients (2)'!CW313,"CHECK","")</f>
        <v/>
      </c>
      <c r="CX313" s="276" t="str">
        <f>IF('Info patients (1)'!CX313&lt;&gt;'Info patients (2)'!CX313,"CHECK","")</f>
        <v/>
      </c>
      <c r="CY313" s="276" t="str">
        <f>IF('Info patients (1)'!CY313&lt;&gt;'Info patients (2)'!CY313,"CHECK","")</f>
        <v/>
      </c>
      <c r="CZ313" s="276" t="str">
        <f>IF('Info patients (1)'!CZ313&lt;&gt;'Info patients (2)'!CZ313,"CHECK","")</f>
        <v/>
      </c>
      <c r="DA313" s="276" t="str">
        <f>IF('Info patients (1)'!DA313&lt;&gt;'Info patients (2)'!DA313,"CHECK","")</f>
        <v/>
      </c>
      <c r="DB313" s="276" t="str">
        <f>IF('Info patients (1)'!DB313&lt;&gt;'Info patients (2)'!DB313,"CHECK","")</f>
        <v/>
      </c>
      <c r="DC313" s="276" t="str">
        <f>IF('Info patients (1)'!DC313&lt;&gt;'Info patients (2)'!DC313,"CHECK","")</f>
        <v/>
      </c>
      <c r="DD313" s="276" t="str">
        <f>IF('Info patients (1)'!DD313&lt;&gt;'Info patients (2)'!DD313,"CHECK","")</f>
        <v/>
      </c>
      <c r="DE313" s="276" t="str">
        <f>IF('Info patients (1)'!DE313&lt;&gt;'Info patients (2)'!DE313,"CHECK","")</f>
        <v/>
      </c>
      <c r="DF313" s="276" t="str">
        <f>IF('Info patients (1)'!DF313&lt;&gt;'Info patients (2)'!DF313,"CHECK","")</f>
        <v/>
      </c>
      <c r="DG313" s="276" t="str">
        <f>IF('Info patients (1)'!DG313&lt;&gt;'Info patients (2)'!DG313,"CHECK","")</f>
        <v/>
      </c>
      <c r="DH313" s="276" t="str">
        <f>IF('Info patients (1)'!DH313&lt;&gt;'Info patients (2)'!DH313,"CHECK","")</f>
        <v/>
      </c>
      <c r="DI313" s="276" t="str">
        <f>IF('Info patients (1)'!DI313&lt;&gt;'Info patients (2)'!DI313,"CHECK","")</f>
        <v/>
      </c>
      <c r="DJ313" s="276" t="str">
        <f>IF('Info patients (1)'!DJ313&lt;&gt;'Info patients (2)'!DJ313,"CHECK","")</f>
        <v/>
      </c>
      <c r="DK313" s="276" t="str">
        <f>IF('Info patients (1)'!DK313&lt;&gt;'Info patients (2)'!DK313,"CHECK","")</f>
        <v/>
      </c>
      <c r="DL313" s="276" t="str">
        <f>IF('Info patients (1)'!DL313&lt;&gt;'Info patients (2)'!DL313,"CHECK","")</f>
        <v/>
      </c>
      <c r="DM313" s="276" t="str">
        <f>IF('Info patients (1)'!DM313&lt;&gt;'Info patients (2)'!DM313,"CHECK","")</f>
        <v/>
      </c>
      <c r="DN313" s="276" t="str">
        <f>IF('Info patients (1)'!DN313&lt;&gt;'Info patients (2)'!DN313,"CHECK","")</f>
        <v/>
      </c>
      <c r="DO313" s="276" t="str">
        <f>IF('Info patients (1)'!DO313&lt;&gt;'Info patients (2)'!DO313,"CHECK","")</f>
        <v/>
      </c>
      <c r="DP313" s="276" t="str">
        <f>IF('Info patients (1)'!DP313&lt;&gt;'Info patients (2)'!DP313,"CHECK","")</f>
        <v/>
      </c>
      <c r="DQ313" s="276" t="str">
        <f>IF('Info patients (1)'!DQ313&lt;&gt;'Info patients (2)'!DQ313,"CHECK","")</f>
        <v/>
      </c>
    </row>
    <row r="314" spans="1:121" s="326" customFormat="1" ht="23.25" customHeight="1" x14ac:dyDescent="0.2">
      <c r="A314" s="276" t="str">
        <f>IF('Info patients (1)'!A314&lt;&gt;'Info patients (2)'!A314,"CHECK","")</f>
        <v/>
      </c>
      <c r="B314" s="276" t="str">
        <f>IF('Info patients (1)'!B314&lt;&gt;'Info patients (2)'!B314,"CHECK","")</f>
        <v/>
      </c>
      <c r="C314" s="276" t="str">
        <f>IF('Info patients (1)'!C314&lt;&gt;'Info patients (2)'!C314,"CHECK","")</f>
        <v/>
      </c>
      <c r="D314" s="276" t="str">
        <f>IF('Info patients (1)'!D314&lt;&gt;'Info patients (2)'!D314,"CHECK","")</f>
        <v/>
      </c>
      <c r="E314" s="276" t="str">
        <f>IF('Info patients (1)'!E314&lt;&gt;'Info patients (2)'!E314,"CHECK","")</f>
        <v/>
      </c>
      <c r="F314" s="276" t="str">
        <f>IF('Info patients (1)'!F314&lt;&gt;'Info patients (2)'!F314,"CHECK","")</f>
        <v/>
      </c>
      <c r="G314" s="276" t="str">
        <f>IF('Info patients (1)'!G314&lt;&gt;'Info patients (2)'!G314,"CHECK","")</f>
        <v/>
      </c>
      <c r="H314" s="276" t="str">
        <f>IF('Info patients (1)'!H314&lt;&gt;'Info patients (2)'!H314,"CHECK","")</f>
        <v/>
      </c>
      <c r="I314" s="276" t="str">
        <f>IF('Info patients (1)'!I314&lt;&gt;'Info patients (2)'!I314,"CHECK","")</f>
        <v/>
      </c>
      <c r="J314" s="276" t="str">
        <f>IF('Info patients (1)'!J314&lt;&gt;'Info patients (2)'!J314,"CHECK","")</f>
        <v/>
      </c>
      <c r="K314" s="276" t="str">
        <f>IF('Info patients (1)'!K314&lt;&gt;'Info patients (2)'!K314,"CHECK","")</f>
        <v/>
      </c>
      <c r="L314" s="276" t="str">
        <f>IF('Info patients (1)'!L314&lt;&gt;'Info patients (2)'!L314,"CHECK","")</f>
        <v/>
      </c>
      <c r="M314" s="276" t="str">
        <f>IF('Info patients (1)'!M314&lt;&gt;'Info patients (2)'!M314,"CHECK","")</f>
        <v/>
      </c>
      <c r="N314" s="276" t="str">
        <f>IF('Info patients (1)'!N314&lt;&gt;'Info patients (2)'!N314,"CHECK","")</f>
        <v/>
      </c>
      <c r="O314" s="276" t="str">
        <f>IF('Info patients (1)'!O314&lt;&gt;'Info patients (2)'!O314,"CHECK","")</f>
        <v/>
      </c>
      <c r="P314" s="276" t="str">
        <f>IF('Info patients (1)'!P314&lt;&gt;'Info patients (2)'!P314,"CHECK","")</f>
        <v/>
      </c>
      <c r="Q314" s="276" t="str">
        <f>IF('Info patients (1)'!Q314&lt;&gt;'Info patients (2)'!Q314,"CHECK","")</f>
        <v/>
      </c>
      <c r="R314" s="276" t="str">
        <f>IF('Info patients (1)'!R314&lt;&gt;'Info patients (2)'!R314,"CHECK","")</f>
        <v/>
      </c>
      <c r="S314" s="276" t="str">
        <f>IF('Info patients (1)'!S314&lt;&gt;'Info patients (2)'!S314,"CHECK","")</f>
        <v/>
      </c>
      <c r="T314" s="276" t="str">
        <f>IF('Info patients (1)'!T314&lt;&gt;'Info patients (2)'!T314,"CHECK","")</f>
        <v/>
      </c>
      <c r="U314" s="276" t="str">
        <f>IF('Info patients (1)'!U314&lt;&gt;'Info patients (2)'!U314,"CHECK","")</f>
        <v/>
      </c>
      <c r="V314" s="276" t="str">
        <f>IF('Info patients (1)'!V314&lt;&gt;'Info patients (2)'!V314,"CHECK","")</f>
        <v/>
      </c>
      <c r="W314" s="276" t="str">
        <f>IF('Info patients (1)'!W314&lt;&gt;'Info patients (2)'!W314,"CHECK","")</f>
        <v/>
      </c>
      <c r="X314" s="276" t="str">
        <f>IF('Info patients (1)'!X314&lt;&gt;'Info patients (2)'!X314,"CHECK","")</f>
        <v/>
      </c>
      <c r="Y314" s="276" t="str">
        <f>IF('Info patients (1)'!Y314&lt;&gt;'Info patients (2)'!Y314,"CHECK","")</f>
        <v/>
      </c>
      <c r="Z314" s="276" t="str">
        <f>IF('Info patients (1)'!Z314&lt;&gt;'Info patients (2)'!Z314,"CHECK","")</f>
        <v/>
      </c>
      <c r="AA314" s="276" t="str">
        <f>IF('Info patients (1)'!AA314&lt;&gt;'Info patients (2)'!AA314,"CHECK","")</f>
        <v/>
      </c>
      <c r="AB314" s="276" t="str">
        <f>IF('Info patients (1)'!AB314&lt;&gt;'Info patients (2)'!AB314,"CHECK","")</f>
        <v/>
      </c>
      <c r="AC314" s="276" t="str">
        <f>IF('Info patients (1)'!AC314&lt;&gt;'Info patients (2)'!AC314,"CHECK","")</f>
        <v/>
      </c>
      <c r="AD314" s="276" t="str">
        <f>IF('Info patients (1)'!AD314&lt;&gt;'Info patients (2)'!AD314,"CHECK","")</f>
        <v/>
      </c>
      <c r="AE314" s="276" t="str">
        <f>IF('Info patients (1)'!AE314&lt;&gt;'Info patients (2)'!AE314,"CHECK","")</f>
        <v/>
      </c>
      <c r="AF314" s="276" t="str">
        <f>IF('Info patients (1)'!AF314&lt;&gt;'Info patients (2)'!AF314,"CHECK","")</f>
        <v/>
      </c>
      <c r="AG314" s="276" t="str">
        <f>IF('Info patients (1)'!AG314&lt;&gt;'Info patients (2)'!AG314,"CHECK","")</f>
        <v/>
      </c>
      <c r="AH314" s="276" t="str">
        <f>IF('Info patients (1)'!AH314&lt;&gt;'Info patients (2)'!AH314,"CHECK","")</f>
        <v/>
      </c>
      <c r="AI314" s="276" t="str">
        <f>IF('Info patients (1)'!AI314&lt;&gt;'Info patients (2)'!AI314,"CHECK","")</f>
        <v/>
      </c>
      <c r="AJ314" s="276" t="str">
        <f>IF('Info patients (1)'!AJ314&lt;&gt;'Info patients (2)'!AJ314,"CHECK","")</f>
        <v/>
      </c>
      <c r="AK314" s="276" t="str">
        <f>IF('Info patients (1)'!AK314&lt;&gt;'Info patients (2)'!AK314,"CHECK","")</f>
        <v/>
      </c>
      <c r="AL314" s="276" t="str">
        <f>IF('Info patients (1)'!AL314&lt;&gt;'Info patients (2)'!AL314,"CHECK","")</f>
        <v/>
      </c>
      <c r="AM314" s="276" t="str">
        <f>IF('Info patients (1)'!AM314&lt;&gt;'Info patients (2)'!AM314,"CHECK","")</f>
        <v/>
      </c>
      <c r="AN314" s="276" t="str">
        <f>IF('Info patients (1)'!AN314&lt;&gt;'Info patients (2)'!AN314,"CHECK","")</f>
        <v/>
      </c>
      <c r="AO314" s="276" t="str">
        <f>IF('Info patients (1)'!AO314&lt;&gt;'Info patients (2)'!AO314,"CHECK","")</f>
        <v/>
      </c>
      <c r="AP314" s="276" t="str">
        <f>IF('Info patients (1)'!AP314&lt;&gt;'Info patients (2)'!AP314,"CHECK","")</f>
        <v/>
      </c>
      <c r="AQ314" s="276" t="str">
        <f>IF('Info patients (1)'!AQ314&lt;&gt;'Info patients (2)'!AQ314,"CHECK","")</f>
        <v/>
      </c>
      <c r="AR314" s="276" t="str">
        <f>IF('Info patients (1)'!AR314&lt;&gt;'Info patients (2)'!AR314,"CHECK","")</f>
        <v/>
      </c>
      <c r="AS314" s="276" t="str">
        <f>IF('Info patients (1)'!AS314&lt;&gt;'Info patients (2)'!AS314,"CHECK","")</f>
        <v/>
      </c>
      <c r="AT314" s="276" t="str">
        <f>IF('Info patients (1)'!AT314&lt;&gt;'Info patients (2)'!AT314,"CHECK","")</f>
        <v/>
      </c>
      <c r="AU314" s="276" t="str">
        <f>IF('Info patients (1)'!AU314&lt;&gt;'Info patients (2)'!AU314,"CHECK","")</f>
        <v/>
      </c>
      <c r="AV314" s="276" t="str">
        <f>IF('Info patients (1)'!AV314&lt;&gt;'Info patients (2)'!AV314,"CHECK","")</f>
        <v/>
      </c>
      <c r="AW314" s="276" t="str">
        <f>IF('Info patients (1)'!AW314&lt;&gt;'Info patients (2)'!AW314,"CHECK","")</f>
        <v/>
      </c>
      <c r="AX314" s="276" t="str">
        <f>IF('Info patients (1)'!AX314&lt;&gt;'Info patients (2)'!AX314,"CHECK","")</f>
        <v/>
      </c>
      <c r="AY314" s="276" t="str">
        <f>IF('Info patients (1)'!AY314&lt;&gt;'Info patients (2)'!AY314,"CHECK","")</f>
        <v/>
      </c>
      <c r="AZ314" s="276" t="str">
        <f>IF('Info patients (1)'!AZ314&lt;&gt;'Info patients (2)'!AZ314,"CHECK","")</f>
        <v/>
      </c>
      <c r="BA314" s="276" t="str">
        <f>IF('Info patients (1)'!BA314&lt;&gt;'Info patients (2)'!BA314,"CHECK","")</f>
        <v/>
      </c>
      <c r="BB314" s="276" t="str">
        <f>IF('Info patients (1)'!BB314&lt;&gt;'Info patients (2)'!BB314,"CHECK","")</f>
        <v/>
      </c>
      <c r="BC314" s="276" t="str">
        <f>IF('Info patients (1)'!BC314&lt;&gt;'Info patients (2)'!BC314,"CHECK","")</f>
        <v/>
      </c>
      <c r="BD314" s="276" t="str">
        <f>IF('Info patients (1)'!BD314&lt;&gt;'Info patients (2)'!BD314,"CHECK","")</f>
        <v/>
      </c>
      <c r="BE314" s="276" t="str">
        <f>IF('Info patients (1)'!BE314&lt;&gt;'Info patients (2)'!BE314,"CHECK","")</f>
        <v/>
      </c>
      <c r="BF314" s="276" t="str">
        <f>IF('Info patients (1)'!BF314&lt;&gt;'Info patients (2)'!BF314,"CHECK","")</f>
        <v/>
      </c>
      <c r="BG314" s="276" t="str">
        <f>IF('Info patients (1)'!BG314&lt;&gt;'Info patients (2)'!BG314,"CHECK","")</f>
        <v/>
      </c>
      <c r="BH314" s="276" t="str">
        <f>IF('Info patients (1)'!BH314&lt;&gt;'Info patients (2)'!BH314,"CHECK","")</f>
        <v/>
      </c>
      <c r="BI314" s="276" t="str">
        <f>IF('Info patients (1)'!BI314&lt;&gt;'Info patients (2)'!BI314,"CHECK","")</f>
        <v/>
      </c>
      <c r="BJ314" s="276" t="str">
        <f>IF('Info patients (1)'!BJ314&lt;&gt;'Info patients (2)'!BJ314,"CHECK","")</f>
        <v/>
      </c>
      <c r="BK314" s="276" t="str">
        <f>IF('Info patients (1)'!BK314&lt;&gt;'Info patients (2)'!BK314,"CHECK","")</f>
        <v/>
      </c>
      <c r="BL314" s="276" t="str">
        <f>IF('Info patients (1)'!BL314&lt;&gt;'Info patients (2)'!BL314,"CHECK","")</f>
        <v/>
      </c>
      <c r="BM314" s="276" t="str">
        <f>IF('Info patients (1)'!BM314&lt;&gt;'Info patients (2)'!BM314,"CHECK","")</f>
        <v/>
      </c>
      <c r="BN314" s="276" t="str">
        <f>IF('Info patients (1)'!BN314&lt;&gt;'Info patients (2)'!BN314,"CHECK","")</f>
        <v/>
      </c>
      <c r="BO314" s="276" t="str">
        <f>IF('Info patients (1)'!BO314&lt;&gt;'Info patients (2)'!BO314,"CHECK","")</f>
        <v/>
      </c>
      <c r="BP314" s="276" t="str">
        <f>IF('Info patients (1)'!BP314&lt;&gt;'Info patients (2)'!BP314,"CHECK","")</f>
        <v/>
      </c>
      <c r="BQ314" s="276" t="str">
        <f>IF('Info patients (1)'!BQ314&lt;&gt;'Info patients (2)'!BQ314,"CHECK","")</f>
        <v/>
      </c>
      <c r="BR314" s="276" t="str">
        <f>IF('Info patients (1)'!BR314&lt;&gt;'Info patients (2)'!BR314,"CHECK","")</f>
        <v/>
      </c>
      <c r="BS314" s="276" t="str">
        <f>IF('Info patients (1)'!BS314&lt;&gt;'Info patients (2)'!BS314,"CHECK","")</f>
        <v/>
      </c>
      <c r="BT314" s="276" t="str">
        <f>IF('Info patients (1)'!BT314&lt;&gt;'Info patients (2)'!BT314,"CHECK","")</f>
        <v/>
      </c>
      <c r="BU314" s="276" t="str">
        <f>IF('Info patients (1)'!BU314&lt;&gt;'Info patients (2)'!BU314,"CHECK","")</f>
        <v/>
      </c>
      <c r="BV314" s="276" t="str">
        <f>IF('Info patients (1)'!BV314&lt;&gt;'Info patients (2)'!BV314,"CHECK","")</f>
        <v/>
      </c>
      <c r="BW314" s="276" t="str">
        <f>IF('Info patients (1)'!BW314&lt;&gt;'Info patients (2)'!BW314,"CHECK","")</f>
        <v/>
      </c>
      <c r="BX314" s="276" t="str">
        <f>IF('Info patients (1)'!BX314&lt;&gt;'Info patients (2)'!BX314,"CHECK","")</f>
        <v/>
      </c>
      <c r="BY314" s="276" t="str">
        <f>IF('Info patients (1)'!BY314&lt;&gt;'Info patients (2)'!BY314,"CHECK","")</f>
        <v/>
      </c>
      <c r="BZ314" s="276" t="str">
        <f>IF('Info patients (1)'!BZ314&lt;&gt;'Info patients (2)'!BZ314,"CHECK","")</f>
        <v/>
      </c>
      <c r="CA314" s="276" t="str">
        <f>IF('Info patients (1)'!CA314&lt;&gt;'Info patients (2)'!CA314,"CHECK","")</f>
        <v/>
      </c>
      <c r="CB314" s="276" t="str">
        <f>IF('Info patients (1)'!CB314&lt;&gt;'Info patients (2)'!CB314,"CHECK","")</f>
        <v/>
      </c>
      <c r="CC314" s="276" t="str">
        <f>IF('Info patients (1)'!CC314&lt;&gt;'Info patients (2)'!CC314,"CHECK","")</f>
        <v/>
      </c>
      <c r="CD314" s="276" t="str">
        <f>IF('Info patients (1)'!CD314&lt;&gt;'Info patients (2)'!CD314,"CHECK","")</f>
        <v/>
      </c>
      <c r="CE314" s="276" t="str">
        <f>IF('Info patients (1)'!CE314&lt;&gt;'Info patients (2)'!CE314,"CHECK","")</f>
        <v/>
      </c>
      <c r="CF314" s="276" t="str">
        <f>IF('Info patients (1)'!CF314&lt;&gt;'Info patients (2)'!CF314,"CHECK","")</f>
        <v/>
      </c>
      <c r="CG314" s="276" t="str">
        <f>IF('Info patients (1)'!CG314&lt;&gt;'Info patients (2)'!CG314,"CHECK","")</f>
        <v/>
      </c>
      <c r="CH314" s="276" t="str">
        <f>IF('Info patients (1)'!CH314&lt;&gt;'Info patients (2)'!CH314,"CHECK","")</f>
        <v/>
      </c>
      <c r="CI314" s="276" t="str">
        <f>IF('Info patients (1)'!CI314&lt;&gt;'Info patients (2)'!CI314,"CHECK","")</f>
        <v/>
      </c>
      <c r="CJ314" s="276" t="str">
        <f>IF('Info patients (1)'!CJ314&lt;&gt;'Info patients (2)'!CJ314,"CHECK","")</f>
        <v/>
      </c>
      <c r="CK314" s="276" t="str">
        <f>IF('Info patients (1)'!CK314&lt;&gt;'Info patients (2)'!CK314,"CHECK","")</f>
        <v/>
      </c>
      <c r="CL314" s="276" t="str">
        <f>IF('Info patients (1)'!CL314&lt;&gt;'Info patients (2)'!CL314,"CHECK","")</f>
        <v/>
      </c>
      <c r="CM314" s="276" t="str">
        <f>IF('Info patients (1)'!CM314&lt;&gt;'Info patients (2)'!CM314,"CHECK","")</f>
        <v/>
      </c>
      <c r="CN314" s="276" t="str">
        <f>IF('Info patients (1)'!CN314&lt;&gt;'Info patients (2)'!CN314,"CHECK","")</f>
        <v/>
      </c>
      <c r="CO314" s="276" t="str">
        <f>IF('Info patients (1)'!CO314&lt;&gt;'Info patients (2)'!CO314,"CHECK","")</f>
        <v/>
      </c>
      <c r="CP314" s="276" t="str">
        <f>IF('Info patients (1)'!CP314&lt;&gt;'Info patients (2)'!CP314,"CHECK","")</f>
        <v/>
      </c>
      <c r="CQ314" s="276" t="str">
        <f>IF('Info patients (1)'!CQ314&lt;&gt;'Info patients (2)'!CQ314,"CHECK","")</f>
        <v/>
      </c>
      <c r="CR314" s="276" t="str">
        <f>IF('Info patients (1)'!CR314&lt;&gt;'Info patients (2)'!CR314,"CHECK","")</f>
        <v/>
      </c>
      <c r="CS314" s="276" t="str">
        <f>IF('Info patients (1)'!CS314&lt;&gt;'Info patients (2)'!CS314,"CHECK","")</f>
        <v/>
      </c>
      <c r="CT314" s="276" t="str">
        <f>IF('Info patients (1)'!CT314&lt;&gt;'Info patients (2)'!CT314,"CHECK","")</f>
        <v/>
      </c>
      <c r="CU314" s="276" t="str">
        <f>IF('Info patients (1)'!CU314&lt;&gt;'Info patients (2)'!CU314,"CHECK","")</f>
        <v/>
      </c>
      <c r="CV314" s="276" t="str">
        <f>IF('Info patients (1)'!CV314&lt;&gt;'Info patients (2)'!CV314,"CHECK","")</f>
        <v/>
      </c>
      <c r="CW314" s="276" t="str">
        <f>IF('Info patients (1)'!CW314&lt;&gt;'Info patients (2)'!CW314,"CHECK","")</f>
        <v/>
      </c>
      <c r="CX314" s="276" t="str">
        <f>IF('Info patients (1)'!CX314&lt;&gt;'Info patients (2)'!CX314,"CHECK","")</f>
        <v/>
      </c>
      <c r="CY314" s="276" t="str">
        <f>IF('Info patients (1)'!CY314&lt;&gt;'Info patients (2)'!CY314,"CHECK","")</f>
        <v/>
      </c>
      <c r="CZ314" s="276" t="str">
        <f>IF('Info patients (1)'!CZ314&lt;&gt;'Info patients (2)'!CZ314,"CHECK","")</f>
        <v/>
      </c>
      <c r="DA314" s="276" t="str">
        <f>IF('Info patients (1)'!DA314&lt;&gt;'Info patients (2)'!DA314,"CHECK","")</f>
        <v/>
      </c>
      <c r="DB314" s="276" t="str">
        <f>IF('Info patients (1)'!DB314&lt;&gt;'Info patients (2)'!DB314,"CHECK","")</f>
        <v/>
      </c>
      <c r="DC314" s="276" t="str">
        <f>IF('Info patients (1)'!DC314&lt;&gt;'Info patients (2)'!DC314,"CHECK","")</f>
        <v/>
      </c>
      <c r="DD314" s="276" t="str">
        <f>IF('Info patients (1)'!DD314&lt;&gt;'Info patients (2)'!DD314,"CHECK","")</f>
        <v/>
      </c>
      <c r="DE314" s="276" t="str">
        <f>IF('Info patients (1)'!DE314&lt;&gt;'Info patients (2)'!DE314,"CHECK","")</f>
        <v/>
      </c>
      <c r="DF314" s="276" t="str">
        <f>IF('Info patients (1)'!DF314&lt;&gt;'Info patients (2)'!DF314,"CHECK","")</f>
        <v/>
      </c>
      <c r="DG314" s="276" t="str">
        <f>IF('Info patients (1)'!DG314&lt;&gt;'Info patients (2)'!DG314,"CHECK","")</f>
        <v/>
      </c>
      <c r="DH314" s="276" t="str">
        <f>IF('Info patients (1)'!DH314&lt;&gt;'Info patients (2)'!DH314,"CHECK","")</f>
        <v/>
      </c>
      <c r="DI314" s="276" t="str">
        <f>IF('Info patients (1)'!DI314&lt;&gt;'Info patients (2)'!DI314,"CHECK","")</f>
        <v/>
      </c>
      <c r="DJ314" s="276" t="str">
        <f>IF('Info patients (1)'!DJ314&lt;&gt;'Info patients (2)'!DJ314,"CHECK","")</f>
        <v/>
      </c>
      <c r="DK314" s="276" t="str">
        <f>IF('Info patients (1)'!DK314&lt;&gt;'Info patients (2)'!DK314,"CHECK","")</f>
        <v/>
      </c>
      <c r="DL314" s="276" t="str">
        <f>IF('Info patients (1)'!DL314&lt;&gt;'Info patients (2)'!DL314,"CHECK","")</f>
        <v/>
      </c>
      <c r="DM314" s="276" t="str">
        <f>IF('Info patients (1)'!DM314&lt;&gt;'Info patients (2)'!DM314,"CHECK","")</f>
        <v/>
      </c>
      <c r="DN314" s="276" t="str">
        <f>IF('Info patients (1)'!DN314&lt;&gt;'Info patients (2)'!DN314,"CHECK","")</f>
        <v/>
      </c>
      <c r="DO314" s="276" t="str">
        <f>IF('Info patients (1)'!DO314&lt;&gt;'Info patients (2)'!DO314,"CHECK","")</f>
        <v/>
      </c>
      <c r="DP314" s="276" t="str">
        <f>IF('Info patients (1)'!DP314&lt;&gt;'Info patients (2)'!DP314,"CHECK","")</f>
        <v/>
      </c>
      <c r="DQ314" s="276" t="str">
        <f>IF('Info patients (1)'!DQ314&lt;&gt;'Info patients (2)'!DQ314,"CHECK","")</f>
        <v/>
      </c>
    </row>
    <row r="315" spans="1:121" s="326" customFormat="1" ht="23.25" customHeight="1" x14ac:dyDescent="0.2">
      <c r="A315" s="276" t="str">
        <f>IF('Info patients (1)'!A315&lt;&gt;'Info patients (2)'!A315,"CHECK","")</f>
        <v/>
      </c>
      <c r="B315" s="276" t="str">
        <f>IF('Info patients (1)'!B315&lt;&gt;'Info patients (2)'!B315,"CHECK","")</f>
        <v/>
      </c>
      <c r="C315" s="276" t="str">
        <f>IF('Info patients (1)'!C315&lt;&gt;'Info patients (2)'!C315,"CHECK","")</f>
        <v/>
      </c>
      <c r="D315" s="276" t="str">
        <f>IF('Info patients (1)'!D315&lt;&gt;'Info patients (2)'!D315,"CHECK","")</f>
        <v/>
      </c>
      <c r="E315" s="276" t="str">
        <f>IF('Info patients (1)'!E315&lt;&gt;'Info patients (2)'!E315,"CHECK","")</f>
        <v/>
      </c>
      <c r="F315" s="276" t="str">
        <f>IF('Info patients (1)'!F315&lt;&gt;'Info patients (2)'!F315,"CHECK","")</f>
        <v/>
      </c>
      <c r="G315" s="276" t="str">
        <f>IF('Info patients (1)'!G315&lt;&gt;'Info patients (2)'!G315,"CHECK","")</f>
        <v/>
      </c>
      <c r="H315" s="276" t="str">
        <f>IF('Info patients (1)'!H315&lt;&gt;'Info patients (2)'!H315,"CHECK","")</f>
        <v/>
      </c>
      <c r="I315" s="276" t="str">
        <f>IF('Info patients (1)'!I315&lt;&gt;'Info patients (2)'!I315,"CHECK","")</f>
        <v/>
      </c>
      <c r="J315" s="276" t="str">
        <f>IF('Info patients (1)'!J315&lt;&gt;'Info patients (2)'!J315,"CHECK","")</f>
        <v/>
      </c>
      <c r="K315" s="276" t="str">
        <f>IF('Info patients (1)'!K315&lt;&gt;'Info patients (2)'!K315,"CHECK","")</f>
        <v/>
      </c>
      <c r="L315" s="276" t="str">
        <f>IF('Info patients (1)'!L315&lt;&gt;'Info patients (2)'!L315,"CHECK","")</f>
        <v/>
      </c>
      <c r="M315" s="276" t="str">
        <f>IF('Info patients (1)'!M315&lt;&gt;'Info patients (2)'!M315,"CHECK","")</f>
        <v/>
      </c>
      <c r="N315" s="276" t="str">
        <f>IF('Info patients (1)'!N315&lt;&gt;'Info patients (2)'!N315,"CHECK","")</f>
        <v/>
      </c>
      <c r="O315" s="276" t="str">
        <f>IF('Info patients (1)'!O315&lt;&gt;'Info patients (2)'!O315,"CHECK","")</f>
        <v/>
      </c>
      <c r="P315" s="276" t="str">
        <f>IF('Info patients (1)'!P315&lt;&gt;'Info patients (2)'!P315,"CHECK","")</f>
        <v/>
      </c>
      <c r="Q315" s="276" t="str">
        <f>IF('Info patients (1)'!Q315&lt;&gt;'Info patients (2)'!Q315,"CHECK","")</f>
        <v/>
      </c>
      <c r="R315" s="276" t="str">
        <f>IF('Info patients (1)'!R315&lt;&gt;'Info patients (2)'!R315,"CHECK","")</f>
        <v/>
      </c>
      <c r="S315" s="276" t="str">
        <f>IF('Info patients (1)'!S315&lt;&gt;'Info patients (2)'!S315,"CHECK","")</f>
        <v/>
      </c>
      <c r="T315" s="276" t="str">
        <f>IF('Info patients (1)'!T315&lt;&gt;'Info patients (2)'!T315,"CHECK","")</f>
        <v/>
      </c>
      <c r="U315" s="276" t="str">
        <f>IF('Info patients (1)'!U315&lt;&gt;'Info patients (2)'!U315,"CHECK","")</f>
        <v/>
      </c>
      <c r="V315" s="276" t="str">
        <f>IF('Info patients (1)'!V315&lt;&gt;'Info patients (2)'!V315,"CHECK","")</f>
        <v/>
      </c>
      <c r="W315" s="276" t="str">
        <f>IF('Info patients (1)'!W315&lt;&gt;'Info patients (2)'!W315,"CHECK","")</f>
        <v/>
      </c>
      <c r="X315" s="276" t="str">
        <f>IF('Info patients (1)'!X315&lt;&gt;'Info patients (2)'!X315,"CHECK","")</f>
        <v/>
      </c>
      <c r="Y315" s="276" t="str">
        <f>IF('Info patients (1)'!Y315&lt;&gt;'Info patients (2)'!Y315,"CHECK","")</f>
        <v/>
      </c>
      <c r="Z315" s="276" t="str">
        <f>IF('Info patients (1)'!Z315&lt;&gt;'Info patients (2)'!Z315,"CHECK","")</f>
        <v/>
      </c>
      <c r="AA315" s="276" t="str">
        <f>IF('Info patients (1)'!AA315&lt;&gt;'Info patients (2)'!AA315,"CHECK","")</f>
        <v/>
      </c>
      <c r="AB315" s="276" t="str">
        <f>IF('Info patients (1)'!AB315&lt;&gt;'Info patients (2)'!AB315,"CHECK","")</f>
        <v/>
      </c>
      <c r="AC315" s="276" t="str">
        <f>IF('Info patients (1)'!AC315&lt;&gt;'Info patients (2)'!AC315,"CHECK","")</f>
        <v/>
      </c>
      <c r="AD315" s="276" t="str">
        <f>IF('Info patients (1)'!AD315&lt;&gt;'Info patients (2)'!AD315,"CHECK","")</f>
        <v/>
      </c>
      <c r="AE315" s="276" t="str">
        <f>IF('Info patients (1)'!AE315&lt;&gt;'Info patients (2)'!AE315,"CHECK","")</f>
        <v/>
      </c>
      <c r="AF315" s="276" t="str">
        <f>IF('Info patients (1)'!AF315&lt;&gt;'Info patients (2)'!AF315,"CHECK","")</f>
        <v/>
      </c>
      <c r="AG315" s="276" t="str">
        <f>IF('Info patients (1)'!AG315&lt;&gt;'Info patients (2)'!AG315,"CHECK","")</f>
        <v/>
      </c>
      <c r="AH315" s="276" t="str">
        <f>IF('Info patients (1)'!AH315&lt;&gt;'Info patients (2)'!AH315,"CHECK","")</f>
        <v/>
      </c>
      <c r="AI315" s="276" t="str">
        <f>IF('Info patients (1)'!AI315&lt;&gt;'Info patients (2)'!AI315,"CHECK","")</f>
        <v/>
      </c>
      <c r="AJ315" s="276" t="str">
        <f>IF('Info patients (1)'!AJ315&lt;&gt;'Info patients (2)'!AJ315,"CHECK","")</f>
        <v/>
      </c>
      <c r="AK315" s="276" t="str">
        <f>IF('Info patients (1)'!AK315&lt;&gt;'Info patients (2)'!AK315,"CHECK","")</f>
        <v/>
      </c>
      <c r="AL315" s="276" t="str">
        <f>IF('Info patients (1)'!AL315&lt;&gt;'Info patients (2)'!AL315,"CHECK","")</f>
        <v/>
      </c>
      <c r="AM315" s="276" t="str">
        <f>IF('Info patients (1)'!AM315&lt;&gt;'Info patients (2)'!AM315,"CHECK","")</f>
        <v/>
      </c>
      <c r="AN315" s="276" t="str">
        <f>IF('Info patients (1)'!AN315&lt;&gt;'Info patients (2)'!AN315,"CHECK","")</f>
        <v/>
      </c>
      <c r="AO315" s="276" t="str">
        <f>IF('Info patients (1)'!AO315&lt;&gt;'Info patients (2)'!AO315,"CHECK","")</f>
        <v/>
      </c>
      <c r="AP315" s="276" t="str">
        <f>IF('Info patients (1)'!AP315&lt;&gt;'Info patients (2)'!AP315,"CHECK","")</f>
        <v/>
      </c>
      <c r="AQ315" s="276" t="str">
        <f>IF('Info patients (1)'!AQ315&lt;&gt;'Info patients (2)'!AQ315,"CHECK","")</f>
        <v/>
      </c>
      <c r="AR315" s="276" t="str">
        <f>IF('Info patients (1)'!AR315&lt;&gt;'Info patients (2)'!AR315,"CHECK","")</f>
        <v/>
      </c>
      <c r="AS315" s="276" t="str">
        <f>IF('Info patients (1)'!AS315&lt;&gt;'Info patients (2)'!AS315,"CHECK","")</f>
        <v/>
      </c>
      <c r="AT315" s="276" t="str">
        <f>IF('Info patients (1)'!AT315&lt;&gt;'Info patients (2)'!AT315,"CHECK","")</f>
        <v/>
      </c>
      <c r="AU315" s="276" t="str">
        <f>IF('Info patients (1)'!AU315&lt;&gt;'Info patients (2)'!AU315,"CHECK","")</f>
        <v/>
      </c>
      <c r="AV315" s="276" t="str">
        <f>IF('Info patients (1)'!AV315&lt;&gt;'Info patients (2)'!AV315,"CHECK","")</f>
        <v/>
      </c>
      <c r="AW315" s="276" t="str">
        <f>IF('Info patients (1)'!AW315&lt;&gt;'Info patients (2)'!AW315,"CHECK","")</f>
        <v/>
      </c>
      <c r="AX315" s="276" t="str">
        <f>IF('Info patients (1)'!AX315&lt;&gt;'Info patients (2)'!AX315,"CHECK","")</f>
        <v/>
      </c>
      <c r="AY315" s="276" t="str">
        <f>IF('Info patients (1)'!AY315&lt;&gt;'Info patients (2)'!AY315,"CHECK","")</f>
        <v/>
      </c>
      <c r="AZ315" s="276" t="str">
        <f>IF('Info patients (1)'!AZ315&lt;&gt;'Info patients (2)'!AZ315,"CHECK","")</f>
        <v/>
      </c>
      <c r="BA315" s="276" t="str">
        <f>IF('Info patients (1)'!BA315&lt;&gt;'Info patients (2)'!BA315,"CHECK","")</f>
        <v/>
      </c>
      <c r="BB315" s="276" t="str">
        <f>IF('Info patients (1)'!BB315&lt;&gt;'Info patients (2)'!BB315,"CHECK","")</f>
        <v/>
      </c>
      <c r="BC315" s="276" t="str">
        <f>IF('Info patients (1)'!BC315&lt;&gt;'Info patients (2)'!BC315,"CHECK","")</f>
        <v/>
      </c>
      <c r="BD315" s="276" t="str">
        <f>IF('Info patients (1)'!BD315&lt;&gt;'Info patients (2)'!BD315,"CHECK","")</f>
        <v/>
      </c>
      <c r="BE315" s="276" t="str">
        <f>IF('Info patients (1)'!BE315&lt;&gt;'Info patients (2)'!BE315,"CHECK","")</f>
        <v/>
      </c>
      <c r="BF315" s="276" t="str">
        <f>IF('Info patients (1)'!BF315&lt;&gt;'Info patients (2)'!BF315,"CHECK","")</f>
        <v/>
      </c>
      <c r="BG315" s="276" t="str">
        <f>IF('Info patients (1)'!BG315&lt;&gt;'Info patients (2)'!BG315,"CHECK","")</f>
        <v/>
      </c>
      <c r="BH315" s="276" t="str">
        <f>IF('Info patients (1)'!BH315&lt;&gt;'Info patients (2)'!BH315,"CHECK","")</f>
        <v/>
      </c>
      <c r="BI315" s="276" t="str">
        <f>IF('Info patients (1)'!BI315&lt;&gt;'Info patients (2)'!BI315,"CHECK","")</f>
        <v/>
      </c>
      <c r="BJ315" s="276" t="str">
        <f>IF('Info patients (1)'!BJ315&lt;&gt;'Info patients (2)'!BJ315,"CHECK","")</f>
        <v/>
      </c>
      <c r="BK315" s="276" t="str">
        <f>IF('Info patients (1)'!BK315&lt;&gt;'Info patients (2)'!BK315,"CHECK","")</f>
        <v/>
      </c>
      <c r="BL315" s="276" t="str">
        <f>IF('Info patients (1)'!BL315&lt;&gt;'Info patients (2)'!BL315,"CHECK","")</f>
        <v/>
      </c>
      <c r="BM315" s="276" t="str">
        <f>IF('Info patients (1)'!BM315&lt;&gt;'Info patients (2)'!BM315,"CHECK","")</f>
        <v/>
      </c>
      <c r="BN315" s="276" t="str">
        <f>IF('Info patients (1)'!BN315&lt;&gt;'Info patients (2)'!BN315,"CHECK","")</f>
        <v/>
      </c>
      <c r="BO315" s="276" t="str">
        <f>IF('Info patients (1)'!BO315&lt;&gt;'Info patients (2)'!BO315,"CHECK","")</f>
        <v/>
      </c>
      <c r="BP315" s="276" t="str">
        <f>IF('Info patients (1)'!BP315&lt;&gt;'Info patients (2)'!BP315,"CHECK","")</f>
        <v/>
      </c>
      <c r="BQ315" s="276" t="str">
        <f>IF('Info patients (1)'!BQ315&lt;&gt;'Info patients (2)'!BQ315,"CHECK","")</f>
        <v/>
      </c>
      <c r="BR315" s="276" t="str">
        <f>IF('Info patients (1)'!BR315&lt;&gt;'Info patients (2)'!BR315,"CHECK","")</f>
        <v/>
      </c>
      <c r="BS315" s="276" t="str">
        <f>IF('Info patients (1)'!BS315&lt;&gt;'Info patients (2)'!BS315,"CHECK","")</f>
        <v/>
      </c>
      <c r="BT315" s="276" t="str">
        <f>IF('Info patients (1)'!BT315&lt;&gt;'Info patients (2)'!BT315,"CHECK","")</f>
        <v/>
      </c>
      <c r="BU315" s="276" t="str">
        <f>IF('Info patients (1)'!BU315&lt;&gt;'Info patients (2)'!BU315,"CHECK","")</f>
        <v/>
      </c>
      <c r="BV315" s="276" t="str">
        <f>IF('Info patients (1)'!BV315&lt;&gt;'Info patients (2)'!BV315,"CHECK","")</f>
        <v/>
      </c>
      <c r="BW315" s="276" t="str">
        <f>IF('Info patients (1)'!BW315&lt;&gt;'Info patients (2)'!BW315,"CHECK","")</f>
        <v/>
      </c>
      <c r="BX315" s="276" t="str">
        <f>IF('Info patients (1)'!BX315&lt;&gt;'Info patients (2)'!BX315,"CHECK","")</f>
        <v/>
      </c>
      <c r="BY315" s="276" t="str">
        <f>IF('Info patients (1)'!BY315&lt;&gt;'Info patients (2)'!BY315,"CHECK","")</f>
        <v/>
      </c>
      <c r="BZ315" s="276" t="str">
        <f>IF('Info patients (1)'!BZ315&lt;&gt;'Info patients (2)'!BZ315,"CHECK","")</f>
        <v/>
      </c>
      <c r="CA315" s="276" t="str">
        <f>IF('Info patients (1)'!CA315&lt;&gt;'Info patients (2)'!CA315,"CHECK","")</f>
        <v/>
      </c>
      <c r="CB315" s="276" t="str">
        <f>IF('Info patients (1)'!CB315&lt;&gt;'Info patients (2)'!CB315,"CHECK","")</f>
        <v/>
      </c>
      <c r="CC315" s="276" t="str">
        <f>IF('Info patients (1)'!CC315&lt;&gt;'Info patients (2)'!CC315,"CHECK","")</f>
        <v/>
      </c>
      <c r="CD315" s="276" t="str">
        <f>IF('Info patients (1)'!CD315&lt;&gt;'Info patients (2)'!CD315,"CHECK","")</f>
        <v/>
      </c>
      <c r="CE315" s="276" t="str">
        <f>IF('Info patients (1)'!CE315&lt;&gt;'Info patients (2)'!CE315,"CHECK","")</f>
        <v/>
      </c>
      <c r="CF315" s="276" t="str">
        <f>IF('Info patients (1)'!CF315&lt;&gt;'Info patients (2)'!CF315,"CHECK","")</f>
        <v/>
      </c>
      <c r="CG315" s="276" t="str">
        <f>IF('Info patients (1)'!CG315&lt;&gt;'Info patients (2)'!CG315,"CHECK","")</f>
        <v/>
      </c>
      <c r="CH315" s="276" t="str">
        <f>IF('Info patients (1)'!CH315&lt;&gt;'Info patients (2)'!CH315,"CHECK","")</f>
        <v/>
      </c>
      <c r="CI315" s="276" t="str">
        <f>IF('Info patients (1)'!CI315&lt;&gt;'Info patients (2)'!CI315,"CHECK","")</f>
        <v/>
      </c>
      <c r="CJ315" s="276" t="str">
        <f>IF('Info patients (1)'!CJ315&lt;&gt;'Info patients (2)'!CJ315,"CHECK","")</f>
        <v/>
      </c>
      <c r="CK315" s="276" t="str">
        <f>IF('Info patients (1)'!CK315&lt;&gt;'Info patients (2)'!CK315,"CHECK","")</f>
        <v/>
      </c>
      <c r="CL315" s="276" t="str">
        <f>IF('Info patients (1)'!CL315&lt;&gt;'Info patients (2)'!CL315,"CHECK","")</f>
        <v/>
      </c>
      <c r="CM315" s="276" t="str">
        <f>IF('Info patients (1)'!CM315&lt;&gt;'Info patients (2)'!CM315,"CHECK","")</f>
        <v/>
      </c>
      <c r="CN315" s="276" t="str">
        <f>IF('Info patients (1)'!CN315&lt;&gt;'Info patients (2)'!CN315,"CHECK","")</f>
        <v/>
      </c>
      <c r="CO315" s="276" t="str">
        <f>IF('Info patients (1)'!CO315&lt;&gt;'Info patients (2)'!CO315,"CHECK","")</f>
        <v/>
      </c>
      <c r="CP315" s="276" t="str">
        <f>IF('Info patients (1)'!CP315&lt;&gt;'Info patients (2)'!CP315,"CHECK","")</f>
        <v/>
      </c>
      <c r="CQ315" s="276" t="str">
        <f>IF('Info patients (1)'!CQ315&lt;&gt;'Info patients (2)'!CQ315,"CHECK","")</f>
        <v/>
      </c>
      <c r="CR315" s="276" t="str">
        <f>IF('Info patients (1)'!CR315&lt;&gt;'Info patients (2)'!CR315,"CHECK","")</f>
        <v/>
      </c>
      <c r="CS315" s="276" t="str">
        <f>IF('Info patients (1)'!CS315&lt;&gt;'Info patients (2)'!CS315,"CHECK","")</f>
        <v/>
      </c>
      <c r="CT315" s="276" t="str">
        <f>IF('Info patients (1)'!CT315&lt;&gt;'Info patients (2)'!CT315,"CHECK","")</f>
        <v/>
      </c>
      <c r="CU315" s="276" t="str">
        <f>IF('Info patients (1)'!CU315&lt;&gt;'Info patients (2)'!CU315,"CHECK","")</f>
        <v/>
      </c>
      <c r="CV315" s="276" t="str">
        <f>IF('Info patients (1)'!CV315&lt;&gt;'Info patients (2)'!CV315,"CHECK","")</f>
        <v/>
      </c>
      <c r="CW315" s="276" t="str">
        <f>IF('Info patients (1)'!CW315&lt;&gt;'Info patients (2)'!CW315,"CHECK","")</f>
        <v/>
      </c>
      <c r="CX315" s="276" t="str">
        <f>IF('Info patients (1)'!CX315&lt;&gt;'Info patients (2)'!CX315,"CHECK","")</f>
        <v/>
      </c>
      <c r="CY315" s="276" t="str">
        <f>IF('Info patients (1)'!CY315&lt;&gt;'Info patients (2)'!CY315,"CHECK","")</f>
        <v/>
      </c>
      <c r="CZ315" s="276" t="str">
        <f>IF('Info patients (1)'!CZ315&lt;&gt;'Info patients (2)'!CZ315,"CHECK","")</f>
        <v/>
      </c>
      <c r="DA315" s="276" t="str">
        <f>IF('Info patients (1)'!DA315&lt;&gt;'Info patients (2)'!DA315,"CHECK","")</f>
        <v/>
      </c>
      <c r="DB315" s="276" t="str">
        <f>IF('Info patients (1)'!DB315&lt;&gt;'Info patients (2)'!DB315,"CHECK","")</f>
        <v/>
      </c>
      <c r="DC315" s="276" t="str">
        <f>IF('Info patients (1)'!DC315&lt;&gt;'Info patients (2)'!DC315,"CHECK","")</f>
        <v/>
      </c>
      <c r="DD315" s="276" t="str">
        <f>IF('Info patients (1)'!DD315&lt;&gt;'Info patients (2)'!DD315,"CHECK","")</f>
        <v/>
      </c>
      <c r="DE315" s="276" t="str">
        <f>IF('Info patients (1)'!DE315&lt;&gt;'Info patients (2)'!DE315,"CHECK","")</f>
        <v/>
      </c>
      <c r="DF315" s="276" t="str">
        <f>IF('Info patients (1)'!DF315&lt;&gt;'Info patients (2)'!DF315,"CHECK","")</f>
        <v/>
      </c>
      <c r="DG315" s="276" t="str">
        <f>IF('Info patients (1)'!DG315&lt;&gt;'Info patients (2)'!DG315,"CHECK","")</f>
        <v/>
      </c>
      <c r="DH315" s="276" t="str">
        <f>IF('Info patients (1)'!DH315&lt;&gt;'Info patients (2)'!DH315,"CHECK","")</f>
        <v/>
      </c>
      <c r="DI315" s="276" t="str">
        <f>IF('Info patients (1)'!DI315&lt;&gt;'Info patients (2)'!DI315,"CHECK","")</f>
        <v/>
      </c>
      <c r="DJ315" s="276" t="str">
        <f>IF('Info patients (1)'!DJ315&lt;&gt;'Info patients (2)'!DJ315,"CHECK","")</f>
        <v/>
      </c>
      <c r="DK315" s="276" t="str">
        <f>IF('Info patients (1)'!DK315&lt;&gt;'Info patients (2)'!DK315,"CHECK","")</f>
        <v/>
      </c>
      <c r="DL315" s="276" t="str">
        <f>IF('Info patients (1)'!DL315&lt;&gt;'Info patients (2)'!DL315,"CHECK","")</f>
        <v/>
      </c>
      <c r="DM315" s="276" t="str">
        <f>IF('Info patients (1)'!DM315&lt;&gt;'Info patients (2)'!DM315,"CHECK","")</f>
        <v/>
      </c>
      <c r="DN315" s="276" t="str">
        <f>IF('Info patients (1)'!DN315&lt;&gt;'Info patients (2)'!DN315,"CHECK","")</f>
        <v/>
      </c>
      <c r="DO315" s="276" t="str">
        <f>IF('Info patients (1)'!DO315&lt;&gt;'Info patients (2)'!DO315,"CHECK","")</f>
        <v/>
      </c>
      <c r="DP315" s="276" t="str">
        <f>IF('Info patients (1)'!DP315&lt;&gt;'Info patients (2)'!DP315,"CHECK","")</f>
        <v/>
      </c>
      <c r="DQ315" s="276" t="str">
        <f>IF('Info patients (1)'!DQ315&lt;&gt;'Info patients (2)'!DQ315,"CHECK","")</f>
        <v/>
      </c>
    </row>
    <row r="316" spans="1:121" s="326" customFormat="1" ht="23.25" customHeight="1" x14ac:dyDescent="0.2">
      <c r="A316" s="276" t="str">
        <f>IF('Info patients (1)'!A316&lt;&gt;'Info patients (2)'!A316,"CHECK","")</f>
        <v/>
      </c>
      <c r="B316" s="276" t="str">
        <f>IF('Info patients (1)'!B316&lt;&gt;'Info patients (2)'!B316,"CHECK","")</f>
        <v/>
      </c>
      <c r="C316" s="276" t="str">
        <f>IF('Info patients (1)'!C316&lt;&gt;'Info patients (2)'!C316,"CHECK","")</f>
        <v/>
      </c>
      <c r="D316" s="276" t="str">
        <f>IF('Info patients (1)'!D316&lt;&gt;'Info patients (2)'!D316,"CHECK","")</f>
        <v/>
      </c>
      <c r="E316" s="276" t="str">
        <f>IF('Info patients (1)'!E316&lt;&gt;'Info patients (2)'!E316,"CHECK","")</f>
        <v/>
      </c>
      <c r="F316" s="276" t="str">
        <f>IF('Info patients (1)'!F316&lt;&gt;'Info patients (2)'!F316,"CHECK","")</f>
        <v/>
      </c>
      <c r="G316" s="276" t="str">
        <f>IF('Info patients (1)'!G316&lt;&gt;'Info patients (2)'!G316,"CHECK","")</f>
        <v/>
      </c>
      <c r="H316" s="276" t="str">
        <f>IF('Info patients (1)'!H316&lt;&gt;'Info patients (2)'!H316,"CHECK","")</f>
        <v/>
      </c>
      <c r="I316" s="276" t="str">
        <f>IF('Info patients (1)'!I316&lt;&gt;'Info patients (2)'!I316,"CHECK","")</f>
        <v/>
      </c>
      <c r="J316" s="276" t="str">
        <f>IF('Info patients (1)'!J316&lt;&gt;'Info patients (2)'!J316,"CHECK","")</f>
        <v/>
      </c>
      <c r="K316" s="276" t="str">
        <f>IF('Info patients (1)'!K316&lt;&gt;'Info patients (2)'!K316,"CHECK","")</f>
        <v/>
      </c>
      <c r="L316" s="276" t="str">
        <f>IF('Info patients (1)'!L316&lt;&gt;'Info patients (2)'!L316,"CHECK","")</f>
        <v/>
      </c>
      <c r="M316" s="276" t="str">
        <f>IF('Info patients (1)'!M316&lt;&gt;'Info patients (2)'!M316,"CHECK","")</f>
        <v/>
      </c>
      <c r="N316" s="276" t="str">
        <f>IF('Info patients (1)'!N316&lt;&gt;'Info patients (2)'!N316,"CHECK","")</f>
        <v/>
      </c>
      <c r="O316" s="276" t="str">
        <f>IF('Info patients (1)'!O316&lt;&gt;'Info patients (2)'!O316,"CHECK","")</f>
        <v/>
      </c>
      <c r="P316" s="276" t="str">
        <f>IF('Info patients (1)'!P316&lt;&gt;'Info patients (2)'!P316,"CHECK","")</f>
        <v/>
      </c>
      <c r="Q316" s="276" t="str">
        <f>IF('Info patients (1)'!Q316&lt;&gt;'Info patients (2)'!Q316,"CHECK","")</f>
        <v/>
      </c>
      <c r="R316" s="276" t="str">
        <f>IF('Info patients (1)'!R316&lt;&gt;'Info patients (2)'!R316,"CHECK","")</f>
        <v/>
      </c>
      <c r="S316" s="276" t="str">
        <f>IF('Info patients (1)'!S316&lt;&gt;'Info patients (2)'!S316,"CHECK","")</f>
        <v/>
      </c>
      <c r="T316" s="276" t="str">
        <f>IF('Info patients (1)'!T316&lt;&gt;'Info patients (2)'!T316,"CHECK","")</f>
        <v/>
      </c>
      <c r="U316" s="276" t="str">
        <f>IF('Info patients (1)'!U316&lt;&gt;'Info patients (2)'!U316,"CHECK","")</f>
        <v/>
      </c>
      <c r="V316" s="276" t="str">
        <f>IF('Info patients (1)'!V316&lt;&gt;'Info patients (2)'!V316,"CHECK","")</f>
        <v/>
      </c>
      <c r="W316" s="276" t="str">
        <f>IF('Info patients (1)'!W316&lt;&gt;'Info patients (2)'!W316,"CHECK","")</f>
        <v/>
      </c>
      <c r="X316" s="276" t="str">
        <f>IF('Info patients (1)'!X316&lt;&gt;'Info patients (2)'!X316,"CHECK","")</f>
        <v/>
      </c>
      <c r="Y316" s="276" t="str">
        <f>IF('Info patients (1)'!Y316&lt;&gt;'Info patients (2)'!Y316,"CHECK","")</f>
        <v/>
      </c>
      <c r="Z316" s="276" t="str">
        <f>IF('Info patients (1)'!Z316&lt;&gt;'Info patients (2)'!Z316,"CHECK","")</f>
        <v/>
      </c>
      <c r="AA316" s="276" t="str">
        <f>IF('Info patients (1)'!AA316&lt;&gt;'Info patients (2)'!AA316,"CHECK","")</f>
        <v/>
      </c>
      <c r="AB316" s="276" t="str">
        <f>IF('Info patients (1)'!AB316&lt;&gt;'Info patients (2)'!AB316,"CHECK","")</f>
        <v/>
      </c>
      <c r="AC316" s="276" t="str">
        <f>IF('Info patients (1)'!AC316&lt;&gt;'Info patients (2)'!AC316,"CHECK","")</f>
        <v/>
      </c>
      <c r="AD316" s="276" t="str">
        <f>IF('Info patients (1)'!AD316&lt;&gt;'Info patients (2)'!AD316,"CHECK","")</f>
        <v/>
      </c>
      <c r="AE316" s="276" t="str">
        <f>IF('Info patients (1)'!AE316&lt;&gt;'Info patients (2)'!AE316,"CHECK","")</f>
        <v/>
      </c>
      <c r="AF316" s="276" t="str">
        <f>IF('Info patients (1)'!AF316&lt;&gt;'Info patients (2)'!AF316,"CHECK","")</f>
        <v/>
      </c>
      <c r="AG316" s="276" t="str">
        <f>IF('Info patients (1)'!AG316&lt;&gt;'Info patients (2)'!AG316,"CHECK","")</f>
        <v/>
      </c>
      <c r="AH316" s="276" t="str">
        <f>IF('Info patients (1)'!AH316&lt;&gt;'Info patients (2)'!AH316,"CHECK","")</f>
        <v/>
      </c>
      <c r="AI316" s="276" t="str">
        <f>IF('Info patients (1)'!AI316&lt;&gt;'Info patients (2)'!AI316,"CHECK","")</f>
        <v/>
      </c>
      <c r="AJ316" s="276" t="str">
        <f>IF('Info patients (1)'!AJ316&lt;&gt;'Info patients (2)'!AJ316,"CHECK","")</f>
        <v/>
      </c>
      <c r="AK316" s="276" t="str">
        <f>IF('Info patients (1)'!AK316&lt;&gt;'Info patients (2)'!AK316,"CHECK","")</f>
        <v/>
      </c>
      <c r="AL316" s="276" t="str">
        <f>IF('Info patients (1)'!AL316&lt;&gt;'Info patients (2)'!AL316,"CHECK","")</f>
        <v/>
      </c>
      <c r="AM316" s="276" t="str">
        <f>IF('Info patients (1)'!AM316&lt;&gt;'Info patients (2)'!AM316,"CHECK","")</f>
        <v/>
      </c>
      <c r="AN316" s="276" t="str">
        <f>IF('Info patients (1)'!AN316&lt;&gt;'Info patients (2)'!AN316,"CHECK","")</f>
        <v/>
      </c>
      <c r="AO316" s="276" t="str">
        <f>IF('Info patients (1)'!AO316&lt;&gt;'Info patients (2)'!AO316,"CHECK","")</f>
        <v/>
      </c>
      <c r="AP316" s="276" t="str">
        <f>IF('Info patients (1)'!AP316&lt;&gt;'Info patients (2)'!AP316,"CHECK","")</f>
        <v/>
      </c>
      <c r="AQ316" s="276" t="str">
        <f>IF('Info patients (1)'!AQ316&lt;&gt;'Info patients (2)'!AQ316,"CHECK","")</f>
        <v/>
      </c>
      <c r="AR316" s="276" t="str">
        <f>IF('Info patients (1)'!AR316&lt;&gt;'Info patients (2)'!AR316,"CHECK","")</f>
        <v/>
      </c>
      <c r="AS316" s="276" t="str">
        <f>IF('Info patients (1)'!AS316&lt;&gt;'Info patients (2)'!AS316,"CHECK","")</f>
        <v/>
      </c>
      <c r="AT316" s="276" t="str">
        <f>IF('Info patients (1)'!AT316&lt;&gt;'Info patients (2)'!AT316,"CHECK","")</f>
        <v/>
      </c>
      <c r="AU316" s="276" t="str">
        <f>IF('Info patients (1)'!AU316&lt;&gt;'Info patients (2)'!AU316,"CHECK","")</f>
        <v/>
      </c>
      <c r="AV316" s="276" t="str">
        <f>IF('Info patients (1)'!AV316&lt;&gt;'Info patients (2)'!AV316,"CHECK","")</f>
        <v/>
      </c>
      <c r="AW316" s="276" t="str">
        <f>IF('Info patients (1)'!AW316&lt;&gt;'Info patients (2)'!AW316,"CHECK","")</f>
        <v/>
      </c>
      <c r="AX316" s="276" t="str">
        <f>IF('Info patients (1)'!AX316&lt;&gt;'Info patients (2)'!AX316,"CHECK","")</f>
        <v/>
      </c>
      <c r="AY316" s="276" t="str">
        <f>IF('Info patients (1)'!AY316&lt;&gt;'Info patients (2)'!AY316,"CHECK","")</f>
        <v/>
      </c>
      <c r="AZ316" s="276" t="str">
        <f>IF('Info patients (1)'!AZ316&lt;&gt;'Info patients (2)'!AZ316,"CHECK","")</f>
        <v/>
      </c>
      <c r="BA316" s="276" t="str">
        <f>IF('Info patients (1)'!BA316&lt;&gt;'Info patients (2)'!BA316,"CHECK","")</f>
        <v/>
      </c>
      <c r="BB316" s="276" t="str">
        <f>IF('Info patients (1)'!BB316&lt;&gt;'Info patients (2)'!BB316,"CHECK","")</f>
        <v/>
      </c>
      <c r="BC316" s="276" t="str">
        <f>IF('Info patients (1)'!BC316&lt;&gt;'Info patients (2)'!BC316,"CHECK","")</f>
        <v/>
      </c>
      <c r="BD316" s="276" t="str">
        <f>IF('Info patients (1)'!BD316&lt;&gt;'Info patients (2)'!BD316,"CHECK","")</f>
        <v/>
      </c>
      <c r="BE316" s="276" t="str">
        <f>IF('Info patients (1)'!BE316&lt;&gt;'Info patients (2)'!BE316,"CHECK","")</f>
        <v/>
      </c>
      <c r="BF316" s="276" t="str">
        <f>IF('Info patients (1)'!BF316&lt;&gt;'Info patients (2)'!BF316,"CHECK","")</f>
        <v/>
      </c>
      <c r="BG316" s="276" t="str">
        <f>IF('Info patients (1)'!BG316&lt;&gt;'Info patients (2)'!BG316,"CHECK","")</f>
        <v/>
      </c>
      <c r="BH316" s="276" t="str">
        <f>IF('Info patients (1)'!BH316&lt;&gt;'Info patients (2)'!BH316,"CHECK","")</f>
        <v/>
      </c>
      <c r="BI316" s="276" t="str">
        <f>IF('Info patients (1)'!BI316&lt;&gt;'Info patients (2)'!BI316,"CHECK","")</f>
        <v/>
      </c>
      <c r="BJ316" s="276" t="str">
        <f>IF('Info patients (1)'!BJ316&lt;&gt;'Info patients (2)'!BJ316,"CHECK","")</f>
        <v/>
      </c>
      <c r="BK316" s="276" t="str">
        <f>IF('Info patients (1)'!BK316&lt;&gt;'Info patients (2)'!BK316,"CHECK","")</f>
        <v/>
      </c>
      <c r="BL316" s="276" t="str">
        <f>IF('Info patients (1)'!BL316&lt;&gt;'Info patients (2)'!BL316,"CHECK","")</f>
        <v/>
      </c>
      <c r="BM316" s="276" t="str">
        <f>IF('Info patients (1)'!BM316&lt;&gt;'Info patients (2)'!BM316,"CHECK","")</f>
        <v/>
      </c>
      <c r="BN316" s="276" t="str">
        <f>IF('Info patients (1)'!BN316&lt;&gt;'Info patients (2)'!BN316,"CHECK","")</f>
        <v/>
      </c>
      <c r="BO316" s="276" t="str">
        <f>IF('Info patients (1)'!BO316&lt;&gt;'Info patients (2)'!BO316,"CHECK","")</f>
        <v/>
      </c>
      <c r="BP316" s="276" t="str">
        <f>IF('Info patients (1)'!BP316&lt;&gt;'Info patients (2)'!BP316,"CHECK","")</f>
        <v/>
      </c>
      <c r="BQ316" s="276" t="str">
        <f>IF('Info patients (1)'!BQ316&lt;&gt;'Info patients (2)'!BQ316,"CHECK","")</f>
        <v/>
      </c>
      <c r="BR316" s="276" t="str">
        <f>IF('Info patients (1)'!BR316&lt;&gt;'Info patients (2)'!BR316,"CHECK","")</f>
        <v/>
      </c>
      <c r="BS316" s="276" t="str">
        <f>IF('Info patients (1)'!BS316&lt;&gt;'Info patients (2)'!BS316,"CHECK","")</f>
        <v/>
      </c>
      <c r="BT316" s="276" t="str">
        <f>IF('Info patients (1)'!BT316&lt;&gt;'Info patients (2)'!BT316,"CHECK","")</f>
        <v/>
      </c>
      <c r="BU316" s="276" t="str">
        <f>IF('Info patients (1)'!BU316&lt;&gt;'Info patients (2)'!BU316,"CHECK","")</f>
        <v/>
      </c>
      <c r="BV316" s="276" t="str">
        <f>IF('Info patients (1)'!BV316&lt;&gt;'Info patients (2)'!BV316,"CHECK","")</f>
        <v/>
      </c>
      <c r="BW316" s="276" t="str">
        <f>IF('Info patients (1)'!BW316&lt;&gt;'Info patients (2)'!BW316,"CHECK","")</f>
        <v/>
      </c>
      <c r="BX316" s="276" t="str">
        <f>IF('Info patients (1)'!BX316&lt;&gt;'Info patients (2)'!BX316,"CHECK","")</f>
        <v/>
      </c>
      <c r="BY316" s="276" t="str">
        <f>IF('Info patients (1)'!BY316&lt;&gt;'Info patients (2)'!BY316,"CHECK","")</f>
        <v/>
      </c>
      <c r="BZ316" s="276" t="str">
        <f>IF('Info patients (1)'!BZ316&lt;&gt;'Info patients (2)'!BZ316,"CHECK","")</f>
        <v/>
      </c>
      <c r="CA316" s="276" t="str">
        <f>IF('Info patients (1)'!CA316&lt;&gt;'Info patients (2)'!CA316,"CHECK","")</f>
        <v/>
      </c>
      <c r="CB316" s="276" t="str">
        <f>IF('Info patients (1)'!CB316&lt;&gt;'Info patients (2)'!CB316,"CHECK","")</f>
        <v/>
      </c>
      <c r="CC316" s="276" t="str">
        <f>IF('Info patients (1)'!CC316&lt;&gt;'Info patients (2)'!CC316,"CHECK","")</f>
        <v/>
      </c>
      <c r="CD316" s="276" t="str">
        <f>IF('Info patients (1)'!CD316&lt;&gt;'Info patients (2)'!CD316,"CHECK","")</f>
        <v/>
      </c>
      <c r="CE316" s="276" t="str">
        <f>IF('Info patients (1)'!CE316&lt;&gt;'Info patients (2)'!CE316,"CHECK","")</f>
        <v/>
      </c>
      <c r="CF316" s="276" t="str">
        <f>IF('Info patients (1)'!CF316&lt;&gt;'Info patients (2)'!CF316,"CHECK","")</f>
        <v/>
      </c>
      <c r="CG316" s="276" t="str">
        <f>IF('Info patients (1)'!CG316&lt;&gt;'Info patients (2)'!CG316,"CHECK","")</f>
        <v/>
      </c>
      <c r="CH316" s="276" t="str">
        <f>IF('Info patients (1)'!CH316&lt;&gt;'Info patients (2)'!CH316,"CHECK","")</f>
        <v/>
      </c>
      <c r="CI316" s="276" t="str">
        <f>IF('Info patients (1)'!CI316&lt;&gt;'Info patients (2)'!CI316,"CHECK","")</f>
        <v/>
      </c>
      <c r="CJ316" s="276" t="str">
        <f>IF('Info patients (1)'!CJ316&lt;&gt;'Info patients (2)'!CJ316,"CHECK","")</f>
        <v/>
      </c>
      <c r="CK316" s="276" t="str">
        <f>IF('Info patients (1)'!CK316&lt;&gt;'Info patients (2)'!CK316,"CHECK","")</f>
        <v/>
      </c>
      <c r="CL316" s="276" t="str">
        <f>IF('Info patients (1)'!CL316&lt;&gt;'Info patients (2)'!CL316,"CHECK","")</f>
        <v/>
      </c>
      <c r="CM316" s="276" t="str">
        <f>IF('Info patients (1)'!CM316&lt;&gt;'Info patients (2)'!CM316,"CHECK","")</f>
        <v/>
      </c>
      <c r="CN316" s="276" t="str">
        <f>IF('Info patients (1)'!CN316&lt;&gt;'Info patients (2)'!CN316,"CHECK","")</f>
        <v/>
      </c>
      <c r="CO316" s="276" t="str">
        <f>IF('Info patients (1)'!CO316&lt;&gt;'Info patients (2)'!CO316,"CHECK","")</f>
        <v/>
      </c>
      <c r="CP316" s="276" t="str">
        <f>IF('Info patients (1)'!CP316&lt;&gt;'Info patients (2)'!CP316,"CHECK","")</f>
        <v/>
      </c>
      <c r="CQ316" s="276" t="str">
        <f>IF('Info patients (1)'!CQ316&lt;&gt;'Info patients (2)'!CQ316,"CHECK","")</f>
        <v/>
      </c>
      <c r="CR316" s="276" t="str">
        <f>IF('Info patients (1)'!CR316&lt;&gt;'Info patients (2)'!CR316,"CHECK","")</f>
        <v/>
      </c>
      <c r="CS316" s="276" t="str">
        <f>IF('Info patients (1)'!CS316&lt;&gt;'Info patients (2)'!CS316,"CHECK","")</f>
        <v/>
      </c>
      <c r="CT316" s="276" t="str">
        <f>IF('Info patients (1)'!CT316&lt;&gt;'Info patients (2)'!CT316,"CHECK","")</f>
        <v/>
      </c>
      <c r="CU316" s="276" t="str">
        <f>IF('Info patients (1)'!CU316&lt;&gt;'Info patients (2)'!CU316,"CHECK","")</f>
        <v/>
      </c>
      <c r="CV316" s="276" t="str">
        <f>IF('Info patients (1)'!CV316&lt;&gt;'Info patients (2)'!CV316,"CHECK","")</f>
        <v/>
      </c>
      <c r="CW316" s="276" t="str">
        <f>IF('Info patients (1)'!CW316&lt;&gt;'Info patients (2)'!CW316,"CHECK","")</f>
        <v/>
      </c>
      <c r="CX316" s="276" t="str">
        <f>IF('Info patients (1)'!CX316&lt;&gt;'Info patients (2)'!CX316,"CHECK","")</f>
        <v/>
      </c>
      <c r="CY316" s="276" t="str">
        <f>IF('Info patients (1)'!CY316&lt;&gt;'Info patients (2)'!CY316,"CHECK","")</f>
        <v/>
      </c>
      <c r="CZ316" s="276" t="str">
        <f>IF('Info patients (1)'!CZ316&lt;&gt;'Info patients (2)'!CZ316,"CHECK","")</f>
        <v/>
      </c>
      <c r="DA316" s="276" t="str">
        <f>IF('Info patients (1)'!DA316&lt;&gt;'Info patients (2)'!DA316,"CHECK","")</f>
        <v/>
      </c>
      <c r="DB316" s="276" t="str">
        <f>IF('Info patients (1)'!DB316&lt;&gt;'Info patients (2)'!DB316,"CHECK","")</f>
        <v/>
      </c>
      <c r="DC316" s="276" t="str">
        <f>IF('Info patients (1)'!DC316&lt;&gt;'Info patients (2)'!DC316,"CHECK","")</f>
        <v/>
      </c>
      <c r="DD316" s="276" t="str">
        <f>IF('Info patients (1)'!DD316&lt;&gt;'Info patients (2)'!DD316,"CHECK","")</f>
        <v/>
      </c>
      <c r="DE316" s="276" t="str">
        <f>IF('Info patients (1)'!DE316&lt;&gt;'Info patients (2)'!DE316,"CHECK","")</f>
        <v/>
      </c>
      <c r="DF316" s="276" t="str">
        <f>IF('Info patients (1)'!DF316&lt;&gt;'Info patients (2)'!DF316,"CHECK","")</f>
        <v/>
      </c>
      <c r="DG316" s="276" t="str">
        <f>IF('Info patients (1)'!DG316&lt;&gt;'Info patients (2)'!DG316,"CHECK","")</f>
        <v/>
      </c>
      <c r="DH316" s="276" t="str">
        <f>IF('Info patients (1)'!DH316&lt;&gt;'Info patients (2)'!DH316,"CHECK","")</f>
        <v/>
      </c>
      <c r="DI316" s="276" t="str">
        <f>IF('Info patients (1)'!DI316&lt;&gt;'Info patients (2)'!DI316,"CHECK","")</f>
        <v/>
      </c>
      <c r="DJ316" s="276" t="str">
        <f>IF('Info patients (1)'!DJ316&lt;&gt;'Info patients (2)'!DJ316,"CHECK","")</f>
        <v/>
      </c>
      <c r="DK316" s="276" t="str">
        <f>IF('Info patients (1)'!DK316&lt;&gt;'Info patients (2)'!DK316,"CHECK","")</f>
        <v/>
      </c>
      <c r="DL316" s="276" t="str">
        <f>IF('Info patients (1)'!DL316&lt;&gt;'Info patients (2)'!DL316,"CHECK","")</f>
        <v/>
      </c>
      <c r="DM316" s="276" t="str">
        <f>IF('Info patients (1)'!DM316&lt;&gt;'Info patients (2)'!DM316,"CHECK","")</f>
        <v/>
      </c>
      <c r="DN316" s="276" t="str">
        <f>IF('Info patients (1)'!DN316&lt;&gt;'Info patients (2)'!DN316,"CHECK","")</f>
        <v/>
      </c>
      <c r="DO316" s="276" t="str">
        <f>IF('Info patients (1)'!DO316&lt;&gt;'Info patients (2)'!DO316,"CHECK","")</f>
        <v/>
      </c>
      <c r="DP316" s="276" t="str">
        <f>IF('Info patients (1)'!DP316&lt;&gt;'Info patients (2)'!DP316,"CHECK","")</f>
        <v/>
      </c>
      <c r="DQ316" s="276" t="str">
        <f>IF('Info patients (1)'!DQ316&lt;&gt;'Info patients (2)'!DQ316,"CHECK","")</f>
        <v/>
      </c>
    </row>
    <row r="317" spans="1:121" s="326" customFormat="1" ht="23.25" customHeight="1" x14ac:dyDescent="0.2">
      <c r="A317" s="276" t="str">
        <f>IF('Info patients (1)'!A317&lt;&gt;'Info patients (2)'!A317,"CHECK","")</f>
        <v/>
      </c>
      <c r="B317" s="276" t="str">
        <f>IF('Info patients (1)'!B317&lt;&gt;'Info patients (2)'!B317,"CHECK","")</f>
        <v/>
      </c>
      <c r="C317" s="276" t="str">
        <f>IF('Info patients (1)'!C317&lt;&gt;'Info patients (2)'!C317,"CHECK","")</f>
        <v/>
      </c>
      <c r="D317" s="276" t="str">
        <f>IF('Info patients (1)'!D317&lt;&gt;'Info patients (2)'!D317,"CHECK","")</f>
        <v/>
      </c>
      <c r="E317" s="276" t="str">
        <f>IF('Info patients (1)'!E317&lt;&gt;'Info patients (2)'!E317,"CHECK","")</f>
        <v/>
      </c>
      <c r="F317" s="276" t="str">
        <f>IF('Info patients (1)'!F317&lt;&gt;'Info patients (2)'!F317,"CHECK","")</f>
        <v/>
      </c>
      <c r="G317" s="276" t="str">
        <f>IF('Info patients (1)'!G317&lt;&gt;'Info patients (2)'!G317,"CHECK","")</f>
        <v/>
      </c>
      <c r="H317" s="276" t="str">
        <f>IF('Info patients (1)'!H317&lt;&gt;'Info patients (2)'!H317,"CHECK","")</f>
        <v/>
      </c>
      <c r="I317" s="276" t="str">
        <f>IF('Info patients (1)'!I317&lt;&gt;'Info patients (2)'!I317,"CHECK","")</f>
        <v/>
      </c>
      <c r="J317" s="276" t="str">
        <f>IF('Info patients (1)'!J317&lt;&gt;'Info patients (2)'!J317,"CHECK","")</f>
        <v/>
      </c>
      <c r="K317" s="276" t="str">
        <f>IF('Info patients (1)'!K317&lt;&gt;'Info patients (2)'!K317,"CHECK","")</f>
        <v/>
      </c>
      <c r="L317" s="276" t="str">
        <f>IF('Info patients (1)'!L317&lt;&gt;'Info patients (2)'!L317,"CHECK","")</f>
        <v/>
      </c>
      <c r="M317" s="276" t="str">
        <f>IF('Info patients (1)'!M317&lt;&gt;'Info patients (2)'!M317,"CHECK","")</f>
        <v/>
      </c>
      <c r="N317" s="276" t="str">
        <f>IF('Info patients (1)'!N317&lt;&gt;'Info patients (2)'!N317,"CHECK","")</f>
        <v/>
      </c>
      <c r="O317" s="276" t="str">
        <f>IF('Info patients (1)'!O317&lt;&gt;'Info patients (2)'!O317,"CHECK","")</f>
        <v/>
      </c>
      <c r="P317" s="276" t="str">
        <f>IF('Info patients (1)'!P317&lt;&gt;'Info patients (2)'!P317,"CHECK","")</f>
        <v/>
      </c>
      <c r="Q317" s="276" t="str">
        <f>IF('Info patients (1)'!Q317&lt;&gt;'Info patients (2)'!Q317,"CHECK","")</f>
        <v/>
      </c>
      <c r="R317" s="276" t="str">
        <f>IF('Info patients (1)'!R317&lt;&gt;'Info patients (2)'!R317,"CHECK","")</f>
        <v/>
      </c>
      <c r="S317" s="276" t="str">
        <f>IF('Info patients (1)'!S317&lt;&gt;'Info patients (2)'!S317,"CHECK","")</f>
        <v/>
      </c>
      <c r="T317" s="276" t="str">
        <f>IF('Info patients (1)'!T317&lt;&gt;'Info patients (2)'!T317,"CHECK","")</f>
        <v/>
      </c>
      <c r="U317" s="276" t="str">
        <f>IF('Info patients (1)'!U317&lt;&gt;'Info patients (2)'!U317,"CHECK","")</f>
        <v/>
      </c>
      <c r="V317" s="276" t="str">
        <f>IF('Info patients (1)'!V317&lt;&gt;'Info patients (2)'!V317,"CHECK","")</f>
        <v/>
      </c>
      <c r="W317" s="276" t="str">
        <f>IF('Info patients (1)'!W317&lt;&gt;'Info patients (2)'!W317,"CHECK","")</f>
        <v/>
      </c>
      <c r="X317" s="276" t="str">
        <f>IF('Info patients (1)'!X317&lt;&gt;'Info patients (2)'!X317,"CHECK","")</f>
        <v/>
      </c>
      <c r="Y317" s="276" t="str">
        <f>IF('Info patients (1)'!Y317&lt;&gt;'Info patients (2)'!Y317,"CHECK","")</f>
        <v/>
      </c>
      <c r="Z317" s="276" t="str">
        <f>IF('Info patients (1)'!Z317&lt;&gt;'Info patients (2)'!Z317,"CHECK","")</f>
        <v/>
      </c>
      <c r="AA317" s="276" t="str">
        <f>IF('Info patients (1)'!AA317&lt;&gt;'Info patients (2)'!AA317,"CHECK","")</f>
        <v/>
      </c>
      <c r="AB317" s="276" t="str">
        <f>IF('Info patients (1)'!AB317&lt;&gt;'Info patients (2)'!AB317,"CHECK","")</f>
        <v/>
      </c>
      <c r="AC317" s="276" t="str">
        <f>IF('Info patients (1)'!AC317&lt;&gt;'Info patients (2)'!AC317,"CHECK","")</f>
        <v/>
      </c>
      <c r="AD317" s="276" t="str">
        <f>IF('Info patients (1)'!AD317&lt;&gt;'Info patients (2)'!AD317,"CHECK","")</f>
        <v/>
      </c>
      <c r="AE317" s="276" t="str">
        <f>IF('Info patients (1)'!AE317&lt;&gt;'Info patients (2)'!AE317,"CHECK","")</f>
        <v/>
      </c>
      <c r="AF317" s="276" t="str">
        <f>IF('Info patients (1)'!AF317&lt;&gt;'Info patients (2)'!AF317,"CHECK","")</f>
        <v/>
      </c>
      <c r="AG317" s="276" t="str">
        <f>IF('Info patients (1)'!AG317&lt;&gt;'Info patients (2)'!AG317,"CHECK","")</f>
        <v/>
      </c>
      <c r="AH317" s="276" t="str">
        <f>IF('Info patients (1)'!AH317&lt;&gt;'Info patients (2)'!AH317,"CHECK","")</f>
        <v/>
      </c>
      <c r="AI317" s="276" t="str">
        <f>IF('Info patients (1)'!AI317&lt;&gt;'Info patients (2)'!AI317,"CHECK","")</f>
        <v/>
      </c>
      <c r="AJ317" s="276" t="str">
        <f>IF('Info patients (1)'!AJ317&lt;&gt;'Info patients (2)'!AJ317,"CHECK","")</f>
        <v/>
      </c>
      <c r="AK317" s="276" t="str">
        <f>IF('Info patients (1)'!AK317&lt;&gt;'Info patients (2)'!AK317,"CHECK","")</f>
        <v/>
      </c>
      <c r="AL317" s="276" t="str">
        <f>IF('Info patients (1)'!AL317&lt;&gt;'Info patients (2)'!AL317,"CHECK","")</f>
        <v/>
      </c>
      <c r="AM317" s="276" t="str">
        <f>IF('Info patients (1)'!AM317&lt;&gt;'Info patients (2)'!AM317,"CHECK","")</f>
        <v/>
      </c>
      <c r="AN317" s="276" t="str">
        <f>IF('Info patients (1)'!AN317&lt;&gt;'Info patients (2)'!AN317,"CHECK","")</f>
        <v/>
      </c>
      <c r="AO317" s="276" t="str">
        <f>IF('Info patients (1)'!AO317&lt;&gt;'Info patients (2)'!AO317,"CHECK","")</f>
        <v/>
      </c>
      <c r="AP317" s="276" t="str">
        <f>IF('Info patients (1)'!AP317&lt;&gt;'Info patients (2)'!AP317,"CHECK","")</f>
        <v/>
      </c>
      <c r="AQ317" s="276" t="str">
        <f>IF('Info patients (1)'!AQ317&lt;&gt;'Info patients (2)'!AQ317,"CHECK","")</f>
        <v/>
      </c>
      <c r="AR317" s="276" t="str">
        <f>IF('Info patients (1)'!AR317&lt;&gt;'Info patients (2)'!AR317,"CHECK","")</f>
        <v/>
      </c>
      <c r="AS317" s="276" t="str">
        <f>IF('Info patients (1)'!AS317&lt;&gt;'Info patients (2)'!AS317,"CHECK","")</f>
        <v/>
      </c>
      <c r="AT317" s="276" t="str">
        <f>IF('Info patients (1)'!AT317&lt;&gt;'Info patients (2)'!AT317,"CHECK","")</f>
        <v/>
      </c>
      <c r="AU317" s="276" t="str">
        <f>IF('Info patients (1)'!AU317&lt;&gt;'Info patients (2)'!AU317,"CHECK","")</f>
        <v/>
      </c>
      <c r="AV317" s="276" t="str">
        <f>IF('Info patients (1)'!AV317&lt;&gt;'Info patients (2)'!AV317,"CHECK","")</f>
        <v/>
      </c>
      <c r="AW317" s="276" t="str">
        <f>IF('Info patients (1)'!AW317&lt;&gt;'Info patients (2)'!AW317,"CHECK","")</f>
        <v/>
      </c>
      <c r="AX317" s="276" t="str">
        <f>IF('Info patients (1)'!AX317&lt;&gt;'Info patients (2)'!AX317,"CHECK","")</f>
        <v/>
      </c>
      <c r="AY317" s="276" t="str">
        <f>IF('Info patients (1)'!AY317&lt;&gt;'Info patients (2)'!AY317,"CHECK","")</f>
        <v/>
      </c>
      <c r="AZ317" s="276" t="str">
        <f>IF('Info patients (1)'!AZ317&lt;&gt;'Info patients (2)'!AZ317,"CHECK","")</f>
        <v/>
      </c>
      <c r="BA317" s="276" t="str">
        <f>IF('Info patients (1)'!BA317&lt;&gt;'Info patients (2)'!BA317,"CHECK","")</f>
        <v/>
      </c>
      <c r="BB317" s="276" t="str">
        <f>IF('Info patients (1)'!BB317&lt;&gt;'Info patients (2)'!BB317,"CHECK","")</f>
        <v/>
      </c>
      <c r="BC317" s="276" t="str">
        <f>IF('Info patients (1)'!BC317&lt;&gt;'Info patients (2)'!BC317,"CHECK","")</f>
        <v/>
      </c>
      <c r="BD317" s="276" t="str">
        <f>IF('Info patients (1)'!BD317&lt;&gt;'Info patients (2)'!BD317,"CHECK","")</f>
        <v/>
      </c>
      <c r="BE317" s="276" t="str">
        <f>IF('Info patients (1)'!BE317&lt;&gt;'Info patients (2)'!BE317,"CHECK","")</f>
        <v/>
      </c>
      <c r="BF317" s="276" t="str">
        <f>IF('Info patients (1)'!BF317&lt;&gt;'Info patients (2)'!BF317,"CHECK","")</f>
        <v/>
      </c>
      <c r="BG317" s="276" t="str">
        <f>IF('Info patients (1)'!BG317&lt;&gt;'Info patients (2)'!BG317,"CHECK","")</f>
        <v/>
      </c>
      <c r="BH317" s="276" t="str">
        <f>IF('Info patients (1)'!BH317&lt;&gt;'Info patients (2)'!BH317,"CHECK","")</f>
        <v/>
      </c>
      <c r="BI317" s="276" t="str">
        <f>IF('Info patients (1)'!BI317&lt;&gt;'Info patients (2)'!BI317,"CHECK","")</f>
        <v/>
      </c>
      <c r="BJ317" s="276" t="str">
        <f>IF('Info patients (1)'!BJ317&lt;&gt;'Info patients (2)'!BJ317,"CHECK","")</f>
        <v/>
      </c>
      <c r="BK317" s="276" t="str">
        <f>IF('Info patients (1)'!BK317&lt;&gt;'Info patients (2)'!BK317,"CHECK","")</f>
        <v/>
      </c>
      <c r="BL317" s="276" t="str">
        <f>IF('Info patients (1)'!BL317&lt;&gt;'Info patients (2)'!BL317,"CHECK","")</f>
        <v/>
      </c>
      <c r="BM317" s="276" t="str">
        <f>IF('Info patients (1)'!BM317&lt;&gt;'Info patients (2)'!BM317,"CHECK","")</f>
        <v/>
      </c>
      <c r="BN317" s="276" t="str">
        <f>IF('Info patients (1)'!BN317&lt;&gt;'Info patients (2)'!BN317,"CHECK","")</f>
        <v/>
      </c>
      <c r="BO317" s="276" t="str">
        <f>IF('Info patients (1)'!BO317&lt;&gt;'Info patients (2)'!BO317,"CHECK","")</f>
        <v/>
      </c>
      <c r="BP317" s="276" t="str">
        <f>IF('Info patients (1)'!BP317&lt;&gt;'Info patients (2)'!BP317,"CHECK","")</f>
        <v/>
      </c>
      <c r="BQ317" s="276" t="str">
        <f>IF('Info patients (1)'!BQ317&lt;&gt;'Info patients (2)'!BQ317,"CHECK","")</f>
        <v/>
      </c>
      <c r="BR317" s="276" t="str">
        <f>IF('Info patients (1)'!BR317&lt;&gt;'Info patients (2)'!BR317,"CHECK","")</f>
        <v/>
      </c>
      <c r="BS317" s="276" t="str">
        <f>IF('Info patients (1)'!BS317&lt;&gt;'Info patients (2)'!BS317,"CHECK","")</f>
        <v/>
      </c>
      <c r="BT317" s="276" t="str">
        <f>IF('Info patients (1)'!BT317&lt;&gt;'Info patients (2)'!BT317,"CHECK","")</f>
        <v/>
      </c>
      <c r="BU317" s="276" t="str">
        <f>IF('Info patients (1)'!BU317&lt;&gt;'Info patients (2)'!BU317,"CHECK","")</f>
        <v/>
      </c>
      <c r="BV317" s="276" t="str">
        <f>IF('Info patients (1)'!BV317&lt;&gt;'Info patients (2)'!BV317,"CHECK","")</f>
        <v/>
      </c>
      <c r="BW317" s="276" t="str">
        <f>IF('Info patients (1)'!BW317&lt;&gt;'Info patients (2)'!BW317,"CHECK","")</f>
        <v/>
      </c>
      <c r="BX317" s="276" t="str">
        <f>IF('Info patients (1)'!BX317&lt;&gt;'Info patients (2)'!BX317,"CHECK","")</f>
        <v/>
      </c>
      <c r="BY317" s="276" t="str">
        <f>IF('Info patients (1)'!BY317&lt;&gt;'Info patients (2)'!BY317,"CHECK","")</f>
        <v/>
      </c>
      <c r="BZ317" s="276" t="str">
        <f>IF('Info patients (1)'!BZ317&lt;&gt;'Info patients (2)'!BZ317,"CHECK","")</f>
        <v/>
      </c>
      <c r="CA317" s="276" t="str">
        <f>IF('Info patients (1)'!CA317&lt;&gt;'Info patients (2)'!CA317,"CHECK","")</f>
        <v/>
      </c>
      <c r="CB317" s="276" t="str">
        <f>IF('Info patients (1)'!CB317&lt;&gt;'Info patients (2)'!CB317,"CHECK","")</f>
        <v/>
      </c>
      <c r="CC317" s="276" t="str">
        <f>IF('Info patients (1)'!CC317&lt;&gt;'Info patients (2)'!CC317,"CHECK","")</f>
        <v/>
      </c>
      <c r="CD317" s="276" t="str">
        <f>IF('Info patients (1)'!CD317&lt;&gt;'Info patients (2)'!CD317,"CHECK","")</f>
        <v/>
      </c>
      <c r="CE317" s="276" t="str">
        <f>IF('Info patients (1)'!CE317&lt;&gt;'Info patients (2)'!CE317,"CHECK","")</f>
        <v/>
      </c>
      <c r="CF317" s="276" t="str">
        <f>IF('Info patients (1)'!CF317&lt;&gt;'Info patients (2)'!CF317,"CHECK","")</f>
        <v/>
      </c>
      <c r="CG317" s="276" t="str">
        <f>IF('Info patients (1)'!CG317&lt;&gt;'Info patients (2)'!CG317,"CHECK","")</f>
        <v/>
      </c>
      <c r="CH317" s="276" t="str">
        <f>IF('Info patients (1)'!CH317&lt;&gt;'Info patients (2)'!CH317,"CHECK","")</f>
        <v/>
      </c>
      <c r="CI317" s="276" t="str">
        <f>IF('Info patients (1)'!CI317&lt;&gt;'Info patients (2)'!CI317,"CHECK","")</f>
        <v/>
      </c>
      <c r="CJ317" s="276" t="str">
        <f>IF('Info patients (1)'!CJ317&lt;&gt;'Info patients (2)'!CJ317,"CHECK","")</f>
        <v/>
      </c>
      <c r="CK317" s="276" t="str">
        <f>IF('Info patients (1)'!CK317&lt;&gt;'Info patients (2)'!CK317,"CHECK","")</f>
        <v/>
      </c>
      <c r="CL317" s="276" t="str">
        <f>IF('Info patients (1)'!CL317&lt;&gt;'Info patients (2)'!CL317,"CHECK","")</f>
        <v/>
      </c>
      <c r="CM317" s="276" t="str">
        <f>IF('Info patients (1)'!CM317&lt;&gt;'Info patients (2)'!CM317,"CHECK","")</f>
        <v/>
      </c>
      <c r="CN317" s="276" t="str">
        <f>IF('Info patients (1)'!CN317&lt;&gt;'Info patients (2)'!CN317,"CHECK","")</f>
        <v/>
      </c>
      <c r="CO317" s="276" t="str">
        <f>IF('Info patients (1)'!CO317&lt;&gt;'Info patients (2)'!CO317,"CHECK","")</f>
        <v/>
      </c>
      <c r="CP317" s="276" t="str">
        <f>IF('Info patients (1)'!CP317&lt;&gt;'Info patients (2)'!CP317,"CHECK","")</f>
        <v/>
      </c>
      <c r="CQ317" s="276" t="str">
        <f>IF('Info patients (1)'!CQ317&lt;&gt;'Info patients (2)'!CQ317,"CHECK","")</f>
        <v/>
      </c>
      <c r="CR317" s="276" t="str">
        <f>IF('Info patients (1)'!CR317&lt;&gt;'Info patients (2)'!CR317,"CHECK","")</f>
        <v/>
      </c>
      <c r="CS317" s="276" t="str">
        <f>IF('Info patients (1)'!CS317&lt;&gt;'Info patients (2)'!CS317,"CHECK","")</f>
        <v/>
      </c>
      <c r="CT317" s="276" t="str">
        <f>IF('Info patients (1)'!CT317&lt;&gt;'Info patients (2)'!CT317,"CHECK","")</f>
        <v/>
      </c>
      <c r="CU317" s="276" t="str">
        <f>IF('Info patients (1)'!CU317&lt;&gt;'Info patients (2)'!CU317,"CHECK","")</f>
        <v/>
      </c>
      <c r="CV317" s="276" t="str">
        <f>IF('Info patients (1)'!CV317&lt;&gt;'Info patients (2)'!CV317,"CHECK","")</f>
        <v/>
      </c>
      <c r="CW317" s="276" t="str">
        <f>IF('Info patients (1)'!CW317&lt;&gt;'Info patients (2)'!CW317,"CHECK","")</f>
        <v/>
      </c>
      <c r="CX317" s="276" t="str">
        <f>IF('Info patients (1)'!CX317&lt;&gt;'Info patients (2)'!CX317,"CHECK","")</f>
        <v/>
      </c>
      <c r="CY317" s="276" t="str">
        <f>IF('Info patients (1)'!CY317&lt;&gt;'Info patients (2)'!CY317,"CHECK","")</f>
        <v/>
      </c>
      <c r="CZ317" s="276" t="str">
        <f>IF('Info patients (1)'!CZ317&lt;&gt;'Info patients (2)'!CZ317,"CHECK","")</f>
        <v/>
      </c>
      <c r="DA317" s="276" t="str">
        <f>IF('Info patients (1)'!DA317&lt;&gt;'Info patients (2)'!DA317,"CHECK","")</f>
        <v/>
      </c>
      <c r="DB317" s="276" t="str">
        <f>IF('Info patients (1)'!DB317&lt;&gt;'Info patients (2)'!DB317,"CHECK","")</f>
        <v/>
      </c>
      <c r="DC317" s="276" t="str">
        <f>IF('Info patients (1)'!DC317&lt;&gt;'Info patients (2)'!DC317,"CHECK","")</f>
        <v/>
      </c>
      <c r="DD317" s="276" t="str">
        <f>IF('Info patients (1)'!DD317&lt;&gt;'Info patients (2)'!DD317,"CHECK","")</f>
        <v/>
      </c>
      <c r="DE317" s="276" t="str">
        <f>IF('Info patients (1)'!DE317&lt;&gt;'Info patients (2)'!DE317,"CHECK","")</f>
        <v/>
      </c>
      <c r="DF317" s="276" t="str">
        <f>IF('Info patients (1)'!DF317&lt;&gt;'Info patients (2)'!DF317,"CHECK","")</f>
        <v/>
      </c>
      <c r="DG317" s="276" t="str">
        <f>IF('Info patients (1)'!DG317&lt;&gt;'Info patients (2)'!DG317,"CHECK","")</f>
        <v/>
      </c>
      <c r="DH317" s="276" t="str">
        <f>IF('Info patients (1)'!DH317&lt;&gt;'Info patients (2)'!DH317,"CHECK","")</f>
        <v/>
      </c>
      <c r="DI317" s="276" t="str">
        <f>IF('Info patients (1)'!DI317&lt;&gt;'Info patients (2)'!DI317,"CHECK","")</f>
        <v/>
      </c>
      <c r="DJ317" s="276" t="str">
        <f>IF('Info patients (1)'!DJ317&lt;&gt;'Info patients (2)'!DJ317,"CHECK","")</f>
        <v/>
      </c>
      <c r="DK317" s="276" t="str">
        <f>IF('Info patients (1)'!DK317&lt;&gt;'Info patients (2)'!DK317,"CHECK","")</f>
        <v/>
      </c>
      <c r="DL317" s="276" t="str">
        <f>IF('Info patients (1)'!DL317&lt;&gt;'Info patients (2)'!DL317,"CHECK","")</f>
        <v/>
      </c>
      <c r="DM317" s="276" t="str">
        <f>IF('Info patients (1)'!DM317&lt;&gt;'Info patients (2)'!DM317,"CHECK","")</f>
        <v/>
      </c>
      <c r="DN317" s="276" t="str">
        <f>IF('Info patients (1)'!DN317&lt;&gt;'Info patients (2)'!DN317,"CHECK","")</f>
        <v/>
      </c>
      <c r="DO317" s="276" t="str">
        <f>IF('Info patients (1)'!DO317&lt;&gt;'Info patients (2)'!DO317,"CHECK","")</f>
        <v/>
      </c>
      <c r="DP317" s="276" t="str">
        <f>IF('Info patients (1)'!DP317&lt;&gt;'Info patients (2)'!DP317,"CHECK","")</f>
        <v/>
      </c>
      <c r="DQ317" s="276" t="str">
        <f>IF('Info patients (1)'!DQ317&lt;&gt;'Info patients (2)'!DQ317,"CHECK","")</f>
        <v/>
      </c>
    </row>
    <row r="318" spans="1:121" s="326" customFormat="1" ht="23.25" customHeight="1" x14ac:dyDescent="0.2">
      <c r="A318" s="276" t="str">
        <f>IF('Info patients (1)'!A318&lt;&gt;'Info patients (2)'!A318,"CHECK","")</f>
        <v/>
      </c>
      <c r="B318" s="276" t="str">
        <f>IF('Info patients (1)'!B318&lt;&gt;'Info patients (2)'!B318,"CHECK","")</f>
        <v/>
      </c>
      <c r="C318" s="276" t="str">
        <f>IF('Info patients (1)'!C318&lt;&gt;'Info patients (2)'!C318,"CHECK","")</f>
        <v/>
      </c>
      <c r="D318" s="276" t="str">
        <f>IF('Info patients (1)'!D318&lt;&gt;'Info patients (2)'!D318,"CHECK","")</f>
        <v/>
      </c>
      <c r="E318" s="276" t="str">
        <f>IF('Info patients (1)'!E318&lt;&gt;'Info patients (2)'!E318,"CHECK","")</f>
        <v/>
      </c>
      <c r="F318" s="276" t="str">
        <f>IF('Info patients (1)'!F318&lt;&gt;'Info patients (2)'!F318,"CHECK","")</f>
        <v/>
      </c>
      <c r="G318" s="276" t="str">
        <f>IF('Info patients (1)'!G318&lt;&gt;'Info patients (2)'!G318,"CHECK","")</f>
        <v/>
      </c>
      <c r="H318" s="276" t="str">
        <f>IF('Info patients (1)'!H318&lt;&gt;'Info patients (2)'!H318,"CHECK","")</f>
        <v/>
      </c>
      <c r="I318" s="276" t="str">
        <f>IF('Info patients (1)'!I318&lt;&gt;'Info patients (2)'!I318,"CHECK","")</f>
        <v/>
      </c>
      <c r="J318" s="276" t="str">
        <f>IF('Info patients (1)'!J318&lt;&gt;'Info patients (2)'!J318,"CHECK","")</f>
        <v/>
      </c>
      <c r="K318" s="276" t="str">
        <f>IF('Info patients (1)'!K318&lt;&gt;'Info patients (2)'!K318,"CHECK","")</f>
        <v/>
      </c>
      <c r="L318" s="276" t="str">
        <f>IF('Info patients (1)'!L318&lt;&gt;'Info patients (2)'!L318,"CHECK","")</f>
        <v/>
      </c>
      <c r="M318" s="276" t="str">
        <f>IF('Info patients (1)'!M318&lt;&gt;'Info patients (2)'!M318,"CHECK","")</f>
        <v/>
      </c>
      <c r="N318" s="276" t="str">
        <f>IF('Info patients (1)'!N318&lt;&gt;'Info patients (2)'!N318,"CHECK","")</f>
        <v/>
      </c>
      <c r="O318" s="276" t="str">
        <f>IF('Info patients (1)'!O318&lt;&gt;'Info patients (2)'!O318,"CHECK","")</f>
        <v/>
      </c>
      <c r="P318" s="276" t="str">
        <f>IF('Info patients (1)'!P318&lt;&gt;'Info patients (2)'!P318,"CHECK","")</f>
        <v/>
      </c>
      <c r="Q318" s="276" t="str">
        <f>IF('Info patients (1)'!Q318&lt;&gt;'Info patients (2)'!Q318,"CHECK","")</f>
        <v/>
      </c>
      <c r="R318" s="276" t="str">
        <f>IF('Info patients (1)'!R318&lt;&gt;'Info patients (2)'!R318,"CHECK","")</f>
        <v/>
      </c>
      <c r="S318" s="276" t="str">
        <f>IF('Info patients (1)'!S318&lt;&gt;'Info patients (2)'!S318,"CHECK","")</f>
        <v/>
      </c>
      <c r="T318" s="276" t="str">
        <f>IF('Info patients (1)'!T318&lt;&gt;'Info patients (2)'!T318,"CHECK","")</f>
        <v/>
      </c>
      <c r="U318" s="276" t="str">
        <f>IF('Info patients (1)'!U318&lt;&gt;'Info patients (2)'!U318,"CHECK","")</f>
        <v/>
      </c>
      <c r="V318" s="276" t="str">
        <f>IF('Info patients (1)'!V318&lt;&gt;'Info patients (2)'!V318,"CHECK","")</f>
        <v/>
      </c>
      <c r="W318" s="276" t="str">
        <f>IF('Info patients (1)'!W318&lt;&gt;'Info patients (2)'!W318,"CHECK","")</f>
        <v/>
      </c>
      <c r="X318" s="276" t="str">
        <f>IF('Info patients (1)'!X318&lt;&gt;'Info patients (2)'!X318,"CHECK","")</f>
        <v/>
      </c>
      <c r="Y318" s="276" t="str">
        <f>IF('Info patients (1)'!Y318&lt;&gt;'Info patients (2)'!Y318,"CHECK","")</f>
        <v/>
      </c>
      <c r="Z318" s="276" t="str">
        <f>IF('Info patients (1)'!Z318&lt;&gt;'Info patients (2)'!Z318,"CHECK","")</f>
        <v/>
      </c>
      <c r="AA318" s="276" t="str">
        <f>IF('Info patients (1)'!AA318&lt;&gt;'Info patients (2)'!AA318,"CHECK","")</f>
        <v/>
      </c>
      <c r="AB318" s="276" t="str">
        <f>IF('Info patients (1)'!AB318&lt;&gt;'Info patients (2)'!AB318,"CHECK","")</f>
        <v/>
      </c>
      <c r="AC318" s="276" t="str">
        <f>IF('Info patients (1)'!AC318&lt;&gt;'Info patients (2)'!AC318,"CHECK","")</f>
        <v/>
      </c>
      <c r="AD318" s="276" t="str">
        <f>IF('Info patients (1)'!AD318&lt;&gt;'Info patients (2)'!AD318,"CHECK","")</f>
        <v/>
      </c>
      <c r="AE318" s="276" t="str">
        <f>IF('Info patients (1)'!AE318&lt;&gt;'Info patients (2)'!AE318,"CHECK","")</f>
        <v/>
      </c>
      <c r="AF318" s="276" t="str">
        <f>IF('Info patients (1)'!AF318&lt;&gt;'Info patients (2)'!AF318,"CHECK","")</f>
        <v/>
      </c>
      <c r="AG318" s="276" t="str">
        <f>IF('Info patients (1)'!AG318&lt;&gt;'Info patients (2)'!AG318,"CHECK","")</f>
        <v/>
      </c>
      <c r="AH318" s="276" t="str">
        <f>IF('Info patients (1)'!AH318&lt;&gt;'Info patients (2)'!AH318,"CHECK","")</f>
        <v/>
      </c>
      <c r="AI318" s="276" t="str">
        <f>IF('Info patients (1)'!AI318&lt;&gt;'Info patients (2)'!AI318,"CHECK","")</f>
        <v/>
      </c>
      <c r="AJ318" s="276" t="str">
        <f>IF('Info patients (1)'!AJ318&lt;&gt;'Info patients (2)'!AJ318,"CHECK","")</f>
        <v/>
      </c>
      <c r="AK318" s="276" t="str">
        <f>IF('Info patients (1)'!AK318&lt;&gt;'Info patients (2)'!AK318,"CHECK","")</f>
        <v/>
      </c>
      <c r="AL318" s="276" t="str">
        <f>IF('Info patients (1)'!AL318&lt;&gt;'Info patients (2)'!AL318,"CHECK","")</f>
        <v/>
      </c>
      <c r="AM318" s="276" t="str">
        <f>IF('Info patients (1)'!AM318&lt;&gt;'Info patients (2)'!AM318,"CHECK","")</f>
        <v/>
      </c>
      <c r="AN318" s="276" t="str">
        <f>IF('Info patients (1)'!AN318&lt;&gt;'Info patients (2)'!AN318,"CHECK","")</f>
        <v/>
      </c>
      <c r="AO318" s="276" t="str">
        <f>IF('Info patients (1)'!AO318&lt;&gt;'Info patients (2)'!AO318,"CHECK","")</f>
        <v/>
      </c>
      <c r="AP318" s="276" t="str">
        <f>IF('Info patients (1)'!AP318&lt;&gt;'Info patients (2)'!AP318,"CHECK","")</f>
        <v/>
      </c>
      <c r="AQ318" s="276" t="str">
        <f>IF('Info patients (1)'!AQ318&lt;&gt;'Info patients (2)'!AQ318,"CHECK","")</f>
        <v/>
      </c>
      <c r="AR318" s="276" t="str">
        <f>IF('Info patients (1)'!AR318&lt;&gt;'Info patients (2)'!AR318,"CHECK","")</f>
        <v/>
      </c>
      <c r="AS318" s="276" t="str">
        <f>IF('Info patients (1)'!AS318&lt;&gt;'Info patients (2)'!AS318,"CHECK","")</f>
        <v/>
      </c>
      <c r="AT318" s="276" t="str">
        <f>IF('Info patients (1)'!AT318&lt;&gt;'Info patients (2)'!AT318,"CHECK","")</f>
        <v/>
      </c>
      <c r="AU318" s="276" t="str">
        <f>IF('Info patients (1)'!AU318&lt;&gt;'Info patients (2)'!AU318,"CHECK","")</f>
        <v/>
      </c>
      <c r="AV318" s="276" t="str">
        <f>IF('Info patients (1)'!AV318&lt;&gt;'Info patients (2)'!AV318,"CHECK","")</f>
        <v/>
      </c>
      <c r="AW318" s="276" t="str">
        <f>IF('Info patients (1)'!AW318&lt;&gt;'Info patients (2)'!AW318,"CHECK","")</f>
        <v/>
      </c>
      <c r="AX318" s="276" t="str">
        <f>IF('Info patients (1)'!AX318&lt;&gt;'Info patients (2)'!AX318,"CHECK","")</f>
        <v/>
      </c>
      <c r="AY318" s="276" t="str">
        <f>IF('Info patients (1)'!AY318&lt;&gt;'Info patients (2)'!AY318,"CHECK","")</f>
        <v/>
      </c>
      <c r="AZ318" s="276" t="str">
        <f>IF('Info patients (1)'!AZ318&lt;&gt;'Info patients (2)'!AZ318,"CHECK","")</f>
        <v/>
      </c>
      <c r="BA318" s="276" t="str">
        <f>IF('Info patients (1)'!BA318&lt;&gt;'Info patients (2)'!BA318,"CHECK","")</f>
        <v/>
      </c>
      <c r="BB318" s="276" t="str">
        <f>IF('Info patients (1)'!BB318&lt;&gt;'Info patients (2)'!BB318,"CHECK","")</f>
        <v/>
      </c>
      <c r="BC318" s="276" t="str">
        <f>IF('Info patients (1)'!BC318&lt;&gt;'Info patients (2)'!BC318,"CHECK","")</f>
        <v/>
      </c>
      <c r="BD318" s="276" t="str">
        <f>IF('Info patients (1)'!BD318&lt;&gt;'Info patients (2)'!BD318,"CHECK","")</f>
        <v/>
      </c>
      <c r="BE318" s="276" t="str">
        <f>IF('Info patients (1)'!BE318&lt;&gt;'Info patients (2)'!BE318,"CHECK","")</f>
        <v/>
      </c>
      <c r="BF318" s="276" t="str">
        <f>IF('Info patients (1)'!BF318&lt;&gt;'Info patients (2)'!BF318,"CHECK","")</f>
        <v/>
      </c>
      <c r="BG318" s="276" t="str">
        <f>IF('Info patients (1)'!BG318&lt;&gt;'Info patients (2)'!BG318,"CHECK","")</f>
        <v/>
      </c>
      <c r="BH318" s="276" t="str">
        <f>IF('Info patients (1)'!BH318&lt;&gt;'Info patients (2)'!BH318,"CHECK","")</f>
        <v/>
      </c>
      <c r="BI318" s="276" t="str">
        <f>IF('Info patients (1)'!BI318&lt;&gt;'Info patients (2)'!BI318,"CHECK","")</f>
        <v/>
      </c>
      <c r="BJ318" s="276" t="str">
        <f>IF('Info patients (1)'!BJ318&lt;&gt;'Info patients (2)'!BJ318,"CHECK","")</f>
        <v/>
      </c>
      <c r="BK318" s="276" t="str">
        <f>IF('Info patients (1)'!BK318&lt;&gt;'Info patients (2)'!BK318,"CHECK","")</f>
        <v/>
      </c>
      <c r="BL318" s="276" t="str">
        <f>IF('Info patients (1)'!BL318&lt;&gt;'Info patients (2)'!BL318,"CHECK","")</f>
        <v/>
      </c>
      <c r="BM318" s="276" t="str">
        <f>IF('Info patients (1)'!BM318&lt;&gt;'Info patients (2)'!BM318,"CHECK","")</f>
        <v/>
      </c>
      <c r="BN318" s="276" t="str">
        <f>IF('Info patients (1)'!BN318&lt;&gt;'Info patients (2)'!BN318,"CHECK","")</f>
        <v/>
      </c>
      <c r="BO318" s="276" t="str">
        <f>IF('Info patients (1)'!BO318&lt;&gt;'Info patients (2)'!BO318,"CHECK","")</f>
        <v/>
      </c>
      <c r="BP318" s="276" t="str">
        <f>IF('Info patients (1)'!BP318&lt;&gt;'Info patients (2)'!BP318,"CHECK","")</f>
        <v/>
      </c>
      <c r="BQ318" s="276" t="str">
        <f>IF('Info patients (1)'!BQ318&lt;&gt;'Info patients (2)'!BQ318,"CHECK","")</f>
        <v/>
      </c>
      <c r="BR318" s="276" t="str">
        <f>IF('Info patients (1)'!BR318&lt;&gt;'Info patients (2)'!BR318,"CHECK","")</f>
        <v/>
      </c>
      <c r="BS318" s="276" t="str">
        <f>IF('Info patients (1)'!BS318&lt;&gt;'Info patients (2)'!BS318,"CHECK","")</f>
        <v/>
      </c>
      <c r="BT318" s="276" t="str">
        <f>IF('Info patients (1)'!BT318&lt;&gt;'Info patients (2)'!BT318,"CHECK","")</f>
        <v/>
      </c>
      <c r="BU318" s="276" t="str">
        <f>IF('Info patients (1)'!BU318&lt;&gt;'Info patients (2)'!BU318,"CHECK","")</f>
        <v/>
      </c>
      <c r="BV318" s="276" t="str">
        <f>IF('Info patients (1)'!BV318&lt;&gt;'Info patients (2)'!BV318,"CHECK","")</f>
        <v/>
      </c>
      <c r="BW318" s="276" t="str">
        <f>IF('Info patients (1)'!BW318&lt;&gt;'Info patients (2)'!BW318,"CHECK","")</f>
        <v/>
      </c>
      <c r="BX318" s="276" t="str">
        <f>IF('Info patients (1)'!BX318&lt;&gt;'Info patients (2)'!BX318,"CHECK","")</f>
        <v/>
      </c>
      <c r="BY318" s="276" t="str">
        <f>IF('Info patients (1)'!BY318&lt;&gt;'Info patients (2)'!BY318,"CHECK","")</f>
        <v/>
      </c>
      <c r="BZ318" s="276" t="str">
        <f>IF('Info patients (1)'!BZ318&lt;&gt;'Info patients (2)'!BZ318,"CHECK","")</f>
        <v/>
      </c>
      <c r="CA318" s="276" t="str">
        <f>IF('Info patients (1)'!CA318&lt;&gt;'Info patients (2)'!CA318,"CHECK","")</f>
        <v/>
      </c>
      <c r="CB318" s="276" t="str">
        <f>IF('Info patients (1)'!CB318&lt;&gt;'Info patients (2)'!CB318,"CHECK","")</f>
        <v/>
      </c>
      <c r="CC318" s="276" t="str">
        <f>IF('Info patients (1)'!CC318&lt;&gt;'Info patients (2)'!CC318,"CHECK","")</f>
        <v/>
      </c>
      <c r="CD318" s="276" t="str">
        <f>IF('Info patients (1)'!CD318&lt;&gt;'Info patients (2)'!CD318,"CHECK","")</f>
        <v/>
      </c>
      <c r="CE318" s="276" t="str">
        <f>IF('Info patients (1)'!CE318&lt;&gt;'Info patients (2)'!CE318,"CHECK","")</f>
        <v/>
      </c>
      <c r="CF318" s="276" t="str">
        <f>IF('Info patients (1)'!CF318&lt;&gt;'Info patients (2)'!CF318,"CHECK","")</f>
        <v/>
      </c>
      <c r="CG318" s="276" t="str">
        <f>IF('Info patients (1)'!CG318&lt;&gt;'Info patients (2)'!CG318,"CHECK","")</f>
        <v/>
      </c>
      <c r="CH318" s="276" t="str">
        <f>IF('Info patients (1)'!CH318&lt;&gt;'Info patients (2)'!CH318,"CHECK","")</f>
        <v/>
      </c>
      <c r="CI318" s="276" t="str">
        <f>IF('Info patients (1)'!CI318&lt;&gt;'Info patients (2)'!CI318,"CHECK","")</f>
        <v/>
      </c>
      <c r="CJ318" s="276" t="str">
        <f>IF('Info patients (1)'!CJ318&lt;&gt;'Info patients (2)'!CJ318,"CHECK","")</f>
        <v/>
      </c>
      <c r="CK318" s="276" t="str">
        <f>IF('Info patients (1)'!CK318&lt;&gt;'Info patients (2)'!CK318,"CHECK","")</f>
        <v/>
      </c>
      <c r="CL318" s="276" t="str">
        <f>IF('Info patients (1)'!CL318&lt;&gt;'Info patients (2)'!CL318,"CHECK","")</f>
        <v/>
      </c>
      <c r="CM318" s="276" t="str">
        <f>IF('Info patients (1)'!CM318&lt;&gt;'Info patients (2)'!CM318,"CHECK","")</f>
        <v/>
      </c>
      <c r="CN318" s="276" t="str">
        <f>IF('Info patients (1)'!CN318&lt;&gt;'Info patients (2)'!CN318,"CHECK","")</f>
        <v/>
      </c>
      <c r="CO318" s="276" t="str">
        <f>IF('Info patients (1)'!CO318&lt;&gt;'Info patients (2)'!CO318,"CHECK","")</f>
        <v/>
      </c>
      <c r="CP318" s="276" t="str">
        <f>IF('Info patients (1)'!CP318&lt;&gt;'Info patients (2)'!CP318,"CHECK","")</f>
        <v/>
      </c>
      <c r="CQ318" s="276" t="str">
        <f>IF('Info patients (1)'!CQ318&lt;&gt;'Info patients (2)'!CQ318,"CHECK","")</f>
        <v/>
      </c>
      <c r="CR318" s="276" t="str">
        <f>IF('Info patients (1)'!CR318&lt;&gt;'Info patients (2)'!CR318,"CHECK","")</f>
        <v/>
      </c>
      <c r="CS318" s="276" t="str">
        <f>IF('Info patients (1)'!CS318&lt;&gt;'Info patients (2)'!CS318,"CHECK","")</f>
        <v/>
      </c>
      <c r="CT318" s="276" t="str">
        <f>IF('Info patients (1)'!CT318&lt;&gt;'Info patients (2)'!CT318,"CHECK","")</f>
        <v/>
      </c>
      <c r="CU318" s="276" t="str">
        <f>IF('Info patients (1)'!CU318&lt;&gt;'Info patients (2)'!CU318,"CHECK","")</f>
        <v/>
      </c>
      <c r="CV318" s="276" t="str">
        <f>IF('Info patients (1)'!CV318&lt;&gt;'Info patients (2)'!CV318,"CHECK","")</f>
        <v/>
      </c>
      <c r="CW318" s="276" t="str">
        <f>IF('Info patients (1)'!CW318&lt;&gt;'Info patients (2)'!CW318,"CHECK","")</f>
        <v/>
      </c>
      <c r="CX318" s="276" t="str">
        <f>IF('Info patients (1)'!CX318&lt;&gt;'Info patients (2)'!CX318,"CHECK","")</f>
        <v/>
      </c>
      <c r="CY318" s="276" t="str">
        <f>IF('Info patients (1)'!CY318&lt;&gt;'Info patients (2)'!CY318,"CHECK","")</f>
        <v/>
      </c>
      <c r="CZ318" s="276" t="str">
        <f>IF('Info patients (1)'!CZ318&lt;&gt;'Info patients (2)'!CZ318,"CHECK","")</f>
        <v/>
      </c>
      <c r="DA318" s="276" t="str">
        <f>IF('Info patients (1)'!DA318&lt;&gt;'Info patients (2)'!DA318,"CHECK","")</f>
        <v/>
      </c>
      <c r="DB318" s="276" t="str">
        <f>IF('Info patients (1)'!DB318&lt;&gt;'Info patients (2)'!DB318,"CHECK","")</f>
        <v/>
      </c>
      <c r="DC318" s="276" t="str">
        <f>IF('Info patients (1)'!DC318&lt;&gt;'Info patients (2)'!DC318,"CHECK","")</f>
        <v/>
      </c>
      <c r="DD318" s="276" t="str">
        <f>IF('Info patients (1)'!DD318&lt;&gt;'Info patients (2)'!DD318,"CHECK","")</f>
        <v/>
      </c>
      <c r="DE318" s="276" t="str">
        <f>IF('Info patients (1)'!DE318&lt;&gt;'Info patients (2)'!DE318,"CHECK","")</f>
        <v/>
      </c>
      <c r="DF318" s="276" t="str">
        <f>IF('Info patients (1)'!DF318&lt;&gt;'Info patients (2)'!DF318,"CHECK","")</f>
        <v/>
      </c>
      <c r="DG318" s="276" t="str">
        <f>IF('Info patients (1)'!DG318&lt;&gt;'Info patients (2)'!DG318,"CHECK","")</f>
        <v/>
      </c>
      <c r="DH318" s="276" t="str">
        <f>IF('Info patients (1)'!DH318&lt;&gt;'Info patients (2)'!DH318,"CHECK","")</f>
        <v/>
      </c>
      <c r="DI318" s="276" t="str">
        <f>IF('Info patients (1)'!DI318&lt;&gt;'Info patients (2)'!DI318,"CHECK","")</f>
        <v/>
      </c>
      <c r="DJ318" s="276" t="str">
        <f>IF('Info patients (1)'!DJ318&lt;&gt;'Info patients (2)'!DJ318,"CHECK","")</f>
        <v/>
      </c>
      <c r="DK318" s="276" t="str">
        <f>IF('Info patients (1)'!DK318&lt;&gt;'Info patients (2)'!DK318,"CHECK","")</f>
        <v/>
      </c>
      <c r="DL318" s="276" t="str">
        <f>IF('Info patients (1)'!DL318&lt;&gt;'Info patients (2)'!DL318,"CHECK","")</f>
        <v/>
      </c>
      <c r="DM318" s="276" t="str">
        <f>IF('Info patients (1)'!DM318&lt;&gt;'Info patients (2)'!DM318,"CHECK","")</f>
        <v/>
      </c>
      <c r="DN318" s="276" t="str">
        <f>IF('Info patients (1)'!DN318&lt;&gt;'Info patients (2)'!DN318,"CHECK","")</f>
        <v/>
      </c>
      <c r="DO318" s="276" t="str">
        <f>IF('Info patients (1)'!DO318&lt;&gt;'Info patients (2)'!DO318,"CHECK","")</f>
        <v/>
      </c>
      <c r="DP318" s="276" t="str">
        <f>IF('Info patients (1)'!DP318&lt;&gt;'Info patients (2)'!DP318,"CHECK","")</f>
        <v/>
      </c>
      <c r="DQ318" s="276" t="str">
        <f>IF('Info patients (1)'!DQ318&lt;&gt;'Info patients (2)'!DQ318,"CHECK","")</f>
        <v/>
      </c>
    </row>
    <row r="319" spans="1:121" s="326" customFormat="1" ht="23.25" customHeight="1" x14ac:dyDescent="0.2">
      <c r="A319" s="276" t="str">
        <f>IF('Info patients (1)'!A319&lt;&gt;'Info patients (2)'!A319,"CHECK","")</f>
        <v/>
      </c>
      <c r="B319" s="276" t="str">
        <f>IF('Info patients (1)'!B319&lt;&gt;'Info patients (2)'!B319,"CHECK","")</f>
        <v/>
      </c>
      <c r="C319" s="276" t="str">
        <f>IF('Info patients (1)'!C319&lt;&gt;'Info patients (2)'!C319,"CHECK","")</f>
        <v/>
      </c>
      <c r="D319" s="276" t="str">
        <f>IF('Info patients (1)'!D319&lt;&gt;'Info patients (2)'!D319,"CHECK","")</f>
        <v/>
      </c>
      <c r="E319" s="276" t="str">
        <f>IF('Info patients (1)'!E319&lt;&gt;'Info patients (2)'!E319,"CHECK","")</f>
        <v/>
      </c>
      <c r="F319" s="276" t="str">
        <f>IF('Info patients (1)'!F319&lt;&gt;'Info patients (2)'!F319,"CHECK","")</f>
        <v/>
      </c>
      <c r="G319" s="276" t="str">
        <f>IF('Info patients (1)'!G319&lt;&gt;'Info patients (2)'!G319,"CHECK","")</f>
        <v/>
      </c>
      <c r="H319" s="276" t="str">
        <f>IF('Info patients (1)'!H319&lt;&gt;'Info patients (2)'!H319,"CHECK","")</f>
        <v/>
      </c>
      <c r="I319" s="276" t="str">
        <f>IF('Info patients (1)'!I319&lt;&gt;'Info patients (2)'!I319,"CHECK","")</f>
        <v/>
      </c>
      <c r="J319" s="276" t="str">
        <f>IF('Info patients (1)'!J319&lt;&gt;'Info patients (2)'!J319,"CHECK","")</f>
        <v/>
      </c>
      <c r="K319" s="276" t="str">
        <f>IF('Info patients (1)'!K319&lt;&gt;'Info patients (2)'!K319,"CHECK","")</f>
        <v/>
      </c>
      <c r="L319" s="276" t="str">
        <f>IF('Info patients (1)'!L319&lt;&gt;'Info patients (2)'!L319,"CHECK","")</f>
        <v/>
      </c>
      <c r="M319" s="276" t="str">
        <f>IF('Info patients (1)'!M319&lt;&gt;'Info patients (2)'!M319,"CHECK","")</f>
        <v/>
      </c>
      <c r="N319" s="276" t="str">
        <f>IF('Info patients (1)'!N319&lt;&gt;'Info patients (2)'!N319,"CHECK","")</f>
        <v/>
      </c>
      <c r="O319" s="276" t="str">
        <f>IF('Info patients (1)'!O319&lt;&gt;'Info patients (2)'!O319,"CHECK","")</f>
        <v/>
      </c>
      <c r="P319" s="276" t="str">
        <f>IF('Info patients (1)'!P319&lt;&gt;'Info patients (2)'!P319,"CHECK","")</f>
        <v/>
      </c>
      <c r="Q319" s="276" t="str">
        <f>IF('Info patients (1)'!Q319&lt;&gt;'Info patients (2)'!Q319,"CHECK","")</f>
        <v/>
      </c>
      <c r="R319" s="276" t="str">
        <f>IF('Info patients (1)'!R319&lt;&gt;'Info patients (2)'!R319,"CHECK","")</f>
        <v/>
      </c>
      <c r="S319" s="276" t="str">
        <f>IF('Info patients (1)'!S319&lt;&gt;'Info patients (2)'!S319,"CHECK","")</f>
        <v/>
      </c>
      <c r="T319" s="276" t="str">
        <f>IF('Info patients (1)'!T319&lt;&gt;'Info patients (2)'!T319,"CHECK","")</f>
        <v/>
      </c>
      <c r="U319" s="276" t="str">
        <f>IF('Info patients (1)'!U319&lt;&gt;'Info patients (2)'!U319,"CHECK","")</f>
        <v/>
      </c>
      <c r="V319" s="276" t="str">
        <f>IF('Info patients (1)'!V319&lt;&gt;'Info patients (2)'!V319,"CHECK","")</f>
        <v/>
      </c>
      <c r="W319" s="276" t="str">
        <f>IF('Info patients (1)'!W319&lt;&gt;'Info patients (2)'!W319,"CHECK","")</f>
        <v/>
      </c>
      <c r="X319" s="276" t="str">
        <f>IF('Info patients (1)'!X319&lt;&gt;'Info patients (2)'!X319,"CHECK","")</f>
        <v/>
      </c>
      <c r="Y319" s="276" t="str">
        <f>IF('Info patients (1)'!Y319&lt;&gt;'Info patients (2)'!Y319,"CHECK","")</f>
        <v/>
      </c>
      <c r="Z319" s="276" t="str">
        <f>IF('Info patients (1)'!Z319&lt;&gt;'Info patients (2)'!Z319,"CHECK","")</f>
        <v/>
      </c>
      <c r="AA319" s="276" t="str">
        <f>IF('Info patients (1)'!AA319&lt;&gt;'Info patients (2)'!AA319,"CHECK","")</f>
        <v/>
      </c>
      <c r="AB319" s="276" t="str">
        <f>IF('Info patients (1)'!AB319&lt;&gt;'Info patients (2)'!AB319,"CHECK","")</f>
        <v/>
      </c>
      <c r="AC319" s="276" t="str">
        <f>IF('Info patients (1)'!AC319&lt;&gt;'Info patients (2)'!AC319,"CHECK","")</f>
        <v/>
      </c>
      <c r="AD319" s="276" t="str">
        <f>IF('Info patients (1)'!AD319&lt;&gt;'Info patients (2)'!AD319,"CHECK","")</f>
        <v/>
      </c>
      <c r="AE319" s="276" t="str">
        <f>IF('Info patients (1)'!AE319&lt;&gt;'Info patients (2)'!AE319,"CHECK","")</f>
        <v/>
      </c>
      <c r="AF319" s="276" t="str">
        <f>IF('Info patients (1)'!AF319&lt;&gt;'Info patients (2)'!AF319,"CHECK","")</f>
        <v/>
      </c>
      <c r="AG319" s="276" t="str">
        <f>IF('Info patients (1)'!AG319&lt;&gt;'Info patients (2)'!AG319,"CHECK","")</f>
        <v/>
      </c>
      <c r="AH319" s="276" t="str">
        <f>IF('Info patients (1)'!AH319&lt;&gt;'Info patients (2)'!AH319,"CHECK","")</f>
        <v/>
      </c>
      <c r="AI319" s="276" t="str">
        <f>IF('Info patients (1)'!AI319&lt;&gt;'Info patients (2)'!AI319,"CHECK","")</f>
        <v/>
      </c>
      <c r="AJ319" s="276" t="str">
        <f>IF('Info patients (1)'!AJ319&lt;&gt;'Info patients (2)'!AJ319,"CHECK","")</f>
        <v/>
      </c>
      <c r="AK319" s="276" t="str">
        <f>IF('Info patients (1)'!AK319&lt;&gt;'Info patients (2)'!AK319,"CHECK","")</f>
        <v/>
      </c>
      <c r="AL319" s="276" t="str">
        <f>IF('Info patients (1)'!AL319&lt;&gt;'Info patients (2)'!AL319,"CHECK","")</f>
        <v/>
      </c>
      <c r="AM319" s="276" t="str">
        <f>IF('Info patients (1)'!AM319&lt;&gt;'Info patients (2)'!AM319,"CHECK","")</f>
        <v/>
      </c>
      <c r="AN319" s="276" t="str">
        <f>IF('Info patients (1)'!AN319&lt;&gt;'Info patients (2)'!AN319,"CHECK","")</f>
        <v/>
      </c>
      <c r="AO319" s="276" t="str">
        <f>IF('Info patients (1)'!AO319&lt;&gt;'Info patients (2)'!AO319,"CHECK","")</f>
        <v/>
      </c>
      <c r="AP319" s="276" t="str">
        <f>IF('Info patients (1)'!AP319&lt;&gt;'Info patients (2)'!AP319,"CHECK","")</f>
        <v/>
      </c>
      <c r="AQ319" s="276" t="str">
        <f>IF('Info patients (1)'!AQ319&lt;&gt;'Info patients (2)'!AQ319,"CHECK","")</f>
        <v/>
      </c>
      <c r="AR319" s="276" t="str">
        <f>IF('Info patients (1)'!AR319&lt;&gt;'Info patients (2)'!AR319,"CHECK","")</f>
        <v/>
      </c>
      <c r="AS319" s="276" t="str">
        <f>IF('Info patients (1)'!AS319&lt;&gt;'Info patients (2)'!AS319,"CHECK","")</f>
        <v/>
      </c>
      <c r="AT319" s="276" t="str">
        <f>IF('Info patients (1)'!AT319&lt;&gt;'Info patients (2)'!AT319,"CHECK","")</f>
        <v/>
      </c>
      <c r="AU319" s="276" t="str">
        <f>IF('Info patients (1)'!AU319&lt;&gt;'Info patients (2)'!AU319,"CHECK","")</f>
        <v/>
      </c>
      <c r="AV319" s="276" t="str">
        <f>IF('Info patients (1)'!AV319&lt;&gt;'Info patients (2)'!AV319,"CHECK","")</f>
        <v/>
      </c>
      <c r="AW319" s="276" t="str">
        <f>IF('Info patients (1)'!AW319&lt;&gt;'Info patients (2)'!AW319,"CHECK","")</f>
        <v/>
      </c>
      <c r="AX319" s="276" t="str">
        <f>IF('Info patients (1)'!AX319&lt;&gt;'Info patients (2)'!AX319,"CHECK","")</f>
        <v/>
      </c>
      <c r="AY319" s="276" t="str">
        <f>IF('Info patients (1)'!AY319&lt;&gt;'Info patients (2)'!AY319,"CHECK","")</f>
        <v/>
      </c>
      <c r="AZ319" s="276" t="str">
        <f>IF('Info patients (1)'!AZ319&lt;&gt;'Info patients (2)'!AZ319,"CHECK","")</f>
        <v/>
      </c>
      <c r="BA319" s="276" t="str">
        <f>IF('Info patients (1)'!BA319&lt;&gt;'Info patients (2)'!BA319,"CHECK","")</f>
        <v/>
      </c>
      <c r="BB319" s="276" t="str">
        <f>IF('Info patients (1)'!BB319&lt;&gt;'Info patients (2)'!BB319,"CHECK","")</f>
        <v/>
      </c>
      <c r="BC319" s="276" t="str">
        <f>IF('Info patients (1)'!BC319&lt;&gt;'Info patients (2)'!BC319,"CHECK","")</f>
        <v/>
      </c>
      <c r="BD319" s="276" t="str">
        <f>IF('Info patients (1)'!BD319&lt;&gt;'Info patients (2)'!BD319,"CHECK","")</f>
        <v/>
      </c>
      <c r="BE319" s="276" t="str">
        <f>IF('Info patients (1)'!BE319&lt;&gt;'Info patients (2)'!BE319,"CHECK","")</f>
        <v/>
      </c>
      <c r="BF319" s="276" t="str">
        <f>IF('Info patients (1)'!BF319&lt;&gt;'Info patients (2)'!BF319,"CHECK","")</f>
        <v/>
      </c>
      <c r="BG319" s="276" t="str">
        <f>IF('Info patients (1)'!BG319&lt;&gt;'Info patients (2)'!BG319,"CHECK","")</f>
        <v/>
      </c>
      <c r="BH319" s="276" t="str">
        <f>IF('Info patients (1)'!BH319&lt;&gt;'Info patients (2)'!BH319,"CHECK","")</f>
        <v/>
      </c>
      <c r="BI319" s="276" t="str">
        <f>IF('Info patients (1)'!BI319&lt;&gt;'Info patients (2)'!BI319,"CHECK","")</f>
        <v/>
      </c>
      <c r="BJ319" s="276" t="str">
        <f>IF('Info patients (1)'!BJ319&lt;&gt;'Info patients (2)'!BJ319,"CHECK","")</f>
        <v/>
      </c>
      <c r="BK319" s="276" t="str">
        <f>IF('Info patients (1)'!BK319&lt;&gt;'Info patients (2)'!BK319,"CHECK","")</f>
        <v/>
      </c>
      <c r="BL319" s="276" t="str">
        <f>IF('Info patients (1)'!BL319&lt;&gt;'Info patients (2)'!BL319,"CHECK","")</f>
        <v/>
      </c>
      <c r="BM319" s="276" t="str">
        <f>IF('Info patients (1)'!BM319&lt;&gt;'Info patients (2)'!BM319,"CHECK","")</f>
        <v/>
      </c>
      <c r="BN319" s="276" t="str">
        <f>IF('Info patients (1)'!BN319&lt;&gt;'Info patients (2)'!BN319,"CHECK","")</f>
        <v/>
      </c>
      <c r="BO319" s="276" t="str">
        <f>IF('Info patients (1)'!BO319&lt;&gt;'Info patients (2)'!BO319,"CHECK","")</f>
        <v/>
      </c>
      <c r="BP319" s="276" t="str">
        <f>IF('Info patients (1)'!BP319&lt;&gt;'Info patients (2)'!BP319,"CHECK","")</f>
        <v/>
      </c>
      <c r="BQ319" s="276" t="str">
        <f>IF('Info patients (1)'!BQ319&lt;&gt;'Info patients (2)'!BQ319,"CHECK","")</f>
        <v/>
      </c>
      <c r="BR319" s="276" t="str">
        <f>IF('Info patients (1)'!BR319&lt;&gt;'Info patients (2)'!BR319,"CHECK","")</f>
        <v/>
      </c>
      <c r="BS319" s="276" t="str">
        <f>IF('Info patients (1)'!BS319&lt;&gt;'Info patients (2)'!BS319,"CHECK","")</f>
        <v/>
      </c>
      <c r="BT319" s="276" t="str">
        <f>IF('Info patients (1)'!BT319&lt;&gt;'Info patients (2)'!BT319,"CHECK","")</f>
        <v/>
      </c>
      <c r="BU319" s="276" t="str">
        <f>IF('Info patients (1)'!BU319&lt;&gt;'Info patients (2)'!BU319,"CHECK","")</f>
        <v/>
      </c>
      <c r="BV319" s="276" t="str">
        <f>IF('Info patients (1)'!BV319&lt;&gt;'Info patients (2)'!BV319,"CHECK","")</f>
        <v/>
      </c>
      <c r="BW319" s="276" t="str">
        <f>IF('Info patients (1)'!BW319&lt;&gt;'Info patients (2)'!BW319,"CHECK","")</f>
        <v/>
      </c>
      <c r="BX319" s="276" t="str">
        <f>IF('Info patients (1)'!BX319&lt;&gt;'Info patients (2)'!BX319,"CHECK","")</f>
        <v/>
      </c>
      <c r="BY319" s="276" t="str">
        <f>IF('Info patients (1)'!BY319&lt;&gt;'Info patients (2)'!BY319,"CHECK","")</f>
        <v/>
      </c>
      <c r="BZ319" s="276" t="str">
        <f>IF('Info patients (1)'!BZ319&lt;&gt;'Info patients (2)'!BZ319,"CHECK","")</f>
        <v/>
      </c>
      <c r="CA319" s="276" t="str">
        <f>IF('Info patients (1)'!CA319&lt;&gt;'Info patients (2)'!CA319,"CHECK","")</f>
        <v/>
      </c>
      <c r="CB319" s="276" t="str">
        <f>IF('Info patients (1)'!CB319&lt;&gt;'Info patients (2)'!CB319,"CHECK","")</f>
        <v/>
      </c>
      <c r="CC319" s="276" t="str">
        <f>IF('Info patients (1)'!CC319&lt;&gt;'Info patients (2)'!CC319,"CHECK","")</f>
        <v/>
      </c>
      <c r="CD319" s="276" t="str">
        <f>IF('Info patients (1)'!CD319&lt;&gt;'Info patients (2)'!CD319,"CHECK","")</f>
        <v/>
      </c>
      <c r="CE319" s="276" t="str">
        <f>IF('Info patients (1)'!CE319&lt;&gt;'Info patients (2)'!CE319,"CHECK","")</f>
        <v/>
      </c>
      <c r="CF319" s="276" t="str">
        <f>IF('Info patients (1)'!CF319&lt;&gt;'Info patients (2)'!CF319,"CHECK","")</f>
        <v/>
      </c>
      <c r="CG319" s="276" t="str">
        <f>IF('Info patients (1)'!CG319&lt;&gt;'Info patients (2)'!CG319,"CHECK","")</f>
        <v/>
      </c>
      <c r="CH319" s="276" t="str">
        <f>IF('Info patients (1)'!CH319&lt;&gt;'Info patients (2)'!CH319,"CHECK","")</f>
        <v/>
      </c>
      <c r="CI319" s="276" t="str">
        <f>IF('Info patients (1)'!CI319&lt;&gt;'Info patients (2)'!CI319,"CHECK","")</f>
        <v/>
      </c>
      <c r="CJ319" s="276" t="str">
        <f>IF('Info patients (1)'!CJ319&lt;&gt;'Info patients (2)'!CJ319,"CHECK","")</f>
        <v/>
      </c>
      <c r="CK319" s="276" t="str">
        <f>IF('Info patients (1)'!CK319&lt;&gt;'Info patients (2)'!CK319,"CHECK","")</f>
        <v/>
      </c>
      <c r="CL319" s="276" t="str">
        <f>IF('Info patients (1)'!CL319&lt;&gt;'Info patients (2)'!CL319,"CHECK","")</f>
        <v/>
      </c>
      <c r="CM319" s="276" t="str">
        <f>IF('Info patients (1)'!CM319&lt;&gt;'Info patients (2)'!CM319,"CHECK","")</f>
        <v/>
      </c>
      <c r="CN319" s="276" t="str">
        <f>IF('Info patients (1)'!CN319&lt;&gt;'Info patients (2)'!CN319,"CHECK","")</f>
        <v/>
      </c>
      <c r="CO319" s="276" t="str">
        <f>IF('Info patients (1)'!CO319&lt;&gt;'Info patients (2)'!CO319,"CHECK","")</f>
        <v/>
      </c>
      <c r="CP319" s="276" t="str">
        <f>IF('Info patients (1)'!CP319&lt;&gt;'Info patients (2)'!CP319,"CHECK","")</f>
        <v/>
      </c>
      <c r="CQ319" s="276" t="str">
        <f>IF('Info patients (1)'!CQ319&lt;&gt;'Info patients (2)'!CQ319,"CHECK","")</f>
        <v/>
      </c>
      <c r="CR319" s="276" t="str">
        <f>IF('Info patients (1)'!CR319&lt;&gt;'Info patients (2)'!CR319,"CHECK","")</f>
        <v/>
      </c>
      <c r="CS319" s="276" t="str">
        <f>IF('Info patients (1)'!CS319&lt;&gt;'Info patients (2)'!CS319,"CHECK","")</f>
        <v/>
      </c>
      <c r="CT319" s="276" t="str">
        <f>IF('Info patients (1)'!CT319&lt;&gt;'Info patients (2)'!CT319,"CHECK","")</f>
        <v/>
      </c>
      <c r="CU319" s="276" t="str">
        <f>IF('Info patients (1)'!CU319&lt;&gt;'Info patients (2)'!CU319,"CHECK","")</f>
        <v/>
      </c>
      <c r="CV319" s="276" t="str">
        <f>IF('Info patients (1)'!CV319&lt;&gt;'Info patients (2)'!CV319,"CHECK","")</f>
        <v/>
      </c>
      <c r="CW319" s="276" t="str">
        <f>IF('Info patients (1)'!CW319&lt;&gt;'Info patients (2)'!CW319,"CHECK","")</f>
        <v/>
      </c>
      <c r="CX319" s="276" t="str">
        <f>IF('Info patients (1)'!CX319&lt;&gt;'Info patients (2)'!CX319,"CHECK","")</f>
        <v/>
      </c>
      <c r="CY319" s="276" t="str">
        <f>IF('Info patients (1)'!CY319&lt;&gt;'Info patients (2)'!CY319,"CHECK","")</f>
        <v/>
      </c>
      <c r="CZ319" s="276" t="str">
        <f>IF('Info patients (1)'!CZ319&lt;&gt;'Info patients (2)'!CZ319,"CHECK","")</f>
        <v/>
      </c>
      <c r="DA319" s="276" t="str">
        <f>IF('Info patients (1)'!DA319&lt;&gt;'Info patients (2)'!DA319,"CHECK","")</f>
        <v/>
      </c>
      <c r="DB319" s="276" t="str">
        <f>IF('Info patients (1)'!DB319&lt;&gt;'Info patients (2)'!DB319,"CHECK","")</f>
        <v/>
      </c>
      <c r="DC319" s="276" t="str">
        <f>IF('Info patients (1)'!DC319&lt;&gt;'Info patients (2)'!DC319,"CHECK","")</f>
        <v/>
      </c>
      <c r="DD319" s="276" t="str">
        <f>IF('Info patients (1)'!DD319&lt;&gt;'Info patients (2)'!DD319,"CHECK","")</f>
        <v/>
      </c>
      <c r="DE319" s="276" t="str">
        <f>IF('Info patients (1)'!DE319&lt;&gt;'Info patients (2)'!DE319,"CHECK","")</f>
        <v/>
      </c>
      <c r="DF319" s="276" t="str">
        <f>IF('Info patients (1)'!DF319&lt;&gt;'Info patients (2)'!DF319,"CHECK","")</f>
        <v/>
      </c>
      <c r="DG319" s="276" t="str">
        <f>IF('Info patients (1)'!DG319&lt;&gt;'Info patients (2)'!DG319,"CHECK","")</f>
        <v/>
      </c>
      <c r="DH319" s="276" t="str">
        <f>IF('Info patients (1)'!DH319&lt;&gt;'Info patients (2)'!DH319,"CHECK","")</f>
        <v/>
      </c>
      <c r="DI319" s="276" t="str">
        <f>IF('Info patients (1)'!DI319&lt;&gt;'Info patients (2)'!DI319,"CHECK","")</f>
        <v/>
      </c>
      <c r="DJ319" s="276" t="str">
        <f>IF('Info patients (1)'!DJ319&lt;&gt;'Info patients (2)'!DJ319,"CHECK","")</f>
        <v/>
      </c>
      <c r="DK319" s="276" t="str">
        <f>IF('Info patients (1)'!DK319&lt;&gt;'Info patients (2)'!DK319,"CHECK","")</f>
        <v/>
      </c>
      <c r="DL319" s="276" t="str">
        <f>IF('Info patients (1)'!DL319&lt;&gt;'Info patients (2)'!DL319,"CHECK","")</f>
        <v/>
      </c>
      <c r="DM319" s="276" t="str">
        <f>IF('Info patients (1)'!DM319&lt;&gt;'Info patients (2)'!DM319,"CHECK","")</f>
        <v/>
      </c>
      <c r="DN319" s="276" t="str">
        <f>IF('Info patients (1)'!DN319&lt;&gt;'Info patients (2)'!DN319,"CHECK","")</f>
        <v/>
      </c>
      <c r="DO319" s="276" t="str">
        <f>IF('Info patients (1)'!DO319&lt;&gt;'Info patients (2)'!DO319,"CHECK","")</f>
        <v/>
      </c>
      <c r="DP319" s="276" t="str">
        <f>IF('Info patients (1)'!DP319&lt;&gt;'Info patients (2)'!DP319,"CHECK","")</f>
        <v/>
      </c>
      <c r="DQ319" s="276" t="str">
        <f>IF('Info patients (1)'!DQ319&lt;&gt;'Info patients (2)'!DQ319,"CHECK","")</f>
        <v/>
      </c>
    </row>
    <row r="320" spans="1:121" s="326" customFormat="1" ht="23.25" customHeight="1" x14ac:dyDescent="0.2">
      <c r="A320" s="276" t="str">
        <f>IF('Info patients (1)'!A320&lt;&gt;'Info patients (2)'!A320,"CHECK","")</f>
        <v/>
      </c>
      <c r="B320" s="276" t="str">
        <f>IF('Info patients (1)'!B320&lt;&gt;'Info patients (2)'!B320,"CHECK","")</f>
        <v/>
      </c>
      <c r="C320" s="276" t="str">
        <f>IF('Info patients (1)'!C320&lt;&gt;'Info patients (2)'!C320,"CHECK","")</f>
        <v/>
      </c>
      <c r="D320" s="276" t="str">
        <f>IF('Info patients (1)'!D320&lt;&gt;'Info patients (2)'!D320,"CHECK","")</f>
        <v/>
      </c>
      <c r="E320" s="276" t="str">
        <f>IF('Info patients (1)'!E320&lt;&gt;'Info patients (2)'!E320,"CHECK","")</f>
        <v/>
      </c>
      <c r="F320" s="276" t="str">
        <f>IF('Info patients (1)'!F320&lt;&gt;'Info patients (2)'!F320,"CHECK","")</f>
        <v/>
      </c>
      <c r="G320" s="276" t="str">
        <f>IF('Info patients (1)'!G320&lt;&gt;'Info patients (2)'!G320,"CHECK","")</f>
        <v/>
      </c>
      <c r="H320" s="276" t="str">
        <f>IF('Info patients (1)'!H320&lt;&gt;'Info patients (2)'!H320,"CHECK","")</f>
        <v/>
      </c>
      <c r="I320" s="276" t="str">
        <f>IF('Info patients (1)'!I320&lt;&gt;'Info patients (2)'!I320,"CHECK","")</f>
        <v/>
      </c>
      <c r="J320" s="276" t="str">
        <f>IF('Info patients (1)'!J320&lt;&gt;'Info patients (2)'!J320,"CHECK","")</f>
        <v/>
      </c>
      <c r="K320" s="276" t="str">
        <f>IF('Info patients (1)'!K320&lt;&gt;'Info patients (2)'!K320,"CHECK","")</f>
        <v/>
      </c>
      <c r="L320" s="276" t="str">
        <f>IF('Info patients (1)'!L320&lt;&gt;'Info patients (2)'!L320,"CHECK","")</f>
        <v/>
      </c>
      <c r="M320" s="276" t="str">
        <f>IF('Info patients (1)'!M320&lt;&gt;'Info patients (2)'!M320,"CHECK","")</f>
        <v/>
      </c>
      <c r="N320" s="276" t="str">
        <f>IF('Info patients (1)'!N320&lt;&gt;'Info patients (2)'!N320,"CHECK","")</f>
        <v/>
      </c>
      <c r="O320" s="276" t="str">
        <f>IF('Info patients (1)'!O320&lt;&gt;'Info patients (2)'!O320,"CHECK","")</f>
        <v/>
      </c>
      <c r="P320" s="276" t="str">
        <f>IF('Info patients (1)'!P320&lt;&gt;'Info patients (2)'!P320,"CHECK","")</f>
        <v/>
      </c>
      <c r="Q320" s="276" t="str">
        <f>IF('Info patients (1)'!Q320&lt;&gt;'Info patients (2)'!Q320,"CHECK","")</f>
        <v/>
      </c>
      <c r="R320" s="276" t="str">
        <f>IF('Info patients (1)'!R320&lt;&gt;'Info patients (2)'!R320,"CHECK","")</f>
        <v/>
      </c>
      <c r="S320" s="276" t="str">
        <f>IF('Info patients (1)'!S320&lt;&gt;'Info patients (2)'!S320,"CHECK","")</f>
        <v/>
      </c>
      <c r="T320" s="276" t="str">
        <f>IF('Info patients (1)'!T320&lt;&gt;'Info patients (2)'!T320,"CHECK","")</f>
        <v/>
      </c>
      <c r="U320" s="276" t="str">
        <f>IF('Info patients (1)'!U320&lt;&gt;'Info patients (2)'!U320,"CHECK","")</f>
        <v/>
      </c>
      <c r="V320" s="276" t="str">
        <f>IF('Info patients (1)'!V320&lt;&gt;'Info patients (2)'!V320,"CHECK","")</f>
        <v/>
      </c>
      <c r="W320" s="276" t="str">
        <f>IF('Info patients (1)'!W320&lt;&gt;'Info patients (2)'!W320,"CHECK","")</f>
        <v/>
      </c>
      <c r="X320" s="276" t="str">
        <f>IF('Info patients (1)'!X320&lt;&gt;'Info patients (2)'!X320,"CHECK","")</f>
        <v/>
      </c>
      <c r="Y320" s="276" t="str">
        <f>IF('Info patients (1)'!Y320&lt;&gt;'Info patients (2)'!Y320,"CHECK","")</f>
        <v/>
      </c>
      <c r="Z320" s="276" t="str">
        <f>IF('Info patients (1)'!Z320&lt;&gt;'Info patients (2)'!Z320,"CHECK","")</f>
        <v/>
      </c>
      <c r="AA320" s="276" t="str">
        <f>IF('Info patients (1)'!AA320&lt;&gt;'Info patients (2)'!AA320,"CHECK","")</f>
        <v/>
      </c>
      <c r="AB320" s="276" t="str">
        <f>IF('Info patients (1)'!AB320&lt;&gt;'Info patients (2)'!AB320,"CHECK","")</f>
        <v/>
      </c>
      <c r="AC320" s="276" t="str">
        <f>IF('Info patients (1)'!AC320&lt;&gt;'Info patients (2)'!AC320,"CHECK","")</f>
        <v/>
      </c>
      <c r="AD320" s="276" t="str">
        <f>IF('Info patients (1)'!AD320&lt;&gt;'Info patients (2)'!AD320,"CHECK","")</f>
        <v/>
      </c>
      <c r="AE320" s="276" t="str">
        <f>IF('Info patients (1)'!AE320&lt;&gt;'Info patients (2)'!AE320,"CHECK","")</f>
        <v/>
      </c>
      <c r="AF320" s="276" t="str">
        <f>IF('Info patients (1)'!AF320&lt;&gt;'Info patients (2)'!AF320,"CHECK","")</f>
        <v/>
      </c>
      <c r="AG320" s="276" t="str">
        <f>IF('Info patients (1)'!AG320&lt;&gt;'Info patients (2)'!AG320,"CHECK","")</f>
        <v/>
      </c>
      <c r="AH320" s="276" t="str">
        <f>IF('Info patients (1)'!AH320&lt;&gt;'Info patients (2)'!AH320,"CHECK","")</f>
        <v/>
      </c>
      <c r="AI320" s="276" t="str">
        <f>IF('Info patients (1)'!AI320&lt;&gt;'Info patients (2)'!AI320,"CHECK","")</f>
        <v/>
      </c>
      <c r="AJ320" s="276" t="str">
        <f>IF('Info patients (1)'!AJ320&lt;&gt;'Info patients (2)'!AJ320,"CHECK","")</f>
        <v/>
      </c>
      <c r="AK320" s="276" t="str">
        <f>IF('Info patients (1)'!AK320&lt;&gt;'Info patients (2)'!AK320,"CHECK","")</f>
        <v/>
      </c>
      <c r="AL320" s="276" t="str">
        <f>IF('Info patients (1)'!AL320&lt;&gt;'Info patients (2)'!AL320,"CHECK","")</f>
        <v/>
      </c>
      <c r="AM320" s="276" t="str">
        <f>IF('Info patients (1)'!AM320&lt;&gt;'Info patients (2)'!AM320,"CHECK","")</f>
        <v/>
      </c>
      <c r="AN320" s="276" t="str">
        <f>IF('Info patients (1)'!AN320&lt;&gt;'Info patients (2)'!AN320,"CHECK","")</f>
        <v/>
      </c>
      <c r="AO320" s="276" t="str">
        <f>IF('Info patients (1)'!AO320&lt;&gt;'Info patients (2)'!AO320,"CHECK","")</f>
        <v/>
      </c>
      <c r="AP320" s="276" t="str">
        <f>IF('Info patients (1)'!AP320&lt;&gt;'Info patients (2)'!AP320,"CHECK","")</f>
        <v/>
      </c>
      <c r="AQ320" s="276" t="str">
        <f>IF('Info patients (1)'!AQ320&lt;&gt;'Info patients (2)'!AQ320,"CHECK","")</f>
        <v/>
      </c>
      <c r="AR320" s="276" t="str">
        <f>IF('Info patients (1)'!AR320&lt;&gt;'Info patients (2)'!AR320,"CHECK","")</f>
        <v/>
      </c>
      <c r="AS320" s="276" t="str">
        <f>IF('Info patients (1)'!AS320&lt;&gt;'Info patients (2)'!AS320,"CHECK","")</f>
        <v/>
      </c>
      <c r="AT320" s="276" t="str">
        <f>IF('Info patients (1)'!AT320&lt;&gt;'Info patients (2)'!AT320,"CHECK","")</f>
        <v/>
      </c>
      <c r="AU320" s="276" t="str">
        <f>IF('Info patients (1)'!AU320&lt;&gt;'Info patients (2)'!AU320,"CHECK","")</f>
        <v/>
      </c>
      <c r="AV320" s="276" t="str">
        <f>IF('Info patients (1)'!AV320&lt;&gt;'Info patients (2)'!AV320,"CHECK","")</f>
        <v/>
      </c>
      <c r="AW320" s="276" t="str">
        <f>IF('Info patients (1)'!AW320&lt;&gt;'Info patients (2)'!AW320,"CHECK","")</f>
        <v/>
      </c>
      <c r="AX320" s="276" t="str">
        <f>IF('Info patients (1)'!AX320&lt;&gt;'Info patients (2)'!AX320,"CHECK","")</f>
        <v/>
      </c>
      <c r="AY320" s="276" t="str">
        <f>IF('Info patients (1)'!AY320&lt;&gt;'Info patients (2)'!AY320,"CHECK","")</f>
        <v/>
      </c>
      <c r="AZ320" s="276" t="str">
        <f>IF('Info patients (1)'!AZ320&lt;&gt;'Info patients (2)'!AZ320,"CHECK","")</f>
        <v/>
      </c>
      <c r="BA320" s="276" t="str">
        <f>IF('Info patients (1)'!BA320&lt;&gt;'Info patients (2)'!BA320,"CHECK","")</f>
        <v/>
      </c>
      <c r="BB320" s="276" t="str">
        <f>IF('Info patients (1)'!BB320&lt;&gt;'Info patients (2)'!BB320,"CHECK","")</f>
        <v/>
      </c>
      <c r="BC320" s="276" t="str">
        <f>IF('Info patients (1)'!BC320&lt;&gt;'Info patients (2)'!BC320,"CHECK","")</f>
        <v/>
      </c>
      <c r="BD320" s="276" t="str">
        <f>IF('Info patients (1)'!BD320&lt;&gt;'Info patients (2)'!BD320,"CHECK","")</f>
        <v/>
      </c>
      <c r="BE320" s="276" t="str">
        <f>IF('Info patients (1)'!BE320&lt;&gt;'Info patients (2)'!BE320,"CHECK","")</f>
        <v/>
      </c>
      <c r="BF320" s="276" t="str">
        <f>IF('Info patients (1)'!BF320&lt;&gt;'Info patients (2)'!BF320,"CHECK","")</f>
        <v/>
      </c>
      <c r="BG320" s="276" t="str">
        <f>IF('Info patients (1)'!BG320&lt;&gt;'Info patients (2)'!BG320,"CHECK","")</f>
        <v/>
      </c>
      <c r="BH320" s="276" t="str">
        <f>IF('Info patients (1)'!BH320&lt;&gt;'Info patients (2)'!BH320,"CHECK","")</f>
        <v/>
      </c>
      <c r="BI320" s="276" t="str">
        <f>IF('Info patients (1)'!BI320&lt;&gt;'Info patients (2)'!BI320,"CHECK","")</f>
        <v/>
      </c>
      <c r="BJ320" s="276" t="str">
        <f>IF('Info patients (1)'!BJ320&lt;&gt;'Info patients (2)'!BJ320,"CHECK","")</f>
        <v/>
      </c>
      <c r="BK320" s="276" t="str">
        <f>IF('Info patients (1)'!BK320&lt;&gt;'Info patients (2)'!BK320,"CHECK","")</f>
        <v/>
      </c>
      <c r="BL320" s="276" t="str">
        <f>IF('Info patients (1)'!BL320&lt;&gt;'Info patients (2)'!BL320,"CHECK","")</f>
        <v/>
      </c>
      <c r="BM320" s="276" t="str">
        <f>IF('Info patients (1)'!BM320&lt;&gt;'Info patients (2)'!BM320,"CHECK","")</f>
        <v/>
      </c>
      <c r="BN320" s="276" t="str">
        <f>IF('Info patients (1)'!BN320&lt;&gt;'Info patients (2)'!BN320,"CHECK","")</f>
        <v/>
      </c>
      <c r="BO320" s="276" t="str">
        <f>IF('Info patients (1)'!BO320&lt;&gt;'Info patients (2)'!BO320,"CHECK","")</f>
        <v/>
      </c>
      <c r="BP320" s="276" t="str">
        <f>IF('Info patients (1)'!BP320&lt;&gt;'Info patients (2)'!BP320,"CHECK","")</f>
        <v/>
      </c>
      <c r="BQ320" s="276" t="str">
        <f>IF('Info patients (1)'!BQ320&lt;&gt;'Info patients (2)'!BQ320,"CHECK","")</f>
        <v/>
      </c>
      <c r="BR320" s="276" t="str">
        <f>IF('Info patients (1)'!BR320&lt;&gt;'Info patients (2)'!BR320,"CHECK","")</f>
        <v/>
      </c>
      <c r="BS320" s="276" t="str">
        <f>IF('Info patients (1)'!BS320&lt;&gt;'Info patients (2)'!BS320,"CHECK","")</f>
        <v/>
      </c>
      <c r="BT320" s="276" t="str">
        <f>IF('Info patients (1)'!BT320&lt;&gt;'Info patients (2)'!BT320,"CHECK","")</f>
        <v/>
      </c>
      <c r="BU320" s="276" t="str">
        <f>IF('Info patients (1)'!BU320&lt;&gt;'Info patients (2)'!BU320,"CHECK","")</f>
        <v/>
      </c>
      <c r="BV320" s="276" t="str">
        <f>IF('Info patients (1)'!BV320&lt;&gt;'Info patients (2)'!BV320,"CHECK","")</f>
        <v/>
      </c>
      <c r="BW320" s="276" t="str">
        <f>IF('Info patients (1)'!BW320&lt;&gt;'Info patients (2)'!BW320,"CHECK","")</f>
        <v/>
      </c>
      <c r="BX320" s="276" t="str">
        <f>IF('Info patients (1)'!BX320&lt;&gt;'Info patients (2)'!BX320,"CHECK","")</f>
        <v/>
      </c>
      <c r="BY320" s="276" t="str">
        <f>IF('Info patients (1)'!BY320&lt;&gt;'Info patients (2)'!BY320,"CHECK","")</f>
        <v/>
      </c>
      <c r="BZ320" s="276" t="str">
        <f>IF('Info patients (1)'!BZ320&lt;&gt;'Info patients (2)'!BZ320,"CHECK","")</f>
        <v/>
      </c>
      <c r="CA320" s="276" t="str">
        <f>IF('Info patients (1)'!CA320&lt;&gt;'Info patients (2)'!CA320,"CHECK","")</f>
        <v/>
      </c>
      <c r="CB320" s="276" t="str">
        <f>IF('Info patients (1)'!CB320&lt;&gt;'Info patients (2)'!CB320,"CHECK","")</f>
        <v/>
      </c>
      <c r="CC320" s="276" t="str">
        <f>IF('Info patients (1)'!CC320&lt;&gt;'Info patients (2)'!CC320,"CHECK","")</f>
        <v/>
      </c>
      <c r="CD320" s="276" t="str">
        <f>IF('Info patients (1)'!CD320&lt;&gt;'Info patients (2)'!CD320,"CHECK","")</f>
        <v/>
      </c>
      <c r="CE320" s="276" t="str">
        <f>IF('Info patients (1)'!CE320&lt;&gt;'Info patients (2)'!CE320,"CHECK","")</f>
        <v/>
      </c>
      <c r="CF320" s="276" t="str">
        <f>IF('Info patients (1)'!CF320&lt;&gt;'Info patients (2)'!CF320,"CHECK","")</f>
        <v/>
      </c>
      <c r="CG320" s="276" t="str">
        <f>IF('Info patients (1)'!CG320&lt;&gt;'Info patients (2)'!CG320,"CHECK","")</f>
        <v/>
      </c>
      <c r="CH320" s="276" t="str">
        <f>IF('Info patients (1)'!CH320&lt;&gt;'Info patients (2)'!CH320,"CHECK","")</f>
        <v/>
      </c>
      <c r="CI320" s="276" t="str">
        <f>IF('Info patients (1)'!CI320&lt;&gt;'Info patients (2)'!CI320,"CHECK","")</f>
        <v/>
      </c>
      <c r="CJ320" s="276" t="str">
        <f>IF('Info patients (1)'!CJ320&lt;&gt;'Info patients (2)'!CJ320,"CHECK","")</f>
        <v/>
      </c>
      <c r="CK320" s="276" t="str">
        <f>IF('Info patients (1)'!CK320&lt;&gt;'Info patients (2)'!CK320,"CHECK","")</f>
        <v/>
      </c>
      <c r="CL320" s="276" t="str">
        <f>IF('Info patients (1)'!CL320&lt;&gt;'Info patients (2)'!CL320,"CHECK","")</f>
        <v/>
      </c>
      <c r="CM320" s="276" t="str">
        <f>IF('Info patients (1)'!CM320&lt;&gt;'Info patients (2)'!CM320,"CHECK","")</f>
        <v/>
      </c>
      <c r="CN320" s="276" t="str">
        <f>IF('Info patients (1)'!CN320&lt;&gt;'Info patients (2)'!CN320,"CHECK","")</f>
        <v/>
      </c>
      <c r="CO320" s="276" t="str">
        <f>IF('Info patients (1)'!CO320&lt;&gt;'Info patients (2)'!CO320,"CHECK","")</f>
        <v/>
      </c>
      <c r="CP320" s="276" t="str">
        <f>IF('Info patients (1)'!CP320&lt;&gt;'Info patients (2)'!CP320,"CHECK","")</f>
        <v/>
      </c>
      <c r="CQ320" s="276" t="str">
        <f>IF('Info patients (1)'!CQ320&lt;&gt;'Info patients (2)'!CQ320,"CHECK","")</f>
        <v/>
      </c>
      <c r="CR320" s="276" t="str">
        <f>IF('Info patients (1)'!CR320&lt;&gt;'Info patients (2)'!CR320,"CHECK","")</f>
        <v/>
      </c>
      <c r="CS320" s="276" t="str">
        <f>IF('Info patients (1)'!CS320&lt;&gt;'Info patients (2)'!CS320,"CHECK","")</f>
        <v/>
      </c>
      <c r="CT320" s="276" t="str">
        <f>IF('Info patients (1)'!CT320&lt;&gt;'Info patients (2)'!CT320,"CHECK","")</f>
        <v/>
      </c>
      <c r="CU320" s="276" t="str">
        <f>IF('Info patients (1)'!CU320&lt;&gt;'Info patients (2)'!CU320,"CHECK","")</f>
        <v/>
      </c>
      <c r="CV320" s="276" t="str">
        <f>IF('Info patients (1)'!CV320&lt;&gt;'Info patients (2)'!CV320,"CHECK","")</f>
        <v/>
      </c>
      <c r="CW320" s="276" t="str">
        <f>IF('Info patients (1)'!CW320&lt;&gt;'Info patients (2)'!CW320,"CHECK","")</f>
        <v/>
      </c>
      <c r="CX320" s="276" t="str">
        <f>IF('Info patients (1)'!CX320&lt;&gt;'Info patients (2)'!CX320,"CHECK","")</f>
        <v/>
      </c>
      <c r="CY320" s="276" t="str">
        <f>IF('Info patients (1)'!CY320&lt;&gt;'Info patients (2)'!CY320,"CHECK","")</f>
        <v/>
      </c>
      <c r="CZ320" s="276" t="str">
        <f>IF('Info patients (1)'!CZ320&lt;&gt;'Info patients (2)'!CZ320,"CHECK","")</f>
        <v/>
      </c>
      <c r="DA320" s="276" t="str">
        <f>IF('Info patients (1)'!DA320&lt;&gt;'Info patients (2)'!DA320,"CHECK","")</f>
        <v/>
      </c>
      <c r="DB320" s="276" t="str">
        <f>IF('Info patients (1)'!DB320&lt;&gt;'Info patients (2)'!DB320,"CHECK","")</f>
        <v/>
      </c>
      <c r="DC320" s="276" t="str">
        <f>IF('Info patients (1)'!DC320&lt;&gt;'Info patients (2)'!DC320,"CHECK","")</f>
        <v/>
      </c>
      <c r="DD320" s="276" t="str">
        <f>IF('Info patients (1)'!DD320&lt;&gt;'Info patients (2)'!DD320,"CHECK","")</f>
        <v/>
      </c>
      <c r="DE320" s="276" t="str">
        <f>IF('Info patients (1)'!DE320&lt;&gt;'Info patients (2)'!DE320,"CHECK","")</f>
        <v/>
      </c>
      <c r="DF320" s="276" t="str">
        <f>IF('Info patients (1)'!DF320&lt;&gt;'Info patients (2)'!DF320,"CHECK","")</f>
        <v/>
      </c>
      <c r="DG320" s="276" t="str">
        <f>IF('Info patients (1)'!DG320&lt;&gt;'Info patients (2)'!DG320,"CHECK","")</f>
        <v/>
      </c>
      <c r="DH320" s="276" t="str">
        <f>IF('Info patients (1)'!DH320&lt;&gt;'Info patients (2)'!DH320,"CHECK","")</f>
        <v/>
      </c>
      <c r="DI320" s="276" t="str">
        <f>IF('Info patients (1)'!DI320&lt;&gt;'Info patients (2)'!DI320,"CHECK","")</f>
        <v/>
      </c>
      <c r="DJ320" s="276" t="str">
        <f>IF('Info patients (1)'!DJ320&lt;&gt;'Info patients (2)'!DJ320,"CHECK","")</f>
        <v/>
      </c>
      <c r="DK320" s="276" t="str">
        <f>IF('Info patients (1)'!DK320&lt;&gt;'Info patients (2)'!DK320,"CHECK","")</f>
        <v/>
      </c>
      <c r="DL320" s="276" t="str">
        <f>IF('Info patients (1)'!DL320&lt;&gt;'Info patients (2)'!DL320,"CHECK","")</f>
        <v/>
      </c>
      <c r="DM320" s="276" t="str">
        <f>IF('Info patients (1)'!DM320&lt;&gt;'Info patients (2)'!DM320,"CHECK","")</f>
        <v/>
      </c>
      <c r="DN320" s="276" t="str">
        <f>IF('Info patients (1)'!DN320&lt;&gt;'Info patients (2)'!DN320,"CHECK","")</f>
        <v/>
      </c>
      <c r="DO320" s="276" t="str">
        <f>IF('Info patients (1)'!DO320&lt;&gt;'Info patients (2)'!DO320,"CHECK","")</f>
        <v/>
      </c>
      <c r="DP320" s="276" t="str">
        <f>IF('Info patients (1)'!DP320&lt;&gt;'Info patients (2)'!DP320,"CHECK","")</f>
        <v/>
      </c>
      <c r="DQ320" s="276" t="str">
        <f>IF('Info patients (1)'!DQ320&lt;&gt;'Info patients (2)'!DQ320,"CHECK","")</f>
        <v/>
      </c>
    </row>
    <row r="321" spans="1:121" s="326" customFormat="1" ht="23.25" customHeight="1" x14ac:dyDescent="0.2">
      <c r="A321" s="276" t="str">
        <f>IF('Info patients (1)'!A321&lt;&gt;'Info patients (2)'!A321,"CHECK","")</f>
        <v/>
      </c>
      <c r="B321" s="276" t="str">
        <f>IF('Info patients (1)'!B321&lt;&gt;'Info patients (2)'!B321,"CHECK","")</f>
        <v/>
      </c>
      <c r="C321" s="276" t="str">
        <f>IF('Info patients (1)'!C321&lt;&gt;'Info patients (2)'!C321,"CHECK","")</f>
        <v/>
      </c>
      <c r="D321" s="276" t="str">
        <f>IF('Info patients (1)'!D321&lt;&gt;'Info patients (2)'!D321,"CHECK","")</f>
        <v/>
      </c>
      <c r="E321" s="276" t="str">
        <f>IF('Info patients (1)'!E321&lt;&gt;'Info patients (2)'!E321,"CHECK","")</f>
        <v/>
      </c>
      <c r="F321" s="276" t="str">
        <f>IF('Info patients (1)'!F321&lt;&gt;'Info patients (2)'!F321,"CHECK","")</f>
        <v/>
      </c>
      <c r="G321" s="276" t="str">
        <f>IF('Info patients (1)'!G321&lt;&gt;'Info patients (2)'!G321,"CHECK","")</f>
        <v/>
      </c>
      <c r="H321" s="276" t="str">
        <f>IF('Info patients (1)'!H321&lt;&gt;'Info patients (2)'!H321,"CHECK","")</f>
        <v/>
      </c>
      <c r="I321" s="276" t="str">
        <f>IF('Info patients (1)'!I321&lt;&gt;'Info patients (2)'!I321,"CHECK","")</f>
        <v/>
      </c>
      <c r="J321" s="276" t="str">
        <f>IF('Info patients (1)'!J321&lt;&gt;'Info patients (2)'!J321,"CHECK","")</f>
        <v/>
      </c>
      <c r="K321" s="276" t="str">
        <f>IF('Info patients (1)'!K321&lt;&gt;'Info patients (2)'!K321,"CHECK","")</f>
        <v/>
      </c>
      <c r="L321" s="276" t="str">
        <f>IF('Info patients (1)'!L321&lt;&gt;'Info patients (2)'!L321,"CHECK","")</f>
        <v/>
      </c>
      <c r="M321" s="276" t="str">
        <f>IF('Info patients (1)'!M321&lt;&gt;'Info patients (2)'!M321,"CHECK","")</f>
        <v/>
      </c>
      <c r="N321" s="276" t="str">
        <f>IF('Info patients (1)'!N321&lt;&gt;'Info patients (2)'!N321,"CHECK","")</f>
        <v/>
      </c>
      <c r="O321" s="276" t="str">
        <f>IF('Info patients (1)'!O321&lt;&gt;'Info patients (2)'!O321,"CHECK","")</f>
        <v/>
      </c>
      <c r="P321" s="276" t="str">
        <f>IF('Info patients (1)'!P321&lt;&gt;'Info patients (2)'!P321,"CHECK","")</f>
        <v/>
      </c>
      <c r="Q321" s="276" t="str">
        <f>IF('Info patients (1)'!Q321&lt;&gt;'Info patients (2)'!Q321,"CHECK","")</f>
        <v/>
      </c>
      <c r="R321" s="276" t="str">
        <f>IF('Info patients (1)'!R321&lt;&gt;'Info patients (2)'!R321,"CHECK","")</f>
        <v/>
      </c>
      <c r="S321" s="276" t="str">
        <f>IF('Info patients (1)'!S321&lt;&gt;'Info patients (2)'!S321,"CHECK","")</f>
        <v/>
      </c>
      <c r="T321" s="276" t="str">
        <f>IF('Info patients (1)'!T321&lt;&gt;'Info patients (2)'!T321,"CHECK","")</f>
        <v/>
      </c>
      <c r="U321" s="276" t="str">
        <f>IF('Info patients (1)'!U321&lt;&gt;'Info patients (2)'!U321,"CHECK","")</f>
        <v/>
      </c>
      <c r="V321" s="276" t="str">
        <f>IF('Info patients (1)'!V321&lt;&gt;'Info patients (2)'!V321,"CHECK","")</f>
        <v/>
      </c>
      <c r="W321" s="276" t="str">
        <f>IF('Info patients (1)'!W321&lt;&gt;'Info patients (2)'!W321,"CHECK","")</f>
        <v/>
      </c>
      <c r="X321" s="276" t="str">
        <f>IF('Info patients (1)'!X321&lt;&gt;'Info patients (2)'!X321,"CHECK","")</f>
        <v/>
      </c>
      <c r="Y321" s="276" t="str">
        <f>IF('Info patients (1)'!Y321&lt;&gt;'Info patients (2)'!Y321,"CHECK","")</f>
        <v/>
      </c>
      <c r="Z321" s="276" t="str">
        <f>IF('Info patients (1)'!Z321&lt;&gt;'Info patients (2)'!Z321,"CHECK","")</f>
        <v/>
      </c>
      <c r="AA321" s="276" t="str">
        <f>IF('Info patients (1)'!AA321&lt;&gt;'Info patients (2)'!AA321,"CHECK","")</f>
        <v/>
      </c>
      <c r="AB321" s="276" t="str">
        <f>IF('Info patients (1)'!AB321&lt;&gt;'Info patients (2)'!AB321,"CHECK","")</f>
        <v/>
      </c>
      <c r="AC321" s="276" t="str">
        <f>IF('Info patients (1)'!AC321&lt;&gt;'Info patients (2)'!AC321,"CHECK","")</f>
        <v/>
      </c>
      <c r="AD321" s="276" t="str">
        <f>IF('Info patients (1)'!AD321&lt;&gt;'Info patients (2)'!AD321,"CHECK","")</f>
        <v/>
      </c>
      <c r="AE321" s="276" t="str">
        <f>IF('Info patients (1)'!AE321&lt;&gt;'Info patients (2)'!AE321,"CHECK","")</f>
        <v/>
      </c>
      <c r="AF321" s="276" t="str">
        <f>IF('Info patients (1)'!AF321&lt;&gt;'Info patients (2)'!AF321,"CHECK","")</f>
        <v/>
      </c>
      <c r="AG321" s="276" t="str">
        <f>IF('Info patients (1)'!AG321&lt;&gt;'Info patients (2)'!AG321,"CHECK","")</f>
        <v/>
      </c>
      <c r="AH321" s="276" t="str">
        <f>IF('Info patients (1)'!AH321&lt;&gt;'Info patients (2)'!AH321,"CHECK","")</f>
        <v/>
      </c>
      <c r="AI321" s="276" t="str">
        <f>IF('Info patients (1)'!AI321&lt;&gt;'Info patients (2)'!AI321,"CHECK","")</f>
        <v/>
      </c>
      <c r="AJ321" s="276" t="str">
        <f>IF('Info patients (1)'!AJ321&lt;&gt;'Info patients (2)'!AJ321,"CHECK","")</f>
        <v/>
      </c>
      <c r="AK321" s="276" t="str">
        <f>IF('Info patients (1)'!AK321&lt;&gt;'Info patients (2)'!AK321,"CHECK","")</f>
        <v/>
      </c>
      <c r="AL321" s="276" t="str">
        <f>IF('Info patients (1)'!AL321&lt;&gt;'Info patients (2)'!AL321,"CHECK","")</f>
        <v/>
      </c>
      <c r="AM321" s="276" t="str">
        <f>IF('Info patients (1)'!AM321&lt;&gt;'Info patients (2)'!AM321,"CHECK","")</f>
        <v/>
      </c>
      <c r="AN321" s="276" t="str">
        <f>IF('Info patients (1)'!AN321&lt;&gt;'Info patients (2)'!AN321,"CHECK","")</f>
        <v/>
      </c>
      <c r="AO321" s="276" t="str">
        <f>IF('Info patients (1)'!AO321&lt;&gt;'Info patients (2)'!AO321,"CHECK","")</f>
        <v/>
      </c>
      <c r="AP321" s="276" t="str">
        <f>IF('Info patients (1)'!AP321&lt;&gt;'Info patients (2)'!AP321,"CHECK","")</f>
        <v/>
      </c>
      <c r="AQ321" s="276" t="str">
        <f>IF('Info patients (1)'!AQ321&lt;&gt;'Info patients (2)'!AQ321,"CHECK","")</f>
        <v/>
      </c>
      <c r="AR321" s="276" t="str">
        <f>IF('Info patients (1)'!AR321&lt;&gt;'Info patients (2)'!AR321,"CHECK","")</f>
        <v/>
      </c>
      <c r="AS321" s="276" t="str">
        <f>IF('Info patients (1)'!AS321&lt;&gt;'Info patients (2)'!AS321,"CHECK","")</f>
        <v/>
      </c>
      <c r="AT321" s="276" t="str">
        <f>IF('Info patients (1)'!AT321&lt;&gt;'Info patients (2)'!AT321,"CHECK","")</f>
        <v/>
      </c>
      <c r="AU321" s="276" t="str">
        <f>IF('Info patients (1)'!AU321&lt;&gt;'Info patients (2)'!AU321,"CHECK","")</f>
        <v/>
      </c>
      <c r="AV321" s="276" t="str">
        <f>IF('Info patients (1)'!AV321&lt;&gt;'Info patients (2)'!AV321,"CHECK","")</f>
        <v/>
      </c>
      <c r="AW321" s="276" t="str">
        <f>IF('Info patients (1)'!AW321&lt;&gt;'Info patients (2)'!AW321,"CHECK","")</f>
        <v/>
      </c>
      <c r="AX321" s="276" t="str">
        <f>IF('Info patients (1)'!AX321&lt;&gt;'Info patients (2)'!AX321,"CHECK","")</f>
        <v/>
      </c>
      <c r="AY321" s="276" t="str">
        <f>IF('Info patients (1)'!AY321&lt;&gt;'Info patients (2)'!AY321,"CHECK","")</f>
        <v/>
      </c>
      <c r="AZ321" s="276" t="str">
        <f>IF('Info patients (1)'!AZ321&lt;&gt;'Info patients (2)'!AZ321,"CHECK","")</f>
        <v/>
      </c>
      <c r="BA321" s="276" t="str">
        <f>IF('Info patients (1)'!BA321&lt;&gt;'Info patients (2)'!BA321,"CHECK","")</f>
        <v/>
      </c>
      <c r="BB321" s="276" t="str">
        <f>IF('Info patients (1)'!BB321&lt;&gt;'Info patients (2)'!BB321,"CHECK","")</f>
        <v/>
      </c>
      <c r="BC321" s="276" t="str">
        <f>IF('Info patients (1)'!BC321&lt;&gt;'Info patients (2)'!BC321,"CHECK","")</f>
        <v/>
      </c>
      <c r="BD321" s="276" t="str">
        <f>IF('Info patients (1)'!BD321&lt;&gt;'Info patients (2)'!BD321,"CHECK","")</f>
        <v/>
      </c>
      <c r="BE321" s="276" t="str">
        <f>IF('Info patients (1)'!BE321&lt;&gt;'Info patients (2)'!BE321,"CHECK","")</f>
        <v/>
      </c>
      <c r="BF321" s="276" t="str">
        <f>IF('Info patients (1)'!BF321&lt;&gt;'Info patients (2)'!BF321,"CHECK","")</f>
        <v/>
      </c>
      <c r="BG321" s="276" t="str">
        <f>IF('Info patients (1)'!BG321&lt;&gt;'Info patients (2)'!BG321,"CHECK","")</f>
        <v/>
      </c>
      <c r="BH321" s="276" t="str">
        <f>IF('Info patients (1)'!BH321&lt;&gt;'Info patients (2)'!BH321,"CHECK","")</f>
        <v/>
      </c>
      <c r="BI321" s="276" t="str">
        <f>IF('Info patients (1)'!BI321&lt;&gt;'Info patients (2)'!BI321,"CHECK","")</f>
        <v/>
      </c>
      <c r="BJ321" s="276" t="str">
        <f>IF('Info patients (1)'!BJ321&lt;&gt;'Info patients (2)'!BJ321,"CHECK","")</f>
        <v/>
      </c>
      <c r="BK321" s="276" t="str">
        <f>IF('Info patients (1)'!BK321&lt;&gt;'Info patients (2)'!BK321,"CHECK","")</f>
        <v/>
      </c>
      <c r="BL321" s="276" t="str">
        <f>IF('Info patients (1)'!BL321&lt;&gt;'Info patients (2)'!BL321,"CHECK","")</f>
        <v/>
      </c>
      <c r="BM321" s="276" t="str">
        <f>IF('Info patients (1)'!BM321&lt;&gt;'Info patients (2)'!BM321,"CHECK","")</f>
        <v/>
      </c>
      <c r="BN321" s="276" t="str">
        <f>IF('Info patients (1)'!BN321&lt;&gt;'Info patients (2)'!BN321,"CHECK","")</f>
        <v/>
      </c>
      <c r="BO321" s="276" t="str">
        <f>IF('Info patients (1)'!BO321&lt;&gt;'Info patients (2)'!BO321,"CHECK","")</f>
        <v/>
      </c>
      <c r="BP321" s="276" t="str">
        <f>IF('Info patients (1)'!BP321&lt;&gt;'Info patients (2)'!BP321,"CHECK","")</f>
        <v/>
      </c>
      <c r="BQ321" s="276" t="str">
        <f>IF('Info patients (1)'!BQ321&lt;&gt;'Info patients (2)'!BQ321,"CHECK","")</f>
        <v/>
      </c>
      <c r="BR321" s="276" t="str">
        <f>IF('Info patients (1)'!BR321&lt;&gt;'Info patients (2)'!BR321,"CHECK","")</f>
        <v/>
      </c>
      <c r="BS321" s="276" t="str">
        <f>IF('Info patients (1)'!BS321&lt;&gt;'Info patients (2)'!BS321,"CHECK","")</f>
        <v/>
      </c>
      <c r="BT321" s="276" t="str">
        <f>IF('Info patients (1)'!BT321&lt;&gt;'Info patients (2)'!BT321,"CHECK","")</f>
        <v/>
      </c>
      <c r="BU321" s="276" t="str">
        <f>IF('Info patients (1)'!BU321&lt;&gt;'Info patients (2)'!BU321,"CHECK","")</f>
        <v/>
      </c>
      <c r="BV321" s="276" t="str">
        <f>IF('Info patients (1)'!BV321&lt;&gt;'Info patients (2)'!BV321,"CHECK","")</f>
        <v/>
      </c>
      <c r="BW321" s="276" t="str">
        <f>IF('Info patients (1)'!BW321&lt;&gt;'Info patients (2)'!BW321,"CHECK","")</f>
        <v/>
      </c>
      <c r="BX321" s="276" t="str">
        <f>IF('Info patients (1)'!BX321&lt;&gt;'Info patients (2)'!BX321,"CHECK","")</f>
        <v/>
      </c>
      <c r="BY321" s="276" t="str">
        <f>IF('Info patients (1)'!BY321&lt;&gt;'Info patients (2)'!BY321,"CHECK","")</f>
        <v/>
      </c>
      <c r="BZ321" s="276" t="str">
        <f>IF('Info patients (1)'!BZ321&lt;&gt;'Info patients (2)'!BZ321,"CHECK","")</f>
        <v/>
      </c>
      <c r="CA321" s="276" t="str">
        <f>IF('Info patients (1)'!CA321&lt;&gt;'Info patients (2)'!CA321,"CHECK","")</f>
        <v/>
      </c>
      <c r="CB321" s="276" t="str">
        <f>IF('Info patients (1)'!CB321&lt;&gt;'Info patients (2)'!CB321,"CHECK","")</f>
        <v/>
      </c>
      <c r="CC321" s="276" t="str">
        <f>IF('Info patients (1)'!CC321&lt;&gt;'Info patients (2)'!CC321,"CHECK","")</f>
        <v/>
      </c>
      <c r="CD321" s="276" t="str">
        <f>IF('Info patients (1)'!CD321&lt;&gt;'Info patients (2)'!CD321,"CHECK","")</f>
        <v/>
      </c>
      <c r="CE321" s="276" t="str">
        <f>IF('Info patients (1)'!CE321&lt;&gt;'Info patients (2)'!CE321,"CHECK","")</f>
        <v/>
      </c>
      <c r="CF321" s="276" t="str">
        <f>IF('Info patients (1)'!CF321&lt;&gt;'Info patients (2)'!CF321,"CHECK","")</f>
        <v/>
      </c>
      <c r="CG321" s="276" t="str">
        <f>IF('Info patients (1)'!CG321&lt;&gt;'Info patients (2)'!CG321,"CHECK","")</f>
        <v/>
      </c>
      <c r="CH321" s="276" t="str">
        <f>IF('Info patients (1)'!CH321&lt;&gt;'Info patients (2)'!CH321,"CHECK","")</f>
        <v/>
      </c>
      <c r="CI321" s="276" t="str">
        <f>IF('Info patients (1)'!CI321&lt;&gt;'Info patients (2)'!CI321,"CHECK","")</f>
        <v/>
      </c>
      <c r="CJ321" s="276" t="str">
        <f>IF('Info patients (1)'!CJ321&lt;&gt;'Info patients (2)'!CJ321,"CHECK","")</f>
        <v/>
      </c>
      <c r="CK321" s="276" t="str">
        <f>IF('Info patients (1)'!CK321&lt;&gt;'Info patients (2)'!CK321,"CHECK","")</f>
        <v/>
      </c>
      <c r="CL321" s="276" t="str">
        <f>IF('Info patients (1)'!CL321&lt;&gt;'Info patients (2)'!CL321,"CHECK","")</f>
        <v/>
      </c>
      <c r="CM321" s="276" t="str">
        <f>IF('Info patients (1)'!CM321&lt;&gt;'Info patients (2)'!CM321,"CHECK","")</f>
        <v/>
      </c>
      <c r="CN321" s="276" t="str">
        <f>IF('Info patients (1)'!CN321&lt;&gt;'Info patients (2)'!CN321,"CHECK","")</f>
        <v/>
      </c>
      <c r="CO321" s="276" t="str">
        <f>IF('Info patients (1)'!CO321&lt;&gt;'Info patients (2)'!CO321,"CHECK","")</f>
        <v/>
      </c>
      <c r="CP321" s="276" t="str">
        <f>IF('Info patients (1)'!CP321&lt;&gt;'Info patients (2)'!CP321,"CHECK","")</f>
        <v/>
      </c>
      <c r="CQ321" s="276" t="str">
        <f>IF('Info patients (1)'!CQ321&lt;&gt;'Info patients (2)'!CQ321,"CHECK","")</f>
        <v/>
      </c>
      <c r="CR321" s="276" t="str">
        <f>IF('Info patients (1)'!CR321&lt;&gt;'Info patients (2)'!CR321,"CHECK","")</f>
        <v/>
      </c>
      <c r="CS321" s="276" t="str">
        <f>IF('Info patients (1)'!CS321&lt;&gt;'Info patients (2)'!CS321,"CHECK","")</f>
        <v/>
      </c>
      <c r="CT321" s="276" t="str">
        <f>IF('Info patients (1)'!CT321&lt;&gt;'Info patients (2)'!CT321,"CHECK","")</f>
        <v/>
      </c>
      <c r="CU321" s="276" t="str">
        <f>IF('Info patients (1)'!CU321&lt;&gt;'Info patients (2)'!CU321,"CHECK","")</f>
        <v/>
      </c>
      <c r="CV321" s="276" t="str">
        <f>IF('Info patients (1)'!CV321&lt;&gt;'Info patients (2)'!CV321,"CHECK","")</f>
        <v/>
      </c>
      <c r="CW321" s="276" t="str">
        <f>IF('Info patients (1)'!CW321&lt;&gt;'Info patients (2)'!CW321,"CHECK","")</f>
        <v/>
      </c>
      <c r="CX321" s="276" t="str">
        <f>IF('Info patients (1)'!CX321&lt;&gt;'Info patients (2)'!CX321,"CHECK","")</f>
        <v/>
      </c>
      <c r="CY321" s="276" t="str">
        <f>IF('Info patients (1)'!CY321&lt;&gt;'Info patients (2)'!CY321,"CHECK","")</f>
        <v/>
      </c>
      <c r="CZ321" s="276" t="str">
        <f>IF('Info patients (1)'!CZ321&lt;&gt;'Info patients (2)'!CZ321,"CHECK","")</f>
        <v/>
      </c>
      <c r="DA321" s="276" t="str">
        <f>IF('Info patients (1)'!DA321&lt;&gt;'Info patients (2)'!DA321,"CHECK","")</f>
        <v/>
      </c>
      <c r="DB321" s="276" t="str">
        <f>IF('Info patients (1)'!DB321&lt;&gt;'Info patients (2)'!DB321,"CHECK","")</f>
        <v/>
      </c>
      <c r="DC321" s="276" t="str">
        <f>IF('Info patients (1)'!DC321&lt;&gt;'Info patients (2)'!DC321,"CHECK","")</f>
        <v/>
      </c>
      <c r="DD321" s="276" t="str">
        <f>IF('Info patients (1)'!DD321&lt;&gt;'Info patients (2)'!DD321,"CHECK","")</f>
        <v/>
      </c>
      <c r="DE321" s="276" t="str">
        <f>IF('Info patients (1)'!DE321&lt;&gt;'Info patients (2)'!DE321,"CHECK","")</f>
        <v/>
      </c>
      <c r="DF321" s="276" t="str">
        <f>IF('Info patients (1)'!DF321&lt;&gt;'Info patients (2)'!DF321,"CHECK","")</f>
        <v/>
      </c>
      <c r="DG321" s="276" t="str">
        <f>IF('Info patients (1)'!DG321&lt;&gt;'Info patients (2)'!DG321,"CHECK","")</f>
        <v/>
      </c>
      <c r="DH321" s="276" t="str">
        <f>IF('Info patients (1)'!DH321&lt;&gt;'Info patients (2)'!DH321,"CHECK","")</f>
        <v/>
      </c>
      <c r="DI321" s="276" t="str">
        <f>IF('Info patients (1)'!DI321&lt;&gt;'Info patients (2)'!DI321,"CHECK","")</f>
        <v/>
      </c>
      <c r="DJ321" s="276" t="str">
        <f>IF('Info patients (1)'!DJ321&lt;&gt;'Info patients (2)'!DJ321,"CHECK","")</f>
        <v/>
      </c>
      <c r="DK321" s="276" t="str">
        <f>IF('Info patients (1)'!DK321&lt;&gt;'Info patients (2)'!DK321,"CHECK","")</f>
        <v/>
      </c>
      <c r="DL321" s="276" t="str">
        <f>IF('Info patients (1)'!DL321&lt;&gt;'Info patients (2)'!DL321,"CHECK","")</f>
        <v/>
      </c>
      <c r="DM321" s="276" t="str">
        <f>IF('Info patients (1)'!DM321&lt;&gt;'Info patients (2)'!DM321,"CHECK","")</f>
        <v/>
      </c>
      <c r="DN321" s="276" t="str">
        <f>IF('Info patients (1)'!DN321&lt;&gt;'Info patients (2)'!DN321,"CHECK","")</f>
        <v/>
      </c>
      <c r="DO321" s="276" t="str">
        <f>IF('Info patients (1)'!DO321&lt;&gt;'Info patients (2)'!DO321,"CHECK","")</f>
        <v/>
      </c>
      <c r="DP321" s="276" t="str">
        <f>IF('Info patients (1)'!DP321&lt;&gt;'Info patients (2)'!DP321,"CHECK","")</f>
        <v/>
      </c>
      <c r="DQ321" s="276" t="str">
        <f>IF('Info patients (1)'!DQ321&lt;&gt;'Info patients (2)'!DQ321,"CHECK","")</f>
        <v/>
      </c>
    </row>
    <row r="322" spans="1:121" s="326" customFormat="1" ht="23.25" customHeight="1" x14ac:dyDescent="0.2">
      <c r="A322" s="276" t="str">
        <f>IF('Info patients (1)'!A322&lt;&gt;'Info patients (2)'!A322,"CHECK","")</f>
        <v/>
      </c>
      <c r="B322" s="276" t="str">
        <f>IF('Info patients (1)'!B322&lt;&gt;'Info patients (2)'!B322,"CHECK","")</f>
        <v/>
      </c>
      <c r="C322" s="276" t="str">
        <f>IF('Info patients (1)'!C322&lt;&gt;'Info patients (2)'!C322,"CHECK","")</f>
        <v/>
      </c>
      <c r="D322" s="276" t="str">
        <f>IF('Info patients (1)'!D322&lt;&gt;'Info patients (2)'!D322,"CHECK","")</f>
        <v/>
      </c>
      <c r="E322" s="276" t="str">
        <f>IF('Info patients (1)'!E322&lt;&gt;'Info patients (2)'!E322,"CHECK","")</f>
        <v/>
      </c>
      <c r="F322" s="276" t="str">
        <f>IF('Info patients (1)'!F322&lt;&gt;'Info patients (2)'!F322,"CHECK","")</f>
        <v/>
      </c>
      <c r="G322" s="276" t="str">
        <f>IF('Info patients (1)'!G322&lt;&gt;'Info patients (2)'!G322,"CHECK","")</f>
        <v/>
      </c>
      <c r="H322" s="276" t="str">
        <f>IF('Info patients (1)'!H322&lt;&gt;'Info patients (2)'!H322,"CHECK","")</f>
        <v/>
      </c>
      <c r="I322" s="276" t="str">
        <f>IF('Info patients (1)'!I322&lt;&gt;'Info patients (2)'!I322,"CHECK","")</f>
        <v/>
      </c>
      <c r="J322" s="276" t="str">
        <f>IF('Info patients (1)'!J322&lt;&gt;'Info patients (2)'!J322,"CHECK","")</f>
        <v/>
      </c>
      <c r="K322" s="276" t="str">
        <f>IF('Info patients (1)'!K322&lt;&gt;'Info patients (2)'!K322,"CHECK","")</f>
        <v/>
      </c>
      <c r="L322" s="276" t="str">
        <f>IF('Info patients (1)'!L322&lt;&gt;'Info patients (2)'!L322,"CHECK","")</f>
        <v/>
      </c>
      <c r="M322" s="276" t="str">
        <f>IF('Info patients (1)'!M322&lt;&gt;'Info patients (2)'!M322,"CHECK","")</f>
        <v/>
      </c>
      <c r="N322" s="276" t="str">
        <f>IF('Info patients (1)'!N322&lt;&gt;'Info patients (2)'!N322,"CHECK","")</f>
        <v/>
      </c>
      <c r="O322" s="276" t="str">
        <f>IF('Info patients (1)'!O322&lt;&gt;'Info patients (2)'!O322,"CHECK","")</f>
        <v/>
      </c>
      <c r="P322" s="276" t="str">
        <f>IF('Info patients (1)'!P322&lt;&gt;'Info patients (2)'!P322,"CHECK","")</f>
        <v/>
      </c>
      <c r="Q322" s="276" t="str">
        <f>IF('Info patients (1)'!Q322&lt;&gt;'Info patients (2)'!Q322,"CHECK","")</f>
        <v/>
      </c>
      <c r="R322" s="276" t="str">
        <f>IF('Info patients (1)'!R322&lt;&gt;'Info patients (2)'!R322,"CHECK","")</f>
        <v/>
      </c>
      <c r="S322" s="276" t="str">
        <f>IF('Info patients (1)'!S322&lt;&gt;'Info patients (2)'!S322,"CHECK","")</f>
        <v/>
      </c>
      <c r="T322" s="276" t="str">
        <f>IF('Info patients (1)'!T322&lt;&gt;'Info patients (2)'!T322,"CHECK","")</f>
        <v/>
      </c>
      <c r="U322" s="276" t="str">
        <f>IF('Info patients (1)'!U322&lt;&gt;'Info patients (2)'!U322,"CHECK","")</f>
        <v/>
      </c>
      <c r="V322" s="276" t="str">
        <f>IF('Info patients (1)'!V322&lt;&gt;'Info patients (2)'!V322,"CHECK","")</f>
        <v/>
      </c>
      <c r="W322" s="276" t="str">
        <f>IF('Info patients (1)'!W322&lt;&gt;'Info patients (2)'!W322,"CHECK","")</f>
        <v/>
      </c>
      <c r="X322" s="276" t="str">
        <f>IF('Info patients (1)'!X322&lt;&gt;'Info patients (2)'!X322,"CHECK","")</f>
        <v/>
      </c>
      <c r="Y322" s="276" t="str">
        <f>IF('Info patients (1)'!Y322&lt;&gt;'Info patients (2)'!Y322,"CHECK","")</f>
        <v/>
      </c>
      <c r="Z322" s="276" t="str">
        <f>IF('Info patients (1)'!Z322&lt;&gt;'Info patients (2)'!Z322,"CHECK","")</f>
        <v/>
      </c>
      <c r="AA322" s="276" t="str">
        <f>IF('Info patients (1)'!AA322&lt;&gt;'Info patients (2)'!AA322,"CHECK","")</f>
        <v/>
      </c>
      <c r="AB322" s="276" t="str">
        <f>IF('Info patients (1)'!AB322&lt;&gt;'Info patients (2)'!AB322,"CHECK","")</f>
        <v/>
      </c>
      <c r="AC322" s="276" t="str">
        <f>IF('Info patients (1)'!AC322&lt;&gt;'Info patients (2)'!AC322,"CHECK","")</f>
        <v/>
      </c>
      <c r="AD322" s="276" t="str">
        <f>IF('Info patients (1)'!AD322&lt;&gt;'Info patients (2)'!AD322,"CHECK","")</f>
        <v/>
      </c>
      <c r="AE322" s="276" t="str">
        <f>IF('Info patients (1)'!AE322&lt;&gt;'Info patients (2)'!AE322,"CHECK","")</f>
        <v/>
      </c>
      <c r="AF322" s="276" t="str">
        <f>IF('Info patients (1)'!AF322&lt;&gt;'Info patients (2)'!AF322,"CHECK","")</f>
        <v/>
      </c>
      <c r="AG322" s="276" t="str">
        <f>IF('Info patients (1)'!AG322&lt;&gt;'Info patients (2)'!AG322,"CHECK","")</f>
        <v/>
      </c>
      <c r="AH322" s="276" t="str">
        <f>IF('Info patients (1)'!AH322&lt;&gt;'Info patients (2)'!AH322,"CHECK","")</f>
        <v/>
      </c>
      <c r="AI322" s="276" t="str">
        <f>IF('Info patients (1)'!AI322&lt;&gt;'Info patients (2)'!AI322,"CHECK","")</f>
        <v/>
      </c>
      <c r="AJ322" s="276" t="str">
        <f>IF('Info patients (1)'!AJ322&lt;&gt;'Info patients (2)'!AJ322,"CHECK","")</f>
        <v/>
      </c>
      <c r="AK322" s="276" t="str">
        <f>IF('Info patients (1)'!AK322&lt;&gt;'Info patients (2)'!AK322,"CHECK","")</f>
        <v/>
      </c>
      <c r="AL322" s="276" t="str">
        <f>IF('Info patients (1)'!AL322&lt;&gt;'Info patients (2)'!AL322,"CHECK","")</f>
        <v/>
      </c>
      <c r="AM322" s="276" t="str">
        <f>IF('Info patients (1)'!AM322&lt;&gt;'Info patients (2)'!AM322,"CHECK","")</f>
        <v/>
      </c>
      <c r="AN322" s="276" t="str">
        <f>IF('Info patients (1)'!AN322&lt;&gt;'Info patients (2)'!AN322,"CHECK","")</f>
        <v/>
      </c>
      <c r="AO322" s="276" t="str">
        <f>IF('Info patients (1)'!AO322&lt;&gt;'Info patients (2)'!AO322,"CHECK","")</f>
        <v/>
      </c>
      <c r="AP322" s="276" t="str">
        <f>IF('Info patients (1)'!AP322&lt;&gt;'Info patients (2)'!AP322,"CHECK","")</f>
        <v/>
      </c>
      <c r="AQ322" s="276" t="str">
        <f>IF('Info patients (1)'!AQ322&lt;&gt;'Info patients (2)'!AQ322,"CHECK","")</f>
        <v/>
      </c>
      <c r="AR322" s="276" t="str">
        <f>IF('Info patients (1)'!AR322&lt;&gt;'Info patients (2)'!AR322,"CHECK","")</f>
        <v/>
      </c>
      <c r="AS322" s="276" t="str">
        <f>IF('Info patients (1)'!AS322&lt;&gt;'Info patients (2)'!AS322,"CHECK","")</f>
        <v/>
      </c>
      <c r="AT322" s="276" t="str">
        <f>IF('Info patients (1)'!AT322&lt;&gt;'Info patients (2)'!AT322,"CHECK","")</f>
        <v/>
      </c>
      <c r="AU322" s="276" t="str">
        <f>IF('Info patients (1)'!AU322&lt;&gt;'Info patients (2)'!AU322,"CHECK","")</f>
        <v/>
      </c>
      <c r="AV322" s="276" t="str">
        <f>IF('Info patients (1)'!AV322&lt;&gt;'Info patients (2)'!AV322,"CHECK","")</f>
        <v/>
      </c>
      <c r="AW322" s="276" t="str">
        <f>IF('Info patients (1)'!AW322&lt;&gt;'Info patients (2)'!AW322,"CHECK","")</f>
        <v/>
      </c>
      <c r="AX322" s="276" t="str">
        <f>IF('Info patients (1)'!AX322&lt;&gt;'Info patients (2)'!AX322,"CHECK","")</f>
        <v/>
      </c>
      <c r="AY322" s="276" t="str">
        <f>IF('Info patients (1)'!AY322&lt;&gt;'Info patients (2)'!AY322,"CHECK","")</f>
        <v/>
      </c>
      <c r="AZ322" s="276" t="str">
        <f>IF('Info patients (1)'!AZ322&lt;&gt;'Info patients (2)'!AZ322,"CHECK","")</f>
        <v/>
      </c>
      <c r="BA322" s="276" t="str">
        <f>IF('Info patients (1)'!BA322&lt;&gt;'Info patients (2)'!BA322,"CHECK","")</f>
        <v/>
      </c>
      <c r="BB322" s="276" t="str">
        <f>IF('Info patients (1)'!BB322&lt;&gt;'Info patients (2)'!BB322,"CHECK","")</f>
        <v/>
      </c>
      <c r="BC322" s="276" t="str">
        <f>IF('Info patients (1)'!BC322&lt;&gt;'Info patients (2)'!BC322,"CHECK","")</f>
        <v/>
      </c>
      <c r="BD322" s="276" t="str">
        <f>IF('Info patients (1)'!BD322&lt;&gt;'Info patients (2)'!BD322,"CHECK","")</f>
        <v/>
      </c>
      <c r="BE322" s="276" t="str">
        <f>IF('Info patients (1)'!BE322&lt;&gt;'Info patients (2)'!BE322,"CHECK","")</f>
        <v/>
      </c>
      <c r="BF322" s="276" t="str">
        <f>IF('Info patients (1)'!BF322&lt;&gt;'Info patients (2)'!BF322,"CHECK","")</f>
        <v/>
      </c>
      <c r="BG322" s="276" t="str">
        <f>IF('Info patients (1)'!BG322&lt;&gt;'Info patients (2)'!BG322,"CHECK","")</f>
        <v/>
      </c>
      <c r="BH322" s="276" t="str">
        <f>IF('Info patients (1)'!BH322&lt;&gt;'Info patients (2)'!BH322,"CHECK","")</f>
        <v/>
      </c>
      <c r="BI322" s="276" t="str">
        <f>IF('Info patients (1)'!BI322&lt;&gt;'Info patients (2)'!BI322,"CHECK","")</f>
        <v/>
      </c>
      <c r="BJ322" s="276" t="str">
        <f>IF('Info patients (1)'!BJ322&lt;&gt;'Info patients (2)'!BJ322,"CHECK","")</f>
        <v/>
      </c>
      <c r="BK322" s="276" t="str">
        <f>IF('Info patients (1)'!BK322&lt;&gt;'Info patients (2)'!BK322,"CHECK","")</f>
        <v/>
      </c>
      <c r="BL322" s="276" t="str">
        <f>IF('Info patients (1)'!BL322&lt;&gt;'Info patients (2)'!BL322,"CHECK","")</f>
        <v/>
      </c>
      <c r="BM322" s="276" t="str">
        <f>IF('Info patients (1)'!BM322&lt;&gt;'Info patients (2)'!BM322,"CHECK","")</f>
        <v/>
      </c>
      <c r="BN322" s="276" t="str">
        <f>IF('Info patients (1)'!BN322&lt;&gt;'Info patients (2)'!BN322,"CHECK","")</f>
        <v/>
      </c>
      <c r="BO322" s="276" t="str">
        <f>IF('Info patients (1)'!BO322&lt;&gt;'Info patients (2)'!BO322,"CHECK","")</f>
        <v/>
      </c>
      <c r="BP322" s="276" t="str">
        <f>IF('Info patients (1)'!BP322&lt;&gt;'Info patients (2)'!BP322,"CHECK","")</f>
        <v/>
      </c>
      <c r="BQ322" s="276" t="str">
        <f>IF('Info patients (1)'!BQ322&lt;&gt;'Info patients (2)'!BQ322,"CHECK","")</f>
        <v/>
      </c>
      <c r="BR322" s="276" t="str">
        <f>IF('Info patients (1)'!BR322&lt;&gt;'Info patients (2)'!BR322,"CHECK","")</f>
        <v/>
      </c>
      <c r="BS322" s="276" t="str">
        <f>IF('Info patients (1)'!BS322&lt;&gt;'Info patients (2)'!BS322,"CHECK","")</f>
        <v/>
      </c>
      <c r="BT322" s="276" t="str">
        <f>IF('Info patients (1)'!BT322&lt;&gt;'Info patients (2)'!BT322,"CHECK","")</f>
        <v/>
      </c>
      <c r="BU322" s="276" t="str">
        <f>IF('Info patients (1)'!BU322&lt;&gt;'Info patients (2)'!BU322,"CHECK","")</f>
        <v/>
      </c>
      <c r="BV322" s="276" t="str">
        <f>IF('Info patients (1)'!BV322&lt;&gt;'Info patients (2)'!BV322,"CHECK","")</f>
        <v/>
      </c>
      <c r="BW322" s="276" t="str">
        <f>IF('Info patients (1)'!BW322&lt;&gt;'Info patients (2)'!BW322,"CHECK","")</f>
        <v/>
      </c>
      <c r="BX322" s="276" t="str">
        <f>IF('Info patients (1)'!BX322&lt;&gt;'Info patients (2)'!BX322,"CHECK","")</f>
        <v/>
      </c>
      <c r="BY322" s="276" t="str">
        <f>IF('Info patients (1)'!BY322&lt;&gt;'Info patients (2)'!BY322,"CHECK","")</f>
        <v/>
      </c>
      <c r="BZ322" s="276" t="str">
        <f>IF('Info patients (1)'!BZ322&lt;&gt;'Info patients (2)'!BZ322,"CHECK","")</f>
        <v/>
      </c>
      <c r="CA322" s="276" t="str">
        <f>IF('Info patients (1)'!CA322&lt;&gt;'Info patients (2)'!CA322,"CHECK","")</f>
        <v/>
      </c>
      <c r="CB322" s="276" t="str">
        <f>IF('Info patients (1)'!CB322&lt;&gt;'Info patients (2)'!CB322,"CHECK","")</f>
        <v/>
      </c>
      <c r="CC322" s="276" t="str">
        <f>IF('Info patients (1)'!CC322&lt;&gt;'Info patients (2)'!CC322,"CHECK","")</f>
        <v/>
      </c>
      <c r="CD322" s="276" t="str">
        <f>IF('Info patients (1)'!CD322&lt;&gt;'Info patients (2)'!CD322,"CHECK","")</f>
        <v/>
      </c>
      <c r="CE322" s="276" t="str">
        <f>IF('Info patients (1)'!CE322&lt;&gt;'Info patients (2)'!CE322,"CHECK","")</f>
        <v/>
      </c>
      <c r="CF322" s="276" t="str">
        <f>IF('Info patients (1)'!CF322&lt;&gt;'Info patients (2)'!CF322,"CHECK","")</f>
        <v/>
      </c>
      <c r="CG322" s="276" t="str">
        <f>IF('Info patients (1)'!CG322&lt;&gt;'Info patients (2)'!CG322,"CHECK","")</f>
        <v/>
      </c>
      <c r="CH322" s="276" t="str">
        <f>IF('Info patients (1)'!CH322&lt;&gt;'Info patients (2)'!CH322,"CHECK","")</f>
        <v/>
      </c>
      <c r="CI322" s="276" t="str">
        <f>IF('Info patients (1)'!CI322&lt;&gt;'Info patients (2)'!CI322,"CHECK","")</f>
        <v/>
      </c>
      <c r="CJ322" s="276" t="str">
        <f>IF('Info patients (1)'!CJ322&lt;&gt;'Info patients (2)'!CJ322,"CHECK","")</f>
        <v/>
      </c>
      <c r="CK322" s="276" t="str">
        <f>IF('Info patients (1)'!CK322&lt;&gt;'Info patients (2)'!CK322,"CHECK","")</f>
        <v/>
      </c>
      <c r="CL322" s="276" t="str">
        <f>IF('Info patients (1)'!CL322&lt;&gt;'Info patients (2)'!CL322,"CHECK","")</f>
        <v/>
      </c>
      <c r="CM322" s="276" t="str">
        <f>IF('Info patients (1)'!CM322&lt;&gt;'Info patients (2)'!CM322,"CHECK","")</f>
        <v/>
      </c>
      <c r="CN322" s="276" t="str">
        <f>IF('Info patients (1)'!CN322&lt;&gt;'Info patients (2)'!CN322,"CHECK","")</f>
        <v/>
      </c>
      <c r="CO322" s="276" t="str">
        <f>IF('Info patients (1)'!CO322&lt;&gt;'Info patients (2)'!CO322,"CHECK","")</f>
        <v/>
      </c>
      <c r="CP322" s="276" t="str">
        <f>IF('Info patients (1)'!CP322&lt;&gt;'Info patients (2)'!CP322,"CHECK","")</f>
        <v/>
      </c>
      <c r="CQ322" s="276" t="str">
        <f>IF('Info patients (1)'!CQ322&lt;&gt;'Info patients (2)'!CQ322,"CHECK","")</f>
        <v/>
      </c>
      <c r="CR322" s="276" t="str">
        <f>IF('Info patients (1)'!CR322&lt;&gt;'Info patients (2)'!CR322,"CHECK","")</f>
        <v/>
      </c>
      <c r="CS322" s="276" t="str">
        <f>IF('Info patients (1)'!CS322&lt;&gt;'Info patients (2)'!CS322,"CHECK","")</f>
        <v/>
      </c>
      <c r="CT322" s="276" t="str">
        <f>IF('Info patients (1)'!CT322&lt;&gt;'Info patients (2)'!CT322,"CHECK","")</f>
        <v/>
      </c>
      <c r="CU322" s="276" t="str">
        <f>IF('Info patients (1)'!CU322&lt;&gt;'Info patients (2)'!CU322,"CHECK","")</f>
        <v/>
      </c>
      <c r="CV322" s="276" t="str">
        <f>IF('Info patients (1)'!CV322&lt;&gt;'Info patients (2)'!CV322,"CHECK","")</f>
        <v/>
      </c>
      <c r="CW322" s="276" t="str">
        <f>IF('Info patients (1)'!CW322&lt;&gt;'Info patients (2)'!CW322,"CHECK","")</f>
        <v/>
      </c>
      <c r="CX322" s="276" t="str">
        <f>IF('Info patients (1)'!CX322&lt;&gt;'Info patients (2)'!CX322,"CHECK","")</f>
        <v/>
      </c>
      <c r="CY322" s="276" t="str">
        <f>IF('Info patients (1)'!CY322&lt;&gt;'Info patients (2)'!CY322,"CHECK","")</f>
        <v/>
      </c>
      <c r="CZ322" s="276" t="str">
        <f>IF('Info patients (1)'!CZ322&lt;&gt;'Info patients (2)'!CZ322,"CHECK","")</f>
        <v/>
      </c>
      <c r="DA322" s="276" t="str">
        <f>IF('Info patients (1)'!DA322&lt;&gt;'Info patients (2)'!DA322,"CHECK","")</f>
        <v/>
      </c>
      <c r="DB322" s="276" t="str">
        <f>IF('Info patients (1)'!DB322&lt;&gt;'Info patients (2)'!DB322,"CHECK","")</f>
        <v/>
      </c>
      <c r="DC322" s="276" t="str">
        <f>IF('Info patients (1)'!DC322&lt;&gt;'Info patients (2)'!DC322,"CHECK","")</f>
        <v/>
      </c>
      <c r="DD322" s="276" t="str">
        <f>IF('Info patients (1)'!DD322&lt;&gt;'Info patients (2)'!DD322,"CHECK","")</f>
        <v/>
      </c>
      <c r="DE322" s="276" t="str">
        <f>IF('Info patients (1)'!DE322&lt;&gt;'Info patients (2)'!DE322,"CHECK","")</f>
        <v/>
      </c>
      <c r="DF322" s="276" t="str">
        <f>IF('Info patients (1)'!DF322&lt;&gt;'Info patients (2)'!DF322,"CHECK","")</f>
        <v/>
      </c>
      <c r="DG322" s="276" t="str">
        <f>IF('Info patients (1)'!DG322&lt;&gt;'Info patients (2)'!DG322,"CHECK","")</f>
        <v/>
      </c>
      <c r="DH322" s="276" t="str">
        <f>IF('Info patients (1)'!DH322&lt;&gt;'Info patients (2)'!DH322,"CHECK","")</f>
        <v/>
      </c>
      <c r="DI322" s="276" t="str">
        <f>IF('Info patients (1)'!DI322&lt;&gt;'Info patients (2)'!DI322,"CHECK","")</f>
        <v/>
      </c>
      <c r="DJ322" s="276" t="str">
        <f>IF('Info patients (1)'!DJ322&lt;&gt;'Info patients (2)'!DJ322,"CHECK","")</f>
        <v/>
      </c>
      <c r="DK322" s="276" t="str">
        <f>IF('Info patients (1)'!DK322&lt;&gt;'Info patients (2)'!DK322,"CHECK","")</f>
        <v/>
      </c>
      <c r="DL322" s="276" t="str">
        <f>IF('Info patients (1)'!DL322&lt;&gt;'Info patients (2)'!DL322,"CHECK","")</f>
        <v/>
      </c>
      <c r="DM322" s="276" t="str">
        <f>IF('Info patients (1)'!DM322&lt;&gt;'Info patients (2)'!DM322,"CHECK","")</f>
        <v/>
      </c>
      <c r="DN322" s="276" t="str">
        <f>IF('Info patients (1)'!DN322&lt;&gt;'Info patients (2)'!DN322,"CHECK","")</f>
        <v/>
      </c>
      <c r="DO322" s="276" t="str">
        <f>IF('Info patients (1)'!DO322&lt;&gt;'Info patients (2)'!DO322,"CHECK","")</f>
        <v/>
      </c>
      <c r="DP322" s="276" t="str">
        <f>IF('Info patients (1)'!DP322&lt;&gt;'Info patients (2)'!DP322,"CHECK","")</f>
        <v/>
      </c>
      <c r="DQ322" s="276" t="str">
        <f>IF('Info patients (1)'!DQ322&lt;&gt;'Info patients (2)'!DQ322,"CHECK","")</f>
        <v/>
      </c>
    </row>
    <row r="323" spans="1:121" s="326" customFormat="1" ht="23.25" customHeight="1" x14ac:dyDescent="0.2">
      <c r="A323" s="276" t="str">
        <f>IF('Info patients (1)'!A323&lt;&gt;'Info patients (2)'!A323,"CHECK","")</f>
        <v/>
      </c>
      <c r="B323" s="276" t="str">
        <f>IF('Info patients (1)'!B323&lt;&gt;'Info patients (2)'!B323,"CHECK","")</f>
        <v/>
      </c>
      <c r="C323" s="276" t="str">
        <f>IF('Info patients (1)'!C323&lt;&gt;'Info patients (2)'!C323,"CHECK","")</f>
        <v/>
      </c>
      <c r="D323" s="276" t="str">
        <f>IF('Info patients (1)'!D323&lt;&gt;'Info patients (2)'!D323,"CHECK","")</f>
        <v/>
      </c>
      <c r="E323" s="276" t="str">
        <f>IF('Info patients (1)'!E323&lt;&gt;'Info patients (2)'!E323,"CHECK","")</f>
        <v/>
      </c>
      <c r="F323" s="276" t="str">
        <f>IF('Info patients (1)'!F323&lt;&gt;'Info patients (2)'!F323,"CHECK","")</f>
        <v/>
      </c>
      <c r="G323" s="276" t="str">
        <f>IF('Info patients (1)'!G323&lt;&gt;'Info patients (2)'!G323,"CHECK","")</f>
        <v/>
      </c>
      <c r="H323" s="276" t="str">
        <f>IF('Info patients (1)'!H323&lt;&gt;'Info patients (2)'!H323,"CHECK","")</f>
        <v/>
      </c>
      <c r="I323" s="276" t="str">
        <f>IF('Info patients (1)'!I323&lt;&gt;'Info patients (2)'!I323,"CHECK","")</f>
        <v/>
      </c>
      <c r="J323" s="276" t="str">
        <f>IF('Info patients (1)'!J323&lt;&gt;'Info patients (2)'!J323,"CHECK","")</f>
        <v/>
      </c>
      <c r="K323" s="276" t="str">
        <f>IF('Info patients (1)'!K323&lt;&gt;'Info patients (2)'!K323,"CHECK","")</f>
        <v/>
      </c>
      <c r="L323" s="276" t="str">
        <f>IF('Info patients (1)'!L323&lt;&gt;'Info patients (2)'!L323,"CHECK","")</f>
        <v/>
      </c>
      <c r="M323" s="276" t="str">
        <f>IF('Info patients (1)'!M323&lt;&gt;'Info patients (2)'!M323,"CHECK","")</f>
        <v/>
      </c>
      <c r="N323" s="276" t="str">
        <f>IF('Info patients (1)'!N323&lt;&gt;'Info patients (2)'!N323,"CHECK","")</f>
        <v/>
      </c>
      <c r="O323" s="276" t="str">
        <f>IF('Info patients (1)'!O323&lt;&gt;'Info patients (2)'!O323,"CHECK","")</f>
        <v/>
      </c>
      <c r="P323" s="276" t="str">
        <f>IF('Info patients (1)'!P323&lt;&gt;'Info patients (2)'!P323,"CHECK","")</f>
        <v/>
      </c>
      <c r="Q323" s="276" t="str">
        <f>IF('Info patients (1)'!Q323&lt;&gt;'Info patients (2)'!Q323,"CHECK","")</f>
        <v/>
      </c>
      <c r="R323" s="276" t="str">
        <f>IF('Info patients (1)'!R323&lt;&gt;'Info patients (2)'!R323,"CHECK","")</f>
        <v/>
      </c>
      <c r="S323" s="276" t="str">
        <f>IF('Info patients (1)'!S323&lt;&gt;'Info patients (2)'!S323,"CHECK","")</f>
        <v/>
      </c>
      <c r="T323" s="276" t="str">
        <f>IF('Info patients (1)'!T323&lt;&gt;'Info patients (2)'!T323,"CHECK","")</f>
        <v/>
      </c>
      <c r="U323" s="276" t="str">
        <f>IF('Info patients (1)'!U323&lt;&gt;'Info patients (2)'!U323,"CHECK","")</f>
        <v/>
      </c>
      <c r="V323" s="276" t="str">
        <f>IF('Info patients (1)'!V323&lt;&gt;'Info patients (2)'!V323,"CHECK","")</f>
        <v/>
      </c>
      <c r="W323" s="276" t="str">
        <f>IF('Info patients (1)'!W323&lt;&gt;'Info patients (2)'!W323,"CHECK","")</f>
        <v/>
      </c>
      <c r="X323" s="276" t="str">
        <f>IF('Info patients (1)'!X323&lt;&gt;'Info patients (2)'!X323,"CHECK","")</f>
        <v/>
      </c>
      <c r="Y323" s="276" t="str">
        <f>IF('Info patients (1)'!Y323&lt;&gt;'Info patients (2)'!Y323,"CHECK","")</f>
        <v/>
      </c>
      <c r="Z323" s="276" t="str">
        <f>IF('Info patients (1)'!Z323&lt;&gt;'Info patients (2)'!Z323,"CHECK","")</f>
        <v/>
      </c>
      <c r="AA323" s="276" t="str">
        <f>IF('Info patients (1)'!AA323&lt;&gt;'Info patients (2)'!AA323,"CHECK","")</f>
        <v/>
      </c>
      <c r="AB323" s="276" t="str">
        <f>IF('Info patients (1)'!AB323&lt;&gt;'Info patients (2)'!AB323,"CHECK","")</f>
        <v/>
      </c>
      <c r="AC323" s="276" t="str">
        <f>IF('Info patients (1)'!AC323&lt;&gt;'Info patients (2)'!AC323,"CHECK","")</f>
        <v/>
      </c>
      <c r="AD323" s="276" t="str">
        <f>IF('Info patients (1)'!AD323&lt;&gt;'Info patients (2)'!AD323,"CHECK","")</f>
        <v/>
      </c>
      <c r="AE323" s="276" t="str">
        <f>IF('Info patients (1)'!AE323&lt;&gt;'Info patients (2)'!AE323,"CHECK","")</f>
        <v/>
      </c>
      <c r="AF323" s="276" t="str">
        <f>IF('Info patients (1)'!AF323&lt;&gt;'Info patients (2)'!AF323,"CHECK","")</f>
        <v/>
      </c>
      <c r="AG323" s="276" t="str">
        <f>IF('Info patients (1)'!AG323&lt;&gt;'Info patients (2)'!AG323,"CHECK","")</f>
        <v/>
      </c>
      <c r="AH323" s="276" t="str">
        <f>IF('Info patients (1)'!AH323&lt;&gt;'Info patients (2)'!AH323,"CHECK","")</f>
        <v/>
      </c>
      <c r="AI323" s="276" t="str">
        <f>IF('Info patients (1)'!AI323&lt;&gt;'Info patients (2)'!AI323,"CHECK","")</f>
        <v/>
      </c>
      <c r="AJ323" s="276" t="str">
        <f>IF('Info patients (1)'!AJ323&lt;&gt;'Info patients (2)'!AJ323,"CHECK","")</f>
        <v/>
      </c>
      <c r="AK323" s="276" t="str">
        <f>IF('Info patients (1)'!AK323&lt;&gt;'Info patients (2)'!AK323,"CHECK","")</f>
        <v/>
      </c>
      <c r="AL323" s="276" t="str">
        <f>IF('Info patients (1)'!AL323&lt;&gt;'Info patients (2)'!AL323,"CHECK","")</f>
        <v/>
      </c>
      <c r="AM323" s="276" t="str">
        <f>IF('Info patients (1)'!AM323&lt;&gt;'Info patients (2)'!AM323,"CHECK","")</f>
        <v/>
      </c>
      <c r="AN323" s="276" t="str">
        <f>IF('Info patients (1)'!AN323&lt;&gt;'Info patients (2)'!AN323,"CHECK","")</f>
        <v/>
      </c>
      <c r="AO323" s="276" t="str">
        <f>IF('Info patients (1)'!AO323&lt;&gt;'Info patients (2)'!AO323,"CHECK","")</f>
        <v/>
      </c>
      <c r="AP323" s="276" t="str">
        <f>IF('Info patients (1)'!AP323&lt;&gt;'Info patients (2)'!AP323,"CHECK","")</f>
        <v/>
      </c>
      <c r="AQ323" s="276" t="str">
        <f>IF('Info patients (1)'!AQ323&lt;&gt;'Info patients (2)'!AQ323,"CHECK","")</f>
        <v/>
      </c>
      <c r="AR323" s="276" t="str">
        <f>IF('Info patients (1)'!AR323&lt;&gt;'Info patients (2)'!AR323,"CHECK","")</f>
        <v/>
      </c>
      <c r="AS323" s="276" t="str">
        <f>IF('Info patients (1)'!AS323&lt;&gt;'Info patients (2)'!AS323,"CHECK","")</f>
        <v/>
      </c>
      <c r="AT323" s="276" t="str">
        <f>IF('Info patients (1)'!AT323&lt;&gt;'Info patients (2)'!AT323,"CHECK","")</f>
        <v/>
      </c>
      <c r="AU323" s="276" t="str">
        <f>IF('Info patients (1)'!AU323&lt;&gt;'Info patients (2)'!AU323,"CHECK","")</f>
        <v/>
      </c>
      <c r="AV323" s="276" t="str">
        <f>IF('Info patients (1)'!AV323&lt;&gt;'Info patients (2)'!AV323,"CHECK","")</f>
        <v/>
      </c>
      <c r="AW323" s="276" t="str">
        <f>IF('Info patients (1)'!AW323&lt;&gt;'Info patients (2)'!AW323,"CHECK","")</f>
        <v/>
      </c>
      <c r="AX323" s="276" t="str">
        <f>IF('Info patients (1)'!AX323&lt;&gt;'Info patients (2)'!AX323,"CHECK","")</f>
        <v/>
      </c>
      <c r="AY323" s="276" t="str">
        <f>IF('Info patients (1)'!AY323&lt;&gt;'Info patients (2)'!AY323,"CHECK","")</f>
        <v/>
      </c>
      <c r="AZ323" s="276" t="str">
        <f>IF('Info patients (1)'!AZ323&lt;&gt;'Info patients (2)'!AZ323,"CHECK","")</f>
        <v/>
      </c>
      <c r="BA323" s="276" t="str">
        <f>IF('Info patients (1)'!BA323&lt;&gt;'Info patients (2)'!BA323,"CHECK","")</f>
        <v/>
      </c>
      <c r="BB323" s="276" t="str">
        <f>IF('Info patients (1)'!BB323&lt;&gt;'Info patients (2)'!BB323,"CHECK","")</f>
        <v/>
      </c>
      <c r="BC323" s="276" t="str">
        <f>IF('Info patients (1)'!BC323&lt;&gt;'Info patients (2)'!BC323,"CHECK","")</f>
        <v/>
      </c>
      <c r="BD323" s="276" t="str">
        <f>IF('Info patients (1)'!BD323&lt;&gt;'Info patients (2)'!BD323,"CHECK","")</f>
        <v/>
      </c>
      <c r="BE323" s="276" t="str">
        <f>IF('Info patients (1)'!BE323&lt;&gt;'Info patients (2)'!BE323,"CHECK","")</f>
        <v/>
      </c>
      <c r="BF323" s="276" t="str">
        <f>IF('Info patients (1)'!BF323&lt;&gt;'Info patients (2)'!BF323,"CHECK","")</f>
        <v/>
      </c>
      <c r="BG323" s="276" t="str">
        <f>IF('Info patients (1)'!BG323&lt;&gt;'Info patients (2)'!BG323,"CHECK","")</f>
        <v/>
      </c>
      <c r="BH323" s="276" t="str">
        <f>IF('Info patients (1)'!BH323&lt;&gt;'Info patients (2)'!BH323,"CHECK","")</f>
        <v/>
      </c>
      <c r="BI323" s="276" t="str">
        <f>IF('Info patients (1)'!BI323&lt;&gt;'Info patients (2)'!BI323,"CHECK","")</f>
        <v/>
      </c>
      <c r="BJ323" s="276" t="str">
        <f>IF('Info patients (1)'!BJ323&lt;&gt;'Info patients (2)'!BJ323,"CHECK","")</f>
        <v/>
      </c>
      <c r="BK323" s="276" t="str">
        <f>IF('Info patients (1)'!BK323&lt;&gt;'Info patients (2)'!BK323,"CHECK","")</f>
        <v/>
      </c>
      <c r="BL323" s="276" t="str">
        <f>IF('Info patients (1)'!BL323&lt;&gt;'Info patients (2)'!BL323,"CHECK","")</f>
        <v/>
      </c>
      <c r="BM323" s="276" t="str">
        <f>IF('Info patients (1)'!BM323&lt;&gt;'Info patients (2)'!BM323,"CHECK","")</f>
        <v/>
      </c>
      <c r="BN323" s="276" t="str">
        <f>IF('Info patients (1)'!BN323&lt;&gt;'Info patients (2)'!BN323,"CHECK","")</f>
        <v/>
      </c>
      <c r="BO323" s="276" t="str">
        <f>IF('Info patients (1)'!BO323&lt;&gt;'Info patients (2)'!BO323,"CHECK","")</f>
        <v/>
      </c>
      <c r="BP323" s="276" t="str">
        <f>IF('Info patients (1)'!BP323&lt;&gt;'Info patients (2)'!BP323,"CHECK","")</f>
        <v/>
      </c>
      <c r="BQ323" s="276" t="str">
        <f>IF('Info patients (1)'!BQ323&lt;&gt;'Info patients (2)'!BQ323,"CHECK","")</f>
        <v/>
      </c>
      <c r="BR323" s="276" t="str">
        <f>IF('Info patients (1)'!BR323&lt;&gt;'Info patients (2)'!BR323,"CHECK","")</f>
        <v/>
      </c>
      <c r="BS323" s="276" t="str">
        <f>IF('Info patients (1)'!BS323&lt;&gt;'Info patients (2)'!BS323,"CHECK","")</f>
        <v/>
      </c>
      <c r="BT323" s="276" t="str">
        <f>IF('Info patients (1)'!BT323&lt;&gt;'Info patients (2)'!BT323,"CHECK","")</f>
        <v/>
      </c>
      <c r="BU323" s="276" t="str">
        <f>IF('Info patients (1)'!BU323&lt;&gt;'Info patients (2)'!BU323,"CHECK","")</f>
        <v/>
      </c>
      <c r="BV323" s="276" t="str">
        <f>IF('Info patients (1)'!BV323&lt;&gt;'Info patients (2)'!BV323,"CHECK","")</f>
        <v/>
      </c>
      <c r="BW323" s="276" t="str">
        <f>IF('Info patients (1)'!BW323&lt;&gt;'Info patients (2)'!BW323,"CHECK","")</f>
        <v/>
      </c>
      <c r="BX323" s="276" t="str">
        <f>IF('Info patients (1)'!BX323&lt;&gt;'Info patients (2)'!BX323,"CHECK","")</f>
        <v/>
      </c>
      <c r="BY323" s="276" t="str">
        <f>IF('Info patients (1)'!BY323&lt;&gt;'Info patients (2)'!BY323,"CHECK","")</f>
        <v/>
      </c>
      <c r="BZ323" s="276" t="str">
        <f>IF('Info patients (1)'!BZ323&lt;&gt;'Info patients (2)'!BZ323,"CHECK","")</f>
        <v/>
      </c>
      <c r="CA323" s="276" t="str">
        <f>IF('Info patients (1)'!CA323&lt;&gt;'Info patients (2)'!CA323,"CHECK","")</f>
        <v/>
      </c>
      <c r="CB323" s="276" t="str">
        <f>IF('Info patients (1)'!CB323&lt;&gt;'Info patients (2)'!CB323,"CHECK","")</f>
        <v/>
      </c>
      <c r="CC323" s="276" t="str">
        <f>IF('Info patients (1)'!CC323&lt;&gt;'Info patients (2)'!CC323,"CHECK","")</f>
        <v/>
      </c>
      <c r="CD323" s="276" t="str">
        <f>IF('Info patients (1)'!CD323&lt;&gt;'Info patients (2)'!CD323,"CHECK","")</f>
        <v/>
      </c>
      <c r="CE323" s="276" t="str">
        <f>IF('Info patients (1)'!CE323&lt;&gt;'Info patients (2)'!CE323,"CHECK","")</f>
        <v/>
      </c>
      <c r="CF323" s="276" t="str">
        <f>IF('Info patients (1)'!CF323&lt;&gt;'Info patients (2)'!CF323,"CHECK","")</f>
        <v/>
      </c>
      <c r="CG323" s="276" t="str">
        <f>IF('Info patients (1)'!CG323&lt;&gt;'Info patients (2)'!CG323,"CHECK","")</f>
        <v/>
      </c>
      <c r="CH323" s="276" t="str">
        <f>IF('Info patients (1)'!CH323&lt;&gt;'Info patients (2)'!CH323,"CHECK","")</f>
        <v/>
      </c>
      <c r="CI323" s="276" t="str">
        <f>IF('Info patients (1)'!CI323&lt;&gt;'Info patients (2)'!CI323,"CHECK","")</f>
        <v/>
      </c>
      <c r="CJ323" s="276" t="str">
        <f>IF('Info patients (1)'!CJ323&lt;&gt;'Info patients (2)'!CJ323,"CHECK","")</f>
        <v/>
      </c>
      <c r="CK323" s="276" t="str">
        <f>IF('Info patients (1)'!CK323&lt;&gt;'Info patients (2)'!CK323,"CHECK","")</f>
        <v/>
      </c>
      <c r="CL323" s="276" t="str">
        <f>IF('Info patients (1)'!CL323&lt;&gt;'Info patients (2)'!CL323,"CHECK","")</f>
        <v/>
      </c>
      <c r="CM323" s="276" t="str">
        <f>IF('Info patients (1)'!CM323&lt;&gt;'Info patients (2)'!CM323,"CHECK","")</f>
        <v/>
      </c>
      <c r="CN323" s="276" t="str">
        <f>IF('Info patients (1)'!CN323&lt;&gt;'Info patients (2)'!CN323,"CHECK","")</f>
        <v/>
      </c>
      <c r="CO323" s="276" t="str">
        <f>IF('Info patients (1)'!CO323&lt;&gt;'Info patients (2)'!CO323,"CHECK","")</f>
        <v/>
      </c>
      <c r="CP323" s="276" t="str">
        <f>IF('Info patients (1)'!CP323&lt;&gt;'Info patients (2)'!CP323,"CHECK","")</f>
        <v/>
      </c>
      <c r="CQ323" s="276" t="str">
        <f>IF('Info patients (1)'!CQ323&lt;&gt;'Info patients (2)'!CQ323,"CHECK","")</f>
        <v/>
      </c>
      <c r="CR323" s="276" t="str">
        <f>IF('Info patients (1)'!CR323&lt;&gt;'Info patients (2)'!CR323,"CHECK","")</f>
        <v/>
      </c>
      <c r="CS323" s="276" t="str">
        <f>IF('Info patients (1)'!CS323&lt;&gt;'Info patients (2)'!CS323,"CHECK","")</f>
        <v/>
      </c>
      <c r="CT323" s="276" t="str">
        <f>IF('Info patients (1)'!CT323&lt;&gt;'Info patients (2)'!CT323,"CHECK","")</f>
        <v/>
      </c>
      <c r="CU323" s="276" t="str">
        <f>IF('Info patients (1)'!CU323&lt;&gt;'Info patients (2)'!CU323,"CHECK","")</f>
        <v/>
      </c>
      <c r="CV323" s="276" t="str">
        <f>IF('Info patients (1)'!CV323&lt;&gt;'Info patients (2)'!CV323,"CHECK","")</f>
        <v/>
      </c>
      <c r="CW323" s="276" t="str">
        <f>IF('Info patients (1)'!CW323&lt;&gt;'Info patients (2)'!CW323,"CHECK","")</f>
        <v/>
      </c>
      <c r="CX323" s="276" t="str">
        <f>IF('Info patients (1)'!CX323&lt;&gt;'Info patients (2)'!CX323,"CHECK","")</f>
        <v/>
      </c>
      <c r="CY323" s="276" t="str">
        <f>IF('Info patients (1)'!CY323&lt;&gt;'Info patients (2)'!CY323,"CHECK","")</f>
        <v/>
      </c>
      <c r="CZ323" s="276" t="str">
        <f>IF('Info patients (1)'!CZ323&lt;&gt;'Info patients (2)'!CZ323,"CHECK","")</f>
        <v/>
      </c>
      <c r="DA323" s="276" t="str">
        <f>IF('Info patients (1)'!DA323&lt;&gt;'Info patients (2)'!DA323,"CHECK","")</f>
        <v/>
      </c>
      <c r="DB323" s="276" t="str">
        <f>IF('Info patients (1)'!DB323&lt;&gt;'Info patients (2)'!DB323,"CHECK","")</f>
        <v/>
      </c>
      <c r="DC323" s="276" t="str">
        <f>IF('Info patients (1)'!DC323&lt;&gt;'Info patients (2)'!DC323,"CHECK","")</f>
        <v/>
      </c>
      <c r="DD323" s="276" t="str">
        <f>IF('Info patients (1)'!DD323&lt;&gt;'Info patients (2)'!DD323,"CHECK","")</f>
        <v/>
      </c>
      <c r="DE323" s="276" t="str">
        <f>IF('Info patients (1)'!DE323&lt;&gt;'Info patients (2)'!DE323,"CHECK","")</f>
        <v/>
      </c>
      <c r="DF323" s="276" t="str">
        <f>IF('Info patients (1)'!DF323&lt;&gt;'Info patients (2)'!DF323,"CHECK","")</f>
        <v/>
      </c>
      <c r="DG323" s="276" t="str">
        <f>IF('Info patients (1)'!DG323&lt;&gt;'Info patients (2)'!DG323,"CHECK","")</f>
        <v/>
      </c>
      <c r="DH323" s="276" t="str">
        <f>IF('Info patients (1)'!DH323&lt;&gt;'Info patients (2)'!DH323,"CHECK","")</f>
        <v/>
      </c>
      <c r="DI323" s="276" t="str">
        <f>IF('Info patients (1)'!DI323&lt;&gt;'Info patients (2)'!DI323,"CHECK","")</f>
        <v/>
      </c>
      <c r="DJ323" s="276" t="str">
        <f>IF('Info patients (1)'!DJ323&lt;&gt;'Info patients (2)'!DJ323,"CHECK","")</f>
        <v/>
      </c>
      <c r="DK323" s="276" t="str">
        <f>IF('Info patients (1)'!DK323&lt;&gt;'Info patients (2)'!DK323,"CHECK","")</f>
        <v/>
      </c>
      <c r="DL323" s="276" t="str">
        <f>IF('Info patients (1)'!DL323&lt;&gt;'Info patients (2)'!DL323,"CHECK","")</f>
        <v/>
      </c>
      <c r="DM323" s="276" t="str">
        <f>IF('Info patients (1)'!DM323&lt;&gt;'Info patients (2)'!DM323,"CHECK","")</f>
        <v/>
      </c>
      <c r="DN323" s="276" t="str">
        <f>IF('Info patients (1)'!DN323&lt;&gt;'Info patients (2)'!DN323,"CHECK","")</f>
        <v/>
      </c>
      <c r="DO323" s="276" t="str">
        <f>IF('Info patients (1)'!DO323&lt;&gt;'Info patients (2)'!DO323,"CHECK","")</f>
        <v/>
      </c>
      <c r="DP323" s="276" t="str">
        <f>IF('Info patients (1)'!DP323&lt;&gt;'Info patients (2)'!DP323,"CHECK","")</f>
        <v/>
      </c>
      <c r="DQ323" s="276" t="str">
        <f>IF('Info patients (1)'!DQ323&lt;&gt;'Info patients (2)'!DQ323,"CHECK","")</f>
        <v/>
      </c>
    </row>
    <row r="324" spans="1:121" s="326" customFormat="1" ht="23.25" customHeight="1" x14ac:dyDescent="0.2">
      <c r="A324" s="276" t="str">
        <f>IF('Info patients (1)'!A324&lt;&gt;'Info patients (2)'!A324,"CHECK","")</f>
        <v/>
      </c>
      <c r="B324" s="276" t="str">
        <f>IF('Info patients (1)'!B324&lt;&gt;'Info patients (2)'!B324,"CHECK","")</f>
        <v/>
      </c>
      <c r="C324" s="276" t="str">
        <f>IF('Info patients (1)'!C324&lt;&gt;'Info patients (2)'!C324,"CHECK","")</f>
        <v/>
      </c>
      <c r="D324" s="276" t="str">
        <f>IF('Info patients (1)'!D324&lt;&gt;'Info patients (2)'!D324,"CHECK","")</f>
        <v/>
      </c>
      <c r="E324" s="276" t="str">
        <f>IF('Info patients (1)'!E324&lt;&gt;'Info patients (2)'!E324,"CHECK","")</f>
        <v/>
      </c>
      <c r="F324" s="276" t="str">
        <f>IF('Info patients (1)'!F324&lt;&gt;'Info patients (2)'!F324,"CHECK","")</f>
        <v/>
      </c>
      <c r="G324" s="276" t="str">
        <f>IF('Info patients (1)'!G324&lt;&gt;'Info patients (2)'!G324,"CHECK","")</f>
        <v/>
      </c>
      <c r="H324" s="276" t="str">
        <f>IF('Info patients (1)'!H324&lt;&gt;'Info patients (2)'!H324,"CHECK","")</f>
        <v/>
      </c>
      <c r="I324" s="276" t="str">
        <f>IF('Info patients (1)'!I324&lt;&gt;'Info patients (2)'!I324,"CHECK","")</f>
        <v/>
      </c>
      <c r="J324" s="276" t="str">
        <f>IF('Info patients (1)'!J324&lt;&gt;'Info patients (2)'!J324,"CHECK","")</f>
        <v/>
      </c>
      <c r="K324" s="276" t="str">
        <f>IF('Info patients (1)'!K324&lt;&gt;'Info patients (2)'!K324,"CHECK","")</f>
        <v/>
      </c>
      <c r="L324" s="276" t="str">
        <f>IF('Info patients (1)'!L324&lt;&gt;'Info patients (2)'!L324,"CHECK","")</f>
        <v/>
      </c>
      <c r="M324" s="276" t="str">
        <f>IF('Info patients (1)'!M324&lt;&gt;'Info patients (2)'!M324,"CHECK","")</f>
        <v/>
      </c>
      <c r="N324" s="276" t="str">
        <f>IF('Info patients (1)'!N324&lt;&gt;'Info patients (2)'!N324,"CHECK","")</f>
        <v/>
      </c>
      <c r="O324" s="276" t="str">
        <f>IF('Info patients (1)'!O324&lt;&gt;'Info patients (2)'!O324,"CHECK","")</f>
        <v/>
      </c>
      <c r="P324" s="276" t="str">
        <f>IF('Info patients (1)'!P324&lt;&gt;'Info patients (2)'!P324,"CHECK","")</f>
        <v/>
      </c>
      <c r="Q324" s="276" t="str">
        <f>IF('Info patients (1)'!Q324&lt;&gt;'Info patients (2)'!Q324,"CHECK","")</f>
        <v/>
      </c>
      <c r="R324" s="276" t="str">
        <f>IF('Info patients (1)'!R324&lt;&gt;'Info patients (2)'!R324,"CHECK","")</f>
        <v/>
      </c>
      <c r="S324" s="276" t="str">
        <f>IF('Info patients (1)'!S324&lt;&gt;'Info patients (2)'!S324,"CHECK","")</f>
        <v/>
      </c>
      <c r="T324" s="276" t="str">
        <f>IF('Info patients (1)'!T324&lt;&gt;'Info patients (2)'!T324,"CHECK","")</f>
        <v/>
      </c>
      <c r="U324" s="276" t="str">
        <f>IF('Info patients (1)'!U324&lt;&gt;'Info patients (2)'!U324,"CHECK","")</f>
        <v/>
      </c>
      <c r="V324" s="276" t="str">
        <f>IF('Info patients (1)'!V324&lt;&gt;'Info patients (2)'!V324,"CHECK","")</f>
        <v/>
      </c>
      <c r="W324" s="276" t="str">
        <f>IF('Info patients (1)'!W324&lt;&gt;'Info patients (2)'!W324,"CHECK","")</f>
        <v/>
      </c>
      <c r="X324" s="276" t="str">
        <f>IF('Info patients (1)'!X324&lt;&gt;'Info patients (2)'!X324,"CHECK","")</f>
        <v/>
      </c>
      <c r="Y324" s="276" t="str">
        <f>IF('Info patients (1)'!Y324&lt;&gt;'Info patients (2)'!Y324,"CHECK","")</f>
        <v/>
      </c>
      <c r="Z324" s="276" t="str">
        <f>IF('Info patients (1)'!Z324&lt;&gt;'Info patients (2)'!Z324,"CHECK","")</f>
        <v/>
      </c>
      <c r="AA324" s="276" t="str">
        <f>IF('Info patients (1)'!AA324&lt;&gt;'Info patients (2)'!AA324,"CHECK","")</f>
        <v/>
      </c>
      <c r="AB324" s="276" t="str">
        <f>IF('Info patients (1)'!AB324&lt;&gt;'Info patients (2)'!AB324,"CHECK","")</f>
        <v/>
      </c>
      <c r="AC324" s="276" t="str">
        <f>IF('Info patients (1)'!AC324&lt;&gt;'Info patients (2)'!AC324,"CHECK","")</f>
        <v/>
      </c>
      <c r="AD324" s="276" t="str">
        <f>IF('Info patients (1)'!AD324&lt;&gt;'Info patients (2)'!AD324,"CHECK","")</f>
        <v/>
      </c>
      <c r="AE324" s="276" t="str">
        <f>IF('Info patients (1)'!AE324&lt;&gt;'Info patients (2)'!AE324,"CHECK","")</f>
        <v/>
      </c>
      <c r="AF324" s="276" t="str">
        <f>IF('Info patients (1)'!AF324&lt;&gt;'Info patients (2)'!AF324,"CHECK","")</f>
        <v/>
      </c>
      <c r="AG324" s="276" t="str">
        <f>IF('Info patients (1)'!AG324&lt;&gt;'Info patients (2)'!AG324,"CHECK","")</f>
        <v/>
      </c>
      <c r="AH324" s="276" t="str">
        <f>IF('Info patients (1)'!AH324&lt;&gt;'Info patients (2)'!AH324,"CHECK","")</f>
        <v/>
      </c>
      <c r="AI324" s="276" t="str">
        <f>IF('Info patients (1)'!AI324&lt;&gt;'Info patients (2)'!AI324,"CHECK","")</f>
        <v/>
      </c>
      <c r="AJ324" s="276" t="str">
        <f>IF('Info patients (1)'!AJ324&lt;&gt;'Info patients (2)'!AJ324,"CHECK","")</f>
        <v/>
      </c>
      <c r="AK324" s="276" t="str">
        <f>IF('Info patients (1)'!AK324&lt;&gt;'Info patients (2)'!AK324,"CHECK","")</f>
        <v/>
      </c>
      <c r="AL324" s="276" t="str">
        <f>IF('Info patients (1)'!AL324&lt;&gt;'Info patients (2)'!AL324,"CHECK","")</f>
        <v/>
      </c>
      <c r="AM324" s="276" t="str">
        <f>IF('Info patients (1)'!AM324&lt;&gt;'Info patients (2)'!AM324,"CHECK","")</f>
        <v/>
      </c>
      <c r="AN324" s="276" t="str">
        <f>IF('Info patients (1)'!AN324&lt;&gt;'Info patients (2)'!AN324,"CHECK","")</f>
        <v/>
      </c>
      <c r="AO324" s="276" t="str">
        <f>IF('Info patients (1)'!AO324&lt;&gt;'Info patients (2)'!AO324,"CHECK","")</f>
        <v/>
      </c>
      <c r="AP324" s="276" t="str">
        <f>IF('Info patients (1)'!AP324&lt;&gt;'Info patients (2)'!AP324,"CHECK","")</f>
        <v/>
      </c>
      <c r="AQ324" s="276" t="str">
        <f>IF('Info patients (1)'!AQ324&lt;&gt;'Info patients (2)'!AQ324,"CHECK","")</f>
        <v/>
      </c>
      <c r="AR324" s="276" t="str">
        <f>IF('Info patients (1)'!AR324&lt;&gt;'Info patients (2)'!AR324,"CHECK","")</f>
        <v/>
      </c>
      <c r="AS324" s="276" t="str">
        <f>IF('Info patients (1)'!AS324&lt;&gt;'Info patients (2)'!AS324,"CHECK","")</f>
        <v/>
      </c>
      <c r="AT324" s="276" t="str">
        <f>IF('Info patients (1)'!AT324&lt;&gt;'Info patients (2)'!AT324,"CHECK","")</f>
        <v/>
      </c>
      <c r="AU324" s="276" t="str">
        <f>IF('Info patients (1)'!AU324&lt;&gt;'Info patients (2)'!AU324,"CHECK","")</f>
        <v/>
      </c>
      <c r="AV324" s="276" t="str">
        <f>IF('Info patients (1)'!AV324&lt;&gt;'Info patients (2)'!AV324,"CHECK","")</f>
        <v/>
      </c>
      <c r="AW324" s="276" t="str">
        <f>IF('Info patients (1)'!AW324&lt;&gt;'Info patients (2)'!AW324,"CHECK","")</f>
        <v/>
      </c>
      <c r="AX324" s="276" t="str">
        <f>IF('Info patients (1)'!AX324&lt;&gt;'Info patients (2)'!AX324,"CHECK","")</f>
        <v/>
      </c>
      <c r="AY324" s="276" t="str">
        <f>IF('Info patients (1)'!AY324&lt;&gt;'Info patients (2)'!AY324,"CHECK","")</f>
        <v/>
      </c>
      <c r="AZ324" s="276" t="str">
        <f>IF('Info patients (1)'!AZ324&lt;&gt;'Info patients (2)'!AZ324,"CHECK","")</f>
        <v/>
      </c>
      <c r="BA324" s="276" t="str">
        <f>IF('Info patients (1)'!BA324&lt;&gt;'Info patients (2)'!BA324,"CHECK","")</f>
        <v/>
      </c>
      <c r="BB324" s="276" t="str">
        <f>IF('Info patients (1)'!BB324&lt;&gt;'Info patients (2)'!BB324,"CHECK","")</f>
        <v/>
      </c>
      <c r="BC324" s="276" t="str">
        <f>IF('Info patients (1)'!BC324&lt;&gt;'Info patients (2)'!BC324,"CHECK","")</f>
        <v/>
      </c>
      <c r="BD324" s="276" t="str">
        <f>IF('Info patients (1)'!BD324&lt;&gt;'Info patients (2)'!BD324,"CHECK","")</f>
        <v/>
      </c>
      <c r="BE324" s="276" t="str">
        <f>IF('Info patients (1)'!BE324&lt;&gt;'Info patients (2)'!BE324,"CHECK","")</f>
        <v/>
      </c>
      <c r="BF324" s="276" t="str">
        <f>IF('Info patients (1)'!BF324&lt;&gt;'Info patients (2)'!BF324,"CHECK","")</f>
        <v/>
      </c>
      <c r="BG324" s="276" t="str">
        <f>IF('Info patients (1)'!BG324&lt;&gt;'Info patients (2)'!BG324,"CHECK","")</f>
        <v/>
      </c>
      <c r="BH324" s="276" t="str">
        <f>IF('Info patients (1)'!BH324&lt;&gt;'Info patients (2)'!BH324,"CHECK","")</f>
        <v/>
      </c>
      <c r="BI324" s="276" t="str">
        <f>IF('Info patients (1)'!BI324&lt;&gt;'Info patients (2)'!BI324,"CHECK","")</f>
        <v/>
      </c>
      <c r="BJ324" s="276" t="str">
        <f>IF('Info patients (1)'!BJ324&lt;&gt;'Info patients (2)'!BJ324,"CHECK","")</f>
        <v/>
      </c>
      <c r="BK324" s="276" t="str">
        <f>IF('Info patients (1)'!BK324&lt;&gt;'Info patients (2)'!BK324,"CHECK","")</f>
        <v/>
      </c>
      <c r="BL324" s="276" t="str">
        <f>IF('Info patients (1)'!BL324&lt;&gt;'Info patients (2)'!BL324,"CHECK","")</f>
        <v/>
      </c>
      <c r="BM324" s="276" t="str">
        <f>IF('Info patients (1)'!BM324&lt;&gt;'Info patients (2)'!BM324,"CHECK","")</f>
        <v/>
      </c>
      <c r="BN324" s="276" t="str">
        <f>IF('Info patients (1)'!BN324&lt;&gt;'Info patients (2)'!BN324,"CHECK","")</f>
        <v/>
      </c>
      <c r="BO324" s="276" t="str">
        <f>IF('Info patients (1)'!BO324&lt;&gt;'Info patients (2)'!BO324,"CHECK","")</f>
        <v/>
      </c>
      <c r="BP324" s="276" t="str">
        <f>IF('Info patients (1)'!BP324&lt;&gt;'Info patients (2)'!BP324,"CHECK","")</f>
        <v/>
      </c>
      <c r="BQ324" s="276" t="str">
        <f>IF('Info patients (1)'!BQ324&lt;&gt;'Info patients (2)'!BQ324,"CHECK","")</f>
        <v/>
      </c>
      <c r="BR324" s="276" t="str">
        <f>IF('Info patients (1)'!BR324&lt;&gt;'Info patients (2)'!BR324,"CHECK","")</f>
        <v/>
      </c>
      <c r="BS324" s="276" t="str">
        <f>IF('Info patients (1)'!BS324&lt;&gt;'Info patients (2)'!BS324,"CHECK","")</f>
        <v/>
      </c>
      <c r="BT324" s="276" t="str">
        <f>IF('Info patients (1)'!BT324&lt;&gt;'Info patients (2)'!BT324,"CHECK","")</f>
        <v/>
      </c>
      <c r="BU324" s="276" t="str">
        <f>IF('Info patients (1)'!BU324&lt;&gt;'Info patients (2)'!BU324,"CHECK","")</f>
        <v/>
      </c>
      <c r="BV324" s="276" t="str">
        <f>IF('Info patients (1)'!BV324&lt;&gt;'Info patients (2)'!BV324,"CHECK","")</f>
        <v/>
      </c>
      <c r="BW324" s="276" t="str">
        <f>IF('Info patients (1)'!BW324&lt;&gt;'Info patients (2)'!BW324,"CHECK","")</f>
        <v/>
      </c>
      <c r="BX324" s="276" t="str">
        <f>IF('Info patients (1)'!BX324&lt;&gt;'Info patients (2)'!BX324,"CHECK","")</f>
        <v/>
      </c>
      <c r="BY324" s="276" t="str">
        <f>IF('Info patients (1)'!BY324&lt;&gt;'Info patients (2)'!BY324,"CHECK","")</f>
        <v/>
      </c>
      <c r="BZ324" s="276" t="str">
        <f>IF('Info patients (1)'!BZ324&lt;&gt;'Info patients (2)'!BZ324,"CHECK","")</f>
        <v/>
      </c>
      <c r="CA324" s="276" t="str">
        <f>IF('Info patients (1)'!CA324&lt;&gt;'Info patients (2)'!CA324,"CHECK","")</f>
        <v/>
      </c>
      <c r="CB324" s="276" t="str">
        <f>IF('Info patients (1)'!CB324&lt;&gt;'Info patients (2)'!CB324,"CHECK","")</f>
        <v/>
      </c>
      <c r="CC324" s="276" t="str">
        <f>IF('Info patients (1)'!CC324&lt;&gt;'Info patients (2)'!CC324,"CHECK","")</f>
        <v/>
      </c>
      <c r="CD324" s="276" t="str">
        <f>IF('Info patients (1)'!CD324&lt;&gt;'Info patients (2)'!CD324,"CHECK","")</f>
        <v/>
      </c>
      <c r="CE324" s="276" t="str">
        <f>IF('Info patients (1)'!CE324&lt;&gt;'Info patients (2)'!CE324,"CHECK","")</f>
        <v/>
      </c>
      <c r="CF324" s="276" t="str">
        <f>IF('Info patients (1)'!CF324&lt;&gt;'Info patients (2)'!CF324,"CHECK","")</f>
        <v/>
      </c>
      <c r="CG324" s="276" t="str">
        <f>IF('Info patients (1)'!CG324&lt;&gt;'Info patients (2)'!CG324,"CHECK","")</f>
        <v/>
      </c>
      <c r="CH324" s="276" t="str">
        <f>IF('Info patients (1)'!CH324&lt;&gt;'Info patients (2)'!CH324,"CHECK","")</f>
        <v/>
      </c>
      <c r="CI324" s="276" t="str">
        <f>IF('Info patients (1)'!CI324&lt;&gt;'Info patients (2)'!CI324,"CHECK","")</f>
        <v/>
      </c>
      <c r="CJ324" s="276" t="str">
        <f>IF('Info patients (1)'!CJ324&lt;&gt;'Info patients (2)'!CJ324,"CHECK","")</f>
        <v/>
      </c>
      <c r="CK324" s="276" t="str">
        <f>IF('Info patients (1)'!CK324&lt;&gt;'Info patients (2)'!CK324,"CHECK","")</f>
        <v/>
      </c>
      <c r="CL324" s="276" t="str">
        <f>IF('Info patients (1)'!CL324&lt;&gt;'Info patients (2)'!CL324,"CHECK","")</f>
        <v/>
      </c>
      <c r="CM324" s="276" t="str">
        <f>IF('Info patients (1)'!CM324&lt;&gt;'Info patients (2)'!CM324,"CHECK","")</f>
        <v/>
      </c>
      <c r="CN324" s="276" t="str">
        <f>IF('Info patients (1)'!CN324&lt;&gt;'Info patients (2)'!CN324,"CHECK","")</f>
        <v/>
      </c>
      <c r="CO324" s="276" t="str">
        <f>IF('Info patients (1)'!CO324&lt;&gt;'Info patients (2)'!CO324,"CHECK","")</f>
        <v/>
      </c>
      <c r="CP324" s="276" t="str">
        <f>IF('Info patients (1)'!CP324&lt;&gt;'Info patients (2)'!CP324,"CHECK","")</f>
        <v/>
      </c>
      <c r="CQ324" s="276" t="str">
        <f>IF('Info patients (1)'!CQ324&lt;&gt;'Info patients (2)'!CQ324,"CHECK","")</f>
        <v/>
      </c>
      <c r="CR324" s="276" t="str">
        <f>IF('Info patients (1)'!CR324&lt;&gt;'Info patients (2)'!CR324,"CHECK","")</f>
        <v/>
      </c>
      <c r="CS324" s="276" t="str">
        <f>IF('Info patients (1)'!CS324&lt;&gt;'Info patients (2)'!CS324,"CHECK","")</f>
        <v/>
      </c>
      <c r="CT324" s="276" t="str">
        <f>IF('Info patients (1)'!CT324&lt;&gt;'Info patients (2)'!CT324,"CHECK","")</f>
        <v/>
      </c>
      <c r="CU324" s="276" t="str">
        <f>IF('Info patients (1)'!CU324&lt;&gt;'Info patients (2)'!CU324,"CHECK","")</f>
        <v/>
      </c>
      <c r="CV324" s="276" t="str">
        <f>IF('Info patients (1)'!CV324&lt;&gt;'Info patients (2)'!CV324,"CHECK","")</f>
        <v/>
      </c>
      <c r="CW324" s="276" t="str">
        <f>IF('Info patients (1)'!CW324&lt;&gt;'Info patients (2)'!CW324,"CHECK","")</f>
        <v/>
      </c>
      <c r="CX324" s="276" t="str">
        <f>IF('Info patients (1)'!CX324&lt;&gt;'Info patients (2)'!CX324,"CHECK","")</f>
        <v/>
      </c>
      <c r="CY324" s="276" t="str">
        <f>IF('Info patients (1)'!CY324&lt;&gt;'Info patients (2)'!CY324,"CHECK","")</f>
        <v/>
      </c>
      <c r="CZ324" s="276" t="str">
        <f>IF('Info patients (1)'!CZ324&lt;&gt;'Info patients (2)'!CZ324,"CHECK","")</f>
        <v/>
      </c>
      <c r="DA324" s="276" t="str">
        <f>IF('Info patients (1)'!DA324&lt;&gt;'Info patients (2)'!DA324,"CHECK","")</f>
        <v/>
      </c>
      <c r="DB324" s="276" t="str">
        <f>IF('Info patients (1)'!DB324&lt;&gt;'Info patients (2)'!DB324,"CHECK","")</f>
        <v/>
      </c>
      <c r="DC324" s="276" t="str">
        <f>IF('Info patients (1)'!DC324&lt;&gt;'Info patients (2)'!DC324,"CHECK","")</f>
        <v/>
      </c>
      <c r="DD324" s="276" t="str">
        <f>IF('Info patients (1)'!DD324&lt;&gt;'Info patients (2)'!DD324,"CHECK","")</f>
        <v/>
      </c>
      <c r="DE324" s="276" t="str">
        <f>IF('Info patients (1)'!DE324&lt;&gt;'Info patients (2)'!DE324,"CHECK","")</f>
        <v/>
      </c>
      <c r="DF324" s="276" t="str">
        <f>IF('Info patients (1)'!DF324&lt;&gt;'Info patients (2)'!DF324,"CHECK","")</f>
        <v/>
      </c>
      <c r="DG324" s="276" t="str">
        <f>IF('Info patients (1)'!DG324&lt;&gt;'Info patients (2)'!DG324,"CHECK","")</f>
        <v/>
      </c>
      <c r="DH324" s="276" t="str">
        <f>IF('Info patients (1)'!DH324&lt;&gt;'Info patients (2)'!DH324,"CHECK","")</f>
        <v/>
      </c>
      <c r="DI324" s="276" t="str">
        <f>IF('Info patients (1)'!DI324&lt;&gt;'Info patients (2)'!DI324,"CHECK","")</f>
        <v/>
      </c>
      <c r="DJ324" s="276" t="str">
        <f>IF('Info patients (1)'!DJ324&lt;&gt;'Info patients (2)'!DJ324,"CHECK","")</f>
        <v/>
      </c>
      <c r="DK324" s="276" t="str">
        <f>IF('Info patients (1)'!DK324&lt;&gt;'Info patients (2)'!DK324,"CHECK","")</f>
        <v/>
      </c>
      <c r="DL324" s="276" t="str">
        <f>IF('Info patients (1)'!DL324&lt;&gt;'Info patients (2)'!DL324,"CHECK","")</f>
        <v/>
      </c>
      <c r="DM324" s="276" t="str">
        <f>IF('Info patients (1)'!DM324&lt;&gt;'Info patients (2)'!DM324,"CHECK","")</f>
        <v/>
      </c>
      <c r="DN324" s="276" t="str">
        <f>IF('Info patients (1)'!DN324&lt;&gt;'Info patients (2)'!DN324,"CHECK","")</f>
        <v/>
      </c>
      <c r="DO324" s="276" t="str">
        <f>IF('Info patients (1)'!DO324&lt;&gt;'Info patients (2)'!DO324,"CHECK","")</f>
        <v/>
      </c>
      <c r="DP324" s="276" t="str">
        <f>IF('Info patients (1)'!DP324&lt;&gt;'Info patients (2)'!DP324,"CHECK","")</f>
        <v/>
      </c>
      <c r="DQ324" s="276" t="str">
        <f>IF('Info patients (1)'!DQ324&lt;&gt;'Info patients (2)'!DQ324,"CHECK","")</f>
        <v/>
      </c>
    </row>
    <row r="325" spans="1:121" s="326" customFormat="1" ht="23.25" customHeight="1" x14ac:dyDescent="0.2">
      <c r="A325" s="276" t="str">
        <f>IF('Info patients (1)'!A325&lt;&gt;'Info patients (2)'!A325,"CHECK","")</f>
        <v/>
      </c>
      <c r="B325" s="276" t="str">
        <f>IF('Info patients (1)'!B325&lt;&gt;'Info patients (2)'!B325,"CHECK","")</f>
        <v/>
      </c>
      <c r="C325" s="276" t="str">
        <f>IF('Info patients (1)'!C325&lt;&gt;'Info patients (2)'!C325,"CHECK","")</f>
        <v/>
      </c>
      <c r="D325" s="276" t="str">
        <f>IF('Info patients (1)'!D325&lt;&gt;'Info patients (2)'!D325,"CHECK","")</f>
        <v/>
      </c>
      <c r="E325" s="276" t="str">
        <f>IF('Info patients (1)'!E325&lt;&gt;'Info patients (2)'!E325,"CHECK","")</f>
        <v/>
      </c>
      <c r="F325" s="276" t="str">
        <f>IF('Info patients (1)'!F325&lt;&gt;'Info patients (2)'!F325,"CHECK","")</f>
        <v/>
      </c>
      <c r="G325" s="276" t="str">
        <f>IF('Info patients (1)'!G325&lt;&gt;'Info patients (2)'!G325,"CHECK","")</f>
        <v/>
      </c>
      <c r="H325" s="276" t="str">
        <f>IF('Info patients (1)'!H325&lt;&gt;'Info patients (2)'!H325,"CHECK","")</f>
        <v/>
      </c>
      <c r="I325" s="276" t="str">
        <f>IF('Info patients (1)'!I325&lt;&gt;'Info patients (2)'!I325,"CHECK","")</f>
        <v/>
      </c>
      <c r="J325" s="276" t="str">
        <f>IF('Info patients (1)'!J325&lt;&gt;'Info patients (2)'!J325,"CHECK","")</f>
        <v/>
      </c>
      <c r="K325" s="276" t="str">
        <f>IF('Info patients (1)'!K325&lt;&gt;'Info patients (2)'!K325,"CHECK","")</f>
        <v/>
      </c>
      <c r="L325" s="276" t="str">
        <f>IF('Info patients (1)'!L325&lt;&gt;'Info patients (2)'!L325,"CHECK","")</f>
        <v/>
      </c>
      <c r="M325" s="276" t="str">
        <f>IF('Info patients (1)'!M325&lt;&gt;'Info patients (2)'!M325,"CHECK","")</f>
        <v/>
      </c>
      <c r="N325" s="276" t="str">
        <f>IF('Info patients (1)'!N325&lt;&gt;'Info patients (2)'!N325,"CHECK","")</f>
        <v/>
      </c>
      <c r="O325" s="276" t="str">
        <f>IF('Info patients (1)'!O325&lt;&gt;'Info patients (2)'!O325,"CHECK","")</f>
        <v/>
      </c>
      <c r="P325" s="276" t="str">
        <f>IF('Info patients (1)'!P325&lt;&gt;'Info patients (2)'!P325,"CHECK","")</f>
        <v/>
      </c>
      <c r="Q325" s="276" t="str">
        <f>IF('Info patients (1)'!Q325&lt;&gt;'Info patients (2)'!Q325,"CHECK","")</f>
        <v/>
      </c>
      <c r="R325" s="276" t="str">
        <f>IF('Info patients (1)'!R325&lt;&gt;'Info patients (2)'!R325,"CHECK","")</f>
        <v/>
      </c>
      <c r="S325" s="276" t="str">
        <f>IF('Info patients (1)'!S325&lt;&gt;'Info patients (2)'!S325,"CHECK","")</f>
        <v/>
      </c>
      <c r="T325" s="276" t="str">
        <f>IF('Info patients (1)'!T325&lt;&gt;'Info patients (2)'!T325,"CHECK","")</f>
        <v/>
      </c>
      <c r="U325" s="276" t="str">
        <f>IF('Info patients (1)'!U325&lt;&gt;'Info patients (2)'!U325,"CHECK","")</f>
        <v/>
      </c>
      <c r="V325" s="276" t="str">
        <f>IF('Info patients (1)'!V325&lt;&gt;'Info patients (2)'!V325,"CHECK","")</f>
        <v/>
      </c>
      <c r="W325" s="276" t="str">
        <f>IF('Info patients (1)'!W325&lt;&gt;'Info patients (2)'!W325,"CHECK","")</f>
        <v/>
      </c>
      <c r="X325" s="276" t="str">
        <f>IF('Info patients (1)'!X325&lt;&gt;'Info patients (2)'!X325,"CHECK","")</f>
        <v/>
      </c>
      <c r="Y325" s="276" t="str">
        <f>IF('Info patients (1)'!Y325&lt;&gt;'Info patients (2)'!Y325,"CHECK","")</f>
        <v/>
      </c>
      <c r="Z325" s="276" t="str">
        <f>IF('Info patients (1)'!Z325&lt;&gt;'Info patients (2)'!Z325,"CHECK","")</f>
        <v/>
      </c>
      <c r="AA325" s="276" t="str">
        <f>IF('Info patients (1)'!AA325&lt;&gt;'Info patients (2)'!AA325,"CHECK","")</f>
        <v/>
      </c>
      <c r="AB325" s="276" t="str">
        <f>IF('Info patients (1)'!AB325&lt;&gt;'Info patients (2)'!AB325,"CHECK","")</f>
        <v/>
      </c>
      <c r="AC325" s="276" t="str">
        <f>IF('Info patients (1)'!AC325&lt;&gt;'Info patients (2)'!AC325,"CHECK","")</f>
        <v/>
      </c>
      <c r="AD325" s="276" t="str">
        <f>IF('Info patients (1)'!AD325&lt;&gt;'Info patients (2)'!AD325,"CHECK","")</f>
        <v/>
      </c>
      <c r="AE325" s="276" t="str">
        <f>IF('Info patients (1)'!AE325&lt;&gt;'Info patients (2)'!AE325,"CHECK","")</f>
        <v/>
      </c>
      <c r="AF325" s="276" t="str">
        <f>IF('Info patients (1)'!AF325&lt;&gt;'Info patients (2)'!AF325,"CHECK","")</f>
        <v/>
      </c>
      <c r="AG325" s="276" t="str">
        <f>IF('Info patients (1)'!AG325&lt;&gt;'Info patients (2)'!AG325,"CHECK","")</f>
        <v/>
      </c>
      <c r="AH325" s="276" t="str">
        <f>IF('Info patients (1)'!AH325&lt;&gt;'Info patients (2)'!AH325,"CHECK","")</f>
        <v/>
      </c>
      <c r="AI325" s="276" t="str">
        <f>IF('Info patients (1)'!AI325&lt;&gt;'Info patients (2)'!AI325,"CHECK","")</f>
        <v/>
      </c>
      <c r="AJ325" s="276" t="str">
        <f>IF('Info patients (1)'!AJ325&lt;&gt;'Info patients (2)'!AJ325,"CHECK","")</f>
        <v/>
      </c>
      <c r="AK325" s="276" t="str">
        <f>IF('Info patients (1)'!AK325&lt;&gt;'Info patients (2)'!AK325,"CHECK","")</f>
        <v/>
      </c>
      <c r="AL325" s="276" t="str">
        <f>IF('Info patients (1)'!AL325&lt;&gt;'Info patients (2)'!AL325,"CHECK","")</f>
        <v/>
      </c>
      <c r="AM325" s="276" t="str">
        <f>IF('Info patients (1)'!AM325&lt;&gt;'Info patients (2)'!AM325,"CHECK","")</f>
        <v/>
      </c>
      <c r="AN325" s="276" t="str">
        <f>IF('Info patients (1)'!AN325&lt;&gt;'Info patients (2)'!AN325,"CHECK","")</f>
        <v/>
      </c>
      <c r="AO325" s="276" t="str">
        <f>IF('Info patients (1)'!AO325&lt;&gt;'Info patients (2)'!AO325,"CHECK","")</f>
        <v/>
      </c>
      <c r="AP325" s="276" t="str">
        <f>IF('Info patients (1)'!AP325&lt;&gt;'Info patients (2)'!AP325,"CHECK","")</f>
        <v/>
      </c>
      <c r="AQ325" s="276" t="str">
        <f>IF('Info patients (1)'!AQ325&lt;&gt;'Info patients (2)'!AQ325,"CHECK","")</f>
        <v/>
      </c>
      <c r="AR325" s="276" t="str">
        <f>IF('Info patients (1)'!AR325&lt;&gt;'Info patients (2)'!AR325,"CHECK","")</f>
        <v/>
      </c>
      <c r="AS325" s="276" t="str">
        <f>IF('Info patients (1)'!AS325&lt;&gt;'Info patients (2)'!AS325,"CHECK","")</f>
        <v/>
      </c>
      <c r="AT325" s="276" t="str">
        <f>IF('Info patients (1)'!AT325&lt;&gt;'Info patients (2)'!AT325,"CHECK","")</f>
        <v/>
      </c>
      <c r="AU325" s="276" t="str">
        <f>IF('Info patients (1)'!AU325&lt;&gt;'Info patients (2)'!AU325,"CHECK","")</f>
        <v/>
      </c>
      <c r="AV325" s="276" t="str">
        <f>IF('Info patients (1)'!AV325&lt;&gt;'Info patients (2)'!AV325,"CHECK","")</f>
        <v/>
      </c>
      <c r="AW325" s="276" t="str">
        <f>IF('Info patients (1)'!AW325&lt;&gt;'Info patients (2)'!AW325,"CHECK","")</f>
        <v/>
      </c>
      <c r="AX325" s="276" t="str">
        <f>IF('Info patients (1)'!AX325&lt;&gt;'Info patients (2)'!AX325,"CHECK","")</f>
        <v/>
      </c>
      <c r="AY325" s="276" t="str">
        <f>IF('Info patients (1)'!AY325&lt;&gt;'Info patients (2)'!AY325,"CHECK","")</f>
        <v/>
      </c>
      <c r="AZ325" s="276" t="str">
        <f>IF('Info patients (1)'!AZ325&lt;&gt;'Info patients (2)'!AZ325,"CHECK","")</f>
        <v/>
      </c>
      <c r="BA325" s="276" t="str">
        <f>IF('Info patients (1)'!BA325&lt;&gt;'Info patients (2)'!BA325,"CHECK","")</f>
        <v/>
      </c>
      <c r="BB325" s="276" t="str">
        <f>IF('Info patients (1)'!BB325&lt;&gt;'Info patients (2)'!BB325,"CHECK","")</f>
        <v/>
      </c>
      <c r="BC325" s="276" t="str">
        <f>IF('Info patients (1)'!BC325&lt;&gt;'Info patients (2)'!BC325,"CHECK","")</f>
        <v/>
      </c>
      <c r="BD325" s="276" t="str">
        <f>IF('Info patients (1)'!BD325&lt;&gt;'Info patients (2)'!BD325,"CHECK","")</f>
        <v/>
      </c>
      <c r="BE325" s="276" t="str">
        <f>IF('Info patients (1)'!BE325&lt;&gt;'Info patients (2)'!BE325,"CHECK","")</f>
        <v/>
      </c>
      <c r="BF325" s="276" t="str">
        <f>IF('Info patients (1)'!BF325&lt;&gt;'Info patients (2)'!BF325,"CHECK","")</f>
        <v/>
      </c>
      <c r="BG325" s="276" t="str">
        <f>IF('Info patients (1)'!BG325&lt;&gt;'Info patients (2)'!BG325,"CHECK","")</f>
        <v/>
      </c>
      <c r="BH325" s="276" t="str">
        <f>IF('Info patients (1)'!BH325&lt;&gt;'Info patients (2)'!BH325,"CHECK","")</f>
        <v/>
      </c>
      <c r="BI325" s="276" t="str">
        <f>IF('Info patients (1)'!BI325&lt;&gt;'Info patients (2)'!BI325,"CHECK","")</f>
        <v/>
      </c>
      <c r="BJ325" s="276" t="str">
        <f>IF('Info patients (1)'!BJ325&lt;&gt;'Info patients (2)'!BJ325,"CHECK","")</f>
        <v/>
      </c>
      <c r="BK325" s="276" t="str">
        <f>IF('Info patients (1)'!BK325&lt;&gt;'Info patients (2)'!BK325,"CHECK","")</f>
        <v/>
      </c>
      <c r="BL325" s="276" t="str">
        <f>IF('Info patients (1)'!BL325&lt;&gt;'Info patients (2)'!BL325,"CHECK","")</f>
        <v/>
      </c>
      <c r="BM325" s="276" t="str">
        <f>IF('Info patients (1)'!BM325&lt;&gt;'Info patients (2)'!BM325,"CHECK","")</f>
        <v/>
      </c>
      <c r="BN325" s="276" t="str">
        <f>IF('Info patients (1)'!BN325&lt;&gt;'Info patients (2)'!BN325,"CHECK","")</f>
        <v/>
      </c>
      <c r="BO325" s="276" t="str">
        <f>IF('Info patients (1)'!BO325&lt;&gt;'Info patients (2)'!BO325,"CHECK","")</f>
        <v/>
      </c>
      <c r="BP325" s="276" t="str">
        <f>IF('Info patients (1)'!BP325&lt;&gt;'Info patients (2)'!BP325,"CHECK","")</f>
        <v/>
      </c>
      <c r="BQ325" s="276" t="str">
        <f>IF('Info patients (1)'!BQ325&lt;&gt;'Info patients (2)'!BQ325,"CHECK","")</f>
        <v/>
      </c>
      <c r="BR325" s="276" t="str">
        <f>IF('Info patients (1)'!BR325&lt;&gt;'Info patients (2)'!BR325,"CHECK","")</f>
        <v/>
      </c>
      <c r="BS325" s="276" t="str">
        <f>IF('Info patients (1)'!BS325&lt;&gt;'Info patients (2)'!BS325,"CHECK","")</f>
        <v/>
      </c>
      <c r="BT325" s="276" t="str">
        <f>IF('Info patients (1)'!BT325&lt;&gt;'Info patients (2)'!BT325,"CHECK","")</f>
        <v/>
      </c>
      <c r="BU325" s="276" t="str">
        <f>IF('Info patients (1)'!BU325&lt;&gt;'Info patients (2)'!BU325,"CHECK","")</f>
        <v/>
      </c>
      <c r="BV325" s="276" t="str">
        <f>IF('Info patients (1)'!BV325&lt;&gt;'Info patients (2)'!BV325,"CHECK","")</f>
        <v/>
      </c>
      <c r="BW325" s="276" t="str">
        <f>IF('Info patients (1)'!BW325&lt;&gt;'Info patients (2)'!BW325,"CHECK","")</f>
        <v/>
      </c>
      <c r="BX325" s="276" t="str">
        <f>IF('Info patients (1)'!BX325&lt;&gt;'Info patients (2)'!BX325,"CHECK","")</f>
        <v/>
      </c>
      <c r="BY325" s="276" t="str">
        <f>IF('Info patients (1)'!BY325&lt;&gt;'Info patients (2)'!BY325,"CHECK","")</f>
        <v/>
      </c>
      <c r="BZ325" s="276" t="str">
        <f>IF('Info patients (1)'!BZ325&lt;&gt;'Info patients (2)'!BZ325,"CHECK","")</f>
        <v/>
      </c>
      <c r="CA325" s="276" t="str">
        <f>IF('Info patients (1)'!CA325&lt;&gt;'Info patients (2)'!CA325,"CHECK","")</f>
        <v/>
      </c>
      <c r="CB325" s="276" t="str">
        <f>IF('Info patients (1)'!CB325&lt;&gt;'Info patients (2)'!CB325,"CHECK","")</f>
        <v/>
      </c>
      <c r="CC325" s="276" t="str">
        <f>IF('Info patients (1)'!CC325&lt;&gt;'Info patients (2)'!CC325,"CHECK","")</f>
        <v/>
      </c>
      <c r="CD325" s="276" t="str">
        <f>IF('Info patients (1)'!CD325&lt;&gt;'Info patients (2)'!CD325,"CHECK","")</f>
        <v/>
      </c>
      <c r="CE325" s="276" t="str">
        <f>IF('Info patients (1)'!CE325&lt;&gt;'Info patients (2)'!CE325,"CHECK","")</f>
        <v/>
      </c>
      <c r="CF325" s="276" t="str">
        <f>IF('Info patients (1)'!CF325&lt;&gt;'Info patients (2)'!CF325,"CHECK","")</f>
        <v/>
      </c>
      <c r="CG325" s="276" t="str">
        <f>IF('Info patients (1)'!CG325&lt;&gt;'Info patients (2)'!CG325,"CHECK","")</f>
        <v/>
      </c>
      <c r="CH325" s="276" t="str">
        <f>IF('Info patients (1)'!CH325&lt;&gt;'Info patients (2)'!CH325,"CHECK","")</f>
        <v/>
      </c>
      <c r="CI325" s="276" t="str">
        <f>IF('Info patients (1)'!CI325&lt;&gt;'Info patients (2)'!CI325,"CHECK","")</f>
        <v/>
      </c>
      <c r="CJ325" s="276" t="str">
        <f>IF('Info patients (1)'!CJ325&lt;&gt;'Info patients (2)'!CJ325,"CHECK","")</f>
        <v/>
      </c>
      <c r="CK325" s="276" t="str">
        <f>IF('Info patients (1)'!CK325&lt;&gt;'Info patients (2)'!CK325,"CHECK","")</f>
        <v/>
      </c>
      <c r="CL325" s="276" t="str">
        <f>IF('Info patients (1)'!CL325&lt;&gt;'Info patients (2)'!CL325,"CHECK","")</f>
        <v/>
      </c>
      <c r="CM325" s="276" t="str">
        <f>IF('Info patients (1)'!CM325&lt;&gt;'Info patients (2)'!CM325,"CHECK","")</f>
        <v/>
      </c>
      <c r="CN325" s="276" t="str">
        <f>IF('Info patients (1)'!CN325&lt;&gt;'Info patients (2)'!CN325,"CHECK","")</f>
        <v/>
      </c>
      <c r="CO325" s="276" t="str">
        <f>IF('Info patients (1)'!CO325&lt;&gt;'Info patients (2)'!CO325,"CHECK","")</f>
        <v/>
      </c>
      <c r="CP325" s="276" t="str">
        <f>IF('Info patients (1)'!CP325&lt;&gt;'Info patients (2)'!CP325,"CHECK","")</f>
        <v/>
      </c>
      <c r="CQ325" s="276" t="str">
        <f>IF('Info patients (1)'!CQ325&lt;&gt;'Info patients (2)'!CQ325,"CHECK","")</f>
        <v/>
      </c>
      <c r="CR325" s="276" t="str">
        <f>IF('Info patients (1)'!CR325&lt;&gt;'Info patients (2)'!CR325,"CHECK","")</f>
        <v/>
      </c>
      <c r="CS325" s="276" t="str">
        <f>IF('Info patients (1)'!CS325&lt;&gt;'Info patients (2)'!CS325,"CHECK","")</f>
        <v/>
      </c>
      <c r="CT325" s="276" t="str">
        <f>IF('Info patients (1)'!CT325&lt;&gt;'Info patients (2)'!CT325,"CHECK","")</f>
        <v/>
      </c>
      <c r="CU325" s="276" t="str">
        <f>IF('Info patients (1)'!CU325&lt;&gt;'Info patients (2)'!CU325,"CHECK","")</f>
        <v/>
      </c>
      <c r="CV325" s="276" t="str">
        <f>IF('Info patients (1)'!CV325&lt;&gt;'Info patients (2)'!CV325,"CHECK","")</f>
        <v/>
      </c>
      <c r="CW325" s="276" t="str">
        <f>IF('Info patients (1)'!CW325&lt;&gt;'Info patients (2)'!CW325,"CHECK","")</f>
        <v/>
      </c>
      <c r="CX325" s="276" t="str">
        <f>IF('Info patients (1)'!CX325&lt;&gt;'Info patients (2)'!CX325,"CHECK","")</f>
        <v/>
      </c>
      <c r="CY325" s="276" t="str">
        <f>IF('Info patients (1)'!CY325&lt;&gt;'Info patients (2)'!CY325,"CHECK","")</f>
        <v/>
      </c>
      <c r="CZ325" s="276" t="str">
        <f>IF('Info patients (1)'!CZ325&lt;&gt;'Info patients (2)'!CZ325,"CHECK","")</f>
        <v/>
      </c>
      <c r="DA325" s="276" t="str">
        <f>IF('Info patients (1)'!DA325&lt;&gt;'Info patients (2)'!DA325,"CHECK","")</f>
        <v/>
      </c>
      <c r="DB325" s="276" t="str">
        <f>IF('Info patients (1)'!DB325&lt;&gt;'Info patients (2)'!DB325,"CHECK","")</f>
        <v/>
      </c>
      <c r="DC325" s="276" t="str">
        <f>IF('Info patients (1)'!DC325&lt;&gt;'Info patients (2)'!DC325,"CHECK","")</f>
        <v/>
      </c>
      <c r="DD325" s="276" t="str">
        <f>IF('Info patients (1)'!DD325&lt;&gt;'Info patients (2)'!DD325,"CHECK","")</f>
        <v/>
      </c>
      <c r="DE325" s="276" t="str">
        <f>IF('Info patients (1)'!DE325&lt;&gt;'Info patients (2)'!DE325,"CHECK","")</f>
        <v/>
      </c>
      <c r="DF325" s="276" t="str">
        <f>IF('Info patients (1)'!DF325&lt;&gt;'Info patients (2)'!DF325,"CHECK","")</f>
        <v/>
      </c>
      <c r="DG325" s="276" t="str">
        <f>IF('Info patients (1)'!DG325&lt;&gt;'Info patients (2)'!DG325,"CHECK","")</f>
        <v/>
      </c>
      <c r="DH325" s="276" t="str">
        <f>IF('Info patients (1)'!DH325&lt;&gt;'Info patients (2)'!DH325,"CHECK","")</f>
        <v/>
      </c>
      <c r="DI325" s="276" t="str">
        <f>IF('Info patients (1)'!DI325&lt;&gt;'Info patients (2)'!DI325,"CHECK","")</f>
        <v/>
      </c>
      <c r="DJ325" s="276" t="str">
        <f>IF('Info patients (1)'!DJ325&lt;&gt;'Info patients (2)'!DJ325,"CHECK","")</f>
        <v/>
      </c>
      <c r="DK325" s="276" t="str">
        <f>IF('Info patients (1)'!DK325&lt;&gt;'Info patients (2)'!DK325,"CHECK","")</f>
        <v/>
      </c>
      <c r="DL325" s="276" t="str">
        <f>IF('Info patients (1)'!DL325&lt;&gt;'Info patients (2)'!DL325,"CHECK","")</f>
        <v/>
      </c>
      <c r="DM325" s="276" t="str">
        <f>IF('Info patients (1)'!DM325&lt;&gt;'Info patients (2)'!DM325,"CHECK","")</f>
        <v/>
      </c>
      <c r="DN325" s="276" t="str">
        <f>IF('Info patients (1)'!DN325&lt;&gt;'Info patients (2)'!DN325,"CHECK","")</f>
        <v/>
      </c>
      <c r="DO325" s="276" t="str">
        <f>IF('Info patients (1)'!DO325&lt;&gt;'Info patients (2)'!DO325,"CHECK","")</f>
        <v/>
      </c>
      <c r="DP325" s="276" t="str">
        <f>IF('Info patients (1)'!DP325&lt;&gt;'Info patients (2)'!DP325,"CHECK","")</f>
        <v/>
      </c>
      <c r="DQ325" s="276" t="str">
        <f>IF('Info patients (1)'!DQ325&lt;&gt;'Info patients (2)'!DQ325,"CHECK","")</f>
        <v/>
      </c>
    </row>
    <row r="326" spans="1:121" s="326" customFormat="1" ht="23.25" customHeight="1" x14ac:dyDescent="0.2">
      <c r="A326" s="276" t="str">
        <f>IF('Info patients (1)'!A326&lt;&gt;'Info patients (2)'!A326,"CHECK","")</f>
        <v/>
      </c>
      <c r="B326" s="276" t="str">
        <f>IF('Info patients (1)'!B326&lt;&gt;'Info patients (2)'!B326,"CHECK","")</f>
        <v/>
      </c>
      <c r="C326" s="276" t="str">
        <f>IF('Info patients (1)'!C326&lt;&gt;'Info patients (2)'!C326,"CHECK","")</f>
        <v/>
      </c>
      <c r="D326" s="276" t="str">
        <f>IF('Info patients (1)'!D326&lt;&gt;'Info patients (2)'!D326,"CHECK","")</f>
        <v/>
      </c>
      <c r="E326" s="276" t="str">
        <f>IF('Info patients (1)'!E326&lt;&gt;'Info patients (2)'!E326,"CHECK","")</f>
        <v/>
      </c>
      <c r="F326" s="276" t="str">
        <f>IF('Info patients (1)'!F326&lt;&gt;'Info patients (2)'!F326,"CHECK","")</f>
        <v/>
      </c>
      <c r="G326" s="276" t="str">
        <f>IF('Info patients (1)'!G326&lt;&gt;'Info patients (2)'!G326,"CHECK","")</f>
        <v/>
      </c>
      <c r="H326" s="276" t="str">
        <f>IF('Info patients (1)'!H326&lt;&gt;'Info patients (2)'!H326,"CHECK","")</f>
        <v/>
      </c>
      <c r="I326" s="276" t="str">
        <f>IF('Info patients (1)'!I326&lt;&gt;'Info patients (2)'!I326,"CHECK","")</f>
        <v/>
      </c>
      <c r="J326" s="276" t="str">
        <f>IF('Info patients (1)'!J326&lt;&gt;'Info patients (2)'!J326,"CHECK","")</f>
        <v/>
      </c>
      <c r="K326" s="276" t="str">
        <f>IF('Info patients (1)'!K326&lt;&gt;'Info patients (2)'!K326,"CHECK","")</f>
        <v/>
      </c>
      <c r="L326" s="276" t="str">
        <f>IF('Info patients (1)'!L326&lt;&gt;'Info patients (2)'!L326,"CHECK","")</f>
        <v/>
      </c>
      <c r="M326" s="276" t="str">
        <f>IF('Info patients (1)'!M326&lt;&gt;'Info patients (2)'!M326,"CHECK","")</f>
        <v/>
      </c>
      <c r="N326" s="276" t="str">
        <f>IF('Info patients (1)'!N326&lt;&gt;'Info patients (2)'!N326,"CHECK","")</f>
        <v/>
      </c>
      <c r="O326" s="276" t="str">
        <f>IF('Info patients (1)'!O326&lt;&gt;'Info patients (2)'!O326,"CHECK","")</f>
        <v/>
      </c>
      <c r="P326" s="276" t="str">
        <f>IF('Info patients (1)'!P326&lt;&gt;'Info patients (2)'!P326,"CHECK","")</f>
        <v/>
      </c>
      <c r="Q326" s="276" t="str">
        <f>IF('Info patients (1)'!Q326&lt;&gt;'Info patients (2)'!Q326,"CHECK","")</f>
        <v/>
      </c>
      <c r="R326" s="276" t="str">
        <f>IF('Info patients (1)'!R326&lt;&gt;'Info patients (2)'!R326,"CHECK","")</f>
        <v/>
      </c>
      <c r="S326" s="276" t="str">
        <f>IF('Info patients (1)'!S326&lt;&gt;'Info patients (2)'!S326,"CHECK","")</f>
        <v/>
      </c>
      <c r="T326" s="276" t="str">
        <f>IF('Info patients (1)'!T326&lt;&gt;'Info patients (2)'!T326,"CHECK","")</f>
        <v/>
      </c>
      <c r="U326" s="276" t="str">
        <f>IF('Info patients (1)'!U326&lt;&gt;'Info patients (2)'!U326,"CHECK","")</f>
        <v/>
      </c>
      <c r="V326" s="276" t="str">
        <f>IF('Info patients (1)'!V326&lt;&gt;'Info patients (2)'!V326,"CHECK","")</f>
        <v/>
      </c>
      <c r="W326" s="276" t="str">
        <f>IF('Info patients (1)'!W326&lt;&gt;'Info patients (2)'!W326,"CHECK","")</f>
        <v/>
      </c>
      <c r="X326" s="276" t="str">
        <f>IF('Info patients (1)'!X326&lt;&gt;'Info patients (2)'!X326,"CHECK","")</f>
        <v/>
      </c>
      <c r="Y326" s="276" t="str">
        <f>IF('Info patients (1)'!Y326&lt;&gt;'Info patients (2)'!Y326,"CHECK","")</f>
        <v/>
      </c>
      <c r="Z326" s="276" t="str">
        <f>IF('Info patients (1)'!Z326&lt;&gt;'Info patients (2)'!Z326,"CHECK","")</f>
        <v/>
      </c>
      <c r="AA326" s="276" t="str">
        <f>IF('Info patients (1)'!AA326&lt;&gt;'Info patients (2)'!AA326,"CHECK","")</f>
        <v/>
      </c>
      <c r="AB326" s="276" t="str">
        <f>IF('Info patients (1)'!AB326&lt;&gt;'Info patients (2)'!AB326,"CHECK","")</f>
        <v/>
      </c>
      <c r="AC326" s="276" t="str">
        <f>IF('Info patients (1)'!AC326&lt;&gt;'Info patients (2)'!AC326,"CHECK","")</f>
        <v/>
      </c>
      <c r="AD326" s="276" t="str">
        <f>IF('Info patients (1)'!AD326&lt;&gt;'Info patients (2)'!AD326,"CHECK","")</f>
        <v/>
      </c>
      <c r="AE326" s="276" t="str">
        <f>IF('Info patients (1)'!AE326&lt;&gt;'Info patients (2)'!AE326,"CHECK","")</f>
        <v/>
      </c>
      <c r="AF326" s="276" t="str">
        <f>IF('Info patients (1)'!AF326&lt;&gt;'Info patients (2)'!AF326,"CHECK","")</f>
        <v/>
      </c>
      <c r="AG326" s="276" t="str">
        <f>IF('Info patients (1)'!AG326&lt;&gt;'Info patients (2)'!AG326,"CHECK","")</f>
        <v/>
      </c>
      <c r="AH326" s="276" t="str">
        <f>IF('Info patients (1)'!AH326&lt;&gt;'Info patients (2)'!AH326,"CHECK","")</f>
        <v/>
      </c>
      <c r="AI326" s="276" t="str">
        <f>IF('Info patients (1)'!AI326&lt;&gt;'Info patients (2)'!AI326,"CHECK","")</f>
        <v/>
      </c>
      <c r="AJ326" s="276" t="str">
        <f>IF('Info patients (1)'!AJ326&lt;&gt;'Info patients (2)'!AJ326,"CHECK","")</f>
        <v/>
      </c>
      <c r="AK326" s="276" t="str">
        <f>IF('Info patients (1)'!AK326&lt;&gt;'Info patients (2)'!AK326,"CHECK","")</f>
        <v/>
      </c>
      <c r="AL326" s="276" t="str">
        <f>IF('Info patients (1)'!AL326&lt;&gt;'Info patients (2)'!AL326,"CHECK","")</f>
        <v/>
      </c>
      <c r="AM326" s="276" t="str">
        <f>IF('Info patients (1)'!AM326&lt;&gt;'Info patients (2)'!AM326,"CHECK","")</f>
        <v/>
      </c>
      <c r="AN326" s="276" t="str">
        <f>IF('Info patients (1)'!AN326&lt;&gt;'Info patients (2)'!AN326,"CHECK","")</f>
        <v/>
      </c>
      <c r="AO326" s="276" t="str">
        <f>IF('Info patients (1)'!AO326&lt;&gt;'Info patients (2)'!AO326,"CHECK","")</f>
        <v/>
      </c>
      <c r="AP326" s="276" t="str">
        <f>IF('Info patients (1)'!AP326&lt;&gt;'Info patients (2)'!AP326,"CHECK","")</f>
        <v/>
      </c>
      <c r="AQ326" s="276" t="str">
        <f>IF('Info patients (1)'!AQ326&lt;&gt;'Info patients (2)'!AQ326,"CHECK","")</f>
        <v/>
      </c>
      <c r="AR326" s="276" t="str">
        <f>IF('Info patients (1)'!AR326&lt;&gt;'Info patients (2)'!AR326,"CHECK","")</f>
        <v/>
      </c>
      <c r="AS326" s="276" t="str">
        <f>IF('Info patients (1)'!AS326&lt;&gt;'Info patients (2)'!AS326,"CHECK","")</f>
        <v/>
      </c>
      <c r="AT326" s="276" t="str">
        <f>IF('Info patients (1)'!AT326&lt;&gt;'Info patients (2)'!AT326,"CHECK","")</f>
        <v/>
      </c>
      <c r="AU326" s="276" t="str">
        <f>IF('Info patients (1)'!AU326&lt;&gt;'Info patients (2)'!AU326,"CHECK","")</f>
        <v/>
      </c>
      <c r="AV326" s="276" t="str">
        <f>IF('Info patients (1)'!AV326&lt;&gt;'Info patients (2)'!AV326,"CHECK","")</f>
        <v/>
      </c>
      <c r="AW326" s="276" t="str">
        <f>IF('Info patients (1)'!AW326&lt;&gt;'Info patients (2)'!AW326,"CHECK","")</f>
        <v/>
      </c>
      <c r="AX326" s="276" t="str">
        <f>IF('Info patients (1)'!AX326&lt;&gt;'Info patients (2)'!AX326,"CHECK","")</f>
        <v/>
      </c>
      <c r="AY326" s="276" t="str">
        <f>IF('Info patients (1)'!AY326&lt;&gt;'Info patients (2)'!AY326,"CHECK","")</f>
        <v/>
      </c>
      <c r="AZ326" s="276" t="str">
        <f>IF('Info patients (1)'!AZ326&lt;&gt;'Info patients (2)'!AZ326,"CHECK","")</f>
        <v/>
      </c>
      <c r="BA326" s="276" t="str">
        <f>IF('Info patients (1)'!BA326&lt;&gt;'Info patients (2)'!BA326,"CHECK","")</f>
        <v/>
      </c>
      <c r="BB326" s="276" t="str">
        <f>IF('Info patients (1)'!BB326&lt;&gt;'Info patients (2)'!BB326,"CHECK","")</f>
        <v/>
      </c>
      <c r="BC326" s="276" t="str">
        <f>IF('Info patients (1)'!BC326&lt;&gt;'Info patients (2)'!BC326,"CHECK","")</f>
        <v/>
      </c>
      <c r="BD326" s="276" t="str">
        <f>IF('Info patients (1)'!BD326&lt;&gt;'Info patients (2)'!BD326,"CHECK","")</f>
        <v/>
      </c>
      <c r="BE326" s="276" t="str">
        <f>IF('Info patients (1)'!BE326&lt;&gt;'Info patients (2)'!BE326,"CHECK","")</f>
        <v/>
      </c>
      <c r="BF326" s="276" t="str">
        <f>IF('Info patients (1)'!BF326&lt;&gt;'Info patients (2)'!BF326,"CHECK","")</f>
        <v/>
      </c>
      <c r="BG326" s="276" t="str">
        <f>IF('Info patients (1)'!BG326&lt;&gt;'Info patients (2)'!BG326,"CHECK","")</f>
        <v/>
      </c>
      <c r="BH326" s="276" t="str">
        <f>IF('Info patients (1)'!BH326&lt;&gt;'Info patients (2)'!BH326,"CHECK","")</f>
        <v/>
      </c>
      <c r="BI326" s="276" t="str">
        <f>IF('Info patients (1)'!BI326&lt;&gt;'Info patients (2)'!BI326,"CHECK","")</f>
        <v/>
      </c>
      <c r="BJ326" s="276" t="str">
        <f>IF('Info patients (1)'!BJ326&lt;&gt;'Info patients (2)'!BJ326,"CHECK","")</f>
        <v/>
      </c>
      <c r="BK326" s="276" t="str">
        <f>IF('Info patients (1)'!BK326&lt;&gt;'Info patients (2)'!BK326,"CHECK","")</f>
        <v/>
      </c>
      <c r="BL326" s="276" t="str">
        <f>IF('Info patients (1)'!BL326&lt;&gt;'Info patients (2)'!BL326,"CHECK","")</f>
        <v/>
      </c>
      <c r="BM326" s="276" t="str">
        <f>IF('Info patients (1)'!BM326&lt;&gt;'Info patients (2)'!BM326,"CHECK","")</f>
        <v/>
      </c>
      <c r="BN326" s="276" t="str">
        <f>IF('Info patients (1)'!BN326&lt;&gt;'Info patients (2)'!BN326,"CHECK","")</f>
        <v/>
      </c>
      <c r="BO326" s="276" t="str">
        <f>IF('Info patients (1)'!BO326&lt;&gt;'Info patients (2)'!BO326,"CHECK","")</f>
        <v/>
      </c>
      <c r="BP326" s="276" t="str">
        <f>IF('Info patients (1)'!BP326&lt;&gt;'Info patients (2)'!BP326,"CHECK","")</f>
        <v/>
      </c>
      <c r="BQ326" s="276" t="str">
        <f>IF('Info patients (1)'!BQ326&lt;&gt;'Info patients (2)'!BQ326,"CHECK","")</f>
        <v/>
      </c>
      <c r="BR326" s="276" t="str">
        <f>IF('Info patients (1)'!BR326&lt;&gt;'Info patients (2)'!BR326,"CHECK","")</f>
        <v/>
      </c>
      <c r="BS326" s="276" t="str">
        <f>IF('Info patients (1)'!BS326&lt;&gt;'Info patients (2)'!BS326,"CHECK","")</f>
        <v/>
      </c>
      <c r="BT326" s="276" t="str">
        <f>IF('Info patients (1)'!BT326&lt;&gt;'Info patients (2)'!BT326,"CHECK","")</f>
        <v/>
      </c>
      <c r="BU326" s="276" t="str">
        <f>IF('Info patients (1)'!BU326&lt;&gt;'Info patients (2)'!BU326,"CHECK","")</f>
        <v/>
      </c>
      <c r="BV326" s="276" t="str">
        <f>IF('Info patients (1)'!BV326&lt;&gt;'Info patients (2)'!BV326,"CHECK","")</f>
        <v/>
      </c>
      <c r="BW326" s="276" t="str">
        <f>IF('Info patients (1)'!BW326&lt;&gt;'Info patients (2)'!BW326,"CHECK","")</f>
        <v/>
      </c>
      <c r="BX326" s="276" t="str">
        <f>IF('Info patients (1)'!BX326&lt;&gt;'Info patients (2)'!BX326,"CHECK","")</f>
        <v/>
      </c>
      <c r="BY326" s="276" t="str">
        <f>IF('Info patients (1)'!BY326&lt;&gt;'Info patients (2)'!BY326,"CHECK","")</f>
        <v/>
      </c>
      <c r="BZ326" s="276" t="str">
        <f>IF('Info patients (1)'!BZ326&lt;&gt;'Info patients (2)'!BZ326,"CHECK","")</f>
        <v/>
      </c>
      <c r="CA326" s="276" t="str">
        <f>IF('Info patients (1)'!CA326&lt;&gt;'Info patients (2)'!CA326,"CHECK","")</f>
        <v/>
      </c>
      <c r="CB326" s="276" t="str">
        <f>IF('Info patients (1)'!CB326&lt;&gt;'Info patients (2)'!CB326,"CHECK","")</f>
        <v/>
      </c>
      <c r="CC326" s="276" t="str">
        <f>IF('Info patients (1)'!CC326&lt;&gt;'Info patients (2)'!CC326,"CHECK","")</f>
        <v/>
      </c>
      <c r="CD326" s="276" t="str">
        <f>IF('Info patients (1)'!CD326&lt;&gt;'Info patients (2)'!CD326,"CHECK","")</f>
        <v/>
      </c>
      <c r="CE326" s="276" t="str">
        <f>IF('Info patients (1)'!CE326&lt;&gt;'Info patients (2)'!CE326,"CHECK","")</f>
        <v/>
      </c>
      <c r="CF326" s="276" t="str">
        <f>IF('Info patients (1)'!CF326&lt;&gt;'Info patients (2)'!CF326,"CHECK","")</f>
        <v/>
      </c>
      <c r="CG326" s="276" t="str">
        <f>IF('Info patients (1)'!CG326&lt;&gt;'Info patients (2)'!CG326,"CHECK","")</f>
        <v/>
      </c>
      <c r="CH326" s="276" t="str">
        <f>IF('Info patients (1)'!CH326&lt;&gt;'Info patients (2)'!CH326,"CHECK","")</f>
        <v/>
      </c>
      <c r="CI326" s="276" t="str">
        <f>IF('Info patients (1)'!CI326&lt;&gt;'Info patients (2)'!CI326,"CHECK","")</f>
        <v/>
      </c>
      <c r="CJ326" s="276" t="str">
        <f>IF('Info patients (1)'!CJ326&lt;&gt;'Info patients (2)'!CJ326,"CHECK","")</f>
        <v/>
      </c>
      <c r="CK326" s="276" t="str">
        <f>IF('Info patients (1)'!CK326&lt;&gt;'Info patients (2)'!CK326,"CHECK","")</f>
        <v/>
      </c>
      <c r="CL326" s="276" t="str">
        <f>IF('Info patients (1)'!CL326&lt;&gt;'Info patients (2)'!CL326,"CHECK","")</f>
        <v/>
      </c>
      <c r="CM326" s="276" t="str">
        <f>IF('Info patients (1)'!CM326&lt;&gt;'Info patients (2)'!CM326,"CHECK","")</f>
        <v/>
      </c>
      <c r="CN326" s="276" t="str">
        <f>IF('Info patients (1)'!CN326&lt;&gt;'Info patients (2)'!CN326,"CHECK","")</f>
        <v/>
      </c>
      <c r="CO326" s="276" t="str">
        <f>IF('Info patients (1)'!CO326&lt;&gt;'Info patients (2)'!CO326,"CHECK","")</f>
        <v/>
      </c>
      <c r="CP326" s="276" t="str">
        <f>IF('Info patients (1)'!CP326&lt;&gt;'Info patients (2)'!CP326,"CHECK","")</f>
        <v/>
      </c>
      <c r="CQ326" s="276" t="str">
        <f>IF('Info patients (1)'!CQ326&lt;&gt;'Info patients (2)'!CQ326,"CHECK","")</f>
        <v/>
      </c>
      <c r="CR326" s="276" t="str">
        <f>IF('Info patients (1)'!CR326&lt;&gt;'Info patients (2)'!CR326,"CHECK","")</f>
        <v/>
      </c>
      <c r="CS326" s="276" t="str">
        <f>IF('Info patients (1)'!CS326&lt;&gt;'Info patients (2)'!CS326,"CHECK","")</f>
        <v/>
      </c>
      <c r="CT326" s="276" t="str">
        <f>IF('Info patients (1)'!CT326&lt;&gt;'Info patients (2)'!CT326,"CHECK","")</f>
        <v/>
      </c>
      <c r="CU326" s="276" t="str">
        <f>IF('Info patients (1)'!CU326&lt;&gt;'Info patients (2)'!CU326,"CHECK","")</f>
        <v/>
      </c>
      <c r="CV326" s="276" t="str">
        <f>IF('Info patients (1)'!CV326&lt;&gt;'Info patients (2)'!CV326,"CHECK","")</f>
        <v/>
      </c>
      <c r="CW326" s="276" t="str">
        <f>IF('Info patients (1)'!CW326&lt;&gt;'Info patients (2)'!CW326,"CHECK","")</f>
        <v/>
      </c>
      <c r="CX326" s="276" t="str">
        <f>IF('Info patients (1)'!CX326&lt;&gt;'Info patients (2)'!CX326,"CHECK","")</f>
        <v/>
      </c>
      <c r="CY326" s="276" t="str">
        <f>IF('Info patients (1)'!CY326&lt;&gt;'Info patients (2)'!CY326,"CHECK","")</f>
        <v/>
      </c>
      <c r="CZ326" s="276" t="str">
        <f>IF('Info patients (1)'!CZ326&lt;&gt;'Info patients (2)'!CZ326,"CHECK","")</f>
        <v/>
      </c>
      <c r="DA326" s="276" t="str">
        <f>IF('Info patients (1)'!DA326&lt;&gt;'Info patients (2)'!DA326,"CHECK","")</f>
        <v/>
      </c>
      <c r="DB326" s="276" t="str">
        <f>IF('Info patients (1)'!DB326&lt;&gt;'Info patients (2)'!DB326,"CHECK","")</f>
        <v/>
      </c>
      <c r="DC326" s="276" t="str">
        <f>IF('Info patients (1)'!DC326&lt;&gt;'Info patients (2)'!DC326,"CHECK","")</f>
        <v/>
      </c>
      <c r="DD326" s="276" t="str">
        <f>IF('Info patients (1)'!DD326&lt;&gt;'Info patients (2)'!DD326,"CHECK","")</f>
        <v/>
      </c>
      <c r="DE326" s="276" t="str">
        <f>IF('Info patients (1)'!DE326&lt;&gt;'Info patients (2)'!DE326,"CHECK","")</f>
        <v/>
      </c>
      <c r="DF326" s="276" t="str">
        <f>IF('Info patients (1)'!DF326&lt;&gt;'Info patients (2)'!DF326,"CHECK","")</f>
        <v/>
      </c>
      <c r="DG326" s="276" t="str">
        <f>IF('Info patients (1)'!DG326&lt;&gt;'Info patients (2)'!DG326,"CHECK","")</f>
        <v/>
      </c>
      <c r="DH326" s="276" t="str">
        <f>IF('Info patients (1)'!DH326&lt;&gt;'Info patients (2)'!DH326,"CHECK","")</f>
        <v/>
      </c>
      <c r="DI326" s="276" t="str">
        <f>IF('Info patients (1)'!DI326&lt;&gt;'Info patients (2)'!DI326,"CHECK","")</f>
        <v/>
      </c>
      <c r="DJ326" s="276" t="str">
        <f>IF('Info patients (1)'!DJ326&lt;&gt;'Info patients (2)'!DJ326,"CHECK","")</f>
        <v/>
      </c>
      <c r="DK326" s="276" t="str">
        <f>IF('Info patients (1)'!DK326&lt;&gt;'Info patients (2)'!DK326,"CHECK","")</f>
        <v/>
      </c>
      <c r="DL326" s="276" t="str">
        <f>IF('Info patients (1)'!DL326&lt;&gt;'Info patients (2)'!DL326,"CHECK","")</f>
        <v/>
      </c>
      <c r="DM326" s="276" t="str">
        <f>IF('Info patients (1)'!DM326&lt;&gt;'Info patients (2)'!DM326,"CHECK","")</f>
        <v/>
      </c>
      <c r="DN326" s="276" t="str">
        <f>IF('Info patients (1)'!DN326&lt;&gt;'Info patients (2)'!DN326,"CHECK","")</f>
        <v/>
      </c>
      <c r="DO326" s="276" t="str">
        <f>IF('Info patients (1)'!DO326&lt;&gt;'Info patients (2)'!DO326,"CHECK","")</f>
        <v/>
      </c>
      <c r="DP326" s="276" t="str">
        <f>IF('Info patients (1)'!DP326&lt;&gt;'Info patients (2)'!DP326,"CHECK","")</f>
        <v/>
      </c>
      <c r="DQ326" s="276" t="str">
        <f>IF('Info patients (1)'!DQ326&lt;&gt;'Info patients (2)'!DQ326,"CHECK","")</f>
        <v/>
      </c>
    </row>
    <row r="327" spans="1:121" s="326" customFormat="1" ht="23.25" customHeight="1" x14ac:dyDescent="0.2">
      <c r="A327" s="276" t="str">
        <f>IF('Info patients (1)'!A327&lt;&gt;'Info patients (2)'!A327,"CHECK","")</f>
        <v/>
      </c>
      <c r="B327" s="276" t="str">
        <f>IF('Info patients (1)'!B327&lt;&gt;'Info patients (2)'!B327,"CHECK","")</f>
        <v/>
      </c>
      <c r="C327" s="276" t="str">
        <f>IF('Info patients (1)'!C327&lt;&gt;'Info patients (2)'!C327,"CHECK","")</f>
        <v/>
      </c>
      <c r="D327" s="276" t="str">
        <f>IF('Info patients (1)'!D327&lt;&gt;'Info patients (2)'!D327,"CHECK","")</f>
        <v/>
      </c>
      <c r="E327" s="276" t="str">
        <f>IF('Info patients (1)'!E327&lt;&gt;'Info patients (2)'!E327,"CHECK","")</f>
        <v/>
      </c>
      <c r="F327" s="276" t="str">
        <f>IF('Info patients (1)'!F327&lt;&gt;'Info patients (2)'!F327,"CHECK","")</f>
        <v/>
      </c>
      <c r="G327" s="276" t="str">
        <f>IF('Info patients (1)'!G327&lt;&gt;'Info patients (2)'!G327,"CHECK","")</f>
        <v/>
      </c>
      <c r="H327" s="276" t="str">
        <f>IF('Info patients (1)'!H327&lt;&gt;'Info patients (2)'!H327,"CHECK","")</f>
        <v/>
      </c>
      <c r="I327" s="276" t="str">
        <f>IF('Info patients (1)'!I327&lt;&gt;'Info patients (2)'!I327,"CHECK","")</f>
        <v/>
      </c>
      <c r="J327" s="276" t="str">
        <f>IF('Info patients (1)'!J327&lt;&gt;'Info patients (2)'!J327,"CHECK","")</f>
        <v/>
      </c>
      <c r="K327" s="276" t="str">
        <f>IF('Info patients (1)'!K327&lt;&gt;'Info patients (2)'!K327,"CHECK","")</f>
        <v/>
      </c>
      <c r="L327" s="276" t="str">
        <f>IF('Info patients (1)'!L327&lt;&gt;'Info patients (2)'!L327,"CHECK","")</f>
        <v/>
      </c>
      <c r="M327" s="276" t="str">
        <f>IF('Info patients (1)'!M327&lt;&gt;'Info patients (2)'!M327,"CHECK","")</f>
        <v/>
      </c>
      <c r="N327" s="276" t="str">
        <f>IF('Info patients (1)'!N327&lt;&gt;'Info patients (2)'!N327,"CHECK","")</f>
        <v/>
      </c>
      <c r="O327" s="276" t="str">
        <f>IF('Info patients (1)'!O327&lt;&gt;'Info patients (2)'!O327,"CHECK","")</f>
        <v/>
      </c>
      <c r="P327" s="276" t="str">
        <f>IF('Info patients (1)'!P327&lt;&gt;'Info patients (2)'!P327,"CHECK","")</f>
        <v/>
      </c>
      <c r="Q327" s="276" t="str">
        <f>IF('Info patients (1)'!Q327&lt;&gt;'Info patients (2)'!Q327,"CHECK","")</f>
        <v/>
      </c>
      <c r="R327" s="276" t="str">
        <f>IF('Info patients (1)'!R327&lt;&gt;'Info patients (2)'!R327,"CHECK","")</f>
        <v/>
      </c>
      <c r="S327" s="276" t="str">
        <f>IF('Info patients (1)'!S327&lt;&gt;'Info patients (2)'!S327,"CHECK","")</f>
        <v/>
      </c>
      <c r="T327" s="276" t="str">
        <f>IF('Info patients (1)'!T327&lt;&gt;'Info patients (2)'!T327,"CHECK","")</f>
        <v/>
      </c>
      <c r="U327" s="276" t="str">
        <f>IF('Info patients (1)'!U327&lt;&gt;'Info patients (2)'!U327,"CHECK","")</f>
        <v/>
      </c>
      <c r="V327" s="276" t="str">
        <f>IF('Info patients (1)'!V327&lt;&gt;'Info patients (2)'!V327,"CHECK","")</f>
        <v/>
      </c>
      <c r="W327" s="276" t="str">
        <f>IF('Info patients (1)'!W327&lt;&gt;'Info patients (2)'!W327,"CHECK","")</f>
        <v/>
      </c>
      <c r="X327" s="276" t="str">
        <f>IF('Info patients (1)'!X327&lt;&gt;'Info patients (2)'!X327,"CHECK","")</f>
        <v/>
      </c>
      <c r="Y327" s="276" t="str">
        <f>IF('Info patients (1)'!Y327&lt;&gt;'Info patients (2)'!Y327,"CHECK","")</f>
        <v/>
      </c>
      <c r="Z327" s="276" t="str">
        <f>IF('Info patients (1)'!Z327&lt;&gt;'Info patients (2)'!Z327,"CHECK","")</f>
        <v/>
      </c>
      <c r="AA327" s="276" t="str">
        <f>IF('Info patients (1)'!AA327&lt;&gt;'Info patients (2)'!AA327,"CHECK","")</f>
        <v/>
      </c>
      <c r="AB327" s="276" t="str">
        <f>IF('Info patients (1)'!AB327&lt;&gt;'Info patients (2)'!AB327,"CHECK","")</f>
        <v/>
      </c>
      <c r="AC327" s="276" t="str">
        <f>IF('Info patients (1)'!AC327&lt;&gt;'Info patients (2)'!AC327,"CHECK","")</f>
        <v/>
      </c>
      <c r="AD327" s="276" t="str">
        <f>IF('Info patients (1)'!AD327&lt;&gt;'Info patients (2)'!AD327,"CHECK","")</f>
        <v/>
      </c>
      <c r="AE327" s="276" t="str">
        <f>IF('Info patients (1)'!AE327&lt;&gt;'Info patients (2)'!AE327,"CHECK","")</f>
        <v/>
      </c>
      <c r="AF327" s="276" t="str">
        <f>IF('Info patients (1)'!AF327&lt;&gt;'Info patients (2)'!AF327,"CHECK","")</f>
        <v/>
      </c>
      <c r="AG327" s="276" t="str">
        <f>IF('Info patients (1)'!AG327&lt;&gt;'Info patients (2)'!AG327,"CHECK","")</f>
        <v/>
      </c>
      <c r="AH327" s="276" t="str">
        <f>IF('Info patients (1)'!AH327&lt;&gt;'Info patients (2)'!AH327,"CHECK","")</f>
        <v/>
      </c>
      <c r="AI327" s="276" t="str">
        <f>IF('Info patients (1)'!AI327&lt;&gt;'Info patients (2)'!AI327,"CHECK","")</f>
        <v/>
      </c>
      <c r="AJ327" s="276" t="str">
        <f>IF('Info patients (1)'!AJ327&lt;&gt;'Info patients (2)'!AJ327,"CHECK","")</f>
        <v/>
      </c>
      <c r="AK327" s="276" t="str">
        <f>IF('Info patients (1)'!AK327&lt;&gt;'Info patients (2)'!AK327,"CHECK","")</f>
        <v/>
      </c>
      <c r="AL327" s="276" t="str">
        <f>IF('Info patients (1)'!AL327&lt;&gt;'Info patients (2)'!AL327,"CHECK","")</f>
        <v/>
      </c>
      <c r="AM327" s="276" t="str">
        <f>IF('Info patients (1)'!AM327&lt;&gt;'Info patients (2)'!AM327,"CHECK","")</f>
        <v/>
      </c>
      <c r="AN327" s="276" t="str">
        <f>IF('Info patients (1)'!AN327&lt;&gt;'Info patients (2)'!AN327,"CHECK","")</f>
        <v/>
      </c>
      <c r="AO327" s="276" t="str">
        <f>IF('Info patients (1)'!AO327&lt;&gt;'Info patients (2)'!AO327,"CHECK","")</f>
        <v/>
      </c>
      <c r="AP327" s="276" t="str">
        <f>IF('Info patients (1)'!AP327&lt;&gt;'Info patients (2)'!AP327,"CHECK","")</f>
        <v/>
      </c>
      <c r="AQ327" s="276" t="str">
        <f>IF('Info patients (1)'!AQ327&lt;&gt;'Info patients (2)'!AQ327,"CHECK","")</f>
        <v/>
      </c>
      <c r="AR327" s="276" t="str">
        <f>IF('Info patients (1)'!AR327&lt;&gt;'Info patients (2)'!AR327,"CHECK","")</f>
        <v/>
      </c>
      <c r="AS327" s="276" t="str">
        <f>IF('Info patients (1)'!AS327&lt;&gt;'Info patients (2)'!AS327,"CHECK","")</f>
        <v/>
      </c>
      <c r="AT327" s="276" t="str">
        <f>IF('Info patients (1)'!AT327&lt;&gt;'Info patients (2)'!AT327,"CHECK","")</f>
        <v/>
      </c>
      <c r="AU327" s="276" t="str">
        <f>IF('Info patients (1)'!AU327&lt;&gt;'Info patients (2)'!AU327,"CHECK","")</f>
        <v/>
      </c>
      <c r="AV327" s="276" t="str">
        <f>IF('Info patients (1)'!AV327&lt;&gt;'Info patients (2)'!AV327,"CHECK","")</f>
        <v/>
      </c>
      <c r="AW327" s="276" t="str">
        <f>IF('Info patients (1)'!AW327&lt;&gt;'Info patients (2)'!AW327,"CHECK","")</f>
        <v/>
      </c>
      <c r="AX327" s="276" t="str">
        <f>IF('Info patients (1)'!AX327&lt;&gt;'Info patients (2)'!AX327,"CHECK","")</f>
        <v/>
      </c>
      <c r="AY327" s="276" t="str">
        <f>IF('Info patients (1)'!AY327&lt;&gt;'Info patients (2)'!AY327,"CHECK","")</f>
        <v/>
      </c>
      <c r="AZ327" s="276" t="str">
        <f>IF('Info patients (1)'!AZ327&lt;&gt;'Info patients (2)'!AZ327,"CHECK","")</f>
        <v/>
      </c>
      <c r="BA327" s="276" t="str">
        <f>IF('Info patients (1)'!BA327&lt;&gt;'Info patients (2)'!BA327,"CHECK","")</f>
        <v/>
      </c>
      <c r="BB327" s="276" t="str">
        <f>IF('Info patients (1)'!BB327&lt;&gt;'Info patients (2)'!BB327,"CHECK","")</f>
        <v/>
      </c>
      <c r="BC327" s="276" t="str">
        <f>IF('Info patients (1)'!BC327&lt;&gt;'Info patients (2)'!BC327,"CHECK","")</f>
        <v/>
      </c>
      <c r="BD327" s="276" t="str">
        <f>IF('Info patients (1)'!BD327&lt;&gt;'Info patients (2)'!BD327,"CHECK","")</f>
        <v/>
      </c>
      <c r="BE327" s="276" t="str">
        <f>IF('Info patients (1)'!BE327&lt;&gt;'Info patients (2)'!BE327,"CHECK","")</f>
        <v/>
      </c>
      <c r="BF327" s="276" t="str">
        <f>IF('Info patients (1)'!BF327&lt;&gt;'Info patients (2)'!BF327,"CHECK","")</f>
        <v/>
      </c>
      <c r="BG327" s="276" t="str">
        <f>IF('Info patients (1)'!BG327&lt;&gt;'Info patients (2)'!BG327,"CHECK","")</f>
        <v/>
      </c>
      <c r="BH327" s="276" t="str">
        <f>IF('Info patients (1)'!BH327&lt;&gt;'Info patients (2)'!BH327,"CHECK","")</f>
        <v/>
      </c>
      <c r="BI327" s="276" t="str">
        <f>IF('Info patients (1)'!BI327&lt;&gt;'Info patients (2)'!BI327,"CHECK","")</f>
        <v/>
      </c>
      <c r="BJ327" s="276" t="str">
        <f>IF('Info patients (1)'!BJ327&lt;&gt;'Info patients (2)'!BJ327,"CHECK","")</f>
        <v/>
      </c>
      <c r="BK327" s="276" t="str">
        <f>IF('Info patients (1)'!BK327&lt;&gt;'Info patients (2)'!BK327,"CHECK","")</f>
        <v/>
      </c>
      <c r="BL327" s="276" t="str">
        <f>IF('Info patients (1)'!BL327&lt;&gt;'Info patients (2)'!BL327,"CHECK","")</f>
        <v/>
      </c>
      <c r="BM327" s="276" t="str">
        <f>IF('Info patients (1)'!BM327&lt;&gt;'Info patients (2)'!BM327,"CHECK","")</f>
        <v/>
      </c>
      <c r="BN327" s="276" t="str">
        <f>IF('Info patients (1)'!BN327&lt;&gt;'Info patients (2)'!BN327,"CHECK","")</f>
        <v/>
      </c>
      <c r="BO327" s="276" t="str">
        <f>IF('Info patients (1)'!BO327&lt;&gt;'Info patients (2)'!BO327,"CHECK","")</f>
        <v/>
      </c>
      <c r="BP327" s="276" t="str">
        <f>IF('Info patients (1)'!BP327&lt;&gt;'Info patients (2)'!BP327,"CHECK","")</f>
        <v/>
      </c>
      <c r="BQ327" s="276" t="str">
        <f>IF('Info patients (1)'!BQ327&lt;&gt;'Info patients (2)'!BQ327,"CHECK","")</f>
        <v/>
      </c>
      <c r="BR327" s="276" t="str">
        <f>IF('Info patients (1)'!BR327&lt;&gt;'Info patients (2)'!BR327,"CHECK","")</f>
        <v/>
      </c>
      <c r="BS327" s="276" t="str">
        <f>IF('Info patients (1)'!BS327&lt;&gt;'Info patients (2)'!BS327,"CHECK","")</f>
        <v/>
      </c>
      <c r="BT327" s="276" t="str">
        <f>IF('Info patients (1)'!BT327&lt;&gt;'Info patients (2)'!BT327,"CHECK","")</f>
        <v/>
      </c>
      <c r="BU327" s="276" t="str">
        <f>IF('Info patients (1)'!BU327&lt;&gt;'Info patients (2)'!BU327,"CHECK","")</f>
        <v/>
      </c>
      <c r="BV327" s="276" t="str">
        <f>IF('Info patients (1)'!BV327&lt;&gt;'Info patients (2)'!BV327,"CHECK","")</f>
        <v/>
      </c>
      <c r="BW327" s="276" t="str">
        <f>IF('Info patients (1)'!BW327&lt;&gt;'Info patients (2)'!BW327,"CHECK","")</f>
        <v/>
      </c>
      <c r="BX327" s="276" t="str">
        <f>IF('Info patients (1)'!BX327&lt;&gt;'Info patients (2)'!BX327,"CHECK","")</f>
        <v/>
      </c>
      <c r="BY327" s="276" t="str">
        <f>IF('Info patients (1)'!BY327&lt;&gt;'Info patients (2)'!BY327,"CHECK","")</f>
        <v/>
      </c>
      <c r="BZ327" s="276" t="str">
        <f>IF('Info patients (1)'!BZ327&lt;&gt;'Info patients (2)'!BZ327,"CHECK","")</f>
        <v/>
      </c>
      <c r="CA327" s="276" t="str">
        <f>IF('Info patients (1)'!CA327&lt;&gt;'Info patients (2)'!CA327,"CHECK","")</f>
        <v/>
      </c>
      <c r="CB327" s="276" t="str">
        <f>IF('Info patients (1)'!CB327&lt;&gt;'Info patients (2)'!CB327,"CHECK","")</f>
        <v/>
      </c>
      <c r="CC327" s="276" t="str">
        <f>IF('Info patients (1)'!CC327&lt;&gt;'Info patients (2)'!CC327,"CHECK","")</f>
        <v/>
      </c>
      <c r="CD327" s="276" t="str">
        <f>IF('Info patients (1)'!CD327&lt;&gt;'Info patients (2)'!CD327,"CHECK","")</f>
        <v/>
      </c>
      <c r="CE327" s="276" t="str">
        <f>IF('Info patients (1)'!CE327&lt;&gt;'Info patients (2)'!CE327,"CHECK","")</f>
        <v/>
      </c>
      <c r="CF327" s="276" t="str">
        <f>IF('Info patients (1)'!CF327&lt;&gt;'Info patients (2)'!CF327,"CHECK","")</f>
        <v/>
      </c>
      <c r="CG327" s="276" t="str">
        <f>IF('Info patients (1)'!CG327&lt;&gt;'Info patients (2)'!CG327,"CHECK","")</f>
        <v/>
      </c>
      <c r="CH327" s="276" t="str">
        <f>IF('Info patients (1)'!CH327&lt;&gt;'Info patients (2)'!CH327,"CHECK","")</f>
        <v/>
      </c>
      <c r="CI327" s="276" t="str">
        <f>IF('Info patients (1)'!CI327&lt;&gt;'Info patients (2)'!CI327,"CHECK","")</f>
        <v/>
      </c>
      <c r="CJ327" s="276" t="str">
        <f>IF('Info patients (1)'!CJ327&lt;&gt;'Info patients (2)'!CJ327,"CHECK","")</f>
        <v/>
      </c>
      <c r="CK327" s="276" t="str">
        <f>IF('Info patients (1)'!CK327&lt;&gt;'Info patients (2)'!CK327,"CHECK","")</f>
        <v/>
      </c>
      <c r="CL327" s="276" t="str">
        <f>IF('Info patients (1)'!CL327&lt;&gt;'Info patients (2)'!CL327,"CHECK","")</f>
        <v/>
      </c>
      <c r="CM327" s="276" t="str">
        <f>IF('Info patients (1)'!CM327&lt;&gt;'Info patients (2)'!CM327,"CHECK","")</f>
        <v/>
      </c>
      <c r="CN327" s="276" t="str">
        <f>IF('Info patients (1)'!CN327&lt;&gt;'Info patients (2)'!CN327,"CHECK","")</f>
        <v/>
      </c>
      <c r="CO327" s="276" t="str">
        <f>IF('Info patients (1)'!CO327&lt;&gt;'Info patients (2)'!CO327,"CHECK","")</f>
        <v/>
      </c>
      <c r="CP327" s="276" t="str">
        <f>IF('Info patients (1)'!CP327&lt;&gt;'Info patients (2)'!CP327,"CHECK","")</f>
        <v/>
      </c>
      <c r="CQ327" s="276" t="str">
        <f>IF('Info patients (1)'!CQ327&lt;&gt;'Info patients (2)'!CQ327,"CHECK","")</f>
        <v/>
      </c>
      <c r="CR327" s="276" t="str">
        <f>IF('Info patients (1)'!CR327&lt;&gt;'Info patients (2)'!CR327,"CHECK","")</f>
        <v/>
      </c>
      <c r="CS327" s="276" t="str">
        <f>IF('Info patients (1)'!CS327&lt;&gt;'Info patients (2)'!CS327,"CHECK","")</f>
        <v/>
      </c>
      <c r="CT327" s="276" t="str">
        <f>IF('Info patients (1)'!CT327&lt;&gt;'Info patients (2)'!CT327,"CHECK","")</f>
        <v/>
      </c>
      <c r="CU327" s="276" t="str">
        <f>IF('Info patients (1)'!CU327&lt;&gt;'Info patients (2)'!CU327,"CHECK","")</f>
        <v/>
      </c>
      <c r="CV327" s="276" t="str">
        <f>IF('Info patients (1)'!CV327&lt;&gt;'Info patients (2)'!CV327,"CHECK","")</f>
        <v/>
      </c>
      <c r="CW327" s="276" t="str">
        <f>IF('Info patients (1)'!CW327&lt;&gt;'Info patients (2)'!CW327,"CHECK","")</f>
        <v/>
      </c>
      <c r="CX327" s="276" t="str">
        <f>IF('Info patients (1)'!CX327&lt;&gt;'Info patients (2)'!CX327,"CHECK","")</f>
        <v/>
      </c>
      <c r="CY327" s="276" t="str">
        <f>IF('Info patients (1)'!CY327&lt;&gt;'Info patients (2)'!CY327,"CHECK","")</f>
        <v/>
      </c>
      <c r="CZ327" s="276" t="str">
        <f>IF('Info patients (1)'!CZ327&lt;&gt;'Info patients (2)'!CZ327,"CHECK","")</f>
        <v/>
      </c>
      <c r="DA327" s="276" t="str">
        <f>IF('Info patients (1)'!DA327&lt;&gt;'Info patients (2)'!DA327,"CHECK","")</f>
        <v/>
      </c>
      <c r="DB327" s="276" t="str">
        <f>IF('Info patients (1)'!DB327&lt;&gt;'Info patients (2)'!DB327,"CHECK","")</f>
        <v/>
      </c>
      <c r="DC327" s="276" t="str">
        <f>IF('Info patients (1)'!DC327&lt;&gt;'Info patients (2)'!DC327,"CHECK","")</f>
        <v/>
      </c>
      <c r="DD327" s="276" t="str">
        <f>IF('Info patients (1)'!DD327&lt;&gt;'Info patients (2)'!DD327,"CHECK","")</f>
        <v/>
      </c>
      <c r="DE327" s="276" t="str">
        <f>IF('Info patients (1)'!DE327&lt;&gt;'Info patients (2)'!DE327,"CHECK","")</f>
        <v/>
      </c>
      <c r="DF327" s="276" t="str">
        <f>IF('Info patients (1)'!DF327&lt;&gt;'Info patients (2)'!DF327,"CHECK","")</f>
        <v/>
      </c>
      <c r="DG327" s="276" t="str">
        <f>IF('Info patients (1)'!DG327&lt;&gt;'Info patients (2)'!DG327,"CHECK","")</f>
        <v/>
      </c>
      <c r="DH327" s="276" t="str">
        <f>IF('Info patients (1)'!DH327&lt;&gt;'Info patients (2)'!DH327,"CHECK","")</f>
        <v/>
      </c>
      <c r="DI327" s="276" t="str">
        <f>IF('Info patients (1)'!DI327&lt;&gt;'Info patients (2)'!DI327,"CHECK","")</f>
        <v/>
      </c>
      <c r="DJ327" s="276" t="str">
        <f>IF('Info patients (1)'!DJ327&lt;&gt;'Info patients (2)'!DJ327,"CHECK","")</f>
        <v/>
      </c>
      <c r="DK327" s="276" t="str">
        <f>IF('Info patients (1)'!DK327&lt;&gt;'Info patients (2)'!DK327,"CHECK","")</f>
        <v/>
      </c>
      <c r="DL327" s="276" t="str">
        <f>IF('Info patients (1)'!DL327&lt;&gt;'Info patients (2)'!DL327,"CHECK","")</f>
        <v/>
      </c>
      <c r="DM327" s="276" t="str">
        <f>IF('Info patients (1)'!DM327&lt;&gt;'Info patients (2)'!DM327,"CHECK","")</f>
        <v/>
      </c>
      <c r="DN327" s="276" t="str">
        <f>IF('Info patients (1)'!DN327&lt;&gt;'Info patients (2)'!DN327,"CHECK","")</f>
        <v/>
      </c>
      <c r="DO327" s="276" t="str">
        <f>IF('Info patients (1)'!DO327&lt;&gt;'Info patients (2)'!DO327,"CHECK","")</f>
        <v/>
      </c>
      <c r="DP327" s="276" t="str">
        <f>IF('Info patients (1)'!DP327&lt;&gt;'Info patients (2)'!DP327,"CHECK","")</f>
        <v/>
      </c>
      <c r="DQ327" s="276" t="str">
        <f>IF('Info patients (1)'!DQ327&lt;&gt;'Info patients (2)'!DQ327,"CHECK","")</f>
        <v/>
      </c>
    </row>
    <row r="328" spans="1:121" s="326" customFormat="1" ht="23.25" customHeight="1" x14ac:dyDescent="0.2">
      <c r="A328" s="276" t="str">
        <f>IF('Info patients (1)'!A328&lt;&gt;'Info patients (2)'!A328,"CHECK","")</f>
        <v/>
      </c>
      <c r="B328" s="276" t="str">
        <f>IF('Info patients (1)'!B328&lt;&gt;'Info patients (2)'!B328,"CHECK","")</f>
        <v/>
      </c>
      <c r="C328" s="276" t="str">
        <f>IF('Info patients (1)'!C328&lt;&gt;'Info patients (2)'!C328,"CHECK","")</f>
        <v/>
      </c>
      <c r="D328" s="276" t="str">
        <f>IF('Info patients (1)'!D328&lt;&gt;'Info patients (2)'!D328,"CHECK","")</f>
        <v/>
      </c>
      <c r="E328" s="276" t="str">
        <f>IF('Info patients (1)'!E328&lt;&gt;'Info patients (2)'!E328,"CHECK","")</f>
        <v/>
      </c>
      <c r="F328" s="276" t="str">
        <f>IF('Info patients (1)'!F328&lt;&gt;'Info patients (2)'!F328,"CHECK","")</f>
        <v/>
      </c>
      <c r="G328" s="276" t="str">
        <f>IF('Info patients (1)'!G328&lt;&gt;'Info patients (2)'!G328,"CHECK","")</f>
        <v/>
      </c>
      <c r="H328" s="276" t="str">
        <f>IF('Info patients (1)'!H328&lt;&gt;'Info patients (2)'!H328,"CHECK","")</f>
        <v/>
      </c>
      <c r="I328" s="276" t="str">
        <f>IF('Info patients (1)'!I328&lt;&gt;'Info patients (2)'!I328,"CHECK","")</f>
        <v/>
      </c>
      <c r="J328" s="276" t="str">
        <f>IF('Info patients (1)'!J328&lt;&gt;'Info patients (2)'!J328,"CHECK","")</f>
        <v/>
      </c>
      <c r="K328" s="276" t="str">
        <f>IF('Info patients (1)'!K328&lt;&gt;'Info patients (2)'!K328,"CHECK","")</f>
        <v/>
      </c>
      <c r="L328" s="276" t="str">
        <f>IF('Info patients (1)'!L328&lt;&gt;'Info patients (2)'!L328,"CHECK","")</f>
        <v/>
      </c>
      <c r="M328" s="276" t="str">
        <f>IF('Info patients (1)'!M328&lt;&gt;'Info patients (2)'!M328,"CHECK","")</f>
        <v/>
      </c>
      <c r="N328" s="276" t="str">
        <f>IF('Info patients (1)'!N328&lt;&gt;'Info patients (2)'!N328,"CHECK","")</f>
        <v/>
      </c>
      <c r="O328" s="276" t="str">
        <f>IF('Info patients (1)'!O328&lt;&gt;'Info patients (2)'!O328,"CHECK","")</f>
        <v/>
      </c>
      <c r="P328" s="276" t="str">
        <f>IF('Info patients (1)'!P328&lt;&gt;'Info patients (2)'!P328,"CHECK","")</f>
        <v/>
      </c>
      <c r="Q328" s="276" t="str">
        <f>IF('Info patients (1)'!Q328&lt;&gt;'Info patients (2)'!Q328,"CHECK","")</f>
        <v/>
      </c>
      <c r="R328" s="276" t="str">
        <f>IF('Info patients (1)'!R328&lt;&gt;'Info patients (2)'!R328,"CHECK","")</f>
        <v/>
      </c>
      <c r="S328" s="276" t="str">
        <f>IF('Info patients (1)'!S328&lt;&gt;'Info patients (2)'!S328,"CHECK","")</f>
        <v/>
      </c>
      <c r="T328" s="276" t="str">
        <f>IF('Info patients (1)'!T328&lt;&gt;'Info patients (2)'!T328,"CHECK","")</f>
        <v/>
      </c>
      <c r="U328" s="276" t="str">
        <f>IF('Info patients (1)'!U328&lt;&gt;'Info patients (2)'!U328,"CHECK","")</f>
        <v/>
      </c>
      <c r="V328" s="276" t="str">
        <f>IF('Info patients (1)'!V328&lt;&gt;'Info patients (2)'!V328,"CHECK","")</f>
        <v/>
      </c>
      <c r="W328" s="276" t="str">
        <f>IF('Info patients (1)'!W328&lt;&gt;'Info patients (2)'!W328,"CHECK","")</f>
        <v/>
      </c>
      <c r="X328" s="276" t="str">
        <f>IF('Info patients (1)'!X328&lt;&gt;'Info patients (2)'!X328,"CHECK","")</f>
        <v/>
      </c>
      <c r="Y328" s="276" t="str">
        <f>IF('Info patients (1)'!Y328&lt;&gt;'Info patients (2)'!Y328,"CHECK","")</f>
        <v/>
      </c>
      <c r="Z328" s="276" t="str">
        <f>IF('Info patients (1)'!Z328&lt;&gt;'Info patients (2)'!Z328,"CHECK","")</f>
        <v/>
      </c>
      <c r="AA328" s="276" t="str">
        <f>IF('Info patients (1)'!AA328&lt;&gt;'Info patients (2)'!AA328,"CHECK","")</f>
        <v/>
      </c>
      <c r="AB328" s="276" t="str">
        <f>IF('Info patients (1)'!AB328&lt;&gt;'Info patients (2)'!AB328,"CHECK","")</f>
        <v/>
      </c>
      <c r="AC328" s="276" t="str">
        <f>IF('Info patients (1)'!AC328&lt;&gt;'Info patients (2)'!AC328,"CHECK","")</f>
        <v/>
      </c>
      <c r="AD328" s="276" t="str">
        <f>IF('Info patients (1)'!AD328&lt;&gt;'Info patients (2)'!AD328,"CHECK","")</f>
        <v/>
      </c>
      <c r="AE328" s="276" t="str">
        <f>IF('Info patients (1)'!AE328&lt;&gt;'Info patients (2)'!AE328,"CHECK","")</f>
        <v/>
      </c>
      <c r="AF328" s="276" t="str">
        <f>IF('Info patients (1)'!AF328&lt;&gt;'Info patients (2)'!AF328,"CHECK","")</f>
        <v/>
      </c>
      <c r="AG328" s="276" t="str">
        <f>IF('Info patients (1)'!AG328&lt;&gt;'Info patients (2)'!AG328,"CHECK","")</f>
        <v/>
      </c>
      <c r="AH328" s="276" t="str">
        <f>IF('Info patients (1)'!AH328&lt;&gt;'Info patients (2)'!AH328,"CHECK","")</f>
        <v/>
      </c>
      <c r="AI328" s="276" t="str">
        <f>IF('Info patients (1)'!AI328&lt;&gt;'Info patients (2)'!AI328,"CHECK","")</f>
        <v/>
      </c>
      <c r="AJ328" s="276" t="str">
        <f>IF('Info patients (1)'!AJ328&lt;&gt;'Info patients (2)'!AJ328,"CHECK","")</f>
        <v/>
      </c>
      <c r="AK328" s="276" t="str">
        <f>IF('Info patients (1)'!AK328&lt;&gt;'Info patients (2)'!AK328,"CHECK","")</f>
        <v/>
      </c>
      <c r="AL328" s="276" t="str">
        <f>IF('Info patients (1)'!AL328&lt;&gt;'Info patients (2)'!AL328,"CHECK","")</f>
        <v/>
      </c>
      <c r="AM328" s="276" t="str">
        <f>IF('Info patients (1)'!AM328&lt;&gt;'Info patients (2)'!AM328,"CHECK","")</f>
        <v/>
      </c>
      <c r="AN328" s="276" t="str">
        <f>IF('Info patients (1)'!AN328&lt;&gt;'Info patients (2)'!AN328,"CHECK","")</f>
        <v/>
      </c>
      <c r="AO328" s="276" t="str">
        <f>IF('Info patients (1)'!AO328&lt;&gt;'Info patients (2)'!AO328,"CHECK","")</f>
        <v/>
      </c>
      <c r="AP328" s="276" t="str">
        <f>IF('Info patients (1)'!AP328&lt;&gt;'Info patients (2)'!AP328,"CHECK","")</f>
        <v/>
      </c>
      <c r="AQ328" s="276" t="str">
        <f>IF('Info patients (1)'!AQ328&lt;&gt;'Info patients (2)'!AQ328,"CHECK","")</f>
        <v/>
      </c>
      <c r="AR328" s="276" t="str">
        <f>IF('Info patients (1)'!AR328&lt;&gt;'Info patients (2)'!AR328,"CHECK","")</f>
        <v/>
      </c>
      <c r="AS328" s="276" t="str">
        <f>IF('Info patients (1)'!AS328&lt;&gt;'Info patients (2)'!AS328,"CHECK","")</f>
        <v/>
      </c>
      <c r="AT328" s="276" t="str">
        <f>IF('Info patients (1)'!AT328&lt;&gt;'Info patients (2)'!AT328,"CHECK","")</f>
        <v/>
      </c>
      <c r="AU328" s="276" t="str">
        <f>IF('Info patients (1)'!AU328&lt;&gt;'Info patients (2)'!AU328,"CHECK","")</f>
        <v/>
      </c>
      <c r="AV328" s="276" t="str">
        <f>IF('Info patients (1)'!AV328&lt;&gt;'Info patients (2)'!AV328,"CHECK","")</f>
        <v/>
      </c>
      <c r="AW328" s="276" t="str">
        <f>IF('Info patients (1)'!AW328&lt;&gt;'Info patients (2)'!AW328,"CHECK","")</f>
        <v/>
      </c>
      <c r="AX328" s="276" t="str">
        <f>IF('Info patients (1)'!AX328&lt;&gt;'Info patients (2)'!AX328,"CHECK","")</f>
        <v/>
      </c>
      <c r="AY328" s="276" t="str">
        <f>IF('Info patients (1)'!AY328&lt;&gt;'Info patients (2)'!AY328,"CHECK","")</f>
        <v/>
      </c>
      <c r="AZ328" s="276" t="str">
        <f>IF('Info patients (1)'!AZ328&lt;&gt;'Info patients (2)'!AZ328,"CHECK","")</f>
        <v/>
      </c>
      <c r="BA328" s="276" t="str">
        <f>IF('Info patients (1)'!BA328&lt;&gt;'Info patients (2)'!BA328,"CHECK","")</f>
        <v/>
      </c>
      <c r="BB328" s="276" t="str">
        <f>IF('Info patients (1)'!BB328&lt;&gt;'Info patients (2)'!BB328,"CHECK","")</f>
        <v/>
      </c>
      <c r="BC328" s="276" t="str">
        <f>IF('Info patients (1)'!BC328&lt;&gt;'Info patients (2)'!BC328,"CHECK","")</f>
        <v/>
      </c>
      <c r="BD328" s="276" t="str">
        <f>IF('Info patients (1)'!BD328&lt;&gt;'Info patients (2)'!BD328,"CHECK","")</f>
        <v/>
      </c>
      <c r="BE328" s="276" t="str">
        <f>IF('Info patients (1)'!BE328&lt;&gt;'Info patients (2)'!BE328,"CHECK","")</f>
        <v/>
      </c>
      <c r="BF328" s="276" t="str">
        <f>IF('Info patients (1)'!BF328&lt;&gt;'Info patients (2)'!BF328,"CHECK","")</f>
        <v/>
      </c>
      <c r="BG328" s="276" t="str">
        <f>IF('Info patients (1)'!BG328&lt;&gt;'Info patients (2)'!BG328,"CHECK","")</f>
        <v/>
      </c>
      <c r="BH328" s="276" t="str">
        <f>IF('Info patients (1)'!BH328&lt;&gt;'Info patients (2)'!BH328,"CHECK","")</f>
        <v/>
      </c>
      <c r="BI328" s="276" t="str">
        <f>IF('Info patients (1)'!BI328&lt;&gt;'Info patients (2)'!BI328,"CHECK","")</f>
        <v/>
      </c>
      <c r="BJ328" s="276" t="str">
        <f>IF('Info patients (1)'!BJ328&lt;&gt;'Info patients (2)'!BJ328,"CHECK","")</f>
        <v/>
      </c>
      <c r="BK328" s="276" t="str">
        <f>IF('Info patients (1)'!BK328&lt;&gt;'Info patients (2)'!BK328,"CHECK","")</f>
        <v/>
      </c>
      <c r="BL328" s="276" t="str">
        <f>IF('Info patients (1)'!BL328&lt;&gt;'Info patients (2)'!BL328,"CHECK","")</f>
        <v/>
      </c>
      <c r="BM328" s="276" t="str">
        <f>IF('Info patients (1)'!BM328&lt;&gt;'Info patients (2)'!BM328,"CHECK","")</f>
        <v/>
      </c>
      <c r="BN328" s="276" t="str">
        <f>IF('Info patients (1)'!BN328&lt;&gt;'Info patients (2)'!BN328,"CHECK","")</f>
        <v/>
      </c>
      <c r="BO328" s="276" t="str">
        <f>IF('Info patients (1)'!BO328&lt;&gt;'Info patients (2)'!BO328,"CHECK","")</f>
        <v/>
      </c>
      <c r="BP328" s="276" t="str">
        <f>IF('Info patients (1)'!BP328&lt;&gt;'Info patients (2)'!BP328,"CHECK","")</f>
        <v/>
      </c>
      <c r="BQ328" s="276" t="str">
        <f>IF('Info patients (1)'!BQ328&lt;&gt;'Info patients (2)'!BQ328,"CHECK","")</f>
        <v/>
      </c>
      <c r="BR328" s="276" t="str">
        <f>IF('Info patients (1)'!BR328&lt;&gt;'Info patients (2)'!BR328,"CHECK","")</f>
        <v/>
      </c>
      <c r="BS328" s="276" t="str">
        <f>IF('Info patients (1)'!BS328&lt;&gt;'Info patients (2)'!BS328,"CHECK","")</f>
        <v/>
      </c>
      <c r="BT328" s="276" t="str">
        <f>IF('Info patients (1)'!BT328&lt;&gt;'Info patients (2)'!BT328,"CHECK","")</f>
        <v/>
      </c>
      <c r="BU328" s="276" t="str">
        <f>IF('Info patients (1)'!BU328&lt;&gt;'Info patients (2)'!BU328,"CHECK","")</f>
        <v/>
      </c>
      <c r="BV328" s="276" t="str">
        <f>IF('Info patients (1)'!BV328&lt;&gt;'Info patients (2)'!BV328,"CHECK","")</f>
        <v/>
      </c>
      <c r="BW328" s="276" t="str">
        <f>IF('Info patients (1)'!BW328&lt;&gt;'Info patients (2)'!BW328,"CHECK","")</f>
        <v/>
      </c>
      <c r="BX328" s="276" t="str">
        <f>IF('Info patients (1)'!BX328&lt;&gt;'Info patients (2)'!BX328,"CHECK","")</f>
        <v/>
      </c>
      <c r="BY328" s="276" t="str">
        <f>IF('Info patients (1)'!BY328&lt;&gt;'Info patients (2)'!BY328,"CHECK","")</f>
        <v/>
      </c>
      <c r="BZ328" s="276" t="str">
        <f>IF('Info patients (1)'!BZ328&lt;&gt;'Info patients (2)'!BZ328,"CHECK","")</f>
        <v/>
      </c>
      <c r="CA328" s="276" t="str">
        <f>IF('Info patients (1)'!CA328&lt;&gt;'Info patients (2)'!CA328,"CHECK","")</f>
        <v/>
      </c>
      <c r="CB328" s="276" t="str">
        <f>IF('Info patients (1)'!CB328&lt;&gt;'Info patients (2)'!CB328,"CHECK","")</f>
        <v/>
      </c>
      <c r="CC328" s="276" t="str">
        <f>IF('Info patients (1)'!CC328&lt;&gt;'Info patients (2)'!CC328,"CHECK","")</f>
        <v/>
      </c>
      <c r="CD328" s="276" t="str">
        <f>IF('Info patients (1)'!CD328&lt;&gt;'Info patients (2)'!CD328,"CHECK","")</f>
        <v/>
      </c>
      <c r="CE328" s="276" t="str">
        <f>IF('Info patients (1)'!CE328&lt;&gt;'Info patients (2)'!CE328,"CHECK","")</f>
        <v/>
      </c>
      <c r="CF328" s="276" t="str">
        <f>IF('Info patients (1)'!CF328&lt;&gt;'Info patients (2)'!CF328,"CHECK","")</f>
        <v/>
      </c>
      <c r="CG328" s="276" t="str">
        <f>IF('Info patients (1)'!CG328&lt;&gt;'Info patients (2)'!CG328,"CHECK","")</f>
        <v/>
      </c>
      <c r="CH328" s="276" t="str">
        <f>IF('Info patients (1)'!CH328&lt;&gt;'Info patients (2)'!CH328,"CHECK","")</f>
        <v/>
      </c>
      <c r="CI328" s="276" t="str">
        <f>IF('Info patients (1)'!CI328&lt;&gt;'Info patients (2)'!CI328,"CHECK","")</f>
        <v/>
      </c>
      <c r="CJ328" s="276" t="str">
        <f>IF('Info patients (1)'!CJ328&lt;&gt;'Info patients (2)'!CJ328,"CHECK","")</f>
        <v/>
      </c>
      <c r="CK328" s="276" t="str">
        <f>IF('Info patients (1)'!CK328&lt;&gt;'Info patients (2)'!CK328,"CHECK","")</f>
        <v/>
      </c>
      <c r="CL328" s="276" t="str">
        <f>IF('Info patients (1)'!CL328&lt;&gt;'Info patients (2)'!CL328,"CHECK","")</f>
        <v/>
      </c>
      <c r="CM328" s="276" t="str">
        <f>IF('Info patients (1)'!CM328&lt;&gt;'Info patients (2)'!CM328,"CHECK","")</f>
        <v/>
      </c>
      <c r="CN328" s="276" t="str">
        <f>IF('Info patients (1)'!CN328&lt;&gt;'Info patients (2)'!CN328,"CHECK","")</f>
        <v/>
      </c>
      <c r="CO328" s="276" t="str">
        <f>IF('Info patients (1)'!CO328&lt;&gt;'Info patients (2)'!CO328,"CHECK","")</f>
        <v/>
      </c>
      <c r="CP328" s="276" t="str">
        <f>IF('Info patients (1)'!CP328&lt;&gt;'Info patients (2)'!CP328,"CHECK","")</f>
        <v/>
      </c>
      <c r="CQ328" s="276" t="str">
        <f>IF('Info patients (1)'!CQ328&lt;&gt;'Info patients (2)'!CQ328,"CHECK","")</f>
        <v/>
      </c>
      <c r="CR328" s="276" t="str">
        <f>IF('Info patients (1)'!CR328&lt;&gt;'Info patients (2)'!CR328,"CHECK","")</f>
        <v/>
      </c>
      <c r="CS328" s="276" t="str">
        <f>IF('Info patients (1)'!CS328&lt;&gt;'Info patients (2)'!CS328,"CHECK","")</f>
        <v/>
      </c>
      <c r="CT328" s="276" t="str">
        <f>IF('Info patients (1)'!CT328&lt;&gt;'Info patients (2)'!CT328,"CHECK","")</f>
        <v/>
      </c>
      <c r="CU328" s="276" t="str">
        <f>IF('Info patients (1)'!CU328&lt;&gt;'Info patients (2)'!CU328,"CHECK","")</f>
        <v/>
      </c>
      <c r="CV328" s="276" t="str">
        <f>IF('Info patients (1)'!CV328&lt;&gt;'Info patients (2)'!CV328,"CHECK","")</f>
        <v/>
      </c>
      <c r="CW328" s="276" t="str">
        <f>IF('Info patients (1)'!CW328&lt;&gt;'Info patients (2)'!CW328,"CHECK","")</f>
        <v/>
      </c>
      <c r="CX328" s="276" t="str">
        <f>IF('Info patients (1)'!CX328&lt;&gt;'Info patients (2)'!CX328,"CHECK","")</f>
        <v/>
      </c>
      <c r="CY328" s="276" t="str">
        <f>IF('Info patients (1)'!CY328&lt;&gt;'Info patients (2)'!CY328,"CHECK","")</f>
        <v/>
      </c>
      <c r="CZ328" s="276" t="str">
        <f>IF('Info patients (1)'!CZ328&lt;&gt;'Info patients (2)'!CZ328,"CHECK","")</f>
        <v/>
      </c>
      <c r="DA328" s="276" t="str">
        <f>IF('Info patients (1)'!DA328&lt;&gt;'Info patients (2)'!DA328,"CHECK","")</f>
        <v/>
      </c>
      <c r="DB328" s="276" t="str">
        <f>IF('Info patients (1)'!DB328&lt;&gt;'Info patients (2)'!DB328,"CHECK","")</f>
        <v/>
      </c>
      <c r="DC328" s="276" t="str">
        <f>IF('Info patients (1)'!DC328&lt;&gt;'Info patients (2)'!DC328,"CHECK","")</f>
        <v/>
      </c>
      <c r="DD328" s="276" t="str">
        <f>IF('Info patients (1)'!DD328&lt;&gt;'Info patients (2)'!DD328,"CHECK","")</f>
        <v/>
      </c>
      <c r="DE328" s="276" t="str">
        <f>IF('Info patients (1)'!DE328&lt;&gt;'Info patients (2)'!DE328,"CHECK","")</f>
        <v/>
      </c>
      <c r="DF328" s="276" t="str">
        <f>IF('Info patients (1)'!DF328&lt;&gt;'Info patients (2)'!DF328,"CHECK","")</f>
        <v/>
      </c>
      <c r="DG328" s="276" t="str">
        <f>IF('Info patients (1)'!DG328&lt;&gt;'Info patients (2)'!DG328,"CHECK","")</f>
        <v/>
      </c>
      <c r="DH328" s="276" t="str">
        <f>IF('Info patients (1)'!DH328&lt;&gt;'Info patients (2)'!DH328,"CHECK","")</f>
        <v/>
      </c>
      <c r="DI328" s="276" t="str">
        <f>IF('Info patients (1)'!DI328&lt;&gt;'Info patients (2)'!DI328,"CHECK","")</f>
        <v/>
      </c>
      <c r="DJ328" s="276" t="str">
        <f>IF('Info patients (1)'!DJ328&lt;&gt;'Info patients (2)'!DJ328,"CHECK","")</f>
        <v/>
      </c>
      <c r="DK328" s="276" t="str">
        <f>IF('Info patients (1)'!DK328&lt;&gt;'Info patients (2)'!DK328,"CHECK","")</f>
        <v/>
      </c>
      <c r="DL328" s="276" t="str">
        <f>IF('Info patients (1)'!DL328&lt;&gt;'Info patients (2)'!DL328,"CHECK","")</f>
        <v/>
      </c>
      <c r="DM328" s="276" t="str">
        <f>IF('Info patients (1)'!DM328&lt;&gt;'Info patients (2)'!DM328,"CHECK","")</f>
        <v/>
      </c>
      <c r="DN328" s="276" t="str">
        <f>IF('Info patients (1)'!DN328&lt;&gt;'Info patients (2)'!DN328,"CHECK","")</f>
        <v/>
      </c>
      <c r="DO328" s="276" t="str">
        <f>IF('Info patients (1)'!DO328&lt;&gt;'Info patients (2)'!DO328,"CHECK","")</f>
        <v/>
      </c>
      <c r="DP328" s="276" t="str">
        <f>IF('Info patients (1)'!DP328&lt;&gt;'Info patients (2)'!DP328,"CHECK","")</f>
        <v/>
      </c>
      <c r="DQ328" s="276" t="str">
        <f>IF('Info patients (1)'!DQ328&lt;&gt;'Info patients (2)'!DQ328,"CHECK","")</f>
        <v/>
      </c>
    </row>
    <row r="329" spans="1:121" s="326" customFormat="1" ht="23.25" customHeight="1" x14ac:dyDescent="0.2">
      <c r="A329" s="276" t="str">
        <f>IF('Info patients (1)'!A329&lt;&gt;'Info patients (2)'!A329,"CHECK","")</f>
        <v/>
      </c>
      <c r="B329" s="276" t="str">
        <f>IF('Info patients (1)'!B329&lt;&gt;'Info patients (2)'!B329,"CHECK","")</f>
        <v/>
      </c>
      <c r="C329" s="276" t="str">
        <f>IF('Info patients (1)'!C329&lt;&gt;'Info patients (2)'!C329,"CHECK","")</f>
        <v/>
      </c>
      <c r="D329" s="276" t="str">
        <f>IF('Info patients (1)'!D329&lt;&gt;'Info patients (2)'!D329,"CHECK","")</f>
        <v/>
      </c>
      <c r="E329" s="276" t="str">
        <f>IF('Info patients (1)'!E329&lt;&gt;'Info patients (2)'!E329,"CHECK","")</f>
        <v/>
      </c>
      <c r="F329" s="276" t="str">
        <f>IF('Info patients (1)'!F329&lt;&gt;'Info patients (2)'!F329,"CHECK","")</f>
        <v/>
      </c>
      <c r="G329" s="276" t="str">
        <f>IF('Info patients (1)'!G329&lt;&gt;'Info patients (2)'!G329,"CHECK","")</f>
        <v/>
      </c>
      <c r="H329" s="276" t="str">
        <f>IF('Info patients (1)'!H329&lt;&gt;'Info patients (2)'!H329,"CHECK","")</f>
        <v/>
      </c>
      <c r="I329" s="276" t="str">
        <f>IF('Info patients (1)'!I329&lt;&gt;'Info patients (2)'!I329,"CHECK","")</f>
        <v/>
      </c>
      <c r="J329" s="276" t="str">
        <f>IF('Info patients (1)'!J329&lt;&gt;'Info patients (2)'!J329,"CHECK","")</f>
        <v/>
      </c>
      <c r="K329" s="276" t="str">
        <f>IF('Info patients (1)'!K329&lt;&gt;'Info patients (2)'!K329,"CHECK","")</f>
        <v/>
      </c>
      <c r="L329" s="276" t="str">
        <f>IF('Info patients (1)'!L329&lt;&gt;'Info patients (2)'!L329,"CHECK","")</f>
        <v/>
      </c>
      <c r="M329" s="276" t="str">
        <f>IF('Info patients (1)'!M329&lt;&gt;'Info patients (2)'!M329,"CHECK","")</f>
        <v/>
      </c>
      <c r="N329" s="276" t="str">
        <f>IF('Info patients (1)'!N329&lt;&gt;'Info patients (2)'!N329,"CHECK","")</f>
        <v/>
      </c>
      <c r="O329" s="276" t="str">
        <f>IF('Info patients (1)'!O329&lt;&gt;'Info patients (2)'!O329,"CHECK","")</f>
        <v/>
      </c>
      <c r="P329" s="276" t="str">
        <f>IF('Info patients (1)'!P329&lt;&gt;'Info patients (2)'!P329,"CHECK","")</f>
        <v/>
      </c>
      <c r="Q329" s="276" t="str">
        <f>IF('Info patients (1)'!Q329&lt;&gt;'Info patients (2)'!Q329,"CHECK","")</f>
        <v/>
      </c>
      <c r="R329" s="276" t="str">
        <f>IF('Info patients (1)'!R329&lt;&gt;'Info patients (2)'!R329,"CHECK","")</f>
        <v/>
      </c>
      <c r="S329" s="276" t="str">
        <f>IF('Info patients (1)'!S329&lt;&gt;'Info patients (2)'!S329,"CHECK","")</f>
        <v/>
      </c>
      <c r="T329" s="276" t="str">
        <f>IF('Info patients (1)'!T329&lt;&gt;'Info patients (2)'!T329,"CHECK","")</f>
        <v/>
      </c>
      <c r="U329" s="276" t="str">
        <f>IF('Info patients (1)'!U329&lt;&gt;'Info patients (2)'!U329,"CHECK","")</f>
        <v/>
      </c>
      <c r="V329" s="276" t="str">
        <f>IF('Info patients (1)'!V329&lt;&gt;'Info patients (2)'!V329,"CHECK","")</f>
        <v/>
      </c>
      <c r="W329" s="276" t="str">
        <f>IF('Info patients (1)'!W329&lt;&gt;'Info patients (2)'!W329,"CHECK","")</f>
        <v/>
      </c>
      <c r="X329" s="276" t="str">
        <f>IF('Info patients (1)'!X329&lt;&gt;'Info patients (2)'!X329,"CHECK","")</f>
        <v/>
      </c>
      <c r="Y329" s="276" t="str">
        <f>IF('Info patients (1)'!Y329&lt;&gt;'Info patients (2)'!Y329,"CHECK","")</f>
        <v/>
      </c>
      <c r="Z329" s="276" t="str">
        <f>IF('Info patients (1)'!Z329&lt;&gt;'Info patients (2)'!Z329,"CHECK","")</f>
        <v/>
      </c>
      <c r="AA329" s="276" t="str">
        <f>IF('Info patients (1)'!AA329&lt;&gt;'Info patients (2)'!AA329,"CHECK","")</f>
        <v/>
      </c>
      <c r="AB329" s="276" t="str">
        <f>IF('Info patients (1)'!AB329&lt;&gt;'Info patients (2)'!AB329,"CHECK","")</f>
        <v/>
      </c>
      <c r="AC329" s="276" t="str">
        <f>IF('Info patients (1)'!AC329&lt;&gt;'Info patients (2)'!AC329,"CHECK","")</f>
        <v/>
      </c>
      <c r="AD329" s="276" t="str">
        <f>IF('Info patients (1)'!AD329&lt;&gt;'Info patients (2)'!AD329,"CHECK","")</f>
        <v/>
      </c>
      <c r="AE329" s="276" t="str">
        <f>IF('Info patients (1)'!AE329&lt;&gt;'Info patients (2)'!AE329,"CHECK","")</f>
        <v/>
      </c>
      <c r="AF329" s="276" t="str">
        <f>IF('Info patients (1)'!AF329&lt;&gt;'Info patients (2)'!AF329,"CHECK","")</f>
        <v/>
      </c>
      <c r="AG329" s="276" t="str">
        <f>IF('Info patients (1)'!AG329&lt;&gt;'Info patients (2)'!AG329,"CHECK","")</f>
        <v/>
      </c>
      <c r="AH329" s="276" t="str">
        <f>IF('Info patients (1)'!AH329&lt;&gt;'Info patients (2)'!AH329,"CHECK","")</f>
        <v/>
      </c>
      <c r="AI329" s="276" t="str">
        <f>IF('Info patients (1)'!AI329&lt;&gt;'Info patients (2)'!AI329,"CHECK","")</f>
        <v/>
      </c>
      <c r="AJ329" s="276" t="str">
        <f>IF('Info patients (1)'!AJ329&lt;&gt;'Info patients (2)'!AJ329,"CHECK","")</f>
        <v/>
      </c>
      <c r="AK329" s="276" t="str">
        <f>IF('Info patients (1)'!AK329&lt;&gt;'Info patients (2)'!AK329,"CHECK","")</f>
        <v/>
      </c>
      <c r="AL329" s="276" t="str">
        <f>IF('Info patients (1)'!AL329&lt;&gt;'Info patients (2)'!AL329,"CHECK","")</f>
        <v/>
      </c>
      <c r="AM329" s="276" t="str">
        <f>IF('Info patients (1)'!AM329&lt;&gt;'Info patients (2)'!AM329,"CHECK","")</f>
        <v/>
      </c>
      <c r="AN329" s="276" t="str">
        <f>IF('Info patients (1)'!AN329&lt;&gt;'Info patients (2)'!AN329,"CHECK","")</f>
        <v/>
      </c>
      <c r="AO329" s="276" t="str">
        <f>IF('Info patients (1)'!AO329&lt;&gt;'Info patients (2)'!AO329,"CHECK","")</f>
        <v/>
      </c>
      <c r="AP329" s="276" t="str">
        <f>IF('Info patients (1)'!AP329&lt;&gt;'Info patients (2)'!AP329,"CHECK","")</f>
        <v/>
      </c>
      <c r="AQ329" s="276" t="str">
        <f>IF('Info patients (1)'!AQ329&lt;&gt;'Info patients (2)'!AQ329,"CHECK","")</f>
        <v/>
      </c>
      <c r="AR329" s="276" t="str">
        <f>IF('Info patients (1)'!AR329&lt;&gt;'Info patients (2)'!AR329,"CHECK","")</f>
        <v/>
      </c>
      <c r="AS329" s="276" t="str">
        <f>IF('Info patients (1)'!AS329&lt;&gt;'Info patients (2)'!AS329,"CHECK","")</f>
        <v/>
      </c>
      <c r="AT329" s="276" t="str">
        <f>IF('Info patients (1)'!AT329&lt;&gt;'Info patients (2)'!AT329,"CHECK","")</f>
        <v/>
      </c>
      <c r="AU329" s="276" t="str">
        <f>IF('Info patients (1)'!AU329&lt;&gt;'Info patients (2)'!AU329,"CHECK","")</f>
        <v/>
      </c>
      <c r="AV329" s="276" t="str">
        <f>IF('Info patients (1)'!AV329&lt;&gt;'Info patients (2)'!AV329,"CHECK","")</f>
        <v/>
      </c>
      <c r="AW329" s="276" t="str">
        <f>IF('Info patients (1)'!AW329&lt;&gt;'Info patients (2)'!AW329,"CHECK","")</f>
        <v/>
      </c>
      <c r="AX329" s="276" t="str">
        <f>IF('Info patients (1)'!AX329&lt;&gt;'Info patients (2)'!AX329,"CHECK","")</f>
        <v/>
      </c>
      <c r="AY329" s="276" t="str">
        <f>IF('Info patients (1)'!AY329&lt;&gt;'Info patients (2)'!AY329,"CHECK","")</f>
        <v/>
      </c>
      <c r="AZ329" s="276" t="str">
        <f>IF('Info patients (1)'!AZ329&lt;&gt;'Info patients (2)'!AZ329,"CHECK","")</f>
        <v/>
      </c>
      <c r="BA329" s="276" t="str">
        <f>IF('Info patients (1)'!BA329&lt;&gt;'Info patients (2)'!BA329,"CHECK","")</f>
        <v/>
      </c>
      <c r="BB329" s="276" t="str">
        <f>IF('Info patients (1)'!BB329&lt;&gt;'Info patients (2)'!BB329,"CHECK","")</f>
        <v/>
      </c>
      <c r="BC329" s="276" t="str">
        <f>IF('Info patients (1)'!BC329&lt;&gt;'Info patients (2)'!BC329,"CHECK","")</f>
        <v/>
      </c>
      <c r="BD329" s="276" t="str">
        <f>IF('Info patients (1)'!BD329&lt;&gt;'Info patients (2)'!BD329,"CHECK","")</f>
        <v/>
      </c>
      <c r="BE329" s="276" t="str">
        <f>IF('Info patients (1)'!BE329&lt;&gt;'Info patients (2)'!BE329,"CHECK","")</f>
        <v/>
      </c>
      <c r="BF329" s="276" t="str">
        <f>IF('Info patients (1)'!BF329&lt;&gt;'Info patients (2)'!BF329,"CHECK","")</f>
        <v/>
      </c>
      <c r="BG329" s="276" t="str">
        <f>IF('Info patients (1)'!BG329&lt;&gt;'Info patients (2)'!BG329,"CHECK","")</f>
        <v/>
      </c>
      <c r="BH329" s="276" t="str">
        <f>IF('Info patients (1)'!BH329&lt;&gt;'Info patients (2)'!BH329,"CHECK","")</f>
        <v/>
      </c>
      <c r="BI329" s="276" t="str">
        <f>IF('Info patients (1)'!BI329&lt;&gt;'Info patients (2)'!BI329,"CHECK","")</f>
        <v/>
      </c>
      <c r="BJ329" s="276" t="str">
        <f>IF('Info patients (1)'!BJ329&lt;&gt;'Info patients (2)'!BJ329,"CHECK","")</f>
        <v/>
      </c>
      <c r="BK329" s="276" t="str">
        <f>IF('Info patients (1)'!BK329&lt;&gt;'Info patients (2)'!BK329,"CHECK","")</f>
        <v/>
      </c>
      <c r="BL329" s="276" t="str">
        <f>IF('Info patients (1)'!BL329&lt;&gt;'Info patients (2)'!BL329,"CHECK","")</f>
        <v/>
      </c>
      <c r="BM329" s="276" t="str">
        <f>IF('Info patients (1)'!BM329&lt;&gt;'Info patients (2)'!BM329,"CHECK","")</f>
        <v/>
      </c>
      <c r="BN329" s="276" t="str">
        <f>IF('Info patients (1)'!BN329&lt;&gt;'Info patients (2)'!BN329,"CHECK","")</f>
        <v/>
      </c>
      <c r="BO329" s="276" t="str">
        <f>IF('Info patients (1)'!BO329&lt;&gt;'Info patients (2)'!BO329,"CHECK","")</f>
        <v/>
      </c>
      <c r="BP329" s="276" t="str">
        <f>IF('Info patients (1)'!BP329&lt;&gt;'Info patients (2)'!BP329,"CHECK","")</f>
        <v/>
      </c>
      <c r="BQ329" s="276" t="str">
        <f>IF('Info patients (1)'!BQ329&lt;&gt;'Info patients (2)'!BQ329,"CHECK","")</f>
        <v/>
      </c>
      <c r="BR329" s="276" t="str">
        <f>IF('Info patients (1)'!BR329&lt;&gt;'Info patients (2)'!BR329,"CHECK","")</f>
        <v/>
      </c>
      <c r="BS329" s="276" t="str">
        <f>IF('Info patients (1)'!BS329&lt;&gt;'Info patients (2)'!BS329,"CHECK","")</f>
        <v/>
      </c>
      <c r="BT329" s="276" t="str">
        <f>IF('Info patients (1)'!BT329&lt;&gt;'Info patients (2)'!BT329,"CHECK","")</f>
        <v/>
      </c>
      <c r="BU329" s="276" t="str">
        <f>IF('Info patients (1)'!BU329&lt;&gt;'Info patients (2)'!BU329,"CHECK","")</f>
        <v/>
      </c>
      <c r="BV329" s="276" t="str">
        <f>IF('Info patients (1)'!BV329&lt;&gt;'Info patients (2)'!BV329,"CHECK","")</f>
        <v/>
      </c>
      <c r="BW329" s="276" t="str">
        <f>IF('Info patients (1)'!BW329&lt;&gt;'Info patients (2)'!BW329,"CHECK","")</f>
        <v/>
      </c>
      <c r="BX329" s="276" t="str">
        <f>IF('Info patients (1)'!BX329&lt;&gt;'Info patients (2)'!BX329,"CHECK","")</f>
        <v/>
      </c>
      <c r="BY329" s="276" t="str">
        <f>IF('Info patients (1)'!BY329&lt;&gt;'Info patients (2)'!BY329,"CHECK","")</f>
        <v/>
      </c>
      <c r="BZ329" s="276" t="str">
        <f>IF('Info patients (1)'!BZ329&lt;&gt;'Info patients (2)'!BZ329,"CHECK","")</f>
        <v/>
      </c>
      <c r="CA329" s="276" t="str">
        <f>IF('Info patients (1)'!CA329&lt;&gt;'Info patients (2)'!CA329,"CHECK","")</f>
        <v/>
      </c>
      <c r="CB329" s="276" t="str">
        <f>IF('Info patients (1)'!CB329&lt;&gt;'Info patients (2)'!CB329,"CHECK","")</f>
        <v/>
      </c>
      <c r="CC329" s="276" t="str">
        <f>IF('Info patients (1)'!CC329&lt;&gt;'Info patients (2)'!CC329,"CHECK","")</f>
        <v/>
      </c>
      <c r="CD329" s="276" t="str">
        <f>IF('Info patients (1)'!CD329&lt;&gt;'Info patients (2)'!CD329,"CHECK","")</f>
        <v/>
      </c>
      <c r="CE329" s="276" t="str">
        <f>IF('Info patients (1)'!CE329&lt;&gt;'Info patients (2)'!CE329,"CHECK","")</f>
        <v/>
      </c>
      <c r="CF329" s="276" t="str">
        <f>IF('Info patients (1)'!CF329&lt;&gt;'Info patients (2)'!CF329,"CHECK","")</f>
        <v/>
      </c>
      <c r="CG329" s="276" t="str">
        <f>IF('Info patients (1)'!CG329&lt;&gt;'Info patients (2)'!CG329,"CHECK","")</f>
        <v/>
      </c>
      <c r="CH329" s="276" t="str">
        <f>IF('Info patients (1)'!CH329&lt;&gt;'Info patients (2)'!CH329,"CHECK","")</f>
        <v/>
      </c>
      <c r="CI329" s="276" t="str">
        <f>IF('Info patients (1)'!CI329&lt;&gt;'Info patients (2)'!CI329,"CHECK","")</f>
        <v/>
      </c>
      <c r="CJ329" s="276" t="str">
        <f>IF('Info patients (1)'!CJ329&lt;&gt;'Info patients (2)'!CJ329,"CHECK","")</f>
        <v/>
      </c>
      <c r="CK329" s="276" t="str">
        <f>IF('Info patients (1)'!CK329&lt;&gt;'Info patients (2)'!CK329,"CHECK","")</f>
        <v/>
      </c>
      <c r="CL329" s="276" t="str">
        <f>IF('Info patients (1)'!CL329&lt;&gt;'Info patients (2)'!CL329,"CHECK","")</f>
        <v/>
      </c>
      <c r="CM329" s="276" t="str">
        <f>IF('Info patients (1)'!CM329&lt;&gt;'Info patients (2)'!CM329,"CHECK","")</f>
        <v/>
      </c>
      <c r="CN329" s="276" t="str">
        <f>IF('Info patients (1)'!CN329&lt;&gt;'Info patients (2)'!CN329,"CHECK","")</f>
        <v/>
      </c>
      <c r="CO329" s="276" t="str">
        <f>IF('Info patients (1)'!CO329&lt;&gt;'Info patients (2)'!CO329,"CHECK","")</f>
        <v/>
      </c>
      <c r="CP329" s="276" t="str">
        <f>IF('Info patients (1)'!CP329&lt;&gt;'Info patients (2)'!CP329,"CHECK","")</f>
        <v/>
      </c>
      <c r="CQ329" s="276" t="str">
        <f>IF('Info patients (1)'!CQ329&lt;&gt;'Info patients (2)'!CQ329,"CHECK","")</f>
        <v/>
      </c>
      <c r="CR329" s="276" t="str">
        <f>IF('Info patients (1)'!CR329&lt;&gt;'Info patients (2)'!CR329,"CHECK","")</f>
        <v/>
      </c>
      <c r="CS329" s="276" t="str">
        <f>IF('Info patients (1)'!CS329&lt;&gt;'Info patients (2)'!CS329,"CHECK","")</f>
        <v/>
      </c>
      <c r="CT329" s="276" t="str">
        <f>IF('Info patients (1)'!CT329&lt;&gt;'Info patients (2)'!CT329,"CHECK","")</f>
        <v/>
      </c>
      <c r="CU329" s="276" t="str">
        <f>IF('Info patients (1)'!CU329&lt;&gt;'Info patients (2)'!CU329,"CHECK","")</f>
        <v/>
      </c>
      <c r="CV329" s="276" t="str">
        <f>IF('Info patients (1)'!CV329&lt;&gt;'Info patients (2)'!CV329,"CHECK","")</f>
        <v/>
      </c>
      <c r="CW329" s="276" t="str">
        <f>IF('Info patients (1)'!CW329&lt;&gt;'Info patients (2)'!CW329,"CHECK","")</f>
        <v/>
      </c>
      <c r="CX329" s="276" t="str">
        <f>IF('Info patients (1)'!CX329&lt;&gt;'Info patients (2)'!CX329,"CHECK","")</f>
        <v/>
      </c>
      <c r="CY329" s="276" t="str">
        <f>IF('Info patients (1)'!CY329&lt;&gt;'Info patients (2)'!CY329,"CHECK","")</f>
        <v/>
      </c>
      <c r="CZ329" s="276" t="str">
        <f>IF('Info patients (1)'!CZ329&lt;&gt;'Info patients (2)'!CZ329,"CHECK","")</f>
        <v/>
      </c>
      <c r="DA329" s="276" t="str">
        <f>IF('Info patients (1)'!DA329&lt;&gt;'Info patients (2)'!DA329,"CHECK","")</f>
        <v/>
      </c>
      <c r="DB329" s="276" t="str">
        <f>IF('Info patients (1)'!DB329&lt;&gt;'Info patients (2)'!DB329,"CHECK","")</f>
        <v/>
      </c>
      <c r="DC329" s="276" t="str">
        <f>IF('Info patients (1)'!DC329&lt;&gt;'Info patients (2)'!DC329,"CHECK","")</f>
        <v/>
      </c>
      <c r="DD329" s="276" t="str">
        <f>IF('Info patients (1)'!DD329&lt;&gt;'Info patients (2)'!DD329,"CHECK","")</f>
        <v/>
      </c>
      <c r="DE329" s="276" t="str">
        <f>IF('Info patients (1)'!DE329&lt;&gt;'Info patients (2)'!DE329,"CHECK","")</f>
        <v/>
      </c>
      <c r="DF329" s="276" t="str">
        <f>IF('Info patients (1)'!DF329&lt;&gt;'Info patients (2)'!DF329,"CHECK","")</f>
        <v/>
      </c>
      <c r="DG329" s="276" t="str">
        <f>IF('Info patients (1)'!DG329&lt;&gt;'Info patients (2)'!DG329,"CHECK","")</f>
        <v/>
      </c>
      <c r="DH329" s="276" t="str">
        <f>IF('Info patients (1)'!DH329&lt;&gt;'Info patients (2)'!DH329,"CHECK","")</f>
        <v/>
      </c>
      <c r="DI329" s="276" t="str">
        <f>IF('Info patients (1)'!DI329&lt;&gt;'Info patients (2)'!DI329,"CHECK","")</f>
        <v/>
      </c>
      <c r="DJ329" s="276" t="str">
        <f>IF('Info patients (1)'!DJ329&lt;&gt;'Info patients (2)'!DJ329,"CHECK","")</f>
        <v/>
      </c>
      <c r="DK329" s="276" t="str">
        <f>IF('Info patients (1)'!DK329&lt;&gt;'Info patients (2)'!DK329,"CHECK","")</f>
        <v/>
      </c>
      <c r="DL329" s="276" t="str">
        <f>IF('Info patients (1)'!DL329&lt;&gt;'Info patients (2)'!DL329,"CHECK","")</f>
        <v/>
      </c>
      <c r="DM329" s="276" t="str">
        <f>IF('Info patients (1)'!DM329&lt;&gt;'Info patients (2)'!DM329,"CHECK","")</f>
        <v/>
      </c>
      <c r="DN329" s="276" t="str">
        <f>IF('Info patients (1)'!DN329&lt;&gt;'Info patients (2)'!DN329,"CHECK","")</f>
        <v/>
      </c>
      <c r="DO329" s="276" t="str">
        <f>IF('Info patients (1)'!DO329&lt;&gt;'Info patients (2)'!DO329,"CHECK","")</f>
        <v/>
      </c>
      <c r="DP329" s="276" t="str">
        <f>IF('Info patients (1)'!DP329&lt;&gt;'Info patients (2)'!DP329,"CHECK","")</f>
        <v/>
      </c>
      <c r="DQ329" s="276" t="str">
        <f>IF('Info patients (1)'!DQ329&lt;&gt;'Info patients (2)'!DQ329,"CHECK","")</f>
        <v/>
      </c>
    </row>
    <row r="330" spans="1:121" s="326" customFormat="1" ht="23.25" customHeight="1" x14ac:dyDescent="0.2">
      <c r="A330" s="276" t="str">
        <f>IF('Info patients (1)'!A330&lt;&gt;'Info patients (2)'!A330,"CHECK","")</f>
        <v/>
      </c>
      <c r="B330" s="276" t="str">
        <f>IF('Info patients (1)'!B330&lt;&gt;'Info patients (2)'!B330,"CHECK","")</f>
        <v/>
      </c>
      <c r="C330" s="276" t="str">
        <f>IF('Info patients (1)'!C330&lt;&gt;'Info patients (2)'!C330,"CHECK","")</f>
        <v/>
      </c>
      <c r="D330" s="276" t="str">
        <f>IF('Info patients (1)'!D330&lt;&gt;'Info patients (2)'!D330,"CHECK","")</f>
        <v/>
      </c>
      <c r="E330" s="276" t="str">
        <f>IF('Info patients (1)'!E330&lt;&gt;'Info patients (2)'!E330,"CHECK","")</f>
        <v/>
      </c>
      <c r="F330" s="276" t="str">
        <f>IF('Info patients (1)'!F330&lt;&gt;'Info patients (2)'!F330,"CHECK","")</f>
        <v/>
      </c>
      <c r="G330" s="276" t="str">
        <f>IF('Info patients (1)'!G330&lt;&gt;'Info patients (2)'!G330,"CHECK","")</f>
        <v/>
      </c>
      <c r="H330" s="276" t="str">
        <f>IF('Info patients (1)'!H330&lt;&gt;'Info patients (2)'!H330,"CHECK","")</f>
        <v/>
      </c>
      <c r="I330" s="276" t="str">
        <f>IF('Info patients (1)'!I330&lt;&gt;'Info patients (2)'!I330,"CHECK","")</f>
        <v/>
      </c>
      <c r="J330" s="276" t="str">
        <f>IF('Info patients (1)'!J330&lt;&gt;'Info patients (2)'!J330,"CHECK","")</f>
        <v/>
      </c>
      <c r="K330" s="276" t="str">
        <f>IF('Info patients (1)'!K330&lt;&gt;'Info patients (2)'!K330,"CHECK","")</f>
        <v/>
      </c>
      <c r="L330" s="276" t="str">
        <f>IF('Info patients (1)'!L330&lt;&gt;'Info patients (2)'!L330,"CHECK","")</f>
        <v/>
      </c>
      <c r="M330" s="276" t="str">
        <f>IF('Info patients (1)'!M330&lt;&gt;'Info patients (2)'!M330,"CHECK","")</f>
        <v/>
      </c>
      <c r="N330" s="276" t="str">
        <f>IF('Info patients (1)'!N330&lt;&gt;'Info patients (2)'!N330,"CHECK","")</f>
        <v/>
      </c>
      <c r="O330" s="276" t="str">
        <f>IF('Info patients (1)'!O330&lt;&gt;'Info patients (2)'!O330,"CHECK","")</f>
        <v/>
      </c>
      <c r="P330" s="276" t="str">
        <f>IF('Info patients (1)'!P330&lt;&gt;'Info patients (2)'!P330,"CHECK","")</f>
        <v/>
      </c>
      <c r="Q330" s="276" t="str">
        <f>IF('Info patients (1)'!Q330&lt;&gt;'Info patients (2)'!Q330,"CHECK","")</f>
        <v/>
      </c>
      <c r="R330" s="276" t="str">
        <f>IF('Info patients (1)'!R330&lt;&gt;'Info patients (2)'!R330,"CHECK","")</f>
        <v/>
      </c>
      <c r="S330" s="276" t="str">
        <f>IF('Info patients (1)'!S330&lt;&gt;'Info patients (2)'!S330,"CHECK","")</f>
        <v/>
      </c>
      <c r="T330" s="276" t="str">
        <f>IF('Info patients (1)'!T330&lt;&gt;'Info patients (2)'!T330,"CHECK","")</f>
        <v/>
      </c>
      <c r="U330" s="276" t="str">
        <f>IF('Info patients (1)'!U330&lt;&gt;'Info patients (2)'!U330,"CHECK","")</f>
        <v/>
      </c>
      <c r="V330" s="276" t="str">
        <f>IF('Info patients (1)'!V330&lt;&gt;'Info patients (2)'!V330,"CHECK","")</f>
        <v/>
      </c>
      <c r="W330" s="276" t="str">
        <f>IF('Info patients (1)'!W330&lt;&gt;'Info patients (2)'!W330,"CHECK","")</f>
        <v/>
      </c>
      <c r="X330" s="276" t="str">
        <f>IF('Info patients (1)'!X330&lt;&gt;'Info patients (2)'!X330,"CHECK","")</f>
        <v/>
      </c>
      <c r="Y330" s="276" t="str">
        <f>IF('Info patients (1)'!Y330&lt;&gt;'Info patients (2)'!Y330,"CHECK","")</f>
        <v/>
      </c>
      <c r="Z330" s="276" t="str">
        <f>IF('Info patients (1)'!Z330&lt;&gt;'Info patients (2)'!Z330,"CHECK","")</f>
        <v/>
      </c>
      <c r="AA330" s="276" t="str">
        <f>IF('Info patients (1)'!AA330&lt;&gt;'Info patients (2)'!AA330,"CHECK","")</f>
        <v/>
      </c>
      <c r="AB330" s="276" t="str">
        <f>IF('Info patients (1)'!AB330&lt;&gt;'Info patients (2)'!AB330,"CHECK","")</f>
        <v/>
      </c>
      <c r="AC330" s="276" t="str">
        <f>IF('Info patients (1)'!AC330&lt;&gt;'Info patients (2)'!AC330,"CHECK","")</f>
        <v/>
      </c>
      <c r="AD330" s="276" t="str">
        <f>IF('Info patients (1)'!AD330&lt;&gt;'Info patients (2)'!AD330,"CHECK","")</f>
        <v/>
      </c>
      <c r="AE330" s="276" t="str">
        <f>IF('Info patients (1)'!AE330&lt;&gt;'Info patients (2)'!AE330,"CHECK","")</f>
        <v/>
      </c>
      <c r="AF330" s="276" t="str">
        <f>IF('Info patients (1)'!AF330&lt;&gt;'Info patients (2)'!AF330,"CHECK","")</f>
        <v/>
      </c>
      <c r="AG330" s="276" t="str">
        <f>IF('Info patients (1)'!AG330&lt;&gt;'Info patients (2)'!AG330,"CHECK","")</f>
        <v/>
      </c>
      <c r="AH330" s="276" t="str">
        <f>IF('Info patients (1)'!AH330&lt;&gt;'Info patients (2)'!AH330,"CHECK","")</f>
        <v/>
      </c>
      <c r="AI330" s="276" t="str">
        <f>IF('Info patients (1)'!AI330&lt;&gt;'Info patients (2)'!AI330,"CHECK","")</f>
        <v/>
      </c>
      <c r="AJ330" s="276" t="str">
        <f>IF('Info patients (1)'!AJ330&lt;&gt;'Info patients (2)'!AJ330,"CHECK","")</f>
        <v/>
      </c>
      <c r="AK330" s="276" t="str">
        <f>IF('Info patients (1)'!AK330&lt;&gt;'Info patients (2)'!AK330,"CHECK","")</f>
        <v/>
      </c>
      <c r="AL330" s="276" t="str">
        <f>IF('Info patients (1)'!AL330&lt;&gt;'Info patients (2)'!AL330,"CHECK","")</f>
        <v/>
      </c>
      <c r="AM330" s="276" t="str">
        <f>IF('Info patients (1)'!AM330&lt;&gt;'Info patients (2)'!AM330,"CHECK","")</f>
        <v/>
      </c>
      <c r="AN330" s="276" t="str">
        <f>IF('Info patients (1)'!AN330&lt;&gt;'Info patients (2)'!AN330,"CHECK","")</f>
        <v/>
      </c>
      <c r="AO330" s="276" t="str">
        <f>IF('Info patients (1)'!AO330&lt;&gt;'Info patients (2)'!AO330,"CHECK","")</f>
        <v/>
      </c>
      <c r="AP330" s="276" t="str">
        <f>IF('Info patients (1)'!AP330&lt;&gt;'Info patients (2)'!AP330,"CHECK","")</f>
        <v/>
      </c>
      <c r="AQ330" s="276" t="str">
        <f>IF('Info patients (1)'!AQ330&lt;&gt;'Info patients (2)'!AQ330,"CHECK","")</f>
        <v/>
      </c>
      <c r="AR330" s="276" t="str">
        <f>IF('Info patients (1)'!AR330&lt;&gt;'Info patients (2)'!AR330,"CHECK","")</f>
        <v/>
      </c>
      <c r="AS330" s="276" t="str">
        <f>IF('Info patients (1)'!AS330&lt;&gt;'Info patients (2)'!AS330,"CHECK","")</f>
        <v/>
      </c>
      <c r="AT330" s="276" t="str">
        <f>IF('Info patients (1)'!AT330&lt;&gt;'Info patients (2)'!AT330,"CHECK","")</f>
        <v/>
      </c>
      <c r="AU330" s="276" t="str">
        <f>IF('Info patients (1)'!AU330&lt;&gt;'Info patients (2)'!AU330,"CHECK","")</f>
        <v/>
      </c>
      <c r="AV330" s="276" t="str">
        <f>IF('Info patients (1)'!AV330&lt;&gt;'Info patients (2)'!AV330,"CHECK","")</f>
        <v/>
      </c>
      <c r="AW330" s="276" t="str">
        <f>IF('Info patients (1)'!AW330&lt;&gt;'Info patients (2)'!AW330,"CHECK","")</f>
        <v/>
      </c>
      <c r="AX330" s="276" t="str">
        <f>IF('Info patients (1)'!AX330&lt;&gt;'Info patients (2)'!AX330,"CHECK","")</f>
        <v/>
      </c>
      <c r="AY330" s="276" t="str">
        <f>IF('Info patients (1)'!AY330&lt;&gt;'Info patients (2)'!AY330,"CHECK","")</f>
        <v/>
      </c>
      <c r="AZ330" s="276" t="str">
        <f>IF('Info patients (1)'!AZ330&lt;&gt;'Info patients (2)'!AZ330,"CHECK","")</f>
        <v/>
      </c>
      <c r="BA330" s="276" t="str">
        <f>IF('Info patients (1)'!BA330&lt;&gt;'Info patients (2)'!BA330,"CHECK","")</f>
        <v/>
      </c>
      <c r="BB330" s="276" t="str">
        <f>IF('Info patients (1)'!BB330&lt;&gt;'Info patients (2)'!BB330,"CHECK","")</f>
        <v/>
      </c>
      <c r="BC330" s="276" t="str">
        <f>IF('Info patients (1)'!BC330&lt;&gt;'Info patients (2)'!BC330,"CHECK","")</f>
        <v/>
      </c>
      <c r="BD330" s="276" t="str">
        <f>IF('Info patients (1)'!BD330&lt;&gt;'Info patients (2)'!BD330,"CHECK","")</f>
        <v/>
      </c>
      <c r="BE330" s="276" t="str">
        <f>IF('Info patients (1)'!BE330&lt;&gt;'Info patients (2)'!BE330,"CHECK","")</f>
        <v/>
      </c>
      <c r="BF330" s="276" t="str">
        <f>IF('Info patients (1)'!BF330&lt;&gt;'Info patients (2)'!BF330,"CHECK","")</f>
        <v/>
      </c>
      <c r="BG330" s="276" t="str">
        <f>IF('Info patients (1)'!BG330&lt;&gt;'Info patients (2)'!BG330,"CHECK","")</f>
        <v/>
      </c>
      <c r="BH330" s="276" t="str">
        <f>IF('Info patients (1)'!BH330&lt;&gt;'Info patients (2)'!BH330,"CHECK","")</f>
        <v/>
      </c>
      <c r="BI330" s="276" t="str">
        <f>IF('Info patients (1)'!BI330&lt;&gt;'Info patients (2)'!BI330,"CHECK","")</f>
        <v/>
      </c>
      <c r="BJ330" s="276" t="str">
        <f>IF('Info patients (1)'!BJ330&lt;&gt;'Info patients (2)'!BJ330,"CHECK","")</f>
        <v/>
      </c>
      <c r="BK330" s="276" t="str">
        <f>IF('Info patients (1)'!BK330&lt;&gt;'Info patients (2)'!BK330,"CHECK","")</f>
        <v/>
      </c>
      <c r="BL330" s="276" t="str">
        <f>IF('Info patients (1)'!BL330&lt;&gt;'Info patients (2)'!BL330,"CHECK","")</f>
        <v/>
      </c>
      <c r="BM330" s="276" t="str">
        <f>IF('Info patients (1)'!BM330&lt;&gt;'Info patients (2)'!BM330,"CHECK","")</f>
        <v/>
      </c>
      <c r="BN330" s="276" t="str">
        <f>IF('Info patients (1)'!BN330&lt;&gt;'Info patients (2)'!BN330,"CHECK","")</f>
        <v/>
      </c>
      <c r="BO330" s="276" t="str">
        <f>IF('Info patients (1)'!BO330&lt;&gt;'Info patients (2)'!BO330,"CHECK","")</f>
        <v/>
      </c>
      <c r="BP330" s="276" t="str">
        <f>IF('Info patients (1)'!BP330&lt;&gt;'Info patients (2)'!BP330,"CHECK","")</f>
        <v/>
      </c>
      <c r="BQ330" s="276" t="str">
        <f>IF('Info patients (1)'!BQ330&lt;&gt;'Info patients (2)'!BQ330,"CHECK","")</f>
        <v/>
      </c>
      <c r="BR330" s="276" t="str">
        <f>IF('Info patients (1)'!BR330&lt;&gt;'Info patients (2)'!BR330,"CHECK","")</f>
        <v/>
      </c>
      <c r="BS330" s="276" t="str">
        <f>IF('Info patients (1)'!BS330&lt;&gt;'Info patients (2)'!BS330,"CHECK","")</f>
        <v/>
      </c>
      <c r="BT330" s="276" t="str">
        <f>IF('Info patients (1)'!BT330&lt;&gt;'Info patients (2)'!BT330,"CHECK","")</f>
        <v/>
      </c>
      <c r="BU330" s="276" t="str">
        <f>IF('Info patients (1)'!BU330&lt;&gt;'Info patients (2)'!BU330,"CHECK","")</f>
        <v/>
      </c>
      <c r="BV330" s="276" t="str">
        <f>IF('Info patients (1)'!BV330&lt;&gt;'Info patients (2)'!BV330,"CHECK","")</f>
        <v/>
      </c>
      <c r="BW330" s="276" t="str">
        <f>IF('Info patients (1)'!BW330&lt;&gt;'Info patients (2)'!BW330,"CHECK","")</f>
        <v/>
      </c>
      <c r="BX330" s="276" t="str">
        <f>IF('Info patients (1)'!BX330&lt;&gt;'Info patients (2)'!BX330,"CHECK","")</f>
        <v/>
      </c>
      <c r="BY330" s="276" t="str">
        <f>IF('Info patients (1)'!BY330&lt;&gt;'Info patients (2)'!BY330,"CHECK","")</f>
        <v/>
      </c>
      <c r="BZ330" s="276" t="str">
        <f>IF('Info patients (1)'!BZ330&lt;&gt;'Info patients (2)'!BZ330,"CHECK","")</f>
        <v/>
      </c>
      <c r="CA330" s="276" t="str">
        <f>IF('Info patients (1)'!CA330&lt;&gt;'Info patients (2)'!CA330,"CHECK","")</f>
        <v/>
      </c>
      <c r="CB330" s="276" t="str">
        <f>IF('Info patients (1)'!CB330&lt;&gt;'Info patients (2)'!CB330,"CHECK","")</f>
        <v/>
      </c>
      <c r="CC330" s="276" t="str">
        <f>IF('Info patients (1)'!CC330&lt;&gt;'Info patients (2)'!CC330,"CHECK","")</f>
        <v/>
      </c>
      <c r="CD330" s="276" t="str">
        <f>IF('Info patients (1)'!CD330&lt;&gt;'Info patients (2)'!CD330,"CHECK","")</f>
        <v/>
      </c>
      <c r="CE330" s="276" t="str">
        <f>IF('Info patients (1)'!CE330&lt;&gt;'Info patients (2)'!CE330,"CHECK","")</f>
        <v/>
      </c>
      <c r="CF330" s="276" t="str">
        <f>IF('Info patients (1)'!CF330&lt;&gt;'Info patients (2)'!CF330,"CHECK","")</f>
        <v/>
      </c>
      <c r="CG330" s="276" t="str">
        <f>IF('Info patients (1)'!CG330&lt;&gt;'Info patients (2)'!CG330,"CHECK","")</f>
        <v/>
      </c>
      <c r="CH330" s="276" t="str">
        <f>IF('Info patients (1)'!CH330&lt;&gt;'Info patients (2)'!CH330,"CHECK","")</f>
        <v/>
      </c>
      <c r="CI330" s="276" t="str">
        <f>IF('Info patients (1)'!CI330&lt;&gt;'Info patients (2)'!CI330,"CHECK","")</f>
        <v/>
      </c>
      <c r="CJ330" s="276" t="str">
        <f>IF('Info patients (1)'!CJ330&lt;&gt;'Info patients (2)'!CJ330,"CHECK","")</f>
        <v/>
      </c>
      <c r="CK330" s="276" t="str">
        <f>IF('Info patients (1)'!CK330&lt;&gt;'Info patients (2)'!CK330,"CHECK","")</f>
        <v/>
      </c>
      <c r="CL330" s="276" t="str">
        <f>IF('Info patients (1)'!CL330&lt;&gt;'Info patients (2)'!CL330,"CHECK","")</f>
        <v/>
      </c>
      <c r="CM330" s="276" t="str">
        <f>IF('Info patients (1)'!CM330&lt;&gt;'Info patients (2)'!CM330,"CHECK","")</f>
        <v/>
      </c>
      <c r="CN330" s="276" t="str">
        <f>IF('Info patients (1)'!CN330&lt;&gt;'Info patients (2)'!CN330,"CHECK","")</f>
        <v/>
      </c>
      <c r="CO330" s="276" t="str">
        <f>IF('Info patients (1)'!CO330&lt;&gt;'Info patients (2)'!CO330,"CHECK","")</f>
        <v/>
      </c>
      <c r="CP330" s="276" t="str">
        <f>IF('Info patients (1)'!CP330&lt;&gt;'Info patients (2)'!CP330,"CHECK","")</f>
        <v/>
      </c>
      <c r="CQ330" s="276" t="str">
        <f>IF('Info patients (1)'!CQ330&lt;&gt;'Info patients (2)'!CQ330,"CHECK","")</f>
        <v/>
      </c>
      <c r="CR330" s="276" t="str">
        <f>IF('Info patients (1)'!CR330&lt;&gt;'Info patients (2)'!CR330,"CHECK","")</f>
        <v/>
      </c>
      <c r="CS330" s="276" t="str">
        <f>IF('Info patients (1)'!CS330&lt;&gt;'Info patients (2)'!CS330,"CHECK","")</f>
        <v/>
      </c>
      <c r="CT330" s="276" t="str">
        <f>IF('Info patients (1)'!CT330&lt;&gt;'Info patients (2)'!CT330,"CHECK","")</f>
        <v/>
      </c>
      <c r="CU330" s="276" t="str">
        <f>IF('Info patients (1)'!CU330&lt;&gt;'Info patients (2)'!CU330,"CHECK","")</f>
        <v/>
      </c>
      <c r="CV330" s="276" t="str">
        <f>IF('Info patients (1)'!CV330&lt;&gt;'Info patients (2)'!CV330,"CHECK","")</f>
        <v/>
      </c>
      <c r="CW330" s="276" t="str">
        <f>IF('Info patients (1)'!CW330&lt;&gt;'Info patients (2)'!CW330,"CHECK","")</f>
        <v/>
      </c>
      <c r="CX330" s="276" t="str">
        <f>IF('Info patients (1)'!CX330&lt;&gt;'Info patients (2)'!CX330,"CHECK","")</f>
        <v/>
      </c>
      <c r="CY330" s="276" t="str">
        <f>IF('Info patients (1)'!CY330&lt;&gt;'Info patients (2)'!CY330,"CHECK","")</f>
        <v/>
      </c>
      <c r="CZ330" s="276" t="str">
        <f>IF('Info patients (1)'!CZ330&lt;&gt;'Info patients (2)'!CZ330,"CHECK","")</f>
        <v/>
      </c>
      <c r="DA330" s="276" t="str">
        <f>IF('Info patients (1)'!DA330&lt;&gt;'Info patients (2)'!DA330,"CHECK","")</f>
        <v/>
      </c>
      <c r="DB330" s="276" t="str">
        <f>IF('Info patients (1)'!DB330&lt;&gt;'Info patients (2)'!DB330,"CHECK","")</f>
        <v/>
      </c>
      <c r="DC330" s="276" t="str">
        <f>IF('Info patients (1)'!DC330&lt;&gt;'Info patients (2)'!DC330,"CHECK","")</f>
        <v/>
      </c>
      <c r="DD330" s="276" t="str">
        <f>IF('Info patients (1)'!DD330&lt;&gt;'Info patients (2)'!DD330,"CHECK","")</f>
        <v/>
      </c>
      <c r="DE330" s="276" t="str">
        <f>IF('Info patients (1)'!DE330&lt;&gt;'Info patients (2)'!DE330,"CHECK","")</f>
        <v/>
      </c>
      <c r="DF330" s="276" t="str">
        <f>IF('Info patients (1)'!DF330&lt;&gt;'Info patients (2)'!DF330,"CHECK","")</f>
        <v/>
      </c>
      <c r="DG330" s="276" t="str">
        <f>IF('Info patients (1)'!DG330&lt;&gt;'Info patients (2)'!DG330,"CHECK","")</f>
        <v/>
      </c>
      <c r="DH330" s="276" t="str">
        <f>IF('Info patients (1)'!DH330&lt;&gt;'Info patients (2)'!DH330,"CHECK","")</f>
        <v/>
      </c>
      <c r="DI330" s="276" t="str">
        <f>IF('Info patients (1)'!DI330&lt;&gt;'Info patients (2)'!DI330,"CHECK","")</f>
        <v/>
      </c>
      <c r="DJ330" s="276" t="str">
        <f>IF('Info patients (1)'!DJ330&lt;&gt;'Info patients (2)'!DJ330,"CHECK","")</f>
        <v/>
      </c>
      <c r="DK330" s="276" t="str">
        <f>IF('Info patients (1)'!DK330&lt;&gt;'Info patients (2)'!DK330,"CHECK","")</f>
        <v/>
      </c>
      <c r="DL330" s="276" t="str">
        <f>IF('Info patients (1)'!DL330&lt;&gt;'Info patients (2)'!DL330,"CHECK","")</f>
        <v/>
      </c>
      <c r="DM330" s="276" t="str">
        <f>IF('Info patients (1)'!DM330&lt;&gt;'Info patients (2)'!DM330,"CHECK","")</f>
        <v/>
      </c>
      <c r="DN330" s="276" t="str">
        <f>IF('Info patients (1)'!DN330&lt;&gt;'Info patients (2)'!DN330,"CHECK","")</f>
        <v/>
      </c>
      <c r="DO330" s="276" t="str">
        <f>IF('Info patients (1)'!DO330&lt;&gt;'Info patients (2)'!DO330,"CHECK","")</f>
        <v/>
      </c>
      <c r="DP330" s="276" t="str">
        <f>IF('Info patients (1)'!DP330&lt;&gt;'Info patients (2)'!DP330,"CHECK","")</f>
        <v/>
      </c>
      <c r="DQ330" s="276" t="str">
        <f>IF('Info patients (1)'!DQ330&lt;&gt;'Info patients (2)'!DQ330,"CHECK","")</f>
        <v/>
      </c>
    </row>
    <row r="331" spans="1:121" s="326" customFormat="1" ht="23.25" customHeight="1" x14ac:dyDescent="0.2">
      <c r="A331" s="276" t="str">
        <f>IF('Info patients (1)'!A331&lt;&gt;'Info patients (2)'!A331,"CHECK","")</f>
        <v/>
      </c>
      <c r="B331" s="276" t="str">
        <f>IF('Info patients (1)'!B331&lt;&gt;'Info patients (2)'!B331,"CHECK","")</f>
        <v/>
      </c>
      <c r="C331" s="276" t="str">
        <f>IF('Info patients (1)'!C331&lt;&gt;'Info patients (2)'!C331,"CHECK","")</f>
        <v/>
      </c>
      <c r="D331" s="276" t="str">
        <f>IF('Info patients (1)'!D331&lt;&gt;'Info patients (2)'!D331,"CHECK","")</f>
        <v/>
      </c>
      <c r="E331" s="276" t="str">
        <f>IF('Info patients (1)'!E331&lt;&gt;'Info patients (2)'!E331,"CHECK","")</f>
        <v/>
      </c>
      <c r="F331" s="276" t="str">
        <f>IF('Info patients (1)'!F331&lt;&gt;'Info patients (2)'!F331,"CHECK","")</f>
        <v/>
      </c>
      <c r="G331" s="276" t="str">
        <f>IF('Info patients (1)'!G331&lt;&gt;'Info patients (2)'!G331,"CHECK","")</f>
        <v/>
      </c>
      <c r="H331" s="276" t="str">
        <f>IF('Info patients (1)'!H331&lt;&gt;'Info patients (2)'!H331,"CHECK","")</f>
        <v/>
      </c>
      <c r="I331" s="276" t="str">
        <f>IF('Info patients (1)'!I331&lt;&gt;'Info patients (2)'!I331,"CHECK","")</f>
        <v/>
      </c>
      <c r="J331" s="276" t="str">
        <f>IF('Info patients (1)'!J331&lt;&gt;'Info patients (2)'!J331,"CHECK","")</f>
        <v/>
      </c>
      <c r="K331" s="276" t="str">
        <f>IF('Info patients (1)'!K331&lt;&gt;'Info patients (2)'!K331,"CHECK","")</f>
        <v/>
      </c>
      <c r="L331" s="276" t="str">
        <f>IF('Info patients (1)'!L331&lt;&gt;'Info patients (2)'!L331,"CHECK","")</f>
        <v/>
      </c>
      <c r="M331" s="276" t="str">
        <f>IF('Info patients (1)'!M331&lt;&gt;'Info patients (2)'!M331,"CHECK","")</f>
        <v/>
      </c>
      <c r="N331" s="276" t="str">
        <f>IF('Info patients (1)'!N331&lt;&gt;'Info patients (2)'!N331,"CHECK","")</f>
        <v/>
      </c>
      <c r="O331" s="276" t="str">
        <f>IF('Info patients (1)'!O331&lt;&gt;'Info patients (2)'!O331,"CHECK","")</f>
        <v/>
      </c>
      <c r="P331" s="276" t="str">
        <f>IF('Info patients (1)'!P331&lt;&gt;'Info patients (2)'!P331,"CHECK","")</f>
        <v/>
      </c>
      <c r="Q331" s="276" t="str">
        <f>IF('Info patients (1)'!Q331&lt;&gt;'Info patients (2)'!Q331,"CHECK","")</f>
        <v/>
      </c>
      <c r="R331" s="276" t="str">
        <f>IF('Info patients (1)'!R331&lt;&gt;'Info patients (2)'!R331,"CHECK","")</f>
        <v/>
      </c>
      <c r="S331" s="276" t="str">
        <f>IF('Info patients (1)'!S331&lt;&gt;'Info patients (2)'!S331,"CHECK","")</f>
        <v/>
      </c>
      <c r="T331" s="276" t="str">
        <f>IF('Info patients (1)'!T331&lt;&gt;'Info patients (2)'!T331,"CHECK","")</f>
        <v/>
      </c>
      <c r="U331" s="276" t="str">
        <f>IF('Info patients (1)'!U331&lt;&gt;'Info patients (2)'!U331,"CHECK","")</f>
        <v/>
      </c>
      <c r="V331" s="276" t="str">
        <f>IF('Info patients (1)'!V331&lt;&gt;'Info patients (2)'!V331,"CHECK","")</f>
        <v/>
      </c>
      <c r="W331" s="276" t="str">
        <f>IF('Info patients (1)'!W331&lt;&gt;'Info patients (2)'!W331,"CHECK","")</f>
        <v/>
      </c>
      <c r="X331" s="276" t="str">
        <f>IF('Info patients (1)'!X331&lt;&gt;'Info patients (2)'!X331,"CHECK","")</f>
        <v/>
      </c>
      <c r="Y331" s="276" t="str">
        <f>IF('Info patients (1)'!Y331&lt;&gt;'Info patients (2)'!Y331,"CHECK","")</f>
        <v/>
      </c>
      <c r="Z331" s="276" t="str">
        <f>IF('Info patients (1)'!Z331&lt;&gt;'Info patients (2)'!Z331,"CHECK","")</f>
        <v/>
      </c>
      <c r="AA331" s="276" t="str">
        <f>IF('Info patients (1)'!AA331&lt;&gt;'Info patients (2)'!AA331,"CHECK","")</f>
        <v/>
      </c>
      <c r="AB331" s="276" t="str">
        <f>IF('Info patients (1)'!AB331&lt;&gt;'Info patients (2)'!AB331,"CHECK","")</f>
        <v/>
      </c>
      <c r="AC331" s="276" t="str">
        <f>IF('Info patients (1)'!AC331&lt;&gt;'Info patients (2)'!AC331,"CHECK","")</f>
        <v/>
      </c>
      <c r="AD331" s="276" t="str">
        <f>IF('Info patients (1)'!AD331&lt;&gt;'Info patients (2)'!AD331,"CHECK","")</f>
        <v/>
      </c>
      <c r="AE331" s="276" t="str">
        <f>IF('Info patients (1)'!AE331&lt;&gt;'Info patients (2)'!AE331,"CHECK","")</f>
        <v/>
      </c>
      <c r="AF331" s="276" t="str">
        <f>IF('Info patients (1)'!AF331&lt;&gt;'Info patients (2)'!AF331,"CHECK","")</f>
        <v/>
      </c>
      <c r="AG331" s="276" t="str">
        <f>IF('Info patients (1)'!AG331&lt;&gt;'Info patients (2)'!AG331,"CHECK","")</f>
        <v/>
      </c>
      <c r="AH331" s="276" t="str">
        <f>IF('Info patients (1)'!AH331&lt;&gt;'Info patients (2)'!AH331,"CHECK","")</f>
        <v/>
      </c>
      <c r="AI331" s="276" t="str">
        <f>IF('Info patients (1)'!AI331&lt;&gt;'Info patients (2)'!AI331,"CHECK","")</f>
        <v/>
      </c>
      <c r="AJ331" s="276" t="str">
        <f>IF('Info patients (1)'!AJ331&lt;&gt;'Info patients (2)'!AJ331,"CHECK","")</f>
        <v/>
      </c>
      <c r="AK331" s="276" t="str">
        <f>IF('Info patients (1)'!AK331&lt;&gt;'Info patients (2)'!AK331,"CHECK","")</f>
        <v/>
      </c>
      <c r="AL331" s="276" t="str">
        <f>IF('Info patients (1)'!AL331&lt;&gt;'Info patients (2)'!AL331,"CHECK","")</f>
        <v/>
      </c>
      <c r="AM331" s="276" t="str">
        <f>IF('Info patients (1)'!AM331&lt;&gt;'Info patients (2)'!AM331,"CHECK","")</f>
        <v/>
      </c>
      <c r="AN331" s="276" t="str">
        <f>IF('Info patients (1)'!AN331&lt;&gt;'Info patients (2)'!AN331,"CHECK","")</f>
        <v/>
      </c>
      <c r="AO331" s="276" t="str">
        <f>IF('Info patients (1)'!AO331&lt;&gt;'Info patients (2)'!AO331,"CHECK","")</f>
        <v/>
      </c>
      <c r="AP331" s="276" t="str">
        <f>IF('Info patients (1)'!AP331&lt;&gt;'Info patients (2)'!AP331,"CHECK","")</f>
        <v/>
      </c>
      <c r="AQ331" s="276" t="str">
        <f>IF('Info patients (1)'!AQ331&lt;&gt;'Info patients (2)'!AQ331,"CHECK","")</f>
        <v/>
      </c>
      <c r="AR331" s="276" t="str">
        <f>IF('Info patients (1)'!AR331&lt;&gt;'Info patients (2)'!AR331,"CHECK","")</f>
        <v/>
      </c>
      <c r="AS331" s="276" t="str">
        <f>IF('Info patients (1)'!AS331&lt;&gt;'Info patients (2)'!AS331,"CHECK","")</f>
        <v/>
      </c>
      <c r="AT331" s="276" t="str">
        <f>IF('Info patients (1)'!AT331&lt;&gt;'Info patients (2)'!AT331,"CHECK","")</f>
        <v/>
      </c>
      <c r="AU331" s="276" t="str">
        <f>IF('Info patients (1)'!AU331&lt;&gt;'Info patients (2)'!AU331,"CHECK","")</f>
        <v/>
      </c>
      <c r="AV331" s="276" t="str">
        <f>IF('Info patients (1)'!AV331&lt;&gt;'Info patients (2)'!AV331,"CHECK","")</f>
        <v/>
      </c>
      <c r="AW331" s="276" t="str">
        <f>IF('Info patients (1)'!AW331&lt;&gt;'Info patients (2)'!AW331,"CHECK","")</f>
        <v/>
      </c>
      <c r="AX331" s="276" t="str">
        <f>IF('Info patients (1)'!AX331&lt;&gt;'Info patients (2)'!AX331,"CHECK","")</f>
        <v/>
      </c>
      <c r="AY331" s="276" t="str">
        <f>IF('Info patients (1)'!AY331&lt;&gt;'Info patients (2)'!AY331,"CHECK","")</f>
        <v/>
      </c>
      <c r="AZ331" s="276" t="str">
        <f>IF('Info patients (1)'!AZ331&lt;&gt;'Info patients (2)'!AZ331,"CHECK","")</f>
        <v/>
      </c>
      <c r="BA331" s="276" t="str">
        <f>IF('Info patients (1)'!BA331&lt;&gt;'Info patients (2)'!BA331,"CHECK","")</f>
        <v/>
      </c>
      <c r="BB331" s="276" t="str">
        <f>IF('Info patients (1)'!BB331&lt;&gt;'Info patients (2)'!BB331,"CHECK","")</f>
        <v/>
      </c>
      <c r="BC331" s="276" t="str">
        <f>IF('Info patients (1)'!BC331&lt;&gt;'Info patients (2)'!BC331,"CHECK","")</f>
        <v/>
      </c>
      <c r="BD331" s="276" t="str">
        <f>IF('Info patients (1)'!BD331&lt;&gt;'Info patients (2)'!BD331,"CHECK","")</f>
        <v/>
      </c>
      <c r="BE331" s="276" t="str">
        <f>IF('Info patients (1)'!BE331&lt;&gt;'Info patients (2)'!BE331,"CHECK","")</f>
        <v/>
      </c>
      <c r="BF331" s="276" t="str">
        <f>IF('Info patients (1)'!BF331&lt;&gt;'Info patients (2)'!BF331,"CHECK","")</f>
        <v/>
      </c>
      <c r="BG331" s="276" t="str">
        <f>IF('Info patients (1)'!BG331&lt;&gt;'Info patients (2)'!BG331,"CHECK","")</f>
        <v/>
      </c>
      <c r="BH331" s="276" t="str">
        <f>IF('Info patients (1)'!BH331&lt;&gt;'Info patients (2)'!BH331,"CHECK","")</f>
        <v/>
      </c>
      <c r="BI331" s="276" t="str">
        <f>IF('Info patients (1)'!BI331&lt;&gt;'Info patients (2)'!BI331,"CHECK","")</f>
        <v/>
      </c>
      <c r="BJ331" s="276" t="str">
        <f>IF('Info patients (1)'!BJ331&lt;&gt;'Info patients (2)'!BJ331,"CHECK","")</f>
        <v/>
      </c>
      <c r="BK331" s="276" t="str">
        <f>IF('Info patients (1)'!BK331&lt;&gt;'Info patients (2)'!BK331,"CHECK","")</f>
        <v/>
      </c>
      <c r="BL331" s="276" t="str">
        <f>IF('Info patients (1)'!BL331&lt;&gt;'Info patients (2)'!BL331,"CHECK","")</f>
        <v/>
      </c>
      <c r="BM331" s="276" t="str">
        <f>IF('Info patients (1)'!BM331&lt;&gt;'Info patients (2)'!BM331,"CHECK","")</f>
        <v/>
      </c>
      <c r="BN331" s="276" t="str">
        <f>IF('Info patients (1)'!BN331&lt;&gt;'Info patients (2)'!BN331,"CHECK","")</f>
        <v/>
      </c>
      <c r="BO331" s="276" t="str">
        <f>IF('Info patients (1)'!BO331&lt;&gt;'Info patients (2)'!BO331,"CHECK","")</f>
        <v/>
      </c>
      <c r="BP331" s="276" t="str">
        <f>IF('Info patients (1)'!BP331&lt;&gt;'Info patients (2)'!BP331,"CHECK","")</f>
        <v/>
      </c>
      <c r="BQ331" s="276" t="str">
        <f>IF('Info patients (1)'!BQ331&lt;&gt;'Info patients (2)'!BQ331,"CHECK","")</f>
        <v/>
      </c>
      <c r="BR331" s="276" t="str">
        <f>IF('Info patients (1)'!BR331&lt;&gt;'Info patients (2)'!BR331,"CHECK","")</f>
        <v/>
      </c>
      <c r="BS331" s="276" t="str">
        <f>IF('Info patients (1)'!BS331&lt;&gt;'Info patients (2)'!BS331,"CHECK","")</f>
        <v/>
      </c>
      <c r="BT331" s="276" t="str">
        <f>IF('Info patients (1)'!BT331&lt;&gt;'Info patients (2)'!BT331,"CHECK","")</f>
        <v/>
      </c>
      <c r="BU331" s="276" t="str">
        <f>IF('Info patients (1)'!BU331&lt;&gt;'Info patients (2)'!BU331,"CHECK","")</f>
        <v/>
      </c>
      <c r="BV331" s="276" t="str">
        <f>IF('Info patients (1)'!BV331&lt;&gt;'Info patients (2)'!BV331,"CHECK","")</f>
        <v/>
      </c>
      <c r="BW331" s="276" t="str">
        <f>IF('Info patients (1)'!BW331&lt;&gt;'Info patients (2)'!BW331,"CHECK","")</f>
        <v/>
      </c>
      <c r="BX331" s="276" t="str">
        <f>IF('Info patients (1)'!BX331&lt;&gt;'Info patients (2)'!BX331,"CHECK","")</f>
        <v/>
      </c>
      <c r="BY331" s="276" t="str">
        <f>IF('Info patients (1)'!BY331&lt;&gt;'Info patients (2)'!BY331,"CHECK","")</f>
        <v/>
      </c>
      <c r="BZ331" s="276" t="str">
        <f>IF('Info patients (1)'!BZ331&lt;&gt;'Info patients (2)'!BZ331,"CHECK","")</f>
        <v/>
      </c>
      <c r="CA331" s="276" t="str">
        <f>IF('Info patients (1)'!CA331&lt;&gt;'Info patients (2)'!CA331,"CHECK","")</f>
        <v/>
      </c>
      <c r="CB331" s="276" t="str">
        <f>IF('Info patients (1)'!CB331&lt;&gt;'Info patients (2)'!CB331,"CHECK","")</f>
        <v/>
      </c>
      <c r="CC331" s="276" t="str">
        <f>IF('Info patients (1)'!CC331&lt;&gt;'Info patients (2)'!CC331,"CHECK","")</f>
        <v/>
      </c>
      <c r="CD331" s="276" t="str">
        <f>IF('Info patients (1)'!CD331&lt;&gt;'Info patients (2)'!CD331,"CHECK","")</f>
        <v/>
      </c>
      <c r="CE331" s="276" t="str">
        <f>IF('Info patients (1)'!CE331&lt;&gt;'Info patients (2)'!CE331,"CHECK","")</f>
        <v/>
      </c>
      <c r="CF331" s="276" t="str">
        <f>IF('Info patients (1)'!CF331&lt;&gt;'Info patients (2)'!CF331,"CHECK","")</f>
        <v/>
      </c>
      <c r="CG331" s="276" t="str">
        <f>IF('Info patients (1)'!CG331&lt;&gt;'Info patients (2)'!CG331,"CHECK","")</f>
        <v/>
      </c>
      <c r="CH331" s="276" t="str">
        <f>IF('Info patients (1)'!CH331&lt;&gt;'Info patients (2)'!CH331,"CHECK","")</f>
        <v/>
      </c>
      <c r="CI331" s="276" t="str">
        <f>IF('Info patients (1)'!CI331&lt;&gt;'Info patients (2)'!CI331,"CHECK","")</f>
        <v/>
      </c>
      <c r="CJ331" s="276" t="str">
        <f>IF('Info patients (1)'!CJ331&lt;&gt;'Info patients (2)'!CJ331,"CHECK","")</f>
        <v/>
      </c>
      <c r="CK331" s="276" t="str">
        <f>IF('Info patients (1)'!CK331&lt;&gt;'Info patients (2)'!CK331,"CHECK","")</f>
        <v/>
      </c>
      <c r="CL331" s="276" t="str">
        <f>IF('Info patients (1)'!CL331&lt;&gt;'Info patients (2)'!CL331,"CHECK","")</f>
        <v/>
      </c>
      <c r="CM331" s="276" t="str">
        <f>IF('Info patients (1)'!CM331&lt;&gt;'Info patients (2)'!CM331,"CHECK","")</f>
        <v/>
      </c>
      <c r="CN331" s="276" t="str">
        <f>IF('Info patients (1)'!CN331&lt;&gt;'Info patients (2)'!CN331,"CHECK","")</f>
        <v/>
      </c>
      <c r="CO331" s="276" t="str">
        <f>IF('Info patients (1)'!CO331&lt;&gt;'Info patients (2)'!CO331,"CHECK","")</f>
        <v/>
      </c>
      <c r="CP331" s="276" t="str">
        <f>IF('Info patients (1)'!CP331&lt;&gt;'Info patients (2)'!CP331,"CHECK","")</f>
        <v/>
      </c>
      <c r="CQ331" s="276" t="str">
        <f>IF('Info patients (1)'!CQ331&lt;&gt;'Info patients (2)'!CQ331,"CHECK","")</f>
        <v/>
      </c>
      <c r="CR331" s="276" t="str">
        <f>IF('Info patients (1)'!CR331&lt;&gt;'Info patients (2)'!CR331,"CHECK","")</f>
        <v/>
      </c>
      <c r="CS331" s="276" t="str">
        <f>IF('Info patients (1)'!CS331&lt;&gt;'Info patients (2)'!CS331,"CHECK","")</f>
        <v/>
      </c>
      <c r="CT331" s="276" t="str">
        <f>IF('Info patients (1)'!CT331&lt;&gt;'Info patients (2)'!CT331,"CHECK","")</f>
        <v/>
      </c>
      <c r="CU331" s="276" t="str">
        <f>IF('Info patients (1)'!CU331&lt;&gt;'Info patients (2)'!CU331,"CHECK","")</f>
        <v/>
      </c>
      <c r="CV331" s="276" t="str">
        <f>IF('Info patients (1)'!CV331&lt;&gt;'Info patients (2)'!CV331,"CHECK","")</f>
        <v/>
      </c>
      <c r="CW331" s="276" t="str">
        <f>IF('Info patients (1)'!CW331&lt;&gt;'Info patients (2)'!CW331,"CHECK","")</f>
        <v/>
      </c>
      <c r="CX331" s="276" t="str">
        <f>IF('Info patients (1)'!CX331&lt;&gt;'Info patients (2)'!CX331,"CHECK","")</f>
        <v/>
      </c>
      <c r="CY331" s="276" t="str">
        <f>IF('Info patients (1)'!CY331&lt;&gt;'Info patients (2)'!CY331,"CHECK","")</f>
        <v/>
      </c>
      <c r="CZ331" s="276" t="str">
        <f>IF('Info patients (1)'!CZ331&lt;&gt;'Info patients (2)'!CZ331,"CHECK","")</f>
        <v/>
      </c>
      <c r="DA331" s="276" t="str">
        <f>IF('Info patients (1)'!DA331&lt;&gt;'Info patients (2)'!DA331,"CHECK","")</f>
        <v/>
      </c>
      <c r="DB331" s="276" t="str">
        <f>IF('Info patients (1)'!DB331&lt;&gt;'Info patients (2)'!DB331,"CHECK","")</f>
        <v/>
      </c>
      <c r="DC331" s="276" t="str">
        <f>IF('Info patients (1)'!DC331&lt;&gt;'Info patients (2)'!DC331,"CHECK","")</f>
        <v/>
      </c>
      <c r="DD331" s="276" t="str">
        <f>IF('Info patients (1)'!DD331&lt;&gt;'Info patients (2)'!DD331,"CHECK","")</f>
        <v/>
      </c>
      <c r="DE331" s="276" t="str">
        <f>IF('Info patients (1)'!DE331&lt;&gt;'Info patients (2)'!DE331,"CHECK","")</f>
        <v/>
      </c>
      <c r="DF331" s="276" t="str">
        <f>IF('Info patients (1)'!DF331&lt;&gt;'Info patients (2)'!DF331,"CHECK","")</f>
        <v/>
      </c>
      <c r="DG331" s="276" t="str">
        <f>IF('Info patients (1)'!DG331&lt;&gt;'Info patients (2)'!DG331,"CHECK","")</f>
        <v/>
      </c>
      <c r="DH331" s="276" t="str">
        <f>IF('Info patients (1)'!DH331&lt;&gt;'Info patients (2)'!DH331,"CHECK","")</f>
        <v/>
      </c>
      <c r="DI331" s="276" t="str">
        <f>IF('Info patients (1)'!DI331&lt;&gt;'Info patients (2)'!DI331,"CHECK","")</f>
        <v/>
      </c>
      <c r="DJ331" s="276" t="str">
        <f>IF('Info patients (1)'!DJ331&lt;&gt;'Info patients (2)'!DJ331,"CHECK","")</f>
        <v/>
      </c>
      <c r="DK331" s="276" t="str">
        <f>IF('Info patients (1)'!DK331&lt;&gt;'Info patients (2)'!DK331,"CHECK","")</f>
        <v/>
      </c>
      <c r="DL331" s="276" t="str">
        <f>IF('Info patients (1)'!DL331&lt;&gt;'Info patients (2)'!DL331,"CHECK","")</f>
        <v/>
      </c>
      <c r="DM331" s="276" t="str">
        <f>IF('Info patients (1)'!DM331&lt;&gt;'Info patients (2)'!DM331,"CHECK","")</f>
        <v/>
      </c>
      <c r="DN331" s="276" t="str">
        <f>IF('Info patients (1)'!DN331&lt;&gt;'Info patients (2)'!DN331,"CHECK","")</f>
        <v/>
      </c>
      <c r="DO331" s="276" t="str">
        <f>IF('Info patients (1)'!DO331&lt;&gt;'Info patients (2)'!DO331,"CHECK","")</f>
        <v/>
      </c>
      <c r="DP331" s="276" t="str">
        <f>IF('Info patients (1)'!DP331&lt;&gt;'Info patients (2)'!DP331,"CHECK","")</f>
        <v/>
      </c>
      <c r="DQ331" s="276" t="str">
        <f>IF('Info patients (1)'!DQ331&lt;&gt;'Info patients (2)'!DQ331,"CHECK","")</f>
        <v/>
      </c>
    </row>
    <row r="332" spans="1:121" s="326" customFormat="1" ht="23.25" customHeight="1" x14ac:dyDescent="0.2">
      <c r="A332" s="276" t="str">
        <f>IF('Info patients (1)'!A332&lt;&gt;'Info patients (2)'!A332,"CHECK","")</f>
        <v/>
      </c>
      <c r="B332" s="276" t="str">
        <f>IF('Info patients (1)'!B332&lt;&gt;'Info patients (2)'!B332,"CHECK","")</f>
        <v/>
      </c>
      <c r="C332" s="276" t="str">
        <f>IF('Info patients (1)'!C332&lt;&gt;'Info patients (2)'!C332,"CHECK","")</f>
        <v/>
      </c>
      <c r="D332" s="276" t="str">
        <f>IF('Info patients (1)'!D332&lt;&gt;'Info patients (2)'!D332,"CHECK","")</f>
        <v/>
      </c>
      <c r="E332" s="276" t="str">
        <f>IF('Info patients (1)'!E332&lt;&gt;'Info patients (2)'!E332,"CHECK","")</f>
        <v/>
      </c>
      <c r="F332" s="276" t="str">
        <f>IF('Info patients (1)'!F332&lt;&gt;'Info patients (2)'!F332,"CHECK","")</f>
        <v/>
      </c>
      <c r="G332" s="276" t="str">
        <f>IF('Info patients (1)'!G332&lt;&gt;'Info patients (2)'!G332,"CHECK","")</f>
        <v/>
      </c>
      <c r="H332" s="276" t="str">
        <f>IF('Info patients (1)'!H332&lt;&gt;'Info patients (2)'!H332,"CHECK","")</f>
        <v/>
      </c>
      <c r="I332" s="276" t="str">
        <f>IF('Info patients (1)'!I332&lt;&gt;'Info patients (2)'!I332,"CHECK","")</f>
        <v/>
      </c>
      <c r="J332" s="276" t="str">
        <f>IF('Info patients (1)'!J332&lt;&gt;'Info patients (2)'!J332,"CHECK","")</f>
        <v/>
      </c>
      <c r="K332" s="276" t="str">
        <f>IF('Info patients (1)'!K332&lt;&gt;'Info patients (2)'!K332,"CHECK","")</f>
        <v/>
      </c>
      <c r="L332" s="276" t="str">
        <f>IF('Info patients (1)'!L332&lt;&gt;'Info patients (2)'!L332,"CHECK","")</f>
        <v/>
      </c>
      <c r="M332" s="276" t="str">
        <f>IF('Info patients (1)'!M332&lt;&gt;'Info patients (2)'!M332,"CHECK","")</f>
        <v/>
      </c>
      <c r="N332" s="276" t="str">
        <f>IF('Info patients (1)'!N332&lt;&gt;'Info patients (2)'!N332,"CHECK","")</f>
        <v/>
      </c>
      <c r="O332" s="276" t="str">
        <f>IF('Info patients (1)'!O332&lt;&gt;'Info patients (2)'!O332,"CHECK","")</f>
        <v/>
      </c>
      <c r="P332" s="276" t="str">
        <f>IF('Info patients (1)'!P332&lt;&gt;'Info patients (2)'!P332,"CHECK","")</f>
        <v/>
      </c>
      <c r="Q332" s="276" t="str">
        <f>IF('Info patients (1)'!Q332&lt;&gt;'Info patients (2)'!Q332,"CHECK","")</f>
        <v/>
      </c>
      <c r="R332" s="276" t="str">
        <f>IF('Info patients (1)'!R332&lt;&gt;'Info patients (2)'!R332,"CHECK","")</f>
        <v/>
      </c>
      <c r="S332" s="276" t="str">
        <f>IF('Info patients (1)'!S332&lt;&gt;'Info patients (2)'!S332,"CHECK","")</f>
        <v/>
      </c>
      <c r="T332" s="276" t="str">
        <f>IF('Info patients (1)'!T332&lt;&gt;'Info patients (2)'!T332,"CHECK","")</f>
        <v/>
      </c>
      <c r="U332" s="276" t="str">
        <f>IF('Info patients (1)'!U332&lt;&gt;'Info patients (2)'!U332,"CHECK","")</f>
        <v/>
      </c>
      <c r="V332" s="276" t="str">
        <f>IF('Info patients (1)'!V332&lt;&gt;'Info patients (2)'!V332,"CHECK","")</f>
        <v/>
      </c>
      <c r="W332" s="276" t="str">
        <f>IF('Info patients (1)'!W332&lt;&gt;'Info patients (2)'!W332,"CHECK","")</f>
        <v/>
      </c>
      <c r="X332" s="276" t="str">
        <f>IF('Info patients (1)'!X332&lt;&gt;'Info patients (2)'!X332,"CHECK","")</f>
        <v/>
      </c>
      <c r="Y332" s="276" t="str">
        <f>IF('Info patients (1)'!Y332&lt;&gt;'Info patients (2)'!Y332,"CHECK","")</f>
        <v/>
      </c>
      <c r="Z332" s="276" t="str">
        <f>IF('Info patients (1)'!Z332&lt;&gt;'Info patients (2)'!Z332,"CHECK","")</f>
        <v/>
      </c>
      <c r="AA332" s="276" t="str">
        <f>IF('Info patients (1)'!AA332&lt;&gt;'Info patients (2)'!AA332,"CHECK","")</f>
        <v/>
      </c>
      <c r="AB332" s="276" t="str">
        <f>IF('Info patients (1)'!AB332&lt;&gt;'Info patients (2)'!AB332,"CHECK","")</f>
        <v/>
      </c>
      <c r="AC332" s="276" t="str">
        <f>IF('Info patients (1)'!AC332&lt;&gt;'Info patients (2)'!AC332,"CHECK","")</f>
        <v/>
      </c>
      <c r="AD332" s="276" t="str">
        <f>IF('Info patients (1)'!AD332&lt;&gt;'Info patients (2)'!AD332,"CHECK","")</f>
        <v/>
      </c>
      <c r="AE332" s="276" t="str">
        <f>IF('Info patients (1)'!AE332&lt;&gt;'Info patients (2)'!AE332,"CHECK","")</f>
        <v/>
      </c>
      <c r="AF332" s="276" t="str">
        <f>IF('Info patients (1)'!AF332&lt;&gt;'Info patients (2)'!AF332,"CHECK","")</f>
        <v/>
      </c>
      <c r="AG332" s="276" t="str">
        <f>IF('Info patients (1)'!AG332&lt;&gt;'Info patients (2)'!AG332,"CHECK","")</f>
        <v/>
      </c>
      <c r="AH332" s="276" t="str">
        <f>IF('Info patients (1)'!AH332&lt;&gt;'Info patients (2)'!AH332,"CHECK","")</f>
        <v/>
      </c>
      <c r="AI332" s="276" t="str">
        <f>IF('Info patients (1)'!AI332&lt;&gt;'Info patients (2)'!AI332,"CHECK","")</f>
        <v/>
      </c>
      <c r="AJ332" s="276" t="str">
        <f>IF('Info patients (1)'!AJ332&lt;&gt;'Info patients (2)'!AJ332,"CHECK","")</f>
        <v/>
      </c>
      <c r="AK332" s="276" t="str">
        <f>IF('Info patients (1)'!AK332&lt;&gt;'Info patients (2)'!AK332,"CHECK","")</f>
        <v/>
      </c>
      <c r="AL332" s="276" t="str">
        <f>IF('Info patients (1)'!AL332&lt;&gt;'Info patients (2)'!AL332,"CHECK","")</f>
        <v/>
      </c>
      <c r="AM332" s="276" t="str">
        <f>IF('Info patients (1)'!AM332&lt;&gt;'Info patients (2)'!AM332,"CHECK","")</f>
        <v/>
      </c>
      <c r="AN332" s="276" t="str">
        <f>IF('Info patients (1)'!AN332&lt;&gt;'Info patients (2)'!AN332,"CHECK","")</f>
        <v/>
      </c>
      <c r="AO332" s="276" t="str">
        <f>IF('Info patients (1)'!AO332&lt;&gt;'Info patients (2)'!AO332,"CHECK","")</f>
        <v/>
      </c>
      <c r="AP332" s="276" t="str">
        <f>IF('Info patients (1)'!AP332&lt;&gt;'Info patients (2)'!AP332,"CHECK","")</f>
        <v/>
      </c>
      <c r="AQ332" s="276" t="str">
        <f>IF('Info patients (1)'!AQ332&lt;&gt;'Info patients (2)'!AQ332,"CHECK","")</f>
        <v/>
      </c>
      <c r="AR332" s="276" t="str">
        <f>IF('Info patients (1)'!AR332&lt;&gt;'Info patients (2)'!AR332,"CHECK","")</f>
        <v/>
      </c>
      <c r="AS332" s="276" t="str">
        <f>IF('Info patients (1)'!AS332&lt;&gt;'Info patients (2)'!AS332,"CHECK","")</f>
        <v/>
      </c>
      <c r="AT332" s="276" t="str">
        <f>IF('Info patients (1)'!AT332&lt;&gt;'Info patients (2)'!AT332,"CHECK","")</f>
        <v/>
      </c>
      <c r="AU332" s="276" t="str">
        <f>IF('Info patients (1)'!AU332&lt;&gt;'Info patients (2)'!AU332,"CHECK","")</f>
        <v/>
      </c>
      <c r="AV332" s="276" t="str">
        <f>IF('Info patients (1)'!AV332&lt;&gt;'Info patients (2)'!AV332,"CHECK","")</f>
        <v/>
      </c>
      <c r="AW332" s="276" t="str">
        <f>IF('Info patients (1)'!AW332&lt;&gt;'Info patients (2)'!AW332,"CHECK","")</f>
        <v/>
      </c>
      <c r="AX332" s="276" t="str">
        <f>IF('Info patients (1)'!AX332&lt;&gt;'Info patients (2)'!AX332,"CHECK","")</f>
        <v/>
      </c>
      <c r="AY332" s="276" t="str">
        <f>IF('Info patients (1)'!AY332&lt;&gt;'Info patients (2)'!AY332,"CHECK","")</f>
        <v/>
      </c>
      <c r="AZ332" s="276" t="str">
        <f>IF('Info patients (1)'!AZ332&lt;&gt;'Info patients (2)'!AZ332,"CHECK","")</f>
        <v/>
      </c>
      <c r="BA332" s="276" t="str">
        <f>IF('Info patients (1)'!BA332&lt;&gt;'Info patients (2)'!BA332,"CHECK","")</f>
        <v/>
      </c>
      <c r="BB332" s="276" t="str">
        <f>IF('Info patients (1)'!BB332&lt;&gt;'Info patients (2)'!BB332,"CHECK","")</f>
        <v/>
      </c>
      <c r="BC332" s="276" t="str">
        <f>IF('Info patients (1)'!BC332&lt;&gt;'Info patients (2)'!BC332,"CHECK","")</f>
        <v/>
      </c>
      <c r="BD332" s="276" t="str">
        <f>IF('Info patients (1)'!BD332&lt;&gt;'Info patients (2)'!BD332,"CHECK","")</f>
        <v/>
      </c>
      <c r="BE332" s="276" t="str">
        <f>IF('Info patients (1)'!BE332&lt;&gt;'Info patients (2)'!BE332,"CHECK","")</f>
        <v/>
      </c>
      <c r="BF332" s="276" t="str">
        <f>IF('Info patients (1)'!BF332&lt;&gt;'Info patients (2)'!BF332,"CHECK","")</f>
        <v/>
      </c>
      <c r="BG332" s="276" t="str">
        <f>IF('Info patients (1)'!BG332&lt;&gt;'Info patients (2)'!BG332,"CHECK","")</f>
        <v/>
      </c>
      <c r="BH332" s="276" t="str">
        <f>IF('Info patients (1)'!BH332&lt;&gt;'Info patients (2)'!BH332,"CHECK","")</f>
        <v/>
      </c>
      <c r="BI332" s="276" t="str">
        <f>IF('Info patients (1)'!BI332&lt;&gt;'Info patients (2)'!BI332,"CHECK","")</f>
        <v/>
      </c>
      <c r="BJ332" s="276" t="str">
        <f>IF('Info patients (1)'!BJ332&lt;&gt;'Info patients (2)'!BJ332,"CHECK","")</f>
        <v/>
      </c>
      <c r="BK332" s="276" t="str">
        <f>IF('Info patients (1)'!BK332&lt;&gt;'Info patients (2)'!BK332,"CHECK","")</f>
        <v/>
      </c>
      <c r="BL332" s="276" t="str">
        <f>IF('Info patients (1)'!BL332&lt;&gt;'Info patients (2)'!BL332,"CHECK","")</f>
        <v/>
      </c>
      <c r="BM332" s="276" t="str">
        <f>IF('Info patients (1)'!BM332&lt;&gt;'Info patients (2)'!BM332,"CHECK","")</f>
        <v/>
      </c>
      <c r="BN332" s="276" t="str">
        <f>IF('Info patients (1)'!BN332&lt;&gt;'Info patients (2)'!BN332,"CHECK","")</f>
        <v/>
      </c>
      <c r="BO332" s="276" t="str">
        <f>IF('Info patients (1)'!BO332&lt;&gt;'Info patients (2)'!BO332,"CHECK","")</f>
        <v/>
      </c>
      <c r="BP332" s="276" t="str">
        <f>IF('Info patients (1)'!BP332&lt;&gt;'Info patients (2)'!BP332,"CHECK","")</f>
        <v/>
      </c>
      <c r="BQ332" s="276" t="str">
        <f>IF('Info patients (1)'!BQ332&lt;&gt;'Info patients (2)'!BQ332,"CHECK","")</f>
        <v/>
      </c>
      <c r="BR332" s="276" t="str">
        <f>IF('Info patients (1)'!BR332&lt;&gt;'Info patients (2)'!BR332,"CHECK","")</f>
        <v/>
      </c>
      <c r="BS332" s="276" t="str">
        <f>IF('Info patients (1)'!BS332&lt;&gt;'Info patients (2)'!BS332,"CHECK","")</f>
        <v/>
      </c>
      <c r="BT332" s="276" t="str">
        <f>IF('Info patients (1)'!BT332&lt;&gt;'Info patients (2)'!BT332,"CHECK","")</f>
        <v/>
      </c>
      <c r="BU332" s="276" t="str">
        <f>IF('Info patients (1)'!BU332&lt;&gt;'Info patients (2)'!BU332,"CHECK","")</f>
        <v/>
      </c>
      <c r="BV332" s="276" t="str">
        <f>IF('Info patients (1)'!BV332&lt;&gt;'Info patients (2)'!BV332,"CHECK","")</f>
        <v/>
      </c>
      <c r="BW332" s="276" t="str">
        <f>IF('Info patients (1)'!BW332&lt;&gt;'Info patients (2)'!BW332,"CHECK","")</f>
        <v/>
      </c>
      <c r="BX332" s="276" t="str">
        <f>IF('Info patients (1)'!BX332&lt;&gt;'Info patients (2)'!BX332,"CHECK","")</f>
        <v/>
      </c>
      <c r="BY332" s="276" t="str">
        <f>IF('Info patients (1)'!BY332&lt;&gt;'Info patients (2)'!BY332,"CHECK","")</f>
        <v/>
      </c>
      <c r="BZ332" s="276" t="str">
        <f>IF('Info patients (1)'!BZ332&lt;&gt;'Info patients (2)'!BZ332,"CHECK","")</f>
        <v/>
      </c>
      <c r="CA332" s="276" t="str">
        <f>IF('Info patients (1)'!CA332&lt;&gt;'Info patients (2)'!CA332,"CHECK","")</f>
        <v/>
      </c>
      <c r="CB332" s="276" t="str">
        <f>IF('Info patients (1)'!CB332&lt;&gt;'Info patients (2)'!CB332,"CHECK","")</f>
        <v/>
      </c>
      <c r="CC332" s="276" t="str">
        <f>IF('Info patients (1)'!CC332&lt;&gt;'Info patients (2)'!CC332,"CHECK","")</f>
        <v/>
      </c>
      <c r="CD332" s="276" t="str">
        <f>IF('Info patients (1)'!CD332&lt;&gt;'Info patients (2)'!CD332,"CHECK","")</f>
        <v/>
      </c>
      <c r="CE332" s="276" t="str">
        <f>IF('Info patients (1)'!CE332&lt;&gt;'Info patients (2)'!CE332,"CHECK","")</f>
        <v/>
      </c>
      <c r="CF332" s="276" t="str">
        <f>IF('Info patients (1)'!CF332&lt;&gt;'Info patients (2)'!CF332,"CHECK","")</f>
        <v/>
      </c>
      <c r="CG332" s="276" t="str">
        <f>IF('Info patients (1)'!CG332&lt;&gt;'Info patients (2)'!CG332,"CHECK","")</f>
        <v/>
      </c>
      <c r="CH332" s="276" t="str">
        <f>IF('Info patients (1)'!CH332&lt;&gt;'Info patients (2)'!CH332,"CHECK","")</f>
        <v/>
      </c>
      <c r="CI332" s="276" t="str">
        <f>IF('Info patients (1)'!CI332&lt;&gt;'Info patients (2)'!CI332,"CHECK","")</f>
        <v/>
      </c>
      <c r="CJ332" s="276" t="str">
        <f>IF('Info patients (1)'!CJ332&lt;&gt;'Info patients (2)'!CJ332,"CHECK","")</f>
        <v/>
      </c>
      <c r="CK332" s="276" t="str">
        <f>IF('Info patients (1)'!CK332&lt;&gt;'Info patients (2)'!CK332,"CHECK","")</f>
        <v/>
      </c>
      <c r="CL332" s="276" t="str">
        <f>IF('Info patients (1)'!CL332&lt;&gt;'Info patients (2)'!CL332,"CHECK","")</f>
        <v/>
      </c>
      <c r="CM332" s="276" t="str">
        <f>IF('Info patients (1)'!CM332&lt;&gt;'Info patients (2)'!CM332,"CHECK","")</f>
        <v/>
      </c>
      <c r="CN332" s="276" t="str">
        <f>IF('Info patients (1)'!CN332&lt;&gt;'Info patients (2)'!CN332,"CHECK","")</f>
        <v/>
      </c>
      <c r="CO332" s="276" t="str">
        <f>IF('Info patients (1)'!CO332&lt;&gt;'Info patients (2)'!CO332,"CHECK","")</f>
        <v/>
      </c>
      <c r="CP332" s="276" t="str">
        <f>IF('Info patients (1)'!CP332&lt;&gt;'Info patients (2)'!CP332,"CHECK","")</f>
        <v/>
      </c>
      <c r="CQ332" s="276" t="str">
        <f>IF('Info patients (1)'!CQ332&lt;&gt;'Info patients (2)'!CQ332,"CHECK","")</f>
        <v/>
      </c>
      <c r="CR332" s="276" t="str">
        <f>IF('Info patients (1)'!CR332&lt;&gt;'Info patients (2)'!CR332,"CHECK","")</f>
        <v/>
      </c>
      <c r="CS332" s="276" t="str">
        <f>IF('Info patients (1)'!CS332&lt;&gt;'Info patients (2)'!CS332,"CHECK","")</f>
        <v/>
      </c>
      <c r="CT332" s="276" t="str">
        <f>IF('Info patients (1)'!CT332&lt;&gt;'Info patients (2)'!CT332,"CHECK","")</f>
        <v/>
      </c>
      <c r="CU332" s="276" t="str">
        <f>IF('Info patients (1)'!CU332&lt;&gt;'Info patients (2)'!CU332,"CHECK","")</f>
        <v/>
      </c>
      <c r="CV332" s="276" t="str">
        <f>IF('Info patients (1)'!CV332&lt;&gt;'Info patients (2)'!CV332,"CHECK","")</f>
        <v/>
      </c>
      <c r="CW332" s="276" t="str">
        <f>IF('Info patients (1)'!CW332&lt;&gt;'Info patients (2)'!CW332,"CHECK","")</f>
        <v/>
      </c>
      <c r="CX332" s="276" t="str">
        <f>IF('Info patients (1)'!CX332&lt;&gt;'Info patients (2)'!CX332,"CHECK","")</f>
        <v/>
      </c>
      <c r="CY332" s="276" t="str">
        <f>IF('Info patients (1)'!CY332&lt;&gt;'Info patients (2)'!CY332,"CHECK","")</f>
        <v/>
      </c>
      <c r="CZ332" s="276" t="str">
        <f>IF('Info patients (1)'!CZ332&lt;&gt;'Info patients (2)'!CZ332,"CHECK","")</f>
        <v/>
      </c>
      <c r="DA332" s="276" t="str">
        <f>IF('Info patients (1)'!DA332&lt;&gt;'Info patients (2)'!DA332,"CHECK","")</f>
        <v/>
      </c>
      <c r="DB332" s="276" t="str">
        <f>IF('Info patients (1)'!DB332&lt;&gt;'Info patients (2)'!DB332,"CHECK","")</f>
        <v/>
      </c>
      <c r="DC332" s="276" t="str">
        <f>IF('Info patients (1)'!DC332&lt;&gt;'Info patients (2)'!DC332,"CHECK","")</f>
        <v/>
      </c>
      <c r="DD332" s="276" t="str">
        <f>IF('Info patients (1)'!DD332&lt;&gt;'Info patients (2)'!DD332,"CHECK","")</f>
        <v/>
      </c>
      <c r="DE332" s="276" t="str">
        <f>IF('Info patients (1)'!DE332&lt;&gt;'Info patients (2)'!DE332,"CHECK","")</f>
        <v/>
      </c>
      <c r="DF332" s="276" t="str">
        <f>IF('Info patients (1)'!DF332&lt;&gt;'Info patients (2)'!DF332,"CHECK","")</f>
        <v/>
      </c>
      <c r="DG332" s="276" t="str">
        <f>IF('Info patients (1)'!DG332&lt;&gt;'Info patients (2)'!DG332,"CHECK","")</f>
        <v/>
      </c>
      <c r="DH332" s="276" t="str">
        <f>IF('Info patients (1)'!DH332&lt;&gt;'Info patients (2)'!DH332,"CHECK","")</f>
        <v/>
      </c>
      <c r="DI332" s="276" t="str">
        <f>IF('Info patients (1)'!DI332&lt;&gt;'Info patients (2)'!DI332,"CHECK","")</f>
        <v/>
      </c>
      <c r="DJ332" s="276" t="str">
        <f>IF('Info patients (1)'!DJ332&lt;&gt;'Info patients (2)'!DJ332,"CHECK","")</f>
        <v/>
      </c>
      <c r="DK332" s="276" t="str">
        <f>IF('Info patients (1)'!DK332&lt;&gt;'Info patients (2)'!DK332,"CHECK","")</f>
        <v/>
      </c>
      <c r="DL332" s="276" t="str">
        <f>IF('Info patients (1)'!DL332&lt;&gt;'Info patients (2)'!DL332,"CHECK","")</f>
        <v/>
      </c>
      <c r="DM332" s="276" t="str">
        <f>IF('Info patients (1)'!DM332&lt;&gt;'Info patients (2)'!DM332,"CHECK","")</f>
        <v/>
      </c>
      <c r="DN332" s="276" t="str">
        <f>IF('Info patients (1)'!DN332&lt;&gt;'Info patients (2)'!DN332,"CHECK","")</f>
        <v/>
      </c>
      <c r="DO332" s="276" t="str">
        <f>IF('Info patients (1)'!DO332&lt;&gt;'Info patients (2)'!DO332,"CHECK","")</f>
        <v/>
      </c>
      <c r="DP332" s="276" t="str">
        <f>IF('Info patients (1)'!DP332&lt;&gt;'Info patients (2)'!DP332,"CHECK","")</f>
        <v/>
      </c>
      <c r="DQ332" s="276" t="str">
        <f>IF('Info patients (1)'!DQ332&lt;&gt;'Info patients (2)'!DQ332,"CHECK","")</f>
        <v/>
      </c>
    </row>
    <row r="333" spans="1:121" s="326" customFormat="1" ht="23.25" customHeight="1" x14ac:dyDescent="0.2">
      <c r="A333" s="276" t="str">
        <f>IF('Info patients (1)'!A333&lt;&gt;'Info patients (2)'!A333,"CHECK","")</f>
        <v/>
      </c>
      <c r="B333" s="276" t="str">
        <f>IF('Info patients (1)'!B333&lt;&gt;'Info patients (2)'!B333,"CHECK","")</f>
        <v/>
      </c>
      <c r="C333" s="276" t="str">
        <f>IF('Info patients (1)'!C333&lt;&gt;'Info patients (2)'!C333,"CHECK","")</f>
        <v/>
      </c>
      <c r="D333" s="276" t="str">
        <f>IF('Info patients (1)'!D333&lt;&gt;'Info patients (2)'!D333,"CHECK","")</f>
        <v/>
      </c>
      <c r="E333" s="276" t="str">
        <f>IF('Info patients (1)'!E333&lt;&gt;'Info patients (2)'!E333,"CHECK","")</f>
        <v/>
      </c>
      <c r="F333" s="276" t="str">
        <f>IF('Info patients (1)'!F333&lt;&gt;'Info patients (2)'!F333,"CHECK","")</f>
        <v/>
      </c>
      <c r="G333" s="276" t="str">
        <f>IF('Info patients (1)'!G333&lt;&gt;'Info patients (2)'!G333,"CHECK","")</f>
        <v/>
      </c>
      <c r="H333" s="276" t="str">
        <f>IF('Info patients (1)'!H333&lt;&gt;'Info patients (2)'!H333,"CHECK","")</f>
        <v/>
      </c>
      <c r="I333" s="276" t="str">
        <f>IF('Info patients (1)'!I333&lt;&gt;'Info patients (2)'!I333,"CHECK","")</f>
        <v/>
      </c>
      <c r="J333" s="276" t="str">
        <f>IF('Info patients (1)'!J333&lt;&gt;'Info patients (2)'!J333,"CHECK","")</f>
        <v/>
      </c>
      <c r="K333" s="276" t="str">
        <f>IF('Info patients (1)'!K333&lt;&gt;'Info patients (2)'!K333,"CHECK","")</f>
        <v/>
      </c>
      <c r="L333" s="276" t="str">
        <f>IF('Info patients (1)'!L333&lt;&gt;'Info patients (2)'!L333,"CHECK","")</f>
        <v/>
      </c>
      <c r="M333" s="276" t="str">
        <f>IF('Info patients (1)'!M333&lt;&gt;'Info patients (2)'!M333,"CHECK","")</f>
        <v/>
      </c>
      <c r="N333" s="276" t="str">
        <f>IF('Info patients (1)'!N333&lt;&gt;'Info patients (2)'!N333,"CHECK","")</f>
        <v/>
      </c>
      <c r="O333" s="276" t="str">
        <f>IF('Info patients (1)'!O333&lt;&gt;'Info patients (2)'!O333,"CHECK","")</f>
        <v/>
      </c>
      <c r="P333" s="276" t="str">
        <f>IF('Info patients (1)'!P333&lt;&gt;'Info patients (2)'!P333,"CHECK","")</f>
        <v/>
      </c>
      <c r="Q333" s="276" t="str">
        <f>IF('Info patients (1)'!Q333&lt;&gt;'Info patients (2)'!Q333,"CHECK","")</f>
        <v/>
      </c>
      <c r="R333" s="276" t="str">
        <f>IF('Info patients (1)'!R333&lt;&gt;'Info patients (2)'!R333,"CHECK","")</f>
        <v/>
      </c>
      <c r="S333" s="276" t="str">
        <f>IF('Info patients (1)'!S333&lt;&gt;'Info patients (2)'!S333,"CHECK","")</f>
        <v/>
      </c>
      <c r="T333" s="276" t="str">
        <f>IF('Info patients (1)'!T333&lt;&gt;'Info patients (2)'!T333,"CHECK","")</f>
        <v/>
      </c>
      <c r="U333" s="276" t="str">
        <f>IF('Info patients (1)'!U333&lt;&gt;'Info patients (2)'!U333,"CHECK","")</f>
        <v/>
      </c>
      <c r="V333" s="276" t="str">
        <f>IF('Info patients (1)'!V333&lt;&gt;'Info patients (2)'!V333,"CHECK","")</f>
        <v/>
      </c>
      <c r="W333" s="276" t="str">
        <f>IF('Info patients (1)'!W333&lt;&gt;'Info patients (2)'!W333,"CHECK","")</f>
        <v/>
      </c>
      <c r="X333" s="276" t="str">
        <f>IF('Info patients (1)'!X333&lt;&gt;'Info patients (2)'!X333,"CHECK","")</f>
        <v/>
      </c>
      <c r="Y333" s="276" t="str">
        <f>IF('Info patients (1)'!Y333&lt;&gt;'Info patients (2)'!Y333,"CHECK","")</f>
        <v/>
      </c>
      <c r="Z333" s="276" t="str">
        <f>IF('Info patients (1)'!Z333&lt;&gt;'Info patients (2)'!Z333,"CHECK","")</f>
        <v/>
      </c>
      <c r="AA333" s="276" t="str">
        <f>IF('Info patients (1)'!AA333&lt;&gt;'Info patients (2)'!AA333,"CHECK","")</f>
        <v/>
      </c>
      <c r="AB333" s="276" t="str">
        <f>IF('Info patients (1)'!AB333&lt;&gt;'Info patients (2)'!AB333,"CHECK","")</f>
        <v/>
      </c>
      <c r="AC333" s="276" t="str">
        <f>IF('Info patients (1)'!AC333&lt;&gt;'Info patients (2)'!AC333,"CHECK","")</f>
        <v/>
      </c>
      <c r="AD333" s="276" t="str">
        <f>IF('Info patients (1)'!AD333&lt;&gt;'Info patients (2)'!AD333,"CHECK","")</f>
        <v/>
      </c>
      <c r="AE333" s="276" t="str">
        <f>IF('Info patients (1)'!AE333&lt;&gt;'Info patients (2)'!AE333,"CHECK","")</f>
        <v/>
      </c>
      <c r="AF333" s="276" t="str">
        <f>IF('Info patients (1)'!AF333&lt;&gt;'Info patients (2)'!AF333,"CHECK","")</f>
        <v/>
      </c>
      <c r="AG333" s="276" t="str">
        <f>IF('Info patients (1)'!AG333&lt;&gt;'Info patients (2)'!AG333,"CHECK","")</f>
        <v/>
      </c>
      <c r="AH333" s="276" t="str">
        <f>IF('Info patients (1)'!AH333&lt;&gt;'Info patients (2)'!AH333,"CHECK","")</f>
        <v/>
      </c>
      <c r="AI333" s="276" t="str">
        <f>IF('Info patients (1)'!AI333&lt;&gt;'Info patients (2)'!AI333,"CHECK","")</f>
        <v/>
      </c>
      <c r="AJ333" s="276" t="str">
        <f>IF('Info patients (1)'!AJ333&lt;&gt;'Info patients (2)'!AJ333,"CHECK","")</f>
        <v/>
      </c>
      <c r="AK333" s="276" t="str">
        <f>IF('Info patients (1)'!AK333&lt;&gt;'Info patients (2)'!AK333,"CHECK","")</f>
        <v/>
      </c>
      <c r="AL333" s="276" t="str">
        <f>IF('Info patients (1)'!AL333&lt;&gt;'Info patients (2)'!AL333,"CHECK","")</f>
        <v/>
      </c>
      <c r="AM333" s="276" t="str">
        <f>IF('Info patients (1)'!AM333&lt;&gt;'Info patients (2)'!AM333,"CHECK","")</f>
        <v/>
      </c>
      <c r="AN333" s="276" t="str">
        <f>IF('Info patients (1)'!AN333&lt;&gt;'Info patients (2)'!AN333,"CHECK","")</f>
        <v/>
      </c>
      <c r="AO333" s="276" t="str">
        <f>IF('Info patients (1)'!AO333&lt;&gt;'Info patients (2)'!AO333,"CHECK","")</f>
        <v/>
      </c>
      <c r="AP333" s="276" t="str">
        <f>IF('Info patients (1)'!AP333&lt;&gt;'Info patients (2)'!AP333,"CHECK","")</f>
        <v/>
      </c>
      <c r="AQ333" s="276" t="str">
        <f>IF('Info patients (1)'!AQ333&lt;&gt;'Info patients (2)'!AQ333,"CHECK","")</f>
        <v/>
      </c>
      <c r="AR333" s="276" t="str">
        <f>IF('Info patients (1)'!AR333&lt;&gt;'Info patients (2)'!AR333,"CHECK","")</f>
        <v/>
      </c>
      <c r="AS333" s="276" t="str">
        <f>IF('Info patients (1)'!AS333&lt;&gt;'Info patients (2)'!AS333,"CHECK","")</f>
        <v/>
      </c>
      <c r="AT333" s="276" t="str">
        <f>IF('Info patients (1)'!AT333&lt;&gt;'Info patients (2)'!AT333,"CHECK","")</f>
        <v/>
      </c>
      <c r="AU333" s="276" t="str">
        <f>IF('Info patients (1)'!AU333&lt;&gt;'Info patients (2)'!AU333,"CHECK","")</f>
        <v/>
      </c>
      <c r="AV333" s="276" t="str">
        <f>IF('Info patients (1)'!AV333&lt;&gt;'Info patients (2)'!AV333,"CHECK","")</f>
        <v/>
      </c>
      <c r="AW333" s="276" t="str">
        <f>IF('Info patients (1)'!AW333&lt;&gt;'Info patients (2)'!AW333,"CHECK","")</f>
        <v/>
      </c>
      <c r="AX333" s="276" t="str">
        <f>IF('Info patients (1)'!AX333&lt;&gt;'Info patients (2)'!AX333,"CHECK","")</f>
        <v/>
      </c>
      <c r="AY333" s="276" t="str">
        <f>IF('Info patients (1)'!AY333&lt;&gt;'Info patients (2)'!AY333,"CHECK","")</f>
        <v/>
      </c>
      <c r="AZ333" s="276" t="str">
        <f>IF('Info patients (1)'!AZ333&lt;&gt;'Info patients (2)'!AZ333,"CHECK","")</f>
        <v/>
      </c>
      <c r="BA333" s="276" t="str">
        <f>IF('Info patients (1)'!BA333&lt;&gt;'Info patients (2)'!BA333,"CHECK","")</f>
        <v/>
      </c>
      <c r="BB333" s="276" t="str">
        <f>IF('Info patients (1)'!BB333&lt;&gt;'Info patients (2)'!BB333,"CHECK","")</f>
        <v/>
      </c>
      <c r="BC333" s="276" t="str">
        <f>IF('Info patients (1)'!BC333&lt;&gt;'Info patients (2)'!BC333,"CHECK","")</f>
        <v/>
      </c>
      <c r="BD333" s="276" t="str">
        <f>IF('Info patients (1)'!BD333&lt;&gt;'Info patients (2)'!BD333,"CHECK","")</f>
        <v/>
      </c>
      <c r="BE333" s="276" t="str">
        <f>IF('Info patients (1)'!BE333&lt;&gt;'Info patients (2)'!BE333,"CHECK","")</f>
        <v/>
      </c>
      <c r="BF333" s="276" t="str">
        <f>IF('Info patients (1)'!BF333&lt;&gt;'Info patients (2)'!BF333,"CHECK","")</f>
        <v/>
      </c>
      <c r="BG333" s="276" t="str">
        <f>IF('Info patients (1)'!BG333&lt;&gt;'Info patients (2)'!BG333,"CHECK","")</f>
        <v/>
      </c>
      <c r="BH333" s="276" t="str">
        <f>IF('Info patients (1)'!BH333&lt;&gt;'Info patients (2)'!BH333,"CHECK","")</f>
        <v/>
      </c>
      <c r="BI333" s="276" t="str">
        <f>IF('Info patients (1)'!BI333&lt;&gt;'Info patients (2)'!BI333,"CHECK","")</f>
        <v/>
      </c>
      <c r="BJ333" s="276" t="str">
        <f>IF('Info patients (1)'!BJ333&lt;&gt;'Info patients (2)'!BJ333,"CHECK","")</f>
        <v/>
      </c>
      <c r="BK333" s="276" t="str">
        <f>IF('Info patients (1)'!BK333&lt;&gt;'Info patients (2)'!BK333,"CHECK","")</f>
        <v/>
      </c>
      <c r="BL333" s="276" t="str">
        <f>IF('Info patients (1)'!BL333&lt;&gt;'Info patients (2)'!BL333,"CHECK","")</f>
        <v/>
      </c>
      <c r="BM333" s="276" t="str">
        <f>IF('Info patients (1)'!BM333&lt;&gt;'Info patients (2)'!BM333,"CHECK","")</f>
        <v/>
      </c>
      <c r="BN333" s="276" t="str">
        <f>IF('Info patients (1)'!BN333&lt;&gt;'Info patients (2)'!BN333,"CHECK","")</f>
        <v/>
      </c>
      <c r="BO333" s="276" t="str">
        <f>IF('Info patients (1)'!BO333&lt;&gt;'Info patients (2)'!BO333,"CHECK","")</f>
        <v/>
      </c>
      <c r="BP333" s="276" t="str">
        <f>IF('Info patients (1)'!BP333&lt;&gt;'Info patients (2)'!BP333,"CHECK","")</f>
        <v/>
      </c>
      <c r="BQ333" s="276" t="str">
        <f>IF('Info patients (1)'!BQ333&lt;&gt;'Info patients (2)'!BQ333,"CHECK","")</f>
        <v/>
      </c>
      <c r="BR333" s="276" t="str">
        <f>IF('Info patients (1)'!BR333&lt;&gt;'Info patients (2)'!BR333,"CHECK","")</f>
        <v/>
      </c>
      <c r="BS333" s="276" t="str">
        <f>IF('Info patients (1)'!BS333&lt;&gt;'Info patients (2)'!BS333,"CHECK","")</f>
        <v/>
      </c>
      <c r="BT333" s="276" t="str">
        <f>IF('Info patients (1)'!BT333&lt;&gt;'Info patients (2)'!BT333,"CHECK","")</f>
        <v/>
      </c>
      <c r="BU333" s="276" t="str">
        <f>IF('Info patients (1)'!BU333&lt;&gt;'Info patients (2)'!BU333,"CHECK","")</f>
        <v/>
      </c>
      <c r="BV333" s="276" t="str">
        <f>IF('Info patients (1)'!BV333&lt;&gt;'Info patients (2)'!BV333,"CHECK","")</f>
        <v/>
      </c>
      <c r="BW333" s="276" t="str">
        <f>IF('Info patients (1)'!BW333&lt;&gt;'Info patients (2)'!BW333,"CHECK","")</f>
        <v/>
      </c>
      <c r="BX333" s="276" t="str">
        <f>IF('Info patients (1)'!BX333&lt;&gt;'Info patients (2)'!BX333,"CHECK","")</f>
        <v/>
      </c>
      <c r="BY333" s="276" t="str">
        <f>IF('Info patients (1)'!BY333&lt;&gt;'Info patients (2)'!BY333,"CHECK","")</f>
        <v/>
      </c>
      <c r="BZ333" s="276" t="str">
        <f>IF('Info patients (1)'!BZ333&lt;&gt;'Info patients (2)'!BZ333,"CHECK","")</f>
        <v/>
      </c>
      <c r="CA333" s="276" t="str">
        <f>IF('Info patients (1)'!CA333&lt;&gt;'Info patients (2)'!CA333,"CHECK","")</f>
        <v/>
      </c>
      <c r="CB333" s="276" t="str">
        <f>IF('Info patients (1)'!CB333&lt;&gt;'Info patients (2)'!CB333,"CHECK","")</f>
        <v/>
      </c>
      <c r="CC333" s="276" t="str">
        <f>IF('Info patients (1)'!CC333&lt;&gt;'Info patients (2)'!CC333,"CHECK","")</f>
        <v/>
      </c>
      <c r="CD333" s="276" t="str">
        <f>IF('Info patients (1)'!CD333&lt;&gt;'Info patients (2)'!CD333,"CHECK","")</f>
        <v/>
      </c>
      <c r="CE333" s="276" t="str">
        <f>IF('Info patients (1)'!CE333&lt;&gt;'Info patients (2)'!CE333,"CHECK","")</f>
        <v/>
      </c>
      <c r="CF333" s="276" t="str">
        <f>IF('Info patients (1)'!CF333&lt;&gt;'Info patients (2)'!CF333,"CHECK","")</f>
        <v/>
      </c>
      <c r="CG333" s="276" t="str">
        <f>IF('Info patients (1)'!CG333&lt;&gt;'Info patients (2)'!CG333,"CHECK","")</f>
        <v/>
      </c>
      <c r="CH333" s="276" t="str">
        <f>IF('Info patients (1)'!CH333&lt;&gt;'Info patients (2)'!CH333,"CHECK","")</f>
        <v/>
      </c>
      <c r="CI333" s="276" t="str">
        <f>IF('Info patients (1)'!CI333&lt;&gt;'Info patients (2)'!CI333,"CHECK","")</f>
        <v/>
      </c>
      <c r="CJ333" s="276" t="str">
        <f>IF('Info patients (1)'!CJ333&lt;&gt;'Info patients (2)'!CJ333,"CHECK","")</f>
        <v/>
      </c>
      <c r="CK333" s="276" t="str">
        <f>IF('Info patients (1)'!CK333&lt;&gt;'Info patients (2)'!CK333,"CHECK","")</f>
        <v/>
      </c>
      <c r="CL333" s="276" t="str">
        <f>IF('Info patients (1)'!CL333&lt;&gt;'Info patients (2)'!CL333,"CHECK","")</f>
        <v/>
      </c>
      <c r="CM333" s="276" t="str">
        <f>IF('Info patients (1)'!CM333&lt;&gt;'Info patients (2)'!CM333,"CHECK","")</f>
        <v/>
      </c>
      <c r="CN333" s="276" t="str">
        <f>IF('Info patients (1)'!CN333&lt;&gt;'Info patients (2)'!CN333,"CHECK","")</f>
        <v/>
      </c>
      <c r="CO333" s="276" t="str">
        <f>IF('Info patients (1)'!CO333&lt;&gt;'Info patients (2)'!CO333,"CHECK","")</f>
        <v/>
      </c>
      <c r="CP333" s="276" t="str">
        <f>IF('Info patients (1)'!CP333&lt;&gt;'Info patients (2)'!CP333,"CHECK","")</f>
        <v/>
      </c>
      <c r="CQ333" s="276" t="str">
        <f>IF('Info patients (1)'!CQ333&lt;&gt;'Info patients (2)'!CQ333,"CHECK","")</f>
        <v/>
      </c>
      <c r="CR333" s="276" t="str">
        <f>IF('Info patients (1)'!CR333&lt;&gt;'Info patients (2)'!CR333,"CHECK","")</f>
        <v/>
      </c>
      <c r="CS333" s="276" t="str">
        <f>IF('Info patients (1)'!CS333&lt;&gt;'Info patients (2)'!CS333,"CHECK","")</f>
        <v/>
      </c>
      <c r="CT333" s="276" t="str">
        <f>IF('Info patients (1)'!CT333&lt;&gt;'Info patients (2)'!CT333,"CHECK","")</f>
        <v/>
      </c>
      <c r="CU333" s="276" t="str">
        <f>IF('Info patients (1)'!CU333&lt;&gt;'Info patients (2)'!CU333,"CHECK","")</f>
        <v/>
      </c>
      <c r="CV333" s="276" t="str">
        <f>IF('Info patients (1)'!CV333&lt;&gt;'Info patients (2)'!CV333,"CHECK","")</f>
        <v/>
      </c>
      <c r="CW333" s="276" t="str">
        <f>IF('Info patients (1)'!CW333&lt;&gt;'Info patients (2)'!CW333,"CHECK","")</f>
        <v/>
      </c>
      <c r="CX333" s="276" t="str">
        <f>IF('Info patients (1)'!CX333&lt;&gt;'Info patients (2)'!CX333,"CHECK","")</f>
        <v/>
      </c>
      <c r="CY333" s="276" t="str">
        <f>IF('Info patients (1)'!CY333&lt;&gt;'Info patients (2)'!CY333,"CHECK","")</f>
        <v/>
      </c>
      <c r="CZ333" s="276" t="str">
        <f>IF('Info patients (1)'!CZ333&lt;&gt;'Info patients (2)'!CZ333,"CHECK","")</f>
        <v/>
      </c>
      <c r="DA333" s="276" t="str">
        <f>IF('Info patients (1)'!DA333&lt;&gt;'Info patients (2)'!DA333,"CHECK","")</f>
        <v/>
      </c>
      <c r="DB333" s="276" t="str">
        <f>IF('Info patients (1)'!DB333&lt;&gt;'Info patients (2)'!DB333,"CHECK","")</f>
        <v/>
      </c>
      <c r="DC333" s="276" t="str">
        <f>IF('Info patients (1)'!DC333&lt;&gt;'Info patients (2)'!DC333,"CHECK","")</f>
        <v/>
      </c>
      <c r="DD333" s="276" t="str">
        <f>IF('Info patients (1)'!DD333&lt;&gt;'Info patients (2)'!DD333,"CHECK","")</f>
        <v/>
      </c>
      <c r="DE333" s="276" t="str">
        <f>IF('Info patients (1)'!DE333&lt;&gt;'Info patients (2)'!DE333,"CHECK","")</f>
        <v/>
      </c>
      <c r="DF333" s="276" t="str">
        <f>IF('Info patients (1)'!DF333&lt;&gt;'Info patients (2)'!DF333,"CHECK","")</f>
        <v/>
      </c>
      <c r="DG333" s="276" t="str">
        <f>IF('Info patients (1)'!DG333&lt;&gt;'Info patients (2)'!DG333,"CHECK","")</f>
        <v/>
      </c>
      <c r="DH333" s="276" t="str">
        <f>IF('Info patients (1)'!DH333&lt;&gt;'Info patients (2)'!DH333,"CHECK","")</f>
        <v/>
      </c>
      <c r="DI333" s="276" t="str">
        <f>IF('Info patients (1)'!DI333&lt;&gt;'Info patients (2)'!DI333,"CHECK","")</f>
        <v/>
      </c>
      <c r="DJ333" s="276" t="str">
        <f>IF('Info patients (1)'!DJ333&lt;&gt;'Info patients (2)'!DJ333,"CHECK","")</f>
        <v/>
      </c>
      <c r="DK333" s="276" t="str">
        <f>IF('Info patients (1)'!DK333&lt;&gt;'Info patients (2)'!DK333,"CHECK","")</f>
        <v/>
      </c>
      <c r="DL333" s="276" t="str">
        <f>IF('Info patients (1)'!DL333&lt;&gt;'Info patients (2)'!DL333,"CHECK","")</f>
        <v/>
      </c>
      <c r="DM333" s="276" t="str">
        <f>IF('Info patients (1)'!DM333&lt;&gt;'Info patients (2)'!DM333,"CHECK","")</f>
        <v/>
      </c>
      <c r="DN333" s="276" t="str">
        <f>IF('Info patients (1)'!DN333&lt;&gt;'Info patients (2)'!DN333,"CHECK","")</f>
        <v/>
      </c>
      <c r="DO333" s="276" t="str">
        <f>IF('Info patients (1)'!DO333&lt;&gt;'Info patients (2)'!DO333,"CHECK","")</f>
        <v/>
      </c>
      <c r="DP333" s="276" t="str">
        <f>IF('Info patients (1)'!DP333&lt;&gt;'Info patients (2)'!DP333,"CHECK","")</f>
        <v/>
      </c>
      <c r="DQ333" s="276" t="str">
        <f>IF('Info patients (1)'!DQ333&lt;&gt;'Info patients (2)'!DQ333,"CHECK","")</f>
        <v/>
      </c>
    </row>
    <row r="334" spans="1:121" s="326" customFormat="1" ht="23.25" customHeight="1" x14ac:dyDescent="0.2">
      <c r="A334" s="276" t="str">
        <f>IF('Info patients (1)'!A334&lt;&gt;'Info patients (2)'!A334,"CHECK","")</f>
        <v/>
      </c>
      <c r="B334" s="276" t="str">
        <f>IF('Info patients (1)'!B334&lt;&gt;'Info patients (2)'!B334,"CHECK","")</f>
        <v/>
      </c>
      <c r="C334" s="276" t="str">
        <f>IF('Info patients (1)'!C334&lt;&gt;'Info patients (2)'!C334,"CHECK","")</f>
        <v/>
      </c>
      <c r="D334" s="276" t="str">
        <f>IF('Info patients (1)'!D334&lt;&gt;'Info patients (2)'!D334,"CHECK","")</f>
        <v/>
      </c>
      <c r="E334" s="276" t="str">
        <f>IF('Info patients (1)'!E334&lt;&gt;'Info patients (2)'!E334,"CHECK","")</f>
        <v/>
      </c>
      <c r="F334" s="276" t="str">
        <f>IF('Info patients (1)'!F334&lt;&gt;'Info patients (2)'!F334,"CHECK","")</f>
        <v/>
      </c>
      <c r="G334" s="276" t="str">
        <f>IF('Info patients (1)'!G334&lt;&gt;'Info patients (2)'!G334,"CHECK","")</f>
        <v/>
      </c>
      <c r="H334" s="276" t="str">
        <f>IF('Info patients (1)'!H334&lt;&gt;'Info patients (2)'!H334,"CHECK","")</f>
        <v/>
      </c>
      <c r="I334" s="276" t="str">
        <f>IF('Info patients (1)'!I334&lt;&gt;'Info patients (2)'!I334,"CHECK","")</f>
        <v/>
      </c>
      <c r="J334" s="276" t="str">
        <f>IF('Info patients (1)'!J334&lt;&gt;'Info patients (2)'!J334,"CHECK","")</f>
        <v/>
      </c>
      <c r="K334" s="276" t="str">
        <f>IF('Info patients (1)'!K334&lt;&gt;'Info patients (2)'!K334,"CHECK","")</f>
        <v/>
      </c>
      <c r="L334" s="276" t="str">
        <f>IF('Info patients (1)'!L334&lt;&gt;'Info patients (2)'!L334,"CHECK","")</f>
        <v/>
      </c>
      <c r="M334" s="276" t="str">
        <f>IF('Info patients (1)'!M334&lt;&gt;'Info patients (2)'!M334,"CHECK","")</f>
        <v/>
      </c>
      <c r="N334" s="276" t="str">
        <f>IF('Info patients (1)'!N334&lt;&gt;'Info patients (2)'!N334,"CHECK","")</f>
        <v/>
      </c>
      <c r="O334" s="276" t="str">
        <f>IF('Info patients (1)'!O334&lt;&gt;'Info patients (2)'!O334,"CHECK","")</f>
        <v/>
      </c>
      <c r="P334" s="276" t="str">
        <f>IF('Info patients (1)'!P334&lt;&gt;'Info patients (2)'!P334,"CHECK","")</f>
        <v/>
      </c>
      <c r="Q334" s="276" t="str">
        <f>IF('Info patients (1)'!Q334&lt;&gt;'Info patients (2)'!Q334,"CHECK","")</f>
        <v/>
      </c>
      <c r="R334" s="276" t="str">
        <f>IF('Info patients (1)'!R334&lt;&gt;'Info patients (2)'!R334,"CHECK","")</f>
        <v/>
      </c>
      <c r="S334" s="276" t="str">
        <f>IF('Info patients (1)'!S334&lt;&gt;'Info patients (2)'!S334,"CHECK","")</f>
        <v/>
      </c>
      <c r="T334" s="276" t="str">
        <f>IF('Info patients (1)'!T334&lt;&gt;'Info patients (2)'!T334,"CHECK","")</f>
        <v/>
      </c>
      <c r="U334" s="276" t="str">
        <f>IF('Info patients (1)'!U334&lt;&gt;'Info patients (2)'!U334,"CHECK","")</f>
        <v/>
      </c>
      <c r="V334" s="276" t="str">
        <f>IF('Info patients (1)'!V334&lt;&gt;'Info patients (2)'!V334,"CHECK","")</f>
        <v/>
      </c>
      <c r="W334" s="276" t="str">
        <f>IF('Info patients (1)'!W334&lt;&gt;'Info patients (2)'!W334,"CHECK","")</f>
        <v/>
      </c>
      <c r="X334" s="276" t="str">
        <f>IF('Info patients (1)'!X334&lt;&gt;'Info patients (2)'!X334,"CHECK","")</f>
        <v/>
      </c>
      <c r="Y334" s="276" t="str">
        <f>IF('Info patients (1)'!Y334&lt;&gt;'Info patients (2)'!Y334,"CHECK","")</f>
        <v/>
      </c>
      <c r="Z334" s="276" t="str">
        <f>IF('Info patients (1)'!Z334&lt;&gt;'Info patients (2)'!Z334,"CHECK","")</f>
        <v/>
      </c>
      <c r="AA334" s="276" t="str">
        <f>IF('Info patients (1)'!AA334&lt;&gt;'Info patients (2)'!AA334,"CHECK","")</f>
        <v/>
      </c>
      <c r="AB334" s="276" t="str">
        <f>IF('Info patients (1)'!AB334&lt;&gt;'Info patients (2)'!AB334,"CHECK","")</f>
        <v/>
      </c>
      <c r="AC334" s="276" t="str">
        <f>IF('Info patients (1)'!AC334&lt;&gt;'Info patients (2)'!AC334,"CHECK","")</f>
        <v/>
      </c>
      <c r="AD334" s="276" t="str">
        <f>IF('Info patients (1)'!AD334&lt;&gt;'Info patients (2)'!AD334,"CHECK","")</f>
        <v/>
      </c>
      <c r="AE334" s="276" t="str">
        <f>IF('Info patients (1)'!AE334&lt;&gt;'Info patients (2)'!AE334,"CHECK","")</f>
        <v/>
      </c>
      <c r="AF334" s="276" t="str">
        <f>IF('Info patients (1)'!AF334&lt;&gt;'Info patients (2)'!AF334,"CHECK","")</f>
        <v/>
      </c>
      <c r="AG334" s="276" t="str">
        <f>IF('Info patients (1)'!AG334&lt;&gt;'Info patients (2)'!AG334,"CHECK","")</f>
        <v/>
      </c>
      <c r="AH334" s="276" t="str">
        <f>IF('Info patients (1)'!AH334&lt;&gt;'Info patients (2)'!AH334,"CHECK","")</f>
        <v/>
      </c>
      <c r="AI334" s="276" t="str">
        <f>IF('Info patients (1)'!AI334&lt;&gt;'Info patients (2)'!AI334,"CHECK","")</f>
        <v/>
      </c>
      <c r="AJ334" s="276" t="str">
        <f>IF('Info patients (1)'!AJ334&lt;&gt;'Info patients (2)'!AJ334,"CHECK","")</f>
        <v/>
      </c>
      <c r="AK334" s="276" t="str">
        <f>IF('Info patients (1)'!AK334&lt;&gt;'Info patients (2)'!AK334,"CHECK","")</f>
        <v/>
      </c>
      <c r="AL334" s="276" t="str">
        <f>IF('Info patients (1)'!AL334&lt;&gt;'Info patients (2)'!AL334,"CHECK","")</f>
        <v/>
      </c>
      <c r="AM334" s="276" t="str">
        <f>IF('Info patients (1)'!AM334&lt;&gt;'Info patients (2)'!AM334,"CHECK","")</f>
        <v/>
      </c>
      <c r="AN334" s="276" t="str">
        <f>IF('Info patients (1)'!AN334&lt;&gt;'Info patients (2)'!AN334,"CHECK","")</f>
        <v/>
      </c>
      <c r="AO334" s="276" t="str">
        <f>IF('Info patients (1)'!AO334&lt;&gt;'Info patients (2)'!AO334,"CHECK","")</f>
        <v/>
      </c>
      <c r="AP334" s="276" t="str">
        <f>IF('Info patients (1)'!AP334&lt;&gt;'Info patients (2)'!AP334,"CHECK","")</f>
        <v/>
      </c>
      <c r="AQ334" s="276" t="str">
        <f>IF('Info patients (1)'!AQ334&lt;&gt;'Info patients (2)'!AQ334,"CHECK","")</f>
        <v/>
      </c>
      <c r="AR334" s="276" t="str">
        <f>IF('Info patients (1)'!AR334&lt;&gt;'Info patients (2)'!AR334,"CHECK","")</f>
        <v/>
      </c>
      <c r="AS334" s="276" t="str">
        <f>IF('Info patients (1)'!AS334&lt;&gt;'Info patients (2)'!AS334,"CHECK","")</f>
        <v/>
      </c>
      <c r="AT334" s="276" t="str">
        <f>IF('Info patients (1)'!AT334&lt;&gt;'Info patients (2)'!AT334,"CHECK","")</f>
        <v/>
      </c>
      <c r="AU334" s="276" t="str">
        <f>IF('Info patients (1)'!AU334&lt;&gt;'Info patients (2)'!AU334,"CHECK","")</f>
        <v/>
      </c>
      <c r="AV334" s="276" t="str">
        <f>IF('Info patients (1)'!AV334&lt;&gt;'Info patients (2)'!AV334,"CHECK","")</f>
        <v/>
      </c>
      <c r="AW334" s="276" t="str">
        <f>IF('Info patients (1)'!AW334&lt;&gt;'Info patients (2)'!AW334,"CHECK","")</f>
        <v/>
      </c>
      <c r="AX334" s="276" t="str">
        <f>IF('Info patients (1)'!AX334&lt;&gt;'Info patients (2)'!AX334,"CHECK","")</f>
        <v/>
      </c>
      <c r="AY334" s="276" t="str">
        <f>IF('Info patients (1)'!AY334&lt;&gt;'Info patients (2)'!AY334,"CHECK","")</f>
        <v/>
      </c>
      <c r="AZ334" s="276" t="str">
        <f>IF('Info patients (1)'!AZ334&lt;&gt;'Info patients (2)'!AZ334,"CHECK","")</f>
        <v/>
      </c>
      <c r="BA334" s="276" t="str">
        <f>IF('Info patients (1)'!BA334&lt;&gt;'Info patients (2)'!BA334,"CHECK","")</f>
        <v/>
      </c>
      <c r="BB334" s="276" t="str">
        <f>IF('Info patients (1)'!BB334&lt;&gt;'Info patients (2)'!BB334,"CHECK","")</f>
        <v/>
      </c>
      <c r="BC334" s="276" t="str">
        <f>IF('Info patients (1)'!BC334&lt;&gt;'Info patients (2)'!BC334,"CHECK","")</f>
        <v/>
      </c>
      <c r="BD334" s="276" t="str">
        <f>IF('Info patients (1)'!BD334&lt;&gt;'Info patients (2)'!BD334,"CHECK","")</f>
        <v/>
      </c>
      <c r="BE334" s="276" t="str">
        <f>IF('Info patients (1)'!BE334&lt;&gt;'Info patients (2)'!BE334,"CHECK","")</f>
        <v/>
      </c>
      <c r="BF334" s="276" t="str">
        <f>IF('Info patients (1)'!BF334&lt;&gt;'Info patients (2)'!BF334,"CHECK","")</f>
        <v/>
      </c>
      <c r="BG334" s="276" t="str">
        <f>IF('Info patients (1)'!BG334&lt;&gt;'Info patients (2)'!BG334,"CHECK","")</f>
        <v/>
      </c>
      <c r="BH334" s="276" t="str">
        <f>IF('Info patients (1)'!BH334&lt;&gt;'Info patients (2)'!BH334,"CHECK","")</f>
        <v/>
      </c>
      <c r="BI334" s="276" t="str">
        <f>IF('Info patients (1)'!BI334&lt;&gt;'Info patients (2)'!BI334,"CHECK","")</f>
        <v/>
      </c>
      <c r="BJ334" s="276" t="str">
        <f>IF('Info patients (1)'!BJ334&lt;&gt;'Info patients (2)'!BJ334,"CHECK","")</f>
        <v/>
      </c>
      <c r="BK334" s="276" t="str">
        <f>IF('Info patients (1)'!BK334&lt;&gt;'Info patients (2)'!BK334,"CHECK","")</f>
        <v/>
      </c>
      <c r="BL334" s="276" t="str">
        <f>IF('Info patients (1)'!BL334&lt;&gt;'Info patients (2)'!BL334,"CHECK","")</f>
        <v/>
      </c>
      <c r="BM334" s="276" t="str">
        <f>IF('Info patients (1)'!BM334&lt;&gt;'Info patients (2)'!BM334,"CHECK","")</f>
        <v/>
      </c>
      <c r="BN334" s="276" t="str">
        <f>IF('Info patients (1)'!BN334&lt;&gt;'Info patients (2)'!BN334,"CHECK","")</f>
        <v/>
      </c>
      <c r="BO334" s="276" t="str">
        <f>IF('Info patients (1)'!BO334&lt;&gt;'Info patients (2)'!BO334,"CHECK","")</f>
        <v/>
      </c>
      <c r="BP334" s="276" t="str">
        <f>IF('Info patients (1)'!BP334&lt;&gt;'Info patients (2)'!BP334,"CHECK","")</f>
        <v/>
      </c>
      <c r="BQ334" s="276" t="str">
        <f>IF('Info patients (1)'!BQ334&lt;&gt;'Info patients (2)'!BQ334,"CHECK","")</f>
        <v/>
      </c>
      <c r="BR334" s="276" t="str">
        <f>IF('Info patients (1)'!BR334&lt;&gt;'Info patients (2)'!BR334,"CHECK","")</f>
        <v/>
      </c>
      <c r="BS334" s="276" t="str">
        <f>IF('Info patients (1)'!BS334&lt;&gt;'Info patients (2)'!BS334,"CHECK","")</f>
        <v/>
      </c>
      <c r="BT334" s="276" t="str">
        <f>IF('Info patients (1)'!BT334&lt;&gt;'Info patients (2)'!BT334,"CHECK","")</f>
        <v/>
      </c>
      <c r="BU334" s="276" t="str">
        <f>IF('Info patients (1)'!BU334&lt;&gt;'Info patients (2)'!BU334,"CHECK","")</f>
        <v/>
      </c>
      <c r="BV334" s="276" t="str">
        <f>IF('Info patients (1)'!BV334&lt;&gt;'Info patients (2)'!BV334,"CHECK","")</f>
        <v/>
      </c>
      <c r="BW334" s="276" t="str">
        <f>IF('Info patients (1)'!BW334&lt;&gt;'Info patients (2)'!BW334,"CHECK","")</f>
        <v/>
      </c>
      <c r="BX334" s="276" t="str">
        <f>IF('Info patients (1)'!BX334&lt;&gt;'Info patients (2)'!BX334,"CHECK","")</f>
        <v/>
      </c>
      <c r="BY334" s="276" t="str">
        <f>IF('Info patients (1)'!BY334&lt;&gt;'Info patients (2)'!BY334,"CHECK","")</f>
        <v/>
      </c>
      <c r="BZ334" s="276" t="str">
        <f>IF('Info patients (1)'!BZ334&lt;&gt;'Info patients (2)'!BZ334,"CHECK","")</f>
        <v/>
      </c>
      <c r="CA334" s="276" t="str">
        <f>IF('Info patients (1)'!CA334&lt;&gt;'Info patients (2)'!CA334,"CHECK","")</f>
        <v/>
      </c>
      <c r="CB334" s="276" t="str">
        <f>IF('Info patients (1)'!CB334&lt;&gt;'Info patients (2)'!CB334,"CHECK","")</f>
        <v/>
      </c>
      <c r="CC334" s="276" t="str">
        <f>IF('Info patients (1)'!CC334&lt;&gt;'Info patients (2)'!CC334,"CHECK","")</f>
        <v/>
      </c>
      <c r="CD334" s="276" t="str">
        <f>IF('Info patients (1)'!CD334&lt;&gt;'Info patients (2)'!CD334,"CHECK","")</f>
        <v/>
      </c>
      <c r="CE334" s="276" t="str">
        <f>IF('Info patients (1)'!CE334&lt;&gt;'Info patients (2)'!CE334,"CHECK","")</f>
        <v/>
      </c>
      <c r="CF334" s="276" t="str">
        <f>IF('Info patients (1)'!CF334&lt;&gt;'Info patients (2)'!CF334,"CHECK","")</f>
        <v/>
      </c>
      <c r="CG334" s="276" t="str">
        <f>IF('Info patients (1)'!CG334&lt;&gt;'Info patients (2)'!CG334,"CHECK","")</f>
        <v/>
      </c>
      <c r="CH334" s="276" t="str">
        <f>IF('Info patients (1)'!CH334&lt;&gt;'Info patients (2)'!CH334,"CHECK","")</f>
        <v/>
      </c>
      <c r="CI334" s="276" t="str">
        <f>IF('Info patients (1)'!CI334&lt;&gt;'Info patients (2)'!CI334,"CHECK","")</f>
        <v/>
      </c>
      <c r="CJ334" s="276" t="str">
        <f>IF('Info patients (1)'!CJ334&lt;&gt;'Info patients (2)'!CJ334,"CHECK","")</f>
        <v/>
      </c>
      <c r="CK334" s="276" t="str">
        <f>IF('Info patients (1)'!CK334&lt;&gt;'Info patients (2)'!CK334,"CHECK","")</f>
        <v/>
      </c>
      <c r="CL334" s="276" t="str">
        <f>IF('Info patients (1)'!CL334&lt;&gt;'Info patients (2)'!CL334,"CHECK","")</f>
        <v/>
      </c>
      <c r="CM334" s="276" t="str">
        <f>IF('Info patients (1)'!CM334&lt;&gt;'Info patients (2)'!CM334,"CHECK","")</f>
        <v/>
      </c>
      <c r="CN334" s="276" t="str">
        <f>IF('Info patients (1)'!CN334&lt;&gt;'Info patients (2)'!CN334,"CHECK","")</f>
        <v/>
      </c>
      <c r="CO334" s="276" t="str">
        <f>IF('Info patients (1)'!CO334&lt;&gt;'Info patients (2)'!CO334,"CHECK","")</f>
        <v/>
      </c>
      <c r="CP334" s="276" t="str">
        <f>IF('Info patients (1)'!CP334&lt;&gt;'Info patients (2)'!CP334,"CHECK","")</f>
        <v/>
      </c>
      <c r="CQ334" s="276" t="str">
        <f>IF('Info patients (1)'!CQ334&lt;&gt;'Info patients (2)'!CQ334,"CHECK","")</f>
        <v/>
      </c>
      <c r="CR334" s="276" t="str">
        <f>IF('Info patients (1)'!CR334&lt;&gt;'Info patients (2)'!CR334,"CHECK","")</f>
        <v/>
      </c>
      <c r="CS334" s="276" t="str">
        <f>IF('Info patients (1)'!CS334&lt;&gt;'Info patients (2)'!CS334,"CHECK","")</f>
        <v/>
      </c>
      <c r="CT334" s="276" t="str">
        <f>IF('Info patients (1)'!CT334&lt;&gt;'Info patients (2)'!CT334,"CHECK","")</f>
        <v/>
      </c>
      <c r="CU334" s="276" t="str">
        <f>IF('Info patients (1)'!CU334&lt;&gt;'Info patients (2)'!CU334,"CHECK","")</f>
        <v/>
      </c>
      <c r="CV334" s="276" t="str">
        <f>IF('Info patients (1)'!CV334&lt;&gt;'Info patients (2)'!CV334,"CHECK","")</f>
        <v/>
      </c>
      <c r="CW334" s="276" t="str">
        <f>IF('Info patients (1)'!CW334&lt;&gt;'Info patients (2)'!CW334,"CHECK","")</f>
        <v/>
      </c>
      <c r="CX334" s="276" t="str">
        <f>IF('Info patients (1)'!CX334&lt;&gt;'Info patients (2)'!CX334,"CHECK","")</f>
        <v/>
      </c>
      <c r="CY334" s="276" t="str">
        <f>IF('Info patients (1)'!CY334&lt;&gt;'Info patients (2)'!CY334,"CHECK","")</f>
        <v/>
      </c>
      <c r="CZ334" s="276" t="str">
        <f>IF('Info patients (1)'!CZ334&lt;&gt;'Info patients (2)'!CZ334,"CHECK","")</f>
        <v/>
      </c>
      <c r="DA334" s="276" t="str">
        <f>IF('Info patients (1)'!DA334&lt;&gt;'Info patients (2)'!DA334,"CHECK","")</f>
        <v/>
      </c>
      <c r="DB334" s="276" t="str">
        <f>IF('Info patients (1)'!DB334&lt;&gt;'Info patients (2)'!DB334,"CHECK","")</f>
        <v/>
      </c>
      <c r="DC334" s="276" t="str">
        <f>IF('Info patients (1)'!DC334&lt;&gt;'Info patients (2)'!DC334,"CHECK","")</f>
        <v/>
      </c>
      <c r="DD334" s="276" t="str">
        <f>IF('Info patients (1)'!DD334&lt;&gt;'Info patients (2)'!DD334,"CHECK","")</f>
        <v/>
      </c>
      <c r="DE334" s="276" t="str">
        <f>IF('Info patients (1)'!DE334&lt;&gt;'Info patients (2)'!DE334,"CHECK","")</f>
        <v/>
      </c>
      <c r="DF334" s="276" t="str">
        <f>IF('Info patients (1)'!DF334&lt;&gt;'Info patients (2)'!DF334,"CHECK","")</f>
        <v/>
      </c>
      <c r="DG334" s="276" t="str">
        <f>IF('Info patients (1)'!DG334&lt;&gt;'Info patients (2)'!DG334,"CHECK","")</f>
        <v/>
      </c>
      <c r="DH334" s="276" t="str">
        <f>IF('Info patients (1)'!DH334&lt;&gt;'Info patients (2)'!DH334,"CHECK","")</f>
        <v/>
      </c>
      <c r="DI334" s="276" t="str">
        <f>IF('Info patients (1)'!DI334&lt;&gt;'Info patients (2)'!DI334,"CHECK","")</f>
        <v/>
      </c>
      <c r="DJ334" s="276" t="str">
        <f>IF('Info patients (1)'!DJ334&lt;&gt;'Info patients (2)'!DJ334,"CHECK","")</f>
        <v/>
      </c>
      <c r="DK334" s="276" t="str">
        <f>IF('Info patients (1)'!DK334&lt;&gt;'Info patients (2)'!DK334,"CHECK","")</f>
        <v/>
      </c>
      <c r="DL334" s="276" t="str">
        <f>IF('Info patients (1)'!DL334&lt;&gt;'Info patients (2)'!DL334,"CHECK","")</f>
        <v/>
      </c>
      <c r="DM334" s="276" t="str">
        <f>IF('Info patients (1)'!DM334&lt;&gt;'Info patients (2)'!DM334,"CHECK","")</f>
        <v/>
      </c>
      <c r="DN334" s="276" t="str">
        <f>IF('Info patients (1)'!DN334&lt;&gt;'Info patients (2)'!DN334,"CHECK","")</f>
        <v/>
      </c>
      <c r="DO334" s="276" t="str">
        <f>IF('Info patients (1)'!DO334&lt;&gt;'Info patients (2)'!DO334,"CHECK","")</f>
        <v/>
      </c>
      <c r="DP334" s="276" t="str">
        <f>IF('Info patients (1)'!DP334&lt;&gt;'Info patients (2)'!DP334,"CHECK","")</f>
        <v/>
      </c>
      <c r="DQ334" s="276" t="str">
        <f>IF('Info patients (1)'!DQ334&lt;&gt;'Info patients (2)'!DQ334,"CHECK","")</f>
        <v/>
      </c>
    </row>
    <row r="335" spans="1:121" s="326" customFormat="1" ht="23.25" customHeight="1" x14ac:dyDescent="0.2">
      <c r="A335" s="276" t="str">
        <f>IF('Info patients (1)'!A335&lt;&gt;'Info patients (2)'!A335,"CHECK","")</f>
        <v/>
      </c>
      <c r="B335" s="276" t="str">
        <f>IF('Info patients (1)'!B335&lt;&gt;'Info patients (2)'!B335,"CHECK","")</f>
        <v/>
      </c>
      <c r="C335" s="276" t="str">
        <f>IF('Info patients (1)'!C335&lt;&gt;'Info patients (2)'!C335,"CHECK","")</f>
        <v/>
      </c>
      <c r="D335" s="276" t="str">
        <f>IF('Info patients (1)'!D335&lt;&gt;'Info patients (2)'!D335,"CHECK","")</f>
        <v/>
      </c>
      <c r="E335" s="276" t="str">
        <f>IF('Info patients (1)'!E335&lt;&gt;'Info patients (2)'!E335,"CHECK","")</f>
        <v/>
      </c>
      <c r="F335" s="276" t="str">
        <f>IF('Info patients (1)'!F335&lt;&gt;'Info patients (2)'!F335,"CHECK","")</f>
        <v/>
      </c>
      <c r="G335" s="276" t="str">
        <f>IF('Info patients (1)'!G335&lt;&gt;'Info patients (2)'!G335,"CHECK","")</f>
        <v/>
      </c>
      <c r="H335" s="276" t="str">
        <f>IF('Info patients (1)'!H335&lt;&gt;'Info patients (2)'!H335,"CHECK","")</f>
        <v/>
      </c>
      <c r="I335" s="276" t="str">
        <f>IF('Info patients (1)'!I335&lt;&gt;'Info patients (2)'!I335,"CHECK","")</f>
        <v/>
      </c>
      <c r="J335" s="276" t="str">
        <f>IF('Info patients (1)'!J335&lt;&gt;'Info patients (2)'!J335,"CHECK","")</f>
        <v/>
      </c>
      <c r="K335" s="276" t="str">
        <f>IF('Info patients (1)'!K335&lt;&gt;'Info patients (2)'!K335,"CHECK","")</f>
        <v/>
      </c>
      <c r="L335" s="276" t="str">
        <f>IF('Info patients (1)'!L335&lt;&gt;'Info patients (2)'!L335,"CHECK","")</f>
        <v/>
      </c>
      <c r="M335" s="276" t="str">
        <f>IF('Info patients (1)'!M335&lt;&gt;'Info patients (2)'!M335,"CHECK","")</f>
        <v/>
      </c>
      <c r="N335" s="276" t="str">
        <f>IF('Info patients (1)'!N335&lt;&gt;'Info patients (2)'!N335,"CHECK","")</f>
        <v/>
      </c>
      <c r="O335" s="276" t="str">
        <f>IF('Info patients (1)'!O335&lt;&gt;'Info patients (2)'!O335,"CHECK","")</f>
        <v/>
      </c>
      <c r="P335" s="276" t="str">
        <f>IF('Info patients (1)'!P335&lt;&gt;'Info patients (2)'!P335,"CHECK","")</f>
        <v/>
      </c>
      <c r="Q335" s="276" t="str">
        <f>IF('Info patients (1)'!Q335&lt;&gt;'Info patients (2)'!Q335,"CHECK","")</f>
        <v/>
      </c>
      <c r="R335" s="276" t="str">
        <f>IF('Info patients (1)'!R335&lt;&gt;'Info patients (2)'!R335,"CHECK","")</f>
        <v/>
      </c>
      <c r="S335" s="276" t="str">
        <f>IF('Info patients (1)'!S335&lt;&gt;'Info patients (2)'!S335,"CHECK","")</f>
        <v/>
      </c>
      <c r="T335" s="276" t="str">
        <f>IF('Info patients (1)'!T335&lt;&gt;'Info patients (2)'!T335,"CHECK","")</f>
        <v/>
      </c>
      <c r="U335" s="276" t="str">
        <f>IF('Info patients (1)'!U335&lt;&gt;'Info patients (2)'!U335,"CHECK","")</f>
        <v/>
      </c>
      <c r="V335" s="276" t="str">
        <f>IF('Info patients (1)'!V335&lt;&gt;'Info patients (2)'!V335,"CHECK","")</f>
        <v/>
      </c>
      <c r="W335" s="276" t="str">
        <f>IF('Info patients (1)'!W335&lt;&gt;'Info patients (2)'!W335,"CHECK","")</f>
        <v/>
      </c>
      <c r="X335" s="276" t="str">
        <f>IF('Info patients (1)'!X335&lt;&gt;'Info patients (2)'!X335,"CHECK","")</f>
        <v/>
      </c>
      <c r="Y335" s="276" t="str">
        <f>IF('Info patients (1)'!Y335&lt;&gt;'Info patients (2)'!Y335,"CHECK","")</f>
        <v/>
      </c>
      <c r="Z335" s="276" t="str">
        <f>IF('Info patients (1)'!Z335&lt;&gt;'Info patients (2)'!Z335,"CHECK","")</f>
        <v/>
      </c>
      <c r="AA335" s="276" t="str">
        <f>IF('Info patients (1)'!AA335&lt;&gt;'Info patients (2)'!AA335,"CHECK","")</f>
        <v/>
      </c>
      <c r="AB335" s="276" t="str">
        <f>IF('Info patients (1)'!AB335&lt;&gt;'Info patients (2)'!AB335,"CHECK","")</f>
        <v/>
      </c>
      <c r="AC335" s="276" t="str">
        <f>IF('Info patients (1)'!AC335&lt;&gt;'Info patients (2)'!AC335,"CHECK","")</f>
        <v/>
      </c>
      <c r="AD335" s="276" t="str">
        <f>IF('Info patients (1)'!AD335&lt;&gt;'Info patients (2)'!AD335,"CHECK","")</f>
        <v/>
      </c>
      <c r="AE335" s="276" t="str">
        <f>IF('Info patients (1)'!AE335&lt;&gt;'Info patients (2)'!AE335,"CHECK","")</f>
        <v/>
      </c>
      <c r="AF335" s="276" t="str">
        <f>IF('Info patients (1)'!AF335&lt;&gt;'Info patients (2)'!AF335,"CHECK","")</f>
        <v/>
      </c>
      <c r="AG335" s="276" t="str">
        <f>IF('Info patients (1)'!AG335&lt;&gt;'Info patients (2)'!AG335,"CHECK","")</f>
        <v/>
      </c>
      <c r="AH335" s="276" t="str">
        <f>IF('Info patients (1)'!AH335&lt;&gt;'Info patients (2)'!AH335,"CHECK","")</f>
        <v/>
      </c>
      <c r="AI335" s="276" t="str">
        <f>IF('Info patients (1)'!AI335&lt;&gt;'Info patients (2)'!AI335,"CHECK","")</f>
        <v/>
      </c>
      <c r="AJ335" s="276" t="str">
        <f>IF('Info patients (1)'!AJ335&lt;&gt;'Info patients (2)'!AJ335,"CHECK","")</f>
        <v/>
      </c>
      <c r="AK335" s="276" t="str">
        <f>IF('Info patients (1)'!AK335&lt;&gt;'Info patients (2)'!AK335,"CHECK","")</f>
        <v/>
      </c>
      <c r="AL335" s="276" t="str">
        <f>IF('Info patients (1)'!AL335&lt;&gt;'Info patients (2)'!AL335,"CHECK","")</f>
        <v/>
      </c>
      <c r="AM335" s="276" t="str">
        <f>IF('Info patients (1)'!AM335&lt;&gt;'Info patients (2)'!AM335,"CHECK","")</f>
        <v/>
      </c>
      <c r="AN335" s="276" t="str">
        <f>IF('Info patients (1)'!AN335&lt;&gt;'Info patients (2)'!AN335,"CHECK","")</f>
        <v/>
      </c>
      <c r="AO335" s="276" t="str">
        <f>IF('Info patients (1)'!AO335&lt;&gt;'Info patients (2)'!AO335,"CHECK","")</f>
        <v/>
      </c>
      <c r="AP335" s="276" t="str">
        <f>IF('Info patients (1)'!AP335&lt;&gt;'Info patients (2)'!AP335,"CHECK","")</f>
        <v/>
      </c>
      <c r="AQ335" s="276" t="str">
        <f>IF('Info patients (1)'!AQ335&lt;&gt;'Info patients (2)'!AQ335,"CHECK","")</f>
        <v/>
      </c>
      <c r="AR335" s="276" t="str">
        <f>IF('Info patients (1)'!AR335&lt;&gt;'Info patients (2)'!AR335,"CHECK","")</f>
        <v/>
      </c>
      <c r="AS335" s="276" t="str">
        <f>IF('Info patients (1)'!AS335&lt;&gt;'Info patients (2)'!AS335,"CHECK","")</f>
        <v/>
      </c>
      <c r="AT335" s="276" t="str">
        <f>IF('Info patients (1)'!AT335&lt;&gt;'Info patients (2)'!AT335,"CHECK","")</f>
        <v/>
      </c>
      <c r="AU335" s="276" t="str">
        <f>IF('Info patients (1)'!AU335&lt;&gt;'Info patients (2)'!AU335,"CHECK","")</f>
        <v/>
      </c>
      <c r="AV335" s="276" t="str">
        <f>IF('Info patients (1)'!AV335&lt;&gt;'Info patients (2)'!AV335,"CHECK","")</f>
        <v/>
      </c>
      <c r="AW335" s="276" t="str">
        <f>IF('Info patients (1)'!AW335&lt;&gt;'Info patients (2)'!AW335,"CHECK","")</f>
        <v/>
      </c>
      <c r="AX335" s="276" t="str">
        <f>IF('Info patients (1)'!AX335&lt;&gt;'Info patients (2)'!AX335,"CHECK","")</f>
        <v/>
      </c>
      <c r="AY335" s="276" t="str">
        <f>IF('Info patients (1)'!AY335&lt;&gt;'Info patients (2)'!AY335,"CHECK","")</f>
        <v/>
      </c>
      <c r="AZ335" s="276" t="str">
        <f>IF('Info patients (1)'!AZ335&lt;&gt;'Info patients (2)'!AZ335,"CHECK","")</f>
        <v/>
      </c>
      <c r="BA335" s="276" t="str">
        <f>IF('Info patients (1)'!BA335&lt;&gt;'Info patients (2)'!BA335,"CHECK","")</f>
        <v/>
      </c>
      <c r="BB335" s="276" t="str">
        <f>IF('Info patients (1)'!BB335&lt;&gt;'Info patients (2)'!BB335,"CHECK","")</f>
        <v/>
      </c>
      <c r="BC335" s="276" t="str">
        <f>IF('Info patients (1)'!BC335&lt;&gt;'Info patients (2)'!BC335,"CHECK","")</f>
        <v/>
      </c>
      <c r="BD335" s="276" t="str">
        <f>IF('Info patients (1)'!BD335&lt;&gt;'Info patients (2)'!BD335,"CHECK","")</f>
        <v/>
      </c>
      <c r="BE335" s="276" t="str">
        <f>IF('Info patients (1)'!BE335&lt;&gt;'Info patients (2)'!BE335,"CHECK","")</f>
        <v/>
      </c>
      <c r="BF335" s="276" t="str">
        <f>IF('Info patients (1)'!BF335&lt;&gt;'Info patients (2)'!BF335,"CHECK","")</f>
        <v/>
      </c>
      <c r="BG335" s="276" t="str">
        <f>IF('Info patients (1)'!BG335&lt;&gt;'Info patients (2)'!BG335,"CHECK","")</f>
        <v/>
      </c>
      <c r="BH335" s="276" t="str">
        <f>IF('Info patients (1)'!BH335&lt;&gt;'Info patients (2)'!BH335,"CHECK","")</f>
        <v/>
      </c>
      <c r="BI335" s="276" t="str">
        <f>IF('Info patients (1)'!BI335&lt;&gt;'Info patients (2)'!BI335,"CHECK","")</f>
        <v/>
      </c>
      <c r="BJ335" s="276" t="str">
        <f>IF('Info patients (1)'!BJ335&lt;&gt;'Info patients (2)'!BJ335,"CHECK","")</f>
        <v/>
      </c>
      <c r="BK335" s="276" t="str">
        <f>IF('Info patients (1)'!BK335&lt;&gt;'Info patients (2)'!BK335,"CHECK","")</f>
        <v/>
      </c>
      <c r="BL335" s="276" t="str">
        <f>IF('Info patients (1)'!BL335&lt;&gt;'Info patients (2)'!BL335,"CHECK","")</f>
        <v/>
      </c>
      <c r="BM335" s="276" t="str">
        <f>IF('Info patients (1)'!BM335&lt;&gt;'Info patients (2)'!BM335,"CHECK","")</f>
        <v/>
      </c>
      <c r="BN335" s="276" t="str">
        <f>IF('Info patients (1)'!BN335&lt;&gt;'Info patients (2)'!BN335,"CHECK","")</f>
        <v/>
      </c>
      <c r="BO335" s="276" t="str">
        <f>IF('Info patients (1)'!BO335&lt;&gt;'Info patients (2)'!BO335,"CHECK","")</f>
        <v/>
      </c>
      <c r="BP335" s="276" t="str">
        <f>IF('Info patients (1)'!BP335&lt;&gt;'Info patients (2)'!BP335,"CHECK","")</f>
        <v/>
      </c>
      <c r="BQ335" s="276" t="str">
        <f>IF('Info patients (1)'!BQ335&lt;&gt;'Info patients (2)'!BQ335,"CHECK","")</f>
        <v/>
      </c>
      <c r="BR335" s="276" t="str">
        <f>IF('Info patients (1)'!BR335&lt;&gt;'Info patients (2)'!BR335,"CHECK","")</f>
        <v/>
      </c>
      <c r="BS335" s="276" t="str">
        <f>IF('Info patients (1)'!BS335&lt;&gt;'Info patients (2)'!BS335,"CHECK","")</f>
        <v/>
      </c>
      <c r="BT335" s="276" t="str">
        <f>IF('Info patients (1)'!BT335&lt;&gt;'Info patients (2)'!BT335,"CHECK","")</f>
        <v/>
      </c>
      <c r="BU335" s="276" t="str">
        <f>IF('Info patients (1)'!BU335&lt;&gt;'Info patients (2)'!BU335,"CHECK","")</f>
        <v/>
      </c>
      <c r="BV335" s="276" t="str">
        <f>IF('Info patients (1)'!BV335&lt;&gt;'Info patients (2)'!BV335,"CHECK","")</f>
        <v/>
      </c>
      <c r="BW335" s="276" t="str">
        <f>IF('Info patients (1)'!BW335&lt;&gt;'Info patients (2)'!BW335,"CHECK","")</f>
        <v/>
      </c>
      <c r="BX335" s="276" t="str">
        <f>IF('Info patients (1)'!BX335&lt;&gt;'Info patients (2)'!BX335,"CHECK","")</f>
        <v/>
      </c>
      <c r="BY335" s="276" t="str">
        <f>IF('Info patients (1)'!BY335&lt;&gt;'Info patients (2)'!BY335,"CHECK","")</f>
        <v/>
      </c>
      <c r="BZ335" s="276" t="str">
        <f>IF('Info patients (1)'!BZ335&lt;&gt;'Info patients (2)'!BZ335,"CHECK","")</f>
        <v/>
      </c>
      <c r="CA335" s="276" t="str">
        <f>IF('Info patients (1)'!CA335&lt;&gt;'Info patients (2)'!CA335,"CHECK","")</f>
        <v/>
      </c>
      <c r="CB335" s="276" t="str">
        <f>IF('Info patients (1)'!CB335&lt;&gt;'Info patients (2)'!CB335,"CHECK","")</f>
        <v/>
      </c>
      <c r="CC335" s="276" t="str">
        <f>IF('Info patients (1)'!CC335&lt;&gt;'Info patients (2)'!CC335,"CHECK","")</f>
        <v/>
      </c>
      <c r="CD335" s="276" t="str">
        <f>IF('Info patients (1)'!CD335&lt;&gt;'Info patients (2)'!CD335,"CHECK","")</f>
        <v/>
      </c>
      <c r="CE335" s="276" t="str">
        <f>IF('Info patients (1)'!CE335&lt;&gt;'Info patients (2)'!CE335,"CHECK","")</f>
        <v/>
      </c>
      <c r="CF335" s="276" t="str">
        <f>IF('Info patients (1)'!CF335&lt;&gt;'Info patients (2)'!CF335,"CHECK","")</f>
        <v/>
      </c>
      <c r="CG335" s="276" t="str">
        <f>IF('Info patients (1)'!CG335&lt;&gt;'Info patients (2)'!CG335,"CHECK","")</f>
        <v/>
      </c>
      <c r="CH335" s="276" t="str">
        <f>IF('Info patients (1)'!CH335&lt;&gt;'Info patients (2)'!CH335,"CHECK","")</f>
        <v/>
      </c>
      <c r="CI335" s="276" t="str">
        <f>IF('Info patients (1)'!CI335&lt;&gt;'Info patients (2)'!CI335,"CHECK","")</f>
        <v/>
      </c>
      <c r="CJ335" s="276" t="str">
        <f>IF('Info patients (1)'!CJ335&lt;&gt;'Info patients (2)'!CJ335,"CHECK","")</f>
        <v/>
      </c>
      <c r="CK335" s="276" t="str">
        <f>IF('Info patients (1)'!CK335&lt;&gt;'Info patients (2)'!CK335,"CHECK","")</f>
        <v/>
      </c>
      <c r="CL335" s="276" t="str">
        <f>IF('Info patients (1)'!CL335&lt;&gt;'Info patients (2)'!CL335,"CHECK","")</f>
        <v/>
      </c>
      <c r="CM335" s="276" t="str">
        <f>IF('Info patients (1)'!CM335&lt;&gt;'Info patients (2)'!CM335,"CHECK","")</f>
        <v/>
      </c>
      <c r="CN335" s="276" t="str">
        <f>IF('Info patients (1)'!CN335&lt;&gt;'Info patients (2)'!CN335,"CHECK","")</f>
        <v/>
      </c>
      <c r="CO335" s="276" t="str">
        <f>IF('Info patients (1)'!CO335&lt;&gt;'Info patients (2)'!CO335,"CHECK","")</f>
        <v/>
      </c>
      <c r="CP335" s="276" t="str">
        <f>IF('Info patients (1)'!CP335&lt;&gt;'Info patients (2)'!CP335,"CHECK","")</f>
        <v/>
      </c>
      <c r="CQ335" s="276" t="str">
        <f>IF('Info patients (1)'!CQ335&lt;&gt;'Info patients (2)'!CQ335,"CHECK","")</f>
        <v/>
      </c>
      <c r="CR335" s="276" t="str">
        <f>IF('Info patients (1)'!CR335&lt;&gt;'Info patients (2)'!CR335,"CHECK","")</f>
        <v/>
      </c>
      <c r="CS335" s="276" t="str">
        <f>IF('Info patients (1)'!CS335&lt;&gt;'Info patients (2)'!CS335,"CHECK","")</f>
        <v/>
      </c>
      <c r="CT335" s="276" t="str">
        <f>IF('Info patients (1)'!CT335&lt;&gt;'Info patients (2)'!CT335,"CHECK","")</f>
        <v/>
      </c>
      <c r="CU335" s="276" t="str">
        <f>IF('Info patients (1)'!CU335&lt;&gt;'Info patients (2)'!CU335,"CHECK","")</f>
        <v/>
      </c>
      <c r="CV335" s="276" t="str">
        <f>IF('Info patients (1)'!CV335&lt;&gt;'Info patients (2)'!CV335,"CHECK","")</f>
        <v/>
      </c>
      <c r="CW335" s="276" t="str">
        <f>IF('Info patients (1)'!CW335&lt;&gt;'Info patients (2)'!CW335,"CHECK","")</f>
        <v/>
      </c>
      <c r="CX335" s="276" t="str">
        <f>IF('Info patients (1)'!CX335&lt;&gt;'Info patients (2)'!CX335,"CHECK","")</f>
        <v/>
      </c>
      <c r="CY335" s="276" t="str">
        <f>IF('Info patients (1)'!CY335&lt;&gt;'Info patients (2)'!CY335,"CHECK","")</f>
        <v/>
      </c>
      <c r="CZ335" s="276" t="str">
        <f>IF('Info patients (1)'!CZ335&lt;&gt;'Info patients (2)'!CZ335,"CHECK","")</f>
        <v/>
      </c>
      <c r="DA335" s="276" t="str">
        <f>IF('Info patients (1)'!DA335&lt;&gt;'Info patients (2)'!DA335,"CHECK","")</f>
        <v/>
      </c>
      <c r="DB335" s="276" t="str">
        <f>IF('Info patients (1)'!DB335&lt;&gt;'Info patients (2)'!DB335,"CHECK","")</f>
        <v/>
      </c>
      <c r="DC335" s="276" t="str">
        <f>IF('Info patients (1)'!DC335&lt;&gt;'Info patients (2)'!DC335,"CHECK","")</f>
        <v/>
      </c>
      <c r="DD335" s="276" t="str">
        <f>IF('Info patients (1)'!DD335&lt;&gt;'Info patients (2)'!DD335,"CHECK","")</f>
        <v/>
      </c>
      <c r="DE335" s="276" t="str">
        <f>IF('Info patients (1)'!DE335&lt;&gt;'Info patients (2)'!DE335,"CHECK","")</f>
        <v/>
      </c>
      <c r="DF335" s="276" t="str">
        <f>IF('Info patients (1)'!DF335&lt;&gt;'Info patients (2)'!DF335,"CHECK","")</f>
        <v/>
      </c>
      <c r="DG335" s="276" t="str">
        <f>IF('Info patients (1)'!DG335&lt;&gt;'Info patients (2)'!DG335,"CHECK","")</f>
        <v/>
      </c>
      <c r="DH335" s="276" t="str">
        <f>IF('Info patients (1)'!DH335&lt;&gt;'Info patients (2)'!DH335,"CHECK","")</f>
        <v/>
      </c>
      <c r="DI335" s="276" t="str">
        <f>IF('Info patients (1)'!DI335&lt;&gt;'Info patients (2)'!DI335,"CHECK","")</f>
        <v/>
      </c>
      <c r="DJ335" s="276" t="str">
        <f>IF('Info patients (1)'!DJ335&lt;&gt;'Info patients (2)'!DJ335,"CHECK","")</f>
        <v/>
      </c>
      <c r="DK335" s="276" t="str">
        <f>IF('Info patients (1)'!DK335&lt;&gt;'Info patients (2)'!DK335,"CHECK","")</f>
        <v/>
      </c>
      <c r="DL335" s="276" t="str">
        <f>IF('Info patients (1)'!DL335&lt;&gt;'Info patients (2)'!DL335,"CHECK","")</f>
        <v/>
      </c>
      <c r="DM335" s="276" t="str">
        <f>IF('Info patients (1)'!DM335&lt;&gt;'Info patients (2)'!DM335,"CHECK","")</f>
        <v/>
      </c>
      <c r="DN335" s="276" t="str">
        <f>IF('Info patients (1)'!DN335&lt;&gt;'Info patients (2)'!DN335,"CHECK","")</f>
        <v/>
      </c>
      <c r="DO335" s="276" t="str">
        <f>IF('Info patients (1)'!DO335&lt;&gt;'Info patients (2)'!DO335,"CHECK","")</f>
        <v/>
      </c>
      <c r="DP335" s="276" t="str">
        <f>IF('Info patients (1)'!DP335&lt;&gt;'Info patients (2)'!DP335,"CHECK","")</f>
        <v/>
      </c>
      <c r="DQ335" s="276" t="str">
        <f>IF('Info patients (1)'!DQ335&lt;&gt;'Info patients (2)'!DQ335,"CHECK","")</f>
        <v/>
      </c>
    </row>
    <row r="336" spans="1:121" s="326" customFormat="1" ht="23.25" customHeight="1" x14ac:dyDescent="0.2">
      <c r="A336" s="276" t="str">
        <f>IF('Info patients (1)'!A336&lt;&gt;'Info patients (2)'!A336,"CHECK","")</f>
        <v/>
      </c>
      <c r="B336" s="276" t="str">
        <f>IF('Info patients (1)'!B336&lt;&gt;'Info patients (2)'!B336,"CHECK","")</f>
        <v/>
      </c>
      <c r="C336" s="276" t="str">
        <f>IF('Info patients (1)'!C336&lt;&gt;'Info patients (2)'!C336,"CHECK","")</f>
        <v/>
      </c>
      <c r="D336" s="276" t="str">
        <f>IF('Info patients (1)'!D336&lt;&gt;'Info patients (2)'!D336,"CHECK","")</f>
        <v/>
      </c>
      <c r="E336" s="276" t="str">
        <f>IF('Info patients (1)'!E336&lt;&gt;'Info patients (2)'!E336,"CHECK","")</f>
        <v/>
      </c>
      <c r="F336" s="276" t="str">
        <f>IF('Info patients (1)'!F336&lt;&gt;'Info patients (2)'!F336,"CHECK","")</f>
        <v/>
      </c>
      <c r="G336" s="276" t="str">
        <f>IF('Info patients (1)'!G336&lt;&gt;'Info patients (2)'!G336,"CHECK","")</f>
        <v/>
      </c>
      <c r="H336" s="276" t="str">
        <f>IF('Info patients (1)'!H336&lt;&gt;'Info patients (2)'!H336,"CHECK","")</f>
        <v/>
      </c>
      <c r="I336" s="276" t="str">
        <f>IF('Info patients (1)'!I336&lt;&gt;'Info patients (2)'!I336,"CHECK","")</f>
        <v/>
      </c>
      <c r="J336" s="276" t="str">
        <f>IF('Info patients (1)'!J336&lt;&gt;'Info patients (2)'!J336,"CHECK","")</f>
        <v/>
      </c>
      <c r="K336" s="276" t="str">
        <f>IF('Info patients (1)'!K336&lt;&gt;'Info patients (2)'!K336,"CHECK","")</f>
        <v/>
      </c>
      <c r="L336" s="276" t="str">
        <f>IF('Info patients (1)'!L336&lt;&gt;'Info patients (2)'!L336,"CHECK","")</f>
        <v/>
      </c>
      <c r="M336" s="276" t="str">
        <f>IF('Info patients (1)'!M336&lt;&gt;'Info patients (2)'!M336,"CHECK","")</f>
        <v/>
      </c>
      <c r="N336" s="276" t="str">
        <f>IF('Info patients (1)'!N336&lt;&gt;'Info patients (2)'!N336,"CHECK","")</f>
        <v/>
      </c>
      <c r="O336" s="276" t="str">
        <f>IF('Info patients (1)'!O336&lt;&gt;'Info patients (2)'!O336,"CHECK","")</f>
        <v/>
      </c>
      <c r="P336" s="276" t="str">
        <f>IF('Info patients (1)'!P336&lt;&gt;'Info patients (2)'!P336,"CHECK","")</f>
        <v/>
      </c>
      <c r="Q336" s="276" t="str">
        <f>IF('Info patients (1)'!Q336&lt;&gt;'Info patients (2)'!Q336,"CHECK","")</f>
        <v/>
      </c>
      <c r="R336" s="276" t="str">
        <f>IF('Info patients (1)'!R336&lt;&gt;'Info patients (2)'!R336,"CHECK","")</f>
        <v/>
      </c>
      <c r="S336" s="276" t="str">
        <f>IF('Info patients (1)'!S336&lt;&gt;'Info patients (2)'!S336,"CHECK","")</f>
        <v/>
      </c>
      <c r="T336" s="276" t="str">
        <f>IF('Info patients (1)'!T336&lt;&gt;'Info patients (2)'!T336,"CHECK","")</f>
        <v/>
      </c>
      <c r="U336" s="276" t="str">
        <f>IF('Info patients (1)'!U336&lt;&gt;'Info patients (2)'!U336,"CHECK","")</f>
        <v/>
      </c>
      <c r="V336" s="276" t="str">
        <f>IF('Info patients (1)'!V336&lt;&gt;'Info patients (2)'!V336,"CHECK","")</f>
        <v/>
      </c>
      <c r="W336" s="276" t="str">
        <f>IF('Info patients (1)'!W336&lt;&gt;'Info patients (2)'!W336,"CHECK","")</f>
        <v/>
      </c>
      <c r="X336" s="276" t="str">
        <f>IF('Info patients (1)'!X336&lt;&gt;'Info patients (2)'!X336,"CHECK","")</f>
        <v/>
      </c>
      <c r="Y336" s="276" t="str">
        <f>IF('Info patients (1)'!Y336&lt;&gt;'Info patients (2)'!Y336,"CHECK","")</f>
        <v/>
      </c>
      <c r="Z336" s="276" t="str">
        <f>IF('Info patients (1)'!Z336&lt;&gt;'Info patients (2)'!Z336,"CHECK","")</f>
        <v/>
      </c>
      <c r="AA336" s="276" t="str">
        <f>IF('Info patients (1)'!AA336&lt;&gt;'Info patients (2)'!AA336,"CHECK","")</f>
        <v/>
      </c>
      <c r="AB336" s="276" t="str">
        <f>IF('Info patients (1)'!AB336&lt;&gt;'Info patients (2)'!AB336,"CHECK","")</f>
        <v/>
      </c>
      <c r="AC336" s="276" t="str">
        <f>IF('Info patients (1)'!AC336&lt;&gt;'Info patients (2)'!AC336,"CHECK","")</f>
        <v/>
      </c>
      <c r="AD336" s="276" t="str">
        <f>IF('Info patients (1)'!AD336&lt;&gt;'Info patients (2)'!AD336,"CHECK","")</f>
        <v/>
      </c>
      <c r="AE336" s="276" t="str">
        <f>IF('Info patients (1)'!AE336&lt;&gt;'Info patients (2)'!AE336,"CHECK","")</f>
        <v/>
      </c>
      <c r="AF336" s="276" t="str">
        <f>IF('Info patients (1)'!AF336&lt;&gt;'Info patients (2)'!AF336,"CHECK","")</f>
        <v/>
      </c>
      <c r="AG336" s="276" t="str">
        <f>IF('Info patients (1)'!AG336&lt;&gt;'Info patients (2)'!AG336,"CHECK","")</f>
        <v/>
      </c>
      <c r="AH336" s="276" t="str">
        <f>IF('Info patients (1)'!AH336&lt;&gt;'Info patients (2)'!AH336,"CHECK","")</f>
        <v/>
      </c>
      <c r="AI336" s="276" t="str">
        <f>IF('Info patients (1)'!AI336&lt;&gt;'Info patients (2)'!AI336,"CHECK","")</f>
        <v/>
      </c>
      <c r="AJ336" s="276" t="str">
        <f>IF('Info patients (1)'!AJ336&lt;&gt;'Info patients (2)'!AJ336,"CHECK","")</f>
        <v/>
      </c>
      <c r="AK336" s="276" t="str">
        <f>IF('Info patients (1)'!AK336&lt;&gt;'Info patients (2)'!AK336,"CHECK","")</f>
        <v/>
      </c>
      <c r="AL336" s="276" t="str">
        <f>IF('Info patients (1)'!AL336&lt;&gt;'Info patients (2)'!AL336,"CHECK","")</f>
        <v/>
      </c>
      <c r="AM336" s="276" t="str">
        <f>IF('Info patients (1)'!AM336&lt;&gt;'Info patients (2)'!AM336,"CHECK","")</f>
        <v/>
      </c>
      <c r="AN336" s="276" t="str">
        <f>IF('Info patients (1)'!AN336&lt;&gt;'Info patients (2)'!AN336,"CHECK","")</f>
        <v/>
      </c>
      <c r="AO336" s="276" t="str">
        <f>IF('Info patients (1)'!AO336&lt;&gt;'Info patients (2)'!AO336,"CHECK","")</f>
        <v/>
      </c>
      <c r="AP336" s="276" t="str">
        <f>IF('Info patients (1)'!AP336&lt;&gt;'Info patients (2)'!AP336,"CHECK","")</f>
        <v/>
      </c>
      <c r="AQ336" s="276" t="str">
        <f>IF('Info patients (1)'!AQ336&lt;&gt;'Info patients (2)'!AQ336,"CHECK","")</f>
        <v/>
      </c>
      <c r="AR336" s="276" t="str">
        <f>IF('Info patients (1)'!AR336&lt;&gt;'Info patients (2)'!AR336,"CHECK","")</f>
        <v/>
      </c>
      <c r="AS336" s="276" t="str">
        <f>IF('Info patients (1)'!AS336&lt;&gt;'Info patients (2)'!AS336,"CHECK","")</f>
        <v/>
      </c>
      <c r="AT336" s="276" t="str">
        <f>IF('Info patients (1)'!AT336&lt;&gt;'Info patients (2)'!AT336,"CHECK","")</f>
        <v/>
      </c>
      <c r="AU336" s="276" t="str">
        <f>IF('Info patients (1)'!AU336&lt;&gt;'Info patients (2)'!AU336,"CHECK","")</f>
        <v/>
      </c>
      <c r="AV336" s="276" t="str">
        <f>IF('Info patients (1)'!AV336&lt;&gt;'Info patients (2)'!AV336,"CHECK","")</f>
        <v/>
      </c>
      <c r="AW336" s="276" t="str">
        <f>IF('Info patients (1)'!AW336&lt;&gt;'Info patients (2)'!AW336,"CHECK","")</f>
        <v/>
      </c>
      <c r="AX336" s="276" t="str">
        <f>IF('Info patients (1)'!AX336&lt;&gt;'Info patients (2)'!AX336,"CHECK","")</f>
        <v/>
      </c>
      <c r="AY336" s="276" t="str">
        <f>IF('Info patients (1)'!AY336&lt;&gt;'Info patients (2)'!AY336,"CHECK","")</f>
        <v/>
      </c>
      <c r="AZ336" s="276" t="str">
        <f>IF('Info patients (1)'!AZ336&lt;&gt;'Info patients (2)'!AZ336,"CHECK","")</f>
        <v/>
      </c>
      <c r="BA336" s="276" t="str">
        <f>IF('Info patients (1)'!BA336&lt;&gt;'Info patients (2)'!BA336,"CHECK","")</f>
        <v/>
      </c>
      <c r="BB336" s="276" t="str">
        <f>IF('Info patients (1)'!BB336&lt;&gt;'Info patients (2)'!BB336,"CHECK","")</f>
        <v/>
      </c>
      <c r="BC336" s="276" t="str">
        <f>IF('Info patients (1)'!BC336&lt;&gt;'Info patients (2)'!BC336,"CHECK","")</f>
        <v/>
      </c>
      <c r="BD336" s="276" t="str">
        <f>IF('Info patients (1)'!BD336&lt;&gt;'Info patients (2)'!BD336,"CHECK","")</f>
        <v/>
      </c>
      <c r="BE336" s="276" t="str">
        <f>IF('Info patients (1)'!BE336&lt;&gt;'Info patients (2)'!BE336,"CHECK","")</f>
        <v/>
      </c>
      <c r="BF336" s="276" t="str">
        <f>IF('Info patients (1)'!BF336&lt;&gt;'Info patients (2)'!BF336,"CHECK","")</f>
        <v/>
      </c>
      <c r="BG336" s="276" t="str">
        <f>IF('Info patients (1)'!BG336&lt;&gt;'Info patients (2)'!BG336,"CHECK","")</f>
        <v/>
      </c>
      <c r="BH336" s="276" t="str">
        <f>IF('Info patients (1)'!BH336&lt;&gt;'Info patients (2)'!BH336,"CHECK","")</f>
        <v/>
      </c>
      <c r="BI336" s="276" t="str">
        <f>IF('Info patients (1)'!BI336&lt;&gt;'Info patients (2)'!BI336,"CHECK","")</f>
        <v/>
      </c>
      <c r="BJ336" s="276" t="str">
        <f>IF('Info patients (1)'!BJ336&lt;&gt;'Info patients (2)'!BJ336,"CHECK","")</f>
        <v/>
      </c>
      <c r="BK336" s="276" t="str">
        <f>IF('Info patients (1)'!BK336&lt;&gt;'Info patients (2)'!BK336,"CHECK","")</f>
        <v/>
      </c>
      <c r="BL336" s="276" t="str">
        <f>IF('Info patients (1)'!BL336&lt;&gt;'Info patients (2)'!BL336,"CHECK","")</f>
        <v/>
      </c>
      <c r="BM336" s="276" t="str">
        <f>IF('Info patients (1)'!BM336&lt;&gt;'Info patients (2)'!BM336,"CHECK","")</f>
        <v/>
      </c>
      <c r="BN336" s="276" t="str">
        <f>IF('Info patients (1)'!BN336&lt;&gt;'Info patients (2)'!BN336,"CHECK","")</f>
        <v/>
      </c>
      <c r="BO336" s="276" t="str">
        <f>IF('Info patients (1)'!BO336&lt;&gt;'Info patients (2)'!BO336,"CHECK","")</f>
        <v/>
      </c>
      <c r="BP336" s="276" t="str">
        <f>IF('Info patients (1)'!BP336&lt;&gt;'Info patients (2)'!BP336,"CHECK","")</f>
        <v/>
      </c>
      <c r="BQ336" s="276" t="str">
        <f>IF('Info patients (1)'!BQ336&lt;&gt;'Info patients (2)'!BQ336,"CHECK","")</f>
        <v/>
      </c>
      <c r="BR336" s="276" t="str">
        <f>IF('Info patients (1)'!BR336&lt;&gt;'Info patients (2)'!BR336,"CHECK","")</f>
        <v/>
      </c>
      <c r="BS336" s="276" t="str">
        <f>IF('Info patients (1)'!BS336&lt;&gt;'Info patients (2)'!BS336,"CHECK","")</f>
        <v/>
      </c>
      <c r="BT336" s="276" t="str">
        <f>IF('Info patients (1)'!BT336&lt;&gt;'Info patients (2)'!BT336,"CHECK","")</f>
        <v/>
      </c>
      <c r="BU336" s="276" t="str">
        <f>IF('Info patients (1)'!BU336&lt;&gt;'Info patients (2)'!BU336,"CHECK","")</f>
        <v/>
      </c>
      <c r="BV336" s="276" t="str">
        <f>IF('Info patients (1)'!BV336&lt;&gt;'Info patients (2)'!BV336,"CHECK","")</f>
        <v/>
      </c>
      <c r="BW336" s="276" t="str">
        <f>IF('Info patients (1)'!BW336&lt;&gt;'Info patients (2)'!BW336,"CHECK","")</f>
        <v/>
      </c>
      <c r="BX336" s="276" t="str">
        <f>IF('Info patients (1)'!BX336&lt;&gt;'Info patients (2)'!BX336,"CHECK","")</f>
        <v/>
      </c>
      <c r="BY336" s="276" t="str">
        <f>IF('Info patients (1)'!BY336&lt;&gt;'Info patients (2)'!BY336,"CHECK","")</f>
        <v/>
      </c>
      <c r="BZ336" s="276" t="str">
        <f>IF('Info patients (1)'!BZ336&lt;&gt;'Info patients (2)'!BZ336,"CHECK","")</f>
        <v/>
      </c>
      <c r="CA336" s="276" t="str">
        <f>IF('Info patients (1)'!CA336&lt;&gt;'Info patients (2)'!CA336,"CHECK","")</f>
        <v/>
      </c>
      <c r="CB336" s="276" t="str">
        <f>IF('Info patients (1)'!CB336&lt;&gt;'Info patients (2)'!CB336,"CHECK","")</f>
        <v/>
      </c>
      <c r="CC336" s="276" t="str">
        <f>IF('Info patients (1)'!CC336&lt;&gt;'Info patients (2)'!CC336,"CHECK","")</f>
        <v/>
      </c>
      <c r="CD336" s="276" t="str">
        <f>IF('Info patients (1)'!CD336&lt;&gt;'Info patients (2)'!CD336,"CHECK","")</f>
        <v/>
      </c>
      <c r="CE336" s="276" t="str">
        <f>IF('Info patients (1)'!CE336&lt;&gt;'Info patients (2)'!CE336,"CHECK","")</f>
        <v/>
      </c>
      <c r="CF336" s="276" t="str">
        <f>IF('Info patients (1)'!CF336&lt;&gt;'Info patients (2)'!CF336,"CHECK","")</f>
        <v/>
      </c>
      <c r="CG336" s="276" t="str">
        <f>IF('Info patients (1)'!CG336&lt;&gt;'Info patients (2)'!CG336,"CHECK","")</f>
        <v/>
      </c>
      <c r="CH336" s="276" t="str">
        <f>IF('Info patients (1)'!CH336&lt;&gt;'Info patients (2)'!CH336,"CHECK","")</f>
        <v/>
      </c>
      <c r="CI336" s="276" t="str">
        <f>IF('Info patients (1)'!CI336&lt;&gt;'Info patients (2)'!CI336,"CHECK","")</f>
        <v/>
      </c>
      <c r="CJ336" s="276" t="str">
        <f>IF('Info patients (1)'!CJ336&lt;&gt;'Info patients (2)'!CJ336,"CHECK","")</f>
        <v/>
      </c>
      <c r="CK336" s="276" t="str">
        <f>IF('Info patients (1)'!CK336&lt;&gt;'Info patients (2)'!CK336,"CHECK","")</f>
        <v/>
      </c>
      <c r="CL336" s="276" t="str">
        <f>IF('Info patients (1)'!CL336&lt;&gt;'Info patients (2)'!CL336,"CHECK","")</f>
        <v/>
      </c>
      <c r="CM336" s="276" t="str">
        <f>IF('Info patients (1)'!CM336&lt;&gt;'Info patients (2)'!CM336,"CHECK","")</f>
        <v/>
      </c>
      <c r="CN336" s="276" t="str">
        <f>IF('Info patients (1)'!CN336&lt;&gt;'Info patients (2)'!CN336,"CHECK","")</f>
        <v/>
      </c>
      <c r="CO336" s="276" t="str">
        <f>IF('Info patients (1)'!CO336&lt;&gt;'Info patients (2)'!CO336,"CHECK","")</f>
        <v/>
      </c>
      <c r="CP336" s="276" t="str">
        <f>IF('Info patients (1)'!CP336&lt;&gt;'Info patients (2)'!CP336,"CHECK","")</f>
        <v/>
      </c>
      <c r="CQ336" s="276" t="str">
        <f>IF('Info patients (1)'!CQ336&lt;&gt;'Info patients (2)'!CQ336,"CHECK","")</f>
        <v/>
      </c>
      <c r="CR336" s="276" t="str">
        <f>IF('Info patients (1)'!CR336&lt;&gt;'Info patients (2)'!CR336,"CHECK","")</f>
        <v/>
      </c>
      <c r="CS336" s="276" t="str">
        <f>IF('Info patients (1)'!CS336&lt;&gt;'Info patients (2)'!CS336,"CHECK","")</f>
        <v/>
      </c>
      <c r="CT336" s="276" t="str">
        <f>IF('Info patients (1)'!CT336&lt;&gt;'Info patients (2)'!CT336,"CHECK","")</f>
        <v/>
      </c>
      <c r="CU336" s="276" t="str">
        <f>IF('Info patients (1)'!CU336&lt;&gt;'Info patients (2)'!CU336,"CHECK","")</f>
        <v/>
      </c>
      <c r="CV336" s="276" t="str">
        <f>IF('Info patients (1)'!CV336&lt;&gt;'Info patients (2)'!CV336,"CHECK","")</f>
        <v/>
      </c>
      <c r="CW336" s="276" t="str">
        <f>IF('Info patients (1)'!CW336&lt;&gt;'Info patients (2)'!CW336,"CHECK","")</f>
        <v/>
      </c>
      <c r="CX336" s="276" t="str">
        <f>IF('Info patients (1)'!CX336&lt;&gt;'Info patients (2)'!CX336,"CHECK","")</f>
        <v/>
      </c>
      <c r="CY336" s="276" t="str">
        <f>IF('Info patients (1)'!CY336&lt;&gt;'Info patients (2)'!CY336,"CHECK","")</f>
        <v/>
      </c>
      <c r="CZ336" s="276" t="str">
        <f>IF('Info patients (1)'!CZ336&lt;&gt;'Info patients (2)'!CZ336,"CHECK","")</f>
        <v/>
      </c>
      <c r="DA336" s="276" t="str">
        <f>IF('Info patients (1)'!DA336&lt;&gt;'Info patients (2)'!DA336,"CHECK","")</f>
        <v/>
      </c>
      <c r="DB336" s="276" t="str">
        <f>IF('Info patients (1)'!DB336&lt;&gt;'Info patients (2)'!DB336,"CHECK","")</f>
        <v/>
      </c>
      <c r="DC336" s="276" t="str">
        <f>IF('Info patients (1)'!DC336&lt;&gt;'Info patients (2)'!DC336,"CHECK","")</f>
        <v/>
      </c>
      <c r="DD336" s="276" t="str">
        <f>IF('Info patients (1)'!DD336&lt;&gt;'Info patients (2)'!DD336,"CHECK","")</f>
        <v/>
      </c>
      <c r="DE336" s="276" t="str">
        <f>IF('Info patients (1)'!DE336&lt;&gt;'Info patients (2)'!DE336,"CHECK","")</f>
        <v/>
      </c>
      <c r="DF336" s="276" t="str">
        <f>IF('Info patients (1)'!DF336&lt;&gt;'Info patients (2)'!DF336,"CHECK","")</f>
        <v/>
      </c>
      <c r="DG336" s="276" t="str">
        <f>IF('Info patients (1)'!DG336&lt;&gt;'Info patients (2)'!DG336,"CHECK","")</f>
        <v/>
      </c>
      <c r="DH336" s="276" t="str">
        <f>IF('Info patients (1)'!DH336&lt;&gt;'Info patients (2)'!DH336,"CHECK","")</f>
        <v/>
      </c>
      <c r="DI336" s="276" t="str">
        <f>IF('Info patients (1)'!DI336&lt;&gt;'Info patients (2)'!DI336,"CHECK","")</f>
        <v/>
      </c>
      <c r="DJ336" s="276" t="str">
        <f>IF('Info patients (1)'!DJ336&lt;&gt;'Info patients (2)'!DJ336,"CHECK","")</f>
        <v/>
      </c>
      <c r="DK336" s="276" t="str">
        <f>IF('Info patients (1)'!DK336&lt;&gt;'Info patients (2)'!DK336,"CHECK","")</f>
        <v/>
      </c>
      <c r="DL336" s="276" t="str">
        <f>IF('Info patients (1)'!DL336&lt;&gt;'Info patients (2)'!DL336,"CHECK","")</f>
        <v/>
      </c>
      <c r="DM336" s="276" t="str">
        <f>IF('Info patients (1)'!DM336&lt;&gt;'Info patients (2)'!DM336,"CHECK","")</f>
        <v/>
      </c>
      <c r="DN336" s="276" t="str">
        <f>IF('Info patients (1)'!DN336&lt;&gt;'Info patients (2)'!DN336,"CHECK","")</f>
        <v/>
      </c>
      <c r="DO336" s="276" t="str">
        <f>IF('Info patients (1)'!DO336&lt;&gt;'Info patients (2)'!DO336,"CHECK","")</f>
        <v/>
      </c>
      <c r="DP336" s="276" t="str">
        <f>IF('Info patients (1)'!DP336&lt;&gt;'Info patients (2)'!DP336,"CHECK","")</f>
        <v/>
      </c>
      <c r="DQ336" s="276" t="str">
        <f>IF('Info patients (1)'!DQ336&lt;&gt;'Info patients (2)'!DQ336,"CHECK","")</f>
        <v/>
      </c>
    </row>
    <row r="337" spans="1:121" s="326" customFormat="1" ht="23.25" customHeight="1" x14ac:dyDescent="0.2">
      <c r="A337" s="276" t="str">
        <f>IF('Info patients (1)'!A337&lt;&gt;'Info patients (2)'!A337,"CHECK","")</f>
        <v/>
      </c>
      <c r="B337" s="276" t="str">
        <f>IF('Info patients (1)'!B337&lt;&gt;'Info patients (2)'!B337,"CHECK","")</f>
        <v/>
      </c>
      <c r="C337" s="276" t="str">
        <f>IF('Info patients (1)'!C337&lt;&gt;'Info patients (2)'!C337,"CHECK","")</f>
        <v/>
      </c>
      <c r="D337" s="276" t="str">
        <f>IF('Info patients (1)'!D337&lt;&gt;'Info patients (2)'!D337,"CHECK","")</f>
        <v/>
      </c>
      <c r="E337" s="276" t="str">
        <f>IF('Info patients (1)'!E337&lt;&gt;'Info patients (2)'!E337,"CHECK","")</f>
        <v/>
      </c>
      <c r="F337" s="276" t="str">
        <f>IF('Info patients (1)'!F337&lt;&gt;'Info patients (2)'!F337,"CHECK","")</f>
        <v/>
      </c>
      <c r="G337" s="276" t="str">
        <f>IF('Info patients (1)'!G337&lt;&gt;'Info patients (2)'!G337,"CHECK","")</f>
        <v/>
      </c>
      <c r="H337" s="276" t="str">
        <f>IF('Info patients (1)'!H337&lt;&gt;'Info patients (2)'!H337,"CHECK","")</f>
        <v/>
      </c>
      <c r="I337" s="276" t="str">
        <f>IF('Info patients (1)'!I337&lt;&gt;'Info patients (2)'!I337,"CHECK","")</f>
        <v/>
      </c>
      <c r="J337" s="276" t="str">
        <f>IF('Info patients (1)'!J337&lt;&gt;'Info patients (2)'!J337,"CHECK","")</f>
        <v/>
      </c>
      <c r="K337" s="276" t="str">
        <f>IF('Info patients (1)'!K337&lt;&gt;'Info patients (2)'!K337,"CHECK","")</f>
        <v/>
      </c>
      <c r="L337" s="276" t="str">
        <f>IF('Info patients (1)'!L337&lt;&gt;'Info patients (2)'!L337,"CHECK","")</f>
        <v/>
      </c>
      <c r="M337" s="276" t="str">
        <f>IF('Info patients (1)'!M337&lt;&gt;'Info patients (2)'!M337,"CHECK","")</f>
        <v/>
      </c>
      <c r="N337" s="276" t="str">
        <f>IF('Info patients (1)'!N337&lt;&gt;'Info patients (2)'!N337,"CHECK","")</f>
        <v/>
      </c>
      <c r="O337" s="276" t="str">
        <f>IF('Info patients (1)'!O337&lt;&gt;'Info patients (2)'!O337,"CHECK","")</f>
        <v/>
      </c>
      <c r="P337" s="276" t="str">
        <f>IF('Info patients (1)'!P337&lt;&gt;'Info patients (2)'!P337,"CHECK","")</f>
        <v/>
      </c>
      <c r="Q337" s="276" t="str">
        <f>IF('Info patients (1)'!Q337&lt;&gt;'Info patients (2)'!Q337,"CHECK","")</f>
        <v/>
      </c>
      <c r="R337" s="276" t="str">
        <f>IF('Info patients (1)'!R337&lt;&gt;'Info patients (2)'!R337,"CHECK","")</f>
        <v/>
      </c>
      <c r="S337" s="276" t="str">
        <f>IF('Info patients (1)'!S337&lt;&gt;'Info patients (2)'!S337,"CHECK","")</f>
        <v/>
      </c>
      <c r="T337" s="276" t="str">
        <f>IF('Info patients (1)'!T337&lt;&gt;'Info patients (2)'!T337,"CHECK","")</f>
        <v/>
      </c>
      <c r="U337" s="276" t="str">
        <f>IF('Info patients (1)'!U337&lt;&gt;'Info patients (2)'!U337,"CHECK","")</f>
        <v/>
      </c>
      <c r="V337" s="276" t="str">
        <f>IF('Info patients (1)'!V337&lt;&gt;'Info patients (2)'!V337,"CHECK","")</f>
        <v/>
      </c>
      <c r="W337" s="276" t="str">
        <f>IF('Info patients (1)'!W337&lt;&gt;'Info patients (2)'!W337,"CHECK","")</f>
        <v/>
      </c>
      <c r="X337" s="276" t="str">
        <f>IF('Info patients (1)'!X337&lt;&gt;'Info patients (2)'!X337,"CHECK","")</f>
        <v/>
      </c>
      <c r="Y337" s="276" t="str">
        <f>IF('Info patients (1)'!Y337&lt;&gt;'Info patients (2)'!Y337,"CHECK","")</f>
        <v/>
      </c>
      <c r="Z337" s="276" t="str">
        <f>IF('Info patients (1)'!Z337&lt;&gt;'Info patients (2)'!Z337,"CHECK","")</f>
        <v/>
      </c>
      <c r="AA337" s="276" t="str">
        <f>IF('Info patients (1)'!AA337&lt;&gt;'Info patients (2)'!AA337,"CHECK","")</f>
        <v/>
      </c>
      <c r="AB337" s="276" t="str">
        <f>IF('Info patients (1)'!AB337&lt;&gt;'Info patients (2)'!AB337,"CHECK","")</f>
        <v/>
      </c>
      <c r="AC337" s="276" t="str">
        <f>IF('Info patients (1)'!AC337&lt;&gt;'Info patients (2)'!AC337,"CHECK","")</f>
        <v/>
      </c>
      <c r="AD337" s="276" t="str">
        <f>IF('Info patients (1)'!AD337&lt;&gt;'Info patients (2)'!AD337,"CHECK","")</f>
        <v/>
      </c>
      <c r="AE337" s="276" t="str">
        <f>IF('Info patients (1)'!AE337&lt;&gt;'Info patients (2)'!AE337,"CHECK","")</f>
        <v/>
      </c>
      <c r="AF337" s="276" t="str">
        <f>IF('Info patients (1)'!AF337&lt;&gt;'Info patients (2)'!AF337,"CHECK","")</f>
        <v/>
      </c>
      <c r="AG337" s="276" t="str">
        <f>IF('Info patients (1)'!AG337&lt;&gt;'Info patients (2)'!AG337,"CHECK","")</f>
        <v/>
      </c>
      <c r="AH337" s="276" t="str">
        <f>IF('Info patients (1)'!AH337&lt;&gt;'Info patients (2)'!AH337,"CHECK","")</f>
        <v/>
      </c>
      <c r="AI337" s="276" t="str">
        <f>IF('Info patients (1)'!AI337&lt;&gt;'Info patients (2)'!AI337,"CHECK","")</f>
        <v/>
      </c>
      <c r="AJ337" s="276" t="str">
        <f>IF('Info patients (1)'!AJ337&lt;&gt;'Info patients (2)'!AJ337,"CHECK","")</f>
        <v/>
      </c>
      <c r="AK337" s="276" t="str">
        <f>IF('Info patients (1)'!AK337&lt;&gt;'Info patients (2)'!AK337,"CHECK","")</f>
        <v/>
      </c>
      <c r="AL337" s="276" t="str">
        <f>IF('Info patients (1)'!AL337&lt;&gt;'Info patients (2)'!AL337,"CHECK","")</f>
        <v/>
      </c>
      <c r="AM337" s="276" t="str">
        <f>IF('Info patients (1)'!AM337&lt;&gt;'Info patients (2)'!AM337,"CHECK","")</f>
        <v/>
      </c>
      <c r="AN337" s="276" t="str">
        <f>IF('Info patients (1)'!AN337&lt;&gt;'Info patients (2)'!AN337,"CHECK","")</f>
        <v/>
      </c>
      <c r="AO337" s="276" t="str">
        <f>IF('Info patients (1)'!AO337&lt;&gt;'Info patients (2)'!AO337,"CHECK","")</f>
        <v/>
      </c>
      <c r="AP337" s="276" t="str">
        <f>IF('Info patients (1)'!AP337&lt;&gt;'Info patients (2)'!AP337,"CHECK","")</f>
        <v/>
      </c>
      <c r="AQ337" s="276" t="str">
        <f>IF('Info patients (1)'!AQ337&lt;&gt;'Info patients (2)'!AQ337,"CHECK","")</f>
        <v/>
      </c>
      <c r="AR337" s="276" t="str">
        <f>IF('Info patients (1)'!AR337&lt;&gt;'Info patients (2)'!AR337,"CHECK","")</f>
        <v/>
      </c>
      <c r="AS337" s="276" t="str">
        <f>IF('Info patients (1)'!AS337&lt;&gt;'Info patients (2)'!AS337,"CHECK","")</f>
        <v/>
      </c>
      <c r="AT337" s="276" t="str">
        <f>IF('Info patients (1)'!AT337&lt;&gt;'Info patients (2)'!AT337,"CHECK","")</f>
        <v/>
      </c>
      <c r="AU337" s="276" t="str">
        <f>IF('Info patients (1)'!AU337&lt;&gt;'Info patients (2)'!AU337,"CHECK","")</f>
        <v/>
      </c>
      <c r="AV337" s="276" t="str">
        <f>IF('Info patients (1)'!AV337&lt;&gt;'Info patients (2)'!AV337,"CHECK","")</f>
        <v/>
      </c>
      <c r="AW337" s="276" t="str">
        <f>IF('Info patients (1)'!AW337&lt;&gt;'Info patients (2)'!AW337,"CHECK","")</f>
        <v/>
      </c>
      <c r="AX337" s="276" t="str">
        <f>IF('Info patients (1)'!AX337&lt;&gt;'Info patients (2)'!AX337,"CHECK","")</f>
        <v/>
      </c>
      <c r="AY337" s="276" t="str">
        <f>IF('Info patients (1)'!AY337&lt;&gt;'Info patients (2)'!AY337,"CHECK","")</f>
        <v/>
      </c>
      <c r="AZ337" s="276" t="str">
        <f>IF('Info patients (1)'!AZ337&lt;&gt;'Info patients (2)'!AZ337,"CHECK","")</f>
        <v/>
      </c>
      <c r="BA337" s="276" t="str">
        <f>IF('Info patients (1)'!BA337&lt;&gt;'Info patients (2)'!BA337,"CHECK","")</f>
        <v/>
      </c>
      <c r="BB337" s="276" t="str">
        <f>IF('Info patients (1)'!BB337&lt;&gt;'Info patients (2)'!BB337,"CHECK","")</f>
        <v/>
      </c>
      <c r="BC337" s="276" t="str">
        <f>IF('Info patients (1)'!BC337&lt;&gt;'Info patients (2)'!BC337,"CHECK","")</f>
        <v/>
      </c>
      <c r="BD337" s="276" t="str">
        <f>IF('Info patients (1)'!BD337&lt;&gt;'Info patients (2)'!BD337,"CHECK","")</f>
        <v/>
      </c>
      <c r="BE337" s="276" t="str">
        <f>IF('Info patients (1)'!BE337&lt;&gt;'Info patients (2)'!BE337,"CHECK","")</f>
        <v/>
      </c>
      <c r="BF337" s="276" t="str">
        <f>IF('Info patients (1)'!BF337&lt;&gt;'Info patients (2)'!BF337,"CHECK","")</f>
        <v/>
      </c>
      <c r="BG337" s="276" t="str">
        <f>IF('Info patients (1)'!BG337&lt;&gt;'Info patients (2)'!BG337,"CHECK","")</f>
        <v/>
      </c>
      <c r="BH337" s="276" t="str">
        <f>IF('Info patients (1)'!BH337&lt;&gt;'Info patients (2)'!BH337,"CHECK","")</f>
        <v/>
      </c>
      <c r="BI337" s="276" t="str">
        <f>IF('Info patients (1)'!BI337&lt;&gt;'Info patients (2)'!BI337,"CHECK","")</f>
        <v/>
      </c>
      <c r="BJ337" s="276" t="str">
        <f>IF('Info patients (1)'!BJ337&lt;&gt;'Info patients (2)'!BJ337,"CHECK","")</f>
        <v/>
      </c>
      <c r="BK337" s="276" t="str">
        <f>IF('Info patients (1)'!BK337&lt;&gt;'Info patients (2)'!BK337,"CHECK","")</f>
        <v/>
      </c>
      <c r="BL337" s="276" t="str">
        <f>IF('Info patients (1)'!BL337&lt;&gt;'Info patients (2)'!BL337,"CHECK","")</f>
        <v/>
      </c>
      <c r="BM337" s="276" t="str">
        <f>IF('Info patients (1)'!BM337&lt;&gt;'Info patients (2)'!BM337,"CHECK","")</f>
        <v/>
      </c>
      <c r="BN337" s="276" t="str">
        <f>IF('Info patients (1)'!BN337&lt;&gt;'Info patients (2)'!BN337,"CHECK","")</f>
        <v/>
      </c>
      <c r="BO337" s="276" t="str">
        <f>IF('Info patients (1)'!BO337&lt;&gt;'Info patients (2)'!BO337,"CHECK","")</f>
        <v/>
      </c>
      <c r="BP337" s="276" t="str">
        <f>IF('Info patients (1)'!BP337&lt;&gt;'Info patients (2)'!BP337,"CHECK","")</f>
        <v/>
      </c>
      <c r="BQ337" s="276" t="str">
        <f>IF('Info patients (1)'!BQ337&lt;&gt;'Info patients (2)'!BQ337,"CHECK","")</f>
        <v/>
      </c>
      <c r="BR337" s="276" t="str">
        <f>IF('Info patients (1)'!BR337&lt;&gt;'Info patients (2)'!BR337,"CHECK","")</f>
        <v/>
      </c>
      <c r="BS337" s="276" t="str">
        <f>IF('Info patients (1)'!BS337&lt;&gt;'Info patients (2)'!BS337,"CHECK","")</f>
        <v/>
      </c>
      <c r="BT337" s="276" t="str">
        <f>IF('Info patients (1)'!BT337&lt;&gt;'Info patients (2)'!BT337,"CHECK","")</f>
        <v/>
      </c>
      <c r="BU337" s="276" t="str">
        <f>IF('Info patients (1)'!BU337&lt;&gt;'Info patients (2)'!BU337,"CHECK","")</f>
        <v/>
      </c>
      <c r="BV337" s="276" t="str">
        <f>IF('Info patients (1)'!BV337&lt;&gt;'Info patients (2)'!BV337,"CHECK","")</f>
        <v/>
      </c>
      <c r="BW337" s="276" t="str">
        <f>IF('Info patients (1)'!BW337&lt;&gt;'Info patients (2)'!BW337,"CHECK","")</f>
        <v/>
      </c>
      <c r="BX337" s="276" t="str">
        <f>IF('Info patients (1)'!BX337&lt;&gt;'Info patients (2)'!BX337,"CHECK","")</f>
        <v/>
      </c>
      <c r="BY337" s="276" t="str">
        <f>IF('Info patients (1)'!BY337&lt;&gt;'Info patients (2)'!BY337,"CHECK","")</f>
        <v/>
      </c>
      <c r="BZ337" s="276" t="str">
        <f>IF('Info patients (1)'!BZ337&lt;&gt;'Info patients (2)'!BZ337,"CHECK","")</f>
        <v/>
      </c>
      <c r="CA337" s="276" t="str">
        <f>IF('Info patients (1)'!CA337&lt;&gt;'Info patients (2)'!CA337,"CHECK","")</f>
        <v/>
      </c>
      <c r="CB337" s="276" t="str">
        <f>IF('Info patients (1)'!CB337&lt;&gt;'Info patients (2)'!CB337,"CHECK","")</f>
        <v/>
      </c>
      <c r="CC337" s="276" t="str">
        <f>IF('Info patients (1)'!CC337&lt;&gt;'Info patients (2)'!CC337,"CHECK","")</f>
        <v/>
      </c>
      <c r="CD337" s="276" t="str">
        <f>IF('Info patients (1)'!CD337&lt;&gt;'Info patients (2)'!CD337,"CHECK","")</f>
        <v/>
      </c>
      <c r="CE337" s="276" t="str">
        <f>IF('Info patients (1)'!CE337&lt;&gt;'Info patients (2)'!CE337,"CHECK","")</f>
        <v/>
      </c>
      <c r="CF337" s="276" t="str">
        <f>IF('Info patients (1)'!CF337&lt;&gt;'Info patients (2)'!CF337,"CHECK","")</f>
        <v/>
      </c>
      <c r="CG337" s="276" t="str">
        <f>IF('Info patients (1)'!CG337&lt;&gt;'Info patients (2)'!CG337,"CHECK","")</f>
        <v/>
      </c>
      <c r="CH337" s="276" t="str">
        <f>IF('Info patients (1)'!CH337&lt;&gt;'Info patients (2)'!CH337,"CHECK","")</f>
        <v/>
      </c>
      <c r="CI337" s="276" t="str">
        <f>IF('Info patients (1)'!CI337&lt;&gt;'Info patients (2)'!CI337,"CHECK","")</f>
        <v/>
      </c>
      <c r="CJ337" s="276" t="str">
        <f>IF('Info patients (1)'!CJ337&lt;&gt;'Info patients (2)'!CJ337,"CHECK","")</f>
        <v/>
      </c>
      <c r="CK337" s="276" t="str">
        <f>IF('Info patients (1)'!CK337&lt;&gt;'Info patients (2)'!CK337,"CHECK","")</f>
        <v/>
      </c>
      <c r="CL337" s="276" t="str">
        <f>IF('Info patients (1)'!CL337&lt;&gt;'Info patients (2)'!CL337,"CHECK","")</f>
        <v/>
      </c>
      <c r="CM337" s="276" t="str">
        <f>IF('Info patients (1)'!CM337&lt;&gt;'Info patients (2)'!CM337,"CHECK","")</f>
        <v/>
      </c>
      <c r="CN337" s="276" t="str">
        <f>IF('Info patients (1)'!CN337&lt;&gt;'Info patients (2)'!CN337,"CHECK","")</f>
        <v/>
      </c>
      <c r="CO337" s="276" t="str">
        <f>IF('Info patients (1)'!CO337&lt;&gt;'Info patients (2)'!CO337,"CHECK","")</f>
        <v/>
      </c>
      <c r="CP337" s="276" t="str">
        <f>IF('Info patients (1)'!CP337&lt;&gt;'Info patients (2)'!CP337,"CHECK","")</f>
        <v/>
      </c>
      <c r="CQ337" s="276" t="str">
        <f>IF('Info patients (1)'!CQ337&lt;&gt;'Info patients (2)'!CQ337,"CHECK","")</f>
        <v/>
      </c>
      <c r="CR337" s="276" t="str">
        <f>IF('Info patients (1)'!CR337&lt;&gt;'Info patients (2)'!CR337,"CHECK","")</f>
        <v/>
      </c>
      <c r="CS337" s="276" t="str">
        <f>IF('Info patients (1)'!CS337&lt;&gt;'Info patients (2)'!CS337,"CHECK","")</f>
        <v/>
      </c>
      <c r="CT337" s="276" t="str">
        <f>IF('Info patients (1)'!CT337&lt;&gt;'Info patients (2)'!CT337,"CHECK","")</f>
        <v/>
      </c>
      <c r="CU337" s="276" t="str">
        <f>IF('Info patients (1)'!CU337&lt;&gt;'Info patients (2)'!CU337,"CHECK","")</f>
        <v/>
      </c>
      <c r="CV337" s="276" t="str">
        <f>IF('Info patients (1)'!CV337&lt;&gt;'Info patients (2)'!CV337,"CHECK","")</f>
        <v/>
      </c>
      <c r="CW337" s="276" t="str">
        <f>IF('Info patients (1)'!CW337&lt;&gt;'Info patients (2)'!CW337,"CHECK","")</f>
        <v/>
      </c>
      <c r="CX337" s="276" t="str">
        <f>IF('Info patients (1)'!CX337&lt;&gt;'Info patients (2)'!CX337,"CHECK","")</f>
        <v/>
      </c>
      <c r="CY337" s="276" t="str">
        <f>IF('Info patients (1)'!CY337&lt;&gt;'Info patients (2)'!CY337,"CHECK","")</f>
        <v/>
      </c>
      <c r="CZ337" s="276" t="str">
        <f>IF('Info patients (1)'!CZ337&lt;&gt;'Info patients (2)'!CZ337,"CHECK","")</f>
        <v/>
      </c>
      <c r="DA337" s="276" t="str">
        <f>IF('Info patients (1)'!DA337&lt;&gt;'Info patients (2)'!DA337,"CHECK","")</f>
        <v/>
      </c>
      <c r="DB337" s="276" t="str">
        <f>IF('Info patients (1)'!DB337&lt;&gt;'Info patients (2)'!DB337,"CHECK","")</f>
        <v/>
      </c>
      <c r="DC337" s="276" t="str">
        <f>IF('Info patients (1)'!DC337&lt;&gt;'Info patients (2)'!DC337,"CHECK","")</f>
        <v/>
      </c>
      <c r="DD337" s="276" t="str">
        <f>IF('Info patients (1)'!DD337&lt;&gt;'Info patients (2)'!DD337,"CHECK","")</f>
        <v/>
      </c>
      <c r="DE337" s="276" t="str">
        <f>IF('Info patients (1)'!DE337&lt;&gt;'Info patients (2)'!DE337,"CHECK","")</f>
        <v/>
      </c>
      <c r="DF337" s="276" t="str">
        <f>IF('Info patients (1)'!DF337&lt;&gt;'Info patients (2)'!DF337,"CHECK","")</f>
        <v/>
      </c>
      <c r="DG337" s="276" t="str">
        <f>IF('Info patients (1)'!DG337&lt;&gt;'Info patients (2)'!DG337,"CHECK","")</f>
        <v/>
      </c>
      <c r="DH337" s="276" t="str">
        <f>IF('Info patients (1)'!DH337&lt;&gt;'Info patients (2)'!DH337,"CHECK","")</f>
        <v/>
      </c>
      <c r="DI337" s="276" t="str">
        <f>IF('Info patients (1)'!DI337&lt;&gt;'Info patients (2)'!DI337,"CHECK","")</f>
        <v/>
      </c>
      <c r="DJ337" s="276" t="str">
        <f>IF('Info patients (1)'!DJ337&lt;&gt;'Info patients (2)'!DJ337,"CHECK","")</f>
        <v/>
      </c>
      <c r="DK337" s="276" t="str">
        <f>IF('Info patients (1)'!DK337&lt;&gt;'Info patients (2)'!DK337,"CHECK","")</f>
        <v/>
      </c>
      <c r="DL337" s="276" t="str">
        <f>IF('Info patients (1)'!DL337&lt;&gt;'Info patients (2)'!DL337,"CHECK","")</f>
        <v/>
      </c>
      <c r="DM337" s="276" t="str">
        <f>IF('Info patients (1)'!DM337&lt;&gt;'Info patients (2)'!DM337,"CHECK","")</f>
        <v/>
      </c>
      <c r="DN337" s="276" t="str">
        <f>IF('Info patients (1)'!DN337&lt;&gt;'Info patients (2)'!DN337,"CHECK","")</f>
        <v/>
      </c>
      <c r="DO337" s="276" t="str">
        <f>IF('Info patients (1)'!DO337&lt;&gt;'Info patients (2)'!DO337,"CHECK","")</f>
        <v/>
      </c>
      <c r="DP337" s="276" t="str">
        <f>IF('Info patients (1)'!DP337&lt;&gt;'Info patients (2)'!DP337,"CHECK","")</f>
        <v/>
      </c>
      <c r="DQ337" s="276" t="str">
        <f>IF('Info patients (1)'!DQ337&lt;&gt;'Info patients (2)'!DQ337,"CHECK","")</f>
        <v/>
      </c>
    </row>
    <row r="338" spans="1:121" s="326" customFormat="1" ht="23.25" customHeight="1" x14ac:dyDescent="0.2">
      <c r="A338" s="276" t="str">
        <f>IF('Info patients (1)'!A338&lt;&gt;'Info patients (2)'!A338,"CHECK","")</f>
        <v/>
      </c>
      <c r="B338" s="276" t="str">
        <f>IF('Info patients (1)'!B338&lt;&gt;'Info patients (2)'!B338,"CHECK","")</f>
        <v/>
      </c>
      <c r="C338" s="276" t="str">
        <f>IF('Info patients (1)'!C338&lt;&gt;'Info patients (2)'!C338,"CHECK","")</f>
        <v/>
      </c>
      <c r="D338" s="276" t="str">
        <f>IF('Info patients (1)'!D338&lt;&gt;'Info patients (2)'!D338,"CHECK","")</f>
        <v/>
      </c>
      <c r="E338" s="276" t="str">
        <f>IF('Info patients (1)'!E338&lt;&gt;'Info patients (2)'!E338,"CHECK","")</f>
        <v/>
      </c>
      <c r="F338" s="276" t="str">
        <f>IF('Info patients (1)'!F338&lt;&gt;'Info patients (2)'!F338,"CHECK","")</f>
        <v/>
      </c>
      <c r="G338" s="276" t="str">
        <f>IF('Info patients (1)'!G338&lt;&gt;'Info patients (2)'!G338,"CHECK","")</f>
        <v/>
      </c>
      <c r="H338" s="276" t="str">
        <f>IF('Info patients (1)'!H338&lt;&gt;'Info patients (2)'!H338,"CHECK","")</f>
        <v/>
      </c>
      <c r="I338" s="276" t="str">
        <f>IF('Info patients (1)'!I338&lt;&gt;'Info patients (2)'!I338,"CHECK","")</f>
        <v/>
      </c>
      <c r="J338" s="276" t="str">
        <f>IF('Info patients (1)'!J338&lt;&gt;'Info patients (2)'!J338,"CHECK","")</f>
        <v/>
      </c>
      <c r="K338" s="276" t="str">
        <f>IF('Info patients (1)'!K338&lt;&gt;'Info patients (2)'!K338,"CHECK","")</f>
        <v/>
      </c>
      <c r="L338" s="276" t="str">
        <f>IF('Info patients (1)'!L338&lt;&gt;'Info patients (2)'!L338,"CHECK","")</f>
        <v/>
      </c>
      <c r="M338" s="276" t="str">
        <f>IF('Info patients (1)'!M338&lt;&gt;'Info patients (2)'!M338,"CHECK","")</f>
        <v/>
      </c>
      <c r="N338" s="276" t="str">
        <f>IF('Info patients (1)'!N338&lt;&gt;'Info patients (2)'!N338,"CHECK","")</f>
        <v/>
      </c>
      <c r="O338" s="276" t="str">
        <f>IF('Info patients (1)'!O338&lt;&gt;'Info patients (2)'!O338,"CHECK","")</f>
        <v/>
      </c>
      <c r="P338" s="276" t="str">
        <f>IF('Info patients (1)'!P338&lt;&gt;'Info patients (2)'!P338,"CHECK","")</f>
        <v/>
      </c>
      <c r="Q338" s="276" t="str">
        <f>IF('Info patients (1)'!Q338&lt;&gt;'Info patients (2)'!Q338,"CHECK","")</f>
        <v/>
      </c>
      <c r="R338" s="276" t="str">
        <f>IF('Info patients (1)'!R338&lt;&gt;'Info patients (2)'!R338,"CHECK","")</f>
        <v/>
      </c>
      <c r="S338" s="276" t="str">
        <f>IF('Info patients (1)'!S338&lt;&gt;'Info patients (2)'!S338,"CHECK","")</f>
        <v/>
      </c>
      <c r="T338" s="276" t="str">
        <f>IF('Info patients (1)'!T338&lt;&gt;'Info patients (2)'!T338,"CHECK","")</f>
        <v/>
      </c>
      <c r="U338" s="276" t="str">
        <f>IF('Info patients (1)'!U338&lt;&gt;'Info patients (2)'!U338,"CHECK","")</f>
        <v/>
      </c>
      <c r="V338" s="276" t="str">
        <f>IF('Info patients (1)'!V338&lt;&gt;'Info patients (2)'!V338,"CHECK","")</f>
        <v/>
      </c>
      <c r="W338" s="276" t="str">
        <f>IF('Info patients (1)'!W338&lt;&gt;'Info patients (2)'!W338,"CHECK","")</f>
        <v/>
      </c>
      <c r="X338" s="276" t="str">
        <f>IF('Info patients (1)'!X338&lt;&gt;'Info patients (2)'!X338,"CHECK","")</f>
        <v/>
      </c>
      <c r="Y338" s="276" t="str">
        <f>IF('Info patients (1)'!Y338&lt;&gt;'Info patients (2)'!Y338,"CHECK","")</f>
        <v/>
      </c>
      <c r="Z338" s="276" t="str">
        <f>IF('Info patients (1)'!Z338&lt;&gt;'Info patients (2)'!Z338,"CHECK","")</f>
        <v/>
      </c>
      <c r="AA338" s="276" t="str">
        <f>IF('Info patients (1)'!AA338&lt;&gt;'Info patients (2)'!AA338,"CHECK","")</f>
        <v/>
      </c>
      <c r="AB338" s="276" t="str">
        <f>IF('Info patients (1)'!AB338&lt;&gt;'Info patients (2)'!AB338,"CHECK","")</f>
        <v/>
      </c>
      <c r="AC338" s="276" t="str">
        <f>IF('Info patients (1)'!AC338&lt;&gt;'Info patients (2)'!AC338,"CHECK","")</f>
        <v/>
      </c>
      <c r="AD338" s="276" t="str">
        <f>IF('Info patients (1)'!AD338&lt;&gt;'Info patients (2)'!AD338,"CHECK","")</f>
        <v/>
      </c>
      <c r="AE338" s="276" t="str">
        <f>IF('Info patients (1)'!AE338&lt;&gt;'Info patients (2)'!AE338,"CHECK","")</f>
        <v/>
      </c>
      <c r="AF338" s="276" t="str">
        <f>IF('Info patients (1)'!AF338&lt;&gt;'Info patients (2)'!AF338,"CHECK","")</f>
        <v/>
      </c>
      <c r="AG338" s="276" t="str">
        <f>IF('Info patients (1)'!AG338&lt;&gt;'Info patients (2)'!AG338,"CHECK","")</f>
        <v/>
      </c>
      <c r="AH338" s="276" t="str">
        <f>IF('Info patients (1)'!AH338&lt;&gt;'Info patients (2)'!AH338,"CHECK","")</f>
        <v/>
      </c>
      <c r="AI338" s="276" t="str">
        <f>IF('Info patients (1)'!AI338&lt;&gt;'Info patients (2)'!AI338,"CHECK","")</f>
        <v/>
      </c>
      <c r="AJ338" s="276" t="str">
        <f>IF('Info patients (1)'!AJ338&lt;&gt;'Info patients (2)'!AJ338,"CHECK","")</f>
        <v/>
      </c>
      <c r="AK338" s="276" t="str">
        <f>IF('Info patients (1)'!AK338&lt;&gt;'Info patients (2)'!AK338,"CHECK","")</f>
        <v/>
      </c>
      <c r="AL338" s="276" t="str">
        <f>IF('Info patients (1)'!AL338&lt;&gt;'Info patients (2)'!AL338,"CHECK","")</f>
        <v/>
      </c>
      <c r="AM338" s="276" t="str">
        <f>IF('Info patients (1)'!AM338&lt;&gt;'Info patients (2)'!AM338,"CHECK","")</f>
        <v/>
      </c>
      <c r="AN338" s="276" t="str">
        <f>IF('Info patients (1)'!AN338&lt;&gt;'Info patients (2)'!AN338,"CHECK","")</f>
        <v/>
      </c>
      <c r="AO338" s="276" t="str">
        <f>IF('Info patients (1)'!AO338&lt;&gt;'Info patients (2)'!AO338,"CHECK","")</f>
        <v/>
      </c>
      <c r="AP338" s="276" t="str">
        <f>IF('Info patients (1)'!AP338&lt;&gt;'Info patients (2)'!AP338,"CHECK","")</f>
        <v/>
      </c>
      <c r="AQ338" s="276" t="str">
        <f>IF('Info patients (1)'!AQ338&lt;&gt;'Info patients (2)'!AQ338,"CHECK","")</f>
        <v/>
      </c>
      <c r="AR338" s="276" t="str">
        <f>IF('Info patients (1)'!AR338&lt;&gt;'Info patients (2)'!AR338,"CHECK","")</f>
        <v/>
      </c>
      <c r="AS338" s="276" t="str">
        <f>IF('Info patients (1)'!AS338&lt;&gt;'Info patients (2)'!AS338,"CHECK","")</f>
        <v/>
      </c>
      <c r="AT338" s="276" t="str">
        <f>IF('Info patients (1)'!AT338&lt;&gt;'Info patients (2)'!AT338,"CHECK","")</f>
        <v/>
      </c>
      <c r="AU338" s="276" t="str">
        <f>IF('Info patients (1)'!AU338&lt;&gt;'Info patients (2)'!AU338,"CHECK","")</f>
        <v/>
      </c>
      <c r="AV338" s="276" t="str">
        <f>IF('Info patients (1)'!AV338&lt;&gt;'Info patients (2)'!AV338,"CHECK","")</f>
        <v/>
      </c>
      <c r="AW338" s="276" t="str">
        <f>IF('Info patients (1)'!AW338&lt;&gt;'Info patients (2)'!AW338,"CHECK","")</f>
        <v/>
      </c>
      <c r="AX338" s="276" t="str">
        <f>IF('Info patients (1)'!AX338&lt;&gt;'Info patients (2)'!AX338,"CHECK","")</f>
        <v/>
      </c>
      <c r="AY338" s="276" t="str">
        <f>IF('Info patients (1)'!AY338&lt;&gt;'Info patients (2)'!AY338,"CHECK","")</f>
        <v/>
      </c>
      <c r="AZ338" s="276" t="str">
        <f>IF('Info patients (1)'!AZ338&lt;&gt;'Info patients (2)'!AZ338,"CHECK","")</f>
        <v/>
      </c>
      <c r="BA338" s="276" t="str">
        <f>IF('Info patients (1)'!BA338&lt;&gt;'Info patients (2)'!BA338,"CHECK","")</f>
        <v/>
      </c>
      <c r="BB338" s="276" t="str">
        <f>IF('Info patients (1)'!BB338&lt;&gt;'Info patients (2)'!BB338,"CHECK","")</f>
        <v/>
      </c>
      <c r="BC338" s="276" t="str">
        <f>IF('Info patients (1)'!BC338&lt;&gt;'Info patients (2)'!BC338,"CHECK","")</f>
        <v/>
      </c>
      <c r="BD338" s="276" t="str">
        <f>IF('Info patients (1)'!BD338&lt;&gt;'Info patients (2)'!BD338,"CHECK","")</f>
        <v/>
      </c>
      <c r="BE338" s="276" t="str">
        <f>IF('Info patients (1)'!BE338&lt;&gt;'Info patients (2)'!BE338,"CHECK","")</f>
        <v/>
      </c>
      <c r="BF338" s="276" t="str">
        <f>IF('Info patients (1)'!BF338&lt;&gt;'Info patients (2)'!BF338,"CHECK","")</f>
        <v/>
      </c>
      <c r="BG338" s="276" t="str">
        <f>IF('Info patients (1)'!BG338&lt;&gt;'Info patients (2)'!BG338,"CHECK","")</f>
        <v/>
      </c>
      <c r="BH338" s="276" t="str">
        <f>IF('Info patients (1)'!BH338&lt;&gt;'Info patients (2)'!BH338,"CHECK","")</f>
        <v/>
      </c>
      <c r="BI338" s="276" t="str">
        <f>IF('Info patients (1)'!BI338&lt;&gt;'Info patients (2)'!BI338,"CHECK","")</f>
        <v/>
      </c>
      <c r="BJ338" s="276" t="str">
        <f>IF('Info patients (1)'!BJ338&lt;&gt;'Info patients (2)'!BJ338,"CHECK","")</f>
        <v/>
      </c>
      <c r="BK338" s="276" t="str">
        <f>IF('Info patients (1)'!BK338&lt;&gt;'Info patients (2)'!BK338,"CHECK","")</f>
        <v/>
      </c>
      <c r="BL338" s="276" t="str">
        <f>IF('Info patients (1)'!BL338&lt;&gt;'Info patients (2)'!BL338,"CHECK","")</f>
        <v/>
      </c>
      <c r="BM338" s="276" t="str">
        <f>IF('Info patients (1)'!BM338&lt;&gt;'Info patients (2)'!BM338,"CHECK","")</f>
        <v/>
      </c>
      <c r="BN338" s="276" t="str">
        <f>IF('Info patients (1)'!BN338&lt;&gt;'Info patients (2)'!BN338,"CHECK","")</f>
        <v/>
      </c>
      <c r="BO338" s="276" t="str">
        <f>IF('Info patients (1)'!BO338&lt;&gt;'Info patients (2)'!BO338,"CHECK","")</f>
        <v/>
      </c>
      <c r="BP338" s="276" t="str">
        <f>IF('Info patients (1)'!BP338&lt;&gt;'Info patients (2)'!BP338,"CHECK","")</f>
        <v/>
      </c>
      <c r="BQ338" s="276" t="str">
        <f>IF('Info patients (1)'!BQ338&lt;&gt;'Info patients (2)'!BQ338,"CHECK","")</f>
        <v/>
      </c>
      <c r="BR338" s="276" t="str">
        <f>IF('Info patients (1)'!BR338&lt;&gt;'Info patients (2)'!BR338,"CHECK","")</f>
        <v/>
      </c>
      <c r="BS338" s="276" t="str">
        <f>IF('Info patients (1)'!BS338&lt;&gt;'Info patients (2)'!BS338,"CHECK","")</f>
        <v/>
      </c>
      <c r="BT338" s="276" t="str">
        <f>IF('Info patients (1)'!BT338&lt;&gt;'Info patients (2)'!BT338,"CHECK","")</f>
        <v/>
      </c>
      <c r="BU338" s="276" t="str">
        <f>IF('Info patients (1)'!BU338&lt;&gt;'Info patients (2)'!BU338,"CHECK","")</f>
        <v/>
      </c>
      <c r="BV338" s="276" t="str">
        <f>IF('Info patients (1)'!BV338&lt;&gt;'Info patients (2)'!BV338,"CHECK","")</f>
        <v/>
      </c>
      <c r="BW338" s="276" t="str">
        <f>IF('Info patients (1)'!BW338&lt;&gt;'Info patients (2)'!BW338,"CHECK","")</f>
        <v/>
      </c>
      <c r="BX338" s="276" t="str">
        <f>IF('Info patients (1)'!BX338&lt;&gt;'Info patients (2)'!BX338,"CHECK","")</f>
        <v/>
      </c>
      <c r="BY338" s="276" t="str">
        <f>IF('Info patients (1)'!BY338&lt;&gt;'Info patients (2)'!BY338,"CHECK","")</f>
        <v/>
      </c>
      <c r="BZ338" s="276" t="str">
        <f>IF('Info patients (1)'!BZ338&lt;&gt;'Info patients (2)'!BZ338,"CHECK","")</f>
        <v/>
      </c>
      <c r="CA338" s="276" t="str">
        <f>IF('Info patients (1)'!CA338&lt;&gt;'Info patients (2)'!CA338,"CHECK","")</f>
        <v/>
      </c>
      <c r="CB338" s="276" t="str">
        <f>IF('Info patients (1)'!CB338&lt;&gt;'Info patients (2)'!CB338,"CHECK","")</f>
        <v/>
      </c>
      <c r="CC338" s="276" t="str">
        <f>IF('Info patients (1)'!CC338&lt;&gt;'Info patients (2)'!CC338,"CHECK","")</f>
        <v/>
      </c>
      <c r="CD338" s="276" t="str">
        <f>IF('Info patients (1)'!CD338&lt;&gt;'Info patients (2)'!CD338,"CHECK","")</f>
        <v/>
      </c>
      <c r="CE338" s="276" t="str">
        <f>IF('Info patients (1)'!CE338&lt;&gt;'Info patients (2)'!CE338,"CHECK","")</f>
        <v/>
      </c>
      <c r="CF338" s="276" t="str">
        <f>IF('Info patients (1)'!CF338&lt;&gt;'Info patients (2)'!CF338,"CHECK","")</f>
        <v/>
      </c>
      <c r="CG338" s="276" t="str">
        <f>IF('Info patients (1)'!CG338&lt;&gt;'Info patients (2)'!CG338,"CHECK","")</f>
        <v/>
      </c>
      <c r="CH338" s="276" t="str">
        <f>IF('Info patients (1)'!CH338&lt;&gt;'Info patients (2)'!CH338,"CHECK","")</f>
        <v/>
      </c>
      <c r="CI338" s="276" t="str">
        <f>IF('Info patients (1)'!CI338&lt;&gt;'Info patients (2)'!CI338,"CHECK","")</f>
        <v/>
      </c>
      <c r="CJ338" s="276" t="str">
        <f>IF('Info patients (1)'!CJ338&lt;&gt;'Info patients (2)'!CJ338,"CHECK","")</f>
        <v/>
      </c>
      <c r="CK338" s="276" t="str">
        <f>IF('Info patients (1)'!CK338&lt;&gt;'Info patients (2)'!CK338,"CHECK","")</f>
        <v/>
      </c>
      <c r="CL338" s="276" t="str">
        <f>IF('Info patients (1)'!CL338&lt;&gt;'Info patients (2)'!CL338,"CHECK","")</f>
        <v/>
      </c>
      <c r="CM338" s="276" t="str">
        <f>IF('Info patients (1)'!CM338&lt;&gt;'Info patients (2)'!CM338,"CHECK","")</f>
        <v/>
      </c>
      <c r="CN338" s="276" t="str">
        <f>IF('Info patients (1)'!CN338&lt;&gt;'Info patients (2)'!CN338,"CHECK","")</f>
        <v/>
      </c>
      <c r="CO338" s="276" t="str">
        <f>IF('Info patients (1)'!CO338&lt;&gt;'Info patients (2)'!CO338,"CHECK","")</f>
        <v/>
      </c>
      <c r="CP338" s="276" t="str">
        <f>IF('Info patients (1)'!CP338&lt;&gt;'Info patients (2)'!CP338,"CHECK","")</f>
        <v/>
      </c>
      <c r="CQ338" s="276" t="str">
        <f>IF('Info patients (1)'!CQ338&lt;&gt;'Info patients (2)'!CQ338,"CHECK","")</f>
        <v/>
      </c>
      <c r="CR338" s="276" t="str">
        <f>IF('Info patients (1)'!CR338&lt;&gt;'Info patients (2)'!CR338,"CHECK","")</f>
        <v/>
      </c>
      <c r="CS338" s="276" t="str">
        <f>IF('Info patients (1)'!CS338&lt;&gt;'Info patients (2)'!CS338,"CHECK","")</f>
        <v/>
      </c>
      <c r="CT338" s="276" t="str">
        <f>IF('Info patients (1)'!CT338&lt;&gt;'Info patients (2)'!CT338,"CHECK","")</f>
        <v/>
      </c>
      <c r="CU338" s="276" t="str">
        <f>IF('Info patients (1)'!CU338&lt;&gt;'Info patients (2)'!CU338,"CHECK","")</f>
        <v/>
      </c>
      <c r="CV338" s="276" t="str">
        <f>IF('Info patients (1)'!CV338&lt;&gt;'Info patients (2)'!CV338,"CHECK","")</f>
        <v/>
      </c>
      <c r="CW338" s="276" t="str">
        <f>IF('Info patients (1)'!CW338&lt;&gt;'Info patients (2)'!CW338,"CHECK","")</f>
        <v/>
      </c>
      <c r="CX338" s="276" t="str">
        <f>IF('Info patients (1)'!CX338&lt;&gt;'Info patients (2)'!CX338,"CHECK","")</f>
        <v/>
      </c>
      <c r="CY338" s="276" t="str">
        <f>IF('Info patients (1)'!CY338&lt;&gt;'Info patients (2)'!CY338,"CHECK","")</f>
        <v/>
      </c>
      <c r="CZ338" s="276" t="str">
        <f>IF('Info patients (1)'!CZ338&lt;&gt;'Info patients (2)'!CZ338,"CHECK","")</f>
        <v/>
      </c>
      <c r="DA338" s="276" t="str">
        <f>IF('Info patients (1)'!DA338&lt;&gt;'Info patients (2)'!DA338,"CHECK","")</f>
        <v/>
      </c>
      <c r="DB338" s="276" t="str">
        <f>IF('Info patients (1)'!DB338&lt;&gt;'Info patients (2)'!DB338,"CHECK","")</f>
        <v/>
      </c>
      <c r="DC338" s="276" t="str">
        <f>IF('Info patients (1)'!DC338&lt;&gt;'Info patients (2)'!DC338,"CHECK","")</f>
        <v/>
      </c>
      <c r="DD338" s="276" t="str">
        <f>IF('Info patients (1)'!DD338&lt;&gt;'Info patients (2)'!DD338,"CHECK","")</f>
        <v/>
      </c>
      <c r="DE338" s="276" t="str">
        <f>IF('Info patients (1)'!DE338&lt;&gt;'Info patients (2)'!DE338,"CHECK","")</f>
        <v/>
      </c>
      <c r="DF338" s="276" t="str">
        <f>IF('Info patients (1)'!DF338&lt;&gt;'Info patients (2)'!DF338,"CHECK","")</f>
        <v/>
      </c>
      <c r="DG338" s="276" t="str">
        <f>IF('Info patients (1)'!DG338&lt;&gt;'Info patients (2)'!DG338,"CHECK","")</f>
        <v/>
      </c>
      <c r="DH338" s="276" t="str">
        <f>IF('Info patients (1)'!DH338&lt;&gt;'Info patients (2)'!DH338,"CHECK","")</f>
        <v/>
      </c>
      <c r="DI338" s="276" t="str">
        <f>IF('Info patients (1)'!DI338&lt;&gt;'Info patients (2)'!DI338,"CHECK","")</f>
        <v/>
      </c>
      <c r="DJ338" s="276" t="str">
        <f>IF('Info patients (1)'!DJ338&lt;&gt;'Info patients (2)'!DJ338,"CHECK","")</f>
        <v/>
      </c>
      <c r="DK338" s="276" t="str">
        <f>IF('Info patients (1)'!DK338&lt;&gt;'Info patients (2)'!DK338,"CHECK","")</f>
        <v/>
      </c>
      <c r="DL338" s="276" t="str">
        <f>IF('Info patients (1)'!DL338&lt;&gt;'Info patients (2)'!DL338,"CHECK","")</f>
        <v/>
      </c>
      <c r="DM338" s="276" t="str">
        <f>IF('Info patients (1)'!DM338&lt;&gt;'Info patients (2)'!DM338,"CHECK","")</f>
        <v/>
      </c>
      <c r="DN338" s="276" t="str">
        <f>IF('Info patients (1)'!DN338&lt;&gt;'Info patients (2)'!DN338,"CHECK","")</f>
        <v/>
      </c>
      <c r="DO338" s="276" t="str">
        <f>IF('Info patients (1)'!DO338&lt;&gt;'Info patients (2)'!DO338,"CHECK","")</f>
        <v/>
      </c>
      <c r="DP338" s="276" t="str">
        <f>IF('Info patients (1)'!DP338&lt;&gt;'Info patients (2)'!DP338,"CHECK","")</f>
        <v/>
      </c>
      <c r="DQ338" s="276" t="str">
        <f>IF('Info patients (1)'!DQ338&lt;&gt;'Info patients (2)'!DQ338,"CHECK","")</f>
        <v/>
      </c>
    </row>
    <row r="339" spans="1:121" s="326" customFormat="1" ht="23.25" customHeight="1" x14ac:dyDescent="0.2">
      <c r="A339" s="276" t="str">
        <f>IF('Info patients (1)'!A339&lt;&gt;'Info patients (2)'!A339,"CHECK","")</f>
        <v/>
      </c>
      <c r="B339" s="276" t="str">
        <f>IF('Info patients (1)'!B339&lt;&gt;'Info patients (2)'!B339,"CHECK","")</f>
        <v/>
      </c>
      <c r="C339" s="276" t="str">
        <f>IF('Info patients (1)'!C339&lt;&gt;'Info patients (2)'!C339,"CHECK","")</f>
        <v/>
      </c>
      <c r="D339" s="276" t="str">
        <f>IF('Info patients (1)'!D339&lt;&gt;'Info patients (2)'!D339,"CHECK","")</f>
        <v/>
      </c>
      <c r="E339" s="276" t="str">
        <f>IF('Info patients (1)'!E339&lt;&gt;'Info patients (2)'!E339,"CHECK","")</f>
        <v/>
      </c>
      <c r="F339" s="276" t="str">
        <f>IF('Info patients (1)'!F339&lt;&gt;'Info patients (2)'!F339,"CHECK","")</f>
        <v/>
      </c>
      <c r="G339" s="276" t="str">
        <f>IF('Info patients (1)'!G339&lt;&gt;'Info patients (2)'!G339,"CHECK","")</f>
        <v/>
      </c>
      <c r="H339" s="276" t="str">
        <f>IF('Info patients (1)'!H339&lt;&gt;'Info patients (2)'!H339,"CHECK","")</f>
        <v/>
      </c>
      <c r="I339" s="276" t="str">
        <f>IF('Info patients (1)'!I339&lt;&gt;'Info patients (2)'!I339,"CHECK","")</f>
        <v/>
      </c>
      <c r="J339" s="276" t="str">
        <f>IF('Info patients (1)'!J339&lt;&gt;'Info patients (2)'!J339,"CHECK","")</f>
        <v/>
      </c>
      <c r="K339" s="276" t="str">
        <f>IF('Info patients (1)'!K339&lt;&gt;'Info patients (2)'!K339,"CHECK","")</f>
        <v/>
      </c>
      <c r="L339" s="276" t="str">
        <f>IF('Info patients (1)'!L339&lt;&gt;'Info patients (2)'!L339,"CHECK","")</f>
        <v/>
      </c>
      <c r="M339" s="276" t="str">
        <f>IF('Info patients (1)'!M339&lt;&gt;'Info patients (2)'!M339,"CHECK","")</f>
        <v/>
      </c>
      <c r="N339" s="276" t="str">
        <f>IF('Info patients (1)'!N339&lt;&gt;'Info patients (2)'!N339,"CHECK","")</f>
        <v/>
      </c>
      <c r="O339" s="276" t="str">
        <f>IF('Info patients (1)'!O339&lt;&gt;'Info patients (2)'!O339,"CHECK","")</f>
        <v/>
      </c>
      <c r="P339" s="276" t="str">
        <f>IF('Info patients (1)'!P339&lt;&gt;'Info patients (2)'!P339,"CHECK","")</f>
        <v/>
      </c>
      <c r="Q339" s="276" t="str">
        <f>IF('Info patients (1)'!Q339&lt;&gt;'Info patients (2)'!Q339,"CHECK","")</f>
        <v/>
      </c>
      <c r="R339" s="276" t="str">
        <f>IF('Info patients (1)'!R339&lt;&gt;'Info patients (2)'!R339,"CHECK","")</f>
        <v/>
      </c>
      <c r="S339" s="276" t="str">
        <f>IF('Info patients (1)'!S339&lt;&gt;'Info patients (2)'!S339,"CHECK","")</f>
        <v/>
      </c>
      <c r="T339" s="276" t="str">
        <f>IF('Info patients (1)'!T339&lt;&gt;'Info patients (2)'!T339,"CHECK","")</f>
        <v/>
      </c>
      <c r="U339" s="276" t="str">
        <f>IF('Info patients (1)'!U339&lt;&gt;'Info patients (2)'!U339,"CHECK","")</f>
        <v/>
      </c>
      <c r="V339" s="276" t="str">
        <f>IF('Info patients (1)'!V339&lt;&gt;'Info patients (2)'!V339,"CHECK","")</f>
        <v/>
      </c>
      <c r="W339" s="276" t="str">
        <f>IF('Info patients (1)'!W339&lt;&gt;'Info patients (2)'!W339,"CHECK","")</f>
        <v/>
      </c>
      <c r="X339" s="276" t="str">
        <f>IF('Info patients (1)'!X339&lt;&gt;'Info patients (2)'!X339,"CHECK","")</f>
        <v/>
      </c>
      <c r="Y339" s="276" t="str">
        <f>IF('Info patients (1)'!Y339&lt;&gt;'Info patients (2)'!Y339,"CHECK","")</f>
        <v/>
      </c>
      <c r="Z339" s="276" t="str">
        <f>IF('Info patients (1)'!Z339&lt;&gt;'Info patients (2)'!Z339,"CHECK","")</f>
        <v/>
      </c>
      <c r="AA339" s="276" t="str">
        <f>IF('Info patients (1)'!AA339&lt;&gt;'Info patients (2)'!AA339,"CHECK","")</f>
        <v/>
      </c>
      <c r="AB339" s="276" t="str">
        <f>IF('Info patients (1)'!AB339&lt;&gt;'Info patients (2)'!AB339,"CHECK","")</f>
        <v/>
      </c>
      <c r="AC339" s="276" t="str">
        <f>IF('Info patients (1)'!AC339&lt;&gt;'Info patients (2)'!AC339,"CHECK","")</f>
        <v/>
      </c>
      <c r="AD339" s="276" t="str">
        <f>IF('Info patients (1)'!AD339&lt;&gt;'Info patients (2)'!AD339,"CHECK","")</f>
        <v/>
      </c>
      <c r="AE339" s="276" t="str">
        <f>IF('Info patients (1)'!AE339&lt;&gt;'Info patients (2)'!AE339,"CHECK","")</f>
        <v/>
      </c>
      <c r="AF339" s="276" t="str">
        <f>IF('Info patients (1)'!AF339&lt;&gt;'Info patients (2)'!AF339,"CHECK","")</f>
        <v/>
      </c>
      <c r="AG339" s="276" t="str">
        <f>IF('Info patients (1)'!AG339&lt;&gt;'Info patients (2)'!AG339,"CHECK","")</f>
        <v/>
      </c>
      <c r="AH339" s="276" t="str">
        <f>IF('Info patients (1)'!AH339&lt;&gt;'Info patients (2)'!AH339,"CHECK","")</f>
        <v/>
      </c>
      <c r="AI339" s="276" t="str">
        <f>IF('Info patients (1)'!AI339&lt;&gt;'Info patients (2)'!AI339,"CHECK","")</f>
        <v/>
      </c>
      <c r="AJ339" s="276" t="str">
        <f>IF('Info patients (1)'!AJ339&lt;&gt;'Info patients (2)'!AJ339,"CHECK","")</f>
        <v/>
      </c>
      <c r="AK339" s="276" t="str">
        <f>IF('Info patients (1)'!AK339&lt;&gt;'Info patients (2)'!AK339,"CHECK","")</f>
        <v/>
      </c>
      <c r="AL339" s="276" t="str">
        <f>IF('Info patients (1)'!AL339&lt;&gt;'Info patients (2)'!AL339,"CHECK","")</f>
        <v/>
      </c>
      <c r="AM339" s="276" t="str">
        <f>IF('Info patients (1)'!AM339&lt;&gt;'Info patients (2)'!AM339,"CHECK","")</f>
        <v/>
      </c>
      <c r="AN339" s="276" t="str">
        <f>IF('Info patients (1)'!AN339&lt;&gt;'Info patients (2)'!AN339,"CHECK","")</f>
        <v/>
      </c>
      <c r="AO339" s="276" t="str">
        <f>IF('Info patients (1)'!AO339&lt;&gt;'Info patients (2)'!AO339,"CHECK","")</f>
        <v/>
      </c>
      <c r="AP339" s="276" t="str">
        <f>IF('Info patients (1)'!AP339&lt;&gt;'Info patients (2)'!AP339,"CHECK","")</f>
        <v/>
      </c>
      <c r="AQ339" s="276" t="str">
        <f>IF('Info patients (1)'!AQ339&lt;&gt;'Info patients (2)'!AQ339,"CHECK","")</f>
        <v/>
      </c>
      <c r="AR339" s="276" t="str">
        <f>IF('Info patients (1)'!AR339&lt;&gt;'Info patients (2)'!AR339,"CHECK","")</f>
        <v/>
      </c>
      <c r="AS339" s="276" t="str">
        <f>IF('Info patients (1)'!AS339&lt;&gt;'Info patients (2)'!AS339,"CHECK","")</f>
        <v/>
      </c>
      <c r="AT339" s="276" t="str">
        <f>IF('Info patients (1)'!AT339&lt;&gt;'Info patients (2)'!AT339,"CHECK","")</f>
        <v/>
      </c>
      <c r="AU339" s="276" t="str">
        <f>IF('Info patients (1)'!AU339&lt;&gt;'Info patients (2)'!AU339,"CHECK","")</f>
        <v/>
      </c>
      <c r="AV339" s="276" t="str">
        <f>IF('Info patients (1)'!AV339&lt;&gt;'Info patients (2)'!AV339,"CHECK","")</f>
        <v/>
      </c>
      <c r="AW339" s="276" t="str">
        <f>IF('Info patients (1)'!AW339&lt;&gt;'Info patients (2)'!AW339,"CHECK","")</f>
        <v/>
      </c>
      <c r="AX339" s="276" t="str">
        <f>IF('Info patients (1)'!AX339&lt;&gt;'Info patients (2)'!AX339,"CHECK","")</f>
        <v/>
      </c>
      <c r="AY339" s="276" t="str">
        <f>IF('Info patients (1)'!AY339&lt;&gt;'Info patients (2)'!AY339,"CHECK","")</f>
        <v/>
      </c>
      <c r="AZ339" s="276" t="str">
        <f>IF('Info patients (1)'!AZ339&lt;&gt;'Info patients (2)'!AZ339,"CHECK","")</f>
        <v/>
      </c>
      <c r="BA339" s="276" t="str">
        <f>IF('Info patients (1)'!BA339&lt;&gt;'Info patients (2)'!BA339,"CHECK","")</f>
        <v/>
      </c>
      <c r="BB339" s="276" t="str">
        <f>IF('Info patients (1)'!BB339&lt;&gt;'Info patients (2)'!BB339,"CHECK","")</f>
        <v/>
      </c>
      <c r="BC339" s="276" t="str">
        <f>IF('Info patients (1)'!BC339&lt;&gt;'Info patients (2)'!BC339,"CHECK","")</f>
        <v/>
      </c>
      <c r="BD339" s="276" t="str">
        <f>IF('Info patients (1)'!BD339&lt;&gt;'Info patients (2)'!BD339,"CHECK","")</f>
        <v/>
      </c>
      <c r="BE339" s="276" t="str">
        <f>IF('Info patients (1)'!BE339&lt;&gt;'Info patients (2)'!BE339,"CHECK","")</f>
        <v/>
      </c>
      <c r="BF339" s="276" t="str">
        <f>IF('Info patients (1)'!BF339&lt;&gt;'Info patients (2)'!BF339,"CHECK","")</f>
        <v/>
      </c>
      <c r="BG339" s="276" t="str">
        <f>IF('Info patients (1)'!BG339&lt;&gt;'Info patients (2)'!BG339,"CHECK","")</f>
        <v/>
      </c>
      <c r="BH339" s="276" t="str">
        <f>IF('Info patients (1)'!BH339&lt;&gt;'Info patients (2)'!BH339,"CHECK","")</f>
        <v/>
      </c>
      <c r="BI339" s="276" t="str">
        <f>IF('Info patients (1)'!BI339&lt;&gt;'Info patients (2)'!BI339,"CHECK","")</f>
        <v/>
      </c>
      <c r="BJ339" s="276" t="str">
        <f>IF('Info patients (1)'!BJ339&lt;&gt;'Info patients (2)'!BJ339,"CHECK","")</f>
        <v/>
      </c>
      <c r="BK339" s="276" t="str">
        <f>IF('Info patients (1)'!BK339&lt;&gt;'Info patients (2)'!BK339,"CHECK","")</f>
        <v/>
      </c>
      <c r="BL339" s="276" t="str">
        <f>IF('Info patients (1)'!BL339&lt;&gt;'Info patients (2)'!BL339,"CHECK","")</f>
        <v/>
      </c>
      <c r="BM339" s="276" t="str">
        <f>IF('Info patients (1)'!BM339&lt;&gt;'Info patients (2)'!BM339,"CHECK","")</f>
        <v/>
      </c>
      <c r="BN339" s="276" t="str">
        <f>IF('Info patients (1)'!BN339&lt;&gt;'Info patients (2)'!BN339,"CHECK","")</f>
        <v/>
      </c>
      <c r="BO339" s="276" t="str">
        <f>IF('Info patients (1)'!BO339&lt;&gt;'Info patients (2)'!BO339,"CHECK","")</f>
        <v/>
      </c>
      <c r="BP339" s="276" t="str">
        <f>IF('Info patients (1)'!BP339&lt;&gt;'Info patients (2)'!BP339,"CHECK","")</f>
        <v/>
      </c>
      <c r="BQ339" s="276" t="str">
        <f>IF('Info patients (1)'!BQ339&lt;&gt;'Info patients (2)'!BQ339,"CHECK","")</f>
        <v/>
      </c>
      <c r="BR339" s="276" t="str">
        <f>IF('Info patients (1)'!BR339&lt;&gt;'Info patients (2)'!BR339,"CHECK","")</f>
        <v/>
      </c>
      <c r="BS339" s="276" t="str">
        <f>IF('Info patients (1)'!BS339&lt;&gt;'Info patients (2)'!BS339,"CHECK","")</f>
        <v/>
      </c>
      <c r="BT339" s="276" t="str">
        <f>IF('Info patients (1)'!BT339&lt;&gt;'Info patients (2)'!BT339,"CHECK","")</f>
        <v/>
      </c>
      <c r="BU339" s="276" t="str">
        <f>IF('Info patients (1)'!BU339&lt;&gt;'Info patients (2)'!BU339,"CHECK","")</f>
        <v/>
      </c>
      <c r="BV339" s="276" t="str">
        <f>IF('Info patients (1)'!BV339&lt;&gt;'Info patients (2)'!BV339,"CHECK","")</f>
        <v/>
      </c>
      <c r="BW339" s="276" t="str">
        <f>IF('Info patients (1)'!BW339&lt;&gt;'Info patients (2)'!BW339,"CHECK","")</f>
        <v/>
      </c>
      <c r="BX339" s="276" t="str">
        <f>IF('Info patients (1)'!BX339&lt;&gt;'Info patients (2)'!BX339,"CHECK","")</f>
        <v/>
      </c>
      <c r="BY339" s="276" t="str">
        <f>IF('Info patients (1)'!BY339&lt;&gt;'Info patients (2)'!BY339,"CHECK","")</f>
        <v/>
      </c>
      <c r="BZ339" s="276" t="str">
        <f>IF('Info patients (1)'!BZ339&lt;&gt;'Info patients (2)'!BZ339,"CHECK","")</f>
        <v/>
      </c>
      <c r="CA339" s="276" t="str">
        <f>IF('Info patients (1)'!CA339&lt;&gt;'Info patients (2)'!CA339,"CHECK","")</f>
        <v/>
      </c>
      <c r="CB339" s="276" t="str">
        <f>IF('Info patients (1)'!CB339&lt;&gt;'Info patients (2)'!CB339,"CHECK","")</f>
        <v/>
      </c>
      <c r="CC339" s="276" t="str">
        <f>IF('Info patients (1)'!CC339&lt;&gt;'Info patients (2)'!CC339,"CHECK","")</f>
        <v/>
      </c>
      <c r="CD339" s="276" t="str">
        <f>IF('Info patients (1)'!CD339&lt;&gt;'Info patients (2)'!CD339,"CHECK","")</f>
        <v/>
      </c>
      <c r="CE339" s="276" t="str">
        <f>IF('Info patients (1)'!CE339&lt;&gt;'Info patients (2)'!CE339,"CHECK","")</f>
        <v/>
      </c>
      <c r="CF339" s="276" t="str">
        <f>IF('Info patients (1)'!CF339&lt;&gt;'Info patients (2)'!CF339,"CHECK","")</f>
        <v/>
      </c>
      <c r="CG339" s="276" t="str">
        <f>IF('Info patients (1)'!CG339&lt;&gt;'Info patients (2)'!CG339,"CHECK","")</f>
        <v/>
      </c>
      <c r="CH339" s="276" t="str">
        <f>IF('Info patients (1)'!CH339&lt;&gt;'Info patients (2)'!CH339,"CHECK","")</f>
        <v/>
      </c>
      <c r="CI339" s="276" t="str">
        <f>IF('Info patients (1)'!CI339&lt;&gt;'Info patients (2)'!CI339,"CHECK","")</f>
        <v/>
      </c>
      <c r="CJ339" s="276" t="str">
        <f>IF('Info patients (1)'!CJ339&lt;&gt;'Info patients (2)'!CJ339,"CHECK","")</f>
        <v/>
      </c>
      <c r="CK339" s="276" t="str">
        <f>IF('Info patients (1)'!CK339&lt;&gt;'Info patients (2)'!CK339,"CHECK","")</f>
        <v/>
      </c>
      <c r="CL339" s="276" t="str">
        <f>IF('Info patients (1)'!CL339&lt;&gt;'Info patients (2)'!CL339,"CHECK","")</f>
        <v/>
      </c>
      <c r="CM339" s="276" t="str">
        <f>IF('Info patients (1)'!CM339&lt;&gt;'Info patients (2)'!CM339,"CHECK","")</f>
        <v/>
      </c>
      <c r="CN339" s="276" t="str">
        <f>IF('Info patients (1)'!CN339&lt;&gt;'Info patients (2)'!CN339,"CHECK","")</f>
        <v/>
      </c>
      <c r="CO339" s="276" t="str">
        <f>IF('Info patients (1)'!CO339&lt;&gt;'Info patients (2)'!CO339,"CHECK","")</f>
        <v/>
      </c>
      <c r="CP339" s="276" t="str">
        <f>IF('Info patients (1)'!CP339&lt;&gt;'Info patients (2)'!CP339,"CHECK","")</f>
        <v/>
      </c>
      <c r="CQ339" s="276" t="str">
        <f>IF('Info patients (1)'!CQ339&lt;&gt;'Info patients (2)'!CQ339,"CHECK","")</f>
        <v/>
      </c>
      <c r="CR339" s="276" t="str">
        <f>IF('Info patients (1)'!CR339&lt;&gt;'Info patients (2)'!CR339,"CHECK","")</f>
        <v/>
      </c>
      <c r="CS339" s="276" t="str">
        <f>IF('Info patients (1)'!CS339&lt;&gt;'Info patients (2)'!CS339,"CHECK","")</f>
        <v/>
      </c>
      <c r="CT339" s="276" t="str">
        <f>IF('Info patients (1)'!CT339&lt;&gt;'Info patients (2)'!CT339,"CHECK","")</f>
        <v/>
      </c>
      <c r="CU339" s="276" t="str">
        <f>IF('Info patients (1)'!CU339&lt;&gt;'Info patients (2)'!CU339,"CHECK","")</f>
        <v/>
      </c>
      <c r="CV339" s="276" t="str">
        <f>IF('Info patients (1)'!CV339&lt;&gt;'Info patients (2)'!CV339,"CHECK","")</f>
        <v/>
      </c>
      <c r="CW339" s="276" t="str">
        <f>IF('Info patients (1)'!CW339&lt;&gt;'Info patients (2)'!CW339,"CHECK","")</f>
        <v/>
      </c>
      <c r="CX339" s="276" t="str">
        <f>IF('Info patients (1)'!CX339&lt;&gt;'Info patients (2)'!CX339,"CHECK","")</f>
        <v/>
      </c>
      <c r="CY339" s="276" t="str">
        <f>IF('Info patients (1)'!CY339&lt;&gt;'Info patients (2)'!CY339,"CHECK","")</f>
        <v/>
      </c>
      <c r="CZ339" s="276" t="str">
        <f>IF('Info patients (1)'!CZ339&lt;&gt;'Info patients (2)'!CZ339,"CHECK","")</f>
        <v/>
      </c>
      <c r="DA339" s="276" t="str">
        <f>IF('Info patients (1)'!DA339&lt;&gt;'Info patients (2)'!DA339,"CHECK","")</f>
        <v/>
      </c>
      <c r="DB339" s="276" t="str">
        <f>IF('Info patients (1)'!DB339&lt;&gt;'Info patients (2)'!DB339,"CHECK","")</f>
        <v/>
      </c>
      <c r="DC339" s="276" t="str">
        <f>IF('Info patients (1)'!DC339&lt;&gt;'Info patients (2)'!DC339,"CHECK","")</f>
        <v/>
      </c>
      <c r="DD339" s="276" t="str">
        <f>IF('Info patients (1)'!DD339&lt;&gt;'Info patients (2)'!DD339,"CHECK","")</f>
        <v/>
      </c>
      <c r="DE339" s="276" t="str">
        <f>IF('Info patients (1)'!DE339&lt;&gt;'Info patients (2)'!DE339,"CHECK","")</f>
        <v/>
      </c>
      <c r="DF339" s="276" t="str">
        <f>IF('Info patients (1)'!DF339&lt;&gt;'Info patients (2)'!DF339,"CHECK","")</f>
        <v/>
      </c>
      <c r="DG339" s="276" t="str">
        <f>IF('Info patients (1)'!DG339&lt;&gt;'Info patients (2)'!DG339,"CHECK","")</f>
        <v/>
      </c>
      <c r="DH339" s="276" t="str">
        <f>IF('Info patients (1)'!DH339&lt;&gt;'Info patients (2)'!DH339,"CHECK","")</f>
        <v/>
      </c>
      <c r="DI339" s="276" t="str">
        <f>IF('Info patients (1)'!DI339&lt;&gt;'Info patients (2)'!DI339,"CHECK","")</f>
        <v/>
      </c>
      <c r="DJ339" s="276" t="str">
        <f>IF('Info patients (1)'!DJ339&lt;&gt;'Info patients (2)'!DJ339,"CHECK","")</f>
        <v/>
      </c>
      <c r="DK339" s="276" t="str">
        <f>IF('Info patients (1)'!DK339&lt;&gt;'Info patients (2)'!DK339,"CHECK","")</f>
        <v/>
      </c>
      <c r="DL339" s="276" t="str">
        <f>IF('Info patients (1)'!DL339&lt;&gt;'Info patients (2)'!DL339,"CHECK","")</f>
        <v/>
      </c>
      <c r="DM339" s="276" t="str">
        <f>IF('Info patients (1)'!DM339&lt;&gt;'Info patients (2)'!DM339,"CHECK","")</f>
        <v/>
      </c>
      <c r="DN339" s="276" t="str">
        <f>IF('Info patients (1)'!DN339&lt;&gt;'Info patients (2)'!DN339,"CHECK","")</f>
        <v/>
      </c>
      <c r="DO339" s="276" t="str">
        <f>IF('Info patients (1)'!DO339&lt;&gt;'Info patients (2)'!DO339,"CHECK","")</f>
        <v/>
      </c>
      <c r="DP339" s="276" t="str">
        <f>IF('Info patients (1)'!DP339&lt;&gt;'Info patients (2)'!DP339,"CHECK","")</f>
        <v/>
      </c>
      <c r="DQ339" s="276" t="str">
        <f>IF('Info patients (1)'!DQ339&lt;&gt;'Info patients (2)'!DQ339,"CHECK","")</f>
        <v/>
      </c>
    </row>
    <row r="340" spans="1:121" s="326" customFormat="1" ht="23.25" customHeight="1" x14ac:dyDescent="0.2">
      <c r="A340" s="276" t="str">
        <f>IF('Info patients (1)'!A340&lt;&gt;'Info patients (2)'!A340,"CHECK","")</f>
        <v/>
      </c>
      <c r="B340" s="276" t="str">
        <f>IF('Info patients (1)'!B340&lt;&gt;'Info patients (2)'!B340,"CHECK","")</f>
        <v/>
      </c>
      <c r="C340" s="276" t="str">
        <f>IF('Info patients (1)'!C340&lt;&gt;'Info patients (2)'!C340,"CHECK","")</f>
        <v/>
      </c>
      <c r="D340" s="276" t="str">
        <f>IF('Info patients (1)'!D340&lt;&gt;'Info patients (2)'!D340,"CHECK","")</f>
        <v/>
      </c>
      <c r="E340" s="276" t="str">
        <f>IF('Info patients (1)'!E340&lt;&gt;'Info patients (2)'!E340,"CHECK","")</f>
        <v/>
      </c>
      <c r="F340" s="276" t="str">
        <f>IF('Info patients (1)'!F340&lt;&gt;'Info patients (2)'!F340,"CHECK","")</f>
        <v/>
      </c>
      <c r="G340" s="276" t="str">
        <f>IF('Info patients (1)'!G340&lt;&gt;'Info patients (2)'!G340,"CHECK","")</f>
        <v/>
      </c>
      <c r="H340" s="276" t="str">
        <f>IF('Info patients (1)'!H340&lt;&gt;'Info patients (2)'!H340,"CHECK","")</f>
        <v/>
      </c>
      <c r="I340" s="276" t="str">
        <f>IF('Info patients (1)'!I340&lt;&gt;'Info patients (2)'!I340,"CHECK","")</f>
        <v/>
      </c>
      <c r="J340" s="276" t="str">
        <f>IF('Info patients (1)'!J340&lt;&gt;'Info patients (2)'!J340,"CHECK","")</f>
        <v/>
      </c>
      <c r="K340" s="276" t="str">
        <f>IF('Info patients (1)'!K340&lt;&gt;'Info patients (2)'!K340,"CHECK","")</f>
        <v/>
      </c>
      <c r="L340" s="276" t="str">
        <f>IF('Info patients (1)'!L340&lt;&gt;'Info patients (2)'!L340,"CHECK","")</f>
        <v/>
      </c>
      <c r="M340" s="276" t="str">
        <f>IF('Info patients (1)'!M340&lt;&gt;'Info patients (2)'!M340,"CHECK","")</f>
        <v/>
      </c>
      <c r="N340" s="276" t="str">
        <f>IF('Info patients (1)'!N340&lt;&gt;'Info patients (2)'!N340,"CHECK","")</f>
        <v/>
      </c>
      <c r="O340" s="276" t="str">
        <f>IF('Info patients (1)'!O340&lt;&gt;'Info patients (2)'!O340,"CHECK","")</f>
        <v/>
      </c>
      <c r="P340" s="276" t="str">
        <f>IF('Info patients (1)'!P340&lt;&gt;'Info patients (2)'!P340,"CHECK","")</f>
        <v/>
      </c>
      <c r="Q340" s="276" t="str">
        <f>IF('Info patients (1)'!Q340&lt;&gt;'Info patients (2)'!Q340,"CHECK","")</f>
        <v/>
      </c>
      <c r="R340" s="276" t="str">
        <f>IF('Info patients (1)'!R340&lt;&gt;'Info patients (2)'!R340,"CHECK","")</f>
        <v/>
      </c>
      <c r="S340" s="276" t="str">
        <f>IF('Info patients (1)'!S340&lt;&gt;'Info patients (2)'!S340,"CHECK","")</f>
        <v/>
      </c>
      <c r="T340" s="276" t="str">
        <f>IF('Info patients (1)'!T340&lt;&gt;'Info patients (2)'!T340,"CHECK","")</f>
        <v/>
      </c>
      <c r="U340" s="276" t="str">
        <f>IF('Info patients (1)'!U340&lt;&gt;'Info patients (2)'!U340,"CHECK","")</f>
        <v/>
      </c>
      <c r="V340" s="276" t="str">
        <f>IF('Info patients (1)'!V340&lt;&gt;'Info patients (2)'!V340,"CHECK","")</f>
        <v/>
      </c>
      <c r="W340" s="276" t="str">
        <f>IF('Info patients (1)'!W340&lt;&gt;'Info patients (2)'!W340,"CHECK","")</f>
        <v/>
      </c>
      <c r="X340" s="276" t="str">
        <f>IF('Info patients (1)'!X340&lt;&gt;'Info patients (2)'!X340,"CHECK","")</f>
        <v/>
      </c>
      <c r="Y340" s="276" t="str">
        <f>IF('Info patients (1)'!Y340&lt;&gt;'Info patients (2)'!Y340,"CHECK","")</f>
        <v/>
      </c>
      <c r="Z340" s="276" t="str">
        <f>IF('Info patients (1)'!Z340&lt;&gt;'Info patients (2)'!Z340,"CHECK","")</f>
        <v/>
      </c>
      <c r="AA340" s="276" t="str">
        <f>IF('Info patients (1)'!AA340&lt;&gt;'Info patients (2)'!AA340,"CHECK","")</f>
        <v/>
      </c>
      <c r="AB340" s="276" t="str">
        <f>IF('Info patients (1)'!AB340&lt;&gt;'Info patients (2)'!AB340,"CHECK","")</f>
        <v/>
      </c>
      <c r="AC340" s="276" t="str">
        <f>IF('Info patients (1)'!AC340&lt;&gt;'Info patients (2)'!AC340,"CHECK","")</f>
        <v/>
      </c>
      <c r="AD340" s="276" t="str">
        <f>IF('Info patients (1)'!AD340&lt;&gt;'Info patients (2)'!AD340,"CHECK","")</f>
        <v/>
      </c>
      <c r="AE340" s="276" t="str">
        <f>IF('Info patients (1)'!AE340&lt;&gt;'Info patients (2)'!AE340,"CHECK","")</f>
        <v/>
      </c>
      <c r="AF340" s="276" t="str">
        <f>IF('Info patients (1)'!AF340&lt;&gt;'Info patients (2)'!AF340,"CHECK","")</f>
        <v/>
      </c>
      <c r="AG340" s="276" t="str">
        <f>IF('Info patients (1)'!AG340&lt;&gt;'Info patients (2)'!AG340,"CHECK","")</f>
        <v/>
      </c>
      <c r="AH340" s="276" t="str">
        <f>IF('Info patients (1)'!AH340&lt;&gt;'Info patients (2)'!AH340,"CHECK","")</f>
        <v/>
      </c>
      <c r="AI340" s="276" t="str">
        <f>IF('Info patients (1)'!AI340&lt;&gt;'Info patients (2)'!AI340,"CHECK","")</f>
        <v/>
      </c>
      <c r="AJ340" s="276" t="str">
        <f>IF('Info patients (1)'!AJ340&lt;&gt;'Info patients (2)'!AJ340,"CHECK","")</f>
        <v/>
      </c>
      <c r="AK340" s="276" t="str">
        <f>IF('Info patients (1)'!AK340&lt;&gt;'Info patients (2)'!AK340,"CHECK","")</f>
        <v/>
      </c>
      <c r="AL340" s="276" t="str">
        <f>IF('Info patients (1)'!AL340&lt;&gt;'Info patients (2)'!AL340,"CHECK","")</f>
        <v/>
      </c>
      <c r="AM340" s="276" t="str">
        <f>IF('Info patients (1)'!AM340&lt;&gt;'Info patients (2)'!AM340,"CHECK","")</f>
        <v/>
      </c>
      <c r="AN340" s="276" t="str">
        <f>IF('Info patients (1)'!AN340&lt;&gt;'Info patients (2)'!AN340,"CHECK","")</f>
        <v/>
      </c>
      <c r="AO340" s="276" t="str">
        <f>IF('Info patients (1)'!AO340&lt;&gt;'Info patients (2)'!AO340,"CHECK","")</f>
        <v/>
      </c>
      <c r="AP340" s="276" t="str">
        <f>IF('Info patients (1)'!AP340&lt;&gt;'Info patients (2)'!AP340,"CHECK","")</f>
        <v/>
      </c>
      <c r="AQ340" s="276" t="str">
        <f>IF('Info patients (1)'!AQ340&lt;&gt;'Info patients (2)'!AQ340,"CHECK","")</f>
        <v/>
      </c>
      <c r="AR340" s="276" t="str">
        <f>IF('Info patients (1)'!AR340&lt;&gt;'Info patients (2)'!AR340,"CHECK","")</f>
        <v/>
      </c>
      <c r="AS340" s="276" t="str">
        <f>IF('Info patients (1)'!AS340&lt;&gt;'Info patients (2)'!AS340,"CHECK","")</f>
        <v/>
      </c>
      <c r="AT340" s="276" t="str">
        <f>IF('Info patients (1)'!AT340&lt;&gt;'Info patients (2)'!AT340,"CHECK","")</f>
        <v/>
      </c>
      <c r="AU340" s="276" t="str">
        <f>IF('Info patients (1)'!AU340&lt;&gt;'Info patients (2)'!AU340,"CHECK","")</f>
        <v/>
      </c>
      <c r="AV340" s="276" t="str">
        <f>IF('Info patients (1)'!AV340&lt;&gt;'Info patients (2)'!AV340,"CHECK","")</f>
        <v/>
      </c>
      <c r="AW340" s="276" t="str">
        <f>IF('Info patients (1)'!AW340&lt;&gt;'Info patients (2)'!AW340,"CHECK","")</f>
        <v/>
      </c>
      <c r="AX340" s="276" t="str">
        <f>IF('Info patients (1)'!AX340&lt;&gt;'Info patients (2)'!AX340,"CHECK","")</f>
        <v/>
      </c>
      <c r="AY340" s="276" t="str">
        <f>IF('Info patients (1)'!AY340&lt;&gt;'Info patients (2)'!AY340,"CHECK","")</f>
        <v/>
      </c>
      <c r="AZ340" s="276" t="str">
        <f>IF('Info patients (1)'!AZ340&lt;&gt;'Info patients (2)'!AZ340,"CHECK","")</f>
        <v/>
      </c>
      <c r="BA340" s="276" t="str">
        <f>IF('Info patients (1)'!BA340&lt;&gt;'Info patients (2)'!BA340,"CHECK","")</f>
        <v/>
      </c>
      <c r="BB340" s="276" t="str">
        <f>IF('Info patients (1)'!BB340&lt;&gt;'Info patients (2)'!BB340,"CHECK","")</f>
        <v/>
      </c>
      <c r="BC340" s="276" t="str">
        <f>IF('Info patients (1)'!BC340&lt;&gt;'Info patients (2)'!BC340,"CHECK","")</f>
        <v/>
      </c>
      <c r="BD340" s="276" t="str">
        <f>IF('Info patients (1)'!BD340&lt;&gt;'Info patients (2)'!BD340,"CHECK","")</f>
        <v/>
      </c>
      <c r="BE340" s="276" t="str">
        <f>IF('Info patients (1)'!BE340&lt;&gt;'Info patients (2)'!BE340,"CHECK","")</f>
        <v/>
      </c>
      <c r="BF340" s="276" t="str">
        <f>IF('Info patients (1)'!BF340&lt;&gt;'Info patients (2)'!BF340,"CHECK","")</f>
        <v/>
      </c>
      <c r="BG340" s="276" t="str">
        <f>IF('Info patients (1)'!BG340&lt;&gt;'Info patients (2)'!BG340,"CHECK","")</f>
        <v/>
      </c>
      <c r="BH340" s="276" t="str">
        <f>IF('Info patients (1)'!BH340&lt;&gt;'Info patients (2)'!BH340,"CHECK","")</f>
        <v/>
      </c>
      <c r="BI340" s="276" t="str">
        <f>IF('Info patients (1)'!BI340&lt;&gt;'Info patients (2)'!BI340,"CHECK","")</f>
        <v/>
      </c>
      <c r="BJ340" s="276" t="str">
        <f>IF('Info patients (1)'!BJ340&lt;&gt;'Info patients (2)'!BJ340,"CHECK","")</f>
        <v/>
      </c>
      <c r="BK340" s="276" t="str">
        <f>IF('Info patients (1)'!BK340&lt;&gt;'Info patients (2)'!BK340,"CHECK","")</f>
        <v/>
      </c>
      <c r="BL340" s="276" t="str">
        <f>IF('Info patients (1)'!BL340&lt;&gt;'Info patients (2)'!BL340,"CHECK","")</f>
        <v/>
      </c>
      <c r="BM340" s="276" t="str">
        <f>IF('Info patients (1)'!BM340&lt;&gt;'Info patients (2)'!BM340,"CHECK","")</f>
        <v/>
      </c>
      <c r="BN340" s="276" t="str">
        <f>IF('Info patients (1)'!BN340&lt;&gt;'Info patients (2)'!BN340,"CHECK","")</f>
        <v/>
      </c>
      <c r="BO340" s="276" t="str">
        <f>IF('Info patients (1)'!BO340&lt;&gt;'Info patients (2)'!BO340,"CHECK","")</f>
        <v/>
      </c>
      <c r="BP340" s="276" t="str">
        <f>IF('Info patients (1)'!BP340&lt;&gt;'Info patients (2)'!BP340,"CHECK","")</f>
        <v/>
      </c>
      <c r="BQ340" s="276" t="str">
        <f>IF('Info patients (1)'!BQ340&lt;&gt;'Info patients (2)'!BQ340,"CHECK","")</f>
        <v/>
      </c>
      <c r="BR340" s="276" t="str">
        <f>IF('Info patients (1)'!BR340&lt;&gt;'Info patients (2)'!BR340,"CHECK","")</f>
        <v/>
      </c>
      <c r="BS340" s="276" t="str">
        <f>IF('Info patients (1)'!BS340&lt;&gt;'Info patients (2)'!BS340,"CHECK","")</f>
        <v/>
      </c>
      <c r="BT340" s="276" t="str">
        <f>IF('Info patients (1)'!BT340&lt;&gt;'Info patients (2)'!BT340,"CHECK","")</f>
        <v/>
      </c>
      <c r="BU340" s="276" t="str">
        <f>IF('Info patients (1)'!BU340&lt;&gt;'Info patients (2)'!BU340,"CHECK","")</f>
        <v/>
      </c>
      <c r="BV340" s="276" t="str">
        <f>IF('Info patients (1)'!BV340&lt;&gt;'Info patients (2)'!BV340,"CHECK","")</f>
        <v/>
      </c>
      <c r="BW340" s="276" t="str">
        <f>IF('Info patients (1)'!BW340&lt;&gt;'Info patients (2)'!BW340,"CHECK","")</f>
        <v/>
      </c>
      <c r="BX340" s="276" t="str">
        <f>IF('Info patients (1)'!BX340&lt;&gt;'Info patients (2)'!BX340,"CHECK","")</f>
        <v/>
      </c>
      <c r="BY340" s="276" t="str">
        <f>IF('Info patients (1)'!BY340&lt;&gt;'Info patients (2)'!BY340,"CHECK","")</f>
        <v/>
      </c>
      <c r="BZ340" s="276" t="str">
        <f>IF('Info patients (1)'!BZ340&lt;&gt;'Info patients (2)'!BZ340,"CHECK","")</f>
        <v/>
      </c>
      <c r="CA340" s="276" t="str">
        <f>IF('Info patients (1)'!CA340&lt;&gt;'Info patients (2)'!CA340,"CHECK","")</f>
        <v/>
      </c>
      <c r="CB340" s="276" t="str">
        <f>IF('Info patients (1)'!CB340&lt;&gt;'Info patients (2)'!CB340,"CHECK","")</f>
        <v/>
      </c>
      <c r="CC340" s="276" t="str">
        <f>IF('Info patients (1)'!CC340&lt;&gt;'Info patients (2)'!CC340,"CHECK","")</f>
        <v/>
      </c>
      <c r="CD340" s="276" t="str">
        <f>IF('Info patients (1)'!CD340&lt;&gt;'Info patients (2)'!CD340,"CHECK","")</f>
        <v/>
      </c>
      <c r="CE340" s="276" t="str">
        <f>IF('Info patients (1)'!CE340&lt;&gt;'Info patients (2)'!CE340,"CHECK","")</f>
        <v/>
      </c>
      <c r="CF340" s="276" t="str">
        <f>IF('Info patients (1)'!CF340&lt;&gt;'Info patients (2)'!CF340,"CHECK","")</f>
        <v/>
      </c>
      <c r="CG340" s="276" t="str">
        <f>IF('Info patients (1)'!CG340&lt;&gt;'Info patients (2)'!CG340,"CHECK","")</f>
        <v/>
      </c>
      <c r="CH340" s="276" t="str">
        <f>IF('Info patients (1)'!CH340&lt;&gt;'Info patients (2)'!CH340,"CHECK","")</f>
        <v/>
      </c>
      <c r="CI340" s="276" t="str">
        <f>IF('Info patients (1)'!CI340&lt;&gt;'Info patients (2)'!CI340,"CHECK","")</f>
        <v/>
      </c>
      <c r="CJ340" s="276" t="str">
        <f>IF('Info patients (1)'!CJ340&lt;&gt;'Info patients (2)'!CJ340,"CHECK","")</f>
        <v/>
      </c>
      <c r="CK340" s="276" t="str">
        <f>IF('Info patients (1)'!CK340&lt;&gt;'Info patients (2)'!CK340,"CHECK","")</f>
        <v/>
      </c>
      <c r="CL340" s="276" t="str">
        <f>IF('Info patients (1)'!CL340&lt;&gt;'Info patients (2)'!CL340,"CHECK","")</f>
        <v/>
      </c>
      <c r="CM340" s="276" t="str">
        <f>IF('Info patients (1)'!CM340&lt;&gt;'Info patients (2)'!CM340,"CHECK","")</f>
        <v/>
      </c>
      <c r="CN340" s="276" t="str">
        <f>IF('Info patients (1)'!CN340&lt;&gt;'Info patients (2)'!CN340,"CHECK","")</f>
        <v/>
      </c>
      <c r="CO340" s="276" t="str">
        <f>IF('Info patients (1)'!CO340&lt;&gt;'Info patients (2)'!CO340,"CHECK","")</f>
        <v/>
      </c>
      <c r="CP340" s="276" t="str">
        <f>IF('Info patients (1)'!CP340&lt;&gt;'Info patients (2)'!CP340,"CHECK","")</f>
        <v/>
      </c>
      <c r="CQ340" s="276" t="str">
        <f>IF('Info patients (1)'!CQ340&lt;&gt;'Info patients (2)'!CQ340,"CHECK","")</f>
        <v/>
      </c>
      <c r="CR340" s="276" t="str">
        <f>IF('Info patients (1)'!CR340&lt;&gt;'Info patients (2)'!CR340,"CHECK","")</f>
        <v/>
      </c>
      <c r="CS340" s="276" t="str">
        <f>IF('Info patients (1)'!CS340&lt;&gt;'Info patients (2)'!CS340,"CHECK","")</f>
        <v/>
      </c>
      <c r="CT340" s="276" t="str">
        <f>IF('Info patients (1)'!CT340&lt;&gt;'Info patients (2)'!CT340,"CHECK","")</f>
        <v/>
      </c>
      <c r="CU340" s="276" t="str">
        <f>IF('Info patients (1)'!CU340&lt;&gt;'Info patients (2)'!CU340,"CHECK","")</f>
        <v/>
      </c>
      <c r="CV340" s="276" t="str">
        <f>IF('Info patients (1)'!CV340&lt;&gt;'Info patients (2)'!CV340,"CHECK","")</f>
        <v/>
      </c>
      <c r="CW340" s="276" t="str">
        <f>IF('Info patients (1)'!CW340&lt;&gt;'Info patients (2)'!CW340,"CHECK","")</f>
        <v/>
      </c>
      <c r="CX340" s="276" t="str">
        <f>IF('Info patients (1)'!CX340&lt;&gt;'Info patients (2)'!CX340,"CHECK","")</f>
        <v/>
      </c>
      <c r="CY340" s="276" t="str">
        <f>IF('Info patients (1)'!CY340&lt;&gt;'Info patients (2)'!CY340,"CHECK","")</f>
        <v/>
      </c>
      <c r="CZ340" s="276" t="str">
        <f>IF('Info patients (1)'!CZ340&lt;&gt;'Info patients (2)'!CZ340,"CHECK","")</f>
        <v/>
      </c>
      <c r="DA340" s="276" t="str">
        <f>IF('Info patients (1)'!DA340&lt;&gt;'Info patients (2)'!DA340,"CHECK","")</f>
        <v/>
      </c>
      <c r="DB340" s="276" t="str">
        <f>IF('Info patients (1)'!DB340&lt;&gt;'Info patients (2)'!DB340,"CHECK","")</f>
        <v/>
      </c>
      <c r="DC340" s="276" t="str">
        <f>IF('Info patients (1)'!DC340&lt;&gt;'Info patients (2)'!DC340,"CHECK","")</f>
        <v/>
      </c>
      <c r="DD340" s="276" t="str">
        <f>IF('Info patients (1)'!DD340&lt;&gt;'Info patients (2)'!DD340,"CHECK","")</f>
        <v/>
      </c>
      <c r="DE340" s="276" t="str">
        <f>IF('Info patients (1)'!DE340&lt;&gt;'Info patients (2)'!DE340,"CHECK","")</f>
        <v/>
      </c>
      <c r="DF340" s="276" t="str">
        <f>IF('Info patients (1)'!DF340&lt;&gt;'Info patients (2)'!DF340,"CHECK","")</f>
        <v/>
      </c>
      <c r="DG340" s="276" t="str">
        <f>IF('Info patients (1)'!DG340&lt;&gt;'Info patients (2)'!DG340,"CHECK","")</f>
        <v/>
      </c>
      <c r="DH340" s="276" t="str">
        <f>IF('Info patients (1)'!DH340&lt;&gt;'Info patients (2)'!DH340,"CHECK","")</f>
        <v/>
      </c>
      <c r="DI340" s="276" t="str">
        <f>IF('Info patients (1)'!DI340&lt;&gt;'Info patients (2)'!DI340,"CHECK","")</f>
        <v/>
      </c>
      <c r="DJ340" s="276" t="str">
        <f>IF('Info patients (1)'!DJ340&lt;&gt;'Info patients (2)'!DJ340,"CHECK","")</f>
        <v/>
      </c>
      <c r="DK340" s="276" t="str">
        <f>IF('Info patients (1)'!DK340&lt;&gt;'Info patients (2)'!DK340,"CHECK","")</f>
        <v/>
      </c>
      <c r="DL340" s="276" t="str">
        <f>IF('Info patients (1)'!DL340&lt;&gt;'Info patients (2)'!DL340,"CHECK","")</f>
        <v/>
      </c>
      <c r="DM340" s="276" t="str">
        <f>IF('Info patients (1)'!DM340&lt;&gt;'Info patients (2)'!DM340,"CHECK","")</f>
        <v/>
      </c>
      <c r="DN340" s="276" t="str">
        <f>IF('Info patients (1)'!DN340&lt;&gt;'Info patients (2)'!DN340,"CHECK","")</f>
        <v/>
      </c>
      <c r="DO340" s="276" t="str">
        <f>IF('Info patients (1)'!DO340&lt;&gt;'Info patients (2)'!DO340,"CHECK","")</f>
        <v/>
      </c>
      <c r="DP340" s="276" t="str">
        <f>IF('Info patients (1)'!DP340&lt;&gt;'Info patients (2)'!DP340,"CHECK","")</f>
        <v/>
      </c>
      <c r="DQ340" s="276" t="str">
        <f>IF('Info patients (1)'!DQ340&lt;&gt;'Info patients (2)'!DQ340,"CHECK","")</f>
        <v/>
      </c>
    </row>
    <row r="341" spans="1:121" s="326" customFormat="1" ht="23.25" customHeight="1" x14ac:dyDescent="0.2">
      <c r="A341" s="276" t="str">
        <f>IF('Info patients (1)'!A341&lt;&gt;'Info patients (2)'!A341,"CHECK","")</f>
        <v/>
      </c>
      <c r="B341" s="276" t="str">
        <f>IF('Info patients (1)'!B341&lt;&gt;'Info patients (2)'!B341,"CHECK","")</f>
        <v/>
      </c>
      <c r="C341" s="276" t="str">
        <f>IF('Info patients (1)'!C341&lt;&gt;'Info patients (2)'!C341,"CHECK","")</f>
        <v/>
      </c>
      <c r="D341" s="276" t="str">
        <f>IF('Info patients (1)'!D341&lt;&gt;'Info patients (2)'!D341,"CHECK","")</f>
        <v/>
      </c>
      <c r="E341" s="276" t="str">
        <f>IF('Info patients (1)'!E341&lt;&gt;'Info patients (2)'!E341,"CHECK","")</f>
        <v/>
      </c>
      <c r="F341" s="276" t="str">
        <f>IF('Info patients (1)'!F341&lt;&gt;'Info patients (2)'!F341,"CHECK","")</f>
        <v/>
      </c>
      <c r="G341" s="276" t="str">
        <f>IF('Info patients (1)'!G341&lt;&gt;'Info patients (2)'!G341,"CHECK","")</f>
        <v/>
      </c>
      <c r="H341" s="276" t="str">
        <f>IF('Info patients (1)'!H341&lt;&gt;'Info patients (2)'!H341,"CHECK","")</f>
        <v/>
      </c>
      <c r="I341" s="276" t="str">
        <f>IF('Info patients (1)'!I341&lt;&gt;'Info patients (2)'!I341,"CHECK","")</f>
        <v/>
      </c>
      <c r="J341" s="276" t="str">
        <f>IF('Info patients (1)'!J341&lt;&gt;'Info patients (2)'!J341,"CHECK","")</f>
        <v/>
      </c>
      <c r="K341" s="276" t="str">
        <f>IF('Info patients (1)'!K341&lt;&gt;'Info patients (2)'!K341,"CHECK","")</f>
        <v/>
      </c>
      <c r="L341" s="276" t="str">
        <f>IF('Info patients (1)'!L341&lt;&gt;'Info patients (2)'!L341,"CHECK","")</f>
        <v/>
      </c>
      <c r="M341" s="276" t="str">
        <f>IF('Info patients (1)'!M341&lt;&gt;'Info patients (2)'!M341,"CHECK","")</f>
        <v/>
      </c>
      <c r="N341" s="276" t="str">
        <f>IF('Info patients (1)'!N341&lt;&gt;'Info patients (2)'!N341,"CHECK","")</f>
        <v/>
      </c>
      <c r="O341" s="276" t="str">
        <f>IF('Info patients (1)'!O341&lt;&gt;'Info patients (2)'!O341,"CHECK","")</f>
        <v/>
      </c>
      <c r="P341" s="276" t="str">
        <f>IF('Info patients (1)'!P341&lt;&gt;'Info patients (2)'!P341,"CHECK","")</f>
        <v/>
      </c>
      <c r="Q341" s="276" t="str">
        <f>IF('Info patients (1)'!Q341&lt;&gt;'Info patients (2)'!Q341,"CHECK","")</f>
        <v/>
      </c>
      <c r="R341" s="276" t="str">
        <f>IF('Info patients (1)'!R341&lt;&gt;'Info patients (2)'!R341,"CHECK","")</f>
        <v/>
      </c>
      <c r="S341" s="276" t="str">
        <f>IF('Info patients (1)'!S341&lt;&gt;'Info patients (2)'!S341,"CHECK","")</f>
        <v/>
      </c>
      <c r="T341" s="276" t="str">
        <f>IF('Info patients (1)'!T341&lt;&gt;'Info patients (2)'!T341,"CHECK","")</f>
        <v/>
      </c>
      <c r="U341" s="276" t="str">
        <f>IF('Info patients (1)'!U341&lt;&gt;'Info patients (2)'!U341,"CHECK","")</f>
        <v/>
      </c>
      <c r="V341" s="276" t="str">
        <f>IF('Info patients (1)'!V341&lt;&gt;'Info patients (2)'!V341,"CHECK","")</f>
        <v/>
      </c>
      <c r="W341" s="276" t="str">
        <f>IF('Info patients (1)'!W341&lt;&gt;'Info patients (2)'!W341,"CHECK","")</f>
        <v/>
      </c>
      <c r="X341" s="276" t="str">
        <f>IF('Info patients (1)'!X341&lt;&gt;'Info patients (2)'!X341,"CHECK","")</f>
        <v/>
      </c>
      <c r="Y341" s="276" t="str">
        <f>IF('Info patients (1)'!Y341&lt;&gt;'Info patients (2)'!Y341,"CHECK","")</f>
        <v/>
      </c>
      <c r="Z341" s="276" t="str">
        <f>IF('Info patients (1)'!Z341&lt;&gt;'Info patients (2)'!Z341,"CHECK","")</f>
        <v/>
      </c>
      <c r="AA341" s="276" t="str">
        <f>IF('Info patients (1)'!AA341&lt;&gt;'Info patients (2)'!AA341,"CHECK","")</f>
        <v/>
      </c>
      <c r="AB341" s="276" t="str">
        <f>IF('Info patients (1)'!AB341&lt;&gt;'Info patients (2)'!AB341,"CHECK","")</f>
        <v/>
      </c>
      <c r="AC341" s="276" t="str">
        <f>IF('Info patients (1)'!AC341&lt;&gt;'Info patients (2)'!AC341,"CHECK","")</f>
        <v/>
      </c>
      <c r="AD341" s="276" t="str">
        <f>IF('Info patients (1)'!AD341&lt;&gt;'Info patients (2)'!AD341,"CHECK","")</f>
        <v/>
      </c>
      <c r="AE341" s="276" t="str">
        <f>IF('Info patients (1)'!AE341&lt;&gt;'Info patients (2)'!AE341,"CHECK","")</f>
        <v/>
      </c>
      <c r="AF341" s="276" t="str">
        <f>IF('Info patients (1)'!AF341&lt;&gt;'Info patients (2)'!AF341,"CHECK","")</f>
        <v/>
      </c>
      <c r="AG341" s="276" t="str">
        <f>IF('Info patients (1)'!AG341&lt;&gt;'Info patients (2)'!AG341,"CHECK","")</f>
        <v/>
      </c>
      <c r="AH341" s="276" t="str">
        <f>IF('Info patients (1)'!AH341&lt;&gt;'Info patients (2)'!AH341,"CHECK","")</f>
        <v/>
      </c>
      <c r="AI341" s="276" t="str">
        <f>IF('Info patients (1)'!AI341&lt;&gt;'Info patients (2)'!AI341,"CHECK","")</f>
        <v/>
      </c>
      <c r="AJ341" s="276" t="str">
        <f>IF('Info patients (1)'!AJ341&lt;&gt;'Info patients (2)'!AJ341,"CHECK","")</f>
        <v/>
      </c>
      <c r="AK341" s="276" t="str">
        <f>IF('Info patients (1)'!AK341&lt;&gt;'Info patients (2)'!AK341,"CHECK","")</f>
        <v/>
      </c>
      <c r="AL341" s="276" t="str">
        <f>IF('Info patients (1)'!AL341&lt;&gt;'Info patients (2)'!AL341,"CHECK","")</f>
        <v/>
      </c>
      <c r="AM341" s="276" t="str">
        <f>IF('Info patients (1)'!AM341&lt;&gt;'Info patients (2)'!AM341,"CHECK","")</f>
        <v/>
      </c>
      <c r="AN341" s="276" t="str">
        <f>IF('Info patients (1)'!AN341&lt;&gt;'Info patients (2)'!AN341,"CHECK","")</f>
        <v/>
      </c>
      <c r="AO341" s="276" t="str">
        <f>IF('Info patients (1)'!AO341&lt;&gt;'Info patients (2)'!AO341,"CHECK","")</f>
        <v/>
      </c>
      <c r="AP341" s="276" t="str">
        <f>IF('Info patients (1)'!AP341&lt;&gt;'Info patients (2)'!AP341,"CHECK","")</f>
        <v/>
      </c>
      <c r="AQ341" s="276" t="str">
        <f>IF('Info patients (1)'!AQ341&lt;&gt;'Info patients (2)'!AQ341,"CHECK","")</f>
        <v/>
      </c>
      <c r="AR341" s="276" t="str">
        <f>IF('Info patients (1)'!AR341&lt;&gt;'Info patients (2)'!AR341,"CHECK","")</f>
        <v/>
      </c>
      <c r="AS341" s="276" t="str">
        <f>IF('Info patients (1)'!AS341&lt;&gt;'Info patients (2)'!AS341,"CHECK","")</f>
        <v/>
      </c>
      <c r="AT341" s="276" t="str">
        <f>IF('Info patients (1)'!AT341&lt;&gt;'Info patients (2)'!AT341,"CHECK","")</f>
        <v/>
      </c>
      <c r="AU341" s="276" t="str">
        <f>IF('Info patients (1)'!AU341&lt;&gt;'Info patients (2)'!AU341,"CHECK","")</f>
        <v/>
      </c>
      <c r="AV341" s="276" t="str">
        <f>IF('Info patients (1)'!AV341&lt;&gt;'Info patients (2)'!AV341,"CHECK","")</f>
        <v/>
      </c>
      <c r="AW341" s="276" t="str">
        <f>IF('Info patients (1)'!AW341&lt;&gt;'Info patients (2)'!AW341,"CHECK","")</f>
        <v/>
      </c>
      <c r="AX341" s="276" t="str">
        <f>IF('Info patients (1)'!AX341&lt;&gt;'Info patients (2)'!AX341,"CHECK","")</f>
        <v/>
      </c>
      <c r="AY341" s="276" t="str">
        <f>IF('Info patients (1)'!AY341&lt;&gt;'Info patients (2)'!AY341,"CHECK","")</f>
        <v/>
      </c>
      <c r="AZ341" s="276" t="str">
        <f>IF('Info patients (1)'!AZ341&lt;&gt;'Info patients (2)'!AZ341,"CHECK","")</f>
        <v/>
      </c>
      <c r="BA341" s="276" t="str">
        <f>IF('Info patients (1)'!BA341&lt;&gt;'Info patients (2)'!BA341,"CHECK","")</f>
        <v/>
      </c>
      <c r="BB341" s="276" t="str">
        <f>IF('Info patients (1)'!BB341&lt;&gt;'Info patients (2)'!BB341,"CHECK","")</f>
        <v/>
      </c>
      <c r="BC341" s="276" t="str">
        <f>IF('Info patients (1)'!BC341&lt;&gt;'Info patients (2)'!BC341,"CHECK","")</f>
        <v/>
      </c>
      <c r="BD341" s="276" t="str">
        <f>IF('Info patients (1)'!BD341&lt;&gt;'Info patients (2)'!BD341,"CHECK","")</f>
        <v/>
      </c>
      <c r="BE341" s="276" t="str">
        <f>IF('Info patients (1)'!BE341&lt;&gt;'Info patients (2)'!BE341,"CHECK","")</f>
        <v/>
      </c>
      <c r="BF341" s="276" t="str">
        <f>IF('Info patients (1)'!BF341&lt;&gt;'Info patients (2)'!BF341,"CHECK","")</f>
        <v/>
      </c>
      <c r="BG341" s="276" t="str">
        <f>IF('Info patients (1)'!BG341&lt;&gt;'Info patients (2)'!BG341,"CHECK","")</f>
        <v/>
      </c>
      <c r="BH341" s="276" t="str">
        <f>IF('Info patients (1)'!BH341&lt;&gt;'Info patients (2)'!BH341,"CHECK","")</f>
        <v/>
      </c>
      <c r="BI341" s="276" t="str">
        <f>IF('Info patients (1)'!BI341&lt;&gt;'Info patients (2)'!BI341,"CHECK","")</f>
        <v/>
      </c>
      <c r="BJ341" s="276" t="str">
        <f>IF('Info patients (1)'!BJ341&lt;&gt;'Info patients (2)'!BJ341,"CHECK","")</f>
        <v/>
      </c>
      <c r="BK341" s="276" t="str">
        <f>IF('Info patients (1)'!BK341&lt;&gt;'Info patients (2)'!BK341,"CHECK","")</f>
        <v/>
      </c>
      <c r="BL341" s="276" t="str">
        <f>IF('Info patients (1)'!BL341&lt;&gt;'Info patients (2)'!BL341,"CHECK","")</f>
        <v/>
      </c>
      <c r="BM341" s="276" t="str">
        <f>IF('Info patients (1)'!BM341&lt;&gt;'Info patients (2)'!BM341,"CHECK","")</f>
        <v/>
      </c>
      <c r="BN341" s="276" t="str">
        <f>IF('Info patients (1)'!BN341&lt;&gt;'Info patients (2)'!BN341,"CHECK","")</f>
        <v/>
      </c>
      <c r="BO341" s="276" t="str">
        <f>IF('Info patients (1)'!BO341&lt;&gt;'Info patients (2)'!BO341,"CHECK","")</f>
        <v/>
      </c>
      <c r="BP341" s="276" t="str">
        <f>IF('Info patients (1)'!BP341&lt;&gt;'Info patients (2)'!BP341,"CHECK","")</f>
        <v/>
      </c>
      <c r="BQ341" s="276" t="str">
        <f>IF('Info patients (1)'!BQ341&lt;&gt;'Info patients (2)'!BQ341,"CHECK","")</f>
        <v/>
      </c>
      <c r="BR341" s="276" t="str">
        <f>IF('Info patients (1)'!BR341&lt;&gt;'Info patients (2)'!BR341,"CHECK","")</f>
        <v/>
      </c>
      <c r="BS341" s="276" t="str">
        <f>IF('Info patients (1)'!BS341&lt;&gt;'Info patients (2)'!BS341,"CHECK","")</f>
        <v/>
      </c>
      <c r="BT341" s="276" t="str">
        <f>IF('Info patients (1)'!BT341&lt;&gt;'Info patients (2)'!BT341,"CHECK","")</f>
        <v/>
      </c>
      <c r="BU341" s="276" t="str">
        <f>IF('Info patients (1)'!BU341&lt;&gt;'Info patients (2)'!BU341,"CHECK","")</f>
        <v/>
      </c>
      <c r="BV341" s="276" t="str">
        <f>IF('Info patients (1)'!BV341&lt;&gt;'Info patients (2)'!BV341,"CHECK","")</f>
        <v/>
      </c>
      <c r="BW341" s="276" t="str">
        <f>IF('Info patients (1)'!BW341&lt;&gt;'Info patients (2)'!BW341,"CHECK","")</f>
        <v/>
      </c>
      <c r="BX341" s="276" t="str">
        <f>IF('Info patients (1)'!BX341&lt;&gt;'Info patients (2)'!BX341,"CHECK","")</f>
        <v/>
      </c>
      <c r="BY341" s="276" t="str">
        <f>IF('Info patients (1)'!BY341&lt;&gt;'Info patients (2)'!BY341,"CHECK","")</f>
        <v/>
      </c>
      <c r="BZ341" s="276" t="str">
        <f>IF('Info patients (1)'!BZ341&lt;&gt;'Info patients (2)'!BZ341,"CHECK","")</f>
        <v/>
      </c>
      <c r="CA341" s="276" t="str">
        <f>IF('Info patients (1)'!CA341&lt;&gt;'Info patients (2)'!CA341,"CHECK","")</f>
        <v/>
      </c>
      <c r="CB341" s="276" t="str">
        <f>IF('Info patients (1)'!CB341&lt;&gt;'Info patients (2)'!CB341,"CHECK","")</f>
        <v/>
      </c>
      <c r="CC341" s="276" t="str">
        <f>IF('Info patients (1)'!CC341&lt;&gt;'Info patients (2)'!CC341,"CHECK","")</f>
        <v/>
      </c>
      <c r="CD341" s="276" t="str">
        <f>IF('Info patients (1)'!CD341&lt;&gt;'Info patients (2)'!CD341,"CHECK","")</f>
        <v/>
      </c>
      <c r="CE341" s="276" t="str">
        <f>IF('Info patients (1)'!CE341&lt;&gt;'Info patients (2)'!CE341,"CHECK","")</f>
        <v/>
      </c>
      <c r="CF341" s="276" t="str">
        <f>IF('Info patients (1)'!CF341&lt;&gt;'Info patients (2)'!CF341,"CHECK","")</f>
        <v/>
      </c>
      <c r="CG341" s="276" t="str">
        <f>IF('Info patients (1)'!CG341&lt;&gt;'Info patients (2)'!CG341,"CHECK","")</f>
        <v/>
      </c>
      <c r="CH341" s="276" t="str">
        <f>IF('Info patients (1)'!CH341&lt;&gt;'Info patients (2)'!CH341,"CHECK","")</f>
        <v/>
      </c>
      <c r="CI341" s="276" t="str">
        <f>IF('Info patients (1)'!CI341&lt;&gt;'Info patients (2)'!CI341,"CHECK","")</f>
        <v/>
      </c>
      <c r="CJ341" s="276" t="str">
        <f>IF('Info patients (1)'!CJ341&lt;&gt;'Info patients (2)'!CJ341,"CHECK","")</f>
        <v/>
      </c>
      <c r="CK341" s="276" t="str">
        <f>IF('Info patients (1)'!CK341&lt;&gt;'Info patients (2)'!CK341,"CHECK","")</f>
        <v/>
      </c>
      <c r="CL341" s="276" t="str">
        <f>IF('Info patients (1)'!CL341&lt;&gt;'Info patients (2)'!CL341,"CHECK","")</f>
        <v/>
      </c>
      <c r="CM341" s="276" t="str">
        <f>IF('Info patients (1)'!CM341&lt;&gt;'Info patients (2)'!CM341,"CHECK","")</f>
        <v/>
      </c>
      <c r="CN341" s="276" t="str">
        <f>IF('Info patients (1)'!CN341&lt;&gt;'Info patients (2)'!CN341,"CHECK","")</f>
        <v/>
      </c>
      <c r="CO341" s="276" t="str">
        <f>IF('Info patients (1)'!CO341&lt;&gt;'Info patients (2)'!CO341,"CHECK","")</f>
        <v/>
      </c>
      <c r="CP341" s="276" t="str">
        <f>IF('Info patients (1)'!CP341&lt;&gt;'Info patients (2)'!CP341,"CHECK","")</f>
        <v/>
      </c>
      <c r="CQ341" s="276" t="str">
        <f>IF('Info patients (1)'!CQ341&lt;&gt;'Info patients (2)'!CQ341,"CHECK","")</f>
        <v/>
      </c>
      <c r="CR341" s="276" t="str">
        <f>IF('Info patients (1)'!CR341&lt;&gt;'Info patients (2)'!CR341,"CHECK","")</f>
        <v/>
      </c>
      <c r="CS341" s="276" t="str">
        <f>IF('Info patients (1)'!CS341&lt;&gt;'Info patients (2)'!CS341,"CHECK","")</f>
        <v/>
      </c>
      <c r="CT341" s="276" t="str">
        <f>IF('Info patients (1)'!CT341&lt;&gt;'Info patients (2)'!CT341,"CHECK","")</f>
        <v/>
      </c>
      <c r="CU341" s="276" t="str">
        <f>IF('Info patients (1)'!CU341&lt;&gt;'Info patients (2)'!CU341,"CHECK","")</f>
        <v/>
      </c>
      <c r="CV341" s="276" t="str">
        <f>IF('Info patients (1)'!CV341&lt;&gt;'Info patients (2)'!CV341,"CHECK","")</f>
        <v/>
      </c>
      <c r="CW341" s="276" t="str">
        <f>IF('Info patients (1)'!CW341&lt;&gt;'Info patients (2)'!CW341,"CHECK","")</f>
        <v/>
      </c>
      <c r="CX341" s="276" t="str">
        <f>IF('Info patients (1)'!CX341&lt;&gt;'Info patients (2)'!CX341,"CHECK","")</f>
        <v/>
      </c>
      <c r="CY341" s="276" t="str">
        <f>IF('Info patients (1)'!CY341&lt;&gt;'Info patients (2)'!CY341,"CHECK","")</f>
        <v/>
      </c>
      <c r="CZ341" s="276" t="str">
        <f>IF('Info patients (1)'!CZ341&lt;&gt;'Info patients (2)'!CZ341,"CHECK","")</f>
        <v/>
      </c>
      <c r="DA341" s="276" t="str">
        <f>IF('Info patients (1)'!DA341&lt;&gt;'Info patients (2)'!DA341,"CHECK","")</f>
        <v/>
      </c>
      <c r="DB341" s="276" t="str">
        <f>IF('Info patients (1)'!DB341&lt;&gt;'Info patients (2)'!DB341,"CHECK","")</f>
        <v/>
      </c>
      <c r="DC341" s="276" t="str">
        <f>IF('Info patients (1)'!DC341&lt;&gt;'Info patients (2)'!DC341,"CHECK","")</f>
        <v/>
      </c>
      <c r="DD341" s="276" t="str">
        <f>IF('Info patients (1)'!DD341&lt;&gt;'Info patients (2)'!DD341,"CHECK","")</f>
        <v/>
      </c>
      <c r="DE341" s="276" t="str">
        <f>IF('Info patients (1)'!DE341&lt;&gt;'Info patients (2)'!DE341,"CHECK","")</f>
        <v/>
      </c>
      <c r="DF341" s="276" t="str">
        <f>IF('Info patients (1)'!DF341&lt;&gt;'Info patients (2)'!DF341,"CHECK","")</f>
        <v/>
      </c>
      <c r="DG341" s="276" t="str">
        <f>IF('Info patients (1)'!DG341&lt;&gt;'Info patients (2)'!DG341,"CHECK","")</f>
        <v/>
      </c>
      <c r="DH341" s="276" t="str">
        <f>IF('Info patients (1)'!DH341&lt;&gt;'Info patients (2)'!DH341,"CHECK","")</f>
        <v/>
      </c>
      <c r="DI341" s="276" t="str">
        <f>IF('Info patients (1)'!DI341&lt;&gt;'Info patients (2)'!DI341,"CHECK","")</f>
        <v/>
      </c>
      <c r="DJ341" s="276" t="str">
        <f>IF('Info patients (1)'!DJ341&lt;&gt;'Info patients (2)'!DJ341,"CHECK","")</f>
        <v/>
      </c>
      <c r="DK341" s="276" t="str">
        <f>IF('Info patients (1)'!DK341&lt;&gt;'Info patients (2)'!DK341,"CHECK","")</f>
        <v/>
      </c>
      <c r="DL341" s="276" t="str">
        <f>IF('Info patients (1)'!DL341&lt;&gt;'Info patients (2)'!DL341,"CHECK","")</f>
        <v/>
      </c>
      <c r="DM341" s="276" t="str">
        <f>IF('Info patients (1)'!DM341&lt;&gt;'Info patients (2)'!DM341,"CHECK","")</f>
        <v/>
      </c>
      <c r="DN341" s="276" t="str">
        <f>IF('Info patients (1)'!DN341&lt;&gt;'Info patients (2)'!DN341,"CHECK","")</f>
        <v/>
      </c>
      <c r="DO341" s="276" t="str">
        <f>IF('Info patients (1)'!DO341&lt;&gt;'Info patients (2)'!DO341,"CHECK","")</f>
        <v/>
      </c>
      <c r="DP341" s="276" t="str">
        <f>IF('Info patients (1)'!DP341&lt;&gt;'Info patients (2)'!DP341,"CHECK","")</f>
        <v/>
      </c>
      <c r="DQ341" s="276" t="str">
        <f>IF('Info patients (1)'!DQ341&lt;&gt;'Info patients (2)'!DQ341,"CHECK","")</f>
        <v/>
      </c>
    </row>
    <row r="342" spans="1:121" s="326" customFormat="1" ht="23.25" customHeight="1" x14ac:dyDescent="0.2">
      <c r="A342" s="276" t="str">
        <f>IF('Info patients (1)'!A342&lt;&gt;'Info patients (2)'!A342,"CHECK","")</f>
        <v/>
      </c>
      <c r="B342" s="276" t="str">
        <f>IF('Info patients (1)'!B342&lt;&gt;'Info patients (2)'!B342,"CHECK","")</f>
        <v/>
      </c>
      <c r="C342" s="276" t="str">
        <f>IF('Info patients (1)'!C342&lt;&gt;'Info patients (2)'!C342,"CHECK","")</f>
        <v/>
      </c>
      <c r="D342" s="276" t="str">
        <f>IF('Info patients (1)'!D342&lt;&gt;'Info patients (2)'!D342,"CHECK","")</f>
        <v/>
      </c>
      <c r="E342" s="276" t="str">
        <f>IF('Info patients (1)'!E342&lt;&gt;'Info patients (2)'!E342,"CHECK","")</f>
        <v/>
      </c>
      <c r="F342" s="276" t="str">
        <f>IF('Info patients (1)'!F342&lt;&gt;'Info patients (2)'!F342,"CHECK","")</f>
        <v/>
      </c>
      <c r="G342" s="276" t="str">
        <f>IF('Info patients (1)'!G342&lt;&gt;'Info patients (2)'!G342,"CHECK","")</f>
        <v/>
      </c>
      <c r="H342" s="276" t="str">
        <f>IF('Info patients (1)'!H342&lt;&gt;'Info patients (2)'!H342,"CHECK","")</f>
        <v/>
      </c>
      <c r="I342" s="276" t="str">
        <f>IF('Info patients (1)'!I342&lt;&gt;'Info patients (2)'!I342,"CHECK","")</f>
        <v/>
      </c>
      <c r="J342" s="276" t="str">
        <f>IF('Info patients (1)'!J342&lt;&gt;'Info patients (2)'!J342,"CHECK","")</f>
        <v/>
      </c>
      <c r="K342" s="276" t="str">
        <f>IF('Info patients (1)'!K342&lt;&gt;'Info patients (2)'!K342,"CHECK","")</f>
        <v/>
      </c>
      <c r="L342" s="276" t="str">
        <f>IF('Info patients (1)'!L342&lt;&gt;'Info patients (2)'!L342,"CHECK","")</f>
        <v/>
      </c>
      <c r="M342" s="276" t="str">
        <f>IF('Info patients (1)'!M342&lt;&gt;'Info patients (2)'!M342,"CHECK","")</f>
        <v/>
      </c>
      <c r="N342" s="276" t="str">
        <f>IF('Info patients (1)'!N342&lt;&gt;'Info patients (2)'!N342,"CHECK","")</f>
        <v/>
      </c>
      <c r="O342" s="276" t="str">
        <f>IF('Info patients (1)'!O342&lt;&gt;'Info patients (2)'!O342,"CHECK","")</f>
        <v/>
      </c>
      <c r="P342" s="276" t="str">
        <f>IF('Info patients (1)'!P342&lt;&gt;'Info patients (2)'!P342,"CHECK","")</f>
        <v/>
      </c>
      <c r="Q342" s="276" t="str">
        <f>IF('Info patients (1)'!Q342&lt;&gt;'Info patients (2)'!Q342,"CHECK","")</f>
        <v/>
      </c>
      <c r="R342" s="276" t="str">
        <f>IF('Info patients (1)'!R342&lt;&gt;'Info patients (2)'!R342,"CHECK","")</f>
        <v/>
      </c>
      <c r="S342" s="276" t="str">
        <f>IF('Info patients (1)'!S342&lt;&gt;'Info patients (2)'!S342,"CHECK","")</f>
        <v/>
      </c>
      <c r="T342" s="276" t="str">
        <f>IF('Info patients (1)'!T342&lt;&gt;'Info patients (2)'!T342,"CHECK","")</f>
        <v/>
      </c>
      <c r="U342" s="276" t="str">
        <f>IF('Info patients (1)'!U342&lt;&gt;'Info patients (2)'!U342,"CHECK","")</f>
        <v/>
      </c>
      <c r="V342" s="276" t="str">
        <f>IF('Info patients (1)'!V342&lt;&gt;'Info patients (2)'!V342,"CHECK","")</f>
        <v/>
      </c>
      <c r="W342" s="276" t="str">
        <f>IF('Info patients (1)'!W342&lt;&gt;'Info patients (2)'!W342,"CHECK","")</f>
        <v/>
      </c>
      <c r="X342" s="276" t="str">
        <f>IF('Info patients (1)'!X342&lt;&gt;'Info patients (2)'!X342,"CHECK","")</f>
        <v/>
      </c>
      <c r="Y342" s="276" t="str">
        <f>IF('Info patients (1)'!Y342&lt;&gt;'Info patients (2)'!Y342,"CHECK","")</f>
        <v/>
      </c>
      <c r="Z342" s="276" t="str">
        <f>IF('Info patients (1)'!Z342&lt;&gt;'Info patients (2)'!Z342,"CHECK","")</f>
        <v/>
      </c>
      <c r="AA342" s="276" t="str">
        <f>IF('Info patients (1)'!AA342&lt;&gt;'Info patients (2)'!AA342,"CHECK","")</f>
        <v/>
      </c>
      <c r="AB342" s="276" t="str">
        <f>IF('Info patients (1)'!AB342&lt;&gt;'Info patients (2)'!AB342,"CHECK","")</f>
        <v/>
      </c>
      <c r="AC342" s="276" t="str">
        <f>IF('Info patients (1)'!AC342&lt;&gt;'Info patients (2)'!AC342,"CHECK","")</f>
        <v/>
      </c>
      <c r="AD342" s="276" t="str">
        <f>IF('Info patients (1)'!AD342&lt;&gt;'Info patients (2)'!AD342,"CHECK","")</f>
        <v/>
      </c>
      <c r="AE342" s="276" t="str">
        <f>IF('Info patients (1)'!AE342&lt;&gt;'Info patients (2)'!AE342,"CHECK","")</f>
        <v/>
      </c>
      <c r="AF342" s="276" t="str">
        <f>IF('Info patients (1)'!AF342&lt;&gt;'Info patients (2)'!AF342,"CHECK","")</f>
        <v/>
      </c>
      <c r="AG342" s="276" t="str">
        <f>IF('Info patients (1)'!AG342&lt;&gt;'Info patients (2)'!AG342,"CHECK","")</f>
        <v/>
      </c>
      <c r="AH342" s="276" t="str">
        <f>IF('Info patients (1)'!AH342&lt;&gt;'Info patients (2)'!AH342,"CHECK","")</f>
        <v/>
      </c>
      <c r="AI342" s="276" t="str">
        <f>IF('Info patients (1)'!AI342&lt;&gt;'Info patients (2)'!AI342,"CHECK","")</f>
        <v/>
      </c>
      <c r="AJ342" s="276" t="str">
        <f>IF('Info patients (1)'!AJ342&lt;&gt;'Info patients (2)'!AJ342,"CHECK","")</f>
        <v/>
      </c>
      <c r="AK342" s="276" t="str">
        <f>IF('Info patients (1)'!AK342&lt;&gt;'Info patients (2)'!AK342,"CHECK","")</f>
        <v/>
      </c>
      <c r="AL342" s="276" t="str">
        <f>IF('Info patients (1)'!AL342&lt;&gt;'Info patients (2)'!AL342,"CHECK","")</f>
        <v/>
      </c>
      <c r="AM342" s="276" t="str">
        <f>IF('Info patients (1)'!AM342&lt;&gt;'Info patients (2)'!AM342,"CHECK","")</f>
        <v/>
      </c>
      <c r="AN342" s="276" t="str">
        <f>IF('Info patients (1)'!AN342&lt;&gt;'Info patients (2)'!AN342,"CHECK","")</f>
        <v/>
      </c>
      <c r="AO342" s="276" t="str">
        <f>IF('Info patients (1)'!AO342&lt;&gt;'Info patients (2)'!AO342,"CHECK","")</f>
        <v/>
      </c>
      <c r="AP342" s="276" t="str">
        <f>IF('Info patients (1)'!AP342&lt;&gt;'Info patients (2)'!AP342,"CHECK","")</f>
        <v/>
      </c>
      <c r="AQ342" s="276" t="str">
        <f>IF('Info patients (1)'!AQ342&lt;&gt;'Info patients (2)'!AQ342,"CHECK","")</f>
        <v/>
      </c>
      <c r="AR342" s="276" t="str">
        <f>IF('Info patients (1)'!AR342&lt;&gt;'Info patients (2)'!AR342,"CHECK","")</f>
        <v/>
      </c>
      <c r="AS342" s="276" t="str">
        <f>IF('Info patients (1)'!AS342&lt;&gt;'Info patients (2)'!AS342,"CHECK","")</f>
        <v/>
      </c>
      <c r="AT342" s="276" t="str">
        <f>IF('Info patients (1)'!AT342&lt;&gt;'Info patients (2)'!AT342,"CHECK","")</f>
        <v/>
      </c>
      <c r="AU342" s="276" t="str">
        <f>IF('Info patients (1)'!AU342&lt;&gt;'Info patients (2)'!AU342,"CHECK","")</f>
        <v/>
      </c>
      <c r="AV342" s="276" t="str">
        <f>IF('Info patients (1)'!AV342&lt;&gt;'Info patients (2)'!AV342,"CHECK","")</f>
        <v/>
      </c>
      <c r="AW342" s="276" t="str">
        <f>IF('Info patients (1)'!AW342&lt;&gt;'Info patients (2)'!AW342,"CHECK","")</f>
        <v/>
      </c>
      <c r="AX342" s="276" t="str">
        <f>IF('Info patients (1)'!AX342&lt;&gt;'Info patients (2)'!AX342,"CHECK","")</f>
        <v/>
      </c>
      <c r="AY342" s="276" t="str">
        <f>IF('Info patients (1)'!AY342&lt;&gt;'Info patients (2)'!AY342,"CHECK","")</f>
        <v/>
      </c>
      <c r="AZ342" s="276" t="str">
        <f>IF('Info patients (1)'!AZ342&lt;&gt;'Info patients (2)'!AZ342,"CHECK","")</f>
        <v/>
      </c>
      <c r="BA342" s="276" t="str">
        <f>IF('Info patients (1)'!BA342&lt;&gt;'Info patients (2)'!BA342,"CHECK","")</f>
        <v/>
      </c>
      <c r="BB342" s="276" t="str">
        <f>IF('Info patients (1)'!BB342&lt;&gt;'Info patients (2)'!BB342,"CHECK","")</f>
        <v/>
      </c>
      <c r="BC342" s="276" t="str">
        <f>IF('Info patients (1)'!BC342&lt;&gt;'Info patients (2)'!BC342,"CHECK","")</f>
        <v/>
      </c>
      <c r="BD342" s="276" t="str">
        <f>IF('Info patients (1)'!BD342&lt;&gt;'Info patients (2)'!BD342,"CHECK","")</f>
        <v/>
      </c>
      <c r="BE342" s="276" t="str">
        <f>IF('Info patients (1)'!BE342&lt;&gt;'Info patients (2)'!BE342,"CHECK","")</f>
        <v/>
      </c>
      <c r="BF342" s="276" t="str">
        <f>IF('Info patients (1)'!BF342&lt;&gt;'Info patients (2)'!BF342,"CHECK","")</f>
        <v/>
      </c>
      <c r="BG342" s="276" t="str">
        <f>IF('Info patients (1)'!BG342&lt;&gt;'Info patients (2)'!BG342,"CHECK","")</f>
        <v/>
      </c>
      <c r="BH342" s="276" t="str">
        <f>IF('Info patients (1)'!BH342&lt;&gt;'Info patients (2)'!BH342,"CHECK","")</f>
        <v/>
      </c>
      <c r="BI342" s="276" t="str">
        <f>IF('Info patients (1)'!BI342&lt;&gt;'Info patients (2)'!BI342,"CHECK","")</f>
        <v/>
      </c>
      <c r="BJ342" s="276" t="str">
        <f>IF('Info patients (1)'!BJ342&lt;&gt;'Info patients (2)'!BJ342,"CHECK","")</f>
        <v/>
      </c>
      <c r="BK342" s="276" t="str">
        <f>IF('Info patients (1)'!BK342&lt;&gt;'Info patients (2)'!BK342,"CHECK","")</f>
        <v/>
      </c>
      <c r="BL342" s="276" t="str">
        <f>IF('Info patients (1)'!BL342&lt;&gt;'Info patients (2)'!BL342,"CHECK","")</f>
        <v/>
      </c>
      <c r="BM342" s="276" t="str">
        <f>IF('Info patients (1)'!BM342&lt;&gt;'Info patients (2)'!BM342,"CHECK","")</f>
        <v/>
      </c>
      <c r="BN342" s="276" t="str">
        <f>IF('Info patients (1)'!BN342&lt;&gt;'Info patients (2)'!BN342,"CHECK","")</f>
        <v/>
      </c>
      <c r="BO342" s="276" t="str">
        <f>IF('Info patients (1)'!BO342&lt;&gt;'Info patients (2)'!BO342,"CHECK","")</f>
        <v/>
      </c>
      <c r="BP342" s="276" t="str">
        <f>IF('Info patients (1)'!BP342&lt;&gt;'Info patients (2)'!BP342,"CHECK","")</f>
        <v/>
      </c>
      <c r="BQ342" s="276" t="str">
        <f>IF('Info patients (1)'!BQ342&lt;&gt;'Info patients (2)'!BQ342,"CHECK","")</f>
        <v/>
      </c>
      <c r="BR342" s="276" t="str">
        <f>IF('Info patients (1)'!BR342&lt;&gt;'Info patients (2)'!BR342,"CHECK","")</f>
        <v/>
      </c>
      <c r="BS342" s="276" t="str">
        <f>IF('Info patients (1)'!BS342&lt;&gt;'Info patients (2)'!BS342,"CHECK","")</f>
        <v/>
      </c>
      <c r="BT342" s="276" t="str">
        <f>IF('Info patients (1)'!BT342&lt;&gt;'Info patients (2)'!BT342,"CHECK","")</f>
        <v/>
      </c>
      <c r="BU342" s="276" t="str">
        <f>IF('Info patients (1)'!BU342&lt;&gt;'Info patients (2)'!BU342,"CHECK","")</f>
        <v/>
      </c>
      <c r="BV342" s="276" t="str">
        <f>IF('Info patients (1)'!BV342&lt;&gt;'Info patients (2)'!BV342,"CHECK","")</f>
        <v/>
      </c>
      <c r="BW342" s="276" t="str">
        <f>IF('Info patients (1)'!BW342&lt;&gt;'Info patients (2)'!BW342,"CHECK","")</f>
        <v/>
      </c>
      <c r="BX342" s="276" t="str">
        <f>IF('Info patients (1)'!BX342&lt;&gt;'Info patients (2)'!BX342,"CHECK","")</f>
        <v/>
      </c>
      <c r="BY342" s="276" t="str">
        <f>IF('Info patients (1)'!BY342&lt;&gt;'Info patients (2)'!BY342,"CHECK","")</f>
        <v/>
      </c>
      <c r="BZ342" s="276" t="str">
        <f>IF('Info patients (1)'!BZ342&lt;&gt;'Info patients (2)'!BZ342,"CHECK","")</f>
        <v/>
      </c>
      <c r="CA342" s="276" t="str">
        <f>IF('Info patients (1)'!CA342&lt;&gt;'Info patients (2)'!CA342,"CHECK","")</f>
        <v/>
      </c>
      <c r="CB342" s="276" t="str">
        <f>IF('Info patients (1)'!CB342&lt;&gt;'Info patients (2)'!CB342,"CHECK","")</f>
        <v/>
      </c>
      <c r="CC342" s="276" t="str">
        <f>IF('Info patients (1)'!CC342&lt;&gt;'Info patients (2)'!CC342,"CHECK","")</f>
        <v/>
      </c>
      <c r="CD342" s="276" t="str">
        <f>IF('Info patients (1)'!CD342&lt;&gt;'Info patients (2)'!CD342,"CHECK","")</f>
        <v/>
      </c>
      <c r="CE342" s="276" t="str">
        <f>IF('Info patients (1)'!CE342&lt;&gt;'Info patients (2)'!CE342,"CHECK","")</f>
        <v/>
      </c>
      <c r="CF342" s="276" t="str">
        <f>IF('Info patients (1)'!CF342&lt;&gt;'Info patients (2)'!CF342,"CHECK","")</f>
        <v/>
      </c>
      <c r="CG342" s="276" t="str">
        <f>IF('Info patients (1)'!CG342&lt;&gt;'Info patients (2)'!CG342,"CHECK","")</f>
        <v/>
      </c>
      <c r="CH342" s="276" t="str">
        <f>IF('Info patients (1)'!CH342&lt;&gt;'Info patients (2)'!CH342,"CHECK","")</f>
        <v/>
      </c>
      <c r="CI342" s="276" t="str">
        <f>IF('Info patients (1)'!CI342&lt;&gt;'Info patients (2)'!CI342,"CHECK","")</f>
        <v/>
      </c>
      <c r="CJ342" s="276" t="str">
        <f>IF('Info patients (1)'!CJ342&lt;&gt;'Info patients (2)'!CJ342,"CHECK","")</f>
        <v/>
      </c>
      <c r="CK342" s="276" t="str">
        <f>IF('Info patients (1)'!CK342&lt;&gt;'Info patients (2)'!CK342,"CHECK","")</f>
        <v/>
      </c>
      <c r="CL342" s="276" t="str">
        <f>IF('Info patients (1)'!CL342&lt;&gt;'Info patients (2)'!CL342,"CHECK","")</f>
        <v/>
      </c>
      <c r="CM342" s="276" t="str">
        <f>IF('Info patients (1)'!CM342&lt;&gt;'Info patients (2)'!CM342,"CHECK","")</f>
        <v/>
      </c>
      <c r="CN342" s="276" t="str">
        <f>IF('Info patients (1)'!CN342&lt;&gt;'Info patients (2)'!CN342,"CHECK","")</f>
        <v/>
      </c>
      <c r="CO342" s="276" t="str">
        <f>IF('Info patients (1)'!CO342&lt;&gt;'Info patients (2)'!CO342,"CHECK","")</f>
        <v/>
      </c>
      <c r="CP342" s="276" t="str">
        <f>IF('Info patients (1)'!CP342&lt;&gt;'Info patients (2)'!CP342,"CHECK","")</f>
        <v/>
      </c>
      <c r="CQ342" s="276" t="str">
        <f>IF('Info patients (1)'!CQ342&lt;&gt;'Info patients (2)'!CQ342,"CHECK","")</f>
        <v/>
      </c>
      <c r="CR342" s="276" t="str">
        <f>IF('Info patients (1)'!CR342&lt;&gt;'Info patients (2)'!CR342,"CHECK","")</f>
        <v/>
      </c>
      <c r="CS342" s="276" t="str">
        <f>IF('Info patients (1)'!CS342&lt;&gt;'Info patients (2)'!CS342,"CHECK","")</f>
        <v/>
      </c>
      <c r="CT342" s="276" t="str">
        <f>IF('Info patients (1)'!CT342&lt;&gt;'Info patients (2)'!CT342,"CHECK","")</f>
        <v/>
      </c>
      <c r="CU342" s="276" t="str">
        <f>IF('Info patients (1)'!CU342&lt;&gt;'Info patients (2)'!CU342,"CHECK","")</f>
        <v/>
      </c>
      <c r="CV342" s="276" t="str">
        <f>IF('Info patients (1)'!CV342&lt;&gt;'Info patients (2)'!CV342,"CHECK","")</f>
        <v/>
      </c>
      <c r="CW342" s="276" t="str">
        <f>IF('Info patients (1)'!CW342&lt;&gt;'Info patients (2)'!CW342,"CHECK","")</f>
        <v/>
      </c>
      <c r="CX342" s="276" t="str">
        <f>IF('Info patients (1)'!CX342&lt;&gt;'Info patients (2)'!CX342,"CHECK","")</f>
        <v/>
      </c>
      <c r="CY342" s="276" t="str">
        <f>IF('Info patients (1)'!CY342&lt;&gt;'Info patients (2)'!CY342,"CHECK","")</f>
        <v/>
      </c>
      <c r="CZ342" s="276" t="str">
        <f>IF('Info patients (1)'!CZ342&lt;&gt;'Info patients (2)'!CZ342,"CHECK","")</f>
        <v/>
      </c>
      <c r="DA342" s="276" t="str">
        <f>IF('Info patients (1)'!DA342&lt;&gt;'Info patients (2)'!DA342,"CHECK","")</f>
        <v/>
      </c>
      <c r="DB342" s="276" t="str">
        <f>IF('Info patients (1)'!DB342&lt;&gt;'Info patients (2)'!DB342,"CHECK","")</f>
        <v/>
      </c>
      <c r="DC342" s="276" t="str">
        <f>IF('Info patients (1)'!DC342&lt;&gt;'Info patients (2)'!DC342,"CHECK","")</f>
        <v/>
      </c>
      <c r="DD342" s="276" t="str">
        <f>IF('Info patients (1)'!DD342&lt;&gt;'Info patients (2)'!DD342,"CHECK","")</f>
        <v/>
      </c>
      <c r="DE342" s="276" t="str">
        <f>IF('Info patients (1)'!DE342&lt;&gt;'Info patients (2)'!DE342,"CHECK","")</f>
        <v/>
      </c>
      <c r="DF342" s="276" t="str">
        <f>IF('Info patients (1)'!DF342&lt;&gt;'Info patients (2)'!DF342,"CHECK","")</f>
        <v/>
      </c>
      <c r="DG342" s="276" t="str">
        <f>IF('Info patients (1)'!DG342&lt;&gt;'Info patients (2)'!DG342,"CHECK","")</f>
        <v/>
      </c>
      <c r="DH342" s="276" t="str">
        <f>IF('Info patients (1)'!DH342&lt;&gt;'Info patients (2)'!DH342,"CHECK","")</f>
        <v/>
      </c>
      <c r="DI342" s="276" t="str">
        <f>IF('Info patients (1)'!DI342&lt;&gt;'Info patients (2)'!DI342,"CHECK","")</f>
        <v/>
      </c>
      <c r="DJ342" s="276" t="str">
        <f>IF('Info patients (1)'!DJ342&lt;&gt;'Info patients (2)'!DJ342,"CHECK","")</f>
        <v/>
      </c>
      <c r="DK342" s="276" t="str">
        <f>IF('Info patients (1)'!DK342&lt;&gt;'Info patients (2)'!DK342,"CHECK","")</f>
        <v/>
      </c>
      <c r="DL342" s="276" t="str">
        <f>IF('Info patients (1)'!DL342&lt;&gt;'Info patients (2)'!DL342,"CHECK","")</f>
        <v/>
      </c>
      <c r="DM342" s="276" t="str">
        <f>IF('Info patients (1)'!DM342&lt;&gt;'Info patients (2)'!DM342,"CHECK","")</f>
        <v/>
      </c>
      <c r="DN342" s="276" t="str">
        <f>IF('Info patients (1)'!DN342&lt;&gt;'Info patients (2)'!DN342,"CHECK","")</f>
        <v/>
      </c>
      <c r="DO342" s="276" t="str">
        <f>IF('Info patients (1)'!DO342&lt;&gt;'Info patients (2)'!DO342,"CHECK","")</f>
        <v/>
      </c>
      <c r="DP342" s="276" t="str">
        <f>IF('Info patients (1)'!DP342&lt;&gt;'Info patients (2)'!DP342,"CHECK","")</f>
        <v/>
      </c>
      <c r="DQ342" s="276" t="str">
        <f>IF('Info patients (1)'!DQ342&lt;&gt;'Info patients (2)'!DQ342,"CHECK","")</f>
        <v/>
      </c>
    </row>
    <row r="343" spans="1:121" s="326" customFormat="1" ht="23.25" customHeight="1" x14ac:dyDescent="0.2">
      <c r="A343" s="276" t="str">
        <f>IF('Info patients (1)'!A343&lt;&gt;'Info patients (2)'!A343,"CHECK","")</f>
        <v/>
      </c>
      <c r="B343" s="276" t="str">
        <f>IF('Info patients (1)'!B343&lt;&gt;'Info patients (2)'!B343,"CHECK","")</f>
        <v/>
      </c>
      <c r="C343" s="276" t="str">
        <f>IF('Info patients (1)'!C343&lt;&gt;'Info patients (2)'!C343,"CHECK","")</f>
        <v/>
      </c>
      <c r="D343" s="276" t="str">
        <f>IF('Info patients (1)'!D343&lt;&gt;'Info patients (2)'!D343,"CHECK","")</f>
        <v/>
      </c>
      <c r="E343" s="276" t="str">
        <f>IF('Info patients (1)'!E343&lt;&gt;'Info patients (2)'!E343,"CHECK","")</f>
        <v/>
      </c>
      <c r="F343" s="276" t="str">
        <f>IF('Info patients (1)'!F343&lt;&gt;'Info patients (2)'!F343,"CHECK","")</f>
        <v/>
      </c>
      <c r="G343" s="276" t="str">
        <f>IF('Info patients (1)'!G343&lt;&gt;'Info patients (2)'!G343,"CHECK","")</f>
        <v/>
      </c>
      <c r="H343" s="276" t="str">
        <f>IF('Info patients (1)'!H343&lt;&gt;'Info patients (2)'!H343,"CHECK","")</f>
        <v/>
      </c>
      <c r="I343" s="276" t="str">
        <f>IF('Info patients (1)'!I343&lt;&gt;'Info patients (2)'!I343,"CHECK","")</f>
        <v/>
      </c>
      <c r="J343" s="276" t="str">
        <f>IF('Info patients (1)'!J343&lt;&gt;'Info patients (2)'!J343,"CHECK","")</f>
        <v/>
      </c>
      <c r="K343" s="276" t="str">
        <f>IF('Info patients (1)'!K343&lt;&gt;'Info patients (2)'!K343,"CHECK","")</f>
        <v/>
      </c>
      <c r="L343" s="276" t="str">
        <f>IF('Info patients (1)'!L343&lt;&gt;'Info patients (2)'!L343,"CHECK","")</f>
        <v/>
      </c>
      <c r="M343" s="276" t="str">
        <f>IF('Info patients (1)'!M343&lt;&gt;'Info patients (2)'!M343,"CHECK","")</f>
        <v/>
      </c>
      <c r="N343" s="276" t="str">
        <f>IF('Info patients (1)'!N343&lt;&gt;'Info patients (2)'!N343,"CHECK","")</f>
        <v/>
      </c>
      <c r="O343" s="276" t="str">
        <f>IF('Info patients (1)'!O343&lt;&gt;'Info patients (2)'!O343,"CHECK","")</f>
        <v/>
      </c>
      <c r="P343" s="276" t="str">
        <f>IF('Info patients (1)'!P343&lt;&gt;'Info patients (2)'!P343,"CHECK","")</f>
        <v/>
      </c>
      <c r="Q343" s="276" t="str">
        <f>IF('Info patients (1)'!Q343&lt;&gt;'Info patients (2)'!Q343,"CHECK","")</f>
        <v/>
      </c>
      <c r="R343" s="276" t="str">
        <f>IF('Info patients (1)'!R343&lt;&gt;'Info patients (2)'!R343,"CHECK","")</f>
        <v/>
      </c>
      <c r="S343" s="276" t="str">
        <f>IF('Info patients (1)'!S343&lt;&gt;'Info patients (2)'!S343,"CHECK","")</f>
        <v/>
      </c>
      <c r="T343" s="276" t="str">
        <f>IF('Info patients (1)'!T343&lt;&gt;'Info patients (2)'!T343,"CHECK","")</f>
        <v/>
      </c>
      <c r="U343" s="276" t="str">
        <f>IF('Info patients (1)'!U343&lt;&gt;'Info patients (2)'!U343,"CHECK","")</f>
        <v/>
      </c>
      <c r="V343" s="276" t="str">
        <f>IF('Info patients (1)'!V343&lt;&gt;'Info patients (2)'!V343,"CHECK","")</f>
        <v/>
      </c>
      <c r="W343" s="276" t="str">
        <f>IF('Info patients (1)'!W343&lt;&gt;'Info patients (2)'!W343,"CHECK","")</f>
        <v/>
      </c>
      <c r="X343" s="276" t="str">
        <f>IF('Info patients (1)'!X343&lt;&gt;'Info patients (2)'!X343,"CHECK","")</f>
        <v/>
      </c>
      <c r="Y343" s="276" t="str">
        <f>IF('Info patients (1)'!Y343&lt;&gt;'Info patients (2)'!Y343,"CHECK","")</f>
        <v/>
      </c>
      <c r="Z343" s="276" t="str">
        <f>IF('Info patients (1)'!Z343&lt;&gt;'Info patients (2)'!Z343,"CHECK","")</f>
        <v/>
      </c>
      <c r="AA343" s="276" t="str">
        <f>IF('Info patients (1)'!AA343&lt;&gt;'Info patients (2)'!AA343,"CHECK","")</f>
        <v/>
      </c>
      <c r="AB343" s="276" t="str">
        <f>IF('Info patients (1)'!AB343&lt;&gt;'Info patients (2)'!AB343,"CHECK","")</f>
        <v/>
      </c>
      <c r="AC343" s="276" t="str">
        <f>IF('Info patients (1)'!AC343&lt;&gt;'Info patients (2)'!AC343,"CHECK","")</f>
        <v/>
      </c>
      <c r="AD343" s="276" t="str">
        <f>IF('Info patients (1)'!AD343&lt;&gt;'Info patients (2)'!AD343,"CHECK","")</f>
        <v/>
      </c>
      <c r="AE343" s="276" t="str">
        <f>IF('Info patients (1)'!AE343&lt;&gt;'Info patients (2)'!AE343,"CHECK","")</f>
        <v/>
      </c>
      <c r="AF343" s="276" t="str">
        <f>IF('Info patients (1)'!AF343&lt;&gt;'Info patients (2)'!AF343,"CHECK","")</f>
        <v/>
      </c>
      <c r="AG343" s="276" t="str">
        <f>IF('Info patients (1)'!AG343&lt;&gt;'Info patients (2)'!AG343,"CHECK","")</f>
        <v/>
      </c>
      <c r="AH343" s="276" t="str">
        <f>IF('Info patients (1)'!AH343&lt;&gt;'Info patients (2)'!AH343,"CHECK","")</f>
        <v/>
      </c>
      <c r="AI343" s="276" t="str">
        <f>IF('Info patients (1)'!AI343&lt;&gt;'Info patients (2)'!AI343,"CHECK","")</f>
        <v/>
      </c>
      <c r="AJ343" s="276" t="str">
        <f>IF('Info patients (1)'!AJ343&lt;&gt;'Info patients (2)'!AJ343,"CHECK","")</f>
        <v/>
      </c>
      <c r="AK343" s="276" t="str">
        <f>IF('Info patients (1)'!AK343&lt;&gt;'Info patients (2)'!AK343,"CHECK","")</f>
        <v/>
      </c>
      <c r="AL343" s="276" t="str">
        <f>IF('Info patients (1)'!AL343&lt;&gt;'Info patients (2)'!AL343,"CHECK","")</f>
        <v/>
      </c>
      <c r="AM343" s="276" t="str">
        <f>IF('Info patients (1)'!AM343&lt;&gt;'Info patients (2)'!AM343,"CHECK","")</f>
        <v/>
      </c>
      <c r="AN343" s="276" t="str">
        <f>IF('Info patients (1)'!AN343&lt;&gt;'Info patients (2)'!AN343,"CHECK","")</f>
        <v/>
      </c>
      <c r="AO343" s="276" t="str">
        <f>IF('Info patients (1)'!AO343&lt;&gt;'Info patients (2)'!AO343,"CHECK","")</f>
        <v/>
      </c>
      <c r="AP343" s="276" t="str">
        <f>IF('Info patients (1)'!AP343&lt;&gt;'Info patients (2)'!AP343,"CHECK","")</f>
        <v/>
      </c>
      <c r="AQ343" s="276" t="str">
        <f>IF('Info patients (1)'!AQ343&lt;&gt;'Info patients (2)'!AQ343,"CHECK","")</f>
        <v/>
      </c>
      <c r="AR343" s="276" t="str">
        <f>IF('Info patients (1)'!AR343&lt;&gt;'Info patients (2)'!AR343,"CHECK","")</f>
        <v/>
      </c>
      <c r="AS343" s="276" t="str">
        <f>IF('Info patients (1)'!AS343&lt;&gt;'Info patients (2)'!AS343,"CHECK","")</f>
        <v/>
      </c>
      <c r="AT343" s="276" t="str">
        <f>IF('Info patients (1)'!AT343&lt;&gt;'Info patients (2)'!AT343,"CHECK","")</f>
        <v/>
      </c>
      <c r="AU343" s="276" t="str">
        <f>IF('Info patients (1)'!AU343&lt;&gt;'Info patients (2)'!AU343,"CHECK","")</f>
        <v/>
      </c>
      <c r="AV343" s="276" t="str">
        <f>IF('Info patients (1)'!AV343&lt;&gt;'Info patients (2)'!AV343,"CHECK","")</f>
        <v/>
      </c>
      <c r="AW343" s="276" t="str">
        <f>IF('Info patients (1)'!AW343&lt;&gt;'Info patients (2)'!AW343,"CHECK","")</f>
        <v/>
      </c>
      <c r="AX343" s="276" t="str">
        <f>IF('Info patients (1)'!AX343&lt;&gt;'Info patients (2)'!AX343,"CHECK","")</f>
        <v/>
      </c>
      <c r="AY343" s="276" t="str">
        <f>IF('Info patients (1)'!AY343&lt;&gt;'Info patients (2)'!AY343,"CHECK","")</f>
        <v/>
      </c>
      <c r="AZ343" s="276" t="str">
        <f>IF('Info patients (1)'!AZ343&lt;&gt;'Info patients (2)'!AZ343,"CHECK","")</f>
        <v/>
      </c>
      <c r="BA343" s="276" t="str">
        <f>IF('Info patients (1)'!BA343&lt;&gt;'Info patients (2)'!BA343,"CHECK","")</f>
        <v/>
      </c>
      <c r="BB343" s="276" t="str">
        <f>IF('Info patients (1)'!BB343&lt;&gt;'Info patients (2)'!BB343,"CHECK","")</f>
        <v/>
      </c>
      <c r="BC343" s="276" t="str">
        <f>IF('Info patients (1)'!BC343&lt;&gt;'Info patients (2)'!BC343,"CHECK","")</f>
        <v/>
      </c>
      <c r="BD343" s="276" t="str">
        <f>IF('Info patients (1)'!BD343&lt;&gt;'Info patients (2)'!BD343,"CHECK","")</f>
        <v/>
      </c>
      <c r="BE343" s="276" t="str">
        <f>IF('Info patients (1)'!BE343&lt;&gt;'Info patients (2)'!BE343,"CHECK","")</f>
        <v/>
      </c>
      <c r="BF343" s="276" t="str">
        <f>IF('Info patients (1)'!BF343&lt;&gt;'Info patients (2)'!BF343,"CHECK","")</f>
        <v/>
      </c>
      <c r="BG343" s="276" t="str">
        <f>IF('Info patients (1)'!BG343&lt;&gt;'Info patients (2)'!BG343,"CHECK","")</f>
        <v/>
      </c>
      <c r="BH343" s="276" t="str">
        <f>IF('Info patients (1)'!BH343&lt;&gt;'Info patients (2)'!BH343,"CHECK","")</f>
        <v/>
      </c>
      <c r="BI343" s="276" t="str">
        <f>IF('Info patients (1)'!BI343&lt;&gt;'Info patients (2)'!BI343,"CHECK","")</f>
        <v/>
      </c>
      <c r="BJ343" s="276" t="str">
        <f>IF('Info patients (1)'!BJ343&lt;&gt;'Info patients (2)'!BJ343,"CHECK","")</f>
        <v/>
      </c>
      <c r="BK343" s="276" t="str">
        <f>IF('Info patients (1)'!BK343&lt;&gt;'Info patients (2)'!BK343,"CHECK","")</f>
        <v/>
      </c>
      <c r="BL343" s="276" t="str">
        <f>IF('Info patients (1)'!BL343&lt;&gt;'Info patients (2)'!BL343,"CHECK","")</f>
        <v/>
      </c>
      <c r="BM343" s="276" t="str">
        <f>IF('Info patients (1)'!BM343&lt;&gt;'Info patients (2)'!BM343,"CHECK","")</f>
        <v/>
      </c>
      <c r="BN343" s="276" t="str">
        <f>IF('Info patients (1)'!BN343&lt;&gt;'Info patients (2)'!BN343,"CHECK","")</f>
        <v/>
      </c>
      <c r="BO343" s="276" t="str">
        <f>IF('Info patients (1)'!BO343&lt;&gt;'Info patients (2)'!BO343,"CHECK","")</f>
        <v/>
      </c>
      <c r="BP343" s="276" t="str">
        <f>IF('Info patients (1)'!BP343&lt;&gt;'Info patients (2)'!BP343,"CHECK","")</f>
        <v/>
      </c>
      <c r="BQ343" s="276" t="str">
        <f>IF('Info patients (1)'!BQ343&lt;&gt;'Info patients (2)'!BQ343,"CHECK","")</f>
        <v/>
      </c>
      <c r="BR343" s="276" t="str">
        <f>IF('Info patients (1)'!BR343&lt;&gt;'Info patients (2)'!BR343,"CHECK","")</f>
        <v/>
      </c>
      <c r="BS343" s="276" t="str">
        <f>IF('Info patients (1)'!BS343&lt;&gt;'Info patients (2)'!BS343,"CHECK","")</f>
        <v/>
      </c>
      <c r="BT343" s="276" t="str">
        <f>IF('Info patients (1)'!BT343&lt;&gt;'Info patients (2)'!BT343,"CHECK","")</f>
        <v/>
      </c>
      <c r="BU343" s="276" t="str">
        <f>IF('Info patients (1)'!BU343&lt;&gt;'Info patients (2)'!BU343,"CHECK","")</f>
        <v/>
      </c>
      <c r="BV343" s="276" t="str">
        <f>IF('Info patients (1)'!BV343&lt;&gt;'Info patients (2)'!BV343,"CHECK","")</f>
        <v/>
      </c>
      <c r="BW343" s="276" t="str">
        <f>IF('Info patients (1)'!BW343&lt;&gt;'Info patients (2)'!BW343,"CHECK","")</f>
        <v/>
      </c>
      <c r="BX343" s="276" t="str">
        <f>IF('Info patients (1)'!BX343&lt;&gt;'Info patients (2)'!BX343,"CHECK","")</f>
        <v/>
      </c>
      <c r="BY343" s="276" t="str">
        <f>IF('Info patients (1)'!BY343&lt;&gt;'Info patients (2)'!BY343,"CHECK","")</f>
        <v/>
      </c>
      <c r="BZ343" s="276" t="str">
        <f>IF('Info patients (1)'!BZ343&lt;&gt;'Info patients (2)'!BZ343,"CHECK","")</f>
        <v/>
      </c>
      <c r="CA343" s="276" t="str">
        <f>IF('Info patients (1)'!CA343&lt;&gt;'Info patients (2)'!CA343,"CHECK","")</f>
        <v/>
      </c>
      <c r="CB343" s="276" t="str">
        <f>IF('Info patients (1)'!CB343&lt;&gt;'Info patients (2)'!CB343,"CHECK","")</f>
        <v/>
      </c>
      <c r="CC343" s="276" t="str">
        <f>IF('Info patients (1)'!CC343&lt;&gt;'Info patients (2)'!CC343,"CHECK","")</f>
        <v/>
      </c>
      <c r="CD343" s="276" t="str">
        <f>IF('Info patients (1)'!CD343&lt;&gt;'Info patients (2)'!CD343,"CHECK","")</f>
        <v/>
      </c>
      <c r="CE343" s="276" t="str">
        <f>IF('Info patients (1)'!CE343&lt;&gt;'Info patients (2)'!CE343,"CHECK","")</f>
        <v/>
      </c>
      <c r="CF343" s="276" t="str">
        <f>IF('Info patients (1)'!CF343&lt;&gt;'Info patients (2)'!CF343,"CHECK","")</f>
        <v/>
      </c>
      <c r="CG343" s="276" t="str">
        <f>IF('Info patients (1)'!CG343&lt;&gt;'Info patients (2)'!CG343,"CHECK","")</f>
        <v/>
      </c>
      <c r="CH343" s="276" t="str">
        <f>IF('Info patients (1)'!CH343&lt;&gt;'Info patients (2)'!CH343,"CHECK","")</f>
        <v/>
      </c>
      <c r="CI343" s="276" t="str">
        <f>IF('Info patients (1)'!CI343&lt;&gt;'Info patients (2)'!CI343,"CHECK","")</f>
        <v/>
      </c>
      <c r="CJ343" s="276" t="str">
        <f>IF('Info patients (1)'!CJ343&lt;&gt;'Info patients (2)'!CJ343,"CHECK","")</f>
        <v/>
      </c>
      <c r="CK343" s="276" t="str">
        <f>IF('Info patients (1)'!CK343&lt;&gt;'Info patients (2)'!CK343,"CHECK","")</f>
        <v/>
      </c>
      <c r="CL343" s="276" t="str">
        <f>IF('Info patients (1)'!CL343&lt;&gt;'Info patients (2)'!CL343,"CHECK","")</f>
        <v/>
      </c>
      <c r="CM343" s="276" t="str">
        <f>IF('Info patients (1)'!CM343&lt;&gt;'Info patients (2)'!CM343,"CHECK","")</f>
        <v/>
      </c>
      <c r="CN343" s="276" t="str">
        <f>IF('Info patients (1)'!CN343&lt;&gt;'Info patients (2)'!CN343,"CHECK","")</f>
        <v/>
      </c>
      <c r="CO343" s="276" t="str">
        <f>IF('Info patients (1)'!CO343&lt;&gt;'Info patients (2)'!CO343,"CHECK","")</f>
        <v/>
      </c>
      <c r="CP343" s="276" t="str">
        <f>IF('Info patients (1)'!CP343&lt;&gt;'Info patients (2)'!CP343,"CHECK","")</f>
        <v/>
      </c>
      <c r="CQ343" s="276" t="str">
        <f>IF('Info patients (1)'!CQ343&lt;&gt;'Info patients (2)'!CQ343,"CHECK","")</f>
        <v/>
      </c>
      <c r="CR343" s="276" t="str">
        <f>IF('Info patients (1)'!CR343&lt;&gt;'Info patients (2)'!CR343,"CHECK","")</f>
        <v/>
      </c>
      <c r="CS343" s="276" t="str">
        <f>IF('Info patients (1)'!CS343&lt;&gt;'Info patients (2)'!CS343,"CHECK","")</f>
        <v/>
      </c>
      <c r="CT343" s="276" t="str">
        <f>IF('Info patients (1)'!CT343&lt;&gt;'Info patients (2)'!CT343,"CHECK","")</f>
        <v/>
      </c>
      <c r="CU343" s="276" t="str">
        <f>IF('Info patients (1)'!CU343&lt;&gt;'Info patients (2)'!CU343,"CHECK","")</f>
        <v/>
      </c>
      <c r="CV343" s="276" t="str">
        <f>IF('Info patients (1)'!CV343&lt;&gt;'Info patients (2)'!CV343,"CHECK","")</f>
        <v/>
      </c>
      <c r="CW343" s="276" t="str">
        <f>IF('Info patients (1)'!CW343&lt;&gt;'Info patients (2)'!CW343,"CHECK","")</f>
        <v/>
      </c>
      <c r="CX343" s="276" t="str">
        <f>IF('Info patients (1)'!CX343&lt;&gt;'Info patients (2)'!CX343,"CHECK","")</f>
        <v/>
      </c>
      <c r="CY343" s="276" t="str">
        <f>IF('Info patients (1)'!CY343&lt;&gt;'Info patients (2)'!CY343,"CHECK","")</f>
        <v/>
      </c>
      <c r="CZ343" s="276" t="str">
        <f>IF('Info patients (1)'!CZ343&lt;&gt;'Info patients (2)'!CZ343,"CHECK","")</f>
        <v/>
      </c>
      <c r="DA343" s="276" t="str">
        <f>IF('Info patients (1)'!DA343&lt;&gt;'Info patients (2)'!DA343,"CHECK","")</f>
        <v/>
      </c>
      <c r="DB343" s="276" t="str">
        <f>IF('Info patients (1)'!DB343&lt;&gt;'Info patients (2)'!DB343,"CHECK","")</f>
        <v/>
      </c>
      <c r="DC343" s="276" t="str">
        <f>IF('Info patients (1)'!DC343&lt;&gt;'Info patients (2)'!DC343,"CHECK","")</f>
        <v/>
      </c>
      <c r="DD343" s="276" t="str">
        <f>IF('Info patients (1)'!DD343&lt;&gt;'Info patients (2)'!DD343,"CHECK","")</f>
        <v/>
      </c>
      <c r="DE343" s="276" t="str">
        <f>IF('Info patients (1)'!DE343&lt;&gt;'Info patients (2)'!DE343,"CHECK","")</f>
        <v/>
      </c>
      <c r="DF343" s="276" t="str">
        <f>IF('Info patients (1)'!DF343&lt;&gt;'Info patients (2)'!DF343,"CHECK","")</f>
        <v/>
      </c>
      <c r="DG343" s="276" t="str">
        <f>IF('Info patients (1)'!DG343&lt;&gt;'Info patients (2)'!DG343,"CHECK","")</f>
        <v/>
      </c>
      <c r="DH343" s="276" t="str">
        <f>IF('Info patients (1)'!DH343&lt;&gt;'Info patients (2)'!DH343,"CHECK","")</f>
        <v/>
      </c>
      <c r="DI343" s="276" t="str">
        <f>IF('Info patients (1)'!DI343&lt;&gt;'Info patients (2)'!DI343,"CHECK","")</f>
        <v/>
      </c>
      <c r="DJ343" s="276" t="str">
        <f>IF('Info patients (1)'!DJ343&lt;&gt;'Info patients (2)'!DJ343,"CHECK","")</f>
        <v/>
      </c>
      <c r="DK343" s="276" t="str">
        <f>IF('Info patients (1)'!DK343&lt;&gt;'Info patients (2)'!DK343,"CHECK","")</f>
        <v/>
      </c>
      <c r="DL343" s="276" t="str">
        <f>IF('Info patients (1)'!DL343&lt;&gt;'Info patients (2)'!DL343,"CHECK","")</f>
        <v/>
      </c>
      <c r="DM343" s="276" t="str">
        <f>IF('Info patients (1)'!DM343&lt;&gt;'Info patients (2)'!DM343,"CHECK","")</f>
        <v/>
      </c>
      <c r="DN343" s="276" t="str">
        <f>IF('Info patients (1)'!DN343&lt;&gt;'Info patients (2)'!DN343,"CHECK","")</f>
        <v/>
      </c>
      <c r="DO343" s="276" t="str">
        <f>IF('Info patients (1)'!DO343&lt;&gt;'Info patients (2)'!DO343,"CHECK","")</f>
        <v/>
      </c>
      <c r="DP343" s="276" t="str">
        <f>IF('Info patients (1)'!DP343&lt;&gt;'Info patients (2)'!DP343,"CHECK","")</f>
        <v/>
      </c>
      <c r="DQ343" s="276" t="str">
        <f>IF('Info patients (1)'!DQ343&lt;&gt;'Info patients (2)'!DQ343,"CHECK","")</f>
        <v/>
      </c>
    </row>
    <row r="344" spans="1:121" s="326" customFormat="1" ht="23.25" customHeight="1" x14ac:dyDescent="0.2">
      <c r="A344" s="276" t="str">
        <f>IF('Info patients (1)'!A344&lt;&gt;'Info patients (2)'!A344,"CHECK","")</f>
        <v/>
      </c>
      <c r="B344" s="276" t="str">
        <f>IF('Info patients (1)'!B344&lt;&gt;'Info patients (2)'!B344,"CHECK","")</f>
        <v/>
      </c>
      <c r="C344" s="276" t="str">
        <f>IF('Info patients (1)'!C344&lt;&gt;'Info patients (2)'!C344,"CHECK","")</f>
        <v/>
      </c>
      <c r="D344" s="276" t="str">
        <f>IF('Info patients (1)'!D344&lt;&gt;'Info patients (2)'!D344,"CHECK","")</f>
        <v/>
      </c>
      <c r="E344" s="276" t="str">
        <f>IF('Info patients (1)'!E344&lt;&gt;'Info patients (2)'!E344,"CHECK","")</f>
        <v/>
      </c>
      <c r="F344" s="276" t="str">
        <f>IF('Info patients (1)'!F344&lt;&gt;'Info patients (2)'!F344,"CHECK","")</f>
        <v/>
      </c>
      <c r="G344" s="276" t="str">
        <f>IF('Info patients (1)'!G344&lt;&gt;'Info patients (2)'!G344,"CHECK","")</f>
        <v/>
      </c>
      <c r="H344" s="276" t="str">
        <f>IF('Info patients (1)'!H344&lt;&gt;'Info patients (2)'!H344,"CHECK","")</f>
        <v/>
      </c>
      <c r="I344" s="276" t="str">
        <f>IF('Info patients (1)'!I344&lt;&gt;'Info patients (2)'!I344,"CHECK","")</f>
        <v/>
      </c>
      <c r="J344" s="276" t="str">
        <f>IF('Info patients (1)'!J344&lt;&gt;'Info patients (2)'!J344,"CHECK","")</f>
        <v/>
      </c>
      <c r="K344" s="276" t="str">
        <f>IF('Info patients (1)'!K344&lt;&gt;'Info patients (2)'!K344,"CHECK","")</f>
        <v/>
      </c>
      <c r="L344" s="276" t="str">
        <f>IF('Info patients (1)'!L344&lt;&gt;'Info patients (2)'!L344,"CHECK","")</f>
        <v/>
      </c>
      <c r="M344" s="276" t="str">
        <f>IF('Info patients (1)'!M344&lt;&gt;'Info patients (2)'!M344,"CHECK","")</f>
        <v/>
      </c>
      <c r="N344" s="276" t="str">
        <f>IF('Info patients (1)'!N344&lt;&gt;'Info patients (2)'!N344,"CHECK","")</f>
        <v/>
      </c>
      <c r="O344" s="276" t="str">
        <f>IF('Info patients (1)'!O344&lt;&gt;'Info patients (2)'!O344,"CHECK","")</f>
        <v/>
      </c>
      <c r="P344" s="276" t="str">
        <f>IF('Info patients (1)'!P344&lt;&gt;'Info patients (2)'!P344,"CHECK","")</f>
        <v/>
      </c>
      <c r="Q344" s="276" t="str">
        <f>IF('Info patients (1)'!Q344&lt;&gt;'Info patients (2)'!Q344,"CHECK","")</f>
        <v/>
      </c>
      <c r="R344" s="276" t="str">
        <f>IF('Info patients (1)'!R344&lt;&gt;'Info patients (2)'!R344,"CHECK","")</f>
        <v/>
      </c>
      <c r="S344" s="276" t="str">
        <f>IF('Info patients (1)'!S344&lt;&gt;'Info patients (2)'!S344,"CHECK","")</f>
        <v/>
      </c>
      <c r="T344" s="276" t="str">
        <f>IF('Info patients (1)'!T344&lt;&gt;'Info patients (2)'!T344,"CHECK","")</f>
        <v/>
      </c>
      <c r="U344" s="276" t="str">
        <f>IF('Info patients (1)'!U344&lt;&gt;'Info patients (2)'!U344,"CHECK","")</f>
        <v/>
      </c>
      <c r="V344" s="276" t="str">
        <f>IF('Info patients (1)'!V344&lt;&gt;'Info patients (2)'!V344,"CHECK","")</f>
        <v/>
      </c>
      <c r="W344" s="276" t="str">
        <f>IF('Info patients (1)'!W344&lt;&gt;'Info patients (2)'!W344,"CHECK","")</f>
        <v/>
      </c>
      <c r="X344" s="276" t="str">
        <f>IF('Info patients (1)'!X344&lt;&gt;'Info patients (2)'!X344,"CHECK","")</f>
        <v/>
      </c>
      <c r="Y344" s="276" t="str">
        <f>IF('Info patients (1)'!Y344&lt;&gt;'Info patients (2)'!Y344,"CHECK","")</f>
        <v/>
      </c>
      <c r="Z344" s="276" t="str">
        <f>IF('Info patients (1)'!Z344&lt;&gt;'Info patients (2)'!Z344,"CHECK","")</f>
        <v/>
      </c>
      <c r="AA344" s="276" t="str">
        <f>IF('Info patients (1)'!AA344&lt;&gt;'Info patients (2)'!AA344,"CHECK","")</f>
        <v/>
      </c>
      <c r="AB344" s="276" t="str">
        <f>IF('Info patients (1)'!AB344&lt;&gt;'Info patients (2)'!AB344,"CHECK","")</f>
        <v/>
      </c>
      <c r="AC344" s="276" t="str">
        <f>IF('Info patients (1)'!AC344&lt;&gt;'Info patients (2)'!AC344,"CHECK","")</f>
        <v/>
      </c>
      <c r="AD344" s="276" t="str">
        <f>IF('Info patients (1)'!AD344&lt;&gt;'Info patients (2)'!AD344,"CHECK","")</f>
        <v/>
      </c>
      <c r="AE344" s="276" t="str">
        <f>IF('Info patients (1)'!AE344&lt;&gt;'Info patients (2)'!AE344,"CHECK","")</f>
        <v/>
      </c>
      <c r="AF344" s="276" t="str">
        <f>IF('Info patients (1)'!AF344&lt;&gt;'Info patients (2)'!AF344,"CHECK","")</f>
        <v/>
      </c>
      <c r="AG344" s="276" t="str">
        <f>IF('Info patients (1)'!AG344&lt;&gt;'Info patients (2)'!AG344,"CHECK","")</f>
        <v/>
      </c>
      <c r="AH344" s="276" t="str">
        <f>IF('Info patients (1)'!AH344&lt;&gt;'Info patients (2)'!AH344,"CHECK","")</f>
        <v/>
      </c>
      <c r="AI344" s="276" t="str">
        <f>IF('Info patients (1)'!AI344&lt;&gt;'Info patients (2)'!AI344,"CHECK","")</f>
        <v/>
      </c>
      <c r="AJ344" s="276" t="str">
        <f>IF('Info patients (1)'!AJ344&lt;&gt;'Info patients (2)'!AJ344,"CHECK","")</f>
        <v/>
      </c>
      <c r="AK344" s="276" t="str">
        <f>IF('Info patients (1)'!AK344&lt;&gt;'Info patients (2)'!AK344,"CHECK","")</f>
        <v/>
      </c>
      <c r="AL344" s="276" t="str">
        <f>IF('Info patients (1)'!AL344&lt;&gt;'Info patients (2)'!AL344,"CHECK","")</f>
        <v/>
      </c>
      <c r="AM344" s="276" t="str">
        <f>IF('Info patients (1)'!AM344&lt;&gt;'Info patients (2)'!AM344,"CHECK","")</f>
        <v/>
      </c>
      <c r="AN344" s="276" t="str">
        <f>IF('Info patients (1)'!AN344&lt;&gt;'Info patients (2)'!AN344,"CHECK","")</f>
        <v/>
      </c>
      <c r="AO344" s="276" t="str">
        <f>IF('Info patients (1)'!AO344&lt;&gt;'Info patients (2)'!AO344,"CHECK","")</f>
        <v/>
      </c>
      <c r="AP344" s="276" t="str">
        <f>IF('Info patients (1)'!AP344&lt;&gt;'Info patients (2)'!AP344,"CHECK","")</f>
        <v/>
      </c>
      <c r="AQ344" s="276" t="str">
        <f>IF('Info patients (1)'!AQ344&lt;&gt;'Info patients (2)'!AQ344,"CHECK","")</f>
        <v/>
      </c>
      <c r="AR344" s="276" t="str">
        <f>IF('Info patients (1)'!AR344&lt;&gt;'Info patients (2)'!AR344,"CHECK","")</f>
        <v/>
      </c>
      <c r="AS344" s="276" t="str">
        <f>IF('Info patients (1)'!AS344&lt;&gt;'Info patients (2)'!AS344,"CHECK","")</f>
        <v/>
      </c>
      <c r="AT344" s="276" t="str">
        <f>IF('Info patients (1)'!AT344&lt;&gt;'Info patients (2)'!AT344,"CHECK","")</f>
        <v/>
      </c>
      <c r="AU344" s="276" t="str">
        <f>IF('Info patients (1)'!AU344&lt;&gt;'Info patients (2)'!AU344,"CHECK","")</f>
        <v/>
      </c>
      <c r="AV344" s="276" t="str">
        <f>IF('Info patients (1)'!AV344&lt;&gt;'Info patients (2)'!AV344,"CHECK","")</f>
        <v/>
      </c>
      <c r="AW344" s="276" t="str">
        <f>IF('Info patients (1)'!AW344&lt;&gt;'Info patients (2)'!AW344,"CHECK","")</f>
        <v/>
      </c>
      <c r="AX344" s="276" t="str">
        <f>IF('Info patients (1)'!AX344&lt;&gt;'Info patients (2)'!AX344,"CHECK","")</f>
        <v/>
      </c>
      <c r="AY344" s="276" t="str">
        <f>IF('Info patients (1)'!AY344&lt;&gt;'Info patients (2)'!AY344,"CHECK","")</f>
        <v/>
      </c>
      <c r="AZ344" s="276" t="str">
        <f>IF('Info patients (1)'!AZ344&lt;&gt;'Info patients (2)'!AZ344,"CHECK","")</f>
        <v/>
      </c>
      <c r="BA344" s="276" t="str">
        <f>IF('Info patients (1)'!BA344&lt;&gt;'Info patients (2)'!BA344,"CHECK","")</f>
        <v/>
      </c>
      <c r="BB344" s="276" t="str">
        <f>IF('Info patients (1)'!BB344&lt;&gt;'Info patients (2)'!BB344,"CHECK","")</f>
        <v/>
      </c>
      <c r="BC344" s="276" t="str">
        <f>IF('Info patients (1)'!BC344&lt;&gt;'Info patients (2)'!BC344,"CHECK","")</f>
        <v/>
      </c>
      <c r="BD344" s="276" t="str">
        <f>IF('Info patients (1)'!BD344&lt;&gt;'Info patients (2)'!BD344,"CHECK","")</f>
        <v/>
      </c>
      <c r="BE344" s="276" t="str">
        <f>IF('Info patients (1)'!BE344&lt;&gt;'Info patients (2)'!BE344,"CHECK","")</f>
        <v/>
      </c>
      <c r="BF344" s="276" t="str">
        <f>IF('Info patients (1)'!BF344&lt;&gt;'Info patients (2)'!BF344,"CHECK","")</f>
        <v/>
      </c>
      <c r="BG344" s="276" t="str">
        <f>IF('Info patients (1)'!BG344&lt;&gt;'Info patients (2)'!BG344,"CHECK","")</f>
        <v/>
      </c>
      <c r="BH344" s="276" t="str">
        <f>IF('Info patients (1)'!BH344&lt;&gt;'Info patients (2)'!BH344,"CHECK","")</f>
        <v/>
      </c>
      <c r="BI344" s="276" t="str">
        <f>IF('Info patients (1)'!BI344&lt;&gt;'Info patients (2)'!BI344,"CHECK","")</f>
        <v/>
      </c>
      <c r="BJ344" s="276" t="str">
        <f>IF('Info patients (1)'!BJ344&lt;&gt;'Info patients (2)'!BJ344,"CHECK","")</f>
        <v/>
      </c>
      <c r="BK344" s="276" t="str">
        <f>IF('Info patients (1)'!BK344&lt;&gt;'Info patients (2)'!BK344,"CHECK","")</f>
        <v/>
      </c>
      <c r="BL344" s="276" t="str">
        <f>IF('Info patients (1)'!BL344&lt;&gt;'Info patients (2)'!BL344,"CHECK","")</f>
        <v/>
      </c>
      <c r="BM344" s="276" t="str">
        <f>IF('Info patients (1)'!BM344&lt;&gt;'Info patients (2)'!BM344,"CHECK","")</f>
        <v/>
      </c>
      <c r="BN344" s="276" t="str">
        <f>IF('Info patients (1)'!BN344&lt;&gt;'Info patients (2)'!BN344,"CHECK","")</f>
        <v/>
      </c>
      <c r="BO344" s="276" t="str">
        <f>IF('Info patients (1)'!BO344&lt;&gt;'Info patients (2)'!BO344,"CHECK","")</f>
        <v/>
      </c>
      <c r="BP344" s="276" t="str">
        <f>IF('Info patients (1)'!BP344&lt;&gt;'Info patients (2)'!BP344,"CHECK","")</f>
        <v/>
      </c>
      <c r="BQ344" s="276" t="str">
        <f>IF('Info patients (1)'!BQ344&lt;&gt;'Info patients (2)'!BQ344,"CHECK","")</f>
        <v/>
      </c>
      <c r="BR344" s="276" t="str">
        <f>IF('Info patients (1)'!BR344&lt;&gt;'Info patients (2)'!BR344,"CHECK","")</f>
        <v/>
      </c>
      <c r="BS344" s="276" t="str">
        <f>IF('Info patients (1)'!BS344&lt;&gt;'Info patients (2)'!BS344,"CHECK","")</f>
        <v/>
      </c>
      <c r="BT344" s="276" t="str">
        <f>IF('Info patients (1)'!BT344&lt;&gt;'Info patients (2)'!BT344,"CHECK","")</f>
        <v/>
      </c>
      <c r="BU344" s="276" t="str">
        <f>IF('Info patients (1)'!BU344&lt;&gt;'Info patients (2)'!BU344,"CHECK","")</f>
        <v/>
      </c>
      <c r="BV344" s="276" t="str">
        <f>IF('Info patients (1)'!BV344&lt;&gt;'Info patients (2)'!BV344,"CHECK","")</f>
        <v/>
      </c>
      <c r="BW344" s="276" t="str">
        <f>IF('Info patients (1)'!BW344&lt;&gt;'Info patients (2)'!BW344,"CHECK","")</f>
        <v/>
      </c>
      <c r="BX344" s="276" t="str">
        <f>IF('Info patients (1)'!BX344&lt;&gt;'Info patients (2)'!BX344,"CHECK","")</f>
        <v/>
      </c>
      <c r="BY344" s="276" t="str">
        <f>IF('Info patients (1)'!BY344&lt;&gt;'Info patients (2)'!BY344,"CHECK","")</f>
        <v/>
      </c>
      <c r="BZ344" s="276" t="str">
        <f>IF('Info patients (1)'!BZ344&lt;&gt;'Info patients (2)'!BZ344,"CHECK","")</f>
        <v/>
      </c>
      <c r="CA344" s="276" t="str">
        <f>IF('Info patients (1)'!CA344&lt;&gt;'Info patients (2)'!CA344,"CHECK","")</f>
        <v/>
      </c>
      <c r="CB344" s="276" t="str">
        <f>IF('Info patients (1)'!CB344&lt;&gt;'Info patients (2)'!CB344,"CHECK","")</f>
        <v/>
      </c>
      <c r="CC344" s="276" t="str">
        <f>IF('Info patients (1)'!CC344&lt;&gt;'Info patients (2)'!CC344,"CHECK","")</f>
        <v/>
      </c>
      <c r="CD344" s="276" t="str">
        <f>IF('Info patients (1)'!CD344&lt;&gt;'Info patients (2)'!CD344,"CHECK","")</f>
        <v/>
      </c>
      <c r="CE344" s="276" t="str">
        <f>IF('Info patients (1)'!CE344&lt;&gt;'Info patients (2)'!CE344,"CHECK","")</f>
        <v/>
      </c>
      <c r="CF344" s="276" t="str">
        <f>IF('Info patients (1)'!CF344&lt;&gt;'Info patients (2)'!CF344,"CHECK","")</f>
        <v/>
      </c>
      <c r="CG344" s="276" t="str">
        <f>IF('Info patients (1)'!CG344&lt;&gt;'Info patients (2)'!CG344,"CHECK","")</f>
        <v/>
      </c>
      <c r="CH344" s="276" t="str">
        <f>IF('Info patients (1)'!CH344&lt;&gt;'Info patients (2)'!CH344,"CHECK","")</f>
        <v/>
      </c>
      <c r="CI344" s="276" t="str">
        <f>IF('Info patients (1)'!CI344&lt;&gt;'Info patients (2)'!CI344,"CHECK","")</f>
        <v/>
      </c>
      <c r="CJ344" s="276" t="str">
        <f>IF('Info patients (1)'!CJ344&lt;&gt;'Info patients (2)'!CJ344,"CHECK","")</f>
        <v/>
      </c>
      <c r="CK344" s="276" t="str">
        <f>IF('Info patients (1)'!CK344&lt;&gt;'Info patients (2)'!CK344,"CHECK","")</f>
        <v/>
      </c>
      <c r="CL344" s="276" t="str">
        <f>IF('Info patients (1)'!CL344&lt;&gt;'Info patients (2)'!CL344,"CHECK","")</f>
        <v/>
      </c>
      <c r="CM344" s="276" t="str">
        <f>IF('Info patients (1)'!CM344&lt;&gt;'Info patients (2)'!CM344,"CHECK","")</f>
        <v/>
      </c>
      <c r="CN344" s="276" t="str">
        <f>IF('Info patients (1)'!CN344&lt;&gt;'Info patients (2)'!CN344,"CHECK","")</f>
        <v/>
      </c>
      <c r="CO344" s="276" t="str">
        <f>IF('Info patients (1)'!CO344&lt;&gt;'Info patients (2)'!CO344,"CHECK","")</f>
        <v/>
      </c>
      <c r="CP344" s="276" t="str">
        <f>IF('Info patients (1)'!CP344&lt;&gt;'Info patients (2)'!CP344,"CHECK","")</f>
        <v/>
      </c>
      <c r="CQ344" s="276" t="str">
        <f>IF('Info patients (1)'!CQ344&lt;&gt;'Info patients (2)'!CQ344,"CHECK","")</f>
        <v/>
      </c>
      <c r="CR344" s="276" t="str">
        <f>IF('Info patients (1)'!CR344&lt;&gt;'Info patients (2)'!CR344,"CHECK","")</f>
        <v/>
      </c>
      <c r="CS344" s="276" t="str">
        <f>IF('Info patients (1)'!CS344&lt;&gt;'Info patients (2)'!CS344,"CHECK","")</f>
        <v/>
      </c>
      <c r="CT344" s="276" t="str">
        <f>IF('Info patients (1)'!CT344&lt;&gt;'Info patients (2)'!CT344,"CHECK","")</f>
        <v/>
      </c>
      <c r="CU344" s="276" t="str">
        <f>IF('Info patients (1)'!CU344&lt;&gt;'Info patients (2)'!CU344,"CHECK","")</f>
        <v/>
      </c>
      <c r="CV344" s="276" t="str">
        <f>IF('Info patients (1)'!CV344&lt;&gt;'Info patients (2)'!CV344,"CHECK","")</f>
        <v/>
      </c>
      <c r="CW344" s="276" t="str">
        <f>IF('Info patients (1)'!CW344&lt;&gt;'Info patients (2)'!CW344,"CHECK","")</f>
        <v/>
      </c>
      <c r="CX344" s="276" t="str">
        <f>IF('Info patients (1)'!CX344&lt;&gt;'Info patients (2)'!CX344,"CHECK","")</f>
        <v/>
      </c>
      <c r="CY344" s="276" t="str">
        <f>IF('Info patients (1)'!CY344&lt;&gt;'Info patients (2)'!CY344,"CHECK","")</f>
        <v/>
      </c>
      <c r="CZ344" s="276" t="str">
        <f>IF('Info patients (1)'!CZ344&lt;&gt;'Info patients (2)'!CZ344,"CHECK","")</f>
        <v/>
      </c>
      <c r="DA344" s="276" t="str">
        <f>IF('Info patients (1)'!DA344&lt;&gt;'Info patients (2)'!DA344,"CHECK","")</f>
        <v/>
      </c>
      <c r="DB344" s="276" t="str">
        <f>IF('Info patients (1)'!DB344&lt;&gt;'Info patients (2)'!DB344,"CHECK","")</f>
        <v/>
      </c>
      <c r="DC344" s="276" t="str">
        <f>IF('Info patients (1)'!DC344&lt;&gt;'Info patients (2)'!DC344,"CHECK","")</f>
        <v/>
      </c>
      <c r="DD344" s="276" t="str">
        <f>IF('Info patients (1)'!DD344&lt;&gt;'Info patients (2)'!DD344,"CHECK","")</f>
        <v/>
      </c>
      <c r="DE344" s="276" t="str">
        <f>IF('Info patients (1)'!DE344&lt;&gt;'Info patients (2)'!DE344,"CHECK","")</f>
        <v/>
      </c>
      <c r="DF344" s="276" t="str">
        <f>IF('Info patients (1)'!DF344&lt;&gt;'Info patients (2)'!DF344,"CHECK","")</f>
        <v/>
      </c>
      <c r="DG344" s="276" t="str">
        <f>IF('Info patients (1)'!DG344&lt;&gt;'Info patients (2)'!DG344,"CHECK","")</f>
        <v/>
      </c>
      <c r="DH344" s="276" t="str">
        <f>IF('Info patients (1)'!DH344&lt;&gt;'Info patients (2)'!DH344,"CHECK","")</f>
        <v/>
      </c>
      <c r="DI344" s="276" t="str">
        <f>IF('Info patients (1)'!DI344&lt;&gt;'Info patients (2)'!DI344,"CHECK","")</f>
        <v/>
      </c>
      <c r="DJ344" s="276" t="str">
        <f>IF('Info patients (1)'!DJ344&lt;&gt;'Info patients (2)'!DJ344,"CHECK","")</f>
        <v/>
      </c>
      <c r="DK344" s="276" t="str">
        <f>IF('Info patients (1)'!DK344&lt;&gt;'Info patients (2)'!DK344,"CHECK","")</f>
        <v/>
      </c>
      <c r="DL344" s="276" t="str">
        <f>IF('Info patients (1)'!DL344&lt;&gt;'Info patients (2)'!DL344,"CHECK","")</f>
        <v/>
      </c>
      <c r="DM344" s="276" t="str">
        <f>IF('Info patients (1)'!DM344&lt;&gt;'Info patients (2)'!DM344,"CHECK","")</f>
        <v/>
      </c>
      <c r="DN344" s="276" t="str">
        <f>IF('Info patients (1)'!DN344&lt;&gt;'Info patients (2)'!DN344,"CHECK","")</f>
        <v/>
      </c>
      <c r="DO344" s="276" t="str">
        <f>IF('Info patients (1)'!DO344&lt;&gt;'Info patients (2)'!DO344,"CHECK","")</f>
        <v/>
      </c>
      <c r="DP344" s="276" t="str">
        <f>IF('Info patients (1)'!DP344&lt;&gt;'Info patients (2)'!DP344,"CHECK","")</f>
        <v/>
      </c>
      <c r="DQ344" s="276" t="str">
        <f>IF('Info patients (1)'!DQ344&lt;&gt;'Info patients (2)'!DQ344,"CHECK","")</f>
        <v/>
      </c>
    </row>
    <row r="345" spans="1:121" s="326" customFormat="1" ht="23.25" customHeight="1" x14ac:dyDescent="0.2">
      <c r="A345" s="276" t="str">
        <f>IF('Info patients (1)'!A345&lt;&gt;'Info patients (2)'!A345,"CHECK","")</f>
        <v/>
      </c>
      <c r="B345" s="276" t="str">
        <f>IF('Info patients (1)'!B345&lt;&gt;'Info patients (2)'!B345,"CHECK","")</f>
        <v/>
      </c>
      <c r="C345" s="276" t="str">
        <f>IF('Info patients (1)'!C345&lt;&gt;'Info patients (2)'!C345,"CHECK","")</f>
        <v/>
      </c>
      <c r="D345" s="276" t="str">
        <f>IF('Info patients (1)'!D345&lt;&gt;'Info patients (2)'!D345,"CHECK","")</f>
        <v/>
      </c>
      <c r="E345" s="276" t="str">
        <f>IF('Info patients (1)'!E345&lt;&gt;'Info patients (2)'!E345,"CHECK","")</f>
        <v/>
      </c>
      <c r="F345" s="276" t="str">
        <f>IF('Info patients (1)'!F345&lt;&gt;'Info patients (2)'!F345,"CHECK","")</f>
        <v/>
      </c>
      <c r="G345" s="276" t="str">
        <f>IF('Info patients (1)'!G345&lt;&gt;'Info patients (2)'!G345,"CHECK","")</f>
        <v/>
      </c>
      <c r="H345" s="276" t="str">
        <f>IF('Info patients (1)'!H345&lt;&gt;'Info patients (2)'!H345,"CHECK","")</f>
        <v/>
      </c>
      <c r="I345" s="276" t="str">
        <f>IF('Info patients (1)'!I345&lt;&gt;'Info patients (2)'!I345,"CHECK","")</f>
        <v/>
      </c>
      <c r="J345" s="276" t="str">
        <f>IF('Info patients (1)'!J345&lt;&gt;'Info patients (2)'!J345,"CHECK","")</f>
        <v/>
      </c>
      <c r="K345" s="276" t="str">
        <f>IF('Info patients (1)'!K345&lt;&gt;'Info patients (2)'!K345,"CHECK","")</f>
        <v/>
      </c>
      <c r="L345" s="276" t="str">
        <f>IF('Info patients (1)'!L345&lt;&gt;'Info patients (2)'!L345,"CHECK","")</f>
        <v/>
      </c>
      <c r="M345" s="276" t="str">
        <f>IF('Info patients (1)'!M345&lt;&gt;'Info patients (2)'!M345,"CHECK","")</f>
        <v/>
      </c>
      <c r="N345" s="276" t="str">
        <f>IF('Info patients (1)'!N345&lt;&gt;'Info patients (2)'!N345,"CHECK","")</f>
        <v/>
      </c>
      <c r="O345" s="276" t="str">
        <f>IF('Info patients (1)'!O345&lt;&gt;'Info patients (2)'!O345,"CHECK","")</f>
        <v/>
      </c>
      <c r="P345" s="276" t="str">
        <f>IF('Info patients (1)'!P345&lt;&gt;'Info patients (2)'!P345,"CHECK","")</f>
        <v/>
      </c>
      <c r="Q345" s="276" t="str">
        <f>IF('Info patients (1)'!Q345&lt;&gt;'Info patients (2)'!Q345,"CHECK","")</f>
        <v/>
      </c>
      <c r="R345" s="276" t="str">
        <f>IF('Info patients (1)'!R345&lt;&gt;'Info patients (2)'!R345,"CHECK","")</f>
        <v/>
      </c>
      <c r="S345" s="276" t="str">
        <f>IF('Info patients (1)'!S345&lt;&gt;'Info patients (2)'!S345,"CHECK","")</f>
        <v/>
      </c>
      <c r="T345" s="276" t="str">
        <f>IF('Info patients (1)'!T345&lt;&gt;'Info patients (2)'!T345,"CHECK","")</f>
        <v/>
      </c>
      <c r="U345" s="276" t="str">
        <f>IF('Info patients (1)'!U345&lt;&gt;'Info patients (2)'!U345,"CHECK","")</f>
        <v/>
      </c>
      <c r="V345" s="276" t="str">
        <f>IF('Info patients (1)'!V345&lt;&gt;'Info patients (2)'!V345,"CHECK","")</f>
        <v/>
      </c>
      <c r="W345" s="276" t="str">
        <f>IF('Info patients (1)'!W345&lt;&gt;'Info patients (2)'!W345,"CHECK","")</f>
        <v/>
      </c>
      <c r="X345" s="276" t="str">
        <f>IF('Info patients (1)'!X345&lt;&gt;'Info patients (2)'!X345,"CHECK","")</f>
        <v/>
      </c>
      <c r="Y345" s="276" t="str">
        <f>IF('Info patients (1)'!Y345&lt;&gt;'Info patients (2)'!Y345,"CHECK","")</f>
        <v/>
      </c>
      <c r="Z345" s="276" t="str">
        <f>IF('Info patients (1)'!Z345&lt;&gt;'Info patients (2)'!Z345,"CHECK","")</f>
        <v/>
      </c>
      <c r="AA345" s="276" t="str">
        <f>IF('Info patients (1)'!AA345&lt;&gt;'Info patients (2)'!AA345,"CHECK","")</f>
        <v/>
      </c>
      <c r="AB345" s="276" t="str">
        <f>IF('Info patients (1)'!AB345&lt;&gt;'Info patients (2)'!AB345,"CHECK","")</f>
        <v/>
      </c>
      <c r="AC345" s="276" t="str">
        <f>IF('Info patients (1)'!AC345&lt;&gt;'Info patients (2)'!AC345,"CHECK","")</f>
        <v/>
      </c>
      <c r="AD345" s="276" t="str">
        <f>IF('Info patients (1)'!AD345&lt;&gt;'Info patients (2)'!AD345,"CHECK","")</f>
        <v/>
      </c>
      <c r="AE345" s="276" t="str">
        <f>IF('Info patients (1)'!AE345&lt;&gt;'Info patients (2)'!AE345,"CHECK","")</f>
        <v/>
      </c>
      <c r="AF345" s="276" t="str">
        <f>IF('Info patients (1)'!AF345&lt;&gt;'Info patients (2)'!AF345,"CHECK","")</f>
        <v/>
      </c>
      <c r="AG345" s="276" t="str">
        <f>IF('Info patients (1)'!AG345&lt;&gt;'Info patients (2)'!AG345,"CHECK","")</f>
        <v/>
      </c>
      <c r="AH345" s="276" t="str">
        <f>IF('Info patients (1)'!AH345&lt;&gt;'Info patients (2)'!AH345,"CHECK","")</f>
        <v/>
      </c>
      <c r="AI345" s="276" t="str">
        <f>IF('Info patients (1)'!AI345&lt;&gt;'Info patients (2)'!AI345,"CHECK","")</f>
        <v/>
      </c>
      <c r="AJ345" s="276" t="str">
        <f>IF('Info patients (1)'!AJ345&lt;&gt;'Info patients (2)'!AJ345,"CHECK","")</f>
        <v/>
      </c>
      <c r="AK345" s="276" t="str">
        <f>IF('Info patients (1)'!AK345&lt;&gt;'Info patients (2)'!AK345,"CHECK","")</f>
        <v/>
      </c>
      <c r="AL345" s="276" t="str">
        <f>IF('Info patients (1)'!AL345&lt;&gt;'Info patients (2)'!AL345,"CHECK","")</f>
        <v/>
      </c>
      <c r="AM345" s="276" t="str">
        <f>IF('Info patients (1)'!AM345&lt;&gt;'Info patients (2)'!AM345,"CHECK","")</f>
        <v/>
      </c>
      <c r="AN345" s="276" t="str">
        <f>IF('Info patients (1)'!AN345&lt;&gt;'Info patients (2)'!AN345,"CHECK","")</f>
        <v/>
      </c>
      <c r="AO345" s="276" t="str">
        <f>IF('Info patients (1)'!AO345&lt;&gt;'Info patients (2)'!AO345,"CHECK","")</f>
        <v/>
      </c>
      <c r="AP345" s="276" t="str">
        <f>IF('Info patients (1)'!AP345&lt;&gt;'Info patients (2)'!AP345,"CHECK","")</f>
        <v/>
      </c>
      <c r="AQ345" s="276" t="str">
        <f>IF('Info patients (1)'!AQ345&lt;&gt;'Info patients (2)'!AQ345,"CHECK","")</f>
        <v/>
      </c>
      <c r="AR345" s="276" t="str">
        <f>IF('Info patients (1)'!AR345&lt;&gt;'Info patients (2)'!AR345,"CHECK","")</f>
        <v/>
      </c>
      <c r="AS345" s="276" t="str">
        <f>IF('Info patients (1)'!AS345&lt;&gt;'Info patients (2)'!AS345,"CHECK","")</f>
        <v/>
      </c>
      <c r="AT345" s="276" t="str">
        <f>IF('Info patients (1)'!AT345&lt;&gt;'Info patients (2)'!AT345,"CHECK","")</f>
        <v/>
      </c>
      <c r="AU345" s="276" t="str">
        <f>IF('Info patients (1)'!AU345&lt;&gt;'Info patients (2)'!AU345,"CHECK","")</f>
        <v/>
      </c>
      <c r="AV345" s="276" t="str">
        <f>IF('Info patients (1)'!AV345&lt;&gt;'Info patients (2)'!AV345,"CHECK","")</f>
        <v/>
      </c>
      <c r="AW345" s="276" t="str">
        <f>IF('Info patients (1)'!AW345&lt;&gt;'Info patients (2)'!AW345,"CHECK","")</f>
        <v/>
      </c>
      <c r="AX345" s="276" t="str">
        <f>IF('Info patients (1)'!AX345&lt;&gt;'Info patients (2)'!AX345,"CHECK","")</f>
        <v/>
      </c>
      <c r="AY345" s="276" t="str">
        <f>IF('Info patients (1)'!AY345&lt;&gt;'Info patients (2)'!AY345,"CHECK","")</f>
        <v/>
      </c>
      <c r="AZ345" s="276" t="str">
        <f>IF('Info patients (1)'!AZ345&lt;&gt;'Info patients (2)'!AZ345,"CHECK","")</f>
        <v/>
      </c>
      <c r="BA345" s="276" t="str">
        <f>IF('Info patients (1)'!BA345&lt;&gt;'Info patients (2)'!BA345,"CHECK","")</f>
        <v/>
      </c>
      <c r="BB345" s="276" t="str">
        <f>IF('Info patients (1)'!BB345&lt;&gt;'Info patients (2)'!BB345,"CHECK","")</f>
        <v/>
      </c>
      <c r="BC345" s="276" t="str">
        <f>IF('Info patients (1)'!BC345&lt;&gt;'Info patients (2)'!BC345,"CHECK","")</f>
        <v/>
      </c>
      <c r="BD345" s="276" t="str">
        <f>IF('Info patients (1)'!BD345&lt;&gt;'Info patients (2)'!BD345,"CHECK","")</f>
        <v/>
      </c>
      <c r="BE345" s="276" t="str">
        <f>IF('Info patients (1)'!BE345&lt;&gt;'Info patients (2)'!BE345,"CHECK","")</f>
        <v/>
      </c>
      <c r="BF345" s="276" t="str">
        <f>IF('Info patients (1)'!BF345&lt;&gt;'Info patients (2)'!BF345,"CHECK","")</f>
        <v/>
      </c>
      <c r="BG345" s="276" t="str">
        <f>IF('Info patients (1)'!BG345&lt;&gt;'Info patients (2)'!BG345,"CHECK","")</f>
        <v/>
      </c>
      <c r="BH345" s="276" t="str">
        <f>IF('Info patients (1)'!BH345&lt;&gt;'Info patients (2)'!BH345,"CHECK","")</f>
        <v/>
      </c>
      <c r="BI345" s="276" t="str">
        <f>IF('Info patients (1)'!BI345&lt;&gt;'Info patients (2)'!BI345,"CHECK","")</f>
        <v/>
      </c>
      <c r="BJ345" s="276" t="str">
        <f>IF('Info patients (1)'!BJ345&lt;&gt;'Info patients (2)'!BJ345,"CHECK","")</f>
        <v/>
      </c>
      <c r="BK345" s="276" t="str">
        <f>IF('Info patients (1)'!BK345&lt;&gt;'Info patients (2)'!BK345,"CHECK","")</f>
        <v/>
      </c>
      <c r="BL345" s="276" t="str">
        <f>IF('Info patients (1)'!BL345&lt;&gt;'Info patients (2)'!BL345,"CHECK","")</f>
        <v/>
      </c>
      <c r="BM345" s="276" t="str">
        <f>IF('Info patients (1)'!BM345&lt;&gt;'Info patients (2)'!BM345,"CHECK","")</f>
        <v/>
      </c>
      <c r="BN345" s="276" t="str">
        <f>IF('Info patients (1)'!BN345&lt;&gt;'Info patients (2)'!BN345,"CHECK","")</f>
        <v/>
      </c>
      <c r="BO345" s="276" t="str">
        <f>IF('Info patients (1)'!BO345&lt;&gt;'Info patients (2)'!BO345,"CHECK","")</f>
        <v/>
      </c>
      <c r="BP345" s="276" t="str">
        <f>IF('Info patients (1)'!BP345&lt;&gt;'Info patients (2)'!BP345,"CHECK","")</f>
        <v/>
      </c>
      <c r="BQ345" s="276" t="str">
        <f>IF('Info patients (1)'!BQ345&lt;&gt;'Info patients (2)'!BQ345,"CHECK","")</f>
        <v/>
      </c>
      <c r="BR345" s="276" t="str">
        <f>IF('Info patients (1)'!BR345&lt;&gt;'Info patients (2)'!BR345,"CHECK","")</f>
        <v/>
      </c>
      <c r="BS345" s="276" t="str">
        <f>IF('Info patients (1)'!BS345&lt;&gt;'Info patients (2)'!BS345,"CHECK","")</f>
        <v/>
      </c>
      <c r="BT345" s="276" t="str">
        <f>IF('Info patients (1)'!BT345&lt;&gt;'Info patients (2)'!BT345,"CHECK","")</f>
        <v/>
      </c>
      <c r="BU345" s="276" t="str">
        <f>IF('Info patients (1)'!BU345&lt;&gt;'Info patients (2)'!BU345,"CHECK","")</f>
        <v/>
      </c>
      <c r="BV345" s="276" t="str">
        <f>IF('Info patients (1)'!BV345&lt;&gt;'Info patients (2)'!BV345,"CHECK","")</f>
        <v/>
      </c>
      <c r="BW345" s="276" t="str">
        <f>IF('Info patients (1)'!BW345&lt;&gt;'Info patients (2)'!BW345,"CHECK","")</f>
        <v/>
      </c>
      <c r="BX345" s="276" t="str">
        <f>IF('Info patients (1)'!BX345&lt;&gt;'Info patients (2)'!BX345,"CHECK","")</f>
        <v/>
      </c>
      <c r="BY345" s="276" t="str">
        <f>IF('Info patients (1)'!BY345&lt;&gt;'Info patients (2)'!BY345,"CHECK","")</f>
        <v/>
      </c>
      <c r="BZ345" s="276" t="str">
        <f>IF('Info patients (1)'!BZ345&lt;&gt;'Info patients (2)'!BZ345,"CHECK","")</f>
        <v/>
      </c>
      <c r="CA345" s="276" t="str">
        <f>IF('Info patients (1)'!CA345&lt;&gt;'Info patients (2)'!CA345,"CHECK","")</f>
        <v/>
      </c>
      <c r="CB345" s="276" t="str">
        <f>IF('Info patients (1)'!CB345&lt;&gt;'Info patients (2)'!CB345,"CHECK","")</f>
        <v/>
      </c>
      <c r="CC345" s="276" t="str">
        <f>IF('Info patients (1)'!CC345&lt;&gt;'Info patients (2)'!CC345,"CHECK","")</f>
        <v/>
      </c>
      <c r="CD345" s="276" t="str">
        <f>IF('Info patients (1)'!CD345&lt;&gt;'Info patients (2)'!CD345,"CHECK","")</f>
        <v/>
      </c>
      <c r="CE345" s="276" t="str">
        <f>IF('Info patients (1)'!CE345&lt;&gt;'Info patients (2)'!CE345,"CHECK","")</f>
        <v/>
      </c>
      <c r="CF345" s="276" t="str">
        <f>IF('Info patients (1)'!CF345&lt;&gt;'Info patients (2)'!CF345,"CHECK","")</f>
        <v/>
      </c>
      <c r="CG345" s="276" t="str">
        <f>IF('Info patients (1)'!CG345&lt;&gt;'Info patients (2)'!CG345,"CHECK","")</f>
        <v/>
      </c>
      <c r="CH345" s="276" t="str">
        <f>IF('Info patients (1)'!CH345&lt;&gt;'Info patients (2)'!CH345,"CHECK","")</f>
        <v/>
      </c>
      <c r="CI345" s="276" t="str">
        <f>IF('Info patients (1)'!CI345&lt;&gt;'Info patients (2)'!CI345,"CHECK","")</f>
        <v/>
      </c>
      <c r="CJ345" s="276" t="str">
        <f>IF('Info patients (1)'!CJ345&lt;&gt;'Info patients (2)'!CJ345,"CHECK","")</f>
        <v/>
      </c>
      <c r="CK345" s="276" t="str">
        <f>IF('Info patients (1)'!CK345&lt;&gt;'Info patients (2)'!CK345,"CHECK","")</f>
        <v/>
      </c>
      <c r="CL345" s="276" t="str">
        <f>IF('Info patients (1)'!CL345&lt;&gt;'Info patients (2)'!CL345,"CHECK","")</f>
        <v/>
      </c>
      <c r="CM345" s="276" t="str">
        <f>IF('Info patients (1)'!CM345&lt;&gt;'Info patients (2)'!CM345,"CHECK","")</f>
        <v/>
      </c>
      <c r="CN345" s="276" t="str">
        <f>IF('Info patients (1)'!CN345&lt;&gt;'Info patients (2)'!CN345,"CHECK","")</f>
        <v/>
      </c>
      <c r="CO345" s="276" t="str">
        <f>IF('Info patients (1)'!CO345&lt;&gt;'Info patients (2)'!CO345,"CHECK","")</f>
        <v/>
      </c>
      <c r="CP345" s="276" t="str">
        <f>IF('Info patients (1)'!CP345&lt;&gt;'Info patients (2)'!CP345,"CHECK","")</f>
        <v/>
      </c>
      <c r="CQ345" s="276" t="str">
        <f>IF('Info patients (1)'!CQ345&lt;&gt;'Info patients (2)'!CQ345,"CHECK","")</f>
        <v/>
      </c>
      <c r="CR345" s="276" t="str">
        <f>IF('Info patients (1)'!CR345&lt;&gt;'Info patients (2)'!CR345,"CHECK","")</f>
        <v/>
      </c>
      <c r="CS345" s="276" t="str">
        <f>IF('Info patients (1)'!CS345&lt;&gt;'Info patients (2)'!CS345,"CHECK","")</f>
        <v/>
      </c>
      <c r="CT345" s="276" t="str">
        <f>IF('Info patients (1)'!CT345&lt;&gt;'Info patients (2)'!CT345,"CHECK","")</f>
        <v/>
      </c>
      <c r="CU345" s="276" t="str">
        <f>IF('Info patients (1)'!CU345&lt;&gt;'Info patients (2)'!CU345,"CHECK","")</f>
        <v/>
      </c>
      <c r="CV345" s="276" t="str">
        <f>IF('Info patients (1)'!CV345&lt;&gt;'Info patients (2)'!CV345,"CHECK","")</f>
        <v/>
      </c>
      <c r="CW345" s="276" t="str">
        <f>IF('Info patients (1)'!CW345&lt;&gt;'Info patients (2)'!CW345,"CHECK","")</f>
        <v/>
      </c>
      <c r="CX345" s="276" t="str">
        <f>IF('Info patients (1)'!CX345&lt;&gt;'Info patients (2)'!CX345,"CHECK","")</f>
        <v/>
      </c>
      <c r="CY345" s="276" t="str">
        <f>IF('Info patients (1)'!CY345&lt;&gt;'Info patients (2)'!CY345,"CHECK","")</f>
        <v/>
      </c>
      <c r="CZ345" s="276" t="str">
        <f>IF('Info patients (1)'!CZ345&lt;&gt;'Info patients (2)'!CZ345,"CHECK","")</f>
        <v/>
      </c>
      <c r="DA345" s="276" t="str">
        <f>IF('Info patients (1)'!DA345&lt;&gt;'Info patients (2)'!DA345,"CHECK","")</f>
        <v/>
      </c>
      <c r="DB345" s="276" t="str">
        <f>IF('Info patients (1)'!DB345&lt;&gt;'Info patients (2)'!DB345,"CHECK","")</f>
        <v/>
      </c>
      <c r="DC345" s="276" t="str">
        <f>IF('Info patients (1)'!DC345&lt;&gt;'Info patients (2)'!DC345,"CHECK","")</f>
        <v/>
      </c>
      <c r="DD345" s="276" t="str">
        <f>IF('Info patients (1)'!DD345&lt;&gt;'Info patients (2)'!DD345,"CHECK","")</f>
        <v/>
      </c>
      <c r="DE345" s="276" t="str">
        <f>IF('Info patients (1)'!DE345&lt;&gt;'Info patients (2)'!DE345,"CHECK","")</f>
        <v/>
      </c>
      <c r="DF345" s="276" t="str">
        <f>IF('Info patients (1)'!DF345&lt;&gt;'Info patients (2)'!DF345,"CHECK","")</f>
        <v/>
      </c>
      <c r="DG345" s="276" t="str">
        <f>IF('Info patients (1)'!DG345&lt;&gt;'Info patients (2)'!DG345,"CHECK","")</f>
        <v/>
      </c>
      <c r="DH345" s="276" t="str">
        <f>IF('Info patients (1)'!DH345&lt;&gt;'Info patients (2)'!DH345,"CHECK","")</f>
        <v/>
      </c>
      <c r="DI345" s="276" t="str">
        <f>IF('Info patients (1)'!DI345&lt;&gt;'Info patients (2)'!DI345,"CHECK","")</f>
        <v/>
      </c>
      <c r="DJ345" s="276" t="str">
        <f>IF('Info patients (1)'!DJ345&lt;&gt;'Info patients (2)'!DJ345,"CHECK","")</f>
        <v/>
      </c>
      <c r="DK345" s="276" t="str">
        <f>IF('Info patients (1)'!DK345&lt;&gt;'Info patients (2)'!DK345,"CHECK","")</f>
        <v/>
      </c>
      <c r="DL345" s="276" t="str">
        <f>IF('Info patients (1)'!DL345&lt;&gt;'Info patients (2)'!DL345,"CHECK","")</f>
        <v/>
      </c>
      <c r="DM345" s="276" t="str">
        <f>IF('Info patients (1)'!DM345&lt;&gt;'Info patients (2)'!DM345,"CHECK","")</f>
        <v/>
      </c>
      <c r="DN345" s="276" t="str">
        <f>IF('Info patients (1)'!DN345&lt;&gt;'Info patients (2)'!DN345,"CHECK","")</f>
        <v/>
      </c>
      <c r="DO345" s="276" t="str">
        <f>IF('Info patients (1)'!DO345&lt;&gt;'Info patients (2)'!DO345,"CHECK","")</f>
        <v/>
      </c>
      <c r="DP345" s="276" t="str">
        <f>IF('Info patients (1)'!DP345&lt;&gt;'Info patients (2)'!DP345,"CHECK","")</f>
        <v/>
      </c>
      <c r="DQ345" s="276" t="str">
        <f>IF('Info patients (1)'!DQ345&lt;&gt;'Info patients (2)'!DQ345,"CHECK","")</f>
        <v/>
      </c>
    </row>
    <row r="346" spans="1:121" s="326" customFormat="1" ht="23.25" customHeight="1" x14ac:dyDescent="0.2">
      <c r="A346" s="276" t="str">
        <f>IF('Info patients (1)'!A346&lt;&gt;'Info patients (2)'!A346,"CHECK","")</f>
        <v/>
      </c>
      <c r="B346" s="276" t="str">
        <f>IF('Info patients (1)'!B346&lt;&gt;'Info patients (2)'!B346,"CHECK","")</f>
        <v/>
      </c>
      <c r="C346" s="276" t="str">
        <f>IF('Info patients (1)'!C346&lt;&gt;'Info patients (2)'!C346,"CHECK","")</f>
        <v/>
      </c>
      <c r="D346" s="276" t="str">
        <f>IF('Info patients (1)'!D346&lt;&gt;'Info patients (2)'!D346,"CHECK","")</f>
        <v/>
      </c>
      <c r="E346" s="276" t="str">
        <f>IF('Info patients (1)'!E346&lt;&gt;'Info patients (2)'!E346,"CHECK","")</f>
        <v/>
      </c>
      <c r="F346" s="276" t="str">
        <f>IF('Info patients (1)'!F346&lt;&gt;'Info patients (2)'!F346,"CHECK","")</f>
        <v/>
      </c>
      <c r="G346" s="276" t="str">
        <f>IF('Info patients (1)'!G346&lt;&gt;'Info patients (2)'!G346,"CHECK","")</f>
        <v/>
      </c>
      <c r="H346" s="276" t="str">
        <f>IF('Info patients (1)'!H346&lt;&gt;'Info patients (2)'!H346,"CHECK","")</f>
        <v/>
      </c>
      <c r="I346" s="276" t="str">
        <f>IF('Info patients (1)'!I346&lt;&gt;'Info patients (2)'!I346,"CHECK","")</f>
        <v/>
      </c>
      <c r="J346" s="276" t="str">
        <f>IF('Info patients (1)'!J346&lt;&gt;'Info patients (2)'!J346,"CHECK","")</f>
        <v/>
      </c>
      <c r="K346" s="276" t="str">
        <f>IF('Info patients (1)'!K346&lt;&gt;'Info patients (2)'!K346,"CHECK","")</f>
        <v/>
      </c>
      <c r="L346" s="276" t="str">
        <f>IF('Info patients (1)'!L346&lt;&gt;'Info patients (2)'!L346,"CHECK","")</f>
        <v/>
      </c>
      <c r="M346" s="276" t="str">
        <f>IF('Info patients (1)'!M346&lt;&gt;'Info patients (2)'!M346,"CHECK","")</f>
        <v/>
      </c>
      <c r="N346" s="276" t="str">
        <f>IF('Info patients (1)'!N346&lt;&gt;'Info patients (2)'!N346,"CHECK","")</f>
        <v/>
      </c>
      <c r="O346" s="276" t="str">
        <f>IF('Info patients (1)'!O346&lt;&gt;'Info patients (2)'!O346,"CHECK","")</f>
        <v/>
      </c>
      <c r="P346" s="276" t="str">
        <f>IF('Info patients (1)'!P346&lt;&gt;'Info patients (2)'!P346,"CHECK","")</f>
        <v/>
      </c>
      <c r="Q346" s="276" t="str">
        <f>IF('Info patients (1)'!Q346&lt;&gt;'Info patients (2)'!Q346,"CHECK","")</f>
        <v/>
      </c>
      <c r="R346" s="276" t="str">
        <f>IF('Info patients (1)'!R346&lt;&gt;'Info patients (2)'!R346,"CHECK","")</f>
        <v/>
      </c>
      <c r="S346" s="276" t="str">
        <f>IF('Info patients (1)'!S346&lt;&gt;'Info patients (2)'!S346,"CHECK","")</f>
        <v/>
      </c>
      <c r="T346" s="276" t="str">
        <f>IF('Info patients (1)'!T346&lt;&gt;'Info patients (2)'!T346,"CHECK","")</f>
        <v/>
      </c>
      <c r="U346" s="276" t="str">
        <f>IF('Info patients (1)'!U346&lt;&gt;'Info patients (2)'!U346,"CHECK","")</f>
        <v/>
      </c>
      <c r="V346" s="276" t="str">
        <f>IF('Info patients (1)'!V346&lt;&gt;'Info patients (2)'!V346,"CHECK","")</f>
        <v/>
      </c>
      <c r="W346" s="276" t="str">
        <f>IF('Info patients (1)'!W346&lt;&gt;'Info patients (2)'!W346,"CHECK","")</f>
        <v/>
      </c>
      <c r="X346" s="276" t="str">
        <f>IF('Info patients (1)'!X346&lt;&gt;'Info patients (2)'!X346,"CHECK","")</f>
        <v/>
      </c>
      <c r="Y346" s="276" t="str">
        <f>IF('Info patients (1)'!Y346&lt;&gt;'Info patients (2)'!Y346,"CHECK","")</f>
        <v/>
      </c>
      <c r="Z346" s="276" t="str">
        <f>IF('Info patients (1)'!Z346&lt;&gt;'Info patients (2)'!Z346,"CHECK","")</f>
        <v/>
      </c>
      <c r="AA346" s="276" t="str">
        <f>IF('Info patients (1)'!AA346&lt;&gt;'Info patients (2)'!AA346,"CHECK","")</f>
        <v/>
      </c>
      <c r="AB346" s="276" t="str">
        <f>IF('Info patients (1)'!AB346&lt;&gt;'Info patients (2)'!AB346,"CHECK","")</f>
        <v/>
      </c>
      <c r="AC346" s="276" t="str">
        <f>IF('Info patients (1)'!AC346&lt;&gt;'Info patients (2)'!AC346,"CHECK","")</f>
        <v/>
      </c>
      <c r="AD346" s="276" t="str">
        <f>IF('Info patients (1)'!AD346&lt;&gt;'Info patients (2)'!AD346,"CHECK","")</f>
        <v/>
      </c>
      <c r="AE346" s="276" t="str">
        <f>IF('Info patients (1)'!AE346&lt;&gt;'Info patients (2)'!AE346,"CHECK","")</f>
        <v/>
      </c>
      <c r="AF346" s="276" t="str">
        <f>IF('Info patients (1)'!AF346&lt;&gt;'Info patients (2)'!AF346,"CHECK","")</f>
        <v/>
      </c>
      <c r="AG346" s="276" t="str">
        <f>IF('Info patients (1)'!AG346&lt;&gt;'Info patients (2)'!AG346,"CHECK","")</f>
        <v/>
      </c>
      <c r="AH346" s="276" t="str">
        <f>IF('Info patients (1)'!AH346&lt;&gt;'Info patients (2)'!AH346,"CHECK","")</f>
        <v/>
      </c>
      <c r="AI346" s="276" t="str">
        <f>IF('Info patients (1)'!AI346&lt;&gt;'Info patients (2)'!AI346,"CHECK","")</f>
        <v/>
      </c>
      <c r="AJ346" s="276" t="str">
        <f>IF('Info patients (1)'!AJ346&lt;&gt;'Info patients (2)'!AJ346,"CHECK","")</f>
        <v/>
      </c>
      <c r="AK346" s="276" t="str">
        <f>IF('Info patients (1)'!AK346&lt;&gt;'Info patients (2)'!AK346,"CHECK","")</f>
        <v/>
      </c>
      <c r="AL346" s="276" t="str">
        <f>IF('Info patients (1)'!AL346&lt;&gt;'Info patients (2)'!AL346,"CHECK","")</f>
        <v/>
      </c>
      <c r="AM346" s="276" t="str">
        <f>IF('Info patients (1)'!AM346&lt;&gt;'Info patients (2)'!AM346,"CHECK","")</f>
        <v/>
      </c>
      <c r="AN346" s="276" t="str">
        <f>IF('Info patients (1)'!AN346&lt;&gt;'Info patients (2)'!AN346,"CHECK","")</f>
        <v/>
      </c>
      <c r="AO346" s="276" t="str">
        <f>IF('Info patients (1)'!AO346&lt;&gt;'Info patients (2)'!AO346,"CHECK","")</f>
        <v/>
      </c>
      <c r="AP346" s="276" t="str">
        <f>IF('Info patients (1)'!AP346&lt;&gt;'Info patients (2)'!AP346,"CHECK","")</f>
        <v/>
      </c>
      <c r="AQ346" s="276" t="str">
        <f>IF('Info patients (1)'!AQ346&lt;&gt;'Info patients (2)'!AQ346,"CHECK","")</f>
        <v/>
      </c>
      <c r="AR346" s="276" t="str">
        <f>IF('Info patients (1)'!AR346&lt;&gt;'Info patients (2)'!AR346,"CHECK","")</f>
        <v/>
      </c>
      <c r="AS346" s="276" t="str">
        <f>IF('Info patients (1)'!AS346&lt;&gt;'Info patients (2)'!AS346,"CHECK","")</f>
        <v/>
      </c>
      <c r="AT346" s="276" t="str">
        <f>IF('Info patients (1)'!AT346&lt;&gt;'Info patients (2)'!AT346,"CHECK","")</f>
        <v/>
      </c>
      <c r="AU346" s="276" t="str">
        <f>IF('Info patients (1)'!AU346&lt;&gt;'Info patients (2)'!AU346,"CHECK","")</f>
        <v/>
      </c>
      <c r="AV346" s="276" t="str">
        <f>IF('Info patients (1)'!AV346&lt;&gt;'Info patients (2)'!AV346,"CHECK","")</f>
        <v/>
      </c>
      <c r="AW346" s="276" t="str">
        <f>IF('Info patients (1)'!AW346&lt;&gt;'Info patients (2)'!AW346,"CHECK","")</f>
        <v/>
      </c>
      <c r="AX346" s="276" t="str">
        <f>IF('Info patients (1)'!AX346&lt;&gt;'Info patients (2)'!AX346,"CHECK","")</f>
        <v/>
      </c>
      <c r="AY346" s="276" t="str">
        <f>IF('Info patients (1)'!AY346&lt;&gt;'Info patients (2)'!AY346,"CHECK","")</f>
        <v/>
      </c>
      <c r="AZ346" s="276" t="str">
        <f>IF('Info patients (1)'!AZ346&lt;&gt;'Info patients (2)'!AZ346,"CHECK","")</f>
        <v/>
      </c>
      <c r="BA346" s="276" t="str">
        <f>IF('Info patients (1)'!BA346&lt;&gt;'Info patients (2)'!BA346,"CHECK","")</f>
        <v/>
      </c>
      <c r="BB346" s="276" t="str">
        <f>IF('Info patients (1)'!BB346&lt;&gt;'Info patients (2)'!BB346,"CHECK","")</f>
        <v/>
      </c>
      <c r="BC346" s="276" t="str">
        <f>IF('Info patients (1)'!BC346&lt;&gt;'Info patients (2)'!BC346,"CHECK","")</f>
        <v/>
      </c>
      <c r="BD346" s="276" t="str">
        <f>IF('Info patients (1)'!BD346&lt;&gt;'Info patients (2)'!BD346,"CHECK","")</f>
        <v/>
      </c>
      <c r="BE346" s="276" t="str">
        <f>IF('Info patients (1)'!BE346&lt;&gt;'Info patients (2)'!BE346,"CHECK","")</f>
        <v/>
      </c>
      <c r="BF346" s="276" t="str">
        <f>IF('Info patients (1)'!BF346&lt;&gt;'Info patients (2)'!BF346,"CHECK","")</f>
        <v/>
      </c>
      <c r="BG346" s="276" t="str">
        <f>IF('Info patients (1)'!BG346&lt;&gt;'Info patients (2)'!BG346,"CHECK","")</f>
        <v/>
      </c>
      <c r="BH346" s="276" t="str">
        <f>IF('Info patients (1)'!BH346&lt;&gt;'Info patients (2)'!BH346,"CHECK","")</f>
        <v/>
      </c>
      <c r="BI346" s="276" t="str">
        <f>IF('Info patients (1)'!BI346&lt;&gt;'Info patients (2)'!BI346,"CHECK","")</f>
        <v/>
      </c>
      <c r="BJ346" s="276" t="str">
        <f>IF('Info patients (1)'!BJ346&lt;&gt;'Info patients (2)'!BJ346,"CHECK","")</f>
        <v/>
      </c>
      <c r="BK346" s="276" t="str">
        <f>IF('Info patients (1)'!BK346&lt;&gt;'Info patients (2)'!BK346,"CHECK","")</f>
        <v/>
      </c>
      <c r="BL346" s="276" t="str">
        <f>IF('Info patients (1)'!BL346&lt;&gt;'Info patients (2)'!BL346,"CHECK","")</f>
        <v/>
      </c>
      <c r="BM346" s="276" t="str">
        <f>IF('Info patients (1)'!BM346&lt;&gt;'Info patients (2)'!BM346,"CHECK","")</f>
        <v/>
      </c>
      <c r="BN346" s="276" t="str">
        <f>IF('Info patients (1)'!BN346&lt;&gt;'Info patients (2)'!BN346,"CHECK","")</f>
        <v/>
      </c>
      <c r="BO346" s="276" t="str">
        <f>IF('Info patients (1)'!BO346&lt;&gt;'Info patients (2)'!BO346,"CHECK","")</f>
        <v/>
      </c>
      <c r="BP346" s="276" t="str">
        <f>IF('Info patients (1)'!BP346&lt;&gt;'Info patients (2)'!BP346,"CHECK","")</f>
        <v/>
      </c>
      <c r="BQ346" s="276" t="str">
        <f>IF('Info patients (1)'!BQ346&lt;&gt;'Info patients (2)'!BQ346,"CHECK","")</f>
        <v/>
      </c>
      <c r="BR346" s="276" t="str">
        <f>IF('Info patients (1)'!BR346&lt;&gt;'Info patients (2)'!BR346,"CHECK","")</f>
        <v/>
      </c>
      <c r="BS346" s="276" t="str">
        <f>IF('Info patients (1)'!BS346&lt;&gt;'Info patients (2)'!BS346,"CHECK","")</f>
        <v/>
      </c>
      <c r="BT346" s="276" t="str">
        <f>IF('Info patients (1)'!BT346&lt;&gt;'Info patients (2)'!BT346,"CHECK","")</f>
        <v/>
      </c>
      <c r="BU346" s="276" t="str">
        <f>IF('Info patients (1)'!BU346&lt;&gt;'Info patients (2)'!BU346,"CHECK","")</f>
        <v/>
      </c>
      <c r="BV346" s="276" t="str">
        <f>IF('Info patients (1)'!BV346&lt;&gt;'Info patients (2)'!BV346,"CHECK","")</f>
        <v/>
      </c>
      <c r="BW346" s="276" t="str">
        <f>IF('Info patients (1)'!BW346&lt;&gt;'Info patients (2)'!BW346,"CHECK","")</f>
        <v/>
      </c>
      <c r="BX346" s="276" t="str">
        <f>IF('Info patients (1)'!BX346&lt;&gt;'Info patients (2)'!BX346,"CHECK","")</f>
        <v/>
      </c>
      <c r="BY346" s="276" t="str">
        <f>IF('Info patients (1)'!BY346&lt;&gt;'Info patients (2)'!BY346,"CHECK","")</f>
        <v/>
      </c>
      <c r="BZ346" s="276" t="str">
        <f>IF('Info patients (1)'!BZ346&lt;&gt;'Info patients (2)'!BZ346,"CHECK","")</f>
        <v/>
      </c>
      <c r="CA346" s="276" t="str">
        <f>IF('Info patients (1)'!CA346&lt;&gt;'Info patients (2)'!CA346,"CHECK","")</f>
        <v/>
      </c>
      <c r="CB346" s="276" t="str">
        <f>IF('Info patients (1)'!CB346&lt;&gt;'Info patients (2)'!CB346,"CHECK","")</f>
        <v/>
      </c>
      <c r="CC346" s="276" t="str">
        <f>IF('Info patients (1)'!CC346&lt;&gt;'Info patients (2)'!CC346,"CHECK","")</f>
        <v/>
      </c>
      <c r="CD346" s="276" t="str">
        <f>IF('Info patients (1)'!CD346&lt;&gt;'Info patients (2)'!CD346,"CHECK","")</f>
        <v/>
      </c>
      <c r="CE346" s="276" t="str">
        <f>IF('Info patients (1)'!CE346&lt;&gt;'Info patients (2)'!CE346,"CHECK","")</f>
        <v/>
      </c>
      <c r="CF346" s="276" t="str">
        <f>IF('Info patients (1)'!CF346&lt;&gt;'Info patients (2)'!CF346,"CHECK","")</f>
        <v/>
      </c>
      <c r="CG346" s="276" t="str">
        <f>IF('Info patients (1)'!CG346&lt;&gt;'Info patients (2)'!CG346,"CHECK","")</f>
        <v/>
      </c>
      <c r="CH346" s="276" t="str">
        <f>IF('Info patients (1)'!CH346&lt;&gt;'Info patients (2)'!CH346,"CHECK","")</f>
        <v/>
      </c>
      <c r="CI346" s="276" t="str">
        <f>IF('Info patients (1)'!CI346&lt;&gt;'Info patients (2)'!CI346,"CHECK","")</f>
        <v/>
      </c>
      <c r="CJ346" s="276" t="str">
        <f>IF('Info patients (1)'!CJ346&lt;&gt;'Info patients (2)'!CJ346,"CHECK","")</f>
        <v/>
      </c>
      <c r="CK346" s="276" t="str">
        <f>IF('Info patients (1)'!CK346&lt;&gt;'Info patients (2)'!CK346,"CHECK","")</f>
        <v/>
      </c>
      <c r="CL346" s="276" t="str">
        <f>IF('Info patients (1)'!CL346&lt;&gt;'Info patients (2)'!CL346,"CHECK","")</f>
        <v/>
      </c>
      <c r="CM346" s="276" t="str">
        <f>IF('Info patients (1)'!CM346&lt;&gt;'Info patients (2)'!CM346,"CHECK","")</f>
        <v/>
      </c>
      <c r="CN346" s="276" t="str">
        <f>IF('Info patients (1)'!CN346&lt;&gt;'Info patients (2)'!CN346,"CHECK","")</f>
        <v/>
      </c>
      <c r="CO346" s="276" t="str">
        <f>IF('Info patients (1)'!CO346&lt;&gt;'Info patients (2)'!CO346,"CHECK","")</f>
        <v/>
      </c>
      <c r="CP346" s="276" t="str">
        <f>IF('Info patients (1)'!CP346&lt;&gt;'Info patients (2)'!CP346,"CHECK","")</f>
        <v/>
      </c>
      <c r="CQ346" s="276" t="str">
        <f>IF('Info patients (1)'!CQ346&lt;&gt;'Info patients (2)'!CQ346,"CHECK","")</f>
        <v/>
      </c>
      <c r="CR346" s="276" t="str">
        <f>IF('Info patients (1)'!CR346&lt;&gt;'Info patients (2)'!CR346,"CHECK","")</f>
        <v/>
      </c>
      <c r="CS346" s="276" t="str">
        <f>IF('Info patients (1)'!CS346&lt;&gt;'Info patients (2)'!CS346,"CHECK","")</f>
        <v/>
      </c>
      <c r="CT346" s="276" t="str">
        <f>IF('Info patients (1)'!CT346&lt;&gt;'Info patients (2)'!CT346,"CHECK","")</f>
        <v/>
      </c>
      <c r="CU346" s="276" t="str">
        <f>IF('Info patients (1)'!CU346&lt;&gt;'Info patients (2)'!CU346,"CHECK","")</f>
        <v/>
      </c>
      <c r="CV346" s="276" t="str">
        <f>IF('Info patients (1)'!CV346&lt;&gt;'Info patients (2)'!CV346,"CHECK","")</f>
        <v/>
      </c>
      <c r="CW346" s="276" t="str">
        <f>IF('Info patients (1)'!CW346&lt;&gt;'Info patients (2)'!CW346,"CHECK","")</f>
        <v/>
      </c>
      <c r="CX346" s="276" t="str">
        <f>IF('Info patients (1)'!CX346&lt;&gt;'Info patients (2)'!CX346,"CHECK","")</f>
        <v/>
      </c>
      <c r="CY346" s="276" t="str">
        <f>IF('Info patients (1)'!CY346&lt;&gt;'Info patients (2)'!CY346,"CHECK","")</f>
        <v/>
      </c>
      <c r="CZ346" s="276" t="str">
        <f>IF('Info patients (1)'!CZ346&lt;&gt;'Info patients (2)'!CZ346,"CHECK","")</f>
        <v/>
      </c>
      <c r="DA346" s="276" t="str">
        <f>IF('Info patients (1)'!DA346&lt;&gt;'Info patients (2)'!DA346,"CHECK","")</f>
        <v/>
      </c>
      <c r="DB346" s="276" t="str">
        <f>IF('Info patients (1)'!DB346&lt;&gt;'Info patients (2)'!DB346,"CHECK","")</f>
        <v/>
      </c>
      <c r="DC346" s="276" t="str">
        <f>IF('Info patients (1)'!DC346&lt;&gt;'Info patients (2)'!DC346,"CHECK","")</f>
        <v/>
      </c>
      <c r="DD346" s="276" t="str">
        <f>IF('Info patients (1)'!DD346&lt;&gt;'Info patients (2)'!DD346,"CHECK","")</f>
        <v/>
      </c>
      <c r="DE346" s="276" t="str">
        <f>IF('Info patients (1)'!DE346&lt;&gt;'Info patients (2)'!DE346,"CHECK","")</f>
        <v/>
      </c>
      <c r="DF346" s="276" t="str">
        <f>IF('Info patients (1)'!DF346&lt;&gt;'Info patients (2)'!DF346,"CHECK","")</f>
        <v/>
      </c>
      <c r="DG346" s="276" t="str">
        <f>IF('Info patients (1)'!DG346&lt;&gt;'Info patients (2)'!DG346,"CHECK","")</f>
        <v/>
      </c>
      <c r="DH346" s="276" t="str">
        <f>IF('Info patients (1)'!DH346&lt;&gt;'Info patients (2)'!DH346,"CHECK","")</f>
        <v/>
      </c>
      <c r="DI346" s="276" t="str">
        <f>IF('Info patients (1)'!DI346&lt;&gt;'Info patients (2)'!DI346,"CHECK","")</f>
        <v/>
      </c>
      <c r="DJ346" s="276" t="str">
        <f>IF('Info patients (1)'!DJ346&lt;&gt;'Info patients (2)'!DJ346,"CHECK","")</f>
        <v/>
      </c>
      <c r="DK346" s="276" t="str">
        <f>IF('Info patients (1)'!DK346&lt;&gt;'Info patients (2)'!DK346,"CHECK","")</f>
        <v/>
      </c>
      <c r="DL346" s="276" t="str">
        <f>IF('Info patients (1)'!DL346&lt;&gt;'Info patients (2)'!DL346,"CHECK","")</f>
        <v/>
      </c>
      <c r="DM346" s="276" t="str">
        <f>IF('Info patients (1)'!DM346&lt;&gt;'Info patients (2)'!DM346,"CHECK","")</f>
        <v/>
      </c>
      <c r="DN346" s="276" t="str">
        <f>IF('Info patients (1)'!DN346&lt;&gt;'Info patients (2)'!DN346,"CHECK","")</f>
        <v/>
      </c>
      <c r="DO346" s="276" t="str">
        <f>IF('Info patients (1)'!DO346&lt;&gt;'Info patients (2)'!DO346,"CHECK","")</f>
        <v/>
      </c>
      <c r="DP346" s="276" t="str">
        <f>IF('Info patients (1)'!DP346&lt;&gt;'Info patients (2)'!DP346,"CHECK","")</f>
        <v/>
      </c>
      <c r="DQ346" s="276" t="str">
        <f>IF('Info patients (1)'!DQ346&lt;&gt;'Info patients (2)'!DQ346,"CHECK","")</f>
        <v/>
      </c>
    </row>
    <row r="347" spans="1:121" s="326" customFormat="1" ht="23.25" customHeight="1" x14ac:dyDescent="0.2">
      <c r="A347" s="276" t="str">
        <f>IF('Info patients (1)'!A347&lt;&gt;'Info patients (2)'!A347,"CHECK","")</f>
        <v/>
      </c>
      <c r="B347" s="276" t="str">
        <f>IF('Info patients (1)'!B347&lt;&gt;'Info patients (2)'!B347,"CHECK","")</f>
        <v/>
      </c>
      <c r="C347" s="276" t="str">
        <f>IF('Info patients (1)'!C347&lt;&gt;'Info patients (2)'!C347,"CHECK","")</f>
        <v/>
      </c>
      <c r="D347" s="276" t="str">
        <f>IF('Info patients (1)'!D347&lt;&gt;'Info patients (2)'!D347,"CHECK","")</f>
        <v/>
      </c>
      <c r="E347" s="276" t="str">
        <f>IF('Info patients (1)'!E347&lt;&gt;'Info patients (2)'!E347,"CHECK","")</f>
        <v/>
      </c>
      <c r="F347" s="276" t="str">
        <f>IF('Info patients (1)'!F347&lt;&gt;'Info patients (2)'!F347,"CHECK","")</f>
        <v/>
      </c>
      <c r="G347" s="276" t="str">
        <f>IF('Info patients (1)'!G347&lt;&gt;'Info patients (2)'!G347,"CHECK","")</f>
        <v/>
      </c>
      <c r="H347" s="276" t="str">
        <f>IF('Info patients (1)'!H347&lt;&gt;'Info patients (2)'!H347,"CHECK","")</f>
        <v/>
      </c>
      <c r="I347" s="276" t="str">
        <f>IF('Info patients (1)'!I347&lt;&gt;'Info patients (2)'!I347,"CHECK","")</f>
        <v/>
      </c>
      <c r="J347" s="276" t="str">
        <f>IF('Info patients (1)'!J347&lt;&gt;'Info patients (2)'!J347,"CHECK","")</f>
        <v/>
      </c>
      <c r="K347" s="276" t="str">
        <f>IF('Info patients (1)'!K347&lt;&gt;'Info patients (2)'!K347,"CHECK","")</f>
        <v/>
      </c>
      <c r="L347" s="276" t="str">
        <f>IF('Info patients (1)'!L347&lt;&gt;'Info patients (2)'!L347,"CHECK","")</f>
        <v/>
      </c>
      <c r="M347" s="276" t="str">
        <f>IF('Info patients (1)'!M347&lt;&gt;'Info patients (2)'!M347,"CHECK","")</f>
        <v/>
      </c>
      <c r="N347" s="276" t="str">
        <f>IF('Info patients (1)'!N347&lt;&gt;'Info patients (2)'!N347,"CHECK","")</f>
        <v/>
      </c>
      <c r="O347" s="276" t="str">
        <f>IF('Info patients (1)'!O347&lt;&gt;'Info patients (2)'!O347,"CHECK","")</f>
        <v/>
      </c>
      <c r="P347" s="276" t="str">
        <f>IF('Info patients (1)'!P347&lt;&gt;'Info patients (2)'!P347,"CHECK","")</f>
        <v/>
      </c>
      <c r="Q347" s="276" t="str">
        <f>IF('Info patients (1)'!Q347&lt;&gt;'Info patients (2)'!Q347,"CHECK","")</f>
        <v/>
      </c>
      <c r="R347" s="276" t="str">
        <f>IF('Info patients (1)'!R347&lt;&gt;'Info patients (2)'!R347,"CHECK","")</f>
        <v/>
      </c>
      <c r="S347" s="276" t="str">
        <f>IF('Info patients (1)'!S347&lt;&gt;'Info patients (2)'!S347,"CHECK","")</f>
        <v/>
      </c>
      <c r="T347" s="276" t="str">
        <f>IF('Info patients (1)'!T347&lt;&gt;'Info patients (2)'!T347,"CHECK","")</f>
        <v/>
      </c>
      <c r="U347" s="276" t="str">
        <f>IF('Info patients (1)'!U347&lt;&gt;'Info patients (2)'!U347,"CHECK","")</f>
        <v/>
      </c>
      <c r="V347" s="276" t="str">
        <f>IF('Info patients (1)'!V347&lt;&gt;'Info patients (2)'!V347,"CHECK","")</f>
        <v/>
      </c>
      <c r="W347" s="276" t="str">
        <f>IF('Info patients (1)'!W347&lt;&gt;'Info patients (2)'!W347,"CHECK","")</f>
        <v/>
      </c>
      <c r="X347" s="276" t="str">
        <f>IF('Info patients (1)'!X347&lt;&gt;'Info patients (2)'!X347,"CHECK","")</f>
        <v/>
      </c>
      <c r="Y347" s="276" t="str">
        <f>IF('Info patients (1)'!Y347&lt;&gt;'Info patients (2)'!Y347,"CHECK","")</f>
        <v/>
      </c>
      <c r="Z347" s="276" t="str">
        <f>IF('Info patients (1)'!Z347&lt;&gt;'Info patients (2)'!Z347,"CHECK","")</f>
        <v/>
      </c>
      <c r="AA347" s="276" t="str">
        <f>IF('Info patients (1)'!AA347&lt;&gt;'Info patients (2)'!AA347,"CHECK","")</f>
        <v/>
      </c>
      <c r="AB347" s="276" t="str">
        <f>IF('Info patients (1)'!AB347&lt;&gt;'Info patients (2)'!AB347,"CHECK","")</f>
        <v/>
      </c>
      <c r="AC347" s="276" t="str">
        <f>IF('Info patients (1)'!AC347&lt;&gt;'Info patients (2)'!AC347,"CHECK","")</f>
        <v/>
      </c>
      <c r="AD347" s="276" t="str">
        <f>IF('Info patients (1)'!AD347&lt;&gt;'Info patients (2)'!AD347,"CHECK","")</f>
        <v/>
      </c>
      <c r="AE347" s="276" t="str">
        <f>IF('Info patients (1)'!AE347&lt;&gt;'Info patients (2)'!AE347,"CHECK","")</f>
        <v/>
      </c>
      <c r="AF347" s="276" t="str">
        <f>IF('Info patients (1)'!AF347&lt;&gt;'Info patients (2)'!AF347,"CHECK","")</f>
        <v/>
      </c>
      <c r="AG347" s="276" t="str">
        <f>IF('Info patients (1)'!AG347&lt;&gt;'Info patients (2)'!AG347,"CHECK","")</f>
        <v/>
      </c>
      <c r="AH347" s="276" t="str">
        <f>IF('Info patients (1)'!AH347&lt;&gt;'Info patients (2)'!AH347,"CHECK","")</f>
        <v/>
      </c>
      <c r="AI347" s="276" t="str">
        <f>IF('Info patients (1)'!AI347&lt;&gt;'Info patients (2)'!AI347,"CHECK","")</f>
        <v/>
      </c>
      <c r="AJ347" s="276" t="str">
        <f>IF('Info patients (1)'!AJ347&lt;&gt;'Info patients (2)'!AJ347,"CHECK","")</f>
        <v/>
      </c>
      <c r="AK347" s="276" t="str">
        <f>IF('Info patients (1)'!AK347&lt;&gt;'Info patients (2)'!AK347,"CHECK","")</f>
        <v/>
      </c>
      <c r="AL347" s="276" t="str">
        <f>IF('Info patients (1)'!AL347&lt;&gt;'Info patients (2)'!AL347,"CHECK","")</f>
        <v/>
      </c>
      <c r="AM347" s="276" t="str">
        <f>IF('Info patients (1)'!AM347&lt;&gt;'Info patients (2)'!AM347,"CHECK","")</f>
        <v/>
      </c>
      <c r="AN347" s="276" t="str">
        <f>IF('Info patients (1)'!AN347&lt;&gt;'Info patients (2)'!AN347,"CHECK","")</f>
        <v/>
      </c>
      <c r="AO347" s="276" t="str">
        <f>IF('Info patients (1)'!AO347&lt;&gt;'Info patients (2)'!AO347,"CHECK","")</f>
        <v/>
      </c>
      <c r="AP347" s="276" t="str">
        <f>IF('Info patients (1)'!AP347&lt;&gt;'Info patients (2)'!AP347,"CHECK","")</f>
        <v/>
      </c>
      <c r="AQ347" s="276" t="str">
        <f>IF('Info patients (1)'!AQ347&lt;&gt;'Info patients (2)'!AQ347,"CHECK","")</f>
        <v/>
      </c>
      <c r="AR347" s="276" t="str">
        <f>IF('Info patients (1)'!AR347&lt;&gt;'Info patients (2)'!AR347,"CHECK","")</f>
        <v/>
      </c>
      <c r="AS347" s="276" t="str">
        <f>IF('Info patients (1)'!AS347&lt;&gt;'Info patients (2)'!AS347,"CHECK","")</f>
        <v/>
      </c>
      <c r="AT347" s="276" t="str">
        <f>IF('Info patients (1)'!AT347&lt;&gt;'Info patients (2)'!AT347,"CHECK","")</f>
        <v/>
      </c>
      <c r="AU347" s="276" t="str">
        <f>IF('Info patients (1)'!AU347&lt;&gt;'Info patients (2)'!AU347,"CHECK","")</f>
        <v/>
      </c>
      <c r="AV347" s="276" t="str">
        <f>IF('Info patients (1)'!AV347&lt;&gt;'Info patients (2)'!AV347,"CHECK","")</f>
        <v/>
      </c>
      <c r="AW347" s="276" t="str">
        <f>IF('Info patients (1)'!AW347&lt;&gt;'Info patients (2)'!AW347,"CHECK","")</f>
        <v/>
      </c>
      <c r="AX347" s="276" t="str">
        <f>IF('Info patients (1)'!AX347&lt;&gt;'Info patients (2)'!AX347,"CHECK","")</f>
        <v/>
      </c>
      <c r="AY347" s="276" t="str">
        <f>IF('Info patients (1)'!AY347&lt;&gt;'Info patients (2)'!AY347,"CHECK","")</f>
        <v/>
      </c>
      <c r="AZ347" s="276" t="str">
        <f>IF('Info patients (1)'!AZ347&lt;&gt;'Info patients (2)'!AZ347,"CHECK","")</f>
        <v/>
      </c>
      <c r="BA347" s="276" t="str">
        <f>IF('Info patients (1)'!BA347&lt;&gt;'Info patients (2)'!BA347,"CHECK","")</f>
        <v/>
      </c>
      <c r="BB347" s="276" t="str">
        <f>IF('Info patients (1)'!BB347&lt;&gt;'Info patients (2)'!BB347,"CHECK","")</f>
        <v/>
      </c>
      <c r="BC347" s="276" t="str">
        <f>IF('Info patients (1)'!BC347&lt;&gt;'Info patients (2)'!BC347,"CHECK","")</f>
        <v/>
      </c>
      <c r="BD347" s="276" t="str">
        <f>IF('Info patients (1)'!BD347&lt;&gt;'Info patients (2)'!BD347,"CHECK","")</f>
        <v/>
      </c>
      <c r="BE347" s="276" t="str">
        <f>IF('Info patients (1)'!BE347&lt;&gt;'Info patients (2)'!BE347,"CHECK","")</f>
        <v/>
      </c>
      <c r="BF347" s="276" t="str">
        <f>IF('Info patients (1)'!BF347&lt;&gt;'Info patients (2)'!BF347,"CHECK","")</f>
        <v/>
      </c>
      <c r="BG347" s="276" t="str">
        <f>IF('Info patients (1)'!BG347&lt;&gt;'Info patients (2)'!BG347,"CHECK","")</f>
        <v/>
      </c>
      <c r="BH347" s="276" t="str">
        <f>IF('Info patients (1)'!BH347&lt;&gt;'Info patients (2)'!BH347,"CHECK","")</f>
        <v/>
      </c>
      <c r="BI347" s="276" t="str">
        <f>IF('Info patients (1)'!BI347&lt;&gt;'Info patients (2)'!BI347,"CHECK","")</f>
        <v/>
      </c>
      <c r="BJ347" s="276" t="str">
        <f>IF('Info patients (1)'!BJ347&lt;&gt;'Info patients (2)'!BJ347,"CHECK","")</f>
        <v/>
      </c>
      <c r="BK347" s="276" t="str">
        <f>IF('Info patients (1)'!BK347&lt;&gt;'Info patients (2)'!BK347,"CHECK","")</f>
        <v/>
      </c>
      <c r="BL347" s="276" t="str">
        <f>IF('Info patients (1)'!BL347&lt;&gt;'Info patients (2)'!BL347,"CHECK","")</f>
        <v/>
      </c>
      <c r="BM347" s="276" t="str">
        <f>IF('Info patients (1)'!BM347&lt;&gt;'Info patients (2)'!BM347,"CHECK","")</f>
        <v/>
      </c>
      <c r="BN347" s="276" t="str">
        <f>IF('Info patients (1)'!BN347&lt;&gt;'Info patients (2)'!BN347,"CHECK","")</f>
        <v/>
      </c>
      <c r="BO347" s="276" t="str">
        <f>IF('Info patients (1)'!BO347&lt;&gt;'Info patients (2)'!BO347,"CHECK","")</f>
        <v/>
      </c>
      <c r="BP347" s="276" t="str">
        <f>IF('Info patients (1)'!BP347&lt;&gt;'Info patients (2)'!BP347,"CHECK","")</f>
        <v/>
      </c>
      <c r="BQ347" s="276" t="str">
        <f>IF('Info patients (1)'!BQ347&lt;&gt;'Info patients (2)'!BQ347,"CHECK","")</f>
        <v/>
      </c>
      <c r="BR347" s="276" t="str">
        <f>IF('Info patients (1)'!BR347&lt;&gt;'Info patients (2)'!BR347,"CHECK","")</f>
        <v/>
      </c>
      <c r="BS347" s="276" t="str">
        <f>IF('Info patients (1)'!BS347&lt;&gt;'Info patients (2)'!BS347,"CHECK","")</f>
        <v/>
      </c>
      <c r="BT347" s="276" t="str">
        <f>IF('Info patients (1)'!BT347&lt;&gt;'Info patients (2)'!BT347,"CHECK","")</f>
        <v/>
      </c>
      <c r="BU347" s="276" t="str">
        <f>IF('Info patients (1)'!BU347&lt;&gt;'Info patients (2)'!BU347,"CHECK","")</f>
        <v/>
      </c>
      <c r="BV347" s="276" t="str">
        <f>IF('Info patients (1)'!BV347&lt;&gt;'Info patients (2)'!BV347,"CHECK","")</f>
        <v/>
      </c>
      <c r="BW347" s="276" t="str">
        <f>IF('Info patients (1)'!BW347&lt;&gt;'Info patients (2)'!BW347,"CHECK","")</f>
        <v/>
      </c>
      <c r="BX347" s="276" t="str">
        <f>IF('Info patients (1)'!BX347&lt;&gt;'Info patients (2)'!BX347,"CHECK","")</f>
        <v/>
      </c>
      <c r="BY347" s="276" t="str">
        <f>IF('Info patients (1)'!BY347&lt;&gt;'Info patients (2)'!BY347,"CHECK","")</f>
        <v/>
      </c>
      <c r="BZ347" s="276" t="str">
        <f>IF('Info patients (1)'!BZ347&lt;&gt;'Info patients (2)'!BZ347,"CHECK","")</f>
        <v/>
      </c>
      <c r="CA347" s="276" t="str">
        <f>IF('Info patients (1)'!CA347&lt;&gt;'Info patients (2)'!CA347,"CHECK","")</f>
        <v/>
      </c>
      <c r="CB347" s="276" t="str">
        <f>IF('Info patients (1)'!CB347&lt;&gt;'Info patients (2)'!CB347,"CHECK","")</f>
        <v/>
      </c>
      <c r="CC347" s="276" t="str">
        <f>IF('Info patients (1)'!CC347&lt;&gt;'Info patients (2)'!CC347,"CHECK","")</f>
        <v/>
      </c>
      <c r="CD347" s="276" t="str">
        <f>IF('Info patients (1)'!CD347&lt;&gt;'Info patients (2)'!CD347,"CHECK","")</f>
        <v/>
      </c>
      <c r="CE347" s="276" t="str">
        <f>IF('Info patients (1)'!CE347&lt;&gt;'Info patients (2)'!CE347,"CHECK","")</f>
        <v/>
      </c>
      <c r="CF347" s="276" t="str">
        <f>IF('Info patients (1)'!CF347&lt;&gt;'Info patients (2)'!CF347,"CHECK","")</f>
        <v/>
      </c>
      <c r="CG347" s="276" t="str">
        <f>IF('Info patients (1)'!CG347&lt;&gt;'Info patients (2)'!CG347,"CHECK","")</f>
        <v/>
      </c>
      <c r="CH347" s="276" t="str">
        <f>IF('Info patients (1)'!CH347&lt;&gt;'Info patients (2)'!CH347,"CHECK","")</f>
        <v/>
      </c>
      <c r="CI347" s="276" t="str">
        <f>IF('Info patients (1)'!CI347&lt;&gt;'Info patients (2)'!CI347,"CHECK","")</f>
        <v/>
      </c>
      <c r="CJ347" s="276" t="str">
        <f>IF('Info patients (1)'!CJ347&lt;&gt;'Info patients (2)'!CJ347,"CHECK","")</f>
        <v/>
      </c>
      <c r="CK347" s="276" t="str">
        <f>IF('Info patients (1)'!CK347&lt;&gt;'Info patients (2)'!CK347,"CHECK","")</f>
        <v/>
      </c>
      <c r="CL347" s="276" t="str">
        <f>IF('Info patients (1)'!CL347&lt;&gt;'Info patients (2)'!CL347,"CHECK","")</f>
        <v/>
      </c>
      <c r="CM347" s="276" t="str">
        <f>IF('Info patients (1)'!CM347&lt;&gt;'Info patients (2)'!CM347,"CHECK","")</f>
        <v/>
      </c>
      <c r="CN347" s="276" t="str">
        <f>IF('Info patients (1)'!CN347&lt;&gt;'Info patients (2)'!CN347,"CHECK","")</f>
        <v/>
      </c>
      <c r="CO347" s="276" t="str">
        <f>IF('Info patients (1)'!CO347&lt;&gt;'Info patients (2)'!CO347,"CHECK","")</f>
        <v/>
      </c>
      <c r="CP347" s="276" t="str">
        <f>IF('Info patients (1)'!CP347&lt;&gt;'Info patients (2)'!CP347,"CHECK","")</f>
        <v/>
      </c>
      <c r="CQ347" s="276" t="str">
        <f>IF('Info patients (1)'!CQ347&lt;&gt;'Info patients (2)'!CQ347,"CHECK","")</f>
        <v/>
      </c>
      <c r="CR347" s="276" t="str">
        <f>IF('Info patients (1)'!CR347&lt;&gt;'Info patients (2)'!CR347,"CHECK","")</f>
        <v/>
      </c>
      <c r="CS347" s="276" t="str">
        <f>IF('Info patients (1)'!CS347&lt;&gt;'Info patients (2)'!CS347,"CHECK","")</f>
        <v/>
      </c>
      <c r="CT347" s="276" t="str">
        <f>IF('Info patients (1)'!CT347&lt;&gt;'Info patients (2)'!CT347,"CHECK","")</f>
        <v/>
      </c>
      <c r="CU347" s="276" t="str">
        <f>IF('Info patients (1)'!CU347&lt;&gt;'Info patients (2)'!CU347,"CHECK","")</f>
        <v/>
      </c>
      <c r="CV347" s="276" t="str">
        <f>IF('Info patients (1)'!CV347&lt;&gt;'Info patients (2)'!CV347,"CHECK","")</f>
        <v/>
      </c>
      <c r="CW347" s="276" t="str">
        <f>IF('Info patients (1)'!CW347&lt;&gt;'Info patients (2)'!CW347,"CHECK","")</f>
        <v/>
      </c>
      <c r="CX347" s="276" t="str">
        <f>IF('Info patients (1)'!CX347&lt;&gt;'Info patients (2)'!CX347,"CHECK","")</f>
        <v/>
      </c>
      <c r="CY347" s="276" t="str">
        <f>IF('Info patients (1)'!CY347&lt;&gt;'Info patients (2)'!CY347,"CHECK","")</f>
        <v/>
      </c>
      <c r="CZ347" s="276" t="str">
        <f>IF('Info patients (1)'!CZ347&lt;&gt;'Info patients (2)'!CZ347,"CHECK","")</f>
        <v/>
      </c>
      <c r="DA347" s="276" t="str">
        <f>IF('Info patients (1)'!DA347&lt;&gt;'Info patients (2)'!DA347,"CHECK","")</f>
        <v/>
      </c>
      <c r="DB347" s="276" t="str">
        <f>IF('Info patients (1)'!DB347&lt;&gt;'Info patients (2)'!DB347,"CHECK","")</f>
        <v/>
      </c>
      <c r="DC347" s="276" t="str">
        <f>IF('Info patients (1)'!DC347&lt;&gt;'Info patients (2)'!DC347,"CHECK","")</f>
        <v/>
      </c>
      <c r="DD347" s="276" t="str">
        <f>IF('Info patients (1)'!DD347&lt;&gt;'Info patients (2)'!DD347,"CHECK","")</f>
        <v/>
      </c>
      <c r="DE347" s="276" t="str">
        <f>IF('Info patients (1)'!DE347&lt;&gt;'Info patients (2)'!DE347,"CHECK","")</f>
        <v/>
      </c>
      <c r="DF347" s="276" t="str">
        <f>IF('Info patients (1)'!DF347&lt;&gt;'Info patients (2)'!DF347,"CHECK","")</f>
        <v/>
      </c>
      <c r="DG347" s="276" t="str">
        <f>IF('Info patients (1)'!DG347&lt;&gt;'Info patients (2)'!DG347,"CHECK","")</f>
        <v/>
      </c>
      <c r="DH347" s="276" t="str">
        <f>IF('Info patients (1)'!DH347&lt;&gt;'Info patients (2)'!DH347,"CHECK","")</f>
        <v/>
      </c>
      <c r="DI347" s="276" t="str">
        <f>IF('Info patients (1)'!DI347&lt;&gt;'Info patients (2)'!DI347,"CHECK","")</f>
        <v/>
      </c>
      <c r="DJ347" s="276" t="str">
        <f>IF('Info patients (1)'!DJ347&lt;&gt;'Info patients (2)'!DJ347,"CHECK","")</f>
        <v/>
      </c>
      <c r="DK347" s="276" t="str">
        <f>IF('Info patients (1)'!DK347&lt;&gt;'Info patients (2)'!DK347,"CHECK","")</f>
        <v/>
      </c>
      <c r="DL347" s="276" t="str">
        <f>IF('Info patients (1)'!DL347&lt;&gt;'Info patients (2)'!DL347,"CHECK","")</f>
        <v/>
      </c>
      <c r="DM347" s="276" t="str">
        <f>IF('Info patients (1)'!DM347&lt;&gt;'Info patients (2)'!DM347,"CHECK","")</f>
        <v/>
      </c>
      <c r="DN347" s="276" t="str">
        <f>IF('Info patients (1)'!DN347&lt;&gt;'Info patients (2)'!DN347,"CHECK","")</f>
        <v/>
      </c>
      <c r="DO347" s="276" t="str">
        <f>IF('Info patients (1)'!DO347&lt;&gt;'Info patients (2)'!DO347,"CHECK","")</f>
        <v/>
      </c>
      <c r="DP347" s="276" t="str">
        <f>IF('Info patients (1)'!DP347&lt;&gt;'Info patients (2)'!DP347,"CHECK","")</f>
        <v/>
      </c>
      <c r="DQ347" s="276" t="str">
        <f>IF('Info patients (1)'!DQ347&lt;&gt;'Info patients (2)'!DQ347,"CHECK","")</f>
        <v/>
      </c>
    </row>
    <row r="348" spans="1:121" s="326" customFormat="1" ht="23.25" customHeight="1" x14ac:dyDescent="0.2">
      <c r="A348" s="276" t="str">
        <f>IF('Info patients (1)'!A348&lt;&gt;'Info patients (2)'!A348,"CHECK","")</f>
        <v/>
      </c>
      <c r="B348" s="276" t="str">
        <f>IF('Info patients (1)'!B348&lt;&gt;'Info patients (2)'!B348,"CHECK","")</f>
        <v/>
      </c>
      <c r="C348" s="276" t="str">
        <f>IF('Info patients (1)'!C348&lt;&gt;'Info patients (2)'!C348,"CHECK","")</f>
        <v/>
      </c>
      <c r="D348" s="276" t="str">
        <f>IF('Info patients (1)'!D348&lt;&gt;'Info patients (2)'!D348,"CHECK","")</f>
        <v/>
      </c>
      <c r="E348" s="276" t="str">
        <f>IF('Info patients (1)'!E348&lt;&gt;'Info patients (2)'!E348,"CHECK","")</f>
        <v/>
      </c>
      <c r="F348" s="276" t="str">
        <f>IF('Info patients (1)'!F348&lt;&gt;'Info patients (2)'!F348,"CHECK","")</f>
        <v/>
      </c>
      <c r="G348" s="276" t="str">
        <f>IF('Info patients (1)'!G348&lt;&gt;'Info patients (2)'!G348,"CHECK","")</f>
        <v/>
      </c>
      <c r="H348" s="276" t="str">
        <f>IF('Info patients (1)'!H348&lt;&gt;'Info patients (2)'!H348,"CHECK","")</f>
        <v/>
      </c>
      <c r="I348" s="276" t="str">
        <f>IF('Info patients (1)'!I348&lt;&gt;'Info patients (2)'!I348,"CHECK","")</f>
        <v/>
      </c>
      <c r="J348" s="276" t="str">
        <f>IF('Info patients (1)'!J348&lt;&gt;'Info patients (2)'!J348,"CHECK","")</f>
        <v/>
      </c>
      <c r="K348" s="276" t="str">
        <f>IF('Info patients (1)'!K348&lt;&gt;'Info patients (2)'!K348,"CHECK","")</f>
        <v/>
      </c>
      <c r="L348" s="276" t="str">
        <f>IF('Info patients (1)'!L348&lt;&gt;'Info patients (2)'!L348,"CHECK","")</f>
        <v/>
      </c>
      <c r="M348" s="276" t="str">
        <f>IF('Info patients (1)'!M348&lt;&gt;'Info patients (2)'!M348,"CHECK","")</f>
        <v/>
      </c>
      <c r="N348" s="276" t="str">
        <f>IF('Info patients (1)'!N348&lt;&gt;'Info patients (2)'!N348,"CHECK","")</f>
        <v/>
      </c>
      <c r="O348" s="276" t="str">
        <f>IF('Info patients (1)'!O348&lt;&gt;'Info patients (2)'!O348,"CHECK","")</f>
        <v/>
      </c>
      <c r="P348" s="276" t="str">
        <f>IF('Info patients (1)'!P348&lt;&gt;'Info patients (2)'!P348,"CHECK","")</f>
        <v/>
      </c>
      <c r="Q348" s="276" t="str">
        <f>IF('Info patients (1)'!Q348&lt;&gt;'Info patients (2)'!Q348,"CHECK","")</f>
        <v/>
      </c>
      <c r="R348" s="276" t="str">
        <f>IF('Info patients (1)'!R348&lt;&gt;'Info patients (2)'!R348,"CHECK","")</f>
        <v/>
      </c>
      <c r="S348" s="276" t="str">
        <f>IF('Info patients (1)'!S348&lt;&gt;'Info patients (2)'!S348,"CHECK","")</f>
        <v/>
      </c>
      <c r="T348" s="276" t="str">
        <f>IF('Info patients (1)'!T348&lt;&gt;'Info patients (2)'!T348,"CHECK","")</f>
        <v/>
      </c>
      <c r="U348" s="276" t="str">
        <f>IF('Info patients (1)'!U348&lt;&gt;'Info patients (2)'!U348,"CHECK","")</f>
        <v/>
      </c>
      <c r="V348" s="276" t="str">
        <f>IF('Info patients (1)'!V348&lt;&gt;'Info patients (2)'!V348,"CHECK","")</f>
        <v/>
      </c>
      <c r="W348" s="276" t="str">
        <f>IF('Info patients (1)'!W348&lt;&gt;'Info patients (2)'!W348,"CHECK","")</f>
        <v/>
      </c>
      <c r="X348" s="276" t="str">
        <f>IF('Info patients (1)'!X348&lt;&gt;'Info patients (2)'!X348,"CHECK","")</f>
        <v/>
      </c>
      <c r="Y348" s="276" t="str">
        <f>IF('Info patients (1)'!Y348&lt;&gt;'Info patients (2)'!Y348,"CHECK","")</f>
        <v/>
      </c>
      <c r="Z348" s="276" t="str">
        <f>IF('Info patients (1)'!Z348&lt;&gt;'Info patients (2)'!Z348,"CHECK","")</f>
        <v/>
      </c>
      <c r="AA348" s="276" t="str">
        <f>IF('Info patients (1)'!AA348&lt;&gt;'Info patients (2)'!AA348,"CHECK","")</f>
        <v/>
      </c>
      <c r="AB348" s="276" t="str">
        <f>IF('Info patients (1)'!AB348&lt;&gt;'Info patients (2)'!AB348,"CHECK","")</f>
        <v/>
      </c>
      <c r="AC348" s="276" t="str">
        <f>IF('Info patients (1)'!AC348&lt;&gt;'Info patients (2)'!AC348,"CHECK","")</f>
        <v/>
      </c>
      <c r="AD348" s="276" t="str">
        <f>IF('Info patients (1)'!AD348&lt;&gt;'Info patients (2)'!AD348,"CHECK","")</f>
        <v/>
      </c>
      <c r="AE348" s="276" t="str">
        <f>IF('Info patients (1)'!AE348&lt;&gt;'Info patients (2)'!AE348,"CHECK","")</f>
        <v/>
      </c>
      <c r="AF348" s="276" t="str">
        <f>IF('Info patients (1)'!AF348&lt;&gt;'Info patients (2)'!AF348,"CHECK","")</f>
        <v/>
      </c>
      <c r="AG348" s="276" t="str">
        <f>IF('Info patients (1)'!AG348&lt;&gt;'Info patients (2)'!AG348,"CHECK","")</f>
        <v/>
      </c>
      <c r="AH348" s="276" t="str">
        <f>IF('Info patients (1)'!AH348&lt;&gt;'Info patients (2)'!AH348,"CHECK","")</f>
        <v/>
      </c>
      <c r="AI348" s="276" t="str">
        <f>IF('Info patients (1)'!AI348&lt;&gt;'Info patients (2)'!AI348,"CHECK","")</f>
        <v/>
      </c>
      <c r="AJ348" s="276" t="str">
        <f>IF('Info patients (1)'!AJ348&lt;&gt;'Info patients (2)'!AJ348,"CHECK","")</f>
        <v/>
      </c>
      <c r="AK348" s="276" t="str">
        <f>IF('Info patients (1)'!AK348&lt;&gt;'Info patients (2)'!AK348,"CHECK","")</f>
        <v/>
      </c>
      <c r="AL348" s="276" t="str">
        <f>IF('Info patients (1)'!AL348&lt;&gt;'Info patients (2)'!AL348,"CHECK","")</f>
        <v/>
      </c>
      <c r="AM348" s="276" t="str">
        <f>IF('Info patients (1)'!AM348&lt;&gt;'Info patients (2)'!AM348,"CHECK","")</f>
        <v/>
      </c>
      <c r="AN348" s="276" t="str">
        <f>IF('Info patients (1)'!AN348&lt;&gt;'Info patients (2)'!AN348,"CHECK","")</f>
        <v/>
      </c>
      <c r="AO348" s="276" t="str">
        <f>IF('Info patients (1)'!AO348&lt;&gt;'Info patients (2)'!AO348,"CHECK","")</f>
        <v/>
      </c>
      <c r="AP348" s="276" t="str">
        <f>IF('Info patients (1)'!AP348&lt;&gt;'Info patients (2)'!AP348,"CHECK","")</f>
        <v/>
      </c>
      <c r="AQ348" s="276" t="str">
        <f>IF('Info patients (1)'!AQ348&lt;&gt;'Info patients (2)'!AQ348,"CHECK","")</f>
        <v/>
      </c>
      <c r="AR348" s="276" t="str">
        <f>IF('Info patients (1)'!AR348&lt;&gt;'Info patients (2)'!AR348,"CHECK","")</f>
        <v/>
      </c>
      <c r="AS348" s="276" t="str">
        <f>IF('Info patients (1)'!AS348&lt;&gt;'Info patients (2)'!AS348,"CHECK","")</f>
        <v/>
      </c>
      <c r="AT348" s="276" t="str">
        <f>IF('Info patients (1)'!AT348&lt;&gt;'Info patients (2)'!AT348,"CHECK","")</f>
        <v/>
      </c>
      <c r="AU348" s="276" t="str">
        <f>IF('Info patients (1)'!AU348&lt;&gt;'Info patients (2)'!AU348,"CHECK","")</f>
        <v/>
      </c>
      <c r="AV348" s="276" t="str">
        <f>IF('Info patients (1)'!AV348&lt;&gt;'Info patients (2)'!AV348,"CHECK","")</f>
        <v/>
      </c>
      <c r="AW348" s="276" t="str">
        <f>IF('Info patients (1)'!AW348&lt;&gt;'Info patients (2)'!AW348,"CHECK","")</f>
        <v/>
      </c>
      <c r="AX348" s="276" t="str">
        <f>IF('Info patients (1)'!AX348&lt;&gt;'Info patients (2)'!AX348,"CHECK","")</f>
        <v/>
      </c>
      <c r="AY348" s="276" t="str">
        <f>IF('Info patients (1)'!AY348&lt;&gt;'Info patients (2)'!AY348,"CHECK","")</f>
        <v/>
      </c>
      <c r="AZ348" s="276" t="str">
        <f>IF('Info patients (1)'!AZ348&lt;&gt;'Info patients (2)'!AZ348,"CHECK","")</f>
        <v/>
      </c>
      <c r="BA348" s="276" t="str">
        <f>IF('Info patients (1)'!BA348&lt;&gt;'Info patients (2)'!BA348,"CHECK","")</f>
        <v/>
      </c>
      <c r="BB348" s="276" t="str">
        <f>IF('Info patients (1)'!BB348&lt;&gt;'Info patients (2)'!BB348,"CHECK","")</f>
        <v/>
      </c>
      <c r="BC348" s="276" t="str">
        <f>IF('Info patients (1)'!BC348&lt;&gt;'Info patients (2)'!BC348,"CHECK","")</f>
        <v/>
      </c>
      <c r="BD348" s="276" t="str">
        <f>IF('Info patients (1)'!BD348&lt;&gt;'Info patients (2)'!BD348,"CHECK","")</f>
        <v/>
      </c>
      <c r="BE348" s="276" t="str">
        <f>IF('Info patients (1)'!BE348&lt;&gt;'Info patients (2)'!BE348,"CHECK","")</f>
        <v/>
      </c>
      <c r="BF348" s="276" t="str">
        <f>IF('Info patients (1)'!BF348&lt;&gt;'Info patients (2)'!BF348,"CHECK","")</f>
        <v/>
      </c>
      <c r="BG348" s="276" t="str">
        <f>IF('Info patients (1)'!BG348&lt;&gt;'Info patients (2)'!BG348,"CHECK","")</f>
        <v/>
      </c>
      <c r="BH348" s="276" t="str">
        <f>IF('Info patients (1)'!BH348&lt;&gt;'Info patients (2)'!BH348,"CHECK","")</f>
        <v/>
      </c>
      <c r="BI348" s="276" t="str">
        <f>IF('Info patients (1)'!BI348&lt;&gt;'Info patients (2)'!BI348,"CHECK","")</f>
        <v/>
      </c>
      <c r="BJ348" s="276" t="str">
        <f>IF('Info patients (1)'!BJ348&lt;&gt;'Info patients (2)'!BJ348,"CHECK","")</f>
        <v/>
      </c>
      <c r="BK348" s="276" t="str">
        <f>IF('Info patients (1)'!BK348&lt;&gt;'Info patients (2)'!BK348,"CHECK","")</f>
        <v/>
      </c>
      <c r="BL348" s="276" t="str">
        <f>IF('Info patients (1)'!BL348&lt;&gt;'Info patients (2)'!BL348,"CHECK","")</f>
        <v/>
      </c>
      <c r="BM348" s="276" t="str">
        <f>IF('Info patients (1)'!BM348&lt;&gt;'Info patients (2)'!BM348,"CHECK","")</f>
        <v/>
      </c>
      <c r="BN348" s="276" t="str">
        <f>IF('Info patients (1)'!BN348&lt;&gt;'Info patients (2)'!BN348,"CHECK","")</f>
        <v/>
      </c>
      <c r="BO348" s="276" t="str">
        <f>IF('Info patients (1)'!BO348&lt;&gt;'Info patients (2)'!BO348,"CHECK","")</f>
        <v/>
      </c>
      <c r="BP348" s="276" t="str">
        <f>IF('Info patients (1)'!BP348&lt;&gt;'Info patients (2)'!BP348,"CHECK","")</f>
        <v/>
      </c>
      <c r="BQ348" s="276" t="str">
        <f>IF('Info patients (1)'!BQ348&lt;&gt;'Info patients (2)'!BQ348,"CHECK","")</f>
        <v/>
      </c>
      <c r="BR348" s="276" t="str">
        <f>IF('Info patients (1)'!BR348&lt;&gt;'Info patients (2)'!BR348,"CHECK","")</f>
        <v/>
      </c>
      <c r="BS348" s="276" t="str">
        <f>IF('Info patients (1)'!BS348&lt;&gt;'Info patients (2)'!BS348,"CHECK","")</f>
        <v/>
      </c>
      <c r="BT348" s="276" t="str">
        <f>IF('Info patients (1)'!BT348&lt;&gt;'Info patients (2)'!BT348,"CHECK","")</f>
        <v/>
      </c>
      <c r="BU348" s="276" t="str">
        <f>IF('Info patients (1)'!BU348&lt;&gt;'Info patients (2)'!BU348,"CHECK","")</f>
        <v/>
      </c>
      <c r="BV348" s="276" t="str">
        <f>IF('Info patients (1)'!BV348&lt;&gt;'Info patients (2)'!BV348,"CHECK","")</f>
        <v/>
      </c>
      <c r="BW348" s="276" t="str">
        <f>IF('Info patients (1)'!BW348&lt;&gt;'Info patients (2)'!BW348,"CHECK","")</f>
        <v/>
      </c>
      <c r="BX348" s="276" t="str">
        <f>IF('Info patients (1)'!BX348&lt;&gt;'Info patients (2)'!BX348,"CHECK","")</f>
        <v/>
      </c>
      <c r="BY348" s="276" t="str">
        <f>IF('Info patients (1)'!BY348&lt;&gt;'Info patients (2)'!BY348,"CHECK","")</f>
        <v/>
      </c>
      <c r="BZ348" s="276" t="str">
        <f>IF('Info patients (1)'!BZ348&lt;&gt;'Info patients (2)'!BZ348,"CHECK","")</f>
        <v/>
      </c>
      <c r="CA348" s="276" t="str">
        <f>IF('Info patients (1)'!CA348&lt;&gt;'Info patients (2)'!CA348,"CHECK","")</f>
        <v/>
      </c>
      <c r="CB348" s="276" t="str">
        <f>IF('Info patients (1)'!CB348&lt;&gt;'Info patients (2)'!CB348,"CHECK","")</f>
        <v/>
      </c>
      <c r="CC348" s="276" t="str">
        <f>IF('Info patients (1)'!CC348&lt;&gt;'Info patients (2)'!CC348,"CHECK","")</f>
        <v/>
      </c>
      <c r="CD348" s="276" t="str">
        <f>IF('Info patients (1)'!CD348&lt;&gt;'Info patients (2)'!CD348,"CHECK","")</f>
        <v/>
      </c>
      <c r="CE348" s="276" t="str">
        <f>IF('Info patients (1)'!CE348&lt;&gt;'Info patients (2)'!CE348,"CHECK","")</f>
        <v/>
      </c>
      <c r="CF348" s="276" t="str">
        <f>IF('Info patients (1)'!CF348&lt;&gt;'Info patients (2)'!CF348,"CHECK","")</f>
        <v/>
      </c>
      <c r="CG348" s="276" t="str">
        <f>IF('Info patients (1)'!CG348&lt;&gt;'Info patients (2)'!CG348,"CHECK","")</f>
        <v/>
      </c>
      <c r="CH348" s="276" t="str">
        <f>IF('Info patients (1)'!CH348&lt;&gt;'Info patients (2)'!CH348,"CHECK","")</f>
        <v/>
      </c>
      <c r="CI348" s="276" t="str">
        <f>IF('Info patients (1)'!CI348&lt;&gt;'Info patients (2)'!CI348,"CHECK","")</f>
        <v/>
      </c>
      <c r="CJ348" s="276" t="str">
        <f>IF('Info patients (1)'!CJ348&lt;&gt;'Info patients (2)'!CJ348,"CHECK","")</f>
        <v/>
      </c>
      <c r="CK348" s="276" t="str">
        <f>IF('Info patients (1)'!CK348&lt;&gt;'Info patients (2)'!CK348,"CHECK","")</f>
        <v/>
      </c>
      <c r="CL348" s="276" t="str">
        <f>IF('Info patients (1)'!CL348&lt;&gt;'Info patients (2)'!CL348,"CHECK","")</f>
        <v/>
      </c>
      <c r="CM348" s="276" t="str">
        <f>IF('Info patients (1)'!CM348&lt;&gt;'Info patients (2)'!CM348,"CHECK","")</f>
        <v/>
      </c>
      <c r="CN348" s="276" t="str">
        <f>IF('Info patients (1)'!CN348&lt;&gt;'Info patients (2)'!CN348,"CHECK","")</f>
        <v/>
      </c>
      <c r="CO348" s="276" t="str">
        <f>IF('Info patients (1)'!CO348&lt;&gt;'Info patients (2)'!CO348,"CHECK","")</f>
        <v/>
      </c>
      <c r="CP348" s="276" t="str">
        <f>IF('Info patients (1)'!CP348&lt;&gt;'Info patients (2)'!CP348,"CHECK","")</f>
        <v/>
      </c>
      <c r="CQ348" s="276" t="str">
        <f>IF('Info patients (1)'!CQ348&lt;&gt;'Info patients (2)'!CQ348,"CHECK","")</f>
        <v/>
      </c>
      <c r="CR348" s="276" t="str">
        <f>IF('Info patients (1)'!CR348&lt;&gt;'Info patients (2)'!CR348,"CHECK","")</f>
        <v/>
      </c>
      <c r="CS348" s="276" t="str">
        <f>IF('Info patients (1)'!CS348&lt;&gt;'Info patients (2)'!CS348,"CHECK","")</f>
        <v/>
      </c>
      <c r="CT348" s="276" t="str">
        <f>IF('Info patients (1)'!CT348&lt;&gt;'Info patients (2)'!CT348,"CHECK","")</f>
        <v/>
      </c>
      <c r="CU348" s="276" t="str">
        <f>IF('Info patients (1)'!CU348&lt;&gt;'Info patients (2)'!CU348,"CHECK","")</f>
        <v/>
      </c>
      <c r="CV348" s="276" t="str">
        <f>IF('Info patients (1)'!CV348&lt;&gt;'Info patients (2)'!CV348,"CHECK","")</f>
        <v/>
      </c>
      <c r="CW348" s="276" t="str">
        <f>IF('Info patients (1)'!CW348&lt;&gt;'Info patients (2)'!CW348,"CHECK","")</f>
        <v/>
      </c>
      <c r="CX348" s="276" t="str">
        <f>IF('Info patients (1)'!CX348&lt;&gt;'Info patients (2)'!CX348,"CHECK","")</f>
        <v/>
      </c>
      <c r="CY348" s="276" t="str">
        <f>IF('Info patients (1)'!CY348&lt;&gt;'Info patients (2)'!CY348,"CHECK","")</f>
        <v/>
      </c>
      <c r="CZ348" s="276" t="str">
        <f>IF('Info patients (1)'!CZ348&lt;&gt;'Info patients (2)'!CZ348,"CHECK","")</f>
        <v/>
      </c>
      <c r="DA348" s="276" t="str">
        <f>IF('Info patients (1)'!DA348&lt;&gt;'Info patients (2)'!DA348,"CHECK","")</f>
        <v/>
      </c>
      <c r="DB348" s="276" t="str">
        <f>IF('Info patients (1)'!DB348&lt;&gt;'Info patients (2)'!DB348,"CHECK","")</f>
        <v/>
      </c>
      <c r="DC348" s="276" t="str">
        <f>IF('Info patients (1)'!DC348&lt;&gt;'Info patients (2)'!DC348,"CHECK","")</f>
        <v/>
      </c>
      <c r="DD348" s="276" t="str">
        <f>IF('Info patients (1)'!DD348&lt;&gt;'Info patients (2)'!DD348,"CHECK","")</f>
        <v/>
      </c>
      <c r="DE348" s="276" t="str">
        <f>IF('Info patients (1)'!DE348&lt;&gt;'Info patients (2)'!DE348,"CHECK","")</f>
        <v/>
      </c>
      <c r="DF348" s="276" t="str">
        <f>IF('Info patients (1)'!DF348&lt;&gt;'Info patients (2)'!DF348,"CHECK","")</f>
        <v/>
      </c>
      <c r="DG348" s="276" t="str">
        <f>IF('Info patients (1)'!DG348&lt;&gt;'Info patients (2)'!DG348,"CHECK","")</f>
        <v/>
      </c>
      <c r="DH348" s="276" t="str">
        <f>IF('Info patients (1)'!DH348&lt;&gt;'Info patients (2)'!DH348,"CHECK","")</f>
        <v/>
      </c>
      <c r="DI348" s="276" t="str">
        <f>IF('Info patients (1)'!DI348&lt;&gt;'Info patients (2)'!DI348,"CHECK","")</f>
        <v/>
      </c>
      <c r="DJ348" s="276" t="str">
        <f>IF('Info patients (1)'!DJ348&lt;&gt;'Info patients (2)'!DJ348,"CHECK","")</f>
        <v/>
      </c>
      <c r="DK348" s="276" t="str">
        <f>IF('Info patients (1)'!DK348&lt;&gt;'Info patients (2)'!DK348,"CHECK","")</f>
        <v/>
      </c>
      <c r="DL348" s="276" t="str">
        <f>IF('Info patients (1)'!DL348&lt;&gt;'Info patients (2)'!DL348,"CHECK","")</f>
        <v/>
      </c>
      <c r="DM348" s="276" t="str">
        <f>IF('Info patients (1)'!DM348&lt;&gt;'Info patients (2)'!DM348,"CHECK","")</f>
        <v/>
      </c>
      <c r="DN348" s="276" t="str">
        <f>IF('Info patients (1)'!DN348&lt;&gt;'Info patients (2)'!DN348,"CHECK","")</f>
        <v/>
      </c>
      <c r="DO348" s="276" t="str">
        <f>IF('Info patients (1)'!DO348&lt;&gt;'Info patients (2)'!DO348,"CHECK","")</f>
        <v/>
      </c>
      <c r="DP348" s="276" t="str">
        <f>IF('Info patients (1)'!DP348&lt;&gt;'Info patients (2)'!DP348,"CHECK","")</f>
        <v/>
      </c>
      <c r="DQ348" s="276" t="str">
        <f>IF('Info patients (1)'!DQ348&lt;&gt;'Info patients (2)'!DQ348,"CHECK","")</f>
        <v/>
      </c>
    </row>
    <row r="349" spans="1:121" s="326" customFormat="1" ht="23.25" customHeight="1" x14ac:dyDescent="0.2">
      <c r="A349" s="276" t="str">
        <f>IF('Info patients (1)'!A349&lt;&gt;'Info patients (2)'!A349,"CHECK","")</f>
        <v/>
      </c>
      <c r="B349" s="276" t="str">
        <f>IF('Info patients (1)'!B349&lt;&gt;'Info patients (2)'!B349,"CHECK","")</f>
        <v/>
      </c>
      <c r="C349" s="276" t="str">
        <f>IF('Info patients (1)'!C349&lt;&gt;'Info patients (2)'!C349,"CHECK","")</f>
        <v/>
      </c>
      <c r="D349" s="276" t="str">
        <f>IF('Info patients (1)'!D349&lt;&gt;'Info patients (2)'!D349,"CHECK","")</f>
        <v/>
      </c>
      <c r="E349" s="276" t="str">
        <f>IF('Info patients (1)'!E349&lt;&gt;'Info patients (2)'!E349,"CHECK","")</f>
        <v/>
      </c>
      <c r="F349" s="276" t="str">
        <f>IF('Info patients (1)'!F349&lt;&gt;'Info patients (2)'!F349,"CHECK","")</f>
        <v/>
      </c>
      <c r="G349" s="276" t="str">
        <f>IF('Info patients (1)'!G349&lt;&gt;'Info patients (2)'!G349,"CHECK","")</f>
        <v/>
      </c>
      <c r="H349" s="276" t="str">
        <f>IF('Info patients (1)'!H349&lt;&gt;'Info patients (2)'!H349,"CHECK","")</f>
        <v/>
      </c>
      <c r="I349" s="276" t="str">
        <f>IF('Info patients (1)'!I349&lt;&gt;'Info patients (2)'!I349,"CHECK","")</f>
        <v/>
      </c>
      <c r="J349" s="276" t="str">
        <f>IF('Info patients (1)'!J349&lt;&gt;'Info patients (2)'!J349,"CHECK","")</f>
        <v/>
      </c>
      <c r="K349" s="276" t="str">
        <f>IF('Info patients (1)'!K349&lt;&gt;'Info patients (2)'!K349,"CHECK","")</f>
        <v/>
      </c>
      <c r="L349" s="276" t="str">
        <f>IF('Info patients (1)'!L349&lt;&gt;'Info patients (2)'!L349,"CHECK","")</f>
        <v/>
      </c>
      <c r="M349" s="276" t="str">
        <f>IF('Info patients (1)'!M349&lt;&gt;'Info patients (2)'!M349,"CHECK","")</f>
        <v/>
      </c>
      <c r="N349" s="276" t="str">
        <f>IF('Info patients (1)'!N349&lt;&gt;'Info patients (2)'!N349,"CHECK","")</f>
        <v/>
      </c>
      <c r="O349" s="276" t="str">
        <f>IF('Info patients (1)'!O349&lt;&gt;'Info patients (2)'!O349,"CHECK","")</f>
        <v/>
      </c>
      <c r="P349" s="276" t="str">
        <f>IF('Info patients (1)'!P349&lt;&gt;'Info patients (2)'!P349,"CHECK","")</f>
        <v/>
      </c>
      <c r="Q349" s="276" t="str">
        <f>IF('Info patients (1)'!Q349&lt;&gt;'Info patients (2)'!Q349,"CHECK","")</f>
        <v/>
      </c>
      <c r="R349" s="276" t="str">
        <f>IF('Info patients (1)'!R349&lt;&gt;'Info patients (2)'!R349,"CHECK","")</f>
        <v/>
      </c>
      <c r="S349" s="276" t="str">
        <f>IF('Info patients (1)'!S349&lt;&gt;'Info patients (2)'!S349,"CHECK","")</f>
        <v/>
      </c>
      <c r="T349" s="276" t="str">
        <f>IF('Info patients (1)'!T349&lt;&gt;'Info patients (2)'!T349,"CHECK","")</f>
        <v/>
      </c>
      <c r="U349" s="276" t="str">
        <f>IF('Info patients (1)'!U349&lt;&gt;'Info patients (2)'!U349,"CHECK","")</f>
        <v/>
      </c>
      <c r="V349" s="276" t="str">
        <f>IF('Info patients (1)'!V349&lt;&gt;'Info patients (2)'!V349,"CHECK","")</f>
        <v/>
      </c>
      <c r="W349" s="276" t="str">
        <f>IF('Info patients (1)'!W349&lt;&gt;'Info patients (2)'!W349,"CHECK","")</f>
        <v/>
      </c>
      <c r="X349" s="276" t="str">
        <f>IF('Info patients (1)'!X349&lt;&gt;'Info patients (2)'!X349,"CHECK","")</f>
        <v/>
      </c>
      <c r="Y349" s="276" t="str">
        <f>IF('Info patients (1)'!Y349&lt;&gt;'Info patients (2)'!Y349,"CHECK","")</f>
        <v/>
      </c>
      <c r="Z349" s="276" t="str">
        <f>IF('Info patients (1)'!Z349&lt;&gt;'Info patients (2)'!Z349,"CHECK","")</f>
        <v/>
      </c>
      <c r="AA349" s="276" t="str">
        <f>IF('Info patients (1)'!AA349&lt;&gt;'Info patients (2)'!AA349,"CHECK","")</f>
        <v/>
      </c>
      <c r="AB349" s="276" t="str">
        <f>IF('Info patients (1)'!AB349&lt;&gt;'Info patients (2)'!AB349,"CHECK","")</f>
        <v/>
      </c>
      <c r="AC349" s="276" t="str">
        <f>IF('Info patients (1)'!AC349&lt;&gt;'Info patients (2)'!AC349,"CHECK","")</f>
        <v/>
      </c>
      <c r="AD349" s="276" t="str">
        <f>IF('Info patients (1)'!AD349&lt;&gt;'Info patients (2)'!AD349,"CHECK","")</f>
        <v/>
      </c>
      <c r="AE349" s="276" t="str">
        <f>IF('Info patients (1)'!AE349&lt;&gt;'Info patients (2)'!AE349,"CHECK","")</f>
        <v/>
      </c>
      <c r="AF349" s="276" t="str">
        <f>IF('Info patients (1)'!AF349&lt;&gt;'Info patients (2)'!AF349,"CHECK","")</f>
        <v/>
      </c>
      <c r="AG349" s="276" t="str">
        <f>IF('Info patients (1)'!AG349&lt;&gt;'Info patients (2)'!AG349,"CHECK","")</f>
        <v/>
      </c>
      <c r="AH349" s="276" t="str">
        <f>IF('Info patients (1)'!AH349&lt;&gt;'Info patients (2)'!AH349,"CHECK","")</f>
        <v/>
      </c>
      <c r="AI349" s="276" t="str">
        <f>IF('Info patients (1)'!AI349&lt;&gt;'Info patients (2)'!AI349,"CHECK","")</f>
        <v/>
      </c>
      <c r="AJ349" s="276" t="str">
        <f>IF('Info patients (1)'!AJ349&lt;&gt;'Info patients (2)'!AJ349,"CHECK","")</f>
        <v/>
      </c>
      <c r="AK349" s="276" t="str">
        <f>IF('Info patients (1)'!AK349&lt;&gt;'Info patients (2)'!AK349,"CHECK","")</f>
        <v/>
      </c>
      <c r="AL349" s="276" t="str">
        <f>IF('Info patients (1)'!AL349&lt;&gt;'Info patients (2)'!AL349,"CHECK","")</f>
        <v/>
      </c>
      <c r="AM349" s="276" t="str">
        <f>IF('Info patients (1)'!AM349&lt;&gt;'Info patients (2)'!AM349,"CHECK","")</f>
        <v/>
      </c>
      <c r="AN349" s="276" t="str">
        <f>IF('Info patients (1)'!AN349&lt;&gt;'Info patients (2)'!AN349,"CHECK","")</f>
        <v/>
      </c>
      <c r="AO349" s="276" t="str">
        <f>IF('Info patients (1)'!AO349&lt;&gt;'Info patients (2)'!AO349,"CHECK","")</f>
        <v/>
      </c>
      <c r="AP349" s="276" t="str">
        <f>IF('Info patients (1)'!AP349&lt;&gt;'Info patients (2)'!AP349,"CHECK","")</f>
        <v/>
      </c>
      <c r="AQ349" s="276" t="str">
        <f>IF('Info patients (1)'!AQ349&lt;&gt;'Info patients (2)'!AQ349,"CHECK","")</f>
        <v/>
      </c>
      <c r="AR349" s="276" t="str">
        <f>IF('Info patients (1)'!AR349&lt;&gt;'Info patients (2)'!AR349,"CHECK","")</f>
        <v/>
      </c>
      <c r="AS349" s="276" t="str">
        <f>IF('Info patients (1)'!AS349&lt;&gt;'Info patients (2)'!AS349,"CHECK","")</f>
        <v/>
      </c>
      <c r="AT349" s="276" t="str">
        <f>IF('Info patients (1)'!AT349&lt;&gt;'Info patients (2)'!AT349,"CHECK","")</f>
        <v/>
      </c>
      <c r="AU349" s="276" t="str">
        <f>IF('Info patients (1)'!AU349&lt;&gt;'Info patients (2)'!AU349,"CHECK","")</f>
        <v/>
      </c>
      <c r="AV349" s="276" t="str">
        <f>IF('Info patients (1)'!AV349&lt;&gt;'Info patients (2)'!AV349,"CHECK","")</f>
        <v/>
      </c>
      <c r="AW349" s="276" t="str">
        <f>IF('Info patients (1)'!AW349&lt;&gt;'Info patients (2)'!AW349,"CHECK","")</f>
        <v/>
      </c>
      <c r="AX349" s="276" t="str">
        <f>IF('Info patients (1)'!AX349&lt;&gt;'Info patients (2)'!AX349,"CHECK","")</f>
        <v/>
      </c>
      <c r="AY349" s="276" t="str">
        <f>IF('Info patients (1)'!AY349&lt;&gt;'Info patients (2)'!AY349,"CHECK","")</f>
        <v/>
      </c>
      <c r="AZ349" s="276" t="str">
        <f>IF('Info patients (1)'!AZ349&lt;&gt;'Info patients (2)'!AZ349,"CHECK","")</f>
        <v/>
      </c>
      <c r="BA349" s="276" t="str">
        <f>IF('Info patients (1)'!BA349&lt;&gt;'Info patients (2)'!BA349,"CHECK","")</f>
        <v/>
      </c>
      <c r="BB349" s="276" t="str">
        <f>IF('Info patients (1)'!BB349&lt;&gt;'Info patients (2)'!BB349,"CHECK","")</f>
        <v/>
      </c>
      <c r="BC349" s="276" t="str">
        <f>IF('Info patients (1)'!BC349&lt;&gt;'Info patients (2)'!BC349,"CHECK","")</f>
        <v/>
      </c>
      <c r="BD349" s="276" t="str">
        <f>IF('Info patients (1)'!BD349&lt;&gt;'Info patients (2)'!BD349,"CHECK","")</f>
        <v/>
      </c>
      <c r="BE349" s="276" t="str">
        <f>IF('Info patients (1)'!BE349&lt;&gt;'Info patients (2)'!BE349,"CHECK","")</f>
        <v/>
      </c>
      <c r="BF349" s="276" t="str">
        <f>IF('Info patients (1)'!BF349&lt;&gt;'Info patients (2)'!BF349,"CHECK","")</f>
        <v/>
      </c>
      <c r="BG349" s="276" t="str">
        <f>IF('Info patients (1)'!BG349&lt;&gt;'Info patients (2)'!BG349,"CHECK","")</f>
        <v/>
      </c>
      <c r="BH349" s="276" t="str">
        <f>IF('Info patients (1)'!BH349&lt;&gt;'Info patients (2)'!BH349,"CHECK","")</f>
        <v/>
      </c>
      <c r="BI349" s="276" t="str">
        <f>IF('Info patients (1)'!BI349&lt;&gt;'Info patients (2)'!BI349,"CHECK","")</f>
        <v/>
      </c>
      <c r="BJ349" s="276" t="str">
        <f>IF('Info patients (1)'!BJ349&lt;&gt;'Info patients (2)'!BJ349,"CHECK","")</f>
        <v/>
      </c>
      <c r="BK349" s="276" t="str">
        <f>IF('Info patients (1)'!BK349&lt;&gt;'Info patients (2)'!BK349,"CHECK","")</f>
        <v/>
      </c>
      <c r="BL349" s="276" t="str">
        <f>IF('Info patients (1)'!BL349&lt;&gt;'Info patients (2)'!BL349,"CHECK","")</f>
        <v/>
      </c>
      <c r="BM349" s="276" t="str">
        <f>IF('Info patients (1)'!BM349&lt;&gt;'Info patients (2)'!BM349,"CHECK","")</f>
        <v/>
      </c>
      <c r="BN349" s="276" t="str">
        <f>IF('Info patients (1)'!BN349&lt;&gt;'Info patients (2)'!BN349,"CHECK","")</f>
        <v/>
      </c>
      <c r="BO349" s="276" t="str">
        <f>IF('Info patients (1)'!BO349&lt;&gt;'Info patients (2)'!BO349,"CHECK","")</f>
        <v/>
      </c>
      <c r="BP349" s="276" t="str">
        <f>IF('Info patients (1)'!BP349&lt;&gt;'Info patients (2)'!BP349,"CHECK","")</f>
        <v/>
      </c>
      <c r="BQ349" s="276" t="str">
        <f>IF('Info patients (1)'!BQ349&lt;&gt;'Info patients (2)'!BQ349,"CHECK","")</f>
        <v/>
      </c>
      <c r="BR349" s="276" t="str">
        <f>IF('Info patients (1)'!BR349&lt;&gt;'Info patients (2)'!BR349,"CHECK","")</f>
        <v/>
      </c>
      <c r="BS349" s="276" t="str">
        <f>IF('Info patients (1)'!BS349&lt;&gt;'Info patients (2)'!BS349,"CHECK","")</f>
        <v/>
      </c>
      <c r="BT349" s="276" t="str">
        <f>IF('Info patients (1)'!BT349&lt;&gt;'Info patients (2)'!BT349,"CHECK","")</f>
        <v/>
      </c>
      <c r="BU349" s="276" t="str">
        <f>IF('Info patients (1)'!BU349&lt;&gt;'Info patients (2)'!BU349,"CHECK","")</f>
        <v/>
      </c>
      <c r="BV349" s="276" t="str">
        <f>IF('Info patients (1)'!BV349&lt;&gt;'Info patients (2)'!BV349,"CHECK","")</f>
        <v/>
      </c>
      <c r="BW349" s="276" t="str">
        <f>IF('Info patients (1)'!BW349&lt;&gt;'Info patients (2)'!BW349,"CHECK","")</f>
        <v/>
      </c>
      <c r="BX349" s="276" t="str">
        <f>IF('Info patients (1)'!BX349&lt;&gt;'Info patients (2)'!BX349,"CHECK","")</f>
        <v/>
      </c>
      <c r="BY349" s="276" t="str">
        <f>IF('Info patients (1)'!BY349&lt;&gt;'Info patients (2)'!BY349,"CHECK","")</f>
        <v/>
      </c>
      <c r="BZ349" s="276" t="str">
        <f>IF('Info patients (1)'!BZ349&lt;&gt;'Info patients (2)'!BZ349,"CHECK","")</f>
        <v/>
      </c>
      <c r="CA349" s="276" t="str">
        <f>IF('Info patients (1)'!CA349&lt;&gt;'Info patients (2)'!CA349,"CHECK","")</f>
        <v/>
      </c>
      <c r="CB349" s="276" t="str">
        <f>IF('Info patients (1)'!CB349&lt;&gt;'Info patients (2)'!CB349,"CHECK","")</f>
        <v/>
      </c>
      <c r="CC349" s="276" t="str">
        <f>IF('Info patients (1)'!CC349&lt;&gt;'Info patients (2)'!CC349,"CHECK","")</f>
        <v/>
      </c>
      <c r="CD349" s="276" t="str">
        <f>IF('Info patients (1)'!CD349&lt;&gt;'Info patients (2)'!CD349,"CHECK","")</f>
        <v/>
      </c>
      <c r="CE349" s="276" t="str">
        <f>IF('Info patients (1)'!CE349&lt;&gt;'Info patients (2)'!CE349,"CHECK","")</f>
        <v/>
      </c>
      <c r="CF349" s="276" t="str">
        <f>IF('Info patients (1)'!CF349&lt;&gt;'Info patients (2)'!CF349,"CHECK","")</f>
        <v/>
      </c>
      <c r="CG349" s="276" t="str">
        <f>IF('Info patients (1)'!CG349&lt;&gt;'Info patients (2)'!CG349,"CHECK","")</f>
        <v/>
      </c>
      <c r="CH349" s="276" t="str">
        <f>IF('Info patients (1)'!CH349&lt;&gt;'Info patients (2)'!CH349,"CHECK","")</f>
        <v/>
      </c>
      <c r="CI349" s="276" t="str">
        <f>IF('Info patients (1)'!CI349&lt;&gt;'Info patients (2)'!CI349,"CHECK","")</f>
        <v/>
      </c>
      <c r="CJ349" s="276" t="str">
        <f>IF('Info patients (1)'!CJ349&lt;&gt;'Info patients (2)'!CJ349,"CHECK","")</f>
        <v/>
      </c>
      <c r="CK349" s="276" t="str">
        <f>IF('Info patients (1)'!CK349&lt;&gt;'Info patients (2)'!CK349,"CHECK","")</f>
        <v/>
      </c>
      <c r="CL349" s="276" t="str">
        <f>IF('Info patients (1)'!CL349&lt;&gt;'Info patients (2)'!CL349,"CHECK","")</f>
        <v/>
      </c>
      <c r="CM349" s="276" t="str">
        <f>IF('Info patients (1)'!CM349&lt;&gt;'Info patients (2)'!CM349,"CHECK","")</f>
        <v/>
      </c>
      <c r="CN349" s="276" t="str">
        <f>IF('Info patients (1)'!CN349&lt;&gt;'Info patients (2)'!CN349,"CHECK","")</f>
        <v/>
      </c>
      <c r="CO349" s="276" t="str">
        <f>IF('Info patients (1)'!CO349&lt;&gt;'Info patients (2)'!CO349,"CHECK","")</f>
        <v/>
      </c>
      <c r="CP349" s="276" t="str">
        <f>IF('Info patients (1)'!CP349&lt;&gt;'Info patients (2)'!CP349,"CHECK","")</f>
        <v/>
      </c>
      <c r="CQ349" s="276" t="str">
        <f>IF('Info patients (1)'!CQ349&lt;&gt;'Info patients (2)'!CQ349,"CHECK","")</f>
        <v/>
      </c>
      <c r="CR349" s="276" t="str">
        <f>IF('Info patients (1)'!CR349&lt;&gt;'Info patients (2)'!CR349,"CHECK","")</f>
        <v/>
      </c>
      <c r="CS349" s="276" t="str">
        <f>IF('Info patients (1)'!CS349&lt;&gt;'Info patients (2)'!CS349,"CHECK","")</f>
        <v/>
      </c>
      <c r="CT349" s="276" t="str">
        <f>IF('Info patients (1)'!CT349&lt;&gt;'Info patients (2)'!CT349,"CHECK","")</f>
        <v/>
      </c>
      <c r="CU349" s="276" t="str">
        <f>IF('Info patients (1)'!CU349&lt;&gt;'Info patients (2)'!CU349,"CHECK","")</f>
        <v/>
      </c>
      <c r="CV349" s="276" t="str">
        <f>IF('Info patients (1)'!CV349&lt;&gt;'Info patients (2)'!CV349,"CHECK","")</f>
        <v/>
      </c>
      <c r="CW349" s="276" t="str">
        <f>IF('Info patients (1)'!CW349&lt;&gt;'Info patients (2)'!CW349,"CHECK","")</f>
        <v/>
      </c>
      <c r="CX349" s="276" t="str">
        <f>IF('Info patients (1)'!CX349&lt;&gt;'Info patients (2)'!CX349,"CHECK","")</f>
        <v/>
      </c>
      <c r="CY349" s="276" t="str">
        <f>IF('Info patients (1)'!CY349&lt;&gt;'Info patients (2)'!CY349,"CHECK","")</f>
        <v/>
      </c>
      <c r="CZ349" s="276" t="str">
        <f>IF('Info patients (1)'!CZ349&lt;&gt;'Info patients (2)'!CZ349,"CHECK","")</f>
        <v/>
      </c>
      <c r="DA349" s="276" t="str">
        <f>IF('Info patients (1)'!DA349&lt;&gt;'Info patients (2)'!DA349,"CHECK","")</f>
        <v/>
      </c>
      <c r="DB349" s="276" t="str">
        <f>IF('Info patients (1)'!DB349&lt;&gt;'Info patients (2)'!DB349,"CHECK","")</f>
        <v/>
      </c>
      <c r="DC349" s="276" t="str">
        <f>IF('Info patients (1)'!DC349&lt;&gt;'Info patients (2)'!DC349,"CHECK","")</f>
        <v/>
      </c>
      <c r="DD349" s="276" t="str">
        <f>IF('Info patients (1)'!DD349&lt;&gt;'Info patients (2)'!DD349,"CHECK","")</f>
        <v/>
      </c>
      <c r="DE349" s="276" t="str">
        <f>IF('Info patients (1)'!DE349&lt;&gt;'Info patients (2)'!DE349,"CHECK","")</f>
        <v/>
      </c>
      <c r="DF349" s="276" t="str">
        <f>IF('Info patients (1)'!DF349&lt;&gt;'Info patients (2)'!DF349,"CHECK","")</f>
        <v/>
      </c>
      <c r="DG349" s="276" t="str">
        <f>IF('Info patients (1)'!DG349&lt;&gt;'Info patients (2)'!DG349,"CHECK","")</f>
        <v/>
      </c>
      <c r="DH349" s="276" t="str">
        <f>IF('Info patients (1)'!DH349&lt;&gt;'Info patients (2)'!DH349,"CHECK","")</f>
        <v/>
      </c>
      <c r="DI349" s="276" t="str">
        <f>IF('Info patients (1)'!DI349&lt;&gt;'Info patients (2)'!DI349,"CHECK","")</f>
        <v/>
      </c>
      <c r="DJ349" s="276" t="str">
        <f>IF('Info patients (1)'!DJ349&lt;&gt;'Info patients (2)'!DJ349,"CHECK","")</f>
        <v/>
      </c>
      <c r="DK349" s="276" t="str">
        <f>IF('Info patients (1)'!DK349&lt;&gt;'Info patients (2)'!DK349,"CHECK","")</f>
        <v/>
      </c>
      <c r="DL349" s="276" t="str">
        <f>IF('Info patients (1)'!DL349&lt;&gt;'Info patients (2)'!DL349,"CHECK","")</f>
        <v/>
      </c>
      <c r="DM349" s="276" t="str">
        <f>IF('Info patients (1)'!DM349&lt;&gt;'Info patients (2)'!DM349,"CHECK","")</f>
        <v/>
      </c>
      <c r="DN349" s="276" t="str">
        <f>IF('Info patients (1)'!DN349&lt;&gt;'Info patients (2)'!DN349,"CHECK","")</f>
        <v/>
      </c>
      <c r="DO349" s="276" t="str">
        <f>IF('Info patients (1)'!DO349&lt;&gt;'Info patients (2)'!DO349,"CHECK","")</f>
        <v/>
      </c>
      <c r="DP349" s="276" t="str">
        <f>IF('Info patients (1)'!DP349&lt;&gt;'Info patients (2)'!DP349,"CHECK","")</f>
        <v/>
      </c>
      <c r="DQ349" s="276" t="str">
        <f>IF('Info patients (1)'!DQ349&lt;&gt;'Info patients (2)'!DQ349,"CHECK","")</f>
        <v/>
      </c>
    </row>
    <row r="350" spans="1:121" s="326" customFormat="1" ht="23.25" customHeight="1" x14ac:dyDescent="0.2">
      <c r="A350" s="276" t="str">
        <f>IF('Info patients (1)'!A350&lt;&gt;'Info patients (2)'!A350,"CHECK","")</f>
        <v/>
      </c>
      <c r="B350" s="276" t="str">
        <f>IF('Info patients (1)'!B350&lt;&gt;'Info patients (2)'!B350,"CHECK","")</f>
        <v/>
      </c>
      <c r="C350" s="276" t="str">
        <f>IF('Info patients (1)'!C350&lt;&gt;'Info patients (2)'!C350,"CHECK","")</f>
        <v/>
      </c>
      <c r="D350" s="276" t="str">
        <f>IF('Info patients (1)'!D350&lt;&gt;'Info patients (2)'!D350,"CHECK","")</f>
        <v/>
      </c>
      <c r="E350" s="276" t="str">
        <f>IF('Info patients (1)'!E350&lt;&gt;'Info patients (2)'!E350,"CHECK","")</f>
        <v/>
      </c>
      <c r="F350" s="276" t="str">
        <f>IF('Info patients (1)'!F350&lt;&gt;'Info patients (2)'!F350,"CHECK","")</f>
        <v/>
      </c>
      <c r="G350" s="276" t="str">
        <f>IF('Info patients (1)'!G350&lt;&gt;'Info patients (2)'!G350,"CHECK","")</f>
        <v/>
      </c>
      <c r="H350" s="276" t="str">
        <f>IF('Info patients (1)'!H350&lt;&gt;'Info patients (2)'!H350,"CHECK","")</f>
        <v/>
      </c>
      <c r="I350" s="276" t="str">
        <f>IF('Info patients (1)'!I350&lt;&gt;'Info patients (2)'!I350,"CHECK","")</f>
        <v/>
      </c>
      <c r="J350" s="276" t="str">
        <f>IF('Info patients (1)'!J350&lt;&gt;'Info patients (2)'!J350,"CHECK","")</f>
        <v/>
      </c>
      <c r="K350" s="276" t="str">
        <f>IF('Info patients (1)'!K350&lt;&gt;'Info patients (2)'!K350,"CHECK","")</f>
        <v/>
      </c>
      <c r="L350" s="276" t="str">
        <f>IF('Info patients (1)'!L350&lt;&gt;'Info patients (2)'!L350,"CHECK","")</f>
        <v/>
      </c>
      <c r="M350" s="276" t="str">
        <f>IF('Info patients (1)'!M350&lt;&gt;'Info patients (2)'!M350,"CHECK","")</f>
        <v/>
      </c>
      <c r="N350" s="276" t="str">
        <f>IF('Info patients (1)'!N350&lt;&gt;'Info patients (2)'!N350,"CHECK","")</f>
        <v/>
      </c>
      <c r="O350" s="276" t="str">
        <f>IF('Info patients (1)'!O350&lt;&gt;'Info patients (2)'!O350,"CHECK","")</f>
        <v/>
      </c>
      <c r="P350" s="276" t="str">
        <f>IF('Info patients (1)'!P350&lt;&gt;'Info patients (2)'!P350,"CHECK","")</f>
        <v/>
      </c>
      <c r="Q350" s="276" t="str">
        <f>IF('Info patients (1)'!Q350&lt;&gt;'Info patients (2)'!Q350,"CHECK","")</f>
        <v/>
      </c>
      <c r="R350" s="276" t="str">
        <f>IF('Info patients (1)'!R350&lt;&gt;'Info patients (2)'!R350,"CHECK","")</f>
        <v/>
      </c>
      <c r="S350" s="276" t="str">
        <f>IF('Info patients (1)'!S350&lt;&gt;'Info patients (2)'!S350,"CHECK","")</f>
        <v/>
      </c>
      <c r="T350" s="276" t="str">
        <f>IF('Info patients (1)'!T350&lt;&gt;'Info patients (2)'!T350,"CHECK","")</f>
        <v/>
      </c>
      <c r="U350" s="276" t="str">
        <f>IF('Info patients (1)'!U350&lt;&gt;'Info patients (2)'!U350,"CHECK","")</f>
        <v/>
      </c>
      <c r="V350" s="276" t="str">
        <f>IF('Info patients (1)'!V350&lt;&gt;'Info patients (2)'!V350,"CHECK","")</f>
        <v/>
      </c>
      <c r="W350" s="276" t="str">
        <f>IF('Info patients (1)'!W350&lt;&gt;'Info patients (2)'!W350,"CHECK","")</f>
        <v/>
      </c>
      <c r="X350" s="276" t="str">
        <f>IF('Info patients (1)'!X350&lt;&gt;'Info patients (2)'!X350,"CHECK","")</f>
        <v/>
      </c>
      <c r="Y350" s="276" t="str">
        <f>IF('Info patients (1)'!Y350&lt;&gt;'Info patients (2)'!Y350,"CHECK","")</f>
        <v/>
      </c>
      <c r="Z350" s="276" t="str">
        <f>IF('Info patients (1)'!Z350&lt;&gt;'Info patients (2)'!Z350,"CHECK","")</f>
        <v/>
      </c>
      <c r="AA350" s="276" t="str">
        <f>IF('Info patients (1)'!AA350&lt;&gt;'Info patients (2)'!AA350,"CHECK","")</f>
        <v/>
      </c>
      <c r="AB350" s="276" t="str">
        <f>IF('Info patients (1)'!AB350&lt;&gt;'Info patients (2)'!AB350,"CHECK","")</f>
        <v/>
      </c>
      <c r="AC350" s="276" t="str">
        <f>IF('Info patients (1)'!AC350&lt;&gt;'Info patients (2)'!AC350,"CHECK","")</f>
        <v/>
      </c>
      <c r="AD350" s="276" t="str">
        <f>IF('Info patients (1)'!AD350&lt;&gt;'Info patients (2)'!AD350,"CHECK","")</f>
        <v/>
      </c>
      <c r="AE350" s="276" t="str">
        <f>IF('Info patients (1)'!AE350&lt;&gt;'Info patients (2)'!AE350,"CHECK","")</f>
        <v/>
      </c>
      <c r="AF350" s="276" t="str">
        <f>IF('Info patients (1)'!AF350&lt;&gt;'Info patients (2)'!AF350,"CHECK","")</f>
        <v/>
      </c>
      <c r="AG350" s="276" t="str">
        <f>IF('Info patients (1)'!AG350&lt;&gt;'Info patients (2)'!AG350,"CHECK","")</f>
        <v/>
      </c>
      <c r="AH350" s="276" t="str">
        <f>IF('Info patients (1)'!AH350&lt;&gt;'Info patients (2)'!AH350,"CHECK","")</f>
        <v/>
      </c>
      <c r="AI350" s="276" t="str">
        <f>IF('Info patients (1)'!AI350&lt;&gt;'Info patients (2)'!AI350,"CHECK","")</f>
        <v/>
      </c>
      <c r="AJ350" s="276" t="str">
        <f>IF('Info patients (1)'!AJ350&lt;&gt;'Info patients (2)'!AJ350,"CHECK","")</f>
        <v/>
      </c>
      <c r="AK350" s="276" t="str">
        <f>IF('Info patients (1)'!AK350&lt;&gt;'Info patients (2)'!AK350,"CHECK","")</f>
        <v/>
      </c>
      <c r="AL350" s="276" t="str">
        <f>IF('Info patients (1)'!AL350&lt;&gt;'Info patients (2)'!AL350,"CHECK","")</f>
        <v/>
      </c>
      <c r="AM350" s="276" t="str">
        <f>IF('Info patients (1)'!AM350&lt;&gt;'Info patients (2)'!AM350,"CHECK","")</f>
        <v/>
      </c>
      <c r="AN350" s="276" t="str">
        <f>IF('Info patients (1)'!AN350&lt;&gt;'Info patients (2)'!AN350,"CHECK","")</f>
        <v/>
      </c>
      <c r="AO350" s="276" t="str">
        <f>IF('Info patients (1)'!AO350&lt;&gt;'Info patients (2)'!AO350,"CHECK","")</f>
        <v/>
      </c>
      <c r="AP350" s="276" t="str">
        <f>IF('Info patients (1)'!AP350&lt;&gt;'Info patients (2)'!AP350,"CHECK","")</f>
        <v/>
      </c>
      <c r="AQ350" s="276" t="str">
        <f>IF('Info patients (1)'!AQ350&lt;&gt;'Info patients (2)'!AQ350,"CHECK","")</f>
        <v/>
      </c>
      <c r="AR350" s="276" t="str">
        <f>IF('Info patients (1)'!AR350&lt;&gt;'Info patients (2)'!AR350,"CHECK","")</f>
        <v/>
      </c>
      <c r="AS350" s="276" t="str">
        <f>IF('Info patients (1)'!AS350&lt;&gt;'Info patients (2)'!AS350,"CHECK","")</f>
        <v/>
      </c>
      <c r="AT350" s="276" t="str">
        <f>IF('Info patients (1)'!AT350&lt;&gt;'Info patients (2)'!AT350,"CHECK","")</f>
        <v/>
      </c>
      <c r="AU350" s="276" t="str">
        <f>IF('Info patients (1)'!AU350&lt;&gt;'Info patients (2)'!AU350,"CHECK","")</f>
        <v/>
      </c>
      <c r="AV350" s="276" t="str">
        <f>IF('Info patients (1)'!AV350&lt;&gt;'Info patients (2)'!AV350,"CHECK","")</f>
        <v/>
      </c>
      <c r="AW350" s="276" t="str">
        <f>IF('Info patients (1)'!AW350&lt;&gt;'Info patients (2)'!AW350,"CHECK","")</f>
        <v/>
      </c>
      <c r="AX350" s="276" t="str">
        <f>IF('Info patients (1)'!AX350&lt;&gt;'Info patients (2)'!AX350,"CHECK","")</f>
        <v/>
      </c>
      <c r="AY350" s="276" t="str">
        <f>IF('Info patients (1)'!AY350&lt;&gt;'Info patients (2)'!AY350,"CHECK","")</f>
        <v/>
      </c>
      <c r="AZ350" s="276" t="str">
        <f>IF('Info patients (1)'!AZ350&lt;&gt;'Info patients (2)'!AZ350,"CHECK","")</f>
        <v/>
      </c>
      <c r="BA350" s="276" t="str">
        <f>IF('Info patients (1)'!BA350&lt;&gt;'Info patients (2)'!BA350,"CHECK","")</f>
        <v/>
      </c>
      <c r="BB350" s="276" t="str">
        <f>IF('Info patients (1)'!BB350&lt;&gt;'Info patients (2)'!BB350,"CHECK","")</f>
        <v/>
      </c>
      <c r="BC350" s="276" t="str">
        <f>IF('Info patients (1)'!BC350&lt;&gt;'Info patients (2)'!BC350,"CHECK","")</f>
        <v/>
      </c>
      <c r="BD350" s="276" t="str">
        <f>IF('Info patients (1)'!BD350&lt;&gt;'Info patients (2)'!BD350,"CHECK","")</f>
        <v/>
      </c>
      <c r="BE350" s="276" t="str">
        <f>IF('Info patients (1)'!BE350&lt;&gt;'Info patients (2)'!BE350,"CHECK","")</f>
        <v/>
      </c>
      <c r="BF350" s="276" t="str">
        <f>IF('Info patients (1)'!BF350&lt;&gt;'Info patients (2)'!BF350,"CHECK","")</f>
        <v/>
      </c>
      <c r="BG350" s="276" t="str">
        <f>IF('Info patients (1)'!BG350&lt;&gt;'Info patients (2)'!BG350,"CHECK","")</f>
        <v/>
      </c>
      <c r="BH350" s="276" t="str">
        <f>IF('Info patients (1)'!BH350&lt;&gt;'Info patients (2)'!BH350,"CHECK","")</f>
        <v/>
      </c>
      <c r="BI350" s="276" t="str">
        <f>IF('Info patients (1)'!BI350&lt;&gt;'Info patients (2)'!BI350,"CHECK","")</f>
        <v/>
      </c>
      <c r="BJ350" s="276" t="str">
        <f>IF('Info patients (1)'!BJ350&lt;&gt;'Info patients (2)'!BJ350,"CHECK","")</f>
        <v/>
      </c>
      <c r="BK350" s="276" t="str">
        <f>IF('Info patients (1)'!BK350&lt;&gt;'Info patients (2)'!BK350,"CHECK","")</f>
        <v/>
      </c>
      <c r="BL350" s="276" t="str">
        <f>IF('Info patients (1)'!BL350&lt;&gt;'Info patients (2)'!BL350,"CHECK","")</f>
        <v/>
      </c>
      <c r="BM350" s="276" t="str">
        <f>IF('Info patients (1)'!BM350&lt;&gt;'Info patients (2)'!BM350,"CHECK","")</f>
        <v/>
      </c>
      <c r="BN350" s="276" t="str">
        <f>IF('Info patients (1)'!BN350&lt;&gt;'Info patients (2)'!BN350,"CHECK","")</f>
        <v/>
      </c>
      <c r="BO350" s="276" t="str">
        <f>IF('Info patients (1)'!BO350&lt;&gt;'Info patients (2)'!BO350,"CHECK","")</f>
        <v/>
      </c>
      <c r="BP350" s="276" t="str">
        <f>IF('Info patients (1)'!BP350&lt;&gt;'Info patients (2)'!BP350,"CHECK","")</f>
        <v/>
      </c>
      <c r="BQ350" s="276" t="str">
        <f>IF('Info patients (1)'!BQ350&lt;&gt;'Info patients (2)'!BQ350,"CHECK","")</f>
        <v/>
      </c>
      <c r="BR350" s="276" t="str">
        <f>IF('Info patients (1)'!BR350&lt;&gt;'Info patients (2)'!BR350,"CHECK","")</f>
        <v/>
      </c>
      <c r="BS350" s="276" t="str">
        <f>IF('Info patients (1)'!BS350&lt;&gt;'Info patients (2)'!BS350,"CHECK","")</f>
        <v/>
      </c>
      <c r="BT350" s="276" t="str">
        <f>IF('Info patients (1)'!BT350&lt;&gt;'Info patients (2)'!BT350,"CHECK","")</f>
        <v/>
      </c>
      <c r="BU350" s="276" t="str">
        <f>IF('Info patients (1)'!BU350&lt;&gt;'Info patients (2)'!BU350,"CHECK","")</f>
        <v/>
      </c>
      <c r="BV350" s="276" t="str">
        <f>IF('Info patients (1)'!BV350&lt;&gt;'Info patients (2)'!BV350,"CHECK","")</f>
        <v/>
      </c>
      <c r="BW350" s="276" t="str">
        <f>IF('Info patients (1)'!BW350&lt;&gt;'Info patients (2)'!BW350,"CHECK","")</f>
        <v/>
      </c>
      <c r="BX350" s="276" t="str">
        <f>IF('Info patients (1)'!BX350&lt;&gt;'Info patients (2)'!BX350,"CHECK","")</f>
        <v/>
      </c>
      <c r="BY350" s="276" t="str">
        <f>IF('Info patients (1)'!BY350&lt;&gt;'Info patients (2)'!BY350,"CHECK","")</f>
        <v/>
      </c>
      <c r="BZ350" s="276" t="str">
        <f>IF('Info patients (1)'!BZ350&lt;&gt;'Info patients (2)'!BZ350,"CHECK","")</f>
        <v/>
      </c>
      <c r="CA350" s="276" t="str">
        <f>IF('Info patients (1)'!CA350&lt;&gt;'Info patients (2)'!CA350,"CHECK","")</f>
        <v/>
      </c>
      <c r="CB350" s="276" t="str">
        <f>IF('Info patients (1)'!CB350&lt;&gt;'Info patients (2)'!CB350,"CHECK","")</f>
        <v/>
      </c>
      <c r="CC350" s="276" t="str">
        <f>IF('Info patients (1)'!CC350&lt;&gt;'Info patients (2)'!CC350,"CHECK","")</f>
        <v/>
      </c>
      <c r="CD350" s="276" t="str">
        <f>IF('Info patients (1)'!CD350&lt;&gt;'Info patients (2)'!CD350,"CHECK","")</f>
        <v/>
      </c>
      <c r="CE350" s="276" t="str">
        <f>IF('Info patients (1)'!CE350&lt;&gt;'Info patients (2)'!CE350,"CHECK","")</f>
        <v/>
      </c>
      <c r="CF350" s="276" t="str">
        <f>IF('Info patients (1)'!CF350&lt;&gt;'Info patients (2)'!CF350,"CHECK","")</f>
        <v/>
      </c>
      <c r="CG350" s="276" t="str">
        <f>IF('Info patients (1)'!CG350&lt;&gt;'Info patients (2)'!CG350,"CHECK","")</f>
        <v/>
      </c>
      <c r="CH350" s="276" t="str">
        <f>IF('Info patients (1)'!CH350&lt;&gt;'Info patients (2)'!CH350,"CHECK","")</f>
        <v/>
      </c>
      <c r="CI350" s="276" t="str">
        <f>IF('Info patients (1)'!CI350&lt;&gt;'Info patients (2)'!CI350,"CHECK","")</f>
        <v/>
      </c>
      <c r="CJ350" s="276" t="str">
        <f>IF('Info patients (1)'!CJ350&lt;&gt;'Info patients (2)'!CJ350,"CHECK","")</f>
        <v/>
      </c>
      <c r="CK350" s="276" t="str">
        <f>IF('Info patients (1)'!CK350&lt;&gt;'Info patients (2)'!CK350,"CHECK","")</f>
        <v/>
      </c>
      <c r="CL350" s="276" t="str">
        <f>IF('Info patients (1)'!CL350&lt;&gt;'Info patients (2)'!CL350,"CHECK","")</f>
        <v/>
      </c>
      <c r="CM350" s="276" t="str">
        <f>IF('Info patients (1)'!CM350&lt;&gt;'Info patients (2)'!CM350,"CHECK","")</f>
        <v/>
      </c>
      <c r="CN350" s="276" t="str">
        <f>IF('Info patients (1)'!CN350&lt;&gt;'Info patients (2)'!CN350,"CHECK","")</f>
        <v/>
      </c>
      <c r="CO350" s="276" t="str">
        <f>IF('Info patients (1)'!CO350&lt;&gt;'Info patients (2)'!CO350,"CHECK","")</f>
        <v/>
      </c>
      <c r="CP350" s="276" t="str">
        <f>IF('Info patients (1)'!CP350&lt;&gt;'Info patients (2)'!CP350,"CHECK","")</f>
        <v/>
      </c>
      <c r="CQ350" s="276" t="str">
        <f>IF('Info patients (1)'!CQ350&lt;&gt;'Info patients (2)'!CQ350,"CHECK","")</f>
        <v/>
      </c>
      <c r="CR350" s="276" t="str">
        <f>IF('Info patients (1)'!CR350&lt;&gt;'Info patients (2)'!CR350,"CHECK","")</f>
        <v/>
      </c>
      <c r="CS350" s="276" t="str">
        <f>IF('Info patients (1)'!CS350&lt;&gt;'Info patients (2)'!CS350,"CHECK","")</f>
        <v/>
      </c>
      <c r="CT350" s="276" t="str">
        <f>IF('Info patients (1)'!CT350&lt;&gt;'Info patients (2)'!CT350,"CHECK","")</f>
        <v/>
      </c>
      <c r="CU350" s="276" t="str">
        <f>IF('Info patients (1)'!CU350&lt;&gt;'Info patients (2)'!CU350,"CHECK","")</f>
        <v/>
      </c>
      <c r="CV350" s="276" t="str">
        <f>IF('Info patients (1)'!CV350&lt;&gt;'Info patients (2)'!CV350,"CHECK","")</f>
        <v/>
      </c>
      <c r="CW350" s="276" t="str">
        <f>IF('Info patients (1)'!CW350&lt;&gt;'Info patients (2)'!CW350,"CHECK","")</f>
        <v/>
      </c>
      <c r="CX350" s="276" t="str">
        <f>IF('Info patients (1)'!CX350&lt;&gt;'Info patients (2)'!CX350,"CHECK","")</f>
        <v/>
      </c>
      <c r="CY350" s="276" t="str">
        <f>IF('Info patients (1)'!CY350&lt;&gt;'Info patients (2)'!CY350,"CHECK","")</f>
        <v/>
      </c>
      <c r="CZ350" s="276" t="str">
        <f>IF('Info patients (1)'!CZ350&lt;&gt;'Info patients (2)'!CZ350,"CHECK","")</f>
        <v/>
      </c>
      <c r="DA350" s="276" t="str">
        <f>IF('Info patients (1)'!DA350&lt;&gt;'Info patients (2)'!DA350,"CHECK","")</f>
        <v/>
      </c>
      <c r="DB350" s="276" t="str">
        <f>IF('Info patients (1)'!DB350&lt;&gt;'Info patients (2)'!DB350,"CHECK","")</f>
        <v/>
      </c>
      <c r="DC350" s="276" t="str">
        <f>IF('Info patients (1)'!DC350&lt;&gt;'Info patients (2)'!DC350,"CHECK","")</f>
        <v/>
      </c>
      <c r="DD350" s="276" t="str">
        <f>IF('Info patients (1)'!DD350&lt;&gt;'Info patients (2)'!DD350,"CHECK","")</f>
        <v/>
      </c>
      <c r="DE350" s="276" t="str">
        <f>IF('Info patients (1)'!DE350&lt;&gt;'Info patients (2)'!DE350,"CHECK","")</f>
        <v/>
      </c>
      <c r="DF350" s="276" t="str">
        <f>IF('Info patients (1)'!DF350&lt;&gt;'Info patients (2)'!DF350,"CHECK","")</f>
        <v/>
      </c>
      <c r="DG350" s="276" t="str">
        <f>IF('Info patients (1)'!DG350&lt;&gt;'Info patients (2)'!DG350,"CHECK","")</f>
        <v/>
      </c>
      <c r="DH350" s="276" t="str">
        <f>IF('Info patients (1)'!DH350&lt;&gt;'Info patients (2)'!DH350,"CHECK","")</f>
        <v/>
      </c>
      <c r="DI350" s="276" t="str">
        <f>IF('Info patients (1)'!DI350&lt;&gt;'Info patients (2)'!DI350,"CHECK","")</f>
        <v/>
      </c>
      <c r="DJ350" s="276" t="str">
        <f>IF('Info patients (1)'!DJ350&lt;&gt;'Info patients (2)'!DJ350,"CHECK","")</f>
        <v/>
      </c>
      <c r="DK350" s="276" t="str">
        <f>IF('Info patients (1)'!DK350&lt;&gt;'Info patients (2)'!DK350,"CHECK","")</f>
        <v/>
      </c>
      <c r="DL350" s="276" t="str">
        <f>IF('Info patients (1)'!DL350&lt;&gt;'Info patients (2)'!DL350,"CHECK","")</f>
        <v/>
      </c>
      <c r="DM350" s="276" t="str">
        <f>IF('Info patients (1)'!DM350&lt;&gt;'Info patients (2)'!DM350,"CHECK","")</f>
        <v/>
      </c>
      <c r="DN350" s="276" t="str">
        <f>IF('Info patients (1)'!DN350&lt;&gt;'Info patients (2)'!DN350,"CHECK","")</f>
        <v/>
      </c>
      <c r="DO350" s="276" t="str">
        <f>IF('Info patients (1)'!DO350&lt;&gt;'Info patients (2)'!DO350,"CHECK","")</f>
        <v/>
      </c>
      <c r="DP350" s="276" t="str">
        <f>IF('Info patients (1)'!DP350&lt;&gt;'Info patients (2)'!DP350,"CHECK","")</f>
        <v/>
      </c>
      <c r="DQ350" s="276" t="str">
        <f>IF('Info patients (1)'!DQ350&lt;&gt;'Info patients (2)'!DQ350,"CHECK","")</f>
        <v/>
      </c>
    </row>
    <row r="351" spans="1:121" s="326" customFormat="1" ht="23.25" customHeight="1" x14ac:dyDescent="0.2">
      <c r="A351" s="276" t="str">
        <f>IF('Info patients (1)'!A351&lt;&gt;'Info patients (2)'!A351,"CHECK","")</f>
        <v/>
      </c>
      <c r="B351" s="276" t="str">
        <f>IF('Info patients (1)'!B351&lt;&gt;'Info patients (2)'!B351,"CHECK","")</f>
        <v/>
      </c>
      <c r="C351" s="276" t="str">
        <f>IF('Info patients (1)'!C351&lt;&gt;'Info patients (2)'!C351,"CHECK","")</f>
        <v/>
      </c>
      <c r="D351" s="276" t="str">
        <f>IF('Info patients (1)'!D351&lt;&gt;'Info patients (2)'!D351,"CHECK","")</f>
        <v/>
      </c>
      <c r="E351" s="276" t="str">
        <f>IF('Info patients (1)'!E351&lt;&gt;'Info patients (2)'!E351,"CHECK","")</f>
        <v/>
      </c>
      <c r="F351" s="276" t="str">
        <f>IF('Info patients (1)'!F351&lt;&gt;'Info patients (2)'!F351,"CHECK","")</f>
        <v/>
      </c>
      <c r="G351" s="276" t="str">
        <f>IF('Info patients (1)'!G351&lt;&gt;'Info patients (2)'!G351,"CHECK","")</f>
        <v/>
      </c>
      <c r="H351" s="276" t="str">
        <f>IF('Info patients (1)'!H351&lt;&gt;'Info patients (2)'!H351,"CHECK","")</f>
        <v/>
      </c>
      <c r="I351" s="276" t="str">
        <f>IF('Info patients (1)'!I351&lt;&gt;'Info patients (2)'!I351,"CHECK","")</f>
        <v/>
      </c>
      <c r="J351" s="276" t="str">
        <f>IF('Info patients (1)'!J351&lt;&gt;'Info patients (2)'!J351,"CHECK","")</f>
        <v/>
      </c>
      <c r="K351" s="276" t="str">
        <f>IF('Info patients (1)'!K351&lt;&gt;'Info patients (2)'!K351,"CHECK","")</f>
        <v/>
      </c>
      <c r="L351" s="276" t="str">
        <f>IF('Info patients (1)'!L351&lt;&gt;'Info patients (2)'!L351,"CHECK","")</f>
        <v/>
      </c>
      <c r="M351" s="276" t="str">
        <f>IF('Info patients (1)'!M351&lt;&gt;'Info patients (2)'!M351,"CHECK","")</f>
        <v/>
      </c>
      <c r="N351" s="276" t="str">
        <f>IF('Info patients (1)'!N351&lt;&gt;'Info patients (2)'!N351,"CHECK","")</f>
        <v/>
      </c>
      <c r="O351" s="276" t="str">
        <f>IF('Info patients (1)'!O351&lt;&gt;'Info patients (2)'!O351,"CHECK","")</f>
        <v/>
      </c>
      <c r="P351" s="276" t="str">
        <f>IF('Info patients (1)'!P351&lt;&gt;'Info patients (2)'!P351,"CHECK","")</f>
        <v/>
      </c>
      <c r="Q351" s="276" t="str">
        <f>IF('Info patients (1)'!Q351&lt;&gt;'Info patients (2)'!Q351,"CHECK","")</f>
        <v/>
      </c>
      <c r="R351" s="276" t="str">
        <f>IF('Info patients (1)'!R351&lt;&gt;'Info patients (2)'!R351,"CHECK","")</f>
        <v/>
      </c>
      <c r="S351" s="276" t="str">
        <f>IF('Info patients (1)'!S351&lt;&gt;'Info patients (2)'!S351,"CHECK","")</f>
        <v/>
      </c>
      <c r="T351" s="276" t="str">
        <f>IF('Info patients (1)'!T351&lt;&gt;'Info patients (2)'!T351,"CHECK","")</f>
        <v/>
      </c>
      <c r="U351" s="276" t="str">
        <f>IF('Info patients (1)'!U351&lt;&gt;'Info patients (2)'!U351,"CHECK","")</f>
        <v/>
      </c>
      <c r="V351" s="276" t="str">
        <f>IF('Info patients (1)'!V351&lt;&gt;'Info patients (2)'!V351,"CHECK","")</f>
        <v/>
      </c>
      <c r="W351" s="276" t="str">
        <f>IF('Info patients (1)'!W351&lt;&gt;'Info patients (2)'!W351,"CHECK","")</f>
        <v/>
      </c>
      <c r="X351" s="276" t="str">
        <f>IF('Info patients (1)'!X351&lt;&gt;'Info patients (2)'!X351,"CHECK","")</f>
        <v/>
      </c>
      <c r="Y351" s="276" t="str">
        <f>IF('Info patients (1)'!Y351&lt;&gt;'Info patients (2)'!Y351,"CHECK","")</f>
        <v/>
      </c>
      <c r="Z351" s="276" t="str">
        <f>IF('Info patients (1)'!Z351&lt;&gt;'Info patients (2)'!Z351,"CHECK","")</f>
        <v/>
      </c>
      <c r="AA351" s="276" t="str">
        <f>IF('Info patients (1)'!AA351&lt;&gt;'Info patients (2)'!AA351,"CHECK","")</f>
        <v/>
      </c>
      <c r="AB351" s="276" t="str">
        <f>IF('Info patients (1)'!AB351&lt;&gt;'Info patients (2)'!AB351,"CHECK","")</f>
        <v/>
      </c>
      <c r="AC351" s="276" t="str">
        <f>IF('Info patients (1)'!AC351&lt;&gt;'Info patients (2)'!AC351,"CHECK","")</f>
        <v/>
      </c>
      <c r="AD351" s="276" t="str">
        <f>IF('Info patients (1)'!AD351&lt;&gt;'Info patients (2)'!AD351,"CHECK","")</f>
        <v/>
      </c>
      <c r="AE351" s="276" t="str">
        <f>IF('Info patients (1)'!AE351&lt;&gt;'Info patients (2)'!AE351,"CHECK","")</f>
        <v/>
      </c>
      <c r="AF351" s="276" t="str">
        <f>IF('Info patients (1)'!AF351&lt;&gt;'Info patients (2)'!AF351,"CHECK","")</f>
        <v/>
      </c>
      <c r="AG351" s="276" t="str">
        <f>IF('Info patients (1)'!AG351&lt;&gt;'Info patients (2)'!AG351,"CHECK","")</f>
        <v/>
      </c>
      <c r="AH351" s="276" t="str">
        <f>IF('Info patients (1)'!AH351&lt;&gt;'Info patients (2)'!AH351,"CHECK","")</f>
        <v/>
      </c>
      <c r="AI351" s="276" t="str">
        <f>IF('Info patients (1)'!AI351&lt;&gt;'Info patients (2)'!AI351,"CHECK","")</f>
        <v/>
      </c>
      <c r="AJ351" s="276" t="str">
        <f>IF('Info patients (1)'!AJ351&lt;&gt;'Info patients (2)'!AJ351,"CHECK","")</f>
        <v/>
      </c>
      <c r="AK351" s="276" t="str">
        <f>IF('Info patients (1)'!AK351&lt;&gt;'Info patients (2)'!AK351,"CHECK","")</f>
        <v/>
      </c>
      <c r="AL351" s="276" t="str">
        <f>IF('Info patients (1)'!AL351&lt;&gt;'Info patients (2)'!AL351,"CHECK","")</f>
        <v/>
      </c>
      <c r="AM351" s="276" t="str">
        <f>IF('Info patients (1)'!AM351&lt;&gt;'Info patients (2)'!AM351,"CHECK","")</f>
        <v/>
      </c>
      <c r="AN351" s="276" t="str">
        <f>IF('Info patients (1)'!AN351&lt;&gt;'Info patients (2)'!AN351,"CHECK","")</f>
        <v/>
      </c>
      <c r="AO351" s="276" t="str">
        <f>IF('Info patients (1)'!AO351&lt;&gt;'Info patients (2)'!AO351,"CHECK","")</f>
        <v/>
      </c>
      <c r="AP351" s="276" t="str">
        <f>IF('Info patients (1)'!AP351&lt;&gt;'Info patients (2)'!AP351,"CHECK","")</f>
        <v/>
      </c>
      <c r="AQ351" s="276" t="str">
        <f>IF('Info patients (1)'!AQ351&lt;&gt;'Info patients (2)'!AQ351,"CHECK","")</f>
        <v/>
      </c>
      <c r="AR351" s="276" t="str">
        <f>IF('Info patients (1)'!AR351&lt;&gt;'Info patients (2)'!AR351,"CHECK","")</f>
        <v/>
      </c>
      <c r="AS351" s="276" t="str">
        <f>IF('Info patients (1)'!AS351&lt;&gt;'Info patients (2)'!AS351,"CHECK","")</f>
        <v/>
      </c>
      <c r="AT351" s="276" t="str">
        <f>IF('Info patients (1)'!AT351&lt;&gt;'Info patients (2)'!AT351,"CHECK","")</f>
        <v/>
      </c>
      <c r="AU351" s="276" t="str">
        <f>IF('Info patients (1)'!AU351&lt;&gt;'Info patients (2)'!AU351,"CHECK","")</f>
        <v/>
      </c>
      <c r="AV351" s="276" t="str">
        <f>IF('Info patients (1)'!AV351&lt;&gt;'Info patients (2)'!AV351,"CHECK","")</f>
        <v/>
      </c>
      <c r="AW351" s="276" t="str">
        <f>IF('Info patients (1)'!AW351&lt;&gt;'Info patients (2)'!AW351,"CHECK","")</f>
        <v/>
      </c>
      <c r="AX351" s="276" t="str">
        <f>IF('Info patients (1)'!AX351&lt;&gt;'Info patients (2)'!AX351,"CHECK","")</f>
        <v/>
      </c>
      <c r="AY351" s="276" t="str">
        <f>IF('Info patients (1)'!AY351&lt;&gt;'Info patients (2)'!AY351,"CHECK","")</f>
        <v/>
      </c>
      <c r="AZ351" s="276" t="str">
        <f>IF('Info patients (1)'!AZ351&lt;&gt;'Info patients (2)'!AZ351,"CHECK","")</f>
        <v/>
      </c>
      <c r="BA351" s="276" t="str">
        <f>IF('Info patients (1)'!BA351&lt;&gt;'Info patients (2)'!BA351,"CHECK","")</f>
        <v/>
      </c>
      <c r="BB351" s="276" t="str">
        <f>IF('Info patients (1)'!BB351&lt;&gt;'Info patients (2)'!BB351,"CHECK","")</f>
        <v/>
      </c>
      <c r="BC351" s="276" t="str">
        <f>IF('Info patients (1)'!BC351&lt;&gt;'Info patients (2)'!BC351,"CHECK","")</f>
        <v/>
      </c>
      <c r="BD351" s="276" t="str">
        <f>IF('Info patients (1)'!BD351&lt;&gt;'Info patients (2)'!BD351,"CHECK","")</f>
        <v/>
      </c>
      <c r="BE351" s="276" t="str">
        <f>IF('Info patients (1)'!BE351&lt;&gt;'Info patients (2)'!BE351,"CHECK","")</f>
        <v/>
      </c>
      <c r="BF351" s="276" t="str">
        <f>IF('Info patients (1)'!BF351&lt;&gt;'Info patients (2)'!BF351,"CHECK","")</f>
        <v/>
      </c>
      <c r="BG351" s="276" t="str">
        <f>IF('Info patients (1)'!BG351&lt;&gt;'Info patients (2)'!BG351,"CHECK","")</f>
        <v/>
      </c>
      <c r="BH351" s="276" t="str">
        <f>IF('Info patients (1)'!BH351&lt;&gt;'Info patients (2)'!BH351,"CHECK","")</f>
        <v/>
      </c>
      <c r="BI351" s="276" t="str">
        <f>IF('Info patients (1)'!BI351&lt;&gt;'Info patients (2)'!BI351,"CHECK","")</f>
        <v/>
      </c>
      <c r="BJ351" s="276" t="str">
        <f>IF('Info patients (1)'!BJ351&lt;&gt;'Info patients (2)'!BJ351,"CHECK","")</f>
        <v/>
      </c>
      <c r="BK351" s="276" t="str">
        <f>IF('Info patients (1)'!BK351&lt;&gt;'Info patients (2)'!BK351,"CHECK","")</f>
        <v/>
      </c>
      <c r="BL351" s="276" t="str">
        <f>IF('Info patients (1)'!BL351&lt;&gt;'Info patients (2)'!BL351,"CHECK","")</f>
        <v/>
      </c>
      <c r="BM351" s="276" t="str">
        <f>IF('Info patients (1)'!BM351&lt;&gt;'Info patients (2)'!BM351,"CHECK","")</f>
        <v/>
      </c>
      <c r="BN351" s="276" t="str">
        <f>IF('Info patients (1)'!BN351&lt;&gt;'Info patients (2)'!BN351,"CHECK","")</f>
        <v/>
      </c>
      <c r="BO351" s="276" t="str">
        <f>IF('Info patients (1)'!BO351&lt;&gt;'Info patients (2)'!BO351,"CHECK","")</f>
        <v/>
      </c>
      <c r="BP351" s="276" t="str">
        <f>IF('Info patients (1)'!BP351&lt;&gt;'Info patients (2)'!BP351,"CHECK","")</f>
        <v/>
      </c>
      <c r="BQ351" s="276" t="str">
        <f>IF('Info patients (1)'!BQ351&lt;&gt;'Info patients (2)'!BQ351,"CHECK","")</f>
        <v/>
      </c>
      <c r="BR351" s="276" t="str">
        <f>IF('Info patients (1)'!BR351&lt;&gt;'Info patients (2)'!BR351,"CHECK","")</f>
        <v/>
      </c>
      <c r="BS351" s="276" t="str">
        <f>IF('Info patients (1)'!BS351&lt;&gt;'Info patients (2)'!BS351,"CHECK","")</f>
        <v/>
      </c>
      <c r="BT351" s="276" t="str">
        <f>IF('Info patients (1)'!BT351&lt;&gt;'Info patients (2)'!BT351,"CHECK","")</f>
        <v/>
      </c>
      <c r="BU351" s="276" t="str">
        <f>IF('Info patients (1)'!BU351&lt;&gt;'Info patients (2)'!BU351,"CHECK","")</f>
        <v/>
      </c>
      <c r="BV351" s="276" t="str">
        <f>IF('Info patients (1)'!BV351&lt;&gt;'Info patients (2)'!BV351,"CHECK","")</f>
        <v/>
      </c>
      <c r="BW351" s="276" t="str">
        <f>IF('Info patients (1)'!BW351&lt;&gt;'Info patients (2)'!BW351,"CHECK","")</f>
        <v/>
      </c>
      <c r="BX351" s="276" t="str">
        <f>IF('Info patients (1)'!BX351&lt;&gt;'Info patients (2)'!BX351,"CHECK","")</f>
        <v/>
      </c>
      <c r="BY351" s="276" t="str">
        <f>IF('Info patients (1)'!BY351&lt;&gt;'Info patients (2)'!BY351,"CHECK","")</f>
        <v/>
      </c>
      <c r="BZ351" s="276" t="str">
        <f>IF('Info patients (1)'!BZ351&lt;&gt;'Info patients (2)'!BZ351,"CHECK","")</f>
        <v/>
      </c>
      <c r="CA351" s="276" t="str">
        <f>IF('Info patients (1)'!CA351&lt;&gt;'Info patients (2)'!CA351,"CHECK","")</f>
        <v/>
      </c>
      <c r="CB351" s="276" t="str">
        <f>IF('Info patients (1)'!CB351&lt;&gt;'Info patients (2)'!CB351,"CHECK","")</f>
        <v/>
      </c>
      <c r="CC351" s="276" t="str">
        <f>IF('Info patients (1)'!CC351&lt;&gt;'Info patients (2)'!CC351,"CHECK","")</f>
        <v/>
      </c>
      <c r="CD351" s="276" t="str">
        <f>IF('Info patients (1)'!CD351&lt;&gt;'Info patients (2)'!CD351,"CHECK","")</f>
        <v/>
      </c>
      <c r="CE351" s="276" t="str">
        <f>IF('Info patients (1)'!CE351&lt;&gt;'Info patients (2)'!CE351,"CHECK","")</f>
        <v/>
      </c>
      <c r="CF351" s="276" t="str">
        <f>IF('Info patients (1)'!CF351&lt;&gt;'Info patients (2)'!CF351,"CHECK","")</f>
        <v/>
      </c>
      <c r="CG351" s="276" t="str">
        <f>IF('Info patients (1)'!CG351&lt;&gt;'Info patients (2)'!CG351,"CHECK","")</f>
        <v/>
      </c>
      <c r="CH351" s="276" t="str">
        <f>IF('Info patients (1)'!CH351&lt;&gt;'Info patients (2)'!CH351,"CHECK","")</f>
        <v/>
      </c>
      <c r="CI351" s="276" t="str">
        <f>IF('Info patients (1)'!CI351&lt;&gt;'Info patients (2)'!CI351,"CHECK","")</f>
        <v/>
      </c>
      <c r="CJ351" s="276" t="str">
        <f>IF('Info patients (1)'!CJ351&lt;&gt;'Info patients (2)'!CJ351,"CHECK","")</f>
        <v/>
      </c>
      <c r="CK351" s="276" t="str">
        <f>IF('Info patients (1)'!CK351&lt;&gt;'Info patients (2)'!CK351,"CHECK","")</f>
        <v/>
      </c>
      <c r="CL351" s="276" t="str">
        <f>IF('Info patients (1)'!CL351&lt;&gt;'Info patients (2)'!CL351,"CHECK","")</f>
        <v/>
      </c>
      <c r="CM351" s="276" t="str">
        <f>IF('Info patients (1)'!CM351&lt;&gt;'Info patients (2)'!CM351,"CHECK","")</f>
        <v/>
      </c>
      <c r="CN351" s="276" t="str">
        <f>IF('Info patients (1)'!CN351&lt;&gt;'Info patients (2)'!CN351,"CHECK","")</f>
        <v/>
      </c>
      <c r="CO351" s="276" t="str">
        <f>IF('Info patients (1)'!CO351&lt;&gt;'Info patients (2)'!CO351,"CHECK","")</f>
        <v/>
      </c>
      <c r="CP351" s="276" t="str">
        <f>IF('Info patients (1)'!CP351&lt;&gt;'Info patients (2)'!CP351,"CHECK","")</f>
        <v/>
      </c>
      <c r="CQ351" s="276" t="str">
        <f>IF('Info patients (1)'!CQ351&lt;&gt;'Info patients (2)'!CQ351,"CHECK","")</f>
        <v/>
      </c>
      <c r="CR351" s="276" t="str">
        <f>IF('Info patients (1)'!CR351&lt;&gt;'Info patients (2)'!CR351,"CHECK","")</f>
        <v/>
      </c>
      <c r="CS351" s="276" t="str">
        <f>IF('Info patients (1)'!CS351&lt;&gt;'Info patients (2)'!CS351,"CHECK","")</f>
        <v/>
      </c>
      <c r="CT351" s="276" t="str">
        <f>IF('Info patients (1)'!CT351&lt;&gt;'Info patients (2)'!CT351,"CHECK","")</f>
        <v/>
      </c>
      <c r="CU351" s="276" t="str">
        <f>IF('Info patients (1)'!CU351&lt;&gt;'Info patients (2)'!CU351,"CHECK","")</f>
        <v/>
      </c>
      <c r="CV351" s="276" t="str">
        <f>IF('Info patients (1)'!CV351&lt;&gt;'Info patients (2)'!CV351,"CHECK","")</f>
        <v/>
      </c>
      <c r="CW351" s="276" t="str">
        <f>IF('Info patients (1)'!CW351&lt;&gt;'Info patients (2)'!CW351,"CHECK","")</f>
        <v/>
      </c>
      <c r="CX351" s="276" t="str">
        <f>IF('Info patients (1)'!CX351&lt;&gt;'Info patients (2)'!CX351,"CHECK","")</f>
        <v/>
      </c>
      <c r="CY351" s="276" t="str">
        <f>IF('Info patients (1)'!CY351&lt;&gt;'Info patients (2)'!CY351,"CHECK","")</f>
        <v/>
      </c>
      <c r="CZ351" s="276" t="str">
        <f>IF('Info patients (1)'!CZ351&lt;&gt;'Info patients (2)'!CZ351,"CHECK","")</f>
        <v/>
      </c>
      <c r="DA351" s="276" t="str">
        <f>IF('Info patients (1)'!DA351&lt;&gt;'Info patients (2)'!DA351,"CHECK","")</f>
        <v/>
      </c>
      <c r="DB351" s="276" t="str">
        <f>IF('Info patients (1)'!DB351&lt;&gt;'Info patients (2)'!DB351,"CHECK","")</f>
        <v/>
      </c>
      <c r="DC351" s="276" t="str">
        <f>IF('Info patients (1)'!DC351&lt;&gt;'Info patients (2)'!DC351,"CHECK","")</f>
        <v/>
      </c>
      <c r="DD351" s="276" t="str">
        <f>IF('Info patients (1)'!DD351&lt;&gt;'Info patients (2)'!DD351,"CHECK","")</f>
        <v/>
      </c>
      <c r="DE351" s="276" t="str">
        <f>IF('Info patients (1)'!DE351&lt;&gt;'Info patients (2)'!DE351,"CHECK","")</f>
        <v/>
      </c>
      <c r="DF351" s="276" t="str">
        <f>IF('Info patients (1)'!DF351&lt;&gt;'Info patients (2)'!DF351,"CHECK","")</f>
        <v/>
      </c>
      <c r="DG351" s="276" t="str">
        <f>IF('Info patients (1)'!DG351&lt;&gt;'Info patients (2)'!DG351,"CHECK","")</f>
        <v/>
      </c>
      <c r="DH351" s="276" t="str">
        <f>IF('Info patients (1)'!DH351&lt;&gt;'Info patients (2)'!DH351,"CHECK","")</f>
        <v/>
      </c>
      <c r="DI351" s="276" t="str">
        <f>IF('Info patients (1)'!DI351&lt;&gt;'Info patients (2)'!DI351,"CHECK","")</f>
        <v/>
      </c>
      <c r="DJ351" s="276" t="str">
        <f>IF('Info patients (1)'!DJ351&lt;&gt;'Info patients (2)'!DJ351,"CHECK","")</f>
        <v/>
      </c>
      <c r="DK351" s="276" t="str">
        <f>IF('Info patients (1)'!DK351&lt;&gt;'Info patients (2)'!DK351,"CHECK","")</f>
        <v/>
      </c>
      <c r="DL351" s="276" t="str">
        <f>IF('Info patients (1)'!DL351&lt;&gt;'Info patients (2)'!DL351,"CHECK","")</f>
        <v/>
      </c>
      <c r="DM351" s="276" t="str">
        <f>IF('Info patients (1)'!DM351&lt;&gt;'Info patients (2)'!DM351,"CHECK","")</f>
        <v/>
      </c>
      <c r="DN351" s="276" t="str">
        <f>IF('Info patients (1)'!DN351&lt;&gt;'Info patients (2)'!DN351,"CHECK","")</f>
        <v/>
      </c>
      <c r="DO351" s="276" t="str">
        <f>IF('Info patients (1)'!DO351&lt;&gt;'Info patients (2)'!DO351,"CHECK","")</f>
        <v/>
      </c>
      <c r="DP351" s="276" t="str">
        <f>IF('Info patients (1)'!DP351&lt;&gt;'Info patients (2)'!DP351,"CHECK","")</f>
        <v/>
      </c>
      <c r="DQ351" s="276" t="str">
        <f>IF('Info patients (1)'!DQ351&lt;&gt;'Info patients (2)'!DQ351,"CHECK","")</f>
        <v/>
      </c>
    </row>
    <row r="352" spans="1:121" s="326" customFormat="1" ht="23.25" customHeight="1" x14ac:dyDescent="0.2">
      <c r="A352" s="276" t="str">
        <f>IF('Info patients (1)'!A352&lt;&gt;'Info patients (2)'!A352,"CHECK","")</f>
        <v/>
      </c>
      <c r="B352" s="276" t="str">
        <f>IF('Info patients (1)'!B352&lt;&gt;'Info patients (2)'!B352,"CHECK","")</f>
        <v/>
      </c>
      <c r="C352" s="276" t="str">
        <f>IF('Info patients (1)'!C352&lt;&gt;'Info patients (2)'!C352,"CHECK","")</f>
        <v/>
      </c>
      <c r="D352" s="276" t="str">
        <f>IF('Info patients (1)'!D352&lt;&gt;'Info patients (2)'!D352,"CHECK","")</f>
        <v/>
      </c>
      <c r="E352" s="276" t="str">
        <f>IF('Info patients (1)'!E352&lt;&gt;'Info patients (2)'!E352,"CHECK","")</f>
        <v/>
      </c>
      <c r="F352" s="276" t="str">
        <f>IF('Info patients (1)'!F352&lt;&gt;'Info patients (2)'!F352,"CHECK","")</f>
        <v/>
      </c>
      <c r="G352" s="276" t="str">
        <f>IF('Info patients (1)'!G352&lt;&gt;'Info patients (2)'!G352,"CHECK","")</f>
        <v/>
      </c>
      <c r="H352" s="276" t="str">
        <f>IF('Info patients (1)'!H352&lt;&gt;'Info patients (2)'!H352,"CHECK","")</f>
        <v/>
      </c>
      <c r="I352" s="276" t="str">
        <f>IF('Info patients (1)'!I352&lt;&gt;'Info patients (2)'!I352,"CHECK","")</f>
        <v/>
      </c>
      <c r="J352" s="276" t="str">
        <f>IF('Info patients (1)'!J352&lt;&gt;'Info patients (2)'!J352,"CHECK","")</f>
        <v/>
      </c>
      <c r="K352" s="276" t="str">
        <f>IF('Info patients (1)'!K352&lt;&gt;'Info patients (2)'!K352,"CHECK","")</f>
        <v/>
      </c>
      <c r="L352" s="276" t="str">
        <f>IF('Info patients (1)'!L352&lt;&gt;'Info patients (2)'!L352,"CHECK","")</f>
        <v/>
      </c>
      <c r="M352" s="276" t="str">
        <f>IF('Info patients (1)'!M352&lt;&gt;'Info patients (2)'!M352,"CHECK","")</f>
        <v/>
      </c>
      <c r="N352" s="276" t="str">
        <f>IF('Info patients (1)'!N352&lt;&gt;'Info patients (2)'!N352,"CHECK","")</f>
        <v/>
      </c>
      <c r="O352" s="276" t="str">
        <f>IF('Info patients (1)'!O352&lt;&gt;'Info patients (2)'!O352,"CHECK","")</f>
        <v/>
      </c>
      <c r="P352" s="276" t="str">
        <f>IF('Info patients (1)'!P352&lt;&gt;'Info patients (2)'!P352,"CHECK","")</f>
        <v/>
      </c>
      <c r="Q352" s="276" t="str">
        <f>IF('Info patients (1)'!Q352&lt;&gt;'Info patients (2)'!Q352,"CHECK","")</f>
        <v/>
      </c>
      <c r="R352" s="276" t="str">
        <f>IF('Info patients (1)'!R352&lt;&gt;'Info patients (2)'!R352,"CHECK","")</f>
        <v/>
      </c>
      <c r="S352" s="276" t="str">
        <f>IF('Info patients (1)'!S352&lt;&gt;'Info patients (2)'!S352,"CHECK","")</f>
        <v/>
      </c>
      <c r="T352" s="276" t="str">
        <f>IF('Info patients (1)'!T352&lt;&gt;'Info patients (2)'!T352,"CHECK","")</f>
        <v/>
      </c>
      <c r="U352" s="276" t="str">
        <f>IF('Info patients (1)'!U352&lt;&gt;'Info patients (2)'!U352,"CHECK","")</f>
        <v/>
      </c>
      <c r="V352" s="276" t="str">
        <f>IF('Info patients (1)'!V352&lt;&gt;'Info patients (2)'!V352,"CHECK","")</f>
        <v/>
      </c>
      <c r="W352" s="276" t="str">
        <f>IF('Info patients (1)'!W352&lt;&gt;'Info patients (2)'!W352,"CHECK","")</f>
        <v/>
      </c>
      <c r="X352" s="276" t="str">
        <f>IF('Info patients (1)'!X352&lt;&gt;'Info patients (2)'!X352,"CHECK","")</f>
        <v/>
      </c>
      <c r="Y352" s="276" t="str">
        <f>IF('Info patients (1)'!Y352&lt;&gt;'Info patients (2)'!Y352,"CHECK","")</f>
        <v/>
      </c>
      <c r="Z352" s="276" t="str">
        <f>IF('Info patients (1)'!Z352&lt;&gt;'Info patients (2)'!Z352,"CHECK","")</f>
        <v/>
      </c>
      <c r="AA352" s="276" t="str">
        <f>IF('Info patients (1)'!AA352&lt;&gt;'Info patients (2)'!AA352,"CHECK","")</f>
        <v/>
      </c>
      <c r="AB352" s="276" t="str">
        <f>IF('Info patients (1)'!AB352&lt;&gt;'Info patients (2)'!AB352,"CHECK","")</f>
        <v/>
      </c>
      <c r="AC352" s="276" t="str">
        <f>IF('Info patients (1)'!AC352&lt;&gt;'Info patients (2)'!AC352,"CHECK","")</f>
        <v/>
      </c>
      <c r="AD352" s="276" t="str">
        <f>IF('Info patients (1)'!AD352&lt;&gt;'Info patients (2)'!AD352,"CHECK","")</f>
        <v/>
      </c>
      <c r="AE352" s="276" t="str">
        <f>IF('Info patients (1)'!AE352&lt;&gt;'Info patients (2)'!AE352,"CHECK","")</f>
        <v/>
      </c>
      <c r="AF352" s="276" t="str">
        <f>IF('Info patients (1)'!AF352&lt;&gt;'Info patients (2)'!AF352,"CHECK","")</f>
        <v/>
      </c>
      <c r="AG352" s="276" t="str">
        <f>IF('Info patients (1)'!AG352&lt;&gt;'Info patients (2)'!AG352,"CHECK","")</f>
        <v/>
      </c>
      <c r="AH352" s="276" t="str">
        <f>IF('Info patients (1)'!AH352&lt;&gt;'Info patients (2)'!AH352,"CHECK","")</f>
        <v/>
      </c>
      <c r="AI352" s="276" t="str">
        <f>IF('Info patients (1)'!AI352&lt;&gt;'Info patients (2)'!AI352,"CHECK","")</f>
        <v/>
      </c>
      <c r="AJ352" s="276" t="str">
        <f>IF('Info patients (1)'!AJ352&lt;&gt;'Info patients (2)'!AJ352,"CHECK","")</f>
        <v/>
      </c>
      <c r="AK352" s="276" t="str">
        <f>IF('Info patients (1)'!AK352&lt;&gt;'Info patients (2)'!AK352,"CHECK","")</f>
        <v/>
      </c>
      <c r="AL352" s="276" t="str">
        <f>IF('Info patients (1)'!AL352&lt;&gt;'Info patients (2)'!AL352,"CHECK","")</f>
        <v/>
      </c>
      <c r="AM352" s="276" t="str">
        <f>IF('Info patients (1)'!AM352&lt;&gt;'Info patients (2)'!AM352,"CHECK","")</f>
        <v/>
      </c>
      <c r="AN352" s="276" t="str">
        <f>IF('Info patients (1)'!AN352&lt;&gt;'Info patients (2)'!AN352,"CHECK","")</f>
        <v/>
      </c>
      <c r="AO352" s="276" t="str">
        <f>IF('Info patients (1)'!AO352&lt;&gt;'Info patients (2)'!AO352,"CHECK","")</f>
        <v/>
      </c>
      <c r="AP352" s="276" t="str">
        <f>IF('Info patients (1)'!AP352&lt;&gt;'Info patients (2)'!AP352,"CHECK","")</f>
        <v/>
      </c>
      <c r="AQ352" s="276" t="str">
        <f>IF('Info patients (1)'!AQ352&lt;&gt;'Info patients (2)'!AQ352,"CHECK","")</f>
        <v/>
      </c>
      <c r="AR352" s="276" t="str">
        <f>IF('Info patients (1)'!AR352&lt;&gt;'Info patients (2)'!AR352,"CHECK","")</f>
        <v/>
      </c>
      <c r="AS352" s="276" t="str">
        <f>IF('Info patients (1)'!AS352&lt;&gt;'Info patients (2)'!AS352,"CHECK","")</f>
        <v/>
      </c>
      <c r="AT352" s="276" t="str">
        <f>IF('Info patients (1)'!AT352&lt;&gt;'Info patients (2)'!AT352,"CHECK","")</f>
        <v/>
      </c>
      <c r="AU352" s="276" t="str">
        <f>IF('Info patients (1)'!AU352&lt;&gt;'Info patients (2)'!AU352,"CHECK","")</f>
        <v/>
      </c>
      <c r="AV352" s="276" t="str">
        <f>IF('Info patients (1)'!AV352&lt;&gt;'Info patients (2)'!AV352,"CHECK","")</f>
        <v/>
      </c>
      <c r="AW352" s="276" t="str">
        <f>IF('Info patients (1)'!AW352&lt;&gt;'Info patients (2)'!AW352,"CHECK","")</f>
        <v/>
      </c>
      <c r="AX352" s="276" t="str">
        <f>IF('Info patients (1)'!AX352&lt;&gt;'Info patients (2)'!AX352,"CHECK","")</f>
        <v/>
      </c>
      <c r="AY352" s="276" t="str">
        <f>IF('Info patients (1)'!AY352&lt;&gt;'Info patients (2)'!AY352,"CHECK","")</f>
        <v/>
      </c>
      <c r="AZ352" s="276" t="str">
        <f>IF('Info patients (1)'!AZ352&lt;&gt;'Info patients (2)'!AZ352,"CHECK","")</f>
        <v/>
      </c>
      <c r="BA352" s="276" t="str">
        <f>IF('Info patients (1)'!BA352&lt;&gt;'Info patients (2)'!BA352,"CHECK","")</f>
        <v/>
      </c>
      <c r="BB352" s="276" t="str">
        <f>IF('Info patients (1)'!BB352&lt;&gt;'Info patients (2)'!BB352,"CHECK","")</f>
        <v/>
      </c>
      <c r="BC352" s="276" t="str">
        <f>IF('Info patients (1)'!BC352&lt;&gt;'Info patients (2)'!BC352,"CHECK","")</f>
        <v/>
      </c>
      <c r="BD352" s="276" t="str">
        <f>IF('Info patients (1)'!BD352&lt;&gt;'Info patients (2)'!BD352,"CHECK","")</f>
        <v/>
      </c>
      <c r="BE352" s="276" t="str">
        <f>IF('Info patients (1)'!BE352&lt;&gt;'Info patients (2)'!BE352,"CHECK","")</f>
        <v/>
      </c>
      <c r="BF352" s="276" t="str">
        <f>IF('Info patients (1)'!BF352&lt;&gt;'Info patients (2)'!BF352,"CHECK","")</f>
        <v/>
      </c>
      <c r="BG352" s="276" t="str">
        <f>IF('Info patients (1)'!BG352&lt;&gt;'Info patients (2)'!BG352,"CHECK","")</f>
        <v/>
      </c>
      <c r="BH352" s="276" t="str">
        <f>IF('Info patients (1)'!BH352&lt;&gt;'Info patients (2)'!BH352,"CHECK","")</f>
        <v/>
      </c>
      <c r="BI352" s="276" t="str">
        <f>IF('Info patients (1)'!BI352&lt;&gt;'Info patients (2)'!BI352,"CHECK","")</f>
        <v/>
      </c>
      <c r="BJ352" s="276" t="str">
        <f>IF('Info patients (1)'!BJ352&lt;&gt;'Info patients (2)'!BJ352,"CHECK","")</f>
        <v/>
      </c>
      <c r="BK352" s="276" t="str">
        <f>IF('Info patients (1)'!BK352&lt;&gt;'Info patients (2)'!BK352,"CHECK","")</f>
        <v/>
      </c>
      <c r="BL352" s="276" t="str">
        <f>IF('Info patients (1)'!BL352&lt;&gt;'Info patients (2)'!BL352,"CHECK","")</f>
        <v/>
      </c>
      <c r="BM352" s="276" t="str">
        <f>IF('Info patients (1)'!BM352&lt;&gt;'Info patients (2)'!BM352,"CHECK","")</f>
        <v/>
      </c>
      <c r="BN352" s="276" t="str">
        <f>IF('Info patients (1)'!BN352&lt;&gt;'Info patients (2)'!BN352,"CHECK","")</f>
        <v/>
      </c>
      <c r="BO352" s="276" t="str">
        <f>IF('Info patients (1)'!BO352&lt;&gt;'Info patients (2)'!BO352,"CHECK","")</f>
        <v/>
      </c>
      <c r="BP352" s="276" t="str">
        <f>IF('Info patients (1)'!BP352&lt;&gt;'Info patients (2)'!BP352,"CHECK","")</f>
        <v/>
      </c>
      <c r="BQ352" s="276" t="str">
        <f>IF('Info patients (1)'!BQ352&lt;&gt;'Info patients (2)'!BQ352,"CHECK","")</f>
        <v/>
      </c>
      <c r="BR352" s="276" t="str">
        <f>IF('Info patients (1)'!BR352&lt;&gt;'Info patients (2)'!BR352,"CHECK","")</f>
        <v/>
      </c>
      <c r="BS352" s="276" t="str">
        <f>IF('Info patients (1)'!BS352&lt;&gt;'Info patients (2)'!BS352,"CHECK","")</f>
        <v/>
      </c>
      <c r="BT352" s="276" t="str">
        <f>IF('Info patients (1)'!BT352&lt;&gt;'Info patients (2)'!BT352,"CHECK","")</f>
        <v/>
      </c>
      <c r="BU352" s="276" t="str">
        <f>IF('Info patients (1)'!BU352&lt;&gt;'Info patients (2)'!BU352,"CHECK","")</f>
        <v/>
      </c>
      <c r="BV352" s="276" t="str">
        <f>IF('Info patients (1)'!BV352&lt;&gt;'Info patients (2)'!BV352,"CHECK","")</f>
        <v/>
      </c>
      <c r="BW352" s="276" t="str">
        <f>IF('Info patients (1)'!BW352&lt;&gt;'Info patients (2)'!BW352,"CHECK","")</f>
        <v/>
      </c>
      <c r="BX352" s="276" t="str">
        <f>IF('Info patients (1)'!BX352&lt;&gt;'Info patients (2)'!BX352,"CHECK","")</f>
        <v/>
      </c>
      <c r="BY352" s="276" t="str">
        <f>IF('Info patients (1)'!BY352&lt;&gt;'Info patients (2)'!BY352,"CHECK","")</f>
        <v/>
      </c>
      <c r="BZ352" s="276" t="str">
        <f>IF('Info patients (1)'!BZ352&lt;&gt;'Info patients (2)'!BZ352,"CHECK","")</f>
        <v/>
      </c>
      <c r="CA352" s="276" t="str">
        <f>IF('Info patients (1)'!CA352&lt;&gt;'Info patients (2)'!CA352,"CHECK","")</f>
        <v/>
      </c>
      <c r="CB352" s="276" t="str">
        <f>IF('Info patients (1)'!CB352&lt;&gt;'Info patients (2)'!CB352,"CHECK","")</f>
        <v/>
      </c>
      <c r="CC352" s="276" t="str">
        <f>IF('Info patients (1)'!CC352&lt;&gt;'Info patients (2)'!CC352,"CHECK","")</f>
        <v/>
      </c>
      <c r="CD352" s="276" t="str">
        <f>IF('Info patients (1)'!CD352&lt;&gt;'Info patients (2)'!CD352,"CHECK","")</f>
        <v/>
      </c>
      <c r="CE352" s="276" t="str">
        <f>IF('Info patients (1)'!CE352&lt;&gt;'Info patients (2)'!CE352,"CHECK","")</f>
        <v/>
      </c>
      <c r="CF352" s="276" t="str">
        <f>IF('Info patients (1)'!CF352&lt;&gt;'Info patients (2)'!CF352,"CHECK","")</f>
        <v/>
      </c>
      <c r="CG352" s="276" t="str">
        <f>IF('Info patients (1)'!CG352&lt;&gt;'Info patients (2)'!CG352,"CHECK","")</f>
        <v/>
      </c>
      <c r="CH352" s="276" t="str">
        <f>IF('Info patients (1)'!CH352&lt;&gt;'Info patients (2)'!CH352,"CHECK","")</f>
        <v/>
      </c>
      <c r="CI352" s="276" t="str">
        <f>IF('Info patients (1)'!CI352&lt;&gt;'Info patients (2)'!CI352,"CHECK","")</f>
        <v/>
      </c>
      <c r="CJ352" s="276" t="str">
        <f>IF('Info patients (1)'!CJ352&lt;&gt;'Info patients (2)'!CJ352,"CHECK","")</f>
        <v/>
      </c>
      <c r="CK352" s="276" t="str">
        <f>IF('Info patients (1)'!CK352&lt;&gt;'Info patients (2)'!CK352,"CHECK","")</f>
        <v/>
      </c>
      <c r="CL352" s="276" t="str">
        <f>IF('Info patients (1)'!CL352&lt;&gt;'Info patients (2)'!CL352,"CHECK","")</f>
        <v/>
      </c>
      <c r="CM352" s="276" t="str">
        <f>IF('Info patients (1)'!CM352&lt;&gt;'Info patients (2)'!CM352,"CHECK","")</f>
        <v/>
      </c>
      <c r="CN352" s="276" t="str">
        <f>IF('Info patients (1)'!CN352&lt;&gt;'Info patients (2)'!CN352,"CHECK","")</f>
        <v/>
      </c>
      <c r="CO352" s="276" t="str">
        <f>IF('Info patients (1)'!CO352&lt;&gt;'Info patients (2)'!CO352,"CHECK","")</f>
        <v/>
      </c>
      <c r="CP352" s="276" t="str">
        <f>IF('Info patients (1)'!CP352&lt;&gt;'Info patients (2)'!CP352,"CHECK","")</f>
        <v/>
      </c>
      <c r="CQ352" s="276" t="str">
        <f>IF('Info patients (1)'!CQ352&lt;&gt;'Info patients (2)'!CQ352,"CHECK","")</f>
        <v/>
      </c>
      <c r="CR352" s="276" t="str">
        <f>IF('Info patients (1)'!CR352&lt;&gt;'Info patients (2)'!CR352,"CHECK","")</f>
        <v/>
      </c>
      <c r="CS352" s="276" t="str">
        <f>IF('Info patients (1)'!CS352&lt;&gt;'Info patients (2)'!CS352,"CHECK","")</f>
        <v/>
      </c>
      <c r="CT352" s="276" t="str">
        <f>IF('Info patients (1)'!CT352&lt;&gt;'Info patients (2)'!CT352,"CHECK","")</f>
        <v/>
      </c>
      <c r="CU352" s="276" t="str">
        <f>IF('Info patients (1)'!CU352&lt;&gt;'Info patients (2)'!CU352,"CHECK","")</f>
        <v/>
      </c>
      <c r="CV352" s="276" t="str">
        <f>IF('Info patients (1)'!CV352&lt;&gt;'Info patients (2)'!CV352,"CHECK","")</f>
        <v/>
      </c>
      <c r="CW352" s="276" t="str">
        <f>IF('Info patients (1)'!CW352&lt;&gt;'Info patients (2)'!CW352,"CHECK","")</f>
        <v/>
      </c>
      <c r="CX352" s="276" t="str">
        <f>IF('Info patients (1)'!CX352&lt;&gt;'Info patients (2)'!CX352,"CHECK","")</f>
        <v/>
      </c>
      <c r="CY352" s="276" t="str">
        <f>IF('Info patients (1)'!CY352&lt;&gt;'Info patients (2)'!CY352,"CHECK","")</f>
        <v/>
      </c>
      <c r="CZ352" s="276" t="str">
        <f>IF('Info patients (1)'!CZ352&lt;&gt;'Info patients (2)'!CZ352,"CHECK","")</f>
        <v/>
      </c>
      <c r="DA352" s="276" t="str">
        <f>IF('Info patients (1)'!DA352&lt;&gt;'Info patients (2)'!DA352,"CHECK","")</f>
        <v/>
      </c>
      <c r="DB352" s="276" t="str">
        <f>IF('Info patients (1)'!DB352&lt;&gt;'Info patients (2)'!DB352,"CHECK","")</f>
        <v/>
      </c>
      <c r="DC352" s="276" t="str">
        <f>IF('Info patients (1)'!DC352&lt;&gt;'Info patients (2)'!DC352,"CHECK","")</f>
        <v/>
      </c>
      <c r="DD352" s="276" t="str">
        <f>IF('Info patients (1)'!DD352&lt;&gt;'Info patients (2)'!DD352,"CHECK","")</f>
        <v/>
      </c>
      <c r="DE352" s="276" t="str">
        <f>IF('Info patients (1)'!DE352&lt;&gt;'Info patients (2)'!DE352,"CHECK","")</f>
        <v/>
      </c>
      <c r="DF352" s="276" t="str">
        <f>IF('Info patients (1)'!DF352&lt;&gt;'Info patients (2)'!DF352,"CHECK","")</f>
        <v/>
      </c>
      <c r="DG352" s="276" t="str">
        <f>IF('Info patients (1)'!DG352&lt;&gt;'Info patients (2)'!DG352,"CHECK","")</f>
        <v/>
      </c>
      <c r="DH352" s="276" t="str">
        <f>IF('Info patients (1)'!DH352&lt;&gt;'Info patients (2)'!DH352,"CHECK","")</f>
        <v/>
      </c>
      <c r="DI352" s="276" t="str">
        <f>IF('Info patients (1)'!DI352&lt;&gt;'Info patients (2)'!DI352,"CHECK","")</f>
        <v/>
      </c>
      <c r="DJ352" s="276" t="str">
        <f>IF('Info patients (1)'!DJ352&lt;&gt;'Info patients (2)'!DJ352,"CHECK","")</f>
        <v/>
      </c>
      <c r="DK352" s="276" t="str">
        <f>IF('Info patients (1)'!DK352&lt;&gt;'Info patients (2)'!DK352,"CHECK","")</f>
        <v/>
      </c>
      <c r="DL352" s="276" t="str">
        <f>IF('Info patients (1)'!DL352&lt;&gt;'Info patients (2)'!DL352,"CHECK","")</f>
        <v/>
      </c>
      <c r="DM352" s="276" t="str">
        <f>IF('Info patients (1)'!DM352&lt;&gt;'Info patients (2)'!DM352,"CHECK","")</f>
        <v/>
      </c>
      <c r="DN352" s="276" t="str">
        <f>IF('Info patients (1)'!DN352&lt;&gt;'Info patients (2)'!DN352,"CHECK","")</f>
        <v/>
      </c>
      <c r="DO352" s="276" t="str">
        <f>IF('Info patients (1)'!DO352&lt;&gt;'Info patients (2)'!DO352,"CHECK","")</f>
        <v/>
      </c>
      <c r="DP352" s="276" t="str">
        <f>IF('Info patients (1)'!DP352&lt;&gt;'Info patients (2)'!DP352,"CHECK","")</f>
        <v/>
      </c>
      <c r="DQ352" s="276" t="str">
        <f>IF('Info patients (1)'!DQ352&lt;&gt;'Info patients (2)'!DQ352,"CHECK","")</f>
        <v/>
      </c>
    </row>
    <row r="353" spans="1:121" s="326" customFormat="1" ht="23.25" customHeight="1" x14ac:dyDescent="0.2">
      <c r="A353" s="276" t="str">
        <f>IF('Info patients (1)'!A353&lt;&gt;'Info patients (2)'!A353,"CHECK","")</f>
        <v/>
      </c>
      <c r="B353" s="276" t="str">
        <f>IF('Info patients (1)'!B353&lt;&gt;'Info patients (2)'!B353,"CHECK","")</f>
        <v/>
      </c>
      <c r="C353" s="276" t="str">
        <f>IF('Info patients (1)'!C353&lt;&gt;'Info patients (2)'!C353,"CHECK","")</f>
        <v/>
      </c>
      <c r="D353" s="276" t="str">
        <f>IF('Info patients (1)'!D353&lt;&gt;'Info patients (2)'!D353,"CHECK","")</f>
        <v/>
      </c>
      <c r="E353" s="276" t="str">
        <f>IF('Info patients (1)'!E353&lt;&gt;'Info patients (2)'!E353,"CHECK","")</f>
        <v/>
      </c>
      <c r="F353" s="276" t="str">
        <f>IF('Info patients (1)'!F353&lt;&gt;'Info patients (2)'!F353,"CHECK","")</f>
        <v/>
      </c>
      <c r="G353" s="276" t="str">
        <f>IF('Info patients (1)'!G353&lt;&gt;'Info patients (2)'!G353,"CHECK","")</f>
        <v/>
      </c>
      <c r="H353" s="276" t="str">
        <f>IF('Info patients (1)'!H353&lt;&gt;'Info patients (2)'!H353,"CHECK","")</f>
        <v/>
      </c>
      <c r="I353" s="276" t="str">
        <f>IF('Info patients (1)'!I353&lt;&gt;'Info patients (2)'!I353,"CHECK","")</f>
        <v/>
      </c>
      <c r="J353" s="276" t="str">
        <f>IF('Info patients (1)'!J353&lt;&gt;'Info patients (2)'!J353,"CHECK","")</f>
        <v/>
      </c>
      <c r="K353" s="276" t="str">
        <f>IF('Info patients (1)'!K353&lt;&gt;'Info patients (2)'!K353,"CHECK","")</f>
        <v/>
      </c>
      <c r="L353" s="276" t="str">
        <f>IF('Info patients (1)'!L353&lt;&gt;'Info patients (2)'!L353,"CHECK","")</f>
        <v/>
      </c>
      <c r="M353" s="276" t="str">
        <f>IF('Info patients (1)'!M353&lt;&gt;'Info patients (2)'!M353,"CHECK","")</f>
        <v/>
      </c>
      <c r="N353" s="276" t="str">
        <f>IF('Info patients (1)'!N353&lt;&gt;'Info patients (2)'!N353,"CHECK","")</f>
        <v/>
      </c>
      <c r="O353" s="276" t="str">
        <f>IF('Info patients (1)'!O353&lt;&gt;'Info patients (2)'!O353,"CHECK","")</f>
        <v/>
      </c>
      <c r="P353" s="276" t="str">
        <f>IF('Info patients (1)'!P353&lt;&gt;'Info patients (2)'!P353,"CHECK","")</f>
        <v/>
      </c>
      <c r="Q353" s="276" t="str">
        <f>IF('Info patients (1)'!Q353&lt;&gt;'Info patients (2)'!Q353,"CHECK","")</f>
        <v/>
      </c>
      <c r="R353" s="276" t="str">
        <f>IF('Info patients (1)'!R353&lt;&gt;'Info patients (2)'!R353,"CHECK","")</f>
        <v/>
      </c>
      <c r="S353" s="276" t="str">
        <f>IF('Info patients (1)'!S353&lt;&gt;'Info patients (2)'!S353,"CHECK","")</f>
        <v/>
      </c>
      <c r="T353" s="276" t="str">
        <f>IF('Info patients (1)'!T353&lt;&gt;'Info patients (2)'!T353,"CHECK","")</f>
        <v/>
      </c>
      <c r="U353" s="276" t="str">
        <f>IF('Info patients (1)'!U353&lt;&gt;'Info patients (2)'!U353,"CHECK","")</f>
        <v/>
      </c>
      <c r="V353" s="276" t="str">
        <f>IF('Info patients (1)'!V353&lt;&gt;'Info patients (2)'!V353,"CHECK","")</f>
        <v/>
      </c>
      <c r="W353" s="276" t="str">
        <f>IF('Info patients (1)'!W353&lt;&gt;'Info patients (2)'!W353,"CHECK","")</f>
        <v/>
      </c>
      <c r="X353" s="276" t="str">
        <f>IF('Info patients (1)'!X353&lt;&gt;'Info patients (2)'!X353,"CHECK","")</f>
        <v/>
      </c>
      <c r="Y353" s="276" t="str">
        <f>IF('Info patients (1)'!Y353&lt;&gt;'Info patients (2)'!Y353,"CHECK","")</f>
        <v/>
      </c>
      <c r="Z353" s="276" t="str">
        <f>IF('Info patients (1)'!Z353&lt;&gt;'Info patients (2)'!Z353,"CHECK","")</f>
        <v/>
      </c>
      <c r="AA353" s="276" t="str">
        <f>IF('Info patients (1)'!AA353&lt;&gt;'Info patients (2)'!AA353,"CHECK","")</f>
        <v/>
      </c>
      <c r="AB353" s="276" t="str">
        <f>IF('Info patients (1)'!AB353&lt;&gt;'Info patients (2)'!AB353,"CHECK","")</f>
        <v/>
      </c>
      <c r="AC353" s="276" t="str">
        <f>IF('Info patients (1)'!AC353&lt;&gt;'Info patients (2)'!AC353,"CHECK","")</f>
        <v/>
      </c>
      <c r="AD353" s="276" t="str">
        <f>IF('Info patients (1)'!AD353&lt;&gt;'Info patients (2)'!AD353,"CHECK","")</f>
        <v/>
      </c>
      <c r="AE353" s="276" t="str">
        <f>IF('Info patients (1)'!AE353&lt;&gt;'Info patients (2)'!AE353,"CHECK","")</f>
        <v/>
      </c>
      <c r="AF353" s="276" t="str">
        <f>IF('Info patients (1)'!AF353&lt;&gt;'Info patients (2)'!AF353,"CHECK","")</f>
        <v/>
      </c>
      <c r="AG353" s="276" t="str">
        <f>IF('Info patients (1)'!AG353&lt;&gt;'Info patients (2)'!AG353,"CHECK","")</f>
        <v/>
      </c>
      <c r="AH353" s="276" t="str">
        <f>IF('Info patients (1)'!AH353&lt;&gt;'Info patients (2)'!AH353,"CHECK","")</f>
        <v/>
      </c>
      <c r="AI353" s="276" t="str">
        <f>IF('Info patients (1)'!AI353&lt;&gt;'Info patients (2)'!AI353,"CHECK","")</f>
        <v/>
      </c>
      <c r="AJ353" s="276" t="str">
        <f>IF('Info patients (1)'!AJ353&lt;&gt;'Info patients (2)'!AJ353,"CHECK","")</f>
        <v/>
      </c>
      <c r="AK353" s="276" t="str">
        <f>IF('Info patients (1)'!AK353&lt;&gt;'Info patients (2)'!AK353,"CHECK","")</f>
        <v/>
      </c>
      <c r="AL353" s="276" t="str">
        <f>IF('Info patients (1)'!AL353&lt;&gt;'Info patients (2)'!AL353,"CHECK","")</f>
        <v/>
      </c>
      <c r="AM353" s="276" t="str">
        <f>IF('Info patients (1)'!AM353&lt;&gt;'Info patients (2)'!AM353,"CHECK","")</f>
        <v/>
      </c>
      <c r="AN353" s="276" t="str">
        <f>IF('Info patients (1)'!AN353&lt;&gt;'Info patients (2)'!AN353,"CHECK","")</f>
        <v/>
      </c>
      <c r="AO353" s="276" t="str">
        <f>IF('Info patients (1)'!AO353&lt;&gt;'Info patients (2)'!AO353,"CHECK","")</f>
        <v/>
      </c>
      <c r="AP353" s="276" t="str">
        <f>IF('Info patients (1)'!AP353&lt;&gt;'Info patients (2)'!AP353,"CHECK","")</f>
        <v/>
      </c>
      <c r="AQ353" s="276" t="str">
        <f>IF('Info patients (1)'!AQ353&lt;&gt;'Info patients (2)'!AQ353,"CHECK","")</f>
        <v/>
      </c>
      <c r="AR353" s="276" t="str">
        <f>IF('Info patients (1)'!AR353&lt;&gt;'Info patients (2)'!AR353,"CHECK","")</f>
        <v/>
      </c>
      <c r="AS353" s="276" t="str">
        <f>IF('Info patients (1)'!AS353&lt;&gt;'Info patients (2)'!AS353,"CHECK","")</f>
        <v/>
      </c>
      <c r="AT353" s="276" t="str">
        <f>IF('Info patients (1)'!AT353&lt;&gt;'Info patients (2)'!AT353,"CHECK","")</f>
        <v/>
      </c>
      <c r="AU353" s="276" t="str">
        <f>IF('Info patients (1)'!AU353&lt;&gt;'Info patients (2)'!AU353,"CHECK","")</f>
        <v/>
      </c>
      <c r="AV353" s="276" t="str">
        <f>IF('Info patients (1)'!AV353&lt;&gt;'Info patients (2)'!AV353,"CHECK","")</f>
        <v/>
      </c>
      <c r="AW353" s="276" t="str">
        <f>IF('Info patients (1)'!AW353&lt;&gt;'Info patients (2)'!AW353,"CHECK","")</f>
        <v/>
      </c>
      <c r="AX353" s="276" t="str">
        <f>IF('Info patients (1)'!AX353&lt;&gt;'Info patients (2)'!AX353,"CHECK","")</f>
        <v/>
      </c>
      <c r="AY353" s="276" t="str">
        <f>IF('Info patients (1)'!AY353&lt;&gt;'Info patients (2)'!AY353,"CHECK","")</f>
        <v/>
      </c>
      <c r="AZ353" s="276" t="str">
        <f>IF('Info patients (1)'!AZ353&lt;&gt;'Info patients (2)'!AZ353,"CHECK","")</f>
        <v/>
      </c>
      <c r="BA353" s="276" t="str">
        <f>IF('Info patients (1)'!BA353&lt;&gt;'Info patients (2)'!BA353,"CHECK","")</f>
        <v/>
      </c>
      <c r="BB353" s="276" t="str">
        <f>IF('Info patients (1)'!BB353&lt;&gt;'Info patients (2)'!BB353,"CHECK","")</f>
        <v/>
      </c>
      <c r="BC353" s="276" t="str">
        <f>IF('Info patients (1)'!BC353&lt;&gt;'Info patients (2)'!BC353,"CHECK","")</f>
        <v/>
      </c>
      <c r="BD353" s="276" t="str">
        <f>IF('Info patients (1)'!BD353&lt;&gt;'Info patients (2)'!BD353,"CHECK","")</f>
        <v/>
      </c>
      <c r="BE353" s="276" t="str">
        <f>IF('Info patients (1)'!BE353&lt;&gt;'Info patients (2)'!BE353,"CHECK","")</f>
        <v/>
      </c>
      <c r="BF353" s="276" t="str">
        <f>IF('Info patients (1)'!BF353&lt;&gt;'Info patients (2)'!BF353,"CHECK","")</f>
        <v/>
      </c>
      <c r="BG353" s="276" t="str">
        <f>IF('Info patients (1)'!BG353&lt;&gt;'Info patients (2)'!BG353,"CHECK","")</f>
        <v/>
      </c>
      <c r="BH353" s="276" t="str">
        <f>IF('Info patients (1)'!BH353&lt;&gt;'Info patients (2)'!BH353,"CHECK","")</f>
        <v/>
      </c>
      <c r="BI353" s="276" t="str">
        <f>IF('Info patients (1)'!BI353&lt;&gt;'Info patients (2)'!BI353,"CHECK","")</f>
        <v/>
      </c>
      <c r="BJ353" s="276" t="str">
        <f>IF('Info patients (1)'!BJ353&lt;&gt;'Info patients (2)'!BJ353,"CHECK","")</f>
        <v/>
      </c>
      <c r="BK353" s="276" t="str">
        <f>IF('Info patients (1)'!BK353&lt;&gt;'Info patients (2)'!BK353,"CHECK","")</f>
        <v/>
      </c>
      <c r="BL353" s="276" t="str">
        <f>IF('Info patients (1)'!BL353&lt;&gt;'Info patients (2)'!BL353,"CHECK","")</f>
        <v/>
      </c>
      <c r="BM353" s="276" t="str">
        <f>IF('Info patients (1)'!BM353&lt;&gt;'Info patients (2)'!BM353,"CHECK","")</f>
        <v/>
      </c>
      <c r="BN353" s="276" t="str">
        <f>IF('Info patients (1)'!BN353&lt;&gt;'Info patients (2)'!BN353,"CHECK","")</f>
        <v/>
      </c>
      <c r="BO353" s="276" t="str">
        <f>IF('Info patients (1)'!BO353&lt;&gt;'Info patients (2)'!BO353,"CHECK","")</f>
        <v/>
      </c>
      <c r="BP353" s="276" t="str">
        <f>IF('Info patients (1)'!BP353&lt;&gt;'Info patients (2)'!BP353,"CHECK","")</f>
        <v/>
      </c>
      <c r="BQ353" s="276" t="str">
        <f>IF('Info patients (1)'!BQ353&lt;&gt;'Info patients (2)'!BQ353,"CHECK","")</f>
        <v/>
      </c>
      <c r="BR353" s="276" t="str">
        <f>IF('Info patients (1)'!BR353&lt;&gt;'Info patients (2)'!BR353,"CHECK","")</f>
        <v/>
      </c>
      <c r="BS353" s="276" t="str">
        <f>IF('Info patients (1)'!BS353&lt;&gt;'Info patients (2)'!BS353,"CHECK","")</f>
        <v/>
      </c>
      <c r="BT353" s="276" t="str">
        <f>IF('Info patients (1)'!BT353&lt;&gt;'Info patients (2)'!BT353,"CHECK","")</f>
        <v/>
      </c>
      <c r="BU353" s="276" t="str">
        <f>IF('Info patients (1)'!BU353&lt;&gt;'Info patients (2)'!BU353,"CHECK","")</f>
        <v/>
      </c>
      <c r="BV353" s="276" t="str">
        <f>IF('Info patients (1)'!BV353&lt;&gt;'Info patients (2)'!BV353,"CHECK","")</f>
        <v/>
      </c>
      <c r="BW353" s="276" t="str">
        <f>IF('Info patients (1)'!BW353&lt;&gt;'Info patients (2)'!BW353,"CHECK","")</f>
        <v/>
      </c>
      <c r="BX353" s="276" t="str">
        <f>IF('Info patients (1)'!BX353&lt;&gt;'Info patients (2)'!BX353,"CHECK","")</f>
        <v/>
      </c>
      <c r="BY353" s="276" t="str">
        <f>IF('Info patients (1)'!BY353&lt;&gt;'Info patients (2)'!BY353,"CHECK","")</f>
        <v/>
      </c>
      <c r="BZ353" s="276" t="str">
        <f>IF('Info patients (1)'!BZ353&lt;&gt;'Info patients (2)'!BZ353,"CHECK","")</f>
        <v/>
      </c>
      <c r="CA353" s="276" t="str">
        <f>IF('Info patients (1)'!CA353&lt;&gt;'Info patients (2)'!CA353,"CHECK","")</f>
        <v/>
      </c>
      <c r="CB353" s="276" t="str">
        <f>IF('Info patients (1)'!CB353&lt;&gt;'Info patients (2)'!CB353,"CHECK","")</f>
        <v/>
      </c>
      <c r="CC353" s="276" t="str">
        <f>IF('Info patients (1)'!CC353&lt;&gt;'Info patients (2)'!CC353,"CHECK","")</f>
        <v/>
      </c>
      <c r="CD353" s="276" t="str">
        <f>IF('Info patients (1)'!CD353&lt;&gt;'Info patients (2)'!CD353,"CHECK","")</f>
        <v/>
      </c>
      <c r="CE353" s="276" t="str">
        <f>IF('Info patients (1)'!CE353&lt;&gt;'Info patients (2)'!CE353,"CHECK","")</f>
        <v/>
      </c>
      <c r="CF353" s="276" t="str">
        <f>IF('Info patients (1)'!CF353&lt;&gt;'Info patients (2)'!CF353,"CHECK","")</f>
        <v/>
      </c>
      <c r="CG353" s="276" t="str">
        <f>IF('Info patients (1)'!CG353&lt;&gt;'Info patients (2)'!CG353,"CHECK","")</f>
        <v/>
      </c>
      <c r="CH353" s="276" t="str">
        <f>IF('Info patients (1)'!CH353&lt;&gt;'Info patients (2)'!CH353,"CHECK","")</f>
        <v/>
      </c>
      <c r="CI353" s="276" t="str">
        <f>IF('Info patients (1)'!CI353&lt;&gt;'Info patients (2)'!CI353,"CHECK","")</f>
        <v/>
      </c>
      <c r="CJ353" s="276" t="str">
        <f>IF('Info patients (1)'!CJ353&lt;&gt;'Info patients (2)'!CJ353,"CHECK","")</f>
        <v/>
      </c>
      <c r="CK353" s="276" t="str">
        <f>IF('Info patients (1)'!CK353&lt;&gt;'Info patients (2)'!CK353,"CHECK","")</f>
        <v/>
      </c>
      <c r="CL353" s="276" t="str">
        <f>IF('Info patients (1)'!CL353&lt;&gt;'Info patients (2)'!CL353,"CHECK","")</f>
        <v/>
      </c>
      <c r="CM353" s="276" t="str">
        <f>IF('Info patients (1)'!CM353&lt;&gt;'Info patients (2)'!CM353,"CHECK","")</f>
        <v/>
      </c>
      <c r="CN353" s="276" t="str">
        <f>IF('Info patients (1)'!CN353&lt;&gt;'Info patients (2)'!CN353,"CHECK","")</f>
        <v/>
      </c>
      <c r="CO353" s="276" t="str">
        <f>IF('Info patients (1)'!CO353&lt;&gt;'Info patients (2)'!CO353,"CHECK","")</f>
        <v/>
      </c>
      <c r="CP353" s="276" t="str">
        <f>IF('Info patients (1)'!CP353&lt;&gt;'Info patients (2)'!CP353,"CHECK","")</f>
        <v/>
      </c>
      <c r="CQ353" s="276" t="str">
        <f>IF('Info patients (1)'!CQ353&lt;&gt;'Info patients (2)'!CQ353,"CHECK","")</f>
        <v/>
      </c>
      <c r="CR353" s="276" t="str">
        <f>IF('Info patients (1)'!CR353&lt;&gt;'Info patients (2)'!CR353,"CHECK","")</f>
        <v/>
      </c>
      <c r="CS353" s="276" t="str">
        <f>IF('Info patients (1)'!CS353&lt;&gt;'Info patients (2)'!CS353,"CHECK","")</f>
        <v/>
      </c>
      <c r="CT353" s="276" t="str">
        <f>IF('Info patients (1)'!CT353&lt;&gt;'Info patients (2)'!CT353,"CHECK","")</f>
        <v/>
      </c>
      <c r="CU353" s="276" t="str">
        <f>IF('Info patients (1)'!CU353&lt;&gt;'Info patients (2)'!CU353,"CHECK","")</f>
        <v/>
      </c>
      <c r="CV353" s="276" t="str">
        <f>IF('Info patients (1)'!CV353&lt;&gt;'Info patients (2)'!CV353,"CHECK","")</f>
        <v/>
      </c>
      <c r="CW353" s="276" t="str">
        <f>IF('Info patients (1)'!CW353&lt;&gt;'Info patients (2)'!CW353,"CHECK","")</f>
        <v/>
      </c>
      <c r="CX353" s="276" t="str">
        <f>IF('Info patients (1)'!CX353&lt;&gt;'Info patients (2)'!CX353,"CHECK","")</f>
        <v/>
      </c>
      <c r="CY353" s="276" t="str">
        <f>IF('Info patients (1)'!CY353&lt;&gt;'Info patients (2)'!CY353,"CHECK","")</f>
        <v/>
      </c>
      <c r="CZ353" s="276" t="str">
        <f>IF('Info patients (1)'!CZ353&lt;&gt;'Info patients (2)'!CZ353,"CHECK","")</f>
        <v/>
      </c>
      <c r="DA353" s="276" t="str">
        <f>IF('Info patients (1)'!DA353&lt;&gt;'Info patients (2)'!DA353,"CHECK","")</f>
        <v/>
      </c>
      <c r="DB353" s="276" t="str">
        <f>IF('Info patients (1)'!DB353&lt;&gt;'Info patients (2)'!DB353,"CHECK","")</f>
        <v/>
      </c>
      <c r="DC353" s="276" t="str">
        <f>IF('Info patients (1)'!DC353&lt;&gt;'Info patients (2)'!DC353,"CHECK","")</f>
        <v/>
      </c>
      <c r="DD353" s="276" t="str">
        <f>IF('Info patients (1)'!DD353&lt;&gt;'Info patients (2)'!DD353,"CHECK","")</f>
        <v/>
      </c>
      <c r="DE353" s="276" t="str">
        <f>IF('Info patients (1)'!DE353&lt;&gt;'Info patients (2)'!DE353,"CHECK","")</f>
        <v/>
      </c>
      <c r="DF353" s="276" t="str">
        <f>IF('Info patients (1)'!DF353&lt;&gt;'Info patients (2)'!DF353,"CHECK","")</f>
        <v/>
      </c>
      <c r="DG353" s="276" t="str">
        <f>IF('Info patients (1)'!DG353&lt;&gt;'Info patients (2)'!DG353,"CHECK","")</f>
        <v/>
      </c>
      <c r="DH353" s="276" t="str">
        <f>IF('Info patients (1)'!DH353&lt;&gt;'Info patients (2)'!DH353,"CHECK","")</f>
        <v/>
      </c>
      <c r="DI353" s="276" t="str">
        <f>IF('Info patients (1)'!DI353&lt;&gt;'Info patients (2)'!DI353,"CHECK","")</f>
        <v/>
      </c>
      <c r="DJ353" s="276" t="str">
        <f>IF('Info patients (1)'!DJ353&lt;&gt;'Info patients (2)'!DJ353,"CHECK","")</f>
        <v/>
      </c>
      <c r="DK353" s="276" t="str">
        <f>IF('Info patients (1)'!DK353&lt;&gt;'Info patients (2)'!DK353,"CHECK","")</f>
        <v/>
      </c>
      <c r="DL353" s="276" t="str">
        <f>IF('Info patients (1)'!DL353&lt;&gt;'Info patients (2)'!DL353,"CHECK","")</f>
        <v/>
      </c>
      <c r="DM353" s="276" t="str">
        <f>IF('Info patients (1)'!DM353&lt;&gt;'Info patients (2)'!DM353,"CHECK","")</f>
        <v/>
      </c>
      <c r="DN353" s="276" t="str">
        <f>IF('Info patients (1)'!DN353&lt;&gt;'Info patients (2)'!DN353,"CHECK","")</f>
        <v/>
      </c>
      <c r="DO353" s="276" t="str">
        <f>IF('Info patients (1)'!DO353&lt;&gt;'Info patients (2)'!DO353,"CHECK","")</f>
        <v/>
      </c>
      <c r="DP353" s="276" t="str">
        <f>IF('Info patients (1)'!DP353&lt;&gt;'Info patients (2)'!DP353,"CHECK","")</f>
        <v/>
      </c>
      <c r="DQ353" s="276" t="str">
        <f>IF('Info patients (1)'!DQ353&lt;&gt;'Info patients (2)'!DQ353,"CHECK","")</f>
        <v/>
      </c>
    </row>
    <row r="354" spans="1:121" s="326" customFormat="1" ht="23.25" customHeight="1" x14ac:dyDescent="0.2">
      <c r="A354" s="276" t="str">
        <f>IF('Info patients (1)'!A354&lt;&gt;'Info patients (2)'!A354,"CHECK","")</f>
        <v/>
      </c>
      <c r="B354" s="276" t="str">
        <f>IF('Info patients (1)'!B354&lt;&gt;'Info patients (2)'!B354,"CHECK","")</f>
        <v/>
      </c>
      <c r="C354" s="276" t="str">
        <f>IF('Info patients (1)'!C354&lt;&gt;'Info patients (2)'!C354,"CHECK","")</f>
        <v/>
      </c>
      <c r="D354" s="276" t="str">
        <f>IF('Info patients (1)'!D354&lt;&gt;'Info patients (2)'!D354,"CHECK","")</f>
        <v/>
      </c>
      <c r="E354" s="276" t="str">
        <f>IF('Info patients (1)'!E354&lt;&gt;'Info patients (2)'!E354,"CHECK","")</f>
        <v/>
      </c>
      <c r="F354" s="276" t="str">
        <f>IF('Info patients (1)'!F354&lt;&gt;'Info patients (2)'!F354,"CHECK","")</f>
        <v/>
      </c>
      <c r="G354" s="276" t="str">
        <f>IF('Info patients (1)'!G354&lt;&gt;'Info patients (2)'!G354,"CHECK","")</f>
        <v/>
      </c>
      <c r="H354" s="276" t="str">
        <f>IF('Info patients (1)'!H354&lt;&gt;'Info patients (2)'!H354,"CHECK","")</f>
        <v/>
      </c>
      <c r="I354" s="276" t="str">
        <f>IF('Info patients (1)'!I354&lt;&gt;'Info patients (2)'!I354,"CHECK","")</f>
        <v/>
      </c>
      <c r="J354" s="276" t="str">
        <f>IF('Info patients (1)'!J354&lt;&gt;'Info patients (2)'!J354,"CHECK","")</f>
        <v/>
      </c>
      <c r="K354" s="276" t="str">
        <f>IF('Info patients (1)'!K354&lt;&gt;'Info patients (2)'!K354,"CHECK","")</f>
        <v/>
      </c>
      <c r="L354" s="276" t="str">
        <f>IF('Info patients (1)'!L354&lt;&gt;'Info patients (2)'!L354,"CHECK","")</f>
        <v/>
      </c>
      <c r="M354" s="276" t="str">
        <f>IF('Info patients (1)'!M354&lt;&gt;'Info patients (2)'!M354,"CHECK","")</f>
        <v/>
      </c>
      <c r="N354" s="276" t="str">
        <f>IF('Info patients (1)'!N354&lt;&gt;'Info patients (2)'!N354,"CHECK","")</f>
        <v/>
      </c>
      <c r="O354" s="276" t="str">
        <f>IF('Info patients (1)'!O354&lt;&gt;'Info patients (2)'!O354,"CHECK","")</f>
        <v/>
      </c>
      <c r="P354" s="276" t="str">
        <f>IF('Info patients (1)'!P354&lt;&gt;'Info patients (2)'!P354,"CHECK","")</f>
        <v/>
      </c>
      <c r="Q354" s="276" t="str">
        <f>IF('Info patients (1)'!Q354&lt;&gt;'Info patients (2)'!Q354,"CHECK","")</f>
        <v/>
      </c>
      <c r="R354" s="276" t="str">
        <f>IF('Info patients (1)'!R354&lt;&gt;'Info patients (2)'!R354,"CHECK","")</f>
        <v/>
      </c>
      <c r="S354" s="276" t="str">
        <f>IF('Info patients (1)'!S354&lt;&gt;'Info patients (2)'!S354,"CHECK","")</f>
        <v/>
      </c>
      <c r="T354" s="276" t="str">
        <f>IF('Info patients (1)'!T354&lt;&gt;'Info patients (2)'!T354,"CHECK","")</f>
        <v/>
      </c>
      <c r="U354" s="276" t="str">
        <f>IF('Info patients (1)'!U354&lt;&gt;'Info patients (2)'!U354,"CHECK","")</f>
        <v/>
      </c>
      <c r="V354" s="276" t="str">
        <f>IF('Info patients (1)'!V354&lt;&gt;'Info patients (2)'!V354,"CHECK","")</f>
        <v/>
      </c>
      <c r="W354" s="276" t="str">
        <f>IF('Info patients (1)'!W354&lt;&gt;'Info patients (2)'!W354,"CHECK","")</f>
        <v/>
      </c>
      <c r="X354" s="276" t="str">
        <f>IF('Info patients (1)'!X354&lt;&gt;'Info patients (2)'!X354,"CHECK","")</f>
        <v/>
      </c>
      <c r="Y354" s="276" t="str">
        <f>IF('Info patients (1)'!Y354&lt;&gt;'Info patients (2)'!Y354,"CHECK","")</f>
        <v/>
      </c>
      <c r="Z354" s="276" t="str">
        <f>IF('Info patients (1)'!Z354&lt;&gt;'Info patients (2)'!Z354,"CHECK","")</f>
        <v/>
      </c>
      <c r="AA354" s="276" t="str">
        <f>IF('Info patients (1)'!AA354&lt;&gt;'Info patients (2)'!AA354,"CHECK","")</f>
        <v/>
      </c>
      <c r="AB354" s="276" t="str">
        <f>IF('Info patients (1)'!AB354&lt;&gt;'Info patients (2)'!AB354,"CHECK","")</f>
        <v/>
      </c>
      <c r="AC354" s="276" t="str">
        <f>IF('Info patients (1)'!AC354&lt;&gt;'Info patients (2)'!AC354,"CHECK","")</f>
        <v/>
      </c>
      <c r="AD354" s="276" t="str">
        <f>IF('Info patients (1)'!AD354&lt;&gt;'Info patients (2)'!AD354,"CHECK","")</f>
        <v/>
      </c>
      <c r="AE354" s="276" t="str">
        <f>IF('Info patients (1)'!AE354&lt;&gt;'Info patients (2)'!AE354,"CHECK","")</f>
        <v/>
      </c>
      <c r="AF354" s="276" t="str">
        <f>IF('Info patients (1)'!AF354&lt;&gt;'Info patients (2)'!AF354,"CHECK","")</f>
        <v/>
      </c>
      <c r="AG354" s="276" t="str">
        <f>IF('Info patients (1)'!AG354&lt;&gt;'Info patients (2)'!AG354,"CHECK","")</f>
        <v/>
      </c>
      <c r="AH354" s="276" t="str">
        <f>IF('Info patients (1)'!AH354&lt;&gt;'Info patients (2)'!AH354,"CHECK","")</f>
        <v/>
      </c>
      <c r="AI354" s="276" t="str">
        <f>IF('Info patients (1)'!AI354&lt;&gt;'Info patients (2)'!AI354,"CHECK","")</f>
        <v/>
      </c>
      <c r="AJ354" s="276" t="str">
        <f>IF('Info patients (1)'!AJ354&lt;&gt;'Info patients (2)'!AJ354,"CHECK","")</f>
        <v/>
      </c>
      <c r="AK354" s="276" t="str">
        <f>IF('Info patients (1)'!AK354&lt;&gt;'Info patients (2)'!AK354,"CHECK","")</f>
        <v/>
      </c>
      <c r="AL354" s="276" t="str">
        <f>IF('Info patients (1)'!AL354&lt;&gt;'Info patients (2)'!AL354,"CHECK","")</f>
        <v/>
      </c>
      <c r="AM354" s="276" t="str">
        <f>IF('Info patients (1)'!AM354&lt;&gt;'Info patients (2)'!AM354,"CHECK","")</f>
        <v/>
      </c>
      <c r="AN354" s="276" t="str">
        <f>IF('Info patients (1)'!AN354&lt;&gt;'Info patients (2)'!AN354,"CHECK","")</f>
        <v/>
      </c>
      <c r="AO354" s="276" t="str">
        <f>IF('Info patients (1)'!AO354&lt;&gt;'Info patients (2)'!AO354,"CHECK","")</f>
        <v/>
      </c>
      <c r="AP354" s="276" t="str">
        <f>IF('Info patients (1)'!AP354&lt;&gt;'Info patients (2)'!AP354,"CHECK","")</f>
        <v/>
      </c>
      <c r="AQ354" s="276" t="str">
        <f>IF('Info patients (1)'!AQ354&lt;&gt;'Info patients (2)'!AQ354,"CHECK","")</f>
        <v/>
      </c>
      <c r="AR354" s="276" t="str">
        <f>IF('Info patients (1)'!AR354&lt;&gt;'Info patients (2)'!AR354,"CHECK","")</f>
        <v/>
      </c>
      <c r="AS354" s="276" t="str">
        <f>IF('Info patients (1)'!AS354&lt;&gt;'Info patients (2)'!AS354,"CHECK","")</f>
        <v/>
      </c>
      <c r="AT354" s="276" t="str">
        <f>IF('Info patients (1)'!AT354&lt;&gt;'Info patients (2)'!AT354,"CHECK","")</f>
        <v/>
      </c>
      <c r="AU354" s="276" t="str">
        <f>IF('Info patients (1)'!AU354&lt;&gt;'Info patients (2)'!AU354,"CHECK","")</f>
        <v/>
      </c>
      <c r="AV354" s="276" t="str">
        <f>IF('Info patients (1)'!AV354&lt;&gt;'Info patients (2)'!AV354,"CHECK","")</f>
        <v/>
      </c>
      <c r="AW354" s="276" t="str">
        <f>IF('Info patients (1)'!AW354&lt;&gt;'Info patients (2)'!AW354,"CHECK","")</f>
        <v/>
      </c>
      <c r="AX354" s="276" t="str">
        <f>IF('Info patients (1)'!AX354&lt;&gt;'Info patients (2)'!AX354,"CHECK","")</f>
        <v/>
      </c>
      <c r="AY354" s="276" t="str">
        <f>IF('Info patients (1)'!AY354&lt;&gt;'Info patients (2)'!AY354,"CHECK","")</f>
        <v/>
      </c>
      <c r="AZ354" s="276" t="str">
        <f>IF('Info patients (1)'!AZ354&lt;&gt;'Info patients (2)'!AZ354,"CHECK","")</f>
        <v/>
      </c>
      <c r="BA354" s="276" t="str">
        <f>IF('Info patients (1)'!BA354&lt;&gt;'Info patients (2)'!BA354,"CHECK","")</f>
        <v/>
      </c>
      <c r="BB354" s="276" t="str">
        <f>IF('Info patients (1)'!BB354&lt;&gt;'Info patients (2)'!BB354,"CHECK","")</f>
        <v/>
      </c>
      <c r="BC354" s="276" t="str">
        <f>IF('Info patients (1)'!BC354&lt;&gt;'Info patients (2)'!BC354,"CHECK","")</f>
        <v/>
      </c>
      <c r="BD354" s="276" t="str">
        <f>IF('Info patients (1)'!BD354&lt;&gt;'Info patients (2)'!BD354,"CHECK","")</f>
        <v/>
      </c>
      <c r="BE354" s="276" t="str">
        <f>IF('Info patients (1)'!BE354&lt;&gt;'Info patients (2)'!BE354,"CHECK","")</f>
        <v/>
      </c>
      <c r="BF354" s="276" t="str">
        <f>IF('Info patients (1)'!BF354&lt;&gt;'Info patients (2)'!BF354,"CHECK","")</f>
        <v/>
      </c>
      <c r="BG354" s="276" t="str">
        <f>IF('Info patients (1)'!BG354&lt;&gt;'Info patients (2)'!BG354,"CHECK","")</f>
        <v/>
      </c>
      <c r="BH354" s="276" t="str">
        <f>IF('Info patients (1)'!BH354&lt;&gt;'Info patients (2)'!BH354,"CHECK","")</f>
        <v/>
      </c>
      <c r="BI354" s="276" t="str">
        <f>IF('Info patients (1)'!BI354&lt;&gt;'Info patients (2)'!BI354,"CHECK","")</f>
        <v/>
      </c>
      <c r="BJ354" s="276" t="str">
        <f>IF('Info patients (1)'!BJ354&lt;&gt;'Info patients (2)'!BJ354,"CHECK","")</f>
        <v/>
      </c>
      <c r="BK354" s="276" t="str">
        <f>IF('Info patients (1)'!BK354&lt;&gt;'Info patients (2)'!BK354,"CHECK","")</f>
        <v/>
      </c>
      <c r="BL354" s="276" t="str">
        <f>IF('Info patients (1)'!BL354&lt;&gt;'Info patients (2)'!BL354,"CHECK","")</f>
        <v/>
      </c>
      <c r="BM354" s="276" t="str">
        <f>IF('Info patients (1)'!BM354&lt;&gt;'Info patients (2)'!BM354,"CHECK","")</f>
        <v/>
      </c>
      <c r="BN354" s="276" t="str">
        <f>IF('Info patients (1)'!BN354&lt;&gt;'Info patients (2)'!BN354,"CHECK","")</f>
        <v/>
      </c>
      <c r="BO354" s="276" t="str">
        <f>IF('Info patients (1)'!BO354&lt;&gt;'Info patients (2)'!BO354,"CHECK","")</f>
        <v/>
      </c>
      <c r="BP354" s="276" t="str">
        <f>IF('Info patients (1)'!BP354&lt;&gt;'Info patients (2)'!BP354,"CHECK","")</f>
        <v/>
      </c>
      <c r="BQ354" s="276" t="str">
        <f>IF('Info patients (1)'!BQ354&lt;&gt;'Info patients (2)'!BQ354,"CHECK","")</f>
        <v/>
      </c>
      <c r="BR354" s="276" t="str">
        <f>IF('Info patients (1)'!BR354&lt;&gt;'Info patients (2)'!BR354,"CHECK","")</f>
        <v/>
      </c>
      <c r="BS354" s="276" t="str">
        <f>IF('Info patients (1)'!BS354&lt;&gt;'Info patients (2)'!BS354,"CHECK","")</f>
        <v/>
      </c>
      <c r="BT354" s="276" t="str">
        <f>IF('Info patients (1)'!BT354&lt;&gt;'Info patients (2)'!BT354,"CHECK","")</f>
        <v/>
      </c>
      <c r="BU354" s="276" t="str">
        <f>IF('Info patients (1)'!BU354&lt;&gt;'Info patients (2)'!BU354,"CHECK","")</f>
        <v/>
      </c>
      <c r="BV354" s="276" t="str">
        <f>IF('Info patients (1)'!BV354&lt;&gt;'Info patients (2)'!BV354,"CHECK","")</f>
        <v/>
      </c>
      <c r="BW354" s="276" t="str">
        <f>IF('Info patients (1)'!BW354&lt;&gt;'Info patients (2)'!BW354,"CHECK","")</f>
        <v/>
      </c>
      <c r="BX354" s="276" t="str">
        <f>IF('Info patients (1)'!BX354&lt;&gt;'Info patients (2)'!BX354,"CHECK","")</f>
        <v/>
      </c>
      <c r="BY354" s="276" t="str">
        <f>IF('Info patients (1)'!BY354&lt;&gt;'Info patients (2)'!BY354,"CHECK","")</f>
        <v/>
      </c>
      <c r="BZ354" s="276" t="str">
        <f>IF('Info patients (1)'!BZ354&lt;&gt;'Info patients (2)'!BZ354,"CHECK","")</f>
        <v/>
      </c>
      <c r="CA354" s="276" t="str">
        <f>IF('Info patients (1)'!CA354&lt;&gt;'Info patients (2)'!CA354,"CHECK","")</f>
        <v/>
      </c>
      <c r="CB354" s="276" t="str">
        <f>IF('Info patients (1)'!CB354&lt;&gt;'Info patients (2)'!CB354,"CHECK","")</f>
        <v/>
      </c>
      <c r="CC354" s="276" t="str">
        <f>IF('Info patients (1)'!CC354&lt;&gt;'Info patients (2)'!CC354,"CHECK","")</f>
        <v/>
      </c>
      <c r="CD354" s="276" t="str">
        <f>IF('Info patients (1)'!CD354&lt;&gt;'Info patients (2)'!CD354,"CHECK","")</f>
        <v/>
      </c>
      <c r="CE354" s="276" t="str">
        <f>IF('Info patients (1)'!CE354&lt;&gt;'Info patients (2)'!CE354,"CHECK","")</f>
        <v/>
      </c>
      <c r="CF354" s="276" t="str">
        <f>IF('Info patients (1)'!CF354&lt;&gt;'Info patients (2)'!CF354,"CHECK","")</f>
        <v/>
      </c>
      <c r="CG354" s="276" t="str">
        <f>IF('Info patients (1)'!CG354&lt;&gt;'Info patients (2)'!CG354,"CHECK","")</f>
        <v/>
      </c>
      <c r="CH354" s="276" t="str">
        <f>IF('Info patients (1)'!CH354&lt;&gt;'Info patients (2)'!CH354,"CHECK","")</f>
        <v/>
      </c>
      <c r="CI354" s="276" t="str">
        <f>IF('Info patients (1)'!CI354&lt;&gt;'Info patients (2)'!CI354,"CHECK","")</f>
        <v/>
      </c>
      <c r="CJ354" s="276" t="str">
        <f>IF('Info patients (1)'!CJ354&lt;&gt;'Info patients (2)'!CJ354,"CHECK","")</f>
        <v/>
      </c>
      <c r="CK354" s="276" t="str">
        <f>IF('Info patients (1)'!CK354&lt;&gt;'Info patients (2)'!CK354,"CHECK","")</f>
        <v/>
      </c>
      <c r="CL354" s="276" t="str">
        <f>IF('Info patients (1)'!CL354&lt;&gt;'Info patients (2)'!CL354,"CHECK","")</f>
        <v/>
      </c>
      <c r="CM354" s="276" t="str">
        <f>IF('Info patients (1)'!CM354&lt;&gt;'Info patients (2)'!CM354,"CHECK","")</f>
        <v/>
      </c>
      <c r="CN354" s="276" t="str">
        <f>IF('Info patients (1)'!CN354&lt;&gt;'Info patients (2)'!CN354,"CHECK","")</f>
        <v/>
      </c>
      <c r="CO354" s="276" t="str">
        <f>IF('Info patients (1)'!CO354&lt;&gt;'Info patients (2)'!CO354,"CHECK","")</f>
        <v/>
      </c>
      <c r="CP354" s="276" t="str">
        <f>IF('Info patients (1)'!CP354&lt;&gt;'Info patients (2)'!CP354,"CHECK","")</f>
        <v/>
      </c>
      <c r="CQ354" s="276" t="str">
        <f>IF('Info patients (1)'!CQ354&lt;&gt;'Info patients (2)'!CQ354,"CHECK","")</f>
        <v/>
      </c>
      <c r="CR354" s="276" t="str">
        <f>IF('Info patients (1)'!CR354&lt;&gt;'Info patients (2)'!CR354,"CHECK","")</f>
        <v/>
      </c>
      <c r="CS354" s="276" t="str">
        <f>IF('Info patients (1)'!CS354&lt;&gt;'Info patients (2)'!CS354,"CHECK","")</f>
        <v/>
      </c>
      <c r="CT354" s="276" t="str">
        <f>IF('Info patients (1)'!CT354&lt;&gt;'Info patients (2)'!CT354,"CHECK","")</f>
        <v/>
      </c>
      <c r="CU354" s="276" t="str">
        <f>IF('Info patients (1)'!CU354&lt;&gt;'Info patients (2)'!CU354,"CHECK","")</f>
        <v/>
      </c>
      <c r="CV354" s="276" t="str">
        <f>IF('Info patients (1)'!CV354&lt;&gt;'Info patients (2)'!CV354,"CHECK","")</f>
        <v/>
      </c>
      <c r="CW354" s="276" t="str">
        <f>IF('Info patients (1)'!CW354&lt;&gt;'Info patients (2)'!CW354,"CHECK","")</f>
        <v/>
      </c>
      <c r="CX354" s="276" t="str">
        <f>IF('Info patients (1)'!CX354&lt;&gt;'Info patients (2)'!CX354,"CHECK","")</f>
        <v/>
      </c>
      <c r="CY354" s="276" t="str">
        <f>IF('Info patients (1)'!CY354&lt;&gt;'Info patients (2)'!CY354,"CHECK","")</f>
        <v/>
      </c>
      <c r="CZ354" s="276" t="str">
        <f>IF('Info patients (1)'!CZ354&lt;&gt;'Info patients (2)'!CZ354,"CHECK","")</f>
        <v/>
      </c>
      <c r="DA354" s="276" t="str">
        <f>IF('Info patients (1)'!DA354&lt;&gt;'Info patients (2)'!DA354,"CHECK","")</f>
        <v/>
      </c>
      <c r="DB354" s="276" t="str">
        <f>IF('Info patients (1)'!DB354&lt;&gt;'Info patients (2)'!DB354,"CHECK","")</f>
        <v/>
      </c>
      <c r="DC354" s="276" t="str">
        <f>IF('Info patients (1)'!DC354&lt;&gt;'Info patients (2)'!DC354,"CHECK","")</f>
        <v/>
      </c>
      <c r="DD354" s="276" t="str">
        <f>IF('Info patients (1)'!DD354&lt;&gt;'Info patients (2)'!DD354,"CHECK","")</f>
        <v/>
      </c>
      <c r="DE354" s="276" t="str">
        <f>IF('Info patients (1)'!DE354&lt;&gt;'Info patients (2)'!DE354,"CHECK","")</f>
        <v/>
      </c>
      <c r="DF354" s="276" t="str">
        <f>IF('Info patients (1)'!DF354&lt;&gt;'Info patients (2)'!DF354,"CHECK","")</f>
        <v/>
      </c>
      <c r="DG354" s="276" t="str">
        <f>IF('Info patients (1)'!DG354&lt;&gt;'Info patients (2)'!DG354,"CHECK","")</f>
        <v/>
      </c>
      <c r="DH354" s="276" t="str">
        <f>IF('Info patients (1)'!DH354&lt;&gt;'Info patients (2)'!DH354,"CHECK","")</f>
        <v/>
      </c>
      <c r="DI354" s="276" t="str">
        <f>IF('Info patients (1)'!DI354&lt;&gt;'Info patients (2)'!DI354,"CHECK","")</f>
        <v/>
      </c>
      <c r="DJ354" s="276" t="str">
        <f>IF('Info patients (1)'!DJ354&lt;&gt;'Info patients (2)'!DJ354,"CHECK","")</f>
        <v/>
      </c>
      <c r="DK354" s="276" t="str">
        <f>IF('Info patients (1)'!DK354&lt;&gt;'Info patients (2)'!DK354,"CHECK","")</f>
        <v/>
      </c>
      <c r="DL354" s="276" t="str">
        <f>IF('Info patients (1)'!DL354&lt;&gt;'Info patients (2)'!DL354,"CHECK","")</f>
        <v/>
      </c>
      <c r="DM354" s="276" t="str">
        <f>IF('Info patients (1)'!DM354&lt;&gt;'Info patients (2)'!DM354,"CHECK","")</f>
        <v/>
      </c>
      <c r="DN354" s="276" t="str">
        <f>IF('Info patients (1)'!DN354&lt;&gt;'Info patients (2)'!DN354,"CHECK","")</f>
        <v/>
      </c>
      <c r="DO354" s="276" t="str">
        <f>IF('Info patients (1)'!DO354&lt;&gt;'Info patients (2)'!DO354,"CHECK","")</f>
        <v/>
      </c>
      <c r="DP354" s="276" t="str">
        <f>IF('Info patients (1)'!DP354&lt;&gt;'Info patients (2)'!DP354,"CHECK","")</f>
        <v/>
      </c>
      <c r="DQ354" s="276" t="str">
        <f>IF('Info patients (1)'!DQ354&lt;&gt;'Info patients (2)'!DQ354,"CHECK","")</f>
        <v/>
      </c>
    </row>
    <row r="355" spans="1:121" s="326" customFormat="1" ht="23.25" customHeight="1" x14ac:dyDescent="0.2">
      <c r="A355" s="276" t="str">
        <f>IF('Info patients (1)'!A355&lt;&gt;'Info patients (2)'!A355,"CHECK","")</f>
        <v/>
      </c>
      <c r="B355" s="276" t="str">
        <f>IF('Info patients (1)'!B355&lt;&gt;'Info patients (2)'!B355,"CHECK","")</f>
        <v/>
      </c>
      <c r="C355" s="276" t="str">
        <f>IF('Info patients (1)'!C355&lt;&gt;'Info patients (2)'!C355,"CHECK","")</f>
        <v/>
      </c>
      <c r="D355" s="276" t="str">
        <f>IF('Info patients (1)'!D355&lt;&gt;'Info patients (2)'!D355,"CHECK","")</f>
        <v/>
      </c>
      <c r="E355" s="276" t="str">
        <f>IF('Info patients (1)'!E355&lt;&gt;'Info patients (2)'!E355,"CHECK","")</f>
        <v/>
      </c>
      <c r="F355" s="276" t="str">
        <f>IF('Info patients (1)'!F355&lt;&gt;'Info patients (2)'!F355,"CHECK","")</f>
        <v/>
      </c>
      <c r="G355" s="276" t="str">
        <f>IF('Info patients (1)'!G355&lt;&gt;'Info patients (2)'!G355,"CHECK","")</f>
        <v/>
      </c>
      <c r="H355" s="276" t="str">
        <f>IF('Info patients (1)'!H355&lt;&gt;'Info patients (2)'!H355,"CHECK","")</f>
        <v/>
      </c>
      <c r="I355" s="276" t="str">
        <f>IF('Info patients (1)'!I355&lt;&gt;'Info patients (2)'!I355,"CHECK","")</f>
        <v/>
      </c>
      <c r="J355" s="276" t="str">
        <f>IF('Info patients (1)'!J355&lt;&gt;'Info patients (2)'!J355,"CHECK","")</f>
        <v/>
      </c>
      <c r="K355" s="276" t="str">
        <f>IF('Info patients (1)'!K355&lt;&gt;'Info patients (2)'!K355,"CHECK","")</f>
        <v/>
      </c>
      <c r="L355" s="276" t="str">
        <f>IF('Info patients (1)'!L355&lt;&gt;'Info patients (2)'!L355,"CHECK","")</f>
        <v/>
      </c>
      <c r="M355" s="276" t="str">
        <f>IF('Info patients (1)'!M355&lt;&gt;'Info patients (2)'!M355,"CHECK","")</f>
        <v/>
      </c>
      <c r="N355" s="276" t="str">
        <f>IF('Info patients (1)'!N355&lt;&gt;'Info patients (2)'!N355,"CHECK","")</f>
        <v/>
      </c>
      <c r="O355" s="276" t="str">
        <f>IF('Info patients (1)'!O355&lt;&gt;'Info patients (2)'!O355,"CHECK","")</f>
        <v/>
      </c>
      <c r="P355" s="276" t="str">
        <f>IF('Info patients (1)'!P355&lt;&gt;'Info patients (2)'!P355,"CHECK","")</f>
        <v/>
      </c>
      <c r="Q355" s="276" t="str">
        <f>IF('Info patients (1)'!Q355&lt;&gt;'Info patients (2)'!Q355,"CHECK","")</f>
        <v/>
      </c>
      <c r="R355" s="276" t="str">
        <f>IF('Info patients (1)'!R355&lt;&gt;'Info patients (2)'!R355,"CHECK","")</f>
        <v/>
      </c>
      <c r="S355" s="276" t="str">
        <f>IF('Info patients (1)'!S355&lt;&gt;'Info patients (2)'!S355,"CHECK","")</f>
        <v/>
      </c>
      <c r="T355" s="276" t="str">
        <f>IF('Info patients (1)'!T355&lt;&gt;'Info patients (2)'!T355,"CHECK","")</f>
        <v/>
      </c>
      <c r="U355" s="276" t="str">
        <f>IF('Info patients (1)'!U355&lt;&gt;'Info patients (2)'!U355,"CHECK","")</f>
        <v/>
      </c>
      <c r="V355" s="276" t="str">
        <f>IF('Info patients (1)'!V355&lt;&gt;'Info patients (2)'!V355,"CHECK","")</f>
        <v/>
      </c>
      <c r="W355" s="276" t="str">
        <f>IF('Info patients (1)'!W355&lt;&gt;'Info patients (2)'!W355,"CHECK","")</f>
        <v/>
      </c>
      <c r="X355" s="276" t="str">
        <f>IF('Info patients (1)'!X355&lt;&gt;'Info patients (2)'!X355,"CHECK","")</f>
        <v/>
      </c>
      <c r="Y355" s="276" t="str">
        <f>IF('Info patients (1)'!Y355&lt;&gt;'Info patients (2)'!Y355,"CHECK","")</f>
        <v/>
      </c>
      <c r="Z355" s="276" t="str">
        <f>IF('Info patients (1)'!Z355&lt;&gt;'Info patients (2)'!Z355,"CHECK","")</f>
        <v/>
      </c>
      <c r="AA355" s="276" t="str">
        <f>IF('Info patients (1)'!AA355&lt;&gt;'Info patients (2)'!AA355,"CHECK","")</f>
        <v/>
      </c>
      <c r="AB355" s="276" t="str">
        <f>IF('Info patients (1)'!AB355&lt;&gt;'Info patients (2)'!AB355,"CHECK","")</f>
        <v/>
      </c>
      <c r="AC355" s="276" t="str">
        <f>IF('Info patients (1)'!AC355&lt;&gt;'Info patients (2)'!AC355,"CHECK","")</f>
        <v/>
      </c>
      <c r="AD355" s="276" t="str">
        <f>IF('Info patients (1)'!AD355&lt;&gt;'Info patients (2)'!AD355,"CHECK","")</f>
        <v/>
      </c>
      <c r="AE355" s="276" t="str">
        <f>IF('Info patients (1)'!AE355&lt;&gt;'Info patients (2)'!AE355,"CHECK","")</f>
        <v/>
      </c>
      <c r="AF355" s="276" t="str">
        <f>IF('Info patients (1)'!AF355&lt;&gt;'Info patients (2)'!AF355,"CHECK","")</f>
        <v/>
      </c>
      <c r="AG355" s="276" t="str">
        <f>IF('Info patients (1)'!AG355&lt;&gt;'Info patients (2)'!AG355,"CHECK","")</f>
        <v/>
      </c>
      <c r="AH355" s="276" t="str">
        <f>IF('Info patients (1)'!AH355&lt;&gt;'Info patients (2)'!AH355,"CHECK","")</f>
        <v/>
      </c>
      <c r="AI355" s="276" t="str">
        <f>IF('Info patients (1)'!AI355&lt;&gt;'Info patients (2)'!AI355,"CHECK","")</f>
        <v/>
      </c>
      <c r="AJ355" s="276" t="str">
        <f>IF('Info patients (1)'!AJ355&lt;&gt;'Info patients (2)'!AJ355,"CHECK","")</f>
        <v/>
      </c>
      <c r="AK355" s="276" t="str">
        <f>IF('Info patients (1)'!AK355&lt;&gt;'Info patients (2)'!AK355,"CHECK","")</f>
        <v/>
      </c>
      <c r="AL355" s="276" t="str">
        <f>IF('Info patients (1)'!AL355&lt;&gt;'Info patients (2)'!AL355,"CHECK","")</f>
        <v/>
      </c>
      <c r="AM355" s="276" t="str">
        <f>IF('Info patients (1)'!AM355&lt;&gt;'Info patients (2)'!AM355,"CHECK","")</f>
        <v/>
      </c>
      <c r="AN355" s="276" t="str">
        <f>IF('Info patients (1)'!AN355&lt;&gt;'Info patients (2)'!AN355,"CHECK","")</f>
        <v/>
      </c>
      <c r="AO355" s="276" t="str">
        <f>IF('Info patients (1)'!AO355&lt;&gt;'Info patients (2)'!AO355,"CHECK","")</f>
        <v/>
      </c>
      <c r="AP355" s="276" t="str">
        <f>IF('Info patients (1)'!AP355&lt;&gt;'Info patients (2)'!AP355,"CHECK","")</f>
        <v/>
      </c>
      <c r="AQ355" s="276" t="str">
        <f>IF('Info patients (1)'!AQ355&lt;&gt;'Info patients (2)'!AQ355,"CHECK","")</f>
        <v/>
      </c>
      <c r="AR355" s="276" t="str">
        <f>IF('Info patients (1)'!AR355&lt;&gt;'Info patients (2)'!AR355,"CHECK","")</f>
        <v/>
      </c>
      <c r="AS355" s="276" t="str">
        <f>IF('Info patients (1)'!AS355&lt;&gt;'Info patients (2)'!AS355,"CHECK","")</f>
        <v/>
      </c>
      <c r="AT355" s="276" t="str">
        <f>IF('Info patients (1)'!AT355&lt;&gt;'Info patients (2)'!AT355,"CHECK","")</f>
        <v/>
      </c>
      <c r="AU355" s="276" t="str">
        <f>IF('Info patients (1)'!AU355&lt;&gt;'Info patients (2)'!AU355,"CHECK","")</f>
        <v/>
      </c>
      <c r="AV355" s="276" t="str">
        <f>IF('Info patients (1)'!AV355&lt;&gt;'Info patients (2)'!AV355,"CHECK","")</f>
        <v/>
      </c>
      <c r="AW355" s="276" t="str">
        <f>IF('Info patients (1)'!AW355&lt;&gt;'Info patients (2)'!AW355,"CHECK","")</f>
        <v/>
      </c>
      <c r="AX355" s="276" t="str">
        <f>IF('Info patients (1)'!AX355&lt;&gt;'Info patients (2)'!AX355,"CHECK","")</f>
        <v/>
      </c>
      <c r="AY355" s="276" t="str">
        <f>IF('Info patients (1)'!AY355&lt;&gt;'Info patients (2)'!AY355,"CHECK","")</f>
        <v/>
      </c>
      <c r="AZ355" s="276" t="str">
        <f>IF('Info patients (1)'!AZ355&lt;&gt;'Info patients (2)'!AZ355,"CHECK","")</f>
        <v/>
      </c>
      <c r="BA355" s="276" t="str">
        <f>IF('Info patients (1)'!BA355&lt;&gt;'Info patients (2)'!BA355,"CHECK","")</f>
        <v/>
      </c>
      <c r="BB355" s="276" t="str">
        <f>IF('Info patients (1)'!BB355&lt;&gt;'Info patients (2)'!BB355,"CHECK","")</f>
        <v/>
      </c>
      <c r="BC355" s="276" t="str">
        <f>IF('Info patients (1)'!BC355&lt;&gt;'Info patients (2)'!BC355,"CHECK","")</f>
        <v/>
      </c>
      <c r="BD355" s="276" t="str">
        <f>IF('Info patients (1)'!BD355&lt;&gt;'Info patients (2)'!BD355,"CHECK","")</f>
        <v/>
      </c>
      <c r="BE355" s="276" t="str">
        <f>IF('Info patients (1)'!BE355&lt;&gt;'Info patients (2)'!BE355,"CHECK","")</f>
        <v/>
      </c>
      <c r="BF355" s="276" t="str">
        <f>IF('Info patients (1)'!BF355&lt;&gt;'Info patients (2)'!BF355,"CHECK","")</f>
        <v/>
      </c>
      <c r="BG355" s="276" t="str">
        <f>IF('Info patients (1)'!BG355&lt;&gt;'Info patients (2)'!BG355,"CHECK","")</f>
        <v/>
      </c>
      <c r="BH355" s="276" t="str">
        <f>IF('Info patients (1)'!BH355&lt;&gt;'Info patients (2)'!BH355,"CHECK","")</f>
        <v/>
      </c>
      <c r="BI355" s="276" t="str">
        <f>IF('Info patients (1)'!BI355&lt;&gt;'Info patients (2)'!BI355,"CHECK","")</f>
        <v/>
      </c>
      <c r="BJ355" s="276" t="str">
        <f>IF('Info patients (1)'!BJ355&lt;&gt;'Info patients (2)'!BJ355,"CHECK","")</f>
        <v/>
      </c>
      <c r="BK355" s="276" t="str">
        <f>IF('Info patients (1)'!BK355&lt;&gt;'Info patients (2)'!BK355,"CHECK","")</f>
        <v/>
      </c>
      <c r="BL355" s="276" t="str">
        <f>IF('Info patients (1)'!BL355&lt;&gt;'Info patients (2)'!BL355,"CHECK","")</f>
        <v/>
      </c>
      <c r="BM355" s="276" t="str">
        <f>IF('Info patients (1)'!BM355&lt;&gt;'Info patients (2)'!BM355,"CHECK","")</f>
        <v/>
      </c>
      <c r="BN355" s="276" t="str">
        <f>IF('Info patients (1)'!BN355&lt;&gt;'Info patients (2)'!BN355,"CHECK","")</f>
        <v/>
      </c>
      <c r="BO355" s="276" t="str">
        <f>IF('Info patients (1)'!BO355&lt;&gt;'Info patients (2)'!BO355,"CHECK","")</f>
        <v/>
      </c>
      <c r="BP355" s="276" t="str">
        <f>IF('Info patients (1)'!BP355&lt;&gt;'Info patients (2)'!BP355,"CHECK","")</f>
        <v/>
      </c>
      <c r="BQ355" s="276" t="str">
        <f>IF('Info patients (1)'!BQ355&lt;&gt;'Info patients (2)'!BQ355,"CHECK","")</f>
        <v/>
      </c>
      <c r="BR355" s="276" t="str">
        <f>IF('Info patients (1)'!BR355&lt;&gt;'Info patients (2)'!BR355,"CHECK","")</f>
        <v/>
      </c>
      <c r="BS355" s="276" t="str">
        <f>IF('Info patients (1)'!BS355&lt;&gt;'Info patients (2)'!BS355,"CHECK","")</f>
        <v/>
      </c>
      <c r="BT355" s="276" t="str">
        <f>IF('Info patients (1)'!BT355&lt;&gt;'Info patients (2)'!BT355,"CHECK","")</f>
        <v/>
      </c>
      <c r="BU355" s="276" t="str">
        <f>IF('Info patients (1)'!BU355&lt;&gt;'Info patients (2)'!BU355,"CHECK","")</f>
        <v/>
      </c>
      <c r="BV355" s="276" t="str">
        <f>IF('Info patients (1)'!BV355&lt;&gt;'Info patients (2)'!BV355,"CHECK","")</f>
        <v/>
      </c>
      <c r="BW355" s="276" t="str">
        <f>IF('Info patients (1)'!BW355&lt;&gt;'Info patients (2)'!BW355,"CHECK","")</f>
        <v/>
      </c>
      <c r="BX355" s="276" t="str">
        <f>IF('Info patients (1)'!BX355&lt;&gt;'Info patients (2)'!BX355,"CHECK","")</f>
        <v/>
      </c>
      <c r="BY355" s="276" t="str">
        <f>IF('Info patients (1)'!BY355&lt;&gt;'Info patients (2)'!BY355,"CHECK","")</f>
        <v/>
      </c>
      <c r="BZ355" s="276" t="str">
        <f>IF('Info patients (1)'!BZ355&lt;&gt;'Info patients (2)'!BZ355,"CHECK","")</f>
        <v/>
      </c>
      <c r="CA355" s="276" t="str">
        <f>IF('Info patients (1)'!CA355&lt;&gt;'Info patients (2)'!CA355,"CHECK","")</f>
        <v/>
      </c>
      <c r="CB355" s="276" t="str">
        <f>IF('Info patients (1)'!CB355&lt;&gt;'Info patients (2)'!CB355,"CHECK","")</f>
        <v/>
      </c>
      <c r="CC355" s="276" t="str">
        <f>IF('Info patients (1)'!CC355&lt;&gt;'Info patients (2)'!CC355,"CHECK","")</f>
        <v/>
      </c>
      <c r="CD355" s="276" t="str">
        <f>IF('Info patients (1)'!CD355&lt;&gt;'Info patients (2)'!CD355,"CHECK","")</f>
        <v/>
      </c>
      <c r="CE355" s="276" t="str">
        <f>IF('Info patients (1)'!CE355&lt;&gt;'Info patients (2)'!CE355,"CHECK","")</f>
        <v/>
      </c>
      <c r="CF355" s="276" t="str">
        <f>IF('Info patients (1)'!CF355&lt;&gt;'Info patients (2)'!CF355,"CHECK","")</f>
        <v/>
      </c>
      <c r="CG355" s="276" t="str">
        <f>IF('Info patients (1)'!CG355&lt;&gt;'Info patients (2)'!CG355,"CHECK","")</f>
        <v/>
      </c>
      <c r="CH355" s="276" t="str">
        <f>IF('Info patients (1)'!CH355&lt;&gt;'Info patients (2)'!CH355,"CHECK","")</f>
        <v/>
      </c>
      <c r="CI355" s="276" t="str">
        <f>IF('Info patients (1)'!CI355&lt;&gt;'Info patients (2)'!CI355,"CHECK","")</f>
        <v/>
      </c>
      <c r="CJ355" s="276" t="str">
        <f>IF('Info patients (1)'!CJ355&lt;&gt;'Info patients (2)'!CJ355,"CHECK","")</f>
        <v/>
      </c>
      <c r="CK355" s="276" t="str">
        <f>IF('Info patients (1)'!CK355&lt;&gt;'Info patients (2)'!CK355,"CHECK","")</f>
        <v/>
      </c>
      <c r="CL355" s="276" t="str">
        <f>IF('Info patients (1)'!CL355&lt;&gt;'Info patients (2)'!CL355,"CHECK","")</f>
        <v/>
      </c>
      <c r="CM355" s="276" t="str">
        <f>IF('Info patients (1)'!CM355&lt;&gt;'Info patients (2)'!CM355,"CHECK","")</f>
        <v/>
      </c>
      <c r="CN355" s="276" t="str">
        <f>IF('Info patients (1)'!CN355&lt;&gt;'Info patients (2)'!CN355,"CHECK","")</f>
        <v/>
      </c>
      <c r="CO355" s="276" t="str">
        <f>IF('Info patients (1)'!CO355&lt;&gt;'Info patients (2)'!CO355,"CHECK","")</f>
        <v/>
      </c>
      <c r="CP355" s="276" t="str">
        <f>IF('Info patients (1)'!CP355&lt;&gt;'Info patients (2)'!CP355,"CHECK","")</f>
        <v/>
      </c>
      <c r="CQ355" s="276" t="str">
        <f>IF('Info patients (1)'!CQ355&lt;&gt;'Info patients (2)'!CQ355,"CHECK","")</f>
        <v/>
      </c>
      <c r="CR355" s="276" t="str">
        <f>IF('Info patients (1)'!CR355&lt;&gt;'Info patients (2)'!CR355,"CHECK","")</f>
        <v/>
      </c>
      <c r="CS355" s="276" t="str">
        <f>IF('Info patients (1)'!CS355&lt;&gt;'Info patients (2)'!CS355,"CHECK","")</f>
        <v/>
      </c>
      <c r="CT355" s="276" t="str">
        <f>IF('Info patients (1)'!CT355&lt;&gt;'Info patients (2)'!CT355,"CHECK","")</f>
        <v/>
      </c>
      <c r="CU355" s="276" t="str">
        <f>IF('Info patients (1)'!CU355&lt;&gt;'Info patients (2)'!CU355,"CHECK","")</f>
        <v/>
      </c>
      <c r="CV355" s="276" t="str">
        <f>IF('Info patients (1)'!CV355&lt;&gt;'Info patients (2)'!CV355,"CHECK","")</f>
        <v/>
      </c>
      <c r="CW355" s="276" t="str">
        <f>IF('Info patients (1)'!CW355&lt;&gt;'Info patients (2)'!CW355,"CHECK","")</f>
        <v/>
      </c>
      <c r="CX355" s="276" t="str">
        <f>IF('Info patients (1)'!CX355&lt;&gt;'Info patients (2)'!CX355,"CHECK","")</f>
        <v/>
      </c>
      <c r="CY355" s="276" t="str">
        <f>IF('Info patients (1)'!CY355&lt;&gt;'Info patients (2)'!CY355,"CHECK","")</f>
        <v/>
      </c>
      <c r="CZ355" s="276" t="str">
        <f>IF('Info patients (1)'!CZ355&lt;&gt;'Info patients (2)'!CZ355,"CHECK","")</f>
        <v/>
      </c>
      <c r="DA355" s="276" t="str">
        <f>IF('Info patients (1)'!DA355&lt;&gt;'Info patients (2)'!DA355,"CHECK","")</f>
        <v/>
      </c>
      <c r="DB355" s="276" t="str">
        <f>IF('Info patients (1)'!DB355&lt;&gt;'Info patients (2)'!DB355,"CHECK","")</f>
        <v/>
      </c>
      <c r="DC355" s="276" t="str">
        <f>IF('Info patients (1)'!DC355&lt;&gt;'Info patients (2)'!DC355,"CHECK","")</f>
        <v/>
      </c>
      <c r="DD355" s="276" t="str">
        <f>IF('Info patients (1)'!DD355&lt;&gt;'Info patients (2)'!DD355,"CHECK","")</f>
        <v/>
      </c>
      <c r="DE355" s="276" t="str">
        <f>IF('Info patients (1)'!DE355&lt;&gt;'Info patients (2)'!DE355,"CHECK","")</f>
        <v/>
      </c>
      <c r="DF355" s="276" t="str">
        <f>IF('Info patients (1)'!DF355&lt;&gt;'Info patients (2)'!DF355,"CHECK","")</f>
        <v/>
      </c>
      <c r="DG355" s="276" t="str">
        <f>IF('Info patients (1)'!DG355&lt;&gt;'Info patients (2)'!DG355,"CHECK","")</f>
        <v/>
      </c>
      <c r="DH355" s="276" t="str">
        <f>IF('Info patients (1)'!DH355&lt;&gt;'Info patients (2)'!DH355,"CHECK","")</f>
        <v/>
      </c>
      <c r="DI355" s="276" t="str">
        <f>IF('Info patients (1)'!DI355&lt;&gt;'Info patients (2)'!DI355,"CHECK","")</f>
        <v/>
      </c>
      <c r="DJ355" s="276" t="str">
        <f>IF('Info patients (1)'!DJ355&lt;&gt;'Info patients (2)'!DJ355,"CHECK","")</f>
        <v/>
      </c>
      <c r="DK355" s="276" t="str">
        <f>IF('Info patients (1)'!DK355&lt;&gt;'Info patients (2)'!DK355,"CHECK","")</f>
        <v/>
      </c>
      <c r="DL355" s="276" t="str">
        <f>IF('Info patients (1)'!DL355&lt;&gt;'Info patients (2)'!DL355,"CHECK","")</f>
        <v/>
      </c>
      <c r="DM355" s="276" t="str">
        <f>IF('Info patients (1)'!DM355&lt;&gt;'Info patients (2)'!DM355,"CHECK","")</f>
        <v/>
      </c>
      <c r="DN355" s="276" t="str">
        <f>IF('Info patients (1)'!DN355&lt;&gt;'Info patients (2)'!DN355,"CHECK","")</f>
        <v/>
      </c>
      <c r="DO355" s="276" t="str">
        <f>IF('Info patients (1)'!DO355&lt;&gt;'Info patients (2)'!DO355,"CHECK","")</f>
        <v/>
      </c>
      <c r="DP355" s="276" t="str">
        <f>IF('Info patients (1)'!DP355&lt;&gt;'Info patients (2)'!DP355,"CHECK","")</f>
        <v/>
      </c>
      <c r="DQ355" s="276" t="str">
        <f>IF('Info patients (1)'!DQ355&lt;&gt;'Info patients (2)'!DQ355,"CHECK","")</f>
        <v/>
      </c>
    </row>
    <row r="356" spans="1:121" s="326" customFormat="1" ht="23.25" customHeight="1" x14ac:dyDescent="0.2">
      <c r="A356" s="276" t="str">
        <f>IF('Info patients (1)'!A356&lt;&gt;'Info patients (2)'!A356,"CHECK","")</f>
        <v/>
      </c>
      <c r="B356" s="276" t="str">
        <f>IF('Info patients (1)'!B356&lt;&gt;'Info patients (2)'!B356,"CHECK","")</f>
        <v/>
      </c>
      <c r="C356" s="276" t="str">
        <f>IF('Info patients (1)'!C356&lt;&gt;'Info patients (2)'!C356,"CHECK","")</f>
        <v/>
      </c>
      <c r="D356" s="276" t="str">
        <f>IF('Info patients (1)'!D356&lt;&gt;'Info patients (2)'!D356,"CHECK","")</f>
        <v/>
      </c>
      <c r="E356" s="276" t="str">
        <f>IF('Info patients (1)'!E356&lt;&gt;'Info patients (2)'!E356,"CHECK","")</f>
        <v/>
      </c>
      <c r="F356" s="276" t="str">
        <f>IF('Info patients (1)'!F356&lt;&gt;'Info patients (2)'!F356,"CHECK","")</f>
        <v/>
      </c>
      <c r="G356" s="276" t="str">
        <f>IF('Info patients (1)'!G356&lt;&gt;'Info patients (2)'!G356,"CHECK","")</f>
        <v/>
      </c>
      <c r="H356" s="276" t="str">
        <f>IF('Info patients (1)'!H356&lt;&gt;'Info patients (2)'!H356,"CHECK","")</f>
        <v/>
      </c>
      <c r="I356" s="276" t="str">
        <f>IF('Info patients (1)'!I356&lt;&gt;'Info patients (2)'!I356,"CHECK","")</f>
        <v/>
      </c>
      <c r="J356" s="276" t="str">
        <f>IF('Info patients (1)'!J356&lt;&gt;'Info patients (2)'!J356,"CHECK","")</f>
        <v/>
      </c>
      <c r="K356" s="276" t="str">
        <f>IF('Info patients (1)'!K356&lt;&gt;'Info patients (2)'!K356,"CHECK","")</f>
        <v/>
      </c>
      <c r="L356" s="276" t="str">
        <f>IF('Info patients (1)'!L356&lt;&gt;'Info patients (2)'!L356,"CHECK","")</f>
        <v/>
      </c>
      <c r="M356" s="276" t="str">
        <f>IF('Info patients (1)'!M356&lt;&gt;'Info patients (2)'!M356,"CHECK","")</f>
        <v/>
      </c>
      <c r="N356" s="276" t="str">
        <f>IF('Info patients (1)'!N356&lt;&gt;'Info patients (2)'!N356,"CHECK","")</f>
        <v/>
      </c>
      <c r="O356" s="276" t="str">
        <f>IF('Info patients (1)'!O356&lt;&gt;'Info patients (2)'!O356,"CHECK","")</f>
        <v/>
      </c>
      <c r="P356" s="276" t="str">
        <f>IF('Info patients (1)'!P356&lt;&gt;'Info patients (2)'!P356,"CHECK","")</f>
        <v/>
      </c>
      <c r="Q356" s="276" t="str">
        <f>IF('Info patients (1)'!Q356&lt;&gt;'Info patients (2)'!Q356,"CHECK","")</f>
        <v/>
      </c>
      <c r="R356" s="276" t="str">
        <f>IF('Info patients (1)'!R356&lt;&gt;'Info patients (2)'!R356,"CHECK","")</f>
        <v/>
      </c>
      <c r="S356" s="276" t="str">
        <f>IF('Info patients (1)'!S356&lt;&gt;'Info patients (2)'!S356,"CHECK","")</f>
        <v/>
      </c>
      <c r="T356" s="276" t="str">
        <f>IF('Info patients (1)'!T356&lt;&gt;'Info patients (2)'!T356,"CHECK","")</f>
        <v/>
      </c>
      <c r="U356" s="276" t="str">
        <f>IF('Info patients (1)'!U356&lt;&gt;'Info patients (2)'!U356,"CHECK","")</f>
        <v/>
      </c>
      <c r="V356" s="276" t="str">
        <f>IF('Info patients (1)'!V356&lt;&gt;'Info patients (2)'!V356,"CHECK","")</f>
        <v/>
      </c>
      <c r="W356" s="276" t="str">
        <f>IF('Info patients (1)'!W356&lt;&gt;'Info patients (2)'!W356,"CHECK","")</f>
        <v/>
      </c>
      <c r="X356" s="276" t="str">
        <f>IF('Info patients (1)'!X356&lt;&gt;'Info patients (2)'!X356,"CHECK","")</f>
        <v/>
      </c>
      <c r="Y356" s="276" t="str">
        <f>IF('Info patients (1)'!Y356&lt;&gt;'Info patients (2)'!Y356,"CHECK","")</f>
        <v/>
      </c>
      <c r="Z356" s="276" t="str">
        <f>IF('Info patients (1)'!Z356&lt;&gt;'Info patients (2)'!Z356,"CHECK","")</f>
        <v/>
      </c>
      <c r="AA356" s="276" t="str">
        <f>IF('Info patients (1)'!AA356&lt;&gt;'Info patients (2)'!AA356,"CHECK","")</f>
        <v/>
      </c>
      <c r="AB356" s="276" t="str">
        <f>IF('Info patients (1)'!AB356&lt;&gt;'Info patients (2)'!AB356,"CHECK","")</f>
        <v/>
      </c>
      <c r="AC356" s="276" t="str">
        <f>IF('Info patients (1)'!AC356&lt;&gt;'Info patients (2)'!AC356,"CHECK","")</f>
        <v/>
      </c>
      <c r="AD356" s="276" t="str">
        <f>IF('Info patients (1)'!AD356&lt;&gt;'Info patients (2)'!AD356,"CHECK","")</f>
        <v/>
      </c>
      <c r="AE356" s="276" t="str">
        <f>IF('Info patients (1)'!AE356&lt;&gt;'Info patients (2)'!AE356,"CHECK","")</f>
        <v/>
      </c>
      <c r="AF356" s="276" t="str">
        <f>IF('Info patients (1)'!AF356&lt;&gt;'Info patients (2)'!AF356,"CHECK","")</f>
        <v/>
      </c>
      <c r="AG356" s="276" t="str">
        <f>IF('Info patients (1)'!AG356&lt;&gt;'Info patients (2)'!AG356,"CHECK","")</f>
        <v/>
      </c>
      <c r="AH356" s="276" t="str">
        <f>IF('Info patients (1)'!AH356&lt;&gt;'Info patients (2)'!AH356,"CHECK","")</f>
        <v/>
      </c>
      <c r="AI356" s="276" t="str">
        <f>IF('Info patients (1)'!AI356&lt;&gt;'Info patients (2)'!AI356,"CHECK","")</f>
        <v/>
      </c>
      <c r="AJ356" s="276" t="str">
        <f>IF('Info patients (1)'!AJ356&lt;&gt;'Info patients (2)'!AJ356,"CHECK","")</f>
        <v/>
      </c>
      <c r="AK356" s="276" t="str">
        <f>IF('Info patients (1)'!AK356&lt;&gt;'Info patients (2)'!AK356,"CHECK","")</f>
        <v/>
      </c>
      <c r="AL356" s="276" t="str">
        <f>IF('Info patients (1)'!AL356&lt;&gt;'Info patients (2)'!AL356,"CHECK","")</f>
        <v/>
      </c>
      <c r="AM356" s="276" t="str">
        <f>IF('Info patients (1)'!AM356&lt;&gt;'Info patients (2)'!AM356,"CHECK","")</f>
        <v/>
      </c>
      <c r="AN356" s="276" t="str">
        <f>IF('Info patients (1)'!AN356&lt;&gt;'Info patients (2)'!AN356,"CHECK","")</f>
        <v/>
      </c>
      <c r="AO356" s="276" t="str">
        <f>IF('Info patients (1)'!AO356&lt;&gt;'Info patients (2)'!AO356,"CHECK","")</f>
        <v/>
      </c>
      <c r="AP356" s="276" t="str">
        <f>IF('Info patients (1)'!AP356&lt;&gt;'Info patients (2)'!AP356,"CHECK","")</f>
        <v/>
      </c>
      <c r="AQ356" s="276" t="str">
        <f>IF('Info patients (1)'!AQ356&lt;&gt;'Info patients (2)'!AQ356,"CHECK","")</f>
        <v/>
      </c>
      <c r="AR356" s="276" t="str">
        <f>IF('Info patients (1)'!AR356&lt;&gt;'Info patients (2)'!AR356,"CHECK","")</f>
        <v/>
      </c>
      <c r="AS356" s="276" t="str">
        <f>IF('Info patients (1)'!AS356&lt;&gt;'Info patients (2)'!AS356,"CHECK","")</f>
        <v/>
      </c>
      <c r="AT356" s="276" t="str">
        <f>IF('Info patients (1)'!AT356&lt;&gt;'Info patients (2)'!AT356,"CHECK","")</f>
        <v/>
      </c>
      <c r="AU356" s="276" t="str">
        <f>IF('Info patients (1)'!AU356&lt;&gt;'Info patients (2)'!AU356,"CHECK","")</f>
        <v/>
      </c>
      <c r="AV356" s="276" t="str">
        <f>IF('Info patients (1)'!AV356&lt;&gt;'Info patients (2)'!AV356,"CHECK","")</f>
        <v/>
      </c>
      <c r="AW356" s="276" t="str">
        <f>IF('Info patients (1)'!AW356&lt;&gt;'Info patients (2)'!AW356,"CHECK","")</f>
        <v/>
      </c>
      <c r="AX356" s="276" t="str">
        <f>IF('Info patients (1)'!AX356&lt;&gt;'Info patients (2)'!AX356,"CHECK","")</f>
        <v/>
      </c>
      <c r="AY356" s="276" t="str">
        <f>IF('Info patients (1)'!AY356&lt;&gt;'Info patients (2)'!AY356,"CHECK","")</f>
        <v/>
      </c>
      <c r="AZ356" s="276" t="str">
        <f>IF('Info patients (1)'!AZ356&lt;&gt;'Info patients (2)'!AZ356,"CHECK","")</f>
        <v/>
      </c>
      <c r="BA356" s="276" t="str">
        <f>IF('Info patients (1)'!BA356&lt;&gt;'Info patients (2)'!BA356,"CHECK","")</f>
        <v/>
      </c>
      <c r="BB356" s="276" t="str">
        <f>IF('Info patients (1)'!BB356&lt;&gt;'Info patients (2)'!BB356,"CHECK","")</f>
        <v/>
      </c>
      <c r="BC356" s="276" t="str">
        <f>IF('Info patients (1)'!BC356&lt;&gt;'Info patients (2)'!BC356,"CHECK","")</f>
        <v/>
      </c>
      <c r="BD356" s="276" t="str">
        <f>IF('Info patients (1)'!BD356&lt;&gt;'Info patients (2)'!BD356,"CHECK","")</f>
        <v/>
      </c>
      <c r="BE356" s="276" t="str">
        <f>IF('Info patients (1)'!BE356&lt;&gt;'Info patients (2)'!BE356,"CHECK","")</f>
        <v/>
      </c>
      <c r="BF356" s="276" t="str">
        <f>IF('Info patients (1)'!BF356&lt;&gt;'Info patients (2)'!BF356,"CHECK","")</f>
        <v/>
      </c>
      <c r="BG356" s="276" t="str">
        <f>IF('Info patients (1)'!BG356&lt;&gt;'Info patients (2)'!BG356,"CHECK","")</f>
        <v/>
      </c>
      <c r="BH356" s="276" t="str">
        <f>IF('Info patients (1)'!BH356&lt;&gt;'Info patients (2)'!BH356,"CHECK","")</f>
        <v/>
      </c>
      <c r="BI356" s="276" t="str">
        <f>IF('Info patients (1)'!BI356&lt;&gt;'Info patients (2)'!BI356,"CHECK","")</f>
        <v/>
      </c>
      <c r="BJ356" s="276" t="str">
        <f>IF('Info patients (1)'!BJ356&lt;&gt;'Info patients (2)'!BJ356,"CHECK","")</f>
        <v/>
      </c>
      <c r="BK356" s="276" t="str">
        <f>IF('Info patients (1)'!BK356&lt;&gt;'Info patients (2)'!BK356,"CHECK","")</f>
        <v/>
      </c>
      <c r="BL356" s="276" t="str">
        <f>IF('Info patients (1)'!BL356&lt;&gt;'Info patients (2)'!BL356,"CHECK","")</f>
        <v/>
      </c>
      <c r="BM356" s="276" t="str">
        <f>IF('Info patients (1)'!BM356&lt;&gt;'Info patients (2)'!BM356,"CHECK","")</f>
        <v/>
      </c>
      <c r="BN356" s="276" t="str">
        <f>IF('Info patients (1)'!BN356&lt;&gt;'Info patients (2)'!BN356,"CHECK","")</f>
        <v/>
      </c>
      <c r="BO356" s="276" t="str">
        <f>IF('Info patients (1)'!BO356&lt;&gt;'Info patients (2)'!BO356,"CHECK","")</f>
        <v/>
      </c>
      <c r="BP356" s="276" t="str">
        <f>IF('Info patients (1)'!BP356&lt;&gt;'Info patients (2)'!BP356,"CHECK","")</f>
        <v/>
      </c>
      <c r="BQ356" s="276" t="str">
        <f>IF('Info patients (1)'!BQ356&lt;&gt;'Info patients (2)'!BQ356,"CHECK","")</f>
        <v/>
      </c>
      <c r="BR356" s="276" t="str">
        <f>IF('Info patients (1)'!BR356&lt;&gt;'Info patients (2)'!BR356,"CHECK","")</f>
        <v/>
      </c>
      <c r="BS356" s="276" t="str">
        <f>IF('Info patients (1)'!BS356&lt;&gt;'Info patients (2)'!BS356,"CHECK","")</f>
        <v/>
      </c>
      <c r="BT356" s="276" t="str">
        <f>IF('Info patients (1)'!BT356&lt;&gt;'Info patients (2)'!BT356,"CHECK","")</f>
        <v/>
      </c>
      <c r="BU356" s="276" t="str">
        <f>IF('Info patients (1)'!BU356&lt;&gt;'Info patients (2)'!BU356,"CHECK","")</f>
        <v/>
      </c>
      <c r="BV356" s="276" t="str">
        <f>IF('Info patients (1)'!BV356&lt;&gt;'Info patients (2)'!BV356,"CHECK","")</f>
        <v/>
      </c>
      <c r="BW356" s="276" t="str">
        <f>IF('Info patients (1)'!BW356&lt;&gt;'Info patients (2)'!BW356,"CHECK","")</f>
        <v/>
      </c>
      <c r="BX356" s="276" t="str">
        <f>IF('Info patients (1)'!BX356&lt;&gt;'Info patients (2)'!BX356,"CHECK","")</f>
        <v/>
      </c>
      <c r="BY356" s="276" t="str">
        <f>IF('Info patients (1)'!BY356&lt;&gt;'Info patients (2)'!BY356,"CHECK","")</f>
        <v/>
      </c>
      <c r="BZ356" s="276" t="str">
        <f>IF('Info patients (1)'!BZ356&lt;&gt;'Info patients (2)'!BZ356,"CHECK","")</f>
        <v/>
      </c>
      <c r="CA356" s="276" t="str">
        <f>IF('Info patients (1)'!CA356&lt;&gt;'Info patients (2)'!CA356,"CHECK","")</f>
        <v/>
      </c>
      <c r="CB356" s="276" t="str">
        <f>IF('Info patients (1)'!CB356&lt;&gt;'Info patients (2)'!CB356,"CHECK","")</f>
        <v/>
      </c>
      <c r="CC356" s="276" t="str">
        <f>IF('Info patients (1)'!CC356&lt;&gt;'Info patients (2)'!CC356,"CHECK","")</f>
        <v/>
      </c>
      <c r="CD356" s="276" t="str">
        <f>IF('Info patients (1)'!CD356&lt;&gt;'Info patients (2)'!CD356,"CHECK","")</f>
        <v/>
      </c>
      <c r="CE356" s="276" t="str">
        <f>IF('Info patients (1)'!CE356&lt;&gt;'Info patients (2)'!CE356,"CHECK","")</f>
        <v/>
      </c>
      <c r="CF356" s="276" t="str">
        <f>IF('Info patients (1)'!CF356&lt;&gt;'Info patients (2)'!CF356,"CHECK","")</f>
        <v/>
      </c>
      <c r="CG356" s="276" t="str">
        <f>IF('Info patients (1)'!CG356&lt;&gt;'Info patients (2)'!CG356,"CHECK","")</f>
        <v/>
      </c>
      <c r="CH356" s="276" t="str">
        <f>IF('Info patients (1)'!CH356&lt;&gt;'Info patients (2)'!CH356,"CHECK","")</f>
        <v/>
      </c>
      <c r="CI356" s="276" t="str">
        <f>IF('Info patients (1)'!CI356&lt;&gt;'Info patients (2)'!CI356,"CHECK","")</f>
        <v/>
      </c>
      <c r="CJ356" s="276" t="str">
        <f>IF('Info patients (1)'!CJ356&lt;&gt;'Info patients (2)'!CJ356,"CHECK","")</f>
        <v/>
      </c>
      <c r="CK356" s="276" t="str">
        <f>IF('Info patients (1)'!CK356&lt;&gt;'Info patients (2)'!CK356,"CHECK","")</f>
        <v/>
      </c>
      <c r="CL356" s="276" t="str">
        <f>IF('Info patients (1)'!CL356&lt;&gt;'Info patients (2)'!CL356,"CHECK","")</f>
        <v/>
      </c>
      <c r="CM356" s="276" t="str">
        <f>IF('Info patients (1)'!CM356&lt;&gt;'Info patients (2)'!CM356,"CHECK","")</f>
        <v/>
      </c>
      <c r="CN356" s="276" t="str">
        <f>IF('Info patients (1)'!CN356&lt;&gt;'Info patients (2)'!CN356,"CHECK","")</f>
        <v/>
      </c>
      <c r="CO356" s="276" t="str">
        <f>IF('Info patients (1)'!CO356&lt;&gt;'Info patients (2)'!CO356,"CHECK","")</f>
        <v/>
      </c>
      <c r="CP356" s="276" t="str">
        <f>IF('Info patients (1)'!CP356&lt;&gt;'Info patients (2)'!CP356,"CHECK","")</f>
        <v/>
      </c>
      <c r="CQ356" s="276" t="str">
        <f>IF('Info patients (1)'!CQ356&lt;&gt;'Info patients (2)'!CQ356,"CHECK","")</f>
        <v/>
      </c>
      <c r="CR356" s="276" t="str">
        <f>IF('Info patients (1)'!CR356&lt;&gt;'Info patients (2)'!CR356,"CHECK","")</f>
        <v/>
      </c>
      <c r="CS356" s="276" t="str">
        <f>IF('Info patients (1)'!CS356&lt;&gt;'Info patients (2)'!CS356,"CHECK","")</f>
        <v/>
      </c>
      <c r="CT356" s="276" t="str">
        <f>IF('Info patients (1)'!CT356&lt;&gt;'Info patients (2)'!CT356,"CHECK","")</f>
        <v/>
      </c>
      <c r="CU356" s="276" t="str">
        <f>IF('Info patients (1)'!CU356&lt;&gt;'Info patients (2)'!CU356,"CHECK","")</f>
        <v/>
      </c>
      <c r="CV356" s="276" t="str">
        <f>IF('Info patients (1)'!CV356&lt;&gt;'Info patients (2)'!CV356,"CHECK","")</f>
        <v/>
      </c>
      <c r="CW356" s="276" t="str">
        <f>IF('Info patients (1)'!CW356&lt;&gt;'Info patients (2)'!CW356,"CHECK","")</f>
        <v/>
      </c>
      <c r="CX356" s="276" t="str">
        <f>IF('Info patients (1)'!CX356&lt;&gt;'Info patients (2)'!CX356,"CHECK","")</f>
        <v/>
      </c>
      <c r="CY356" s="276" t="str">
        <f>IF('Info patients (1)'!CY356&lt;&gt;'Info patients (2)'!CY356,"CHECK","")</f>
        <v/>
      </c>
      <c r="CZ356" s="276" t="str">
        <f>IF('Info patients (1)'!CZ356&lt;&gt;'Info patients (2)'!CZ356,"CHECK","")</f>
        <v/>
      </c>
      <c r="DA356" s="276" t="str">
        <f>IF('Info patients (1)'!DA356&lt;&gt;'Info patients (2)'!DA356,"CHECK","")</f>
        <v/>
      </c>
      <c r="DB356" s="276" t="str">
        <f>IF('Info patients (1)'!DB356&lt;&gt;'Info patients (2)'!DB356,"CHECK","")</f>
        <v/>
      </c>
      <c r="DC356" s="276" t="str">
        <f>IF('Info patients (1)'!DC356&lt;&gt;'Info patients (2)'!DC356,"CHECK","")</f>
        <v/>
      </c>
      <c r="DD356" s="276" t="str">
        <f>IF('Info patients (1)'!DD356&lt;&gt;'Info patients (2)'!DD356,"CHECK","")</f>
        <v/>
      </c>
      <c r="DE356" s="276" t="str">
        <f>IF('Info patients (1)'!DE356&lt;&gt;'Info patients (2)'!DE356,"CHECK","")</f>
        <v/>
      </c>
      <c r="DF356" s="276" t="str">
        <f>IF('Info patients (1)'!DF356&lt;&gt;'Info patients (2)'!DF356,"CHECK","")</f>
        <v/>
      </c>
      <c r="DG356" s="276" t="str">
        <f>IF('Info patients (1)'!DG356&lt;&gt;'Info patients (2)'!DG356,"CHECK","")</f>
        <v/>
      </c>
      <c r="DH356" s="276" t="str">
        <f>IF('Info patients (1)'!DH356&lt;&gt;'Info patients (2)'!DH356,"CHECK","")</f>
        <v/>
      </c>
      <c r="DI356" s="276" t="str">
        <f>IF('Info patients (1)'!DI356&lt;&gt;'Info patients (2)'!DI356,"CHECK","")</f>
        <v/>
      </c>
      <c r="DJ356" s="276" t="str">
        <f>IF('Info patients (1)'!DJ356&lt;&gt;'Info patients (2)'!DJ356,"CHECK","")</f>
        <v/>
      </c>
      <c r="DK356" s="276" t="str">
        <f>IF('Info patients (1)'!DK356&lt;&gt;'Info patients (2)'!DK356,"CHECK","")</f>
        <v/>
      </c>
      <c r="DL356" s="276" t="str">
        <f>IF('Info patients (1)'!DL356&lt;&gt;'Info patients (2)'!DL356,"CHECK","")</f>
        <v/>
      </c>
      <c r="DM356" s="276" t="str">
        <f>IF('Info patients (1)'!DM356&lt;&gt;'Info patients (2)'!DM356,"CHECK","")</f>
        <v/>
      </c>
      <c r="DN356" s="276" t="str">
        <f>IF('Info patients (1)'!DN356&lt;&gt;'Info patients (2)'!DN356,"CHECK","")</f>
        <v/>
      </c>
      <c r="DO356" s="276" t="str">
        <f>IF('Info patients (1)'!DO356&lt;&gt;'Info patients (2)'!DO356,"CHECK","")</f>
        <v/>
      </c>
      <c r="DP356" s="276" t="str">
        <f>IF('Info patients (1)'!DP356&lt;&gt;'Info patients (2)'!DP356,"CHECK","")</f>
        <v/>
      </c>
      <c r="DQ356" s="276" t="str">
        <f>IF('Info patients (1)'!DQ356&lt;&gt;'Info patients (2)'!DQ356,"CHECK","")</f>
        <v/>
      </c>
    </row>
    <row r="357" spans="1:121" s="326" customFormat="1" ht="23.25" customHeight="1" x14ac:dyDescent="0.2">
      <c r="A357" s="276" t="str">
        <f>IF('Info patients (1)'!A357&lt;&gt;'Info patients (2)'!A357,"CHECK","")</f>
        <v/>
      </c>
      <c r="B357" s="276" t="str">
        <f>IF('Info patients (1)'!B357&lt;&gt;'Info patients (2)'!B357,"CHECK","")</f>
        <v/>
      </c>
      <c r="C357" s="276" t="str">
        <f>IF('Info patients (1)'!C357&lt;&gt;'Info patients (2)'!C357,"CHECK","")</f>
        <v/>
      </c>
      <c r="D357" s="276" t="str">
        <f>IF('Info patients (1)'!D357&lt;&gt;'Info patients (2)'!D357,"CHECK","")</f>
        <v/>
      </c>
      <c r="E357" s="276" t="str">
        <f>IF('Info patients (1)'!E357&lt;&gt;'Info patients (2)'!E357,"CHECK","")</f>
        <v/>
      </c>
      <c r="F357" s="276" t="str">
        <f>IF('Info patients (1)'!F357&lt;&gt;'Info patients (2)'!F357,"CHECK","")</f>
        <v/>
      </c>
      <c r="G357" s="276" t="str">
        <f>IF('Info patients (1)'!G357&lt;&gt;'Info patients (2)'!G357,"CHECK","")</f>
        <v/>
      </c>
      <c r="H357" s="276" t="str">
        <f>IF('Info patients (1)'!H357&lt;&gt;'Info patients (2)'!H357,"CHECK","")</f>
        <v/>
      </c>
      <c r="I357" s="276" t="str">
        <f>IF('Info patients (1)'!I357&lt;&gt;'Info patients (2)'!I357,"CHECK","")</f>
        <v/>
      </c>
      <c r="J357" s="276" t="str">
        <f>IF('Info patients (1)'!J357&lt;&gt;'Info patients (2)'!J357,"CHECK","")</f>
        <v/>
      </c>
      <c r="K357" s="276" t="str">
        <f>IF('Info patients (1)'!K357&lt;&gt;'Info patients (2)'!K357,"CHECK","")</f>
        <v/>
      </c>
      <c r="L357" s="276" t="str">
        <f>IF('Info patients (1)'!L357&lt;&gt;'Info patients (2)'!L357,"CHECK","")</f>
        <v/>
      </c>
      <c r="M357" s="276" t="str">
        <f>IF('Info patients (1)'!M357&lt;&gt;'Info patients (2)'!M357,"CHECK","")</f>
        <v/>
      </c>
      <c r="N357" s="276" t="str">
        <f>IF('Info patients (1)'!N357&lt;&gt;'Info patients (2)'!N357,"CHECK","")</f>
        <v/>
      </c>
      <c r="O357" s="276" t="str">
        <f>IF('Info patients (1)'!O357&lt;&gt;'Info patients (2)'!O357,"CHECK","")</f>
        <v/>
      </c>
      <c r="P357" s="276" t="str">
        <f>IF('Info patients (1)'!P357&lt;&gt;'Info patients (2)'!P357,"CHECK","")</f>
        <v/>
      </c>
      <c r="Q357" s="276" t="str">
        <f>IF('Info patients (1)'!Q357&lt;&gt;'Info patients (2)'!Q357,"CHECK","")</f>
        <v/>
      </c>
      <c r="R357" s="276" t="str">
        <f>IF('Info patients (1)'!R357&lt;&gt;'Info patients (2)'!R357,"CHECK","")</f>
        <v/>
      </c>
      <c r="S357" s="276" t="str">
        <f>IF('Info patients (1)'!S357&lt;&gt;'Info patients (2)'!S357,"CHECK","")</f>
        <v/>
      </c>
      <c r="T357" s="276" t="str">
        <f>IF('Info patients (1)'!T357&lt;&gt;'Info patients (2)'!T357,"CHECK","")</f>
        <v/>
      </c>
      <c r="U357" s="276" t="str">
        <f>IF('Info patients (1)'!U357&lt;&gt;'Info patients (2)'!U357,"CHECK","")</f>
        <v/>
      </c>
      <c r="V357" s="276" t="str">
        <f>IF('Info patients (1)'!V357&lt;&gt;'Info patients (2)'!V357,"CHECK","")</f>
        <v/>
      </c>
      <c r="W357" s="276" t="str">
        <f>IF('Info patients (1)'!W357&lt;&gt;'Info patients (2)'!W357,"CHECK","")</f>
        <v/>
      </c>
      <c r="X357" s="276" t="str">
        <f>IF('Info patients (1)'!X357&lt;&gt;'Info patients (2)'!X357,"CHECK","")</f>
        <v/>
      </c>
      <c r="Y357" s="276" t="str">
        <f>IF('Info patients (1)'!Y357&lt;&gt;'Info patients (2)'!Y357,"CHECK","")</f>
        <v/>
      </c>
      <c r="Z357" s="276" t="str">
        <f>IF('Info patients (1)'!Z357&lt;&gt;'Info patients (2)'!Z357,"CHECK","")</f>
        <v/>
      </c>
      <c r="AA357" s="276" t="str">
        <f>IF('Info patients (1)'!AA357&lt;&gt;'Info patients (2)'!AA357,"CHECK","")</f>
        <v/>
      </c>
      <c r="AB357" s="276" t="str">
        <f>IF('Info patients (1)'!AB357&lt;&gt;'Info patients (2)'!AB357,"CHECK","")</f>
        <v/>
      </c>
      <c r="AC357" s="276" t="str">
        <f>IF('Info patients (1)'!AC357&lt;&gt;'Info patients (2)'!AC357,"CHECK","")</f>
        <v/>
      </c>
      <c r="AD357" s="276" t="str">
        <f>IF('Info patients (1)'!AD357&lt;&gt;'Info patients (2)'!AD357,"CHECK","")</f>
        <v/>
      </c>
      <c r="AE357" s="276" t="str">
        <f>IF('Info patients (1)'!AE357&lt;&gt;'Info patients (2)'!AE357,"CHECK","")</f>
        <v/>
      </c>
      <c r="AF357" s="276" t="str">
        <f>IF('Info patients (1)'!AF357&lt;&gt;'Info patients (2)'!AF357,"CHECK","")</f>
        <v/>
      </c>
      <c r="AG357" s="276" t="str">
        <f>IF('Info patients (1)'!AG357&lt;&gt;'Info patients (2)'!AG357,"CHECK","")</f>
        <v/>
      </c>
      <c r="AH357" s="276" t="str">
        <f>IF('Info patients (1)'!AH357&lt;&gt;'Info patients (2)'!AH357,"CHECK","")</f>
        <v/>
      </c>
      <c r="AI357" s="276" t="str">
        <f>IF('Info patients (1)'!AI357&lt;&gt;'Info patients (2)'!AI357,"CHECK","")</f>
        <v/>
      </c>
      <c r="AJ357" s="276" t="str">
        <f>IF('Info patients (1)'!AJ357&lt;&gt;'Info patients (2)'!AJ357,"CHECK","")</f>
        <v/>
      </c>
      <c r="AK357" s="276" t="str">
        <f>IF('Info patients (1)'!AK357&lt;&gt;'Info patients (2)'!AK357,"CHECK","")</f>
        <v/>
      </c>
      <c r="AL357" s="276" t="str">
        <f>IF('Info patients (1)'!AL357&lt;&gt;'Info patients (2)'!AL357,"CHECK","")</f>
        <v/>
      </c>
      <c r="AM357" s="276" t="str">
        <f>IF('Info patients (1)'!AM357&lt;&gt;'Info patients (2)'!AM357,"CHECK","")</f>
        <v/>
      </c>
      <c r="AN357" s="276" t="str">
        <f>IF('Info patients (1)'!AN357&lt;&gt;'Info patients (2)'!AN357,"CHECK","")</f>
        <v/>
      </c>
      <c r="AO357" s="276" t="str">
        <f>IF('Info patients (1)'!AO357&lt;&gt;'Info patients (2)'!AO357,"CHECK","")</f>
        <v/>
      </c>
      <c r="AP357" s="276" t="str">
        <f>IF('Info patients (1)'!AP357&lt;&gt;'Info patients (2)'!AP357,"CHECK","")</f>
        <v/>
      </c>
      <c r="AQ357" s="276" t="str">
        <f>IF('Info patients (1)'!AQ357&lt;&gt;'Info patients (2)'!AQ357,"CHECK","")</f>
        <v/>
      </c>
      <c r="AR357" s="276" t="str">
        <f>IF('Info patients (1)'!AR357&lt;&gt;'Info patients (2)'!AR357,"CHECK","")</f>
        <v/>
      </c>
      <c r="AS357" s="276" t="str">
        <f>IF('Info patients (1)'!AS357&lt;&gt;'Info patients (2)'!AS357,"CHECK","")</f>
        <v/>
      </c>
      <c r="AT357" s="276" t="str">
        <f>IF('Info patients (1)'!AT357&lt;&gt;'Info patients (2)'!AT357,"CHECK","")</f>
        <v/>
      </c>
      <c r="AU357" s="276" t="str">
        <f>IF('Info patients (1)'!AU357&lt;&gt;'Info patients (2)'!AU357,"CHECK","")</f>
        <v/>
      </c>
      <c r="AV357" s="276" t="str">
        <f>IF('Info patients (1)'!AV357&lt;&gt;'Info patients (2)'!AV357,"CHECK","")</f>
        <v/>
      </c>
      <c r="AW357" s="276" t="str">
        <f>IF('Info patients (1)'!AW357&lt;&gt;'Info patients (2)'!AW357,"CHECK","")</f>
        <v/>
      </c>
      <c r="AX357" s="276" t="str">
        <f>IF('Info patients (1)'!AX357&lt;&gt;'Info patients (2)'!AX357,"CHECK","")</f>
        <v/>
      </c>
      <c r="AY357" s="276" t="str">
        <f>IF('Info patients (1)'!AY357&lt;&gt;'Info patients (2)'!AY357,"CHECK","")</f>
        <v/>
      </c>
      <c r="AZ357" s="276" t="str">
        <f>IF('Info patients (1)'!AZ357&lt;&gt;'Info patients (2)'!AZ357,"CHECK","")</f>
        <v/>
      </c>
      <c r="BA357" s="276" t="str">
        <f>IF('Info patients (1)'!BA357&lt;&gt;'Info patients (2)'!BA357,"CHECK","")</f>
        <v/>
      </c>
      <c r="BB357" s="276" t="str">
        <f>IF('Info patients (1)'!BB357&lt;&gt;'Info patients (2)'!BB357,"CHECK","")</f>
        <v/>
      </c>
      <c r="BC357" s="276" t="str">
        <f>IF('Info patients (1)'!BC357&lt;&gt;'Info patients (2)'!BC357,"CHECK","")</f>
        <v/>
      </c>
      <c r="BD357" s="276" t="str">
        <f>IF('Info patients (1)'!BD357&lt;&gt;'Info patients (2)'!BD357,"CHECK","")</f>
        <v/>
      </c>
      <c r="BE357" s="276" t="str">
        <f>IF('Info patients (1)'!BE357&lt;&gt;'Info patients (2)'!BE357,"CHECK","")</f>
        <v/>
      </c>
      <c r="BF357" s="276" t="str">
        <f>IF('Info patients (1)'!BF357&lt;&gt;'Info patients (2)'!BF357,"CHECK","")</f>
        <v/>
      </c>
      <c r="BG357" s="276" t="str">
        <f>IF('Info patients (1)'!BG357&lt;&gt;'Info patients (2)'!BG357,"CHECK","")</f>
        <v/>
      </c>
      <c r="BH357" s="276" t="str">
        <f>IF('Info patients (1)'!BH357&lt;&gt;'Info patients (2)'!BH357,"CHECK","")</f>
        <v/>
      </c>
      <c r="BI357" s="276" t="str">
        <f>IF('Info patients (1)'!BI357&lt;&gt;'Info patients (2)'!BI357,"CHECK","")</f>
        <v/>
      </c>
      <c r="BJ357" s="276" t="str">
        <f>IF('Info patients (1)'!BJ357&lt;&gt;'Info patients (2)'!BJ357,"CHECK","")</f>
        <v/>
      </c>
      <c r="BK357" s="276" t="str">
        <f>IF('Info patients (1)'!BK357&lt;&gt;'Info patients (2)'!BK357,"CHECK","")</f>
        <v/>
      </c>
      <c r="BL357" s="276" t="str">
        <f>IF('Info patients (1)'!BL357&lt;&gt;'Info patients (2)'!BL357,"CHECK","")</f>
        <v/>
      </c>
      <c r="BM357" s="276" t="str">
        <f>IF('Info patients (1)'!BM357&lt;&gt;'Info patients (2)'!BM357,"CHECK","")</f>
        <v/>
      </c>
      <c r="BN357" s="276" t="str">
        <f>IF('Info patients (1)'!BN357&lt;&gt;'Info patients (2)'!BN357,"CHECK","")</f>
        <v/>
      </c>
      <c r="BO357" s="276" t="str">
        <f>IF('Info patients (1)'!BO357&lt;&gt;'Info patients (2)'!BO357,"CHECK","")</f>
        <v/>
      </c>
      <c r="BP357" s="276" t="str">
        <f>IF('Info patients (1)'!BP357&lt;&gt;'Info patients (2)'!BP357,"CHECK","")</f>
        <v/>
      </c>
      <c r="BQ357" s="276" t="str">
        <f>IF('Info patients (1)'!BQ357&lt;&gt;'Info patients (2)'!BQ357,"CHECK","")</f>
        <v/>
      </c>
      <c r="BR357" s="276" t="str">
        <f>IF('Info patients (1)'!BR357&lt;&gt;'Info patients (2)'!BR357,"CHECK","")</f>
        <v/>
      </c>
      <c r="BS357" s="276" t="str">
        <f>IF('Info patients (1)'!BS357&lt;&gt;'Info patients (2)'!BS357,"CHECK","")</f>
        <v/>
      </c>
      <c r="BT357" s="276" t="str">
        <f>IF('Info patients (1)'!BT357&lt;&gt;'Info patients (2)'!BT357,"CHECK","")</f>
        <v/>
      </c>
      <c r="BU357" s="276" t="str">
        <f>IF('Info patients (1)'!BU357&lt;&gt;'Info patients (2)'!BU357,"CHECK","")</f>
        <v/>
      </c>
      <c r="BV357" s="276" t="str">
        <f>IF('Info patients (1)'!BV357&lt;&gt;'Info patients (2)'!BV357,"CHECK","")</f>
        <v/>
      </c>
      <c r="BW357" s="276" t="str">
        <f>IF('Info patients (1)'!BW357&lt;&gt;'Info patients (2)'!BW357,"CHECK","")</f>
        <v/>
      </c>
      <c r="BX357" s="276" t="str">
        <f>IF('Info patients (1)'!BX357&lt;&gt;'Info patients (2)'!BX357,"CHECK","")</f>
        <v/>
      </c>
      <c r="BY357" s="276" t="str">
        <f>IF('Info patients (1)'!BY357&lt;&gt;'Info patients (2)'!BY357,"CHECK","")</f>
        <v/>
      </c>
      <c r="BZ357" s="276" t="str">
        <f>IF('Info patients (1)'!BZ357&lt;&gt;'Info patients (2)'!BZ357,"CHECK","")</f>
        <v/>
      </c>
      <c r="CA357" s="276" t="str">
        <f>IF('Info patients (1)'!CA357&lt;&gt;'Info patients (2)'!CA357,"CHECK","")</f>
        <v/>
      </c>
      <c r="CB357" s="276" t="str">
        <f>IF('Info patients (1)'!CB357&lt;&gt;'Info patients (2)'!CB357,"CHECK","")</f>
        <v/>
      </c>
      <c r="CC357" s="276" t="str">
        <f>IF('Info patients (1)'!CC357&lt;&gt;'Info patients (2)'!CC357,"CHECK","")</f>
        <v/>
      </c>
      <c r="CD357" s="276" t="str">
        <f>IF('Info patients (1)'!CD357&lt;&gt;'Info patients (2)'!CD357,"CHECK","")</f>
        <v/>
      </c>
      <c r="CE357" s="276" t="str">
        <f>IF('Info patients (1)'!CE357&lt;&gt;'Info patients (2)'!CE357,"CHECK","")</f>
        <v/>
      </c>
      <c r="CF357" s="276" t="str">
        <f>IF('Info patients (1)'!CF357&lt;&gt;'Info patients (2)'!CF357,"CHECK","")</f>
        <v/>
      </c>
      <c r="CG357" s="276" t="str">
        <f>IF('Info patients (1)'!CG357&lt;&gt;'Info patients (2)'!CG357,"CHECK","")</f>
        <v/>
      </c>
      <c r="CH357" s="276" t="str">
        <f>IF('Info patients (1)'!CH357&lt;&gt;'Info patients (2)'!CH357,"CHECK","")</f>
        <v/>
      </c>
      <c r="CI357" s="276" t="str">
        <f>IF('Info patients (1)'!CI357&lt;&gt;'Info patients (2)'!CI357,"CHECK","")</f>
        <v/>
      </c>
      <c r="CJ357" s="276" t="str">
        <f>IF('Info patients (1)'!CJ357&lt;&gt;'Info patients (2)'!CJ357,"CHECK","")</f>
        <v/>
      </c>
      <c r="CK357" s="276" t="str">
        <f>IF('Info patients (1)'!CK357&lt;&gt;'Info patients (2)'!CK357,"CHECK","")</f>
        <v/>
      </c>
      <c r="CL357" s="276" t="str">
        <f>IF('Info patients (1)'!CL357&lt;&gt;'Info patients (2)'!CL357,"CHECK","")</f>
        <v/>
      </c>
      <c r="CM357" s="276" t="str">
        <f>IF('Info patients (1)'!CM357&lt;&gt;'Info patients (2)'!CM357,"CHECK","")</f>
        <v/>
      </c>
      <c r="CN357" s="276" t="str">
        <f>IF('Info patients (1)'!CN357&lt;&gt;'Info patients (2)'!CN357,"CHECK","")</f>
        <v/>
      </c>
      <c r="CO357" s="276" t="str">
        <f>IF('Info patients (1)'!CO357&lt;&gt;'Info patients (2)'!CO357,"CHECK","")</f>
        <v/>
      </c>
      <c r="CP357" s="276" t="str">
        <f>IF('Info patients (1)'!CP357&lt;&gt;'Info patients (2)'!CP357,"CHECK","")</f>
        <v/>
      </c>
      <c r="CQ357" s="276" t="str">
        <f>IF('Info patients (1)'!CQ357&lt;&gt;'Info patients (2)'!CQ357,"CHECK","")</f>
        <v/>
      </c>
      <c r="CR357" s="276" t="str">
        <f>IF('Info patients (1)'!CR357&lt;&gt;'Info patients (2)'!CR357,"CHECK","")</f>
        <v/>
      </c>
      <c r="CS357" s="276" t="str">
        <f>IF('Info patients (1)'!CS357&lt;&gt;'Info patients (2)'!CS357,"CHECK","")</f>
        <v/>
      </c>
      <c r="CT357" s="276" t="str">
        <f>IF('Info patients (1)'!CT357&lt;&gt;'Info patients (2)'!CT357,"CHECK","")</f>
        <v/>
      </c>
      <c r="CU357" s="276" t="str">
        <f>IF('Info patients (1)'!CU357&lt;&gt;'Info patients (2)'!CU357,"CHECK","")</f>
        <v/>
      </c>
      <c r="CV357" s="276" t="str">
        <f>IF('Info patients (1)'!CV357&lt;&gt;'Info patients (2)'!CV357,"CHECK","")</f>
        <v/>
      </c>
      <c r="CW357" s="276" t="str">
        <f>IF('Info patients (1)'!CW357&lt;&gt;'Info patients (2)'!CW357,"CHECK","")</f>
        <v/>
      </c>
      <c r="CX357" s="276" t="str">
        <f>IF('Info patients (1)'!CX357&lt;&gt;'Info patients (2)'!CX357,"CHECK","")</f>
        <v/>
      </c>
      <c r="CY357" s="276" t="str">
        <f>IF('Info patients (1)'!CY357&lt;&gt;'Info patients (2)'!CY357,"CHECK","")</f>
        <v/>
      </c>
      <c r="CZ357" s="276" t="str">
        <f>IF('Info patients (1)'!CZ357&lt;&gt;'Info patients (2)'!CZ357,"CHECK","")</f>
        <v/>
      </c>
      <c r="DA357" s="276" t="str">
        <f>IF('Info patients (1)'!DA357&lt;&gt;'Info patients (2)'!DA357,"CHECK","")</f>
        <v/>
      </c>
      <c r="DB357" s="276" t="str">
        <f>IF('Info patients (1)'!DB357&lt;&gt;'Info patients (2)'!DB357,"CHECK","")</f>
        <v/>
      </c>
      <c r="DC357" s="276" t="str">
        <f>IF('Info patients (1)'!DC357&lt;&gt;'Info patients (2)'!DC357,"CHECK","")</f>
        <v/>
      </c>
      <c r="DD357" s="276" t="str">
        <f>IF('Info patients (1)'!DD357&lt;&gt;'Info patients (2)'!DD357,"CHECK","")</f>
        <v/>
      </c>
      <c r="DE357" s="276" t="str">
        <f>IF('Info patients (1)'!DE357&lt;&gt;'Info patients (2)'!DE357,"CHECK","")</f>
        <v/>
      </c>
      <c r="DF357" s="276" t="str">
        <f>IF('Info patients (1)'!DF357&lt;&gt;'Info patients (2)'!DF357,"CHECK","")</f>
        <v/>
      </c>
      <c r="DG357" s="276" t="str">
        <f>IF('Info patients (1)'!DG357&lt;&gt;'Info patients (2)'!DG357,"CHECK","")</f>
        <v/>
      </c>
      <c r="DH357" s="276" t="str">
        <f>IF('Info patients (1)'!DH357&lt;&gt;'Info patients (2)'!DH357,"CHECK","")</f>
        <v/>
      </c>
      <c r="DI357" s="276" t="str">
        <f>IF('Info patients (1)'!DI357&lt;&gt;'Info patients (2)'!DI357,"CHECK","")</f>
        <v/>
      </c>
      <c r="DJ357" s="276" t="str">
        <f>IF('Info patients (1)'!DJ357&lt;&gt;'Info patients (2)'!DJ357,"CHECK","")</f>
        <v/>
      </c>
      <c r="DK357" s="276" t="str">
        <f>IF('Info patients (1)'!DK357&lt;&gt;'Info patients (2)'!DK357,"CHECK","")</f>
        <v/>
      </c>
      <c r="DL357" s="276" t="str">
        <f>IF('Info patients (1)'!DL357&lt;&gt;'Info patients (2)'!DL357,"CHECK","")</f>
        <v/>
      </c>
      <c r="DM357" s="276" t="str">
        <f>IF('Info patients (1)'!DM357&lt;&gt;'Info patients (2)'!DM357,"CHECK","")</f>
        <v/>
      </c>
      <c r="DN357" s="276" t="str">
        <f>IF('Info patients (1)'!DN357&lt;&gt;'Info patients (2)'!DN357,"CHECK","")</f>
        <v/>
      </c>
      <c r="DO357" s="276" t="str">
        <f>IF('Info patients (1)'!DO357&lt;&gt;'Info patients (2)'!DO357,"CHECK","")</f>
        <v/>
      </c>
      <c r="DP357" s="276" t="str">
        <f>IF('Info patients (1)'!DP357&lt;&gt;'Info patients (2)'!DP357,"CHECK","")</f>
        <v/>
      </c>
      <c r="DQ357" s="276" t="str">
        <f>IF('Info patients (1)'!DQ357&lt;&gt;'Info patients (2)'!DQ357,"CHECK","")</f>
        <v/>
      </c>
    </row>
    <row r="358" spans="1:121" s="326" customFormat="1" ht="23.25" customHeight="1" x14ac:dyDescent="0.2">
      <c r="A358" s="276" t="str">
        <f>IF('Info patients (1)'!A358&lt;&gt;'Info patients (2)'!A358,"CHECK","")</f>
        <v/>
      </c>
      <c r="B358" s="276" t="str">
        <f>IF('Info patients (1)'!B358&lt;&gt;'Info patients (2)'!B358,"CHECK","")</f>
        <v/>
      </c>
      <c r="C358" s="276" t="str">
        <f>IF('Info patients (1)'!C358&lt;&gt;'Info patients (2)'!C358,"CHECK","")</f>
        <v/>
      </c>
      <c r="D358" s="276" t="str">
        <f>IF('Info patients (1)'!D358&lt;&gt;'Info patients (2)'!D358,"CHECK","")</f>
        <v/>
      </c>
      <c r="E358" s="276" t="str">
        <f>IF('Info patients (1)'!E358&lt;&gt;'Info patients (2)'!E358,"CHECK","")</f>
        <v/>
      </c>
      <c r="F358" s="276" t="str">
        <f>IF('Info patients (1)'!F358&lt;&gt;'Info patients (2)'!F358,"CHECK","")</f>
        <v/>
      </c>
      <c r="G358" s="276" t="str">
        <f>IF('Info patients (1)'!G358&lt;&gt;'Info patients (2)'!G358,"CHECK","")</f>
        <v/>
      </c>
      <c r="H358" s="276" t="str">
        <f>IF('Info patients (1)'!H358&lt;&gt;'Info patients (2)'!H358,"CHECK","")</f>
        <v/>
      </c>
      <c r="I358" s="276" t="str">
        <f>IF('Info patients (1)'!I358&lt;&gt;'Info patients (2)'!I358,"CHECK","")</f>
        <v/>
      </c>
      <c r="J358" s="276" t="str">
        <f>IF('Info patients (1)'!J358&lt;&gt;'Info patients (2)'!J358,"CHECK","")</f>
        <v/>
      </c>
      <c r="K358" s="276" t="str">
        <f>IF('Info patients (1)'!K358&lt;&gt;'Info patients (2)'!K358,"CHECK","")</f>
        <v/>
      </c>
      <c r="L358" s="276" t="str">
        <f>IF('Info patients (1)'!L358&lt;&gt;'Info patients (2)'!L358,"CHECK","")</f>
        <v/>
      </c>
      <c r="M358" s="276" t="str">
        <f>IF('Info patients (1)'!M358&lt;&gt;'Info patients (2)'!M358,"CHECK","")</f>
        <v/>
      </c>
      <c r="N358" s="276" t="str">
        <f>IF('Info patients (1)'!N358&lt;&gt;'Info patients (2)'!N358,"CHECK","")</f>
        <v/>
      </c>
      <c r="O358" s="276" t="str">
        <f>IF('Info patients (1)'!O358&lt;&gt;'Info patients (2)'!O358,"CHECK","")</f>
        <v/>
      </c>
      <c r="P358" s="276" t="str">
        <f>IF('Info patients (1)'!P358&lt;&gt;'Info patients (2)'!P358,"CHECK","")</f>
        <v/>
      </c>
      <c r="Q358" s="276" t="str">
        <f>IF('Info patients (1)'!Q358&lt;&gt;'Info patients (2)'!Q358,"CHECK","")</f>
        <v/>
      </c>
      <c r="R358" s="276" t="str">
        <f>IF('Info patients (1)'!R358&lt;&gt;'Info patients (2)'!R358,"CHECK","")</f>
        <v/>
      </c>
      <c r="S358" s="276" t="str">
        <f>IF('Info patients (1)'!S358&lt;&gt;'Info patients (2)'!S358,"CHECK","")</f>
        <v/>
      </c>
      <c r="T358" s="276" t="str">
        <f>IF('Info patients (1)'!T358&lt;&gt;'Info patients (2)'!T358,"CHECK","")</f>
        <v/>
      </c>
      <c r="U358" s="276" t="str">
        <f>IF('Info patients (1)'!U358&lt;&gt;'Info patients (2)'!U358,"CHECK","")</f>
        <v/>
      </c>
      <c r="V358" s="276" t="str">
        <f>IF('Info patients (1)'!V358&lt;&gt;'Info patients (2)'!V358,"CHECK","")</f>
        <v/>
      </c>
      <c r="W358" s="276" t="str">
        <f>IF('Info patients (1)'!W358&lt;&gt;'Info patients (2)'!W358,"CHECK","")</f>
        <v/>
      </c>
      <c r="X358" s="276" t="str">
        <f>IF('Info patients (1)'!X358&lt;&gt;'Info patients (2)'!X358,"CHECK","")</f>
        <v/>
      </c>
      <c r="Y358" s="276" t="str">
        <f>IF('Info patients (1)'!Y358&lt;&gt;'Info patients (2)'!Y358,"CHECK","")</f>
        <v/>
      </c>
      <c r="Z358" s="276" t="str">
        <f>IF('Info patients (1)'!Z358&lt;&gt;'Info patients (2)'!Z358,"CHECK","")</f>
        <v/>
      </c>
      <c r="AA358" s="276" t="str">
        <f>IF('Info patients (1)'!AA358&lt;&gt;'Info patients (2)'!AA358,"CHECK","")</f>
        <v/>
      </c>
      <c r="AB358" s="276" t="str">
        <f>IF('Info patients (1)'!AB358&lt;&gt;'Info patients (2)'!AB358,"CHECK","")</f>
        <v/>
      </c>
      <c r="AC358" s="276" t="str">
        <f>IF('Info patients (1)'!AC358&lt;&gt;'Info patients (2)'!AC358,"CHECK","")</f>
        <v/>
      </c>
      <c r="AD358" s="276" t="str">
        <f>IF('Info patients (1)'!AD358&lt;&gt;'Info patients (2)'!AD358,"CHECK","")</f>
        <v/>
      </c>
      <c r="AE358" s="276" t="str">
        <f>IF('Info patients (1)'!AE358&lt;&gt;'Info patients (2)'!AE358,"CHECK","")</f>
        <v/>
      </c>
      <c r="AF358" s="276" t="str">
        <f>IF('Info patients (1)'!AF358&lt;&gt;'Info patients (2)'!AF358,"CHECK","")</f>
        <v/>
      </c>
      <c r="AG358" s="276" t="str">
        <f>IF('Info patients (1)'!AG358&lt;&gt;'Info patients (2)'!AG358,"CHECK","")</f>
        <v/>
      </c>
      <c r="AH358" s="276" t="str">
        <f>IF('Info patients (1)'!AH358&lt;&gt;'Info patients (2)'!AH358,"CHECK","")</f>
        <v/>
      </c>
      <c r="AI358" s="276" t="str">
        <f>IF('Info patients (1)'!AI358&lt;&gt;'Info patients (2)'!AI358,"CHECK","")</f>
        <v/>
      </c>
      <c r="AJ358" s="276" t="str">
        <f>IF('Info patients (1)'!AJ358&lt;&gt;'Info patients (2)'!AJ358,"CHECK","")</f>
        <v/>
      </c>
      <c r="AK358" s="276" t="str">
        <f>IF('Info patients (1)'!AK358&lt;&gt;'Info patients (2)'!AK358,"CHECK","")</f>
        <v/>
      </c>
      <c r="AL358" s="276" t="str">
        <f>IF('Info patients (1)'!AL358&lt;&gt;'Info patients (2)'!AL358,"CHECK","")</f>
        <v/>
      </c>
      <c r="AM358" s="276" t="str">
        <f>IF('Info patients (1)'!AM358&lt;&gt;'Info patients (2)'!AM358,"CHECK","")</f>
        <v/>
      </c>
      <c r="AN358" s="276" t="str">
        <f>IF('Info patients (1)'!AN358&lt;&gt;'Info patients (2)'!AN358,"CHECK","")</f>
        <v/>
      </c>
      <c r="AO358" s="276" t="str">
        <f>IF('Info patients (1)'!AO358&lt;&gt;'Info patients (2)'!AO358,"CHECK","")</f>
        <v/>
      </c>
      <c r="AP358" s="276" t="str">
        <f>IF('Info patients (1)'!AP358&lt;&gt;'Info patients (2)'!AP358,"CHECK","")</f>
        <v/>
      </c>
      <c r="AQ358" s="276" t="str">
        <f>IF('Info patients (1)'!AQ358&lt;&gt;'Info patients (2)'!AQ358,"CHECK","")</f>
        <v/>
      </c>
      <c r="AR358" s="276" t="str">
        <f>IF('Info patients (1)'!AR358&lt;&gt;'Info patients (2)'!AR358,"CHECK","")</f>
        <v/>
      </c>
      <c r="AS358" s="276" t="str">
        <f>IF('Info patients (1)'!AS358&lt;&gt;'Info patients (2)'!AS358,"CHECK","")</f>
        <v/>
      </c>
      <c r="AT358" s="276" t="str">
        <f>IF('Info patients (1)'!AT358&lt;&gt;'Info patients (2)'!AT358,"CHECK","")</f>
        <v/>
      </c>
      <c r="AU358" s="276" t="str">
        <f>IF('Info patients (1)'!AU358&lt;&gt;'Info patients (2)'!AU358,"CHECK","")</f>
        <v/>
      </c>
      <c r="AV358" s="276" t="str">
        <f>IF('Info patients (1)'!AV358&lt;&gt;'Info patients (2)'!AV358,"CHECK","")</f>
        <v/>
      </c>
      <c r="AW358" s="276" t="str">
        <f>IF('Info patients (1)'!AW358&lt;&gt;'Info patients (2)'!AW358,"CHECK","")</f>
        <v/>
      </c>
      <c r="AX358" s="276" t="str">
        <f>IF('Info patients (1)'!AX358&lt;&gt;'Info patients (2)'!AX358,"CHECK","")</f>
        <v/>
      </c>
      <c r="AY358" s="276" t="str">
        <f>IF('Info patients (1)'!AY358&lt;&gt;'Info patients (2)'!AY358,"CHECK","")</f>
        <v/>
      </c>
      <c r="AZ358" s="276" t="str">
        <f>IF('Info patients (1)'!AZ358&lt;&gt;'Info patients (2)'!AZ358,"CHECK","")</f>
        <v/>
      </c>
      <c r="BA358" s="276" t="str">
        <f>IF('Info patients (1)'!BA358&lt;&gt;'Info patients (2)'!BA358,"CHECK","")</f>
        <v/>
      </c>
      <c r="BB358" s="276" t="str">
        <f>IF('Info patients (1)'!BB358&lt;&gt;'Info patients (2)'!BB358,"CHECK","")</f>
        <v/>
      </c>
      <c r="BC358" s="276" t="str">
        <f>IF('Info patients (1)'!BC358&lt;&gt;'Info patients (2)'!BC358,"CHECK","")</f>
        <v/>
      </c>
      <c r="BD358" s="276" t="str">
        <f>IF('Info patients (1)'!BD358&lt;&gt;'Info patients (2)'!BD358,"CHECK","")</f>
        <v/>
      </c>
      <c r="BE358" s="276" t="str">
        <f>IF('Info patients (1)'!BE358&lt;&gt;'Info patients (2)'!BE358,"CHECK","")</f>
        <v/>
      </c>
      <c r="BF358" s="276" t="str">
        <f>IF('Info patients (1)'!BF358&lt;&gt;'Info patients (2)'!BF358,"CHECK","")</f>
        <v/>
      </c>
      <c r="BG358" s="276" t="str">
        <f>IF('Info patients (1)'!BG358&lt;&gt;'Info patients (2)'!BG358,"CHECK","")</f>
        <v/>
      </c>
      <c r="BH358" s="276" t="str">
        <f>IF('Info patients (1)'!BH358&lt;&gt;'Info patients (2)'!BH358,"CHECK","")</f>
        <v/>
      </c>
      <c r="BI358" s="276" t="str">
        <f>IF('Info patients (1)'!BI358&lt;&gt;'Info patients (2)'!BI358,"CHECK","")</f>
        <v/>
      </c>
      <c r="BJ358" s="276" t="str">
        <f>IF('Info patients (1)'!BJ358&lt;&gt;'Info patients (2)'!BJ358,"CHECK","")</f>
        <v/>
      </c>
      <c r="BK358" s="276" t="str">
        <f>IF('Info patients (1)'!BK358&lt;&gt;'Info patients (2)'!BK358,"CHECK","")</f>
        <v/>
      </c>
      <c r="BL358" s="276" t="str">
        <f>IF('Info patients (1)'!BL358&lt;&gt;'Info patients (2)'!BL358,"CHECK","")</f>
        <v/>
      </c>
      <c r="BM358" s="276" t="str">
        <f>IF('Info patients (1)'!BM358&lt;&gt;'Info patients (2)'!BM358,"CHECK","")</f>
        <v/>
      </c>
      <c r="BN358" s="276" t="str">
        <f>IF('Info patients (1)'!BN358&lt;&gt;'Info patients (2)'!BN358,"CHECK","")</f>
        <v/>
      </c>
      <c r="BO358" s="276" t="str">
        <f>IF('Info patients (1)'!BO358&lt;&gt;'Info patients (2)'!BO358,"CHECK","")</f>
        <v/>
      </c>
      <c r="BP358" s="276" t="str">
        <f>IF('Info patients (1)'!BP358&lt;&gt;'Info patients (2)'!BP358,"CHECK","")</f>
        <v/>
      </c>
      <c r="BQ358" s="276" t="str">
        <f>IF('Info patients (1)'!BQ358&lt;&gt;'Info patients (2)'!BQ358,"CHECK","")</f>
        <v/>
      </c>
      <c r="BR358" s="276" t="str">
        <f>IF('Info patients (1)'!BR358&lt;&gt;'Info patients (2)'!BR358,"CHECK","")</f>
        <v/>
      </c>
      <c r="BS358" s="276" t="str">
        <f>IF('Info patients (1)'!BS358&lt;&gt;'Info patients (2)'!BS358,"CHECK","")</f>
        <v/>
      </c>
      <c r="BT358" s="276" t="str">
        <f>IF('Info patients (1)'!BT358&lt;&gt;'Info patients (2)'!BT358,"CHECK","")</f>
        <v/>
      </c>
      <c r="BU358" s="276" t="str">
        <f>IF('Info patients (1)'!BU358&lt;&gt;'Info patients (2)'!BU358,"CHECK","")</f>
        <v/>
      </c>
      <c r="BV358" s="276" t="str">
        <f>IF('Info patients (1)'!BV358&lt;&gt;'Info patients (2)'!BV358,"CHECK","")</f>
        <v/>
      </c>
      <c r="BW358" s="276" t="str">
        <f>IF('Info patients (1)'!BW358&lt;&gt;'Info patients (2)'!BW358,"CHECK","")</f>
        <v/>
      </c>
      <c r="BX358" s="276" t="str">
        <f>IF('Info patients (1)'!BX358&lt;&gt;'Info patients (2)'!BX358,"CHECK","")</f>
        <v/>
      </c>
      <c r="BY358" s="276" t="str">
        <f>IF('Info patients (1)'!BY358&lt;&gt;'Info patients (2)'!BY358,"CHECK","")</f>
        <v/>
      </c>
      <c r="BZ358" s="276" t="str">
        <f>IF('Info patients (1)'!BZ358&lt;&gt;'Info patients (2)'!BZ358,"CHECK","")</f>
        <v/>
      </c>
      <c r="CA358" s="276" t="str">
        <f>IF('Info patients (1)'!CA358&lt;&gt;'Info patients (2)'!CA358,"CHECK","")</f>
        <v/>
      </c>
      <c r="CB358" s="276" t="str">
        <f>IF('Info patients (1)'!CB358&lt;&gt;'Info patients (2)'!CB358,"CHECK","")</f>
        <v/>
      </c>
      <c r="CC358" s="276" t="str">
        <f>IF('Info patients (1)'!CC358&lt;&gt;'Info patients (2)'!CC358,"CHECK","")</f>
        <v/>
      </c>
      <c r="CD358" s="276" t="str">
        <f>IF('Info patients (1)'!CD358&lt;&gt;'Info patients (2)'!CD358,"CHECK","")</f>
        <v/>
      </c>
      <c r="CE358" s="276" t="str">
        <f>IF('Info patients (1)'!CE358&lt;&gt;'Info patients (2)'!CE358,"CHECK","")</f>
        <v/>
      </c>
      <c r="CF358" s="276" t="str">
        <f>IF('Info patients (1)'!CF358&lt;&gt;'Info patients (2)'!CF358,"CHECK","")</f>
        <v/>
      </c>
      <c r="CG358" s="276" t="str">
        <f>IF('Info patients (1)'!CG358&lt;&gt;'Info patients (2)'!CG358,"CHECK","")</f>
        <v/>
      </c>
      <c r="CH358" s="276" t="str">
        <f>IF('Info patients (1)'!CH358&lt;&gt;'Info patients (2)'!CH358,"CHECK","")</f>
        <v/>
      </c>
      <c r="CI358" s="276" t="str">
        <f>IF('Info patients (1)'!CI358&lt;&gt;'Info patients (2)'!CI358,"CHECK","")</f>
        <v/>
      </c>
      <c r="CJ358" s="276" t="str">
        <f>IF('Info patients (1)'!CJ358&lt;&gt;'Info patients (2)'!CJ358,"CHECK","")</f>
        <v/>
      </c>
      <c r="CK358" s="276" t="str">
        <f>IF('Info patients (1)'!CK358&lt;&gt;'Info patients (2)'!CK358,"CHECK","")</f>
        <v/>
      </c>
      <c r="CL358" s="276" t="str">
        <f>IF('Info patients (1)'!CL358&lt;&gt;'Info patients (2)'!CL358,"CHECK","")</f>
        <v/>
      </c>
      <c r="CM358" s="276" t="str">
        <f>IF('Info patients (1)'!CM358&lt;&gt;'Info patients (2)'!CM358,"CHECK","")</f>
        <v/>
      </c>
      <c r="CN358" s="276" t="str">
        <f>IF('Info patients (1)'!CN358&lt;&gt;'Info patients (2)'!CN358,"CHECK","")</f>
        <v/>
      </c>
      <c r="CO358" s="276" t="str">
        <f>IF('Info patients (1)'!CO358&lt;&gt;'Info patients (2)'!CO358,"CHECK","")</f>
        <v/>
      </c>
      <c r="CP358" s="276" t="str">
        <f>IF('Info patients (1)'!CP358&lt;&gt;'Info patients (2)'!CP358,"CHECK","")</f>
        <v/>
      </c>
      <c r="CQ358" s="276" t="str">
        <f>IF('Info patients (1)'!CQ358&lt;&gt;'Info patients (2)'!CQ358,"CHECK","")</f>
        <v/>
      </c>
      <c r="CR358" s="276" t="str">
        <f>IF('Info patients (1)'!CR358&lt;&gt;'Info patients (2)'!CR358,"CHECK","")</f>
        <v/>
      </c>
      <c r="CS358" s="276" t="str">
        <f>IF('Info patients (1)'!CS358&lt;&gt;'Info patients (2)'!CS358,"CHECK","")</f>
        <v/>
      </c>
      <c r="CT358" s="276" t="str">
        <f>IF('Info patients (1)'!CT358&lt;&gt;'Info patients (2)'!CT358,"CHECK","")</f>
        <v/>
      </c>
      <c r="CU358" s="276" t="str">
        <f>IF('Info patients (1)'!CU358&lt;&gt;'Info patients (2)'!CU358,"CHECK","")</f>
        <v/>
      </c>
      <c r="CV358" s="276" t="str">
        <f>IF('Info patients (1)'!CV358&lt;&gt;'Info patients (2)'!CV358,"CHECK","")</f>
        <v/>
      </c>
      <c r="CW358" s="276" t="str">
        <f>IF('Info patients (1)'!CW358&lt;&gt;'Info patients (2)'!CW358,"CHECK","")</f>
        <v/>
      </c>
      <c r="CX358" s="276" t="str">
        <f>IF('Info patients (1)'!CX358&lt;&gt;'Info patients (2)'!CX358,"CHECK","")</f>
        <v/>
      </c>
      <c r="CY358" s="276" t="str">
        <f>IF('Info patients (1)'!CY358&lt;&gt;'Info patients (2)'!CY358,"CHECK","")</f>
        <v/>
      </c>
      <c r="CZ358" s="276" t="str">
        <f>IF('Info patients (1)'!CZ358&lt;&gt;'Info patients (2)'!CZ358,"CHECK","")</f>
        <v/>
      </c>
      <c r="DA358" s="276" t="str">
        <f>IF('Info patients (1)'!DA358&lt;&gt;'Info patients (2)'!DA358,"CHECK","")</f>
        <v/>
      </c>
      <c r="DB358" s="276" t="str">
        <f>IF('Info patients (1)'!DB358&lt;&gt;'Info patients (2)'!DB358,"CHECK","")</f>
        <v/>
      </c>
      <c r="DC358" s="276" t="str">
        <f>IF('Info patients (1)'!DC358&lt;&gt;'Info patients (2)'!DC358,"CHECK","")</f>
        <v/>
      </c>
      <c r="DD358" s="276" t="str">
        <f>IF('Info patients (1)'!DD358&lt;&gt;'Info patients (2)'!DD358,"CHECK","")</f>
        <v/>
      </c>
      <c r="DE358" s="276" t="str">
        <f>IF('Info patients (1)'!DE358&lt;&gt;'Info patients (2)'!DE358,"CHECK","")</f>
        <v/>
      </c>
      <c r="DF358" s="276" t="str">
        <f>IF('Info patients (1)'!DF358&lt;&gt;'Info patients (2)'!DF358,"CHECK","")</f>
        <v/>
      </c>
      <c r="DG358" s="276" t="str">
        <f>IF('Info patients (1)'!DG358&lt;&gt;'Info patients (2)'!DG358,"CHECK","")</f>
        <v/>
      </c>
      <c r="DH358" s="276" t="str">
        <f>IF('Info patients (1)'!DH358&lt;&gt;'Info patients (2)'!DH358,"CHECK","")</f>
        <v/>
      </c>
      <c r="DI358" s="276" t="str">
        <f>IF('Info patients (1)'!DI358&lt;&gt;'Info patients (2)'!DI358,"CHECK","")</f>
        <v/>
      </c>
      <c r="DJ358" s="276" t="str">
        <f>IF('Info patients (1)'!DJ358&lt;&gt;'Info patients (2)'!DJ358,"CHECK","")</f>
        <v/>
      </c>
      <c r="DK358" s="276" t="str">
        <f>IF('Info patients (1)'!DK358&lt;&gt;'Info patients (2)'!DK358,"CHECK","")</f>
        <v/>
      </c>
      <c r="DL358" s="276" t="str">
        <f>IF('Info patients (1)'!DL358&lt;&gt;'Info patients (2)'!DL358,"CHECK","")</f>
        <v/>
      </c>
      <c r="DM358" s="276" t="str">
        <f>IF('Info patients (1)'!DM358&lt;&gt;'Info patients (2)'!DM358,"CHECK","")</f>
        <v/>
      </c>
      <c r="DN358" s="276" t="str">
        <f>IF('Info patients (1)'!DN358&lt;&gt;'Info patients (2)'!DN358,"CHECK","")</f>
        <v/>
      </c>
      <c r="DO358" s="276" t="str">
        <f>IF('Info patients (1)'!DO358&lt;&gt;'Info patients (2)'!DO358,"CHECK","")</f>
        <v/>
      </c>
      <c r="DP358" s="276" t="str">
        <f>IF('Info patients (1)'!DP358&lt;&gt;'Info patients (2)'!DP358,"CHECK","")</f>
        <v/>
      </c>
      <c r="DQ358" s="276" t="str">
        <f>IF('Info patients (1)'!DQ358&lt;&gt;'Info patients (2)'!DQ358,"CHECK","")</f>
        <v/>
      </c>
    </row>
    <row r="359" spans="1:121" s="326" customFormat="1" ht="23.25" customHeight="1" x14ac:dyDescent="0.2">
      <c r="A359" s="276" t="str">
        <f>IF('Info patients (1)'!A359&lt;&gt;'Info patients (2)'!A359,"CHECK","")</f>
        <v/>
      </c>
      <c r="B359" s="276" t="str">
        <f>IF('Info patients (1)'!B359&lt;&gt;'Info patients (2)'!B359,"CHECK","")</f>
        <v/>
      </c>
      <c r="C359" s="276" t="str">
        <f>IF('Info patients (1)'!C359&lt;&gt;'Info patients (2)'!C359,"CHECK","")</f>
        <v/>
      </c>
      <c r="D359" s="276" t="str">
        <f>IF('Info patients (1)'!D359&lt;&gt;'Info patients (2)'!D359,"CHECK","")</f>
        <v/>
      </c>
      <c r="E359" s="276" t="str">
        <f>IF('Info patients (1)'!E359&lt;&gt;'Info patients (2)'!E359,"CHECK","")</f>
        <v/>
      </c>
      <c r="F359" s="276" t="str">
        <f>IF('Info patients (1)'!F359&lt;&gt;'Info patients (2)'!F359,"CHECK","")</f>
        <v/>
      </c>
      <c r="G359" s="276" t="str">
        <f>IF('Info patients (1)'!G359&lt;&gt;'Info patients (2)'!G359,"CHECK","")</f>
        <v/>
      </c>
      <c r="H359" s="276" t="str">
        <f>IF('Info patients (1)'!H359&lt;&gt;'Info patients (2)'!H359,"CHECK","")</f>
        <v/>
      </c>
      <c r="I359" s="276" t="str">
        <f>IF('Info patients (1)'!I359&lt;&gt;'Info patients (2)'!I359,"CHECK","")</f>
        <v/>
      </c>
      <c r="J359" s="276" t="str">
        <f>IF('Info patients (1)'!J359&lt;&gt;'Info patients (2)'!J359,"CHECK","")</f>
        <v/>
      </c>
      <c r="K359" s="276" t="str">
        <f>IF('Info patients (1)'!K359&lt;&gt;'Info patients (2)'!K359,"CHECK","")</f>
        <v/>
      </c>
      <c r="L359" s="276" t="str">
        <f>IF('Info patients (1)'!L359&lt;&gt;'Info patients (2)'!L359,"CHECK","")</f>
        <v/>
      </c>
      <c r="M359" s="276" t="str">
        <f>IF('Info patients (1)'!M359&lt;&gt;'Info patients (2)'!M359,"CHECK","")</f>
        <v/>
      </c>
      <c r="N359" s="276" t="str">
        <f>IF('Info patients (1)'!N359&lt;&gt;'Info patients (2)'!N359,"CHECK","")</f>
        <v/>
      </c>
      <c r="O359" s="276" t="str">
        <f>IF('Info patients (1)'!O359&lt;&gt;'Info patients (2)'!O359,"CHECK","")</f>
        <v/>
      </c>
      <c r="P359" s="276" t="str">
        <f>IF('Info patients (1)'!P359&lt;&gt;'Info patients (2)'!P359,"CHECK","")</f>
        <v/>
      </c>
      <c r="Q359" s="276" t="str">
        <f>IF('Info patients (1)'!Q359&lt;&gt;'Info patients (2)'!Q359,"CHECK","")</f>
        <v/>
      </c>
      <c r="R359" s="276" t="str">
        <f>IF('Info patients (1)'!R359&lt;&gt;'Info patients (2)'!R359,"CHECK","")</f>
        <v/>
      </c>
      <c r="S359" s="276" t="str">
        <f>IF('Info patients (1)'!S359&lt;&gt;'Info patients (2)'!S359,"CHECK","")</f>
        <v/>
      </c>
      <c r="T359" s="276" t="str">
        <f>IF('Info patients (1)'!T359&lt;&gt;'Info patients (2)'!T359,"CHECK","")</f>
        <v/>
      </c>
      <c r="U359" s="276" t="str">
        <f>IF('Info patients (1)'!U359&lt;&gt;'Info patients (2)'!U359,"CHECK","")</f>
        <v/>
      </c>
      <c r="V359" s="276" t="str">
        <f>IF('Info patients (1)'!V359&lt;&gt;'Info patients (2)'!V359,"CHECK","")</f>
        <v/>
      </c>
      <c r="W359" s="276" t="str">
        <f>IF('Info patients (1)'!W359&lt;&gt;'Info patients (2)'!W359,"CHECK","")</f>
        <v/>
      </c>
      <c r="X359" s="276" t="str">
        <f>IF('Info patients (1)'!X359&lt;&gt;'Info patients (2)'!X359,"CHECK","")</f>
        <v/>
      </c>
      <c r="Y359" s="276" t="str">
        <f>IF('Info patients (1)'!Y359&lt;&gt;'Info patients (2)'!Y359,"CHECK","")</f>
        <v/>
      </c>
      <c r="Z359" s="276" t="str">
        <f>IF('Info patients (1)'!Z359&lt;&gt;'Info patients (2)'!Z359,"CHECK","")</f>
        <v/>
      </c>
      <c r="AA359" s="276" t="str">
        <f>IF('Info patients (1)'!AA359&lt;&gt;'Info patients (2)'!AA359,"CHECK","")</f>
        <v/>
      </c>
      <c r="AB359" s="276" t="str">
        <f>IF('Info patients (1)'!AB359&lt;&gt;'Info patients (2)'!AB359,"CHECK","")</f>
        <v/>
      </c>
      <c r="AC359" s="276" t="str">
        <f>IF('Info patients (1)'!AC359&lt;&gt;'Info patients (2)'!AC359,"CHECK","")</f>
        <v/>
      </c>
      <c r="AD359" s="276" t="str">
        <f>IF('Info patients (1)'!AD359&lt;&gt;'Info patients (2)'!AD359,"CHECK","")</f>
        <v/>
      </c>
      <c r="AE359" s="276" t="str">
        <f>IF('Info patients (1)'!AE359&lt;&gt;'Info patients (2)'!AE359,"CHECK","")</f>
        <v/>
      </c>
      <c r="AF359" s="276" t="str">
        <f>IF('Info patients (1)'!AF359&lt;&gt;'Info patients (2)'!AF359,"CHECK","")</f>
        <v/>
      </c>
      <c r="AG359" s="276" t="str">
        <f>IF('Info patients (1)'!AG359&lt;&gt;'Info patients (2)'!AG359,"CHECK","")</f>
        <v/>
      </c>
      <c r="AH359" s="276" t="str">
        <f>IF('Info patients (1)'!AH359&lt;&gt;'Info patients (2)'!AH359,"CHECK","")</f>
        <v/>
      </c>
      <c r="AI359" s="276" t="str">
        <f>IF('Info patients (1)'!AI359&lt;&gt;'Info patients (2)'!AI359,"CHECK","")</f>
        <v/>
      </c>
      <c r="AJ359" s="276" t="str">
        <f>IF('Info patients (1)'!AJ359&lt;&gt;'Info patients (2)'!AJ359,"CHECK","")</f>
        <v/>
      </c>
      <c r="AK359" s="276" t="str">
        <f>IF('Info patients (1)'!AK359&lt;&gt;'Info patients (2)'!AK359,"CHECK","")</f>
        <v/>
      </c>
      <c r="AL359" s="276" t="str">
        <f>IF('Info patients (1)'!AL359&lt;&gt;'Info patients (2)'!AL359,"CHECK","")</f>
        <v/>
      </c>
      <c r="AM359" s="276" t="str">
        <f>IF('Info patients (1)'!AM359&lt;&gt;'Info patients (2)'!AM359,"CHECK","")</f>
        <v/>
      </c>
      <c r="AN359" s="276" t="str">
        <f>IF('Info patients (1)'!AN359&lt;&gt;'Info patients (2)'!AN359,"CHECK","")</f>
        <v/>
      </c>
      <c r="AO359" s="276" t="str">
        <f>IF('Info patients (1)'!AO359&lt;&gt;'Info patients (2)'!AO359,"CHECK","")</f>
        <v/>
      </c>
      <c r="AP359" s="276" t="str">
        <f>IF('Info patients (1)'!AP359&lt;&gt;'Info patients (2)'!AP359,"CHECK","")</f>
        <v/>
      </c>
      <c r="AQ359" s="276" t="str">
        <f>IF('Info patients (1)'!AQ359&lt;&gt;'Info patients (2)'!AQ359,"CHECK","")</f>
        <v/>
      </c>
      <c r="AR359" s="276" t="str">
        <f>IF('Info patients (1)'!AR359&lt;&gt;'Info patients (2)'!AR359,"CHECK","")</f>
        <v/>
      </c>
      <c r="AS359" s="276" t="str">
        <f>IF('Info patients (1)'!AS359&lt;&gt;'Info patients (2)'!AS359,"CHECK","")</f>
        <v/>
      </c>
      <c r="AT359" s="276" t="str">
        <f>IF('Info patients (1)'!AT359&lt;&gt;'Info patients (2)'!AT359,"CHECK","")</f>
        <v/>
      </c>
      <c r="AU359" s="276" t="str">
        <f>IF('Info patients (1)'!AU359&lt;&gt;'Info patients (2)'!AU359,"CHECK","")</f>
        <v/>
      </c>
      <c r="AV359" s="276" t="str">
        <f>IF('Info patients (1)'!AV359&lt;&gt;'Info patients (2)'!AV359,"CHECK","")</f>
        <v/>
      </c>
      <c r="AW359" s="276" t="str">
        <f>IF('Info patients (1)'!AW359&lt;&gt;'Info patients (2)'!AW359,"CHECK","")</f>
        <v/>
      </c>
      <c r="AX359" s="276" t="str">
        <f>IF('Info patients (1)'!AX359&lt;&gt;'Info patients (2)'!AX359,"CHECK","")</f>
        <v/>
      </c>
      <c r="AY359" s="276" t="str">
        <f>IF('Info patients (1)'!AY359&lt;&gt;'Info patients (2)'!AY359,"CHECK","")</f>
        <v/>
      </c>
      <c r="AZ359" s="276" t="str">
        <f>IF('Info patients (1)'!AZ359&lt;&gt;'Info patients (2)'!AZ359,"CHECK","")</f>
        <v/>
      </c>
      <c r="BA359" s="276" t="str">
        <f>IF('Info patients (1)'!BA359&lt;&gt;'Info patients (2)'!BA359,"CHECK","")</f>
        <v/>
      </c>
      <c r="BB359" s="276" t="str">
        <f>IF('Info patients (1)'!BB359&lt;&gt;'Info patients (2)'!BB359,"CHECK","")</f>
        <v/>
      </c>
      <c r="BC359" s="276" t="str">
        <f>IF('Info patients (1)'!BC359&lt;&gt;'Info patients (2)'!BC359,"CHECK","")</f>
        <v/>
      </c>
      <c r="BD359" s="276" t="str">
        <f>IF('Info patients (1)'!BD359&lt;&gt;'Info patients (2)'!BD359,"CHECK","")</f>
        <v/>
      </c>
      <c r="BE359" s="276" t="str">
        <f>IF('Info patients (1)'!BE359&lt;&gt;'Info patients (2)'!BE359,"CHECK","")</f>
        <v/>
      </c>
      <c r="BF359" s="276" t="str">
        <f>IF('Info patients (1)'!BF359&lt;&gt;'Info patients (2)'!BF359,"CHECK","")</f>
        <v/>
      </c>
      <c r="BG359" s="276" t="str">
        <f>IF('Info patients (1)'!BG359&lt;&gt;'Info patients (2)'!BG359,"CHECK","")</f>
        <v/>
      </c>
      <c r="BH359" s="276" t="str">
        <f>IF('Info patients (1)'!BH359&lt;&gt;'Info patients (2)'!BH359,"CHECK","")</f>
        <v/>
      </c>
      <c r="BI359" s="276" t="str">
        <f>IF('Info patients (1)'!BI359&lt;&gt;'Info patients (2)'!BI359,"CHECK","")</f>
        <v/>
      </c>
      <c r="BJ359" s="276" t="str">
        <f>IF('Info patients (1)'!BJ359&lt;&gt;'Info patients (2)'!BJ359,"CHECK","")</f>
        <v/>
      </c>
      <c r="BK359" s="276" t="str">
        <f>IF('Info patients (1)'!BK359&lt;&gt;'Info patients (2)'!BK359,"CHECK","")</f>
        <v/>
      </c>
      <c r="BL359" s="276" t="str">
        <f>IF('Info patients (1)'!BL359&lt;&gt;'Info patients (2)'!BL359,"CHECK","")</f>
        <v/>
      </c>
      <c r="BM359" s="276" t="str">
        <f>IF('Info patients (1)'!BM359&lt;&gt;'Info patients (2)'!BM359,"CHECK","")</f>
        <v/>
      </c>
      <c r="BN359" s="276" t="str">
        <f>IF('Info patients (1)'!BN359&lt;&gt;'Info patients (2)'!BN359,"CHECK","")</f>
        <v/>
      </c>
      <c r="BO359" s="276" t="str">
        <f>IF('Info patients (1)'!BO359&lt;&gt;'Info patients (2)'!BO359,"CHECK","")</f>
        <v/>
      </c>
      <c r="BP359" s="276" t="str">
        <f>IF('Info patients (1)'!BP359&lt;&gt;'Info patients (2)'!BP359,"CHECK","")</f>
        <v/>
      </c>
      <c r="BQ359" s="276" t="str">
        <f>IF('Info patients (1)'!BQ359&lt;&gt;'Info patients (2)'!BQ359,"CHECK","")</f>
        <v/>
      </c>
      <c r="BR359" s="276" t="str">
        <f>IF('Info patients (1)'!BR359&lt;&gt;'Info patients (2)'!BR359,"CHECK","")</f>
        <v/>
      </c>
      <c r="BS359" s="276" t="str">
        <f>IF('Info patients (1)'!BS359&lt;&gt;'Info patients (2)'!BS359,"CHECK","")</f>
        <v/>
      </c>
      <c r="BT359" s="276" t="str">
        <f>IF('Info patients (1)'!BT359&lt;&gt;'Info patients (2)'!BT359,"CHECK","")</f>
        <v/>
      </c>
      <c r="BU359" s="276" t="str">
        <f>IF('Info patients (1)'!BU359&lt;&gt;'Info patients (2)'!BU359,"CHECK","")</f>
        <v/>
      </c>
      <c r="BV359" s="276" t="str">
        <f>IF('Info patients (1)'!BV359&lt;&gt;'Info patients (2)'!BV359,"CHECK","")</f>
        <v/>
      </c>
      <c r="BW359" s="276" t="str">
        <f>IF('Info patients (1)'!BW359&lt;&gt;'Info patients (2)'!BW359,"CHECK","")</f>
        <v/>
      </c>
      <c r="BX359" s="276" t="str">
        <f>IF('Info patients (1)'!BX359&lt;&gt;'Info patients (2)'!BX359,"CHECK","")</f>
        <v/>
      </c>
      <c r="BY359" s="276" t="str">
        <f>IF('Info patients (1)'!BY359&lt;&gt;'Info patients (2)'!BY359,"CHECK","")</f>
        <v/>
      </c>
      <c r="BZ359" s="276" t="str">
        <f>IF('Info patients (1)'!BZ359&lt;&gt;'Info patients (2)'!BZ359,"CHECK","")</f>
        <v/>
      </c>
      <c r="CA359" s="276" t="str">
        <f>IF('Info patients (1)'!CA359&lt;&gt;'Info patients (2)'!CA359,"CHECK","")</f>
        <v/>
      </c>
      <c r="CB359" s="276" t="str">
        <f>IF('Info patients (1)'!CB359&lt;&gt;'Info patients (2)'!CB359,"CHECK","")</f>
        <v/>
      </c>
      <c r="CC359" s="276" t="str">
        <f>IF('Info patients (1)'!CC359&lt;&gt;'Info patients (2)'!CC359,"CHECK","")</f>
        <v/>
      </c>
      <c r="CD359" s="276" t="str">
        <f>IF('Info patients (1)'!CD359&lt;&gt;'Info patients (2)'!CD359,"CHECK","")</f>
        <v/>
      </c>
      <c r="CE359" s="276" t="str">
        <f>IF('Info patients (1)'!CE359&lt;&gt;'Info patients (2)'!CE359,"CHECK","")</f>
        <v/>
      </c>
      <c r="CF359" s="276" t="str">
        <f>IF('Info patients (1)'!CF359&lt;&gt;'Info patients (2)'!CF359,"CHECK","")</f>
        <v/>
      </c>
      <c r="CG359" s="276" t="str">
        <f>IF('Info patients (1)'!CG359&lt;&gt;'Info patients (2)'!CG359,"CHECK","")</f>
        <v/>
      </c>
      <c r="CH359" s="276" t="str">
        <f>IF('Info patients (1)'!CH359&lt;&gt;'Info patients (2)'!CH359,"CHECK","")</f>
        <v/>
      </c>
      <c r="CI359" s="276" t="str">
        <f>IF('Info patients (1)'!CI359&lt;&gt;'Info patients (2)'!CI359,"CHECK","")</f>
        <v/>
      </c>
      <c r="CJ359" s="276" t="str">
        <f>IF('Info patients (1)'!CJ359&lt;&gt;'Info patients (2)'!CJ359,"CHECK","")</f>
        <v/>
      </c>
      <c r="CK359" s="276" t="str">
        <f>IF('Info patients (1)'!CK359&lt;&gt;'Info patients (2)'!CK359,"CHECK","")</f>
        <v/>
      </c>
      <c r="CL359" s="276" t="str">
        <f>IF('Info patients (1)'!CL359&lt;&gt;'Info patients (2)'!CL359,"CHECK","")</f>
        <v/>
      </c>
      <c r="CM359" s="276" t="str">
        <f>IF('Info patients (1)'!CM359&lt;&gt;'Info patients (2)'!CM359,"CHECK","")</f>
        <v/>
      </c>
      <c r="CN359" s="276" t="str">
        <f>IF('Info patients (1)'!CN359&lt;&gt;'Info patients (2)'!CN359,"CHECK","")</f>
        <v/>
      </c>
      <c r="CO359" s="276" t="str">
        <f>IF('Info patients (1)'!CO359&lt;&gt;'Info patients (2)'!CO359,"CHECK","")</f>
        <v/>
      </c>
      <c r="CP359" s="276" t="str">
        <f>IF('Info patients (1)'!CP359&lt;&gt;'Info patients (2)'!CP359,"CHECK","")</f>
        <v/>
      </c>
      <c r="CQ359" s="276" t="str">
        <f>IF('Info patients (1)'!CQ359&lt;&gt;'Info patients (2)'!CQ359,"CHECK","")</f>
        <v/>
      </c>
      <c r="CR359" s="276" t="str">
        <f>IF('Info patients (1)'!CR359&lt;&gt;'Info patients (2)'!CR359,"CHECK","")</f>
        <v/>
      </c>
      <c r="CS359" s="276" t="str">
        <f>IF('Info patients (1)'!CS359&lt;&gt;'Info patients (2)'!CS359,"CHECK","")</f>
        <v/>
      </c>
      <c r="CT359" s="276" t="str">
        <f>IF('Info patients (1)'!CT359&lt;&gt;'Info patients (2)'!CT359,"CHECK","")</f>
        <v/>
      </c>
      <c r="CU359" s="276" t="str">
        <f>IF('Info patients (1)'!CU359&lt;&gt;'Info patients (2)'!CU359,"CHECK","")</f>
        <v/>
      </c>
      <c r="CV359" s="276" t="str">
        <f>IF('Info patients (1)'!CV359&lt;&gt;'Info patients (2)'!CV359,"CHECK","")</f>
        <v/>
      </c>
      <c r="CW359" s="276" t="str">
        <f>IF('Info patients (1)'!CW359&lt;&gt;'Info patients (2)'!CW359,"CHECK","")</f>
        <v/>
      </c>
      <c r="CX359" s="276" t="str">
        <f>IF('Info patients (1)'!CX359&lt;&gt;'Info patients (2)'!CX359,"CHECK","")</f>
        <v/>
      </c>
      <c r="CY359" s="276" t="str">
        <f>IF('Info patients (1)'!CY359&lt;&gt;'Info patients (2)'!CY359,"CHECK","")</f>
        <v/>
      </c>
      <c r="CZ359" s="276" t="str">
        <f>IF('Info patients (1)'!CZ359&lt;&gt;'Info patients (2)'!CZ359,"CHECK","")</f>
        <v/>
      </c>
      <c r="DA359" s="276" t="str">
        <f>IF('Info patients (1)'!DA359&lt;&gt;'Info patients (2)'!DA359,"CHECK","")</f>
        <v/>
      </c>
      <c r="DB359" s="276" t="str">
        <f>IF('Info patients (1)'!DB359&lt;&gt;'Info patients (2)'!DB359,"CHECK","")</f>
        <v/>
      </c>
      <c r="DC359" s="276" t="str">
        <f>IF('Info patients (1)'!DC359&lt;&gt;'Info patients (2)'!DC359,"CHECK","")</f>
        <v/>
      </c>
      <c r="DD359" s="276" t="str">
        <f>IF('Info patients (1)'!DD359&lt;&gt;'Info patients (2)'!DD359,"CHECK","")</f>
        <v/>
      </c>
      <c r="DE359" s="276" t="str">
        <f>IF('Info patients (1)'!DE359&lt;&gt;'Info patients (2)'!DE359,"CHECK","")</f>
        <v/>
      </c>
      <c r="DF359" s="276" t="str">
        <f>IF('Info patients (1)'!DF359&lt;&gt;'Info patients (2)'!DF359,"CHECK","")</f>
        <v/>
      </c>
      <c r="DG359" s="276" t="str">
        <f>IF('Info patients (1)'!DG359&lt;&gt;'Info patients (2)'!DG359,"CHECK","")</f>
        <v/>
      </c>
      <c r="DH359" s="276" t="str">
        <f>IF('Info patients (1)'!DH359&lt;&gt;'Info patients (2)'!DH359,"CHECK","")</f>
        <v/>
      </c>
      <c r="DI359" s="276" t="str">
        <f>IF('Info patients (1)'!DI359&lt;&gt;'Info patients (2)'!DI359,"CHECK","")</f>
        <v/>
      </c>
      <c r="DJ359" s="276" t="str">
        <f>IF('Info patients (1)'!DJ359&lt;&gt;'Info patients (2)'!DJ359,"CHECK","")</f>
        <v/>
      </c>
      <c r="DK359" s="276" t="str">
        <f>IF('Info patients (1)'!DK359&lt;&gt;'Info patients (2)'!DK359,"CHECK","")</f>
        <v/>
      </c>
      <c r="DL359" s="276" t="str">
        <f>IF('Info patients (1)'!DL359&lt;&gt;'Info patients (2)'!DL359,"CHECK","")</f>
        <v/>
      </c>
      <c r="DM359" s="276" t="str">
        <f>IF('Info patients (1)'!DM359&lt;&gt;'Info patients (2)'!DM359,"CHECK","")</f>
        <v/>
      </c>
      <c r="DN359" s="276" t="str">
        <f>IF('Info patients (1)'!DN359&lt;&gt;'Info patients (2)'!DN359,"CHECK","")</f>
        <v/>
      </c>
      <c r="DO359" s="276" t="str">
        <f>IF('Info patients (1)'!DO359&lt;&gt;'Info patients (2)'!DO359,"CHECK","")</f>
        <v/>
      </c>
      <c r="DP359" s="276" t="str">
        <f>IF('Info patients (1)'!DP359&lt;&gt;'Info patients (2)'!DP359,"CHECK","")</f>
        <v/>
      </c>
      <c r="DQ359" s="276" t="str">
        <f>IF('Info patients (1)'!DQ359&lt;&gt;'Info patients (2)'!DQ359,"CHECK","")</f>
        <v/>
      </c>
    </row>
    <row r="360" spans="1:121" s="326" customFormat="1" ht="23.25" customHeight="1" x14ac:dyDescent="0.2">
      <c r="A360" s="276" t="str">
        <f>IF('Info patients (1)'!A360&lt;&gt;'Info patients (2)'!A360,"CHECK","")</f>
        <v/>
      </c>
      <c r="B360" s="276" t="str">
        <f>IF('Info patients (1)'!B360&lt;&gt;'Info patients (2)'!B360,"CHECK","")</f>
        <v/>
      </c>
      <c r="C360" s="276" t="str">
        <f>IF('Info patients (1)'!C360&lt;&gt;'Info patients (2)'!C360,"CHECK","")</f>
        <v/>
      </c>
      <c r="D360" s="276" t="str">
        <f>IF('Info patients (1)'!D360&lt;&gt;'Info patients (2)'!D360,"CHECK","")</f>
        <v/>
      </c>
      <c r="E360" s="276" t="str">
        <f>IF('Info patients (1)'!E360&lt;&gt;'Info patients (2)'!E360,"CHECK","")</f>
        <v/>
      </c>
      <c r="F360" s="276" t="str">
        <f>IF('Info patients (1)'!F360&lt;&gt;'Info patients (2)'!F360,"CHECK","")</f>
        <v/>
      </c>
      <c r="G360" s="276" t="str">
        <f>IF('Info patients (1)'!G360&lt;&gt;'Info patients (2)'!G360,"CHECK","")</f>
        <v/>
      </c>
      <c r="H360" s="276" t="str">
        <f>IF('Info patients (1)'!H360&lt;&gt;'Info patients (2)'!H360,"CHECK","")</f>
        <v/>
      </c>
      <c r="I360" s="276" t="str">
        <f>IF('Info patients (1)'!I360&lt;&gt;'Info patients (2)'!I360,"CHECK","")</f>
        <v/>
      </c>
      <c r="J360" s="276" t="str">
        <f>IF('Info patients (1)'!J360&lt;&gt;'Info patients (2)'!J360,"CHECK","")</f>
        <v/>
      </c>
      <c r="K360" s="276" t="str">
        <f>IF('Info patients (1)'!K360&lt;&gt;'Info patients (2)'!K360,"CHECK","")</f>
        <v/>
      </c>
      <c r="L360" s="276" t="str">
        <f>IF('Info patients (1)'!L360&lt;&gt;'Info patients (2)'!L360,"CHECK","")</f>
        <v/>
      </c>
      <c r="M360" s="276" t="str">
        <f>IF('Info patients (1)'!M360&lt;&gt;'Info patients (2)'!M360,"CHECK","")</f>
        <v/>
      </c>
      <c r="N360" s="276" t="str">
        <f>IF('Info patients (1)'!N360&lt;&gt;'Info patients (2)'!N360,"CHECK","")</f>
        <v/>
      </c>
      <c r="O360" s="276" t="str">
        <f>IF('Info patients (1)'!O360&lt;&gt;'Info patients (2)'!O360,"CHECK","")</f>
        <v/>
      </c>
      <c r="P360" s="276" t="str">
        <f>IF('Info patients (1)'!P360&lt;&gt;'Info patients (2)'!P360,"CHECK","")</f>
        <v/>
      </c>
      <c r="Q360" s="276" t="str">
        <f>IF('Info patients (1)'!Q360&lt;&gt;'Info patients (2)'!Q360,"CHECK","")</f>
        <v/>
      </c>
      <c r="R360" s="276" t="str">
        <f>IF('Info patients (1)'!R360&lt;&gt;'Info patients (2)'!R360,"CHECK","")</f>
        <v/>
      </c>
      <c r="S360" s="276" t="str">
        <f>IF('Info patients (1)'!S360&lt;&gt;'Info patients (2)'!S360,"CHECK","")</f>
        <v/>
      </c>
      <c r="T360" s="276" t="str">
        <f>IF('Info patients (1)'!T360&lt;&gt;'Info patients (2)'!T360,"CHECK","")</f>
        <v/>
      </c>
      <c r="U360" s="276" t="str">
        <f>IF('Info patients (1)'!U360&lt;&gt;'Info patients (2)'!U360,"CHECK","")</f>
        <v/>
      </c>
      <c r="V360" s="276" t="str">
        <f>IF('Info patients (1)'!V360&lt;&gt;'Info patients (2)'!V360,"CHECK","")</f>
        <v/>
      </c>
      <c r="W360" s="276" t="str">
        <f>IF('Info patients (1)'!W360&lt;&gt;'Info patients (2)'!W360,"CHECK","")</f>
        <v/>
      </c>
      <c r="X360" s="276" t="str">
        <f>IF('Info patients (1)'!X360&lt;&gt;'Info patients (2)'!X360,"CHECK","")</f>
        <v/>
      </c>
      <c r="Y360" s="276" t="str">
        <f>IF('Info patients (1)'!Y360&lt;&gt;'Info patients (2)'!Y360,"CHECK","")</f>
        <v/>
      </c>
      <c r="Z360" s="276" t="str">
        <f>IF('Info patients (1)'!Z360&lt;&gt;'Info patients (2)'!Z360,"CHECK","")</f>
        <v/>
      </c>
      <c r="AA360" s="276" t="str">
        <f>IF('Info patients (1)'!AA360&lt;&gt;'Info patients (2)'!AA360,"CHECK","")</f>
        <v/>
      </c>
      <c r="AB360" s="276" t="str">
        <f>IF('Info patients (1)'!AB360&lt;&gt;'Info patients (2)'!AB360,"CHECK","")</f>
        <v/>
      </c>
      <c r="AC360" s="276" t="str">
        <f>IF('Info patients (1)'!AC360&lt;&gt;'Info patients (2)'!AC360,"CHECK","")</f>
        <v/>
      </c>
      <c r="AD360" s="276" t="str">
        <f>IF('Info patients (1)'!AD360&lt;&gt;'Info patients (2)'!AD360,"CHECK","")</f>
        <v/>
      </c>
      <c r="AE360" s="276" t="str">
        <f>IF('Info patients (1)'!AE360&lt;&gt;'Info patients (2)'!AE360,"CHECK","")</f>
        <v/>
      </c>
      <c r="AF360" s="276" t="str">
        <f>IF('Info patients (1)'!AF360&lt;&gt;'Info patients (2)'!AF360,"CHECK","")</f>
        <v/>
      </c>
      <c r="AG360" s="276" t="str">
        <f>IF('Info patients (1)'!AG360&lt;&gt;'Info patients (2)'!AG360,"CHECK","")</f>
        <v/>
      </c>
      <c r="AH360" s="276" t="str">
        <f>IF('Info patients (1)'!AH360&lt;&gt;'Info patients (2)'!AH360,"CHECK","")</f>
        <v/>
      </c>
      <c r="AI360" s="276" t="str">
        <f>IF('Info patients (1)'!AI360&lt;&gt;'Info patients (2)'!AI360,"CHECK","")</f>
        <v/>
      </c>
      <c r="AJ360" s="276" t="str">
        <f>IF('Info patients (1)'!AJ360&lt;&gt;'Info patients (2)'!AJ360,"CHECK","")</f>
        <v/>
      </c>
      <c r="AK360" s="276" t="str">
        <f>IF('Info patients (1)'!AK360&lt;&gt;'Info patients (2)'!AK360,"CHECK","")</f>
        <v/>
      </c>
      <c r="AL360" s="276" t="str">
        <f>IF('Info patients (1)'!AL360&lt;&gt;'Info patients (2)'!AL360,"CHECK","")</f>
        <v/>
      </c>
      <c r="AM360" s="276" t="str">
        <f>IF('Info patients (1)'!AM360&lt;&gt;'Info patients (2)'!AM360,"CHECK","")</f>
        <v/>
      </c>
      <c r="AN360" s="276" t="str">
        <f>IF('Info patients (1)'!AN360&lt;&gt;'Info patients (2)'!AN360,"CHECK","")</f>
        <v/>
      </c>
      <c r="AO360" s="276" t="str">
        <f>IF('Info patients (1)'!AO360&lt;&gt;'Info patients (2)'!AO360,"CHECK","")</f>
        <v/>
      </c>
      <c r="AP360" s="276" t="str">
        <f>IF('Info patients (1)'!AP360&lt;&gt;'Info patients (2)'!AP360,"CHECK","")</f>
        <v/>
      </c>
      <c r="AQ360" s="276" t="str">
        <f>IF('Info patients (1)'!AQ360&lt;&gt;'Info patients (2)'!AQ360,"CHECK","")</f>
        <v/>
      </c>
      <c r="AR360" s="276" t="str">
        <f>IF('Info patients (1)'!AR360&lt;&gt;'Info patients (2)'!AR360,"CHECK","")</f>
        <v/>
      </c>
      <c r="AS360" s="276" t="str">
        <f>IF('Info patients (1)'!AS360&lt;&gt;'Info patients (2)'!AS360,"CHECK","")</f>
        <v/>
      </c>
      <c r="AT360" s="276" t="str">
        <f>IF('Info patients (1)'!AT360&lt;&gt;'Info patients (2)'!AT360,"CHECK","")</f>
        <v/>
      </c>
      <c r="AU360" s="276" t="str">
        <f>IF('Info patients (1)'!AU360&lt;&gt;'Info patients (2)'!AU360,"CHECK","")</f>
        <v/>
      </c>
      <c r="AV360" s="276" t="str">
        <f>IF('Info patients (1)'!AV360&lt;&gt;'Info patients (2)'!AV360,"CHECK","")</f>
        <v/>
      </c>
      <c r="AW360" s="276" t="str">
        <f>IF('Info patients (1)'!AW360&lt;&gt;'Info patients (2)'!AW360,"CHECK","")</f>
        <v/>
      </c>
      <c r="AX360" s="276" t="str">
        <f>IF('Info patients (1)'!AX360&lt;&gt;'Info patients (2)'!AX360,"CHECK","")</f>
        <v/>
      </c>
      <c r="AY360" s="276" t="str">
        <f>IF('Info patients (1)'!AY360&lt;&gt;'Info patients (2)'!AY360,"CHECK","")</f>
        <v/>
      </c>
      <c r="AZ360" s="276" t="str">
        <f>IF('Info patients (1)'!AZ360&lt;&gt;'Info patients (2)'!AZ360,"CHECK","")</f>
        <v/>
      </c>
      <c r="BA360" s="276" t="str">
        <f>IF('Info patients (1)'!BA360&lt;&gt;'Info patients (2)'!BA360,"CHECK","")</f>
        <v/>
      </c>
      <c r="BB360" s="276" t="str">
        <f>IF('Info patients (1)'!BB360&lt;&gt;'Info patients (2)'!BB360,"CHECK","")</f>
        <v/>
      </c>
      <c r="BC360" s="276" t="str">
        <f>IF('Info patients (1)'!BC360&lt;&gt;'Info patients (2)'!BC360,"CHECK","")</f>
        <v/>
      </c>
      <c r="BD360" s="276" t="str">
        <f>IF('Info patients (1)'!BD360&lt;&gt;'Info patients (2)'!BD360,"CHECK","")</f>
        <v/>
      </c>
      <c r="BE360" s="276" t="str">
        <f>IF('Info patients (1)'!BE360&lt;&gt;'Info patients (2)'!BE360,"CHECK","")</f>
        <v/>
      </c>
      <c r="BF360" s="276" t="str">
        <f>IF('Info patients (1)'!BF360&lt;&gt;'Info patients (2)'!BF360,"CHECK","")</f>
        <v/>
      </c>
      <c r="BG360" s="276" t="str">
        <f>IF('Info patients (1)'!BG360&lt;&gt;'Info patients (2)'!BG360,"CHECK","")</f>
        <v/>
      </c>
      <c r="BH360" s="276" t="str">
        <f>IF('Info patients (1)'!BH360&lt;&gt;'Info patients (2)'!BH360,"CHECK","")</f>
        <v/>
      </c>
      <c r="BI360" s="276" t="str">
        <f>IF('Info patients (1)'!BI360&lt;&gt;'Info patients (2)'!BI360,"CHECK","")</f>
        <v/>
      </c>
      <c r="BJ360" s="276" t="str">
        <f>IF('Info patients (1)'!BJ360&lt;&gt;'Info patients (2)'!BJ360,"CHECK","")</f>
        <v/>
      </c>
      <c r="BK360" s="276" t="str">
        <f>IF('Info patients (1)'!BK360&lt;&gt;'Info patients (2)'!BK360,"CHECK","")</f>
        <v/>
      </c>
      <c r="BL360" s="276" t="str">
        <f>IF('Info patients (1)'!BL360&lt;&gt;'Info patients (2)'!BL360,"CHECK","")</f>
        <v/>
      </c>
      <c r="BM360" s="276" t="str">
        <f>IF('Info patients (1)'!BM360&lt;&gt;'Info patients (2)'!BM360,"CHECK","")</f>
        <v/>
      </c>
      <c r="BN360" s="276" t="str">
        <f>IF('Info patients (1)'!BN360&lt;&gt;'Info patients (2)'!BN360,"CHECK","")</f>
        <v/>
      </c>
      <c r="BO360" s="276" t="str">
        <f>IF('Info patients (1)'!BO360&lt;&gt;'Info patients (2)'!BO360,"CHECK","")</f>
        <v/>
      </c>
      <c r="BP360" s="276" t="str">
        <f>IF('Info patients (1)'!BP360&lt;&gt;'Info patients (2)'!BP360,"CHECK","")</f>
        <v/>
      </c>
      <c r="BQ360" s="276" t="str">
        <f>IF('Info patients (1)'!BQ360&lt;&gt;'Info patients (2)'!BQ360,"CHECK","")</f>
        <v/>
      </c>
      <c r="BR360" s="276" t="str">
        <f>IF('Info patients (1)'!BR360&lt;&gt;'Info patients (2)'!BR360,"CHECK","")</f>
        <v/>
      </c>
      <c r="BS360" s="276" t="str">
        <f>IF('Info patients (1)'!BS360&lt;&gt;'Info patients (2)'!BS360,"CHECK","")</f>
        <v/>
      </c>
      <c r="BT360" s="276" t="str">
        <f>IF('Info patients (1)'!BT360&lt;&gt;'Info patients (2)'!BT360,"CHECK","")</f>
        <v/>
      </c>
      <c r="BU360" s="276" t="str">
        <f>IF('Info patients (1)'!BU360&lt;&gt;'Info patients (2)'!BU360,"CHECK","")</f>
        <v/>
      </c>
      <c r="BV360" s="276" t="str">
        <f>IF('Info patients (1)'!BV360&lt;&gt;'Info patients (2)'!BV360,"CHECK","")</f>
        <v/>
      </c>
      <c r="BW360" s="276" t="str">
        <f>IF('Info patients (1)'!BW360&lt;&gt;'Info patients (2)'!BW360,"CHECK","")</f>
        <v/>
      </c>
      <c r="BX360" s="276" t="str">
        <f>IF('Info patients (1)'!BX360&lt;&gt;'Info patients (2)'!BX360,"CHECK","")</f>
        <v/>
      </c>
      <c r="BY360" s="276" t="str">
        <f>IF('Info patients (1)'!BY360&lt;&gt;'Info patients (2)'!BY360,"CHECK","")</f>
        <v/>
      </c>
      <c r="BZ360" s="276" t="str">
        <f>IF('Info patients (1)'!BZ360&lt;&gt;'Info patients (2)'!BZ360,"CHECK","")</f>
        <v/>
      </c>
      <c r="CA360" s="276" t="str">
        <f>IF('Info patients (1)'!CA360&lt;&gt;'Info patients (2)'!CA360,"CHECK","")</f>
        <v/>
      </c>
      <c r="CB360" s="276" t="str">
        <f>IF('Info patients (1)'!CB360&lt;&gt;'Info patients (2)'!CB360,"CHECK","")</f>
        <v/>
      </c>
      <c r="CC360" s="276" t="str">
        <f>IF('Info patients (1)'!CC360&lt;&gt;'Info patients (2)'!CC360,"CHECK","")</f>
        <v/>
      </c>
      <c r="CD360" s="276" t="str">
        <f>IF('Info patients (1)'!CD360&lt;&gt;'Info patients (2)'!CD360,"CHECK","")</f>
        <v/>
      </c>
      <c r="CE360" s="276" t="str">
        <f>IF('Info patients (1)'!CE360&lt;&gt;'Info patients (2)'!CE360,"CHECK","")</f>
        <v/>
      </c>
      <c r="CF360" s="276" t="str">
        <f>IF('Info patients (1)'!CF360&lt;&gt;'Info patients (2)'!CF360,"CHECK","")</f>
        <v/>
      </c>
      <c r="CG360" s="276" t="str">
        <f>IF('Info patients (1)'!CG360&lt;&gt;'Info patients (2)'!CG360,"CHECK","")</f>
        <v/>
      </c>
      <c r="CH360" s="276" t="str">
        <f>IF('Info patients (1)'!CH360&lt;&gt;'Info patients (2)'!CH360,"CHECK","")</f>
        <v/>
      </c>
      <c r="CI360" s="276" t="str">
        <f>IF('Info patients (1)'!CI360&lt;&gt;'Info patients (2)'!CI360,"CHECK","")</f>
        <v/>
      </c>
      <c r="CJ360" s="276" t="str">
        <f>IF('Info patients (1)'!CJ360&lt;&gt;'Info patients (2)'!CJ360,"CHECK","")</f>
        <v/>
      </c>
      <c r="CK360" s="276" t="str">
        <f>IF('Info patients (1)'!CK360&lt;&gt;'Info patients (2)'!CK360,"CHECK","")</f>
        <v/>
      </c>
      <c r="CL360" s="276" t="str">
        <f>IF('Info patients (1)'!CL360&lt;&gt;'Info patients (2)'!CL360,"CHECK","")</f>
        <v/>
      </c>
      <c r="CM360" s="276" t="str">
        <f>IF('Info patients (1)'!CM360&lt;&gt;'Info patients (2)'!CM360,"CHECK","")</f>
        <v/>
      </c>
      <c r="CN360" s="276" t="str">
        <f>IF('Info patients (1)'!CN360&lt;&gt;'Info patients (2)'!CN360,"CHECK","")</f>
        <v/>
      </c>
      <c r="CO360" s="276" t="str">
        <f>IF('Info patients (1)'!CO360&lt;&gt;'Info patients (2)'!CO360,"CHECK","")</f>
        <v/>
      </c>
      <c r="CP360" s="276" t="str">
        <f>IF('Info patients (1)'!CP360&lt;&gt;'Info patients (2)'!CP360,"CHECK","")</f>
        <v/>
      </c>
      <c r="CQ360" s="276" t="str">
        <f>IF('Info patients (1)'!CQ360&lt;&gt;'Info patients (2)'!CQ360,"CHECK","")</f>
        <v/>
      </c>
      <c r="CR360" s="276" t="str">
        <f>IF('Info patients (1)'!CR360&lt;&gt;'Info patients (2)'!CR360,"CHECK","")</f>
        <v/>
      </c>
      <c r="CS360" s="276" t="str">
        <f>IF('Info patients (1)'!CS360&lt;&gt;'Info patients (2)'!CS360,"CHECK","")</f>
        <v/>
      </c>
      <c r="CT360" s="276" t="str">
        <f>IF('Info patients (1)'!CT360&lt;&gt;'Info patients (2)'!CT360,"CHECK","")</f>
        <v/>
      </c>
      <c r="CU360" s="276" t="str">
        <f>IF('Info patients (1)'!CU360&lt;&gt;'Info patients (2)'!CU360,"CHECK","")</f>
        <v/>
      </c>
      <c r="CV360" s="276" t="str">
        <f>IF('Info patients (1)'!CV360&lt;&gt;'Info patients (2)'!CV360,"CHECK","")</f>
        <v/>
      </c>
      <c r="CW360" s="276" t="str">
        <f>IF('Info patients (1)'!CW360&lt;&gt;'Info patients (2)'!CW360,"CHECK","")</f>
        <v/>
      </c>
      <c r="CX360" s="276" t="str">
        <f>IF('Info patients (1)'!CX360&lt;&gt;'Info patients (2)'!CX360,"CHECK","")</f>
        <v/>
      </c>
      <c r="CY360" s="276" t="str">
        <f>IF('Info patients (1)'!CY360&lt;&gt;'Info patients (2)'!CY360,"CHECK","")</f>
        <v/>
      </c>
      <c r="CZ360" s="276" t="str">
        <f>IF('Info patients (1)'!CZ360&lt;&gt;'Info patients (2)'!CZ360,"CHECK","")</f>
        <v/>
      </c>
      <c r="DA360" s="276" t="str">
        <f>IF('Info patients (1)'!DA360&lt;&gt;'Info patients (2)'!DA360,"CHECK","")</f>
        <v/>
      </c>
      <c r="DB360" s="276" t="str">
        <f>IF('Info patients (1)'!DB360&lt;&gt;'Info patients (2)'!DB360,"CHECK","")</f>
        <v/>
      </c>
      <c r="DC360" s="276" t="str">
        <f>IF('Info patients (1)'!DC360&lt;&gt;'Info patients (2)'!DC360,"CHECK","")</f>
        <v/>
      </c>
      <c r="DD360" s="276" t="str">
        <f>IF('Info patients (1)'!DD360&lt;&gt;'Info patients (2)'!DD360,"CHECK","")</f>
        <v/>
      </c>
      <c r="DE360" s="276" t="str">
        <f>IF('Info patients (1)'!DE360&lt;&gt;'Info patients (2)'!DE360,"CHECK","")</f>
        <v/>
      </c>
      <c r="DF360" s="276" t="str">
        <f>IF('Info patients (1)'!DF360&lt;&gt;'Info patients (2)'!DF360,"CHECK","")</f>
        <v/>
      </c>
      <c r="DG360" s="276" t="str">
        <f>IF('Info patients (1)'!DG360&lt;&gt;'Info patients (2)'!DG360,"CHECK","")</f>
        <v/>
      </c>
      <c r="DH360" s="276" t="str">
        <f>IF('Info patients (1)'!DH360&lt;&gt;'Info patients (2)'!DH360,"CHECK","")</f>
        <v/>
      </c>
      <c r="DI360" s="276" t="str">
        <f>IF('Info patients (1)'!DI360&lt;&gt;'Info patients (2)'!DI360,"CHECK","")</f>
        <v/>
      </c>
      <c r="DJ360" s="276" t="str">
        <f>IF('Info patients (1)'!DJ360&lt;&gt;'Info patients (2)'!DJ360,"CHECK","")</f>
        <v/>
      </c>
      <c r="DK360" s="276" t="str">
        <f>IF('Info patients (1)'!DK360&lt;&gt;'Info patients (2)'!DK360,"CHECK","")</f>
        <v/>
      </c>
      <c r="DL360" s="276" t="str">
        <f>IF('Info patients (1)'!DL360&lt;&gt;'Info patients (2)'!DL360,"CHECK","")</f>
        <v/>
      </c>
      <c r="DM360" s="276" t="str">
        <f>IF('Info patients (1)'!DM360&lt;&gt;'Info patients (2)'!DM360,"CHECK","")</f>
        <v/>
      </c>
      <c r="DN360" s="276" t="str">
        <f>IF('Info patients (1)'!DN360&lt;&gt;'Info patients (2)'!DN360,"CHECK","")</f>
        <v/>
      </c>
      <c r="DO360" s="276" t="str">
        <f>IF('Info patients (1)'!DO360&lt;&gt;'Info patients (2)'!DO360,"CHECK","")</f>
        <v/>
      </c>
      <c r="DP360" s="276" t="str">
        <f>IF('Info patients (1)'!DP360&lt;&gt;'Info patients (2)'!DP360,"CHECK","")</f>
        <v/>
      </c>
      <c r="DQ360" s="276" t="str">
        <f>IF('Info patients (1)'!DQ360&lt;&gt;'Info patients (2)'!DQ360,"CHECK","")</f>
        <v/>
      </c>
    </row>
    <row r="361" spans="1:121" s="326" customFormat="1" ht="23.25" customHeight="1" x14ac:dyDescent="0.2">
      <c r="A361" s="276" t="str">
        <f>IF('Info patients (1)'!A361&lt;&gt;'Info patients (2)'!A361,"CHECK","")</f>
        <v/>
      </c>
      <c r="B361" s="276" t="str">
        <f>IF('Info patients (1)'!B361&lt;&gt;'Info patients (2)'!B361,"CHECK","")</f>
        <v/>
      </c>
      <c r="C361" s="276" t="str">
        <f>IF('Info patients (1)'!C361&lt;&gt;'Info patients (2)'!C361,"CHECK","")</f>
        <v/>
      </c>
      <c r="D361" s="276" t="str">
        <f>IF('Info patients (1)'!D361&lt;&gt;'Info patients (2)'!D361,"CHECK","")</f>
        <v/>
      </c>
      <c r="E361" s="276" t="str">
        <f>IF('Info patients (1)'!E361&lt;&gt;'Info patients (2)'!E361,"CHECK","")</f>
        <v/>
      </c>
      <c r="F361" s="276" t="str">
        <f>IF('Info patients (1)'!F361&lt;&gt;'Info patients (2)'!F361,"CHECK","")</f>
        <v/>
      </c>
      <c r="G361" s="276" t="str">
        <f>IF('Info patients (1)'!G361&lt;&gt;'Info patients (2)'!G361,"CHECK","")</f>
        <v/>
      </c>
      <c r="H361" s="276" t="str">
        <f>IF('Info patients (1)'!H361&lt;&gt;'Info patients (2)'!H361,"CHECK","")</f>
        <v/>
      </c>
      <c r="I361" s="276" t="str">
        <f>IF('Info patients (1)'!I361&lt;&gt;'Info patients (2)'!I361,"CHECK","")</f>
        <v/>
      </c>
      <c r="J361" s="276" t="str">
        <f>IF('Info patients (1)'!J361&lt;&gt;'Info patients (2)'!J361,"CHECK","")</f>
        <v/>
      </c>
      <c r="K361" s="276" t="str">
        <f>IF('Info patients (1)'!K361&lt;&gt;'Info patients (2)'!K361,"CHECK","")</f>
        <v/>
      </c>
      <c r="L361" s="276" t="str">
        <f>IF('Info patients (1)'!L361&lt;&gt;'Info patients (2)'!L361,"CHECK","")</f>
        <v/>
      </c>
      <c r="M361" s="276" t="str">
        <f>IF('Info patients (1)'!M361&lt;&gt;'Info patients (2)'!M361,"CHECK","")</f>
        <v/>
      </c>
      <c r="N361" s="276" t="str">
        <f>IF('Info patients (1)'!N361&lt;&gt;'Info patients (2)'!N361,"CHECK","")</f>
        <v/>
      </c>
      <c r="O361" s="276" t="str">
        <f>IF('Info patients (1)'!O361&lt;&gt;'Info patients (2)'!O361,"CHECK","")</f>
        <v/>
      </c>
      <c r="P361" s="276" t="str">
        <f>IF('Info patients (1)'!P361&lt;&gt;'Info patients (2)'!P361,"CHECK","")</f>
        <v/>
      </c>
      <c r="Q361" s="276" t="str">
        <f>IF('Info patients (1)'!Q361&lt;&gt;'Info patients (2)'!Q361,"CHECK","")</f>
        <v/>
      </c>
      <c r="R361" s="276" t="str">
        <f>IF('Info patients (1)'!R361&lt;&gt;'Info patients (2)'!R361,"CHECK","")</f>
        <v/>
      </c>
      <c r="S361" s="276" t="str">
        <f>IF('Info patients (1)'!S361&lt;&gt;'Info patients (2)'!S361,"CHECK","")</f>
        <v/>
      </c>
      <c r="T361" s="276" t="str">
        <f>IF('Info patients (1)'!T361&lt;&gt;'Info patients (2)'!T361,"CHECK","")</f>
        <v/>
      </c>
      <c r="U361" s="276" t="str">
        <f>IF('Info patients (1)'!U361&lt;&gt;'Info patients (2)'!U361,"CHECK","")</f>
        <v/>
      </c>
      <c r="V361" s="276" t="str">
        <f>IF('Info patients (1)'!V361&lt;&gt;'Info patients (2)'!V361,"CHECK","")</f>
        <v/>
      </c>
      <c r="W361" s="276" t="str">
        <f>IF('Info patients (1)'!W361&lt;&gt;'Info patients (2)'!W361,"CHECK","")</f>
        <v/>
      </c>
      <c r="X361" s="276" t="str">
        <f>IF('Info patients (1)'!X361&lt;&gt;'Info patients (2)'!X361,"CHECK","")</f>
        <v/>
      </c>
      <c r="Y361" s="276" t="str">
        <f>IF('Info patients (1)'!Y361&lt;&gt;'Info patients (2)'!Y361,"CHECK","")</f>
        <v/>
      </c>
      <c r="Z361" s="276" t="str">
        <f>IF('Info patients (1)'!Z361&lt;&gt;'Info patients (2)'!Z361,"CHECK","")</f>
        <v/>
      </c>
      <c r="AA361" s="276" t="str">
        <f>IF('Info patients (1)'!AA361&lt;&gt;'Info patients (2)'!AA361,"CHECK","")</f>
        <v/>
      </c>
      <c r="AB361" s="276" t="str">
        <f>IF('Info patients (1)'!AB361&lt;&gt;'Info patients (2)'!AB361,"CHECK","")</f>
        <v/>
      </c>
      <c r="AC361" s="276" t="str">
        <f>IF('Info patients (1)'!AC361&lt;&gt;'Info patients (2)'!AC361,"CHECK","")</f>
        <v/>
      </c>
      <c r="AD361" s="276" t="str">
        <f>IF('Info patients (1)'!AD361&lt;&gt;'Info patients (2)'!AD361,"CHECK","")</f>
        <v/>
      </c>
      <c r="AE361" s="276" t="str">
        <f>IF('Info patients (1)'!AE361&lt;&gt;'Info patients (2)'!AE361,"CHECK","")</f>
        <v/>
      </c>
      <c r="AF361" s="276" t="str">
        <f>IF('Info patients (1)'!AF361&lt;&gt;'Info patients (2)'!AF361,"CHECK","")</f>
        <v/>
      </c>
      <c r="AG361" s="276" t="str">
        <f>IF('Info patients (1)'!AG361&lt;&gt;'Info patients (2)'!AG361,"CHECK","")</f>
        <v/>
      </c>
      <c r="AH361" s="276" t="str">
        <f>IF('Info patients (1)'!AH361&lt;&gt;'Info patients (2)'!AH361,"CHECK","")</f>
        <v/>
      </c>
      <c r="AI361" s="276" t="str">
        <f>IF('Info patients (1)'!AI361&lt;&gt;'Info patients (2)'!AI361,"CHECK","")</f>
        <v/>
      </c>
      <c r="AJ361" s="276" t="str">
        <f>IF('Info patients (1)'!AJ361&lt;&gt;'Info patients (2)'!AJ361,"CHECK","")</f>
        <v/>
      </c>
      <c r="AK361" s="276" t="str">
        <f>IF('Info patients (1)'!AK361&lt;&gt;'Info patients (2)'!AK361,"CHECK","")</f>
        <v/>
      </c>
      <c r="AL361" s="276" t="str">
        <f>IF('Info patients (1)'!AL361&lt;&gt;'Info patients (2)'!AL361,"CHECK","")</f>
        <v/>
      </c>
      <c r="AM361" s="276" t="str">
        <f>IF('Info patients (1)'!AM361&lt;&gt;'Info patients (2)'!AM361,"CHECK","")</f>
        <v/>
      </c>
      <c r="AN361" s="276" t="str">
        <f>IF('Info patients (1)'!AN361&lt;&gt;'Info patients (2)'!AN361,"CHECK","")</f>
        <v/>
      </c>
      <c r="AO361" s="276" t="str">
        <f>IF('Info patients (1)'!AO361&lt;&gt;'Info patients (2)'!AO361,"CHECK","")</f>
        <v/>
      </c>
      <c r="AP361" s="276" t="str">
        <f>IF('Info patients (1)'!AP361&lt;&gt;'Info patients (2)'!AP361,"CHECK","")</f>
        <v/>
      </c>
      <c r="AQ361" s="276" t="str">
        <f>IF('Info patients (1)'!AQ361&lt;&gt;'Info patients (2)'!AQ361,"CHECK","")</f>
        <v/>
      </c>
      <c r="AR361" s="276" t="str">
        <f>IF('Info patients (1)'!AR361&lt;&gt;'Info patients (2)'!AR361,"CHECK","")</f>
        <v/>
      </c>
      <c r="AS361" s="276" t="str">
        <f>IF('Info patients (1)'!AS361&lt;&gt;'Info patients (2)'!AS361,"CHECK","")</f>
        <v/>
      </c>
      <c r="AT361" s="276" t="str">
        <f>IF('Info patients (1)'!AT361&lt;&gt;'Info patients (2)'!AT361,"CHECK","")</f>
        <v/>
      </c>
      <c r="AU361" s="276" t="str">
        <f>IF('Info patients (1)'!AU361&lt;&gt;'Info patients (2)'!AU361,"CHECK","")</f>
        <v/>
      </c>
      <c r="AV361" s="276" t="str">
        <f>IF('Info patients (1)'!AV361&lt;&gt;'Info patients (2)'!AV361,"CHECK","")</f>
        <v/>
      </c>
      <c r="AW361" s="276" t="str">
        <f>IF('Info patients (1)'!AW361&lt;&gt;'Info patients (2)'!AW361,"CHECK","")</f>
        <v/>
      </c>
      <c r="AX361" s="276" t="str">
        <f>IF('Info patients (1)'!AX361&lt;&gt;'Info patients (2)'!AX361,"CHECK","")</f>
        <v/>
      </c>
      <c r="AY361" s="276" t="str">
        <f>IF('Info patients (1)'!AY361&lt;&gt;'Info patients (2)'!AY361,"CHECK","")</f>
        <v/>
      </c>
      <c r="AZ361" s="276" t="str">
        <f>IF('Info patients (1)'!AZ361&lt;&gt;'Info patients (2)'!AZ361,"CHECK","")</f>
        <v/>
      </c>
      <c r="BA361" s="276" t="str">
        <f>IF('Info patients (1)'!BA361&lt;&gt;'Info patients (2)'!BA361,"CHECK","")</f>
        <v/>
      </c>
      <c r="BB361" s="276" t="str">
        <f>IF('Info patients (1)'!BB361&lt;&gt;'Info patients (2)'!BB361,"CHECK","")</f>
        <v/>
      </c>
      <c r="BC361" s="276" t="str">
        <f>IF('Info patients (1)'!BC361&lt;&gt;'Info patients (2)'!BC361,"CHECK","")</f>
        <v/>
      </c>
      <c r="BD361" s="276" t="str">
        <f>IF('Info patients (1)'!BD361&lt;&gt;'Info patients (2)'!BD361,"CHECK","")</f>
        <v/>
      </c>
      <c r="BE361" s="276" t="str">
        <f>IF('Info patients (1)'!BE361&lt;&gt;'Info patients (2)'!BE361,"CHECK","")</f>
        <v/>
      </c>
      <c r="BF361" s="276" t="str">
        <f>IF('Info patients (1)'!BF361&lt;&gt;'Info patients (2)'!BF361,"CHECK","")</f>
        <v/>
      </c>
      <c r="BG361" s="276" t="str">
        <f>IF('Info patients (1)'!BG361&lt;&gt;'Info patients (2)'!BG361,"CHECK","")</f>
        <v/>
      </c>
      <c r="BH361" s="276" t="str">
        <f>IF('Info patients (1)'!BH361&lt;&gt;'Info patients (2)'!BH361,"CHECK","")</f>
        <v/>
      </c>
      <c r="BI361" s="276" t="str">
        <f>IF('Info patients (1)'!BI361&lt;&gt;'Info patients (2)'!BI361,"CHECK","")</f>
        <v/>
      </c>
      <c r="BJ361" s="276" t="str">
        <f>IF('Info patients (1)'!BJ361&lt;&gt;'Info patients (2)'!BJ361,"CHECK","")</f>
        <v/>
      </c>
      <c r="BK361" s="276" t="str">
        <f>IF('Info patients (1)'!BK361&lt;&gt;'Info patients (2)'!BK361,"CHECK","")</f>
        <v/>
      </c>
      <c r="BL361" s="276" t="str">
        <f>IF('Info patients (1)'!BL361&lt;&gt;'Info patients (2)'!BL361,"CHECK","")</f>
        <v/>
      </c>
      <c r="BM361" s="276" t="str">
        <f>IF('Info patients (1)'!BM361&lt;&gt;'Info patients (2)'!BM361,"CHECK","")</f>
        <v/>
      </c>
      <c r="BN361" s="276" t="str">
        <f>IF('Info patients (1)'!BN361&lt;&gt;'Info patients (2)'!BN361,"CHECK","")</f>
        <v/>
      </c>
      <c r="BO361" s="276" t="str">
        <f>IF('Info patients (1)'!BO361&lt;&gt;'Info patients (2)'!BO361,"CHECK","")</f>
        <v/>
      </c>
      <c r="BP361" s="276" t="str">
        <f>IF('Info patients (1)'!BP361&lt;&gt;'Info patients (2)'!BP361,"CHECK","")</f>
        <v/>
      </c>
      <c r="BQ361" s="276" t="str">
        <f>IF('Info patients (1)'!BQ361&lt;&gt;'Info patients (2)'!BQ361,"CHECK","")</f>
        <v/>
      </c>
      <c r="BR361" s="276" t="str">
        <f>IF('Info patients (1)'!BR361&lt;&gt;'Info patients (2)'!BR361,"CHECK","")</f>
        <v/>
      </c>
      <c r="BS361" s="276" t="str">
        <f>IF('Info patients (1)'!BS361&lt;&gt;'Info patients (2)'!BS361,"CHECK","")</f>
        <v/>
      </c>
      <c r="BT361" s="276" t="str">
        <f>IF('Info patients (1)'!BT361&lt;&gt;'Info patients (2)'!BT361,"CHECK","")</f>
        <v/>
      </c>
      <c r="BU361" s="276" t="str">
        <f>IF('Info patients (1)'!BU361&lt;&gt;'Info patients (2)'!BU361,"CHECK","")</f>
        <v/>
      </c>
      <c r="BV361" s="276" t="str">
        <f>IF('Info patients (1)'!BV361&lt;&gt;'Info patients (2)'!BV361,"CHECK","")</f>
        <v/>
      </c>
      <c r="BW361" s="276" t="str">
        <f>IF('Info patients (1)'!BW361&lt;&gt;'Info patients (2)'!BW361,"CHECK","")</f>
        <v/>
      </c>
      <c r="BX361" s="276" t="str">
        <f>IF('Info patients (1)'!BX361&lt;&gt;'Info patients (2)'!BX361,"CHECK","")</f>
        <v/>
      </c>
      <c r="BY361" s="276" t="str">
        <f>IF('Info patients (1)'!BY361&lt;&gt;'Info patients (2)'!BY361,"CHECK","")</f>
        <v/>
      </c>
      <c r="BZ361" s="276" t="str">
        <f>IF('Info patients (1)'!BZ361&lt;&gt;'Info patients (2)'!BZ361,"CHECK","")</f>
        <v/>
      </c>
      <c r="CA361" s="276" t="str">
        <f>IF('Info patients (1)'!CA361&lt;&gt;'Info patients (2)'!CA361,"CHECK","")</f>
        <v/>
      </c>
      <c r="CB361" s="276" t="str">
        <f>IF('Info patients (1)'!CB361&lt;&gt;'Info patients (2)'!CB361,"CHECK","")</f>
        <v/>
      </c>
      <c r="CC361" s="276" t="str">
        <f>IF('Info patients (1)'!CC361&lt;&gt;'Info patients (2)'!CC361,"CHECK","")</f>
        <v/>
      </c>
      <c r="CD361" s="276" t="str">
        <f>IF('Info patients (1)'!CD361&lt;&gt;'Info patients (2)'!CD361,"CHECK","")</f>
        <v/>
      </c>
      <c r="CE361" s="276" t="str">
        <f>IF('Info patients (1)'!CE361&lt;&gt;'Info patients (2)'!CE361,"CHECK","")</f>
        <v/>
      </c>
      <c r="CF361" s="276" t="str">
        <f>IF('Info patients (1)'!CF361&lt;&gt;'Info patients (2)'!CF361,"CHECK","")</f>
        <v/>
      </c>
      <c r="CG361" s="276" t="str">
        <f>IF('Info patients (1)'!CG361&lt;&gt;'Info patients (2)'!CG361,"CHECK","")</f>
        <v/>
      </c>
      <c r="CH361" s="276" t="str">
        <f>IF('Info patients (1)'!CH361&lt;&gt;'Info patients (2)'!CH361,"CHECK","")</f>
        <v/>
      </c>
      <c r="CI361" s="276" t="str">
        <f>IF('Info patients (1)'!CI361&lt;&gt;'Info patients (2)'!CI361,"CHECK","")</f>
        <v/>
      </c>
      <c r="CJ361" s="276" t="str">
        <f>IF('Info patients (1)'!CJ361&lt;&gt;'Info patients (2)'!CJ361,"CHECK","")</f>
        <v/>
      </c>
      <c r="CK361" s="276" t="str">
        <f>IF('Info patients (1)'!CK361&lt;&gt;'Info patients (2)'!CK361,"CHECK","")</f>
        <v/>
      </c>
      <c r="CL361" s="276" t="str">
        <f>IF('Info patients (1)'!CL361&lt;&gt;'Info patients (2)'!CL361,"CHECK","")</f>
        <v/>
      </c>
      <c r="CM361" s="276" t="str">
        <f>IF('Info patients (1)'!CM361&lt;&gt;'Info patients (2)'!CM361,"CHECK","")</f>
        <v/>
      </c>
      <c r="CN361" s="276" t="str">
        <f>IF('Info patients (1)'!CN361&lt;&gt;'Info patients (2)'!CN361,"CHECK","")</f>
        <v/>
      </c>
      <c r="CO361" s="276" t="str">
        <f>IF('Info patients (1)'!CO361&lt;&gt;'Info patients (2)'!CO361,"CHECK","")</f>
        <v/>
      </c>
      <c r="CP361" s="276" t="str">
        <f>IF('Info patients (1)'!CP361&lt;&gt;'Info patients (2)'!CP361,"CHECK","")</f>
        <v/>
      </c>
      <c r="CQ361" s="276" t="str">
        <f>IF('Info patients (1)'!CQ361&lt;&gt;'Info patients (2)'!CQ361,"CHECK","")</f>
        <v/>
      </c>
      <c r="CR361" s="276" t="str">
        <f>IF('Info patients (1)'!CR361&lt;&gt;'Info patients (2)'!CR361,"CHECK","")</f>
        <v/>
      </c>
      <c r="CS361" s="276" t="str">
        <f>IF('Info patients (1)'!CS361&lt;&gt;'Info patients (2)'!CS361,"CHECK","")</f>
        <v/>
      </c>
      <c r="CT361" s="276" t="str">
        <f>IF('Info patients (1)'!CT361&lt;&gt;'Info patients (2)'!CT361,"CHECK","")</f>
        <v/>
      </c>
      <c r="CU361" s="276" t="str">
        <f>IF('Info patients (1)'!CU361&lt;&gt;'Info patients (2)'!CU361,"CHECK","")</f>
        <v/>
      </c>
      <c r="CV361" s="276" t="str">
        <f>IF('Info patients (1)'!CV361&lt;&gt;'Info patients (2)'!CV361,"CHECK","")</f>
        <v/>
      </c>
      <c r="CW361" s="276" t="str">
        <f>IF('Info patients (1)'!CW361&lt;&gt;'Info patients (2)'!CW361,"CHECK","")</f>
        <v/>
      </c>
      <c r="CX361" s="276" t="str">
        <f>IF('Info patients (1)'!CX361&lt;&gt;'Info patients (2)'!CX361,"CHECK","")</f>
        <v/>
      </c>
      <c r="CY361" s="276" t="str">
        <f>IF('Info patients (1)'!CY361&lt;&gt;'Info patients (2)'!CY361,"CHECK","")</f>
        <v/>
      </c>
      <c r="CZ361" s="276" t="str">
        <f>IF('Info patients (1)'!CZ361&lt;&gt;'Info patients (2)'!CZ361,"CHECK","")</f>
        <v/>
      </c>
      <c r="DA361" s="276" t="str">
        <f>IF('Info patients (1)'!DA361&lt;&gt;'Info patients (2)'!DA361,"CHECK","")</f>
        <v/>
      </c>
      <c r="DB361" s="276" t="str">
        <f>IF('Info patients (1)'!DB361&lt;&gt;'Info patients (2)'!DB361,"CHECK","")</f>
        <v/>
      </c>
      <c r="DC361" s="276" t="str">
        <f>IF('Info patients (1)'!DC361&lt;&gt;'Info patients (2)'!DC361,"CHECK","")</f>
        <v/>
      </c>
      <c r="DD361" s="276" t="str">
        <f>IF('Info patients (1)'!DD361&lt;&gt;'Info patients (2)'!DD361,"CHECK","")</f>
        <v/>
      </c>
      <c r="DE361" s="276" t="str">
        <f>IF('Info patients (1)'!DE361&lt;&gt;'Info patients (2)'!DE361,"CHECK","")</f>
        <v/>
      </c>
      <c r="DF361" s="276" t="str">
        <f>IF('Info patients (1)'!DF361&lt;&gt;'Info patients (2)'!DF361,"CHECK","")</f>
        <v/>
      </c>
      <c r="DG361" s="276" t="str">
        <f>IF('Info patients (1)'!DG361&lt;&gt;'Info patients (2)'!DG361,"CHECK","")</f>
        <v/>
      </c>
      <c r="DH361" s="276" t="str">
        <f>IF('Info patients (1)'!DH361&lt;&gt;'Info patients (2)'!DH361,"CHECK","")</f>
        <v/>
      </c>
      <c r="DI361" s="276" t="str">
        <f>IF('Info patients (1)'!DI361&lt;&gt;'Info patients (2)'!DI361,"CHECK","")</f>
        <v/>
      </c>
      <c r="DJ361" s="276" t="str">
        <f>IF('Info patients (1)'!DJ361&lt;&gt;'Info patients (2)'!DJ361,"CHECK","")</f>
        <v/>
      </c>
      <c r="DK361" s="276" t="str">
        <f>IF('Info patients (1)'!DK361&lt;&gt;'Info patients (2)'!DK361,"CHECK","")</f>
        <v/>
      </c>
      <c r="DL361" s="276" t="str">
        <f>IF('Info patients (1)'!DL361&lt;&gt;'Info patients (2)'!DL361,"CHECK","")</f>
        <v/>
      </c>
      <c r="DM361" s="276" t="str">
        <f>IF('Info patients (1)'!DM361&lt;&gt;'Info patients (2)'!DM361,"CHECK","")</f>
        <v/>
      </c>
      <c r="DN361" s="276" t="str">
        <f>IF('Info patients (1)'!DN361&lt;&gt;'Info patients (2)'!DN361,"CHECK","")</f>
        <v/>
      </c>
      <c r="DO361" s="276" t="str">
        <f>IF('Info patients (1)'!DO361&lt;&gt;'Info patients (2)'!DO361,"CHECK","")</f>
        <v/>
      </c>
      <c r="DP361" s="276" t="str">
        <f>IF('Info patients (1)'!DP361&lt;&gt;'Info patients (2)'!DP361,"CHECK","")</f>
        <v/>
      </c>
      <c r="DQ361" s="276" t="str">
        <f>IF('Info patients (1)'!DQ361&lt;&gt;'Info patients (2)'!DQ361,"CHECK","")</f>
        <v/>
      </c>
    </row>
    <row r="362" spans="1:121" s="326" customFormat="1" ht="23.25" customHeight="1" x14ac:dyDescent="0.2">
      <c r="A362" s="276" t="str">
        <f>IF('Info patients (1)'!A362&lt;&gt;'Info patients (2)'!A362,"CHECK","")</f>
        <v/>
      </c>
      <c r="B362" s="276" t="str">
        <f>IF('Info patients (1)'!B362&lt;&gt;'Info patients (2)'!B362,"CHECK","")</f>
        <v/>
      </c>
      <c r="C362" s="276" t="str">
        <f>IF('Info patients (1)'!C362&lt;&gt;'Info patients (2)'!C362,"CHECK","")</f>
        <v/>
      </c>
      <c r="D362" s="276" t="str">
        <f>IF('Info patients (1)'!D362&lt;&gt;'Info patients (2)'!D362,"CHECK","")</f>
        <v/>
      </c>
      <c r="E362" s="276" t="str">
        <f>IF('Info patients (1)'!E362&lt;&gt;'Info patients (2)'!E362,"CHECK","")</f>
        <v/>
      </c>
      <c r="F362" s="276" t="str">
        <f>IF('Info patients (1)'!F362&lt;&gt;'Info patients (2)'!F362,"CHECK","")</f>
        <v/>
      </c>
      <c r="G362" s="276" t="str">
        <f>IF('Info patients (1)'!G362&lt;&gt;'Info patients (2)'!G362,"CHECK","")</f>
        <v/>
      </c>
      <c r="H362" s="276" t="str">
        <f>IF('Info patients (1)'!H362&lt;&gt;'Info patients (2)'!H362,"CHECK","")</f>
        <v/>
      </c>
      <c r="I362" s="276" t="str">
        <f>IF('Info patients (1)'!I362&lt;&gt;'Info patients (2)'!I362,"CHECK","")</f>
        <v/>
      </c>
      <c r="J362" s="276" t="str">
        <f>IF('Info patients (1)'!J362&lt;&gt;'Info patients (2)'!J362,"CHECK","")</f>
        <v/>
      </c>
      <c r="K362" s="276" t="str">
        <f>IF('Info patients (1)'!K362&lt;&gt;'Info patients (2)'!K362,"CHECK","")</f>
        <v/>
      </c>
      <c r="L362" s="276" t="str">
        <f>IF('Info patients (1)'!L362&lt;&gt;'Info patients (2)'!L362,"CHECK","")</f>
        <v/>
      </c>
      <c r="M362" s="276" t="str">
        <f>IF('Info patients (1)'!M362&lt;&gt;'Info patients (2)'!M362,"CHECK","")</f>
        <v/>
      </c>
      <c r="N362" s="276" t="str">
        <f>IF('Info patients (1)'!N362&lt;&gt;'Info patients (2)'!N362,"CHECK","")</f>
        <v/>
      </c>
      <c r="O362" s="276" t="str">
        <f>IF('Info patients (1)'!O362&lt;&gt;'Info patients (2)'!O362,"CHECK","")</f>
        <v/>
      </c>
      <c r="P362" s="276" t="str">
        <f>IF('Info patients (1)'!P362&lt;&gt;'Info patients (2)'!P362,"CHECK","")</f>
        <v/>
      </c>
      <c r="Q362" s="276" t="str">
        <f>IF('Info patients (1)'!Q362&lt;&gt;'Info patients (2)'!Q362,"CHECK","")</f>
        <v/>
      </c>
      <c r="R362" s="276" t="str">
        <f>IF('Info patients (1)'!R362&lt;&gt;'Info patients (2)'!R362,"CHECK","")</f>
        <v/>
      </c>
      <c r="S362" s="276" t="str">
        <f>IF('Info patients (1)'!S362&lt;&gt;'Info patients (2)'!S362,"CHECK","")</f>
        <v/>
      </c>
      <c r="T362" s="276" t="str">
        <f>IF('Info patients (1)'!T362&lt;&gt;'Info patients (2)'!T362,"CHECK","")</f>
        <v/>
      </c>
      <c r="U362" s="276" t="str">
        <f>IF('Info patients (1)'!U362&lt;&gt;'Info patients (2)'!U362,"CHECK","")</f>
        <v/>
      </c>
      <c r="V362" s="276" t="str">
        <f>IF('Info patients (1)'!V362&lt;&gt;'Info patients (2)'!V362,"CHECK","")</f>
        <v/>
      </c>
      <c r="W362" s="276" t="str">
        <f>IF('Info patients (1)'!W362&lt;&gt;'Info patients (2)'!W362,"CHECK","")</f>
        <v/>
      </c>
      <c r="X362" s="276" t="str">
        <f>IF('Info patients (1)'!X362&lt;&gt;'Info patients (2)'!X362,"CHECK","")</f>
        <v/>
      </c>
      <c r="Y362" s="276" t="str">
        <f>IF('Info patients (1)'!Y362&lt;&gt;'Info patients (2)'!Y362,"CHECK","")</f>
        <v/>
      </c>
      <c r="Z362" s="276" t="str">
        <f>IF('Info patients (1)'!Z362&lt;&gt;'Info patients (2)'!Z362,"CHECK","")</f>
        <v/>
      </c>
      <c r="AA362" s="276" t="str">
        <f>IF('Info patients (1)'!AA362&lt;&gt;'Info patients (2)'!AA362,"CHECK","")</f>
        <v/>
      </c>
      <c r="AB362" s="276" t="str">
        <f>IF('Info patients (1)'!AB362&lt;&gt;'Info patients (2)'!AB362,"CHECK","")</f>
        <v/>
      </c>
      <c r="AC362" s="276" t="str">
        <f>IF('Info patients (1)'!AC362&lt;&gt;'Info patients (2)'!AC362,"CHECK","")</f>
        <v/>
      </c>
      <c r="AD362" s="276" t="str">
        <f>IF('Info patients (1)'!AD362&lt;&gt;'Info patients (2)'!AD362,"CHECK","")</f>
        <v/>
      </c>
      <c r="AE362" s="276" t="str">
        <f>IF('Info patients (1)'!AE362&lt;&gt;'Info patients (2)'!AE362,"CHECK","")</f>
        <v/>
      </c>
      <c r="AF362" s="276" t="str">
        <f>IF('Info patients (1)'!AF362&lt;&gt;'Info patients (2)'!AF362,"CHECK","")</f>
        <v/>
      </c>
      <c r="AG362" s="276" t="str">
        <f>IF('Info patients (1)'!AG362&lt;&gt;'Info patients (2)'!AG362,"CHECK","")</f>
        <v/>
      </c>
      <c r="AH362" s="276" t="str">
        <f>IF('Info patients (1)'!AH362&lt;&gt;'Info patients (2)'!AH362,"CHECK","")</f>
        <v/>
      </c>
      <c r="AI362" s="276" t="str">
        <f>IF('Info patients (1)'!AI362&lt;&gt;'Info patients (2)'!AI362,"CHECK","")</f>
        <v/>
      </c>
      <c r="AJ362" s="276" t="str">
        <f>IF('Info patients (1)'!AJ362&lt;&gt;'Info patients (2)'!AJ362,"CHECK","")</f>
        <v/>
      </c>
      <c r="AK362" s="276" t="str">
        <f>IF('Info patients (1)'!AK362&lt;&gt;'Info patients (2)'!AK362,"CHECK","")</f>
        <v/>
      </c>
      <c r="AL362" s="276" t="str">
        <f>IF('Info patients (1)'!AL362&lt;&gt;'Info patients (2)'!AL362,"CHECK","")</f>
        <v/>
      </c>
      <c r="AM362" s="276" t="str">
        <f>IF('Info patients (1)'!AM362&lt;&gt;'Info patients (2)'!AM362,"CHECK","")</f>
        <v/>
      </c>
      <c r="AN362" s="276" t="str">
        <f>IF('Info patients (1)'!AN362&lt;&gt;'Info patients (2)'!AN362,"CHECK","")</f>
        <v/>
      </c>
      <c r="AO362" s="276" t="str">
        <f>IF('Info patients (1)'!AO362&lt;&gt;'Info patients (2)'!AO362,"CHECK","")</f>
        <v/>
      </c>
      <c r="AP362" s="276" t="str">
        <f>IF('Info patients (1)'!AP362&lt;&gt;'Info patients (2)'!AP362,"CHECK","")</f>
        <v/>
      </c>
      <c r="AQ362" s="276" t="str">
        <f>IF('Info patients (1)'!AQ362&lt;&gt;'Info patients (2)'!AQ362,"CHECK","")</f>
        <v/>
      </c>
      <c r="AR362" s="276" t="str">
        <f>IF('Info patients (1)'!AR362&lt;&gt;'Info patients (2)'!AR362,"CHECK","")</f>
        <v/>
      </c>
      <c r="AS362" s="276" t="str">
        <f>IF('Info patients (1)'!AS362&lt;&gt;'Info patients (2)'!AS362,"CHECK","")</f>
        <v/>
      </c>
      <c r="AT362" s="276" t="str">
        <f>IF('Info patients (1)'!AT362&lt;&gt;'Info patients (2)'!AT362,"CHECK","")</f>
        <v/>
      </c>
      <c r="AU362" s="276" t="str">
        <f>IF('Info patients (1)'!AU362&lt;&gt;'Info patients (2)'!AU362,"CHECK","")</f>
        <v/>
      </c>
      <c r="AV362" s="276" t="str">
        <f>IF('Info patients (1)'!AV362&lt;&gt;'Info patients (2)'!AV362,"CHECK","")</f>
        <v/>
      </c>
      <c r="AW362" s="276" t="str">
        <f>IF('Info patients (1)'!AW362&lt;&gt;'Info patients (2)'!AW362,"CHECK","")</f>
        <v/>
      </c>
      <c r="AX362" s="276" t="str">
        <f>IF('Info patients (1)'!AX362&lt;&gt;'Info patients (2)'!AX362,"CHECK","")</f>
        <v/>
      </c>
      <c r="AY362" s="276" t="str">
        <f>IF('Info patients (1)'!AY362&lt;&gt;'Info patients (2)'!AY362,"CHECK","")</f>
        <v/>
      </c>
      <c r="AZ362" s="276" t="str">
        <f>IF('Info patients (1)'!AZ362&lt;&gt;'Info patients (2)'!AZ362,"CHECK","")</f>
        <v/>
      </c>
      <c r="BA362" s="276" t="str">
        <f>IF('Info patients (1)'!BA362&lt;&gt;'Info patients (2)'!BA362,"CHECK","")</f>
        <v/>
      </c>
      <c r="BB362" s="276" t="str">
        <f>IF('Info patients (1)'!BB362&lt;&gt;'Info patients (2)'!BB362,"CHECK","")</f>
        <v/>
      </c>
      <c r="BC362" s="276" t="str">
        <f>IF('Info patients (1)'!BC362&lt;&gt;'Info patients (2)'!BC362,"CHECK","")</f>
        <v/>
      </c>
      <c r="BD362" s="276" t="str">
        <f>IF('Info patients (1)'!BD362&lt;&gt;'Info patients (2)'!BD362,"CHECK","")</f>
        <v/>
      </c>
      <c r="BE362" s="276" t="str">
        <f>IF('Info patients (1)'!BE362&lt;&gt;'Info patients (2)'!BE362,"CHECK","")</f>
        <v/>
      </c>
      <c r="BF362" s="276" t="str">
        <f>IF('Info patients (1)'!BF362&lt;&gt;'Info patients (2)'!BF362,"CHECK","")</f>
        <v/>
      </c>
      <c r="BG362" s="276" t="str">
        <f>IF('Info patients (1)'!BG362&lt;&gt;'Info patients (2)'!BG362,"CHECK","")</f>
        <v/>
      </c>
      <c r="BH362" s="276" t="str">
        <f>IF('Info patients (1)'!BH362&lt;&gt;'Info patients (2)'!BH362,"CHECK","")</f>
        <v/>
      </c>
      <c r="BI362" s="276" t="str">
        <f>IF('Info patients (1)'!BI362&lt;&gt;'Info patients (2)'!BI362,"CHECK","")</f>
        <v/>
      </c>
      <c r="BJ362" s="276" t="str">
        <f>IF('Info patients (1)'!BJ362&lt;&gt;'Info patients (2)'!BJ362,"CHECK","")</f>
        <v/>
      </c>
      <c r="BK362" s="276" t="str">
        <f>IF('Info patients (1)'!BK362&lt;&gt;'Info patients (2)'!BK362,"CHECK","")</f>
        <v/>
      </c>
      <c r="BL362" s="276" t="str">
        <f>IF('Info patients (1)'!BL362&lt;&gt;'Info patients (2)'!BL362,"CHECK","")</f>
        <v/>
      </c>
      <c r="BM362" s="276" t="str">
        <f>IF('Info patients (1)'!BM362&lt;&gt;'Info patients (2)'!BM362,"CHECK","")</f>
        <v/>
      </c>
      <c r="BN362" s="276" t="str">
        <f>IF('Info patients (1)'!BN362&lt;&gt;'Info patients (2)'!BN362,"CHECK","")</f>
        <v/>
      </c>
      <c r="BO362" s="276" t="str">
        <f>IF('Info patients (1)'!BO362&lt;&gt;'Info patients (2)'!BO362,"CHECK","")</f>
        <v/>
      </c>
      <c r="BP362" s="276" t="str">
        <f>IF('Info patients (1)'!BP362&lt;&gt;'Info patients (2)'!BP362,"CHECK","")</f>
        <v/>
      </c>
      <c r="BQ362" s="276" t="str">
        <f>IF('Info patients (1)'!BQ362&lt;&gt;'Info patients (2)'!BQ362,"CHECK","")</f>
        <v/>
      </c>
      <c r="BR362" s="276" t="str">
        <f>IF('Info patients (1)'!BR362&lt;&gt;'Info patients (2)'!BR362,"CHECK","")</f>
        <v/>
      </c>
      <c r="BS362" s="276" t="str">
        <f>IF('Info patients (1)'!BS362&lt;&gt;'Info patients (2)'!BS362,"CHECK","")</f>
        <v/>
      </c>
      <c r="BT362" s="276" t="str">
        <f>IF('Info patients (1)'!BT362&lt;&gt;'Info patients (2)'!BT362,"CHECK","")</f>
        <v/>
      </c>
      <c r="BU362" s="276" t="str">
        <f>IF('Info patients (1)'!BU362&lt;&gt;'Info patients (2)'!BU362,"CHECK","")</f>
        <v/>
      </c>
      <c r="BV362" s="276" t="str">
        <f>IF('Info patients (1)'!BV362&lt;&gt;'Info patients (2)'!BV362,"CHECK","")</f>
        <v/>
      </c>
      <c r="BW362" s="276" t="str">
        <f>IF('Info patients (1)'!BW362&lt;&gt;'Info patients (2)'!BW362,"CHECK","")</f>
        <v/>
      </c>
      <c r="BX362" s="276" t="str">
        <f>IF('Info patients (1)'!BX362&lt;&gt;'Info patients (2)'!BX362,"CHECK","")</f>
        <v/>
      </c>
      <c r="BY362" s="276" t="str">
        <f>IF('Info patients (1)'!BY362&lt;&gt;'Info patients (2)'!BY362,"CHECK","")</f>
        <v/>
      </c>
      <c r="BZ362" s="276" t="str">
        <f>IF('Info patients (1)'!BZ362&lt;&gt;'Info patients (2)'!BZ362,"CHECK","")</f>
        <v/>
      </c>
      <c r="CA362" s="276" t="str">
        <f>IF('Info patients (1)'!CA362&lt;&gt;'Info patients (2)'!CA362,"CHECK","")</f>
        <v/>
      </c>
      <c r="CB362" s="276" t="str">
        <f>IF('Info patients (1)'!CB362&lt;&gt;'Info patients (2)'!CB362,"CHECK","")</f>
        <v/>
      </c>
      <c r="CC362" s="276" t="str">
        <f>IF('Info patients (1)'!CC362&lt;&gt;'Info patients (2)'!CC362,"CHECK","")</f>
        <v/>
      </c>
      <c r="CD362" s="276" t="str">
        <f>IF('Info patients (1)'!CD362&lt;&gt;'Info patients (2)'!CD362,"CHECK","")</f>
        <v/>
      </c>
      <c r="CE362" s="276" t="str">
        <f>IF('Info patients (1)'!CE362&lt;&gt;'Info patients (2)'!CE362,"CHECK","")</f>
        <v/>
      </c>
      <c r="CF362" s="276" t="str">
        <f>IF('Info patients (1)'!CF362&lt;&gt;'Info patients (2)'!CF362,"CHECK","")</f>
        <v/>
      </c>
      <c r="CG362" s="276" t="str">
        <f>IF('Info patients (1)'!CG362&lt;&gt;'Info patients (2)'!CG362,"CHECK","")</f>
        <v/>
      </c>
      <c r="CH362" s="276" t="str">
        <f>IF('Info patients (1)'!CH362&lt;&gt;'Info patients (2)'!CH362,"CHECK","")</f>
        <v/>
      </c>
      <c r="CI362" s="276" t="str">
        <f>IF('Info patients (1)'!CI362&lt;&gt;'Info patients (2)'!CI362,"CHECK","")</f>
        <v/>
      </c>
      <c r="CJ362" s="276" t="str">
        <f>IF('Info patients (1)'!CJ362&lt;&gt;'Info patients (2)'!CJ362,"CHECK","")</f>
        <v/>
      </c>
      <c r="CK362" s="276" t="str">
        <f>IF('Info patients (1)'!CK362&lt;&gt;'Info patients (2)'!CK362,"CHECK","")</f>
        <v/>
      </c>
      <c r="CL362" s="276" t="str">
        <f>IF('Info patients (1)'!CL362&lt;&gt;'Info patients (2)'!CL362,"CHECK","")</f>
        <v/>
      </c>
      <c r="CM362" s="276" t="str">
        <f>IF('Info patients (1)'!CM362&lt;&gt;'Info patients (2)'!CM362,"CHECK","")</f>
        <v/>
      </c>
      <c r="CN362" s="276" t="str">
        <f>IF('Info patients (1)'!CN362&lt;&gt;'Info patients (2)'!CN362,"CHECK","")</f>
        <v/>
      </c>
      <c r="CO362" s="276" t="str">
        <f>IF('Info patients (1)'!CO362&lt;&gt;'Info patients (2)'!CO362,"CHECK","")</f>
        <v/>
      </c>
      <c r="CP362" s="276" t="str">
        <f>IF('Info patients (1)'!CP362&lt;&gt;'Info patients (2)'!CP362,"CHECK","")</f>
        <v/>
      </c>
      <c r="CQ362" s="276" t="str">
        <f>IF('Info patients (1)'!CQ362&lt;&gt;'Info patients (2)'!CQ362,"CHECK","")</f>
        <v/>
      </c>
      <c r="CR362" s="276" t="str">
        <f>IF('Info patients (1)'!CR362&lt;&gt;'Info patients (2)'!CR362,"CHECK","")</f>
        <v/>
      </c>
      <c r="CS362" s="276" t="str">
        <f>IF('Info patients (1)'!CS362&lt;&gt;'Info patients (2)'!CS362,"CHECK","")</f>
        <v/>
      </c>
      <c r="CT362" s="276" t="str">
        <f>IF('Info patients (1)'!CT362&lt;&gt;'Info patients (2)'!CT362,"CHECK","")</f>
        <v/>
      </c>
      <c r="CU362" s="276" t="str">
        <f>IF('Info patients (1)'!CU362&lt;&gt;'Info patients (2)'!CU362,"CHECK","")</f>
        <v/>
      </c>
      <c r="CV362" s="276" t="str">
        <f>IF('Info patients (1)'!CV362&lt;&gt;'Info patients (2)'!CV362,"CHECK","")</f>
        <v/>
      </c>
      <c r="CW362" s="276" t="str">
        <f>IF('Info patients (1)'!CW362&lt;&gt;'Info patients (2)'!CW362,"CHECK","")</f>
        <v/>
      </c>
      <c r="CX362" s="276" t="str">
        <f>IF('Info patients (1)'!CX362&lt;&gt;'Info patients (2)'!CX362,"CHECK","")</f>
        <v/>
      </c>
      <c r="CY362" s="276" t="str">
        <f>IF('Info patients (1)'!CY362&lt;&gt;'Info patients (2)'!CY362,"CHECK","")</f>
        <v/>
      </c>
      <c r="CZ362" s="276" t="str">
        <f>IF('Info patients (1)'!CZ362&lt;&gt;'Info patients (2)'!CZ362,"CHECK","")</f>
        <v/>
      </c>
      <c r="DA362" s="276" t="str">
        <f>IF('Info patients (1)'!DA362&lt;&gt;'Info patients (2)'!DA362,"CHECK","")</f>
        <v/>
      </c>
      <c r="DB362" s="276" t="str">
        <f>IF('Info patients (1)'!DB362&lt;&gt;'Info patients (2)'!DB362,"CHECK","")</f>
        <v/>
      </c>
      <c r="DC362" s="276" t="str">
        <f>IF('Info patients (1)'!DC362&lt;&gt;'Info patients (2)'!DC362,"CHECK","")</f>
        <v/>
      </c>
      <c r="DD362" s="276" t="str">
        <f>IF('Info patients (1)'!DD362&lt;&gt;'Info patients (2)'!DD362,"CHECK","")</f>
        <v/>
      </c>
      <c r="DE362" s="276" t="str">
        <f>IF('Info patients (1)'!DE362&lt;&gt;'Info patients (2)'!DE362,"CHECK","")</f>
        <v/>
      </c>
      <c r="DF362" s="276" t="str">
        <f>IF('Info patients (1)'!DF362&lt;&gt;'Info patients (2)'!DF362,"CHECK","")</f>
        <v/>
      </c>
      <c r="DG362" s="276" t="str">
        <f>IF('Info patients (1)'!DG362&lt;&gt;'Info patients (2)'!DG362,"CHECK","")</f>
        <v/>
      </c>
      <c r="DH362" s="276" t="str">
        <f>IF('Info patients (1)'!DH362&lt;&gt;'Info patients (2)'!DH362,"CHECK","")</f>
        <v/>
      </c>
      <c r="DI362" s="276" t="str">
        <f>IF('Info patients (1)'!DI362&lt;&gt;'Info patients (2)'!DI362,"CHECK","")</f>
        <v/>
      </c>
      <c r="DJ362" s="276" t="str">
        <f>IF('Info patients (1)'!DJ362&lt;&gt;'Info patients (2)'!DJ362,"CHECK","")</f>
        <v/>
      </c>
      <c r="DK362" s="276" t="str">
        <f>IF('Info patients (1)'!DK362&lt;&gt;'Info patients (2)'!DK362,"CHECK","")</f>
        <v/>
      </c>
      <c r="DL362" s="276" t="str">
        <f>IF('Info patients (1)'!DL362&lt;&gt;'Info patients (2)'!DL362,"CHECK","")</f>
        <v/>
      </c>
      <c r="DM362" s="276" t="str">
        <f>IF('Info patients (1)'!DM362&lt;&gt;'Info patients (2)'!DM362,"CHECK","")</f>
        <v/>
      </c>
      <c r="DN362" s="276" t="str">
        <f>IF('Info patients (1)'!DN362&lt;&gt;'Info patients (2)'!DN362,"CHECK","")</f>
        <v/>
      </c>
      <c r="DO362" s="276" t="str">
        <f>IF('Info patients (1)'!DO362&lt;&gt;'Info patients (2)'!DO362,"CHECK","")</f>
        <v/>
      </c>
      <c r="DP362" s="276" t="str">
        <f>IF('Info patients (1)'!DP362&lt;&gt;'Info patients (2)'!DP362,"CHECK","")</f>
        <v/>
      </c>
      <c r="DQ362" s="276" t="str">
        <f>IF('Info patients (1)'!DQ362&lt;&gt;'Info patients (2)'!DQ362,"CHECK","")</f>
        <v/>
      </c>
    </row>
    <row r="363" spans="1:121" s="326" customFormat="1" ht="23.25" customHeight="1" x14ac:dyDescent="0.2">
      <c r="A363" s="276" t="str">
        <f>IF('Info patients (1)'!A363&lt;&gt;'Info patients (2)'!A363,"CHECK","")</f>
        <v/>
      </c>
      <c r="B363" s="276" t="str">
        <f>IF('Info patients (1)'!B363&lt;&gt;'Info patients (2)'!B363,"CHECK","")</f>
        <v/>
      </c>
      <c r="C363" s="276" t="str">
        <f>IF('Info patients (1)'!C363&lt;&gt;'Info patients (2)'!C363,"CHECK","")</f>
        <v/>
      </c>
      <c r="D363" s="276" t="str">
        <f>IF('Info patients (1)'!D363&lt;&gt;'Info patients (2)'!D363,"CHECK","")</f>
        <v/>
      </c>
      <c r="E363" s="276" t="str">
        <f>IF('Info patients (1)'!E363&lt;&gt;'Info patients (2)'!E363,"CHECK","")</f>
        <v/>
      </c>
      <c r="F363" s="276" t="str">
        <f>IF('Info patients (1)'!F363&lt;&gt;'Info patients (2)'!F363,"CHECK","")</f>
        <v/>
      </c>
      <c r="G363" s="276" t="str">
        <f>IF('Info patients (1)'!G363&lt;&gt;'Info patients (2)'!G363,"CHECK","")</f>
        <v/>
      </c>
      <c r="H363" s="276" t="str">
        <f>IF('Info patients (1)'!H363&lt;&gt;'Info patients (2)'!H363,"CHECK","")</f>
        <v/>
      </c>
      <c r="I363" s="276" t="str">
        <f>IF('Info patients (1)'!I363&lt;&gt;'Info patients (2)'!I363,"CHECK","")</f>
        <v/>
      </c>
      <c r="J363" s="276" t="str">
        <f>IF('Info patients (1)'!J363&lt;&gt;'Info patients (2)'!J363,"CHECK","")</f>
        <v/>
      </c>
      <c r="K363" s="276" t="str">
        <f>IF('Info patients (1)'!K363&lt;&gt;'Info patients (2)'!K363,"CHECK","")</f>
        <v/>
      </c>
      <c r="L363" s="276" t="str">
        <f>IF('Info patients (1)'!L363&lt;&gt;'Info patients (2)'!L363,"CHECK","")</f>
        <v/>
      </c>
      <c r="M363" s="276" t="str">
        <f>IF('Info patients (1)'!M363&lt;&gt;'Info patients (2)'!M363,"CHECK","")</f>
        <v/>
      </c>
      <c r="N363" s="276" t="str">
        <f>IF('Info patients (1)'!N363&lt;&gt;'Info patients (2)'!N363,"CHECK","")</f>
        <v/>
      </c>
      <c r="O363" s="276" t="str">
        <f>IF('Info patients (1)'!O363&lt;&gt;'Info patients (2)'!O363,"CHECK","")</f>
        <v/>
      </c>
      <c r="P363" s="276" t="str">
        <f>IF('Info patients (1)'!P363&lt;&gt;'Info patients (2)'!P363,"CHECK","")</f>
        <v/>
      </c>
      <c r="Q363" s="276" t="str">
        <f>IF('Info patients (1)'!Q363&lt;&gt;'Info patients (2)'!Q363,"CHECK","")</f>
        <v/>
      </c>
      <c r="R363" s="276" t="str">
        <f>IF('Info patients (1)'!R363&lt;&gt;'Info patients (2)'!R363,"CHECK","")</f>
        <v/>
      </c>
      <c r="S363" s="276" t="str">
        <f>IF('Info patients (1)'!S363&lt;&gt;'Info patients (2)'!S363,"CHECK","")</f>
        <v/>
      </c>
      <c r="T363" s="276" t="str">
        <f>IF('Info patients (1)'!T363&lt;&gt;'Info patients (2)'!T363,"CHECK","")</f>
        <v/>
      </c>
      <c r="U363" s="276" t="str">
        <f>IF('Info patients (1)'!U363&lt;&gt;'Info patients (2)'!U363,"CHECK","")</f>
        <v/>
      </c>
      <c r="V363" s="276" t="str">
        <f>IF('Info patients (1)'!V363&lt;&gt;'Info patients (2)'!V363,"CHECK","")</f>
        <v/>
      </c>
      <c r="W363" s="276" t="str">
        <f>IF('Info patients (1)'!W363&lt;&gt;'Info patients (2)'!W363,"CHECK","")</f>
        <v/>
      </c>
      <c r="X363" s="276" t="str">
        <f>IF('Info patients (1)'!X363&lt;&gt;'Info patients (2)'!X363,"CHECK","")</f>
        <v/>
      </c>
      <c r="Y363" s="276" t="str">
        <f>IF('Info patients (1)'!Y363&lt;&gt;'Info patients (2)'!Y363,"CHECK","")</f>
        <v/>
      </c>
      <c r="Z363" s="276" t="str">
        <f>IF('Info patients (1)'!Z363&lt;&gt;'Info patients (2)'!Z363,"CHECK","")</f>
        <v/>
      </c>
      <c r="AA363" s="276" t="str">
        <f>IF('Info patients (1)'!AA363&lt;&gt;'Info patients (2)'!AA363,"CHECK","")</f>
        <v/>
      </c>
      <c r="AB363" s="276" t="str">
        <f>IF('Info patients (1)'!AB363&lt;&gt;'Info patients (2)'!AB363,"CHECK","")</f>
        <v/>
      </c>
      <c r="AC363" s="276" t="str">
        <f>IF('Info patients (1)'!AC363&lt;&gt;'Info patients (2)'!AC363,"CHECK","")</f>
        <v/>
      </c>
      <c r="AD363" s="276" t="str">
        <f>IF('Info patients (1)'!AD363&lt;&gt;'Info patients (2)'!AD363,"CHECK","")</f>
        <v/>
      </c>
      <c r="AE363" s="276" t="str">
        <f>IF('Info patients (1)'!AE363&lt;&gt;'Info patients (2)'!AE363,"CHECK","")</f>
        <v/>
      </c>
      <c r="AF363" s="276" t="str">
        <f>IF('Info patients (1)'!AF363&lt;&gt;'Info patients (2)'!AF363,"CHECK","")</f>
        <v/>
      </c>
      <c r="AG363" s="276" t="str">
        <f>IF('Info patients (1)'!AG363&lt;&gt;'Info patients (2)'!AG363,"CHECK","")</f>
        <v/>
      </c>
      <c r="AH363" s="276" t="str">
        <f>IF('Info patients (1)'!AH363&lt;&gt;'Info patients (2)'!AH363,"CHECK","")</f>
        <v/>
      </c>
      <c r="AI363" s="276" t="str">
        <f>IF('Info patients (1)'!AI363&lt;&gt;'Info patients (2)'!AI363,"CHECK","")</f>
        <v/>
      </c>
      <c r="AJ363" s="276" t="str">
        <f>IF('Info patients (1)'!AJ363&lt;&gt;'Info patients (2)'!AJ363,"CHECK","")</f>
        <v/>
      </c>
      <c r="AK363" s="276" t="str">
        <f>IF('Info patients (1)'!AK363&lt;&gt;'Info patients (2)'!AK363,"CHECK","")</f>
        <v/>
      </c>
      <c r="AL363" s="276" t="str">
        <f>IF('Info patients (1)'!AL363&lt;&gt;'Info patients (2)'!AL363,"CHECK","")</f>
        <v/>
      </c>
      <c r="AM363" s="276" t="str">
        <f>IF('Info patients (1)'!AM363&lt;&gt;'Info patients (2)'!AM363,"CHECK","")</f>
        <v/>
      </c>
      <c r="AN363" s="276" t="str">
        <f>IF('Info patients (1)'!AN363&lt;&gt;'Info patients (2)'!AN363,"CHECK","")</f>
        <v/>
      </c>
      <c r="AO363" s="276" t="str">
        <f>IF('Info patients (1)'!AO363&lt;&gt;'Info patients (2)'!AO363,"CHECK","")</f>
        <v/>
      </c>
      <c r="AP363" s="276" t="str">
        <f>IF('Info patients (1)'!AP363&lt;&gt;'Info patients (2)'!AP363,"CHECK","")</f>
        <v/>
      </c>
      <c r="AQ363" s="276" t="str">
        <f>IF('Info patients (1)'!AQ363&lt;&gt;'Info patients (2)'!AQ363,"CHECK","")</f>
        <v/>
      </c>
      <c r="AR363" s="276" t="str">
        <f>IF('Info patients (1)'!AR363&lt;&gt;'Info patients (2)'!AR363,"CHECK","")</f>
        <v/>
      </c>
      <c r="AS363" s="276" t="str">
        <f>IF('Info patients (1)'!AS363&lt;&gt;'Info patients (2)'!AS363,"CHECK","")</f>
        <v/>
      </c>
      <c r="AT363" s="276" t="str">
        <f>IF('Info patients (1)'!AT363&lt;&gt;'Info patients (2)'!AT363,"CHECK","")</f>
        <v/>
      </c>
      <c r="AU363" s="276" t="str">
        <f>IF('Info patients (1)'!AU363&lt;&gt;'Info patients (2)'!AU363,"CHECK","")</f>
        <v/>
      </c>
      <c r="AV363" s="276" t="str">
        <f>IF('Info patients (1)'!AV363&lt;&gt;'Info patients (2)'!AV363,"CHECK","")</f>
        <v/>
      </c>
      <c r="AW363" s="276" t="str">
        <f>IF('Info patients (1)'!AW363&lt;&gt;'Info patients (2)'!AW363,"CHECK","")</f>
        <v/>
      </c>
      <c r="AX363" s="276" t="str">
        <f>IF('Info patients (1)'!AX363&lt;&gt;'Info patients (2)'!AX363,"CHECK","")</f>
        <v/>
      </c>
      <c r="AY363" s="276" t="str">
        <f>IF('Info patients (1)'!AY363&lt;&gt;'Info patients (2)'!AY363,"CHECK","")</f>
        <v/>
      </c>
      <c r="AZ363" s="276" t="str">
        <f>IF('Info patients (1)'!AZ363&lt;&gt;'Info patients (2)'!AZ363,"CHECK","")</f>
        <v/>
      </c>
      <c r="BA363" s="276" t="str">
        <f>IF('Info patients (1)'!BA363&lt;&gt;'Info patients (2)'!BA363,"CHECK","")</f>
        <v/>
      </c>
      <c r="BB363" s="276" t="str">
        <f>IF('Info patients (1)'!BB363&lt;&gt;'Info patients (2)'!BB363,"CHECK","")</f>
        <v/>
      </c>
      <c r="BC363" s="276" t="str">
        <f>IF('Info patients (1)'!BC363&lt;&gt;'Info patients (2)'!BC363,"CHECK","")</f>
        <v/>
      </c>
      <c r="BD363" s="276" t="str">
        <f>IF('Info patients (1)'!BD363&lt;&gt;'Info patients (2)'!BD363,"CHECK","")</f>
        <v/>
      </c>
      <c r="BE363" s="276" t="str">
        <f>IF('Info patients (1)'!BE363&lt;&gt;'Info patients (2)'!BE363,"CHECK","")</f>
        <v/>
      </c>
      <c r="BF363" s="276" t="str">
        <f>IF('Info patients (1)'!BF363&lt;&gt;'Info patients (2)'!BF363,"CHECK","")</f>
        <v/>
      </c>
      <c r="BG363" s="276" t="str">
        <f>IF('Info patients (1)'!BG363&lt;&gt;'Info patients (2)'!BG363,"CHECK","")</f>
        <v/>
      </c>
      <c r="BH363" s="276" t="str">
        <f>IF('Info patients (1)'!BH363&lt;&gt;'Info patients (2)'!BH363,"CHECK","")</f>
        <v/>
      </c>
      <c r="BI363" s="276" t="str">
        <f>IF('Info patients (1)'!BI363&lt;&gt;'Info patients (2)'!BI363,"CHECK","")</f>
        <v/>
      </c>
      <c r="BJ363" s="276" t="str">
        <f>IF('Info patients (1)'!BJ363&lt;&gt;'Info patients (2)'!BJ363,"CHECK","")</f>
        <v/>
      </c>
      <c r="BK363" s="276" t="str">
        <f>IF('Info patients (1)'!BK363&lt;&gt;'Info patients (2)'!BK363,"CHECK","")</f>
        <v/>
      </c>
      <c r="BL363" s="276" t="str">
        <f>IF('Info patients (1)'!BL363&lt;&gt;'Info patients (2)'!BL363,"CHECK","")</f>
        <v/>
      </c>
      <c r="BM363" s="276" t="str">
        <f>IF('Info patients (1)'!BM363&lt;&gt;'Info patients (2)'!BM363,"CHECK","")</f>
        <v/>
      </c>
      <c r="BN363" s="276" t="str">
        <f>IF('Info patients (1)'!BN363&lt;&gt;'Info patients (2)'!BN363,"CHECK","")</f>
        <v/>
      </c>
      <c r="BO363" s="276" t="str">
        <f>IF('Info patients (1)'!BO363&lt;&gt;'Info patients (2)'!BO363,"CHECK","")</f>
        <v/>
      </c>
      <c r="BP363" s="276" t="str">
        <f>IF('Info patients (1)'!BP363&lt;&gt;'Info patients (2)'!BP363,"CHECK","")</f>
        <v/>
      </c>
      <c r="BQ363" s="276" t="str">
        <f>IF('Info patients (1)'!BQ363&lt;&gt;'Info patients (2)'!BQ363,"CHECK","")</f>
        <v/>
      </c>
      <c r="BR363" s="276" t="str">
        <f>IF('Info patients (1)'!BR363&lt;&gt;'Info patients (2)'!BR363,"CHECK","")</f>
        <v/>
      </c>
      <c r="BS363" s="276" t="str">
        <f>IF('Info patients (1)'!BS363&lt;&gt;'Info patients (2)'!BS363,"CHECK","")</f>
        <v/>
      </c>
      <c r="BT363" s="276" t="str">
        <f>IF('Info patients (1)'!BT363&lt;&gt;'Info patients (2)'!BT363,"CHECK","")</f>
        <v/>
      </c>
      <c r="BU363" s="276" t="str">
        <f>IF('Info patients (1)'!BU363&lt;&gt;'Info patients (2)'!BU363,"CHECK","")</f>
        <v/>
      </c>
      <c r="BV363" s="276" t="str">
        <f>IF('Info patients (1)'!BV363&lt;&gt;'Info patients (2)'!BV363,"CHECK","")</f>
        <v/>
      </c>
      <c r="BW363" s="276" t="str">
        <f>IF('Info patients (1)'!BW363&lt;&gt;'Info patients (2)'!BW363,"CHECK","")</f>
        <v/>
      </c>
      <c r="BX363" s="276" t="str">
        <f>IF('Info patients (1)'!BX363&lt;&gt;'Info patients (2)'!BX363,"CHECK","")</f>
        <v/>
      </c>
      <c r="BY363" s="276" t="str">
        <f>IF('Info patients (1)'!BY363&lt;&gt;'Info patients (2)'!BY363,"CHECK","")</f>
        <v/>
      </c>
      <c r="BZ363" s="276" t="str">
        <f>IF('Info patients (1)'!BZ363&lt;&gt;'Info patients (2)'!BZ363,"CHECK","")</f>
        <v/>
      </c>
      <c r="CA363" s="276" t="str">
        <f>IF('Info patients (1)'!CA363&lt;&gt;'Info patients (2)'!CA363,"CHECK","")</f>
        <v/>
      </c>
      <c r="CB363" s="276" t="str">
        <f>IF('Info patients (1)'!CB363&lt;&gt;'Info patients (2)'!CB363,"CHECK","")</f>
        <v/>
      </c>
      <c r="CC363" s="276" t="str">
        <f>IF('Info patients (1)'!CC363&lt;&gt;'Info patients (2)'!CC363,"CHECK","")</f>
        <v/>
      </c>
      <c r="CD363" s="276" t="str">
        <f>IF('Info patients (1)'!CD363&lt;&gt;'Info patients (2)'!CD363,"CHECK","")</f>
        <v/>
      </c>
      <c r="CE363" s="276" t="str">
        <f>IF('Info patients (1)'!CE363&lt;&gt;'Info patients (2)'!CE363,"CHECK","")</f>
        <v/>
      </c>
      <c r="CF363" s="276" t="str">
        <f>IF('Info patients (1)'!CF363&lt;&gt;'Info patients (2)'!CF363,"CHECK","")</f>
        <v/>
      </c>
      <c r="CG363" s="276" t="str">
        <f>IF('Info patients (1)'!CG363&lt;&gt;'Info patients (2)'!CG363,"CHECK","")</f>
        <v/>
      </c>
      <c r="CH363" s="276" t="str">
        <f>IF('Info patients (1)'!CH363&lt;&gt;'Info patients (2)'!CH363,"CHECK","")</f>
        <v/>
      </c>
      <c r="CI363" s="276" t="str">
        <f>IF('Info patients (1)'!CI363&lt;&gt;'Info patients (2)'!CI363,"CHECK","")</f>
        <v/>
      </c>
      <c r="CJ363" s="276" t="str">
        <f>IF('Info patients (1)'!CJ363&lt;&gt;'Info patients (2)'!CJ363,"CHECK","")</f>
        <v/>
      </c>
      <c r="CK363" s="276" t="str">
        <f>IF('Info patients (1)'!CK363&lt;&gt;'Info patients (2)'!CK363,"CHECK","")</f>
        <v/>
      </c>
      <c r="CL363" s="276" t="str">
        <f>IF('Info patients (1)'!CL363&lt;&gt;'Info patients (2)'!CL363,"CHECK","")</f>
        <v/>
      </c>
      <c r="CM363" s="276" t="str">
        <f>IF('Info patients (1)'!CM363&lt;&gt;'Info patients (2)'!CM363,"CHECK","")</f>
        <v/>
      </c>
      <c r="CN363" s="276" t="str">
        <f>IF('Info patients (1)'!CN363&lt;&gt;'Info patients (2)'!CN363,"CHECK","")</f>
        <v/>
      </c>
      <c r="CO363" s="276" t="str">
        <f>IF('Info patients (1)'!CO363&lt;&gt;'Info patients (2)'!CO363,"CHECK","")</f>
        <v/>
      </c>
      <c r="CP363" s="276" t="str">
        <f>IF('Info patients (1)'!CP363&lt;&gt;'Info patients (2)'!CP363,"CHECK","")</f>
        <v/>
      </c>
      <c r="CQ363" s="276" t="str">
        <f>IF('Info patients (1)'!CQ363&lt;&gt;'Info patients (2)'!CQ363,"CHECK","")</f>
        <v/>
      </c>
      <c r="CR363" s="276" t="str">
        <f>IF('Info patients (1)'!CR363&lt;&gt;'Info patients (2)'!CR363,"CHECK","")</f>
        <v/>
      </c>
      <c r="CS363" s="276" t="str">
        <f>IF('Info patients (1)'!CS363&lt;&gt;'Info patients (2)'!CS363,"CHECK","")</f>
        <v/>
      </c>
      <c r="CT363" s="276" t="str">
        <f>IF('Info patients (1)'!CT363&lt;&gt;'Info patients (2)'!CT363,"CHECK","")</f>
        <v/>
      </c>
      <c r="CU363" s="276" t="str">
        <f>IF('Info patients (1)'!CU363&lt;&gt;'Info patients (2)'!CU363,"CHECK","")</f>
        <v/>
      </c>
      <c r="CV363" s="276" t="str">
        <f>IF('Info patients (1)'!CV363&lt;&gt;'Info patients (2)'!CV363,"CHECK","")</f>
        <v/>
      </c>
      <c r="CW363" s="276" t="str">
        <f>IF('Info patients (1)'!CW363&lt;&gt;'Info patients (2)'!CW363,"CHECK","")</f>
        <v/>
      </c>
      <c r="CX363" s="276" t="str">
        <f>IF('Info patients (1)'!CX363&lt;&gt;'Info patients (2)'!CX363,"CHECK","")</f>
        <v/>
      </c>
      <c r="CY363" s="276" t="str">
        <f>IF('Info patients (1)'!CY363&lt;&gt;'Info patients (2)'!CY363,"CHECK","")</f>
        <v/>
      </c>
      <c r="CZ363" s="276" t="str">
        <f>IF('Info patients (1)'!CZ363&lt;&gt;'Info patients (2)'!CZ363,"CHECK","")</f>
        <v/>
      </c>
      <c r="DA363" s="276" t="str">
        <f>IF('Info patients (1)'!DA363&lt;&gt;'Info patients (2)'!DA363,"CHECK","")</f>
        <v/>
      </c>
      <c r="DB363" s="276" t="str">
        <f>IF('Info patients (1)'!DB363&lt;&gt;'Info patients (2)'!DB363,"CHECK","")</f>
        <v/>
      </c>
      <c r="DC363" s="276" t="str">
        <f>IF('Info patients (1)'!DC363&lt;&gt;'Info patients (2)'!DC363,"CHECK","")</f>
        <v/>
      </c>
      <c r="DD363" s="276" t="str">
        <f>IF('Info patients (1)'!DD363&lt;&gt;'Info patients (2)'!DD363,"CHECK","")</f>
        <v/>
      </c>
      <c r="DE363" s="276" t="str">
        <f>IF('Info patients (1)'!DE363&lt;&gt;'Info patients (2)'!DE363,"CHECK","")</f>
        <v/>
      </c>
      <c r="DF363" s="276" t="str">
        <f>IF('Info patients (1)'!DF363&lt;&gt;'Info patients (2)'!DF363,"CHECK","")</f>
        <v/>
      </c>
      <c r="DG363" s="276" t="str">
        <f>IF('Info patients (1)'!DG363&lt;&gt;'Info patients (2)'!DG363,"CHECK","")</f>
        <v/>
      </c>
      <c r="DH363" s="276" t="str">
        <f>IF('Info patients (1)'!DH363&lt;&gt;'Info patients (2)'!DH363,"CHECK","")</f>
        <v/>
      </c>
      <c r="DI363" s="276" t="str">
        <f>IF('Info patients (1)'!DI363&lt;&gt;'Info patients (2)'!DI363,"CHECK","")</f>
        <v/>
      </c>
      <c r="DJ363" s="276" t="str">
        <f>IF('Info patients (1)'!DJ363&lt;&gt;'Info patients (2)'!DJ363,"CHECK","")</f>
        <v/>
      </c>
      <c r="DK363" s="276" t="str">
        <f>IF('Info patients (1)'!DK363&lt;&gt;'Info patients (2)'!DK363,"CHECK","")</f>
        <v/>
      </c>
      <c r="DL363" s="276" t="str">
        <f>IF('Info patients (1)'!DL363&lt;&gt;'Info patients (2)'!DL363,"CHECK","")</f>
        <v/>
      </c>
      <c r="DM363" s="276" t="str">
        <f>IF('Info patients (1)'!DM363&lt;&gt;'Info patients (2)'!DM363,"CHECK","")</f>
        <v/>
      </c>
      <c r="DN363" s="276" t="str">
        <f>IF('Info patients (1)'!DN363&lt;&gt;'Info patients (2)'!DN363,"CHECK","")</f>
        <v/>
      </c>
      <c r="DO363" s="276" t="str">
        <f>IF('Info patients (1)'!DO363&lt;&gt;'Info patients (2)'!DO363,"CHECK","")</f>
        <v/>
      </c>
      <c r="DP363" s="276" t="str">
        <f>IF('Info patients (1)'!DP363&lt;&gt;'Info patients (2)'!DP363,"CHECK","")</f>
        <v/>
      </c>
      <c r="DQ363" s="276" t="str">
        <f>IF('Info patients (1)'!DQ363&lt;&gt;'Info patients (2)'!DQ363,"CHECK","")</f>
        <v/>
      </c>
    </row>
    <row r="364" spans="1:121" s="326" customFormat="1" ht="23.25" customHeight="1" x14ac:dyDescent="0.2">
      <c r="A364" s="276" t="str">
        <f>IF('Info patients (1)'!A364&lt;&gt;'Info patients (2)'!A364,"CHECK","")</f>
        <v/>
      </c>
      <c r="B364" s="276" t="str">
        <f>IF('Info patients (1)'!B364&lt;&gt;'Info patients (2)'!B364,"CHECK","")</f>
        <v/>
      </c>
      <c r="C364" s="276" t="str">
        <f>IF('Info patients (1)'!C364&lt;&gt;'Info patients (2)'!C364,"CHECK","")</f>
        <v/>
      </c>
      <c r="D364" s="276" t="str">
        <f>IF('Info patients (1)'!D364&lt;&gt;'Info patients (2)'!D364,"CHECK","")</f>
        <v/>
      </c>
      <c r="E364" s="276" t="str">
        <f>IF('Info patients (1)'!E364&lt;&gt;'Info patients (2)'!E364,"CHECK","")</f>
        <v/>
      </c>
      <c r="F364" s="276" t="str">
        <f>IF('Info patients (1)'!F364&lt;&gt;'Info patients (2)'!F364,"CHECK","")</f>
        <v/>
      </c>
      <c r="G364" s="276" t="str">
        <f>IF('Info patients (1)'!G364&lt;&gt;'Info patients (2)'!G364,"CHECK","")</f>
        <v/>
      </c>
      <c r="H364" s="276" t="str">
        <f>IF('Info patients (1)'!H364&lt;&gt;'Info patients (2)'!H364,"CHECK","")</f>
        <v/>
      </c>
      <c r="I364" s="276" t="str">
        <f>IF('Info patients (1)'!I364&lt;&gt;'Info patients (2)'!I364,"CHECK","")</f>
        <v/>
      </c>
      <c r="J364" s="276" t="str">
        <f>IF('Info patients (1)'!J364&lt;&gt;'Info patients (2)'!J364,"CHECK","")</f>
        <v/>
      </c>
      <c r="K364" s="276" t="str">
        <f>IF('Info patients (1)'!K364&lt;&gt;'Info patients (2)'!K364,"CHECK","")</f>
        <v/>
      </c>
      <c r="L364" s="276" t="str">
        <f>IF('Info patients (1)'!L364&lt;&gt;'Info patients (2)'!L364,"CHECK","")</f>
        <v/>
      </c>
      <c r="M364" s="276" t="str">
        <f>IF('Info patients (1)'!M364&lt;&gt;'Info patients (2)'!M364,"CHECK","")</f>
        <v/>
      </c>
      <c r="N364" s="276" t="str">
        <f>IF('Info patients (1)'!N364&lt;&gt;'Info patients (2)'!N364,"CHECK","")</f>
        <v/>
      </c>
      <c r="O364" s="276" t="str">
        <f>IF('Info patients (1)'!O364&lt;&gt;'Info patients (2)'!O364,"CHECK","")</f>
        <v/>
      </c>
      <c r="P364" s="276" t="str">
        <f>IF('Info patients (1)'!P364&lt;&gt;'Info patients (2)'!P364,"CHECK","")</f>
        <v/>
      </c>
      <c r="Q364" s="276" t="str">
        <f>IF('Info patients (1)'!Q364&lt;&gt;'Info patients (2)'!Q364,"CHECK","")</f>
        <v/>
      </c>
      <c r="R364" s="276" t="str">
        <f>IF('Info patients (1)'!R364&lt;&gt;'Info patients (2)'!R364,"CHECK","")</f>
        <v/>
      </c>
      <c r="S364" s="276" t="str">
        <f>IF('Info patients (1)'!S364&lt;&gt;'Info patients (2)'!S364,"CHECK","")</f>
        <v/>
      </c>
      <c r="T364" s="276" t="str">
        <f>IF('Info patients (1)'!T364&lt;&gt;'Info patients (2)'!T364,"CHECK","")</f>
        <v/>
      </c>
      <c r="U364" s="276" t="str">
        <f>IF('Info patients (1)'!U364&lt;&gt;'Info patients (2)'!U364,"CHECK","")</f>
        <v/>
      </c>
      <c r="V364" s="276" t="str">
        <f>IF('Info patients (1)'!V364&lt;&gt;'Info patients (2)'!V364,"CHECK","")</f>
        <v/>
      </c>
      <c r="W364" s="276" t="str">
        <f>IF('Info patients (1)'!W364&lt;&gt;'Info patients (2)'!W364,"CHECK","")</f>
        <v/>
      </c>
      <c r="X364" s="276" t="str">
        <f>IF('Info patients (1)'!X364&lt;&gt;'Info patients (2)'!X364,"CHECK","")</f>
        <v/>
      </c>
      <c r="Y364" s="276" t="str">
        <f>IF('Info patients (1)'!Y364&lt;&gt;'Info patients (2)'!Y364,"CHECK","")</f>
        <v/>
      </c>
      <c r="Z364" s="276" t="str">
        <f>IF('Info patients (1)'!Z364&lt;&gt;'Info patients (2)'!Z364,"CHECK","")</f>
        <v/>
      </c>
      <c r="AA364" s="276" t="str">
        <f>IF('Info patients (1)'!AA364&lt;&gt;'Info patients (2)'!AA364,"CHECK","")</f>
        <v/>
      </c>
      <c r="AB364" s="276" t="str">
        <f>IF('Info patients (1)'!AB364&lt;&gt;'Info patients (2)'!AB364,"CHECK","")</f>
        <v/>
      </c>
      <c r="AC364" s="276" t="str">
        <f>IF('Info patients (1)'!AC364&lt;&gt;'Info patients (2)'!AC364,"CHECK","")</f>
        <v/>
      </c>
      <c r="AD364" s="276" t="str">
        <f>IF('Info patients (1)'!AD364&lt;&gt;'Info patients (2)'!AD364,"CHECK","")</f>
        <v/>
      </c>
      <c r="AE364" s="276" t="str">
        <f>IF('Info patients (1)'!AE364&lt;&gt;'Info patients (2)'!AE364,"CHECK","")</f>
        <v/>
      </c>
      <c r="AF364" s="276" t="str">
        <f>IF('Info patients (1)'!AF364&lt;&gt;'Info patients (2)'!AF364,"CHECK","")</f>
        <v/>
      </c>
      <c r="AG364" s="276" t="str">
        <f>IF('Info patients (1)'!AG364&lt;&gt;'Info patients (2)'!AG364,"CHECK","")</f>
        <v/>
      </c>
      <c r="AH364" s="276" t="str">
        <f>IF('Info patients (1)'!AH364&lt;&gt;'Info patients (2)'!AH364,"CHECK","")</f>
        <v/>
      </c>
      <c r="AI364" s="276" t="str">
        <f>IF('Info patients (1)'!AI364&lt;&gt;'Info patients (2)'!AI364,"CHECK","")</f>
        <v/>
      </c>
      <c r="AJ364" s="276" t="str">
        <f>IF('Info patients (1)'!AJ364&lt;&gt;'Info patients (2)'!AJ364,"CHECK","")</f>
        <v/>
      </c>
      <c r="AK364" s="276" t="str">
        <f>IF('Info patients (1)'!AK364&lt;&gt;'Info patients (2)'!AK364,"CHECK","")</f>
        <v/>
      </c>
      <c r="AL364" s="276" t="str">
        <f>IF('Info patients (1)'!AL364&lt;&gt;'Info patients (2)'!AL364,"CHECK","")</f>
        <v/>
      </c>
      <c r="AM364" s="276" t="str">
        <f>IF('Info patients (1)'!AM364&lt;&gt;'Info patients (2)'!AM364,"CHECK","")</f>
        <v/>
      </c>
      <c r="AN364" s="276" t="str">
        <f>IF('Info patients (1)'!AN364&lt;&gt;'Info patients (2)'!AN364,"CHECK","")</f>
        <v/>
      </c>
      <c r="AO364" s="276" t="str">
        <f>IF('Info patients (1)'!AO364&lt;&gt;'Info patients (2)'!AO364,"CHECK","")</f>
        <v/>
      </c>
      <c r="AP364" s="276" t="str">
        <f>IF('Info patients (1)'!AP364&lt;&gt;'Info patients (2)'!AP364,"CHECK","")</f>
        <v/>
      </c>
      <c r="AQ364" s="276" t="str">
        <f>IF('Info patients (1)'!AQ364&lt;&gt;'Info patients (2)'!AQ364,"CHECK","")</f>
        <v/>
      </c>
      <c r="AR364" s="276" t="str">
        <f>IF('Info patients (1)'!AR364&lt;&gt;'Info patients (2)'!AR364,"CHECK","")</f>
        <v/>
      </c>
      <c r="AS364" s="276" t="str">
        <f>IF('Info patients (1)'!AS364&lt;&gt;'Info patients (2)'!AS364,"CHECK","")</f>
        <v/>
      </c>
      <c r="AT364" s="276" t="str">
        <f>IF('Info patients (1)'!AT364&lt;&gt;'Info patients (2)'!AT364,"CHECK","")</f>
        <v/>
      </c>
      <c r="AU364" s="276" t="str">
        <f>IF('Info patients (1)'!AU364&lt;&gt;'Info patients (2)'!AU364,"CHECK","")</f>
        <v/>
      </c>
      <c r="AV364" s="276" t="str">
        <f>IF('Info patients (1)'!AV364&lt;&gt;'Info patients (2)'!AV364,"CHECK","")</f>
        <v/>
      </c>
      <c r="AW364" s="276" t="str">
        <f>IF('Info patients (1)'!AW364&lt;&gt;'Info patients (2)'!AW364,"CHECK","")</f>
        <v/>
      </c>
      <c r="AX364" s="276" t="str">
        <f>IF('Info patients (1)'!AX364&lt;&gt;'Info patients (2)'!AX364,"CHECK","")</f>
        <v/>
      </c>
      <c r="AY364" s="276" t="str">
        <f>IF('Info patients (1)'!AY364&lt;&gt;'Info patients (2)'!AY364,"CHECK","")</f>
        <v/>
      </c>
      <c r="AZ364" s="276" t="str">
        <f>IF('Info patients (1)'!AZ364&lt;&gt;'Info patients (2)'!AZ364,"CHECK","")</f>
        <v/>
      </c>
      <c r="BA364" s="276" t="str">
        <f>IF('Info patients (1)'!BA364&lt;&gt;'Info patients (2)'!BA364,"CHECK","")</f>
        <v/>
      </c>
      <c r="BB364" s="276" t="str">
        <f>IF('Info patients (1)'!BB364&lt;&gt;'Info patients (2)'!BB364,"CHECK","")</f>
        <v/>
      </c>
      <c r="BC364" s="276" t="str">
        <f>IF('Info patients (1)'!BC364&lt;&gt;'Info patients (2)'!BC364,"CHECK","")</f>
        <v/>
      </c>
      <c r="BD364" s="276" t="str">
        <f>IF('Info patients (1)'!BD364&lt;&gt;'Info patients (2)'!BD364,"CHECK","")</f>
        <v/>
      </c>
      <c r="BE364" s="276" t="str">
        <f>IF('Info patients (1)'!BE364&lt;&gt;'Info patients (2)'!BE364,"CHECK","")</f>
        <v/>
      </c>
      <c r="BF364" s="276" t="str">
        <f>IF('Info patients (1)'!BF364&lt;&gt;'Info patients (2)'!BF364,"CHECK","")</f>
        <v/>
      </c>
      <c r="BG364" s="276" t="str">
        <f>IF('Info patients (1)'!BG364&lt;&gt;'Info patients (2)'!BG364,"CHECK","")</f>
        <v/>
      </c>
      <c r="BH364" s="276" t="str">
        <f>IF('Info patients (1)'!BH364&lt;&gt;'Info patients (2)'!BH364,"CHECK","")</f>
        <v/>
      </c>
      <c r="BI364" s="276" t="str">
        <f>IF('Info patients (1)'!BI364&lt;&gt;'Info patients (2)'!BI364,"CHECK","")</f>
        <v/>
      </c>
      <c r="BJ364" s="276" t="str">
        <f>IF('Info patients (1)'!BJ364&lt;&gt;'Info patients (2)'!BJ364,"CHECK","")</f>
        <v/>
      </c>
      <c r="BK364" s="276" t="str">
        <f>IF('Info patients (1)'!BK364&lt;&gt;'Info patients (2)'!BK364,"CHECK","")</f>
        <v/>
      </c>
      <c r="BL364" s="276" t="str">
        <f>IF('Info patients (1)'!BL364&lt;&gt;'Info patients (2)'!BL364,"CHECK","")</f>
        <v/>
      </c>
      <c r="BM364" s="276" t="str">
        <f>IF('Info patients (1)'!BM364&lt;&gt;'Info patients (2)'!BM364,"CHECK","")</f>
        <v/>
      </c>
      <c r="BN364" s="276" t="str">
        <f>IF('Info patients (1)'!BN364&lt;&gt;'Info patients (2)'!BN364,"CHECK","")</f>
        <v/>
      </c>
      <c r="BO364" s="276" t="str">
        <f>IF('Info patients (1)'!BO364&lt;&gt;'Info patients (2)'!BO364,"CHECK","")</f>
        <v/>
      </c>
      <c r="BP364" s="276" t="str">
        <f>IF('Info patients (1)'!BP364&lt;&gt;'Info patients (2)'!BP364,"CHECK","")</f>
        <v/>
      </c>
      <c r="BQ364" s="276" t="str">
        <f>IF('Info patients (1)'!BQ364&lt;&gt;'Info patients (2)'!BQ364,"CHECK","")</f>
        <v/>
      </c>
      <c r="BR364" s="276" t="str">
        <f>IF('Info patients (1)'!BR364&lt;&gt;'Info patients (2)'!BR364,"CHECK","")</f>
        <v/>
      </c>
      <c r="BS364" s="276" t="str">
        <f>IF('Info patients (1)'!BS364&lt;&gt;'Info patients (2)'!BS364,"CHECK","")</f>
        <v/>
      </c>
      <c r="BT364" s="276" t="str">
        <f>IF('Info patients (1)'!BT364&lt;&gt;'Info patients (2)'!BT364,"CHECK","")</f>
        <v/>
      </c>
      <c r="BU364" s="276" t="str">
        <f>IF('Info patients (1)'!BU364&lt;&gt;'Info patients (2)'!BU364,"CHECK","")</f>
        <v/>
      </c>
      <c r="BV364" s="276" t="str">
        <f>IF('Info patients (1)'!BV364&lt;&gt;'Info patients (2)'!BV364,"CHECK","")</f>
        <v/>
      </c>
      <c r="BW364" s="276" t="str">
        <f>IF('Info patients (1)'!BW364&lt;&gt;'Info patients (2)'!BW364,"CHECK","")</f>
        <v/>
      </c>
      <c r="BX364" s="276" t="str">
        <f>IF('Info patients (1)'!BX364&lt;&gt;'Info patients (2)'!BX364,"CHECK","")</f>
        <v/>
      </c>
      <c r="BY364" s="276" t="str">
        <f>IF('Info patients (1)'!BY364&lt;&gt;'Info patients (2)'!BY364,"CHECK","")</f>
        <v/>
      </c>
      <c r="BZ364" s="276" t="str">
        <f>IF('Info patients (1)'!BZ364&lt;&gt;'Info patients (2)'!BZ364,"CHECK","")</f>
        <v/>
      </c>
      <c r="CA364" s="276" t="str">
        <f>IF('Info patients (1)'!CA364&lt;&gt;'Info patients (2)'!CA364,"CHECK","")</f>
        <v/>
      </c>
      <c r="CB364" s="276" t="str">
        <f>IF('Info patients (1)'!CB364&lt;&gt;'Info patients (2)'!CB364,"CHECK","")</f>
        <v/>
      </c>
      <c r="CC364" s="276" t="str">
        <f>IF('Info patients (1)'!CC364&lt;&gt;'Info patients (2)'!CC364,"CHECK","")</f>
        <v/>
      </c>
      <c r="CD364" s="276" t="str">
        <f>IF('Info patients (1)'!CD364&lt;&gt;'Info patients (2)'!CD364,"CHECK","")</f>
        <v/>
      </c>
      <c r="CE364" s="276" t="str">
        <f>IF('Info patients (1)'!CE364&lt;&gt;'Info patients (2)'!CE364,"CHECK","")</f>
        <v/>
      </c>
      <c r="CF364" s="276" t="str">
        <f>IF('Info patients (1)'!CF364&lt;&gt;'Info patients (2)'!CF364,"CHECK","")</f>
        <v/>
      </c>
      <c r="CG364" s="276" t="str">
        <f>IF('Info patients (1)'!CG364&lt;&gt;'Info patients (2)'!CG364,"CHECK","")</f>
        <v/>
      </c>
      <c r="CH364" s="276" t="str">
        <f>IF('Info patients (1)'!CH364&lt;&gt;'Info patients (2)'!CH364,"CHECK","")</f>
        <v/>
      </c>
      <c r="CI364" s="276" t="str">
        <f>IF('Info patients (1)'!CI364&lt;&gt;'Info patients (2)'!CI364,"CHECK","")</f>
        <v/>
      </c>
      <c r="CJ364" s="276" t="str">
        <f>IF('Info patients (1)'!CJ364&lt;&gt;'Info patients (2)'!CJ364,"CHECK","")</f>
        <v/>
      </c>
      <c r="CK364" s="276" t="str">
        <f>IF('Info patients (1)'!CK364&lt;&gt;'Info patients (2)'!CK364,"CHECK","")</f>
        <v/>
      </c>
      <c r="CL364" s="276" t="str">
        <f>IF('Info patients (1)'!CL364&lt;&gt;'Info patients (2)'!CL364,"CHECK","")</f>
        <v/>
      </c>
      <c r="CM364" s="276" t="str">
        <f>IF('Info patients (1)'!CM364&lt;&gt;'Info patients (2)'!CM364,"CHECK","")</f>
        <v/>
      </c>
      <c r="CN364" s="276" t="str">
        <f>IF('Info patients (1)'!CN364&lt;&gt;'Info patients (2)'!CN364,"CHECK","")</f>
        <v/>
      </c>
      <c r="CO364" s="276" t="str">
        <f>IF('Info patients (1)'!CO364&lt;&gt;'Info patients (2)'!CO364,"CHECK","")</f>
        <v/>
      </c>
      <c r="CP364" s="276" t="str">
        <f>IF('Info patients (1)'!CP364&lt;&gt;'Info patients (2)'!CP364,"CHECK","")</f>
        <v/>
      </c>
      <c r="CQ364" s="276" t="str">
        <f>IF('Info patients (1)'!CQ364&lt;&gt;'Info patients (2)'!CQ364,"CHECK","")</f>
        <v/>
      </c>
      <c r="CR364" s="276" t="str">
        <f>IF('Info patients (1)'!CR364&lt;&gt;'Info patients (2)'!CR364,"CHECK","")</f>
        <v/>
      </c>
      <c r="CS364" s="276" t="str">
        <f>IF('Info patients (1)'!CS364&lt;&gt;'Info patients (2)'!CS364,"CHECK","")</f>
        <v/>
      </c>
      <c r="CT364" s="276" t="str">
        <f>IF('Info patients (1)'!CT364&lt;&gt;'Info patients (2)'!CT364,"CHECK","")</f>
        <v/>
      </c>
      <c r="CU364" s="276" t="str">
        <f>IF('Info patients (1)'!CU364&lt;&gt;'Info patients (2)'!CU364,"CHECK","")</f>
        <v/>
      </c>
      <c r="CV364" s="276" t="str">
        <f>IF('Info patients (1)'!CV364&lt;&gt;'Info patients (2)'!CV364,"CHECK","")</f>
        <v/>
      </c>
      <c r="CW364" s="276" t="str">
        <f>IF('Info patients (1)'!CW364&lt;&gt;'Info patients (2)'!CW364,"CHECK","")</f>
        <v/>
      </c>
      <c r="CX364" s="276" t="str">
        <f>IF('Info patients (1)'!CX364&lt;&gt;'Info patients (2)'!CX364,"CHECK","")</f>
        <v/>
      </c>
      <c r="CY364" s="276" t="str">
        <f>IF('Info patients (1)'!CY364&lt;&gt;'Info patients (2)'!CY364,"CHECK","")</f>
        <v/>
      </c>
      <c r="CZ364" s="276" t="str">
        <f>IF('Info patients (1)'!CZ364&lt;&gt;'Info patients (2)'!CZ364,"CHECK","")</f>
        <v/>
      </c>
      <c r="DA364" s="276" t="str">
        <f>IF('Info patients (1)'!DA364&lt;&gt;'Info patients (2)'!DA364,"CHECK","")</f>
        <v/>
      </c>
      <c r="DB364" s="276" t="str">
        <f>IF('Info patients (1)'!DB364&lt;&gt;'Info patients (2)'!DB364,"CHECK","")</f>
        <v/>
      </c>
      <c r="DC364" s="276" t="str">
        <f>IF('Info patients (1)'!DC364&lt;&gt;'Info patients (2)'!DC364,"CHECK","")</f>
        <v/>
      </c>
      <c r="DD364" s="276" t="str">
        <f>IF('Info patients (1)'!DD364&lt;&gt;'Info patients (2)'!DD364,"CHECK","")</f>
        <v/>
      </c>
      <c r="DE364" s="276" t="str">
        <f>IF('Info patients (1)'!DE364&lt;&gt;'Info patients (2)'!DE364,"CHECK","")</f>
        <v/>
      </c>
      <c r="DF364" s="276" t="str">
        <f>IF('Info patients (1)'!DF364&lt;&gt;'Info patients (2)'!DF364,"CHECK","")</f>
        <v/>
      </c>
      <c r="DG364" s="276" t="str">
        <f>IF('Info patients (1)'!DG364&lt;&gt;'Info patients (2)'!DG364,"CHECK","")</f>
        <v/>
      </c>
      <c r="DH364" s="276" t="str">
        <f>IF('Info patients (1)'!DH364&lt;&gt;'Info patients (2)'!DH364,"CHECK","")</f>
        <v/>
      </c>
      <c r="DI364" s="276" t="str">
        <f>IF('Info patients (1)'!DI364&lt;&gt;'Info patients (2)'!DI364,"CHECK","")</f>
        <v/>
      </c>
      <c r="DJ364" s="276" t="str">
        <f>IF('Info patients (1)'!DJ364&lt;&gt;'Info patients (2)'!DJ364,"CHECK","")</f>
        <v/>
      </c>
      <c r="DK364" s="276" t="str">
        <f>IF('Info patients (1)'!DK364&lt;&gt;'Info patients (2)'!DK364,"CHECK","")</f>
        <v/>
      </c>
      <c r="DL364" s="276" t="str">
        <f>IF('Info patients (1)'!DL364&lt;&gt;'Info patients (2)'!DL364,"CHECK","")</f>
        <v/>
      </c>
      <c r="DM364" s="276" t="str">
        <f>IF('Info patients (1)'!DM364&lt;&gt;'Info patients (2)'!DM364,"CHECK","")</f>
        <v/>
      </c>
      <c r="DN364" s="276" t="str">
        <f>IF('Info patients (1)'!DN364&lt;&gt;'Info patients (2)'!DN364,"CHECK","")</f>
        <v/>
      </c>
      <c r="DO364" s="276" t="str">
        <f>IF('Info patients (1)'!DO364&lt;&gt;'Info patients (2)'!DO364,"CHECK","")</f>
        <v/>
      </c>
      <c r="DP364" s="276" t="str">
        <f>IF('Info patients (1)'!DP364&lt;&gt;'Info patients (2)'!DP364,"CHECK","")</f>
        <v/>
      </c>
      <c r="DQ364" s="276" t="str">
        <f>IF('Info patients (1)'!DQ364&lt;&gt;'Info patients (2)'!DQ364,"CHECK","")</f>
        <v/>
      </c>
    </row>
    <row r="365" spans="1:121" s="326" customFormat="1" ht="23.25" customHeight="1" x14ac:dyDescent="0.2">
      <c r="A365" s="276" t="str">
        <f>IF('Info patients (1)'!A365&lt;&gt;'Info patients (2)'!A365,"CHECK","")</f>
        <v/>
      </c>
      <c r="B365" s="276" t="str">
        <f>IF('Info patients (1)'!B365&lt;&gt;'Info patients (2)'!B365,"CHECK","")</f>
        <v/>
      </c>
      <c r="C365" s="276" t="str">
        <f>IF('Info patients (1)'!C365&lt;&gt;'Info patients (2)'!C365,"CHECK","")</f>
        <v/>
      </c>
      <c r="D365" s="276" t="str">
        <f>IF('Info patients (1)'!D365&lt;&gt;'Info patients (2)'!D365,"CHECK","")</f>
        <v/>
      </c>
      <c r="E365" s="276" t="str">
        <f>IF('Info patients (1)'!E365&lt;&gt;'Info patients (2)'!E365,"CHECK","")</f>
        <v/>
      </c>
      <c r="F365" s="276" t="str">
        <f>IF('Info patients (1)'!F365&lt;&gt;'Info patients (2)'!F365,"CHECK","")</f>
        <v/>
      </c>
      <c r="G365" s="276" t="str">
        <f>IF('Info patients (1)'!G365&lt;&gt;'Info patients (2)'!G365,"CHECK","")</f>
        <v/>
      </c>
      <c r="H365" s="276" t="str">
        <f>IF('Info patients (1)'!H365&lt;&gt;'Info patients (2)'!H365,"CHECK","")</f>
        <v/>
      </c>
      <c r="I365" s="276" t="str">
        <f>IF('Info patients (1)'!I365&lt;&gt;'Info patients (2)'!I365,"CHECK","")</f>
        <v/>
      </c>
      <c r="J365" s="276" t="str">
        <f>IF('Info patients (1)'!J365&lt;&gt;'Info patients (2)'!J365,"CHECK","")</f>
        <v/>
      </c>
      <c r="K365" s="276" t="str">
        <f>IF('Info patients (1)'!K365&lt;&gt;'Info patients (2)'!K365,"CHECK","")</f>
        <v/>
      </c>
      <c r="L365" s="276" t="str">
        <f>IF('Info patients (1)'!L365&lt;&gt;'Info patients (2)'!L365,"CHECK","")</f>
        <v/>
      </c>
      <c r="M365" s="276" t="str">
        <f>IF('Info patients (1)'!M365&lt;&gt;'Info patients (2)'!M365,"CHECK","")</f>
        <v/>
      </c>
      <c r="N365" s="276" t="str">
        <f>IF('Info patients (1)'!N365&lt;&gt;'Info patients (2)'!N365,"CHECK","")</f>
        <v/>
      </c>
      <c r="O365" s="276" t="str">
        <f>IF('Info patients (1)'!O365&lt;&gt;'Info patients (2)'!O365,"CHECK","")</f>
        <v/>
      </c>
      <c r="P365" s="276" t="str">
        <f>IF('Info patients (1)'!P365&lt;&gt;'Info patients (2)'!P365,"CHECK","")</f>
        <v/>
      </c>
      <c r="Q365" s="276" t="str">
        <f>IF('Info patients (1)'!Q365&lt;&gt;'Info patients (2)'!Q365,"CHECK","")</f>
        <v/>
      </c>
      <c r="R365" s="276" t="str">
        <f>IF('Info patients (1)'!R365&lt;&gt;'Info patients (2)'!R365,"CHECK","")</f>
        <v/>
      </c>
      <c r="S365" s="276" t="str">
        <f>IF('Info patients (1)'!S365&lt;&gt;'Info patients (2)'!S365,"CHECK","")</f>
        <v/>
      </c>
      <c r="T365" s="276" t="str">
        <f>IF('Info patients (1)'!T365&lt;&gt;'Info patients (2)'!T365,"CHECK","")</f>
        <v/>
      </c>
      <c r="U365" s="276" t="str">
        <f>IF('Info patients (1)'!U365&lt;&gt;'Info patients (2)'!U365,"CHECK","")</f>
        <v/>
      </c>
      <c r="V365" s="276" t="str">
        <f>IF('Info patients (1)'!V365&lt;&gt;'Info patients (2)'!V365,"CHECK","")</f>
        <v/>
      </c>
      <c r="W365" s="276" t="str">
        <f>IF('Info patients (1)'!W365&lt;&gt;'Info patients (2)'!W365,"CHECK","")</f>
        <v/>
      </c>
      <c r="X365" s="276" t="str">
        <f>IF('Info patients (1)'!X365&lt;&gt;'Info patients (2)'!X365,"CHECK","")</f>
        <v/>
      </c>
      <c r="Y365" s="276" t="str">
        <f>IF('Info patients (1)'!Y365&lt;&gt;'Info patients (2)'!Y365,"CHECK","")</f>
        <v/>
      </c>
      <c r="Z365" s="276" t="str">
        <f>IF('Info patients (1)'!Z365&lt;&gt;'Info patients (2)'!Z365,"CHECK","")</f>
        <v/>
      </c>
      <c r="AA365" s="276" t="str">
        <f>IF('Info patients (1)'!AA365&lt;&gt;'Info patients (2)'!AA365,"CHECK","")</f>
        <v/>
      </c>
      <c r="AB365" s="276" t="str">
        <f>IF('Info patients (1)'!AB365&lt;&gt;'Info patients (2)'!AB365,"CHECK","")</f>
        <v/>
      </c>
      <c r="AC365" s="276" t="str">
        <f>IF('Info patients (1)'!AC365&lt;&gt;'Info patients (2)'!AC365,"CHECK","")</f>
        <v/>
      </c>
      <c r="AD365" s="276" t="str">
        <f>IF('Info patients (1)'!AD365&lt;&gt;'Info patients (2)'!AD365,"CHECK","")</f>
        <v/>
      </c>
      <c r="AE365" s="276" t="str">
        <f>IF('Info patients (1)'!AE365&lt;&gt;'Info patients (2)'!AE365,"CHECK","")</f>
        <v/>
      </c>
      <c r="AF365" s="276" t="str">
        <f>IF('Info patients (1)'!AF365&lt;&gt;'Info patients (2)'!AF365,"CHECK","")</f>
        <v/>
      </c>
      <c r="AG365" s="276" t="str">
        <f>IF('Info patients (1)'!AG365&lt;&gt;'Info patients (2)'!AG365,"CHECK","")</f>
        <v/>
      </c>
      <c r="AH365" s="276" t="str">
        <f>IF('Info patients (1)'!AH365&lt;&gt;'Info patients (2)'!AH365,"CHECK","")</f>
        <v/>
      </c>
      <c r="AI365" s="276" t="str">
        <f>IF('Info patients (1)'!AI365&lt;&gt;'Info patients (2)'!AI365,"CHECK","")</f>
        <v/>
      </c>
      <c r="AJ365" s="276" t="str">
        <f>IF('Info patients (1)'!AJ365&lt;&gt;'Info patients (2)'!AJ365,"CHECK","")</f>
        <v/>
      </c>
      <c r="AK365" s="276" t="str">
        <f>IF('Info patients (1)'!AK365&lt;&gt;'Info patients (2)'!AK365,"CHECK","")</f>
        <v/>
      </c>
      <c r="AL365" s="276" t="str">
        <f>IF('Info patients (1)'!AL365&lt;&gt;'Info patients (2)'!AL365,"CHECK","")</f>
        <v/>
      </c>
      <c r="AM365" s="276" t="str">
        <f>IF('Info patients (1)'!AM365&lt;&gt;'Info patients (2)'!AM365,"CHECK","")</f>
        <v/>
      </c>
      <c r="AN365" s="276" t="str">
        <f>IF('Info patients (1)'!AN365&lt;&gt;'Info patients (2)'!AN365,"CHECK","")</f>
        <v/>
      </c>
      <c r="AO365" s="276" t="str">
        <f>IF('Info patients (1)'!AO365&lt;&gt;'Info patients (2)'!AO365,"CHECK","")</f>
        <v/>
      </c>
      <c r="AP365" s="276" t="str">
        <f>IF('Info patients (1)'!AP365&lt;&gt;'Info patients (2)'!AP365,"CHECK","")</f>
        <v/>
      </c>
      <c r="AQ365" s="276" t="str">
        <f>IF('Info patients (1)'!AQ365&lt;&gt;'Info patients (2)'!AQ365,"CHECK","")</f>
        <v/>
      </c>
      <c r="AR365" s="276" t="str">
        <f>IF('Info patients (1)'!AR365&lt;&gt;'Info patients (2)'!AR365,"CHECK","")</f>
        <v/>
      </c>
      <c r="AS365" s="276" t="str">
        <f>IF('Info patients (1)'!AS365&lt;&gt;'Info patients (2)'!AS365,"CHECK","")</f>
        <v/>
      </c>
      <c r="AT365" s="276" t="str">
        <f>IF('Info patients (1)'!AT365&lt;&gt;'Info patients (2)'!AT365,"CHECK","")</f>
        <v/>
      </c>
      <c r="AU365" s="276" t="str">
        <f>IF('Info patients (1)'!AU365&lt;&gt;'Info patients (2)'!AU365,"CHECK","")</f>
        <v/>
      </c>
      <c r="AV365" s="276" t="str">
        <f>IF('Info patients (1)'!AV365&lt;&gt;'Info patients (2)'!AV365,"CHECK","")</f>
        <v/>
      </c>
      <c r="AW365" s="276" t="str">
        <f>IF('Info patients (1)'!AW365&lt;&gt;'Info patients (2)'!AW365,"CHECK","")</f>
        <v/>
      </c>
      <c r="AX365" s="276" t="str">
        <f>IF('Info patients (1)'!AX365&lt;&gt;'Info patients (2)'!AX365,"CHECK","")</f>
        <v/>
      </c>
      <c r="AY365" s="276" t="str">
        <f>IF('Info patients (1)'!AY365&lt;&gt;'Info patients (2)'!AY365,"CHECK","")</f>
        <v/>
      </c>
      <c r="AZ365" s="276" t="str">
        <f>IF('Info patients (1)'!AZ365&lt;&gt;'Info patients (2)'!AZ365,"CHECK","")</f>
        <v/>
      </c>
      <c r="BA365" s="276" t="str">
        <f>IF('Info patients (1)'!BA365&lt;&gt;'Info patients (2)'!BA365,"CHECK","")</f>
        <v/>
      </c>
      <c r="BB365" s="276" t="str">
        <f>IF('Info patients (1)'!BB365&lt;&gt;'Info patients (2)'!BB365,"CHECK","")</f>
        <v/>
      </c>
      <c r="BC365" s="276" t="str">
        <f>IF('Info patients (1)'!BC365&lt;&gt;'Info patients (2)'!BC365,"CHECK","")</f>
        <v/>
      </c>
      <c r="BD365" s="276" t="str">
        <f>IF('Info patients (1)'!BD365&lt;&gt;'Info patients (2)'!BD365,"CHECK","")</f>
        <v/>
      </c>
      <c r="BE365" s="276" t="str">
        <f>IF('Info patients (1)'!BE365&lt;&gt;'Info patients (2)'!BE365,"CHECK","")</f>
        <v/>
      </c>
      <c r="BF365" s="276" t="str">
        <f>IF('Info patients (1)'!BF365&lt;&gt;'Info patients (2)'!BF365,"CHECK","")</f>
        <v/>
      </c>
      <c r="BG365" s="276" t="str">
        <f>IF('Info patients (1)'!BG365&lt;&gt;'Info patients (2)'!BG365,"CHECK","")</f>
        <v/>
      </c>
      <c r="BH365" s="276" t="str">
        <f>IF('Info patients (1)'!BH365&lt;&gt;'Info patients (2)'!BH365,"CHECK","")</f>
        <v/>
      </c>
      <c r="BI365" s="276" t="str">
        <f>IF('Info patients (1)'!BI365&lt;&gt;'Info patients (2)'!BI365,"CHECK","")</f>
        <v/>
      </c>
      <c r="BJ365" s="276" t="str">
        <f>IF('Info patients (1)'!BJ365&lt;&gt;'Info patients (2)'!BJ365,"CHECK","")</f>
        <v/>
      </c>
      <c r="BK365" s="276" t="str">
        <f>IF('Info patients (1)'!BK365&lt;&gt;'Info patients (2)'!BK365,"CHECK","")</f>
        <v/>
      </c>
      <c r="BL365" s="276" t="str">
        <f>IF('Info patients (1)'!BL365&lt;&gt;'Info patients (2)'!BL365,"CHECK","")</f>
        <v/>
      </c>
      <c r="BM365" s="276" t="str">
        <f>IF('Info patients (1)'!BM365&lt;&gt;'Info patients (2)'!BM365,"CHECK","")</f>
        <v/>
      </c>
      <c r="BN365" s="276" t="str">
        <f>IF('Info patients (1)'!BN365&lt;&gt;'Info patients (2)'!BN365,"CHECK","")</f>
        <v/>
      </c>
      <c r="BO365" s="276" t="str">
        <f>IF('Info patients (1)'!BO365&lt;&gt;'Info patients (2)'!BO365,"CHECK","")</f>
        <v/>
      </c>
      <c r="BP365" s="276" t="str">
        <f>IF('Info patients (1)'!BP365&lt;&gt;'Info patients (2)'!BP365,"CHECK","")</f>
        <v/>
      </c>
      <c r="BQ365" s="276" t="str">
        <f>IF('Info patients (1)'!BQ365&lt;&gt;'Info patients (2)'!BQ365,"CHECK","")</f>
        <v/>
      </c>
      <c r="BR365" s="276" t="str">
        <f>IF('Info patients (1)'!BR365&lt;&gt;'Info patients (2)'!BR365,"CHECK","")</f>
        <v/>
      </c>
      <c r="BS365" s="276" t="str">
        <f>IF('Info patients (1)'!BS365&lt;&gt;'Info patients (2)'!BS365,"CHECK","")</f>
        <v/>
      </c>
      <c r="BT365" s="276" t="str">
        <f>IF('Info patients (1)'!BT365&lt;&gt;'Info patients (2)'!BT365,"CHECK","")</f>
        <v/>
      </c>
      <c r="BU365" s="276" t="str">
        <f>IF('Info patients (1)'!BU365&lt;&gt;'Info patients (2)'!BU365,"CHECK","")</f>
        <v/>
      </c>
      <c r="BV365" s="276" t="str">
        <f>IF('Info patients (1)'!BV365&lt;&gt;'Info patients (2)'!BV365,"CHECK","")</f>
        <v/>
      </c>
      <c r="BW365" s="276" t="str">
        <f>IF('Info patients (1)'!BW365&lt;&gt;'Info patients (2)'!BW365,"CHECK","")</f>
        <v/>
      </c>
      <c r="BX365" s="276" t="str">
        <f>IF('Info patients (1)'!BX365&lt;&gt;'Info patients (2)'!BX365,"CHECK","")</f>
        <v/>
      </c>
      <c r="BY365" s="276" t="str">
        <f>IF('Info patients (1)'!BY365&lt;&gt;'Info patients (2)'!BY365,"CHECK","")</f>
        <v/>
      </c>
      <c r="BZ365" s="276" t="str">
        <f>IF('Info patients (1)'!BZ365&lt;&gt;'Info patients (2)'!BZ365,"CHECK","")</f>
        <v/>
      </c>
      <c r="CA365" s="276" t="str">
        <f>IF('Info patients (1)'!CA365&lt;&gt;'Info patients (2)'!CA365,"CHECK","")</f>
        <v/>
      </c>
      <c r="CB365" s="276" t="str">
        <f>IF('Info patients (1)'!CB365&lt;&gt;'Info patients (2)'!CB365,"CHECK","")</f>
        <v/>
      </c>
      <c r="CC365" s="276" t="str">
        <f>IF('Info patients (1)'!CC365&lt;&gt;'Info patients (2)'!CC365,"CHECK","")</f>
        <v/>
      </c>
      <c r="CD365" s="276" t="str">
        <f>IF('Info patients (1)'!CD365&lt;&gt;'Info patients (2)'!CD365,"CHECK","")</f>
        <v/>
      </c>
      <c r="CE365" s="276" t="str">
        <f>IF('Info patients (1)'!CE365&lt;&gt;'Info patients (2)'!CE365,"CHECK","")</f>
        <v/>
      </c>
      <c r="CF365" s="276" t="str">
        <f>IF('Info patients (1)'!CF365&lt;&gt;'Info patients (2)'!CF365,"CHECK","")</f>
        <v/>
      </c>
      <c r="CG365" s="276" t="str">
        <f>IF('Info patients (1)'!CG365&lt;&gt;'Info patients (2)'!CG365,"CHECK","")</f>
        <v/>
      </c>
      <c r="CH365" s="276" t="str">
        <f>IF('Info patients (1)'!CH365&lt;&gt;'Info patients (2)'!CH365,"CHECK","")</f>
        <v/>
      </c>
      <c r="CI365" s="276" t="str">
        <f>IF('Info patients (1)'!CI365&lt;&gt;'Info patients (2)'!CI365,"CHECK","")</f>
        <v/>
      </c>
      <c r="CJ365" s="276" t="str">
        <f>IF('Info patients (1)'!CJ365&lt;&gt;'Info patients (2)'!CJ365,"CHECK","")</f>
        <v/>
      </c>
      <c r="CK365" s="276" t="str">
        <f>IF('Info patients (1)'!CK365&lt;&gt;'Info patients (2)'!CK365,"CHECK","")</f>
        <v/>
      </c>
      <c r="CL365" s="276" t="str">
        <f>IF('Info patients (1)'!CL365&lt;&gt;'Info patients (2)'!CL365,"CHECK","")</f>
        <v/>
      </c>
      <c r="CM365" s="276" t="str">
        <f>IF('Info patients (1)'!CM365&lt;&gt;'Info patients (2)'!CM365,"CHECK","")</f>
        <v/>
      </c>
      <c r="CN365" s="276" t="str">
        <f>IF('Info patients (1)'!CN365&lt;&gt;'Info patients (2)'!CN365,"CHECK","")</f>
        <v/>
      </c>
      <c r="CO365" s="276" t="str">
        <f>IF('Info patients (1)'!CO365&lt;&gt;'Info patients (2)'!CO365,"CHECK","")</f>
        <v/>
      </c>
      <c r="CP365" s="276" t="str">
        <f>IF('Info patients (1)'!CP365&lt;&gt;'Info patients (2)'!CP365,"CHECK","")</f>
        <v/>
      </c>
      <c r="CQ365" s="276" t="str">
        <f>IF('Info patients (1)'!CQ365&lt;&gt;'Info patients (2)'!CQ365,"CHECK","")</f>
        <v/>
      </c>
      <c r="CR365" s="276" t="str">
        <f>IF('Info patients (1)'!CR365&lt;&gt;'Info patients (2)'!CR365,"CHECK","")</f>
        <v/>
      </c>
      <c r="CS365" s="276" t="str">
        <f>IF('Info patients (1)'!CS365&lt;&gt;'Info patients (2)'!CS365,"CHECK","")</f>
        <v/>
      </c>
      <c r="CT365" s="276" t="str">
        <f>IF('Info patients (1)'!CT365&lt;&gt;'Info patients (2)'!CT365,"CHECK","")</f>
        <v/>
      </c>
      <c r="CU365" s="276" t="str">
        <f>IF('Info patients (1)'!CU365&lt;&gt;'Info patients (2)'!CU365,"CHECK","")</f>
        <v/>
      </c>
      <c r="CV365" s="276" t="str">
        <f>IF('Info patients (1)'!CV365&lt;&gt;'Info patients (2)'!CV365,"CHECK","")</f>
        <v/>
      </c>
      <c r="CW365" s="276" t="str">
        <f>IF('Info patients (1)'!CW365&lt;&gt;'Info patients (2)'!CW365,"CHECK","")</f>
        <v/>
      </c>
      <c r="CX365" s="276" t="str">
        <f>IF('Info patients (1)'!CX365&lt;&gt;'Info patients (2)'!CX365,"CHECK","")</f>
        <v/>
      </c>
      <c r="CY365" s="276" t="str">
        <f>IF('Info patients (1)'!CY365&lt;&gt;'Info patients (2)'!CY365,"CHECK","")</f>
        <v/>
      </c>
      <c r="CZ365" s="276" t="str">
        <f>IF('Info patients (1)'!CZ365&lt;&gt;'Info patients (2)'!CZ365,"CHECK","")</f>
        <v/>
      </c>
      <c r="DA365" s="276" t="str">
        <f>IF('Info patients (1)'!DA365&lt;&gt;'Info patients (2)'!DA365,"CHECK","")</f>
        <v/>
      </c>
      <c r="DB365" s="276" t="str">
        <f>IF('Info patients (1)'!DB365&lt;&gt;'Info patients (2)'!DB365,"CHECK","")</f>
        <v/>
      </c>
      <c r="DC365" s="276" t="str">
        <f>IF('Info patients (1)'!DC365&lt;&gt;'Info patients (2)'!DC365,"CHECK","")</f>
        <v/>
      </c>
      <c r="DD365" s="276" t="str">
        <f>IF('Info patients (1)'!DD365&lt;&gt;'Info patients (2)'!DD365,"CHECK","")</f>
        <v/>
      </c>
      <c r="DE365" s="276" t="str">
        <f>IF('Info patients (1)'!DE365&lt;&gt;'Info patients (2)'!DE365,"CHECK","")</f>
        <v/>
      </c>
      <c r="DF365" s="276" t="str">
        <f>IF('Info patients (1)'!DF365&lt;&gt;'Info patients (2)'!DF365,"CHECK","")</f>
        <v/>
      </c>
      <c r="DG365" s="276" t="str">
        <f>IF('Info patients (1)'!DG365&lt;&gt;'Info patients (2)'!DG365,"CHECK","")</f>
        <v/>
      </c>
      <c r="DH365" s="276" t="str">
        <f>IF('Info patients (1)'!DH365&lt;&gt;'Info patients (2)'!DH365,"CHECK","")</f>
        <v/>
      </c>
      <c r="DI365" s="276" t="str">
        <f>IF('Info patients (1)'!DI365&lt;&gt;'Info patients (2)'!DI365,"CHECK","")</f>
        <v/>
      </c>
      <c r="DJ365" s="276" t="str">
        <f>IF('Info patients (1)'!DJ365&lt;&gt;'Info patients (2)'!DJ365,"CHECK","")</f>
        <v/>
      </c>
      <c r="DK365" s="276" t="str">
        <f>IF('Info patients (1)'!DK365&lt;&gt;'Info patients (2)'!DK365,"CHECK","")</f>
        <v/>
      </c>
      <c r="DL365" s="276" t="str">
        <f>IF('Info patients (1)'!DL365&lt;&gt;'Info patients (2)'!DL365,"CHECK","")</f>
        <v/>
      </c>
      <c r="DM365" s="276" t="str">
        <f>IF('Info patients (1)'!DM365&lt;&gt;'Info patients (2)'!DM365,"CHECK","")</f>
        <v/>
      </c>
      <c r="DN365" s="276" t="str">
        <f>IF('Info patients (1)'!DN365&lt;&gt;'Info patients (2)'!DN365,"CHECK","")</f>
        <v/>
      </c>
      <c r="DO365" s="276" t="str">
        <f>IF('Info patients (1)'!DO365&lt;&gt;'Info patients (2)'!DO365,"CHECK","")</f>
        <v/>
      </c>
      <c r="DP365" s="276" t="str">
        <f>IF('Info patients (1)'!DP365&lt;&gt;'Info patients (2)'!DP365,"CHECK","")</f>
        <v/>
      </c>
      <c r="DQ365" s="276" t="str">
        <f>IF('Info patients (1)'!DQ365&lt;&gt;'Info patients (2)'!DQ365,"CHECK","")</f>
        <v/>
      </c>
    </row>
    <row r="366" spans="1:121" s="326" customFormat="1" ht="23.25" customHeight="1" x14ac:dyDescent="0.2">
      <c r="A366" s="276" t="str">
        <f>IF('Info patients (1)'!A366&lt;&gt;'Info patients (2)'!A366,"CHECK","")</f>
        <v/>
      </c>
      <c r="B366" s="276" t="str">
        <f>IF('Info patients (1)'!B366&lt;&gt;'Info patients (2)'!B366,"CHECK","")</f>
        <v/>
      </c>
      <c r="C366" s="276" t="str">
        <f>IF('Info patients (1)'!C366&lt;&gt;'Info patients (2)'!C366,"CHECK","")</f>
        <v/>
      </c>
      <c r="D366" s="276" t="str">
        <f>IF('Info patients (1)'!D366&lt;&gt;'Info patients (2)'!D366,"CHECK","")</f>
        <v/>
      </c>
      <c r="E366" s="276" t="str">
        <f>IF('Info patients (1)'!E366&lt;&gt;'Info patients (2)'!E366,"CHECK","")</f>
        <v/>
      </c>
      <c r="F366" s="276" t="str">
        <f>IF('Info patients (1)'!F366&lt;&gt;'Info patients (2)'!F366,"CHECK","")</f>
        <v/>
      </c>
      <c r="G366" s="276" t="str">
        <f>IF('Info patients (1)'!G366&lt;&gt;'Info patients (2)'!G366,"CHECK","")</f>
        <v/>
      </c>
      <c r="H366" s="276" t="str">
        <f>IF('Info patients (1)'!H366&lt;&gt;'Info patients (2)'!H366,"CHECK","")</f>
        <v/>
      </c>
      <c r="I366" s="276" t="str">
        <f>IF('Info patients (1)'!I366&lt;&gt;'Info patients (2)'!I366,"CHECK","")</f>
        <v/>
      </c>
      <c r="J366" s="276" t="str">
        <f>IF('Info patients (1)'!J366&lt;&gt;'Info patients (2)'!J366,"CHECK","")</f>
        <v/>
      </c>
      <c r="K366" s="276" t="str">
        <f>IF('Info patients (1)'!K366&lt;&gt;'Info patients (2)'!K366,"CHECK","")</f>
        <v/>
      </c>
      <c r="L366" s="276" t="str">
        <f>IF('Info patients (1)'!L366&lt;&gt;'Info patients (2)'!L366,"CHECK","")</f>
        <v/>
      </c>
      <c r="M366" s="276" t="str">
        <f>IF('Info patients (1)'!M366&lt;&gt;'Info patients (2)'!M366,"CHECK","")</f>
        <v/>
      </c>
      <c r="N366" s="276" t="str">
        <f>IF('Info patients (1)'!N366&lt;&gt;'Info patients (2)'!N366,"CHECK","")</f>
        <v/>
      </c>
      <c r="O366" s="276" t="str">
        <f>IF('Info patients (1)'!O366&lt;&gt;'Info patients (2)'!O366,"CHECK","")</f>
        <v/>
      </c>
      <c r="P366" s="276" t="str">
        <f>IF('Info patients (1)'!P366&lt;&gt;'Info patients (2)'!P366,"CHECK","")</f>
        <v/>
      </c>
      <c r="Q366" s="276" t="str">
        <f>IF('Info patients (1)'!Q366&lt;&gt;'Info patients (2)'!Q366,"CHECK","")</f>
        <v/>
      </c>
      <c r="R366" s="276" t="str">
        <f>IF('Info patients (1)'!R366&lt;&gt;'Info patients (2)'!R366,"CHECK","")</f>
        <v/>
      </c>
      <c r="S366" s="276" t="str">
        <f>IF('Info patients (1)'!S366&lt;&gt;'Info patients (2)'!S366,"CHECK","")</f>
        <v/>
      </c>
      <c r="T366" s="276" t="str">
        <f>IF('Info patients (1)'!T366&lt;&gt;'Info patients (2)'!T366,"CHECK","")</f>
        <v/>
      </c>
      <c r="U366" s="276" t="str">
        <f>IF('Info patients (1)'!U366&lt;&gt;'Info patients (2)'!U366,"CHECK","")</f>
        <v/>
      </c>
      <c r="V366" s="276" t="str">
        <f>IF('Info patients (1)'!V366&lt;&gt;'Info patients (2)'!V366,"CHECK","")</f>
        <v/>
      </c>
      <c r="W366" s="276" t="str">
        <f>IF('Info patients (1)'!W366&lt;&gt;'Info patients (2)'!W366,"CHECK","")</f>
        <v/>
      </c>
      <c r="X366" s="276" t="str">
        <f>IF('Info patients (1)'!X366&lt;&gt;'Info patients (2)'!X366,"CHECK","")</f>
        <v/>
      </c>
      <c r="Y366" s="276" t="str">
        <f>IF('Info patients (1)'!Y366&lt;&gt;'Info patients (2)'!Y366,"CHECK","")</f>
        <v/>
      </c>
      <c r="Z366" s="276" t="str">
        <f>IF('Info patients (1)'!Z366&lt;&gt;'Info patients (2)'!Z366,"CHECK","")</f>
        <v/>
      </c>
      <c r="AA366" s="276" t="str">
        <f>IF('Info patients (1)'!AA366&lt;&gt;'Info patients (2)'!AA366,"CHECK","")</f>
        <v/>
      </c>
      <c r="AB366" s="276" t="str">
        <f>IF('Info patients (1)'!AB366&lt;&gt;'Info patients (2)'!AB366,"CHECK","")</f>
        <v/>
      </c>
      <c r="AC366" s="276" t="str">
        <f>IF('Info patients (1)'!AC366&lt;&gt;'Info patients (2)'!AC366,"CHECK","")</f>
        <v/>
      </c>
      <c r="AD366" s="276" t="str">
        <f>IF('Info patients (1)'!AD366&lt;&gt;'Info patients (2)'!AD366,"CHECK","")</f>
        <v/>
      </c>
      <c r="AE366" s="276" t="str">
        <f>IF('Info patients (1)'!AE366&lt;&gt;'Info patients (2)'!AE366,"CHECK","")</f>
        <v/>
      </c>
      <c r="AF366" s="276" t="str">
        <f>IF('Info patients (1)'!AF366&lt;&gt;'Info patients (2)'!AF366,"CHECK","")</f>
        <v/>
      </c>
      <c r="AG366" s="276" t="str">
        <f>IF('Info patients (1)'!AG366&lt;&gt;'Info patients (2)'!AG366,"CHECK","")</f>
        <v/>
      </c>
      <c r="AH366" s="276" t="str">
        <f>IF('Info patients (1)'!AH366&lt;&gt;'Info patients (2)'!AH366,"CHECK","")</f>
        <v/>
      </c>
      <c r="AI366" s="276" t="str">
        <f>IF('Info patients (1)'!AI366&lt;&gt;'Info patients (2)'!AI366,"CHECK","")</f>
        <v/>
      </c>
      <c r="AJ366" s="276" t="str">
        <f>IF('Info patients (1)'!AJ366&lt;&gt;'Info patients (2)'!AJ366,"CHECK","")</f>
        <v/>
      </c>
      <c r="AK366" s="276" t="str">
        <f>IF('Info patients (1)'!AK366&lt;&gt;'Info patients (2)'!AK366,"CHECK","")</f>
        <v/>
      </c>
      <c r="AL366" s="276" t="str">
        <f>IF('Info patients (1)'!AL366&lt;&gt;'Info patients (2)'!AL366,"CHECK","")</f>
        <v/>
      </c>
      <c r="AM366" s="276" t="str">
        <f>IF('Info patients (1)'!AM366&lt;&gt;'Info patients (2)'!AM366,"CHECK","")</f>
        <v/>
      </c>
      <c r="AN366" s="276" t="str">
        <f>IF('Info patients (1)'!AN366&lt;&gt;'Info patients (2)'!AN366,"CHECK","")</f>
        <v/>
      </c>
      <c r="AO366" s="276" t="str">
        <f>IF('Info patients (1)'!AO366&lt;&gt;'Info patients (2)'!AO366,"CHECK","")</f>
        <v/>
      </c>
      <c r="AP366" s="276" t="str">
        <f>IF('Info patients (1)'!AP366&lt;&gt;'Info patients (2)'!AP366,"CHECK","")</f>
        <v/>
      </c>
      <c r="AQ366" s="276" t="str">
        <f>IF('Info patients (1)'!AQ366&lt;&gt;'Info patients (2)'!AQ366,"CHECK","")</f>
        <v/>
      </c>
      <c r="AR366" s="276" t="str">
        <f>IF('Info patients (1)'!AR366&lt;&gt;'Info patients (2)'!AR366,"CHECK","")</f>
        <v/>
      </c>
      <c r="AS366" s="276" t="str">
        <f>IF('Info patients (1)'!AS366&lt;&gt;'Info patients (2)'!AS366,"CHECK","")</f>
        <v/>
      </c>
      <c r="AT366" s="276" t="str">
        <f>IF('Info patients (1)'!AT366&lt;&gt;'Info patients (2)'!AT366,"CHECK","")</f>
        <v/>
      </c>
      <c r="AU366" s="276" t="str">
        <f>IF('Info patients (1)'!AU366&lt;&gt;'Info patients (2)'!AU366,"CHECK","")</f>
        <v/>
      </c>
      <c r="AV366" s="276" t="str">
        <f>IF('Info patients (1)'!AV366&lt;&gt;'Info patients (2)'!AV366,"CHECK","")</f>
        <v/>
      </c>
      <c r="AW366" s="276" t="str">
        <f>IF('Info patients (1)'!AW366&lt;&gt;'Info patients (2)'!AW366,"CHECK","")</f>
        <v/>
      </c>
      <c r="AX366" s="276" t="str">
        <f>IF('Info patients (1)'!AX366&lt;&gt;'Info patients (2)'!AX366,"CHECK","")</f>
        <v/>
      </c>
      <c r="AY366" s="276" t="str">
        <f>IF('Info patients (1)'!AY366&lt;&gt;'Info patients (2)'!AY366,"CHECK","")</f>
        <v/>
      </c>
      <c r="AZ366" s="276" t="str">
        <f>IF('Info patients (1)'!AZ366&lt;&gt;'Info patients (2)'!AZ366,"CHECK","")</f>
        <v/>
      </c>
      <c r="BA366" s="276" t="str">
        <f>IF('Info patients (1)'!BA366&lt;&gt;'Info patients (2)'!BA366,"CHECK","")</f>
        <v/>
      </c>
      <c r="BB366" s="276" t="str">
        <f>IF('Info patients (1)'!BB366&lt;&gt;'Info patients (2)'!BB366,"CHECK","")</f>
        <v/>
      </c>
      <c r="BC366" s="276" t="str">
        <f>IF('Info patients (1)'!BC366&lt;&gt;'Info patients (2)'!BC366,"CHECK","")</f>
        <v/>
      </c>
      <c r="BD366" s="276" t="str">
        <f>IF('Info patients (1)'!BD366&lt;&gt;'Info patients (2)'!BD366,"CHECK","")</f>
        <v/>
      </c>
      <c r="BE366" s="276" t="str">
        <f>IF('Info patients (1)'!BE366&lt;&gt;'Info patients (2)'!BE366,"CHECK","")</f>
        <v/>
      </c>
      <c r="BF366" s="276" t="str">
        <f>IF('Info patients (1)'!BF366&lt;&gt;'Info patients (2)'!BF366,"CHECK","")</f>
        <v/>
      </c>
      <c r="BG366" s="276" t="str">
        <f>IF('Info patients (1)'!BG366&lt;&gt;'Info patients (2)'!BG366,"CHECK","")</f>
        <v/>
      </c>
      <c r="BH366" s="276" t="str">
        <f>IF('Info patients (1)'!BH366&lt;&gt;'Info patients (2)'!BH366,"CHECK","")</f>
        <v/>
      </c>
      <c r="BI366" s="276" t="str">
        <f>IF('Info patients (1)'!BI366&lt;&gt;'Info patients (2)'!BI366,"CHECK","")</f>
        <v/>
      </c>
      <c r="BJ366" s="276" t="str">
        <f>IF('Info patients (1)'!BJ366&lt;&gt;'Info patients (2)'!BJ366,"CHECK","")</f>
        <v/>
      </c>
      <c r="BK366" s="276" t="str">
        <f>IF('Info patients (1)'!BK366&lt;&gt;'Info patients (2)'!BK366,"CHECK","")</f>
        <v/>
      </c>
      <c r="BL366" s="276" t="str">
        <f>IF('Info patients (1)'!BL366&lt;&gt;'Info patients (2)'!BL366,"CHECK","")</f>
        <v/>
      </c>
      <c r="BM366" s="276" t="str">
        <f>IF('Info patients (1)'!BM366&lt;&gt;'Info patients (2)'!BM366,"CHECK","")</f>
        <v/>
      </c>
      <c r="BN366" s="276" t="str">
        <f>IF('Info patients (1)'!BN366&lt;&gt;'Info patients (2)'!BN366,"CHECK","")</f>
        <v/>
      </c>
      <c r="BO366" s="276" t="str">
        <f>IF('Info patients (1)'!BO366&lt;&gt;'Info patients (2)'!BO366,"CHECK","")</f>
        <v/>
      </c>
      <c r="BP366" s="276" t="str">
        <f>IF('Info patients (1)'!BP366&lt;&gt;'Info patients (2)'!BP366,"CHECK","")</f>
        <v/>
      </c>
      <c r="BQ366" s="276" t="str">
        <f>IF('Info patients (1)'!BQ366&lt;&gt;'Info patients (2)'!BQ366,"CHECK","")</f>
        <v/>
      </c>
      <c r="BR366" s="276" t="str">
        <f>IF('Info patients (1)'!BR366&lt;&gt;'Info patients (2)'!BR366,"CHECK","")</f>
        <v/>
      </c>
      <c r="BS366" s="276" t="str">
        <f>IF('Info patients (1)'!BS366&lt;&gt;'Info patients (2)'!BS366,"CHECK","")</f>
        <v/>
      </c>
      <c r="BT366" s="276" t="str">
        <f>IF('Info patients (1)'!BT366&lt;&gt;'Info patients (2)'!BT366,"CHECK","")</f>
        <v/>
      </c>
      <c r="BU366" s="276" t="str">
        <f>IF('Info patients (1)'!BU366&lt;&gt;'Info patients (2)'!BU366,"CHECK","")</f>
        <v/>
      </c>
      <c r="BV366" s="276" t="str">
        <f>IF('Info patients (1)'!BV366&lt;&gt;'Info patients (2)'!BV366,"CHECK","")</f>
        <v/>
      </c>
      <c r="BW366" s="276" t="str">
        <f>IF('Info patients (1)'!BW366&lt;&gt;'Info patients (2)'!BW366,"CHECK","")</f>
        <v/>
      </c>
      <c r="BX366" s="276" t="str">
        <f>IF('Info patients (1)'!BX366&lt;&gt;'Info patients (2)'!BX366,"CHECK","")</f>
        <v/>
      </c>
      <c r="BY366" s="276" t="str">
        <f>IF('Info patients (1)'!BY366&lt;&gt;'Info patients (2)'!BY366,"CHECK","")</f>
        <v/>
      </c>
      <c r="BZ366" s="276" t="str">
        <f>IF('Info patients (1)'!BZ366&lt;&gt;'Info patients (2)'!BZ366,"CHECK","")</f>
        <v/>
      </c>
      <c r="CA366" s="276" t="str">
        <f>IF('Info patients (1)'!CA366&lt;&gt;'Info patients (2)'!CA366,"CHECK","")</f>
        <v/>
      </c>
      <c r="CB366" s="276" t="str">
        <f>IF('Info patients (1)'!CB366&lt;&gt;'Info patients (2)'!CB366,"CHECK","")</f>
        <v/>
      </c>
      <c r="CC366" s="276" t="str">
        <f>IF('Info patients (1)'!CC366&lt;&gt;'Info patients (2)'!CC366,"CHECK","")</f>
        <v/>
      </c>
      <c r="CD366" s="276" t="str">
        <f>IF('Info patients (1)'!CD366&lt;&gt;'Info patients (2)'!CD366,"CHECK","")</f>
        <v/>
      </c>
      <c r="CE366" s="276" t="str">
        <f>IF('Info patients (1)'!CE366&lt;&gt;'Info patients (2)'!CE366,"CHECK","")</f>
        <v/>
      </c>
      <c r="CF366" s="276" t="str">
        <f>IF('Info patients (1)'!CF366&lt;&gt;'Info patients (2)'!CF366,"CHECK","")</f>
        <v/>
      </c>
      <c r="CG366" s="276" t="str">
        <f>IF('Info patients (1)'!CG366&lt;&gt;'Info patients (2)'!CG366,"CHECK","")</f>
        <v/>
      </c>
      <c r="CH366" s="276" t="str">
        <f>IF('Info patients (1)'!CH366&lt;&gt;'Info patients (2)'!CH366,"CHECK","")</f>
        <v/>
      </c>
      <c r="CI366" s="276" t="str">
        <f>IF('Info patients (1)'!CI366&lt;&gt;'Info patients (2)'!CI366,"CHECK","")</f>
        <v/>
      </c>
      <c r="CJ366" s="276" t="str">
        <f>IF('Info patients (1)'!CJ366&lt;&gt;'Info patients (2)'!CJ366,"CHECK","")</f>
        <v/>
      </c>
      <c r="CK366" s="276" t="str">
        <f>IF('Info patients (1)'!CK366&lt;&gt;'Info patients (2)'!CK366,"CHECK","")</f>
        <v/>
      </c>
      <c r="CL366" s="276" t="str">
        <f>IF('Info patients (1)'!CL366&lt;&gt;'Info patients (2)'!CL366,"CHECK","")</f>
        <v/>
      </c>
      <c r="CM366" s="276" t="str">
        <f>IF('Info patients (1)'!CM366&lt;&gt;'Info patients (2)'!CM366,"CHECK","")</f>
        <v/>
      </c>
      <c r="CN366" s="276" t="str">
        <f>IF('Info patients (1)'!CN366&lt;&gt;'Info patients (2)'!CN366,"CHECK","")</f>
        <v/>
      </c>
      <c r="CO366" s="276" t="str">
        <f>IF('Info patients (1)'!CO366&lt;&gt;'Info patients (2)'!CO366,"CHECK","")</f>
        <v/>
      </c>
      <c r="CP366" s="276" t="str">
        <f>IF('Info patients (1)'!CP366&lt;&gt;'Info patients (2)'!CP366,"CHECK","")</f>
        <v/>
      </c>
      <c r="CQ366" s="276" t="str">
        <f>IF('Info patients (1)'!CQ366&lt;&gt;'Info patients (2)'!CQ366,"CHECK","")</f>
        <v/>
      </c>
      <c r="CR366" s="276" t="str">
        <f>IF('Info patients (1)'!CR366&lt;&gt;'Info patients (2)'!CR366,"CHECK","")</f>
        <v/>
      </c>
      <c r="CS366" s="276" t="str">
        <f>IF('Info patients (1)'!CS366&lt;&gt;'Info patients (2)'!CS366,"CHECK","")</f>
        <v/>
      </c>
      <c r="CT366" s="276" t="str">
        <f>IF('Info patients (1)'!CT366&lt;&gt;'Info patients (2)'!CT366,"CHECK","")</f>
        <v/>
      </c>
      <c r="CU366" s="276" t="str">
        <f>IF('Info patients (1)'!CU366&lt;&gt;'Info patients (2)'!CU366,"CHECK","")</f>
        <v/>
      </c>
      <c r="CV366" s="276" t="str">
        <f>IF('Info patients (1)'!CV366&lt;&gt;'Info patients (2)'!CV366,"CHECK","")</f>
        <v/>
      </c>
      <c r="CW366" s="276" t="str">
        <f>IF('Info patients (1)'!CW366&lt;&gt;'Info patients (2)'!CW366,"CHECK","")</f>
        <v/>
      </c>
      <c r="CX366" s="276" t="str">
        <f>IF('Info patients (1)'!CX366&lt;&gt;'Info patients (2)'!CX366,"CHECK","")</f>
        <v/>
      </c>
      <c r="CY366" s="276" t="str">
        <f>IF('Info patients (1)'!CY366&lt;&gt;'Info patients (2)'!CY366,"CHECK","")</f>
        <v/>
      </c>
      <c r="CZ366" s="276" t="str">
        <f>IF('Info patients (1)'!CZ366&lt;&gt;'Info patients (2)'!CZ366,"CHECK","")</f>
        <v/>
      </c>
      <c r="DA366" s="276" t="str">
        <f>IF('Info patients (1)'!DA366&lt;&gt;'Info patients (2)'!DA366,"CHECK","")</f>
        <v/>
      </c>
      <c r="DB366" s="276" t="str">
        <f>IF('Info patients (1)'!DB366&lt;&gt;'Info patients (2)'!DB366,"CHECK","")</f>
        <v/>
      </c>
      <c r="DC366" s="276" t="str">
        <f>IF('Info patients (1)'!DC366&lt;&gt;'Info patients (2)'!DC366,"CHECK","")</f>
        <v/>
      </c>
      <c r="DD366" s="276" t="str">
        <f>IF('Info patients (1)'!DD366&lt;&gt;'Info patients (2)'!DD366,"CHECK","")</f>
        <v/>
      </c>
      <c r="DE366" s="276" t="str">
        <f>IF('Info patients (1)'!DE366&lt;&gt;'Info patients (2)'!DE366,"CHECK","")</f>
        <v/>
      </c>
      <c r="DF366" s="276" t="str">
        <f>IF('Info patients (1)'!DF366&lt;&gt;'Info patients (2)'!DF366,"CHECK","")</f>
        <v/>
      </c>
      <c r="DG366" s="276" t="str">
        <f>IF('Info patients (1)'!DG366&lt;&gt;'Info patients (2)'!DG366,"CHECK","")</f>
        <v/>
      </c>
      <c r="DH366" s="276" t="str">
        <f>IF('Info patients (1)'!DH366&lt;&gt;'Info patients (2)'!DH366,"CHECK","")</f>
        <v/>
      </c>
      <c r="DI366" s="276" t="str">
        <f>IF('Info patients (1)'!DI366&lt;&gt;'Info patients (2)'!DI366,"CHECK","")</f>
        <v/>
      </c>
      <c r="DJ366" s="276" t="str">
        <f>IF('Info patients (1)'!DJ366&lt;&gt;'Info patients (2)'!DJ366,"CHECK","")</f>
        <v/>
      </c>
      <c r="DK366" s="276" t="str">
        <f>IF('Info patients (1)'!DK366&lt;&gt;'Info patients (2)'!DK366,"CHECK","")</f>
        <v/>
      </c>
      <c r="DL366" s="276" t="str">
        <f>IF('Info patients (1)'!DL366&lt;&gt;'Info patients (2)'!DL366,"CHECK","")</f>
        <v/>
      </c>
      <c r="DM366" s="276" t="str">
        <f>IF('Info patients (1)'!DM366&lt;&gt;'Info patients (2)'!DM366,"CHECK","")</f>
        <v/>
      </c>
      <c r="DN366" s="276" t="str">
        <f>IF('Info patients (1)'!DN366&lt;&gt;'Info patients (2)'!DN366,"CHECK","")</f>
        <v/>
      </c>
      <c r="DO366" s="276" t="str">
        <f>IF('Info patients (1)'!DO366&lt;&gt;'Info patients (2)'!DO366,"CHECK","")</f>
        <v/>
      </c>
      <c r="DP366" s="276" t="str">
        <f>IF('Info patients (1)'!DP366&lt;&gt;'Info patients (2)'!DP366,"CHECK","")</f>
        <v/>
      </c>
      <c r="DQ366" s="276" t="str">
        <f>IF('Info patients (1)'!DQ366&lt;&gt;'Info patients (2)'!DQ366,"CHECK","")</f>
        <v/>
      </c>
    </row>
    <row r="367" spans="1:121" s="326" customFormat="1" ht="23.25" customHeight="1" x14ac:dyDescent="0.2">
      <c r="A367" s="276" t="str">
        <f>IF('Info patients (1)'!A367&lt;&gt;'Info patients (2)'!A367,"CHECK","")</f>
        <v/>
      </c>
      <c r="B367" s="276" t="str">
        <f>IF('Info patients (1)'!B367&lt;&gt;'Info patients (2)'!B367,"CHECK","")</f>
        <v/>
      </c>
      <c r="C367" s="276" t="str">
        <f>IF('Info patients (1)'!C367&lt;&gt;'Info patients (2)'!C367,"CHECK","")</f>
        <v/>
      </c>
      <c r="D367" s="276" t="str">
        <f>IF('Info patients (1)'!D367&lt;&gt;'Info patients (2)'!D367,"CHECK","")</f>
        <v/>
      </c>
      <c r="E367" s="276" t="str">
        <f>IF('Info patients (1)'!E367&lt;&gt;'Info patients (2)'!E367,"CHECK","")</f>
        <v/>
      </c>
      <c r="F367" s="276" t="str">
        <f>IF('Info patients (1)'!F367&lt;&gt;'Info patients (2)'!F367,"CHECK","")</f>
        <v/>
      </c>
      <c r="G367" s="276" t="str">
        <f>IF('Info patients (1)'!G367&lt;&gt;'Info patients (2)'!G367,"CHECK","")</f>
        <v/>
      </c>
      <c r="H367" s="276" t="str">
        <f>IF('Info patients (1)'!H367&lt;&gt;'Info patients (2)'!H367,"CHECK","")</f>
        <v/>
      </c>
      <c r="I367" s="276" t="str">
        <f>IF('Info patients (1)'!I367&lt;&gt;'Info patients (2)'!I367,"CHECK","")</f>
        <v/>
      </c>
      <c r="J367" s="276" t="str">
        <f>IF('Info patients (1)'!J367&lt;&gt;'Info patients (2)'!J367,"CHECK","")</f>
        <v/>
      </c>
      <c r="K367" s="276" t="str">
        <f>IF('Info patients (1)'!K367&lt;&gt;'Info patients (2)'!K367,"CHECK","")</f>
        <v/>
      </c>
      <c r="L367" s="276" t="str">
        <f>IF('Info patients (1)'!L367&lt;&gt;'Info patients (2)'!L367,"CHECK","")</f>
        <v/>
      </c>
      <c r="M367" s="276" t="str">
        <f>IF('Info patients (1)'!M367&lt;&gt;'Info patients (2)'!M367,"CHECK","")</f>
        <v/>
      </c>
      <c r="N367" s="276" t="str">
        <f>IF('Info patients (1)'!N367&lt;&gt;'Info patients (2)'!N367,"CHECK","")</f>
        <v/>
      </c>
      <c r="O367" s="276" t="str">
        <f>IF('Info patients (1)'!O367&lt;&gt;'Info patients (2)'!O367,"CHECK","")</f>
        <v/>
      </c>
      <c r="P367" s="276" t="str">
        <f>IF('Info patients (1)'!P367&lt;&gt;'Info patients (2)'!P367,"CHECK","")</f>
        <v/>
      </c>
      <c r="Q367" s="276" t="str">
        <f>IF('Info patients (1)'!Q367&lt;&gt;'Info patients (2)'!Q367,"CHECK","")</f>
        <v/>
      </c>
      <c r="R367" s="276" t="str">
        <f>IF('Info patients (1)'!R367&lt;&gt;'Info patients (2)'!R367,"CHECK","")</f>
        <v/>
      </c>
      <c r="S367" s="276" t="str">
        <f>IF('Info patients (1)'!S367&lt;&gt;'Info patients (2)'!S367,"CHECK","")</f>
        <v/>
      </c>
      <c r="T367" s="276" t="str">
        <f>IF('Info patients (1)'!T367&lt;&gt;'Info patients (2)'!T367,"CHECK","")</f>
        <v/>
      </c>
      <c r="U367" s="276" t="str">
        <f>IF('Info patients (1)'!U367&lt;&gt;'Info patients (2)'!U367,"CHECK","")</f>
        <v/>
      </c>
      <c r="V367" s="276" t="str">
        <f>IF('Info patients (1)'!V367&lt;&gt;'Info patients (2)'!V367,"CHECK","")</f>
        <v/>
      </c>
      <c r="W367" s="276" t="str">
        <f>IF('Info patients (1)'!W367&lt;&gt;'Info patients (2)'!W367,"CHECK","")</f>
        <v/>
      </c>
      <c r="X367" s="276" t="str">
        <f>IF('Info patients (1)'!X367&lt;&gt;'Info patients (2)'!X367,"CHECK","")</f>
        <v/>
      </c>
      <c r="Y367" s="276" t="str">
        <f>IF('Info patients (1)'!Y367&lt;&gt;'Info patients (2)'!Y367,"CHECK","")</f>
        <v/>
      </c>
      <c r="Z367" s="276" t="str">
        <f>IF('Info patients (1)'!Z367&lt;&gt;'Info patients (2)'!Z367,"CHECK","")</f>
        <v/>
      </c>
      <c r="AA367" s="276" t="str">
        <f>IF('Info patients (1)'!AA367&lt;&gt;'Info patients (2)'!AA367,"CHECK","")</f>
        <v/>
      </c>
      <c r="AB367" s="276" t="str">
        <f>IF('Info patients (1)'!AB367&lt;&gt;'Info patients (2)'!AB367,"CHECK","")</f>
        <v/>
      </c>
      <c r="AC367" s="276" t="str">
        <f>IF('Info patients (1)'!AC367&lt;&gt;'Info patients (2)'!AC367,"CHECK","")</f>
        <v/>
      </c>
      <c r="AD367" s="276" t="str">
        <f>IF('Info patients (1)'!AD367&lt;&gt;'Info patients (2)'!AD367,"CHECK","")</f>
        <v/>
      </c>
      <c r="AE367" s="276" t="str">
        <f>IF('Info patients (1)'!AE367&lt;&gt;'Info patients (2)'!AE367,"CHECK","")</f>
        <v/>
      </c>
      <c r="AF367" s="276" t="str">
        <f>IF('Info patients (1)'!AF367&lt;&gt;'Info patients (2)'!AF367,"CHECK","")</f>
        <v/>
      </c>
      <c r="AG367" s="276" t="str">
        <f>IF('Info patients (1)'!AG367&lt;&gt;'Info patients (2)'!AG367,"CHECK","")</f>
        <v/>
      </c>
      <c r="AH367" s="276" t="str">
        <f>IF('Info patients (1)'!AH367&lt;&gt;'Info patients (2)'!AH367,"CHECK","")</f>
        <v/>
      </c>
      <c r="AI367" s="276" t="str">
        <f>IF('Info patients (1)'!AI367&lt;&gt;'Info patients (2)'!AI367,"CHECK","")</f>
        <v/>
      </c>
      <c r="AJ367" s="276" t="str">
        <f>IF('Info patients (1)'!AJ367&lt;&gt;'Info patients (2)'!AJ367,"CHECK","")</f>
        <v/>
      </c>
      <c r="AK367" s="276" t="str">
        <f>IF('Info patients (1)'!AK367&lt;&gt;'Info patients (2)'!AK367,"CHECK","")</f>
        <v/>
      </c>
      <c r="AL367" s="276" t="str">
        <f>IF('Info patients (1)'!AL367&lt;&gt;'Info patients (2)'!AL367,"CHECK","")</f>
        <v/>
      </c>
      <c r="AM367" s="276" t="str">
        <f>IF('Info patients (1)'!AM367&lt;&gt;'Info patients (2)'!AM367,"CHECK","")</f>
        <v/>
      </c>
      <c r="AN367" s="276" t="str">
        <f>IF('Info patients (1)'!AN367&lt;&gt;'Info patients (2)'!AN367,"CHECK","")</f>
        <v/>
      </c>
      <c r="AO367" s="276" t="str">
        <f>IF('Info patients (1)'!AO367&lt;&gt;'Info patients (2)'!AO367,"CHECK","")</f>
        <v/>
      </c>
      <c r="AP367" s="276" t="str">
        <f>IF('Info patients (1)'!AP367&lt;&gt;'Info patients (2)'!AP367,"CHECK","")</f>
        <v/>
      </c>
      <c r="AQ367" s="276" t="str">
        <f>IF('Info patients (1)'!AQ367&lt;&gt;'Info patients (2)'!AQ367,"CHECK","")</f>
        <v/>
      </c>
      <c r="AR367" s="276" t="str">
        <f>IF('Info patients (1)'!AR367&lt;&gt;'Info patients (2)'!AR367,"CHECK","")</f>
        <v/>
      </c>
      <c r="AS367" s="276" t="str">
        <f>IF('Info patients (1)'!AS367&lt;&gt;'Info patients (2)'!AS367,"CHECK","")</f>
        <v/>
      </c>
      <c r="AT367" s="276" t="str">
        <f>IF('Info patients (1)'!AT367&lt;&gt;'Info patients (2)'!AT367,"CHECK","")</f>
        <v/>
      </c>
      <c r="AU367" s="276" t="str">
        <f>IF('Info patients (1)'!AU367&lt;&gt;'Info patients (2)'!AU367,"CHECK","")</f>
        <v/>
      </c>
      <c r="AV367" s="276" t="str">
        <f>IF('Info patients (1)'!AV367&lt;&gt;'Info patients (2)'!AV367,"CHECK","")</f>
        <v/>
      </c>
      <c r="AW367" s="276" t="str">
        <f>IF('Info patients (1)'!AW367&lt;&gt;'Info patients (2)'!AW367,"CHECK","")</f>
        <v/>
      </c>
      <c r="AX367" s="276" t="str">
        <f>IF('Info patients (1)'!AX367&lt;&gt;'Info patients (2)'!AX367,"CHECK","")</f>
        <v/>
      </c>
      <c r="AY367" s="276" t="str">
        <f>IF('Info patients (1)'!AY367&lt;&gt;'Info patients (2)'!AY367,"CHECK","")</f>
        <v/>
      </c>
      <c r="AZ367" s="276" t="str">
        <f>IF('Info patients (1)'!AZ367&lt;&gt;'Info patients (2)'!AZ367,"CHECK","")</f>
        <v/>
      </c>
      <c r="BA367" s="276" t="str">
        <f>IF('Info patients (1)'!BA367&lt;&gt;'Info patients (2)'!BA367,"CHECK","")</f>
        <v/>
      </c>
      <c r="BB367" s="276" t="str">
        <f>IF('Info patients (1)'!BB367&lt;&gt;'Info patients (2)'!BB367,"CHECK","")</f>
        <v/>
      </c>
      <c r="BC367" s="276" t="str">
        <f>IF('Info patients (1)'!BC367&lt;&gt;'Info patients (2)'!BC367,"CHECK","")</f>
        <v/>
      </c>
      <c r="BD367" s="276" t="str">
        <f>IF('Info patients (1)'!BD367&lt;&gt;'Info patients (2)'!BD367,"CHECK","")</f>
        <v/>
      </c>
      <c r="BE367" s="276" t="str">
        <f>IF('Info patients (1)'!BE367&lt;&gt;'Info patients (2)'!BE367,"CHECK","")</f>
        <v/>
      </c>
      <c r="BF367" s="276" t="str">
        <f>IF('Info patients (1)'!BF367&lt;&gt;'Info patients (2)'!BF367,"CHECK","")</f>
        <v/>
      </c>
      <c r="BG367" s="276" t="str">
        <f>IF('Info patients (1)'!BG367&lt;&gt;'Info patients (2)'!BG367,"CHECK","")</f>
        <v/>
      </c>
      <c r="BH367" s="276" t="str">
        <f>IF('Info patients (1)'!BH367&lt;&gt;'Info patients (2)'!BH367,"CHECK","")</f>
        <v/>
      </c>
      <c r="BI367" s="276" t="str">
        <f>IF('Info patients (1)'!BI367&lt;&gt;'Info patients (2)'!BI367,"CHECK","")</f>
        <v/>
      </c>
      <c r="BJ367" s="276" t="str">
        <f>IF('Info patients (1)'!BJ367&lt;&gt;'Info patients (2)'!BJ367,"CHECK","")</f>
        <v/>
      </c>
      <c r="BK367" s="276" t="str">
        <f>IF('Info patients (1)'!BK367&lt;&gt;'Info patients (2)'!BK367,"CHECK","")</f>
        <v/>
      </c>
      <c r="BL367" s="276" t="str">
        <f>IF('Info patients (1)'!BL367&lt;&gt;'Info patients (2)'!BL367,"CHECK","")</f>
        <v/>
      </c>
      <c r="BM367" s="276" t="str">
        <f>IF('Info patients (1)'!BM367&lt;&gt;'Info patients (2)'!BM367,"CHECK","")</f>
        <v/>
      </c>
      <c r="BN367" s="276" t="str">
        <f>IF('Info patients (1)'!BN367&lt;&gt;'Info patients (2)'!BN367,"CHECK","")</f>
        <v/>
      </c>
      <c r="BO367" s="276" t="str">
        <f>IF('Info patients (1)'!BO367&lt;&gt;'Info patients (2)'!BO367,"CHECK","")</f>
        <v/>
      </c>
      <c r="BP367" s="276" t="str">
        <f>IF('Info patients (1)'!BP367&lt;&gt;'Info patients (2)'!BP367,"CHECK","")</f>
        <v/>
      </c>
      <c r="BQ367" s="276" t="str">
        <f>IF('Info patients (1)'!BQ367&lt;&gt;'Info patients (2)'!BQ367,"CHECK","")</f>
        <v/>
      </c>
      <c r="BR367" s="276" t="str">
        <f>IF('Info patients (1)'!BR367&lt;&gt;'Info patients (2)'!BR367,"CHECK","")</f>
        <v/>
      </c>
      <c r="BS367" s="276" t="str">
        <f>IF('Info patients (1)'!BS367&lt;&gt;'Info patients (2)'!BS367,"CHECK","")</f>
        <v/>
      </c>
      <c r="BT367" s="276" t="str">
        <f>IF('Info patients (1)'!BT367&lt;&gt;'Info patients (2)'!BT367,"CHECK","")</f>
        <v/>
      </c>
      <c r="BU367" s="276" t="str">
        <f>IF('Info patients (1)'!BU367&lt;&gt;'Info patients (2)'!BU367,"CHECK","")</f>
        <v/>
      </c>
      <c r="BV367" s="276" t="str">
        <f>IF('Info patients (1)'!BV367&lt;&gt;'Info patients (2)'!BV367,"CHECK","")</f>
        <v/>
      </c>
      <c r="BW367" s="276" t="str">
        <f>IF('Info patients (1)'!BW367&lt;&gt;'Info patients (2)'!BW367,"CHECK","")</f>
        <v/>
      </c>
      <c r="BX367" s="276" t="str">
        <f>IF('Info patients (1)'!BX367&lt;&gt;'Info patients (2)'!BX367,"CHECK","")</f>
        <v/>
      </c>
      <c r="BY367" s="276" t="str">
        <f>IF('Info patients (1)'!BY367&lt;&gt;'Info patients (2)'!BY367,"CHECK","")</f>
        <v/>
      </c>
      <c r="BZ367" s="276" t="str">
        <f>IF('Info patients (1)'!BZ367&lt;&gt;'Info patients (2)'!BZ367,"CHECK","")</f>
        <v/>
      </c>
      <c r="CA367" s="276" t="str">
        <f>IF('Info patients (1)'!CA367&lt;&gt;'Info patients (2)'!CA367,"CHECK","")</f>
        <v/>
      </c>
      <c r="CB367" s="276" t="str">
        <f>IF('Info patients (1)'!CB367&lt;&gt;'Info patients (2)'!CB367,"CHECK","")</f>
        <v/>
      </c>
      <c r="CC367" s="276" t="str">
        <f>IF('Info patients (1)'!CC367&lt;&gt;'Info patients (2)'!CC367,"CHECK","")</f>
        <v/>
      </c>
      <c r="CD367" s="276" t="str">
        <f>IF('Info patients (1)'!CD367&lt;&gt;'Info patients (2)'!CD367,"CHECK","")</f>
        <v/>
      </c>
      <c r="CE367" s="276" t="str">
        <f>IF('Info patients (1)'!CE367&lt;&gt;'Info patients (2)'!CE367,"CHECK","")</f>
        <v/>
      </c>
      <c r="CF367" s="276" t="str">
        <f>IF('Info patients (1)'!CF367&lt;&gt;'Info patients (2)'!CF367,"CHECK","")</f>
        <v/>
      </c>
      <c r="CG367" s="276" t="str">
        <f>IF('Info patients (1)'!CG367&lt;&gt;'Info patients (2)'!CG367,"CHECK","")</f>
        <v/>
      </c>
      <c r="CH367" s="276" t="str">
        <f>IF('Info patients (1)'!CH367&lt;&gt;'Info patients (2)'!CH367,"CHECK","")</f>
        <v/>
      </c>
      <c r="CI367" s="276" t="str">
        <f>IF('Info patients (1)'!CI367&lt;&gt;'Info patients (2)'!CI367,"CHECK","")</f>
        <v/>
      </c>
      <c r="CJ367" s="276" t="str">
        <f>IF('Info patients (1)'!CJ367&lt;&gt;'Info patients (2)'!CJ367,"CHECK","")</f>
        <v/>
      </c>
      <c r="CK367" s="276" t="str">
        <f>IF('Info patients (1)'!CK367&lt;&gt;'Info patients (2)'!CK367,"CHECK","")</f>
        <v/>
      </c>
      <c r="CL367" s="276" t="str">
        <f>IF('Info patients (1)'!CL367&lt;&gt;'Info patients (2)'!CL367,"CHECK","")</f>
        <v/>
      </c>
      <c r="CM367" s="276" t="str">
        <f>IF('Info patients (1)'!CM367&lt;&gt;'Info patients (2)'!CM367,"CHECK","")</f>
        <v/>
      </c>
      <c r="CN367" s="276" t="str">
        <f>IF('Info patients (1)'!CN367&lt;&gt;'Info patients (2)'!CN367,"CHECK","")</f>
        <v/>
      </c>
      <c r="CO367" s="276" t="str">
        <f>IF('Info patients (1)'!CO367&lt;&gt;'Info patients (2)'!CO367,"CHECK","")</f>
        <v/>
      </c>
      <c r="CP367" s="276" t="str">
        <f>IF('Info patients (1)'!CP367&lt;&gt;'Info patients (2)'!CP367,"CHECK","")</f>
        <v/>
      </c>
      <c r="CQ367" s="276" t="str">
        <f>IF('Info patients (1)'!CQ367&lt;&gt;'Info patients (2)'!CQ367,"CHECK","")</f>
        <v/>
      </c>
      <c r="CR367" s="276" t="str">
        <f>IF('Info patients (1)'!CR367&lt;&gt;'Info patients (2)'!CR367,"CHECK","")</f>
        <v/>
      </c>
      <c r="CS367" s="276" t="str">
        <f>IF('Info patients (1)'!CS367&lt;&gt;'Info patients (2)'!CS367,"CHECK","")</f>
        <v/>
      </c>
      <c r="CT367" s="276" t="str">
        <f>IF('Info patients (1)'!CT367&lt;&gt;'Info patients (2)'!CT367,"CHECK","")</f>
        <v/>
      </c>
      <c r="CU367" s="276" t="str">
        <f>IF('Info patients (1)'!CU367&lt;&gt;'Info patients (2)'!CU367,"CHECK","")</f>
        <v/>
      </c>
      <c r="CV367" s="276" t="str">
        <f>IF('Info patients (1)'!CV367&lt;&gt;'Info patients (2)'!CV367,"CHECK","")</f>
        <v/>
      </c>
      <c r="CW367" s="276" t="str">
        <f>IF('Info patients (1)'!CW367&lt;&gt;'Info patients (2)'!CW367,"CHECK","")</f>
        <v/>
      </c>
      <c r="CX367" s="276" t="str">
        <f>IF('Info patients (1)'!CX367&lt;&gt;'Info patients (2)'!CX367,"CHECK","")</f>
        <v/>
      </c>
      <c r="CY367" s="276" t="str">
        <f>IF('Info patients (1)'!CY367&lt;&gt;'Info patients (2)'!CY367,"CHECK","")</f>
        <v/>
      </c>
      <c r="CZ367" s="276" t="str">
        <f>IF('Info patients (1)'!CZ367&lt;&gt;'Info patients (2)'!CZ367,"CHECK","")</f>
        <v/>
      </c>
      <c r="DA367" s="276" t="str">
        <f>IF('Info patients (1)'!DA367&lt;&gt;'Info patients (2)'!DA367,"CHECK","")</f>
        <v/>
      </c>
      <c r="DB367" s="276" t="str">
        <f>IF('Info patients (1)'!DB367&lt;&gt;'Info patients (2)'!DB367,"CHECK","")</f>
        <v/>
      </c>
      <c r="DC367" s="276" t="str">
        <f>IF('Info patients (1)'!DC367&lt;&gt;'Info patients (2)'!DC367,"CHECK","")</f>
        <v/>
      </c>
      <c r="DD367" s="276" t="str">
        <f>IF('Info patients (1)'!DD367&lt;&gt;'Info patients (2)'!DD367,"CHECK","")</f>
        <v/>
      </c>
      <c r="DE367" s="276" t="str">
        <f>IF('Info patients (1)'!DE367&lt;&gt;'Info patients (2)'!DE367,"CHECK","")</f>
        <v/>
      </c>
      <c r="DF367" s="276" t="str">
        <f>IF('Info patients (1)'!DF367&lt;&gt;'Info patients (2)'!DF367,"CHECK","")</f>
        <v/>
      </c>
      <c r="DG367" s="276" t="str">
        <f>IF('Info patients (1)'!DG367&lt;&gt;'Info patients (2)'!DG367,"CHECK","")</f>
        <v/>
      </c>
      <c r="DH367" s="276" t="str">
        <f>IF('Info patients (1)'!DH367&lt;&gt;'Info patients (2)'!DH367,"CHECK","")</f>
        <v/>
      </c>
      <c r="DI367" s="276" t="str">
        <f>IF('Info patients (1)'!DI367&lt;&gt;'Info patients (2)'!DI367,"CHECK","")</f>
        <v/>
      </c>
      <c r="DJ367" s="276" t="str">
        <f>IF('Info patients (1)'!DJ367&lt;&gt;'Info patients (2)'!DJ367,"CHECK","")</f>
        <v/>
      </c>
      <c r="DK367" s="276" t="str">
        <f>IF('Info patients (1)'!DK367&lt;&gt;'Info patients (2)'!DK367,"CHECK","")</f>
        <v/>
      </c>
      <c r="DL367" s="276" t="str">
        <f>IF('Info patients (1)'!DL367&lt;&gt;'Info patients (2)'!DL367,"CHECK","")</f>
        <v/>
      </c>
      <c r="DM367" s="276" t="str">
        <f>IF('Info patients (1)'!DM367&lt;&gt;'Info patients (2)'!DM367,"CHECK","")</f>
        <v/>
      </c>
      <c r="DN367" s="276" t="str">
        <f>IF('Info patients (1)'!DN367&lt;&gt;'Info patients (2)'!DN367,"CHECK","")</f>
        <v/>
      </c>
      <c r="DO367" s="276" t="str">
        <f>IF('Info patients (1)'!DO367&lt;&gt;'Info patients (2)'!DO367,"CHECK","")</f>
        <v/>
      </c>
      <c r="DP367" s="276" t="str">
        <f>IF('Info patients (1)'!DP367&lt;&gt;'Info patients (2)'!DP367,"CHECK","")</f>
        <v/>
      </c>
      <c r="DQ367" s="276" t="str">
        <f>IF('Info patients (1)'!DQ367&lt;&gt;'Info patients (2)'!DQ367,"CHECK","")</f>
        <v/>
      </c>
    </row>
    <row r="368" spans="1:121" s="326" customFormat="1" ht="23.25" customHeight="1" x14ac:dyDescent="0.2">
      <c r="A368" s="276" t="str">
        <f>IF('Info patients (1)'!A368&lt;&gt;'Info patients (2)'!A368,"CHECK","")</f>
        <v/>
      </c>
      <c r="B368" s="276" t="str">
        <f>IF('Info patients (1)'!B368&lt;&gt;'Info patients (2)'!B368,"CHECK","")</f>
        <v/>
      </c>
      <c r="C368" s="276" t="str">
        <f>IF('Info patients (1)'!C368&lt;&gt;'Info patients (2)'!C368,"CHECK","")</f>
        <v/>
      </c>
      <c r="D368" s="276" t="str">
        <f>IF('Info patients (1)'!D368&lt;&gt;'Info patients (2)'!D368,"CHECK","")</f>
        <v/>
      </c>
      <c r="E368" s="276" t="str">
        <f>IF('Info patients (1)'!E368&lt;&gt;'Info patients (2)'!E368,"CHECK","")</f>
        <v/>
      </c>
      <c r="F368" s="276" t="str">
        <f>IF('Info patients (1)'!F368&lt;&gt;'Info patients (2)'!F368,"CHECK","")</f>
        <v/>
      </c>
      <c r="G368" s="276" t="str">
        <f>IF('Info patients (1)'!G368&lt;&gt;'Info patients (2)'!G368,"CHECK","")</f>
        <v/>
      </c>
      <c r="H368" s="276" t="str">
        <f>IF('Info patients (1)'!H368&lt;&gt;'Info patients (2)'!H368,"CHECK","")</f>
        <v/>
      </c>
      <c r="I368" s="276" t="str">
        <f>IF('Info patients (1)'!I368&lt;&gt;'Info patients (2)'!I368,"CHECK","")</f>
        <v/>
      </c>
      <c r="J368" s="276" t="str">
        <f>IF('Info patients (1)'!J368&lt;&gt;'Info patients (2)'!J368,"CHECK","")</f>
        <v/>
      </c>
      <c r="K368" s="276" t="str">
        <f>IF('Info patients (1)'!K368&lt;&gt;'Info patients (2)'!K368,"CHECK","")</f>
        <v/>
      </c>
      <c r="L368" s="276" t="str">
        <f>IF('Info patients (1)'!L368&lt;&gt;'Info patients (2)'!L368,"CHECK","")</f>
        <v/>
      </c>
      <c r="M368" s="276" t="str">
        <f>IF('Info patients (1)'!M368&lt;&gt;'Info patients (2)'!M368,"CHECK","")</f>
        <v/>
      </c>
      <c r="N368" s="276" t="str">
        <f>IF('Info patients (1)'!N368&lt;&gt;'Info patients (2)'!N368,"CHECK","")</f>
        <v/>
      </c>
      <c r="O368" s="276" t="str">
        <f>IF('Info patients (1)'!O368&lt;&gt;'Info patients (2)'!O368,"CHECK","")</f>
        <v/>
      </c>
      <c r="P368" s="276" t="str">
        <f>IF('Info patients (1)'!P368&lt;&gt;'Info patients (2)'!P368,"CHECK","")</f>
        <v/>
      </c>
      <c r="Q368" s="276" t="str">
        <f>IF('Info patients (1)'!Q368&lt;&gt;'Info patients (2)'!Q368,"CHECK","")</f>
        <v/>
      </c>
      <c r="R368" s="276" t="str">
        <f>IF('Info patients (1)'!R368&lt;&gt;'Info patients (2)'!R368,"CHECK","")</f>
        <v/>
      </c>
      <c r="S368" s="276" t="str">
        <f>IF('Info patients (1)'!S368&lt;&gt;'Info patients (2)'!S368,"CHECK","")</f>
        <v/>
      </c>
      <c r="T368" s="276" t="str">
        <f>IF('Info patients (1)'!T368&lt;&gt;'Info patients (2)'!T368,"CHECK","")</f>
        <v/>
      </c>
      <c r="U368" s="276" t="str">
        <f>IF('Info patients (1)'!U368&lt;&gt;'Info patients (2)'!U368,"CHECK","")</f>
        <v/>
      </c>
      <c r="V368" s="276" t="str">
        <f>IF('Info patients (1)'!V368&lt;&gt;'Info patients (2)'!V368,"CHECK","")</f>
        <v/>
      </c>
      <c r="W368" s="276" t="str">
        <f>IF('Info patients (1)'!W368&lt;&gt;'Info patients (2)'!W368,"CHECK","")</f>
        <v/>
      </c>
      <c r="X368" s="276" t="str">
        <f>IF('Info patients (1)'!X368&lt;&gt;'Info patients (2)'!X368,"CHECK","")</f>
        <v/>
      </c>
      <c r="Y368" s="276" t="str">
        <f>IF('Info patients (1)'!Y368&lt;&gt;'Info patients (2)'!Y368,"CHECK","")</f>
        <v/>
      </c>
      <c r="Z368" s="276" t="str">
        <f>IF('Info patients (1)'!Z368&lt;&gt;'Info patients (2)'!Z368,"CHECK","")</f>
        <v/>
      </c>
      <c r="AA368" s="276" t="str">
        <f>IF('Info patients (1)'!AA368&lt;&gt;'Info patients (2)'!AA368,"CHECK","")</f>
        <v/>
      </c>
      <c r="AB368" s="276" t="str">
        <f>IF('Info patients (1)'!AB368&lt;&gt;'Info patients (2)'!AB368,"CHECK","")</f>
        <v/>
      </c>
      <c r="AC368" s="276" t="str">
        <f>IF('Info patients (1)'!AC368&lt;&gt;'Info patients (2)'!AC368,"CHECK","")</f>
        <v/>
      </c>
      <c r="AD368" s="276" t="str">
        <f>IF('Info patients (1)'!AD368&lt;&gt;'Info patients (2)'!AD368,"CHECK","")</f>
        <v/>
      </c>
      <c r="AE368" s="276" t="str">
        <f>IF('Info patients (1)'!AE368&lt;&gt;'Info patients (2)'!AE368,"CHECK","")</f>
        <v/>
      </c>
      <c r="AF368" s="276" t="str">
        <f>IF('Info patients (1)'!AF368&lt;&gt;'Info patients (2)'!AF368,"CHECK","")</f>
        <v/>
      </c>
      <c r="AG368" s="276" t="str">
        <f>IF('Info patients (1)'!AG368&lt;&gt;'Info patients (2)'!AG368,"CHECK","")</f>
        <v/>
      </c>
      <c r="AH368" s="276" t="str">
        <f>IF('Info patients (1)'!AH368&lt;&gt;'Info patients (2)'!AH368,"CHECK","")</f>
        <v/>
      </c>
      <c r="AI368" s="276" t="str">
        <f>IF('Info patients (1)'!AI368&lt;&gt;'Info patients (2)'!AI368,"CHECK","")</f>
        <v/>
      </c>
      <c r="AJ368" s="276" t="str">
        <f>IF('Info patients (1)'!AJ368&lt;&gt;'Info patients (2)'!AJ368,"CHECK","")</f>
        <v/>
      </c>
      <c r="AK368" s="276" t="str">
        <f>IF('Info patients (1)'!AK368&lt;&gt;'Info patients (2)'!AK368,"CHECK","")</f>
        <v/>
      </c>
      <c r="AL368" s="276" t="str">
        <f>IF('Info patients (1)'!AL368&lt;&gt;'Info patients (2)'!AL368,"CHECK","")</f>
        <v/>
      </c>
      <c r="AM368" s="276" t="str">
        <f>IF('Info patients (1)'!AM368&lt;&gt;'Info patients (2)'!AM368,"CHECK","")</f>
        <v/>
      </c>
      <c r="AN368" s="276" t="str">
        <f>IF('Info patients (1)'!AN368&lt;&gt;'Info patients (2)'!AN368,"CHECK","")</f>
        <v/>
      </c>
      <c r="AO368" s="276" t="str">
        <f>IF('Info patients (1)'!AO368&lt;&gt;'Info patients (2)'!AO368,"CHECK","")</f>
        <v/>
      </c>
      <c r="AP368" s="276" t="str">
        <f>IF('Info patients (1)'!AP368&lt;&gt;'Info patients (2)'!AP368,"CHECK","")</f>
        <v/>
      </c>
      <c r="AQ368" s="276" t="str">
        <f>IF('Info patients (1)'!AQ368&lt;&gt;'Info patients (2)'!AQ368,"CHECK","")</f>
        <v/>
      </c>
      <c r="AR368" s="276" t="str">
        <f>IF('Info patients (1)'!AR368&lt;&gt;'Info patients (2)'!AR368,"CHECK","")</f>
        <v/>
      </c>
      <c r="AS368" s="276" t="str">
        <f>IF('Info patients (1)'!AS368&lt;&gt;'Info patients (2)'!AS368,"CHECK","")</f>
        <v/>
      </c>
      <c r="AT368" s="276" t="str">
        <f>IF('Info patients (1)'!AT368&lt;&gt;'Info patients (2)'!AT368,"CHECK","")</f>
        <v/>
      </c>
      <c r="AU368" s="276" t="str">
        <f>IF('Info patients (1)'!AU368&lt;&gt;'Info patients (2)'!AU368,"CHECK","")</f>
        <v/>
      </c>
      <c r="AV368" s="276" t="str">
        <f>IF('Info patients (1)'!AV368&lt;&gt;'Info patients (2)'!AV368,"CHECK","")</f>
        <v/>
      </c>
      <c r="AW368" s="276" t="str">
        <f>IF('Info patients (1)'!AW368&lt;&gt;'Info patients (2)'!AW368,"CHECK","")</f>
        <v/>
      </c>
      <c r="AX368" s="276" t="str">
        <f>IF('Info patients (1)'!AX368&lt;&gt;'Info patients (2)'!AX368,"CHECK","")</f>
        <v/>
      </c>
      <c r="AY368" s="276" t="str">
        <f>IF('Info patients (1)'!AY368&lt;&gt;'Info patients (2)'!AY368,"CHECK","")</f>
        <v/>
      </c>
      <c r="AZ368" s="276" t="str">
        <f>IF('Info patients (1)'!AZ368&lt;&gt;'Info patients (2)'!AZ368,"CHECK","")</f>
        <v/>
      </c>
      <c r="BA368" s="276" t="str">
        <f>IF('Info patients (1)'!BA368&lt;&gt;'Info patients (2)'!BA368,"CHECK","")</f>
        <v/>
      </c>
      <c r="BB368" s="276" t="str">
        <f>IF('Info patients (1)'!BB368&lt;&gt;'Info patients (2)'!BB368,"CHECK","")</f>
        <v/>
      </c>
      <c r="BC368" s="276" t="str">
        <f>IF('Info patients (1)'!BC368&lt;&gt;'Info patients (2)'!BC368,"CHECK","")</f>
        <v/>
      </c>
      <c r="BD368" s="276" t="str">
        <f>IF('Info patients (1)'!BD368&lt;&gt;'Info patients (2)'!BD368,"CHECK","")</f>
        <v/>
      </c>
      <c r="BE368" s="276" t="str">
        <f>IF('Info patients (1)'!BE368&lt;&gt;'Info patients (2)'!BE368,"CHECK","")</f>
        <v/>
      </c>
      <c r="BF368" s="276" t="str">
        <f>IF('Info patients (1)'!BF368&lt;&gt;'Info patients (2)'!BF368,"CHECK","")</f>
        <v/>
      </c>
      <c r="BG368" s="276" t="str">
        <f>IF('Info patients (1)'!BG368&lt;&gt;'Info patients (2)'!BG368,"CHECK","")</f>
        <v/>
      </c>
      <c r="BH368" s="276" t="str">
        <f>IF('Info patients (1)'!BH368&lt;&gt;'Info patients (2)'!BH368,"CHECK","")</f>
        <v/>
      </c>
      <c r="BI368" s="276" t="str">
        <f>IF('Info patients (1)'!BI368&lt;&gt;'Info patients (2)'!BI368,"CHECK","")</f>
        <v/>
      </c>
      <c r="BJ368" s="276" t="str">
        <f>IF('Info patients (1)'!BJ368&lt;&gt;'Info patients (2)'!BJ368,"CHECK","")</f>
        <v/>
      </c>
      <c r="BK368" s="276" t="str">
        <f>IF('Info patients (1)'!BK368&lt;&gt;'Info patients (2)'!BK368,"CHECK","")</f>
        <v/>
      </c>
      <c r="BL368" s="276" t="str">
        <f>IF('Info patients (1)'!BL368&lt;&gt;'Info patients (2)'!BL368,"CHECK","")</f>
        <v/>
      </c>
      <c r="BM368" s="276" t="str">
        <f>IF('Info patients (1)'!BM368&lt;&gt;'Info patients (2)'!BM368,"CHECK","")</f>
        <v/>
      </c>
      <c r="BN368" s="276" t="str">
        <f>IF('Info patients (1)'!BN368&lt;&gt;'Info patients (2)'!BN368,"CHECK","")</f>
        <v/>
      </c>
      <c r="BO368" s="276" t="str">
        <f>IF('Info patients (1)'!BO368&lt;&gt;'Info patients (2)'!BO368,"CHECK","")</f>
        <v/>
      </c>
      <c r="BP368" s="276" t="str">
        <f>IF('Info patients (1)'!BP368&lt;&gt;'Info patients (2)'!BP368,"CHECK","")</f>
        <v/>
      </c>
      <c r="BQ368" s="276" t="str">
        <f>IF('Info patients (1)'!BQ368&lt;&gt;'Info patients (2)'!BQ368,"CHECK","")</f>
        <v/>
      </c>
      <c r="BR368" s="276" t="str">
        <f>IF('Info patients (1)'!BR368&lt;&gt;'Info patients (2)'!BR368,"CHECK","")</f>
        <v/>
      </c>
      <c r="BS368" s="276" t="str">
        <f>IF('Info patients (1)'!BS368&lt;&gt;'Info patients (2)'!BS368,"CHECK","")</f>
        <v/>
      </c>
      <c r="BT368" s="276" t="str">
        <f>IF('Info patients (1)'!BT368&lt;&gt;'Info patients (2)'!BT368,"CHECK","")</f>
        <v/>
      </c>
      <c r="BU368" s="276" t="str">
        <f>IF('Info patients (1)'!BU368&lt;&gt;'Info patients (2)'!BU368,"CHECK","")</f>
        <v/>
      </c>
      <c r="BV368" s="276" t="str">
        <f>IF('Info patients (1)'!BV368&lt;&gt;'Info patients (2)'!BV368,"CHECK","")</f>
        <v/>
      </c>
      <c r="BW368" s="276" t="str">
        <f>IF('Info patients (1)'!BW368&lt;&gt;'Info patients (2)'!BW368,"CHECK","")</f>
        <v/>
      </c>
      <c r="BX368" s="276" t="str">
        <f>IF('Info patients (1)'!BX368&lt;&gt;'Info patients (2)'!BX368,"CHECK","")</f>
        <v/>
      </c>
      <c r="BY368" s="276" t="str">
        <f>IF('Info patients (1)'!BY368&lt;&gt;'Info patients (2)'!BY368,"CHECK","")</f>
        <v/>
      </c>
      <c r="BZ368" s="276" t="str">
        <f>IF('Info patients (1)'!BZ368&lt;&gt;'Info patients (2)'!BZ368,"CHECK","")</f>
        <v/>
      </c>
      <c r="CA368" s="276" t="str">
        <f>IF('Info patients (1)'!CA368&lt;&gt;'Info patients (2)'!CA368,"CHECK","")</f>
        <v/>
      </c>
      <c r="CB368" s="276" t="str">
        <f>IF('Info patients (1)'!CB368&lt;&gt;'Info patients (2)'!CB368,"CHECK","")</f>
        <v/>
      </c>
      <c r="CC368" s="276" t="str">
        <f>IF('Info patients (1)'!CC368&lt;&gt;'Info patients (2)'!CC368,"CHECK","")</f>
        <v/>
      </c>
      <c r="CD368" s="276" t="str">
        <f>IF('Info patients (1)'!CD368&lt;&gt;'Info patients (2)'!CD368,"CHECK","")</f>
        <v/>
      </c>
      <c r="CE368" s="276" t="str">
        <f>IF('Info patients (1)'!CE368&lt;&gt;'Info patients (2)'!CE368,"CHECK","")</f>
        <v/>
      </c>
      <c r="CF368" s="276" t="str">
        <f>IF('Info patients (1)'!CF368&lt;&gt;'Info patients (2)'!CF368,"CHECK","")</f>
        <v/>
      </c>
      <c r="CG368" s="276" t="str">
        <f>IF('Info patients (1)'!CG368&lt;&gt;'Info patients (2)'!CG368,"CHECK","")</f>
        <v/>
      </c>
      <c r="CH368" s="276" t="str">
        <f>IF('Info patients (1)'!CH368&lt;&gt;'Info patients (2)'!CH368,"CHECK","")</f>
        <v/>
      </c>
      <c r="CI368" s="276" t="str">
        <f>IF('Info patients (1)'!CI368&lt;&gt;'Info patients (2)'!CI368,"CHECK","")</f>
        <v/>
      </c>
      <c r="CJ368" s="276" t="str">
        <f>IF('Info patients (1)'!CJ368&lt;&gt;'Info patients (2)'!CJ368,"CHECK","")</f>
        <v/>
      </c>
      <c r="CK368" s="276" t="str">
        <f>IF('Info patients (1)'!CK368&lt;&gt;'Info patients (2)'!CK368,"CHECK","")</f>
        <v/>
      </c>
      <c r="CL368" s="276" t="str">
        <f>IF('Info patients (1)'!CL368&lt;&gt;'Info patients (2)'!CL368,"CHECK","")</f>
        <v/>
      </c>
      <c r="CM368" s="276" t="str">
        <f>IF('Info patients (1)'!CM368&lt;&gt;'Info patients (2)'!CM368,"CHECK","")</f>
        <v/>
      </c>
      <c r="CN368" s="276" t="str">
        <f>IF('Info patients (1)'!CN368&lt;&gt;'Info patients (2)'!CN368,"CHECK","")</f>
        <v/>
      </c>
      <c r="CO368" s="276" t="str">
        <f>IF('Info patients (1)'!CO368&lt;&gt;'Info patients (2)'!CO368,"CHECK","")</f>
        <v/>
      </c>
      <c r="CP368" s="276" t="str">
        <f>IF('Info patients (1)'!CP368&lt;&gt;'Info patients (2)'!CP368,"CHECK","")</f>
        <v/>
      </c>
      <c r="CQ368" s="276" t="str">
        <f>IF('Info patients (1)'!CQ368&lt;&gt;'Info patients (2)'!CQ368,"CHECK","")</f>
        <v/>
      </c>
      <c r="CR368" s="276" t="str">
        <f>IF('Info patients (1)'!CR368&lt;&gt;'Info patients (2)'!CR368,"CHECK","")</f>
        <v/>
      </c>
      <c r="CS368" s="276" t="str">
        <f>IF('Info patients (1)'!CS368&lt;&gt;'Info patients (2)'!CS368,"CHECK","")</f>
        <v/>
      </c>
      <c r="CT368" s="276" t="str">
        <f>IF('Info patients (1)'!CT368&lt;&gt;'Info patients (2)'!CT368,"CHECK","")</f>
        <v/>
      </c>
      <c r="CU368" s="276" t="str">
        <f>IF('Info patients (1)'!CU368&lt;&gt;'Info patients (2)'!CU368,"CHECK","")</f>
        <v/>
      </c>
      <c r="CV368" s="276" t="str">
        <f>IF('Info patients (1)'!CV368&lt;&gt;'Info patients (2)'!CV368,"CHECK","")</f>
        <v/>
      </c>
      <c r="CW368" s="276" t="str">
        <f>IF('Info patients (1)'!CW368&lt;&gt;'Info patients (2)'!CW368,"CHECK","")</f>
        <v/>
      </c>
      <c r="CX368" s="276" t="str">
        <f>IF('Info patients (1)'!CX368&lt;&gt;'Info patients (2)'!CX368,"CHECK","")</f>
        <v/>
      </c>
      <c r="CY368" s="276" t="str">
        <f>IF('Info patients (1)'!CY368&lt;&gt;'Info patients (2)'!CY368,"CHECK","")</f>
        <v/>
      </c>
      <c r="CZ368" s="276" t="str">
        <f>IF('Info patients (1)'!CZ368&lt;&gt;'Info patients (2)'!CZ368,"CHECK","")</f>
        <v/>
      </c>
      <c r="DA368" s="276" t="str">
        <f>IF('Info patients (1)'!DA368&lt;&gt;'Info patients (2)'!DA368,"CHECK","")</f>
        <v/>
      </c>
      <c r="DB368" s="276" t="str">
        <f>IF('Info patients (1)'!DB368&lt;&gt;'Info patients (2)'!DB368,"CHECK","")</f>
        <v/>
      </c>
      <c r="DC368" s="276" t="str">
        <f>IF('Info patients (1)'!DC368&lt;&gt;'Info patients (2)'!DC368,"CHECK","")</f>
        <v/>
      </c>
      <c r="DD368" s="276" t="str">
        <f>IF('Info patients (1)'!DD368&lt;&gt;'Info patients (2)'!DD368,"CHECK","")</f>
        <v/>
      </c>
      <c r="DE368" s="276" t="str">
        <f>IF('Info patients (1)'!DE368&lt;&gt;'Info patients (2)'!DE368,"CHECK","")</f>
        <v/>
      </c>
      <c r="DF368" s="276" t="str">
        <f>IF('Info patients (1)'!DF368&lt;&gt;'Info patients (2)'!DF368,"CHECK","")</f>
        <v/>
      </c>
      <c r="DG368" s="276" t="str">
        <f>IF('Info patients (1)'!DG368&lt;&gt;'Info patients (2)'!DG368,"CHECK","")</f>
        <v/>
      </c>
      <c r="DH368" s="276" t="str">
        <f>IF('Info patients (1)'!DH368&lt;&gt;'Info patients (2)'!DH368,"CHECK","")</f>
        <v/>
      </c>
      <c r="DI368" s="276" t="str">
        <f>IF('Info patients (1)'!DI368&lt;&gt;'Info patients (2)'!DI368,"CHECK","")</f>
        <v/>
      </c>
      <c r="DJ368" s="276" t="str">
        <f>IF('Info patients (1)'!DJ368&lt;&gt;'Info patients (2)'!DJ368,"CHECK","")</f>
        <v/>
      </c>
      <c r="DK368" s="276" t="str">
        <f>IF('Info patients (1)'!DK368&lt;&gt;'Info patients (2)'!DK368,"CHECK","")</f>
        <v/>
      </c>
      <c r="DL368" s="276" t="str">
        <f>IF('Info patients (1)'!DL368&lt;&gt;'Info patients (2)'!DL368,"CHECK","")</f>
        <v/>
      </c>
      <c r="DM368" s="276" t="str">
        <f>IF('Info patients (1)'!DM368&lt;&gt;'Info patients (2)'!DM368,"CHECK","")</f>
        <v/>
      </c>
      <c r="DN368" s="276" t="str">
        <f>IF('Info patients (1)'!DN368&lt;&gt;'Info patients (2)'!DN368,"CHECK","")</f>
        <v/>
      </c>
      <c r="DO368" s="276" t="str">
        <f>IF('Info patients (1)'!DO368&lt;&gt;'Info patients (2)'!DO368,"CHECK","")</f>
        <v/>
      </c>
      <c r="DP368" s="276" t="str">
        <f>IF('Info patients (1)'!DP368&lt;&gt;'Info patients (2)'!DP368,"CHECK","")</f>
        <v/>
      </c>
      <c r="DQ368" s="276" t="str">
        <f>IF('Info patients (1)'!DQ368&lt;&gt;'Info patients (2)'!DQ368,"CHECK","")</f>
        <v/>
      </c>
    </row>
    <row r="369" spans="1:121" s="326" customFormat="1" ht="23.25" customHeight="1" x14ac:dyDescent="0.2">
      <c r="A369" s="276" t="str">
        <f>IF('Info patients (1)'!A369&lt;&gt;'Info patients (2)'!A369,"CHECK","")</f>
        <v/>
      </c>
      <c r="B369" s="276" t="str">
        <f>IF('Info patients (1)'!B369&lt;&gt;'Info patients (2)'!B369,"CHECK","")</f>
        <v/>
      </c>
      <c r="C369" s="276" t="str">
        <f>IF('Info patients (1)'!C369&lt;&gt;'Info patients (2)'!C369,"CHECK","")</f>
        <v/>
      </c>
      <c r="D369" s="276" t="str">
        <f>IF('Info patients (1)'!D369&lt;&gt;'Info patients (2)'!D369,"CHECK","")</f>
        <v/>
      </c>
      <c r="E369" s="276" t="str">
        <f>IF('Info patients (1)'!E369&lt;&gt;'Info patients (2)'!E369,"CHECK","")</f>
        <v/>
      </c>
      <c r="F369" s="276" t="str">
        <f>IF('Info patients (1)'!F369&lt;&gt;'Info patients (2)'!F369,"CHECK","")</f>
        <v/>
      </c>
      <c r="G369" s="276" t="str">
        <f>IF('Info patients (1)'!G369&lt;&gt;'Info patients (2)'!G369,"CHECK","")</f>
        <v/>
      </c>
      <c r="H369" s="276" t="str">
        <f>IF('Info patients (1)'!H369&lt;&gt;'Info patients (2)'!H369,"CHECK","")</f>
        <v/>
      </c>
      <c r="I369" s="276" t="str">
        <f>IF('Info patients (1)'!I369&lt;&gt;'Info patients (2)'!I369,"CHECK","")</f>
        <v/>
      </c>
      <c r="J369" s="276" t="str">
        <f>IF('Info patients (1)'!J369&lt;&gt;'Info patients (2)'!J369,"CHECK","")</f>
        <v/>
      </c>
      <c r="K369" s="276" t="str">
        <f>IF('Info patients (1)'!K369&lt;&gt;'Info patients (2)'!K369,"CHECK","")</f>
        <v/>
      </c>
      <c r="L369" s="276" t="str">
        <f>IF('Info patients (1)'!L369&lt;&gt;'Info patients (2)'!L369,"CHECK","")</f>
        <v/>
      </c>
      <c r="M369" s="276" t="str">
        <f>IF('Info patients (1)'!M369&lt;&gt;'Info patients (2)'!M369,"CHECK","")</f>
        <v/>
      </c>
      <c r="N369" s="276" t="str">
        <f>IF('Info patients (1)'!N369&lt;&gt;'Info patients (2)'!N369,"CHECK","")</f>
        <v/>
      </c>
      <c r="O369" s="276" t="str">
        <f>IF('Info patients (1)'!O369&lt;&gt;'Info patients (2)'!O369,"CHECK","")</f>
        <v/>
      </c>
      <c r="P369" s="276" t="str">
        <f>IF('Info patients (1)'!P369&lt;&gt;'Info patients (2)'!P369,"CHECK","")</f>
        <v/>
      </c>
      <c r="Q369" s="276" t="str">
        <f>IF('Info patients (1)'!Q369&lt;&gt;'Info patients (2)'!Q369,"CHECK","")</f>
        <v/>
      </c>
      <c r="R369" s="276" t="str">
        <f>IF('Info patients (1)'!R369&lt;&gt;'Info patients (2)'!R369,"CHECK","")</f>
        <v/>
      </c>
      <c r="S369" s="276" t="str">
        <f>IF('Info patients (1)'!S369&lt;&gt;'Info patients (2)'!S369,"CHECK","")</f>
        <v/>
      </c>
      <c r="T369" s="276" t="str">
        <f>IF('Info patients (1)'!T369&lt;&gt;'Info patients (2)'!T369,"CHECK","")</f>
        <v/>
      </c>
      <c r="U369" s="276" t="str">
        <f>IF('Info patients (1)'!U369&lt;&gt;'Info patients (2)'!U369,"CHECK","")</f>
        <v/>
      </c>
      <c r="V369" s="276" t="str">
        <f>IF('Info patients (1)'!V369&lt;&gt;'Info patients (2)'!V369,"CHECK","")</f>
        <v/>
      </c>
      <c r="W369" s="276" t="str">
        <f>IF('Info patients (1)'!W369&lt;&gt;'Info patients (2)'!W369,"CHECK","")</f>
        <v/>
      </c>
      <c r="X369" s="276" t="str">
        <f>IF('Info patients (1)'!X369&lt;&gt;'Info patients (2)'!X369,"CHECK","")</f>
        <v/>
      </c>
      <c r="Y369" s="276" t="str">
        <f>IF('Info patients (1)'!Y369&lt;&gt;'Info patients (2)'!Y369,"CHECK","")</f>
        <v/>
      </c>
      <c r="Z369" s="276" t="str">
        <f>IF('Info patients (1)'!Z369&lt;&gt;'Info patients (2)'!Z369,"CHECK","")</f>
        <v/>
      </c>
      <c r="AA369" s="276" t="str">
        <f>IF('Info patients (1)'!AA369&lt;&gt;'Info patients (2)'!AA369,"CHECK","")</f>
        <v/>
      </c>
      <c r="AB369" s="276" t="str">
        <f>IF('Info patients (1)'!AB369&lt;&gt;'Info patients (2)'!AB369,"CHECK","")</f>
        <v/>
      </c>
      <c r="AC369" s="276" t="str">
        <f>IF('Info patients (1)'!AC369&lt;&gt;'Info patients (2)'!AC369,"CHECK","")</f>
        <v/>
      </c>
      <c r="AD369" s="276" t="str">
        <f>IF('Info patients (1)'!AD369&lt;&gt;'Info patients (2)'!AD369,"CHECK","")</f>
        <v/>
      </c>
      <c r="AE369" s="276" t="str">
        <f>IF('Info patients (1)'!AE369&lt;&gt;'Info patients (2)'!AE369,"CHECK","")</f>
        <v/>
      </c>
      <c r="AF369" s="276" t="str">
        <f>IF('Info patients (1)'!AF369&lt;&gt;'Info patients (2)'!AF369,"CHECK","")</f>
        <v/>
      </c>
      <c r="AG369" s="276" t="str">
        <f>IF('Info patients (1)'!AG369&lt;&gt;'Info patients (2)'!AG369,"CHECK","")</f>
        <v/>
      </c>
      <c r="AH369" s="276" t="str">
        <f>IF('Info patients (1)'!AH369&lt;&gt;'Info patients (2)'!AH369,"CHECK","")</f>
        <v/>
      </c>
      <c r="AI369" s="276" t="str">
        <f>IF('Info patients (1)'!AI369&lt;&gt;'Info patients (2)'!AI369,"CHECK","")</f>
        <v/>
      </c>
      <c r="AJ369" s="276" t="str">
        <f>IF('Info patients (1)'!AJ369&lt;&gt;'Info patients (2)'!AJ369,"CHECK","")</f>
        <v/>
      </c>
      <c r="AK369" s="276" t="str">
        <f>IF('Info patients (1)'!AK369&lt;&gt;'Info patients (2)'!AK369,"CHECK","")</f>
        <v/>
      </c>
      <c r="AL369" s="276" t="str">
        <f>IF('Info patients (1)'!AL369&lt;&gt;'Info patients (2)'!AL369,"CHECK","")</f>
        <v/>
      </c>
      <c r="AM369" s="276" t="str">
        <f>IF('Info patients (1)'!AM369&lt;&gt;'Info patients (2)'!AM369,"CHECK","")</f>
        <v/>
      </c>
      <c r="AN369" s="276" t="str">
        <f>IF('Info patients (1)'!AN369&lt;&gt;'Info patients (2)'!AN369,"CHECK","")</f>
        <v/>
      </c>
      <c r="AO369" s="276" t="str">
        <f>IF('Info patients (1)'!AO369&lt;&gt;'Info patients (2)'!AO369,"CHECK","")</f>
        <v/>
      </c>
      <c r="AP369" s="276" t="str">
        <f>IF('Info patients (1)'!AP369&lt;&gt;'Info patients (2)'!AP369,"CHECK","")</f>
        <v/>
      </c>
      <c r="AQ369" s="276" t="str">
        <f>IF('Info patients (1)'!AQ369&lt;&gt;'Info patients (2)'!AQ369,"CHECK","")</f>
        <v/>
      </c>
      <c r="AR369" s="276" t="str">
        <f>IF('Info patients (1)'!AR369&lt;&gt;'Info patients (2)'!AR369,"CHECK","")</f>
        <v/>
      </c>
      <c r="AS369" s="276" t="str">
        <f>IF('Info patients (1)'!AS369&lt;&gt;'Info patients (2)'!AS369,"CHECK","")</f>
        <v/>
      </c>
      <c r="AT369" s="276" t="str">
        <f>IF('Info patients (1)'!AT369&lt;&gt;'Info patients (2)'!AT369,"CHECK","")</f>
        <v/>
      </c>
      <c r="AU369" s="276" t="str">
        <f>IF('Info patients (1)'!AU369&lt;&gt;'Info patients (2)'!AU369,"CHECK","")</f>
        <v/>
      </c>
      <c r="AV369" s="276" t="str">
        <f>IF('Info patients (1)'!AV369&lt;&gt;'Info patients (2)'!AV369,"CHECK","")</f>
        <v/>
      </c>
      <c r="AW369" s="276" t="str">
        <f>IF('Info patients (1)'!AW369&lt;&gt;'Info patients (2)'!AW369,"CHECK","")</f>
        <v/>
      </c>
      <c r="AX369" s="276" t="str">
        <f>IF('Info patients (1)'!AX369&lt;&gt;'Info patients (2)'!AX369,"CHECK","")</f>
        <v/>
      </c>
      <c r="AY369" s="276" t="str">
        <f>IF('Info patients (1)'!AY369&lt;&gt;'Info patients (2)'!AY369,"CHECK","")</f>
        <v/>
      </c>
      <c r="AZ369" s="276" t="str">
        <f>IF('Info patients (1)'!AZ369&lt;&gt;'Info patients (2)'!AZ369,"CHECK","")</f>
        <v/>
      </c>
      <c r="BA369" s="276" t="str">
        <f>IF('Info patients (1)'!BA369&lt;&gt;'Info patients (2)'!BA369,"CHECK","")</f>
        <v/>
      </c>
      <c r="BB369" s="276" t="str">
        <f>IF('Info patients (1)'!BB369&lt;&gt;'Info patients (2)'!BB369,"CHECK","")</f>
        <v/>
      </c>
      <c r="BC369" s="276" t="str">
        <f>IF('Info patients (1)'!BC369&lt;&gt;'Info patients (2)'!BC369,"CHECK","")</f>
        <v/>
      </c>
      <c r="BD369" s="276" t="str">
        <f>IF('Info patients (1)'!BD369&lt;&gt;'Info patients (2)'!BD369,"CHECK","")</f>
        <v/>
      </c>
      <c r="BE369" s="276" t="str">
        <f>IF('Info patients (1)'!BE369&lt;&gt;'Info patients (2)'!BE369,"CHECK","")</f>
        <v/>
      </c>
      <c r="BF369" s="276" t="str">
        <f>IF('Info patients (1)'!BF369&lt;&gt;'Info patients (2)'!BF369,"CHECK","")</f>
        <v/>
      </c>
      <c r="BG369" s="276" t="str">
        <f>IF('Info patients (1)'!BG369&lt;&gt;'Info patients (2)'!BG369,"CHECK","")</f>
        <v/>
      </c>
      <c r="BH369" s="276" t="str">
        <f>IF('Info patients (1)'!BH369&lt;&gt;'Info patients (2)'!BH369,"CHECK","")</f>
        <v/>
      </c>
      <c r="BI369" s="276" t="str">
        <f>IF('Info patients (1)'!BI369&lt;&gt;'Info patients (2)'!BI369,"CHECK","")</f>
        <v/>
      </c>
      <c r="BJ369" s="276" t="str">
        <f>IF('Info patients (1)'!BJ369&lt;&gt;'Info patients (2)'!BJ369,"CHECK","")</f>
        <v/>
      </c>
      <c r="BK369" s="276" t="str">
        <f>IF('Info patients (1)'!BK369&lt;&gt;'Info patients (2)'!BK369,"CHECK","")</f>
        <v/>
      </c>
      <c r="BL369" s="276" t="str">
        <f>IF('Info patients (1)'!BL369&lt;&gt;'Info patients (2)'!BL369,"CHECK","")</f>
        <v/>
      </c>
      <c r="BM369" s="276" t="str">
        <f>IF('Info patients (1)'!BM369&lt;&gt;'Info patients (2)'!BM369,"CHECK","")</f>
        <v/>
      </c>
      <c r="BN369" s="276" t="str">
        <f>IF('Info patients (1)'!BN369&lt;&gt;'Info patients (2)'!BN369,"CHECK","")</f>
        <v/>
      </c>
      <c r="BO369" s="276" t="str">
        <f>IF('Info patients (1)'!BO369&lt;&gt;'Info patients (2)'!BO369,"CHECK","")</f>
        <v/>
      </c>
      <c r="BP369" s="276" t="str">
        <f>IF('Info patients (1)'!BP369&lt;&gt;'Info patients (2)'!BP369,"CHECK","")</f>
        <v/>
      </c>
      <c r="BQ369" s="276" t="str">
        <f>IF('Info patients (1)'!BQ369&lt;&gt;'Info patients (2)'!BQ369,"CHECK","")</f>
        <v/>
      </c>
      <c r="BR369" s="276" t="str">
        <f>IF('Info patients (1)'!BR369&lt;&gt;'Info patients (2)'!BR369,"CHECK","")</f>
        <v/>
      </c>
      <c r="BS369" s="276" t="str">
        <f>IF('Info patients (1)'!BS369&lt;&gt;'Info patients (2)'!BS369,"CHECK","")</f>
        <v/>
      </c>
      <c r="BT369" s="276" t="str">
        <f>IF('Info patients (1)'!BT369&lt;&gt;'Info patients (2)'!BT369,"CHECK","")</f>
        <v/>
      </c>
      <c r="BU369" s="276" t="str">
        <f>IF('Info patients (1)'!BU369&lt;&gt;'Info patients (2)'!BU369,"CHECK","")</f>
        <v/>
      </c>
      <c r="BV369" s="276" t="str">
        <f>IF('Info patients (1)'!BV369&lt;&gt;'Info patients (2)'!BV369,"CHECK","")</f>
        <v/>
      </c>
      <c r="BW369" s="276" t="str">
        <f>IF('Info patients (1)'!BW369&lt;&gt;'Info patients (2)'!BW369,"CHECK","")</f>
        <v/>
      </c>
      <c r="BX369" s="276" t="str">
        <f>IF('Info patients (1)'!BX369&lt;&gt;'Info patients (2)'!BX369,"CHECK","")</f>
        <v/>
      </c>
      <c r="BY369" s="276" t="str">
        <f>IF('Info patients (1)'!BY369&lt;&gt;'Info patients (2)'!BY369,"CHECK","")</f>
        <v/>
      </c>
      <c r="BZ369" s="276" t="str">
        <f>IF('Info patients (1)'!BZ369&lt;&gt;'Info patients (2)'!BZ369,"CHECK","")</f>
        <v/>
      </c>
      <c r="CA369" s="276" t="str">
        <f>IF('Info patients (1)'!CA369&lt;&gt;'Info patients (2)'!CA369,"CHECK","")</f>
        <v/>
      </c>
      <c r="CB369" s="276" t="str">
        <f>IF('Info patients (1)'!CB369&lt;&gt;'Info patients (2)'!CB369,"CHECK","")</f>
        <v/>
      </c>
      <c r="CC369" s="276" t="str">
        <f>IF('Info patients (1)'!CC369&lt;&gt;'Info patients (2)'!CC369,"CHECK","")</f>
        <v/>
      </c>
      <c r="CD369" s="276" t="str">
        <f>IF('Info patients (1)'!CD369&lt;&gt;'Info patients (2)'!CD369,"CHECK","")</f>
        <v/>
      </c>
      <c r="CE369" s="276" t="str">
        <f>IF('Info patients (1)'!CE369&lt;&gt;'Info patients (2)'!CE369,"CHECK","")</f>
        <v/>
      </c>
      <c r="CF369" s="276" t="str">
        <f>IF('Info patients (1)'!CF369&lt;&gt;'Info patients (2)'!CF369,"CHECK","")</f>
        <v/>
      </c>
      <c r="CG369" s="276" t="str">
        <f>IF('Info patients (1)'!CG369&lt;&gt;'Info patients (2)'!CG369,"CHECK","")</f>
        <v/>
      </c>
      <c r="CH369" s="276" t="str">
        <f>IF('Info patients (1)'!CH369&lt;&gt;'Info patients (2)'!CH369,"CHECK","")</f>
        <v/>
      </c>
      <c r="CI369" s="276" t="str">
        <f>IF('Info patients (1)'!CI369&lt;&gt;'Info patients (2)'!CI369,"CHECK","")</f>
        <v/>
      </c>
      <c r="CJ369" s="276" t="str">
        <f>IF('Info patients (1)'!CJ369&lt;&gt;'Info patients (2)'!CJ369,"CHECK","")</f>
        <v/>
      </c>
      <c r="CK369" s="276" t="str">
        <f>IF('Info patients (1)'!CK369&lt;&gt;'Info patients (2)'!CK369,"CHECK","")</f>
        <v/>
      </c>
      <c r="CL369" s="276" t="str">
        <f>IF('Info patients (1)'!CL369&lt;&gt;'Info patients (2)'!CL369,"CHECK","")</f>
        <v/>
      </c>
      <c r="CM369" s="276" t="str">
        <f>IF('Info patients (1)'!CM369&lt;&gt;'Info patients (2)'!CM369,"CHECK","")</f>
        <v/>
      </c>
      <c r="CN369" s="276" t="str">
        <f>IF('Info patients (1)'!CN369&lt;&gt;'Info patients (2)'!CN369,"CHECK","")</f>
        <v/>
      </c>
      <c r="CO369" s="276" t="str">
        <f>IF('Info patients (1)'!CO369&lt;&gt;'Info patients (2)'!CO369,"CHECK","")</f>
        <v/>
      </c>
      <c r="CP369" s="276" t="str">
        <f>IF('Info patients (1)'!CP369&lt;&gt;'Info patients (2)'!CP369,"CHECK","")</f>
        <v/>
      </c>
      <c r="CQ369" s="276" t="str">
        <f>IF('Info patients (1)'!CQ369&lt;&gt;'Info patients (2)'!CQ369,"CHECK","")</f>
        <v/>
      </c>
      <c r="CR369" s="276" t="str">
        <f>IF('Info patients (1)'!CR369&lt;&gt;'Info patients (2)'!CR369,"CHECK","")</f>
        <v/>
      </c>
      <c r="CS369" s="276" t="str">
        <f>IF('Info patients (1)'!CS369&lt;&gt;'Info patients (2)'!CS369,"CHECK","")</f>
        <v/>
      </c>
      <c r="CT369" s="276" t="str">
        <f>IF('Info patients (1)'!CT369&lt;&gt;'Info patients (2)'!CT369,"CHECK","")</f>
        <v/>
      </c>
      <c r="CU369" s="276" t="str">
        <f>IF('Info patients (1)'!CU369&lt;&gt;'Info patients (2)'!CU369,"CHECK","")</f>
        <v/>
      </c>
      <c r="CV369" s="276" t="str">
        <f>IF('Info patients (1)'!CV369&lt;&gt;'Info patients (2)'!CV369,"CHECK","")</f>
        <v/>
      </c>
      <c r="CW369" s="276" t="str">
        <f>IF('Info patients (1)'!CW369&lt;&gt;'Info patients (2)'!CW369,"CHECK","")</f>
        <v/>
      </c>
      <c r="CX369" s="276" t="str">
        <f>IF('Info patients (1)'!CX369&lt;&gt;'Info patients (2)'!CX369,"CHECK","")</f>
        <v/>
      </c>
      <c r="CY369" s="276" t="str">
        <f>IF('Info patients (1)'!CY369&lt;&gt;'Info patients (2)'!CY369,"CHECK","")</f>
        <v/>
      </c>
      <c r="CZ369" s="276" t="str">
        <f>IF('Info patients (1)'!CZ369&lt;&gt;'Info patients (2)'!CZ369,"CHECK","")</f>
        <v/>
      </c>
      <c r="DA369" s="276" t="str">
        <f>IF('Info patients (1)'!DA369&lt;&gt;'Info patients (2)'!DA369,"CHECK","")</f>
        <v/>
      </c>
      <c r="DB369" s="276" t="str">
        <f>IF('Info patients (1)'!DB369&lt;&gt;'Info patients (2)'!DB369,"CHECK","")</f>
        <v/>
      </c>
      <c r="DC369" s="276" t="str">
        <f>IF('Info patients (1)'!DC369&lt;&gt;'Info patients (2)'!DC369,"CHECK","")</f>
        <v/>
      </c>
      <c r="DD369" s="276" t="str">
        <f>IF('Info patients (1)'!DD369&lt;&gt;'Info patients (2)'!DD369,"CHECK","")</f>
        <v/>
      </c>
      <c r="DE369" s="276" t="str">
        <f>IF('Info patients (1)'!DE369&lt;&gt;'Info patients (2)'!DE369,"CHECK","")</f>
        <v/>
      </c>
      <c r="DF369" s="276" t="str">
        <f>IF('Info patients (1)'!DF369&lt;&gt;'Info patients (2)'!DF369,"CHECK","")</f>
        <v/>
      </c>
      <c r="DG369" s="276" t="str">
        <f>IF('Info patients (1)'!DG369&lt;&gt;'Info patients (2)'!DG369,"CHECK","")</f>
        <v/>
      </c>
      <c r="DH369" s="276" t="str">
        <f>IF('Info patients (1)'!DH369&lt;&gt;'Info patients (2)'!DH369,"CHECK","")</f>
        <v/>
      </c>
      <c r="DI369" s="276" t="str">
        <f>IF('Info patients (1)'!DI369&lt;&gt;'Info patients (2)'!DI369,"CHECK","")</f>
        <v/>
      </c>
      <c r="DJ369" s="276" t="str">
        <f>IF('Info patients (1)'!DJ369&lt;&gt;'Info patients (2)'!DJ369,"CHECK","")</f>
        <v/>
      </c>
      <c r="DK369" s="276" t="str">
        <f>IF('Info patients (1)'!DK369&lt;&gt;'Info patients (2)'!DK369,"CHECK","")</f>
        <v/>
      </c>
      <c r="DL369" s="276" t="str">
        <f>IF('Info patients (1)'!DL369&lt;&gt;'Info patients (2)'!DL369,"CHECK","")</f>
        <v/>
      </c>
      <c r="DM369" s="276" t="str">
        <f>IF('Info patients (1)'!DM369&lt;&gt;'Info patients (2)'!DM369,"CHECK","")</f>
        <v/>
      </c>
      <c r="DN369" s="276" t="str">
        <f>IF('Info patients (1)'!DN369&lt;&gt;'Info patients (2)'!DN369,"CHECK","")</f>
        <v/>
      </c>
      <c r="DO369" s="276" t="str">
        <f>IF('Info patients (1)'!DO369&lt;&gt;'Info patients (2)'!DO369,"CHECK","")</f>
        <v/>
      </c>
      <c r="DP369" s="276" t="str">
        <f>IF('Info patients (1)'!DP369&lt;&gt;'Info patients (2)'!DP369,"CHECK","")</f>
        <v/>
      </c>
      <c r="DQ369" s="276" t="str">
        <f>IF('Info patients (1)'!DQ369&lt;&gt;'Info patients (2)'!DQ369,"CHECK","")</f>
        <v/>
      </c>
    </row>
    <row r="370" spans="1:121" s="326" customFormat="1" ht="23.25" customHeight="1" x14ac:dyDescent="0.2">
      <c r="A370" s="276" t="str">
        <f>IF('Info patients (1)'!A370&lt;&gt;'Info patients (2)'!A370,"CHECK","")</f>
        <v/>
      </c>
      <c r="B370" s="276" t="str">
        <f>IF('Info patients (1)'!B370&lt;&gt;'Info patients (2)'!B370,"CHECK","")</f>
        <v/>
      </c>
      <c r="C370" s="276" t="str">
        <f>IF('Info patients (1)'!C370&lt;&gt;'Info patients (2)'!C370,"CHECK","")</f>
        <v/>
      </c>
      <c r="D370" s="276" t="str">
        <f>IF('Info patients (1)'!D370&lt;&gt;'Info patients (2)'!D370,"CHECK","")</f>
        <v/>
      </c>
      <c r="E370" s="276" t="str">
        <f>IF('Info patients (1)'!E370&lt;&gt;'Info patients (2)'!E370,"CHECK","")</f>
        <v/>
      </c>
      <c r="F370" s="276" t="str">
        <f>IF('Info patients (1)'!F370&lt;&gt;'Info patients (2)'!F370,"CHECK","")</f>
        <v/>
      </c>
      <c r="G370" s="276" t="str">
        <f>IF('Info patients (1)'!G370&lt;&gt;'Info patients (2)'!G370,"CHECK","")</f>
        <v/>
      </c>
      <c r="H370" s="276" t="str">
        <f>IF('Info patients (1)'!H370&lt;&gt;'Info patients (2)'!H370,"CHECK","")</f>
        <v/>
      </c>
      <c r="I370" s="276" t="str">
        <f>IF('Info patients (1)'!I370&lt;&gt;'Info patients (2)'!I370,"CHECK","")</f>
        <v/>
      </c>
      <c r="J370" s="276" t="str">
        <f>IF('Info patients (1)'!J370&lt;&gt;'Info patients (2)'!J370,"CHECK","")</f>
        <v/>
      </c>
      <c r="K370" s="276" t="str">
        <f>IF('Info patients (1)'!K370&lt;&gt;'Info patients (2)'!K370,"CHECK","")</f>
        <v/>
      </c>
      <c r="L370" s="276" t="str">
        <f>IF('Info patients (1)'!L370&lt;&gt;'Info patients (2)'!L370,"CHECK","")</f>
        <v/>
      </c>
      <c r="M370" s="276" t="str">
        <f>IF('Info patients (1)'!M370&lt;&gt;'Info patients (2)'!M370,"CHECK","")</f>
        <v/>
      </c>
      <c r="N370" s="276" t="str">
        <f>IF('Info patients (1)'!N370&lt;&gt;'Info patients (2)'!N370,"CHECK","")</f>
        <v/>
      </c>
      <c r="O370" s="276" t="str">
        <f>IF('Info patients (1)'!O370&lt;&gt;'Info patients (2)'!O370,"CHECK","")</f>
        <v/>
      </c>
      <c r="P370" s="276" t="str">
        <f>IF('Info patients (1)'!P370&lt;&gt;'Info patients (2)'!P370,"CHECK","")</f>
        <v/>
      </c>
      <c r="Q370" s="276" t="str">
        <f>IF('Info patients (1)'!Q370&lt;&gt;'Info patients (2)'!Q370,"CHECK","")</f>
        <v/>
      </c>
      <c r="R370" s="276" t="str">
        <f>IF('Info patients (1)'!R370&lt;&gt;'Info patients (2)'!R370,"CHECK","")</f>
        <v/>
      </c>
      <c r="S370" s="276" t="str">
        <f>IF('Info patients (1)'!S370&lt;&gt;'Info patients (2)'!S370,"CHECK","")</f>
        <v/>
      </c>
      <c r="T370" s="276" t="str">
        <f>IF('Info patients (1)'!T370&lt;&gt;'Info patients (2)'!T370,"CHECK","")</f>
        <v/>
      </c>
      <c r="U370" s="276" t="str">
        <f>IF('Info patients (1)'!U370&lt;&gt;'Info patients (2)'!U370,"CHECK","")</f>
        <v/>
      </c>
      <c r="V370" s="276" t="str">
        <f>IF('Info patients (1)'!V370&lt;&gt;'Info patients (2)'!V370,"CHECK","")</f>
        <v/>
      </c>
      <c r="W370" s="276" t="str">
        <f>IF('Info patients (1)'!W370&lt;&gt;'Info patients (2)'!W370,"CHECK","")</f>
        <v/>
      </c>
      <c r="X370" s="276" t="str">
        <f>IF('Info patients (1)'!X370&lt;&gt;'Info patients (2)'!X370,"CHECK","")</f>
        <v/>
      </c>
      <c r="Y370" s="276" t="str">
        <f>IF('Info patients (1)'!Y370&lt;&gt;'Info patients (2)'!Y370,"CHECK","")</f>
        <v/>
      </c>
      <c r="Z370" s="276" t="str">
        <f>IF('Info patients (1)'!Z370&lt;&gt;'Info patients (2)'!Z370,"CHECK","")</f>
        <v/>
      </c>
      <c r="AA370" s="276" t="str">
        <f>IF('Info patients (1)'!AA370&lt;&gt;'Info patients (2)'!AA370,"CHECK","")</f>
        <v/>
      </c>
      <c r="AB370" s="276" t="str">
        <f>IF('Info patients (1)'!AB370&lt;&gt;'Info patients (2)'!AB370,"CHECK","")</f>
        <v/>
      </c>
      <c r="AC370" s="276" t="str">
        <f>IF('Info patients (1)'!AC370&lt;&gt;'Info patients (2)'!AC370,"CHECK","")</f>
        <v/>
      </c>
      <c r="AD370" s="276" t="str">
        <f>IF('Info patients (1)'!AD370&lt;&gt;'Info patients (2)'!AD370,"CHECK","")</f>
        <v/>
      </c>
      <c r="AE370" s="276" t="str">
        <f>IF('Info patients (1)'!AE370&lt;&gt;'Info patients (2)'!AE370,"CHECK","")</f>
        <v/>
      </c>
      <c r="AF370" s="276" t="str">
        <f>IF('Info patients (1)'!AF370&lt;&gt;'Info patients (2)'!AF370,"CHECK","")</f>
        <v/>
      </c>
      <c r="AG370" s="276" t="str">
        <f>IF('Info patients (1)'!AG370&lt;&gt;'Info patients (2)'!AG370,"CHECK","")</f>
        <v/>
      </c>
      <c r="AH370" s="276" t="str">
        <f>IF('Info patients (1)'!AH370&lt;&gt;'Info patients (2)'!AH370,"CHECK","")</f>
        <v/>
      </c>
      <c r="AI370" s="276" t="str">
        <f>IF('Info patients (1)'!AI370&lt;&gt;'Info patients (2)'!AI370,"CHECK","")</f>
        <v/>
      </c>
      <c r="AJ370" s="276" t="str">
        <f>IF('Info patients (1)'!AJ370&lt;&gt;'Info patients (2)'!AJ370,"CHECK","")</f>
        <v/>
      </c>
      <c r="AK370" s="276" t="str">
        <f>IF('Info patients (1)'!AK370&lt;&gt;'Info patients (2)'!AK370,"CHECK","")</f>
        <v/>
      </c>
      <c r="AL370" s="276" t="str">
        <f>IF('Info patients (1)'!AL370&lt;&gt;'Info patients (2)'!AL370,"CHECK","")</f>
        <v/>
      </c>
      <c r="AM370" s="276" t="str">
        <f>IF('Info patients (1)'!AM370&lt;&gt;'Info patients (2)'!AM370,"CHECK","")</f>
        <v/>
      </c>
      <c r="AN370" s="276" t="str">
        <f>IF('Info patients (1)'!AN370&lt;&gt;'Info patients (2)'!AN370,"CHECK","")</f>
        <v/>
      </c>
      <c r="AO370" s="276" t="str">
        <f>IF('Info patients (1)'!AO370&lt;&gt;'Info patients (2)'!AO370,"CHECK","")</f>
        <v/>
      </c>
      <c r="AP370" s="276" t="str">
        <f>IF('Info patients (1)'!AP370&lt;&gt;'Info patients (2)'!AP370,"CHECK","")</f>
        <v/>
      </c>
      <c r="AQ370" s="276" t="str">
        <f>IF('Info patients (1)'!AQ370&lt;&gt;'Info patients (2)'!AQ370,"CHECK","")</f>
        <v/>
      </c>
      <c r="AR370" s="276" t="str">
        <f>IF('Info patients (1)'!AR370&lt;&gt;'Info patients (2)'!AR370,"CHECK","")</f>
        <v/>
      </c>
      <c r="AS370" s="276" t="str">
        <f>IF('Info patients (1)'!AS370&lt;&gt;'Info patients (2)'!AS370,"CHECK","")</f>
        <v/>
      </c>
      <c r="AT370" s="276" t="str">
        <f>IF('Info patients (1)'!AT370&lt;&gt;'Info patients (2)'!AT370,"CHECK","")</f>
        <v/>
      </c>
      <c r="AU370" s="276" t="str">
        <f>IF('Info patients (1)'!AU370&lt;&gt;'Info patients (2)'!AU370,"CHECK","")</f>
        <v/>
      </c>
      <c r="AV370" s="276" t="str">
        <f>IF('Info patients (1)'!AV370&lt;&gt;'Info patients (2)'!AV370,"CHECK","")</f>
        <v/>
      </c>
      <c r="AW370" s="276" t="str">
        <f>IF('Info patients (1)'!AW370&lt;&gt;'Info patients (2)'!AW370,"CHECK","")</f>
        <v/>
      </c>
      <c r="AX370" s="276" t="str">
        <f>IF('Info patients (1)'!AX370&lt;&gt;'Info patients (2)'!AX370,"CHECK","")</f>
        <v/>
      </c>
      <c r="AY370" s="276" t="str">
        <f>IF('Info patients (1)'!AY370&lt;&gt;'Info patients (2)'!AY370,"CHECK","")</f>
        <v/>
      </c>
      <c r="AZ370" s="276" t="str">
        <f>IF('Info patients (1)'!AZ370&lt;&gt;'Info patients (2)'!AZ370,"CHECK","")</f>
        <v/>
      </c>
      <c r="BA370" s="276" t="str">
        <f>IF('Info patients (1)'!BA370&lt;&gt;'Info patients (2)'!BA370,"CHECK","")</f>
        <v/>
      </c>
      <c r="BB370" s="276" t="str">
        <f>IF('Info patients (1)'!BB370&lt;&gt;'Info patients (2)'!BB370,"CHECK","")</f>
        <v/>
      </c>
      <c r="BC370" s="276" t="str">
        <f>IF('Info patients (1)'!BC370&lt;&gt;'Info patients (2)'!BC370,"CHECK","")</f>
        <v/>
      </c>
      <c r="BD370" s="276" t="str">
        <f>IF('Info patients (1)'!BD370&lt;&gt;'Info patients (2)'!BD370,"CHECK","")</f>
        <v/>
      </c>
      <c r="BE370" s="276" t="str">
        <f>IF('Info patients (1)'!BE370&lt;&gt;'Info patients (2)'!BE370,"CHECK","")</f>
        <v/>
      </c>
      <c r="BF370" s="276" t="str">
        <f>IF('Info patients (1)'!BF370&lt;&gt;'Info patients (2)'!BF370,"CHECK","")</f>
        <v/>
      </c>
      <c r="BG370" s="276" t="str">
        <f>IF('Info patients (1)'!BG370&lt;&gt;'Info patients (2)'!BG370,"CHECK","")</f>
        <v/>
      </c>
      <c r="BH370" s="276" t="str">
        <f>IF('Info patients (1)'!BH370&lt;&gt;'Info patients (2)'!BH370,"CHECK","")</f>
        <v/>
      </c>
      <c r="BI370" s="276" t="str">
        <f>IF('Info patients (1)'!BI370&lt;&gt;'Info patients (2)'!BI370,"CHECK","")</f>
        <v/>
      </c>
      <c r="BJ370" s="276" t="str">
        <f>IF('Info patients (1)'!BJ370&lt;&gt;'Info patients (2)'!BJ370,"CHECK","")</f>
        <v/>
      </c>
      <c r="BK370" s="276" t="str">
        <f>IF('Info patients (1)'!BK370&lt;&gt;'Info patients (2)'!BK370,"CHECK","")</f>
        <v/>
      </c>
      <c r="BL370" s="276" t="str">
        <f>IF('Info patients (1)'!BL370&lt;&gt;'Info patients (2)'!BL370,"CHECK","")</f>
        <v/>
      </c>
      <c r="BM370" s="276" t="str">
        <f>IF('Info patients (1)'!BM370&lt;&gt;'Info patients (2)'!BM370,"CHECK","")</f>
        <v/>
      </c>
      <c r="BN370" s="276" t="str">
        <f>IF('Info patients (1)'!BN370&lt;&gt;'Info patients (2)'!BN370,"CHECK","")</f>
        <v/>
      </c>
      <c r="BO370" s="276" t="str">
        <f>IF('Info patients (1)'!BO370&lt;&gt;'Info patients (2)'!BO370,"CHECK","")</f>
        <v/>
      </c>
      <c r="BP370" s="276" t="str">
        <f>IF('Info patients (1)'!BP370&lt;&gt;'Info patients (2)'!BP370,"CHECK","")</f>
        <v/>
      </c>
      <c r="BQ370" s="276" t="str">
        <f>IF('Info patients (1)'!BQ370&lt;&gt;'Info patients (2)'!BQ370,"CHECK","")</f>
        <v/>
      </c>
      <c r="BR370" s="276" t="str">
        <f>IF('Info patients (1)'!BR370&lt;&gt;'Info patients (2)'!BR370,"CHECK","")</f>
        <v/>
      </c>
      <c r="BS370" s="276" t="str">
        <f>IF('Info patients (1)'!BS370&lt;&gt;'Info patients (2)'!BS370,"CHECK","")</f>
        <v/>
      </c>
      <c r="BT370" s="276" t="str">
        <f>IF('Info patients (1)'!BT370&lt;&gt;'Info patients (2)'!BT370,"CHECK","")</f>
        <v/>
      </c>
      <c r="BU370" s="276" t="str">
        <f>IF('Info patients (1)'!BU370&lt;&gt;'Info patients (2)'!BU370,"CHECK","")</f>
        <v/>
      </c>
      <c r="BV370" s="276" t="str">
        <f>IF('Info patients (1)'!BV370&lt;&gt;'Info patients (2)'!BV370,"CHECK","")</f>
        <v/>
      </c>
      <c r="BW370" s="276" t="str">
        <f>IF('Info patients (1)'!BW370&lt;&gt;'Info patients (2)'!BW370,"CHECK","")</f>
        <v/>
      </c>
      <c r="BX370" s="276" t="str">
        <f>IF('Info patients (1)'!BX370&lt;&gt;'Info patients (2)'!BX370,"CHECK","")</f>
        <v/>
      </c>
      <c r="BY370" s="276" t="str">
        <f>IF('Info patients (1)'!BY370&lt;&gt;'Info patients (2)'!BY370,"CHECK","")</f>
        <v/>
      </c>
      <c r="BZ370" s="276" t="str">
        <f>IF('Info patients (1)'!BZ370&lt;&gt;'Info patients (2)'!BZ370,"CHECK","")</f>
        <v/>
      </c>
      <c r="CA370" s="276" t="str">
        <f>IF('Info patients (1)'!CA370&lt;&gt;'Info patients (2)'!CA370,"CHECK","")</f>
        <v/>
      </c>
      <c r="CB370" s="276" t="str">
        <f>IF('Info patients (1)'!CB370&lt;&gt;'Info patients (2)'!CB370,"CHECK","")</f>
        <v/>
      </c>
      <c r="CC370" s="276" t="str">
        <f>IF('Info patients (1)'!CC370&lt;&gt;'Info patients (2)'!CC370,"CHECK","")</f>
        <v/>
      </c>
      <c r="CD370" s="276" t="str">
        <f>IF('Info patients (1)'!CD370&lt;&gt;'Info patients (2)'!CD370,"CHECK","")</f>
        <v/>
      </c>
      <c r="CE370" s="276" t="str">
        <f>IF('Info patients (1)'!CE370&lt;&gt;'Info patients (2)'!CE370,"CHECK","")</f>
        <v/>
      </c>
      <c r="CF370" s="276" t="str">
        <f>IF('Info patients (1)'!CF370&lt;&gt;'Info patients (2)'!CF370,"CHECK","")</f>
        <v/>
      </c>
      <c r="CG370" s="276" t="str">
        <f>IF('Info patients (1)'!CG370&lt;&gt;'Info patients (2)'!CG370,"CHECK","")</f>
        <v/>
      </c>
      <c r="CH370" s="276" t="str">
        <f>IF('Info patients (1)'!CH370&lt;&gt;'Info patients (2)'!CH370,"CHECK","")</f>
        <v/>
      </c>
      <c r="CI370" s="276" t="str">
        <f>IF('Info patients (1)'!CI370&lt;&gt;'Info patients (2)'!CI370,"CHECK","")</f>
        <v/>
      </c>
      <c r="CJ370" s="276" t="str">
        <f>IF('Info patients (1)'!CJ370&lt;&gt;'Info patients (2)'!CJ370,"CHECK","")</f>
        <v/>
      </c>
      <c r="CK370" s="276" t="str">
        <f>IF('Info patients (1)'!CK370&lt;&gt;'Info patients (2)'!CK370,"CHECK","")</f>
        <v/>
      </c>
      <c r="CL370" s="276" t="str">
        <f>IF('Info patients (1)'!CL370&lt;&gt;'Info patients (2)'!CL370,"CHECK","")</f>
        <v/>
      </c>
      <c r="CM370" s="276" t="str">
        <f>IF('Info patients (1)'!CM370&lt;&gt;'Info patients (2)'!CM370,"CHECK","")</f>
        <v/>
      </c>
      <c r="CN370" s="276" t="str">
        <f>IF('Info patients (1)'!CN370&lt;&gt;'Info patients (2)'!CN370,"CHECK","")</f>
        <v/>
      </c>
      <c r="CO370" s="276" t="str">
        <f>IF('Info patients (1)'!CO370&lt;&gt;'Info patients (2)'!CO370,"CHECK","")</f>
        <v/>
      </c>
      <c r="CP370" s="276" t="str">
        <f>IF('Info patients (1)'!CP370&lt;&gt;'Info patients (2)'!CP370,"CHECK","")</f>
        <v/>
      </c>
      <c r="CQ370" s="276" t="str">
        <f>IF('Info patients (1)'!CQ370&lt;&gt;'Info patients (2)'!CQ370,"CHECK","")</f>
        <v/>
      </c>
      <c r="CR370" s="276" t="str">
        <f>IF('Info patients (1)'!CR370&lt;&gt;'Info patients (2)'!CR370,"CHECK","")</f>
        <v/>
      </c>
      <c r="CS370" s="276" t="str">
        <f>IF('Info patients (1)'!CS370&lt;&gt;'Info patients (2)'!CS370,"CHECK","")</f>
        <v/>
      </c>
      <c r="CT370" s="276" t="str">
        <f>IF('Info patients (1)'!CT370&lt;&gt;'Info patients (2)'!CT370,"CHECK","")</f>
        <v/>
      </c>
      <c r="CU370" s="276" t="str">
        <f>IF('Info patients (1)'!CU370&lt;&gt;'Info patients (2)'!CU370,"CHECK","")</f>
        <v/>
      </c>
      <c r="CV370" s="276" t="str">
        <f>IF('Info patients (1)'!CV370&lt;&gt;'Info patients (2)'!CV370,"CHECK","")</f>
        <v/>
      </c>
      <c r="CW370" s="276" t="str">
        <f>IF('Info patients (1)'!CW370&lt;&gt;'Info patients (2)'!CW370,"CHECK","")</f>
        <v/>
      </c>
      <c r="CX370" s="276" t="str">
        <f>IF('Info patients (1)'!CX370&lt;&gt;'Info patients (2)'!CX370,"CHECK","")</f>
        <v/>
      </c>
      <c r="CY370" s="276" t="str">
        <f>IF('Info patients (1)'!CY370&lt;&gt;'Info patients (2)'!CY370,"CHECK","")</f>
        <v/>
      </c>
      <c r="CZ370" s="276" t="str">
        <f>IF('Info patients (1)'!CZ370&lt;&gt;'Info patients (2)'!CZ370,"CHECK","")</f>
        <v/>
      </c>
      <c r="DA370" s="276" t="str">
        <f>IF('Info patients (1)'!DA370&lt;&gt;'Info patients (2)'!DA370,"CHECK","")</f>
        <v/>
      </c>
      <c r="DB370" s="276" t="str">
        <f>IF('Info patients (1)'!DB370&lt;&gt;'Info patients (2)'!DB370,"CHECK","")</f>
        <v/>
      </c>
      <c r="DC370" s="276" t="str">
        <f>IF('Info patients (1)'!DC370&lt;&gt;'Info patients (2)'!DC370,"CHECK","")</f>
        <v/>
      </c>
      <c r="DD370" s="276" t="str">
        <f>IF('Info patients (1)'!DD370&lt;&gt;'Info patients (2)'!DD370,"CHECK","")</f>
        <v/>
      </c>
      <c r="DE370" s="276" t="str">
        <f>IF('Info patients (1)'!DE370&lt;&gt;'Info patients (2)'!DE370,"CHECK","")</f>
        <v/>
      </c>
      <c r="DF370" s="276" t="str">
        <f>IF('Info patients (1)'!DF370&lt;&gt;'Info patients (2)'!DF370,"CHECK","")</f>
        <v/>
      </c>
      <c r="DG370" s="276" t="str">
        <f>IF('Info patients (1)'!DG370&lt;&gt;'Info patients (2)'!DG370,"CHECK","")</f>
        <v/>
      </c>
      <c r="DH370" s="276" t="str">
        <f>IF('Info patients (1)'!DH370&lt;&gt;'Info patients (2)'!DH370,"CHECK","")</f>
        <v/>
      </c>
      <c r="DI370" s="276" t="str">
        <f>IF('Info patients (1)'!DI370&lt;&gt;'Info patients (2)'!DI370,"CHECK","")</f>
        <v/>
      </c>
      <c r="DJ370" s="276" t="str">
        <f>IF('Info patients (1)'!DJ370&lt;&gt;'Info patients (2)'!DJ370,"CHECK","")</f>
        <v/>
      </c>
      <c r="DK370" s="276" t="str">
        <f>IF('Info patients (1)'!DK370&lt;&gt;'Info patients (2)'!DK370,"CHECK","")</f>
        <v/>
      </c>
      <c r="DL370" s="276" t="str">
        <f>IF('Info patients (1)'!DL370&lt;&gt;'Info patients (2)'!DL370,"CHECK","")</f>
        <v/>
      </c>
      <c r="DM370" s="276" t="str">
        <f>IF('Info patients (1)'!DM370&lt;&gt;'Info patients (2)'!DM370,"CHECK","")</f>
        <v/>
      </c>
      <c r="DN370" s="276" t="str">
        <f>IF('Info patients (1)'!DN370&lt;&gt;'Info patients (2)'!DN370,"CHECK","")</f>
        <v/>
      </c>
      <c r="DO370" s="276" t="str">
        <f>IF('Info patients (1)'!DO370&lt;&gt;'Info patients (2)'!DO370,"CHECK","")</f>
        <v/>
      </c>
      <c r="DP370" s="276" t="str">
        <f>IF('Info patients (1)'!DP370&lt;&gt;'Info patients (2)'!DP370,"CHECK","")</f>
        <v/>
      </c>
      <c r="DQ370" s="276" t="str">
        <f>IF('Info patients (1)'!DQ370&lt;&gt;'Info patients (2)'!DQ370,"CHECK","")</f>
        <v/>
      </c>
    </row>
    <row r="371" spans="1:121" s="326" customFormat="1" ht="23.25" customHeight="1" x14ac:dyDescent="0.2">
      <c r="A371" s="276" t="str">
        <f>IF('Info patients (1)'!A371&lt;&gt;'Info patients (2)'!A371,"CHECK","")</f>
        <v/>
      </c>
      <c r="B371" s="276" t="str">
        <f>IF('Info patients (1)'!B371&lt;&gt;'Info patients (2)'!B371,"CHECK","")</f>
        <v/>
      </c>
      <c r="C371" s="276" t="str">
        <f>IF('Info patients (1)'!C371&lt;&gt;'Info patients (2)'!C371,"CHECK","")</f>
        <v/>
      </c>
      <c r="D371" s="276" t="str">
        <f>IF('Info patients (1)'!D371&lt;&gt;'Info patients (2)'!D371,"CHECK","")</f>
        <v/>
      </c>
      <c r="E371" s="276" t="str">
        <f>IF('Info patients (1)'!E371&lt;&gt;'Info patients (2)'!E371,"CHECK","")</f>
        <v/>
      </c>
      <c r="F371" s="276" t="str">
        <f>IF('Info patients (1)'!F371&lt;&gt;'Info patients (2)'!F371,"CHECK","")</f>
        <v/>
      </c>
      <c r="G371" s="276" t="str">
        <f>IF('Info patients (1)'!G371&lt;&gt;'Info patients (2)'!G371,"CHECK","")</f>
        <v/>
      </c>
      <c r="H371" s="276" t="str">
        <f>IF('Info patients (1)'!H371&lt;&gt;'Info patients (2)'!H371,"CHECK","")</f>
        <v/>
      </c>
      <c r="I371" s="276" t="str">
        <f>IF('Info patients (1)'!I371&lt;&gt;'Info patients (2)'!I371,"CHECK","")</f>
        <v/>
      </c>
      <c r="J371" s="276" t="str">
        <f>IF('Info patients (1)'!J371&lt;&gt;'Info patients (2)'!J371,"CHECK","")</f>
        <v/>
      </c>
      <c r="K371" s="276" t="str">
        <f>IF('Info patients (1)'!K371&lt;&gt;'Info patients (2)'!K371,"CHECK","")</f>
        <v/>
      </c>
      <c r="L371" s="276" t="str">
        <f>IF('Info patients (1)'!L371&lt;&gt;'Info patients (2)'!L371,"CHECK","")</f>
        <v/>
      </c>
      <c r="M371" s="276" t="str">
        <f>IF('Info patients (1)'!M371&lt;&gt;'Info patients (2)'!M371,"CHECK","")</f>
        <v/>
      </c>
      <c r="N371" s="276" t="str">
        <f>IF('Info patients (1)'!N371&lt;&gt;'Info patients (2)'!N371,"CHECK","")</f>
        <v/>
      </c>
      <c r="O371" s="276" t="str">
        <f>IF('Info patients (1)'!O371&lt;&gt;'Info patients (2)'!O371,"CHECK","")</f>
        <v/>
      </c>
      <c r="P371" s="276" t="str">
        <f>IF('Info patients (1)'!P371&lt;&gt;'Info patients (2)'!P371,"CHECK","")</f>
        <v/>
      </c>
      <c r="Q371" s="276" t="str">
        <f>IF('Info patients (1)'!Q371&lt;&gt;'Info patients (2)'!Q371,"CHECK","")</f>
        <v/>
      </c>
      <c r="R371" s="276" t="str">
        <f>IF('Info patients (1)'!R371&lt;&gt;'Info patients (2)'!R371,"CHECK","")</f>
        <v/>
      </c>
      <c r="S371" s="276" t="str">
        <f>IF('Info patients (1)'!S371&lt;&gt;'Info patients (2)'!S371,"CHECK","")</f>
        <v/>
      </c>
      <c r="T371" s="276" t="str">
        <f>IF('Info patients (1)'!T371&lt;&gt;'Info patients (2)'!T371,"CHECK","")</f>
        <v/>
      </c>
      <c r="U371" s="276" t="str">
        <f>IF('Info patients (1)'!U371&lt;&gt;'Info patients (2)'!U371,"CHECK","")</f>
        <v/>
      </c>
      <c r="V371" s="276" t="str">
        <f>IF('Info patients (1)'!V371&lt;&gt;'Info patients (2)'!V371,"CHECK","")</f>
        <v/>
      </c>
      <c r="W371" s="276" t="str">
        <f>IF('Info patients (1)'!W371&lt;&gt;'Info patients (2)'!W371,"CHECK","")</f>
        <v/>
      </c>
      <c r="X371" s="276" t="str">
        <f>IF('Info patients (1)'!X371&lt;&gt;'Info patients (2)'!X371,"CHECK","")</f>
        <v/>
      </c>
      <c r="Y371" s="276" t="str">
        <f>IF('Info patients (1)'!Y371&lt;&gt;'Info patients (2)'!Y371,"CHECK","")</f>
        <v/>
      </c>
      <c r="Z371" s="276" t="str">
        <f>IF('Info patients (1)'!Z371&lt;&gt;'Info patients (2)'!Z371,"CHECK","")</f>
        <v/>
      </c>
      <c r="AA371" s="276" t="str">
        <f>IF('Info patients (1)'!AA371&lt;&gt;'Info patients (2)'!AA371,"CHECK","")</f>
        <v/>
      </c>
      <c r="AB371" s="276" t="str">
        <f>IF('Info patients (1)'!AB371&lt;&gt;'Info patients (2)'!AB371,"CHECK","")</f>
        <v/>
      </c>
      <c r="AC371" s="276" t="str">
        <f>IF('Info patients (1)'!AC371&lt;&gt;'Info patients (2)'!AC371,"CHECK","")</f>
        <v/>
      </c>
      <c r="AD371" s="276" t="str">
        <f>IF('Info patients (1)'!AD371&lt;&gt;'Info patients (2)'!AD371,"CHECK","")</f>
        <v/>
      </c>
      <c r="AE371" s="276" t="str">
        <f>IF('Info patients (1)'!AE371&lt;&gt;'Info patients (2)'!AE371,"CHECK","")</f>
        <v/>
      </c>
      <c r="AF371" s="276" t="str">
        <f>IF('Info patients (1)'!AF371&lt;&gt;'Info patients (2)'!AF371,"CHECK","")</f>
        <v/>
      </c>
      <c r="AG371" s="276" t="str">
        <f>IF('Info patients (1)'!AG371&lt;&gt;'Info patients (2)'!AG371,"CHECK","")</f>
        <v/>
      </c>
      <c r="AH371" s="276" t="str">
        <f>IF('Info patients (1)'!AH371&lt;&gt;'Info patients (2)'!AH371,"CHECK","")</f>
        <v/>
      </c>
      <c r="AI371" s="276" t="str">
        <f>IF('Info patients (1)'!AI371&lt;&gt;'Info patients (2)'!AI371,"CHECK","")</f>
        <v/>
      </c>
      <c r="AJ371" s="276" t="str">
        <f>IF('Info patients (1)'!AJ371&lt;&gt;'Info patients (2)'!AJ371,"CHECK","")</f>
        <v/>
      </c>
      <c r="AK371" s="276" t="str">
        <f>IF('Info patients (1)'!AK371&lt;&gt;'Info patients (2)'!AK371,"CHECK","")</f>
        <v/>
      </c>
      <c r="AL371" s="276" t="str">
        <f>IF('Info patients (1)'!AL371&lt;&gt;'Info patients (2)'!AL371,"CHECK","")</f>
        <v/>
      </c>
      <c r="AM371" s="276" t="str">
        <f>IF('Info patients (1)'!AM371&lt;&gt;'Info patients (2)'!AM371,"CHECK","")</f>
        <v/>
      </c>
      <c r="AN371" s="276" t="str">
        <f>IF('Info patients (1)'!AN371&lt;&gt;'Info patients (2)'!AN371,"CHECK","")</f>
        <v/>
      </c>
      <c r="AO371" s="276" t="str">
        <f>IF('Info patients (1)'!AO371&lt;&gt;'Info patients (2)'!AO371,"CHECK","")</f>
        <v/>
      </c>
      <c r="AP371" s="276" t="str">
        <f>IF('Info patients (1)'!AP371&lt;&gt;'Info patients (2)'!AP371,"CHECK","")</f>
        <v/>
      </c>
      <c r="AQ371" s="276" t="str">
        <f>IF('Info patients (1)'!AQ371&lt;&gt;'Info patients (2)'!AQ371,"CHECK","")</f>
        <v/>
      </c>
      <c r="AR371" s="276" t="str">
        <f>IF('Info patients (1)'!AR371&lt;&gt;'Info patients (2)'!AR371,"CHECK","")</f>
        <v/>
      </c>
      <c r="AS371" s="276" t="str">
        <f>IF('Info patients (1)'!AS371&lt;&gt;'Info patients (2)'!AS371,"CHECK","")</f>
        <v/>
      </c>
      <c r="AT371" s="276" t="str">
        <f>IF('Info patients (1)'!AT371&lt;&gt;'Info patients (2)'!AT371,"CHECK","")</f>
        <v/>
      </c>
      <c r="AU371" s="276" t="str">
        <f>IF('Info patients (1)'!AU371&lt;&gt;'Info patients (2)'!AU371,"CHECK","")</f>
        <v/>
      </c>
      <c r="AV371" s="276" t="str">
        <f>IF('Info patients (1)'!AV371&lt;&gt;'Info patients (2)'!AV371,"CHECK","")</f>
        <v/>
      </c>
      <c r="AW371" s="276" t="str">
        <f>IF('Info patients (1)'!AW371&lt;&gt;'Info patients (2)'!AW371,"CHECK","")</f>
        <v/>
      </c>
      <c r="AX371" s="276" t="str">
        <f>IF('Info patients (1)'!AX371&lt;&gt;'Info patients (2)'!AX371,"CHECK","")</f>
        <v/>
      </c>
      <c r="AY371" s="276" t="str">
        <f>IF('Info patients (1)'!AY371&lt;&gt;'Info patients (2)'!AY371,"CHECK","")</f>
        <v/>
      </c>
      <c r="AZ371" s="276" t="str">
        <f>IF('Info patients (1)'!AZ371&lt;&gt;'Info patients (2)'!AZ371,"CHECK","")</f>
        <v/>
      </c>
      <c r="BA371" s="276" t="str">
        <f>IF('Info patients (1)'!BA371&lt;&gt;'Info patients (2)'!BA371,"CHECK","")</f>
        <v/>
      </c>
      <c r="BB371" s="276" t="str">
        <f>IF('Info patients (1)'!BB371&lt;&gt;'Info patients (2)'!BB371,"CHECK","")</f>
        <v/>
      </c>
      <c r="BC371" s="276" t="str">
        <f>IF('Info patients (1)'!BC371&lt;&gt;'Info patients (2)'!BC371,"CHECK","")</f>
        <v/>
      </c>
      <c r="BD371" s="276" t="str">
        <f>IF('Info patients (1)'!BD371&lt;&gt;'Info patients (2)'!BD371,"CHECK","")</f>
        <v/>
      </c>
      <c r="BE371" s="276" t="str">
        <f>IF('Info patients (1)'!BE371&lt;&gt;'Info patients (2)'!BE371,"CHECK","")</f>
        <v/>
      </c>
      <c r="BF371" s="276" t="str">
        <f>IF('Info patients (1)'!BF371&lt;&gt;'Info patients (2)'!BF371,"CHECK","")</f>
        <v/>
      </c>
      <c r="BG371" s="276" t="str">
        <f>IF('Info patients (1)'!BG371&lt;&gt;'Info patients (2)'!BG371,"CHECK","")</f>
        <v/>
      </c>
      <c r="BH371" s="276" t="str">
        <f>IF('Info patients (1)'!BH371&lt;&gt;'Info patients (2)'!BH371,"CHECK","")</f>
        <v/>
      </c>
      <c r="BI371" s="276" t="str">
        <f>IF('Info patients (1)'!BI371&lt;&gt;'Info patients (2)'!BI371,"CHECK","")</f>
        <v/>
      </c>
      <c r="BJ371" s="276" t="str">
        <f>IF('Info patients (1)'!BJ371&lt;&gt;'Info patients (2)'!BJ371,"CHECK","")</f>
        <v/>
      </c>
      <c r="BK371" s="276" t="str">
        <f>IF('Info patients (1)'!BK371&lt;&gt;'Info patients (2)'!BK371,"CHECK","")</f>
        <v/>
      </c>
      <c r="BL371" s="276" t="str">
        <f>IF('Info patients (1)'!BL371&lt;&gt;'Info patients (2)'!BL371,"CHECK","")</f>
        <v/>
      </c>
      <c r="BM371" s="276" t="str">
        <f>IF('Info patients (1)'!BM371&lt;&gt;'Info patients (2)'!BM371,"CHECK","")</f>
        <v/>
      </c>
      <c r="BN371" s="276" t="str">
        <f>IF('Info patients (1)'!BN371&lt;&gt;'Info patients (2)'!BN371,"CHECK","")</f>
        <v/>
      </c>
      <c r="BO371" s="276" t="str">
        <f>IF('Info patients (1)'!BO371&lt;&gt;'Info patients (2)'!BO371,"CHECK","")</f>
        <v/>
      </c>
      <c r="BP371" s="276" t="str">
        <f>IF('Info patients (1)'!BP371&lt;&gt;'Info patients (2)'!BP371,"CHECK","")</f>
        <v/>
      </c>
      <c r="BQ371" s="276" t="str">
        <f>IF('Info patients (1)'!BQ371&lt;&gt;'Info patients (2)'!BQ371,"CHECK","")</f>
        <v/>
      </c>
      <c r="BR371" s="276" t="str">
        <f>IF('Info patients (1)'!BR371&lt;&gt;'Info patients (2)'!BR371,"CHECK","")</f>
        <v/>
      </c>
      <c r="BS371" s="276" t="str">
        <f>IF('Info patients (1)'!BS371&lt;&gt;'Info patients (2)'!BS371,"CHECK","")</f>
        <v/>
      </c>
      <c r="BT371" s="276" t="str">
        <f>IF('Info patients (1)'!BT371&lt;&gt;'Info patients (2)'!BT371,"CHECK","")</f>
        <v/>
      </c>
      <c r="BU371" s="276" t="str">
        <f>IF('Info patients (1)'!BU371&lt;&gt;'Info patients (2)'!BU371,"CHECK","")</f>
        <v/>
      </c>
      <c r="BV371" s="276" t="str">
        <f>IF('Info patients (1)'!BV371&lt;&gt;'Info patients (2)'!BV371,"CHECK","")</f>
        <v/>
      </c>
      <c r="BW371" s="276" t="str">
        <f>IF('Info patients (1)'!BW371&lt;&gt;'Info patients (2)'!BW371,"CHECK","")</f>
        <v/>
      </c>
      <c r="BX371" s="276" t="str">
        <f>IF('Info patients (1)'!BX371&lt;&gt;'Info patients (2)'!BX371,"CHECK","")</f>
        <v/>
      </c>
      <c r="BY371" s="276" t="str">
        <f>IF('Info patients (1)'!BY371&lt;&gt;'Info patients (2)'!BY371,"CHECK","")</f>
        <v/>
      </c>
      <c r="BZ371" s="276" t="str">
        <f>IF('Info patients (1)'!BZ371&lt;&gt;'Info patients (2)'!BZ371,"CHECK","")</f>
        <v/>
      </c>
      <c r="CA371" s="276" t="str">
        <f>IF('Info patients (1)'!CA371&lt;&gt;'Info patients (2)'!CA371,"CHECK","")</f>
        <v/>
      </c>
      <c r="CB371" s="276" t="str">
        <f>IF('Info patients (1)'!CB371&lt;&gt;'Info patients (2)'!CB371,"CHECK","")</f>
        <v/>
      </c>
      <c r="CC371" s="276" t="str">
        <f>IF('Info patients (1)'!CC371&lt;&gt;'Info patients (2)'!CC371,"CHECK","")</f>
        <v/>
      </c>
      <c r="CD371" s="276" t="str">
        <f>IF('Info patients (1)'!CD371&lt;&gt;'Info patients (2)'!CD371,"CHECK","")</f>
        <v/>
      </c>
      <c r="CE371" s="276" t="str">
        <f>IF('Info patients (1)'!CE371&lt;&gt;'Info patients (2)'!CE371,"CHECK","")</f>
        <v/>
      </c>
      <c r="CF371" s="276" t="str">
        <f>IF('Info patients (1)'!CF371&lt;&gt;'Info patients (2)'!CF371,"CHECK","")</f>
        <v/>
      </c>
      <c r="CG371" s="276" t="str">
        <f>IF('Info patients (1)'!CG371&lt;&gt;'Info patients (2)'!CG371,"CHECK","")</f>
        <v/>
      </c>
      <c r="CH371" s="276" t="str">
        <f>IF('Info patients (1)'!CH371&lt;&gt;'Info patients (2)'!CH371,"CHECK","")</f>
        <v/>
      </c>
      <c r="CI371" s="276" t="str">
        <f>IF('Info patients (1)'!CI371&lt;&gt;'Info patients (2)'!CI371,"CHECK","")</f>
        <v/>
      </c>
      <c r="CJ371" s="276" t="str">
        <f>IF('Info patients (1)'!CJ371&lt;&gt;'Info patients (2)'!CJ371,"CHECK","")</f>
        <v/>
      </c>
      <c r="CK371" s="276" t="str">
        <f>IF('Info patients (1)'!CK371&lt;&gt;'Info patients (2)'!CK371,"CHECK","")</f>
        <v/>
      </c>
      <c r="CL371" s="276" t="str">
        <f>IF('Info patients (1)'!CL371&lt;&gt;'Info patients (2)'!CL371,"CHECK","")</f>
        <v/>
      </c>
      <c r="CM371" s="276" t="str">
        <f>IF('Info patients (1)'!CM371&lt;&gt;'Info patients (2)'!CM371,"CHECK","")</f>
        <v/>
      </c>
      <c r="CN371" s="276" t="str">
        <f>IF('Info patients (1)'!CN371&lt;&gt;'Info patients (2)'!CN371,"CHECK","")</f>
        <v/>
      </c>
      <c r="CO371" s="276" t="str">
        <f>IF('Info patients (1)'!CO371&lt;&gt;'Info patients (2)'!CO371,"CHECK","")</f>
        <v/>
      </c>
      <c r="CP371" s="276" t="str">
        <f>IF('Info patients (1)'!CP371&lt;&gt;'Info patients (2)'!CP371,"CHECK","")</f>
        <v/>
      </c>
      <c r="CQ371" s="276" t="str">
        <f>IF('Info patients (1)'!CQ371&lt;&gt;'Info patients (2)'!CQ371,"CHECK","")</f>
        <v/>
      </c>
      <c r="CR371" s="276" t="str">
        <f>IF('Info patients (1)'!CR371&lt;&gt;'Info patients (2)'!CR371,"CHECK","")</f>
        <v/>
      </c>
      <c r="CS371" s="276" t="str">
        <f>IF('Info patients (1)'!CS371&lt;&gt;'Info patients (2)'!CS371,"CHECK","")</f>
        <v/>
      </c>
      <c r="CT371" s="276" t="str">
        <f>IF('Info patients (1)'!CT371&lt;&gt;'Info patients (2)'!CT371,"CHECK","")</f>
        <v/>
      </c>
      <c r="CU371" s="276" t="str">
        <f>IF('Info patients (1)'!CU371&lt;&gt;'Info patients (2)'!CU371,"CHECK","")</f>
        <v/>
      </c>
      <c r="CV371" s="276" t="str">
        <f>IF('Info patients (1)'!CV371&lt;&gt;'Info patients (2)'!CV371,"CHECK","")</f>
        <v/>
      </c>
      <c r="CW371" s="276" t="str">
        <f>IF('Info patients (1)'!CW371&lt;&gt;'Info patients (2)'!CW371,"CHECK","")</f>
        <v/>
      </c>
      <c r="CX371" s="276" t="str">
        <f>IF('Info patients (1)'!CX371&lt;&gt;'Info patients (2)'!CX371,"CHECK","")</f>
        <v/>
      </c>
      <c r="CY371" s="276" t="str">
        <f>IF('Info patients (1)'!CY371&lt;&gt;'Info patients (2)'!CY371,"CHECK","")</f>
        <v/>
      </c>
      <c r="CZ371" s="276" t="str">
        <f>IF('Info patients (1)'!CZ371&lt;&gt;'Info patients (2)'!CZ371,"CHECK","")</f>
        <v/>
      </c>
      <c r="DA371" s="276" t="str">
        <f>IF('Info patients (1)'!DA371&lt;&gt;'Info patients (2)'!DA371,"CHECK","")</f>
        <v/>
      </c>
      <c r="DB371" s="276" t="str">
        <f>IF('Info patients (1)'!DB371&lt;&gt;'Info patients (2)'!DB371,"CHECK","")</f>
        <v/>
      </c>
      <c r="DC371" s="276" t="str">
        <f>IF('Info patients (1)'!DC371&lt;&gt;'Info patients (2)'!DC371,"CHECK","")</f>
        <v/>
      </c>
      <c r="DD371" s="276" t="str">
        <f>IF('Info patients (1)'!DD371&lt;&gt;'Info patients (2)'!DD371,"CHECK","")</f>
        <v/>
      </c>
      <c r="DE371" s="276" t="str">
        <f>IF('Info patients (1)'!DE371&lt;&gt;'Info patients (2)'!DE371,"CHECK","")</f>
        <v/>
      </c>
      <c r="DF371" s="276" t="str">
        <f>IF('Info patients (1)'!DF371&lt;&gt;'Info patients (2)'!DF371,"CHECK","")</f>
        <v/>
      </c>
      <c r="DG371" s="276" t="str">
        <f>IF('Info patients (1)'!DG371&lt;&gt;'Info patients (2)'!DG371,"CHECK","")</f>
        <v/>
      </c>
      <c r="DH371" s="276" t="str">
        <f>IF('Info patients (1)'!DH371&lt;&gt;'Info patients (2)'!DH371,"CHECK","")</f>
        <v/>
      </c>
      <c r="DI371" s="276" t="str">
        <f>IF('Info patients (1)'!DI371&lt;&gt;'Info patients (2)'!DI371,"CHECK","")</f>
        <v/>
      </c>
      <c r="DJ371" s="276" t="str">
        <f>IF('Info patients (1)'!DJ371&lt;&gt;'Info patients (2)'!DJ371,"CHECK","")</f>
        <v/>
      </c>
      <c r="DK371" s="276" t="str">
        <f>IF('Info patients (1)'!DK371&lt;&gt;'Info patients (2)'!DK371,"CHECK","")</f>
        <v/>
      </c>
      <c r="DL371" s="276" t="str">
        <f>IF('Info patients (1)'!DL371&lt;&gt;'Info patients (2)'!DL371,"CHECK","")</f>
        <v/>
      </c>
      <c r="DM371" s="276" t="str">
        <f>IF('Info patients (1)'!DM371&lt;&gt;'Info patients (2)'!DM371,"CHECK","")</f>
        <v/>
      </c>
      <c r="DN371" s="276" t="str">
        <f>IF('Info patients (1)'!DN371&lt;&gt;'Info patients (2)'!DN371,"CHECK","")</f>
        <v/>
      </c>
      <c r="DO371" s="276" t="str">
        <f>IF('Info patients (1)'!DO371&lt;&gt;'Info patients (2)'!DO371,"CHECK","")</f>
        <v/>
      </c>
      <c r="DP371" s="276" t="str">
        <f>IF('Info patients (1)'!DP371&lt;&gt;'Info patients (2)'!DP371,"CHECK","")</f>
        <v/>
      </c>
      <c r="DQ371" s="276" t="str">
        <f>IF('Info patients (1)'!DQ371&lt;&gt;'Info patients (2)'!DQ371,"CHECK","")</f>
        <v/>
      </c>
    </row>
    <row r="372" spans="1:121" s="326" customFormat="1" ht="23.25" customHeight="1" x14ac:dyDescent="0.2">
      <c r="A372" s="276" t="str">
        <f>IF('Info patients (1)'!A372&lt;&gt;'Info patients (2)'!A372,"CHECK","")</f>
        <v/>
      </c>
      <c r="B372" s="276" t="str">
        <f>IF('Info patients (1)'!B372&lt;&gt;'Info patients (2)'!B372,"CHECK","")</f>
        <v/>
      </c>
      <c r="C372" s="276" t="str">
        <f>IF('Info patients (1)'!C372&lt;&gt;'Info patients (2)'!C372,"CHECK","")</f>
        <v/>
      </c>
      <c r="D372" s="276" t="str">
        <f>IF('Info patients (1)'!D372&lt;&gt;'Info patients (2)'!D372,"CHECK","")</f>
        <v/>
      </c>
      <c r="E372" s="276" t="str">
        <f>IF('Info patients (1)'!E372&lt;&gt;'Info patients (2)'!E372,"CHECK","")</f>
        <v/>
      </c>
      <c r="F372" s="276" t="str">
        <f>IF('Info patients (1)'!F372&lt;&gt;'Info patients (2)'!F372,"CHECK","")</f>
        <v/>
      </c>
      <c r="G372" s="276" t="str">
        <f>IF('Info patients (1)'!G372&lt;&gt;'Info patients (2)'!G372,"CHECK","")</f>
        <v/>
      </c>
      <c r="H372" s="276" t="str">
        <f>IF('Info patients (1)'!H372&lt;&gt;'Info patients (2)'!H372,"CHECK","")</f>
        <v/>
      </c>
      <c r="I372" s="276" t="str">
        <f>IF('Info patients (1)'!I372&lt;&gt;'Info patients (2)'!I372,"CHECK","")</f>
        <v/>
      </c>
      <c r="J372" s="276" t="str">
        <f>IF('Info patients (1)'!J372&lt;&gt;'Info patients (2)'!J372,"CHECK","")</f>
        <v/>
      </c>
      <c r="K372" s="276" t="str">
        <f>IF('Info patients (1)'!K372&lt;&gt;'Info patients (2)'!K372,"CHECK","")</f>
        <v/>
      </c>
      <c r="L372" s="276" t="str">
        <f>IF('Info patients (1)'!L372&lt;&gt;'Info patients (2)'!L372,"CHECK","")</f>
        <v/>
      </c>
      <c r="M372" s="276" t="str">
        <f>IF('Info patients (1)'!M372&lt;&gt;'Info patients (2)'!M372,"CHECK","")</f>
        <v/>
      </c>
      <c r="N372" s="276" t="str">
        <f>IF('Info patients (1)'!N372&lt;&gt;'Info patients (2)'!N372,"CHECK","")</f>
        <v/>
      </c>
      <c r="O372" s="276" t="str">
        <f>IF('Info patients (1)'!O372&lt;&gt;'Info patients (2)'!O372,"CHECK","")</f>
        <v/>
      </c>
      <c r="P372" s="276" t="str">
        <f>IF('Info patients (1)'!P372&lt;&gt;'Info patients (2)'!P372,"CHECK","")</f>
        <v/>
      </c>
      <c r="Q372" s="276" t="str">
        <f>IF('Info patients (1)'!Q372&lt;&gt;'Info patients (2)'!Q372,"CHECK","")</f>
        <v/>
      </c>
      <c r="R372" s="276" t="str">
        <f>IF('Info patients (1)'!R372&lt;&gt;'Info patients (2)'!R372,"CHECK","")</f>
        <v/>
      </c>
      <c r="S372" s="276" t="str">
        <f>IF('Info patients (1)'!S372&lt;&gt;'Info patients (2)'!S372,"CHECK","")</f>
        <v/>
      </c>
      <c r="T372" s="276" t="str">
        <f>IF('Info patients (1)'!T372&lt;&gt;'Info patients (2)'!T372,"CHECK","")</f>
        <v/>
      </c>
      <c r="U372" s="276" t="str">
        <f>IF('Info patients (1)'!U372&lt;&gt;'Info patients (2)'!U372,"CHECK","")</f>
        <v/>
      </c>
      <c r="V372" s="276" t="str">
        <f>IF('Info patients (1)'!V372&lt;&gt;'Info patients (2)'!V372,"CHECK","")</f>
        <v/>
      </c>
      <c r="W372" s="276" t="str">
        <f>IF('Info patients (1)'!W372&lt;&gt;'Info patients (2)'!W372,"CHECK","")</f>
        <v/>
      </c>
      <c r="X372" s="276" t="str">
        <f>IF('Info patients (1)'!X372&lt;&gt;'Info patients (2)'!X372,"CHECK","")</f>
        <v/>
      </c>
      <c r="Y372" s="276" t="str">
        <f>IF('Info patients (1)'!Y372&lt;&gt;'Info patients (2)'!Y372,"CHECK","")</f>
        <v/>
      </c>
      <c r="Z372" s="276" t="str">
        <f>IF('Info patients (1)'!Z372&lt;&gt;'Info patients (2)'!Z372,"CHECK","")</f>
        <v/>
      </c>
      <c r="AA372" s="276" t="str">
        <f>IF('Info patients (1)'!AA372&lt;&gt;'Info patients (2)'!AA372,"CHECK","")</f>
        <v/>
      </c>
      <c r="AB372" s="276" t="str">
        <f>IF('Info patients (1)'!AB372&lt;&gt;'Info patients (2)'!AB372,"CHECK","")</f>
        <v/>
      </c>
      <c r="AC372" s="276" t="str">
        <f>IF('Info patients (1)'!AC372&lt;&gt;'Info patients (2)'!AC372,"CHECK","")</f>
        <v/>
      </c>
      <c r="AD372" s="276" t="str">
        <f>IF('Info patients (1)'!AD372&lt;&gt;'Info patients (2)'!AD372,"CHECK","")</f>
        <v/>
      </c>
      <c r="AE372" s="276" t="str">
        <f>IF('Info patients (1)'!AE372&lt;&gt;'Info patients (2)'!AE372,"CHECK","")</f>
        <v/>
      </c>
      <c r="AF372" s="276" t="str">
        <f>IF('Info patients (1)'!AF372&lt;&gt;'Info patients (2)'!AF372,"CHECK","")</f>
        <v/>
      </c>
      <c r="AG372" s="276" t="str">
        <f>IF('Info patients (1)'!AG372&lt;&gt;'Info patients (2)'!AG372,"CHECK","")</f>
        <v/>
      </c>
      <c r="AH372" s="276" t="str">
        <f>IF('Info patients (1)'!AH372&lt;&gt;'Info patients (2)'!AH372,"CHECK","")</f>
        <v/>
      </c>
      <c r="AI372" s="276" t="str">
        <f>IF('Info patients (1)'!AI372&lt;&gt;'Info patients (2)'!AI372,"CHECK","")</f>
        <v/>
      </c>
      <c r="AJ372" s="276" t="str">
        <f>IF('Info patients (1)'!AJ372&lt;&gt;'Info patients (2)'!AJ372,"CHECK","")</f>
        <v/>
      </c>
      <c r="AK372" s="276" t="str">
        <f>IF('Info patients (1)'!AK372&lt;&gt;'Info patients (2)'!AK372,"CHECK","")</f>
        <v/>
      </c>
      <c r="AL372" s="276" t="str">
        <f>IF('Info patients (1)'!AL372&lt;&gt;'Info patients (2)'!AL372,"CHECK","")</f>
        <v/>
      </c>
      <c r="AM372" s="276" t="str">
        <f>IF('Info patients (1)'!AM372&lt;&gt;'Info patients (2)'!AM372,"CHECK","")</f>
        <v/>
      </c>
      <c r="AN372" s="276" t="str">
        <f>IF('Info patients (1)'!AN372&lt;&gt;'Info patients (2)'!AN372,"CHECK","")</f>
        <v/>
      </c>
      <c r="AO372" s="276" t="str">
        <f>IF('Info patients (1)'!AO372&lt;&gt;'Info patients (2)'!AO372,"CHECK","")</f>
        <v/>
      </c>
      <c r="AP372" s="276" t="str">
        <f>IF('Info patients (1)'!AP372&lt;&gt;'Info patients (2)'!AP372,"CHECK","")</f>
        <v/>
      </c>
      <c r="AQ372" s="276" t="str">
        <f>IF('Info patients (1)'!AQ372&lt;&gt;'Info patients (2)'!AQ372,"CHECK","")</f>
        <v/>
      </c>
      <c r="AR372" s="276" t="str">
        <f>IF('Info patients (1)'!AR372&lt;&gt;'Info patients (2)'!AR372,"CHECK","")</f>
        <v/>
      </c>
      <c r="AS372" s="276" t="str">
        <f>IF('Info patients (1)'!AS372&lt;&gt;'Info patients (2)'!AS372,"CHECK","")</f>
        <v/>
      </c>
      <c r="AT372" s="276" t="str">
        <f>IF('Info patients (1)'!AT372&lt;&gt;'Info patients (2)'!AT372,"CHECK","")</f>
        <v/>
      </c>
      <c r="AU372" s="276" t="str">
        <f>IF('Info patients (1)'!AU372&lt;&gt;'Info patients (2)'!AU372,"CHECK","")</f>
        <v/>
      </c>
      <c r="AV372" s="276" t="str">
        <f>IF('Info patients (1)'!AV372&lt;&gt;'Info patients (2)'!AV372,"CHECK","")</f>
        <v/>
      </c>
      <c r="AW372" s="276" t="str">
        <f>IF('Info patients (1)'!AW372&lt;&gt;'Info patients (2)'!AW372,"CHECK","")</f>
        <v/>
      </c>
      <c r="AX372" s="276" t="str">
        <f>IF('Info patients (1)'!AX372&lt;&gt;'Info patients (2)'!AX372,"CHECK","")</f>
        <v/>
      </c>
      <c r="AY372" s="276" t="str">
        <f>IF('Info patients (1)'!AY372&lt;&gt;'Info patients (2)'!AY372,"CHECK","")</f>
        <v/>
      </c>
      <c r="AZ372" s="276" t="str">
        <f>IF('Info patients (1)'!AZ372&lt;&gt;'Info patients (2)'!AZ372,"CHECK","")</f>
        <v/>
      </c>
      <c r="BA372" s="276" t="str">
        <f>IF('Info patients (1)'!BA372&lt;&gt;'Info patients (2)'!BA372,"CHECK","")</f>
        <v/>
      </c>
      <c r="BB372" s="276" t="str">
        <f>IF('Info patients (1)'!BB372&lt;&gt;'Info patients (2)'!BB372,"CHECK","")</f>
        <v/>
      </c>
      <c r="BC372" s="276" t="str">
        <f>IF('Info patients (1)'!BC372&lt;&gt;'Info patients (2)'!BC372,"CHECK","")</f>
        <v/>
      </c>
      <c r="BD372" s="276" t="str">
        <f>IF('Info patients (1)'!BD372&lt;&gt;'Info patients (2)'!BD372,"CHECK","")</f>
        <v/>
      </c>
      <c r="BE372" s="276" t="str">
        <f>IF('Info patients (1)'!BE372&lt;&gt;'Info patients (2)'!BE372,"CHECK","")</f>
        <v/>
      </c>
      <c r="BF372" s="276" t="str">
        <f>IF('Info patients (1)'!BF372&lt;&gt;'Info patients (2)'!BF372,"CHECK","")</f>
        <v/>
      </c>
      <c r="BG372" s="276" t="str">
        <f>IF('Info patients (1)'!BG372&lt;&gt;'Info patients (2)'!BG372,"CHECK","")</f>
        <v/>
      </c>
      <c r="BH372" s="276" t="str">
        <f>IF('Info patients (1)'!BH372&lt;&gt;'Info patients (2)'!BH372,"CHECK","")</f>
        <v/>
      </c>
      <c r="BI372" s="276" t="str">
        <f>IF('Info patients (1)'!BI372&lt;&gt;'Info patients (2)'!BI372,"CHECK","")</f>
        <v/>
      </c>
      <c r="BJ372" s="276" t="str">
        <f>IF('Info patients (1)'!BJ372&lt;&gt;'Info patients (2)'!BJ372,"CHECK","")</f>
        <v/>
      </c>
      <c r="BK372" s="276" t="str">
        <f>IF('Info patients (1)'!BK372&lt;&gt;'Info patients (2)'!BK372,"CHECK","")</f>
        <v/>
      </c>
      <c r="BL372" s="276" t="str">
        <f>IF('Info patients (1)'!BL372&lt;&gt;'Info patients (2)'!BL372,"CHECK","")</f>
        <v/>
      </c>
      <c r="BM372" s="276" t="str">
        <f>IF('Info patients (1)'!BM372&lt;&gt;'Info patients (2)'!BM372,"CHECK","")</f>
        <v/>
      </c>
      <c r="BN372" s="276" t="str">
        <f>IF('Info patients (1)'!BN372&lt;&gt;'Info patients (2)'!BN372,"CHECK","")</f>
        <v/>
      </c>
      <c r="BO372" s="276" t="str">
        <f>IF('Info patients (1)'!BO372&lt;&gt;'Info patients (2)'!BO372,"CHECK","")</f>
        <v/>
      </c>
      <c r="BP372" s="276" t="str">
        <f>IF('Info patients (1)'!BP372&lt;&gt;'Info patients (2)'!BP372,"CHECK","")</f>
        <v/>
      </c>
      <c r="BQ372" s="276" t="str">
        <f>IF('Info patients (1)'!BQ372&lt;&gt;'Info patients (2)'!BQ372,"CHECK","")</f>
        <v/>
      </c>
      <c r="BR372" s="276" t="str">
        <f>IF('Info patients (1)'!BR372&lt;&gt;'Info patients (2)'!BR372,"CHECK","")</f>
        <v/>
      </c>
      <c r="BS372" s="276" t="str">
        <f>IF('Info patients (1)'!BS372&lt;&gt;'Info patients (2)'!BS372,"CHECK","")</f>
        <v/>
      </c>
      <c r="BT372" s="276" t="str">
        <f>IF('Info patients (1)'!BT372&lt;&gt;'Info patients (2)'!BT372,"CHECK","")</f>
        <v/>
      </c>
      <c r="BU372" s="276" t="str">
        <f>IF('Info patients (1)'!BU372&lt;&gt;'Info patients (2)'!BU372,"CHECK","")</f>
        <v/>
      </c>
      <c r="BV372" s="276" t="str">
        <f>IF('Info patients (1)'!BV372&lt;&gt;'Info patients (2)'!BV372,"CHECK","")</f>
        <v/>
      </c>
      <c r="BW372" s="276" t="str">
        <f>IF('Info patients (1)'!BW372&lt;&gt;'Info patients (2)'!BW372,"CHECK","")</f>
        <v/>
      </c>
      <c r="BX372" s="276" t="str">
        <f>IF('Info patients (1)'!BX372&lt;&gt;'Info patients (2)'!BX372,"CHECK","")</f>
        <v/>
      </c>
      <c r="BY372" s="276" t="str">
        <f>IF('Info patients (1)'!BY372&lt;&gt;'Info patients (2)'!BY372,"CHECK","")</f>
        <v/>
      </c>
      <c r="BZ372" s="276" t="str">
        <f>IF('Info patients (1)'!BZ372&lt;&gt;'Info patients (2)'!BZ372,"CHECK","")</f>
        <v/>
      </c>
      <c r="CA372" s="276" t="str">
        <f>IF('Info patients (1)'!CA372&lt;&gt;'Info patients (2)'!CA372,"CHECK","")</f>
        <v/>
      </c>
      <c r="CB372" s="276" t="str">
        <f>IF('Info patients (1)'!CB372&lt;&gt;'Info patients (2)'!CB372,"CHECK","")</f>
        <v/>
      </c>
      <c r="CC372" s="276" t="str">
        <f>IF('Info patients (1)'!CC372&lt;&gt;'Info patients (2)'!CC372,"CHECK","")</f>
        <v/>
      </c>
      <c r="CD372" s="276" t="str">
        <f>IF('Info patients (1)'!CD372&lt;&gt;'Info patients (2)'!CD372,"CHECK","")</f>
        <v/>
      </c>
      <c r="CE372" s="276" t="str">
        <f>IF('Info patients (1)'!CE372&lt;&gt;'Info patients (2)'!CE372,"CHECK","")</f>
        <v/>
      </c>
      <c r="CF372" s="276" t="str">
        <f>IF('Info patients (1)'!CF372&lt;&gt;'Info patients (2)'!CF372,"CHECK","")</f>
        <v/>
      </c>
      <c r="CG372" s="276" t="str">
        <f>IF('Info patients (1)'!CG372&lt;&gt;'Info patients (2)'!CG372,"CHECK","")</f>
        <v/>
      </c>
      <c r="CH372" s="276" t="str">
        <f>IF('Info patients (1)'!CH372&lt;&gt;'Info patients (2)'!CH372,"CHECK","")</f>
        <v/>
      </c>
      <c r="CI372" s="276" t="str">
        <f>IF('Info patients (1)'!CI372&lt;&gt;'Info patients (2)'!CI372,"CHECK","")</f>
        <v/>
      </c>
      <c r="CJ372" s="276" t="str">
        <f>IF('Info patients (1)'!CJ372&lt;&gt;'Info patients (2)'!CJ372,"CHECK","")</f>
        <v/>
      </c>
      <c r="CK372" s="276" t="str">
        <f>IF('Info patients (1)'!CK372&lt;&gt;'Info patients (2)'!CK372,"CHECK","")</f>
        <v/>
      </c>
      <c r="CL372" s="276" t="str">
        <f>IF('Info patients (1)'!CL372&lt;&gt;'Info patients (2)'!CL372,"CHECK","")</f>
        <v/>
      </c>
      <c r="CM372" s="276" t="str">
        <f>IF('Info patients (1)'!CM372&lt;&gt;'Info patients (2)'!CM372,"CHECK","")</f>
        <v/>
      </c>
      <c r="CN372" s="276" t="str">
        <f>IF('Info patients (1)'!CN372&lt;&gt;'Info patients (2)'!CN372,"CHECK","")</f>
        <v/>
      </c>
      <c r="CO372" s="276" t="str">
        <f>IF('Info patients (1)'!CO372&lt;&gt;'Info patients (2)'!CO372,"CHECK","")</f>
        <v/>
      </c>
      <c r="CP372" s="276" t="str">
        <f>IF('Info patients (1)'!CP372&lt;&gt;'Info patients (2)'!CP372,"CHECK","")</f>
        <v/>
      </c>
      <c r="CQ372" s="276" t="str">
        <f>IF('Info patients (1)'!CQ372&lt;&gt;'Info patients (2)'!CQ372,"CHECK","")</f>
        <v/>
      </c>
      <c r="CR372" s="276" t="str">
        <f>IF('Info patients (1)'!CR372&lt;&gt;'Info patients (2)'!CR372,"CHECK","")</f>
        <v/>
      </c>
      <c r="CS372" s="276" t="str">
        <f>IF('Info patients (1)'!CS372&lt;&gt;'Info patients (2)'!CS372,"CHECK","")</f>
        <v/>
      </c>
      <c r="CT372" s="276" t="str">
        <f>IF('Info patients (1)'!CT372&lt;&gt;'Info patients (2)'!CT372,"CHECK","")</f>
        <v/>
      </c>
      <c r="CU372" s="276" t="str">
        <f>IF('Info patients (1)'!CU372&lt;&gt;'Info patients (2)'!CU372,"CHECK","")</f>
        <v/>
      </c>
      <c r="CV372" s="276" t="str">
        <f>IF('Info patients (1)'!CV372&lt;&gt;'Info patients (2)'!CV372,"CHECK","")</f>
        <v/>
      </c>
      <c r="CW372" s="276" t="str">
        <f>IF('Info patients (1)'!CW372&lt;&gt;'Info patients (2)'!CW372,"CHECK","")</f>
        <v/>
      </c>
      <c r="CX372" s="276" t="str">
        <f>IF('Info patients (1)'!CX372&lt;&gt;'Info patients (2)'!CX372,"CHECK","")</f>
        <v/>
      </c>
      <c r="CY372" s="276" t="str">
        <f>IF('Info patients (1)'!CY372&lt;&gt;'Info patients (2)'!CY372,"CHECK","")</f>
        <v/>
      </c>
      <c r="CZ372" s="276" t="str">
        <f>IF('Info patients (1)'!CZ372&lt;&gt;'Info patients (2)'!CZ372,"CHECK","")</f>
        <v/>
      </c>
      <c r="DA372" s="276" t="str">
        <f>IF('Info patients (1)'!DA372&lt;&gt;'Info patients (2)'!DA372,"CHECK","")</f>
        <v/>
      </c>
      <c r="DB372" s="276" t="str">
        <f>IF('Info patients (1)'!DB372&lt;&gt;'Info patients (2)'!DB372,"CHECK","")</f>
        <v/>
      </c>
      <c r="DC372" s="276" t="str">
        <f>IF('Info patients (1)'!DC372&lt;&gt;'Info patients (2)'!DC372,"CHECK","")</f>
        <v/>
      </c>
      <c r="DD372" s="276" t="str">
        <f>IF('Info patients (1)'!DD372&lt;&gt;'Info patients (2)'!DD372,"CHECK","")</f>
        <v/>
      </c>
      <c r="DE372" s="276" t="str">
        <f>IF('Info patients (1)'!DE372&lt;&gt;'Info patients (2)'!DE372,"CHECK","")</f>
        <v/>
      </c>
      <c r="DF372" s="276" t="str">
        <f>IF('Info patients (1)'!DF372&lt;&gt;'Info patients (2)'!DF372,"CHECK","")</f>
        <v/>
      </c>
      <c r="DG372" s="276" t="str">
        <f>IF('Info patients (1)'!DG372&lt;&gt;'Info patients (2)'!DG372,"CHECK","")</f>
        <v/>
      </c>
      <c r="DH372" s="276" t="str">
        <f>IF('Info patients (1)'!DH372&lt;&gt;'Info patients (2)'!DH372,"CHECK","")</f>
        <v/>
      </c>
      <c r="DI372" s="276" t="str">
        <f>IF('Info patients (1)'!DI372&lt;&gt;'Info patients (2)'!DI372,"CHECK","")</f>
        <v/>
      </c>
      <c r="DJ372" s="276" t="str">
        <f>IF('Info patients (1)'!DJ372&lt;&gt;'Info patients (2)'!DJ372,"CHECK","")</f>
        <v/>
      </c>
      <c r="DK372" s="276" t="str">
        <f>IF('Info patients (1)'!DK372&lt;&gt;'Info patients (2)'!DK372,"CHECK","")</f>
        <v/>
      </c>
      <c r="DL372" s="276" t="str">
        <f>IF('Info patients (1)'!DL372&lt;&gt;'Info patients (2)'!DL372,"CHECK","")</f>
        <v/>
      </c>
      <c r="DM372" s="276" t="str">
        <f>IF('Info patients (1)'!DM372&lt;&gt;'Info patients (2)'!DM372,"CHECK","")</f>
        <v/>
      </c>
      <c r="DN372" s="276" t="str">
        <f>IF('Info patients (1)'!DN372&lt;&gt;'Info patients (2)'!DN372,"CHECK","")</f>
        <v/>
      </c>
      <c r="DO372" s="276" t="str">
        <f>IF('Info patients (1)'!DO372&lt;&gt;'Info patients (2)'!DO372,"CHECK","")</f>
        <v/>
      </c>
      <c r="DP372" s="276" t="str">
        <f>IF('Info patients (1)'!DP372&lt;&gt;'Info patients (2)'!DP372,"CHECK","")</f>
        <v/>
      </c>
      <c r="DQ372" s="276" t="str">
        <f>IF('Info patients (1)'!DQ372&lt;&gt;'Info patients (2)'!DQ372,"CHECK","")</f>
        <v/>
      </c>
    </row>
    <row r="373" spans="1:121" s="326" customFormat="1" ht="23.25" customHeight="1" x14ac:dyDescent="0.2">
      <c r="A373" s="276" t="str">
        <f>IF('Info patients (1)'!A373&lt;&gt;'Info patients (2)'!A373,"CHECK","")</f>
        <v/>
      </c>
      <c r="B373" s="276" t="str">
        <f>IF('Info patients (1)'!B373&lt;&gt;'Info patients (2)'!B373,"CHECK","")</f>
        <v/>
      </c>
      <c r="C373" s="276" t="str">
        <f>IF('Info patients (1)'!C373&lt;&gt;'Info patients (2)'!C373,"CHECK","")</f>
        <v/>
      </c>
      <c r="D373" s="276" t="str">
        <f>IF('Info patients (1)'!D373&lt;&gt;'Info patients (2)'!D373,"CHECK","")</f>
        <v/>
      </c>
      <c r="E373" s="276" t="str">
        <f>IF('Info patients (1)'!E373&lt;&gt;'Info patients (2)'!E373,"CHECK","")</f>
        <v/>
      </c>
      <c r="F373" s="276" t="str">
        <f>IF('Info patients (1)'!F373&lt;&gt;'Info patients (2)'!F373,"CHECK","")</f>
        <v/>
      </c>
      <c r="G373" s="276" t="str">
        <f>IF('Info patients (1)'!G373&lt;&gt;'Info patients (2)'!G373,"CHECK","")</f>
        <v/>
      </c>
      <c r="H373" s="276" t="str">
        <f>IF('Info patients (1)'!H373&lt;&gt;'Info patients (2)'!H373,"CHECK","")</f>
        <v/>
      </c>
      <c r="I373" s="276" t="str">
        <f>IF('Info patients (1)'!I373&lt;&gt;'Info patients (2)'!I373,"CHECK","")</f>
        <v/>
      </c>
      <c r="J373" s="276" t="str">
        <f>IF('Info patients (1)'!J373&lt;&gt;'Info patients (2)'!J373,"CHECK","")</f>
        <v/>
      </c>
      <c r="K373" s="276" t="str">
        <f>IF('Info patients (1)'!K373&lt;&gt;'Info patients (2)'!K373,"CHECK","")</f>
        <v/>
      </c>
      <c r="L373" s="276" t="str">
        <f>IF('Info patients (1)'!L373&lt;&gt;'Info patients (2)'!L373,"CHECK","")</f>
        <v/>
      </c>
      <c r="M373" s="276" t="str">
        <f>IF('Info patients (1)'!M373&lt;&gt;'Info patients (2)'!M373,"CHECK","")</f>
        <v/>
      </c>
      <c r="N373" s="276" t="str">
        <f>IF('Info patients (1)'!N373&lt;&gt;'Info patients (2)'!N373,"CHECK","")</f>
        <v/>
      </c>
      <c r="O373" s="276" t="str">
        <f>IF('Info patients (1)'!O373&lt;&gt;'Info patients (2)'!O373,"CHECK","")</f>
        <v/>
      </c>
      <c r="P373" s="276" t="str">
        <f>IF('Info patients (1)'!P373&lt;&gt;'Info patients (2)'!P373,"CHECK","")</f>
        <v/>
      </c>
      <c r="Q373" s="276" t="str">
        <f>IF('Info patients (1)'!Q373&lt;&gt;'Info patients (2)'!Q373,"CHECK","")</f>
        <v/>
      </c>
      <c r="R373" s="276" t="str">
        <f>IF('Info patients (1)'!R373&lt;&gt;'Info patients (2)'!R373,"CHECK","")</f>
        <v/>
      </c>
      <c r="S373" s="276" t="str">
        <f>IF('Info patients (1)'!S373&lt;&gt;'Info patients (2)'!S373,"CHECK","")</f>
        <v/>
      </c>
      <c r="T373" s="276" t="str">
        <f>IF('Info patients (1)'!T373&lt;&gt;'Info patients (2)'!T373,"CHECK","")</f>
        <v/>
      </c>
      <c r="U373" s="276" t="str">
        <f>IF('Info patients (1)'!U373&lt;&gt;'Info patients (2)'!U373,"CHECK","")</f>
        <v/>
      </c>
      <c r="V373" s="276" t="str">
        <f>IF('Info patients (1)'!V373&lt;&gt;'Info patients (2)'!V373,"CHECK","")</f>
        <v/>
      </c>
      <c r="W373" s="276" t="str">
        <f>IF('Info patients (1)'!W373&lt;&gt;'Info patients (2)'!W373,"CHECK","")</f>
        <v/>
      </c>
      <c r="X373" s="276" t="str">
        <f>IF('Info patients (1)'!X373&lt;&gt;'Info patients (2)'!X373,"CHECK","")</f>
        <v/>
      </c>
      <c r="Y373" s="276" t="str">
        <f>IF('Info patients (1)'!Y373&lt;&gt;'Info patients (2)'!Y373,"CHECK","")</f>
        <v/>
      </c>
      <c r="Z373" s="276" t="str">
        <f>IF('Info patients (1)'!Z373&lt;&gt;'Info patients (2)'!Z373,"CHECK","")</f>
        <v/>
      </c>
      <c r="AA373" s="276" t="str">
        <f>IF('Info patients (1)'!AA373&lt;&gt;'Info patients (2)'!AA373,"CHECK","")</f>
        <v/>
      </c>
      <c r="AB373" s="276" t="str">
        <f>IF('Info patients (1)'!AB373&lt;&gt;'Info patients (2)'!AB373,"CHECK","")</f>
        <v/>
      </c>
      <c r="AC373" s="276" t="str">
        <f>IF('Info patients (1)'!AC373&lt;&gt;'Info patients (2)'!AC373,"CHECK","")</f>
        <v/>
      </c>
      <c r="AD373" s="276" t="str">
        <f>IF('Info patients (1)'!AD373&lt;&gt;'Info patients (2)'!AD373,"CHECK","")</f>
        <v/>
      </c>
      <c r="AE373" s="276" t="str">
        <f>IF('Info patients (1)'!AE373&lt;&gt;'Info patients (2)'!AE373,"CHECK","")</f>
        <v/>
      </c>
      <c r="AF373" s="276" t="str">
        <f>IF('Info patients (1)'!AF373&lt;&gt;'Info patients (2)'!AF373,"CHECK","")</f>
        <v/>
      </c>
      <c r="AG373" s="276" t="str">
        <f>IF('Info patients (1)'!AG373&lt;&gt;'Info patients (2)'!AG373,"CHECK","")</f>
        <v/>
      </c>
      <c r="AH373" s="276" t="str">
        <f>IF('Info patients (1)'!AH373&lt;&gt;'Info patients (2)'!AH373,"CHECK","")</f>
        <v/>
      </c>
      <c r="AI373" s="276" t="str">
        <f>IF('Info patients (1)'!AI373&lt;&gt;'Info patients (2)'!AI373,"CHECK","")</f>
        <v/>
      </c>
      <c r="AJ373" s="276" t="str">
        <f>IF('Info patients (1)'!AJ373&lt;&gt;'Info patients (2)'!AJ373,"CHECK","")</f>
        <v/>
      </c>
      <c r="AK373" s="276" t="str">
        <f>IF('Info patients (1)'!AK373&lt;&gt;'Info patients (2)'!AK373,"CHECK","")</f>
        <v/>
      </c>
      <c r="AL373" s="276" t="str">
        <f>IF('Info patients (1)'!AL373&lt;&gt;'Info patients (2)'!AL373,"CHECK","")</f>
        <v/>
      </c>
      <c r="AM373" s="276" t="str">
        <f>IF('Info patients (1)'!AM373&lt;&gt;'Info patients (2)'!AM373,"CHECK","")</f>
        <v/>
      </c>
      <c r="AN373" s="276" t="str">
        <f>IF('Info patients (1)'!AN373&lt;&gt;'Info patients (2)'!AN373,"CHECK","")</f>
        <v/>
      </c>
      <c r="AO373" s="276" t="str">
        <f>IF('Info patients (1)'!AO373&lt;&gt;'Info patients (2)'!AO373,"CHECK","")</f>
        <v/>
      </c>
      <c r="AP373" s="276" t="str">
        <f>IF('Info patients (1)'!AP373&lt;&gt;'Info patients (2)'!AP373,"CHECK","")</f>
        <v/>
      </c>
      <c r="AQ373" s="276" t="str">
        <f>IF('Info patients (1)'!AQ373&lt;&gt;'Info patients (2)'!AQ373,"CHECK","")</f>
        <v/>
      </c>
      <c r="AR373" s="276" t="str">
        <f>IF('Info patients (1)'!AR373&lt;&gt;'Info patients (2)'!AR373,"CHECK","")</f>
        <v/>
      </c>
      <c r="AS373" s="276" t="str">
        <f>IF('Info patients (1)'!AS373&lt;&gt;'Info patients (2)'!AS373,"CHECK","")</f>
        <v/>
      </c>
      <c r="AT373" s="276" t="str">
        <f>IF('Info patients (1)'!AT373&lt;&gt;'Info patients (2)'!AT373,"CHECK","")</f>
        <v/>
      </c>
      <c r="AU373" s="276" t="str">
        <f>IF('Info patients (1)'!AU373&lt;&gt;'Info patients (2)'!AU373,"CHECK","")</f>
        <v/>
      </c>
      <c r="AV373" s="276" t="str">
        <f>IF('Info patients (1)'!AV373&lt;&gt;'Info patients (2)'!AV373,"CHECK","")</f>
        <v/>
      </c>
      <c r="AW373" s="276" t="str">
        <f>IF('Info patients (1)'!AW373&lt;&gt;'Info patients (2)'!AW373,"CHECK","")</f>
        <v/>
      </c>
      <c r="AX373" s="276" t="str">
        <f>IF('Info patients (1)'!AX373&lt;&gt;'Info patients (2)'!AX373,"CHECK","")</f>
        <v/>
      </c>
      <c r="AY373" s="276" t="str">
        <f>IF('Info patients (1)'!AY373&lt;&gt;'Info patients (2)'!AY373,"CHECK","")</f>
        <v/>
      </c>
      <c r="AZ373" s="276" t="str">
        <f>IF('Info patients (1)'!AZ373&lt;&gt;'Info patients (2)'!AZ373,"CHECK","")</f>
        <v/>
      </c>
      <c r="BA373" s="276" t="str">
        <f>IF('Info patients (1)'!BA373&lt;&gt;'Info patients (2)'!BA373,"CHECK","")</f>
        <v/>
      </c>
      <c r="BB373" s="276" t="str">
        <f>IF('Info patients (1)'!BB373&lt;&gt;'Info patients (2)'!BB373,"CHECK","")</f>
        <v/>
      </c>
      <c r="BC373" s="276" t="str">
        <f>IF('Info patients (1)'!BC373&lt;&gt;'Info patients (2)'!BC373,"CHECK","")</f>
        <v/>
      </c>
      <c r="BD373" s="276" t="str">
        <f>IF('Info patients (1)'!BD373&lt;&gt;'Info patients (2)'!BD373,"CHECK","")</f>
        <v/>
      </c>
      <c r="BE373" s="276" t="str">
        <f>IF('Info patients (1)'!BE373&lt;&gt;'Info patients (2)'!BE373,"CHECK","")</f>
        <v/>
      </c>
      <c r="BF373" s="276" t="str">
        <f>IF('Info patients (1)'!BF373&lt;&gt;'Info patients (2)'!BF373,"CHECK","")</f>
        <v/>
      </c>
      <c r="BG373" s="276" t="str">
        <f>IF('Info patients (1)'!BG373&lt;&gt;'Info patients (2)'!BG373,"CHECK","")</f>
        <v/>
      </c>
      <c r="BH373" s="276" t="str">
        <f>IF('Info patients (1)'!BH373&lt;&gt;'Info patients (2)'!BH373,"CHECK","")</f>
        <v/>
      </c>
      <c r="BI373" s="276" t="str">
        <f>IF('Info patients (1)'!BI373&lt;&gt;'Info patients (2)'!BI373,"CHECK","")</f>
        <v/>
      </c>
      <c r="BJ373" s="276" t="str">
        <f>IF('Info patients (1)'!BJ373&lt;&gt;'Info patients (2)'!BJ373,"CHECK","")</f>
        <v/>
      </c>
      <c r="BK373" s="276" t="str">
        <f>IF('Info patients (1)'!BK373&lt;&gt;'Info patients (2)'!BK373,"CHECK","")</f>
        <v/>
      </c>
      <c r="BL373" s="276" t="str">
        <f>IF('Info patients (1)'!BL373&lt;&gt;'Info patients (2)'!BL373,"CHECK","")</f>
        <v/>
      </c>
      <c r="BM373" s="276" t="str">
        <f>IF('Info patients (1)'!BM373&lt;&gt;'Info patients (2)'!BM373,"CHECK","")</f>
        <v/>
      </c>
      <c r="BN373" s="276" t="str">
        <f>IF('Info patients (1)'!BN373&lt;&gt;'Info patients (2)'!BN373,"CHECK","")</f>
        <v/>
      </c>
      <c r="BO373" s="276" t="str">
        <f>IF('Info patients (1)'!BO373&lt;&gt;'Info patients (2)'!BO373,"CHECK","")</f>
        <v/>
      </c>
      <c r="BP373" s="276" t="str">
        <f>IF('Info patients (1)'!BP373&lt;&gt;'Info patients (2)'!BP373,"CHECK","")</f>
        <v/>
      </c>
      <c r="BQ373" s="276" t="str">
        <f>IF('Info patients (1)'!BQ373&lt;&gt;'Info patients (2)'!BQ373,"CHECK","")</f>
        <v/>
      </c>
      <c r="BR373" s="276" t="str">
        <f>IF('Info patients (1)'!BR373&lt;&gt;'Info patients (2)'!BR373,"CHECK","")</f>
        <v/>
      </c>
      <c r="BS373" s="276" t="str">
        <f>IF('Info patients (1)'!BS373&lt;&gt;'Info patients (2)'!BS373,"CHECK","")</f>
        <v/>
      </c>
      <c r="BT373" s="276" t="str">
        <f>IF('Info patients (1)'!BT373&lt;&gt;'Info patients (2)'!BT373,"CHECK","")</f>
        <v/>
      </c>
      <c r="BU373" s="276" t="str">
        <f>IF('Info patients (1)'!BU373&lt;&gt;'Info patients (2)'!BU373,"CHECK","")</f>
        <v/>
      </c>
      <c r="BV373" s="276" t="str">
        <f>IF('Info patients (1)'!BV373&lt;&gt;'Info patients (2)'!BV373,"CHECK","")</f>
        <v/>
      </c>
      <c r="BW373" s="276" t="str">
        <f>IF('Info patients (1)'!BW373&lt;&gt;'Info patients (2)'!BW373,"CHECK","")</f>
        <v/>
      </c>
      <c r="BX373" s="276" t="str">
        <f>IF('Info patients (1)'!BX373&lt;&gt;'Info patients (2)'!BX373,"CHECK","")</f>
        <v/>
      </c>
      <c r="BY373" s="276" t="str">
        <f>IF('Info patients (1)'!BY373&lt;&gt;'Info patients (2)'!BY373,"CHECK","")</f>
        <v/>
      </c>
      <c r="BZ373" s="276" t="str">
        <f>IF('Info patients (1)'!BZ373&lt;&gt;'Info patients (2)'!BZ373,"CHECK","")</f>
        <v/>
      </c>
      <c r="CA373" s="276" t="str">
        <f>IF('Info patients (1)'!CA373&lt;&gt;'Info patients (2)'!CA373,"CHECK","")</f>
        <v/>
      </c>
      <c r="CB373" s="276" t="str">
        <f>IF('Info patients (1)'!CB373&lt;&gt;'Info patients (2)'!CB373,"CHECK","")</f>
        <v/>
      </c>
      <c r="CC373" s="276" t="str">
        <f>IF('Info patients (1)'!CC373&lt;&gt;'Info patients (2)'!CC373,"CHECK","")</f>
        <v/>
      </c>
      <c r="CD373" s="276" t="str">
        <f>IF('Info patients (1)'!CD373&lt;&gt;'Info patients (2)'!CD373,"CHECK","")</f>
        <v/>
      </c>
      <c r="CE373" s="276" t="str">
        <f>IF('Info patients (1)'!CE373&lt;&gt;'Info patients (2)'!CE373,"CHECK","")</f>
        <v/>
      </c>
      <c r="CF373" s="276" t="str">
        <f>IF('Info patients (1)'!CF373&lt;&gt;'Info patients (2)'!CF373,"CHECK","")</f>
        <v/>
      </c>
      <c r="CG373" s="276" t="str">
        <f>IF('Info patients (1)'!CG373&lt;&gt;'Info patients (2)'!CG373,"CHECK","")</f>
        <v/>
      </c>
      <c r="CH373" s="276" t="str">
        <f>IF('Info patients (1)'!CH373&lt;&gt;'Info patients (2)'!CH373,"CHECK","")</f>
        <v/>
      </c>
      <c r="CI373" s="276" t="str">
        <f>IF('Info patients (1)'!CI373&lt;&gt;'Info patients (2)'!CI373,"CHECK","")</f>
        <v/>
      </c>
      <c r="CJ373" s="276" t="str">
        <f>IF('Info patients (1)'!CJ373&lt;&gt;'Info patients (2)'!CJ373,"CHECK","")</f>
        <v/>
      </c>
      <c r="CK373" s="276" t="str">
        <f>IF('Info patients (1)'!CK373&lt;&gt;'Info patients (2)'!CK373,"CHECK","")</f>
        <v/>
      </c>
      <c r="CL373" s="276" t="str">
        <f>IF('Info patients (1)'!CL373&lt;&gt;'Info patients (2)'!CL373,"CHECK","")</f>
        <v/>
      </c>
      <c r="CM373" s="276" t="str">
        <f>IF('Info patients (1)'!CM373&lt;&gt;'Info patients (2)'!CM373,"CHECK","")</f>
        <v/>
      </c>
      <c r="CN373" s="276" t="str">
        <f>IF('Info patients (1)'!CN373&lt;&gt;'Info patients (2)'!CN373,"CHECK","")</f>
        <v/>
      </c>
      <c r="CO373" s="276" t="str">
        <f>IF('Info patients (1)'!CO373&lt;&gt;'Info patients (2)'!CO373,"CHECK","")</f>
        <v/>
      </c>
      <c r="CP373" s="276" t="str">
        <f>IF('Info patients (1)'!CP373&lt;&gt;'Info patients (2)'!CP373,"CHECK","")</f>
        <v/>
      </c>
      <c r="CQ373" s="276" t="str">
        <f>IF('Info patients (1)'!CQ373&lt;&gt;'Info patients (2)'!CQ373,"CHECK","")</f>
        <v/>
      </c>
      <c r="CR373" s="276" t="str">
        <f>IF('Info patients (1)'!CR373&lt;&gt;'Info patients (2)'!CR373,"CHECK","")</f>
        <v/>
      </c>
      <c r="CS373" s="276" t="str">
        <f>IF('Info patients (1)'!CS373&lt;&gt;'Info patients (2)'!CS373,"CHECK","")</f>
        <v/>
      </c>
      <c r="CT373" s="276" t="str">
        <f>IF('Info patients (1)'!CT373&lt;&gt;'Info patients (2)'!CT373,"CHECK","")</f>
        <v/>
      </c>
      <c r="CU373" s="276" t="str">
        <f>IF('Info patients (1)'!CU373&lt;&gt;'Info patients (2)'!CU373,"CHECK","")</f>
        <v/>
      </c>
      <c r="CV373" s="276" t="str">
        <f>IF('Info patients (1)'!CV373&lt;&gt;'Info patients (2)'!CV373,"CHECK","")</f>
        <v/>
      </c>
      <c r="CW373" s="276" t="str">
        <f>IF('Info patients (1)'!CW373&lt;&gt;'Info patients (2)'!CW373,"CHECK","")</f>
        <v/>
      </c>
      <c r="CX373" s="276" t="str">
        <f>IF('Info patients (1)'!CX373&lt;&gt;'Info patients (2)'!CX373,"CHECK","")</f>
        <v/>
      </c>
      <c r="CY373" s="276" t="str">
        <f>IF('Info patients (1)'!CY373&lt;&gt;'Info patients (2)'!CY373,"CHECK","")</f>
        <v/>
      </c>
      <c r="CZ373" s="276" t="str">
        <f>IF('Info patients (1)'!CZ373&lt;&gt;'Info patients (2)'!CZ373,"CHECK","")</f>
        <v/>
      </c>
      <c r="DA373" s="276" t="str">
        <f>IF('Info patients (1)'!DA373&lt;&gt;'Info patients (2)'!DA373,"CHECK","")</f>
        <v/>
      </c>
      <c r="DB373" s="276" t="str">
        <f>IF('Info patients (1)'!DB373&lt;&gt;'Info patients (2)'!DB373,"CHECK","")</f>
        <v/>
      </c>
      <c r="DC373" s="276" t="str">
        <f>IF('Info patients (1)'!DC373&lt;&gt;'Info patients (2)'!DC373,"CHECK","")</f>
        <v/>
      </c>
      <c r="DD373" s="276" t="str">
        <f>IF('Info patients (1)'!DD373&lt;&gt;'Info patients (2)'!DD373,"CHECK","")</f>
        <v/>
      </c>
      <c r="DE373" s="276" t="str">
        <f>IF('Info patients (1)'!DE373&lt;&gt;'Info patients (2)'!DE373,"CHECK","")</f>
        <v/>
      </c>
      <c r="DF373" s="276" t="str">
        <f>IF('Info patients (1)'!DF373&lt;&gt;'Info patients (2)'!DF373,"CHECK","")</f>
        <v/>
      </c>
      <c r="DG373" s="276" t="str">
        <f>IF('Info patients (1)'!DG373&lt;&gt;'Info patients (2)'!DG373,"CHECK","")</f>
        <v/>
      </c>
      <c r="DH373" s="276" t="str">
        <f>IF('Info patients (1)'!DH373&lt;&gt;'Info patients (2)'!DH373,"CHECK","")</f>
        <v/>
      </c>
      <c r="DI373" s="276" t="str">
        <f>IF('Info patients (1)'!DI373&lt;&gt;'Info patients (2)'!DI373,"CHECK","")</f>
        <v/>
      </c>
      <c r="DJ373" s="276" t="str">
        <f>IF('Info patients (1)'!DJ373&lt;&gt;'Info patients (2)'!DJ373,"CHECK","")</f>
        <v/>
      </c>
      <c r="DK373" s="276" t="str">
        <f>IF('Info patients (1)'!DK373&lt;&gt;'Info patients (2)'!DK373,"CHECK","")</f>
        <v/>
      </c>
      <c r="DL373" s="276" t="str">
        <f>IF('Info patients (1)'!DL373&lt;&gt;'Info patients (2)'!DL373,"CHECK","")</f>
        <v/>
      </c>
      <c r="DM373" s="276" t="str">
        <f>IF('Info patients (1)'!DM373&lt;&gt;'Info patients (2)'!DM373,"CHECK","")</f>
        <v/>
      </c>
      <c r="DN373" s="276" t="str">
        <f>IF('Info patients (1)'!DN373&lt;&gt;'Info patients (2)'!DN373,"CHECK","")</f>
        <v/>
      </c>
      <c r="DO373" s="276" t="str">
        <f>IF('Info patients (1)'!DO373&lt;&gt;'Info patients (2)'!DO373,"CHECK","")</f>
        <v/>
      </c>
      <c r="DP373" s="276" t="str">
        <f>IF('Info patients (1)'!DP373&lt;&gt;'Info patients (2)'!DP373,"CHECK","")</f>
        <v/>
      </c>
      <c r="DQ373" s="276" t="str">
        <f>IF('Info patients (1)'!DQ373&lt;&gt;'Info patients (2)'!DQ373,"CHECK","")</f>
        <v/>
      </c>
    </row>
    <row r="374" spans="1:121" s="326" customFormat="1" ht="23.25" customHeight="1" x14ac:dyDescent="0.2">
      <c r="A374" s="276" t="str">
        <f>IF('Info patients (1)'!A374&lt;&gt;'Info patients (2)'!A374,"CHECK","")</f>
        <v/>
      </c>
      <c r="B374" s="276" t="str">
        <f>IF('Info patients (1)'!B374&lt;&gt;'Info patients (2)'!B374,"CHECK","")</f>
        <v/>
      </c>
      <c r="C374" s="276" t="str">
        <f>IF('Info patients (1)'!C374&lt;&gt;'Info patients (2)'!C374,"CHECK","")</f>
        <v/>
      </c>
      <c r="D374" s="276" t="str">
        <f>IF('Info patients (1)'!D374&lt;&gt;'Info patients (2)'!D374,"CHECK","")</f>
        <v/>
      </c>
      <c r="E374" s="276" t="str">
        <f>IF('Info patients (1)'!E374&lt;&gt;'Info patients (2)'!E374,"CHECK","")</f>
        <v/>
      </c>
      <c r="F374" s="276" t="str">
        <f>IF('Info patients (1)'!F374&lt;&gt;'Info patients (2)'!F374,"CHECK","")</f>
        <v/>
      </c>
      <c r="G374" s="276" t="str">
        <f>IF('Info patients (1)'!G374&lt;&gt;'Info patients (2)'!G374,"CHECK","")</f>
        <v/>
      </c>
      <c r="H374" s="276" t="str">
        <f>IF('Info patients (1)'!H374&lt;&gt;'Info patients (2)'!H374,"CHECK","")</f>
        <v/>
      </c>
      <c r="I374" s="276" t="str">
        <f>IF('Info patients (1)'!I374&lt;&gt;'Info patients (2)'!I374,"CHECK","")</f>
        <v/>
      </c>
      <c r="J374" s="276" t="str">
        <f>IF('Info patients (1)'!J374&lt;&gt;'Info patients (2)'!J374,"CHECK","")</f>
        <v/>
      </c>
      <c r="K374" s="276" t="str">
        <f>IF('Info patients (1)'!K374&lt;&gt;'Info patients (2)'!K374,"CHECK","")</f>
        <v/>
      </c>
      <c r="L374" s="276" t="str">
        <f>IF('Info patients (1)'!L374&lt;&gt;'Info patients (2)'!L374,"CHECK","")</f>
        <v/>
      </c>
      <c r="M374" s="276" t="str">
        <f>IF('Info patients (1)'!M374&lt;&gt;'Info patients (2)'!M374,"CHECK","")</f>
        <v/>
      </c>
      <c r="N374" s="276" t="str">
        <f>IF('Info patients (1)'!N374&lt;&gt;'Info patients (2)'!N374,"CHECK","")</f>
        <v/>
      </c>
      <c r="O374" s="276" t="str">
        <f>IF('Info patients (1)'!O374&lt;&gt;'Info patients (2)'!O374,"CHECK","")</f>
        <v/>
      </c>
      <c r="P374" s="276" t="str">
        <f>IF('Info patients (1)'!P374&lt;&gt;'Info patients (2)'!P374,"CHECK","")</f>
        <v/>
      </c>
      <c r="Q374" s="276" t="str">
        <f>IF('Info patients (1)'!Q374&lt;&gt;'Info patients (2)'!Q374,"CHECK","")</f>
        <v/>
      </c>
      <c r="R374" s="276" t="str">
        <f>IF('Info patients (1)'!R374&lt;&gt;'Info patients (2)'!R374,"CHECK","")</f>
        <v/>
      </c>
      <c r="S374" s="276" t="str">
        <f>IF('Info patients (1)'!S374&lt;&gt;'Info patients (2)'!S374,"CHECK","")</f>
        <v/>
      </c>
      <c r="T374" s="276" t="str">
        <f>IF('Info patients (1)'!T374&lt;&gt;'Info patients (2)'!T374,"CHECK","")</f>
        <v/>
      </c>
      <c r="U374" s="276" t="str">
        <f>IF('Info patients (1)'!U374&lt;&gt;'Info patients (2)'!U374,"CHECK","")</f>
        <v/>
      </c>
      <c r="V374" s="276" t="str">
        <f>IF('Info patients (1)'!V374&lt;&gt;'Info patients (2)'!V374,"CHECK","")</f>
        <v/>
      </c>
      <c r="W374" s="276" t="str">
        <f>IF('Info patients (1)'!W374&lt;&gt;'Info patients (2)'!W374,"CHECK","")</f>
        <v/>
      </c>
      <c r="X374" s="276" t="str">
        <f>IF('Info patients (1)'!X374&lt;&gt;'Info patients (2)'!X374,"CHECK","")</f>
        <v/>
      </c>
      <c r="Y374" s="276" t="str">
        <f>IF('Info patients (1)'!Y374&lt;&gt;'Info patients (2)'!Y374,"CHECK","")</f>
        <v/>
      </c>
      <c r="Z374" s="276" t="str">
        <f>IF('Info patients (1)'!Z374&lt;&gt;'Info patients (2)'!Z374,"CHECK","")</f>
        <v/>
      </c>
      <c r="AA374" s="276" t="str">
        <f>IF('Info patients (1)'!AA374&lt;&gt;'Info patients (2)'!AA374,"CHECK","")</f>
        <v/>
      </c>
      <c r="AB374" s="276" t="str">
        <f>IF('Info patients (1)'!AB374&lt;&gt;'Info patients (2)'!AB374,"CHECK","")</f>
        <v/>
      </c>
      <c r="AC374" s="276" t="str">
        <f>IF('Info patients (1)'!AC374&lt;&gt;'Info patients (2)'!AC374,"CHECK","")</f>
        <v/>
      </c>
      <c r="AD374" s="276" t="str">
        <f>IF('Info patients (1)'!AD374&lt;&gt;'Info patients (2)'!AD374,"CHECK","")</f>
        <v/>
      </c>
      <c r="AE374" s="276" t="str">
        <f>IF('Info patients (1)'!AE374&lt;&gt;'Info patients (2)'!AE374,"CHECK","")</f>
        <v/>
      </c>
      <c r="AF374" s="276" t="str">
        <f>IF('Info patients (1)'!AF374&lt;&gt;'Info patients (2)'!AF374,"CHECK","")</f>
        <v/>
      </c>
      <c r="AG374" s="276" t="str">
        <f>IF('Info patients (1)'!AG374&lt;&gt;'Info patients (2)'!AG374,"CHECK","")</f>
        <v/>
      </c>
      <c r="AH374" s="276" t="str">
        <f>IF('Info patients (1)'!AH374&lt;&gt;'Info patients (2)'!AH374,"CHECK","")</f>
        <v/>
      </c>
      <c r="AI374" s="276" t="str">
        <f>IF('Info patients (1)'!AI374&lt;&gt;'Info patients (2)'!AI374,"CHECK","")</f>
        <v/>
      </c>
      <c r="AJ374" s="276" t="str">
        <f>IF('Info patients (1)'!AJ374&lt;&gt;'Info patients (2)'!AJ374,"CHECK","")</f>
        <v/>
      </c>
      <c r="AK374" s="276" t="str">
        <f>IF('Info patients (1)'!AK374&lt;&gt;'Info patients (2)'!AK374,"CHECK","")</f>
        <v/>
      </c>
      <c r="AL374" s="276" t="str">
        <f>IF('Info patients (1)'!AL374&lt;&gt;'Info patients (2)'!AL374,"CHECK","")</f>
        <v/>
      </c>
      <c r="AM374" s="276" t="str">
        <f>IF('Info patients (1)'!AM374&lt;&gt;'Info patients (2)'!AM374,"CHECK","")</f>
        <v/>
      </c>
      <c r="AN374" s="276" t="str">
        <f>IF('Info patients (1)'!AN374&lt;&gt;'Info patients (2)'!AN374,"CHECK","")</f>
        <v/>
      </c>
      <c r="AO374" s="276" t="str">
        <f>IF('Info patients (1)'!AO374&lt;&gt;'Info patients (2)'!AO374,"CHECK","")</f>
        <v/>
      </c>
      <c r="AP374" s="276" t="str">
        <f>IF('Info patients (1)'!AP374&lt;&gt;'Info patients (2)'!AP374,"CHECK","")</f>
        <v/>
      </c>
      <c r="AQ374" s="276" t="str">
        <f>IF('Info patients (1)'!AQ374&lt;&gt;'Info patients (2)'!AQ374,"CHECK","")</f>
        <v/>
      </c>
      <c r="AR374" s="276" t="str">
        <f>IF('Info patients (1)'!AR374&lt;&gt;'Info patients (2)'!AR374,"CHECK","")</f>
        <v/>
      </c>
      <c r="AS374" s="276" t="str">
        <f>IF('Info patients (1)'!AS374&lt;&gt;'Info patients (2)'!AS374,"CHECK","")</f>
        <v/>
      </c>
      <c r="AT374" s="276" t="str">
        <f>IF('Info patients (1)'!AT374&lt;&gt;'Info patients (2)'!AT374,"CHECK","")</f>
        <v/>
      </c>
      <c r="AU374" s="276" t="str">
        <f>IF('Info patients (1)'!AU374&lt;&gt;'Info patients (2)'!AU374,"CHECK","")</f>
        <v/>
      </c>
      <c r="AV374" s="276" t="str">
        <f>IF('Info patients (1)'!AV374&lt;&gt;'Info patients (2)'!AV374,"CHECK","")</f>
        <v/>
      </c>
      <c r="AW374" s="276" t="str">
        <f>IF('Info patients (1)'!AW374&lt;&gt;'Info patients (2)'!AW374,"CHECK","")</f>
        <v/>
      </c>
      <c r="AX374" s="276" t="str">
        <f>IF('Info patients (1)'!AX374&lt;&gt;'Info patients (2)'!AX374,"CHECK","")</f>
        <v/>
      </c>
      <c r="AY374" s="276" t="str">
        <f>IF('Info patients (1)'!AY374&lt;&gt;'Info patients (2)'!AY374,"CHECK","")</f>
        <v/>
      </c>
      <c r="AZ374" s="276" t="str">
        <f>IF('Info patients (1)'!AZ374&lt;&gt;'Info patients (2)'!AZ374,"CHECK","")</f>
        <v/>
      </c>
      <c r="BA374" s="276" t="str">
        <f>IF('Info patients (1)'!BA374&lt;&gt;'Info patients (2)'!BA374,"CHECK","")</f>
        <v/>
      </c>
      <c r="BB374" s="276" t="str">
        <f>IF('Info patients (1)'!BB374&lt;&gt;'Info patients (2)'!BB374,"CHECK","")</f>
        <v/>
      </c>
      <c r="BC374" s="276" t="str">
        <f>IF('Info patients (1)'!BC374&lt;&gt;'Info patients (2)'!BC374,"CHECK","")</f>
        <v/>
      </c>
      <c r="BD374" s="276" t="str">
        <f>IF('Info patients (1)'!BD374&lt;&gt;'Info patients (2)'!BD374,"CHECK","")</f>
        <v/>
      </c>
      <c r="BE374" s="276" t="str">
        <f>IF('Info patients (1)'!BE374&lt;&gt;'Info patients (2)'!BE374,"CHECK","")</f>
        <v/>
      </c>
      <c r="BF374" s="276" t="str">
        <f>IF('Info patients (1)'!BF374&lt;&gt;'Info patients (2)'!BF374,"CHECK","")</f>
        <v/>
      </c>
      <c r="BG374" s="276" t="str">
        <f>IF('Info patients (1)'!BG374&lt;&gt;'Info patients (2)'!BG374,"CHECK","")</f>
        <v/>
      </c>
      <c r="BH374" s="276" t="str">
        <f>IF('Info patients (1)'!BH374&lt;&gt;'Info patients (2)'!BH374,"CHECK","")</f>
        <v/>
      </c>
      <c r="BI374" s="276" t="str">
        <f>IF('Info patients (1)'!BI374&lt;&gt;'Info patients (2)'!BI374,"CHECK","")</f>
        <v/>
      </c>
      <c r="BJ374" s="276" t="str">
        <f>IF('Info patients (1)'!BJ374&lt;&gt;'Info patients (2)'!BJ374,"CHECK","")</f>
        <v/>
      </c>
      <c r="BK374" s="276" t="str">
        <f>IF('Info patients (1)'!BK374&lt;&gt;'Info patients (2)'!BK374,"CHECK","")</f>
        <v/>
      </c>
      <c r="BL374" s="276" t="str">
        <f>IF('Info patients (1)'!BL374&lt;&gt;'Info patients (2)'!BL374,"CHECK","")</f>
        <v/>
      </c>
      <c r="BM374" s="276" t="str">
        <f>IF('Info patients (1)'!BM374&lt;&gt;'Info patients (2)'!BM374,"CHECK","")</f>
        <v/>
      </c>
      <c r="BN374" s="276" t="str">
        <f>IF('Info patients (1)'!BN374&lt;&gt;'Info patients (2)'!BN374,"CHECK","")</f>
        <v/>
      </c>
      <c r="BO374" s="276" t="str">
        <f>IF('Info patients (1)'!BO374&lt;&gt;'Info patients (2)'!BO374,"CHECK","")</f>
        <v/>
      </c>
      <c r="BP374" s="276" t="str">
        <f>IF('Info patients (1)'!BP374&lt;&gt;'Info patients (2)'!BP374,"CHECK","")</f>
        <v/>
      </c>
      <c r="BQ374" s="276" t="str">
        <f>IF('Info patients (1)'!BQ374&lt;&gt;'Info patients (2)'!BQ374,"CHECK","")</f>
        <v/>
      </c>
      <c r="BR374" s="276" t="str">
        <f>IF('Info patients (1)'!BR374&lt;&gt;'Info patients (2)'!BR374,"CHECK","")</f>
        <v/>
      </c>
      <c r="BS374" s="276" t="str">
        <f>IF('Info patients (1)'!BS374&lt;&gt;'Info patients (2)'!BS374,"CHECK","")</f>
        <v/>
      </c>
      <c r="BT374" s="276" t="str">
        <f>IF('Info patients (1)'!BT374&lt;&gt;'Info patients (2)'!BT374,"CHECK","")</f>
        <v/>
      </c>
      <c r="BU374" s="276" t="str">
        <f>IF('Info patients (1)'!BU374&lt;&gt;'Info patients (2)'!BU374,"CHECK","")</f>
        <v/>
      </c>
      <c r="BV374" s="276" t="str">
        <f>IF('Info patients (1)'!BV374&lt;&gt;'Info patients (2)'!BV374,"CHECK","")</f>
        <v/>
      </c>
      <c r="BW374" s="276" t="str">
        <f>IF('Info patients (1)'!BW374&lt;&gt;'Info patients (2)'!BW374,"CHECK","")</f>
        <v/>
      </c>
      <c r="BX374" s="276" t="str">
        <f>IF('Info patients (1)'!BX374&lt;&gt;'Info patients (2)'!BX374,"CHECK","")</f>
        <v/>
      </c>
      <c r="BY374" s="276" t="str">
        <f>IF('Info patients (1)'!BY374&lt;&gt;'Info patients (2)'!BY374,"CHECK","")</f>
        <v/>
      </c>
      <c r="BZ374" s="276" t="str">
        <f>IF('Info patients (1)'!BZ374&lt;&gt;'Info patients (2)'!BZ374,"CHECK","")</f>
        <v/>
      </c>
      <c r="CA374" s="276" t="str">
        <f>IF('Info patients (1)'!CA374&lt;&gt;'Info patients (2)'!CA374,"CHECK","")</f>
        <v/>
      </c>
      <c r="CB374" s="276" t="str">
        <f>IF('Info patients (1)'!CB374&lt;&gt;'Info patients (2)'!CB374,"CHECK","")</f>
        <v/>
      </c>
      <c r="CC374" s="276" t="str">
        <f>IF('Info patients (1)'!CC374&lt;&gt;'Info patients (2)'!CC374,"CHECK","")</f>
        <v/>
      </c>
      <c r="CD374" s="276" t="str">
        <f>IF('Info patients (1)'!CD374&lt;&gt;'Info patients (2)'!CD374,"CHECK","")</f>
        <v/>
      </c>
      <c r="CE374" s="276" t="str">
        <f>IF('Info patients (1)'!CE374&lt;&gt;'Info patients (2)'!CE374,"CHECK","")</f>
        <v/>
      </c>
      <c r="CF374" s="276" t="str">
        <f>IF('Info patients (1)'!CF374&lt;&gt;'Info patients (2)'!CF374,"CHECK","")</f>
        <v/>
      </c>
      <c r="CG374" s="276" t="str">
        <f>IF('Info patients (1)'!CG374&lt;&gt;'Info patients (2)'!CG374,"CHECK","")</f>
        <v/>
      </c>
      <c r="CH374" s="276" t="str">
        <f>IF('Info patients (1)'!CH374&lt;&gt;'Info patients (2)'!CH374,"CHECK","")</f>
        <v/>
      </c>
      <c r="CI374" s="276" t="str">
        <f>IF('Info patients (1)'!CI374&lt;&gt;'Info patients (2)'!CI374,"CHECK","")</f>
        <v/>
      </c>
      <c r="CJ374" s="276" t="str">
        <f>IF('Info patients (1)'!CJ374&lt;&gt;'Info patients (2)'!CJ374,"CHECK","")</f>
        <v/>
      </c>
      <c r="CK374" s="276" t="str">
        <f>IF('Info patients (1)'!CK374&lt;&gt;'Info patients (2)'!CK374,"CHECK","")</f>
        <v/>
      </c>
      <c r="CL374" s="276" t="str">
        <f>IF('Info patients (1)'!CL374&lt;&gt;'Info patients (2)'!CL374,"CHECK","")</f>
        <v/>
      </c>
      <c r="CM374" s="276" t="str">
        <f>IF('Info patients (1)'!CM374&lt;&gt;'Info patients (2)'!CM374,"CHECK","")</f>
        <v/>
      </c>
      <c r="CN374" s="276" t="str">
        <f>IF('Info patients (1)'!CN374&lt;&gt;'Info patients (2)'!CN374,"CHECK","")</f>
        <v/>
      </c>
      <c r="CO374" s="276" t="str">
        <f>IF('Info patients (1)'!CO374&lt;&gt;'Info patients (2)'!CO374,"CHECK","")</f>
        <v/>
      </c>
      <c r="CP374" s="276" t="str">
        <f>IF('Info patients (1)'!CP374&lt;&gt;'Info patients (2)'!CP374,"CHECK","")</f>
        <v/>
      </c>
      <c r="CQ374" s="276" t="str">
        <f>IF('Info patients (1)'!CQ374&lt;&gt;'Info patients (2)'!CQ374,"CHECK","")</f>
        <v/>
      </c>
      <c r="CR374" s="276" t="str">
        <f>IF('Info patients (1)'!CR374&lt;&gt;'Info patients (2)'!CR374,"CHECK","")</f>
        <v/>
      </c>
      <c r="CS374" s="276" t="str">
        <f>IF('Info patients (1)'!CS374&lt;&gt;'Info patients (2)'!CS374,"CHECK","")</f>
        <v/>
      </c>
      <c r="CT374" s="276" t="str">
        <f>IF('Info patients (1)'!CT374&lt;&gt;'Info patients (2)'!CT374,"CHECK","")</f>
        <v/>
      </c>
      <c r="CU374" s="276" t="str">
        <f>IF('Info patients (1)'!CU374&lt;&gt;'Info patients (2)'!CU374,"CHECK","")</f>
        <v/>
      </c>
      <c r="CV374" s="276" t="str">
        <f>IF('Info patients (1)'!CV374&lt;&gt;'Info patients (2)'!CV374,"CHECK","")</f>
        <v/>
      </c>
      <c r="CW374" s="276" t="str">
        <f>IF('Info patients (1)'!CW374&lt;&gt;'Info patients (2)'!CW374,"CHECK","")</f>
        <v/>
      </c>
      <c r="CX374" s="276" t="str">
        <f>IF('Info patients (1)'!CX374&lt;&gt;'Info patients (2)'!CX374,"CHECK","")</f>
        <v/>
      </c>
      <c r="CY374" s="276" t="str">
        <f>IF('Info patients (1)'!CY374&lt;&gt;'Info patients (2)'!CY374,"CHECK","")</f>
        <v/>
      </c>
      <c r="CZ374" s="276" t="str">
        <f>IF('Info patients (1)'!CZ374&lt;&gt;'Info patients (2)'!CZ374,"CHECK","")</f>
        <v/>
      </c>
      <c r="DA374" s="276" t="str">
        <f>IF('Info patients (1)'!DA374&lt;&gt;'Info patients (2)'!DA374,"CHECK","")</f>
        <v/>
      </c>
      <c r="DB374" s="276" t="str">
        <f>IF('Info patients (1)'!DB374&lt;&gt;'Info patients (2)'!DB374,"CHECK","")</f>
        <v/>
      </c>
      <c r="DC374" s="276" t="str">
        <f>IF('Info patients (1)'!DC374&lt;&gt;'Info patients (2)'!DC374,"CHECK","")</f>
        <v/>
      </c>
      <c r="DD374" s="276" t="str">
        <f>IF('Info patients (1)'!DD374&lt;&gt;'Info patients (2)'!DD374,"CHECK","")</f>
        <v/>
      </c>
      <c r="DE374" s="276" t="str">
        <f>IF('Info patients (1)'!DE374&lt;&gt;'Info patients (2)'!DE374,"CHECK","")</f>
        <v/>
      </c>
      <c r="DF374" s="276" t="str">
        <f>IF('Info patients (1)'!DF374&lt;&gt;'Info patients (2)'!DF374,"CHECK","")</f>
        <v/>
      </c>
      <c r="DG374" s="276" t="str">
        <f>IF('Info patients (1)'!DG374&lt;&gt;'Info patients (2)'!DG374,"CHECK","")</f>
        <v/>
      </c>
      <c r="DH374" s="276" t="str">
        <f>IF('Info patients (1)'!DH374&lt;&gt;'Info patients (2)'!DH374,"CHECK","")</f>
        <v/>
      </c>
      <c r="DI374" s="276" t="str">
        <f>IF('Info patients (1)'!DI374&lt;&gt;'Info patients (2)'!DI374,"CHECK","")</f>
        <v/>
      </c>
      <c r="DJ374" s="276" t="str">
        <f>IF('Info patients (1)'!DJ374&lt;&gt;'Info patients (2)'!DJ374,"CHECK","")</f>
        <v/>
      </c>
      <c r="DK374" s="276" t="str">
        <f>IF('Info patients (1)'!DK374&lt;&gt;'Info patients (2)'!DK374,"CHECK","")</f>
        <v/>
      </c>
      <c r="DL374" s="276" t="str">
        <f>IF('Info patients (1)'!DL374&lt;&gt;'Info patients (2)'!DL374,"CHECK","")</f>
        <v/>
      </c>
      <c r="DM374" s="276" t="str">
        <f>IF('Info patients (1)'!DM374&lt;&gt;'Info patients (2)'!DM374,"CHECK","")</f>
        <v/>
      </c>
      <c r="DN374" s="276" t="str">
        <f>IF('Info patients (1)'!DN374&lt;&gt;'Info patients (2)'!DN374,"CHECK","")</f>
        <v/>
      </c>
      <c r="DO374" s="276" t="str">
        <f>IF('Info patients (1)'!DO374&lt;&gt;'Info patients (2)'!DO374,"CHECK","")</f>
        <v/>
      </c>
      <c r="DP374" s="276" t="str">
        <f>IF('Info patients (1)'!DP374&lt;&gt;'Info patients (2)'!DP374,"CHECK","")</f>
        <v/>
      </c>
      <c r="DQ374" s="276" t="str">
        <f>IF('Info patients (1)'!DQ374&lt;&gt;'Info patients (2)'!DQ374,"CHECK","")</f>
        <v/>
      </c>
    </row>
    <row r="375" spans="1:121" s="326" customFormat="1" ht="23.25" customHeight="1" x14ac:dyDescent="0.2">
      <c r="A375" s="276" t="str">
        <f>IF('Info patients (1)'!A375&lt;&gt;'Info patients (2)'!A375,"CHECK","")</f>
        <v/>
      </c>
      <c r="B375" s="276" t="str">
        <f>IF('Info patients (1)'!B375&lt;&gt;'Info patients (2)'!B375,"CHECK","")</f>
        <v/>
      </c>
      <c r="C375" s="276" t="str">
        <f>IF('Info patients (1)'!C375&lt;&gt;'Info patients (2)'!C375,"CHECK","")</f>
        <v/>
      </c>
      <c r="D375" s="276" t="str">
        <f>IF('Info patients (1)'!D375&lt;&gt;'Info patients (2)'!D375,"CHECK","")</f>
        <v/>
      </c>
      <c r="E375" s="276" t="str">
        <f>IF('Info patients (1)'!E375&lt;&gt;'Info patients (2)'!E375,"CHECK","")</f>
        <v/>
      </c>
      <c r="F375" s="276" t="str">
        <f>IF('Info patients (1)'!F375&lt;&gt;'Info patients (2)'!F375,"CHECK","")</f>
        <v/>
      </c>
      <c r="G375" s="276" t="str">
        <f>IF('Info patients (1)'!G375&lt;&gt;'Info patients (2)'!G375,"CHECK","")</f>
        <v/>
      </c>
      <c r="H375" s="276" t="str">
        <f>IF('Info patients (1)'!H375&lt;&gt;'Info patients (2)'!H375,"CHECK","")</f>
        <v/>
      </c>
      <c r="I375" s="276" t="str">
        <f>IF('Info patients (1)'!I375&lt;&gt;'Info patients (2)'!I375,"CHECK","")</f>
        <v/>
      </c>
      <c r="J375" s="276" t="str">
        <f>IF('Info patients (1)'!J375&lt;&gt;'Info patients (2)'!J375,"CHECK","")</f>
        <v/>
      </c>
      <c r="K375" s="276" t="str">
        <f>IF('Info patients (1)'!K375&lt;&gt;'Info patients (2)'!K375,"CHECK","")</f>
        <v/>
      </c>
      <c r="L375" s="276" t="str">
        <f>IF('Info patients (1)'!L375&lt;&gt;'Info patients (2)'!L375,"CHECK","")</f>
        <v/>
      </c>
      <c r="M375" s="276" t="str">
        <f>IF('Info patients (1)'!M375&lt;&gt;'Info patients (2)'!M375,"CHECK","")</f>
        <v/>
      </c>
      <c r="N375" s="276" t="str">
        <f>IF('Info patients (1)'!N375&lt;&gt;'Info patients (2)'!N375,"CHECK","")</f>
        <v/>
      </c>
      <c r="O375" s="276" t="str">
        <f>IF('Info patients (1)'!O375&lt;&gt;'Info patients (2)'!O375,"CHECK","")</f>
        <v/>
      </c>
      <c r="P375" s="276" t="str">
        <f>IF('Info patients (1)'!P375&lt;&gt;'Info patients (2)'!P375,"CHECK","")</f>
        <v/>
      </c>
      <c r="Q375" s="276" t="str">
        <f>IF('Info patients (1)'!Q375&lt;&gt;'Info patients (2)'!Q375,"CHECK","")</f>
        <v/>
      </c>
      <c r="R375" s="276" t="str">
        <f>IF('Info patients (1)'!R375&lt;&gt;'Info patients (2)'!R375,"CHECK","")</f>
        <v/>
      </c>
      <c r="S375" s="276" t="str">
        <f>IF('Info patients (1)'!S375&lt;&gt;'Info patients (2)'!S375,"CHECK","")</f>
        <v/>
      </c>
      <c r="T375" s="276" t="str">
        <f>IF('Info patients (1)'!T375&lt;&gt;'Info patients (2)'!T375,"CHECK","")</f>
        <v/>
      </c>
      <c r="U375" s="276" t="str">
        <f>IF('Info patients (1)'!U375&lt;&gt;'Info patients (2)'!U375,"CHECK","")</f>
        <v/>
      </c>
      <c r="V375" s="276" t="str">
        <f>IF('Info patients (1)'!V375&lt;&gt;'Info patients (2)'!V375,"CHECK","")</f>
        <v/>
      </c>
      <c r="W375" s="276" t="str">
        <f>IF('Info patients (1)'!W375&lt;&gt;'Info patients (2)'!W375,"CHECK","")</f>
        <v/>
      </c>
      <c r="X375" s="276" t="str">
        <f>IF('Info patients (1)'!X375&lt;&gt;'Info patients (2)'!X375,"CHECK","")</f>
        <v/>
      </c>
      <c r="Y375" s="276" t="str">
        <f>IF('Info patients (1)'!Y375&lt;&gt;'Info patients (2)'!Y375,"CHECK","")</f>
        <v/>
      </c>
      <c r="Z375" s="276" t="str">
        <f>IF('Info patients (1)'!Z375&lt;&gt;'Info patients (2)'!Z375,"CHECK","")</f>
        <v/>
      </c>
      <c r="AA375" s="276" t="str">
        <f>IF('Info patients (1)'!AA375&lt;&gt;'Info patients (2)'!AA375,"CHECK","")</f>
        <v/>
      </c>
      <c r="AB375" s="276" t="str">
        <f>IF('Info patients (1)'!AB375&lt;&gt;'Info patients (2)'!AB375,"CHECK","")</f>
        <v/>
      </c>
      <c r="AC375" s="276" t="str">
        <f>IF('Info patients (1)'!AC375&lt;&gt;'Info patients (2)'!AC375,"CHECK","")</f>
        <v/>
      </c>
      <c r="AD375" s="276" t="str">
        <f>IF('Info patients (1)'!AD375&lt;&gt;'Info patients (2)'!AD375,"CHECK","")</f>
        <v/>
      </c>
      <c r="AE375" s="276" t="str">
        <f>IF('Info patients (1)'!AE375&lt;&gt;'Info patients (2)'!AE375,"CHECK","")</f>
        <v/>
      </c>
      <c r="AF375" s="276" t="str">
        <f>IF('Info patients (1)'!AF375&lt;&gt;'Info patients (2)'!AF375,"CHECK","")</f>
        <v/>
      </c>
      <c r="AG375" s="276" t="str">
        <f>IF('Info patients (1)'!AG375&lt;&gt;'Info patients (2)'!AG375,"CHECK","")</f>
        <v/>
      </c>
      <c r="AH375" s="276" t="str">
        <f>IF('Info patients (1)'!AH375&lt;&gt;'Info patients (2)'!AH375,"CHECK","")</f>
        <v/>
      </c>
      <c r="AI375" s="276" t="str">
        <f>IF('Info patients (1)'!AI375&lt;&gt;'Info patients (2)'!AI375,"CHECK","")</f>
        <v/>
      </c>
      <c r="AJ375" s="276" t="str">
        <f>IF('Info patients (1)'!AJ375&lt;&gt;'Info patients (2)'!AJ375,"CHECK","")</f>
        <v/>
      </c>
      <c r="AK375" s="276" t="str">
        <f>IF('Info patients (1)'!AK375&lt;&gt;'Info patients (2)'!AK375,"CHECK","")</f>
        <v/>
      </c>
      <c r="AL375" s="276" t="str">
        <f>IF('Info patients (1)'!AL375&lt;&gt;'Info patients (2)'!AL375,"CHECK","")</f>
        <v/>
      </c>
      <c r="AM375" s="276" t="str">
        <f>IF('Info patients (1)'!AM375&lt;&gt;'Info patients (2)'!AM375,"CHECK","")</f>
        <v/>
      </c>
      <c r="AN375" s="276" t="str">
        <f>IF('Info patients (1)'!AN375&lt;&gt;'Info patients (2)'!AN375,"CHECK","")</f>
        <v/>
      </c>
      <c r="AO375" s="276" t="str">
        <f>IF('Info patients (1)'!AO375&lt;&gt;'Info patients (2)'!AO375,"CHECK","")</f>
        <v/>
      </c>
      <c r="AP375" s="276" t="str">
        <f>IF('Info patients (1)'!AP375&lt;&gt;'Info patients (2)'!AP375,"CHECK","")</f>
        <v/>
      </c>
      <c r="AQ375" s="276" t="str">
        <f>IF('Info patients (1)'!AQ375&lt;&gt;'Info patients (2)'!AQ375,"CHECK","")</f>
        <v/>
      </c>
      <c r="AR375" s="276" t="str">
        <f>IF('Info patients (1)'!AR375&lt;&gt;'Info patients (2)'!AR375,"CHECK","")</f>
        <v/>
      </c>
      <c r="AS375" s="276" t="str">
        <f>IF('Info patients (1)'!AS375&lt;&gt;'Info patients (2)'!AS375,"CHECK","")</f>
        <v/>
      </c>
      <c r="AT375" s="276" t="str">
        <f>IF('Info patients (1)'!AT375&lt;&gt;'Info patients (2)'!AT375,"CHECK","")</f>
        <v/>
      </c>
      <c r="AU375" s="276" t="str">
        <f>IF('Info patients (1)'!AU375&lt;&gt;'Info patients (2)'!AU375,"CHECK","")</f>
        <v/>
      </c>
      <c r="AV375" s="276" t="str">
        <f>IF('Info patients (1)'!AV375&lt;&gt;'Info patients (2)'!AV375,"CHECK","")</f>
        <v/>
      </c>
      <c r="AW375" s="276" t="str">
        <f>IF('Info patients (1)'!AW375&lt;&gt;'Info patients (2)'!AW375,"CHECK","")</f>
        <v/>
      </c>
      <c r="AX375" s="276" t="str">
        <f>IF('Info patients (1)'!AX375&lt;&gt;'Info patients (2)'!AX375,"CHECK","")</f>
        <v/>
      </c>
      <c r="AY375" s="276" t="str">
        <f>IF('Info patients (1)'!AY375&lt;&gt;'Info patients (2)'!AY375,"CHECK","")</f>
        <v/>
      </c>
      <c r="AZ375" s="276" t="str">
        <f>IF('Info patients (1)'!AZ375&lt;&gt;'Info patients (2)'!AZ375,"CHECK","")</f>
        <v/>
      </c>
      <c r="BA375" s="276" t="str">
        <f>IF('Info patients (1)'!BA375&lt;&gt;'Info patients (2)'!BA375,"CHECK","")</f>
        <v/>
      </c>
      <c r="BB375" s="276" t="str">
        <f>IF('Info patients (1)'!BB375&lt;&gt;'Info patients (2)'!BB375,"CHECK","")</f>
        <v/>
      </c>
      <c r="BC375" s="276" t="str">
        <f>IF('Info patients (1)'!BC375&lt;&gt;'Info patients (2)'!BC375,"CHECK","")</f>
        <v/>
      </c>
      <c r="BD375" s="276" t="str">
        <f>IF('Info patients (1)'!BD375&lt;&gt;'Info patients (2)'!BD375,"CHECK","")</f>
        <v/>
      </c>
      <c r="BE375" s="276" t="str">
        <f>IF('Info patients (1)'!BE375&lt;&gt;'Info patients (2)'!BE375,"CHECK","")</f>
        <v/>
      </c>
      <c r="BF375" s="276" t="str">
        <f>IF('Info patients (1)'!BF375&lt;&gt;'Info patients (2)'!BF375,"CHECK","")</f>
        <v/>
      </c>
      <c r="BG375" s="276" t="str">
        <f>IF('Info patients (1)'!BG375&lt;&gt;'Info patients (2)'!BG375,"CHECK","")</f>
        <v/>
      </c>
      <c r="BH375" s="276" t="str">
        <f>IF('Info patients (1)'!BH375&lt;&gt;'Info patients (2)'!BH375,"CHECK","")</f>
        <v/>
      </c>
      <c r="BI375" s="276" t="str">
        <f>IF('Info patients (1)'!BI375&lt;&gt;'Info patients (2)'!BI375,"CHECK","")</f>
        <v/>
      </c>
      <c r="BJ375" s="276" t="str">
        <f>IF('Info patients (1)'!BJ375&lt;&gt;'Info patients (2)'!BJ375,"CHECK","")</f>
        <v/>
      </c>
      <c r="BK375" s="276" t="str">
        <f>IF('Info patients (1)'!BK375&lt;&gt;'Info patients (2)'!BK375,"CHECK","")</f>
        <v/>
      </c>
      <c r="BL375" s="276" t="str">
        <f>IF('Info patients (1)'!BL375&lt;&gt;'Info patients (2)'!BL375,"CHECK","")</f>
        <v/>
      </c>
      <c r="BM375" s="276" t="str">
        <f>IF('Info patients (1)'!BM375&lt;&gt;'Info patients (2)'!BM375,"CHECK","")</f>
        <v/>
      </c>
      <c r="BN375" s="276" t="str">
        <f>IF('Info patients (1)'!BN375&lt;&gt;'Info patients (2)'!BN375,"CHECK","")</f>
        <v/>
      </c>
      <c r="BO375" s="276" t="str">
        <f>IF('Info patients (1)'!BO375&lt;&gt;'Info patients (2)'!BO375,"CHECK","")</f>
        <v/>
      </c>
      <c r="BP375" s="276" t="str">
        <f>IF('Info patients (1)'!BP375&lt;&gt;'Info patients (2)'!BP375,"CHECK","")</f>
        <v/>
      </c>
      <c r="BQ375" s="276" t="str">
        <f>IF('Info patients (1)'!BQ375&lt;&gt;'Info patients (2)'!BQ375,"CHECK","")</f>
        <v/>
      </c>
      <c r="BR375" s="276" t="str">
        <f>IF('Info patients (1)'!BR375&lt;&gt;'Info patients (2)'!BR375,"CHECK","")</f>
        <v/>
      </c>
      <c r="BS375" s="276" t="str">
        <f>IF('Info patients (1)'!BS375&lt;&gt;'Info patients (2)'!BS375,"CHECK","")</f>
        <v/>
      </c>
      <c r="BT375" s="276" t="str">
        <f>IF('Info patients (1)'!BT375&lt;&gt;'Info patients (2)'!BT375,"CHECK","")</f>
        <v/>
      </c>
      <c r="BU375" s="276" t="str">
        <f>IF('Info patients (1)'!BU375&lt;&gt;'Info patients (2)'!BU375,"CHECK","")</f>
        <v/>
      </c>
      <c r="BV375" s="276" t="str">
        <f>IF('Info patients (1)'!BV375&lt;&gt;'Info patients (2)'!BV375,"CHECK","")</f>
        <v/>
      </c>
      <c r="BW375" s="276" t="str">
        <f>IF('Info patients (1)'!BW375&lt;&gt;'Info patients (2)'!BW375,"CHECK","")</f>
        <v/>
      </c>
      <c r="BX375" s="276" t="str">
        <f>IF('Info patients (1)'!BX375&lt;&gt;'Info patients (2)'!BX375,"CHECK","")</f>
        <v/>
      </c>
      <c r="BY375" s="276" t="str">
        <f>IF('Info patients (1)'!BY375&lt;&gt;'Info patients (2)'!BY375,"CHECK","")</f>
        <v/>
      </c>
      <c r="BZ375" s="276" t="str">
        <f>IF('Info patients (1)'!BZ375&lt;&gt;'Info patients (2)'!BZ375,"CHECK","")</f>
        <v/>
      </c>
      <c r="CA375" s="276" t="str">
        <f>IF('Info patients (1)'!CA375&lt;&gt;'Info patients (2)'!CA375,"CHECK","")</f>
        <v/>
      </c>
      <c r="CB375" s="276" t="str">
        <f>IF('Info patients (1)'!CB375&lt;&gt;'Info patients (2)'!CB375,"CHECK","")</f>
        <v/>
      </c>
      <c r="CC375" s="276" t="str">
        <f>IF('Info patients (1)'!CC375&lt;&gt;'Info patients (2)'!CC375,"CHECK","")</f>
        <v/>
      </c>
      <c r="CD375" s="276" t="str">
        <f>IF('Info patients (1)'!CD375&lt;&gt;'Info patients (2)'!CD375,"CHECK","")</f>
        <v/>
      </c>
      <c r="CE375" s="276" t="str">
        <f>IF('Info patients (1)'!CE375&lt;&gt;'Info patients (2)'!CE375,"CHECK","")</f>
        <v/>
      </c>
      <c r="CF375" s="276" t="str">
        <f>IF('Info patients (1)'!CF375&lt;&gt;'Info patients (2)'!CF375,"CHECK","")</f>
        <v/>
      </c>
      <c r="CG375" s="276" t="str">
        <f>IF('Info patients (1)'!CG375&lt;&gt;'Info patients (2)'!CG375,"CHECK","")</f>
        <v/>
      </c>
      <c r="CH375" s="276" t="str">
        <f>IF('Info patients (1)'!CH375&lt;&gt;'Info patients (2)'!CH375,"CHECK","")</f>
        <v/>
      </c>
      <c r="CI375" s="276" t="str">
        <f>IF('Info patients (1)'!CI375&lt;&gt;'Info patients (2)'!CI375,"CHECK","")</f>
        <v/>
      </c>
      <c r="CJ375" s="276" t="str">
        <f>IF('Info patients (1)'!CJ375&lt;&gt;'Info patients (2)'!CJ375,"CHECK","")</f>
        <v/>
      </c>
      <c r="CK375" s="276" t="str">
        <f>IF('Info patients (1)'!CK375&lt;&gt;'Info patients (2)'!CK375,"CHECK","")</f>
        <v/>
      </c>
      <c r="CL375" s="276" t="str">
        <f>IF('Info patients (1)'!CL375&lt;&gt;'Info patients (2)'!CL375,"CHECK","")</f>
        <v/>
      </c>
      <c r="CM375" s="276" t="str">
        <f>IF('Info patients (1)'!CM375&lt;&gt;'Info patients (2)'!CM375,"CHECK","")</f>
        <v/>
      </c>
      <c r="CN375" s="276" t="str">
        <f>IF('Info patients (1)'!CN375&lt;&gt;'Info patients (2)'!CN375,"CHECK","")</f>
        <v/>
      </c>
      <c r="CO375" s="276" t="str">
        <f>IF('Info patients (1)'!CO375&lt;&gt;'Info patients (2)'!CO375,"CHECK","")</f>
        <v/>
      </c>
      <c r="CP375" s="276" t="str">
        <f>IF('Info patients (1)'!CP375&lt;&gt;'Info patients (2)'!CP375,"CHECK","")</f>
        <v/>
      </c>
      <c r="CQ375" s="276" t="str">
        <f>IF('Info patients (1)'!CQ375&lt;&gt;'Info patients (2)'!CQ375,"CHECK","")</f>
        <v/>
      </c>
      <c r="CR375" s="276" t="str">
        <f>IF('Info patients (1)'!CR375&lt;&gt;'Info patients (2)'!CR375,"CHECK","")</f>
        <v/>
      </c>
      <c r="CS375" s="276" t="str">
        <f>IF('Info patients (1)'!CS375&lt;&gt;'Info patients (2)'!CS375,"CHECK","")</f>
        <v/>
      </c>
      <c r="CT375" s="276" t="str">
        <f>IF('Info patients (1)'!CT375&lt;&gt;'Info patients (2)'!CT375,"CHECK","")</f>
        <v/>
      </c>
      <c r="CU375" s="276" t="str">
        <f>IF('Info patients (1)'!CU375&lt;&gt;'Info patients (2)'!CU375,"CHECK","")</f>
        <v/>
      </c>
      <c r="CV375" s="276" t="str">
        <f>IF('Info patients (1)'!CV375&lt;&gt;'Info patients (2)'!CV375,"CHECK","")</f>
        <v/>
      </c>
      <c r="CW375" s="276" t="str">
        <f>IF('Info patients (1)'!CW375&lt;&gt;'Info patients (2)'!CW375,"CHECK","")</f>
        <v/>
      </c>
      <c r="CX375" s="276" t="str">
        <f>IF('Info patients (1)'!CX375&lt;&gt;'Info patients (2)'!CX375,"CHECK","")</f>
        <v/>
      </c>
      <c r="CY375" s="276" t="str">
        <f>IF('Info patients (1)'!CY375&lt;&gt;'Info patients (2)'!CY375,"CHECK","")</f>
        <v/>
      </c>
      <c r="CZ375" s="276" t="str">
        <f>IF('Info patients (1)'!CZ375&lt;&gt;'Info patients (2)'!CZ375,"CHECK","")</f>
        <v/>
      </c>
      <c r="DA375" s="276" t="str">
        <f>IF('Info patients (1)'!DA375&lt;&gt;'Info patients (2)'!DA375,"CHECK","")</f>
        <v/>
      </c>
      <c r="DB375" s="276" t="str">
        <f>IF('Info patients (1)'!DB375&lt;&gt;'Info patients (2)'!DB375,"CHECK","")</f>
        <v/>
      </c>
      <c r="DC375" s="276" t="str">
        <f>IF('Info patients (1)'!DC375&lt;&gt;'Info patients (2)'!DC375,"CHECK","")</f>
        <v/>
      </c>
      <c r="DD375" s="276" t="str">
        <f>IF('Info patients (1)'!DD375&lt;&gt;'Info patients (2)'!DD375,"CHECK","")</f>
        <v/>
      </c>
      <c r="DE375" s="276" t="str">
        <f>IF('Info patients (1)'!DE375&lt;&gt;'Info patients (2)'!DE375,"CHECK","")</f>
        <v/>
      </c>
      <c r="DF375" s="276" t="str">
        <f>IF('Info patients (1)'!DF375&lt;&gt;'Info patients (2)'!DF375,"CHECK","")</f>
        <v/>
      </c>
      <c r="DG375" s="276" t="str">
        <f>IF('Info patients (1)'!DG375&lt;&gt;'Info patients (2)'!DG375,"CHECK","")</f>
        <v/>
      </c>
      <c r="DH375" s="276" t="str">
        <f>IF('Info patients (1)'!DH375&lt;&gt;'Info patients (2)'!DH375,"CHECK","")</f>
        <v/>
      </c>
      <c r="DI375" s="276" t="str">
        <f>IF('Info patients (1)'!DI375&lt;&gt;'Info patients (2)'!DI375,"CHECK","")</f>
        <v/>
      </c>
      <c r="DJ375" s="276" t="str">
        <f>IF('Info patients (1)'!DJ375&lt;&gt;'Info patients (2)'!DJ375,"CHECK","")</f>
        <v/>
      </c>
      <c r="DK375" s="276" t="str">
        <f>IF('Info patients (1)'!DK375&lt;&gt;'Info patients (2)'!DK375,"CHECK","")</f>
        <v/>
      </c>
      <c r="DL375" s="276" t="str">
        <f>IF('Info patients (1)'!DL375&lt;&gt;'Info patients (2)'!DL375,"CHECK","")</f>
        <v/>
      </c>
      <c r="DM375" s="276" t="str">
        <f>IF('Info patients (1)'!DM375&lt;&gt;'Info patients (2)'!DM375,"CHECK","")</f>
        <v/>
      </c>
      <c r="DN375" s="276" t="str">
        <f>IF('Info patients (1)'!DN375&lt;&gt;'Info patients (2)'!DN375,"CHECK","")</f>
        <v/>
      </c>
      <c r="DO375" s="276" t="str">
        <f>IF('Info patients (1)'!DO375&lt;&gt;'Info patients (2)'!DO375,"CHECK","")</f>
        <v/>
      </c>
      <c r="DP375" s="276" t="str">
        <f>IF('Info patients (1)'!DP375&lt;&gt;'Info patients (2)'!DP375,"CHECK","")</f>
        <v/>
      </c>
      <c r="DQ375" s="276" t="str">
        <f>IF('Info patients (1)'!DQ375&lt;&gt;'Info patients (2)'!DQ375,"CHECK","")</f>
        <v/>
      </c>
    </row>
    <row r="376" spans="1:121" s="326" customFormat="1" ht="23.25" customHeight="1" x14ac:dyDescent="0.2">
      <c r="A376" s="276" t="str">
        <f>IF('Info patients (1)'!A376&lt;&gt;'Info patients (2)'!A376,"CHECK","")</f>
        <v/>
      </c>
      <c r="B376" s="276" t="str">
        <f>IF('Info patients (1)'!B376&lt;&gt;'Info patients (2)'!B376,"CHECK","")</f>
        <v/>
      </c>
      <c r="C376" s="276" t="str">
        <f>IF('Info patients (1)'!C376&lt;&gt;'Info patients (2)'!C376,"CHECK","")</f>
        <v/>
      </c>
      <c r="D376" s="276" t="str">
        <f>IF('Info patients (1)'!D376&lt;&gt;'Info patients (2)'!D376,"CHECK","")</f>
        <v/>
      </c>
      <c r="E376" s="276" t="str">
        <f>IF('Info patients (1)'!E376&lt;&gt;'Info patients (2)'!E376,"CHECK","")</f>
        <v/>
      </c>
      <c r="F376" s="276" t="str">
        <f>IF('Info patients (1)'!F376&lt;&gt;'Info patients (2)'!F376,"CHECK","")</f>
        <v/>
      </c>
      <c r="G376" s="276" t="str">
        <f>IF('Info patients (1)'!G376&lt;&gt;'Info patients (2)'!G376,"CHECK","")</f>
        <v/>
      </c>
      <c r="H376" s="276" t="str">
        <f>IF('Info patients (1)'!H376&lt;&gt;'Info patients (2)'!H376,"CHECK","")</f>
        <v/>
      </c>
      <c r="I376" s="276" t="str">
        <f>IF('Info patients (1)'!I376&lt;&gt;'Info patients (2)'!I376,"CHECK","")</f>
        <v/>
      </c>
      <c r="J376" s="276" t="str">
        <f>IF('Info patients (1)'!J376&lt;&gt;'Info patients (2)'!J376,"CHECK","")</f>
        <v/>
      </c>
      <c r="K376" s="276" t="str">
        <f>IF('Info patients (1)'!K376&lt;&gt;'Info patients (2)'!K376,"CHECK","")</f>
        <v/>
      </c>
      <c r="L376" s="276" t="str">
        <f>IF('Info patients (1)'!L376&lt;&gt;'Info patients (2)'!L376,"CHECK","")</f>
        <v/>
      </c>
      <c r="M376" s="276" t="str">
        <f>IF('Info patients (1)'!M376&lt;&gt;'Info patients (2)'!M376,"CHECK","")</f>
        <v/>
      </c>
      <c r="N376" s="276" t="str">
        <f>IF('Info patients (1)'!N376&lt;&gt;'Info patients (2)'!N376,"CHECK","")</f>
        <v/>
      </c>
      <c r="O376" s="276" t="str">
        <f>IF('Info patients (1)'!O376&lt;&gt;'Info patients (2)'!O376,"CHECK","")</f>
        <v/>
      </c>
      <c r="P376" s="276" t="str">
        <f>IF('Info patients (1)'!P376&lt;&gt;'Info patients (2)'!P376,"CHECK","")</f>
        <v/>
      </c>
      <c r="Q376" s="276" t="str">
        <f>IF('Info patients (1)'!Q376&lt;&gt;'Info patients (2)'!Q376,"CHECK","")</f>
        <v/>
      </c>
      <c r="R376" s="276" t="str">
        <f>IF('Info patients (1)'!R376&lt;&gt;'Info patients (2)'!R376,"CHECK","")</f>
        <v/>
      </c>
      <c r="S376" s="276" t="str">
        <f>IF('Info patients (1)'!S376&lt;&gt;'Info patients (2)'!S376,"CHECK","")</f>
        <v/>
      </c>
      <c r="T376" s="276" t="str">
        <f>IF('Info patients (1)'!T376&lt;&gt;'Info patients (2)'!T376,"CHECK","")</f>
        <v/>
      </c>
      <c r="U376" s="276" t="str">
        <f>IF('Info patients (1)'!U376&lt;&gt;'Info patients (2)'!U376,"CHECK","")</f>
        <v/>
      </c>
      <c r="V376" s="276" t="str">
        <f>IF('Info patients (1)'!V376&lt;&gt;'Info patients (2)'!V376,"CHECK","")</f>
        <v/>
      </c>
      <c r="W376" s="276" t="str">
        <f>IF('Info patients (1)'!W376&lt;&gt;'Info patients (2)'!W376,"CHECK","")</f>
        <v/>
      </c>
      <c r="X376" s="276" t="str">
        <f>IF('Info patients (1)'!X376&lt;&gt;'Info patients (2)'!X376,"CHECK","")</f>
        <v/>
      </c>
      <c r="Y376" s="276" t="str">
        <f>IF('Info patients (1)'!Y376&lt;&gt;'Info patients (2)'!Y376,"CHECK","")</f>
        <v/>
      </c>
      <c r="Z376" s="276" t="str">
        <f>IF('Info patients (1)'!Z376&lt;&gt;'Info patients (2)'!Z376,"CHECK","")</f>
        <v/>
      </c>
      <c r="AA376" s="276" t="str">
        <f>IF('Info patients (1)'!AA376&lt;&gt;'Info patients (2)'!AA376,"CHECK","")</f>
        <v/>
      </c>
      <c r="AB376" s="276" t="str">
        <f>IF('Info patients (1)'!AB376&lt;&gt;'Info patients (2)'!AB376,"CHECK","")</f>
        <v/>
      </c>
      <c r="AC376" s="276" t="str">
        <f>IF('Info patients (1)'!AC376&lt;&gt;'Info patients (2)'!AC376,"CHECK","")</f>
        <v/>
      </c>
      <c r="AD376" s="276" t="str">
        <f>IF('Info patients (1)'!AD376&lt;&gt;'Info patients (2)'!AD376,"CHECK","")</f>
        <v/>
      </c>
      <c r="AE376" s="276" t="str">
        <f>IF('Info patients (1)'!AE376&lt;&gt;'Info patients (2)'!AE376,"CHECK","")</f>
        <v/>
      </c>
      <c r="AF376" s="276" t="str">
        <f>IF('Info patients (1)'!AF376&lt;&gt;'Info patients (2)'!AF376,"CHECK","")</f>
        <v/>
      </c>
      <c r="AG376" s="276" t="str">
        <f>IF('Info patients (1)'!AG376&lt;&gt;'Info patients (2)'!AG376,"CHECK","")</f>
        <v/>
      </c>
      <c r="AH376" s="276" t="str">
        <f>IF('Info patients (1)'!AH376&lt;&gt;'Info patients (2)'!AH376,"CHECK","")</f>
        <v/>
      </c>
      <c r="AI376" s="276" t="str">
        <f>IF('Info patients (1)'!AI376&lt;&gt;'Info patients (2)'!AI376,"CHECK","")</f>
        <v/>
      </c>
      <c r="AJ376" s="276" t="str">
        <f>IF('Info patients (1)'!AJ376&lt;&gt;'Info patients (2)'!AJ376,"CHECK","")</f>
        <v/>
      </c>
      <c r="AK376" s="276" t="str">
        <f>IF('Info patients (1)'!AK376&lt;&gt;'Info patients (2)'!AK376,"CHECK","")</f>
        <v/>
      </c>
      <c r="AL376" s="276" t="str">
        <f>IF('Info patients (1)'!AL376&lt;&gt;'Info patients (2)'!AL376,"CHECK","")</f>
        <v/>
      </c>
      <c r="AM376" s="276" t="str">
        <f>IF('Info patients (1)'!AM376&lt;&gt;'Info patients (2)'!AM376,"CHECK","")</f>
        <v/>
      </c>
      <c r="AN376" s="276" t="str">
        <f>IF('Info patients (1)'!AN376&lt;&gt;'Info patients (2)'!AN376,"CHECK","")</f>
        <v/>
      </c>
      <c r="AO376" s="276" t="str">
        <f>IF('Info patients (1)'!AO376&lt;&gt;'Info patients (2)'!AO376,"CHECK","")</f>
        <v/>
      </c>
      <c r="AP376" s="276" t="str">
        <f>IF('Info patients (1)'!AP376&lt;&gt;'Info patients (2)'!AP376,"CHECK","")</f>
        <v/>
      </c>
      <c r="AQ376" s="276" t="str">
        <f>IF('Info patients (1)'!AQ376&lt;&gt;'Info patients (2)'!AQ376,"CHECK","")</f>
        <v/>
      </c>
      <c r="AR376" s="276" t="str">
        <f>IF('Info patients (1)'!AR376&lt;&gt;'Info patients (2)'!AR376,"CHECK","")</f>
        <v/>
      </c>
      <c r="AS376" s="276" t="str">
        <f>IF('Info patients (1)'!AS376&lt;&gt;'Info patients (2)'!AS376,"CHECK","")</f>
        <v/>
      </c>
      <c r="AT376" s="276" t="str">
        <f>IF('Info patients (1)'!AT376&lt;&gt;'Info patients (2)'!AT376,"CHECK","")</f>
        <v/>
      </c>
      <c r="AU376" s="276" t="str">
        <f>IF('Info patients (1)'!AU376&lt;&gt;'Info patients (2)'!AU376,"CHECK","")</f>
        <v/>
      </c>
      <c r="AV376" s="276" t="str">
        <f>IF('Info patients (1)'!AV376&lt;&gt;'Info patients (2)'!AV376,"CHECK","")</f>
        <v/>
      </c>
      <c r="AW376" s="276" t="str">
        <f>IF('Info patients (1)'!AW376&lt;&gt;'Info patients (2)'!AW376,"CHECK","")</f>
        <v/>
      </c>
      <c r="AX376" s="276" t="str">
        <f>IF('Info patients (1)'!AX376&lt;&gt;'Info patients (2)'!AX376,"CHECK","")</f>
        <v/>
      </c>
      <c r="AY376" s="276" t="str">
        <f>IF('Info patients (1)'!AY376&lt;&gt;'Info patients (2)'!AY376,"CHECK","")</f>
        <v/>
      </c>
      <c r="AZ376" s="276" t="str">
        <f>IF('Info patients (1)'!AZ376&lt;&gt;'Info patients (2)'!AZ376,"CHECK","")</f>
        <v/>
      </c>
      <c r="BA376" s="276" t="str">
        <f>IF('Info patients (1)'!BA376&lt;&gt;'Info patients (2)'!BA376,"CHECK","")</f>
        <v/>
      </c>
      <c r="BB376" s="276" t="str">
        <f>IF('Info patients (1)'!BB376&lt;&gt;'Info patients (2)'!BB376,"CHECK","")</f>
        <v/>
      </c>
      <c r="BC376" s="276" t="str">
        <f>IF('Info patients (1)'!BC376&lt;&gt;'Info patients (2)'!BC376,"CHECK","")</f>
        <v/>
      </c>
      <c r="BD376" s="276" t="str">
        <f>IF('Info patients (1)'!BD376&lt;&gt;'Info patients (2)'!BD376,"CHECK","")</f>
        <v/>
      </c>
      <c r="BE376" s="276" t="str">
        <f>IF('Info patients (1)'!BE376&lt;&gt;'Info patients (2)'!BE376,"CHECK","")</f>
        <v/>
      </c>
      <c r="BF376" s="276" t="str">
        <f>IF('Info patients (1)'!BF376&lt;&gt;'Info patients (2)'!BF376,"CHECK","")</f>
        <v/>
      </c>
      <c r="BG376" s="276" t="str">
        <f>IF('Info patients (1)'!BG376&lt;&gt;'Info patients (2)'!BG376,"CHECK","")</f>
        <v/>
      </c>
      <c r="BH376" s="276" t="str">
        <f>IF('Info patients (1)'!BH376&lt;&gt;'Info patients (2)'!BH376,"CHECK","")</f>
        <v/>
      </c>
      <c r="BI376" s="276" t="str">
        <f>IF('Info patients (1)'!BI376&lt;&gt;'Info patients (2)'!BI376,"CHECK","")</f>
        <v/>
      </c>
      <c r="BJ376" s="276" t="str">
        <f>IF('Info patients (1)'!BJ376&lt;&gt;'Info patients (2)'!BJ376,"CHECK","")</f>
        <v/>
      </c>
      <c r="BK376" s="276" t="str">
        <f>IF('Info patients (1)'!BK376&lt;&gt;'Info patients (2)'!BK376,"CHECK","")</f>
        <v/>
      </c>
      <c r="BL376" s="276" t="str">
        <f>IF('Info patients (1)'!BL376&lt;&gt;'Info patients (2)'!BL376,"CHECK","")</f>
        <v/>
      </c>
      <c r="BM376" s="276" t="str">
        <f>IF('Info patients (1)'!BM376&lt;&gt;'Info patients (2)'!BM376,"CHECK","")</f>
        <v/>
      </c>
      <c r="BN376" s="276" t="str">
        <f>IF('Info patients (1)'!BN376&lt;&gt;'Info patients (2)'!BN376,"CHECK","")</f>
        <v/>
      </c>
      <c r="BO376" s="276" t="str">
        <f>IF('Info patients (1)'!BO376&lt;&gt;'Info patients (2)'!BO376,"CHECK","")</f>
        <v/>
      </c>
      <c r="BP376" s="276" t="str">
        <f>IF('Info patients (1)'!BP376&lt;&gt;'Info patients (2)'!BP376,"CHECK","")</f>
        <v/>
      </c>
      <c r="BQ376" s="276" t="str">
        <f>IF('Info patients (1)'!BQ376&lt;&gt;'Info patients (2)'!BQ376,"CHECK","")</f>
        <v/>
      </c>
      <c r="BR376" s="276" t="str">
        <f>IF('Info patients (1)'!BR376&lt;&gt;'Info patients (2)'!BR376,"CHECK","")</f>
        <v/>
      </c>
      <c r="BS376" s="276" t="str">
        <f>IF('Info patients (1)'!BS376&lt;&gt;'Info patients (2)'!BS376,"CHECK","")</f>
        <v/>
      </c>
      <c r="BT376" s="276" t="str">
        <f>IF('Info patients (1)'!BT376&lt;&gt;'Info patients (2)'!BT376,"CHECK","")</f>
        <v/>
      </c>
      <c r="BU376" s="276" t="str">
        <f>IF('Info patients (1)'!BU376&lt;&gt;'Info patients (2)'!BU376,"CHECK","")</f>
        <v/>
      </c>
      <c r="BV376" s="276" t="str">
        <f>IF('Info patients (1)'!BV376&lt;&gt;'Info patients (2)'!BV376,"CHECK","")</f>
        <v/>
      </c>
      <c r="BW376" s="276" t="str">
        <f>IF('Info patients (1)'!BW376&lt;&gt;'Info patients (2)'!BW376,"CHECK","")</f>
        <v/>
      </c>
      <c r="BX376" s="276" t="str">
        <f>IF('Info patients (1)'!BX376&lt;&gt;'Info patients (2)'!BX376,"CHECK","")</f>
        <v/>
      </c>
      <c r="BY376" s="276" t="str">
        <f>IF('Info patients (1)'!BY376&lt;&gt;'Info patients (2)'!BY376,"CHECK","")</f>
        <v/>
      </c>
      <c r="BZ376" s="276" t="str">
        <f>IF('Info patients (1)'!BZ376&lt;&gt;'Info patients (2)'!BZ376,"CHECK","")</f>
        <v/>
      </c>
      <c r="CA376" s="276" t="str">
        <f>IF('Info patients (1)'!CA376&lt;&gt;'Info patients (2)'!CA376,"CHECK","")</f>
        <v/>
      </c>
      <c r="CB376" s="276" t="str">
        <f>IF('Info patients (1)'!CB376&lt;&gt;'Info patients (2)'!CB376,"CHECK","")</f>
        <v/>
      </c>
      <c r="CC376" s="276" t="str">
        <f>IF('Info patients (1)'!CC376&lt;&gt;'Info patients (2)'!CC376,"CHECK","")</f>
        <v/>
      </c>
      <c r="CD376" s="276" t="str">
        <f>IF('Info patients (1)'!CD376&lt;&gt;'Info patients (2)'!CD376,"CHECK","")</f>
        <v/>
      </c>
      <c r="CE376" s="276" t="str">
        <f>IF('Info patients (1)'!CE376&lt;&gt;'Info patients (2)'!CE376,"CHECK","")</f>
        <v/>
      </c>
      <c r="CF376" s="276" t="str">
        <f>IF('Info patients (1)'!CF376&lt;&gt;'Info patients (2)'!CF376,"CHECK","")</f>
        <v/>
      </c>
      <c r="CG376" s="276" t="str">
        <f>IF('Info patients (1)'!CG376&lt;&gt;'Info patients (2)'!CG376,"CHECK","")</f>
        <v/>
      </c>
      <c r="CH376" s="276" t="str">
        <f>IF('Info patients (1)'!CH376&lt;&gt;'Info patients (2)'!CH376,"CHECK","")</f>
        <v/>
      </c>
      <c r="CI376" s="276" t="str">
        <f>IF('Info patients (1)'!CI376&lt;&gt;'Info patients (2)'!CI376,"CHECK","")</f>
        <v/>
      </c>
      <c r="CJ376" s="276" t="str">
        <f>IF('Info patients (1)'!CJ376&lt;&gt;'Info patients (2)'!CJ376,"CHECK","")</f>
        <v/>
      </c>
      <c r="CK376" s="276" t="str">
        <f>IF('Info patients (1)'!CK376&lt;&gt;'Info patients (2)'!CK376,"CHECK","")</f>
        <v/>
      </c>
      <c r="CL376" s="276" t="str">
        <f>IF('Info patients (1)'!CL376&lt;&gt;'Info patients (2)'!CL376,"CHECK","")</f>
        <v/>
      </c>
      <c r="CM376" s="276" t="str">
        <f>IF('Info patients (1)'!CM376&lt;&gt;'Info patients (2)'!CM376,"CHECK","")</f>
        <v/>
      </c>
      <c r="CN376" s="276" t="str">
        <f>IF('Info patients (1)'!CN376&lt;&gt;'Info patients (2)'!CN376,"CHECK","")</f>
        <v/>
      </c>
      <c r="CO376" s="276" t="str">
        <f>IF('Info patients (1)'!CO376&lt;&gt;'Info patients (2)'!CO376,"CHECK","")</f>
        <v/>
      </c>
      <c r="CP376" s="276" t="str">
        <f>IF('Info patients (1)'!CP376&lt;&gt;'Info patients (2)'!CP376,"CHECK","")</f>
        <v/>
      </c>
      <c r="CQ376" s="276" t="str">
        <f>IF('Info patients (1)'!CQ376&lt;&gt;'Info patients (2)'!CQ376,"CHECK","")</f>
        <v/>
      </c>
      <c r="CR376" s="276" t="str">
        <f>IF('Info patients (1)'!CR376&lt;&gt;'Info patients (2)'!CR376,"CHECK","")</f>
        <v/>
      </c>
      <c r="CS376" s="276" t="str">
        <f>IF('Info patients (1)'!CS376&lt;&gt;'Info patients (2)'!CS376,"CHECK","")</f>
        <v/>
      </c>
      <c r="CT376" s="276" t="str">
        <f>IF('Info patients (1)'!CT376&lt;&gt;'Info patients (2)'!CT376,"CHECK","")</f>
        <v/>
      </c>
      <c r="CU376" s="276" t="str">
        <f>IF('Info patients (1)'!CU376&lt;&gt;'Info patients (2)'!CU376,"CHECK","")</f>
        <v/>
      </c>
      <c r="CV376" s="276" t="str">
        <f>IF('Info patients (1)'!CV376&lt;&gt;'Info patients (2)'!CV376,"CHECK","")</f>
        <v/>
      </c>
      <c r="CW376" s="276" t="str">
        <f>IF('Info patients (1)'!CW376&lt;&gt;'Info patients (2)'!CW376,"CHECK","")</f>
        <v/>
      </c>
      <c r="CX376" s="276" t="str">
        <f>IF('Info patients (1)'!CX376&lt;&gt;'Info patients (2)'!CX376,"CHECK","")</f>
        <v/>
      </c>
      <c r="CY376" s="276" t="str">
        <f>IF('Info patients (1)'!CY376&lt;&gt;'Info patients (2)'!CY376,"CHECK","")</f>
        <v/>
      </c>
      <c r="CZ376" s="276" t="str">
        <f>IF('Info patients (1)'!CZ376&lt;&gt;'Info patients (2)'!CZ376,"CHECK","")</f>
        <v/>
      </c>
      <c r="DA376" s="276" t="str">
        <f>IF('Info patients (1)'!DA376&lt;&gt;'Info patients (2)'!DA376,"CHECK","")</f>
        <v/>
      </c>
      <c r="DB376" s="276" t="str">
        <f>IF('Info patients (1)'!DB376&lt;&gt;'Info patients (2)'!DB376,"CHECK","")</f>
        <v/>
      </c>
      <c r="DC376" s="276" t="str">
        <f>IF('Info patients (1)'!DC376&lt;&gt;'Info patients (2)'!DC376,"CHECK","")</f>
        <v/>
      </c>
      <c r="DD376" s="276" t="str">
        <f>IF('Info patients (1)'!DD376&lt;&gt;'Info patients (2)'!DD376,"CHECK","")</f>
        <v/>
      </c>
      <c r="DE376" s="276" t="str">
        <f>IF('Info patients (1)'!DE376&lt;&gt;'Info patients (2)'!DE376,"CHECK","")</f>
        <v/>
      </c>
      <c r="DF376" s="276" t="str">
        <f>IF('Info patients (1)'!DF376&lt;&gt;'Info patients (2)'!DF376,"CHECK","")</f>
        <v/>
      </c>
      <c r="DG376" s="276" t="str">
        <f>IF('Info patients (1)'!DG376&lt;&gt;'Info patients (2)'!DG376,"CHECK","")</f>
        <v/>
      </c>
      <c r="DH376" s="276" t="str">
        <f>IF('Info patients (1)'!DH376&lt;&gt;'Info patients (2)'!DH376,"CHECK","")</f>
        <v/>
      </c>
      <c r="DI376" s="276" t="str">
        <f>IF('Info patients (1)'!DI376&lt;&gt;'Info patients (2)'!DI376,"CHECK","")</f>
        <v/>
      </c>
      <c r="DJ376" s="276" t="str">
        <f>IF('Info patients (1)'!DJ376&lt;&gt;'Info patients (2)'!DJ376,"CHECK","")</f>
        <v/>
      </c>
      <c r="DK376" s="276" t="str">
        <f>IF('Info patients (1)'!DK376&lt;&gt;'Info patients (2)'!DK376,"CHECK","")</f>
        <v/>
      </c>
      <c r="DL376" s="276" t="str">
        <f>IF('Info patients (1)'!DL376&lt;&gt;'Info patients (2)'!DL376,"CHECK","")</f>
        <v/>
      </c>
      <c r="DM376" s="276" t="str">
        <f>IF('Info patients (1)'!DM376&lt;&gt;'Info patients (2)'!DM376,"CHECK","")</f>
        <v/>
      </c>
      <c r="DN376" s="276" t="str">
        <f>IF('Info patients (1)'!DN376&lt;&gt;'Info patients (2)'!DN376,"CHECK","")</f>
        <v/>
      </c>
      <c r="DO376" s="276" t="str">
        <f>IF('Info patients (1)'!DO376&lt;&gt;'Info patients (2)'!DO376,"CHECK","")</f>
        <v/>
      </c>
      <c r="DP376" s="276" t="str">
        <f>IF('Info patients (1)'!DP376&lt;&gt;'Info patients (2)'!DP376,"CHECK","")</f>
        <v/>
      </c>
      <c r="DQ376" s="276" t="str">
        <f>IF('Info patients (1)'!DQ376&lt;&gt;'Info patients (2)'!DQ376,"CHECK","")</f>
        <v/>
      </c>
    </row>
    <row r="377" spans="1:121" s="326" customFormat="1" ht="23.25" customHeight="1" x14ac:dyDescent="0.2">
      <c r="A377" s="276" t="str">
        <f>IF('Info patients (1)'!A377&lt;&gt;'Info patients (2)'!A377,"CHECK","")</f>
        <v/>
      </c>
      <c r="B377" s="276" t="str">
        <f>IF('Info patients (1)'!B377&lt;&gt;'Info patients (2)'!B377,"CHECK","")</f>
        <v/>
      </c>
      <c r="C377" s="276" t="str">
        <f>IF('Info patients (1)'!C377&lt;&gt;'Info patients (2)'!C377,"CHECK","")</f>
        <v/>
      </c>
      <c r="D377" s="276" t="str">
        <f>IF('Info patients (1)'!D377&lt;&gt;'Info patients (2)'!D377,"CHECK","")</f>
        <v/>
      </c>
      <c r="E377" s="276" t="str">
        <f>IF('Info patients (1)'!E377&lt;&gt;'Info patients (2)'!E377,"CHECK","")</f>
        <v/>
      </c>
      <c r="F377" s="276" t="str">
        <f>IF('Info patients (1)'!F377&lt;&gt;'Info patients (2)'!F377,"CHECK","")</f>
        <v/>
      </c>
      <c r="G377" s="276" t="str">
        <f>IF('Info patients (1)'!G377&lt;&gt;'Info patients (2)'!G377,"CHECK","")</f>
        <v/>
      </c>
      <c r="H377" s="276" t="str">
        <f>IF('Info patients (1)'!H377&lt;&gt;'Info patients (2)'!H377,"CHECK","")</f>
        <v/>
      </c>
      <c r="I377" s="276" t="str">
        <f>IF('Info patients (1)'!I377&lt;&gt;'Info patients (2)'!I377,"CHECK","")</f>
        <v/>
      </c>
      <c r="J377" s="276" t="str">
        <f>IF('Info patients (1)'!J377&lt;&gt;'Info patients (2)'!J377,"CHECK","")</f>
        <v/>
      </c>
      <c r="K377" s="276" t="str">
        <f>IF('Info patients (1)'!K377&lt;&gt;'Info patients (2)'!K377,"CHECK","")</f>
        <v/>
      </c>
      <c r="L377" s="276" t="str">
        <f>IF('Info patients (1)'!L377&lt;&gt;'Info patients (2)'!L377,"CHECK","")</f>
        <v/>
      </c>
      <c r="M377" s="276" t="str">
        <f>IF('Info patients (1)'!M377&lt;&gt;'Info patients (2)'!M377,"CHECK","")</f>
        <v/>
      </c>
      <c r="N377" s="276" t="str">
        <f>IF('Info patients (1)'!N377&lt;&gt;'Info patients (2)'!N377,"CHECK","")</f>
        <v/>
      </c>
      <c r="O377" s="276" t="str">
        <f>IF('Info patients (1)'!O377&lt;&gt;'Info patients (2)'!O377,"CHECK","")</f>
        <v/>
      </c>
      <c r="P377" s="276" t="str">
        <f>IF('Info patients (1)'!P377&lt;&gt;'Info patients (2)'!P377,"CHECK","")</f>
        <v/>
      </c>
      <c r="Q377" s="276" t="str">
        <f>IF('Info patients (1)'!Q377&lt;&gt;'Info patients (2)'!Q377,"CHECK","")</f>
        <v/>
      </c>
      <c r="R377" s="276" t="str">
        <f>IF('Info patients (1)'!R377&lt;&gt;'Info patients (2)'!R377,"CHECK","")</f>
        <v/>
      </c>
      <c r="S377" s="276" t="str">
        <f>IF('Info patients (1)'!S377&lt;&gt;'Info patients (2)'!S377,"CHECK","")</f>
        <v/>
      </c>
      <c r="T377" s="276" t="str">
        <f>IF('Info patients (1)'!T377&lt;&gt;'Info patients (2)'!T377,"CHECK","")</f>
        <v/>
      </c>
      <c r="U377" s="276" t="str">
        <f>IF('Info patients (1)'!U377&lt;&gt;'Info patients (2)'!U377,"CHECK","")</f>
        <v/>
      </c>
      <c r="V377" s="276" t="str">
        <f>IF('Info patients (1)'!V377&lt;&gt;'Info patients (2)'!V377,"CHECK","")</f>
        <v/>
      </c>
      <c r="W377" s="276" t="str">
        <f>IF('Info patients (1)'!W377&lt;&gt;'Info patients (2)'!W377,"CHECK","")</f>
        <v/>
      </c>
      <c r="X377" s="276" t="str">
        <f>IF('Info patients (1)'!X377&lt;&gt;'Info patients (2)'!X377,"CHECK","")</f>
        <v/>
      </c>
      <c r="Y377" s="276" t="str">
        <f>IF('Info patients (1)'!Y377&lt;&gt;'Info patients (2)'!Y377,"CHECK","")</f>
        <v/>
      </c>
      <c r="Z377" s="276" t="str">
        <f>IF('Info patients (1)'!Z377&lt;&gt;'Info patients (2)'!Z377,"CHECK","")</f>
        <v/>
      </c>
      <c r="AA377" s="276" t="str">
        <f>IF('Info patients (1)'!AA377&lt;&gt;'Info patients (2)'!AA377,"CHECK","")</f>
        <v/>
      </c>
      <c r="AB377" s="276" t="str">
        <f>IF('Info patients (1)'!AB377&lt;&gt;'Info patients (2)'!AB377,"CHECK","")</f>
        <v/>
      </c>
      <c r="AC377" s="276" t="str">
        <f>IF('Info patients (1)'!AC377&lt;&gt;'Info patients (2)'!AC377,"CHECK","")</f>
        <v/>
      </c>
      <c r="AD377" s="276" t="str">
        <f>IF('Info patients (1)'!AD377&lt;&gt;'Info patients (2)'!AD377,"CHECK","")</f>
        <v/>
      </c>
      <c r="AE377" s="276" t="str">
        <f>IF('Info patients (1)'!AE377&lt;&gt;'Info patients (2)'!AE377,"CHECK","")</f>
        <v/>
      </c>
      <c r="AF377" s="276" t="str">
        <f>IF('Info patients (1)'!AF377&lt;&gt;'Info patients (2)'!AF377,"CHECK","")</f>
        <v/>
      </c>
      <c r="AG377" s="276" t="str">
        <f>IF('Info patients (1)'!AG377&lt;&gt;'Info patients (2)'!AG377,"CHECK","")</f>
        <v/>
      </c>
      <c r="AH377" s="276" t="str">
        <f>IF('Info patients (1)'!AH377&lt;&gt;'Info patients (2)'!AH377,"CHECK","")</f>
        <v/>
      </c>
      <c r="AI377" s="276" t="str">
        <f>IF('Info patients (1)'!AI377&lt;&gt;'Info patients (2)'!AI377,"CHECK","")</f>
        <v/>
      </c>
      <c r="AJ377" s="276" t="str">
        <f>IF('Info patients (1)'!AJ377&lt;&gt;'Info patients (2)'!AJ377,"CHECK","")</f>
        <v/>
      </c>
      <c r="AK377" s="276" t="str">
        <f>IF('Info patients (1)'!AK377&lt;&gt;'Info patients (2)'!AK377,"CHECK","")</f>
        <v/>
      </c>
      <c r="AL377" s="276" t="str">
        <f>IF('Info patients (1)'!AL377&lt;&gt;'Info patients (2)'!AL377,"CHECK","")</f>
        <v/>
      </c>
      <c r="AM377" s="276" t="str">
        <f>IF('Info patients (1)'!AM377&lt;&gt;'Info patients (2)'!AM377,"CHECK","")</f>
        <v/>
      </c>
      <c r="AN377" s="276" t="str">
        <f>IF('Info patients (1)'!AN377&lt;&gt;'Info patients (2)'!AN377,"CHECK","")</f>
        <v/>
      </c>
      <c r="AO377" s="276" t="str">
        <f>IF('Info patients (1)'!AO377&lt;&gt;'Info patients (2)'!AO377,"CHECK","")</f>
        <v/>
      </c>
      <c r="AP377" s="276" t="str">
        <f>IF('Info patients (1)'!AP377&lt;&gt;'Info patients (2)'!AP377,"CHECK","")</f>
        <v/>
      </c>
      <c r="AQ377" s="276" t="str">
        <f>IF('Info patients (1)'!AQ377&lt;&gt;'Info patients (2)'!AQ377,"CHECK","")</f>
        <v/>
      </c>
      <c r="AR377" s="276" t="str">
        <f>IF('Info patients (1)'!AR377&lt;&gt;'Info patients (2)'!AR377,"CHECK","")</f>
        <v/>
      </c>
      <c r="AS377" s="276" t="str">
        <f>IF('Info patients (1)'!AS377&lt;&gt;'Info patients (2)'!AS377,"CHECK","")</f>
        <v/>
      </c>
      <c r="AT377" s="276" t="str">
        <f>IF('Info patients (1)'!AT377&lt;&gt;'Info patients (2)'!AT377,"CHECK","")</f>
        <v/>
      </c>
      <c r="AU377" s="276" t="str">
        <f>IF('Info patients (1)'!AU377&lt;&gt;'Info patients (2)'!AU377,"CHECK","")</f>
        <v/>
      </c>
      <c r="AV377" s="276" t="str">
        <f>IF('Info patients (1)'!AV377&lt;&gt;'Info patients (2)'!AV377,"CHECK","")</f>
        <v/>
      </c>
      <c r="AW377" s="276" t="str">
        <f>IF('Info patients (1)'!AW377&lt;&gt;'Info patients (2)'!AW377,"CHECK","")</f>
        <v/>
      </c>
      <c r="AX377" s="276" t="str">
        <f>IF('Info patients (1)'!AX377&lt;&gt;'Info patients (2)'!AX377,"CHECK","")</f>
        <v/>
      </c>
      <c r="AY377" s="276" t="str">
        <f>IF('Info patients (1)'!AY377&lt;&gt;'Info patients (2)'!AY377,"CHECK","")</f>
        <v/>
      </c>
      <c r="AZ377" s="276" t="str">
        <f>IF('Info patients (1)'!AZ377&lt;&gt;'Info patients (2)'!AZ377,"CHECK","")</f>
        <v/>
      </c>
      <c r="BA377" s="276" t="str">
        <f>IF('Info patients (1)'!BA377&lt;&gt;'Info patients (2)'!BA377,"CHECK","")</f>
        <v/>
      </c>
      <c r="BB377" s="276" t="str">
        <f>IF('Info patients (1)'!BB377&lt;&gt;'Info patients (2)'!BB377,"CHECK","")</f>
        <v/>
      </c>
      <c r="BC377" s="276" t="str">
        <f>IF('Info patients (1)'!BC377&lt;&gt;'Info patients (2)'!BC377,"CHECK","")</f>
        <v/>
      </c>
      <c r="BD377" s="276" t="str">
        <f>IF('Info patients (1)'!BD377&lt;&gt;'Info patients (2)'!BD377,"CHECK","")</f>
        <v/>
      </c>
      <c r="BE377" s="276" t="str">
        <f>IF('Info patients (1)'!BE377&lt;&gt;'Info patients (2)'!BE377,"CHECK","")</f>
        <v/>
      </c>
      <c r="BF377" s="276" t="str">
        <f>IF('Info patients (1)'!BF377&lt;&gt;'Info patients (2)'!BF377,"CHECK","")</f>
        <v/>
      </c>
      <c r="BG377" s="276" t="str">
        <f>IF('Info patients (1)'!BG377&lt;&gt;'Info patients (2)'!BG377,"CHECK","")</f>
        <v/>
      </c>
      <c r="BH377" s="276" t="str">
        <f>IF('Info patients (1)'!BH377&lt;&gt;'Info patients (2)'!BH377,"CHECK","")</f>
        <v/>
      </c>
      <c r="BI377" s="276" t="str">
        <f>IF('Info patients (1)'!BI377&lt;&gt;'Info patients (2)'!BI377,"CHECK","")</f>
        <v/>
      </c>
      <c r="BJ377" s="276" t="str">
        <f>IF('Info patients (1)'!BJ377&lt;&gt;'Info patients (2)'!BJ377,"CHECK","")</f>
        <v/>
      </c>
      <c r="BK377" s="276" t="str">
        <f>IF('Info patients (1)'!BK377&lt;&gt;'Info patients (2)'!BK377,"CHECK","")</f>
        <v/>
      </c>
      <c r="BL377" s="276" t="str">
        <f>IF('Info patients (1)'!BL377&lt;&gt;'Info patients (2)'!BL377,"CHECK","")</f>
        <v/>
      </c>
      <c r="BM377" s="276" t="str">
        <f>IF('Info patients (1)'!BM377&lt;&gt;'Info patients (2)'!BM377,"CHECK","")</f>
        <v/>
      </c>
      <c r="BN377" s="276" t="str">
        <f>IF('Info patients (1)'!BN377&lt;&gt;'Info patients (2)'!BN377,"CHECK","")</f>
        <v/>
      </c>
      <c r="BO377" s="276" t="str">
        <f>IF('Info patients (1)'!BO377&lt;&gt;'Info patients (2)'!BO377,"CHECK","")</f>
        <v/>
      </c>
      <c r="BP377" s="276" t="str">
        <f>IF('Info patients (1)'!BP377&lt;&gt;'Info patients (2)'!BP377,"CHECK","")</f>
        <v/>
      </c>
      <c r="BQ377" s="276" t="str">
        <f>IF('Info patients (1)'!BQ377&lt;&gt;'Info patients (2)'!BQ377,"CHECK","")</f>
        <v/>
      </c>
      <c r="BR377" s="276" t="str">
        <f>IF('Info patients (1)'!BR377&lt;&gt;'Info patients (2)'!BR377,"CHECK","")</f>
        <v/>
      </c>
      <c r="BS377" s="276" t="str">
        <f>IF('Info patients (1)'!BS377&lt;&gt;'Info patients (2)'!BS377,"CHECK","")</f>
        <v/>
      </c>
      <c r="BT377" s="276" t="str">
        <f>IF('Info patients (1)'!BT377&lt;&gt;'Info patients (2)'!BT377,"CHECK","")</f>
        <v/>
      </c>
      <c r="BU377" s="276" t="str">
        <f>IF('Info patients (1)'!BU377&lt;&gt;'Info patients (2)'!BU377,"CHECK","")</f>
        <v/>
      </c>
      <c r="BV377" s="276" t="str">
        <f>IF('Info patients (1)'!BV377&lt;&gt;'Info patients (2)'!BV377,"CHECK","")</f>
        <v/>
      </c>
      <c r="BW377" s="276" t="str">
        <f>IF('Info patients (1)'!BW377&lt;&gt;'Info patients (2)'!BW377,"CHECK","")</f>
        <v/>
      </c>
      <c r="BX377" s="276" t="str">
        <f>IF('Info patients (1)'!BX377&lt;&gt;'Info patients (2)'!BX377,"CHECK","")</f>
        <v/>
      </c>
      <c r="BY377" s="276" t="str">
        <f>IF('Info patients (1)'!BY377&lt;&gt;'Info patients (2)'!BY377,"CHECK","")</f>
        <v/>
      </c>
      <c r="BZ377" s="276" t="str">
        <f>IF('Info patients (1)'!BZ377&lt;&gt;'Info patients (2)'!BZ377,"CHECK","")</f>
        <v/>
      </c>
      <c r="CA377" s="276" t="str">
        <f>IF('Info patients (1)'!CA377&lt;&gt;'Info patients (2)'!CA377,"CHECK","")</f>
        <v/>
      </c>
      <c r="CB377" s="276" t="str">
        <f>IF('Info patients (1)'!CB377&lt;&gt;'Info patients (2)'!CB377,"CHECK","")</f>
        <v/>
      </c>
      <c r="CC377" s="276" t="str">
        <f>IF('Info patients (1)'!CC377&lt;&gt;'Info patients (2)'!CC377,"CHECK","")</f>
        <v/>
      </c>
      <c r="CD377" s="276" t="str">
        <f>IF('Info patients (1)'!CD377&lt;&gt;'Info patients (2)'!CD377,"CHECK","")</f>
        <v/>
      </c>
      <c r="CE377" s="276" t="str">
        <f>IF('Info patients (1)'!CE377&lt;&gt;'Info patients (2)'!CE377,"CHECK","")</f>
        <v/>
      </c>
      <c r="CF377" s="276" t="str">
        <f>IF('Info patients (1)'!CF377&lt;&gt;'Info patients (2)'!CF377,"CHECK","")</f>
        <v/>
      </c>
      <c r="CG377" s="276" t="str">
        <f>IF('Info patients (1)'!CG377&lt;&gt;'Info patients (2)'!CG377,"CHECK","")</f>
        <v/>
      </c>
      <c r="CH377" s="276" t="str">
        <f>IF('Info patients (1)'!CH377&lt;&gt;'Info patients (2)'!CH377,"CHECK","")</f>
        <v/>
      </c>
      <c r="CI377" s="276" t="str">
        <f>IF('Info patients (1)'!CI377&lt;&gt;'Info patients (2)'!CI377,"CHECK","")</f>
        <v/>
      </c>
      <c r="CJ377" s="276" t="str">
        <f>IF('Info patients (1)'!CJ377&lt;&gt;'Info patients (2)'!CJ377,"CHECK","")</f>
        <v/>
      </c>
      <c r="CK377" s="276" t="str">
        <f>IF('Info patients (1)'!CK377&lt;&gt;'Info patients (2)'!CK377,"CHECK","")</f>
        <v/>
      </c>
      <c r="CL377" s="276" t="str">
        <f>IF('Info patients (1)'!CL377&lt;&gt;'Info patients (2)'!CL377,"CHECK","")</f>
        <v/>
      </c>
      <c r="CM377" s="276" t="str">
        <f>IF('Info patients (1)'!CM377&lt;&gt;'Info patients (2)'!CM377,"CHECK","")</f>
        <v/>
      </c>
      <c r="CN377" s="276" t="str">
        <f>IF('Info patients (1)'!CN377&lt;&gt;'Info patients (2)'!CN377,"CHECK","")</f>
        <v/>
      </c>
      <c r="CO377" s="276" t="str">
        <f>IF('Info patients (1)'!CO377&lt;&gt;'Info patients (2)'!CO377,"CHECK","")</f>
        <v/>
      </c>
      <c r="CP377" s="276" t="str">
        <f>IF('Info patients (1)'!CP377&lt;&gt;'Info patients (2)'!CP377,"CHECK","")</f>
        <v/>
      </c>
      <c r="CQ377" s="276" t="str">
        <f>IF('Info patients (1)'!CQ377&lt;&gt;'Info patients (2)'!CQ377,"CHECK","")</f>
        <v/>
      </c>
      <c r="CR377" s="276" t="str">
        <f>IF('Info patients (1)'!CR377&lt;&gt;'Info patients (2)'!CR377,"CHECK","")</f>
        <v/>
      </c>
      <c r="CS377" s="276" t="str">
        <f>IF('Info patients (1)'!CS377&lt;&gt;'Info patients (2)'!CS377,"CHECK","")</f>
        <v/>
      </c>
      <c r="CT377" s="276" t="str">
        <f>IF('Info patients (1)'!CT377&lt;&gt;'Info patients (2)'!CT377,"CHECK","")</f>
        <v/>
      </c>
      <c r="CU377" s="276" t="str">
        <f>IF('Info patients (1)'!CU377&lt;&gt;'Info patients (2)'!CU377,"CHECK","")</f>
        <v/>
      </c>
      <c r="CV377" s="276" t="str">
        <f>IF('Info patients (1)'!CV377&lt;&gt;'Info patients (2)'!CV377,"CHECK","")</f>
        <v/>
      </c>
      <c r="CW377" s="276" t="str">
        <f>IF('Info patients (1)'!CW377&lt;&gt;'Info patients (2)'!CW377,"CHECK","")</f>
        <v/>
      </c>
      <c r="CX377" s="276" t="str">
        <f>IF('Info patients (1)'!CX377&lt;&gt;'Info patients (2)'!CX377,"CHECK","")</f>
        <v/>
      </c>
      <c r="CY377" s="276" t="str">
        <f>IF('Info patients (1)'!CY377&lt;&gt;'Info patients (2)'!CY377,"CHECK","")</f>
        <v/>
      </c>
      <c r="CZ377" s="276" t="str">
        <f>IF('Info patients (1)'!CZ377&lt;&gt;'Info patients (2)'!CZ377,"CHECK","")</f>
        <v/>
      </c>
      <c r="DA377" s="276" t="str">
        <f>IF('Info patients (1)'!DA377&lt;&gt;'Info patients (2)'!DA377,"CHECK","")</f>
        <v/>
      </c>
      <c r="DB377" s="276" t="str">
        <f>IF('Info patients (1)'!DB377&lt;&gt;'Info patients (2)'!DB377,"CHECK","")</f>
        <v/>
      </c>
      <c r="DC377" s="276" t="str">
        <f>IF('Info patients (1)'!DC377&lt;&gt;'Info patients (2)'!DC377,"CHECK","")</f>
        <v/>
      </c>
      <c r="DD377" s="276" t="str">
        <f>IF('Info patients (1)'!DD377&lt;&gt;'Info patients (2)'!DD377,"CHECK","")</f>
        <v/>
      </c>
      <c r="DE377" s="276" t="str">
        <f>IF('Info patients (1)'!DE377&lt;&gt;'Info patients (2)'!DE377,"CHECK","")</f>
        <v/>
      </c>
      <c r="DF377" s="276" t="str">
        <f>IF('Info patients (1)'!DF377&lt;&gt;'Info patients (2)'!DF377,"CHECK","")</f>
        <v/>
      </c>
      <c r="DG377" s="276" t="str">
        <f>IF('Info patients (1)'!DG377&lt;&gt;'Info patients (2)'!DG377,"CHECK","")</f>
        <v/>
      </c>
      <c r="DH377" s="276" t="str">
        <f>IF('Info patients (1)'!DH377&lt;&gt;'Info patients (2)'!DH377,"CHECK","")</f>
        <v/>
      </c>
      <c r="DI377" s="276" t="str">
        <f>IF('Info patients (1)'!DI377&lt;&gt;'Info patients (2)'!DI377,"CHECK","")</f>
        <v/>
      </c>
      <c r="DJ377" s="276" t="str">
        <f>IF('Info patients (1)'!DJ377&lt;&gt;'Info patients (2)'!DJ377,"CHECK","")</f>
        <v/>
      </c>
      <c r="DK377" s="276" t="str">
        <f>IF('Info patients (1)'!DK377&lt;&gt;'Info patients (2)'!DK377,"CHECK","")</f>
        <v/>
      </c>
      <c r="DL377" s="276" t="str">
        <f>IF('Info patients (1)'!DL377&lt;&gt;'Info patients (2)'!DL377,"CHECK","")</f>
        <v/>
      </c>
      <c r="DM377" s="276" t="str">
        <f>IF('Info patients (1)'!DM377&lt;&gt;'Info patients (2)'!DM377,"CHECK","")</f>
        <v/>
      </c>
      <c r="DN377" s="276" t="str">
        <f>IF('Info patients (1)'!DN377&lt;&gt;'Info patients (2)'!DN377,"CHECK","")</f>
        <v/>
      </c>
      <c r="DO377" s="276" t="str">
        <f>IF('Info patients (1)'!DO377&lt;&gt;'Info patients (2)'!DO377,"CHECK","")</f>
        <v/>
      </c>
      <c r="DP377" s="276" t="str">
        <f>IF('Info patients (1)'!DP377&lt;&gt;'Info patients (2)'!DP377,"CHECK","")</f>
        <v/>
      </c>
      <c r="DQ377" s="276" t="str">
        <f>IF('Info patients (1)'!DQ377&lt;&gt;'Info patients (2)'!DQ377,"CHECK","")</f>
        <v/>
      </c>
    </row>
    <row r="378" spans="1:121" s="326" customFormat="1" ht="23.25" customHeight="1" x14ac:dyDescent="0.2">
      <c r="A378" s="276" t="str">
        <f>IF('Info patients (1)'!A378&lt;&gt;'Info patients (2)'!A378,"CHECK","")</f>
        <v/>
      </c>
      <c r="B378" s="276" t="str">
        <f>IF('Info patients (1)'!B378&lt;&gt;'Info patients (2)'!B378,"CHECK","")</f>
        <v/>
      </c>
      <c r="C378" s="276" t="str">
        <f>IF('Info patients (1)'!C378&lt;&gt;'Info patients (2)'!C378,"CHECK","")</f>
        <v/>
      </c>
      <c r="D378" s="276" t="str">
        <f>IF('Info patients (1)'!D378&lt;&gt;'Info patients (2)'!D378,"CHECK","")</f>
        <v/>
      </c>
      <c r="E378" s="276" t="str">
        <f>IF('Info patients (1)'!E378&lt;&gt;'Info patients (2)'!E378,"CHECK","")</f>
        <v/>
      </c>
      <c r="F378" s="276" t="str">
        <f>IF('Info patients (1)'!F378&lt;&gt;'Info patients (2)'!F378,"CHECK","")</f>
        <v/>
      </c>
      <c r="G378" s="276" t="str">
        <f>IF('Info patients (1)'!G378&lt;&gt;'Info patients (2)'!G378,"CHECK","")</f>
        <v/>
      </c>
      <c r="H378" s="276" t="str">
        <f>IF('Info patients (1)'!H378&lt;&gt;'Info patients (2)'!H378,"CHECK","")</f>
        <v/>
      </c>
      <c r="I378" s="276" t="str">
        <f>IF('Info patients (1)'!I378&lt;&gt;'Info patients (2)'!I378,"CHECK","")</f>
        <v/>
      </c>
      <c r="J378" s="276" t="str">
        <f>IF('Info patients (1)'!J378&lt;&gt;'Info patients (2)'!J378,"CHECK","")</f>
        <v/>
      </c>
      <c r="K378" s="276" t="str">
        <f>IF('Info patients (1)'!K378&lt;&gt;'Info patients (2)'!K378,"CHECK","")</f>
        <v/>
      </c>
      <c r="L378" s="276" t="str">
        <f>IF('Info patients (1)'!L378&lt;&gt;'Info patients (2)'!L378,"CHECK","")</f>
        <v/>
      </c>
      <c r="M378" s="276" t="str">
        <f>IF('Info patients (1)'!M378&lt;&gt;'Info patients (2)'!M378,"CHECK","")</f>
        <v/>
      </c>
      <c r="N378" s="276" t="str">
        <f>IF('Info patients (1)'!N378&lt;&gt;'Info patients (2)'!N378,"CHECK","")</f>
        <v/>
      </c>
      <c r="O378" s="276" t="str">
        <f>IF('Info patients (1)'!O378&lt;&gt;'Info patients (2)'!O378,"CHECK","")</f>
        <v/>
      </c>
      <c r="P378" s="276" t="str">
        <f>IF('Info patients (1)'!P378&lt;&gt;'Info patients (2)'!P378,"CHECK","")</f>
        <v/>
      </c>
      <c r="Q378" s="276" t="str">
        <f>IF('Info patients (1)'!Q378&lt;&gt;'Info patients (2)'!Q378,"CHECK","")</f>
        <v/>
      </c>
      <c r="R378" s="276" t="str">
        <f>IF('Info patients (1)'!R378&lt;&gt;'Info patients (2)'!R378,"CHECK","")</f>
        <v/>
      </c>
      <c r="S378" s="276" t="str">
        <f>IF('Info patients (1)'!S378&lt;&gt;'Info patients (2)'!S378,"CHECK","")</f>
        <v/>
      </c>
      <c r="T378" s="276" t="str">
        <f>IF('Info patients (1)'!T378&lt;&gt;'Info patients (2)'!T378,"CHECK","")</f>
        <v/>
      </c>
      <c r="U378" s="276" t="str">
        <f>IF('Info patients (1)'!U378&lt;&gt;'Info patients (2)'!U378,"CHECK","")</f>
        <v/>
      </c>
      <c r="V378" s="276" t="str">
        <f>IF('Info patients (1)'!V378&lt;&gt;'Info patients (2)'!V378,"CHECK","")</f>
        <v/>
      </c>
      <c r="W378" s="276" t="str">
        <f>IF('Info patients (1)'!W378&lt;&gt;'Info patients (2)'!W378,"CHECK","")</f>
        <v/>
      </c>
      <c r="X378" s="276" t="str">
        <f>IF('Info patients (1)'!X378&lt;&gt;'Info patients (2)'!X378,"CHECK","")</f>
        <v/>
      </c>
      <c r="Y378" s="276" t="str">
        <f>IF('Info patients (1)'!Y378&lt;&gt;'Info patients (2)'!Y378,"CHECK","")</f>
        <v/>
      </c>
      <c r="Z378" s="276" t="str">
        <f>IF('Info patients (1)'!Z378&lt;&gt;'Info patients (2)'!Z378,"CHECK","")</f>
        <v/>
      </c>
      <c r="AA378" s="276" t="str">
        <f>IF('Info patients (1)'!AA378&lt;&gt;'Info patients (2)'!AA378,"CHECK","")</f>
        <v/>
      </c>
      <c r="AB378" s="276" t="str">
        <f>IF('Info patients (1)'!AB378&lt;&gt;'Info patients (2)'!AB378,"CHECK","")</f>
        <v/>
      </c>
      <c r="AC378" s="276" t="str">
        <f>IF('Info patients (1)'!AC378&lt;&gt;'Info patients (2)'!AC378,"CHECK","")</f>
        <v/>
      </c>
      <c r="AD378" s="276" t="str">
        <f>IF('Info patients (1)'!AD378&lt;&gt;'Info patients (2)'!AD378,"CHECK","")</f>
        <v/>
      </c>
      <c r="AE378" s="276" t="str">
        <f>IF('Info patients (1)'!AE378&lt;&gt;'Info patients (2)'!AE378,"CHECK","")</f>
        <v/>
      </c>
      <c r="AF378" s="276" t="str">
        <f>IF('Info patients (1)'!AF378&lt;&gt;'Info patients (2)'!AF378,"CHECK","")</f>
        <v/>
      </c>
      <c r="AG378" s="276" t="str">
        <f>IF('Info patients (1)'!AG378&lt;&gt;'Info patients (2)'!AG378,"CHECK","")</f>
        <v/>
      </c>
      <c r="AH378" s="276" t="str">
        <f>IF('Info patients (1)'!AH378&lt;&gt;'Info patients (2)'!AH378,"CHECK","")</f>
        <v/>
      </c>
      <c r="AI378" s="276" t="str">
        <f>IF('Info patients (1)'!AI378&lt;&gt;'Info patients (2)'!AI378,"CHECK","")</f>
        <v/>
      </c>
      <c r="AJ378" s="276" t="str">
        <f>IF('Info patients (1)'!AJ378&lt;&gt;'Info patients (2)'!AJ378,"CHECK","")</f>
        <v/>
      </c>
      <c r="AK378" s="276" t="str">
        <f>IF('Info patients (1)'!AK378&lt;&gt;'Info patients (2)'!AK378,"CHECK","")</f>
        <v/>
      </c>
      <c r="AL378" s="276" t="str">
        <f>IF('Info patients (1)'!AL378&lt;&gt;'Info patients (2)'!AL378,"CHECK","")</f>
        <v/>
      </c>
      <c r="AM378" s="276" t="str">
        <f>IF('Info patients (1)'!AM378&lt;&gt;'Info patients (2)'!AM378,"CHECK","")</f>
        <v/>
      </c>
      <c r="AN378" s="276" t="str">
        <f>IF('Info patients (1)'!AN378&lt;&gt;'Info patients (2)'!AN378,"CHECK","")</f>
        <v/>
      </c>
      <c r="AO378" s="276" t="str">
        <f>IF('Info patients (1)'!AO378&lt;&gt;'Info patients (2)'!AO378,"CHECK","")</f>
        <v/>
      </c>
      <c r="AP378" s="276" t="str">
        <f>IF('Info patients (1)'!AP378&lt;&gt;'Info patients (2)'!AP378,"CHECK","")</f>
        <v/>
      </c>
      <c r="AQ378" s="276" t="str">
        <f>IF('Info patients (1)'!AQ378&lt;&gt;'Info patients (2)'!AQ378,"CHECK","")</f>
        <v/>
      </c>
      <c r="AR378" s="276" t="str">
        <f>IF('Info patients (1)'!AR378&lt;&gt;'Info patients (2)'!AR378,"CHECK","")</f>
        <v/>
      </c>
      <c r="AS378" s="276" t="str">
        <f>IF('Info patients (1)'!AS378&lt;&gt;'Info patients (2)'!AS378,"CHECK","")</f>
        <v/>
      </c>
      <c r="AT378" s="276" t="str">
        <f>IF('Info patients (1)'!AT378&lt;&gt;'Info patients (2)'!AT378,"CHECK","")</f>
        <v/>
      </c>
      <c r="AU378" s="276" t="str">
        <f>IF('Info patients (1)'!AU378&lt;&gt;'Info patients (2)'!AU378,"CHECK","")</f>
        <v/>
      </c>
      <c r="AV378" s="276" t="str">
        <f>IF('Info patients (1)'!AV378&lt;&gt;'Info patients (2)'!AV378,"CHECK","")</f>
        <v/>
      </c>
      <c r="AW378" s="276" t="str">
        <f>IF('Info patients (1)'!AW378&lt;&gt;'Info patients (2)'!AW378,"CHECK","")</f>
        <v/>
      </c>
      <c r="AX378" s="276" t="str">
        <f>IF('Info patients (1)'!AX378&lt;&gt;'Info patients (2)'!AX378,"CHECK","")</f>
        <v/>
      </c>
      <c r="AY378" s="276" t="str">
        <f>IF('Info patients (1)'!AY378&lt;&gt;'Info patients (2)'!AY378,"CHECK","")</f>
        <v/>
      </c>
      <c r="AZ378" s="276" t="str">
        <f>IF('Info patients (1)'!AZ378&lt;&gt;'Info patients (2)'!AZ378,"CHECK","")</f>
        <v/>
      </c>
      <c r="BA378" s="276" t="str">
        <f>IF('Info patients (1)'!BA378&lt;&gt;'Info patients (2)'!BA378,"CHECK","")</f>
        <v/>
      </c>
      <c r="BB378" s="276" t="str">
        <f>IF('Info patients (1)'!BB378&lt;&gt;'Info patients (2)'!BB378,"CHECK","")</f>
        <v/>
      </c>
      <c r="BC378" s="276" t="str">
        <f>IF('Info patients (1)'!BC378&lt;&gt;'Info patients (2)'!BC378,"CHECK","")</f>
        <v/>
      </c>
      <c r="BD378" s="276" t="str">
        <f>IF('Info patients (1)'!BD378&lt;&gt;'Info patients (2)'!BD378,"CHECK","")</f>
        <v/>
      </c>
      <c r="BE378" s="276" t="str">
        <f>IF('Info patients (1)'!BE378&lt;&gt;'Info patients (2)'!BE378,"CHECK","")</f>
        <v/>
      </c>
      <c r="BF378" s="276" t="str">
        <f>IF('Info patients (1)'!BF378&lt;&gt;'Info patients (2)'!BF378,"CHECK","")</f>
        <v/>
      </c>
      <c r="BG378" s="276" t="str">
        <f>IF('Info patients (1)'!BG378&lt;&gt;'Info patients (2)'!BG378,"CHECK","")</f>
        <v/>
      </c>
      <c r="BH378" s="276" t="str">
        <f>IF('Info patients (1)'!BH378&lt;&gt;'Info patients (2)'!BH378,"CHECK","")</f>
        <v/>
      </c>
      <c r="BI378" s="276" t="str">
        <f>IF('Info patients (1)'!BI378&lt;&gt;'Info patients (2)'!BI378,"CHECK","")</f>
        <v/>
      </c>
      <c r="BJ378" s="276" t="str">
        <f>IF('Info patients (1)'!BJ378&lt;&gt;'Info patients (2)'!BJ378,"CHECK","")</f>
        <v/>
      </c>
      <c r="BK378" s="276" t="str">
        <f>IF('Info patients (1)'!BK378&lt;&gt;'Info patients (2)'!BK378,"CHECK","")</f>
        <v/>
      </c>
      <c r="BL378" s="276" t="str">
        <f>IF('Info patients (1)'!BL378&lt;&gt;'Info patients (2)'!BL378,"CHECK","")</f>
        <v/>
      </c>
      <c r="BM378" s="276" t="str">
        <f>IF('Info patients (1)'!BM378&lt;&gt;'Info patients (2)'!BM378,"CHECK","")</f>
        <v/>
      </c>
      <c r="BN378" s="276" t="str">
        <f>IF('Info patients (1)'!BN378&lt;&gt;'Info patients (2)'!BN378,"CHECK","")</f>
        <v/>
      </c>
      <c r="BO378" s="276" t="str">
        <f>IF('Info patients (1)'!BO378&lt;&gt;'Info patients (2)'!BO378,"CHECK","")</f>
        <v/>
      </c>
      <c r="BP378" s="276" t="str">
        <f>IF('Info patients (1)'!BP378&lt;&gt;'Info patients (2)'!BP378,"CHECK","")</f>
        <v/>
      </c>
      <c r="BQ378" s="276" t="str">
        <f>IF('Info patients (1)'!BQ378&lt;&gt;'Info patients (2)'!BQ378,"CHECK","")</f>
        <v/>
      </c>
      <c r="BR378" s="276" t="str">
        <f>IF('Info patients (1)'!BR378&lt;&gt;'Info patients (2)'!BR378,"CHECK","")</f>
        <v/>
      </c>
      <c r="BS378" s="276" t="str">
        <f>IF('Info patients (1)'!BS378&lt;&gt;'Info patients (2)'!BS378,"CHECK","")</f>
        <v/>
      </c>
      <c r="BT378" s="276" t="str">
        <f>IF('Info patients (1)'!BT378&lt;&gt;'Info patients (2)'!BT378,"CHECK","")</f>
        <v/>
      </c>
      <c r="BU378" s="276" t="str">
        <f>IF('Info patients (1)'!BU378&lt;&gt;'Info patients (2)'!BU378,"CHECK","")</f>
        <v/>
      </c>
      <c r="BV378" s="276" t="str">
        <f>IF('Info patients (1)'!BV378&lt;&gt;'Info patients (2)'!BV378,"CHECK","")</f>
        <v/>
      </c>
      <c r="BW378" s="276" t="str">
        <f>IF('Info patients (1)'!BW378&lt;&gt;'Info patients (2)'!BW378,"CHECK","")</f>
        <v/>
      </c>
      <c r="BX378" s="276" t="str">
        <f>IF('Info patients (1)'!BX378&lt;&gt;'Info patients (2)'!BX378,"CHECK","")</f>
        <v/>
      </c>
      <c r="BY378" s="276" t="str">
        <f>IF('Info patients (1)'!BY378&lt;&gt;'Info patients (2)'!BY378,"CHECK","")</f>
        <v/>
      </c>
      <c r="BZ378" s="276" t="str">
        <f>IF('Info patients (1)'!BZ378&lt;&gt;'Info patients (2)'!BZ378,"CHECK","")</f>
        <v/>
      </c>
      <c r="CA378" s="276" t="str">
        <f>IF('Info patients (1)'!CA378&lt;&gt;'Info patients (2)'!CA378,"CHECK","")</f>
        <v/>
      </c>
      <c r="CB378" s="276" t="str">
        <f>IF('Info patients (1)'!CB378&lt;&gt;'Info patients (2)'!CB378,"CHECK","")</f>
        <v/>
      </c>
      <c r="CC378" s="276" t="str">
        <f>IF('Info patients (1)'!CC378&lt;&gt;'Info patients (2)'!CC378,"CHECK","")</f>
        <v/>
      </c>
      <c r="CD378" s="276" t="str">
        <f>IF('Info patients (1)'!CD378&lt;&gt;'Info patients (2)'!CD378,"CHECK","")</f>
        <v/>
      </c>
      <c r="CE378" s="276" t="str">
        <f>IF('Info patients (1)'!CE378&lt;&gt;'Info patients (2)'!CE378,"CHECK","")</f>
        <v/>
      </c>
      <c r="CF378" s="276" t="str">
        <f>IF('Info patients (1)'!CF378&lt;&gt;'Info patients (2)'!CF378,"CHECK","")</f>
        <v/>
      </c>
      <c r="CG378" s="276" t="str">
        <f>IF('Info patients (1)'!CG378&lt;&gt;'Info patients (2)'!CG378,"CHECK","")</f>
        <v/>
      </c>
      <c r="CH378" s="276" t="str">
        <f>IF('Info patients (1)'!CH378&lt;&gt;'Info patients (2)'!CH378,"CHECK","")</f>
        <v/>
      </c>
      <c r="CI378" s="276" t="str">
        <f>IF('Info patients (1)'!CI378&lt;&gt;'Info patients (2)'!CI378,"CHECK","")</f>
        <v/>
      </c>
      <c r="CJ378" s="276" t="str">
        <f>IF('Info patients (1)'!CJ378&lt;&gt;'Info patients (2)'!CJ378,"CHECK","")</f>
        <v/>
      </c>
      <c r="CK378" s="276" t="str">
        <f>IF('Info patients (1)'!CK378&lt;&gt;'Info patients (2)'!CK378,"CHECK","")</f>
        <v/>
      </c>
      <c r="CL378" s="276" t="str">
        <f>IF('Info patients (1)'!CL378&lt;&gt;'Info patients (2)'!CL378,"CHECK","")</f>
        <v/>
      </c>
      <c r="CM378" s="276" t="str">
        <f>IF('Info patients (1)'!CM378&lt;&gt;'Info patients (2)'!CM378,"CHECK","")</f>
        <v/>
      </c>
      <c r="CN378" s="276" t="str">
        <f>IF('Info patients (1)'!CN378&lt;&gt;'Info patients (2)'!CN378,"CHECK","")</f>
        <v/>
      </c>
      <c r="CO378" s="276" t="str">
        <f>IF('Info patients (1)'!CO378&lt;&gt;'Info patients (2)'!CO378,"CHECK","")</f>
        <v/>
      </c>
      <c r="CP378" s="276" t="str">
        <f>IF('Info patients (1)'!CP378&lt;&gt;'Info patients (2)'!CP378,"CHECK","")</f>
        <v/>
      </c>
      <c r="CQ378" s="276" t="str">
        <f>IF('Info patients (1)'!CQ378&lt;&gt;'Info patients (2)'!CQ378,"CHECK","")</f>
        <v/>
      </c>
      <c r="CR378" s="276" t="str">
        <f>IF('Info patients (1)'!CR378&lt;&gt;'Info patients (2)'!CR378,"CHECK","")</f>
        <v/>
      </c>
      <c r="CS378" s="276" t="str">
        <f>IF('Info patients (1)'!CS378&lt;&gt;'Info patients (2)'!CS378,"CHECK","")</f>
        <v/>
      </c>
      <c r="CT378" s="276" t="str">
        <f>IF('Info patients (1)'!CT378&lt;&gt;'Info patients (2)'!CT378,"CHECK","")</f>
        <v/>
      </c>
      <c r="CU378" s="276" t="str">
        <f>IF('Info patients (1)'!CU378&lt;&gt;'Info patients (2)'!CU378,"CHECK","")</f>
        <v/>
      </c>
      <c r="CV378" s="276" t="str">
        <f>IF('Info patients (1)'!CV378&lt;&gt;'Info patients (2)'!CV378,"CHECK","")</f>
        <v/>
      </c>
      <c r="CW378" s="276" t="str">
        <f>IF('Info patients (1)'!CW378&lt;&gt;'Info patients (2)'!CW378,"CHECK","")</f>
        <v/>
      </c>
      <c r="CX378" s="276" t="str">
        <f>IF('Info patients (1)'!CX378&lt;&gt;'Info patients (2)'!CX378,"CHECK","")</f>
        <v/>
      </c>
      <c r="CY378" s="276" t="str">
        <f>IF('Info patients (1)'!CY378&lt;&gt;'Info patients (2)'!CY378,"CHECK","")</f>
        <v/>
      </c>
      <c r="CZ378" s="276" t="str">
        <f>IF('Info patients (1)'!CZ378&lt;&gt;'Info patients (2)'!CZ378,"CHECK","")</f>
        <v/>
      </c>
      <c r="DA378" s="276" t="str">
        <f>IF('Info patients (1)'!DA378&lt;&gt;'Info patients (2)'!DA378,"CHECK","")</f>
        <v/>
      </c>
      <c r="DB378" s="276" t="str">
        <f>IF('Info patients (1)'!DB378&lt;&gt;'Info patients (2)'!DB378,"CHECK","")</f>
        <v/>
      </c>
      <c r="DC378" s="276" t="str">
        <f>IF('Info patients (1)'!DC378&lt;&gt;'Info patients (2)'!DC378,"CHECK","")</f>
        <v/>
      </c>
      <c r="DD378" s="276" t="str">
        <f>IF('Info patients (1)'!DD378&lt;&gt;'Info patients (2)'!DD378,"CHECK","")</f>
        <v/>
      </c>
      <c r="DE378" s="276" t="str">
        <f>IF('Info patients (1)'!DE378&lt;&gt;'Info patients (2)'!DE378,"CHECK","")</f>
        <v/>
      </c>
      <c r="DF378" s="276" t="str">
        <f>IF('Info patients (1)'!DF378&lt;&gt;'Info patients (2)'!DF378,"CHECK","")</f>
        <v/>
      </c>
      <c r="DG378" s="276" t="str">
        <f>IF('Info patients (1)'!DG378&lt;&gt;'Info patients (2)'!DG378,"CHECK","")</f>
        <v/>
      </c>
      <c r="DH378" s="276" t="str">
        <f>IF('Info patients (1)'!DH378&lt;&gt;'Info patients (2)'!DH378,"CHECK","")</f>
        <v/>
      </c>
      <c r="DI378" s="276" t="str">
        <f>IF('Info patients (1)'!DI378&lt;&gt;'Info patients (2)'!DI378,"CHECK","")</f>
        <v/>
      </c>
      <c r="DJ378" s="276" t="str">
        <f>IF('Info patients (1)'!DJ378&lt;&gt;'Info patients (2)'!DJ378,"CHECK","")</f>
        <v/>
      </c>
      <c r="DK378" s="276" t="str">
        <f>IF('Info patients (1)'!DK378&lt;&gt;'Info patients (2)'!DK378,"CHECK","")</f>
        <v/>
      </c>
      <c r="DL378" s="276" t="str">
        <f>IF('Info patients (1)'!DL378&lt;&gt;'Info patients (2)'!DL378,"CHECK","")</f>
        <v/>
      </c>
      <c r="DM378" s="276" t="str">
        <f>IF('Info patients (1)'!DM378&lt;&gt;'Info patients (2)'!DM378,"CHECK","")</f>
        <v/>
      </c>
      <c r="DN378" s="276" t="str">
        <f>IF('Info patients (1)'!DN378&lt;&gt;'Info patients (2)'!DN378,"CHECK","")</f>
        <v/>
      </c>
      <c r="DO378" s="276" t="str">
        <f>IF('Info patients (1)'!DO378&lt;&gt;'Info patients (2)'!DO378,"CHECK","")</f>
        <v/>
      </c>
      <c r="DP378" s="276" t="str">
        <f>IF('Info patients (1)'!DP378&lt;&gt;'Info patients (2)'!DP378,"CHECK","")</f>
        <v/>
      </c>
      <c r="DQ378" s="276" t="str">
        <f>IF('Info patients (1)'!DQ378&lt;&gt;'Info patients (2)'!DQ378,"CHECK","")</f>
        <v/>
      </c>
    </row>
    <row r="379" spans="1:121" s="326" customFormat="1" ht="23.25" customHeight="1" x14ac:dyDescent="0.2">
      <c r="A379" s="276" t="str">
        <f>IF('Info patients (1)'!A379&lt;&gt;'Info patients (2)'!A379,"CHECK","")</f>
        <v/>
      </c>
      <c r="B379" s="276" t="str">
        <f>IF('Info patients (1)'!B379&lt;&gt;'Info patients (2)'!B379,"CHECK","")</f>
        <v/>
      </c>
      <c r="C379" s="276" t="str">
        <f>IF('Info patients (1)'!C379&lt;&gt;'Info patients (2)'!C379,"CHECK","")</f>
        <v/>
      </c>
      <c r="D379" s="276" t="str">
        <f>IF('Info patients (1)'!D379&lt;&gt;'Info patients (2)'!D379,"CHECK","")</f>
        <v/>
      </c>
      <c r="E379" s="276" t="str">
        <f>IF('Info patients (1)'!E379&lt;&gt;'Info patients (2)'!E379,"CHECK","")</f>
        <v/>
      </c>
      <c r="F379" s="276" t="str">
        <f>IF('Info patients (1)'!F379&lt;&gt;'Info patients (2)'!F379,"CHECK","")</f>
        <v/>
      </c>
      <c r="G379" s="276" t="str">
        <f>IF('Info patients (1)'!G379&lt;&gt;'Info patients (2)'!G379,"CHECK","")</f>
        <v/>
      </c>
      <c r="H379" s="276" t="str">
        <f>IF('Info patients (1)'!H379&lt;&gt;'Info patients (2)'!H379,"CHECK","")</f>
        <v/>
      </c>
      <c r="I379" s="276" t="str">
        <f>IF('Info patients (1)'!I379&lt;&gt;'Info patients (2)'!I379,"CHECK","")</f>
        <v/>
      </c>
      <c r="J379" s="276" t="str">
        <f>IF('Info patients (1)'!J379&lt;&gt;'Info patients (2)'!J379,"CHECK","")</f>
        <v/>
      </c>
      <c r="K379" s="276" t="str">
        <f>IF('Info patients (1)'!K379&lt;&gt;'Info patients (2)'!K379,"CHECK","")</f>
        <v/>
      </c>
      <c r="L379" s="276" t="str">
        <f>IF('Info patients (1)'!L379&lt;&gt;'Info patients (2)'!L379,"CHECK","")</f>
        <v/>
      </c>
      <c r="M379" s="276" t="str">
        <f>IF('Info patients (1)'!M379&lt;&gt;'Info patients (2)'!M379,"CHECK","")</f>
        <v/>
      </c>
      <c r="N379" s="276" t="str">
        <f>IF('Info patients (1)'!N379&lt;&gt;'Info patients (2)'!N379,"CHECK","")</f>
        <v/>
      </c>
      <c r="O379" s="276" t="str">
        <f>IF('Info patients (1)'!O379&lt;&gt;'Info patients (2)'!O379,"CHECK","")</f>
        <v/>
      </c>
      <c r="P379" s="276" t="str">
        <f>IF('Info patients (1)'!P379&lt;&gt;'Info patients (2)'!P379,"CHECK","")</f>
        <v/>
      </c>
      <c r="Q379" s="276" t="str">
        <f>IF('Info patients (1)'!Q379&lt;&gt;'Info patients (2)'!Q379,"CHECK","")</f>
        <v/>
      </c>
      <c r="R379" s="276" t="str">
        <f>IF('Info patients (1)'!R379&lt;&gt;'Info patients (2)'!R379,"CHECK","")</f>
        <v/>
      </c>
      <c r="S379" s="276" t="str">
        <f>IF('Info patients (1)'!S379&lt;&gt;'Info patients (2)'!S379,"CHECK","")</f>
        <v/>
      </c>
      <c r="T379" s="276" t="str">
        <f>IF('Info patients (1)'!T379&lt;&gt;'Info patients (2)'!T379,"CHECK","")</f>
        <v/>
      </c>
      <c r="U379" s="276" t="str">
        <f>IF('Info patients (1)'!U379&lt;&gt;'Info patients (2)'!U379,"CHECK","")</f>
        <v/>
      </c>
      <c r="V379" s="276" t="str">
        <f>IF('Info patients (1)'!V379&lt;&gt;'Info patients (2)'!V379,"CHECK","")</f>
        <v/>
      </c>
      <c r="W379" s="276" t="str">
        <f>IF('Info patients (1)'!W379&lt;&gt;'Info patients (2)'!W379,"CHECK","")</f>
        <v/>
      </c>
      <c r="X379" s="276" t="str">
        <f>IF('Info patients (1)'!X379&lt;&gt;'Info patients (2)'!X379,"CHECK","")</f>
        <v/>
      </c>
      <c r="Y379" s="276" t="str">
        <f>IF('Info patients (1)'!Y379&lt;&gt;'Info patients (2)'!Y379,"CHECK","")</f>
        <v/>
      </c>
      <c r="Z379" s="276" t="str">
        <f>IF('Info patients (1)'!Z379&lt;&gt;'Info patients (2)'!Z379,"CHECK","")</f>
        <v/>
      </c>
      <c r="AA379" s="276" t="str">
        <f>IF('Info patients (1)'!AA379&lt;&gt;'Info patients (2)'!AA379,"CHECK","")</f>
        <v/>
      </c>
      <c r="AB379" s="276" t="str">
        <f>IF('Info patients (1)'!AB379&lt;&gt;'Info patients (2)'!AB379,"CHECK","")</f>
        <v/>
      </c>
      <c r="AC379" s="276" t="str">
        <f>IF('Info patients (1)'!AC379&lt;&gt;'Info patients (2)'!AC379,"CHECK","")</f>
        <v/>
      </c>
      <c r="AD379" s="276" t="str">
        <f>IF('Info patients (1)'!AD379&lt;&gt;'Info patients (2)'!AD379,"CHECK","")</f>
        <v/>
      </c>
      <c r="AE379" s="276" t="str">
        <f>IF('Info patients (1)'!AE379&lt;&gt;'Info patients (2)'!AE379,"CHECK","")</f>
        <v/>
      </c>
      <c r="AF379" s="276" t="str">
        <f>IF('Info patients (1)'!AF379&lt;&gt;'Info patients (2)'!AF379,"CHECK","")</f>
        <v/>
      </c>
      <c r="AG379" s="276" t="str">
        <f>IF('Info patients (1)'!AG379&lt;&gt;'Info patients (2)'!AG379,"CHECK","")</f>
        <v/>
      </c>
      <c r="AH379" s="276" t="str">
        <f>IF('Info patients (1)'!AH379&lt;&gt;'Info patients (2)'!AH379,"CHECK","")</f>
        <v/>
      </c>
      <c r="AI379" s="276" t="str">
        <f>IF('Info patients (1)'!AI379&lt;&gt;'Info patients (2)'!AI379,"CHECK","")</f>
        <v/>
      </c>
      <c r="AJ379" s="276" t="str">
        <f>IF('Info patients (1)'!AJ379&lt;&gt;'Info patients (2)'!AJ379,"CHECK","")</f>
        <v/>
      </c>
      <c r="AK379" s="276" t="str">
        <f>IF('Info patients (1)'!AK379&lt;&gt;'Info patients (2)'!AK379,"CHECK","")</f>
        <v/>
      </c>
      <c r="AL379" s="276" t="str">
        <f>IF('Info patients (1)'!AL379&lt;&gt;'Info patients (2)'!AL379,"CHECK","")</f>
        <v/>
      </c>
      <c r="AM379" s="276" t="str">
        <f>IF('Info patients (1)'!AM379&lt;&gt;'Info patients (2)'!AM379,"CHECK","")</f>
        <v/>
      </c>
      <c r="AN379" s="276" t="str">
        <f>IF('Info patients (1)'!AN379&lt;&gt;'Info patients (2)'!AN379,"CHECK","")</f>
        <v/>
      </c>
      <c r="AO379" s="276" t="str">
        <f>IF('Info patients (1)'!AO379&lt;&gt;'Info patients (2)'!AO379,"CHECK","")</f>
        <v/>
      </c>
      <c r="AP379" s="276" t="str">
        <f>IF('Info patients (1)'!AP379&lt;&gt;'Info patients (2)'!AP379,"CHECK","")</f>
        <v/>
      </c>
      <c r="AQ379" s="276" t="str">
        <f>IF('Info patients (1)'!AQ379&lt;&gt;'Info patients (2)'!AQ379,"CHECK","")</f>
        <v/>
      </c>
      <c r="AR379" s="276" t="str">
        <f>IF('Info patients (1)'!AR379&lt;&gt;'Info patients (2)'!AR379,"CHECK","")</f>
        <v/>
      </c>
      <c r="AS379" s="276" t="str">
        <f>IF('Info patients (1)'!AS379&lt;&gt;'Info patients (2)'!AS379,"CHECK","")</f>
        <v/>
      </c>
      <c r="AT379" s="276" t="str">
        <f>IF('Info patients (1)'!AT379&lt;&gt;'Info patients (2)'!AT379,"CHECK","")</f>
        <v/>
      </c>
      <c r="AU379" s="276" t="str">
        <f>IF('Info patients (1)'!AU379&lt;&gt;'Info patients (2)'!AU379,"CHECK","")</f>
        <v/>
      </c>
      <c r="AV379" s="276" t="str">
        <f>IF('Info patients (1)'!AV379&lt;&gt;'Info patients (2)'!AV379,"CHECK","")</f>
        <v/>
      </c>
      <c r="AW379" s="276" t="str">
        <f>IF('Info patients (1)'!AW379&lt;&gt;'Info patients (2)'!AW379,"CHECK","")</f>
        <v/>
      </c>
      <c r="AX379" s="276" t="str">
        <f>IF('Info patients (1)'!AX379&lt;&gt;'Info patients (2)'!AX379,"CHECK","")</f>
        <v/>
      </c>
      <c r="AY379" s="276" t="str">
        <f>IF('Info patients (1)'!AY379&lt;&gt;'Info patients (2)'!AY379,"CHECK","")</f>
        <v/>
      </c>
      <c r="AZ379" s="276" t="str">
        <f>IF('Info patients (1)'!AZ379&lt;&gt;'Info patients (2)'!AZ379,"CHECK","")</f>
        <v/>
      </c>
      <c r="BA379" s="276" t="str">
        <f>IF('Info patients (1)'!BA379&lt;&gt;'Info patients (2)'!BA379,"CHECK","")</f>
        <v/>
      </c>
      <c r="BB379" s="276" t="str">
        <f>IF('Info patients (1)'!BB379&lt;&gt;'Info patients (2)'!BB379,"CHECK","")</f>
        <v/>
      </c>
      <c r="BC379" s="276" t="str">
        <f>IF('Info patients (1)'!BC379&lt;&gt;'Info patients (2)'!BC379,"CHECK","")</f>
        <v/>
      </c>
      <c r="BD379" s="276" t="str">
        <f>IF('Info patients (1)'!BD379&lt;&gt;'Info patients (2)'!BD379,"CHECK","")</f>
        <v/>
      </c>
      <c r="BE379" s="276" t="str">
        <f>IF('Info patients (1)'!BE379&lt;&gt;'Info patients (2)'!BE379,"CHECK","")</f>
        <v/>
      </c>
      <c r="BF379" s="276" t="str">
        <f>IF('Info patients (1)'!BF379&lt;&gt;'Info patients (2)'!BF379,"CHECK","")</f>
        <v/>
      </c>
      <c r="BG379" s="276" t="str">
        <f>IF('Info patients (1)'!BG379&lt;&gt;'Info patients (2)'!BG379,"CHECK","")</f>
        <v/>
      </c>
      <c r="BH379" s="276" t="str">
        <f>IF('Info patients (1)'!BH379&lt;&gt;'Info patients (2)'!BH379,"CHECK","")</f>
        <v/>
      </c>
      <c r="BI379" s="276" t="str">
        <f>IF('Info patients (1)'!BI379&lt;&gt;'Info patients (2)'!BI379,"CHECK","")</f>
        <v/>
      </c>
      <c r="BJ379" s="276" t="str">
        <f>IF('Info patients (1)'!BJ379&lt;&gt;'Info patients (2)'!BJ379,"CHECK","")</f>
        <v/>
      </c>
      <c r="BK379" s="276" t="str">
        <f>IF('Info patients (1)'!BK379&lt;&gt;'Info patients (2)'!BK379,"CHECK","")</f>
        <v/>
      </c>
      <c r="BL379" s="276" t="str">
        <f>IF('Info patients (1)'!BL379&lt;&gt;'Info patients (2)'!BL379,"CHECK","")</f>
        <v/>
      </c>
      <c r="BM379" s="276" t="str">
        <f>IF('Info patients (1)'!BM379&lt;&gt;'Info patients (2)'!BM379,"CHECK","")</f>
        <v/>
      </c>
      <c r="BN379" s="276" t="str">
        <f>IF('Info patients (1)'!BN379&lt;&gt;'Info patients (2)'!BN379,"CHECK","")</f>
        <v/>
      </c>
      <c r="BO379" s="276" t="str">
        <f>IF('Info patients (1)'!BO379&lt;&gt;'Info patients (2)'!BO379,"CHECK","")</f>
        <v/>
      </c>
      <c r="BP379" s="276" t="str">
        <f>IF('Info patients (1)'!BP379&lt;&gt;'Info patients (2)'!BP379,"CHECK","")</f>
        <v/>
      </c>
      <c r="BQ379" s="276" t="str">
        <f>IF('Info patients (1)'!BQ379&lt;&gt;'Info patients (2)'!BQ379,"CHECK","")</f>
        <v/>
      </c>
      <c r="BR379" s="276" t="str">
        <f>IF('Info patients (1)'!BR379&lt;&gt;'Info patients (2)'!BR379,"CHECK","")</f>
        <v/>
      </c>
      <c r="BS379" s="276" t="str">
        <f>IF('Info patients (1)'!BS379&lt;&gt;'Info patients (2)'!BS379,"CHECK","")</f>
        <v/>
      </c>
      <c r="BT379" s="276" t="str">
        <f>IF('Info patients (1)'!BT379&lt;&gt;'Info patients (2)'!BT379,"CHECK","")</f>
        <v/>
      </c>
      <c r="BU379" s="276" t="str">
        <f>IF('Info patients (1)'!BU379&lt;&gt;'Info patients (2)'!BU379,"CHECK","")</f>
        <v/>
      </c>
      <c r="BV379" s="276" t="str">
        <f>IF('Info patients (1)'!BV379&lt;&gt;'Info patients (2)'!BV379,"CHECK","")</f>
        <v/>
      </c>
      <c r="BW379" s="276" t="str">
        <f>IF('Info patients (1)'!BW379&lt;&gt;'Info patients (2)'!BW379,"CHECK","")</f>
        <v/>
      </c>
      <c r="BX379" s="276" t="str">
        <f>IF('Info patients (1)'!BX379&lt;&gt;'Info patients (2)'!BX379,"CHECK","")</f>
        <v/>
      </c>
      <c r="BY379" s="276" t="str">
        <f>IF('Info patients (1)'!BY379&lt;&gt;'Info patients (2)'!BY379,"CHECK","")</f>
        <v/>
      </c>
      <c r="BZ379" s="276" t="str">
        <f>IF('Info patients (1)'!BZ379&lt;&gt;'Info patients (2)'!BZ379,"CHECK","")</f>
        <v/>
      </c>
      <c r="CA379" s="276" t="str">
        <f>IF('Info patients (1)'!CA379&lt;&gt;'Info patients (2)'!CA379,"CHECK","")</f>
        <v/>
      </c>
      <c r="CB379" s="276" t="str">
        <f>IF('Info patients (1)'!CB379&lt;&gt;'Info patients (2)'!CB379,"CHECK","")</f>
        <v/>
      </c>
      <c r="CC379" s="276" t="str">
        <f>IF('Info patients (1)'!CC379&lt;&gt;'Info patients (2)'!CC379,"CHECK","")</f>
        <v/>
      </c>
      <c r="CD379" s="276" t="str">
        <f>IF('Info patients (1)'!CD379&lt;&gt;'Info patients (2)'!CD379,"CHECK","")</f>
        <v/>
      </c>
      <c r="CE379" s="276" t="str">
        <f>IF('Info patients (1)'!CE379&lt;&gt;'Info patients (2)'!CE379,"CHECK","")</f>
        <v/>
      </c>
      <c r="CF379" s="276" t="str">
        <f>IF('Info patients (1)'!CF379&lt;&gt;'Info patients (2)'!CF379,"CHECK","")</f>
        <v/>
      </c>
      <c r="CG379" s="276" t="str">
        <f>IF('Info patients (1)'!CG379&lt;&gt;'Info patients (2)'!CG379,"CHECK","")</f>
        <v/>
      </c>
      <c r="CH379" s="276" t="str">
        <f>IF('Info patients (1)'!CH379&lt;&gt;'Info patients (2)'!CH379,"CHECK","")</f>
        <v/>
      </c>
      <c r="CI379" s="276" t="str">
        <f>IF('Info patients (1)'!CI379&lt;&gt;'Info patients (2)'!CI379,"CHECK","")</f>
        <v/>
      </c>
      <c r="CJ379" s="276" t="str">
        <f>IF('Info patients (1)'!CJ379&lt;&gt;'Info patients (2)'!CJ379,"CHECK","")</f>
        <v/>
      </c>
      <c r="CK379" s="276" t="str">
        <f>IF('Info patients (1)'!CK379&lt;&gt;'Info patients (2)'!CK379,"CHECK","")</f>
        <v/>
      </c>
      <c r="CL379" s="276" t="str">
        <f>IF('Info patients (1)'!CL379&lt;&gt;'Info patients (2)'!CL379,"CHECK","")</f>
        <v/>
      </c>
      <c r="CM379" s="276" t="str">
        <f>IF('Info patients (1)'!CM379&lt;&gt;'Info patients (2)'!CM379,"CHECK","")</f>
        <v/>
      </c>
      <c r="CN379" s="276" t="str">
        <f>IF('Info patients (1)'!CN379&lt;&gt;'Info patients (2)'!CN379,"CHECK","")</f>
        <v/>
      </c>
      <c r="CO379" s="276" t="str">
        <f>IF('Info patients (1)'!CO379&lt;&gt;'Info patients (2)'!CO379,"CHECK","")</f>
        <v/>
      </c>
      <c r="CP379" s="276" t="str">
        <f>IF('Info patients (1)'!CP379&lt;&gt;'Info patients (2)'!CP379,"CHECK","")</f>
        <v/>
      </c>
      <c r="CQ379" s="276" t="str">
        <f>IF('Info patients (1)'!CQ379&lt;&gt;'Info patients (2)'!CQ379,"CHECK","")</f>
        <v/>
      </c>
      <c r="CR379" s="276" t="str">
        <f>IF('Info patients (1)'!CR379&lt;&gt;'Info patients (2)'!CR379,"CHECK","")</f>
        <v/>
      </c>
      <c r="CS379" s="276" t="str">
        <f>IF('Info patients (1)'!CS379&lt;&gt;'Info patients (2)'!CS379,"CHECK","")</f>
        <v/>
      </c>
      <c r="CT379" s="276" t="str">
        <f>IF('Info patients (1)'!CT379&lt;&gt;'Info patients (2)'!CT379,"CHECK","")</f>
        <v/>
      </c>
      <c r="CU379" s="276" t="str">
        <f>IF('Info patients (1)'!CU379&lt;&gt;'Info patients (2)'!CU379,"CHECK","")</f>
        <v/>
      </c>
      <c r="CV379" s="276" t="str">
        <f>IF('Info patients (1)'!CV379&lt;&gt;'Info patients (2)'!CV379,"CHECK","")</f>
        <v/>
      </c>
      <c r="CW379" s="276" t="str">
        <f>IF('Info patients (1)'!CW379&lt;&gt;'Info patients (2)'!CW379,"CHECK","")</f>
        <v/>
      </c>
      <c r="CX379" s="276" t="str">
        <f>IF('Info patients (1)'!CX379&lt;&gt;'Info patients (2)'!CX379,"CHECK","")</f>
        <v/>
      </c>
      <c r="CY379" s="276" t="str">
        <f>IF('Info patients (1)'!CY379&lt;&gt;'Info patients (2)'!CY379,"CHECK","")</f>
        <v/>
      </c>
      <c r="CZ379" s="276" t="str">
        <f>IF('Info patients (1)'!CZ379&lt;&gt;'Info patients (2)'!CZ379,"CHECK","")</f>
        <v/>
      </c>
      <c r="DA379" s="276" t="str">
        <f>IF('Info patients (1)'!DA379&lt;&gt;'Info patients (2)'!DA379,"CHECK","")</f>
        <v/>
      </c>
      <c r="DB379" s="276" t="str">
        <f>IF('Info patients (1)'!DB379&lt;&gt;'Info patients (2)'!DB379,"CHECK","")</f>
        <v/>
      </c>
      <c r="DC379" s="276" t="str">
        <f>IF('Info patients (1)'!DC379&lt;&gt;'Info patients (2)'!DC379,"CHECK","")</f>
        <v/>
      </c>
      <c r="DD379" s="276" t="str">
        <f>IF('Info patients (1)'!DD379&lt;&gt;'Info patients (2)'!DD379,"CHECK","")</f>
        <v/>
      </c>
      <c r="DE379" s="276" t="str">
        <f>IF('Info patients (1)'!DE379&lt;&gt;'Info patients (2)'!DE379,"CHECK","")</f>
        <v/>
      </c>
      <c r="DF379" s="276" t="str">
        <f>IF('Info patients (1)'!DF379&lt;&gt;'Info patients (2)'!DF379,"CHECK","")</f>
        <v/>
      </c>
      <c r="DG379" s="276" t="str">
        <f>IF('Info patients (1)'!DG379&lt;&gt;'Info patients (2)'!DG379,"CHECK","")</f>
        <v/>
      </c>
      <c r="DH379" s="276" t="str">
        <f>IF('Info patients (1)'!DH379&lt;&gt;'Info patients (2)'!DH379,"CHECK","")</f>
        <v/>
      </c>
      <c r="DI379" s="276" t="str">
        <f>IF('Info patients (1)'!DI379&lt;&gt;'Info patients (2)'!DI379,"CHECK","")</f>
        <v/>
      </c>
      <c r="DJ379" s="276" t="str">
        <f>IF('Info patients (1)'!DJ379&lt;&gt;'Info patients (2)'!DJ379,"CHECK","")</f>
        <v/>
      </c>
      <c r="DK379" s="276" t="str">
        <f>IF('Info patients (1)'!DK379&lt;&gt;'Info patients (2)'!DK379,"CHECK","")</f>
        <v/>
      </c>
      <c r="DL379" s="276" t="str">
        <f>IF('Info patients (1)'!DL379&lt;&gt;'Info patients (2)'!DL379,"CHECK","")</f>
        <v/>
      </c>
      <c r="DM379" s="276" t="str">
        <f>IF('Info patients (1)'!DM379&lt;&gt;'Info patients (2)'!DM379,"CHECK","")</f>
        <v/>
      </c>
      <c r="DN379" s="276" t="str">
        <f>IF('Info patients (1)'!DN379&lt;&gt;'Info patients (2)'!DN379,"CHECK","")</f>
        <v/>
      </c>
      <c r="DO379" s="276" t="str">
        <f>IF('Info patients (1)'!DO379&lt;&gt;'Info patients (2)'!DO379,"CHECK","")</f>
        <v/>
      </c>
      <c r="DP379" s="276" t="str">
        <f>IF('Info patients (1)'!DP379&lt;&gt;'Info patients (2)'!DP379,"CHECK","")</f>
        <v/>
      </c>
      <c r="DQ379" s="276" t="str">
        <f>IF('Info patients (1)'!DQ379&lt;&gt;'Info patients (2)'!DQ379,"CHECK","")</f>
        <v/>
      </c>
    </row>
    <row r="380" spans="1:121" s="326" customFormat="1" ht="23.25" customHeight="1" x14ac:dyDescent="0.2">
      <c r="A380" s="276" t="str">
        <f>IF('Info patients (1)'!A380&lt;&gt;'Info patients (2)'!A380,"CHECK","")</f>
        <v/>
      </c>
      <c r="B380" s="276" t="str">
        <f>IF('Info patients (1)'!B380&lt;&gt;'Info patients (2)'!B380,"CHECK","")</f>
        <v/>
      </c>
      <c r="C380" s="276" t="str">
        <f>IF('Info patients (1)'!C380&lt;&gt;'Info patients (2)'!C380,"CHECK","")</f>
        <v/>
      </c>
      <c r="D380" s="276" t="str">
        <f>IF('Info patients (1)'!D380&lt;&gt;'Info patients (2)'!D380,"CHECK","")</f>
        <v/>
      </c>
      <c r="E380" s="276" t="str">
        <f>IF('Info patients (1)'!E380&lt;&gt;'Info patients (2)'!E380,"CHECK","")</f>
        <v/>
      </c>
      <c r="F380" s="276" t="str">
        <f>IF('Info patients (1)'!F380&lt;&gt;'Info patients (2)'!F380,"CHECK","")</f>
        <v/>
      </c>
      <c r="G380" s="276" t="str">
        <f>IF('Info patients (1)'!G380&lt;&gt;'Info patients (2)'!G380,"CHECK","")</f>
        <v/>
      </c>
      <c r="H380" s="276" t="str">
        <f>IF('Info patients (1)'!H380&lt;&gt;'Info patients (2)'!H380,"CHECK","")</f>
        <v/>
      </c>
      <c r="I380" s="276" t="str">
        <f>IF('Info patients (1)'!I380&lt;&gt;'Info patients (2)'!I380,"CHECK","")</f>
        <v/>
      </c>
      <c r="J380" s="276" t="str">
        <f>IF('Info patients (1)'!J380&lt;&gt;'Info patients (2)'!J380,"CHECK","")</f>
        <v/>
      </c>
      <c r="K380" s="276" t="str">
        <f>IF('Info patients (1)'!K380&lt;&gt;'Info patients (2)'!K380,"CHECK","")</f>
        <v/>
      </c>
      <c r="L380" s="276" t="str">
        <f>IF('Info patients (1)'!L380&lt;&gt;'Info patients (2)'!L380,"CHECK","")</f>
        <v/>
      </c>
      <c r="M380" s="276" t="str">
        <f>IF('Info patients (1)'!M380&lt;&gt;'Info patients (2)'!M380,"CHECK","")</f>
        <v/>
      </c>
      <c r="N380" s="276" t="str">
        <f>IF('Info patients (1)'!N380&lt;&gt;'Info patients (2)'!N380,"CHECK","")</f>
        <v/>
      </c>
      <c r="O380" s="276" t="str">
        <f>IF('Info patients (1)'!O380&lt;&gt;'Info patients (2)'!O380,"CHECK","")</f>
        <v/>
      </c>
      <c r="P380" s="276" t="str">
        <f>IF('Info patients (1)'!P380&lt;&gt;'Info patients (2)'!P380,"CHECK","")</f>
        <v/>
      </c>
      <c r="Q380" s="276" t="str">
        <f>IF('Info patients (1)'!Q380&lt;&gt;'Info patients (2)'!Q380,"CHECK","")</f>
        <v/>
      </c>
      <c r="R380" s="276" t="str">
        <f>IF('Info patients (1)'!R380&lt;&gt;'Info patients (2)'!R380,"CHECK","")</f>
        <v/>
      </c>
      <c r="S380" s="276" t="str">
        <f>IF('Info patients (1)'!S380&lt;&gt;'Info patients (2)'!S380,"CHECK","")</f>
        <v/>
      </c>
      <c r="T380" s="276" t="str">
        <f>IF('Info patients (1)'!T380&lt;&gt;'Info patients (2)'!T380,"CHECK","")</f>
        <v/>
      </c>
      <c r="U380" s="276" t="str">
        <f>IF('Info patients (1)'!U380&lt;&gt;'Info patients (2)'!U380,"CHECK","")</f>
        <v/>
      </c>
      <c r="V380" s="276" t="str">
        <f>IF('Info patients (1)'!V380&lt;&gt;'Info patients (2)'!V380,"CHECK","")</f>
        <v/>
      </c>
      <c r="W380" s="276" t="str">
        <f>IF('Info patients (1)'!W380&lt;&gt;'Info patients (2)'!W380,"CHECK","")</f>
        <v/>
      </c>
      <c r="X380" s="276" t="str">
        <f>IF('Info patients (1)'!X380&lt;&gt;'Info patients (2)'!X380,"CHECK","")</f>
        <v/>
      </c>
      <c r="Y380" s="276" t="str">
        <f>IF('Info patients (1)'!Y380&lt;&gt;'Info patients (2)'!Y380,"CHECK","")</f>
        <v/>
      </c>
      <c r="Z380" s="276" t="str">
        <f>IF('Info patients (1)'!Z380&lt;&gt;'Info patients (2)'!Z380,"CHECK","")</f>
        <v/>
      </c>
      <c r="AA380" s="276" t="str">
        <f>IF('Info patients (1)'!AA380&lt;&gt;'Info patients (2)'!AA380,"CHECK","")</f>
        <v/>
      </c>
      <c r="AB380" s="276" t="str">
        <f>IF('Info patients (1)'!AB380&lt;&gt;'Info patients (2)'!AB380,"CHECK","")</f>
        <v/>
      </c>
      <c r="AC380" s="276" t="str">
        <f>IF('Info patients (1)'!AC380&lt;&gt;'Info patients (2)'!AC380,"CHECK","")</f>
        <v/>
      </c>
      <c r="AD380" s="276" t="str">
        <f>IF('Info patients (1)'!AD380&lt;&gt;'Info patients (2)'!AD380,"CHECK","")</f>
        <v/>
      </c>
      <c r="AE380" s="276" t="str">
        <f>IF('Info patients (1)'!AE380&lt;&gt;'Info patients (2)'!AE380,"CHECK","")</f>
        <v/>
      </c>
      <c r="AF380" s="276" t="str">
        <f>IF('Info patients (1)'!AF380&lt;&gt;'Info patients (2)'!AF380,"CHECK","")</f>
        <v/>
      </c>
      <c r="AG380" s="276" t="str">
        <f>IF('Info patients (1)'!AG380&lt;&gt;'Info patients (2)'!AG380,"CHECK","")</f>
        <v/>
      </c>
      <c r="AH380" s="276" t="str">
        <f>IF('Info patients (1)'!AH380&lt;&gt;'Info patients (2)'!AH380,"CHECK","")</f>
        <v/>
      </c>
      <c r="AI380" s="276" t="str">
        <f>IF('Info patients (1)'!AI380&lt;&gt;'Info patients (2)'!AI380,"CHECK","")</f>
        <v/>
      </c>
      <c r="AJ380" s="276" t="str">
        <f>IF('Info patients (1)'!AJ380&lt;&gt;'Info patients (2)'!AJ380,"CHECK","")</f>
        <v/>
      </c>
      <c r="AK380" s="276" t="str">
        <f>IF('Info patients (1)'!AK380&lt;&gt;'Info patients (2)'!AK380,"CHECK","")</f>
        <v/>
      </c>
      <c r="AL380" s="276" t="str">
        <f>IF('Info patients (1)'!AL380&lt;&gt;'Info patients (2)'!AL380,"CHECK","")</f>
        <v/>
      </c>
      <c r="AM380" s="276" t="str">
        <f>IF('Info patients (1)'!AM380&lt;&gt;'Info patients (2)'!AM380,"CHECK","")</f>
        <v/>
      </c>
      <c r="AN380" s="276" t="str">
        <f>IF('Info patients (1)'!AN380&lt;&gt;'Info patients (2)'!AN380,"CHECK","")</f>
        <v/>
      </c>
      <c r="AO380" s="276" t="str">
        <f>IF('Info patients (1)'!AO380&lt;&gt;'Info patients (2)'!AO380,"CHECK","")</f>
        <v/>
      </c>
      <c r="AP380" s="276" t="str">
        <f>IF('Info patients (1)'!AP380&lt;&gt;'Info patients (2)'!AP380,"CHECK","")</f>
        <v/>
      </c>
      <c r="AQ380" s="276" t="str">
        <f>IF('Info patients (1)'!AQ380&lt;&gt;'Info patients (2)'!AQ380,"CHECK","")</f>
        <v/>
      </c>
      <c r="AR380" s="276" t="str">
        <f>IF('Info patients (1)'!AR380&lt;&gt;'Info patients (2)'!AR380,"CHECK","")</f>
        <v/>
      </c>
      <c r="AS380" s="276" t="str">
        <f>IF('Info patients (1)'!AS380&lt;&gt;'Info patients (2)'!AS380,"CHECK","")</f>
        <v/>
      </c>
      <c r="AT380" s="276" t="str">
        <f>IF('Info patients (1)'!AT380&lt;&gt;'Info patients (2)'!AT380,"CHECK","")</f>
        <v/>
      </c>
      <c r="AU380" s="276" t="str">
        <f>IF('Info patients (1)'!AU380&lt;&gt;'Info patients (2)'!AU380,"CHECK","")</f>
        <v/>
      </c>
      <c r="AV380" s="276" t="str">
        <f>IF('Info patients (1)'!AV380&lt;&gt;'Info patients (2)'!AV380,"CHECK","")</f>
        <v/>
      </c>
      <c r="AW380" s="276" t="str">
        <f>IF('Info patients (1)'!AW380&lt;&gt;'Info patients (2)'!AW380,"CHECK","")</f>
        <v/>
      </c>
      <c r="AX380" s="276" t="str">
        <f>IF('Info patients (1)'!AX380&lt;&gt;'Info patients (2)'!AX380,"CHECK","")</f>
        <v/>
      </c>
      <c r="AY380" s="276" t="str">
        <f>IF('Info patients (1)'!AY380&lt;&gt;'Info patients (2)'!AY380,"CHECK","")</f>
        <v/>
      </c>
      <c r="AZ380" s="276" t="str">
        <f>IF('Info patients (1)'!AZ380&lt;&gt;'Info patients (2)'!AZ380,"CHECK","")</f>
        <v/>
      </c>
      <c r="BA380" s="276" t="str">
        <f>IF('Info patients (1)'!BA380&lt;&gt;'Info patients (2)'!BA380,"CHECK","")</f>
        <v/>
      </c>
      <c r="BB380" s="276" t="str">
        <f>IF('Info patients (1)'!BB380&lt;&gt;'Info patients (2)'!BB380,"CHECK","")</f>
        <v/>
      </c>
      <c r="BC380" s="276" t="str">
        <f>IF('Info patients (1)'!BC380&lt;&gt;'Info patients (2)'!BC380,"CHECK","")</f>
        <v/>
      </c>
      <c r="BD380" s="276" t="str">
        <f>IF('Info patients (1)'!BD380&lt;&gt;'Info patients (2)'!BD380,"CHECK","")</f>
        <v/>
      </c>
      <c r="BE380" s="276" t="str">
        <f>IF('Info patients (1)'!BE380&lt;&gt;'Info patients (2)'!BE380,"CHECK","")</f>
        <v/>
      </c>
      <c r="BF380" s="276" t="str">
        <f>IF('Info patients (1)'!BF380&lt;&gt;'Info patients (2)'!BF380,"CHECK","")</f>
        <v/>
      </c>
      <c r="BG380" s="276" t="str">
        <f>IF('Info patients (1)'!BG380&lt;&gt;'Info patients (2)'!BG380,"CHECK","")</f>
        <v/>
      </c>
      <c r="BH380" s="276" t="str">
        <f>IF('Info patients (1)'!BH380&lt;&gt;'Info patients (2)'!BH380,"CHECK","")</f>
        <v/>
      </c>
      <c r="BI380" s="276" t="str">
        <f>IF('Info patients (1)'!BI380&lt;&gt;'Info patients (2)'!BI380,"CHECK","")</f>
        <v/>
      </c>
      <c r="BJ380" s="276" t="str">
        <f>IF('Info patients (1)'!BJ380&lt;&gt;'Info patients (2)'!BJ380,"CHECK","")</f>
        <v/>
      </c>
      <c r="BK380" s="276" t="str">
        <f>IF('Info patients (1)'!BK380&lt;&gt;'Info patients (2)'!BK380,"CHECK","")</f>
        <v/>
      </c>
      <c r="BL380" s="276" t="str">
        <f>IF('Info patients (1)'!BL380&lt;&gt;'Info patients (2)'!BL380,"CHECK","")</f>
        <v/>
      </c>
      <c r="BM380" s="276" t="str">
        <f>IF('Info patients (1)'!BM380&lt;&gt;'Info patients (2)'!BM380,"CHECK","")</f>
        <v/>
      </c>
      <c r="BN380" s="276" t="str">
        <f>IF('Info patients (1)'!BN380&lt;&gt;'Info patients (2)'!BN380,"CHECK","")</f>
        <v/>
      </c>
      <c r="BO380" s="276" t="str">
        <f>IF('Info patients (1)'!BO380&lt;&gt;'Info patients (2)'!BO380,"CHECK","")</f>
        <v/>
      </c>
      <c r="BP380" s="276" t="str">
        <f>IF('Info patients (1)'!BP380&lt;&gt;'Info patients (2)'!BP380,"CHECK","")</f>
        <v/>
      </c>
      <c r="BQ380" s="276" t="str">
        <f>IF('Info patients (1)'!BQ380&lt;&gt;'Info patients (2)'!BQ380,"CHECK","")</f>
        <v/>
      </c>
      <c r="BR380" s="276" t="str">
        <f>IF('Info patients (1)'!BR380&lt;&gt;'Info patients (2)'!BR380,"CHECK","")</f>
        <v/>
      </c>
      <c r="BS380" s="276" t="str">
        <f>IF('Info patients (1)'!BS380&lt;&gt;'Info patients (2)'!BS380,"CHECK","")</f>
        <v/>
      </c>
      <c r="BT380" s="276" t="str">
        <f>IF('Info patients (1)'!BT380&lt;&gt;'Info patients (2)'!BT380,"CHECK","")</f>
        <v/>
      </c>
      <c r="BU380" s="276" t="str">
        <f>IF('Info patients (1)'!BU380&lt;&gt;'Info patients (2)'!BU380,"CHECK","")</f>
        <v/>
      </c>
      <c r="BV380" s="276" t="str">
        <f>IF('Info patients (1)'!BV380&lt;&gt;'Info patients (2)'!BV380,"CHECK","")</f>
        <v/>
      </c>
      <c r="BW380" s="276" t="str">
        <f>IF('Info patients (1)'!BW380&lt;&gt;'Info patients (2)'!BW380,"CHECK","")</f>
        <v/>
      </c>
      <c r="BX380" s="276" t="str">
        <f>IF('Info patients (1)'!BX380&lt;&gt;'Info patients (2)'!BX380,"CHECK","")</f>
        <v/>
      </c>
      <c r="BY380" s="276" t="str">
        <f>IF('Info patients (1)'!BY380&lt;&gt;'Info patients (2)'!BY380,"CHECK","")</f>
        <v/>
      </c>
      <c r="BZ380" s="276" t="str">
        <f>IF('Info patients (1)'!BZ380&lt;&gt;'Info patients (2)'!BZ380,"CHECK","")</f>
        <v/>
      </c>
      <c r="CA380" s="276" t="str">
        <f>IF('Info patients (1)'!CA380&lt;&gt;'Info patients (2)'!CA380,"CHECK","")</f>
        <v/>
      </c>
      <c r="CB380" s="276" t="str">
        <f>IF('Info patients (1)'!CB380&lt;&gt;'Info patients (2)'!CB380,"CHECK","")</f>
        <v/>
      </c>
      <c r="CC380" s="276" t="str">
        <f>IF('Info patients (1)'!CC380&lt;&gt;'Info patients (2)'!CC380,"CHECK","")</f>
        <v/>
      </c>
      <c r="CD380" s="276" t="str">
        <f>IF('Info patients (1)'!CD380&lt;&gt;'Info patients (2)'!CD380,"CHECK","")</f>
        <v/>
      </c>
      <c r="CE380" s="276" t="str">
        <f>IF('Info patients (1)'!CE380&lt;&gt;'Info patients (2)'!CE380,"CHECK","")</f>
        <v/>
      </c>
      <c r="CF380" s="276" t="str">
        <f>IF('Info patients (1)'!CF380&lt;&gt;'Info patients (2)'!CF380,"CHECK","")</f>
        <v/>
      </c>
      <c r="CG380" s="276" t="str">
        <f>IF('Info patients (1)'!CG380&lt;&gt;'Info patients (2)'!CG380,"CHECK","")</f>
        <v/>
      </c>
      <c r="CH380" s="276" t="str">
        <f>IF('Info patients (1)'!CH380&lt;&gt;'Info patients (2)'!CH380,"CHECK","")</f>
        <v/>
      </c>
      <c r="CI380" s="276" t="str">
        <f>IF('Info patients (1)'!CI380&lt;&gt;'Info patients (2)'!CI380,"CHECK","")</f>
        <v/>
      </c>
      <c r="CJ380" s="276" t="str">
        <f>IF('Info patients (1)'!CJ380&lt;&gt;'Info patients (2)'!CJ380,"CHECK","")</f>
        <v/>
      </c>
      <c r="CK380" s="276" t="str">
        <f>IF('Info patients (1)'!CK380&lt;&gt;'Info patients (2)'!CK380,"CHECK","")</f>
        <v/>
      </c>
      <c r="CL380" s="276" t="str">
        <f>IF('Info patients (1)'!CL380&lt;&gt;'Info patients (2)'!CL380,"CHECK","")</f>
        <v/>
      </c>
      <c r="CM380" s="276" t="str">
        <f>IF('Info patients (1)'!CM380&lt;&gt;'Info patients (2)'!CM380,"CHECK","")</f>
        <v/>
      </c>
      <c r="CN380" s="276" t="str">
        <f>IF('Info patients (1)'!CN380&lt;&gt;'Info patients (2)'!CN380,"CHECK","")</f>
        <v/>
      </c>
      <c r="CO380" s="276" t="str">
        <f>IF('Info patients (1)'!CO380&lt;&gt;'Info patients (2)'!CO380,"CHECK","")</f>
        <v/>
      </c>
      <c r="CP380" s="276" t="str">
        <f>IF('Info patients (1)'!CP380&lt;&gt;'Info patients (2)'!CP380,"CHECK","")</f>
        <v/>
      </c>
      <c r="CQ380" s="276" t="str">
        <f>IF('Info patients (1)'!CQ380&lt;&gt;'Info patients (2)'!CQ380,"CHECK","")</f>
        <v/>
      </c>
      <c r="CR380" s="276" t="str">
        <f>IF('Info patients (1)'!CR380&lt;&gt;'Info patients (2)'!CR380,"CHECK","")</f>
        <v/>
      </c>
      <c r="CS380" s="276" t="str">
        <f>IF('Info patients (1)'!CS380&lt;&gt;'Info patients (2)'!CS380,"CHECK","")</f>
        <v/>
      </c>
      <c r="CT380" s="276" t="str">
        <f>IF('Info patients (1)'!CT380&lt;&gt;'Info patients (2)'!CT380,"CHECK","")</f>
        <v/>
      </c>
      <c r="CU380" s="276" t="str">
        <f>IF('Info patients (1)'!CU380&lt;&gt;'Info patients (2)'!CU380,"CHECK","")</f>
        <v/>
      </c>
      <c r="CV380" s="276" t="str">
        <f>IF('Info patients (1)'!CV380&lt;&gt;'Info patients (2)'!CV380,"CHECK","")</f>
        <v/>
      </c>
      <c r="CW380" s="276" t="str">
        <f>IF('Info patients (1)'!CW380&lt;&gt;'Info patients (2)'!CW380,"CHECK","")</f>
        <v/>
      </c>
      <c r="CX380" s="276" t="str">
        <f>IF('Info patients (1)'!CX380&lt;&gt;'Info patients (2)'!CX380,"CHECK","")</f>
        <v/>
      </c>
      <c r="CY380" s="276" t="str">
        <f>IF('Info patients (1)'!CY380&lt;&gt;'Info patients (2)'!CY380,"CHECK","")</f>
        <v/>
      </c>
      <c r="CZ380" s="276" t="str">
        <f>IF('Info patients (1)'!CZ380&lt;&gt;'Info patients (2)'!CZ380,"CHECK","")</f>
        <v/>
      </c>
      <c r="DA380" s="276" t="str">
        <f>IF('Info patients (1)'!DA380&lt;&gt;'Info patients (2)'!DA380,"CHECK","")</f>
        <v/>
      </c>
      <c r="DB380" s="276" t="str">
        <f>IF('Info patients (1)'!DB380&lt;&gt;'Info patients (2)'!DB380,"CHECK","")</f>
        <v/>
      </c>
      <c r="DC380" s="276" t="str">
        <f>IF('Info patients (1)'!DC380&lt;&gt;'Info patients (2)'!DC380,"CHECK","")</f>
        <v/>
      </c>
      <c r="DD380" s="276" t="str">
        <f>IF('Info patients (1)'!DD380&lt;&gt;'Info patients (2)'!DD380,"CHECK","")</f>
        <v/>
      </c>
      <c r="DE380" s="276" t="str">
        <f>IF('Info patients (1)'!DE380&lt;&gt;'Info patients (2)'!DE380,"CHECK","")</f>
        <v/>
      </c>
      <c r="DF380" s="276" t="str">
        <f>IF('Info patients (1)'!DF380&lt;&gt;'Info patients (2)'!DF380,"CHECK","")</f>
        <v/>
      </c>
      <c r="DG380" s="276" t="str">
        <f>IF('Info patients (1)'!DG380&lt;&gt;'Info patients (2)'!DG380,"CHECK","")</f>
        <v/>
      </c>
      <c r="DH380" s="276" t="str">
        <f>IF('Info patients (1)'!DH380&lt;&gt;'Info patients (2)'!DH380,"CHECK","")</f>
        <v/>
      </c>
      <c r="DI380" s="276" t="str">
        <f>IF('Info patients (1)'!DI380&lt;&gt;'Info patients (2)'!DI380,"CHECK","")</f>
        <v/>
      </c>
      <c r="DJ380" s="276" t="str">
        <f>IF('Info patients (1)'!DJ380&lt;&gt;'Info patients (2)'!DJ380,"CHECK","")</f>
        <v/>
      </c>
      <c r="DK380" s="276" t="str">
        <f>IF('Info patients (1)'!DK380&lt;&gt;'Info patients (2)'!DK380,"CHECK","")</f>
        <v/>
      </c>
      <c r="DL380" s="276" t="str">
        <f>IF('Info patients (1)'!DL380&lt;&gt;'Info patients (2)'!DL380,"CHECK","")</f>
        <v/>
      </c>
      <c r="DM380" s="276" t="str">
        <f>IF('Info patients (1)'!DM380&lt;&gt;'Info patients (2)'!DM380,"CHECK","")</f>
        <v/>
      </c>
      <c r="DN380" s="276" t="str">
        <f>IF('Info patients (1)'!DN380&lt;&gt;'Info patients (2)'!DN380,"CHECK","")</f>
        <v/>
      </c>
      <c r="DO380" s="276" t="str">
        <f>IF('Info patients (1)'!DO380&lt;&gt;'Info patients (2)'!DO380,"CHECK","")</f>
        <v/>
      </c>
      <c r="DP380" s="276" t="str">
        <f>IF('Info patients (1)'!DP380&lt;&gt;'Info patients (2)'!DP380,"CHECK","")</f>
        <v/>
      </c>
      <c r="DQ380" s="276" t="str">
        <f>IF('Info patients (1)'!DQ380&lt;&gt;'Info patients (2)'!DQ380,"CHECK","")</f>
        <v/>
      </c>
    </row>
    <row r="381" spans="1:121" s="326" customFormat="1" ht="23.25" customHeight="1" x14ac:dyDescent="0.2">
      <c r="A381" s="276" t="str">
        <f>IF('Info patients (1)'!A381&lt;&gt;'Info patients (2)'!A381,"CHECK","")</f>
        <v/>
      </c>
      <c r="B381" s="276" t="str">
        <f>IF('Info patients (1)'!B381&lt;&gt;'Info patients (2)'!B381,"CHECK","")</f>
        <v/>
      </c>
      <c r="C381" s="276" t="str">
        <f>IF('Info patients (1)'!C381&lt;&gt;'Info patients (2)'!C381,"CHECK","")</f>
        <v/>
      </c>
      <c r="D381" s="276" t="str">
        <f>IF('Info patients (1)'!D381&lt;&gt;'Info patients (2)'!D381,"CHECK","")</f>
        <v/>
      </c>
      <c r="E381" s="276" t="str">
        <f>IF('Info patients (1)'!E381&lt;&gt;'Info patients (2)'!E381,"CHECK","")</f>
        <v/>
      </c>
      <c r="F381" s="276" t="str">
        <f>IF('Info patients (1)'!F381&lt;&gt;'Info patients (2)'!F381,"CHECK","")</f>
        <v/>
      </c>
      <c r="G381" s="276" t="str">
        <f>IF('Info patients (1)'!G381&lt;&gt;'Info patients (2)'!G381,"CHECK","")</f>
        <v/>
      </c>
      <c r="H381" s="276" t="str">
        <f>IF('Info patients (1)'!H381&lt;&gt;'Info patients (2)'!H381,"CHECK","")</f>
        <v/>
      </c>
      <c r="I381" s="276" t="str">
        <f>IF('Info patients (1)'!I381&lt;&gt;'Info patients (2)'!I381,"CHECK","")</f>
        <v/>
      </c>
      <c r="J381" s="276" t="str">
        <f>IF('Info patients (1)'!J381&lt;&gt;'Info patients (2)'!J381,"CHECK","")</f>
        <v/>
      </c>
      <c r="K381" s="276" t="str">
        <f>IF('Info patients (1)'!K381&lt;&gt;'Info patients (2)'!K381,"CHECK","")</f>
        <v/>
      </c>
      <c r="L381" s="276" t="str">
        <f>IF('Info patients (1)'!L381&lt;&gt;'Info patients (2)'!L381,"CHECK","")</f>
        <v/>
      </c>
      <c r="M381" s="276" t="str">
        <f>IF('Info patients (1)'!M381&lt;&gt;'Info patients (2)'!M381,"CHECK","")</f>
        <v/>
      </c>
      <c r="N381" s="276" t="str">
        <f>IF('Info patients (1)'!N381&lt;&gt;'Info patients (2)'!N381,"CHECK","")</f>
        <v/>
      </c>
      <c r="O381" s="276" t="str">
        <f>IF('Info patients (1)'!O381&lt;&gt;'Info patients (2)'!O381,"CHECK","")</f>
        <v/>
      </c>
      <c r="P381" s="276" t="str">
        <f>IF('Info patients (1)'!P381&lt;&gt;'Info patients (2)'!P381,"CHECK","")</f>
        <v/>
      </c>
      <c r="Q381" s="276" t="str">
        <f>IF('Info patients (1)'!Q381&lt;&gt;'Info patients (2)'!Q381,"CHECK","")</f>
        <v/>
      </c>
      <c r="R381" s="276" t="str">
        <f>IF('Info patients (1)'!R381&lt;&gt;'Info patients (2)'!R381,"CHECK","")</f>
        <v/>
      </c>
      <c r="S381" s="276" t="str">
        <f>IF('Info patients (1)'!S381&lt;&gt;'Info patients (2)'!S381,"CHECK","")</f>
        <v/>
      </c>
      <c r="T381" s="276" t="str">
        <f>IF('Info patients (1)'!T381&lt;&gt;'Info patients (2)'!T381,"CHECK","")</f>
        <v/>
      </c>
      <c r="U381" s="276" t="str">
        <f>IF('Info patients (1)'!U381&lt;&gt;'Info patients (2)'!U381,"CHECK","")</f>
        <v/>
      </c>
      <c r="V381" s="276" t="str">
        <f>IF('Info patients (1)'!V381&lt;&gt;'Info patients (2)'!V381,"CHECK","")</f>
        <v/>
      </c>
      <c r="W381" s="276" t="str">
        <f>IF('Info patients (1)'!W381&lt;&gt;'Info patients (2)'!W381,"CHECK","")</f>
        <v/>
      </c>
      <c r="X381" s="276" t="str">
        <f>IF('Info patients (1)'!X381&lt;&gt;'Info patients (2)'!X381,"CHECK","")</f>
        <v/>
      </c>
      <c r="Y381" s="276" t="str">
        <f>IF('Info patients (1)'!Y381&lt;&gt;'Info patients (2)'!Y381,"CHECK","")</f>
        <v/>
      </c>
      <c r="Z381" s="276" t="str">
        <f>IF('Info patients (1)'!Z381&lt;&gt;'Info patients (2)'!Z381,"CHECK","")</f>
        <v/>
      </c>
      <c r="AA381" s="276" t="str">
        <f>IF('Info patients (1)'!AA381&lt;&gt;'Info patients (2)'!AA381,"CHECK","")</f>
        <v/>
      </c>
      <c r="AB381" s="276" t="str">
        <f>IF('Info patients (1)'!AB381&lt;&gt;'Info patients (2)'!AB381,"CHECK","")</f>
        <v/>
      </c>
      <c r="AC381" s="276" t="str">
        <f>IF('Info patients (1)'!AC381&lt;&gt;'Info patients (2)'!AC381,"CHECK","")</f>
        <v/>
      </c>
      <c r="AD381" s="276" t="str">
        <f>IF('Info patients (1)'!AD381&lt;&gt;'Info patients (2)'!AD381,"CHECK","")</f>
        <v/>
      </c>
      <c r="AE381" s="276" t="str">
        <f>IF('Info patients (1)'!AE381&lt;&gt;'Info patients (2)'!AE381,"CHECK","")</f>
        <v/>
      </c>
      <c r="AF381" s="276" t="str">
        <f>IF('Info patients (1)'!AF381&lt;&gt;'Info patients (2)'!AF381,"CHECK","")</f>
        <v/>
      </c>
      <c r="AG381" s="276" t="str">
        <f>IF('Info patients (1)'!AG381&lt;&gt;'Info patients (2)'!AG381,"CHECK","")</f>
        <v/>
      </c>
      <c r="AH381" s="276" t="str">
        <f>IF('Info patients (1)'!AH381&lt;&gt;'Info patients (2)'!AH381,"CHECK","")</f>
        <v/>
      </c>
      <c r="AI381" s="276" t="str">
        <f>IF('Info patients (1)'!AI381&lt;&gt;'Info patients (2)'!AI381,"CHECK","")</f>
        <v/>
      </c>
      <c r="AJ381" s="276" t="str">
        <f>IF('Info patients (1)'!AJ381&lt;&gt;'Info patients (2)'!AJ381,"CHECK","")</f>
        <v/>
      </c>
      <c r="AK381" s="276" t="str">
        <f>IF('Info patients (1)'!AK381&lt;&gt;'Info patients (2)'!AK381,"CHECK","")</f>
        <v/>
      </c>
      <c r="AL381" s="276" t="str">
        <f>IF('Info patients (1)'!AL381&lt;&gt;'Info patients (2)'!AL381,"CHECK","")</f>
        <v/>
      </c>
      <c r="AM381" s="276" t="str">
        <f>IF('Info patients (1)'!AM381&lt;&gt;'Info patients (2)'!AM381,"CHECK","")</f>
        <v/>
      </c>
      <c r="AN381" s="276" t="str">
        <f>IF('Info patients (1)'!AN381&lt;&gt;'Info patients (2)'!AN381,"CHECK","")</f>
        <v/>
      </c>
      <c r="AO381" s="276" t="str">
        <f>IF('Info patients (1)'!AO381&lt;&gt;'Info patients (2)'!AO381,"CHECK","")</f>
        <v/>
      </c>
      <c r="AP381" s="276" t="str">
        <f>IF('Info patients (1)'!AP381&lt;&gt;'Info patients (2)'!AP381,"CHECK","")</f>
        <v/>
      </c>
      <c r="AQ381" s="276" t="str">
        <f>IF('Info patients (1)'!AQ381&lt;&gt;'Info patients (2)'!AQ381,"CHECK","")</f>
        <v/>
      </c>
      <c r="AR381" s="276" t="str">
        <f>IF('Info patients (1)'!AR381&lt;&gt;'Info patients (2)'!AR381,"CHECK","")</f>
        <v/>
      </c>
      <c r="AS381" s="276" t="str">
        <f>IF('Info patients (1)'!AS381&lt;&gt;'Info patients (2)'!AS381,"CHECK","")</f>
        <v/>
      </c>
      <c r="AT381" s="276" t="str">
        <f>IF('Info patients (1)'!AT381&lt;&gt;'Info patients (2)'!AT381,"CHECK","")</f>
        <v/>
      </c>
      <c r="AU381" s="276" t="str">
        <f>IF('Info patients (1)'!AU381&lt;&gt;'Info patients (2)'!AU381,"CHECK","")</f>
        <v/>
      </c>
      <c r="AV381" s="276" t="str">
        <f>IF('Info patients (1)'!AV381&lt;&gt;'Info patients (2)'!AV381,"CHECK","")</f>
        <v/>
      </c>
      <c r="AW381" s="276" t="str">
        <f>IF('Info patients (1)'!AW381&lt;&gt;'Info patients (2)'!AW381,"CHECK","")</f>
        <v/>
      </c>
      <c r="AX381" s="276" t="str">
        <f>IF('Info patients (1)'!AX381&lt;&gt;'Info patients (2)'!AX381,"CHECK","")</f>
        <v/>
      </c>
      <c r="AY381" s="276" t="str">
        <f>IF('Info patients (1)'!AY381&lt;&gt;'Info patients (2)'!AY381,"CHECK","")</f>
        <v/>
      </c>
      <c r="AZ381" s="276" t="str">
        <f>IF('Info patients (1)'!AZ381&lt;&gt;'Info patients (2)'!AZ381,"CHECK","")</f>
        <v/>
      </c>
      <c r="BA381" s="276" t="str">
        <f>IF('Info patients (1)'!BA381&lt;&gt;'Info patients (2)'!BA381,"CHECK","")</f>
        <v/>
      </c>
      <c r="BB381" s="276" t="str">
        <f>IF('Info patients (1)'!BB381&lt;&gt;'Info patients (2)'!BB381,"CHECK","")</f>
        <v/>
      </c>
      <c r="BC381" s="276" t="str">
        <f>IF('Info patients (1)'!BC381&lt;&gt;'Info patients (2)'!BC381,"CHECK","")</f>
        <v/>
      </c>
      <c r="BD381" s="276" t="str">
        <f>IF('Info patients (1)'!BD381&lt;&gt;'Info patients (2)'!BD381,"CHECK","")</f>
        <v/>
      </c>
      <c r="BE381" s="276" t="str">
        <f>IF('Info patients (1)'!BE381&lt;&gt;'Info patients (2)'!BE381,"CHECK","")</f>
        <v/>
      </c>
      <c r="BF381" s="276" t="str">
        <f>IF('Info patients (1)'!BF381&lt;&gt;'Info patients (2)'!BF381,"CHECK","")</f>
        <v/>
      </c>
      <c r="BG381" s="276" t="str">
        <f>IF('Info patients (1)'!BG381&lt;&gt;'Info patients (2)'!BG381,"CHECK","")</f>
        <v/>
      </c>
      <c r="BH381" s="276" t="str">
        <f>IF('Info patients (1)'!BH381&lt;&gt;'Info patients (2)'!BH381,"CHECK","")</f>
        <v/>
      </c>
      <c r="BI381" s="276" t="str">
        <f>IF('Info patients (1)'!BI381&lt;&gt;'Info patients (2)'!BI381,"CHECK","")</f>
        <v/>
      </c>
      <c r="BJ381" s="276" t="str">
        <f>IF('Info patients (1)'!BJ381&lt;&gt;'Info patients (2)'!BJ381,"CHECK","")</f>
        <v/>
      </c>
      <c r="BK381" s="276" t="str">
        <f>IF('Info patients (1)'!BK381&lt;&gt;'Info patients (2)'!BK381,"CHECK","")</f>
        <v/>
      </c>
      <c r="BL381" s="276" t="str">
        <f>IF('Info patients (1)'!BL381&lt;&gt;'Info patients (2)'!BL381,"CHECK","")</f>
        <v/>
      </c>
      <c r="BM381" s="276" t="str">
        <f>IF('Info patients (1)'!BM381&lt;&gt;'Info patients (2)'!BM381,"CHECK","")</f>
        <v/>
      </c>
      <c r="BN381" s="276" t="str">
        <f>IF('Info patients (1)'!BN381&lt;&gt;'Info patients (2)'!BN381,"CHECK","")</f>
        <v/>
      </c>
      <c r="BO381" s="276" t="str">
        <f>IF('Info patients (1)'!BO381&lt;&gt;'Info patients (2)'!BO381,"CHECK","")</f>
        <v/>
      </c>
      <c r="BP381" s="276" t="str">
        <f>IF('Info patients (1)'!BP381&lt;&gt;'Info patients (2)'!BP381,"CHECK","")</f>
        <v/>
      </c>
      <c r="BQ381" s="276" t="str">
        <f>IF('Info patients (1)'!BQ381&lt;&gt;'Info patients (2)'!BQ381,"CHECK","")</f>
        <v/>
      </c>
      <c r="BR381" s="276" t="str">
        <f>IF('Info patients (1)'!BR381&lt;&gt;'Info patients (2)'!BR381,"CHECK","")</f>
        <v/>
      </c>
      <c r="BS381" s="276" t="str">
        <f>IF('Info patients (1)'!BS381&lt;&gt;'Info patients (2)'!BS381,"CHECK","")</f>
        <v/>
      </c>
      <c r="BT381" s="276" t="str">
        <f>IF('Info patients (1)'!BT381&lt;&gt;'Info patients (2)'!BT381,"CHECK","")</f>
        <v/>
      </c>
      <c r="BU381" s="276" t="str">
        <f>IF('Info patients (1)'!BU381&lt;&gt;'Info patients (2)'!BU381,"CHECK","")</f>
        <v/>
      </c>
      <c r="BV381" s="276" t="str">
        <f>IF('Info patients (1)'!BV381&lt;&gt;'Info patients (2)'!BV381,"CHECK","")</f>
        <v/>
      </c>
      <c r="BW381" s="276" t="str">
        <f>IF('Info patients (1)'!BW381&lt;&gt;'Info patients (2)'!BW381,"CHECK","")</f>
        <v/>
      </c>
      <c r="BX381" s="276" t="str">
        <f>IF('Info patients (1)'!BX381&lt;&gt;'Info patients (2)'!BX381,"CHECK","")</f>
        <v/>
      </c>
      <c r="BY381" s="276" t="str">
        <f>IF('Info patients (1)'!BY381&lt;&gt;'Info patients (2)'!BY381,"CHECK","")</f>
        <v/>
      </c>
      <c r="BZ381" s="276" t="str">
        <f>IF('Info patients (1)'!BZ381&lt;&gt;'Info patients (2)'!BZ381,"CHECK","")</f>
        <v/>
      </c>
      <c r="CA381" s="276" t="str">
        <f>IF('Info patients (1)'!CA381&lt;&gt;'Info patients (2)'!CA381,"CHECK","")</f>
        <v/>
      </c>
      <c r="CB381" s="276" t="str">
        <f>IF('Info patients (1)'!CB381&lt;&gt;'Info patients (2)'!CB381,"CHECK","")</f>
        <v/>
      </c>
      <c r="CC381" s="276" t="str">
        <f>IF('Info patients (1)'!CC381&lt;&gt;'Info patients (2)'!CC381,"CHECK","")</f>
        <v/>
      </c>
      <c r="CD381" s="276" t="str">
        <f>IF('Info patients (1)'!CD381&lt;&gt;'Info patients (2)'!CD381,"CHECK","")</f>
        <v/>
      </c>
      <c r="CE381" s="276" t="str">
        <f>IF('Info patients (1)'!CE381&lt;&gt;'Info patients (2)'!CE381,"CHECK","")</f>
        <v/>
      </c>
      <c r="CF381" s="276" t="str">
        <f>IF('Info patients (1)'!CF381&lt;&gt;'Info patients (2)'!CF381,"CHECK","")</f>
        <v/>
      </c>
      <c r="CG381" s="276" t="str">
        <f>IF('Info patients (1)'!CG381&lt;&gt;'Info patients (2)'!CG381,"CHECK","")</f>
        <v/>
      </c>
      <c r="CH381" s="276" t="str">
        <f>IF('Info patients (1)'!CH381&lt;&gt;'Info patients (2)'!CH381,"CHECK","")</f>
        <v/>
      </c>
      <c r="CI381" s="276" t="str">
        <f>IF('Info patients (1)'!CI381&lt;&gt;'Info patients (2)'!CI381,"CHECK","")</f>
        <v/>
      </c>
      <c r="CJ381" s="276" t="str">
        <f>IF('Info patients (1)'!CJ381&lt;&gt;'Info patients (2)'!CJ381,"CHECK","")</f>
        <v/>
      </c>
      <c r="CK381" s="276" t="str">
        <f>IF('Info patients (1)'!CK381&lt;&gt;'Info patients (2)'!CK381,"CHECK","")</f>
        <v/>
      </c>
      <c r="CL381" s="276" t="str">
        <f>IF('Info patients (1)'!CL381&lt;&gt;'Info patients (2)'!CL381,"CHECK","")</f>
        <v/>
      </c>
      <c r="CM381" s="276" t="str">
        <f>IF('Info patients (1)'!CM381&lt;&gt;'Info patients (2)'!CM381,"CHECK","")</f>
        <v/>
      </c>
      <c r="CN381" s="276" t="str">
        <f>IF('Info patients (1)'!CN381&lt;&gt;'Info patients (2)'!CN381,"CHECK","")</f>
        <v/>
      </c>
      <c r="CO381" s="276" t="str">
        <f>IF('Info patients (1)'!CO381&lt;&gt;'Info patients (2)'!CO381,"CHECK","")</f>
        <v/>
      </c>
      <c r="CP381" s="276" t="str">
        <f>IF('Info patients (1)'!CP381&lt;&gt;'Info patients (2)'!CP381,"CHECK","")</f>
        <v/>
      </c>
      <c r="CQ381" s="276" t="str">
        <f>IF('Info patients (1)'!CQ381&lt;&gt;'Info patients (2)'!CQ381,"CHECK","")</f>
        <v/>
      </c>
      <c r="CR381" s="276" t="str">
        <f>IF('Info patients (1)'!CR381&lt;&gt;'Info patients (2)'!CR381,"CHECK","")</f>
        <v/>
      </c>
      <c r="CS381" s="276" t="str">
        <f>IF('Info patients (1)'!CS381&lt;&gt;'Info patients (2)'!CS381,"CHECK","")</f>
        <v/>
      </c>
      <c r="CT381" s="276" t="str">
        <f>IF('Info patients (1)'!CT381&lt;&gt;'Info patients (2)'!CT381,"CHECK","")</f>
        <v/>
      </c>
      <c r="CU381" s="276" t="str">
        <f>IF('Info patients (1)'!CU381&lt;&gt;'Info patients (2)'!CU381,"CHECK","")</f>
        <v/>
      </c>
      <c r="CV381" s="276" t="str">
        <f>IF('Info patients (1)'!CV381&lt;&gt;'Info patients (2)'!CV381,"CHECK","")</f>
        <v/>
      </c>
      <c r="CW381" s="276" t="str">
        <f>IF('Info patients (1)'!CW381&lt;&gt;'Info patients (2)'!CW381,"CHECK","")</f>
        <v/>
      </c>
      <c r="CX381" s="276" t="str">
        <f>IF('Info patients (1)'!CX381&lt;&gt;'Info patients (2)'!CX381,"CHECK","")</f>
        <v/>
      </c>
      <c r="CY381" s="276" t="str">
        <f>IF('Info patients (1)'!CY381&lt;&gt;'Info patients (2)'!CY381,"CHECK","")</f>
        <v/>
      </c>
      <c r="CZ381" s="276" t="str">
        <f>IF('Info patients (1)'!CZ381&lt;&gt;'Info patients (2)'!CZ381,"CHECK","")</f>
        <v/>
      </c>
      <c r="DA381" s="276" t="str">
        <f>IF('Info patients (1)'!DA381&lt;&gt;'Info patients (2)'!DA381,"CHECK","")</f>
        <v/>
      </c>
      <c r="DB381" s="276" t="str">
        <f>IF('Info patients (1)'!DB381&lt;&gt;'Info patients (2)'!DB381,"CHECK","")</f>
        <v/>
      </c>
      <c r="DC381" s="276" t="str">
        <f>IF('Info patients (1)'!DC381&lt;&gt;'Info patients (2)'!DC381,"CHECK","")</f>
        <v/>
      </c>
      <c r="DD381" s="276" t="str">
        <f>IF('Info patients (1)'!DD381&lt;&gt;'Info patients (2)'!DD381,"CHECK","")</f>
        <v/>
      </c>
      <c r="DE381" s="276" t="str">
        <f>IF('Info patients (1)'!DE381&lt;&gt;'Info patients (2)'!DE381,"CHECK","")</f>
        <v/>
      </c>
      <c r="DF381" s="276" t="str">
        <f>IF('Info patients (1)'!DF381&lt;&gt;'Info patients (2)'!DF381,"CHECK","")</f>
        <v/>
      </c>
      <c r="DG381" s="276" t="str">
        <f>IF('Info patients (1)'!DG381&lt;&gt;'Info patients (2)'!DG381,"CHECK","")</f>
        <v/>
      </c>
      <c r="DH381" s="276" t="str">
        <f>IF('Info patients (1)'!DH381&lt;&gt;'Info patients (2)'!DH381,"CHECK","")</f>
        <v/>
      </c>
      <c r="DI381" s="276" t="str">
        <f>IF('Info patients (1)'!DI381&lt;&gt;'Info patients (2)'!DI381,"CHECK","")</f>
        <v/>
      </c>
      <c r="DJ381" s="276" t="str">
        <f>IF('Info patients (1)'!DJ381&lt;&gt;'Info patients (2)'!DJ381,"CHECK","")</f>
        <v/>
      </c>
      <c r="DK381" s="276" t="str">
        <f>IF('Info patients (1)'!DK381&lt;&gt;'Info patients (2)'!DK381,"CHECK","")</f>
        <v/>
      </c>
      <c r="DL381" s="276" t="str">
        <f>IF('Info patients (1)'!DL381&lt;&gt;'Info patients (2)'!DL381,"CHECK","")</f>
        <v/>
      </c>
      <c r="DM381" s="276" t="str">
        <f>IF('Info patients (1)'!DM381&lt;&gt;'Info patients (2)'!DM381,"CHECK","")</f>
        <v/>
      </c>
      <c r="DN381" s="276" t="str">
        <f>IF('Info patients (1)'!DN381&lt;&gt;'Info patients (2)'!DN381,"CHECK","")</f>
        <v/>
      </c>
      <c r="DO381" s="276" t="str">
        <f>IF('Info patients (1)'!DO381&lt;&gt;'Info patients (2)'!DO381,"CHECK","")</f>
        <v/>
      </c>
      <c r="DP381" s="276" t="str">
        <f>IF('Info patients (1)'!DP381&lt;&gt;'Info patients (2)'!DP381,"CHECK","")</f>
        <v/>
      </c>
      <c r="DQ381" s="276" t="str">
        <f>IF('Info patients (1)'!DQ381&lt;&gt;'Info patients (2)'!DQ381,"CHECK","")</f>
        <v/>
      </c>
    </row>
    <row r="382" spans="1:121" s="326" customFormat="1" ht="23.25" customHeight="1" x14ac:dyDescent="0.2">
      <c r="A382" s="276" t="str">
        <f>IF('Info patients (1)'!A382&lt;&gt;'Info patients (2)'!A382,"CHECK","")</f>
        <v/>
      </c>
      <c r="B382" s="276" t="str">
        <f>IF('Info patients (1)'!B382&lt;&gt;'Info patients (2)'!B382,"CHECK","")</f>
        <v/>
      </c>
      <c r="C382" s="276" t="str">
        <f>IF('Info patients (1)'!C382&lt;&gt;'Info patients (2)'!C382,"CHECK","")</f>
        <v/>
      </c>
      <c r="D382" s="276" t="str">
        <f>IF('Info patients (1)'!D382&lt;&gt;'Info patients (2)'!D382,"CHECK","")</f>
        <v/>
      </c>
      <c r="E382" s="276" t="str">
        <f>IF('Info patients (1)'!E382&lt;&gt;'Info patients (2)'!E382,"CHECK","")</f>
        <v/>
      </c>
      <c r="F382" s="276" t="str">
        <f>IF('Info patients (1)'!F382&lt;&gt;'Info patients (2)'!F382,"CHECK","")</f>
        <v/>
      </c>
      <c r="G382" s="276" t="str">
        <f>IF('Info patients (1)'!G382&lt;&gt;'Info patients (2)'!G382,"CHECK","")</f>
        <v/>
      </c>
      <c r="H382" s="276" t="str">
        <f>IF('Info patients (1)'!H382&lt;&gt;'Info patients (2)'!H382,"CHECK","")</f>
        <v/>
      </c>
      <c r="I382" s="276" t="str">
        <f>IF('Info patients (1)'!I382&lt;&gt;'Info patients (2)'!I382,"CHECK","")</f>
        <v/>
      </c>
      <c r="J382" s="276" t="str">
        <f>IF('Info patients (1)'!J382&lt;&gt;'Info patients (2)'!J382,"CHECK","")</f>
        <v/>
      </c>
      <c r="K382" s="276" t="str">
        <f>IF('Info patients (1)'!K382&lt;&gt;'Info patients (2)'!K382,"CHECK","")</f>
        <v/>
      </c>
      <c r="L382" s="276" t="str">
        <f>IF('Info patients (1)'!L382&lt;&gt;'Info patients (2)'!L382,"CHECK","")</f>
        <v/>
      </c>
      <c r="M382" s="276" t="str">
        <f>IF('Info patients (1)'!M382&lt;&gt;'Info patients (2)'!M382,"CHECK","")</f>
        <v/>
      </c>
      <c r="N382" s="276" t="str">
        <f>IF('Info patients (1)'!N382&lt;&gt;'Info patients (2)'!N382,"CHECK","")</f>
        <v/>
      </c>
      <c r="O382" s="276" t="str">
        <f>IF('Info patients (1)'!O382&lt;&gt;'Info patients (2)'!O382,"CHECK","")</f>
        <v/>
      </c>
      <c r="P382" s="276" t="str">
        <f>IF('Info patients (1)'!P382&lt;&gt;'Info patients (2)'!P382,"CHECK","")</f>
        <v/>
      </c>
      <c r="Q382" s="276" t="str">
        <f>IF('Info patients (1)'!Q382&lt;&gt;'Info patients (2)'!Q382,"CHECK","")</f>
        <v/>
      </c>
      <c r="R382" s="276" t="str">
        <f>IF('Info patients (1)'!R382&lt;&gt;'Info patients (2)'!R382,"CHECK","")</f>
        <v/>
      </c>
      <c r="S382" s="276" t="str">
        <f>IF('Info patients (1)'!S382&lt;&gt;'Info patients (2)'!S382,"CHECK","")</f>
        <v/>
      </c>
      <c r="T382" s="276" t="str">
        <f>IF('Info patients (1)'!T382&lt;&gt;'Info patients (2)'!T382,"CHECK","")</f>
        <v/>
      </c>
      <c r="U382" s="276" t="str">
        <f>IF('Info patients (1)'!U382&lt;&gt;'Info patients (2)'!U382,"CHECK","")</f>
        <v/>
      </c>
      <c r="V382" s="276" t="str">
        <f>IF('Info patients (1)'!V382&lt;&gt;'Info patients (2)'!V382,"CHECK","")</f>
        <v/>
      </c>
      <c r="W382" s="276" t="str">
        <f>IF('Info patients (1)'!W382&lt;&gt;'Info patients (2)'!W382,"CHECK","")</f>
        <v/>
      </c>
      <c r="X382" s="276" t="str">
        <f>IF('Info patients (1)'!X382&lt;&gt;'Info patients (2)'!X382,"CHECK","")</f>
        <v/>
      </c>
      <c r="Y382" s="276" t="str">
        <f>IF('Info patients (1)'!Y382&lt;&gt;'Info patients (2)'!Y382,"CHECK","")</f>
        <v/>
      </c>
      <c r="Z382" s="276" t="str">
        <f>IF('Info patients (1)'!Z382&lt;&gt;'Info patients (2)'!Z382,"CHECK","")</f>
        <v/>
      </c>
      <c r="AA382" s="276" t="str">
        <f>IF('Info patients (1)'!AA382&lt;&gt;'Info patients (2)'!AA382,"CHECK","")</f>
        <v/>
      </c>
      <c r="AB382" s="276" t="str">
        <f>IF('Info patients (1)'!AB382&lt;&gt;'Info patients (2)'!AB382,"CHECK","")</f>
        <v/>
      </c>
      <c r="AC382" s="276" t="str">
        <f>IF('Info patients (1)'!AC382&lt;&gt;'Info patients (2)'!AC382,"CHECK","")</f>
        <v/>
      </c>
      <c r="AD382" s="276" t="str">
        <f>IF('Info patients (1)'!AD382&lt;&gt;'Info patients (2)'!AD382,"CHECK","")</f>
        <v/>
      </c>
      <c r="AE382" s="276" t="str">
        <f>IF('Info patients (1)'!AE382&lt;&gt;'Info patients (2)'!AE382,"CHECK","")</f>
        <v/>
      </c>
      <c r="AF382" s="276" t="str">
        <f>IF('Info patients (1)'!AF382&lt;&gt;'Info patients (2)'!AF382,"CHECK","")</f>
        <v/>
      </c>
      <c r="AG382" s="276" t="str">
        <f>IF('Info patients (1)'!AG382&lt;&gt;'Info patients (2)'!AG382,"CHECK","")</f>
        <v/>
      </c>
      <c r="AH382" s="276" t="str">
        <f>IF('Info patients (1)'!AH382&lt;&gt;'Info patients (2)'!AH382,"CHECK","")</f>
        <v/>
      </c>
      <c r="AI382" s="276" t="str">
        <f>IF('Info patients (1)'!AI382&lt;&gt;'Info patients (2)'!AI382,"CHECK","")</f>
        <v/>
      </c>
      <c r="AJ382" s="276" t="str">
        <f>IF('Info patients (1)'!AJ382&lt;&gt;'Info patients (2)'!AJ382,"CHECK","")</f>
        <v/>
      </c>
      <c r="AK382" s="276" t="str">
        <f>IF('Info patients (1)'!AK382&lt;&gt;'Info patients (2)'!AK382,"CHECK","")</f>
        <v/>
      </c>
      <c r="AL382" s="276" t="str">
        <f>IF('Info patients (1)'!AL382&lt;&gt;'Info patients (2)'!AL382,"CHECK","")</f>
        <v/>
      </c>
      <c r="AM382" s="276" t="str">
        <f>IF('Info patients (1)'!AM382&lt;&gt;'Info patients (2)'!AM382,"CHECK","")</f>
        <v/>
      </c>
      <c r="AN382" s="276" t="str">
        <f>IF('Info patients (1)'!AN382&lt;&gt;'Info patients (2)'!AN382,"CHECK","")</f>
        <v/>
      </c>
      <c r="AO382" s="276" t="str">
        <f>IF('Info patients (1)'!AO382&lt;&gt;'Info patients (2)'!AO382,"CHECK","")</f>
        <v/>
      </c>
      <c r="AP382" s="276" t="str">
        <f>IF('Info patients (1)'!AP382&lt;&gt;'Info patients (2)'!AP382,"CHECK","")</f>
        <v/>
      </c>
      <c r="AQ382" s="276" t="str">
        <f>IF('Info patients (1)'!AQ382&lt;&gt;'Info patients (2)'!AQ382,"CHECK","")</f>
        <v/>
      </c>
      <c r="AR382" s="276" t="str">
        <f>IF('Info patients (1)'!AR382&lt;&gt;'Info patients (2)'!AR382,"CHECK","")</f>
        <v/>
      </c>
      <c r="AS382" s="276" t="str">
        <f>IF('Info patients (1)'!AS382&lt;&gt;'Info patients (2)'!AS382,"CHECK","")</f>
        <v/>
      </c>
      <c r="AT382" s="276" t="str">
        <f>IF('Info patients (1)'!AT382&lt;&gt;'Info patients (2)'!AT382,"CHECK","")</f>
        <v/>
      </c>
      <c r="AU382" s="276" t="str">
        <f>IF('Info patients (1)'!AU382&lt;&gt;'Info patients (2)'!AU382,"CHECK","")</f>
        <v/>
      </c>
      <c r="AV382" s="276" t="str">
        <f>IF('Info patients (1)'!AV382&lt;&gt;'Info patients (2)'!AV382,"CHECK","")</f>
        <v/>
      </c>
      <c r="AW382" s="276" t="str">
        <f>IF('Info patients (1)'!AW382&lt;&gt;'Info patients (2)'!AW382,"CHECK","")</f>
        <v/>
      </c>
      <c r="AX382" s="276" t="str">
        <f>IF('Info patients (1)'!AX382&lt;&gt;'Info patients (2)'!AX382,"CHECK","")</f>
        <v/>
      </c>
      <c r="AY382" s="276" t="str">
        <f>IF('Info patients (1)'!AY382&lt;&gt;'Info patients (2)'!AY382,"CHECK","")</f>
        <v/>
      </c>
      <c r="AZ382" s="276" t="str">
        <f>IF('Info patients (1)'!AZ382&lt;&gt;'Info patients (2)'!AZ382,"CHECK","")</f>
        <v/>
      </c>
      <c r="BA382" s="276" t="str">
        <f>IF('Info patients (1)'!BA382&lt;&gt;'Info patients (2)'!BA382,"CHECK","")</f>
        <v/>
      </c>
      <c r="BB382" s="276" t="str">
        <f>IF('Info patients (1)'!BB382&lt;&gt;'Info patients (2)'!BB382,"CHECK","")</f>
        <v/>
      </c>
      <c r="BC382" s="276" t="str">
        <f>IF('Info patients (1)'!BC382&lt;&gt;'Info patients (2)'!BC382,"CHECK","")</f>
        <v/>
      </c>
      <c r="BD382" s="276" t="str">
        <f>IF('Info patients (1)'!BD382&lt;&gt;'Info patients (2)'!BD382,"CHECK","")</f>
        <v/>
      </c>
      <c r="BE382" s="276" t="str">
        <f>IF('Info patients (1)'!BE382&lt;&gt;'Info patients (2)'!BE382,"CHECK","")</f>
        <v/>
      </c>
      <c r="BF382" s="276" t="str">
        <f>IF('Info patients (1)'!BF382&lt;&gt;'Info patients (2)'!BF382,"CHECK","")</f>
        <v/>
      </c>
      <c r="BG382" s="276" t="str">
        <f>IF('Info patients (1)'!BG382&lt;&gt;'Info patients (2)'!BG382,"CHECK","")</f>
        <v/>
      </c>
      <c r="BH382" s="276" t="str">
        <f>IF('Info patients (1)'!BH382&lt;&gt;'Info patients (2)'!BH382,"CHECK","")</f>
        <v/>
      </c>
      <c r="BI382" s="276" t="str">
        <f>IF('Info patients (1)'!BI382&lt;&gt;'Info patients (2)'!BI382,"CHECK","")</f>
        <v/>
      </c>
      <c r="BJ382" s="276" t="str">
        <f>IF('Info patients (1)'!BJ382&lt;&gt;'Info patients (2)'!BJ382,"CHECK","")</f>
        <v/>
      </c>
      <c r="BK382" s="276" t="str">
        <f>IF('Info patients (1)'!BK382&lt;&gt;'Info patients (2)'!BK382,"CHECK","")</f>
        <v/>
      </c>
      <c r="BL382" s="276" t="str">
        <f>IF('Info patients (1)'!BL382&lt;&gt;'Info patients (2)'!BL382,"CHECK","")</f>
        <v/>
      </c>
      <c r="BM382" s="276" t="str">
        <f>IF('Info patients (1)'!BM382&lt;&gt;'Info patients (2)'!BM382,"CHECK","")</f>
        <v/>
      </c>
      <c r="BN382" s="276" t="str">
        <f>IF('Info patients (1)'!BN382&lt;&gt;'Info patients (2)'!BN382,"CHECK","")</f>
        <v/>
      </c>
      <c r="BO382" s="276" t="str">
        <f>IF('Info patients (1)'!BO382&lt;&gt;'Info patients (2)'!BO382,"CHECK","")</f>
        <v/>
      </c>
      <c r="BP382" s="276" t="str">
        <f>IF('Info patients (1)'!BP382&lt;&gt;'Info patients (2)'!BP382,"CHECK","")</f>
        <v/>
      </c>
      <c r="BQ382" s="276" t="str">
        <f>IF('Info patients (1)'!BQ382&lt;&gt;'Info patients (2)'!BQ382,"CHECK","")</f>
        <v/>
      </c>
      <c r="BR382" s="276" t="str">
        <f>IF('Info patients (1)'!BR382&lt;&gt;'Info patients (2)'!BR382,"CHECK","")</f>
        <v/>
      </c>
      <c r="BS382" s="276" t="str">
        <f>IF('Info patients (1)'!BS382&lt;&gt;'Info patients (2)'!BS382,"CHECK","")</f>
        <v/>
      </c>
      <c r="BT382" s="276" t="str">
        <f>IF('Info patients (1)'!BT382&lt;&gt;'Info patients (2)'!BT382,"CHECK","")</f>
        <v/>
      </c>
      <c r="BU382" s="276" t="str">
        <f>IF('Info patients (1)'!BU382&lt;&gt;'Info patients (2)'!BU382,"CHECK","")</f>
        <v/>
      </c>
      <c r="BV382" s="276" t="str">
        <f>IF('Info patients (1)'!BV382&lt;&gt;'Info patients (2)'!BV382,"CHECK","")</f>
        <v/>
      </c>
      <c r="BW382" s="276" t="str">
        <f>IF('Info patients (1)'!BW382&lt;&gt;'Info patients (2)'!BW382,"CHECK","")</f>
        <v/>
      </c>
      <c r="BX382" s="276" t="str">
        <f>IF('Info patients (1)'!BX382&lt;&gt;'Info patients (2)'!BX382,"CHECK","")</f>
        <v/>
      </c>
      <c r="BY382" s="276" t="str">
        <f>IF('Info patients (1)'!BY382&lt;&gt;'Info patients (2)'!BY382,"CHECK","")</f>
        <v/>
      </c>
      <c r="BZ382" s="276" t="str">
        <f>IF('Info patients (1)'!BZ382&lt;&gt;'Info patients (2)'!BZ382,"CHECK","")</f>
        <v/>
      </c>
      <c r="CA382" s="276" t="str">
        <f>IF('Info patients (1)'!CA382&lt;&gt;'Info patients (2)'!CA382,"CHECK","")</f>
        <v/>
      </c>
      <c r="CB382" s="276" t="str">
        <f>IF('Info patients (1)'!CB382&lt;&gt;'Info patients (2)'!CB382,"CHECK","")</f>
        <v/>
      </c>
      <c r="CC382" s="276" t="str">
        <f>IF('Info patients (1)'!CC382&lt;&gt;'Info patients (2)'!CC382,"CHECK","")</f>
        <v/>
      </c>
      <c r="CD382" s="276" t="str">
        <f>IF('Info patients (1)'!CD382&lt;&gt;'Info patients (2)'!CD382,"CHECK","")</f>
        <v/>
      </c>
      <c r="CE382" s="276" t="str">
        <f>IF('Info patients (1)'!CE382&lt;&gt;'Info patients (2)'!CE382,"CHECK","")</f>
        <v/>
      </c>
      <c r="CF382" s="276" t="str">
        <f>IF('Info patients (1)'!CF382&lt;&gt;'Info patients (2)'!CF382,"CHECK","")</f>
        <v/>
      </c>
      <c r="CG382" s="276" t="str">
        <f>IF('Info patients (1)'!CG382&lt;&gt;'Info patients (2)'!CG382,"CHECK","")</f>
        <v/>
      </c>
      <c r="CH382" s="276" t="str">
        <f>IF('Info patients (1)'!CH382&lt;&gt;'Info patients (2)'!CH382,"CHECK","")</f>
        <v/>
      </c>
      <c r="CI382" s="276" t="str">
        <f>IF('Info patients (1)'!CI382&lt;&gt;'Info patients (2)'!CI382,"CHECK","")</f>
        <v/>
      </c>
      <c r="CJ382" s="276" t="str">
        <f>IF('Info patients (1)'!CJ382&lt;&gt;'Info patients (2)'!CJ382,"CHECK","")</f>
        <v/>
      </c>
      <c r="CK382" s="276" t="str">
        <f>IF('Info patients (1)'!CK382&lt;&gt;'Info patients (2)'!CK382,"CHECK","")</f>
        <v/>
      </c>
      <c r="CL382" s="276" t="str">
        <f>IF('Info patients (1)'!CL382&lt;&gt;'Info patients (2)'!CL382,"CHECK","")</f>
        <v/>
      </c>
      <c r="CM382" s="276" t="str">
        <f>IF('Info patients (1)'!CM382&lt;&gt;'Info patients (2)'!CM382,"CHECK","")</f>
        <v/>
      </c>
      <c r="CN382" s="276" t="str">
        <f>IF('Info patients (1)'!CN382&lt;&gt;'Info patients (2)'!CN382,"CHECK","")</f>
        <v/>
      </c>
      <c r="CO382" s="276" t="str">
        <f>IF('Info patients (1)'!CO382&lt;&gt;'Info patients (2)'!CO382,"CHECK","")</f>
        <v/>
      </c>
      <c r="CP382" s="276" t="str">
        <f>IF('Info patients (1)'!CP382&lt;&gt;'Info patients (2)'!CP382,"CHECK","")</f>
        <v/>
      </c>
      <c r="CQ382" s="276" t="str">
        <f>IF('Info patients (1)'!CQ382&lt;&gt;'Info patients (2)'!CQ382,"CHECK","")</f>
        <v/>
      </c>
      <c r="CR382" s="276" t="str">
        <f>IF('Info patients (1)'!CR382&lt;&gt;'Info patients (2)'!CR382,"CHECK","")</f>
        <v/>
      </c>
      <c r="CS382" s="276" t="str">
        <f>IF('Info patients (1)'!CS382&lt;&gt;'Info patients (2)'!CS382,"CHECK","")</f>
        <v/>
      </c>
      <c r="CT382" s="276" t="str">
        <f>IF('Info patients (1)'!CT382&lt;&gt;'Info patients (2)'!CT382,"CHECK","")</f>
        <v/>
      </c>
      <c r="CU382" s="276" t="str">
        <f>IF('Info patients (1)'!CU382&lt;&gt;'Info patients (2)'!CU382,"CHECK","")</f>
        <v/>
      </c>
      <c r="CV382" s="276" t="str">
        <f>IF('Info patients (1)'!CV382&lt;&gt;'Info patients (2)'!CV382,"CHECK","")</f>
        <v/>
      </c>
      <c r="CW382" s="276" t="str">
        <f>IF('Info patients (1)'!CW382&lt;&gt;'Info patients (2)'!CW382,"CHECK","")</f>
        <v/>
      </c>
      <c r="CX382" s="276" t="str">
        <f>IF('Info patients (1)'!CX382&lt;&gt;'Info patients (2)'!CX382,"CHECK","")</f>
        <v/>
      </c>
      <c r="CY382" s="276" t="str">
        <f>IF('Info patients (1)'!CY382&lt;&gt;'Info patients (2)'!CY382,"CHECK","")</f>
        <v/>
      </c>
      <c r="CZ382" s="276" t="str">
        <f>IF('Info patients (1)'!CZ382&lt;&gt;'Info patients (2)'!CZ382,"CHECK","")</f>
        <v/>
      </c>
      <c r="DA382" s="276" t="str">
        <f>IF('Info patients (1)'!DA382&lt;&gt;'Info patients (2)'!DA382,"CHECK","")</f>
        <v/>
      </c>
      <c r="DB382" s="276" t="str">
        <f>IF('Info patients (1)'!DB382&lt;&gt;'Info patients (2)'!DB382,"CHECK","")</f>
        <v/>
      </c>
      <c r="DC382" s="276" t="str">
        <f>IF('Info patients (1)'!DC382&lt;&gt;'Info patients (2)'!DC382,"CHECK","")</f>
        <v/>
      </c>
      <c r="DD382" s="276" t="str">
        <f>IF('Info patients (1)'!DD382&lt;&gt;'Info patients (2)'!DD382,"CHECK","")</f>
        <v/>
      </c>
      <c r="DE382" s="276" t="str">
        <f>IF('Info patients (1)'!DE382&lt;&gt;'Info patients (2)'!DE382,"CHECK","")</f>
        <v/>
      </c>
      <c r="DF382" s="276" t="str">
        <f>IF('Info patients (1)'!DF382&lt;&gt;'Info patients (2)'!DF382,"CHECK","")</f>
        <v/>
      </c>
      <c r="DG382" s="276" t="str">
        <f>IF('Info patients (1)'!DG382&lt;&gt;'Info patients (2)'!DG382,"CHECK","")</f>
        <v/>
      </c>
      <c r="DH382" s="276" t="str">
        <f>IF('Info patients (1)'!DH382&lt;&gt;'Info patients (2)'!DH382,"CHECK","")</f>
        <v/>
      </c>
      <c r="DI382" s="276" t="str">
        <f>IF('Info patients (1)'!DI382&lt;&gt;'Info patients (2)'!DI382,"CHECK","")</f>
        <v/>
      </c>
      <c r="DJ382" s="276" t="str">
        <f>IF('Info patients (1)'!DJ382&lt;&gt;'Info patients (2)'!DJ382,"CHECK","")</f>
        <v/>
      </c>
      <c r="DK382" s="276" t="str">
        <f>IF('Info patients (1)'!DK382&lt;&gt;'Info patients (2)'!DK382,"CHECK","")</f>
        <v/>
      </c>
      <c r="DL382" s="276" t="str">
        <f>IF('Info patients (1)'!DL382&lt;&gt;'Info patients (2)'!DL382,"CHECK","")</f>
        <v/>
      </c>
      <c r="DM382" s="276" t="str">
        <f>IF('Info patients (1)'!DM382&lt;&gt;'Info patients (2)'!DM382,"CHECK","")</f>
        <v/>
      </c>
      <c r="DN382" s="276" t="str">
        <f>IF('Info patients (1)'!DN382&lt;&gt;'Info patients (2)'!DN382,"CHECK","")</f>
        <v/>
      </c>
      <c r="DO382" s="276" t="str">
        <f>IF('Info patients (1)'!DO382&lt;&gt;'Info patients (2)'!DO382,"CHECK","")</f>
        <v/>
      </c>
      <c r="DP382" s="276" t="str">
        <f>IF('Info patients (1)'!DP382&lt;&gt;'Info patients (2)'!DP382,"CHECK","")</f>
        <v/>
      </c>
      <c r="DQ382" s="276" t="str">
        <f>IF('Info patients (1)'!DQ382&lt;&gt;'Info patients (2)'!DQ382,"CHECK","")</f>
        <v/>
      </c>
    </row>
    <row r="383" spans="1:121" s="326" customFormat="1" ht="23.25" customHeight="1" x14ac:dyDescent="0.2">
      <c r="A383" s="276" t="str">
        <f>IF('Info patients (1)'!A383&lt;&gt;'Info patients (2)'!A383,"CHECK","")</f>
        <v/>
      </c>
      <c r="B383" s="276" t="str">
        <f>IF('Info patients (1)'!B383&lt;&gt;'Info patients (2)'!B383,"CHECK","")</f>
        <v/>
      </c>
      <c r="C383" s="276" t="str">
        <f>IF('Info patients (1)'!C383&lt;&gt;'Info patients (2)'!C383,"CHECK","")</f>
        <v/>
      </c>
      <c r="D383" s="276" t="str">
        <f>IF('Info patients (1)'!D383&lt;&gt;'Info patients (2)'!D383,"CHECK","")</f>
        <v/>
      </c>
      <c r="E383" s="276" t="str">
        <f>IF('Info patients (1)'!E383&lt;&gt;'Info patients (2)'!E383,"CHECK","")</f>
        <v/>
      </c>
      <c r="F383" s="276" t="str">
        <f>IF('Info patients (1)'!F383&lt;&gt;'Info patients (2)'!F383,"CHECK","")</f>
        <v/>
      </c>
      <c r="G383" s="276" t="str">
        <f>IF('Info patients (1)'!G383&lt;&gt;'Info patients (2)'!G383,"CHECK","")</f>
        <v/>
      </c>
      <c r="H383" s="276" t="str">
        <f>IF('Info patients (1)'!H383&lt;&gt;'Info patients (2)'!H383,"CHECK","")</f>
        <v/>
      </c>
      <c r="I383" s="276" t="str">
        <f>IF('Info patients (1)'!I383&lt;&gt;'Info patients (2)'!I383,"CHECK","")</f>
        <v/>
      </c>
      <c r="J383" s="276" t="str">
        <f>IF('Info patients (1)'!J383&lt;&gt;'Info patients (2)'!J383,"CHECK","")</f>
        <v/>
      </c>
      <c r="K383" s="276" t="str">
        <f>IF('Info patients (1)'!K383&lt;&gt;'Info patients (2)'!K383,"CHECK","")</f>
        <v/>
      </c>
      <c r="L383" s="276" t="str">
        <f>IF('Info patients (1)'!L383&lt;&gt;'Info patients (2)'!L383,"CHECK","")</f>
        <v/>
      </c>
      <c r="M383" s="276" t="str">
        <f>IF('Info patients (1)'!M383&lt;&gt;'Info patients (2)'!M383,"CHECK","")</f>
        <v/>
      </c>
      <c r="N383" s="276" t="str">
        <f>IF('Info patients (1)'!N383&lt;&gt;'Info patients (2)'!N383,"CHECK","")</f>
        <v/>
      </c>
      <c r="O383" s="276" t="str">
        <f>IF('Info patients (1)'!O383&lt;&gt;'Info patients (2)'!O383,"CHECK","")</f>
        <v/>
      </c>
      <c r="P383" s="276" t="str">
        <f>IF('Info patients (1)'!P383&lt;&gt;'Info patients (2)'!P383,"CHECK","")</f>
        <v/>
      </c>
      <c r="Q383" s="276" t="str">
        <f>IF('Info patients (1)'!Q383&lt;&gt;'Info patients (2)'!Q383,"CHECK","")</f>
        <v/>
      </c>
      <c r="R383" s="276" t="str">
        <f>IF('Info patients (1)'!R383&lt;&gt;'Info patients (2)'!R383,"CHECK","")</f>
        <v/>
      </c>
      <c r="S383" s="276" t="str">
        <f>IF('Info patients (1)'!S383&lt;&gt;'Info patients (2)'!S383,"CHECK","")</f>
        <v/>
      </c>
      <c r="T383" s="276" t="str">
        <f>IF('Info patients (1)'!T383&lt;&gt;'Info patients (2)'!T383,"CHECK","")</f>
        <v/>
      </c>
      <c r="U383" s="276" t="str">
        <f>IF('Info patients (1)'!U383&lt;&gt;'Info patients (2)'!U383,"CHECK","")</f>
        <v/>
      </c>
      <c r="V383" s="276" t="str">
        <f>IF('Info patients (1)'!V383&lt;&gt;'Info patients (2)'!V383,"CHECK","")</f>
        <v/>
      </c>
      <c r="W383" s="276" t="str">
        <f>IF('Info patients (1)'!W383&lt;&gt;'Info patients (2)'!W383,"CHECK","")</f>
        <v/>
      </c>
      <c r="X383" s="276" t="str">
        <f>IF('Info patients (1)'!X383&lt;&gt;'Info patients (2)'!X383,"CHECK","")</f>
        <v/>
      </c>
      <c r="Y383" s="276" t="str">
        <f>IF('Info patients (1)'!Y383&lt;&gt;'Info patients (2)'!Y383,"CHECK","")</f>
        <v/>
      </c>
      <c r="Z383" s="276" t="str">
        <f>IF('Info patients (1)'!Z383&lt;&gt;'Info patients (2)'!Z383,"CHECK","")</f>
        <v/>
      </c>
      <c r="AA383" s="276" t="str">
        <f>IF('Info patients (1)'!AA383&lt;&gt;'Info patients (2)'!AA383,"CHECK","")</f>
        <v/>
      </c>
      <c r="AB383" s="276" t="str">
        <f>IF('Info patients (1)'!AB383&lt;&gt;'Info patients (2)'!AB383,"CHECK","")</f>
        <v/>
      </c>
      <c r="AC383" s="276" t="str">
        <f>IF('Info patients (1)'!AC383&lt;&gt;'Info patients (2)'!AC383,"CHECK","")</f>
        <v/>
      </c>
      <c r="AD383" s="276" t="str">
        <f>IF('Info patients (1)'!AD383&lt;&gt;'Info patients (2)'!AD383,"CHECK","")</f>
        <v/>
      </c>
      <c r="AE383" s="276" t="str">
        <f>IF('Info patients (1)'!AE383&lt;&gt;'Info patients (2)'!AE383,"CHECK","")</f>
        <v/>
      </c>
      <c r="AF383" s="276" t="str">
        <f>IF('Info patients (1)'!AF383&lt;&gt;'Info patients (2)'!AF383,"CHECK","")</f>
        <v/>
      </c>
      <c r="AG383" s="276" t="str">
        <f>IF('Info patients (1)'!AG383&lt;&gt;'Info patients (2)'!AG383,"CHECK","")</f>
        <v/>
      </c>
      <c r="AH383" s="276" t="str">
        <f>IF('Info patients (1)'!AH383&lt;&gt;'Info patients (2)'!AH383,"CHECK","")</f>
        <v/>
      </c>
      <c r="AI383" s="276" t="str">
        <f>IF('Info patients (1)'!AI383&lt;&gt;'Info patients (2)'!AI383,"CHECK","")</f>
        <v/>
      </c>
      <c r="AJ383" s="276" t="str">
        <f>IF('Info patients (1)'!AJ383&lt;&gt;'Info patients (2)'!AJ383,"CHECK","")</f>
        <v/>
      </c>
      <c r="AK383" s="276" t="str">
        <f>IF('Info patients (1)'!AK383&lt;&gt;'Info patients (2)'!AK383,"CHECK","")</f>
        <v/>
      </c>
      <c r="AL383" s="276" t="str">
        <f>IF('Info patients (1)'!AL383&lt;&gt;'Info patients (2)'!AL383,"CHECK","")</f>
        <v/>
      </c>
      <c r="AM383" s="276" t="str">
        <f>IF('Info patients (1)'!AM383&lt;&gt;'Info patients (2)'!AM383,"CHECK","")</f>
        <v/>
      </c>
      <c r="AN383" s="276" t="str">
        <f>IF('Info patients (1)'!AN383&lt;&gt;'Info patients (2)'!AN383,"CHECK","")</f>
        <v/>
      </c>
      <c r="AO383" s="276" t="str">
        <f>IF('Info patients (1)'!AO383&lt;&gt;'Info patients (2)'!AO383,"CHECK","")</f>
        <v/>
      </c>
      <c r="AP383" s="276" t="str">
        <f>IF('Info patients (1)'!AP383&lt;&gt;'Info patients (2)'!AP383,"CHECK","")</f>
        <v/>
      </c>
      <c r="AQ383" s="276" t="str">
        <f>IF('Info patients (1)'!AQ383&lt;&gt;'Info patients (2)'!AQ383,"CHECK","")</f>
        <v/>
      </c>
      <c r="AR383" s="276" t="str">
        <f>IF('Info patients (1)'!AR383&lt;&gt;'Info patients (2)'!AR383,"CHECK","")</f>
        <v/>
      </c>
      <c r="AS383" s="276" t="str">
        <f>IF('Info patients (1)'!AS383&lt;&gt;'Info patients (2)'!AS383,"CHECK","")</f>
        <v/>
      </c>
      <c r="AT383" s="276" t="str">
        <f>IF('Info patients (1)'!AT383&lt;&gt;'Info patients (2)'!AT383,"CHECK","")</f>
        <v/>
      </c>
      <c r="AU383" s="276" t="str">
        <f>IF('Info patients (1)'!AU383&lt;&gt;'Info patients (2)'!AU383,"CHECK","")</f>
        <v/>
      </c>
      <c r="AV383" s="276" t="str">
        <f>IF('Info patients (1)'!AV383&lt;&gt;'Info patients (2)'!AV383,"CHECK","")</f>
        <v/>
      </c>
      <c r="AW383" s="276" t="str">
        <f>IF('Info patients (1)'!AW383&lt;&gt;'Info patients (2)'!AW383,"CHECK","")</f>
        <v/>
      </c>
      <c r="AX383" s="276" t="str">
        <f>IF('Info patients (1)'!AX383&lt;&gt;'Info patients (2)'!AX383,"CHECK","")</f>
        <v/>
      </c>
      <c r="AY383" s="276" t="str">
        <f>IF('Info patients (1)'!AY383&lt;&gt;'Info patients (2)'!AY383,"CHECK","")</f>
        <v/>
      </c>
      <c r="AZ383" s="276" t="str">
        <f>IF('Info patients (1)'!AZ383&lt;&gt;'Info patients (2)'!AZ383,"CHECK","")</f>
        <v/>
      </c>
      <c r="BA383" s="276" t="str">
        <f>IF('Info patients (1)'!BA383&lt;&gt;'Info patients (2)'!BA383,"CHECK","")</f>
        <v/>
      </c>
      <c r="BB383" s="276" t="str">
        <f>IF('Info patients (1)'!BB383&lt;&gt;'Info patients (2)'!BB383,"CHECK","")</f>
        <v/>
      </c>
      <c r="BC383" s="276" t="str">
        <f>IF('Info patients (1)'!BC383&lt;&gt;'Info patients (2)'!BC383,"CHECK","")</f>
        <v/>
      </c>
      <c r="BD383" s="276" t="str">
        <f>IF('Info patients (1)'!BD383&lt;&gt;'Info patients (2)'!BD383,"CHECK","")</f>
        <v/>
      </c>
      <c r="BE383" s="276" t="str">
        <f>IF('Info patients (1)'!BE383&lt;&gt;'Info patients (2)'!BE383,"CHECK","")</f>
        <v/>
      </c>
      <c r="BF383" s="276" t="str">
        <f>IF('Info patients (1)'!BF383&lt;&gt;'Info patients (2)'!BF383,"CHECK","")</f>
        <v/>
      </c>
      <c r="BG383" s="276" t="str">
        <f>IF('Info patients (1)'!BG383&lt;&gt;'Info patients (2)'!BG383,"CHECK","")</f>
        <v/>
      </c>
      <c r="BH383" s="276" t="str">
        <f>IF('Info patients (1)'!BH383&lt;&gt;'Info patients (2)'!BH383,"CHECK","")</f>
        <v/>
      </c>
      <c r="BI383" s="276" t="str">
        <f>IF('Info patients (1)'!BI383&lt;&gt;'Info patients (2)'!BI383,"CHECK","")</f>
        <v/>
      </c>
      <c r="BJ383" s="276" t="str">
        <f>IF('Info patients (1)'!BJ383&lt;&gt;'Info patients (2)'!BJ383,"CHECK","")</f>
        <v/>
      </c>
      <c r="BK383" s="276" t="str">
        <f>IF('Info patients (1)'!BK383&lt;&gt;'Info patients (2)'!BK383,"CHECK","")</f>
        <v/>
      </c>
      <c r="BL383" s="276" t="str">
        <f>IF('Info patients (1)'!BL383&lt;&gt;'Info patients (2)'!BL383,"CHECK","")</f>
        <v/>
      </c>
      <c r="BM383" s="276" t="str">
        <f>IF('Info patients (1)'!BM383&lt;&gt;'Info patients (2)'!BM383,"CHECK","")</f>
        <v/>
      </c>
      <c r="BN383" s="276" t="str">
        <f>IF('Info patients (1)'!BN383&lt;&gt;'Info patients (2)'!BN383,"CHECK","")</f>
        <v/>
      </c>
      <c r="BO383" s="276" t="str">
        <f>IF('Info patients (1)'!BO383&lt;&gt;'Info patients (2)'!BO383,"CHECK","")</f>
        <v/>
      </c>
      <c r="BP383" s="276" t="str">
        <f>IF('Info patients (1)'!BP383&lt;&gt;'Info patients (2)'!BP383,"CHECK","")</f>
        <v/>
      </c>
      <c r="BQ383" s="276" t="str">
        <f>IF('Info patients (1)'!BQ383&lt;&gt;'Info patients (2)'!BQ383,"CHECK","")</f>
        <v/>
      </c>
      <c r="BR383" s="276" t="str">
        <f>IF('Info patients (1)'!BR383&lt;&gt;'Info patients (2)'!BR383,"CHECK","")</f>
        <v/>
      </c>
      <c r="BS383" s="276" t="str">
        <f>IF('Info patients (1)'!BS383&lt;&gt;'Info patients (2)'!BS383,"CHECK","")</f>
        <v/>
      </c>
      <c r="BT383" s="276" t="str">
        <f>IF('Info patients (1)'!BT383&lt;&gt;'Info patients (2)'!BT383,"CHECK","")</f>
        <v/>
      </c>
      <c r="BU383" s="276" t="str">
        <f>IF('Info patients (1)'!BU383&lt;&gt;'Info patients (2)'!BU383,"CHECK","")</f>
        <v/>
      </c>
      <c r="BV383" s="276" t="str">
        <f>IF('Info patients (1)'!BV383&lt;&gt;'Info patients (2)'!BV383,"CHECK","")</f>
        <v/>
      </c>
      <c r="BW383" s="276" t="str">
        <f>IF('Info patients (1)'!BW383&lt;&gt;'Info patients (2)'!BW383,"CHECK","")</f>
        <v/>
      </c>
      <c r="BX383" s="276" t="str">
        <f>IF('Info patients (1)'!BX383&lt;&gt;'Info patients (2)'!BX383,"CHECK","")</f>
        <v/>
      </c>
      <c r="BY383" s="276" t="str">
        <f>IF('Info patients (1)'!BY383&lt;&gt;'Info patients (2)'!BY383,"CHECK","")</f>
        <v/>
      </c>
      <c r="BZ383" s="276" t="str">
        <f>IF('Info patients (1)'!BZ383&lt;&gt;'Info patients (2)'!BZ383,"CHECK","")</f>
        <v/>
      </c>
      <c r="CA383" s="276" t="str">
        <f>IF('Info patients (1)'!CA383&lt;&gt;'Info patients (2)'!CA383,"CHECK","")</f>
        <v/>
      </c>
      <c r="CB383" s="276" t="str">
        <f>IF('Info patients (1)'!CB383&lt;&gt;'Info patients (2)'!CB383,"CHECK","")</f>
        <v/>
      </c>
      <c r="CC383" s="276" t="str">
        <f>IF('Info patients (1)'!CC383&lt;&gt;'Info patients (2)'!CC383,"CHECK","")</f>
        <v/>
      </c>
      <c r="CD383" s="276" t="str">
        <f>IF('Info patients (1)'!CD383&lt;&gt;'Info patients (2)'!CD383,"CHECK","")</f>
        <v/>
      </c>
      <c r="CE383" s="276" t="str">
        <f>IF('Info patients (1)'!CE383&lt;&gt;'Info patients (2)'!CE383,"CHECK","")</f>
        <v/>
      </c>
      <c r="CF383" s="276" t="str">
        <f>IF('Info patients (1)'!CF383&lt;&gt;'Info patients (2)'!CF383,"CHECK","")</f>
        <v/>
      </c>
      <c r="CG383" s="276" t="str">
        <f>IF('Info patients (1)'!CG383&lt;&gt;'Info patients (2)'!CG383,"CHECK","")</f>
        <v/>
      </c>
      <c r="CH383" s="276" t="str">
        <f>IF('Info patients (1)'!CH383&lt;&gt;'Info patients (2)'!CH383,"CHECK","")</f>
        <v/>
      </c>
      <c r="CI383" s="276" t="str">
        <f>IF('Info patients (1)'!CI383&lt;&gt;'Info patients (2)'!CI383,"CHECK","")</f>
        <v/>
      </c>
      <c r="CJ383" s="276" t="str">
        <f>IF('Info patients (1)'!CJ383&lt;&gt;'Info patients (2)'!CJ383,"CHECK","")</f>
        <v/>
      </c>
      <c r="CK383" s="276" t="str">
        <f>IF('Info patients (1)'!CK383&lt;&gt;'Info patients (2)'!CK383,"CHECK","")</f>
        <v/>
      </c>
      <c r="CL383" s="276" t="str">
        <f>IF('Info patients (1)'!CL383&lt;&gt;'Info patients (2)'!CL383,"CHECK","")</f>
        <v/>
      </c>
      <c r="CM383" s="276" t="str">
        <f>IF('Info patients (1)'!CM383&lt;&gt;'Info patients (2)'!CM383,"CHECK","")</f>
        <v/>
      </c>
      <c r="CN383" s="276" t="str">
        <f>IF('Info patients (1)'!CN383&lt;&gt;'Info patients (2)'!CN383,"CHECK","")</f>
        <v/>
      </c>
      <c r="CO383" s="276" t="str">
        <f>IF('Info patients (1)'!CO383&lt;&gt;'Info patients (2)'!CO383,"CHECK","")</f>
        <v/>
      </c>
      <c r="CP383" s="276" t="str">
        <f>IF('Info patients (1)'!CP383&lt;&gt;'Info patients (2)'!CP383,"CHECK","")</f>
        <v/>
      </c>
      <c r="CQ383" s="276" t="str">
        <f>IF('Info patients (1)'!CQ383&lt;&gt;'Info patients (2)'!CQ383,"CHECK","")</f>
        <v/>
      </c>
      <c r="CR383" s="276" t="str">
        <f>IF('Info patients (1)'!CR383&lt;&gt;'Info patients (2)'!CR383,"CHECK","")</f>
        <v/>
      </c>
      <c r="CS383" s="276" t="str">
        <f>IF('Info patients (1)'!CS383&lt;&gt;'Info patients (2)'!CS383,"CHECK","")</f>
        <v/>
      </c>
      <c r="CT383" s="276" t="str">
        <f>IF('Info patients (1)'!CT383&lt;&gt;'Info patients (2)'!CT383,"CHECK","")</f>
        <v/>
      </c>
      <c r="CU383" s="276" t="str">
        <f>IF('Info patients (1)'!CU383&lt;&gt;'Info patients (2)'!CU383,"CHECK","")</f>
        <v/>
      </c>
      <c r="CV383" s="276" t="str">
        <f>IF('Info patients (1)'!CV383&lt;&gt;'Info patients (2)'!CV383,"CHECK","")</f>
        <v/>
      </c>
      <c r="CW383" s="276" t="str">
        <f>IF('Info patients (1)'!CW383&lt;&gt;'Info patients (2)'!CW383,"CHECK","")</f>
        <v/>
      </c>
      <c r="CX383" s="276" t="str">
        <f>IF('Info patients (1)'!CX383&lt;&gt;'Info patients (2)'!CX383,"CHECK","")</f>
        <v/>
      </c>
      <c r="CY383" s="276" t="str">
        <f>IF('Info patients (1)'!CY383&lt;&gt;'Info patients (2)'!CY383,"CHECK","")</f>
        <v/>
      </c>
      <c r="CZ383" s="276" t="str">
        <f>IF('Info patients (1)'!CZ383&lt;&gt;'Info patients (2)'!CZ383,"CHECK","")</f>
        <v/>
      </c>
      <c r="DA383" s="276" t="str">
        <f>IF('Info patients (1)'!DA383&lt;&gt;'Info patients (2)'!DA383,"CHECK","")</f>
        <v/>
      </c>
      <c r="DB383" s="276" t="str">
        <f>IF('Info patients (1)'!DB383&lt;&gt;'Info patients (2)'!DB383,"CHECK","")</f>
        <v/>
      </c>
      <c r="DC383" s="276" t="str">
        <f>IF('Info patients (1)'!DC383&lt;&gt;'Info patients (2)'!DC383,"CHECK","")</f>
        <v/>
      </c>
      <c r="DD383" s="276" t="str">
        <f>IF('Info patients (1)'!DD383&lt;&gt;'Info patients (2)'!DD383,"CHECK","")</f>
        <v/>
      </c>
      <c r="DE383" s="276" t="str">
        <f>IF('Info patients (1)'!DE383&lt;&gt;'Info patients (2)'!DE383,"CHECK","")</f>
        <v/>
      </c>
      <c r="DF383" s="276" t="str">
        <f>IF('Info patients (1)'!DF383&lt;&gt;'Info patients (2)'!DF383,"CHECK","")</f>
        <v/>
      </c>
      <c r="DG383" s="276" t="str">
        <f>IF('Info patients (1)'!DG383&lt;&gt;'Info patients (2)'!DG383,"CHECK","")</f>
        <v/>
      </c>
      <c r="DH383" s="276" t="str">
        <f>IF('Info patients (1)'!DH383&lt;&gt;'Info patients (2)'!DH383,"CHECK","")</f>
        <v/>
      </c>
      <c r="DI383" s="276" t="str">
        <f>IF('Info patients (1)'!DI383&lt;&gt;'Info patients (2)'!DI383,"CHECK","")</f>
        <v/>
      </c>
      <c r="DJ383" s="276" t="str">
        <f>IF('Info patients (1)'!DJ383&lt;&gt;'Info patients (2)'!DJ383,"CHECK","")</f>
        <v/>
      </c>
      <c r="DK383" s="276" t="str">
        <f>IF('Info patients (1)'!DK383&lt;&gt;'Info patients (2)'!DK383,"CHECK","")</f>
        <v/>
      </c>
      <c r="DL383" s="276" t="str">
        <f>IF('Info patients (1)'!DL383&lt;&gt;'Info patients (2)'!DL383,"CHECK","")</f>
        <v/>
      </c>
      <c r="DM383" s="276" t="str">
        <f>IF('Info patients (1)'!DM383&lt;&gt;'Info patients (2)'!DM383,"CHECK","")</f>
        <v/>
      </c>
      <c r="DN383" s="276" t="str">
        <f>IF('Info patients (1)'!DN383&lt;&gt;'Info patients (2)'!DN383,"CHECK","")</f>
        <v/>
      </c>
      <c r="DO383" s="276" t="str">
        <f>IF('Info patients (1)'!DO383&lt;&gt;'Info patients (2)'!DO383,"CHECK","")</f>
        <v/>
      </c>
      <c r="DP383" s="276" t="str">
        <f>IF('Info patients (1)'!DP383&lt;&gt;'Info patients (2)'!DP383,"CHECK","")</f>
        <v/>
      </c>
      <c r="DQ383" s="276" t="str">
        <f>IF('Info patients (1)'!DQ383&lt;&gt;'Info patients (2)'!DQ383,"CHECK","")</f>
        <v/>
      </c>
    </row>
    <row r="384" spans="1:121" s="326" customFormat="1" ht="23.25" customHeight="1" x14ac:dyDescent="0.2">
      <c r="A384" s="276" t="str">
        <f>IF('Info patients (1)'!A384&lt;&gt;'Info patients (2)'!A384,"CHECK","")</f>
        <v/>
      </c>
      <c r="B384" s="276" t="str">
        <f>IF('Info patients (1)'!B384&lt;&gt;'Info patients (2)'!B384,"CHECK","")</f>
        <v/>
      </c>
      <c r="C384" s="276" t="str">
        <f>IF('Info patients (1)'!C384&lt;&gt;'Info patients (2)'!C384,"CHECK","")</f>
        <v/>
      </c>
      <c r="D384" s="276" t="str">
        <f>IF('Info patients (1)'!D384&lt;&gt;'Info patients (2)'!D384,"CHECK","")</f>
        <v/>
      </c>
      <c r="E384" s="276" t="str">
        <f>IF('Info patients (1)'!E384&lt;&gt;'Info patients (2)'!E384,"CHECK","")</f>
        <v/>
      </c>
      <c r="F384" s="276" t="str">
        <f>IF('Info patients (1)'!F384&lt;&gt;'Info patients (2)'!F384,"CHECK","")</f>
        <v/>
      </c>
      <c r="G384" s="276" t="str">
        <f>IF('Info patients (1)'!G384&lt;&gt;'Info patients (2)'!G384,"CHECK","")</f>
        <v/>
      </c>
      <c r="H384" s="276" t="str">
        <f>IF('Info patients (1)'!H384&lt;&gt;'Info patients (2)'!H384,"CHECK","")</f>
        <v/>
      </c>
      <c r="I384" s="276" t="str">
        <f>IF('Info patients (1)'!I384&lt;&gt;'Info patients (2)'!I384,"CHECK","")</f>
        <v/>
      </c>
      <c r="J384" s="276" t="str">
        <f>IF('Info patients (1)'!J384&lt;&gt;'Info patients (2)'!J384,"CHECK","")</f>
        <v/>
      </c>
      <c r="K384" s="276" t="str">
        <f>IF('Info patients (1)'!K384&lt;&gt;'Info patients (2)'!K384,"CHECK","")</f>
        <v/>
      </c>
      <c r="L384" s="276" t="str">
        <f>IF('Info patients (1)'!L384&lt;&gt;'Info patients (2)'!L384,"CHECK","")</f>
        <v/>
      </c>
      <c r="M384" s="276" t="str">
        <f>IF('Info patients (1)'!M384&lt;&gt;'Info patients (2)'!M384,"CHECK","")</f>
        <v/>
      </c>
      <c r="N384" s="276" t="str">
        <f>IF('Info patients (1)'!N384&lt;&gt;'Info patients (2)'!N384,"CHECK","")</f>
        <v/>
      </c>
      <c r="O384" s="276" t="str">
        <f>IF('Info patients (1)'!O384&lt;&gt;'Info patients (2)'!O384,"CHECK","")</f>
        <v/>
      </c>
      <c r="P384" s="276" t="str">
        <f>IF('Info patients (1)'!P384&lt;&gt;'Info patients (2)'!P384,"CHECK","")</f>
        <v/>
      </c>
      <c r="Q384" s="276" t="str">
        <f>IF('Info patients (1)'!Q384&lt;&gt;'Info patients (2)'!Q384,"CHECK","")</f>
        <v/>
      </c>
      <c r="R384" s="276" t="str">
        <f>IF('Info patients (1)'!R384&lt;&gt;'Info patients (2)'!R384,"CHECK","")</f>
        <v/>
      </c>
      <c r="S384" s="276" t="str">
        <f>IF('Info patients (1)'!S384&lt;&gt;'Info patients (2)'!S384,"CHECK","")</f>
        <v/>
      </c>
      <c r="T384" s="276" t="str">
        <f>IF('Info patients (1)'!T384&lt;&gt;'Info patients (2)'!T384,"CHECK","")</f>
        <v/>
      </c>
      <c r="U384" s="276" t="str">
        <f>IF('Info patients (1)'!U384&lt;&gt;'Info patients (2)'!U384,"CHECK","")</f>
        <v/>
      </c>
      <c r="V384" s="276" t="str">
        <f>IF('Info patients (1)'!V384&lt;&gt;'Info patients (2)'!V384,"CHECK","")</f>
        <v/>
      </c>
      <c r="W384" s="276" t="str">
        <f>IF('Info patients (1)'!W384&lt;&gt;'Info patients (2)'!W384,"CHECK","")</f>
        <v/>
      </c>
      <c r="X384" s="276" t="str">
        <f>IF('Info patients (1)'!X384&lt;&gt;'Info patients (2)'!X384,"CHECK","")</f>
        <v/>
      </c>
      <c r="Y384" s="276" t="str">
        <f>IF('Info patients (1)'!Y384&lt;&gt;'Info patients (2)'!Y384,"CHECK","")</f>
        <v/>
      </c>
      <c r="Z384" s="276" t="str">
        <f>IF('Info patients (1)'!Z384&lt;&gt;'Info patients (2)'!Z384,"CHECK","")</f>
        <v/>
      </c>
      <c r="AA384" s="276" t="str">
        <f>IF('Info patients (1)'!AA384&lt;&gt;'Info patients (2)'!AA384,"CHECK","")</f>
        <v/>
      </c>
      <c r="AB384" s="276" t="str">
        <f>IF('Info patients (1)'!AB384&lt;&gt;'Info patients (2)'!AB384,"CHECK","")</f>
        <v/>
      </c>
      <c r="AC384" s="276" t="str">
        <f>IF('Info patients (1)'!AC384&lt;&gt;'Info patients (2)'!AC384,"CHECK","")</f>
        <v/>
      </c>
      <c r="AD384" s="276" t="str">
        <f>IF('Info patients (1)'!AD384&lt;&gt;'Info patients (2)'!AD384,"CHECK","")</f>
        <v/>
      </c>
      <c r="AE384" s="276" t="str">
        <f>IF('Info patients (1)'!AE384&lt;&gt;'Info patients (2)'!AE384,"CHECK","")</f>
        <v/>
      </c>
      <c r="AF384" s="276" t="str">
        <f>IF('Info patients (1)'!AF384&lt;&gt;'Info patients (2)'!AF384,"CHECK","")</f>
        <v/>
      </c>
      <c r="AG384" s="276" t="str">
        <f>IF('Info patients (1)'!AG384&lt;&gt;'Info patients (2)'!AG384,"CHECK","")</f>
        <v/>
      </c>
      <c r="AH384" s="276" t="str">
        <f>IF('Info patients (1)'!AH384&lt;&gt;'Info patients (2)'!AH384,"CHECK","")</f>
        <v/>
      </c>
      <c r="AI384" s="276" t="str">
        <f>IF('Info patients (1)'!AI384&lt;&gt;'Info patients (2)'!AI384,"CHECK","")</f>
        <v/>
      </c>
      <c r="AJ384" s="276" t="str">
        <f>IF('Info patients (1)'!AJ384&lt;&gt;'Info patients (2)'!AJ384,"CHECK","")</f>
        <v/>
      </c>
      <c r="AK384" s="276" t="str">
        <f>IF('Info patients (1)'!AK384&lt;&gt;'Info patients (2)'!AK384,"CHECK","")</f>
        <v/>
      </c>
      <c r="AL384" s="276" t="str">
        <f>IF('Info patients (1)'!AL384&lt;&gt;'Info patients (2)'!AL384,"CHECK","")</f>
        <v/>
      </c>
      <c r="AM384" s="276" t="str">
        <f>IF('Info patients (1)'!AM384&lt;&gt;'Info patients (2)'!AM384,"CHECK","")</f>
        <v/>
      </c>
      <c r="AN384" s="276" t="str">
        <f>IF('Info patients (1)'!AN384&lt;&gt;'Info patients (2)'!AN384,"CHECK","")</f>
        <v/>
      </c>
      <c r="AO384" s="276" t="str">
        <f>IF('Info patients (1)'!AO384&lt;&gt;'Info patients (2)'!AO384,"CHECK","")</f>
        <v/>
      </c>
      <c r="AP384" s="276" t="str">
        <f>IF('Info patients (1)'!AP384&lt;&gt;'Info patients (2)'!AP384,"CHECK","")</f>
        <v/>
      </c>
      <c r="AQ384" s="276" t="str">
        <f>IF('Info patients (1)'!AQ384&lt;&gt;'Info patients (2)'!AQ384,"CHECK","")</f>
        <v/>
      </c>
      <c r="AR384" s="276" t="str">
        <f>IF('Info patients (1)'!AR384&lt;&gt;'Info patients (2)'!AR384,"CHECK","")</f>
        <v/>
      </c>
      <c r="AS384" s="276" t="str">
        <f>IF('Info patients (1)'!AS384&lt;&gt;'Info patients (2)'!AS384,"CHECK","")</f>
        <v/>
      </c>
      <c r="AT384" s="276" t="str">
        <f>IF('Info patients (1)'!AT384&lt;&gt;'Info patients (2)'!AT384,"CHECK","")</f>
        <v/>
      </c>
      <c r="AU384" s="276" t="str">
        <f>IF('Info patients (1)'!AU384&lt;&gt;'Info patients (2)'!AU384,"CHECK","")</f>
        <v/>
      </c>
      <c r="AV384" s="276" t="str">
        <f>IF('Info patients (1)'!AV384&lt;&gt;'Info patients (2)'!AV384,"CHECK","")</f>
        <v/>
      </c>
      <c r="AW384" s="276" t="str">
        <f>IF('Info patients (1)'!AW384&lt;&gt;'Info patients (2)'!AW384,"CHECK","")</f>
        <v/>
      </c>
      <c r="AX384" s="276" t="str">
        <f>IF('Info patients (1)'!AX384&lt;&gt;'Info patients (2)'!AX384,"CHECK","")</f>
        <v/>
      </c>
      <c r="AY384" s="276" t="str">
        <f>IF('Info patients (1)'!AY384&lt;&gt;'Info patients (2)'!AY384,"CHECK","")</f>
        <v/>
      </c>
      <c r="AZ384" s="276" t="str">
        <f>IF('Info patients (1)'!AZ384&lt;&gt;'Info patients (2)'!AZ384,"CHECK","")</f>
        <v/>
      </c>
      <c r="BA384" s="276" t="str">
        <f>IF('Info patients (1)'!BA384&lt;&gt;'Info patients (2)'!BA384,"CHECK","")</f>
        <v/>
      </c>
      <c r="BB384" s="276" t="str">
        <f>IF('Info patients (1)'!BB384&lt;&gt;'Info patients (2)'!BB384,"CHECK","")</f>
        <v/>
      </c>
      <c r="BC384" s="276" t="str">
        <f>IF('Info patients (1)'!BC384&lt;&gt;'Info patients (2)'!BC384,"CHECK","")</f>
        <v/>
      </c>
      <c r="BD384" s="276" t="str">
        <f>IF('Info patients (1)'!BD384&lt;&gt;'Info patients (2)'!BD384,"CHECK","")</f>
        <v/>
      </c>
      <c r="BE384" s="276" t="str">
        <f>IF('Info patients (1)'!BE384&lt;&gt;'Info patients (2)'!BE384,"CHECK","")</f>
        <v/>
      </c>
      <c r="BF384" s="276" t="str">
        <f>IF('Info patients (1)'!BF384&lt;&gt;'Info patients (2)'!BF384,"CHECK","")</f>
        <v/>
      </c>
      <c r="BG384" s="276" t="str">
        <f>IF('Info patients (1)'!BG384&lt;&gt;'Info patients (2)'!BG384,"CHECK","")</f>
        <v/>
      </c>
      <c r="BH384" s="276" t="str">
        <f>IF('Info patients (1)'!BH384&lt;&gt;'Info patients (2)'!BH384,"CHECK","")</f>
        <v/>
      </c>
      <c r="BI384" s="276" t="str">
        <f>IF('Info patients (1)'!BI384&lt;&gt;'Info patients (2)'!BI384,"CHECK","")</f>
        <v/>
      </c>
      <c r="BJ384" s="276" t="str">
        <f>IF('Info patients (1)'!BJ384&lt;&gt;'Info patients (2)'!BJ384,"CHECK","")</f>
        <v/>
      </c>
      <c r="BK384" s="276" t="str">
        <f>IF('Info patients (1)'!BK384&lt;&gt;'Info patients (2)'!BK384,"CHECK","")</f>
        <v/>
      </c>
      <c r="BL384" s="276" t="str">
        <f>IF('Info patients (1)'!BL384&lt;&gt;'Info patients (2)'!BL384,"CHECK","")</f>
        <v/>
      </c>
      <c r="BM384" s="276" t="str">
        <f>IF('Info patients (1)'!BM384&lt;&gt;'Info patients (2)'!BM384,"CHECK","")</f>
        <v/>
      </c>
      <c r="BN384" s="276" t="str">
        <f>IF('Info patients (1)'!BN384&lt;&gt;'Info patients (2)'!BN384,"CHECK","")</f>
        <v/>
      </c>
      <c r="BO384" s="276" t="str">
        <f>IF('Info patients (1)'!BO384&lt;&gt;'Info patients (2)'!BO384,"CHECK","")</f>
        <v/>
      </c>
      <c r="BP384" s="276" t="str">
        <f>IF('Info patients (1)'!BP384&lt;&gt;'Info patients (2)'!BP384,"CHECK","")</f>
        <v/>
      </c>
      <c r="BQ384" s="276" t="str">
        <f>IF('Info patients (1)'!BQ384&lt;&gt;'Info patients (2)'!BQ384,"CHECK","")</f>
        <v/>
      </c>
      <c r="BR384" s="276" t="str">
        <f>IF('Info patients (1)'!BR384&lt;&gt;'Info patients (2)'!BR384,"CHECK","")</f>
        <v/>
      </c>
      <c r="BS384" s="276" t="str">
        <f>IF('Info patients (1)'!BS384&lt;&gt;'Info patients (2)'!BS384,"CHECK","")</f>
        <v/>
      </c>
      <c r="BT384" s="276" t="str">
        <f>IF('Info patients (1)'!BT384&lt;&gt;'Info patients (2)'!BT384,"CHECK","")</f>
        <v/>
      </c>
      <c r="BU384" s="276" t="str">
        <f>IF('Info patients (1)'!BU384&lt;&gt;'Info patients (2)'!BU384,"CHECK","")</f>
        <v/>
      </c>
      <c r="BV384" s="276" t="str">
        <f>IF('Info patients (1)'!BV384&lt;&gt;'Info patients (2)'!BV384,"CHECK","")</f>
        <v/>
      </c>
      <c r="BW384" s="276" t="str">
        <f>IF('Info patients (1)'!BW384&lt;&gt;'Info patients (2)'!BW384,"CHECK","")</f>
        <v/>
      </c>
      <c r="BX384" s="276" t="str">
        <f>IF('Info patients (1)'!BX384&lt;&gt;'Info patients (2)'!BX384,"CHECK","")</f>
        <v/>
      </c>
      <c r="BY384" s="276" t="str">
        <f>IF('Info patients (1)'!BY384&lt;&gt;'Info patients (2)'!BY384,"CHECK","")</f>
        <v/>
      </c>
      <c r="BZ384" s="276" t="str">
        <f>IF('Info patients (1)'!BZ384&lt;&gt;'Info patients (2)'!BZ384,"CHECK","")</f>
        <v/>
      </c>
      <c r="CA384" s="276" t="str">
        <f>IF('Info patients (1)'!CA384&lt;&gt;'Info patients (2)'!CA384,"CHECK","")</f>
        <v/>
      </c>
      <c r="CB384" s="276" t="str">
        <f>IF('Info patients (1)'!CB384&lt;&gt;'Info patients (2)'!CB384,"CHECK","")</f>
        <v/>
      </c>
      <c r="CC384" s="276" t="str">
        <f>IF('Info patients (1)'!CC384&lt;&gt;'Info patients (2)'!CC384,"CHECK","")</f>
        <v/>
      </c>
      <c r="CD384" s="276" t="str">
        <f>IF('Info patients (1)'!CD384&lt;&gt;'Info patients (2)'!CD384,"CHECK","")</f>
        <v/>
      </c>
      <c r="CE384" s="276" t="str">
        <f>IF('Info patients (1)'!CE384&lt;&gt;'Info patients (2)'!CE384,"CHECK","")</f>
        <v/>
      </c>
      <c r="CF384" s="276" t="str">
        <f>IF('Info patients (1)'!CF384&lt;&gt;'Info patients (2)'!CF384,"CHECK","")</f>
        <v/>
      </c>
      <c r="CG384" s="276" t="str">
        <f>IF('Info patients (1)'!CG384&lt;&gt;'Info patients (2)'!CG384,"CHECK","")</f>
        <v/>
      </c>
      <c r="CH384" s="276" t="str">
        <f>IF('Info patients (1)'!CH384&lt;&gt;'Info patients (2)'!CH384,"CHECK","")</f>
        <v/>
      </c>
      <c r="CI384" s="276" t="str">
        <f>IF('Info patients (1)'!CI384&lt;&gt;'Info patients (2)'!CI384,"CHECK","")</f>
        <v/>
      </c>
      <c r="CJ384" s="276" t="str">
        <f>IF('Info patients (1)'!CJ384&lt;&gt;'Info patients (2)'!CJ384,"CHECK","")</f>
        <v/>
      </c>
      <c r="CK384" s="276" t="str">
        <f>IF('Info patients (1)'!CK384&lt;&gt;'Info patients (2)'!CK384,"CHECK","")</f>
        <v/>
      </c>
      <c r="CL384" s="276" t="str">
        <f>IF('Info patients (1)'!CL384&lt;&gt;'Info patients (2)'!CL384,"CHECK","")</f>
        <v/>
      </c>
      <c r="CM384" s="276" t="str">
        <f>IF('Info patients (1)'!CM384&lt;&gt;'Info patients (2)'!CM384,"CHECK","")</f>
        <v/>
      </c>
      <c r="CN384" s="276" t="str">
        <f>IF('Info patients (1)'!CN384&lt;&gt;'Info patients (2)'!CN384,"CHECK","")</f>
        <v/>
      </c>
      <c r="CO384" s="276" t="str">
        <f>IF('Info patients (1)'!CO384&lt;&gt;'Info patients (2)'!CO384,"CHECK","")</f>
        <v/>
      </c>
      <c r="CP384" s="276" t="str">
        <f>IF('Info patients (1)'!CP384&lt;&gt;'Info patients (2)'!CP384,"CHECK","")</f>
        <v/>
      </c>
      <c r="CQ384" s="276" t="str">
        <f>IF('Info patients (1)'!CQ384&lt;&gt;'Info patients (2)'!CQ384,"CHECK","")</f>
        <v/>
      </c>
      <c r="CR384" s="276" t="str">
        <f>IF('Info patients (1)'!CR384&lt;&gt;'Info patients (2)'!CR384,"CHECK","")</f>
        <v/>
      </c>
      <c r="CS384" s="276" t="str">
        <f>IF('Info patients (1)'!CS384&lt;&gt;'Info patients (2)'!CS384,"CHECK","")</f>
        <v/>
      </c>
      <c r="CT384" s="276" t="str">
        <f>IF('Info patients (1)'!CT384&lt;&gt;'Info patients (2)'!CT384,"CHECK","")</f>
        <v/>
      </c>
      <c r="CU384" s="276" t="str">
        <f>IF('Info patients (1)'!CU384&lt;&gt;'Info patients (2)'!CU384,"CHECK","")</f>
        <v/>
      </c>
      <c r="CV384" s="276" t="str">
        <f>IF('Info patients (1)'!CV384&lt;&gt;'Info patients (2)'!CV384,"CHECK","")</f>
        <v/>
      </c>
      <c r="CW384" s="276" t="str">
        <f>IF('Info patients (1)'!CW384&lt;&gt;'Info patients (2)'!CW384,"CHECK","")</f>
        <v/>
      </c>
      <c r="CX384" s="276" t="str">
        <f>IF('Info patients (1)'!CX384&lt;&gt;'Info patients (2)'!CX384,"CHECK","")</f>
        <v/>
      </c>
      <c r="CY384" s="276" t="str">
        <f>IF('Info patients (1)'!CY384&lt;&gt;'Info patients (2)'!CY384,"CHECK","")</f>
        <v/>
      </c>
      <c r="CZ384" s="276" t="str">
        <f>IF('Info patients (1)'!CZ384&lt;&gt;'Info patients (2)'!CZ384,"CHECK","")</f>
        <v/>
      </c>
      <c r="DA384" s="276" t="str">
        <f>IF('Info patients (1)'!DA384&lt;&gt;'Info patients (2)'!DA384,"CHECK","")</f>
        <v/>
      </c>
      <c r="DB384" s="276" t="str">
        <f>IF('Info patients (1)'!DB384&lt;&gt;'Info patients (2)'!DB384,"CHECK","")</f>
        <v/>
      </c>
      <c r="DC384" s="276" t="str">
        <f>IF('Info patients (1)'!DC384&lt;&gt;'Info patients (2)'!DC384,"CHECK","")</f>
        <v/>
      </c>
      <c r="DD384" s="276" t="str">
        <f>IF('Info patients (1)'!DD384&lt;&gt;'Info patients (2)'!DD384,"CHECK","")</f>
        <v/>
      </c>
      <c r="DE384" s="276" t="str">
        <f>IF('Info patients (1)'!DE384&lt;&gt;'Info patients (2)'!DE384,"CHECK","")</f>
        <v/>
      </c>
      <c r="DF384" s="276" t="str">
        <f>IF('Info patients (1)'!DF384&lt;&gt;'Info patients (2)'!DF384,"CHECK","")</f>
        <v/>
      </c>
      <c r="DG384" s="276" t="str">
        <f>IF('Info patients (1)'!DG384&lt;&gt;'Info patients (2)'!DG384,"CHECK","")</f>
        <v/>
      </c>
      <c r="DH384" s="276" t="str">
        <f>IF('Info patients (1)'!DH384&lt;&gt;'Info patients (2)'!DH384,"CHECK","")</f>
        <v/>
      </c>
      <c r="DI384" s="276" t="str">
        <f>IF('Info patients (1)'!DI384&lt;&gt;'Info patients (2)'!DI384,"CHECK","")</f>
        <v/>
      </c>
      <c r="DJ384" s="276" t="str">
        <f>IF('Info patients (1)'!DJ384&lt;&gt;'Info patients (2)'!DJ384,"CHECK","")</f>
        <v/>
      </c>
      <c r="DK384" s="276" t="str">
        <f>IF('Info patients (1)'!DK384&lt;&gt;'Info patients (2)'!DK384,"CHECK","")</f>
        <v/>
      </c>
      <c r="DL384" s="276" t="str">
        <f>IF('Info patients (1)'!DL384&lt;&gt;'Info patients (2)'!DL384,"CHECK","")</f>
        <v/>
      </c>
      <c r="DM384" s="276" t="str">
        <f>IF('Info patients (1)'!DM384&lt;&gt;'Info patients (2)'!DM384,"CHECK","")</f>
        <v/>
      </c>
      <c r="DN384" s="276" t="str">
        <f>IF('Info patients (1)'!DN384&lt;&gt;'Info patients (2)'!DN384,"CHECK","")</f>
        <v/>
      </c>
      <c r="DO384" s="276" t="str">
        <f>IF('Info patients (1)'!DO384&lt;&gt;'Info patients (2)'!DO384,"CHECK","")</f>
        <v/>
      </c>
      <c r="DP384" s="276" t="str">
        <f>IF('Info patients (1)'!DP384&lt;&gt;'Info patients (2)'!DP384,"CHECK","")</f>
        <v/>
      </c>
      <c r="DQ384" s="276" t="str">
        <f>IF('Info patients (1)'!DQ384&lt;&gt;'Info patients (2)'!DQ384,"CHECK","")</f>
        <v/>
      </c>
    </row>
    <row r="385" spans="1:121" s="326" customFormat="1" ht="23.25" customHeight="1" x14ac:dyDescent="0.2">
      <c r="A385" s="276" t="str">
        <f>IF('Info patients (1)'!A385&lt;&gt;'Info patients (2)'!A385,"CHECK","")</f>
        <v/>
      </c>
      <c r="B385" s="276" t="str">
        <f>IF('Info patients (1)'!B385&lt;&gt;'Info patients (2)'!B385,"CHECK","")</f>
        <v/>
      </c>
      <c r="C385" s="276" t="str">
        <f>IF('Info patients (1)'!C385&lt;&gt;'Info patients (2)'!C385,"CHECK","")</f>
        <v/>
      </c>
      <c r="D385" s="276" t="str">
        <f>IF('Info patients (1)'!D385&lt;&gt;'Info patients (2)'!D385,"CHECK","")</f>
        <v/>
      </c>
      <c r="E385" s="276" t="str">
        <f>IF('Info patients (1)'!E385&lt;&gt;'Info patients (2)'!E385,"CHECK","")</f>
        <v/>
      </c>
      <c r="F385" s="276" t="str">
        <f>IF('Info patients (1)'!F385&lt;&gt;'Info patients (2)'!F385,"CHECK","")</f>
        <v/>
      </c>
      <c r="G385" s="276" t="str">
        <f>IF('Info patients (1)'!G385&lt;&gt;'Info patients (2)'!G385,"CHECK","")</f>
        <v/>
      </c>
      <c r="H385" s="276" t="str">
        <f>IF('Info patients (1)'!H385&lt;&gt;'Info patients (2)'!H385,"CHECK","")</f>
        <v/>
      </c>
      <c r="I385" s="276" t="str">
        <f>IF('Info patients (1)'!I385&lt;&gt;'Info patients (2)'!I385,"CHECK","")</f>
        <v/>
      </c>
      <c r="J385" s="276" t="str">
        <f>IF('Info patients (1)'!J385&lt;&gt;'Info patients (2)'!J385,"CHECK","")</f>
        <v/>
      </c>
      <c r="K385" s="276" t="str">
        <f>IF('Info patients (1)'!K385&lt;&gt;'Info patients (2)'!K385,"CHECK","")</f>
        <v/>
      </c>
      <c r="L385" s="276" t="str">
        <f>IF('Info patients (1)'!L385&lt;&gt;'Info patients (2)'!L385,"CHECK","")</f>
        <v/>
      </c>
      <c r="M385" s="276" t="str">
        <f>IF('Info patients (1)'!M385&lt;&gt;'Info patients (2)'!M385,"CHECK","")</f>
        <v/>
      </c>
      <c r="N385" s="276" t="str">
        <f>IF('Info patients (1)'!N385&lt;&gt;'Info patients (2)'!N385,"CHECK","")</f>
        <v/>
      </c>
      <c r="O385" s="276" t="str">
        <f>IF('Info patients (1)'!O385&lt;&gt;'Info patients (2)'!O385,"CHECK","")</f>
        <v/>
      </c>
      <c r="P385" s="276" t="str">
        <f>IF('Info patients (1)'!P385&lt;&gt;'Info patients (2)'!P385,"CHECK","")</f>
        <v/>
      </c>
      <c r="Q385" s="276" t="str">
        <f>IF('Info patients (1)'!Q385&lt;&gt;'Info patients (2)'!Q385,"CHECK","")</f>
        <v/>
      </c>
      <c r="R385" s="276" t="str">
        <f>IF('Info patients (1)'!R385&lt;&gt;'Info patients (2)'!R385,"CHECK","")</f>
        <v/>
      </c>
      <c r="S385" s="276" t="str">
        <f>IF('Info patients (1)'!S385&lt;&gt;'Info patients (2)'!S385,"CHECK","")</f>
        <v/>
      </c>
      <c r="T385" s="276" t="str">
        <f>IF('Info patients (1)'!T385&lt;&gt;'Info patients (2)'!T385,"CHECK","")</f>
        <v/>
      </c>
      <c r="U385" s="276" t="str">
        <f>IF('Info patients (1)'!U385&lt;&gt;'Info patients (2)'!U385,"CHECK","")</f>
        <v/>
      </c>
      <c r="V385" s="276" t="str">
        <f>IF('Info patients (1)'!V385&lt;&gt;'Info patients (2)'!V385,"CHECK","")</f>
        <v/>
      </c>
      <c r="W385" s="276" t="str">
        <f>IF('Info patients (1)'!W385&lt;&gt;'Info patients (2)'!W385,"CHECK","")</f>
        <v/>
      </c>
      <c r="X385" s="276" t="str">
        <f>IF('Info patients (1)'!X385&lt;&gt;'Info patients (2)'!X385,"CHECK","")</f>
        <v/>
      </c>
      <c r="Y385" s="276" t="str">
        <f>IF('Info patients (1)'!Y385&lt;&gt;'Info patients (2)'!Y385,"CHECK","")</f>
        <v/>
      </c>
      <c r="Z385" s="276" t="str">
        <f>IF('Info patients (1)'!Z385&lt;&gt;'Info patients (2)'!Z385,"CHECK","")</f>
        <v/>
      </c>
      <c r="AA385" s="276" t="str">
        <f>IF('Info patients (1)'!AA385&lt;&gt;'Info patients (2)'!AA385,"CHECK","")</f>
        <v/>
      </c>
      <c r="AB385" s="276" t="str">
        <f>IF('Info patients (1)'!AB385&lt;&gt;'Info patients (2)'!AB385,"CHECK","")</f>
        <v/>
      </c>
      <c r="AC385" s="276" t="str">
        <f>IF('Info patients (1)'!AC385&lt;&gt;'Info patients (2)'!AC385,"CHECK","")</f>
        <v/>
      </c>
      <c r="AD385" s="276" t="str">
        <f>IF('Info patients (1)'!AD385&lt;&gt;'Info patients (2)'!AD385,"CHECK","")</f>
        <v/>
      </c>
      <c r="AE385" s="276" t="str">
        <f>IF('Info patients (1)'!AE385&lt;&gt;'Info patients (2)'!AE385,"CHECK","")</f>
        <v/>
      </c>
      <c r="AF385" s="276" t="str">
        <f>IF('Info patients (1)'!AF385&lt;&gt;'Info patients (2)'!AF385,"CHECK","")</f>
        <v/>
      </c>
      <c r="AG385" s="276" t="str">
        <f>IF('Info patients (1)'!AG385&lt;&gt;'Info patients (2)'!AG385,"CHECK","")</f>
        <v/>
      </c>
      <c r="AH385" s="276" t="str">
        <f>IF('Info patients (1)'!AH385&lt;&gt;'Info patients (2)'!AH385,"CHECK","")</f>
        <v/>
      </c>
      <c r="AI385" s="276" t="str">
        <f>IF('Info patients (1)'!AI385&lt;&gt;'Info patients (2)'!AI385,"CHECK","")</f>
        <v/>
      </c>
      <c r="AJ385" s="276" t="str">
        <f>IF('Info patients (1)'!AJ385&lt;&gt;'Info patients (2)'!AJ385,"CHECK","")</f>
        <v/>
      </c>
      <c r="AK385" s="276" t="str">
        <f>IF('Info patients (1)'!AK385&lt;&gt;'Info patients (2)'!AK385,"CHECK","")</f>
        <v/>
      </c>
      <c r="AL385" s="276" t="str">
        <f>IF('Info patients (1)'!AL385&lt;&gt;'Info patients (2)'!AL385,"CHECK","")</f>
        <v/>
      </c>
      <c r="AM385" s="276" t="str">
        <f>IF('Info patients (1)'!AM385&lt;&gt;'Info patients (2)'!AM385,"CHECK","")</f>
        <v/>
      </c>
      <c r="AN385" s="276" t="str">
        <f>IF('Info patients (1)'!AN385&lt;&gt;'Info patients (2)'!AN385,"CHECK","")</f>
        <v/>
      </c>
      <c r="AO385" s="276" t="str">
        <f>IF('Info patients (1)'!AO385&lt;&gt;'Info patients (2)'!AO385,"CHECK","")</f>
        <v/>
      </c>
      <c r="AP385" s="276" t="str">
        <f>IF('Info patients (1)'!AP385&lt;&gt;'Info patients (2)'!AP385,"CHECK","")</f>
        <v/>
      </c>
      <c r="AQ385" s="276" t="str">
        <f>IF('Info patients (1)'!AQ385&lt;&gt;'Info patients (2)'!AQ385,"CHECK","")</f>
        <v/>
      </c>
      <c r="AR385" s="276" t="str">
        <f>IF('Info patients (1)'!AR385&lt;&gt;'Info patients (2)'!AR385,"CHECK","")</f>
        <v/>
      </c>
      <c r="AS385" s="276" t="str">
        <f>IF('Info patients (1)'!AS385&lt;&gt;'Info patients (2)'!AS385,"CHECK","")</f>
        <v/>
      </c>
      <c r="AT385" s="276" t="str">
        <f>IF('Info patients (1)'!AT385&lt;&gt;'Info patients (2)'!AT385,"CHECK","")</f>
        <v/>
      </c>
      <c r="AU385" s="276" t="str">
        <f>IF('Info patients (1)'!AU385&lt;&gt;'Info patients (2)'!AU385,"CHECK","")</f>
        <v/>
      </c>
      <c r="AV385" s="276" t="str">
        <f>IF('Info patients (1)'!AV385&lt;&gt;'Info patients (2)'!AV385,"CHECK","")</f>
        <v/>
      </c>
      <c r="AW385" s="276" t="str">
        <f>IF('Info patients (1)'!AW385&lt;&gt;'Info patients (2)'!AW385,"CHECK","")</f>
        <v/>
      </c>
      <c r="AX385" s="276" t="str">
        <f>IF('Info patients (1)'!AX385&lt;&gt;'Info patients (2)'!AX385,"CHECK","")</f>
        <v/>
      </c>
      <c r="AY385" s="276" t="str">
        <f>IF('Info patients (1)'!AY385&lt;&gt;'Info patients (2)'!AY385,"CHECK","")</f>
        <v/>
      </c>
      <c r="AZ385" s="276" t="str">
        <f>IF('Info patients (1)'!AZ385&lt;&gt;'Info patients (2)'!AZ385,"CHECK","")</f>
        <v/>
      </c>
      <c r="BA385" s="276" t="str">
        <f>IF('Info patients (1)'!BA385&lt;&gt;'Info patients (2)'!BA385,"CHECK","")</f>
        <v/>
      </c>
      <c r="BB385" s="276" t="str">
        <f>IF('Info patients (1)'!BB385&lt;&gt;'Info patients (2)'!BB385,"CHECK","")</f>
        <v/>
      </c>
      <c r="BC385" s="276" t="str">
        <f>IF('Info patients (1)'!BC385&lt;&gt;'Info patients (2)'!BC385,"CHECK","")</f>
        <v/>
      </c>
      <c r="BD385" s="276" t="str">
        <f>IF('Info patients (1)'!BD385&lt;&gt;'Info patients (2)'!BD385,"CHECK","")</f>
        <v/>
      </c>
      <c r="BE385" s="276" t="str">
        <f>IF('Info patients (1)'!BE385&lt;&gt;'Info patients (2)'!BE385,"CHECK","")</f>
        <v/>
      </c>
      <c r="BF385" s="276" t="str">
        <f>IF('Info patients (1)'!BF385&lt;&gt;'Info patients (2)'!BF385,"CHECK","")</f>
        <v/>
      </c>
      <c r="BG385" s="276" t="str">
        <f>IF('Info patients (1)'!BG385&lt;&gt;'Info patients (2)'!BG385,"CHECK","")</f>
        <v/>
      </c>
      <c r="BH385" s="276" t="str">
        <f>IF('Info patients (1)'!BH385&lt;&gt;'Info patients (2)'!BH385,"CHECK","")</f>
        <v/>
      </c>
      <c r="BI385" s="276" t="str">
        <f>IF('Info patients (1)'!BI385&lt;&gt;'Info patients (2)'!BI385,"CHECK","")</f>
        <v/>
      </c>
      <c r="BJ385" s="276" t="str">
        <f>IF('Info patients (1)'!BJ385&lt;&gt;'Info patients (2)'!BJ385,"CHECK","")</f>
        <v/>
      </c>
      <c r="BK385" s="276" t="str">
        <f>IF('Info patients (1)'!BK385&lt;&gt;'Info patients (2)'!BK385,"CHECK","")</f>
        <v/>
      </c>
      <c r="BL385" s="276" t="str">
        <f>IF('Info patients (1)'!BL385&lt;&gt;'Info patients (2)'!BL385,"CHECK","")</f>
        <v/>
      </c>
      <c r="BM385" s="276" t="str">
        <f>IF('Info patients (1)'!BM385&lt;&gt;'Info patients (2)'!BM385,"CHECK","")</f>
        <v/>
      </c>
      <c r="BN385" s="276" t="str">
        <f>IF('Info patients (1)'!BN385&lt;&gt;'Info patients (2)'!BN385,"CHECK","")</f>
        <v/>
      </c>
      <c r="BO385" s="276" t="str">
        <f>IF('Info patients (1)'!BO385&lt;&gt;'Info patients (2)'!BO385,"CHECK","")</f>
        <v/>
      </c>
      <c r="BP385" s="276" t="str">
        <f>IF('Info patients (1)'!BP385&lt;&gt;'Info patients (2)'!BP385,"CHECK","")</f>
        <v/>
      </c>
      <c r="BQ385" s="276" t="str">
        <f>IF('Info patients (1)'!BQ385&lt;&gt;'Info patients (2)'!BQ385,"CHECK","")</f>
        <v/>
      </c>
      <c r="BR385" s="276" t="str">
        <f>IF('Info patients (1)'!BR385&lt;&gt;'Info patients (2)'!BR385,"CHECK","")</f>
        <v/>
      </c>
      <c r="BS385" s="276" t="str">
        <f>IF('Info patients (1)'!BS385&lt;&gt;'Info patients (2)'!BS385,"CHECK","")</f>
        <v/>
      </c>
      <c r="BT385" s="276" t="str">
        <f>IF('Info patients (1)'!BT385&lt;&gt;'Info patients (2)'!BT385,"CHECK","")</f>
        <v/>
      </c>
      <c r="BU385" s="276" t="str">
        <f>IF('Info patients (1)'!BU385&lt;&gt;'Info patients (2)'!BU385,"CHECK","")</f>
        <v/>
      </c>
      <c r="BV385" s="276" t="str">
        <f>IF('Info patients (1)'!BV385&lt;&gt;'Info patients (2)'!BV385,"CHECK","")</f>
        <v/>
      </c>
      <c r="BW385" s="276" t="str">
        <f>IF('Info patients (1)'!BW385&lt;&gt;'Info patients (2)'!BW385,"CHECK","")</f>
        <v/>
      </c>
      <c r="BX385" s="276" t="str">
        <f>IF('Info patients (1)'!BX385&lt;&gt;'Info patients (2)'!BX385,"CHECK","")</f>
        <v/>
      </c>
      <c r="BY385" s="276" t="str">
        <f>IF('Info patients (1)'!BY385&lt;&gt;'Info patients (2)'!BY385,"CHECK","")</f>
        <v/>
      </c>
      <c r="BZ385" s="276" t="str">
        <f>IF('Info patients (1)'!BZ385&lt;&gt;'Info patients (2)'!BZ385,"CHECK","")</f>
        <v/>
      </c>
      <c r="CA385" s="276" t="str">
        <f>IF('Info patients (1)'!CA385&lt;&gt;'Info patients (2)'!CA385,"CHECK","")</f>
        <v/>
      </c>
      <c r="CB385" s="276" t="str">
        <f>IF('Info patients (1)'!CB385&lt;&gt;'Info patients (2)'!CB385,"CHECK","")</f>
        <v/>
      </c>
      <c r="CC385" s="276" t="str">
        <f>IF('Info patients (1)'!CC385&lt;&gt;'Info patients (2)'!CC385,"CHECK","")</f>
        <v/>
      </c>
      <c r="CD385" s="276" t="str">
        <f>IF('Info patients (1)'!CD385&lt;&gt;'Info patients (2)'!CD385,"CHECK","")</f>
        <v/>
      </c>
      <c r="CE385" s="276" t="str">
        <f>IF('Info patients (1)'!CE385&lt;&gt;'Info patients (2)'!CE385,"CHECK","")</f>
        <v/>
      </c>
      <c r="CF385" s="276" t="str">
        <f>IF('Info patients (1)'!CF385&lt;&gt;'Info patients (2)'!CF385,"CHECK","")</f>
        <v/>
      </c>
      <c r="CG385" s="276" t="str">
        <f>IF('Info patients (1)'!CG385&lt;&gt;'Info patients (2)'!CG385,"CHECK","")</f>
        <v/>
      </c>
      <c r="CH385" s="276" t="str">
        <f>IF('Info patients (1)'!CH385&lt;&gt;'Info patients (2)'!CH385,"CHECK","")</f>
        <v/>
      </c>
      <c r="CI385" s="276" t="str">
        <f>IF('Info patients (1)'!CI385&lt;&gt;'Info patients (2)'!CI385,"CHECK","")</f>
        <v/>
      </c>
      <c r="CJ385" s="276" t="str">
        <f>IF('Info patients (1)'!CJ385&lt;&gt;'Info patients (2)'!CJ385,"CHECK","")</f>
        <v/>
      </c>
      <c r="CK385" s="276" t="str">
        <f>IF('Info patients (1)'!CK385&lt;&gt;'Info patients (2)'!CK385,"CHECK","")</f>
        <v/>
      </c>
      <c r="CL385" s="276" t="str">
        <f>IF('Info patients (1)'!CL385&lt;&gt;'Info patients (2)'!CL385,"CHECK","")</f>
        <v/>
      </c>
      <c r="CM385" s="276" t="str">
        <f>IF('Info patients (1)'!CM385&lt;&gt;'Info patients (2)'!CM385,"CHECK","")</f>
        <v/>
      </c>
      <c r="CN385" s="276" t="str">
        <f>IF('Info patients (1)'!CN385&lt;&gt;'Info patients (2)'!CN385,"CHECK","")</f>
        <v/>
      </c>
      <c r="CO385" s="276" t="str">
        <f>IF('Info patients (1)'!CO385&lt;&gt;'Info patients (2)'!CO385,"CHECK","")</f>
        <v/>
      </c>
      <c r="CP385" s="276" t="str">
        <f>IF('Info patients (1)'!CP385&lt;&gt;'Info patients (2)'!CP385,"CHECK","")</f>
        <v/>
      </c>
      <c r="CQ385" s="276" t="str">
        <f>IF('Info patients (1)'!CQ385&lt;&gt;'Info patients (2)'!CQ385,"CHECK","")</f>
        <v/>
      </c>
      <c r="CR385" s="276" t="str">
        <f>IF('Info patients (1)'!CR385&lt;&gt;'Info patients (2)'!CR385,"CHECK","")</f>
        <v/>
      </c>
      <c r="CS385" s="276" t="str">
        <f>IF('Info patients (1)'!CS385&lt;&gt;'Info patients (2)'!CS385,"CHECK","")</f>
        <v/>
      </c>
      <c r="CT385" s="276" t="str">
        <f>IF('Info patients (1)'!CT385&lt;&gt;'Info patients (2)'!CT385,"CHECK","")</f>
        <v/>
      </c>
      <c r="CU385" s="276" t="str">
        <f>IF('Info patients (1)'!CU385&lt;&gt;'Info patients (2)'!CU385,"CHECK","")</f>
        <v/>
      </c>
      <c r="CV385" s="276" t="str">
        <f>IF('Info patients (1)'!CV385&lt;&gt;'Info patients (2)'!CV385,"CHECK","")</f>
        <v/>
      </c>
      <c r="CW385" s="276" t="str">
        <f>IF('Info patients (1)'!CW385&lt;&gt;'Info patients (2)'!CW385,"CHECK","")</f>
        <v/>
      </c>
      <c r="CX385" s="276" t="str">
        <f>IF('Info patients (1)'!CX385&lt;&gt;'Info patients (2)'!CX385,"CHECK","")</f>
        <v/>
      </c>
      <c r="CY385" s="276" t="str">
        <f>IF('Info patients (1)'!CY385&lt;&gt;'Info patients (2)'!CY385,"CHECK","")</f>
        <v/>
      </c>
      <c r="CZ385" s="276" t="str">
        <f>IF('Info patients (1)'!CZ385&lt;&gt;'Info patients (2)'!CZ385,"CHECK","")</f>
        <v/>
      </c>
      <c r="DA385" s="276" t="str">
        <f>IF('Info patients (1)'!DA385&lt;&gt;'Info patients (2)'!DA385,"CHECK","")</f>
        <v/>
      </c>
      <c r="DB385" s="276" t="str">
        <f>IF('Info patients (1)'!DB385&lt;&gt;'Info patients (2)'!DB385,"CHECK","")</f>
        <v/>
      </c>
      <c r="DC385" s="276" t="str">
        <f>IF('Info patients (1)'!DC385&lt;&gt;'Info patients (2)'!DC385,"CHECK","")</f>
        <v/>
      </c>
      <c r="DD385" s="276" t="str">
        <f>IF('Info patients (1)'!DD385&lt;&gt;'Info patients (2)'!DD385,"CHECK","")</f>
        <v/>
      </c>
      <c r="DE385" s="276" t="str">
        <f>IF('Info patients (1)'!DE385&lt;&gt;'Info patients (2)'!DE385,"CHECK","")</f>
        <v/>
      </c>
      <c r="DF385" s="276" t="str">
        <f>IF('Info patients (1)'!DF385&lt;&gt;'Info patients (2)'!DF385,"CHECK","")</f>
        <v/>
      </c>
      <c r="DG385" s="276" t="str">
        <f>IF('Info patients (1)'!DG385&lt;&gt;'Info patients (2)'!DG385,"CHECK","")</f>
        <v/>
      </c>
      <c r="DH385" s="276" t="str">
        <f>IF('Info patients (1)'!DH385&lt;&gt;'Info patients (2)'!DH385,"CHECK","")</f>
        <v/>
      </c>
      <c r="DI385" s="276" t="str">
        <f>IF('Info patients (1)'!DI385&lt;&gt;'Info patients (2)'!DI385,"CHECK","")</f>
        <v/>
      </c>
      <c r="DJ385" s="276" t="str">
        <f>IF('Info patients (1)'!DJ385&lt;&gt;'Info patients (2)'!DJ385,"CHECK","")</f>
        <v/>
      </c>
      <c r="DK385" s="276" t="str">
        <f>IF('Info patients (1)'!DK385&lt;&gt;'Info patients (2)'!DK385,"CHECK","")</f>
        <v/>
      </c>
      <c r="DL385" s="276" t="str">
        <f>IF('Info patients (1)'!DL385&lt;&gt;'Info patients (2)'!DL385,"CHECK","")</f>
        <v/>
      </c>
      <c r="DM385" s="276" t="str">
        <f>IF('Info patients (1)'!DM385&lt;&gt;'Info patients (2)'!DM385,"CHECK","")</f>
        <v/>
      </c>
      <c r="DN385" s="276" t="str">
        <f>IF('Info patients (1)'!DN385&lt;&gt;'Info patients (2)'!DN385,"CHECK","")</f>
        <v/>
      </c>
      <c r="DO385" s="276" t="str">
        <f>IF('Info patients (1)'!DO385&lt;&gt;'Info patients (2)'!DO385,"CHECK","")</f>
        <v/>
      </c>
      <c r="DP385" s="276" t="str">
        <f>IF('Info patients (1)'!DP385&lt;&gt;'Info patients (2)'!DP385,"CHECK","")</f>
        <v/>
      </c>
      <c r="DQ385" s="276" t="str">
        <f>IF('Info patients (1)'!DQ385&lt;&gt;'Info patients (2)'!DQ385,"CHECK","")</f>
        <v/>
      </c>
    </row>
    <row r="386" spans="1:121" s="326" customFormat="1" ht="23.25" customHeight="1" x14ac:dyDescent="0.2">
      <c r="A386" s="276" t="str">
        <f>IF('Info patients (1)'!A386&lt;&gt;'Info patients (2)'!A386,"CHECK","")</f>
        <v/>
      </c>
      <c r="B386" s="276" t="str">
        <f>IF('Info patients (1)'!B386&lt;&gt;'Info patients (2)'!B386,"CHECK","")</f>
        <v/>
      </c>
      <c r="C386" s="276" t="str">
        <f>IF('Info patients (1)'!C386&lt;&gt;'Info patients (2)'!C386,"CHECK","")</f>
        <v/>
      </c>
      <c r="D386" s="276" t="str">
        <f>IF('Info patients (1)'!D386&lt;&gt;'Info patients (2)'!D386,"CHECK","")</f>
        <v/>
      </c>
      <c r="E386" s="276" t="str">
        <f>IF('Info patients (1)'!E386&lt;&gt;'Info patients (2)'!E386,"CHECK","")</f>
        <v/>
      </c>
      <c r="F386" s="276" t="str">
        <f>IF('Info patients (1)'!F386&lt;&gt;'Info patients (2)'!F386,"CHECK","")</f>
        <v/>
      </c>
      <c r="G386" s="276" t="str">
        <f>IF('Info patients (1)'!G386&lt;&gt;'Info patients (2)'!G386,"CHECK","")</f>
        <v/>
      </c>
      <c r="H386" s="276" t="str">
        <f>IF('Info patients (1)'!H386&lt;&gt;'Info patients (2)'!H386,"CHECK","")</f>
        <v/>
      </c>
      <c r="I386" s="276" t="str">
        <f>IF('Info patients (1)'!I386&lt;&gt;'Info patients (2)'!I386,"CHECK","")</f>
        <v/>
      </c>
      <c r="J386" s="276" t="str">
        <f>IF('Info patients (1)'!J386&lt;&gt;'Info patients (2)'!J386,"CHECK","")</f>
        <v/>
      </c>
      <c r="K386" s="276" t="str">
        <f>IF('Info patients (1)'!K386&lt;&gt;'Info patients (2)'!K386,"CHECK","")</f>
        <v/>
      </c>
      <c r="L386" s="276" t="str">
        <f>IF('Info patients (1)'!L386&lt;&gt;'Info patients (2)'!L386,"CHECK","")</f>
        <v/>
      </c>
      <c r="M386" s="276" t="str">
        <f>IF('Info patients (1)'!M386&lt;&gt;'Info patients (2)'!M386,"CHECK","")</f>
        <v/>
      </c>
      <c r="N386" s="276" t="str">
        <f>IF('Info patients (1)'!N386&lt;&gt;'Info patients (2)'!N386,"CHECK","")</f>
        <v/>
      </c>
      <c r="O386" s="276" t="str">
        <f>IF('Info patients (1)'!O386&lt;&gt;'Info patients (2)'!O386,"CHECK","")</f>
        <v/>
      </c>
      <c r="P386" s="276" t="str">
        <f>IF('Info patients (1)'!P386&lt;&gt;'Info patients (2)'!P386,"CHECK","")</f>
        <v/>
      </c>
      <c r="Q386" s="276" t="str">
        <f>IF('Info patients (1)'!Q386&lt;&gt;'Info patients (2)'!Q386,"CHECK","")</f>
        <v/>
      </c>
      <c r="R386" s="276" t="str">
        <f>IF('Info patients (1)'!R386&lt;&gt;'Info patients (2)'!R386,"CHECK","")</f>
        <v/>
      </c>
      <c r="S386" s="276" t="str">
        <f>IF('Info patients (1)'!S386&lt;&gt;'Info patients (2)'!S386,"CHECK","")</f>
        <v/>
      </c>
      <c r="T386" s="276" t="str">
        <f>IF('Info patients (1)'!T386&lt;&gt;'Info patients (2)'!T386,"CHECK","")</f>
        <v/>
      </c>
      <c r="U386" s="276" t="str">
        <f>IF('Info patients (1)'!U386&lt;&gt;'Info patients (2)'!U386,"CHECK","")</f>
        <v/>
      </c>
      <c r="V386" s="276" t="str">
        <f>IF('Info patients (1)'!V386&lt;&gt;'Info patients (2)'!V386,"CHECK","")</f>
        <v/>
      </c>
      <c r="W386" s="276" t="str">
        <f>IF('Info patients (1)'!W386&lt;&gt;'Info patients (2)'!W386,"CHECK","")</f>
        <v/>
      </c>
      <c r="X386" s="276" t="str">
        <f>IF('Info patients (1)'!X386&lt;&gt;'Info patients (2)'!X386,"CHECK","")</f>
        <v/>
      </c>
      <c r="Y386" s="276" t="str">
        <f>IF('Info patients (1)'!Y386&lt;&gt;'Info patients (2)'!Y386,"CHECK","")</f>
        <v/>
      </c>
      <c r="Z386" s="276" t="str">
        <f>IF('Info patients (1)'!Z386&lt;&gt;'Info patients (2)'!Z386,"CHECK","")</f>
        <v/>
      </c>
      <c r="AA386" s="276" t="str">
        <f>IF('Info patients (1)'!AA386&lt;&gt;'Info patients (2)'!AA386,"CHECK","")</f>
        <v/>
      </c>
      <c r="AB386" s="276" t="str">
        <f>IF('Info patients (1)'!AB386&lt;&gt;'Info patients (2)'!AB386,"CHECK","")</f>
        <v/>
      </c>
      <c r="AC386" s="276" t="str">
        <f>IF('Info patients (1)'!AC386&lt;&gt;'Info patients (2)'!AC386,"CHECK","")</f>
        <v/>
      </c>
      <c r="AD386" s="276" t="str">
        <f>IF('Info patients (1)'!AD386&lt;&gt;'Info patients (2)'!AD386,"CHECK","")</f>
        <v/>
      </c>
      <c r="AE386" s="276" t="str">
        <f>IF('Info patients (1)'!AE386&lt;&gt;'Info patients (2)'!AE386,"CHECK","")</f>
        <v/>
      </c>
      <c r="AF386" s="276" t="str">
        <f>IF('Info patients (1)'!AF386&lt;&gt;'Info patients (2)'!AF386,"CHECK","")</f>
        <v/>
      </c>
      <c r="AG386" s="276" t="str">
        <f>IF('Info patients (1)'!AG386&lt;&gt;'Info patients (2)'!AG386,"CHECK","")</f>
        <v/>
      </c>
      <c r="AH386" s="276" t="str">
        <f>IF('Info patients (1)'!AH386&lt;&gt;'Info patients (2)'!AH386,"CHECK","")</f>
        <v/>
      </c>
      <c r="AI386" s="276" t="str">
        <f>IF('Info patients (1)'!AI386&lt;&gt;'Info patients (2)'!AI386,"CHECK","")</f>
        <v/>
      </c>
      <c r="AJ386" s="276" t="str">
        <f>IF('Info patients (1)'!AJ386&lt;&gt;'Info patients (2)'!AJ386,"CHECK","")</f>
        <v/>
      </c>
      <c r="AK386" s="276" t="str">
        <f>IF('Info patients (1)'!AK386&lt;&gt;'Info patients (2)'!AK386,"CHECK","")</f>
        <v/>
      </c>
      <c r="AL386" s="276" t="str">
        <f>IF('Info patients (1)'!AL386&lt;&gt;'Info patients (2)'!AL386,"CHECK","")</f>
        <v/>
      </c>
      <c r="AM386" s="276" t="str">
        <f>IF('Info patients (1)'!AM386&lt;&gt;'Info patients (2)'!AM386,"CHECK","")</f>
        <v/>
      </c>
      <c r="AN386" s="276" t="str">
        <f>IF('Info patients (1)'!AN386&lt;&gt;'Info patients (2)'!AN386,"CHECK","")</f>
        <v/>
      </c>
      <c r="AO386" s="276" t="str">
        <f>IF('Info patients (1)'!AO386&lt;&gt;'Info patients (2)'!AO386,"CHECK","")</f>
        <v/>
      </c>
      <c r="AP386" s="276" t="str">
        <f>IF('Info patients (1)'!AP386&lt;&gt;'Info patients (2)'!AP386,"CHECK","")</f>
        <v/>
      </c>
      <c r="AQ386" s="276" t="str">
        <f>IF('Info patients (1)'!AQ386&lt;&gt;'Info patients (2)'!AQ386,"CHECK","")</f>
        <v/>
      </c>
      <c r="AR386" s="276" t="str">
        <f>IF('Info patients (1)'!AR386&lt;&gt;'Info patients (2)'!AR386,"CHECK","")</f>
        <v/>
      </c>
      <c r="AS386" s="276" t="str">
        <f>IF('Info patients (1)'!AS386&lt;&gt;'Info patients (2)'!AS386,"CHECK","")</f>
        <v/>
      </c>
      <c r="AT386" s="276" t="str">
        <f>IF('Info patients (1)'!AT386&lt;&gt;'Info patients (2)'!AT386,"CHECK","")</f>
        <v/>
      </c>
      <c r="AU386" s="276" t="str">
        <f>IF('Info patients (1)'!AU386&lt;&gt;'Info patients (2)'!AU386,"CHECK","")</f>
        <v/>
      </c>
      <c r="AV386" s="276" t="str">
        <f>IF('Info patients (1)'!AV386&lt;&gt;'Info patients (2)'!AV386,"CHECK","")</f>
        <v/>
      </c>
      <c r="AW386" s="276" t="str">
        <f>IF('Info patients (1)'!AW386&lt;&gt;'Info patients (2)'!AW386,"CHECK","")</f>
        <v/>
      </c>
      <c r="AX386" s="276" t="str">
        <f>IF('Info patients (1)'!AX386&lt;&gt;'Info patients (2)'!AX386,"CHECK","")</f>
        <v/>
      </c>
      <c r="AY386" s="276" t="str">
        <f>IF('Info patients (1)'!AY386&lt;&gt;'Info patients (2)'!AY386,"CHECK","")</f>
        <v/>
      </c>
      <c r="AZ386" s="276" t="str">
        <f>IF('Info patients (1)'!AZ386&lt;&gt;'Info patients (2)'!AZ386,"CHECK","")</f>
        <v/>
      </c>
      <c r="BA386" s="276" t="str">
        <f>IF('Info patients (1)'!BA386&lt;&gt;'Info patients (2)'!BA386,"CHECK","")</f>
        <v/>
      </c>
      <c r="BB386" s="276" t="str">
        <f>IF('Info patients (1)'!BB386&lt;&gt;'Info patients (2)'!BB386,"CHECK","")</f>
        <v/>
      </c>
      <c r="BC386" s="276" t="str">
        <f>IF('Info patients (1)'!BC386&lt;&gt;'Info patients (2)'!BC386,"CHECK","")</f>
        <v/>
      </c>
      <c r="BD386" s="276" t="str">
        <f>IF('Info patients (1)'!BD386&lt;&gt;'Info patients (2)'!BD386,"CHECK","")</f>
        <v/>
      </c>
      <c r="BE386" s="276" t="str">
        <f>IF('Info patients (1)'!BE386&lt;&gt;'Info patients (2)'!BE386,"CHECK","")</f>
        <v/>
      </c>
      <c r="BF386" s="276" t="str">
        <f>IF('Info patients (1)'!BF386&lt;&gt;'Info patients (2)'!BF386,"CHECK","")</f>
        <v/>
      </c>
      <c r="BG386" s="276" t="str">
        <f>IF('Info patients (1)'!BG386&lt;&gt;'Info patients (2)'!BG386,"CHECK","")</f>
        <v/>
      </c>
      <c r="BH386" s="276" t="str">
        <f>IF('Info patients (1)'!BH386&lt;&gt;'Info patients (2)'!BH386,"CHECK","")</f>
        <v/>
      </c>
      <c r="BI386" s="276" t="str">
        <f>IF('Info patients (1)'!BI386&lt;&gt;'Info patients (2)'!BI386,"CHECK","")</f>
        <v/>
      </c>
      <c r="BJ386" s="276" t="str">
        <f>IF('Info patients (1)'!BJ386&lt;&gt;'Info patients (2)'!BJ386,"CHECK","")</f>
        <v/>
      </c>
      <c r="BK386" s="276" t="str">
        <f>IF('Info patients (1)'!BK386&lt;&gt;'Info patients (2)'!BK386,"CHECK","")</f>
        <v/>
      </c>
      <c r="BL386" s="276" t="str">
        <f>IF('Info patients (1)'!BL386&lt;&gt;'Info patients (2)'!BL386,"CHECK","")</f>
        <v/>
      </c>
      <c r="BM386" s="276" t="str">
        <f>IF('Info patients (1)'!BM386&lt;&gt;'Info patients (2)'!BM386,"CHECK","")</f>
        <v/>
      </c>
      <c r="BN386" s="276" t="str">
        <f>IF('Info patients (1)'!BN386&lt;&gt;'Info patients (2)'!BN386,"CHECK","")</f>
        <v/>
      </c>
      <c r="BO386" s="276" t="str">
        <f>IF('Info patients (1)'!BO386&lt;&gt;'Info patients (2)'!BO386,"CHECK","")</f>
        <v/>
      </c>
      <c r="BP386" s="276" t="str">
        <f>IF('Info patients (1)'!BP386&lt;&gt;'Info patients (2)'!BP386,"CHECK","")</f>
        <v/>
      </c>
      <c r="BQ386" s="276" t="str">
        <f>IF('Info patients (1)'!BQ386&lt;&gt;'Info patients (2)'!BQ386,"CHECK","")</f>
        <v/>
      </c>
      <c r="BR386" s="276" t="str">
        <f>IF('Info patients (1)'!BR386&lt;&gt;'Info patients (2)'!BR386,"CHECK","")</f>
        <v/>
      </c>
      <c r="BS386" s="276" t="str">
        <f>IF('Info patients (1)'!BS386&lt;&gt;'Info patients (2)'!BS386,"CHECK","")</f>
        <v/>
      </c>
      <c r="BT386" s="276" t="str">
        <f>IF('Info patients (1)'!BT386&lt;&gt;'Info patients (2)'!BT386,"CHECK","")</f>
        <v/>
      </c>
      <c r="BU386" s="276" t="str">
        <f>IF('Info patients (1)'!BU386&lt;&gt;'Info patients (2)'!BU386,"CHECK","")</f>
        <v/>
      </c>
      <c r="BV386" s="276" t="str">
        <f>IF('Info patients (1)'!BV386&lt;&gt;'Info patients (2)'!BV386,"CHECK","")</f>
        <v/>
      </c>
      <c r="BW386" s="276" t="str">
        <f>IF('Info patients (1)'!BW386&lt;&gt;'Info patients (2)'!BW386,"CHECK","")</f>
        <v/>
      </c>
      <c r="BX386" s="276" t="str">
        <f>IF('Info patients (1)'!BX386&lt;&gt;'Info patients (2)'!BX386,"CHECK","")</f>
        <v/>
      </c>
      <c r="BY386" s="276" t="str">
        <f>IF('Info patients (1)'!BY386&lt;&gt;'Info patients (2)'!BY386,"CHECK","")</f>
        <v/>
      </c>
      <c r="BZ386" s="276" t="str">
        <f>IF('Info patients (1)'!BZ386&lt;&gt;'Info patients (2)'!BZ386,"CHECK","")</f>
        <v/>
      </c>
      <c r="CA386" s="276" t="str">
        <f>IF('Info patients (1)'!CA386&lt;&gt;'Info patients (2)'!CA386,"CHECK","")</f>
        <v/>
      </c>
      <c r="CB386" s="276" t="str">
        <f>IF('Info patients (1)'!CB386&lt;&gt;'Info patients (2)'!CB386,"CHECK","")</f>
        <v/>
      </c>
      <c r="CC386" s="276" t="str">
        <f>IF('Info patients (1)'!CC386&lt;&gt;'Info patients (2)'!CC386,"CHECK","")</f>
        <v/>
      </c>
      <c r="CD386" s="276" t="str">
        <f>IF('Info patients (1)'!CD386&lt;&gt;'Info patients (2)'!CD386,"CHECK","")</f>
        <v/>
      </c>
      <c r="CE386" s="276" t="str">
        <f>IF('Info patients (1)'!CE386&lt;&gt;'Info patients (2)'!CE386,"CHECK","")</f>
        <v/>
      </c>
      <c r="CF386" s="276" t="str">
        <f>IF('Info patients (1)'!CF386&lt;&gt;'Info patients (2)'!CF386,"CHECK","")</f>
        <v/>
      </c>
      <c r="CG386" s="276" t="str">
        <f>IF('Info patients (1)'!CG386&lt;&gt;'Info patients (2)'!CG386,"CHECK","")</f>
        <v/>
      </c>
      <c r="CH386" s="276" t="str">
        <f>IF('Info patients (1)'!CH386&lt;&gt;'Info patients (2)'!CH386,"CHECK","")</f>
        <v/>
      </c>
      <c r="CI386" s="276" t="str">
        <f>IF('Info patients (1)'!CI386&lt;&gt;'Info patients (2)'!CI386,"CHECK","")</f>
        <v/>
      </c>
      <c r="CJ386" s="276" t="str">
        <f>IF('Info patients (1)'!CJ386&lt;&gt;'Info patients (2)'!CJ386,"CHECK","")</f>
        <v/>
      </c>
      <c r="CK386" s="276" t="str">
        <f>IF('Info patients (1)'!CK386&lt;&gt;'Info patients (2)'!CK386,"CHECK","")</f>
        <v/>
      </c>
      <c r="CL386" s="276" t="str">
        <f>IF('Info patients (1)'!CL386&lt;&gt;'Info patients (2)'!CL386,"CHECK","")</f>
        <v/>
      </c>
      <c r="CM386" s="276" t="str">
        <f>IF('Info patients (1)'!CM386&lt;&gt;'Info patients (2)'!CM386,"CHECK","")</f>
        <v/>
      </c>
      <c r="CN386" s="276" t="str">
        <f>IF('Info patients (1)'!CN386&lt;&gt;'Info patients (2)'!CN386,"CHECK","")</f>
        <v/>
      </c>
      <c r="CO386" s="276" t="str">
        <f>IF('Info patients (1)'!CO386&lt;&gt;'Info patients (2)'!CO386,"CHECK","")</f>
        <v/>
      </c>
      <c r="CP386" s="276" t="str">
        <f>IF('Info patients (1)'!CP386&lt;&gt;'Info patients (2)'!CP386,"CHECK","")</f>
        <v/>
      </c>
      <c r="CQ386" s="276" t="str">
        <f>IF('Info patients (1)'!CQ386&lt;&gt;'Info patients (2)'!CQ386,"CHECK","")</f>
        <v/>
      </c>
      <c r="CR386" s="276" t="str">
        <f>IF('Info patients (1)'!CR386&lt;&gt;'Info patients (2)'!CR386,"CHECK","")</f>
        <v/>
      </c>
      <c r="CS386" s="276" t="str">
        <f>IF('Info patients (1)'!CS386&lt;&gt;'Info patients (2)'!CS386,"CHECK","")</f>
        <v/>
      </c>
      <c r="CT386" s="276" t="str">
        <f>IF('Info patients (1)'!CT386&lt;&gt;'Info patients (2)'!CT386,"CHECK","")</f>
        <v/>
      </c>
      <c r="CU386" s="276" t="str">
        <f>IF('Info patients (1)'!CU386&lt;&gt;'Info patients (2)'!CU386,"CHECK","")</f>
        <v/>
      </c>
      <c r="CV386" s="276" t="str">
        <f>IF('Info patients (1)'!CV386&lt;&gt;'Info patients (2)'!CV386,"CHECK","")</f>
        <v/>
      </c>
      <c r="CW386" s="276" t="str">
        <f>IF('Info patients (1)'!CW386&lt;&gt;'Info patients (2)'!CW386,"CHECK","")</f>
        <v/>
      </c>
      <c r="CX386" s="276" t="str">
        <f>IF('Info patients (1)'!CX386&lt;&gt;'Info patients (2)'!CX386,"CHECK","")</f>
        <v/>
      </c>
      <c r="CY386" s="276" t="str">
        <f>IF('Info patients (1)'!CY386&lt;&gt;'Info patients (2)'!CY386,"CHECK","")</f>
        <v/>
      </c>
      <c r="CZ386" s="276" t="str">
        <f>IF('Info patients (1)'!CZ386&lt;&gt;'Info patients (2)'!CZ386,"CHECK","")</f>
        <v/>
      </c>
      <c r="DA386" s="276" t="str">
        <f>IF('Info patients (1)'!DA386&lt;&gt;'Info patients (2)'!DA386,"CHECK","")</f>
        <v/>
      </c>
      <c r="DB386" s="276" t="str">
        <f>IF('Info patients (1)'!DB386&lt;&gt;'Info patients (2)'!DB386,"CHECK","")</f>
        <v/>
      </c>
      <c r="DC386" s="276" t="str">
        <f>IF('Info patients (1)'!DC386&lt;&gt;'Info patients (2)'!DC386,"CHECK","")</f>
        <v/>
      </c>
      <c r="DD386" s="276" t="str">
        <f>IF('Info patients (1)'!DD386&lt;&gt;'Info patients (2)'!DD386,"CHECK","")</f>
        <v/>
      </c>
      <c r="DE386" s="276" t="str">
        <f>IF('Info patients (1)'!DE386&lt;&gt;'Info patients (2)'!DE386,"CHECK","")</f>
        <v/>
      </c>
      <c r="DF386" s="276" t="str">
        <f>IF('Info patients (1)'!DF386&lt;&gt;'Info patients (2)'!DF386,"CHECK","")</f>
        <v/>
      </c>
      <c r="DG386" s="276" t="str">
        <f>IF('Info patients (1)'!DG386&lt;&gt;'Info patients (2)'!DG386,"CHECK","")</f>
        <v/>
      </c>
      <c r="DH386" s="276" t="str">
        <f>IF('Info patients (1)'!DH386&lt;&gt;'Info patients (2)'!DH386,"CHECK","")</f>
        <v/>
      </c>
      <c r="DI386" s="276" t="str">
        <f>IF('Info patients (1)'!DI386&lt;&gt;'Info patients (2)'!DI386,"CHECK","")</f>
        <v/>
      </c>
      <c r="DJ386" s="276" t="str">
        <f>IF('Info patients (1)'!DJ386&lt;&gt;'Info patients (2)'!DJ386,"CHECK","")</f>
        <v/>
      </c>
      <c r="DK386" s="276" t="str">
        <f>IF('Info patients (1)'!DK386&lt;&gt;'Info patients (2)'!DK386,"CHECK","")</f>
        <v/>
      </c>
      <c r="DL386" s="276" t="str">
        <f>IF('Info patients (1)'!DL386&lt;&gt;'Info patients (2)'!DL386,"CHECK","")</f>
        <v/>
      </c>
      <c r="DM386" s="276" t="str">
        <f>IF('Info patients (1)'!DM386&lt;&gt;'Info patients (2)'!DM386,"CHECK","")</f>
        <v/>
      </c>
      <c r="DN386" s="276" t="str">
        <f>IF('Info patients (1)'!DN386&lt;&gt;'Info patients (2)'!DN386,"CHECK","")</f>
        <v/>
      </c>
      <c r="DO386" s="276" t="str">
        <f>IF('Info patients (1)'!DO386&lt;&gt;'Info patients (2)'!DO386,"CHECK","")</f>
        <v/>
      </c>
      <c r="DP386" s="276" t="str">
        <f>IF('Info patients (1)'!DP386&lt;&gt;'Info patients (2)'!DP386,"CHECK","")</f>
        <v/>
      </c>
      <c r="DQ386" s="276" t="str">
        <f>IF('Info patients (1)'!DQ386&lt;&gt;'Info patients (2)'!DQ386,"CHECK","")</f>
        <v/>
      </c>
    </row>
    <row r="387" spans="1:121" s="326" customFormat="1" ht="23.25" customHeight="1" x14ac:dyDescent="0.2">
      <c r="A387" s="276" t="str">
        <f>IF('Info patients (1)'!A387&lt;&gt;'Info patients (2)'!A387,"CHECK","")</f>
        <v/>
      </c>
      <c r="B387" s="276" t="str">
        <f>IF('Info patients (1)'!B387&lt;&gt;'Info patients (2)'!B387,"CHECK","")</f>
        <v/>
      </c>
      <c r="C387" s="276" t="str">
        <f>IF('Info patients (1)'!C387&lt;&gt;'Info patients (2)'!C387,"CHECK","")</f>
        <v/>
      </c>
      <c r="D387" s="276" t="str">
        <f>IF('Info patients (1)'!D387&lt;&gt;'Info patients (2)'!D387,"CHECK","")</f>
        <v/>
      </c>
      <c r="E387" s="276" t="str">
        <f>IF('Info patients (1)'!E387&lt;&gt;'Info patients (2)'!E387,"CHECK","")</f>
        <v/>
      </c>
      <c r="F387" s="276" t="str">
        <f>IF('Info patients (1)'!F387&lt;&gt;'Info patients (2)'!F387,"CHECK","")</f>
        <v/>
      </c>
      <c r="G387" s="276" t="str">
        <f>IF('Info patients (1)'!G387&lt;&gt;'Info patients (2)'!G387,"CHECK","")</f>
        <v/>
      </c>
      <c r="H387" s="276" t="str">
        <f>IF('Info patients (1)'!H387&lt;&gt;'Info patients (2)'!H387,"CHECK","")</f>
        <v/>
      </c>
      <c r="I387" s="276" t="str">
        <f>IF('Info patients (1)'!I387&lt;&gt;'Info patients (2)'!I387,"CHECK","")</f>
        <v/>
      </c>
      <c r="J387" s="276" t="str">
        <f>IF('Info patients (1)'!J387&lt;&gt;'Info patients (2)'!J387,"CHECK","")</f>
        <v/>
      </c>
      <c r="K387" s="276" t="str">
        <f>IF('Info patients (1)'!K387&lt;&gt;'Info patients (2)'!K387,"CHECK","")</f>
        <v/>
      </c>
      <c r="L387" s="276" t="str">
        <f>IF('Info patients (1)'!L387&lt;&gt;'Info patients (2)'!L387,"CHECK","")</f>
        <v/>
      </c>
      <c r="M387" s="276" t="str">
        <f>IF('Info patients (1)'!M387&lt;&gt;'Info patients (2)'!M387,"CHECK","")</f>
        <v/>
      </c>
      <c r="N387" s="276" t="str">
        <f>IF('Info patients (1)'!N387&lt;&gt;'Info patients (2)'!N387,"CHECK","")</f>
        <v/>
      </c>
      <c r="O387" s="276" t="str">
        <f>IF('Info patients (1)'!O387&lt;&gt;'Info patients (2)'!O387,"CHECK","")</f>
        <v/>
      </c>
      <c r="P387" s="276" t="str">
        <f>IF('Info patients (1)'!P387&lt;&gt;'Info patients (2)'!P387,"CHECK","")</f>
        <v/>
      </c>
      <c r="Q387" s="276" t="str">
        <f>IF('Info patients (1)'!Q387&lt;&gt;'Info patients (2)'!Q387,"CHECK","")</f>
        <v/>
      </c>
      <c r="R387" s="276" t="str">
        <f>IF('Info patients (1)'!R387&lt;&gt;'Info patients (2)'!R387,"CHECK","")</f>
        <v/>
      </c>
      <c r="S387" s="276" t="str">
        <f>IF('Info patients (1)'!S387&lt;&gt;'Info patients (2)'!S387,"CHECK","")</f>
        <v/>
      </c>
      <c r="T387" s="276" t="str">
        <f>IF('Info patients (1)'!T387&lt;&gt;'Info patients (2)'!T387,"CHECK","")</f>
        <v/>
      </c>
      <c r="U387" s="276" t="str">
        <f>IF('Info patients (1)'!U387&lt;&gt;'Info patients (2)'!U387,"CHECK","")</f>
        <v/>
      </c>
      <c r="V387" s="276" t="str">
        <f>IF('Info patients (1)'!V387&lt;&gt;'Info patients (2)'!V387,"CHECK","")</f>
        <v/>
      </c>
      <c r="W387" s="276" t="str">
        <f>IF('Info patients (1)'!W387&lt;&gt;'Info patients (2)'!W387,"CHECK","")</f>
        <v/>
      </c>
      <c r="X387" s="276" t="str">
        <f>IF('Info patients (1)'!X387&lt;&gt;'Info patients (2)'!X387,"CHECK","")</f>
        <v/>
      </c>
      <c r="Y387" s="276" t="str">
        <f>IF('Info patients (1)'!Y387&lt;&gt;'Info patients (2)'!Y387,"CHECK","")</f>
        <v/>
      </c>
      <c r="Z387" s="276" t="str">
        <f>IF('Info patients (1)'!Z387&lt;&gt;'Info patients (2)'!Z387,"CHECK","")</f>
        <v/>
      </c>
      <c r="AA387" s="276" t="str">
        <f>IF('Info patients (1)'!AA387&lt;&gt;'Info patients (2)'!AA387,"CHECK","")</f>
        <v/>
      </c>
      <c r="AB387" s="276" t="str">
        <f>IF('Info patients (1)'!AB387&lt;&gt;'Info patients (2)'!AB387,"CHECK","")</f>
        <v/>
      </c>
      <c r="AC387" s="276" t="str">
        <f>IF('Info patients (1)'!AC387&lt;&gt;'Info patients (2)'!AC387,"CHECK","")</f>
        <v/>
      </c>
      <c r="AD387" s="276" t="str">
        <f>IF('Info patients (1)'!AD387&lt;&gt;'Info patients (2)'!AD387,"CHECK","")</f>
        <v/>
      </c>
      <c r="AE387" s="276" t="str">
        <f>IF('Info patients (1)'!AE387&lt;&gt;'Info patients (2)'!AE387,"CHECK","")</f>
        <v/>
      </c>
      <c r="AF387" s="276" t="str">
        <f>IF('Info patients (1)'!AF387&lt;&gt;'Info patients (2)'!AF387,"CHECK","")</f>
        <v/>
      </c>
      <c r="AG387" s="276" t="str">
        <f>IF('Info patients (1)'!AG387&lt;&gt;'Info patients (2)'!AG387,"CHECK","")</f>
        <v/>
      </c>
      <c r="AH387" s="276" t="str">
        <f>IF('Info patients (1)'!AH387&lt;&gt;'Info patients (2)'!AH387,"CHECK","")</f>
        <v/>
      </c>
      <c r="AI387" s="276" t="str">
        <f>IF('Info patients (1)'!AI387&lt;&gt;'Info patients (2)'!AI387,"CHECK","")</f>
        <v/>
      </c>
      <c r="AJ387" s="276" t="str">
        <f>IF('Info patients (1)'!AJ387&lt;&gt;'Info patients (2)'!AJ387,"CHECK","")</f>
        <v/>
      </c>
      <c r="AK387" s="276" t="str">
        <f>IF('Info patients (1)'!AK387&lt;&gt;'Info patients (2)'!AK387,"CHECK","")</f>
        <v/>
      </c>
      <c r="AL387" s="276" t="str">
        <f>IF('Info patients (1)'!AL387&lt;&gt;'Info patients (2)'!AL387,"CHECK","")</f>
        <v/>
      </c>
      <c r="AM387" s="276" t="str">
        <f>IF('Info patients (1)'!AM387&lt;&gt;'Info patients (2)'!AM387,"CHECK","")</f>
        <v/>
      </c>
      <c r="AN387" s="276" t="str">
        <f>IF('Info patients (1)'!AN387&lt;&gt;'Info patients (2)'!AN387,"CHECK","")</f>
        <v/>
      </c>
      <c r="AO387" s="276" t="str">
        <f>IF('Info patients (1)'!AO387&lt;&gt;'Info patients (2)'!AO387,"CHECK","")</f>
        <v/>
      </c>
      <c r="AP387" s="276" t="str">
        <f>IF('Info patients (1)'!AP387&lt;&gt;'Info patients (2)'!AP387,"CHECK","")</f>
        <v/>
      </c>
      <c r="AQ387" s="276" t="str">
        <f>IF('Info patients (1)'!AQ387&lt;&gt;'Info patients (2)'!AQ387,"CHECK","")</f>
        <v/>
      </c>
      <c r="AR387" s="276" t="str">
        <f>IF('Info patients (1)'!AR387&lt;&gt;'Info patients (2)'!AR387,"CHECK","")</f>
        <v/>
      </c>
      <c r="AS387" s="276" t="str">
        <f>IF('Info patients (1)'!AS387&lt;&gt;'Info patients (2)'!AS387,"CHECK","")</f>
        <v/>
      </c>
      <c r="AT387" s="276" t="str">
        <f>IF('Info patients (1)'!AT387&lt;&gt;'Info patients (2)'!AT387,"CHECK","")</f>
        <v/>
      </c>
      <c r="AU387" s="276" t="str">
        <f>IF('Info patients (1)'!AU387&lt;&gt;'Info patients (2)'!AU387,"CHECK","")</f>
        <v/>
      </c>
      <c r="AV387" s="276" t="str">
        <f>IF('Info patients (1)'!AV387&lt;&gt;'Info patients (2)'!AV387,"CHECK","")</f>
        <v/>
      </c>
      <c r="AW387" s="276" t="str">
        <f>IF('Info patients (1)'!AW387&lt;&gt;'Info patients (2)'!AW387,"CHECK","")</f>
        <v/>
      </c>
      <c r="AX387" s="276" t="str">
        <f>IF('Info patients (1)'!AX387&lt;&gt;'Info patients (2)'!AX387,"CHECK","")</f>
        <v/>
      </c>
      <c r="AY387" s="276" t="str">
        <f>IF('Info patients (1)'!AY387&lt;&gt;'Info patients (2)'!AY387,"CHECK","")</f>
        <v/>
      </c>
      <c r="AZ387" s="276" t="str">
        <f>IF('Info patients (1)'!AZ387&lt;&gt;'Info patients (2)'!AZ387,"CHECK","")</f>
        <v/>
      </c>
      <c r="BA387" s="276" t="str">
        <f>IF('Info patients (1)'!BA387&lt;&gt;'Info patients (2)'!BA387,"CHECK","")</f>
        <v/>
      </c>
      <c r="BB387" s="276" t="str">
        <f>IF('Info patients (1)'!BB387&lt;&gt;'Info patients (2)'!BB387,"CHECK","")</f>
        <v/>
      </c>
      <c r="BC387" s="276" t="str">
        <f>IF('Info patients (1)'!BC387&lt;&gt;'Info patients (2)'!BC387,"CHECK","")</f>
        <v/>
      </c>
      <c r="BD387" s="276" t="str">
        <f>IF('Info patients (1)'!BD387&lt;&gt;'Info patients (2)'!BD387,"CHECK","")</f>
        <v/>
      </c>
      <c r="BE387" s="276" t="str">
        <f>IF('Info patients (1)'!BE387&lt;&gt;'Info patients (2)'!BE387,"CHECK","")</f>
        <v/>
      </c>
      <c r="BF387" s="276" t="str">
        <f>IF('Info patients (1)'!BF387&lt;&gt;'Info patients (2)'!BF387,"CHECK","")</f>
        <v/>
      </c>
      <c r="BG387" s="276" t="str">
        <f>IF('Info patients (1)'!BG387&lt;&gt;'Info patients (2)'!BG387,"CHECK","")</f>
        <v/>
      </c>
      <c r="BH387" s="276" t="str">
        <f>IF('Info patients (1)'!BH387&lt;&gt;'Info patients (2)'!BH387,"CHECK","")</f>
        <v/>
      </c>
      <c r="BI387" s="276" t="str">
        <f>IF('Info patients (1)'!BI387&lt;&gt;'Info patients (2)'!BI387,"CHECK","")</f>
        <v/>
      </c>
      <c r="BJ387" s="276" t="str">
        <f>IF('Info patients (1)'!BJ387&lt;&gt;'Info patients (2)'!BJ387,"CHECK","")</f>
        <v/>
      </c>
      <c r="BK387" s="276" t="str">
        <f>IF('Info patients (1)'!BK387&lt;&gt;'Info patients (2)'!BK387,"CHECK","")</f>
        <v/>
      </c>
      <c r="BL387" s="276" t="str">
        <f>IF('Info patients (1)'!BL387&lt;&gt;'Info patients (2)'!BL387,"CHECK","")</f>
        <v/>
      </c>
      <c r="BM387" s="276" t="str">
        <f>IF('Info patients (1)'!BM387&lt;&gt;'Info patients (2)'!BM387,"CHECK","")</f>
        <v/>
      </c>
      <c r="BN387" s="276" t="str">
        <f>IF('Info patients (1)'!BN387&lt;&gt;'Info patients (2)'!BN387,"CHECK","")</f>
        <v/>
      </c>
      <c r="BO387" s="276" t="str">
        <f>IF('Info patients (1)'!BO387&lt;&gt;'Info patients (2)'!BO387,"CHECK","")</f>
        <v/>
      </c>
      <c r="BP387" s="276" t="str">
        <f>IF('Info patients (1)'!BP387&lt;&gt;'Info patients (2)'!BP387,"CHECK","")</f>
        <v/>
      </c>
      <c r="BQ387" s="276" t="str">
        <f>IF('Info patients (1)'!BQ387&lt;&gt;'Info patients (2)'!BQ387,"CHECK","")</f>
        <v/>
      </c>
      <c r="BR387" s="276" t="str">
        <f>IF('Info patients (1)'!BR387&lt;&gt;'Info patients (2)'!BR387,"CHECK","")</f>
        <v/>
      </c>
      <c r="BS387" s="276" t="str">
        <f>IF('Info patients (1)'!BS387&lt;&gt;'Info patients (2)'!BS387,"CHECK","")</f>
        <v/>
      </c>
      <c r="BT387" s="276" t="str">
        <f>IF('Info patients (1)'!BT387&lt;&gt;'Info patients (2)'!BT387,"CHECK","")</f>
        <v/>
      </c>
      <c r="BU387" s="276" t="str">
        <f>IF('Info patients (1)'!BU387&lt;&gt;'Info patients (2)'!BU387,"CHECK","")</f>
        <v/>
      </c>
      <c r="BV387" s="276" t="str">
        <f>IF('Info patients (1)'!BV387&lt;&gt;'Info patients (2)'!BV387,"CHECK","")</f>
        <v/>
      </c>
      <c r="BW387" s="276" t="str">
        <f>IF('Info patients (1)'!BW387&lt;&gt;'Info patients (2)'!BW387,"CHECK","")</f>
        <v/>
      </c>
      <c r="BX387" s="276" t="str">
        <f>IF('Info patients (1)'!BX387&lt;&gt;'Info patients (2)'!BX387,"CHECK","")</f>
        <v/>
      </c>
      <c r="BY387" s="276" t="str">
        <f>IF('Info patients (1)'!BY387&lt;&gt;'Info patients (2)'!BY387,"CHECK","")</f>
        <v/>
      </c>
      <c r="BZ387" s="276" t="str">
        <f>IF('Info patients (1)'!BZ387&lt;&gt;'Info patients (2)'!BZ387,"CHECK","")</f>
        <v/>
      </c>
      <c r="CA387" s="276" t="str">
        <f>IF('Info patients (1)'!CA387&lt;&gt;'Info patients (2)'!CA387,"CHECK","")</f>
        <v/>
      </c>
      <c r="CB387" s="276" t="str">
        <f>IF('Info patients (1)'!CB387&lt;&gt;'Info patients (2)'!CB387,"CHECK","")</f>
        <v/>
      </c>
      <c r="CC387" s="276" t="str">
        <f>IF('Info patients (1)'!CC387&lt;&gt;'Info patients (2)'!CC387,"CHECK","")</f>
        <v/>
      </c>
      <c r="CD387" s="276" t="str">
        <f>IF('Info patients (1)'!CD387&lt;&gt;'Info patients (2)'!CD387,"CHECK","")</f>
        <v/>
      </c>
      <c r="CE387" s="276" t="str">
        <f>IF('Info patients (1)'!CE387&lt;&gt;'Info patients (2)'!CE387,"CHECK","")</f>
        <v/>
      </c>
      <c r="CF387" s="276" t="str">
        <f>IF('Info patients (1)'!CF387&lt;&gt;'Info patients (2)'!CF387,"CHECK","")</f>
        <v/>
      </c>
      <c r="CG387" s="276" t="str">
        <f>IF('Info patients (1)'!CG387&lt;&gt;'Info patients (2)'!CG387,"CHECK","")</f>
        <v/>
      </c>
      <c r="CH387" s="276" t="str">
        <f>IF('Info patients (1)'!CH387&lt;&gt;'Info patients (2)'!CH387,"CHECK","")</f>
        <v/>
      </c>
      <c r="CI387" s="276" t="str">
        <f>IF('Info patients (1)'!CI387&lt;&gt;'Info patients (2)'!CI387,"CHECK","")</f>
        <v/>
      </c>
      <c r="CJ387" s="276" t="str">
        <f>IF('Info patients (1)'!CJ387&lt;&gt;'Info patients (2)'!CJ387,"CHECK","")</f>
        <v/>
      </c>
      <c r="CK387" s="276" t="str">
        <f>IF('Info patients (1)'!CK387&lt;&gt;'Info patients (2)'!CK387,"CHECK","")</f>
        <v/>
      </c>
      <c r="CL387" s="276" t="str">
        <f>IF('Info patients (1)'!CL387&lt;&gt;'Info patients (2)'!CL387,"CHECK","")</f>
        <v/>
      </c>
      <c r="CM387" s="276" t="str">
        <f>IF('Info patients (1)'!CM387&lt;&gt;'Info patients (2)'!CM387,"CHECK","")</f>
        <v/>
      </c>
      <c r="CN387" s="276" t="str">
        <f>IF('Info patients (1)'!CN387&lt;&gt;'Info patients (2)'!CN387,"CHECK","")</f>
        <v/>
      </c>
      <c r="CO387" s="276" t="str">
        <f>IF('Info patients (1)'!CO387&lt;&gt;'Info patients (2)'!CO387,"CHECK","")</f>
        <v/>
      </c>
      <c r="CP387" s="276" t="str">
        <f>IF('Info patients (1)'!CP387&lt;&gt;'Info patients (2)'!CP387,"CHECK","")</f>
        <v/>
      </c>
      <c r="CQ387" s="276" t="str">
        <f>IF('Info patients (1)'!CQ387&lt;&gt;'Info patients (2)'!CQ387,"CHECK","")</f>
        <v/>
      </c>
      <c r="CR387" s="276" t="str">
        <f>IF('Info patients (1)'!CR387&lt;&gt;'Info patients (2)'!CR387,"CHECK","")</f>
        <v/>
      </c>
      <c r="CS387" s="276" t="str">
        <f>IF('Info patients (1)'!CS387&lt;&gt;'Info patients (2)'!CS387,"CHECK","")</f>
        <v/>
      </c>
      <c r="CT387" s="276" t="str">
        <f>IF('Info patients (1)'!CT387&lt;&gt;'Info patients (2)'!CT387,"CHECK","")</f>
        <v/>
      </c>
      <c r="CU387" s="276" t="str">
        <f>IF('Info patients (1)'!CU387&lt;&gt;'Info patients (2)'!CU387,"CHECK","")</f>
        <v/>
      </c>
      <c r="CV387" s="276" t="str">
        <f>IF('Info patients (1)'!CV387&lt;&gt;'Info patients (2)'!CV387,"CHECK","")</f>
        <v/>
      </c>
      <c r="CW387" s="276" t="str">
        <f>IF('Info patients (1)'!CW387&lt;&gt;'Info patients (2)'!CW387,"CHECK","")</f>
        <v/>
      </c>
      <c r="CX387" s="276" t="str">
        <f>IF('Info patients (1)'!CX387&lt;&gt;'Info patients (2)'!CX387,"CHECK","")</f>
        <v/>
      </c>
      <c r="CY387" s="276" t="str">
        <f>IF('Info patients (1)'!CY387&lt;&gt;'Info patients (2)'!CY387,"CHECK","")</f>
        <v/>
      </c>
      <c r="CZ387" s="276" t="str">
        <f>IF('Info patients (1)'!CZ387&lt;&gt;'Info patients (2)'!CZ387,"CHECK","")</f>
        <v/>
      </c>
      <c r="DA387" s="276" t="str">
        <f>IF('Info patients (1)'!DA387&lt;&gt;'Info patients (2)'!DA387,"CHECK","")</f>
        <v/>
      </c>
      <c r="DB387" s="276" t="str">
        <f>IF('Info patients (1)'!DB387&lt;&gt;'Info patients (2)'!DB387,"CHECK","")</f>
        <v/>
      </c>
      <c r="DC387" s="276" t="str">
        <f>IF('Info patients (1)'!DC387&lt;&gt;'Info patients (2)'!DC387,"CHECK","")</f>
        <v/>
      </c>
      <c r="DD387" s="276" t="str">
        <f>IF('Info patients (1)'!DD387&lt;&gt;'Info patients (2)'!DD387,"CHECK","")</f>
        <v/>
      </c>
      <c r="DE387" s="276" t="str">
        <f>IF('Info patients (1)'!DE387&lt;&gt;'Info patients (2)'!DE387,"CHECK","")</f>
        <v/>
      </c>
      <c r="DF387" s="276" t="str">
        <f>IF('Info patients (1)'!DF387&lt;&gt;'Info patients (2)'!DF387,"CHECK","")</f>
        <v/>
      </c>
      <c r="DG387" s="276" t="str">
        <f>IF('Info patients (1)'!DG387&lt;&gt;'Info patients (2)'!DG387,"CHECK","")</f>
        <v/>
      </c>
      <c r="DH387" s="276" t="str">
        <f>IF('Info patients (1)'!DH387&lt;&gt;'Info patients (2)'!DH387,"CHECK","")</f>
        <v/>
      </c>
      <c r="DI387" s="276" t="str">
        <f>IF('Info patients (1)'!DI387&lt;&gt;'Info patients (2)'!DI387,"CHECK","")</f>
        <v/>
      </c>
      <c r="DJ387" s="276" t="str">
        <f>IF('Info patients (1)'!DJ387&lt;&gt;'Info patients (2)'!DJ387,"CHECK","")</f>
        <v/>
      </c>
      <c r="DK387" s="276" t="str">
        <f>IF('Info patients (1)'!DK387&lt;&gt;'Info patients (2)'!DK387,"CHECK","")</f>
        <v/>
      </c>
      <c r="DL387" s="276" t="str">
        <f>IF('Info patients (1)'!DL387&lt;&gt;'Info patients (2)'!DL387,"CHECK","")</f>
        <v/>
      </c>
      <c r="DM387" s="276" t="str">
        <f>IF('Info patients (1)'!DM387&lt;&gt;'Info patients (2)'!DM387,"CHECK","")</f>
        <v/>
      </c>
      <c r="DN387" s="276" t="str">
        <f>IF('Info patients (1)'!DN387&lt;&gt;'Info patients (2)'!DN387,"CHECK","")</f>
        <v/>
      </c>
      <c r="DO387" s="276" t="str">
        <f>IF('Info patients (1)'!DO387&lt;&gt;'Info patients (2)'!DO387,"CHECK","")</f>
        <v/>
      </c>
      <c r="DP387" s="276" t="str">
        <f>IF('Info patients (1)'!DP387&lt;&gt;'Info patients (2)'!DP387,"CHECK","")</f>
        <v/>
      </c>
      <c r="DQ387" s="276" t="str">
        <f>IF('Info patients (1)'!DQ387&lt;&gt;'Info patients (2)'!DQ387,"CHECK","")</f>
        <v/>
      </c>
    </row>
    <row r="388" spans="1:121" s="326" customFormat="1" ht="23.25" customHeight="1" x14ac:dyDescent="0.2">
      <c r="A388" s="276" t="str">
        <f>IF('Info patients (1)'!A388&lt;&gt;'Info patients (2)'!A388,"CHECK","")</f>
        <v/>
      </c>
      <c r="B388" s="276" t="str">
        <f>IF('Info patients (1)'!B388&lt;&gt;'Info patients (2)'!B388,"CHECK","")</f>
        <v/>
      </c>
      <c r="C388" s="276" t="str">
        <f>IF('Info patients (1)'!C388&lt;&gt;'Info patients (2)'!C388,"CHECK","")</f>
        <v/>
      </c>
      <c r="D388" s="276" t="str">
        <f>IF('Info patients (1)'!D388&lt;&gt;'Info patients (2)'!D388,"CHECK","")</f>
        <v/>
      </c>
      <c r="E388" s="276" t="str">
        <f>IF('Info patients (1)'!E388&lt;&gt;'Info patients (2)'!E388,"CHECK","")</f>
        <v/>
      </c>
      <c r="F388" s="276" t="str">
        <f>IF('Info patients (1)'!F388&lt;&gt;'Info patients (2)'!F388,"CHECK","")</f>
        <v/>
      </c>
      <c r="G388" s="276" t="str">
        <f>IF('Info patients (1)'!G388&lt;&gt;'Info patients (2)'!G388,"CHECK","")</f>
        <v/>
      </c>
      <c r="H388" s="276" t="str">
        <f>IF('Info patients (1)'!H388&lt;&gt;'Info patients (2)'!H388,"CHECK","")</f>
        <v/>
      </c>
      <c r="I388" s="276" t="str">
        <f>IF('Info patients (1)'!I388&lt;&gt;'Info patients (2)'!I388,"CHECK","")</f>
        <v/>
      </c>
      <c r="J388" s="276" t="str">
        <f>IF('Info patients (1)'!J388&lt;&gt;'Info patients (2)'!J388,"CHECK","")</f>
        <v/>
      </c>
      <c r="K388" s="276" t="str">
        <f>IF('Info patients (1)'!K388&lt;&gt;'Info patients (2)'!K388,"CHECK","")</f>
        <v/>
      </c>
      <c r="L388" s="276" t="str">
        <f>IF('Info patients (1)'!L388&lt;&gt;'Info patients (2)'!L388,"CHECK","")</f>
        <v/>
      </c>
      <c r="M388" s="276" t="str">
        <f>IF('Info patients (1)'!M388&lt;&gt;'Info patients (2)'!M388,"CHECK","")</f>
        <v/>
      </c>
      <c r="N388" s="276" t="str">
        <f>IF('Info patients (1)'!N388&lt;&gt;'Info patients (2)'!N388,"CHECK","")</f>
        <v/>
      </c>
      <c r="O388" s="276" t="str">
        <f>IF('Info patients (1)'!O388&lt;&gt;'Info patients (2)'!O388,"CHECK","")</f>
        <v/>
      </c>
      <c r="P388" s="276" t="str">
        <f>IF('Info patients (1)'!P388&lt;&gt;'Info patients (2)'!P388,"CHECK","")</f>
        <v/>
      </c>
      <c r="Q388" s="276" t="str">
        <f>IF('Info patients (1)'!Q388&lt;&gt;'Info patients (2)'!Q388,"CHECK","")</f>
        <v/>
      </c>
      <c r="R388" s="276" t="str">
        <f>IF('Info patients (1)'!R388&lt;&gt;'Info patients (2)'!R388,"CHECK","")</f>
        <v/>
      </c>
      <c r="S388" s="276" t="str">
        <f>IF('Info patients (1)'!S388&lt;&gt;'Info patients (2)'!S388,"CHECK","")</f>
        <v/>
      </c>
      <c r="T388" s="276" t="str">
        <f>IF('Info patients (1)'!T388&lt;&gt;'Info patients (2)'!T388,"CHECK","")</f>
        <v/>
      </c>
      <c r="U388" s="276" t="str">
        <f>IF('Info patients (1)'!U388&lt;&gt;'Info patients (2)'!U388,"CHECK","")</f>
        <v/>
      </c>
      <c r="V388" s="276" t="str">
        <f>IF('Info patients (1)'!V388&lt;&gt;'Info patients (2)'!V388,"CHECK","")</f>
        <v/>
      </c>
      <c r="W388" s="276" t="str">
        <f>IF('Info patients (1)'!W388&lt;&gt;'Info patients (2)'!W388,"CHECK","")</f>
        <v/>
      </c>
      <c r="X388" s="276" t="str">
        <f>IF('Info patients (1)'!X388&lt;&gt;'Info patients (2)'!X388,"CHECK","")</f>
        <v/>
      </c>
      <c r="Y388" s="276" t="str">
        <f>IF('Info patients (1)'!Y388&lt;&gt;'Info patients (2)'!Y388,"CHECK","")</f>
        <v/>
      </c>
      <c r="Z388" s="276" t="str">
        <f>IF('Info patients (1)'!Z388&lt;&gt;'Info patients (2)'!Z388,"CHECK","")</f>
        <v/>
      </c>
      <c r="AA388" s="276" t="str">
        <f>IF('Info patients (1)'!AA388&lt;&gt;'Info patients (2)'!AA388,"CHECK","")</f>
        <v/>
      </c>
      <c r="AB388" s="276" t="str">
        <f>IF('Info patients (1)'!AB388&lt;&gt;'Info patients (2)'!AB388,"CHECK","")</f>
        <v/>
      </c>
      <c r="AC388" s="276" t="str">
        <f>IF('Info patients (1)'!AC388&lt;&gt;'Info patients (2)'!AC388,"CHECK","")</f>
        <v/>
      </c>
      <c r="AD388" s="276" t="str">
        <f>IF('Info patients (1)'!AD388&lt;&gt;'Info patients (2)'!AD388,"CHECK","")</f>
        <v/>
      </c>
      <c r="AE388" s="276" t="str">
        <f>IF('Info patients (1)'!AE388&lt;&gt;'Info patients (2)'!AE388,"CHECK","")</f>
        <v/>
      </c>
      <c r="AF388" s="276" t="str">
        <f>IF('Info patients (1)'!AF388&lt;&gt;'Info patients (2)'!AF388,"CHECK","")</f>
        <v/>
      </c>
      <c r="AG388" s="276" t="str">
        <f>IF('Info patients (1)'!AG388&lt;&gt;'Info patients (2)'!AG388,"CHECK","")</f>
        <v/>
      </c>
      <c r="AH388" s="276" t="str">
        <f>IF('Info patients (1)'!AH388&lt;&gt;'Info patients (2)'!AH388,"CHECK","")</f>
        <v/>
      </c>
      <c r="AI388" s="276" t="str">
        <f>IF('Info patients (1)'!AI388&lt;&gt;'Info patients (2)'!AI388,"CHECK","")</f>
        <v/>
      </c>
      <c r="AJ388" s="276" t="str">
        <f>IF('Info patients (1)'!AJ388&lt;&gt;'Info patients (2)'!AJ388,"CHECK","")</f>
        <v/>
      </c>
      <c r="AK388" s="276" t="str">
        <f>IF('Info patients (1)'!AK388&lt;&gt;'Info patients (2)'!AK388,"CHECK","")</f>
        <v/>
      </c>
      <c r="AL388" s="276" t="str">
        <f>IF('Info patients (1)'!AL388&lt;&gt;'Info patients (2)'!AL388,"CHECK","")</f>
        <v/>
      </c>
      <c r="AM388" s="276" t="str">
        <f>IF('Info patients (1)'!AM388&lt;&gt;'Info patients (2)'!AM388,"CHECK","")</f>
        <v/>
      </c>
      <c r="AN388" s="276" t="str">
        <f>IF('Info patients (1)'!AN388&lt;&gt;'Info patients (2)'!AN388,"CHECK","")</f>
        <v/>
      </c>
      <c r="AO388" s="276" t="str">
        <f>IF('Info patients (1)'!AO388&lt;&gt;'Info patients (2)'!AO388,"CHECK","")</f>
        <v/>
      </c>
      <c r="AP388" s="276" t="str">
        <f>IF('Info patients (1)'!AP388&lt;&gt;'Info patients (2)'!AP388,"CHECK","")</f>
        <v/>
      </c>
      <c r="AQ388" s="276" t="str">
        <f>IF('Info patients (1)'!AQ388&lt;&gt;'Info patients (2)'!AQ388,"CHECK","")</f>
        <v/>
      </c>
      <c r="AR388" s="276" t="str">
        <f>IF('Info patients (1)'!AR388&lt;&gt;'Info patients (2)'!AR388,"CHECK","")</f>
        <v/>
      </c>
      <c r="AS388" s="276" t="str">
        <f>IF('Info patients (1)'!AS388&lt;&gt;'Info patients (2)'!AS388,"CHECK","")</f>
        <v/>
      </c>
      <c r="AT388" s="276" t="str">
        <f>IF('Info patients (1)'!AT388&lt;&gt;'Info patients (2)'!AT388,"CHECK","")</f>
        <v/>
      </c>
      <c r="AU388" s="276" t="str">
        <f>IF('Info patients (1)'!AU388&lt;&gt;'Info patients (2)'!AU388,"CHECK","")</f>
        <v/>
      </c>
      <c r="AV388" s="276" t="str">
        <f>IF('Info patients (1)'!AV388&lt;&gt;'Info patients (2)'!AV388,"CHECK","")</f>
        <v/>
      </c>
      <c r="AW388" s="276" t="str">
        <f>IF('Info patients (1)'!AW388&lt;&gt;'Info patients (2)'!AW388,"CHECK","")</f>
        <v/>
      </c>
      <c r="AX388" s="276" t="str">
        <f>IF('Info patients (1)'!AX388&lt;&gt;'Info patients (2)'!AX388,"CHECK","")</f>
        <v/>
      </c>
      <c r="AY388" s="276" t="str">
        <f>IF('Info patients (1)'!AY388&lt;&gt;'Info patients (2)'!AY388,"CHECK","")</f>
        <v/>
      </c>
      <c r="AZ388" s="276" t="str">
        <f>IF('Info patients (1)'!AZ388&lt;&gt;'Info patients (2)'!AZ388,"CHECK","")</f>
        <v/>
      </c>
      <c r="BA388" s="276" t="str">
        <f>IF('Info patients (1)'!BA388&lt;&gt;'Info patients (2)'!BA388,"CHECK","")</f>
        <v/>
      </c>
      <c r="BB388" s="276" t="str">
        <f>IF('Info patients (1)'!BB388&lt;&gt;'Info patients (2)'!BB388,"CHECK","")</f>
        <v/>
      </c>
      <c r="BC388" s="276" t="str">
        <f>IF('Info patients (1)'!BC388&lt;&gt;'Info patients (2)'!BC388,"CHECK","")</f>
        <v/>
      </c>
      <c r="BD388" s="276" t="str">
        <f>IF('Info patients (1)'!BD388&lt;&gt;'Info patients (2)'!BD388,"CHECK","")</f>
        <v/>
      </c>
      <c r="BE388" s="276" t="str">
        <f>IF('Info patients (1)'!BE388&lt;&gt;'Info patients (2)'!BE388,"CHECK","")</f>
        <v/>
      </c>
      <c r="BF388" s="276" t="str">
        <f>IF('Info patients (1)'!BF388&lt;&gt;'Info patients (2)'!BF388,"CHECK","")</f>
        <v/>
      </c>
      <c r="BG388" s="276" t="str">
        <f>IF('Info patients (1)'!BG388&lt;&gt;'Info patients (2)'!BG388,"CHECK","")</f>
        <v/>
      </c>
      <c r="BH388" s="276" t="str">
        <f>IF('Info patients (1)'!BH388&lt;&gt;'Info patients (2)'!BH388,"CHECK","")</f>
        <v/>
      </c>
      <c r="BI388" s="276" t="str">
        <f>IF('Info patients (1)'!BI388&lt;&gt;'Info patients (2)'!BI388,"CHECK","")</f>
        <v/>
      </c>
      <c r="BJ388" s="276" t="str">
        <f>IF('Info patients (1)'!BJ388&lt;&gt;'Info patients (2)'!BJ388,"CHECK","")</f>
        <v/>
      </c>
      <c r="BK388" s="276" t="str">
        <f>IF('Info patients (1)'!BK388&lt;&gt;'Info patients (2)'!BK388,"CHECK","")</f>
        <v/>
      </c>
      <c r="BL388" s="276" t="str">
        <f>IF('Info patients (1)'!BL388&lt;&gt;'Info patients (2)'!BL388,"CHECK","")</f>
        <v/>
      </c>
      <c r="BM388" s="276" t="str">
        <f>IF('Info patients (1)'!BM388&lt;&gt;'Info patients (2)'!BM388,"CHECK","")</f>
        <v/>
      </c>
      <c r="BN388" s="276" t="str">
        <f>IF('Info patients (1)'!BN388&lt;&gt;'Info patients (2)'!BN388,"CHECK","")</f>
        <v/>
      </c>
      <c r="BO388" s="276" t="str">
        <f>IF('Info patients (1)'!BO388&lt;&gt;'Info patients (2)'!BO388,"CHECK","")</f>
        <v/>
      </c>
      <c r="BP388" s="276" t="str">
        <f>IF('Info patients (1)'!BP388&lt;&gt;'Info patients (2)'!BP388,"CHECK","")</f>
        <v/>
      </c>
      <c r="BQ388" s="276" t="str">
        <f>IF('Info patients (1)'!BQ388&lt;&gt;'Info patients (2)'!BQ388,"CHECK","")</f>
        <v/>
      </c>
      <c r="BR388" s="276" t="str">
        <f>IF('Info patients (1)'!BR388&lt;&gt;'Info patients (2)'!BR388,"CHECK","")</f>
        <v/>
      </c>
      <c r="BS388" s="276" t="str">
        <f>IF('Info patients (1)'!BS388&lt;&gt;'Info patients (2)'!BS388,"CHECK","")</f>
        <v/>
      </c>
      <c r="BT388" s="276" t="str">
        <f>IF('Info patients (1)'!BT388&lt;&gt;'Info patients (2)'!BT388,"CHECK","")</f>
        <v/>
      </c>
      <c r="BU388" s="276" t="str">
        <f>IF('Info patients (1)'!BU388&lt;&gt;'Info patients (2)'!BU388,"CHECK","")</f>
        <v/>
      </c>
      <c r="BV388" s="276" t="str">
        <f>IF('Info patients (1)'!BV388&lt;&gt;'Info patients (2)'!BV388,"CHECK","")</f>
        <v/>
      </c>
      <c r="BW388" s="276" t="str">
        <f>IF('Info patients (1)'!BW388&lt;&gt;'Info patients (2)'!BW388,"CHECK","")</f>
        <v/>
      </c>
      <c r="BX388" s="276" t="str">
        <f>IF('Info patients (1)'!BX388&lt;&gt;'Info patients (2)'!BX388,"CHECK","")</f>
        <v/>
      </c>
      <c r="BY388" s="276" t="str">
        <f>IF('Info patients (1)'!BY388&lt;&gt;'Info patients (2)'!BY388,"CHECK","")</f>
        <v/>
      </c>
      <c r="BZ388" s="276" t="str">
        <f>IF('Info patients (1)'!BZ388&lt;&gt;'Info patients (2)'!BZ388,"CHECK","")</f>
        <v/>
      </c>
      <c r="CA388" s="276" t="str">
        <f>IF('Info patients (1)'!CA388&lt;&gt;'Info patients (2)'!CA388,"CHECK","")</f>
        <v/>
      </c>
      <c r="CB388" s="276" t="str">
        <f>IF('Info patients (1)'!CB388&lt;&gt;'Info patients (2)'!CB388,"CHECK","")</f>
        <v/>
      </c>
      <c r="CC388" s="276" t="str">
        <f>IF('Info patients (1)'!CC388&lt;&gt;'Info patients (2)'!CC388,"CHECK","")</f>
        <v/>
      </c>
      <c r="CD388" s="276" t="str">
        <f>IF('Info patients (1)'!CD388&lt;&gt;'Info patients (2)'!CD388,"CHECK","")</f>
        <v/>
      </c>
      <c r="CE388" s="276" t="str">
        <f>IF('Info patients (1)'!CE388&lt;&gt;'Info patients (2)'!CE388,"CHECK","")</f>
        <v/>
      </c>
      <c r="CF388" s="276" t="str">
        <f>IF('Info patients (1)'!CF388&lt;&gt;'Info patients (2)'!CF388,"CHECK","")</f>
        <v/>
      </c>
      <c r="CG388" s="276" t="str">
        <f>IF('Info patients (1)'!CG388&lt;&gt;'Info patients (2)'!CG388,"CHECK","")</f>
        <v/>
      </c>
      <c r="CH388" s="276" t="str">
        <f>IF('Info patients (1)'!CH388&lt;&gt;'Info patients (2)'!CH388,"CHECK","")</f>
        <v/>
      </c>
      <c r="CI388" s="276" t="str">
        <f>IF('Info patients (1)'!CI388&lt;&gt;'Info patients (2)'!CI388,"CHECK","")</f>
        <v/>
      </c>
      <c r="CJ388" s="276" t="str">
        <f>IF('Info patients (1)'!CJ388&lt;&gt;'Info patients (2)'!CJ388,"CHECK","")</f>
        <v/>
      </c>
      <c r="CK388" s="276" t="str">
        <f>IF('Info patients (1)'!CK388&lt;&gt;'Info patients (2)'!CK388,"CHECK","")</f>
        <v/>
      </c>
      <c r="CL388" s="276" t="str">
        <f>IF('Info patients (1)'!CL388&lt;&gt;'Info patients (2)'!CL388,"CHECK","")</f>
        <v/>
      </c>
      <c r="CM388" s="276" t="str">
        <f>IF('Info patients (1)'!CM388&lt;&gt;'Info patients (2)'!CM388,"CHECK","")</f>
        <v/>
      </c>
      <c r="CN388" s="276" t="str">
        <f>IF('Info patients (1)'!CN388&lt;&gt;'Info patients (2)'!CN388,"CHECK","")</f>
        <v/>
      </c>
      <c r="CO388" s="276" t="str">
        <f>IF('Info patients (1)'!CO388&lt;&gt;'Info patients (2)'!CO388,"CHECK","")</f>
        <v/>
      </c>
      <c r="CP388" s="276" t="str">
        <f>IF('Info patients (1)'!CP388&lt;&gt;'Info patients (2)'!CP388,"CHECK","")</f>
        <v/>
      </c>
      <c r="CQ388" s="276" t="str">
        <f>IF('Info patients (1)'!CQ388&lt;&gt;'Info patients (2)'!CQ388,"CHECK","")</f>
        <v/>
      </c>
      <c r="CR388" s="276" t="str">
        <f>IF('Info patients (1)'!CR388&lt;&gt;'Info patients (2)'!CR388,"CHECK","")</f>
        <v/>
      </c>
      <c r="CS388" s="276" t="str">
        <f>IF('Info patients (1)'!CS388&lt;&gt;'Info patients (2)'!CS388,"CHECK","")</f>
        <v/>
      </c>
      <c r="CT388" s="276" t="str">
        <f>IF('Info patients (1)'!CT388&lt;&gt;'Info patients (2)'!CT388,"CHECK","")</f>
        <v/>
      </c>
      <c r="CU388" s="276" t="str">
        <f>IF('Info patients (1)'!CU388&lt;&gt;'Info patients (2)'!CU388,"CHECK","")</f>
        <v/>
      </c>
      <c r="CV388" s="276" t="str">
        <f>IF('Info patients (1)'!CV388&lt;&gt;'Info patients (2)'!CV388,"CHECK","")</f>
        <v/>
      </c>
      <c r="CW388" s="276" t="str">
        <f>IF('Info patients (1)'!CW388&lt;&gt;'Info patients (2)'!CW388,"CHECK","")</f>
        <v/>
      </c>
      <c r="CX388" s="276" t="str">
        <f>IF('Info patients (1)'!CX388&lt;&gt;'Info patients (2)'!CX388,"CHECK","")</f>
        <v/>
      </c>
      <c r="CY388" s="276" t="str">
        <f>IF('Info patients (1)'!CY388&lt;&gt;'Info patients (2)'!CY388,"CHECK","")</f>
        <v/>
      </c>
      <c r="CZ388" s="276" t="str">
        <f>IF('Info patients (1)'!CZ388&lt;&gt;'Info patients (2)'!CZ388,"CHECK","")</f>
        <v/>
      </c>
      <c r="DA388" s="276" t="str">
        <f>IF('Info patients (1)'!DA388&lt;&gt;'Info patients (2)'!DA388,"CHECK","")</f>
        <v/>
      </c>
      <c r="DB388" s="276" t="str">
        <f>IF('Info patients (1)'!DB388&lt;&gt;'Info patients (2)'!DB388,"CHECK","")</f>
        <v/>
      </c>
      <c r="DC388" s="276" t="str">
        <f>IF('Info patients (1)'!DC388&lt;&gt;'Info patients (2)'!DC388,"CHECK","")</f>
        <v/>
      </c>
      <c r="DD388" s="276" t="str">
        <f>IF('Info patients (1)'!DD388&lt;&gt;'Info patients (2)'!DD388,"CHECK","")</f>
        <v/>
      </c>
      <c r="DE388" s="276" t="str">
        <f>IF('Info patients (1)'!DE388&lt;&gt;'Info patients (2)'!DE388,"CHECK","")</f>
        <v/>
      </c>
      <c r="DF388" s="276" t="str">
        <f>IF('Info patients (1)'!DF388&lt;&gt;'Info patients (2)'!DF388,"CHECK","")</f>
        <v/>
      </c>
      <c r="DG388" s="276" t="str">
        <f>IF('Info patients (1)'!DG388&lt;&gt;'Info patients (2)'!DG388,"CHECK","")</f>
        <v/>
      </c>
      <c r="DH388" s="276" t="str">
        <f>IF('Info patients (1)'!DH388&lt;&gt;'Info patients (2)'!DH388,"CHECK","")</f>
        <v/>
      </c>
      <c r="DI388" s="276" t="str">
        <f>IF('Info patients (1)'!DI388&lt;&gt;'Info patients (2)'!DI388,"CHECK","")</f>
        <v/>
      </c>
      <c r="DJ388" s="276" t="str">
        <f>IF('Info patients (1)'!DJ388&lt;&gt;'Info patients (2)'!DJ388,"CHECK","")</f>
        <v/>
      </c>
      <c r="DK388" s="276" t="str">
        <f>IF('Info patients (1)'!DK388&lt;&gt;'Info patients (2)'!DK388,"CHECK","")</f>
        <v/>
      </c>
      <c r="DL388" s="276" t="str">
        <f>IF('Info patients (1)'!DL388&lt;&gt;'Info patients (2)'!DL388,"CHECK","")</f>
        <v/>
      </c>
      <c r="DM388" s="276" t="str">
        <f>IF('Info patients (1)'!DM388&lt;&gt;'Info patients (2)'!DM388,"CHECK","")</f>
        <v/>
      </c>
      <c r="DN388" s="276" t="str">
        <f>IF('Info patients (1)'!DN388&lt;&gt;'Info patients (2)'!DN388,"CHECK","")</f>
        <v/>
      </c>
      <c r="DO388" s="276" t="str">
        <f>IF('Info patients (1)'!DO388&lt;&gt;'Info patients (2)'!DO388,"CHECK","")</f>
        <v/>
      </c>
      <c r="DP388" s="276" t="str">
        <f>IF('Info patients (1)'!DP388&lt;&gt;'Info patients (2)'!DP388,"CHECK","")</f>
        <v/>
      </c>
      <c r="DQ388" s="276" t="str">
        <f>IF('Info patients (1)'!DQ388&lt;&gt;'Info patients (2)'!DQ388,"CHECK","")</f>
        <v/>
      </c>
    </row>
    <row r="389" spans="1:121" s="326" customFormat="1" ht="23.25" customHeight="1" x14ac:dyDescent="0.2">
      <c r="A389" s="276" t="str">
        <f>IF('Info patients (1)'!A389&lt;&gt;'Info patients (2)'!A389,"CHECK","")</f>
        <v/>
      </c>
      <c r="B389" s="276" t="str">
        <f>IF('Info patients (1)'!B389&lt;&gt;'Info patients (2)'!B389,"CHECK","")</f>
        <v/>
      </c>
      <c r="C389" s="276" t="str">
        <f>IF('Info patients (1)'!C389&lt;&gt;'Info patients (2)'!C389,"CHECK","")</f>
        <v/>
      </c>
      <c r="D389" s="276" t="str">
        <f>IF('Info patients (1)'!D389&lt;&gt;'Info patients (2)'!D389,"CHECK","")</f>
        <v/>
      </c>
      <c r="E389" s="276" t="str">
        <f>IF('Info patients (1)'!E389&lt;&gt;'Info patients (2)'!E389,"CHECK","")</f>
        <v/>
      </c>
      <c r="F389" s="276" t="str">
        <f>IF('Info patients (1)'!F389&lt;&gt;'Info patients (2)'!F389,"CHECK","")</f>
        <v/>
      </c>
      <c r="G389" s="276" t="str">
        <f>IF('Info patients (1)'!G389&lt;&gt;'Info patients (2)'!G389,"CHECK","")</f>
        <v/>
      </c>
      <c r="H389" s="276" t="str">
        <f>IF('Info patients (1)'!H389&lt;&gt;'Info patients (2)'!H389,"CHECK","")</f>
        <v/>
      </c>
      <c r="I389" s="276" t="str">
        <f>IF('Info patients (1)'!I389&lt;&gt;'Info patients (2)'!I389,"CHECK","")</f>
        <v/>
      </c>
      <c r="J389" s="276" t="str">
        <f>IF('Info patients (1)'!J389&lt;&gt;'Info patients (2)'!J389,"CHECK","")</f>
        <v/>
      </c>
      <c r="K389" s="276" t="str">
        <f>IF('Info patients (1)'!K389&lt;&gt;'Info patients (2)'!K389,"CHECK","")</f>
        <v/>
      </c>
      <c r="L389" s="276" t="str">
        <f>IF('Info patients (1)'!L389&lt;&gt;'Info patients (2)'!L389,"CHECK","")</f>
        <v/>
      </c>
      <c r="M389" s="276" t="str">
        <f>IF('Info patients (1)'!M389&lt;&gt;'Info patients (2)'!M389,"CHECK","")</f>
        <v/>
      </c>
      <c r="N389" s="276" t="str">
        <f>IF('Info patients (1)'!N389&lt;&gt;'Info patients (2)'!N389,"CHECK","")</f>
        <v/>
      </c>
      <c r="O389" s="276" t="str">
        <f>IF('Info patients (1)'!O389&lt;&gt;'Info patients (2)'!O389,"CHECK","")</f>
        <v/>
      </c>
      <c r="P389" s="276" t="str">
        <f>IF('Info patients (1)'!P389&lt;&gt;'Info patients (2)'!P389,"CHECK","")</f>
        <v/>
      </c>
      <c r="Q389" s="276" t="str">
        <f>IF('Info patients (1)'!Q389&lt;&gt;'Info patients (2)'!Q389,"CHECK","")</f>
        <v/>
      </c>
      <c r="R389" s="276" t="str">
        <f>IF('Info patients (1)'!R389&lt;&gt;'Info patients (2)'!R389,"CHECK","")</f>
        <v/>
      </c>
      <c r="S389" s="276" t="str">
        <f>IF('Info patients (1)'!S389&lt;&gt;'Info patients (2)'!S389,"CHECK","")</f>
        <v/>
      </c>
      <c r="T389" s="276" t="str">
        <f>IF('Info patients (1)'!T389&lt;&gt;'Info patients (2)'!T389,"CHECK","")</f>
        <v/>
      </c>
      <c r="U389" s="276" t="str">
        <f>IF('Info patients (1)'!U389&lt;&gt;'Info patients (2)'!U389,"CHECK","")</f>
        <v/>
      </c>
      <c r="V389" s="276" t="str">
        <f>IF('Info patients (1)'!V389&lt;&gt;'Info patients (2)'!V389,"CHECK","")</f>
        <v/>
      </c>
      <c r="W389" s="276" t="str">
        <f>IF('Info patients (1)'!W389&lt;&gt;'Info patients (2)'!W389,"CHECK","")</f>
        <v/>
      </c>
      <c r="X389" s="276" t="str">
        <f>IF('Info patients (1)'!X389&lt;&gt;'Info patients (2)'!X389,"CHECK","")</f>
        <v/>
      </c>
      <c r="Y389" s="276" t="str">
        <f>IF('Info patients (1)'!Y389&lt;&gt;'Info patients (2)'!Y389,"CHECK","")</f>
        <v/>
      </c>
      <c r="Z389" s="276" t="str">
        <f>IF('Info patients (1)'!Z389&lt;&gt;'Info patients (2)'!Z389,"CHECK","")</f>
        <v/>
      </c>
      <c r="AA389" s="276" t="str">
        <f>IF('Info patients (1)'!AA389&lt;&gt;'Info patients (2)'!AA389,"CHECK","")</f>
        <v/>
      </c>
      <c r="AB389" s="276" t="str">
        <f>IF('Info patients (1)'!AB389&lt;&gt;'Info patients (2)'!AB389,"CHECK","")</f>
        <v/>
      </c>
      <c r="AC389" s="276" t="str">
        <f>IF('Info patients (1)'!AC389&lt;&gt;'Info patients (2)'!AC389,"CHECK","")</f>
        <v/>
      </c>
      <c r="AD389" s="276" t="str">
        <f>IF('Info patients (1)'!AD389&lt;&gt;'Info patients (2)'!AD389,"CHECK","")</f>
        <v/>
      </c>
      <c r="AE389" s="276" t="str">
        <f>IF('Info patients (1)'!AE389&lt;&gt;'Info patients (2)'!AE389,"CHECK","")</f>
        <v/>
      </c>
      <c r="AF389" s="276" t="str">
        <f>IF('Info patients (1)'!AF389&lt;&gt;'Info patients (2)'!AF389,"CHECK","")</f>
        <v/>
      </c>
      <c r="AG389" s="276" t="str">
        <f>IF('Info patients (1)'!AG389&lt;&gt;'Info patients (2)'!AG389,"CHECK","")</f>
        <v/>
      </c>
      <c r="AH389" s="276" t="str">
        <f>IF('Info patients (1)'!AH389&lt;&gt;'Info patients (2)'!AH389,"CHECK","")</f>
        <v/>
      </c>
      <c r="AI389" s="276" t="str">
        <f>IF('Info patients (1)'!AI389&lt;&gt;'Info patients (2)'!AI389,"CHECK","")</f>
        <v/>
      </c>
      <c r="AJ389" s="276" t="str">
        <f>IF('Info patients (1)'!AJ389&lt;&gt;'Info patients (2)'!AJ389,"CHECK","")</f>
        <v/>
      </c>
      <c r="AK389" s="276" t="str">
        <f>IF('Info patients (1)'!AK389&lt;&gt;'Info patients (2)'!AK389,"CHECK","")</f>
        <v/>
      </c>
      <c r="AL389" s="276" t="str">
        <f>IF('Info patients (1)'!AL389&lt;&gt;'Info patients (2)'!AL389,"CHECK","")</f>
        <v/>
      </c>
      <c r="AM389" s="276" t="str">
        <f>IF('Info patients (1)'!AM389&lt;&gt;'Info patients (2)'!AM389,"CHECK","")</f>
        <v/>
      </c>
      <c r="AN389" s="276" t="str">
        <f>IF('Info patients (1)'!AN389&lt;&gt;'Info patients (2)'!AN389,"CHECK","")</f>
        <v/>
      </c>
      <c r="AO389" s="276" t="str">
        <f>IF('Info patients (1)'!AO389&lt;&gt;'Info patients (2)'!AO389,"CHECK","")</f>
        <v/>
      </c>
      <c r="AP389" s="276" t="str">
        <f>IF('Info patients (1)'!AP389&lt;&gt;'Info patients (2)'!AP389,"CHECK","")</f>
        <v/>
      </c>
      <c r="AQ389" s="276" t="str">
        <f>IF('Info patients (1)'!AQ389&lt;&gt;'Info patients (2)'!AQ389,"CHECK","")</f>
        <v/>
      </c>
      <c r="AR389" s="276" t="str">
        <f>IF('Info patients (1)'!AR389&lt;&gt;'Info patients (2)'!AR389,"CHECK","")</f>
        <v/>
      </c>
      <c r="AS389" s="276" t="str">
        <f>IF('Info patients (1)'!AS389&lt;&gt;'Info patients (2)'!AS389,"CHECK","")</f>
        <v/>
      </c>
      <c r="AT389" s="276" t="str">
        <f>IF('Info patients (1)'!AT389&lt;&gt;'Info patients (2)'!AT389,"CHECK","")</f>
        <v/>
      </c>
      <c r="AU389" s="276" t="str">
        <f>IF('Info patients (1)'!AU389&lt;&gt;'Info patients (2)'!AU389,"CHECK","")</f>
        <v/>
      </c>
      <c r="AV389" s="276" t="str">
        <f>IF('Info patients (1)'!AV389&lt;&gt;'Info patients (2)'!AV389,"CHECK","")</f>
        <v/>
      </c>
      <c r="AW389" s="276" t="str">
        <f>IF('Info patients (1)'!AW389&lt;&gt;'Info patients (2)'!AW389,"CHECK","")</f>
        <v/>
      </c>
      <c r="AX389" s="276" t="str">
        <f>IF('Info patients (1)'!AX389&lt;&gt;'Info patients (2)'!AX389,"CHECK","")</f>
        <v/>
      </c>
      <c r="AY389" s="276" t="str">
        <f>IF('Info patients (1)'!AY389&lt;&gt;'Info patients (2)'!AY389,"CHECK","")</f>
        <v/>
      </c>
      <c r="AZ389" s="276" t="str">
        <f>IF('Info patients (1)'!AZ389&lt;&gt;'Info patients (2)'!AZ389,"CHECK","")</f>
        <v/>
      </c>
      <c r="BA389" s="276" t="str">
        <f>IF('Info patients (1)'!BA389&lt;&gt;'Info patients (2)'!BA389,"CHECK","")</f>
        <v/>
      </c>
      <c r="BB389" s="276" t="str">
        <f>IF('Info patients (1)'!BB389&lt;&gt;'Info patients (2)'!BB389,"CHECK","")</f>
        <v/>
      </c>
      <c r="BC389" s="276" t="str">
        <f>IF('Info patients (1)'!BC389&lt;&gt;'Info patients (2)'!BC389,"CHECK","")</f>
        <v/>
      </c>
      <c r="BD389" s="276" t="str">
        <f>IF('Info patients (1)'!BD389&lt;&gt;'Info patients (2)'!BD389,"CHECK","")</f>
        <v/>
      </c>
      <c r="BE389" s="276" t="str">
        <f>IF('Info patients (1)'!BE389&lt;&gt;'Info patients (2)'!BE389,"CHECK","")</f>
        <v/>
      </c>
      <c r="BF389" s="276" t="str">
        <f>IF('Info patients (1)'!BF389&lt;&gt;'Info patients (2)'!BF389,"CHECK","")</f>
        <v/>
      </c>
      <c r="BG389" s="276" t="str">
        <f>IF('Info patients (1)'!BG389&lt;&gt;'Info patients (2)'!BG389,"CHECK","")</f>
        <v/>
      </c>
      <c r="BH389" s="276" t="str">
        <f>IF('Info patients (1)'!BH389&lt;&gt;'Info patients (2)'!BH389,"CHECK","")</f>
        <v/>
      </c>
      <c r="BI389" s="276" t="str">
        <f>IF('Info patients (1)'!BI389&lt;&gt;'Info patients (2)'!BI389,"CHECK","")</f>
        <v/>
      </c>
      <c r="BJ389" s="276" t="str">
        <f>IF('Info patients (1)'!BJ389&lt;&gt;'Info patients (2)'!BJ389,"CHECK","")</f>
        <v/>
      </c>
      <c r="BK389" s="276" t="str">
        <f>IF('Info patients (1)'!BK389&lt;&gt;'Info patients (2)'!BK389,"CHECK","")</f>
        <v/>
      </c>
      <c r="BL389" s="276" t="str">
        <f>IF('Info patients (1)'!BL389&lt;&gt;'Info patients (2)'!BL389,"CHECK","")</f>
        <v/>
      </c>
      <c r="BM389" s="276" t="str">
        <f>IF('Info patients (1)'!BM389&lt;&gt;'Info patients (2)'!BM389,"CHECK","")</f>
        <v/>
      </c>
      <c r="BN389" s="276" t="str">
        <f>IF('Info patients (1)'!BN389&lt;&gt;'Info patients (2)'!BN389,"CHECK","")</f>
        <v/>
      </c>
      <c r="BO389" s="276" t="str">
        <f>IF('Info patients (1)'!BO389&lt;&gt;'Info patients (2)'!BO389,"CHECK","")</f>
        <v/>
      </c>
      <c r="BP389" s="276" t="str">
        <f>IF('Info patients (1)'!BP389&lt;&gt;'Info patients (2)'!BP389,"CHECK","")</f>
        <v/>
      </c>
      <c r="BQ389" s="276" t="str">
        <f>IF('Info patients (1)'!BQ389&lt;&gt;'Info patients (2)'!BQ389,"CHECK","")</f>
        <v/>
      </c>
      <c r="BR389" s="276" t="str">
        <f>IF('Info patients (1)'!BR389&lt;&gt;'Info patients (2)'!BR389,"CHECK","")</f>
        <v/>
      </c>
      <c r="BS389" s="276" t="str">
        <f>IF('Info patients (1)'!BS389&lt;&gt;'Info patients (2)'!BS389,"CHECK","")</f>
        <v/>
      </c>
      <c r="BT389" s="276" t="str">
        <f>IF('Info patients (1)'!BT389&lt;&gt;'Info patients (2)'!BT389,"CHECK","")</f>
        <v/>
      </c>
      <c r="BU389" s="276" t="str">
        <f>IF('Info patients (1)'!BU389&lt;&gt;'Info patients (2)'!BU389,"CHECK","")</f>
        <v/>
      </c>
      <c r="BV389" s="276" t="str">
        <f>IF('Info patients (1)'!BV389&lt;&gt;'Info patients (2)'!BV389,"CHECK","")</f>
        <v/>
      </c>
      <c r="BW389" s="276" t="str">
        <f>IF('Info patients (1)'!BW389&lt;&gt;'Info patients (2)'!BW389,"CHECK","")</f>
        <v/>
      </c>
      <c r="BX389" s="276" t="str">
        <f>IF('Info patients (1)'!BX389&lt;&gt;'Info patients (2)'!BX389,"CHECK","")</f>
        <v/>
      </c>
      <c r="BY389" s="276" t="str">
        <f>IF('Info patients (1)'!BY389&lt;&gt;'Info patients (2)'!BY389,"CHECK","")</f>
        <v/>
      </c>
      <c r="BZ389" s="276" t="str">
        <f>IF('Info patients (1)'!BZ389&lt;&gt;'Info patients (2)'!BZ389,"CHECK","")</f>
        <v/>
      </c>
      <c r="CA389" s="276" t="str">
        <f>IF('Info patients (1)'!CA389&lt;&gt;'Info patients (2)'!CA389,"CHECK","")</f>
        <v/>
      </c>
      <c r="CB389" s="276" t="str">
        <f>IF('Info patients (1)'!CB389&lt;&gt;'Info patients (2)'!CB389,"CHECK","")</f>
        <v/>
      </c>
      <c r="CC389" s="276" t="str">
        <f>IF('Info patients (1)'!CC389&lt;&gt;'Info patients (2)'!CC389,"CHECK","")</f>
        <v/>
      </c>
      <c r="CD389" s="276" t="str">
        <f>IF('Info patients (1)'!CD389&lt;&gt;'Info patients (2)'!CD389,"CHECK","")</f>
        <v/>
      </c>
      <c r="CE389" s="276" t="str">
        <f>IF('Info patients (1)'!CE389&lt;&gt;'Info patients (2)'!CE389,"CHECK","")</f>
        <v/>
      </c>
      <c r="CF389" s="276" t="str">
        <f>IF('Info patients (1)'!CF389&lt;&gt;'Info patients (2)'!CF389,"CHECK","")</f>
        <v/>
      </c>
      <c r="CG389" s="276" t="str">
        <f>IF('Info patients (1)'!CG389&lt;&gt;'Info patients (2)'!CG389,"CHECK","")</f>
        <v/>
      </c>
      <c r="CH389" s="276" t="str">
        <f>IF('Info patients (1)'!CH389&lt;&gt;'Info patients (2)'!CH389,"CHECK","")</f>
        <v/>
      </c>
      <c r="CI389" s="276" t="str">
        <f>IF('Info patients (1)'!CI389&lt;&gt;'Info patients (2)'!CI389,"CHECK","")</f>
        <v/>
      </c>
      <c r="CJ389" s="276" t="str">
        <f>IF('Info patients (1)'!CJ389&lt;&gt;'Info patients (2)'!CJ389,"CHECK","")</f>
        <v/>
      </c>
      <c r="CK389" s="276" t="str">
        <f>IF('Info patients (1)'!CK389&lt;&gt;'Info patients (2)'!CK389,"CHECK","")</f>
        <v/>
      </c>
      <c r="CL389" s="276" t="str">
        <f>IF('Info patients (1)'!CL389&lt;&gt;'Info patients (2)'!CL389,"CHECK","")</f>
        <v/>
      </c>
      <c r="CM389" s="276" t="str">
        <f>IF('Info patients (1)'!CM389&lt;&gt;'Info patients (2)'!CM389,"CHECK","")</f>
        <v/>
      </c>
      <c r="CN389" s="276" t="str">
        <f>IF('Info patients (1)'!CN389&lt;&gt;'Info patients (2)'!CN389,"CHECK","")</f>
        <v/>
      </c>
      <c r="CO389" s="276" t="str">
        <f>IF('Info patients (1)'!CO389&lt;&gt;'Info patients (2)'!CO389,"CHECK","")</f>
        <v/>
      </c>
      <c r="CP389" s="276" t="str">
        <f>IF('Info patients (1)'!CP389&lt;&gt;'Info patients (2)'!CP389,"CHECK","")</f>
        <v/>
      </c>
      <c r="CQ389" s="276" t="str">
        <f>IF('Info patients (1)'!CQ389&lt;&gt;'Info patients (2)'!CQ389,"CHECK","")</f>
        <v/>
      </c>
      <c r="CR389" s="276" t="str">
        <f>IF('Info patients (1)'!CR389&lt;&gt;'Info patients (2)'!CR389,"CHECK","")</f>
        <v/>
      </c>
      <c r="CS389" s="276" t="str">
        <f>IF('Info patients (1)'!CS389&lt;&gt;'Info patients (2)'!CS389,"CHECK","")</f>
        <v/>
      </c>
      <c r="CT389" s="276" t="str">
        <f>IF('Info patients (1)'!CT389&lt;&gt;'Info patients (2)'!CT389,"CHECK","")</f>
        <v/>
      </c>
      <c r="CU389" s="276" t="str">
        <f>IF('Info patients (1)'!CU389&lt;&gt;'Info patients (2)'!CU389,"CHECK","")</f>
        <v/>
      </c>
      <c r="CV389" s="276" t="str">
        <f>IF('Info patients (1)'!CV389&lt;&gt;'Info patients (2)'!CV389,"CHECK","")</f>
        <v/>
      </c>
      <c r="CW389" s="276" t="str">
        <f>IF('Info patients (1)'!CW389&lt;&gt;'Info patients (2)'!CW389,"CHECK","")</f>
        <v/>
      </c>
      <c r="CX389" s="276" t="str">
        <f>IF('Info patients (1)'!CX389&lt;&gt;'Info patients (2)'!CX389,"CHECK","")</f>
        <v/>
      </c>
      <c r="CY389" s="276" t="str">
        <f>IF('Info patients (1)'!CY389&lt;&gt;'Info patients (2)'!CY389,"CHECK","")</f>
        <v/>
      </c>
      <c r="CZ389" s="276" t="str">
        <f>IF('Info patients (1)'!CZ389&lt;&gt;'Info patients (2)'!CZ389,"CHECK","")</f>
        <v/>
      </c>
      <c r="DA389" s="276" t="str">
        <f>IF('Info patients (1)'!DA389&lt;&gt;'Info patients (2)'!DA389,"CHECK","")</f>
        <v/>
      </c>
      <c r="DB389" s="276" t="str">
        <f>IF('Info patients (1)'!DB389&lt;&gt;'Info patients (2)'!DB389,"CHECK","")</f>
        <v/>
      </c>
      <c r="DC389" s="276" t="str">
        <f>IF('Info patients (1)'!DC389&lt;&gt;'Info patients (2)'!DC389,"CHECK","")</f>
        <v/>
      </c>
      <c r="DD389" s="276" t="str">
        <f>IF('Info patients (1)'!DD389&lt;&gt;'Info patients (2)'!DD389,"CHECK","")</f>
        <v/>
      </c>
      <c r="DE389" s="276" t="str">
        <f>IF('Info patients (1)'!DE389&lt;&gt;'Info patients (2)'!DE389,"CHECK","")</f>
        <v/>
      </c>
      <c r="DF389" s="276" t="str">
        <f>IF('Info patients (1)'!DF389&lt;&gt;'Info patients (2)'!DF389,"CHECK","")</f>
        <v/>
      </c>
      <c r="DG389" s="276" t="str">
        <f>IF('Info patients (1)'!DG389&lt;&gt;'Info patients (2)'!DG389,"CHECK","")</f>
        <v/>
      </c>
      <c r="DH389" s="276" t="str">
        <f>IF('Info patients (1)'!DH389&lt;&gt;'Info patients (2)'!DH389,"CHECK","")</f>
        <v/>
      </c>
      <c r="DI389" s="276" t="str">
        <f>IF('Info patients (1)'!DI389&lt;&gt;'Info patients (2)'!DI389,"CHECK","")</f>
        <v/>
      </c>
      <c r="DJ389" s="276" t="str">
        <f>IF('Info patients (1)'!DJ389&lt;&gt;'Info patients (2)'!DJ389,"CHECK","")</f>
        <v/>
      </c>
      <c r="DK389" s="276" t="str">
        <f>IF('Info patients (1)'!DK389&lt;&gt;'Info patients (2)'!DK389,"CHECK","")</f>
        <v/>
      </c>
      <c r="DL389" s="276" t="str">
        <f>IF('Info patients (1)'!DL389&lt;&gt;'Info patients (2)'!DL389,"CHECK","")</f>
        <v/>
      </c>
      <c r="DM389" s="276" t="str">
        <f>IF('Info patients (1)'!DM389&lt;&gt;'Info patients (2)'!DM389,"CHECK","")</f>
        <v/>
      </c>
      <c r="DN389" s="276" t="str">
        <f>IF('Info patients (1)'!DN389&lt;&gt;'Info patients (2)'!DN389,"CHECK","")</f>
        <v/>
      </c>
      <c r="DO389" s="276" t="str">
        <f>IF('Info patients (1)'!DO389&lt;&gt;'Info patients (2)'!DO389,"CHECK","")</f>
        <v/>
      </c>
      <c r="DP389" s="276" t="str">
        <f>IF('Info patients (1)'!DP389&lt;&gt;'Info patients (2)'!DP389,"CHECK","")</f>
        <v/>
      </c>
      <c r="DQ389" s="276" t="str">
        <f>IF('Info patients (1)'!DQ389&lt;&gt;'Info patients (2)'!DQ389,"CHECK","")</f>
        <v/>
      </c>
    </row>
    <row r="390" spans="1:121" s="326" customFormat="1" ht="23.25" customHeight="1" x14ac:dyDescent="0.2">
      <c r="A390" s="276" t="str">
        <f>IF('Info patients (1)'!A390&lt;&gt;'Info patients (2)'!A390,"CHECK","")</f>
        <v/>
      </c>
      <c r="B390" s="276" t="str">
        <f>IF('Info patients (1)'!B390&lt;&gt;'Info patients (2)'!B390,"CHECK","")</f>
        <v/>
      </c>
      <c r="C390" s="276" t="str">
        <f>IF('Info patients (1)'!C390&lt;&gt;'Info patients (2)'!C390,"CHECK","")</f>
        <v/>
      </c>
      <c r="D390" s="276" t="str">
        <f>IF('Info patients (1)'!D390&lt;&gt;'Info patients (2)'!D390,"CHECK","")</f>
        <v/>
      </c>
      <c r="E390" s="276" t="str">
        <f>IF('Info patients (1)'!E390&lt;&gt;'Info patients (2)'!E390,"CHECK","")</f>
        <v/>
      </c>
      <c r="F390" s="276" t="str">
        <f>IF('Info patients (1)'!F390&lt;&gt;'Info patients (2)'!F390,"CHECK","")</f>
        <v/>
      </c>
      <c r="G390" s="276" t="str">
        <f>IF('Info patients (1)'!G390&lt;&gt;'Info patients (2)'!G390,"CHECK","")</f>
        <v/>
      </c>
      <c r="H390" s="276" t="str">
        <f>IF('Info patients (1)'!H390&lt;&gt;'Info patients (2)'!H390,"CHECK","")</f>
        <v/>
      </c>
      <c r="I390" s="276" t="str">
        <f>IF('Info patients (1)'!I390&lt;&gt;'Info patients (2)'!I390,"CHECK","")</f>
        <v/>
      </c>
      <c r="J390" s="276" t="str">
        <f>IF('Info patients (1)'!J390&lt;&gt;'Info patients (2)'!J390,"CHECK","")</f>
        <v/>
      </c>
      <c r="K390" s="276" t="str">
        <f>IF('Info patients (1)'!K390&lt;&gt;'Info patients (2)'!K390,"CHECK","")</f>
        <v/>
      </c>
      <c r="L390" s="276" t="str">
        <f>IF('Info patients (1)'!L390&lt;&gt;'Info patients (2)'!L390,"CHECK","")</f>
        <v/>
      </c>
      <c r="M390" s="276" t="str">
        <f>IF('Info patients (1)'!M390&lt;&gt;'Info patients (2)'!M390,"CHECK","")</f>
        <v/>
      </c>
      <c r="N390" s="276" t="str">
        <f>IF('Info patients (1)'!N390&lt;&gt;'Info patients (2)'!N390,"CHECK","")</f>
        <v/>
      </c>
      <c r="O390" s="276" t="str">
        <f>IF('Info patients (1)'!O390&lt;&gt;'Info patients (2)'!O390,"CHECK","")</f>
        <v/>
      </c>
      <c r="P390" s="276" t="str">
        <f>IF('Info patients (1)'!P390&lt;&gt;'Info patients (2)'!P390,"CHECK","")</f>
        <v/>
      </c>
      <c r="Q390" s="276" t="str">
        <f>IF('Info patients (1)'!Q390&lt;&gt;'Info patients (2)'!Q390,"CHECK","")</f>
        <v/>
      </c>
      <c r="R390" s="276" t="str">
        <f>IF('Info patients (1)'!R390&lt;&gt;'Info patients (2)'!R390,"CHECK","")</f>
        <v/>
      </c>
      <c r="S390" s="276" t="str">
        <f>IF('Info patients (1)'!S390&lt;&gt;'Info patients (2)'!S390,"CHECK","")</f>
        <v/>
      </c>
      <c r="T390" s="276" t="str">
        <f>IF('Info patients (1)'!T390&lt;&gt;'Info patients (2)'!T390,"CHECK","")</f>
        <v/>
      </c>
      <c r="U390" s="276" t="str">
        <f>IF('Info patients (1)'!U390&lt;&gt;'Info patients (2)'!U390,"CHECK","")</f>
        <v/>
      </c>
      <c r="V390" s="276" t="str">
        <f>IF('Info patients (1)'!V390&lt;&gt;'Info patients (2)'!V390,"CHECK","")</f>
        <v/>
      </c>
      <c r="W390" s="276" t="str">
        <f>IF('Info patients (1)'!W390&lt;&gt;'Info patients (2)'!W390,"CHECK","")</f>
        <v/>
      </c>
      <c r="X390" s="276" t="str">
        <f>IF('Info patients (1)'!X390&lt;&gt;'Info patients (2)'!X390,"CHECK","")</f>
        <v/>
      </c>
      <c r="Y390" s="276" t="str">
        <f>IF('Info patients (1)'!Y390&lt;&gt;'Info patients (2)'!Y390,"CHECK","")</f>
        <v/>
      </c>
      <c r="Z390" s="276" t="str">
        <f>IF('Info patients (1)'!Z390&lt;&gt;'Info patients (2)'!Z390,"CHECK","")</f>
        <v/>
      </c>
      <c r="AA390" s="276" t="str">
        <f>IF('Info patients (1)'!AA390&lt;&gt;'Info patients (2)'!AA390,"CHECK","")</f>
        <v/>
      </c>
      <c r="AB390" s="276" t="str">
        <f>IF('Info patients (1)'!AB390&lt;&gt;'Info patients (2)'!AB390,"CHECK","")</f>
        <v/>
      </c>
      <c r="AC390" s="276" t="str">
        <f>IF('Info patients (1)'!AC390&lt;&gt;'Info patients (2)'!AC390,"CHECK","")</f>
        <v/>
      </c>
      <c r="AD390" s="276" t="str">
        <f>IF('Info patients (1)'!AD390&lt;&gt;'Info patients (2)'!AD390,"CHECK","")</f>
        <v/>
      </c>
      <c r="AE390" s="276" t="str">
        <f>IF('Info patients (1)'!AE390&lt;&gt;'Info patients (2)'!AE390,"CHECK","")</f>
        <v/>
      </c>
      <c r="AF390" s="276" t="str">
        <f>IF('Info patients (1)'!AF390&lt;&gt;'Info patients (2)'!AF390,"CHECK","")</f>
        <v/>
      </c>
      <c r="AG390" s="276" t="str">
        <f>IF('Info patients (1)'!AG390&lt;&gt;'Info patients (2)'!AG390,"CHECK","")</f>
        <v/>
      </c>
      <c r="AH390" s="276" t="str">
        <f>IF('Info patients (1)'!AH390&lt;&gt;'Info patients (2)'!AH390,"CHECK","")</f>
        <v/>
      </c>
      <c r="AI390" s="276" t="str">
        <f>IF('Info patients (1)'!AI390&lt;&gt;'Info patients (2)'!AI390,"CHECK","")</f>
        <v/>
      </c>
      <c r="AJ390" s="276" t="str">
        <f>IF('Info patients (1)'!AJ390&lt;&gt;'Info patients (2)'!AJ390,"CHECK","")</f>
        <v/>
      </c>
      <c r="AK390" s="276" t="str">
        <f>IF('Info patients (1)'!AK390&lt;&gt;'Info patients (2)'!AK390,"CHECK","")</f>
        <v/>
      </c>
      <c r="AL390" s="276" t="str">
        <f>IF('Info patients (1)'!AL390&lt;&gt;'Info patients (2)'!AL390,"CHECK","")</f>
        <v/>
      </c>
      <c r="AM390" s="276" t="str">
        <f>IF('Info patients (1)'!AM390&lt;&gt;'Info patients (2)'!AM390,"CHECK","")</f>
        <v/>
      </c>
      <c r="AN390" s="276" t="str">
        <f>IF('Info patients (1)'!AN390&lt;&gt;'Info patients (2)'!AN390,"CHECK","")</f>
        <v/>
      </c>
      <c r="AO390" s="276" t="str">
        <f>IF('Info patients (1)'!AO390&lt;&gt;'Info patients (2)'!AO390,"CHECK","")</f>
        <v/>
      </c>
      <c r="AP390" s="276" t="str">
        <f>IF('Info patients (1)'!AP390&lt;&gt;'Info patients (2)'!AP390,"CHECK","")</f>
        <v/>
      </c>
      <c r="AQ390" s="276" t="str">
        <f>IF('Info patients (1)'!AQ390&lt;&gt;'Info patients (2)'!AQ390,"CHECK","")</f>
        <v/>
      </c>
      <c r="AR390" s="276" t="str">
        <f>IF('Info patients (1)'!AR390&lt;&gt;'Info patients (2)'!AR390,"CHECK","")</f>
        <v/>
      </c>
      <c r="AS390" s="276" t="str">
        <f>IF('Info patients (1)'!AS390&lt;&gt;'Info patients (2)'!AS390,"CHECK","")</f>
        <v/>
      </c>
      <c r="AT390" s="276" t="str">
        <f>IF('Info patients (1)'!AT390&lt;&gt;'Info patients (2)'!AT390,"CHECK","")</f>
        <v/>
      </c>
      <c r="AU390" s="276" t="str">
        <f>IF('Info patients (1)'!AU390&lt;&gt;'Info patients (2)'!AU390,"CHECK","")</f>
        <v/>
      </c>
      <c r="AV390" s="276" t="str">
        <f>IF('Info patients (1)'!AV390&lt;&gt;'Info patients (2)'!AV390,"CHECK","")</f>
        <v/>
      </c>
      <c r="AW390" s="276" t="str">
        <f>IF('Info patients (1)'!AW390&lt;&gt;'Info patients (2)'!AW390,"CHECK","")</f>
        <v/>
      </c>
      <c r="AX390" s="276" t="str">
        <f>IF('Info patients (1)'!AX390&lt;&gt;'Info patients (2)'!AX390,"CHECK","")</f>
        <v/>
      </c>
      <c r="AY390" s="276" t="str">
        <f>IF('Info patients (1)'!AY390&lt;&gt;'Info patients (2)'!AY390,"CHECK","")</f>
        <v/>
      </c>
      <c r="AZ390" s="276" t="str">
        <f>IF('Info patients (1)'!AZ390&lt;&gt;'Info patients (2)'!AZ390,"CHECK","")</f>
        <v/>
      </c>
      <c r="BA390" s="276" t="str">
        <f>IF('Info patients (1)'!BA390&lt;&gt;'Info patients (2)'!BA390,"CHECK","")</f>
        <v/>
      </c>
      <c r="BB390" s="276" t="str">
        <f>IF('Info patients (1)'!BB390&lt;&gt;'Info patients (2)'!BB390,"CHECK","")</f>
        <v/>
      </c>
      <c r="BC390" s="276" t="str">
        <f>IF('Info patients (1)'!BC390&lt;&gt;'Info patients (2)'!BC390,"CHECK","")</f>
        <v/>
      </c>
      <c r="BD390" s="276" t="str">
        <f>IF('Info patients (1)'!BD390&lt;&gt;'Info patients (2)'!BD390,"CHECK","")</f>
        <v/>
      </c>
      <c r="BE390" s="276" t="str">
        <f>IF('Info patients (1)'!BE390&lt;&gt;'Info patients (2)'!BE390,"CHECK","")</f>
        <v/>
      </c>
      <c r="BF390" s="276" t="str">
        <f>IF('Info patients (1)'!BF390&lt;&gt;'Info patients (2)'!BF390,"CHECK","")</f>
        <v/>
      </c>
      <c r="BG390" s="276" t="str">
        <f>IF('Info patients (1)'!BG390&lt;&gt;'Info patients (2)'!BG390,"CHECK","")</f>
        <v/>
      </c>
      <c r="BH390" s="276" t="str">
        <f>IF('Info patients (1)'!BH390&lt;&gt;'Info patients (2)'!BH390,"CHECK","")</f>
        <v/>
      </c>
      <c r="BI390" s="276" t="str">
        <f>IF('Info patients (1)'!BI390&lt;&gt;'Info patients (2)'!BI390,"CHECK","")</f>
        <v/>
      </c>
      <c r="BJ390" s="276" t="str">
        <f>IF('Info patients (1)'!BJ390&lt;&gt;'Info patients (2)'!BJ390,"CHECK","")</f>
        <v/>
      </c>
      <c r="BK390" s="276" t="str">
        <f>IF('Info patients (1)'!BK390&lt;&gt;'Info patients (2)'!BK390,"CHECK","")</f>
        <v/>
      </c>
      <c r="BL390" s="276" t="str">
        <f>IF('Info patients (1)'!BL390&lt;&gt;'Info patients (2)'!BL390,"CHECK","")</f>
        <v/>
      </c>
      <c r="BM390" s="276" t="str">
        <f>IF('Info patients (1)'!BM390&lt;&gt;'Info patients (2)'!BM390,"CHECK","")</f>
        <v/>
      </c>
      <c r="BN390" s="276" t="str">
        <f>IF('Info patients (1)'!BN390&lt;&gt;'Info patients (2)'!BN390,"CHECK","")</f>
        <v/>
      </c>
      <c r="BO390" s="276" t="str">
        <f>IF('Info patients (1)'!BO390&lt;&gt;'Info patients (2)'!BO390,"CHECK","")</f>
        <v/>
      </c>
      <c r="BP390" s="276" t="str">
        <f>IF('Info patients (1)'!BP390&lt;&gt;'Info patients (2)'!BP390,"CHECK","")</f>
        <v/>
      </c>
      <c r="BQ390" s="276" t="str">
        <f>IF('Info patients (1)'!BQ390&lt;&gt;'Info patients (2)'!BQ390,"CHECK","")</f>
        <v/>
      </c>
      <c r="BR390" s="276" t="str">
        <f>IF('Info patients (1)'!BR390&lt;&gt;'Info patients (2)'!BR390,"CHECK","")</f>
        <v/>
      </c>
      <c r="BS390" s="276" t="str">
        <f>IF('Info patients (1)'!BS390&lt;&gt;'Info patients (2)'!BS390,"CHECK","")</f>
        <v/>
      </c>
      <c r="BT390" s="276" t="str">
        <f>IF('Info patients (1)'!BT390&lt;&gt;'Info patients (2)'!BT390,"CHECK","")</f>
        <v/>
      </c>
      <c r="BU390" s="276" t="str">
        <f>IF('Info patients (1)'!BU390&lt;&gt;'Info patients (2)'!BU390,"CHECK","")</f>
        <v/>
      </c>
      <c r="BV390" s="276" t="str">
        <f>IF('Info patients (1)'!BV390&lt;&gt;'Info patients (2)'!BV390,"CHECK","")</f>
        <v/>
      </c>
      <c r="BW390" s="276" t="str">
        <f>IF('Info patients (1)'!BW390&lt;&gt;'Info patients (2)'!BW390,"CHECK","")</f>
        <v/>
      </c>
      <c r="BX390" s="276" t="str">
        <f>IF('Info patients (1)'!BX390&lt;&gt;'Info patients (2)'!BX390,"CHECK","")</f>
        <v/>
      </c>
      <c r="BY390" s="276" t="str">
        <f>IF('Info patients (1)'!BY390&lt;&gt;'Info patients (2)'!BY390,"CHECK","")</f>
        <v/>
      </c>
      <c r="BZ390" s="276" t="str">
        <f>IF('Info patients (1)'!BZ390&lt;&gt;'Info patients (2)'!BZ390,"CHECK","")</f>
        <v/>
      </c>
      <c r="CA390" s="276" t="str">
        <f>IF('Info patients (1)'!CA390&lt;&gt;'Info patients (2)'!CA390,"CHECK","")</f>
        <v/>
      </c>
      <c r="CB390" s="276" t="str">
        <f>IF('Info patients (1)'!CB390&lt;&gt;'Info patients (2)'!CB390,"CHECK","")</f>
        <v/>
      </c>
      <c r="CC390" s="276" t="str">
        <f>IF('Info patients (1)'!CC390&lt;&gt;'Info patients (2)'!CC390,"CHECK","")</f>
        <v/>
      </c>
      <c r="CD390" s="276" t="str">
        <f>IF('Info patients (1)'!CD390&lt;&gt;'Info patients (2)'!CD390,"CHECK","")</f>
        <v/>
      </c>
      <c r="CE390" s="276" t="str">
        <f>IF('Info patients (1)'!CE390&lt;&gt;'Info patients (2)'!CE390,"CHECK","")</f>
        <v/>
      </c>
      <c r="CF390" s="276" t="str">
        <f>IF('Info patients (1)'!CF390&lt;&gt;'Info patients (2)'!CF390,"CHECK","")</f>
        <v/>
      </c>
      <c r="CG390" s="276" t="str">
        <f>IF('Info patients (1)'!CG390&lt;&gt;'Info patients (2)'!CG390,"CHECK","")</f>
        <v/>
      </c>
      <c r="CH390" s="276" t="str">
        <f>IF('Info patients (1)'!CH390&lt;&gt;'Info patients (2)'!CH390,"CHECK","")</f>
        <v/>
      </c>
      <c r="CI390" s="276" t="str">
        <f>IF('Info patients (1)'!CI390&lt;&gt;'Info patients (2)'!CI390,"CHECK","")</f>
        <v/>
      </c>
      <c r="CJ390" s="276" t="str">
        <f>IF('Info patients (1)'!CJ390&lt;&gt;'Info patients (2)'!CJ390,"CHECK","")</f>
        <v/>
      </c>
      <c r="CK390" s="276" t="str">
        <f>IF('Info patients (1)'!CK390&lt;&gt;'Info patients (2)'!CK390,"CHECK","")</f>
        <v/>
      </c>
      <c r="CL390" s="276" t="str">
        <f>IF('Info patients (1)'!CL390&lt;&gt;'Info patients (2)'!CL390,"CHECK","")</f>
        <v/>
      </c>
      <c r="CM390" s="276" t="str">
        <f>IF('Info patients (1)'!CM390&lt;&gt;'Info patients (2)'!CM390,"CHECK","")</f>
        <v/>
      </c>
      <c r="CN390" s="276" t="str">
        <f>IF('Info patients (1)'!CN390&lt;&gt;'Info patients (2)'!CN390,"CHECK","")</f>
        <v/>
      </c>
      <c r="CO390" s="276" t="str">
        <f>IF('Info patients (1)'!CO390&lt;&gt;'Info patients (2)'!CO390,"CHECK","")</f>
        <v/>
      </c>
      <c r="CP390" s="276" t="str">
        <f>IF('Info patients (1)'!CP390&lt;&gt;'Info patients (2)'!CP390,"CHECK","")</f>
        <v/>
      </c>
      <c r="CQ390" s="276" t="str">
        <f>IF('Info patients (1)'!CQ390&lt;&gt;'Info patients (2)'!CQ390,"CHECK","")</f>
        <v/>
      </c>
      <c r="CR390" s="276" t="str">
        <f>IF('Info patients (1)'!CR390&lt;&gt;'Info patients (2)'!CR390,"CHECK","")</f>
        <v/>
      </c>
      <c r="CS390" s="276" t="str">
        <f>IF('Info patients (1)'!CS390&lt;&gt;'Info patients (2)'!CS390,"CHECK","")</f>
        <v/>
      </c>
      <c r="CT390" s="276" t="str">
        <f>IF('Info patients (1)'!CT390&lt;&gt;'Info patients (2)'!CT390,"CHECK","")</f>
        <v/>
      </c>
      <c r="CU390" s="276" t="str">
        <f>IF('Info patients (1)'!CU390&lt;&gt;'Info patients (2)'!CU390,"CHECK","")</f>
        <v/>
      </c>
      <c r="CV390" s="276" t="str">
        <f>IF('Info patients (1)'!CV390&lt;&gt;'Info patients (2)'!CV390,"CHECK","")</f>
        <v/>
      </c>
      <c r="CW390" s="276" t="str">
        <f>IF('Info patients (1)'!CW390&lt;&gt;'Info patients (2)'!CW390,"CHECK","")</f>
        <v/>
      </c>
      <c r="CX390" s="276" t="str">
        <f>IF('Info patients (1)'!CX390&lt;&gt;'Info patients (2)'!CX390,"CHECK","")</f>
        <v/>
      </c>
      <c r="CY390" s="276" t="str">
        <f>IF('Info patients (1)'!CY390&lt;&gt;'Info patients (2)'!CY390,"CHECK","")</f>
        <v/>
      </c>
      <c r="CZ390" s="276" t="str">
        <f>IF('Info patients (1)'!CZ390&lt;&gt;'Info patients (2)'!CZ390,"CHECK","")</f>
        <v/>
      </c>
      <c r="DA390" s="276" t="str">
        <f>IF('Info patients (1)'!DA390&lt;&gt;'Info patients (2)'!DA390,"CHECK","")</f>
        <v/>
      </c>
      <c r="DB390" s="276" t="str">
        <f>IF('Info patients (1)'!DB390&lt;&gt;'Info patients (2)'!DB390,"CHECK","")</f>
        <v/>
      </c>
      <c r="DC390" s="276" t="str">
        <f>IF('Info patients (1)'!DC390&lt;&gt;'Info patients (2)'!DC390,"CHECK","")</f>
        <v/>
      </c>
      <c r="DD390" s="276" t="str">
        <f>IF('Info patients (1)'!DD390&lt;&gt;'Info patients (2)'!DD390,"CHECK","")</f>
        <v/>
      </c>
      <c r="DE390" s="276" t="str">
        <f>IF('Info patients (1)'!DE390&lt;&gt;'Info patients (2)'!DE390,"CHECK","")</f>
        <v/>
      </c>
      <c r="DF390" s="276" t="str">
        <f>IF('Info patients (1)'!DF390&lt;&gt;'Info patients (2)'!DF390,"CHECK","")</f>
        <v/>
      </c>
      <c r="DG390" s="276" t="str">
        <f>IF('Info patients (1)'!DG390&lt;&gt;'Info patients (2)'!DG390,"CHECK","")</f>
        <v/>
      </c>
      <c r="DH390" s="276" t="str">
        <f>IF('Info patients (1)'!DH390&lt;&gt;'Info patients (2)'!DH390,"CHECK","")</f>
        <v/>
      </c>
      <c r="DI390" s="276" t="str">
        <f>IF('Info patients (1)'!DI390&lt;&gt;'Info patients (2)'!DI390,"CHECK","")</f>
        <v/>
      </c>
      <c r="DJ390" s="276" t="str">
        <f>IF('Info patients (1)'!DJ390&lt;&gt;'Info patients (2)'!DJ390,"CHECK","")</f>
        <v/>
      </c>
      <c r="DK390" s="276" t="str">
        <f>IF('Info patients (1)'!DK390&lt;&gt;'Info patients (2)'!DK390,"CHECK","")</f>
        <v/>
      </c>
      <c r="DL390" s="276" t="str">
        <f>IF('Info patients (1)'!DL390&lt;&gt;'Info patients (2)'!DL390,"CHECK","")</f>
        <v/>
      </c>
      <c r="DM390" s="276" t="str">
        <f>IF('Info patients (1)'!DM390&lt;&gt;'Info patients (2)'!DM390,"CHECK","")</f>
        <v/>
      </c>
      <c r="DN390" s="276" t="str">
        <f>IF('Info patients (1)'!DN390&lt;&gt;'Info patients (2)'!DN390,"CHECK","")</f>
        <v/>
      </c>
      <c r="DO390" s="276" t="str">
        <f>IF('Info patients (1)'!DO390&lt;&gt;'Info patients (2)'!DO390,"CHECK","")</f>
        <v/>
      </c>
      <c r="DP390" s="276" t="str">
        <f>IF('Info patients (1)'!DP390&lt;&gt;'Info patients (2)'!DP390,"CHECK","")</f>
        <v/>
      </c>
      <c r="DQ390" s="276" t="str">
        <f>IF('Info patients (1)'!DQ390&lt;&gt;'Info patients (2)'!DQ390,"CHECK","")</f>
        <v/>
      </c>
    </row>
    <row r="391" spans="1:121" s="326" customFormat="1" ht="23.25" customHeight="1" x14ac:dyDescent="0.2">
      <c r="A391" s="276" t="str">
        <f>IF('Info patients (1)'!A391&lt;&gt;'Info patients (2)'!A391,"CHECK","")</f>
        <v/>
      </c>
      <c r="B391" s="276" t="str">
        <f>IF('Info patients (1)'!B391&lt;&gt;'Info patients (2)'!B391,"CHECK","")</f>
        <v/>
      </c>
      <c r="C391" s="276" t="str">
        <f>IF('Info patients (1)'!C391&lt;&gt;'Info patients (2)'!C391,"CHECK","")</f>
        <v/>
      </c>
      <c r="D391" s="276" t="str">
        <f>IF('Info patients (1)'!D391&lt;&gt;'Info patients (2)'!D391,"CHECK","")</f>
        <v/>
      </c>
      <c r="E391" s="276" t="str">
        <f>IF('Info patients (1)'!E391&lt;&gt;'Info patients (2)'!E391,"CHECK","")</f>
        <v/>
      </c>
      <c r="F391" s="276" t="str">
        <f>IF('Info patients (1)'!F391&lt;&gt;'Info patients (2)'!F391,"CHECK","")</f>
        <v/>
      </c>
      <c r="G391" s="276" t="str">
        <f>IF('Info patients (1)'!G391&lt;&gt;'Info patients (2)'!G391,"CHECK","")</f>
        <v/>
      </c>
      <c r="H391" s="276" t="str">
        <f>IF('Info patients (1)'!H391&lt;&gt;'Info patients (2)'!H391,"CHECK","")</f>
        <v/>
      </c>
      <c r="I391" s="276" t="str">
        <f>IF('Info patients (1)'!I391&lt;&gt;'Info patients (2)'!I391,"CHECK","")</f>
        <v/>
      </c>
      <c r="J391" s="276" t="str">
        <f>IF('Info patients (1)'!J391&lt;&gt;'Info patients (2)'!J391,"CHECK","")</f>
        <v/>
      </c>
      <c r="K391" s="276" t="str">
        <f>IF('Info patients (1)'!K391&lt;&gt;'Info patients (2)'!K391,"CHECK","")</f>
        <v/>
      </c>
      <c r="L391" s="276" t="str">
        <f>IF('Info patients (1)'!L391&lt;&gt;'Info patients (2)'!L391,"CHECK","")</f>
        <v/>
      </c>
      <c r="M391" s="276" t="str">
        <f>IF('Info patients (1)'!M391&lt;&gt;'Info patients (2)'!M391,"CHECK","")</f>
        <v/>
      </c>
      <c r="N391" s="276" t="str">
        <f>IF('Info patients (1)'!N391&lt;&gt;'Info patients (2)'!N391,"CHECK","")</f>
        <v/>
      </c>
      <c r="O391" s="276" t="str">
        <f>IF('Info patients (1)'!O391&lt;&gt;'Info patients (2)'!O391,"CHECK","")</f>
        <v/>
      </c>
      <c r="P391" s="276" t="str">
        <f>IF('Info patients (1)'!P391&lt;&gt;'Info patients (2)'!P391,"CHECK","")</f>
        <v/>
      </c>
      <c r="Q391" s="276" t="str">
        <f>IF('Info patients (1)'!Q391&lt;&gt;'Info patients (2)'!Q391,"CHECK","")</f>
        <v/>
      </c>
      <c r="R391" s="276" t="str">
        <f>IF('Info patients (1)'!R391&lt;&gt;'Info patients (2)'!R391,"CHECK","")</f>
        <v/>
      </c>
      <c r="S391" s="276" t="str">
        <f>IF('Info patients (1)'!S391&lt;&gt;'Info patients (2)'!S391,"CHECK","")</f>
        <v/>
      </c>
      <c r="T391" s="276" t="str">
        <f>IF('Info patients (1)'!T391&lt;&gt;'Info patients (2)'!T391,"CHECK","")</f>
        <v/>
      </c>
      <c r="U391" s="276" t="str">
        <f>IF('Info patients (1)'!U391&lt;&gt;'Info patients (2)'!U391,"CHECK","")</f>
        <v/>
      </c>
      <c r="V391" s="276" t="str">
        <f>IF('Info patients (1)'!V391&lt;&gt;'Info patients (2)'!V391,"CHECK","")</f>
        <v/>
      </c>
      <c r="W391" s="276" t="str">
        <f>IF('Info patients (1)'!W391&lt;&gt;'Info patients (2)'!W391,"CHECK","")</f>
        <v/>
      </c>
      <c r="X391" s="276" t="str">
        <f>IF('Info patients (1)'!X391&lt;&gt;'Info patients (2)'!X391,"CHECK","")</f>
        <v/>
      </c>
      <c r="Y391" s="276" t="str">
        <f>IF('Info patients (1)'!Y391&lt;&gt;'Info patients (2)'!Y391,"CHECK","")</f>
        <v/>
      </c>
      <c r="Z391" s="276" t="str">
        <f>IF('Info patients (1)'!Z391&lt;&gt;'Info patients (2)'!Z391,"CHECK","")</f>
        <v/>
      </c>
      <c r="AA391" s="276" t="str">
        <f>IF('Info patients (1)'!AA391&lt;&gt;'Info patients (2)'!AA391,"CHECK","")</f>
        <v/>
      </c>
      <c r="AB391" s="276" t="str">
        <f>IF('Info patients (1)'!AB391&lt;&gt;'Info patients (2)'!AB391,"CHECK","")</f>
        <v/>
      </c>
      <c r="AC391" s="276" t="str">
        <f>IF('Info patients (1)'!AC391&lt;&gt;'Info patients (2)'!AC391,"CHECK","")</f>
        <v/>
      </c>
      <c r="AD391" s="276" t="str">
        <f>IF('Info patients (1)'!AD391&lt;&gt;'Info patients (2)'!AD391,"CHECK","")</f>
        <v/>
      </c>
      <c r="AE391" s="276" t="str">
        <f>IF('Info patients (1)'!AE391&lt;&gt;'Info patients (2)'!AE391,"CHECK","")</f>
        <v/>
      </c>
      <c r="AF391" s="276" t="str">
        <f>IF('Info patients (1)'!AF391&lt;&gt;'Info patients (2)'!AF391,"CHECK","")</f>
        <v/>
      </c>
      <c r="AG391" s="276" t="str">
        <f>IF('Info patients (1)'!AG391&lt;&gt;'Info patients (2)'!AG391,"CHECK","")</f>
        <v/>
      </c>
      <c r="AH391" s="276" t="str">
        <f>IF('Info patients (1)'!AH391&lt;&gt;'Info patients (2)'!AH391,"CHECK","")</f>
        <v/>
      </c>
      <c r="AI391" s="276" t="str">
        <f>IF('Info patients (1)'!AI391&lt;&gt;'Info patients (2)'!AI391,"CHECK","")</f>
        <v/>
      </c>
      <c r="AJ391" s="276" t="str">
        <f>IF('Info patients (1)'!AJ391&lt;&gt;'Info patients (2)'!AJ391,"CHECK","")</f>
        <v/>
      </c>
      <c r="AK391" s="276" t="str">
        <f>IF('Info patients (1)'!AK391&lt;&gt;'Info patients (2)'!AK391,"CHECK","")</f>
        <v/>
      </c>
      <c r="AL391" s="276" t="str">
        <f>IF('Info patients (1)'!AL391&lt;&gt;'Info patients (2)'!AL391,"CHECK","")</f>
        <v/>
      </c>
      <c r="AM391" s="276" t="str">
        <f>IF('Info patients (1)'!AM391&lt;&gt;'Info patients (2)'!AM391,"CHECK","")</f>
        <v/>
      </c>
      <c r="AN391" s="276" t="str">
        <f>IF('Info patients (1)'!AN391&lt;&gt;'Info patients (2)'!AN391,"CHECK","")</f>
        <v/>
      </c>
      <c r="AO391" s="276" t="str">
        <f>IF('Info patients (1)'!AO391&lt;&gt;'Info patients (2)'!AO391,"CHECK","")</f>
        <v/>
      </c>
      <c r="AP391" s="276" t="str">
        <f>IF('Info patients (1)'!AP391&lt;&gt;'Info patients (2)'!AP391,"CHECK","")</f>
        <v/>
      </c>
      <c r="AQ391" s="276" t="str">
        <f>IF('Info patients (1)'!AQ391&lt;&gt;'Info patients (2)'!AQ391,"CHECK","")</f>
        <v/>
      </c>
      <c r="AR391" s="276" t="str">
        <f>IF('Info patients (1)'!AR391&lt;&gt;'Info patients (2)'!AR391,"CHECK","")</f>
        <v/>
      </c>
      <c r="AS391" s="276" t="str">
        <f>IF('Info patients (1)'!AS391&lt;&gt;'Info patients (2)'!AS391,"CHECK","")</f>
        <v/>
      </c>
      <c r="AT391" s="276" t="str">
        <f>IF('Info patients (1)'!AT391&lt;&gt;'Info patients (2)'!AT391,"CHECK","")</f>
        <v/>
      </c>
      <c r="AU391" s="276" t="str">
        <f>IF('Info patients (1)'!AU391&lt;&gt;'Info patients (2)'!AU391,"CHECK","")</f>
        <v/>
      </c>
      <c r="AV391" s="276" t="str">
        <f>IF('Info patients (1)'!AV391&lt;&gt;'Info patients (2)'!AV391,"CHECK","")</f>
        <v/>
      </c>
      <c r="AW391" s="276" t="str">
        <f>IF('Info patients (1)'!AW391&lt;&gt;'Info patients (2)'!AW391,"CHECK","")</f>
        <v/>
      </c>
      <c r="AX391" s="276" t="str">
        <f>IF('Info patients (1)'!AX391&lt;&gt;'Info patients (2)'!AX391,"CHECK","")</f>
        <v/>
      </c>
      <c r="AY391" s="276" t="str">
        <f>IF('Info patients (1)'!AY391&lt;&gt;'Info patients (2)'!AY391,"CHECK","")</f>
        <v/>
      </c>
      <c r="AZ391" s="276" t="str">
        <f>IF('Info patients (1)'!AZ391&lt;&gt;'Info patients (2)'!AZ391,"CHECK","")</f>
        <v/>
      </c>
      <c r="BA391" s="276" t="str">
        <f>IF('Info patients (1)'!BA391&lt;&gt;'Info patients (2)'!BA391,"CHECK","")</f>
        <v/>
      </c>
      <c r="BB391" s="276" t="str">
        <f>IF('Info patients (1)'!BB391&lt;&gt;'Info patients (2)'!BB391,"CHECK","")</f>
        <v/>
      </c>
      <c r="BC391" s="276" t="str">
        <f>IF('Info patients (1)'!BC391&lt;&gt;'Info patients (2)'!BC391,"CHECK","")</f>
        <v/>
      </c>
      <c r="BD391" s="276" t="str">
        <f>IF('Info patients (1)'!BD391&lt;&gt;'Info patients (2)'!BD391,"CHECK","")</f>
        <v/>
      </c>
      <c r="BE391" s="276" t="str">
        <f>IF('Info patients (1)'!BE391&lt;&gt;'Info patients (2)'!BE391,"CHECK","")</f>
        <v/>
      </c>
      <c r="BF391" s="276" t="str">
        <f>IF('Info patients (1)'!BF391&lt;&gt;'Info patients (2)'!BF391,"CHECK","")</f>
        <v/>
      </c>
      <c r="BG391" s="276" t="str">
        <f>IF('Info patients (1)'!BG391&lt;&gt;'Info patients (2)'!BG391,"CHECK","")</f>
        <v/>
      </c>
      <c r="BH391" s="276" t="str">
        <f>IF('Info patients (1)'!BH391&lt;&gt;'Info patients (2)'!BH391,"CHECK","")</f>
        <v/>
      </c>
      <c r="BI391" s="276" t="str">
        <f>IF('Info patients (1)'!BI391&lt;&gt;'Info patients (2)'!BI391,"CHECK","")</f>
        <v/>
      </c>
      <c r="BJ391" s="276" t="str">
        <f>IF('Info patients (1)'!BJ391&lt;&gt;'Info patients (2)'!BJ391,"CHECK","")</f>
        <v/>
      </c>
      <c r="BK391" s="276" t="str">
        <f>IF('Info patients (1)'!BK391&lt;&gt;'Info patients (2)'!BK391,"CHECK","")</f>
        <v/>
      </c>
      <c r="BL391" s="276" t="str">
        <f>IF('Info patients (1)'!BL391&lt;&gt;'Info patients (2)'!BL391,"CHECK","")</f>
        <v/>
      </c>
      <c r="BM391" s="276" t="str">
        <f>IF('Info patients (1)'!BM391&lt;&gt;'Info patients (2)'!BM391,"CHECK","")</f>
        <v/>
      </c>
      <c r="BN391" s="276" t="str">
        <f>IF('Info patients (1)'!BN391&lt;&gt;'Info patients (2)'!BN391,"CHECK","")</f>
        <v/>
      </c>
      <c r="BO391" s="276" t="str">
        <f>IF('Info patients (1)'!BO391&lt;&gt;'Info patients (2)'!BO391,"CHECK","")</f>
        <v/>
      </c>
      <c r="BP391" s="276" t="str">
        <f>IF('Info patients (1)'!BP391&lt;&gt;'Info patients (2)'!BP391,"CHECK","")</f>
        <v/>
      </c>
      <c r="BQ391" s="276" t="str">
        <f>IF('Info patients (1)'!BQ391&lt;&gt;'Info patients (2)'!BQ391,"CHECK","")</f>
        <v/>
      </c>
      <c r="BR391" s="276" t="str">
        <f>IF('Info patients (1)'!BR391&lt;&gt;'Info patients (2)'!BR391,"CHECK","")</f>
        <v/>
      </c>
      <c r="BS391" s="276" t="str">
        <f>IF('Info patients (1)'!BS391&lt;&gt;'Info patients (2)'!BS391,"CHECK","")</f>
        <v/>
      </c>
      <c r="BT391" s="276" t="str">
        <f>IF('Info patients (1)'!BT391&lt;&gt;'Info patients (2)'!BT391,"CHECK","")</f>
        <v/>
      </c>
      <c r="BU391" s="276" t="str">
        <f>IF('Info patients (1)'!BU391&lt;&gt;'Info patients (2)'!BU391,"CHECK","")</f>
        <v/>
      </c>
      <c r="BV391" s="276" t="str">
        <f>IF('Info patients (1)'!BV391&lt;&gt;'Info patients (2)'!BV391,"CHECK","")</f>
        <v/>
      </c>
      <c r="BW391" s="276" t="str">
        <f>IF('Info patients (1)'!BW391&lt;&gt;'Info patients (2)'!BW391,"CHECK","")</f>
        <v/>
      </c>
      <c r="BX391" s="276" t="str">
        <f>IF('Info patients (1)'!BX391&lt;&gt;'Info patients (2)'!BX391,"CHECK","")</f>
        <v/>
      </c>
      <c r="BY391" s="276" t="str">
        <f>IF('Info patients (1)'!BY391&lt;&gt;'Info patients (2)'!BY391,"CHECK","")</f>
        <v/>
      </c>
      <c r="BZ391" s="276" t="str">
        <f>IF('Info patients (1)'!BZ391&lt;&gt;'Info patients (2)'!BZ391,"CHECK","")</f>
        <v/>
      </c>
      <c r="CA391" s="276" t="str">
        <f>IF('Info patients (1)'!CA391&lt;&gt;'Info patients (2)'!CA391,"CHECK","")</f>
        <v/>
      </c>
      <c r="CB391" s="276" t="str">
        <f>IF('Info patients (1)'!CB391&lt;&gt;'Info patients (2)'!CB391,"CHECK","")</f>
        <v/>
      </c>
      <c r="CC391" s="276" t="str">
        <f>IF('Info patients (1)'!CC391&lt;&gt;'Info patients (2)'!CC391,"CHECK","")</f>
        <v/>
      </c>
      <c r="CD391" s="276" t="str">
        <f>IF('Info patients (1)'!CD391&lt;&gt;'Info patients (2)'!CD391,"CHECK","")</f>
        <v/>
      </c>
      <c r="CE391" s="276" t="str">
        <f>IF('Info patients (1)'!CE391&lt;&gt;'Info patients (2)'!CE391,"CHECK","")</f>
        <v/>
      </c>
      <c r="CF391" s="276" t="str">
        <f>IF('Info patients (1)'!CF391&lt;&gt;'Info patients (2)'!CF391,"CHECK","")</f>
        <v/>
      </c>
      <c r="CG391" s="276" t="str">
        <f>IF('Info patients (1)'!CG391&lt;&gt;'Info patients (2)'!CG391,"CHECK","")</f>
        <v/>
      </c>
      <c r="CH391" s="276" t="str">
        <f>IF('Info patients (1)'!CH391&lt;&gt;'Info patients (2)'!CH391,"CHECK","")</f>
        <v/>
      </c>
      <c r="CI391" s="276" t="str">
        <f>IF('Info patients (1)'!CI391&lt;&gt;'Info patients (2)'!CI391,"CHECK","")</f>
        <v/>
      </c>
      <c r="CJ391" s="276" t="str">
        <f>IF('Info patients (1)'!CJ391&lt;&gt;'Info patients (2)'!CJ391,"CHECK","")</f>
        <v/>
      </c>
      <c r="CK391" s="276" t="str">
        <f>IF('Info patients (1)'!CK391&lt;&gt;'Info patients (2)'!CK391,"CHECK","")</f>
        <v/>
      </c>
      <c r="CL391" s="276" t="str">
        <f>IF('Info patients (1)'!CL391&lt;&gt;'Info patients (2)'!CL391,"CHECK","")</f>
        <v/>
      </c>
      <c r="CM391" s="276" t="str">
        <f>IF('Info patients (1)'!CM391&lt;&gt;'Info patients (2)'!CM391,"CHECK","")</f>
        <v/>
      </c>
      <c r="CN391" s="276" t="str">
        <f>IF('Info patients (1)'!CN391&lt;&gt;'Info patients (2)'!CN391,"CHECK","")</f>
        <v/>
      </c>
      <c r="CO391" s="276" t="str">
        <f>IF('Info patients (1)'!CO391&lt;&gt;'Info patients (2)'!CO391,"CHECK","")</f>
        <v/>
      </c>
      <c r="CP391" s="276" t="str">
        <f>IF('Info patients (1)'!CP391&lt;&gt;'Info patients (2)'!CP391,"CHECK","")</f>
        <v/>
      </c>
      <c r="CQ391" s="276" t="str">
        <f>IF('Info patients (1)'!CQ391&lt;&gt;'Info patients (2)'!CQ391,"CHECK","")</f>
        <v/>
      </c>
      <c r="CR391" s="276" t="str">
        <f>IF('Info patients (1)'!CR391&lt;&gt;'Info patients (2)'!CR391,"CHECK","")</f>
        <v/>
      </c>
      <c r="CS391" s="276" t="str">
        <f>IF('Info patients (1)'!CS391&lt;&gt;'Info patients (2)'!CS391,"CHECK","")</f>
        <v/>
      </c>
      <c r="CT391" s="276" t="str">
        <f>IF('Info patients (1)'!CT391&lt;&gt;'Info patients (2)'!CT391,"CHECK","")</f>
        <v/>
      </c>
      <c r="CU391" s="276" t="str">
        <f>IF('Info patients (1)'!CU391&lt;&gt;'Info patients (2)'!CU391,"CHECK","")</f>
        <v/>
      </c>
      <c r="CV391" s="276" t="str">
        <f>IF('Info patients (1)'!CV391&lt;&gt;'Info patients (2)'!CV391,"CHECK","")</f>
        <v/>
      </c>
      <c r="CW391" s="276" t="str">
        <f>IF('Info patients (1)'!CW391&lt;&gt;'Info patients (2)'!CW391,"CHECK","")</f>
        <v/>
      </c>
      <c r="CX391" s="276" t="str">
        <f>IF('Info patients (1)'!CX391&lt;&gt;'Info patients (2)'!CX391,"CHECK","")</f>
        <v/>
      </c>
      <c r="CY391" s="276" t="str">
        <f>IF('Info patients (1)'!CY391&lt;&gt;'Info patients (2)'!CY391,"CHECK","")</f>
        <v/>
      </c>
      <c r="CZ391" s="276" t="str">
        <f>IF('Info patients (1)'!CZ391&lt;&gt;'Info patients (2)'!CZ391,"CHECK","")</f>
        <v/>
      </c>
      <c r="DA391" s="276" t="str">
        <f>IF('Info patients (1)'!DA391&lt;&gt;'Info patients (2)'!DA391,"CHECK","")</f>
        <v/>
      </c>
      <c r="DB391" s="276" t="str">
        <f>IF('Info patients (1)'!DB391&lt;&gt;'Info patients (2)'!DB391,"CHECK","")</f>
        <v/>
      </c>
      <c r="DC391" s="276" t="str">
        <f>IF('Info patients (1)'!DC391&lt;&gt;'Info patients (2)'!DC391,"CHECK","")</f>
        <v/>
      </c>
      <c r="DD391" s="276" t="str">
        <f>IF('Info patients (1)'!DD391&lt;&gt;'Info patients (2)'!DD391,"CHECK","")</f>
        <v/>
      </c>
      <c r="DE391" s="276" t="str">
        <f>IF('Info patients (1)'!DE391&lt;&gt;'Info patients (2)'!DE391,"CHECK","")</f>
        <v/>
      </c>
      <c r="DF391" s="276" t="str">
        <f>IF('Info patients (1)'!DF391&lt;&gt;'Info patients (2)'!DF391,"CHECK","")</f>
        <v/>
      </c>
      <c r="DG391" s="276" t="str">
        <f>IF('Info patients (1)'!DG391&lt;&gt;'Info patients (2)'!DG391,"CHECK","")</f>
        <v/>
      </c>
      <c r="DH391" s="276" t="str">
        <f>IF('Info patients (1)'!DH391&lt;&gt;'Info patients (2)'!DH391,"CHECK","")</f>
        <v/>
      </c>
      <c r="DI391" s="276" t="str">
        <f>IF('Info patients (1)'!DI391&lt;&gt;'Info patients (2)'!DI391,"CHECK","")</f>
        <v/>
      </c>
      <c r="DJ391" s="276" t="str">
        <f>IF('Info patients (1)'!DJ391&lt;&gt;'Info patients (2)'!DJ391,"CHECK","")</f>
        <v/>
      </c>
      <c r="DK391" s="276" t="str">
        <f>IF('Info patients (1)'!DK391&lt;&gt;'Info patients (2)'!DK391,"CHECK","")</f>
        <v/>
      </c>
      <c r="DL391" s="276" t="str">
        <f>IF('Info patients (1)'!DL391&lt;&gt;'Info patients (2)'!DL391,"CHECK","")</f>
        <v/>
      </c>
      <c r="DM391" s="276" t="str">
        <f>IF('Info patients (1)'!DM391&lt;&gt;'Info patients (2)'!DM391,"CHECK","")</f>
        <v/>
      </c>
      <c r="DN391" s="276" t="str">
        <f>IF('Info patients (1)'!DN391&lt;&gt;'Info patients (2)'!DN391,"CHECK","")</f>
        <v/>
      </c>
      <c r="DO391" s="276" t="str">
        <f>IF('Info patients (1)'!DO391&lt;&gt;'Info patients (2)'!DO391,"CHECK","")</f>
        <v/>
      </c>
      <c r="DP391" s="276" t="str">
        <f>IF('Info patients (1)'!DP391&lt;&gt;'Info patients (2)'!DP391,"CHECK","")</f>
        <v/>
      </c>
      <c r="DQ391" s="276" t="str">
        <f>IF('Info patients (1)'!DQ391&lt;&gt;'Info patients (2)'!DQ391,"CHECK","")</f>
        <v/>
      </c>
    </row>
    <row r="392" spans="1:121" s="326" customFormat="1" ht="23.25" customHeight="1" x14ac:dyDescent="0.2">
      <c r="A392" s="276" t="str">
        <f>IF('Info patients (1)'!A392&lt;&gt;'Info patients (2)'!A392,"CHECK","")</f>
        <v/>
      </c>
      <c r="B392" s="276" t="str">
        <f>IF('Info patients (1)'!B392&lt;&gt;'Info patients (2)'!B392,"CHECK","")</f>
        <v/>
      </c>
      <c r="C392" s="276" t="str">
        <f>IF('Info patients (1)'!C392&lt;&gt;'Info patients (2)'!C392,"CHECK","")</f>
        <v/>
      </c>
      <c r="D392" s="276" t="str">
        <f>IF('Info patients (1)'!D392&lt;&gt;'Info patients (2)'!D392,"CHECK","")</f>
        <v/>
      </c>
      <c r="E392" s="276" t="str">
        <f>IF('Info patients (1)'!E392&lt;&gt;'Info patients (2)'!E392,"CHECK","")</f>
        <v/>
      </c>
      <c r="F392" s="276" t="str">
        <f>IF('Info patients (1)'!F392&lt;&gt;'Info patients (2)'!F392,"CHECK","")</f>
        <v/>
      </c>
      <c r="G392" s="276" t="str">
        <f>IF('Info patients (1)'!G392&lt;&gt;'Info patients (2)'!G392,"CHECK","")</f>
        <v/>
      </c>
      <c r="H392" s="276" t="str">
        <f>IF('Info patients (1)'!H392&lt;&gt;'Info patients (2)'!H392,"CHECK","")</f>
        <v/>
      </c>
      <c r="I392" s="276" t="str">
        <f>IF('Info patients (1)'!I392&lt;&gt;'Info patients (2)'!I392,"CHECK","")</f>
        <v/>
      </c>
      <c r="J392" s="276" t="str">
        <f>IF('Info patients (1)'!J392&lt;&gt;'Info patients (2)'!J392,"CHECK","")</f>
        <v/>
      </c>
      <c r="K392" s="276" t="str">
        <f>IF('Info patients (1)'!K392&lt;&gt;'Info patients (2)'!K392,"CHECK","")</f>
        <v/>
      </c>
      <c r="L392" s="276" t="str">
        <f>IF('Info patients (1)'!L392&lt;&gt;'Info patients (2)'!L392,"CHECK","")</f>
        <v/>
      </c>
      <c r="M392" s="276" t="str">
        <f>IF('Info patients (1)'!M392&lt;&gt;'Info patients (2)'!M392,"CHECK","")</f>
        <v/>
      </c>
      <c r="N392" s="276" t="str">
        <f>IF('Info patients (1)'!N392&lt;&gt;'Info patients (2)'!N392,"CHECK","")</f>
        <v/>
      </c>
      <c r="O392" s="276" t="str">
        <f>IF('Info patients (1)'!O392&lt;&gt;'Info patients (2)'!O392,"CHECK","")</f>
        <v/>
      </c>
      <c r="P392" s="276" t="str">
        <f>IF('Info patients (1)'!P392&lt;&gt;'Info patients (2)'!P392,"CHECK","")</f>
        <v/>
      </c>
      <c r="Q392" s="276" t="str">
        <f>IF('Info patients (1)'!Q392&lt;&gt;'Info patients (2)'!Q392,"CHECK","")</f>
        <v/>
      </c>
      <c r="R392" s="276" t="str">
        <f>IF('Info patients (1)'!R392&lt;&gt;'Info patients (2)'!R392,"CHECK","")</f>
        <v/>
      </c>
      <c r="S392" s="276" t="str">
        <f>IF('Info patients (1)'!S392&lt;&gt;'Info patients (2)'!S392,"CHECK","")</f>
        <v/>
      </c>
      <c r="T392" s="276" t="str">
        <f>IF('Info patients (1)'!T392&lt;&gt;'Info patients (2)'!T392,"CHECK","")</f>
        <v/>
      </c>
      <c r="U392" s="276" t="str">
        <f>IF('Info patients (1)'!U392&lt;&gt;'Info patients (2)'!U392,"CHECK","")</f>
        <v/>
      </c>
      <c r="V392" s="276" t="str">
        <f>IF('Info patients (1)'!V392&lt;&gt;'Info patients (2)'!V392,"CHECK","")</f>
        <v/>
      </c>
      <c r="W392" s="276" t="str">
        <f>IF('Info patients (1)'!W392&lt;&gt;'Info patients (2)'!W392,"CHECK","")</f>
        <v/>
      </c>
      <c r="X392" s="276" t="str">
        <f>IF('Info patients (1)'!X392&lt;&gt;'Info patients (2)'!X392,"CHECK","")</f>
        <v/>
      </c>
      <c r="Y392" s="276" t="str">
        <f>IF('Info patients (1)'!Y392&lt;&gt;'Info patients (2)'!Y392,"CHECK","")</f>
        <v/>
      </c>
      <c r="Z392" s="276" t="str">
        <f>IF('Info patients (1)'!Z392&lt;&gt;'Info patients (2)'!Z392,"CHECK","")</f>
        <v/>
      </c>
      <c r="AA392" s="276" t="str">
        <f>IF('Info patients (1)'!AA392&lt;&gt;'Info patients (2)'!AA392,"CHECK","")</f>
        <v/>
      </c>
      <c r="AB392" s="276" t="str">
        <f>IF('Info patients (1)'!AB392&lt;&gt;'Info patients (2)'!AB392,"CHECK","")</f>
        <v/>
      </c>
      <c r="AC392" s="276" t="str">
        <f>IF('Info patients (1)'!AC392&lt;&gt;'Info patients (2)'!AC392,"CHECK","")</f>
        <v/>
      </c>
      <c r="AD392" s="276" t="str">
        <f>IF('Info patients (1)'!AD392&lt;&gt;'Info patients (2)'!AD392,"CHECK","")</f>
        <v/>
      </c>
      <c r="AE392" s="276" t="str">
        <f>IF('Info patients (1)'!AE392&lt;&gt;'Info patients (2)'!AE392,"CHECK","")</f>
        <v/>
      </c>
      <c r="AF392" s="276" t="str">
        <f>IF('Info patients (1)'!AF392&lt;&gt;'Info patients (2)'!AF392,"CHECK","")</f>
        <v/>
      </c>
      <c r="AG392" s="276" t="str">
        <f>IF('Info patients (1)'!AG392&lt;&gt;'Info patients (2)'!AG392,"CHECK","")</f>
        <v/>
      </c>
      <c r="AH392" s="276" t="str">
        <f>IF('Info patients (1)'!AH392&lt;&gt;'Info patients (2)'!AH392,"CHECK","")</f>
        <v/>
      </c>
      <c r="AI392" s="276" t="str">
        <f>IF('Info patients (1)'!AI392&lt;&gt;'Info patients (2)'!AI392,"CHECK","")</f>
        <v/>
      </c>
      <c r="AJ392" s="276" t="str">
        <f>IF('Info patients (1)'!AJ392&lt;&gt;'Info patients (2)'!AJ392,"CHECK","")</f>
        <v/>
      </c>
      <c r="AK392" s="276" t="str">
        <f>IF('Info patients (1)'!AK392&lt;&gt;'Info patients (2)'!AK392,"CHECK","")</f>
        <v/>
      </c>
      <c r="AL392" s="276" t="str">
        <f>IF('Info patients (1)'!AL392&lt;&gt;'Info patients (2)'!AL392,"CHECK","")</f>
        <v/>
      </c>
      <c r="AM392" s="276" t="str">
        <f>IF('Info patients (1)'!AM392&lt;&gt;'Info patients (2)'!AM392,"CHECK","")</f>
        <v/>
      </c>
      <c r="AN392" s="276" t="str">
        <f>IF('Info patients (1)'!AN392&lt;&gt;'Info patients (2)'!AN392,"CHECK","")</f>
        <v/>
      </c>
      <c r="AO392" s="276" t="str">
        <f>IF('Info patients (1)'!AO392&lt;&gt;'Info patients (2)'!AO392,"CHECK","")</f>
        <v/>
      </c>
      <c r="AP392" s="276" t="str">
        <f>IF('Info patients (1)'!AP392&lt;&gt;'Info patients (2)'!AP392,"CHECK","")</f>
        <v/>
      </c>
      <c r="AQ392" s="276" t="str">
        <f>IF('Info patients (1)'!AQ392&lt;&gt;'Info patients (2)'!AQ392,"CHECK","")</f>
        <v/>
      </c>
      <c r="AR392" s="276" t="str">
        <f>IF('Info patients (1)'!AR392&lt;&gt;'Info patients (2)'!AR392,"CHECK","")</f>
        <v/>
      </c>
      <c r="AS392" s="276" t="str">
        <f>IF('Info patients (1)'!AS392&lt;&gt;'Info patients (2)'!AS392,"CHECK","")</f>
        <v/>
      </c>
      <c r="AT392" s="276" t="str">
        <f>IF('Info patients (1)'!AT392&lt;&gt;'Info patients (2)'!AT392,"CHECK","")</f>
        <v/>
      </c>
      <c r="AU392" s="276" t="str">
        <f>IF('Info patients (1)'!AU392&lt;&gt;'Info patients (2)'!AU392,"CHECK","")</f>
        <v/>
      </c>
      <c r="AV392" s="276" t="str">
        <f>IF('Info patients (1)'!AV392&lt;&gt;'Info patients (2)'!AV392,"CHECK","")</f>
        <v/>
      </c>
      <c r="AW392" s="276" t="str">
        <f>IF('Info patients (1)'!AW392&lt;&gt;'Info patients (2)'!AW392,"CHECK","")</f>
        <v/>
      </c>
      <c r="AX392" s="276" t="str">
        <f>IF('Info patients (1)'!AX392&lt;&gt;'Info patients (2)'!AX392,"CHECK","")</f>
        <v/>
      </c>
      <c r="AY392" s="276" t="str">
        <f>IF('Info patients (1)'!AY392&lt;&gt;'Info patients (2)'!AY392,"CHECK","")</f>
        <v/>
      </c>
      <c r="AZ392" s="276" t="str">
        <f>IF('Info patients (1)'!AZ392&lt;&gt;'Info patients (2)'!AZ392,"CHECK","")</f>
        <v/>
      </c>
      <c r="BA392" s="276" t="str">
        <f>IF('Info patients (1)'!BA392&lt;&gt;'Info patients (2)'!BA392,"CHECK","")</f>
        <v/>
      </c>
      <c r="BB392" s="276" t="str">
        <f>IF('Info patients (1)'!BB392&lt;&gt;'Info patients (2)'!BB392,"CHECK","")</f>
        <v/>
      </c>
      <c r="BC392" s="276" t="str">
        <f>IF('Info patients (1)'!BC392&lt;&gt;'Info patients (2)'!BC392,"CHECK","")</f>
        <v/>
      </c>
      <c r="BD392" s="276" t="str">
        <f>IF('Info patients (1)'!BD392&lt;&gt;'Info patients (2)'!BD392,"CHECK","")</f>
        <v/>
      </c>
      <c r="BE392" s="276" t="str">
        <f>IF('Info patients (1)'!BE392&lt;&gt;'Info patients (2)'!BE392,"CHECK","")</f>
        <v/>
      </c>
      <c r="BF392" s="276" t="str">
        <f>IF('Info patients (1)'!BF392&lt;&gt;'Info patients (2)'!BF392,"CHECK","")</f>
        <v/>
      </c>
      <c r="BG392" s="276" t="str">
        <f>IF('Info patients (1)'!BG392&lt;&gt;'Info patients (2)'!BG392,"CHECK","")</f>
        <v/>
      </c>
      <c r="BH392" s="276" t="str">
        <f>IF('Info patients (1)'!BH392&lt;&gt;'Info patients (2)'!BH392,"CHECK","")</f>
        <v/>
      </c>
      <c r="BI392" s="276" t="str">
        <f>IF('Info patients (1)'!BI392&lt;&gt;'Info patients (2)'!BI392,"CHECK","")</f>
        <v/>
      </c>
      <c r="BJ392" s="276" t="str">
        <f>IF('Info patients (1)'!BJ392&lt;&gt;'Info patients (2)'!BJ392,"CHECK","")</f>
        <v/>
      </c>
      <c r="BK392" s="276" t="str">
        <f>IF('Info patients (1)'!BK392&lt;&gt;'Info patients (2)'!BK392,"CHECK","")</f>
        <v/>
      </c>
      <c r="BL392" s="276" t="str">
        <f>IF('Info patients (1)'!BL392&lt;&gt;'Info patients (2)'!BL392,"CHECK","")</f>
        <v/>
      </c>
      <c r="BM392" s="276" t="str">
        <f>IF('Info patients (1)'!BM392&lt;&gt;'Info patients (2)'!BM392,"CHECK","")</f>
        <v/>
      </c>
      <c r="BN392" s="276" t="str">
        <f>IF('Info patients (1)'!BN392&lt;&gt;'Info patients (2)'!BN392,"CHECK","")</f>
        <v/>
      </c>
      <c r="BO392" s="276" t="str">
        <f>IF('Info patients (1)'!BO392&lt;&gt;'Info patients (2)'!BO392,"CHECK","")</f>
        <v/>
      </c>
      <c r="BP392" s="276" t="str">
        <f>IF('Info patients (1)'!BP392&lt;&gt;'Info patients (2)'!BP392,"CHECK","")</f>
        <v/>
      </c>
      <c r="BQ392" s="276" t="str">
        <f>IF('Info patients (1)'!BQ392&lt;&gt;'Info patients (2)'!BQ392,"CHECK","")</f>
        <v/>
      </c>
      <c r="BR392" s="276" t="str">
        <f>IF('Info patients (1)'!BR392&lt;&gt;'Info patients (2)'!BR392,"CHECK","")</f>
        <v/>
      </c>
      <c r="BS392" s="276" t="str">
        <f>IF('Info patients (1)'!BS392&lt;&gt;'Info patients (2)'!BS392,"CHECK","")</f>
        <v/>
      </c>
      <c r="BT392" s="276" t="str">
        <f>IF('Info patients (1)'!BT392&lt;&gt;'Info patients (2)'!BT392,"CHECK","")</f>
        <v/>
      </c>
      <c r="BU392" s="276" t="str">
        <f>IF('Info patients (1)'!BU392&lt;&gt;'Info patients (2)'!BU392,"CHECK","")</f>
        <v/>
      </c>
      <c r="BV392" s="276" t="str">
        <f>IF('Info patients (1)'!BV392&lt;&gt;'Info patients (2)'!BV392,"CHECK","")</f>
        <v/>
      </c>
      <c r="BW392" s="276" t="str">
        <f>IF('Info patients (1)'!BW392&lt;&gt;'Info patients (2)'!BW392,"CHECK","")</f>
        <v/>
      </c>
      <c r="BX392" s="276" t="str">
        <f>IF('Info patients (1)'!BX392&lt;&gt;'Info patients (2)'!BX392,"CHECK","")</f>
        <v/>
      </c>
      <c r="BY392" s="276" t="str">
        <f>IF('Info patients (1)'!BY392&lt;&gt;'Info patients (2)'!BY392,"CHECK","")</f>
        <v/>
      </c>
      <c r="BZ392" s="276" t="str">
        <f>IF('Info patients (1)'!BZ392&lt;&gt;'Info patients (2)'!BZ392,"CHECK","")</f>
        <v/>
      </c>
      <c r="CA392" s="276" t="str">
        <f>IF('Info patients (1)'!CA392&lt;&gt;'Info patients (2)'!CA392,"CHECK","")</f>
        <v/>
      </c>
      <c r="CB392" s="276" t="str">
        <f>IF('Info patients (1)'!CB392&lt;&gt;'Info patients (2)'!CB392,"CHECK","")</f>
        <v/>
      </c>
      <c r="CC392" s="276" t="str">
        <f>IF('Info patients (1)'!CC392&lt;&gt;'Info patients (2)'!CC392,"CHECK","")</f>
        <v/>
      </c>
      <c r="CD392" s="276" t="str">
        <f>IF('Info patients (1)'!CD392&lt;&gt;'Info patients (2)'!CD392,"CHECK","")</f>
        <v/>
      </c>
      <c r="CE392" s="276" t="str">
        <f>IF('Info patients (1)'!CE392&lt;&gt;'Info patients (2)'!CE392,"CHECK","")</f>
        <v/>
      </c>
      <c r="CF392" s="276" t="str">
        <f>IF('Info patients (1)'!CF392&lt;&gt;'Info patients (2)'!CF392,"CHECK","")</f>
        <v/>
      </c>
      <c r="CG392" s="276" t="str">
        <f>IF('Info patients (1)'!CG392&lt;&gt;'Info patients (2)'!CG392,"CHECK","")</f>
        <v/>
      </c>
      <c r="CH392" s="276" t="str">
        <f>IF('Info patients (1)'!CH392&lt;&gt;'Info patients (2)'!CH392,"CHECK","")</f>
        <v/>
      </c>
      <c r="CI392" s="276" t="str">
        <f>IF('Info patients (1)'!CI392&lt;&gt;'Info patients (2)'!CI392,"CHECK","")</f>
        <v/>
      </c>
      <c r="CJ392" s="276" t="str">
        <f>IF('Info patients (1)'!CJ392&lt;&gt;'Info patients (2)'!CJ392,"CHECK","")</f>
        <v/>
      </c>
      <c r="CK392" s="276" t="str">
        <f>IF('Info patients (1)'!CK392&lt;&gt;'Info patients (2)'!CK392,"CHECK","")</f>
        <v/>
      </c>
      <c r="CL392" s="276" t="str">
        <f>IF('Info patients (1)'!CL392&lt;&gt;'Info patients (2)'!CL392,"CHECK","")</f>
        <v/>
      </c>
      <c r="CM392" s="276" t="str">
        <f>IF('Info patients (1)'!CM392&lt;&gt;'Info patients (2)'!CM392,"CHECK","")</f>
        <v/>
      </c>
      <c r="CN392" s="276" t="str">
        <f>IF('Info patients (1)'!CN392&lt;&gt;'Info patients (2)'!CN392,"CHECK","")</f>
        <v/>
      </c>
      <c r="CO392" s="276" t="str">
        <f>IF('Info patients (1)'!CO392&lt;&gt;'Info patients (2)'!CO392,"CHECK","")</f>
        <v/>
      </c>
      <c r="CP392" s="276" t="str">
        <f>IF('Info patients (1)'!CP392&lt;&gt;'Info patients (2)'!CP392,"CHECK","")</f>
        <v/>
      </c>
      <c r="CQ392" s="276" t="str">
        <f>IF('Info patients (1)'!CQ392&lt;&gt;'Info patients (2)'!CQ392,"CHECK","")</f>
        <v/>
      </c>
      <c r="CR392" s="276" t="str">
        <f>IF('Info patients (1)'!CR392&lt;&gt;'Info patients (2)'!CR392,"CHECK","")</f>
        <v/>
      </c>
      <c r="CS392" s="276" t="str">
        <f>IF('Info patients (1)'!CS392&lt;&gt;'Info patients (2)'!CS392,"CHECK","")</f>
        <v/>
      </c>
      <c r="CT392" s="276" t="str">
        <f>IF('Info patients (1)'!CT392&lt;&gt;'Info patients (2)'!CT392,"CHECK","")</f>
        <v/>
      </c>
      <c r="CU392" s="276" t="str">
        <f>IF('Info patients (1)'!CU392&lt;&gt;'Info patients (2)'!CU392,"CHECK","")</f>
        <v/>
      </c>
      <c r="CV392" s="276" t="str">
        <f>IF('Info patients (1)'!CV392&lt;&gt;'Info patients (2)'!CV392,"CHECK","")</f>
        <v/>
      </c>
      <c r="CW392" s="276" t="str">
        <f>IF('Info patients (1)'!CW392&lt;&gt;'Info patients (2)'!CW392,"CHECK","")</f>
        <v/>
      </c>
      <c r="CX392" s="276" t="str">
        <f>IF('Info patients (1)'!CX392&lt;&gt;'Info patients (2)'!CX392,"CHECK","")</f>
        <v/>
      </c>
      <c r="CY392" s="276" t="str">
        <f>IF('Info patients (1)'!CY392&lt;&gt;'Info patients (2)'!CY392,"CHECK","")</f>
        <v/>
      </c>
      <c r="CZ392" s="276" t="str">
        <f>IF('Info patients (1)'!CZ392&lt;&gt;'Info patients (2)'!CZ392,"CHECK","")</f>
        <v/>
      </c>
      <c r="DA392" s="276" t="str">
        <f>IF('Info patients (1)'!DA392&lt;&gt;'Info patients (2)'!DA392,"CHECK","")</f>
        <v/>
      </c>
      <c r="DB392" s="276" t="str">
        <f>IF('Info patients (1)'!DB392&lt;&gt;'Info patients (2)'!DB392,"CHECK","")</f>
        <v/>
      </c>
      <c r="DC392" s="276" t="str">
        <f>IF('Info patients (1)'!DC392&lt;&gt;'Info patients (2)'!DC392,"CHECK","")</f>
        <v/>
      </c>
      <c r="DD392" s="276" t="str">
        <f>IF('Info patients (1)'!DD392&lt;&gt;'Info patients (2)'!DD392,"CHECK","")</f>
        <v/>
      </c>
      <c r="DE392" s="276" t="str">
        <f>IF('Info patients (1)'!DE392&lt;&gt;'Info patients (2)'!DE392,"CHECK","")</f>
        <v/>
      </c>
      <c r="DF392" s="276" t="str">
        <f>IF('Info patients (1)'!DF392&lt;&gt;'Info patients (2)'!DF392,"CHECK","")</f>
        <v/>
      </c>
      <c r="DG392" s="276" t="str">
        <f>IF('Info patients (1)'!DG392&lt;&gt;'Info patients (2)'!DG392,"CHECK","")</f>
        <v/>
      </c>
      <c r="DH392" s="276" t="str">
        <f>IF('Info patients (1)'!DH392&lt;&gt;'Info patients (2)'!DH392,"CHECK","")</f>
        <v/>
      </c>
      <c r="DI392" s="276" t="str">
        <f>IF('Info patients (1)'!DI392&lt;&gt;'Info patients (2)'!DI392,"CHECK","")</f>
        <v/>
      </c>
      <c r="DJ392" s="276" t="str">
        <f>IF('Info patients (1)'!DJ392&lt;&gt;'Info patients (2)'!DJ392,"CHECK","")</f>
        <v/>
      </c>
      <c r="DK392" s="276" t="str">
        <f>IF('Info patients (1)'!DK392&lt;&gt;'Info patients (2)'!DK392,"CHECK","")</f>
        <v/>
      </c>
      <c r="DL392" s="276" t="str">
        <f>IF('Info patients (1)'!DL392&lt;&gt;'Info patients (2)'!DL392,"CHECK","")</f>
        <v/>
      </c>
      <c r="DM392" s="276" t="str">
        <f>IF('Info patients (1)'!DM392&lt;&gt;'Info patients (2)'!DM392,"CHECK","")</f>
        <v/>
      </c>
      <c r="DN392" s="276" t="str">
        <f>IF('Info patients (1)'!DN392&lt;&gt;'Info patients (2)'!DN392,"CHECK","")</f>
        <v/>
      </c>
      <c r="DO392" s="276" t="str">
        <f>IF('Info patients (1)'!DO392&lt;&gt;'Info patients (2)'!DO392,"CHECK","")</f>
        <v/>
      </c>
      <c r="DP392" s="276" t="str">
        <f>IF('Info patients (1)'!DP392&lt;&gt;'Info patients (2)'!DP392,"CHECK","")</f>
        <v/>
      </c>
      <c r="DQ392" s="276" t="str">
        <f>IF('Info patients (1)'!DQ392&lt;&gt;'Info patients (2)'!DQ392,"CHECK","")</f>
        <v/>
      </c>
    </row>
    <row r="393" spans="1:121" s="326" customFormat="1" ht="23.25" customHeight="1" x14ac:dyDescent="0.2">
      <c r="A393" s="276" t="str">
        <f>IF('Info patients (1)'!A393&lt;&gt;'Info patients (2)'!A393,"CHECK","")</f>
        <v/>
      </c>
      <c r="B393" s="276" t="str">
        <f>IF('Info patients (1)'!B393&lt;&gt;'Info patients (2)'!B393,"CHECK","")</f>
        <v/>
      </c>
      <c r="C393" s="276" t="str">
        <f>IF('Info patients (1)'!C393&lt;&gt;'Info patients (2)'!C393,"CHECK","")</f>
        <v/>
      </c>
      <c r="D393" s="276" t="str">
        <f>IF('Info patients (1)'!D393&lt;&gt;'Info patients (2)'!D393,"CHECK","")</f>
        <v/>
      </c>
      <c r="E393" s="276" t="str">
        <f>IF('Info patients (1)'!E393&lt;&gt;'Info patients (2)'!E393,"CHECK","")</f>
        <v/>
      </c>
      <c r="F393" s="276" t="str">
        <f>IF('Info patients (1)'!F393&lt;&gt;'Info patients (2)'!F393,"CHECK","")</f>
        <v/>
      </c>
      <c r="G393" s="276" t="str">
        <f>IF('Info patients (1)'!G393&lt;&gt;'Info patients (2)'!G393,"CHECK","")</f>
        <v/>
      </c>
      <c r="H393" s="276" t="str">
        <f>IF('Info patients (1)'!H393&lt;&gt;'Info patients (2)'!H393,"CHECK","")</f>
        <v/>
      </c>
      <c r="I393" s="276" t="str">
        <f>IF('Info patients (1)'!I393&lt;&gt;'Info patients (2)'!I393,"CHECK","")</f>
        <v/>
      </c>
      <c r="J393" s="276" t="str">
        <f>IF('Info patients (1)'!J393&lt;&gt;'Info patients (2)'!J393,"CHECK","")</f>
        <v/>
      </c>
      <c r="K393" s="276" t="str">
        <f>IF('Info patients (1)'!K393&lt;&gt;'Info patients (2)'!K393,"CHECK","")</f>
        <v/>
      </c>
      <c r="L393" s="276" t="str">
        <f>IF('Info patients (1)'!L393&lt;&gt;'Info patients (2)'!L393,"CHECK","")</f>
        <v/>
      </c>
      <c r="M393" s="276" t="str">
        <f>IF('Info patients (1)'!M393&lt;&gt;'Info patients (2)'!M393,"CHECK","")</f>
        <v/>
      </c>
      <c r="N393" s="276" t="str">
        <f>IF('Info patients (1)'!N393&lt;&gt;'Info patients (2)'!N393,"CHECK","")</f>
        <v/>
      </c>
      <c r="O393" s="276" t="str">
        <f>IF('Info patients (1)'!O393&lt;&gt;'Info patients (2)'!O393,"CHECK","")</f>
        <v/>
      </c>
      <c r="P393" s="276" t="str">
        <f>IF('Info patients (1)'!P393&lt;&gt;'Info patients (2)'!P393,"CHECK","")</f>
        <v/>
      </c>
      <c r="Q393" s="276" t="str">
        <f>IF('Info patients (1)'!Q393&lt;&gt;'Info patients (2)'!Q393,"CHECK","")</f>
        <v/>
      </c>
      <c r="R393" s="276" t="str">
        <f>IF('Info patients (1)'!R393&lt;&gt;'Info patients (2)'!R393,"CHECK","")</f>
        <v/>
      </c>
      <c r="S393" s="276" t="str">
        <f>IF('Info patients (1)'!S393&lt;&gt;'Info patients (2)'!S393,"CHECK","")</f>
        <v/>
      </c>
      <c r="T393" s="276" t="str">
        <f>IF('Info patients (1)'!T393&lt;&gt;'Info patients (2)'!T393,"CHECK","")</f>
        <v/>
      </c>
      <c r="U393" s="276" t="str">
        <f>IF('Info patients (1)'!U393&lt;&gt;'Info patients (2)'!U393,"CHECK","")</f>
        <v/>
      </c>
      <c r="V393" s="276" t="str">
        <f>IF('Info patients (1)'!V393&lt;&gt;'Info patients (2)'!V393,"CHECK","")</f>
        <v/>
      </c>
      <c r="W393" s="276" t="str">
        <f>IF('Info patients (1)'!W393&lt;&gt;'Info patients (2)'!W393,"CHECK","")</f>
        <v/>
      </c>
      <c r="X393" s="276" t="str">
        <f>IF('Info patients (1)'!X393&lt;&gt;'Info patients (2)'!X393,"CHECK","")</f>
        <v/>
      </c>
      <c r="Y393" s="276" t="str">
        <f>IF('Info patients (1)'!Y393&lt;&gt;'Info patients (2)'!Y393,"CHECK","")</f>
        <v/>
      </c>
      <c r="Z393" s="276" t="str">
        <f>IF('Info patients (1)'!Z393&lt;&gt;'Info patients (2)'!Z393,"CHECK","")</f>
        <v/>
      </c>
      <c r="AA393" s="276" t="str">
        <f>IF('Info patients (1)'!AA393&lt;&gt;'Info patients (2)'!AA393,"CHECK","")</f>
        <v/>
      </c>
      <c r="AB393" s="276" t="str">
        <f>IF('Info patients (1)'!AB393&lt;&gt;'Info patients (2)'!AB393,"CHECK","")</f>
        <v/>
      </c>
      <c r="AC393" s="276" t="str">
        <f>IF('Info patients (1)'!AC393&lt;&gt;'Info patients (2)'!AC393,"CHECK","")</f>
        <v/>
      </c>
      <c r="AD393" s="276" t="str">
        <f>IF('Info patients (1)'!AD393&lt;&gt;'Info patients (2)'!AD393,"CHECK","")</f>
        <v/>
      </c>
      <c r="AE393" s="276" t="str">
        <f>IF('Info patients (1)'!AE393&lt;&gt;'Info patients (2)'!AE393,"CHECK","")</f>
        <v/>
      </c>
      <c r="AF393" s="276" t="str">
        <f>IF('Info patients (1)'!AF393&lt;&gt;'Info patients (2)'!AF393,"CHECK","")</f>
        <v/>
      </c>
      <c r="AG393" s="276" t="str">
        <f>IF('Info patients (1)'!AG393&lt;&gt;'Info patients (2)'!AG393,"CHECK","")</f>
        <v/>
      </c>
      <c r="AH393" s="276" t="str">
        <f>IF('Info patients (1)'!AH393&lt;&gt;'Info patients (2)'!AH393,"CHECK","")</f>
        <v/>
      </c>
      <c r="AI393" s="276" t="str">
        <f>IF('Info patients (1)'!AI393&lt;&gt;'Info patients (2)'!AI393,"CHECK","")</f>
        <v/>
      </c>
      <c r="AJ393" s="276" t="str">
        <f>IF('Info patients (1)'!AJ393&lt;&gt;'Info patients (2)'!AJ393,"CHECK","")</f>
        <v/>
      </c>
      <c r="AK393" s="276" t="str">
        <f>IF('Info patients (1)'!AK393&lt;&gt;'Info patients (2)'!AK393,"CHECK","")</f>
        <v/>
      </c>
      <c r="AL393" s="276" t="str">
        <f>IF('Info patients (1)'!AL393&lt;&gt;'Info patients (2)'!AL393,"CHECK","")</f>
        <v/>
      </c>
      <c r="AM393" s="276" t="str">
        <f>IF('Info patients (1)'!AM393&lt;&gt;'Info patients (2)'!AM393,"CHECK","")</f>
        <v/>
      </c>
      <c r="AN393" s="276" t="str">
        <f>IF('Info patients (1)'!AN393&lt;&gt;'Info patients (2)'!AN393,"CHECK","")</f>
        <v/>
      </c>
      <c r="AO393" s="276" t="str">
        <f>IF('Info patients (1)'!AO393&lt;&gt;'Info patients (2)'!AO393,"CHECK","")</f>
        <v/>
      </c>
      <c r="AP393" s="276" t="str">
        <f>IF('Info patients (1)'!AP393&lt;&gt;'Info patients (2)'!AP393,"CHECK","")</f>
        <v/>
      </c>
      <c r="AQ393" s="276" t="str">
        <f>IF('Info patients (1)'!AQ393&lt;&gt;'Info patients (2)'!AQ393,"CHECK","")</f>
        <v/>
      </c>
      <c r="AR393" s="276" t="str">
        <f>IF('Info patients (1)'!AR393&lt;&gt;'Info patients (2)'!AR393,"CHECK","")</f>
        <v/>
      </c>
      <c r="AS393" s="276" t="str">
        <f>IF('Info patients (1)'!AS393&lt;&gt;'Info patients (2)'!AS393,"CHECK","")</f>
        <v/>
      </c>
      <c r="AT393" s="276" t="str">
        <f>IF('Info patients (1)'!AT393&lt;&gt;'Info patients (2)'!AT393,"CHECK","")</f>
        <v/>
      </c>
      <c r="AU393" s="276" t="str">
        <f>IF('Info patients (1)'!AU393&lt;&gt;'Info patients (2)'!AU393,"CHECK","")</f>
        <v/>
      </c>
      <c r="AV393" s="276" t="str">
        <f>IF('Info patients (1)'!AV393&lt;&gt;'Info patients (2)'!AV393,"CHECK","")</f>
        <v/>
      </c>
      <c r="AW393" s="276" t="str">
        <f>IF('Info patients (1)'!AW393&lt;&gt;'Info patients (2)'!AW393,"CHECK","")</f>
        <v/>
      </c>
      <c r="AX393" s="276" t="str">
        <f>IF('Info patients (1)'!AX393&lt;&gt;'Info patients (2)'!AX393,"CHECK","")</f>
        <v/>
      </c>
      <c r="AY393" s="276" t="str">
        <f>IF('Info patients (1)'!AY393&lt;&gt;'Info patients (2)'!AY393,"CHECK","")</f>
        <v/>
      </c>
      <c r="AZ393" s="276" t="str">
        <f>IF('Info patients (1)'!AZ393&lt;&gt;'Info patients (2)'!AZ393,"CHECK","")</f>
        <v/>
      </c>
      <c r="BA393" s="276" t="str">
        <f>IF('Info patients (1)'!BA393&lt;&gt;'Info patients (2)'!BA393,"CHECK","")</f>
        <v/>
      </c>
      <c r="BB393" s="276" t="str">
        <f>IF('Info patients (1)'!BB393&lt;&gt;'Info patients (2)'!BB393,"CHECK","")</f>
        <v/>
      </c>
      <c r="BC393" s="276" t="str">
        <f>IF('Info patients (1)'!BC393&lt;&gt;'Info patients (2)'!BC393,"CHECK","")</f>
        <v/>
      </c>
      <c r="BD393" s="276" t="str">
        <f>IF('Info patients (1)'!BD393&lt;&gt;'Info patients (2)'!BD393,"CHECK","")</f>
        <v/>
      </c>
      <c r="BE393" s="276" t="str">
        <f>IF('Info patients (1)'!BE393&lt;&gt;'Info patients (2)'!BE393,"CHECK","")</f>
        <v/>
      </c>
      <c r="BF393" s="276" t="str">
        <f>IF('Info patients (1)'!BF393&lt;&gt;'Info patients (2)'!BF393,"CHECK","")</f>
        <v/>
      </c>
      <c r="BG393" s="276" t="str">
        <f>IF('Info patients (1)'!BG393&lt;&gt;'Info patients (2)'!BG393,"CHECK","")</f>
        <v/>
      </c>
      <c r="BH393" s="276" t="str">
        <f>IF('Info patients (1)'!BH393&lt;&gt;'Info patients (2)'!BH393,"CHECK","")</f>
        <v/>
      </c>
      <c r="BI393" s="276" t="str">
        <f>IF('Info patients (1)'!BI393&lt;&gt;'Info patients (2)'!BI393,"CHECK","")</f>
        <v/>
      </c>
      <c r="BJ393" s="276" t="str">
        <f>IF('Info patients (1)'!BJ393&lt;&gt;'Info patients (2)'!BJ393,"CHECK","")</f>
        <v/>
      </c>
      <c r="BK393" s="276" t="str">
        <f>IF('Info patients (1)'!BK393&lt;&gt;'Info patients (2)'!BK393,"CHECK","")</f>
        <v/>
      </c>
      <c r="BL393" s="276" t="str">
        <f>IF('Info patients (1)'!BL393&lt;&gt;'Info patients (2)'!BL393,"CHECK","")</f>
        <v/>
      </c>
      <c r="BM393" s="276" t="str">
        <f>IF('Info patients (1)'!BM393&lt;&gt;'Info patients (2)'!BM393,"CHECK","")</f>
        <v/>
      </c>
      <c r="BN393" s="276" t="str">
        <f>IF('Info patients (1)'!BN393&lt;&gt;'Info patients (2)'!BN393,"CHECK","")</f>
        <v/>
      </c>
      <c r="BO393" s="276" t="str">
        <f>IF('Info patients (1)'!BO393&lt;&gt;'Info patients (2)'!BO393,"CHECK","")</f>
        <v/>
      </c>
      <c r="BP393" s="276" t="str">
        <f>IF('Info patients (1)'!BP393&lt;&gt;'Info patients (2)'!BP393,"CHECK","")</f>
        <v/>
      </c>
      <c r="BQ393" s="276" t="str">
        <f>IF('Info patients (1)'!BQ393&lt;&gt;'Info patients (2)'!BQ393,"CHECK","")</f>
        <v/>
      </c>
      <c r="BR393" s="276" t="str">
        <f>IF('Info patients (1)'!BR393&lt;&gt;'Info patients (2)'!BR393,"CHECK","")</f>
        <v/>
      </c>
      <c r="BS393" s="276" t="str">
        <f>IF('Info patients (1)'!BS393&lt;&gt;'Info patients (2)'!BS393,"CHECK","")</f>
        <v/>
      </c>
      <c r="BT393" s="276" t="str">
        <f>IF('Info patients (1)'!BT393&lt;&gt;'Info patients (2)'!BT393,"CHECK","")</f>
        <v/>
      </c>
      <c r="BU393" s="276" t="str">
        <f>IF('Info patients (1)'!BU393&lt;&gt;'Info patients (2)'!BU393,"CHECK","")</f>
        <v/>
      </c>
      <c r="BV393" s="276" t="str">
        <f>IF('Info patients (1)'!BV393&lt;&gt;'Info patients (2)'!BV393,"CHECK","")</f>
        <v/>
      </c>
      <c r="BW393" s="276" t="str">
        <f>IF('Info patients (1)'!BW393&lt;&gt;'Info patients (2)'!BW393,"CHECK","")</f>
        <v/>
      </c>
      <c r="BX393" s="276" t="str">
        <f>IF('Info patients (1)'!BX393&lt;&gt;'Info patients (2)'!BX393,"CHECK","")</f>
        <v/>
      </c>
      <c r="BY393" s="276" t="str">
        <f>IF('Info patients (1)'!BY393&lt;&gt;'Info patients (2)'!BY393,"CHECK","")</f>
        <v/>
      </c>
      <c r="BZ393" s="276" t="str">
        <f>IF('Info patients (1)'!BZ393&lt;&gt;'Info patients (2)'!BZ393,"CHECK","")</f>
        <v/>
      </c>
      <c r="CA393" s="276" t="str">
        <f>IF('Info patients (1)'!CA393&lt;&gt;'Info patients (2)'!CA393,"CHECK","")</f>
        <v/>
      </c>
      <c r="CB393" s="276" t="str">
        <f>IF('Info patients (1)'!CB393&lt;&gt;'Info patients (2)'!CB393,"CHECK","")</f>
        <v/>
      </c>
      <c r="CC393" s="276" t="str">
        <f>IF('Info patients (1)'!CC393&lt;&gt;'Info patients (2)'!CC393,"CHECK","")</f>
        <v/>
      </c>
      <c r="CD393" s="276" t="str">
        <f>IF('Info patients (1)'!CD393&lt;&gt;'Info patients (2)'!CD393,"CHECK","")</f>
        <v/>
      </c>
      <c r="CE393" s="276" t="str">
        <f>IF('Info patients (1)'!CE393&lt;&gt;'Info patients (2)'!CE393,"CHECK","")</f>
        <v/>
      </c>
      <c r="CF393" s="276" t="str">
        <f>IF('Info patients (1)'!CF393&lt;&gt;'Info patients (2)'!CF393,"CHECK","")</f>
        <v/>
      </c>
      <c r="CG393" s="276" t="str">
        <f>IF('Info patients (1)'!CG393&lt;&gt;'Info patients (2)'!CG393,"CHECK","")</f>
        <v/>
      </c>
      <c r="CH393" s="276" t="str">
        <f>IF('Info patients (1)'!CH393&lt;&gt;'Info patients (2)'!CH393,"CHECK","")</f>
        <v/>
      </c>
      <c r="CI393" s="276" t="str">
        <f>IF('Info patients (1)'!CI393&lt;&gt;'Info patients (2)'!CI393,"CHECK","")</f>
        <v/>
      </c>
      <c r="CJ393" s="276" t="str">
        <f>IF('Info patients (1)'!CJ393&lt;&gt;'Info patients (2)'!CJ393,"CHECK","")</f>
        <v/>
      </c>
      <c r="CK393" s="276" t="str">
        <f>IF('Info patients (1)'!CK393&lt;&gt;'Info patients (2)'!CK393,"CHECK","")</f>
        <v/>
      </c>
      <c r="CL393" s="276" t="str">
        <f>IF('Info patients (1)'!CL393&lt;&gt;'Info patients (2)'!CL393,"CHECK","")</f>
        <v/>
      </c>
      <c r="CM393" s="276" t="str">
        <f>IF('Info patients (1)'!CM393&lt;&gt;'Info patients (2)'!CM393,"CHECK","")</f>
        <v/>
      </c>
      <c r="CN393" s="276" t="str">
        <f>IF('Info patients (1)'!CN393&lt;&gt;'Info patients (2)'!CN393,"CHECK","")</f>
        <v/>
      </c>
      <c r="CO393" s="276" t="str">
        <f>IF('Info patients (1)'!CO393&lt;&gt;'Info patients (2)'!CO393,"CHECK","")</f>
        <v/>
      </c>
      <c r="CP393" s="276" t="str">
        <f>IF('Info patients (1)'!CP393&lt;&gt;'Info patients (2)'!CP393,"CHECK","")</f>
        <v/>
      </c>
      <c r="CQ393" s="276" t="str">
        <f>IF('Info patients (1)'!CQ393&lt;&gt;'Info patients (2)'!CQ393,"CHECK","")</f>
        <v/>
      </c>
      <c r="CR393" s="276" t="str">
        <f>IF('Info patients (1)'!CR393&lt;&gt;'Info patients (2)'!CR393,"CHECK","")</f>
        <v/>
      </c>
      <c r="CS393" s="276" t="str">
        <f>IF('Info patients (1)'!CS393&lt;&gt;'Info patients (2)'!CS393,"CHECK","")</f>
        <v/>
      </c>
      <c r="CT393" s="276" t="str">
        <f>IF('Info patients (1)'!CT393&lt;&gt;'Info patients (2)'!CT393,"CHECK","")</f>
        <v/>
      </c>
      <c r="CU393" s="276" t="str">
        <f>IF('Info patients (1)'!CU393&lt;&gt;'Info patients (2)'!CU393,"CHECK","")</f>
        <v/>
      </c>
      <c r="CV393" s="276" t="str">
        <f>IF('Info patients (1)'!CV393&lt;&gt;'Info patients (2)'!CV393,"CHECK","")</f>
        <v/>
      </c>
      <c r="CW393" s="276" t="str">
        <f>IF('Info patients (1)'!CW393&lt;&gt;'Info patients (2)'!CW393,"CHECK","")</f>
        <v/>
      </c>
      <c r="CX393" s="276" t="str">
        <f>IF('Info patients (1)'!CX393&lt;&gt;'Info patients (2)'!CX393,"CHECK","")</f>
        <v/>
      </c>
      <c r="CY393" s="276" t="str">
        <f>IF('Info patients (1)'!CY393&lt;&gt;'Info patients (2)'!CY393,"CHECK","")</f>
        <v/>
      </c>
      <c r="CZ393" s="276" t="str">
        <f>IF('Info patients (1)'!CZ393&lt;&gt;'Info patients (2)'!CZ393,"CHECK","")</f>
        <v/>
      </c>
      <c r="DA393" s="276" t="str">
        <f>IF('Info patients (1)'!DA393&lt;&gt;'Info patients (2)'!DA393,"CHECK","")</f>
        <v/>
      </c>
      <c r="DB393" s="276" t="str">
        <f>IF('Info patients (1)'!DB393&lt;&gt;'Info patients (2)'!DB393,"CHECK","")</f>
        <v/>
      </c>
      <c r="DC393" s="276" t="str">
        <f>IF('Info patients (1)'!DC393&lt;&gt;'Info patients (2)'!DC393,"CHECK","")</f>
        <v/>
      </c>
      <c r="DD393" s="276" t="str">
        <f>IF('Info patients (1)'!DD393&lt;&gt;'Info patients (2)'!DD393,"CHECK","")</f>
        <v/>
      </c>
      <c r="DE393" s="276" t="str">
        <f>IF('Info patients (1)'!DE393&lt;&gt;'Info patients (2)'!DE393,"CHECK","")</f>
        <v/>
      </c>
      <c r="DF393" s="276" t="str">
        <f>IF('Info patients (1)'!DF393&lt;&gt;'Info patients (2)'!DF393,"CHECK","")</f>
        <v/>
      </c>
      <c r="DG393" s="276" t="str">
        <f>IF('Info patients (1)'!DG393&lt;&gt;'Info patients (2)'!DG393,"CHECK","")</f>
        <v/>
      </c>
      <c r="DH393" s="276" t="str">
        <f>IF('Info patients (1)'!DH393&lt;&gt;'Info patients (2)'!DH393,"CHECK","")</f>
        <v/>
      </c>
      <c r="DI393" s="276" t="str">
        <f>IF('Info patients (1)'!DI393&lt;&gt;'Info patients (2)'!DI393,"CHECK","")</f>
        <v/>
      </c>
      <c r="DJ393" s="276" t="str">
        <f>IF('Info patients (1)'!DJ393&lt;&gt;'Info patients (2)'!DJ393,"CHECK","")</f>
        <v/>
      </c>
      <c r="DK393" s="276" t="str">
        <f>IF('Info patients (1)'!DK393&lt;&gt;'Info patients (2)'!DK393,"CHECK","")</f>
        <v/>
      </c>
      <c r="DL393" s="276" t="str">
        <f>IF('Info patients (1)'!DL393&lt;&gt;'Info patients (2)'!DL393,"CHECK","")</f>
        <v/>
      </c>
      <c r="DM393" s="276" t="str">
        <f>IF('Info patients (1)'!DM393&lt;&gt;'Info patients (2)'!DM393,"CHECK","")</f>
        <v/>
      </c>
      <c r="DN393" s="276" t="str">
        <f>IF('Info patients (1)'!DN393&lt;&gt;'Info patients (2)'!DN393,"CHECK","")</f>
        <v/>
      </c>
      <c r="DO393" s="276" t="str">
        <f>IF('Info patients (1)'!DO393&lt;&gt;'Info patients (2)'!DO393,"CHECK","")</f>
        <v/>
      </c>
      <c r="DP393" s="276" t="str">
        <f>IF('Info patients (1)'!DP393&lt;&gt;'Info patients (2)'!DP393,"CHECK","")</f>
        <v/>
      </c>
      <c r="DQ393" s="276" t="str">
        <f>IF('Info patients (1)'!DQ393&lt;&gt;'Info patients (2)'!DQ393,"CHECK","")</f>
        <v/>
      </c>
    </row>
    <row r="394" spans="1:121" s="326" customFormat="1" ht="23.25" customHeight="1" x14ac:dyDescent="0.2">
      <c r="A394" s="276" t="str">
        <f>IF('Info patients (1)'!A394&lt;&gt;'Info patients (2)'!A394,"CHECK","")</f>
        <v/>
      </c>
      <c r="B394" s="276" t="str">
        <f>IF('Info patients (1)'!B394&lt;&gt;'Info patients (2)'!B394,"CHECK","")</f>
        <v/>
      </c>
      <c r="C394" s="276" t="str">
        <f>IF('Info patients (1)'!C394&lt;&gt;'Info patients (2)'!C394,"CHECK","")</f>
        <v/>
      </c>
      <c r="D394" s="276" t="str">
        <f>IF('Info patients (1)'!D394&lt;&gt;'Info patients (2)'!D394,"CHECK","")</f>
        <v/>
      </c>
      <c r="E394" s="276" t="str">
        <f>IF('Info patients (1)'!E394&lt;&gt;'Info patients (2)'!E394,"CHECK","")</f>
        <v/>
      </c>
      <c r="F394" s="276" t="str">
        <f>IF('Info patients (1)'!F394&lt;&gt;'Info patients (2)'!F394,"CHECK","")</f>
        <v/>
      </c>
      <c r="G394" s="276" t="str">
        <f>IF('Info patients (1)'!G394&lt;&gt;'Info patients (2)'!G394,"CHECK","")</f>
        <v/>
      </c>
      <c r="H394" s="276" t="str">
        <f>IF('Info patients (1)'!H394&lt;&gt;'Info patients (2)'!H394,"CHECK","")</f>
        <v/>
      </c>
      <c r="I394" s="276" t="str">
        <f>IF('Info patients (1)'!I394&lt;&gt;'Info patients (2)'!I394,"CHECK","")</f>
        <v/>
      </c>
      <c r="J394" s="276" t="str">
        <f>IF('Info patients (1)'!J394&lt;&gt;'Info patients (2)'!J394,"CHECK","")</f>
        <v/>
      </c>
      <c r="K394" s="276" t="str">
        <f>IF('Info patients (1)'!K394&lt;&gt;'Info patients (2)'!K394,"CHECK","")</f>
        <v/>
      </c>
      <c r="L394" s="276" t="str">
        <f>IF('Info patients (1)'!L394&lt;&gt;'Info patients (2)'!L394,"CHECK","")</f>
        <v/>
      </c>
      <c r="M394" s="276" t="str">
        <f>IF('Info patients (1)'!M394&lt;&gt;'Info patients (2)'!M394,"CHECK","")</f>
        <v/>
      </c>
      <c r="N394" s="276" t="str">
        <f>IF('Info patients (1)'!N394&lt;&gt;'Info patients (2)'!N394,"CHECK","")</f>
        <v/>
      </c>
      <c r="O394" s="276" t="str">
        <f>IF('Info patients (1)'!O394&lt;&gt;'Info patients (2)'!O394,"CHECK","")</f>
        <v/>
      </c>
      <c r="P394" s="276" t="str">
        <f>IF('Info patients (1)'!P394&lt;&gt;'Info patients (2)'!P394,"CHECK","")</f>
        <v/>
      </c>
      <c r="Q394" s="276" t="str">
        <f>IF('Info patients (1)'!Q394&lt;&gt;'Info patients (2)'!Q394,"CHECK","")</f>
        <v/>
      </c>
      <c r="R394" s="276" t="str">
        <f>IF('Info patients (1)'!R394&lt;&gt;'Info patients (2)'!R394,"CHECK","")</f>
        <v/>
      </c>
      <c r="S394" s="276" t="str">
        <f>IF('Info patients (1)'!S394&lt;&gt;'Info patients (2)'!S394,"CHECK","")</f>
        <v/>
      </c>
      <c r="T394" s="276" t="str">
        <f>IF('Info patients (1)'!T394&lt;&gt;'Info patients (2)'!T394,"CHECK","")</f>
        <v/>
      </c>
      <c r="U394" s="276" t="str">
        <f>IF('Info patients (1)'!U394&lt;&gt;'Info patients (2)'!U394,"CHECK","")</f>
        <v/>
      </c>
      <c r="V394" s="276" t="str">
        <f>IF('Info patients (1)'!V394&lt;&gt;'Info patients (2)'!V394,"CHECK","")</f>
        <v/>
      </c>
      <c r="W394" s="276" t="str">
        <f>IF('Info patients (1)'!W394&lt;&gt;'Info patients (2)'!W394,"CHECK","")</f>
        <v/>
      </c>
      <c r="X394" s="276" t="str">
        <f>IF('Info patients (1)'!X394&lt;&gt;'Info patients (2)'!X394,"CHECK","")</f>
        <v/>
      </c>
      <c r="Y394" s="276" t="str">
        <f>IF('Info patients (1)'!Y394&lt;&gt;'Info patients (2)'!Y394,"CHECK","")</f>
        <v/>
      </c>
      <c r="Z394" s="276" t="str">
        <f>IF('Info patients (1)'!Z394&lt;&gt;'Info patients (2)'!Z394,"CHECK","")</f>
        <v/>
      </c>
      <c r="AA394" s="276" t="str">
        <f>IF('Info patients (1)'!AA394&lt;&gt;'Info patients (2)'!AA394,"CHECK","")</f>
        <v/>
      </c>
      <c r="AB394" s="276" t="str">
        <f>IF('Info patients (1)'!AB394&lt;&gt;'Info patients (2)'!AB394,"CHECK","")</f>
        <v/>
      </c>
      <c r="AC394" s="276" t="str">
        <f>IF('Info patients (1)'!AC394&lt;&gt;'Info patients (2)'!AC394,"CHECK","")</f>
        <v/>
      </c>
      <c r="AD394" s="276" t="str">
        <f>IF('Info patients (1)'!AD394&lt;&gt;'Info patients (2)'!AD394,"CHECK","")</f>
        <v/>
      </c>
      <c r="AE394" s="276" t="str">
        <f>IF('Info patients (1)'!AE394&lt;&gt;'Info patients (2)'!AE394,"CHECK","")</f>
        <v/>
      </c>
      <c r="AF394" s="276" t="str">
        <f>IF('Info patients (1)'!AF394&lt;&gt;'Info patients (2)'!AF394,"CHECK","")</f>
        <v/>
      </c>
      <c r="AG394" s="276" t="str">
        <f>IF('Info patients (1)'!AG394&lt;&gt;'Info patients (2)'!AG394,"CHECK","")</f>
        <v/>
      </c>
      <c r="AH394" s="276" t="str">
        <f>IF('Info patients (1)'!AH394&lt;&gt;'Info patients (2)'!AH394,"CHECK","")</f>
        <v/>
      </c>
      <c r="AI394" s="276" t="str">
        <f>IF('Info patients (1)'!AI394&lt;&gt;'Info patients (2)'!AI394,"CHECK","")</f>
        <v/>
      </c>
      <c r="AJ394" s="276" t="str">
        <f>IF('Info patients (1)'!AJ394&lt;&gt;'Info patients (2)'!AJ394,"CHECK","")</f>
        <v/>
      </c>
      <c r="AK394" s="276" t="str">
        <f>IF('Info patients (1)'!AK394&lt;&gt;'Info patients (2)'!AK394,"CHECK","")</f>
        <v/>
      </c>
      <c r="AL394" s="276" t="str">
        <f>IF('Info patients (1)'!AL394&lt;&gt;'Info patients (2)'!AL394,"CHECK","")</f>
        <v/>
      </c>
      <c r="AM394" s="276" t="str">
        <f>IF('Info patients (1)'!AM394&lt;&gt;'Info patients (2)'!AM394,"CHECK","")</f>
        <v/>
      </c>
      <c r="AN394" s="276" t="str">
        <f>IF('Info patients (1)'!AN394&lt;&gt;'Info patients (2)'!AN394,"CHECK","")</f>
        <v/>
      </c>
      <c r="AO394" s="276" t="str">
        <f>IF('Info patients (1)'!AO394&lt;&gt;'Info patients (2)'!AO394,"CHECK","")</f>
        <v/>
      </c>
      <c r="AP394" s="276" t="str">
        <f>IF('Info patients (1)'!AP394&lt;&gt;'Info patients (2)'!AP394,"CHECK","")</f>
        <v/>
      </c>
      <c r="AQ394" s="276" t="str">
        <f>IF('Info patients (1)'!AQ394&lt;&gt;'Info patients (2)'!AQ394,"CHECK","")</f>
        <v/>
      </c>
      <c r="AR394" s="276" t="str">
        <f>IF('Info patients (1)'!AR394&lt;&gt;'Info patients (2)'!AR394,"CHECK","")</f>
        <v/>
      </c>
      <c r="AS394" s="276" t="str">
        <f>IF('Info patients (1)'!AS394&lt;&gt;'Info patients (2)'!AS394,"CHECK","")</f>
        <v/>
      </c>
      <c r="AT394" s="276" t="str">
        <f>IF('Info patients (1)'!AT394&lt;&gt;'Info patients (2)'!AT394,"CHECK","")</f>
        <v/>
      </c>
      <c r="AU394" s="276" t="str">
        <f>IF('Info patients (1)'!AU394&lt;&gt;'Info patients (2)'!AU394,"CHECK","")</f>
        <v/>
      </c>
      <c r="AV394" s="276" t="str">
        <f>IF('Info patients (1)'!AV394&lt;&gt;'Info patients (2)'!AV394,"CHECK","")</f>
        <v/>
      </c>
      <c r="AW394" s="276" t="str">
        <f>IF('Info patients (1)'!AW394&lt;&gt;'Info patients (2)'!AW394,"CHECK","")</f>
        <v/>
      </c>
      <c r="AX394" s="276" t="str">
        <f>IF('Info patients (1)'!AX394&lt;&gt;'Info patients (2)'!AX394,"CHECK","")</f>
        <v/>
      </c>
      <c r="AY394" s="276" t="str">
        <f>IF('Info patients (1)'!AY394&lt;&gt;'Info patients (2)'!AY394,"CHECK","")</f>
        <v/>
      </c>
      <c r="AZ394" s="276" t="str">
        <f>IF('Info patients (1)'!AZ394&lt;&gt;'Info patients (2)'!AZ394,"CHECK","")</f>
        <v/>
      </c>
      <c r="BA394" s="276" t="str">
        <f>IF('Info patients (1)'!BA394&lt;&gt;'Info patients (2)'!BA394,"CHECK","")</f>
        <v/>
      </c>
      <c r="BB394" s="276" t="str">
        <f>IF('Info patients (1)'!BB394&lt;&gt;'Info patients (2)'!BB394,"CHECK","")</f>
        <v/>
      </c>
      <c r="BC394" s="276" t="str">
        <f>IF('Info patients (1)'!BC394&lt;&gt;'Info patients (2)'!BC394,"CHECK","")</f>
        <v/>
      </c>
      <c r="BD394" s="276" t="str">
        <f>IF('Info patients (1)'!BD394&lt;&gt;'Info patients (2)'!BD394,"CHECK","")</f>
        <v/>
      </c>
      <c r="BE394" s="276" t="str">
        <f>IF('Info patients (1)'!BE394&lt;&gt;'Info patients (2)'!BE394,"CHECK","")</f>
        <v/>
      </c>
      <c r="BF394" s="276" t="str">
        <f>IF('Info patients (1)'!BF394&lt;&gt;'Info patients (2)'!BF394,"CHECK","")</f>
        <v/>
      </c>
      <c r="BG394" s="276" t="str">
        <f>IF('Info patients (1)'!BG394&lt;&gt;'Info patients (2)'!BG394,"CHECK","")</f>
        <v/>
      </c>
      <c r="BH394" s="276" t="str">
        <f>IF('Info patients (1)'!BH394&lt;&gt;'Info patients (2)'!BH394,"CHECK","")</f>
        <v/>
      </c>
      <c r="BI394" s="276" t="str">
        <f>IF('Info patients (1)'!BI394&lt;&gt;'Info patients (2)'!BI394,"CHECK","")</f>
        <v/>
      </c>
      <c r="BJ394" s="276" t="str">
        <f>IF('Info patients (1)'!BJ394&lt;&gt;'Info patients (2)'!BJ394,"CHECK","")</f>
        <v/>
      </c>
      <c r="BK394" s="276" t="str">
        <f>IF('Info patients (1)'!BK394&lt;&gt;'Info patients (2)'!BK394,"CHECK","")</f>
        <v/>
      </c>
      <c r="BL394" s="276" t="str">
        <f>IF('Info patients (1)'!BL394&lt;&gt;'Info patients (2)'!BL394,"CHECK","")</f>
        <v/>
      </c>
      <c r="BM394" s="276" t="str">
        <f>IF('Info patients (1)'!BM394&lt;&gt;'Info patients (2)'!BM394,"CHECK","")</f>
        <v/>
      </c>
      <c r="BN394" s="276" t="str">
        <f>IF('Info patients (1)'!BN394&lt;&gt;'Info patients (2)'!BN394,"CHECK","")</f>
        <v/>
      </c>
      <c r="BO394" s="276" t="str">
        <f>IF('Info patients (1)'!BO394&lt;&gt;'Info patients (2)'!BO394,"CHECK","")</f>
        <v/>
      </c>
      <c r="BP394" s="276" t="str">
        <f>IF('Info patients (1)'!BP394&lt;&gt;'Info patients (2)'!BP394,"CHECK","")</f>
        <v/>
      </c>
      <c r="BQ394" s="276" t="str">
        <f>IF('Info patients (1)'!BQ394&lt;&gt;'Info patients (2)'!BQ394,"CHECK","")</f>
        <v/>
      </c>
      <c r="BR394" s="276" t="str">
        <f>IF('Info patients (1)'!BR394&lt;&gt;'Info patients (2)'!BR394,"CHECK","")</f>
        <v/>
      </c>
      <c r="BS394" s="276" t="str">
        <f>IF('Info patients (1)'!BS394&lt;&gt;'Info patients (2)'!BS394,"CHECK","")</f>
        <v/>
      </c>
      <c r="BT394" s="276" t="str">
        <f>IF('Info patients (1)'!BT394&lt;&gt;'Info patients (2)'!BT394,"CHECK","")</f>
        <v/>
      </c>
      <c r="BU394" s="276" t="str">
        <f>IF('Info patients (1)'!BU394&lt;&gt;'Info patients (2)'!BU394,"CHECK","")</f>
        <v/>
      </c>
      <c r="BV394" s="276" t="str">
        <f>IF('Info patients (1)'!BV394&lt;&gt;'Info patients (2)'!BV394,"CHECK","")</f>
        <v/>
      </c>
      <c r="BW394" s="276" t="str">
        <f>IF('Info patients (1)'!BW394&lt;&gt;'Info patients (2)'!BW394,"CHECK","")</f>
        <v/>
      </c>
      <c r="BX394" s="276" t="str">
        <f>IF('Info patients (1)'!BX394&lt;&gt;'Info patients (2)'!BX394,"CHECK","")</f>
        <v/>
      </c>
      <c r="BY394" s="276" t="str">
        <f>IF('Info patients (1)'!BY394&lt;&gt;'Info patients (2)'!BY394,"CHECK","")</f>
        <v/>
      </c>
      <c r="BZ394" s="276" t="str">
        <f>IF('Info patients (1)'!BZ394&lt;&gt;'Info patients (2)'!BZ394,"CHECK","")</f>
        <v/>
      </c>
      <c r="CA394" s="276" t="str">
        <f>IF('Info patients (1)'!CA394&lt;&gt;'Info patients (2)'!CA394,"CHECK","")</f>
        <v/>
      </c>
      <c r="CB394" s="276" t="str">
        <f>IF('Info patients (1)'!CB394&lt;&gt;'Info patients (2)'!CB394,"CHECK","")</f>
        <v/>
      </c>
      <c r="CC394" s="276" t="str">
        <f>IF('Info patients (1)'!CC394&lt;&gt;'Info patients (2)'!CC394,"CHECK","")</f>
        <v/>
      </c>
      <c r="CD394" s="276" t="str">
        <f>IF('Info patients (1)'!CD394&lt;&gt;'Info patients (2)'!CD394,"CHECK","")</f>
        <v/>
      </c>
      <c r="CE394" s="276" t="str">
        <f>IF('Info patients (1)'!CE394&lt;&gt;'Info patients (2)'!CE394,"CHECK","")</f>
        <v/>
      </c>
      <c r="CF394" s="276" t="str">
        <f>IF('Info patients (1)'!CF394&lt;&gt;'Info patients (2)'!CF394,"CHECK","")</f>
        <v/>
      </c>
      <c r="CG394" s="276" t="str">
        <f>IF('Info patients (1)'!CG394&lt;&gt;'Info patients (2)'!CG394,"CHECK","")</f>
        <v/>
      </c>
      <c r="CH394" s="276" t="str">
        <f>IF('Info patients (1)'!CH394&lt;&gt;'Info patients (2)'!CH394,"CHECK","")</f>
        <v/>
      </c>
      <c r="CI394" s="276" t="str">
        <f>IF('Info patients (1)'!CI394&lt;&gt;'Info patients (2)'!CI394,"CHECK","")</f>
        <v/>
      </c>
      <c r="CJ394" s="276" t="str">
        <f>IF('Info patients (1)'!CJ394&lt;&gt;'Info patients (2)'!CJ394,"CHECK","")</f>
        <v/>
      </c>
      <c r="CK394" s="276" t="str">
        <f>IF('Info patients (1)'!CK394&lt;&gt;'Info patients (2)'!CK394,"CHECK","")</f>
        <v/>
      </c>
      <c r="CL394" s="276" t="str">
        <f>IF('Info patients (1)'!CL394&lt;&gt;'Info patients (2)'!CL394,"CHECK","")</f>
        <v/>
      </c>
      <c r="CM394" s="276" t="str">
        <f>IF('Info patients (1)'!CM394&lt;&gt;'Info patients (2)'!CM394,"CHECK","")</f>
        <v/>
      </c>
      <c r="CN394" s="276" t="str">
        <f>IF('Info patients (1)'!CN394&lt;&gt;'Info patients (2)'!CN394,"CHECK","")</f>
        <v/>
      </c>
      <c r="CO394" s="276" t="str">
        <f>IF('Info patients (1)'!CO394&lt;&gt;'Info patients (2)'!CO394,"CHECK","")</f>
        <v/>
      </c>
      <c r="CP394" s="276" t="str">
        <f>IF('Info patients (1)'!CP394&lt;&gt;'Info patients (2)'!CP394,"CHECK","")</f>
        <v/>
      </c>
      <c r="CQ394" s="276" t="str">
        <f>IF('Info patients (1)'!CQ394&lt;&gt;'Info patients (2)'!CQ394,"CHECK","")</f>
        <v/>
      </c>
      <c r="CR394" s="276" t="str">
        <f>IF('Info patients (1)'!CR394&lt;&gt;'Info patients (2)'!CR394,"CHECK","")</f>
        <v/>
      </c>
      <c r="CS394" s="276" t="str">
        <f>IF('Info patients (1)'!CS394&lt;&gt;'Info patients (2)'!CS394,"CHECK","")</f>
        <v/>
      </c>
      <c r="CT394" s="276" t="str">
        <f>IF('Info patients (1)'!CT394&lt;&gt;'Info patients (2)'!CT394,"CHECK","")</f>
        <v/>
      </c>
      <c r="CU394" s="276" t="str">
        <f>IF('Info patients (1)'!CU394&lt;&gt;'Info patients (2)'!CU394,"CHECK","")</f>
        <v/>
      </c>
      <c r="CV394" s="276" t="str">
        <f>IF('Info patients (1)'!CV394&lt;&gt;'Info patients (2)'!CV394,"CHECK","")</f>
        <v/>
      </c>
      <c r="CW394" s="276" t="str">
        <f>IF('Info patients (1)'!CW394&lt;&gt;'Info patients (2)'!CW394,"CHECK","")</f>
        <v/>
      </c>
      <c r="CX394" s="276" t="str">
        <f>IF('Info patients (1)'!CX394&lt;&gt;'Info patients (2)'!CX394,"CHECK","")</f>
        <v/>
      </c>
      <c r="CY394" s="276" t="str">
        <f>IF('Info patients (1)'!CY394&lt;&gt;'Info patients (2)'!CY394,"CHECK","")</f>
        <v/>
      </c>
      <c r="CZ394" s="276" t="str">
        <f>IF('Info patients (1)'!CZ394&lt;&gt;'Info patients (2)'!CZ394,"CHECK","")</f>
        <v/>
      </c>
      <c r="DA394" s="276" t="str">
        <f>IF('Info patients (1)'!DA394&lt;&gt;'Info patients (2)'!DA394,"CHECK","")</f>
        <v/>
      </c>
      <c r="DB394" s="276" t="str">
        <f>IF('Info patients (1)'!DB394&lt;&gt;'Info patients (2)'!DB394,"CHECK","")</f>
        <v/>
      </c>
      <c r="DC394" s="276" t="str">
        <f>IF('Info patients (1)'!DC394&lt;&gt;'Info patients (2)'!DC394,"CHECK","")</f>
        <v/>
      </c>
      <c r="DD394" s="276" t="str">
        <f>IF('Info patients (1)'!DD394&lt;&gt;'Info patients (2)'!DD394,"CHECK","")</f>
        <v/>
      </c>
      <c r="DE394" s="276" t="str">
        <f>IF('Info patients (1)'!DE394&lt;&gt;'Info patients (2)'!DE394,"CHECK","")</f>
        <v/>
      </c>
      <c r="DF394" s="276" t="str">
        <f>IF('Info patients (1)'!DF394&lt;&gt;'Info patients (2)'!DF394,"CHECK","")</f>
        <v/>
      </c>
      <c r="DG394" s="276" t="str">
        <f>IF('Info patients (1)'!DG394&lt;&gt;'Info patients (2)'!DG394,"CHECK","")</f>
        <v/>
      </c>
      <c r="DH394" s="276" t="str">
        <f>IF('Info patients (1)'!DH394&lt;&gt;'Info patients (2)'!DH394,"CHECK","")</f>
        <v/>
      </c>
      <c r="DI394" s="276" t="str">
        <f>IF('Info patients (1)'!DI394&lt;&gt;'Info patients (2)'!DI394,"CHECK","")</f>
        <v/>
      </c>
      <c r="DJ394" s="276" t="str">
        <f>IF('Info patients (1)'!DJ394&lt;&gt;'Info patients (2)'!DJ394,"CHECK","")</f>
        <v/>
      </c>
      <c r="DK394" s="276" t="str">
        <f>IF('Info patients (1)'!DK394&lt;&gt;'Info patients (2)'!DK394,"CHECK","")</f>
        <v/>
      </c>
      <c r="DL394" s="276" t="str">
        <f>IF('Info patients (1)'!DL394&lt;&gt;'Info patients (2)'!DL394,"CHECK","")</f>
        <v/>
      </c>
      <c r="DM394" s="276" t="str">
        <f>IF('Info patients (1)'!DM394&lt;&gt;'Info patients (2)'!DM394,"CHECK","")</f>
        <v/>
      </c>
      <c r="DN394" s="276" t="str">
        <f>IF('Info patients (1)'!DN394&lt;&gt;'Info patients (2)'!DN394,"CHECK","")</f>
        <v/>
      </c>
      <c r="DO394" s="276" t="str">
        <f>IF('Info patients (1)'!DO394&lt;&gt;'Info patients (2)'!DO394,"CHECK","")</f>
        <v/>
      </c>
      <c r="DP394" s="276" t="str">
        <f>IF('Info patients (1)'!DP394&lt;&gt;'Info patients (2)'!DP394,"CHECK","")</f>
        <v/>
      </c>
      <c r="DQ394" s="276" t="str">
        <f>IF('Info patients (1)'!DQ394&lt;&gt;'Info patients (2)'!DQ394,"CHECK","")</f>
        <v/>
      </c>
    </row>
    <row r="395" spans="1:121" s="326" customFormat="1" ht="23.25" customHeight="1" x14ac:dyDescent="0.2">
      <c r="A395" s="276" t="str">
        <f>IF('Info patients (1)'!A395&lt;&gt;'Info patients (2)'!A395,"CHECK","")</f>
        <v/>
      </c>
      <c r="B395" s="276" t="str">
        <f>IF('Info patients (1)'!B395&lt;&gt;'Info patients (2)'!B395,"CHECK","")</f>
        <v/>
      </c>
      <c r="C395" s="276" t="str">
        <f>IF('Info patients (1)'!C395&lt;&gt;'Info patients (2)'!C395,"CHECK","")</f>
        <v/>
      </c>
      <c r="D395" s="276" t="str">
        <f>IF('Info patients (1)'!D395&lt;&gt;'Info patients (2)'!D395,"CHECK","")</f>
        <v/>
      </c>
      <c r="E395" s="276" t="str">
        <f>IF('Info patients (1)'!E395&lt;&gt;'Info patients (2)'!E395,"CHECK","")</f>
        <v/>
      </c>
      <c r="F395" s="276" t="str">
        <f>IF('Info patients (1)'!F395&lt;&gt;'Info patients (2)'!F395,"CHECK","")</f>
        <v/>
      </c>
      <c r="G395" s="276" t="str">
        <f>IF('Info patients (1)'!G395&lt;&gt;'Info patients (2)'!G395,"CHECK","")</f>
        <v/>
      </c>
      <c r="H395" s="276" t="str">
        <f>IF('Info patients (1)'!H395&lt;&gt;'Info patients (2)'!H395,"CHECK","")</f>
        <v/>
      </c>
      <c r="I395" s="276" t="str">
        <f>IF('Info patients (1)'!I395&lt;&gt;'Info patients (2)'!I395,"CHECK","")</f>
        <v/>
      </c>
      <c r="J395" s="276" t="str">
        <f>IF('Info patients (1)'!J395&lt;&gt;'Info patients (2)'!J395,"CHECK","")</f>
        <v/>
      </c>
      <c r="K395" s="276" t="str">
        <f>IF('Info patients (1)'!K395&lt;&gt;'Info patients (2)'!K395,"CHECK","")</f>
        <v/>
      </c>
      <c r="L395" s="276" t="str">
        <f>IF('Info patients (1)'!L395&lt;&gt;'Info patients (2)'!L395,"CHECK","")</f>
        <v/>
      </c>
      <c r="M395" s="276" t="str">
        <f>IF('Info patients (1)'!M395&lt;&gt;'Info patients (2)'!M395,"CHECK","")</f>
        <v/>
      </c>
      <c r="N395" s="276" t="str">
        <f>IF('Info patients (1)'!N395&lt;&gt;'Info patients (2)'!N395,"CHECK","")</f>
        <v/>
      </c>
      <c r="O395" s="276" t="str">
        <f>IF('Info patients (1)'!O395&lt;&gt;'Info patients (2)'!O395,"CHECK","")</f>
        <v/>
      </c>
      <c r="P395" s="276" t="str">
        <f>IF('Info patients (1)'!P395&lt;&gt;'Info patients (2)'!P395,"CHECK","")</f>
        <v/>
      </c>
      <c r="Q395" s="276" t="str">
        <f>IF('Info patients (1)'!Q395&lt;&gt;'Info patients (2)'!Q395,"CHECK","")</f>
        <v/>
      </c>
      <c r="R395" s="276" t="str">
        <f>IF('Info patients (1)'!R395&lt;&gt;'Info patients (2)'!R395,"CHECK","")</f>
        <v/>
      </c>
      <c r="S395" s="276" t="str">
        <f>IF('Info patients (1)'!S395&lt;&gt;'Info patients (2)'!S395,"CHECK","")</f>
        <v/>
      </c>
      <c r="T395" s="276" t="str">
        <f>IF('Info patients (1)'!T395&lt;&gt;'Info patients (2)'!T395,"CHECK","")</f>
        <v/>
      </c>
      <c r="U395" s="276" t="str">
        <f>IF('Info patients (1)'!U395&lt;&gt;'Info patients (2)'!U395,"CHECK","")</f>
        <v/>
      </c>
      <c r="V395" s="276" t="str">
        <f>IF('Info patients (1)'!V395&lt;&gt;'Info patients (2)'!V395,"CHECK","")</f>
        <v/>
      </c>
      <c r="W395" s="276" t="str">
        <f>IF('Info patients (1)'!W395&lt;&gt;'Info patients (2)'!W395,"CHECK","")</f>
        <v/>
      </c>
      <c r="X395" s="276" t="str">
        <f>IF('Info patients (1)'!X395&lt;&gt;'Info patients (2)'!X395,"CHECK","")</f>
        <v/>
      </c>
      <c r="Y395" s="276" t="str">
        <f>IF('Info patients (1)'!Y395&lt;&gt;'Info patients (2)'!Y395,"CHECK","")</f>
        <v/>
      </c>
      <c r="Z395" s="276" t="str">
        <f>IF('Info patients (1)'!Z395&lt;&gt;'Info patients (2)'!Z395,"CHECK","")</f>
        <v/>
      </c>
      <c r="AA395" s="276" t="str">
        <f>IF('Info patients (1)'!AA395&lt;&gt;'Info patients (2)'!AA395,"CHECK","")</f>
        <v/>
      </c>
      <c r="AB395" s="276" t="str">
        <f>IF('Info patients (1)'!AB395&lt;&gt;'Info patients (2)'!AB395,"CHECK","")</f>
        <v/>
      </c>
      <c r="AC395" s="276" t="str">
        <f>IF('Info patients (1)'!AC395&lt;&gt;'Info patients (2)'!AC395,"CHECK","")</f>
        <v/>
      </c>
      <c r="AD395" s="276" t="str">
        <f>IF('Info patients (1)'!AD395&lt;&gt;'Info patients (2)'!AD395,"CHECK","")</f>
        <v/>
      </c>
      <c r="AE395" s="276" t="str">
        <f>IF('Info patients (1)'!AE395&lt;&gt;'Info patients (2)'!AE395,"CHECK","")</f>
        <v/>
      </c>
      <c r="AF395" s="276" t="str">
        <f>IF('Info patients (1)'!AF395&lt;&gt;'Info patients (2)'!AF395,"CHECK","")</f>
        <v/>
      </c>
      <c r="AG395" s="276" t="str">
        <f>IF('Info patients (1)'!AG395&lt;&gt;'Info patients (2)'!AG395,"CHECK","")</f>
        <v/>
      </c>
      <c r="AH395" s="276" t="str">
        <f>IF('Info patients (1)'!AH395&lt;&gt;'Info patients (2)'!AH395,"CHECK","")</f>
        <v/>
      </c>
      <c r="AI395" s="276" t="str">
        <f>IF('Info patients (1)'!AI395&lt;&gt;'Info patients (2)'!AI395,"CHECK","")</f>
        <v/>
      </c>
      <c r="AJ395" s="276" t="str">
        <f>IF('Info patients (1)'!AJ395&lt;&gt;'Info patients (2)'!AJ395,"CHECK","")</f>
        <v/>
      </c>
      <c r="AK395" s="276" t="str">
        <f>IF('Info patients (1)'!AK395&lt;&gt;'Info patients (2)'!AK395,"CHECK","")</f>
        <v/>
      </c>
      <c r="AL395" s="276" t="str">
        <f>IF('Info patients (1)'!AL395&lt;&gt;'Info patients (2)'!AL395,"CHECK","")</f>
        <v/>
      </c>
      <c r="AM395" s="276" t="str">
        <f>IF('Info patients (1)'!AM395&lt;&gt;'Info patients (2)'!AM395,"CHECK","")</f>
        <v/>
      </c>
      <c r="AN395" s="276" t="str">
        <f>IF('Info patients (1)'!AN395&lt;&gt;'Info patients (2)'!AN395,"CHECK","")</f>
        <v/>
      </c>
      <c r="AO395" s="276" t="str">
        <f>IF('Info patients (1)'!AO395&lt;&gt;'Info patients (2)'!AO395,"CHECK","")</f>
        <v/>
      </c>
      <c r="AP395" s="276" t="str">
        <f>IF('Info patients (1)'!AP395&lt;&gt;'Info patients (2)'!AP395,"CHECK","")</f>
        <v/>
      </c>
      <c r="AQ395" s="276" t="str">
        <f>IF('Info patients (1)'!AQ395&lt;&gt;'Info patients (2)'!AQ395,"CHECK","")</f>
        <v/>
      </c>
      <c r="AR395" s="276" t="str">
        <f>IF('Info patients (1)'!AR395&lt;&gt;'Info patients (2)'!AR395,"CHECK","")</f>
        <v/>
      </c>
      <c r="AS395" s="276" t="str">
        <f>IF('Info patients (1)'!AS395&lt;&gt;'Info patients (2)'!AS395,"CHECK","")</f>
        <v/>
      </c>
      <c r="AT395" s="276" t="str">
        <f>IF('Info patients (1)'!AT395&lt;&gt;'Info patients (2)'!AT395,"CHECK","")</f>
        <v/>
      </c>
      <c r="AU395" s="276" t="str">
        <f>IF('Info patients (1)'!AU395&lt;&gt;'Info patients (2)'!AU395,"CHECK","")</f>
        <v/>
      </c>
      <c r="AV395" s="276" t="str">
        <f>IF('Info patients (1)'!AV395&lt;&gt;'Info patients (2)'!AV395,"CHECK","")</f>
        <v/>
      </c>
      <c r="AW395" s="276" t="str">
        <f>IF('Info patients (1)'!AW395&lt;&gt;'Info patients (2)'!AW395,"CHECK","")</f>
        <v/>
      </c>
      <c r="AX395" s="276" t="str">
        <f>IF('Info patients (1)'!AX395&lt;&gt;'Info patients (2)'!AX395,"CHECK","")</f>
        <v/>
      </c>
      <c r="AY395" s="276" t="str">
        <f>IF('Info patients (1)'!AY395&lt;&gt;'Info patients (2)'!AY395,"CHECK","")</f>
        <v/>
      </c>
      <c r="AZ395" s="276" t="str">
        <f>IF('Info patients (1)'!AZ395&lt;&gt;'Info patients (2)'!AZ395,"CHECK","")</f>
        <v/>
      </c>
      <c r="BA395" s="276" t="str">
        <f>IF('Info patients (1)'!BA395&lt;&gt;'Info patients (2)'!BA395,"CHECK","")</f>
        <v/>
      </c>
      <c r="BB395" s="276" t="str">
        <f>IF('Info patients (1)'!BB395&lt;&gt;'Info patients (2)'!BB395,"CHECK","")</f>
        <v/>
      </c>
      <c r="BC395" s="276" t="str">
        <f>IF('Info patients (1)'!BC395&lt;&gt;'Info patients (2)'!BC395,"CHECK","")</f>
        <v/>
      </c>
      <c r="BD395" s="276" t="str">
        <f>IF('Info patients (1)'!BD395&lt;&gt;'Info patients (2)'!BD395,"CHECK","")</f>
        <v/>
      </c>
      <c r="BE395" s="276" t="str">
        <f>IF('Info patients (1)'!BE395&lt;&gt;'Info patients (2)'!BE395,"CHECK","")</f>
        <v/>
      </c>
      <c r="BF395" s="276" t="str">
        <f>IF('Info patients (1)'!BF395&lt;&gt;'Info patients (2)'!BF395,"CHECK","")</f>
        <v/>
      </c>
      <c r="BG395" s="276" t="str">
        <f>IF('Info patients (1)'!BG395&lt;&gt;'Info patients (2)'!BG395,"CHECK","")</f>
        <v/>
      </c>
      <c r="BH395" s="276" t="str">
        <f>IF('Info patients (1)'!BH395&lt;&gt;'Info patients (2)'!BH395,"CHECK","")</f>
        <v/>
      </c>
      <c r="BI395" s="276" t="str">
        <f>IF('Info patients (1)'!BI395&lt;&gt;'Info patients (2)'!BI395,"CHECK","")</f>
        <v/>
      </c>
      <c r="BJ395" s="276" t="str">
        <f>IF('Info patients (1)'!BJ395&lt;&gt;'Info patients (2)'!BJ395,"CHECK","")</f>
        <v/>
      </c>
      <c r="BK395" s="276" t="str">
        <f>IF('Info patients (1)'!BK395&lt;&gt;'Info patients (2)'!BK395,"CHECK","")</f>
        <v/>
      </c>
      <c r="BL395" s="276" t="str">
        <f>IF('Info patients (1)'!BL395&lt;&gt;'Info patients (2)'!BL395,"CHECK","")</f>
        <v/>
      </c>
      <c r="BM395" s="276" t="str">
        <f>IF('Info patients (1)'!BM395&lt;&gt;'Info patients (2)'!BM395,"CHECK","")</f>
        <v/>
      </c>
      <c r="BN395" s="276" t="str">
        <f>IF('Info patients (1)'!BN395&lt;&gt;'Info patients (2)'!BN395,"CHECK","")</f>
        <v/>
      </c>
      <c r="BO395" s="276" t="str">
        <f>IF('Info patients (1)'!BO395&lt;&gt;'Info patients (2)'!BO395,"CHECK","")</f>
        <v/>
      </c>
      <c r="BP395" s="276" t="str">
        <f>IF('Info patients (1)'!BP395&lt;&gt;'Info patients (2)'!BP395,"CHECK","")</f>
        <v/>
      </c>
      <c r="BQ395" s="276" t="str">
        <f>IF('Info patients (1)'!BQ395&lt;&gt;'Info patients (2)'!BQ395,"CHECK","")</f>
        <v/>
      </c>
      <c r="BR395" s="276" t="str">
        <f>IF('Info patients (1)'!BR395&lt;&gt;'Info patients (2)'!BR395,"CHECK","")</f>
        <v/>
      </c>
      <c r="BS395" s="276" t="str">
        <f>IF('Info patients (1)'!BS395&lt;&gt;'Info patients (2)'!BS395,"CHECK","")</f>
        <v/>
      </c>
      <c r="BT395" s="276" t="str">
        <f>IF('Info patients (1)'!BT395&lt;&gt;'Info patients (2)'!BT395,"CHECK","")</f>
        <v/>
      </c>
      <c r="BU395" s="276" t="str">
        <f>IF('Info patients (1)'!BU395&lt;&gt;'Info patients (2)'!BU395,"CHECK","")</f>
        <v/>
      </c>
      <c r="BV395" s="276" t="str">
        <f>IF('Info patients (1)'!BV395&lt;&gt;'Info patients (2)'!BV395,"CHECK","")</f>
        <v/>
      </c>
      <c r="BW395" s="276" t="str">
        <f>IF('Info patients (1)'!BW395&lt;&gt;'Info patients (2)'!BW395,"CHECK","")</f>
        <v/>
      </c>
      <c r="BX395" s="276" t="str">
        <f>IF('Info patients (1)'!BX395&lt;&gt;'Info patients (2)'!BX395,"CHECK","")</f>
        <v/>
      </c>
      <c r="BY395" s="276" t="str">
        <f>IF('Info patients (1)'!BY395&lt;&gt;'Info patients (2)'!BY395,"CHECK","")</f>
        <v/>
      </c>
      <c r="BZ395" s="276" t="str">
        <f>IF('Info patients (1)'!BZ395&lt;&gt;'Info patients (2)'!BZ395,"CHECK","")</f>
        <v/>
      </c>
      <c r="CA395" s="276" t="str">
        <f>IF('Info patients (1)'!CA395&lt;&gt;'Info patients (2)'!CA395,"CHECK","")</f>
        <v/>
      </c>
      <c r="CB395" s="276" t="str">
        <f>IF('Info patients (1)'!CB395&lt;&gt;'Info patients (2)'!CB395,"CHECK","")</f>
        <v/>
      </c>
      <c r="CC395" s="276" t="str">
        <f>IF('Info patients (1)'!CC395&lt;&gt;'Info patients (2)'!CC395,"CHECK","")</f>
        <v/>
      </c>
      <c r="CD395" s="276" t="str">
        <f>IF('Info patients (1)'!CD395&lt;&gt;'Info patients (2)'!CD395,"CHECK","")</f>
        <v/>
      </c>
      <c r="CE395" s="276" t="str">
        <f>IF('Info patients (1)'!CE395&lt;&gt;'Info patients (2)'!CE395,"CHECK","")</f>
        <v/>
      </c>
      <c r="CF395" s="276" t="str">
        <f>IF('Info patients (1)'!CF395&lt;&gt;'Info patients (2)'!CF395,"CHECK","")</f>
        <v/>
      </c>
      <c r="CG395" s="276" t="str">
        <f>IF('Info patients (1)'!CG395&lt;&gt;'Info patients (2)'!CG395,"CHECK","")</f>
        <v/>
      </c>
      <c r="CH395" s="276" t="str">
        <f>IF('Info patients (1)'!CH395&lt;&gt;'Info patients (2)'!CH395,"CHECK","")</f>
        <v/>
      </c>
      <c r="CI395" s="276" t="str">
        <f>IF('Info patients (1)'!CI395&lt;&gt;'Info patients (2)'!CI395,"CHECK","")</f>
        <v/>
      </c>
      <c r="CJ395" s="276" t="str">
        <f>IF('Info patients (1)'!CJ395&lt;&gt;'Info patients (2)'!CJ395,"CHECK","")</f>
        <v/>
      </c>
      <c r="CK395" s="276" t="str">
        <f>IF('Info patients (1)'!CK395&lt;&gt;'Info patients (2)'!CK395,"CHECK","")</f>
        <v/>
      </c>
      <c r="CL395" s="276" t="str">
        <f>IF('Info patients (1)'!CL395&lt;&gt;'Info patients (2)'!CL395,"CHECK","")</f>
        <v/>
      </c>
      <c r="CM395" s="276" t="str">
        <f>IF('Info patients (1)'!CM395&lt;&gt;'Info patients (2)'!CM395,"CHECK","")</f>
        <v/>
      </c>
      <c r="CN395" s="276" t="str">
        <f>IF('Info patients (1)'!CN395&lt;&gt;'Info patients (2)'!CN395,"CHECK","")</f>
        <v/>
      </c>
      <c r="CO395" s="276" t="str">
        <f>IF('Info patients (1)'!CO395&lt;&gt;'Info patients (2)'!CO395,"CHECK","")</f>
        <v/>
      </c>
      <c r="CP395" s="276" t="str">
        <f>IF('Info patients (1)'!CP395&lt;&gt;'Info patients (2)'!CP395,"CHECK","")</f>
        <v/>
      </c>
      <c r="CQ395" s="276" t="str">
        <f>IF('Info patients (1)'!CQ395&lt;&gt;'Info patients (2)'!CQ395,"CHECK","")</f>
        <v/>
      </c>
      <c r="CR395" s="276" t="str">
        <f>IF('Info patients (1)'!CR395&lt;&gt;'Info patients (2)'!CR395,"CHECK","")</f>
        <v/>
      </c>
      <c r="CS395" s="276" t="str">
        <f>IF('Info patients (1)'!CS395&lt;&gt;'Info patients (2)'!CS395,"CHECK","")</f>
        <v/>
      </c>
      <c r="CT395" s="276" t="str">
        <f>IF('Info patients (1)'!CT395&lt;&gt;'Info patients (2)'!CT395,"CHECK","")</f>
        <v/>
      </c>
      <c r="CU395" s="276" t="str">
        <f>IF('Info patients (1)'!CU395&lt;&gt;'Info patients (2)'!CU395,"CHECK","")</f>
        <v/>
      </c>
      <c r="CV395" s="276" t="str">
        <f>IF('Info patients (1)'!CV395&lt;&gt;'Info patients (2)'!CV395,"CHECK","")</f>
        <v/>
      </c>
      <c r="CW395" s="276" t="str">
        <f>IF('Info patients (1)'!CW395&lt;&gt;'Info patients (2)'!CW395,"CHECK","")</f>
        <v/>
      </c>
      <c r="CX395" s="276" t="str">
        <f>IF('Info patients (1)'!CX395&lt;&gt;'Info patients (2)'!CX395,"CHECK","")</f>
        <v/>
      </c>
      <c r="CY395" s="276" t="str">
        <f>IF('Info patients (1)'!CY395&lt;&gt;'Info patients (2)'!CY395,"CHECK","")</f>
        <v/>
      </c>
      <c r="CZ395" s="276" t="str">
        <f>IF('Info patients (1)'!CZ395&lt;&gt;'Info patients (2)'!CZ395,"CHECK","")</f>
        <v/>
      </c>
      <c r="DA395" s="276" t="str">
        <f>IF('Info patients (1)'!DA395&lt;&gt;'Info patients (2)'!DA395,"CHECK","")</f>
        <v/>
      </c>
      <c r="DB395" s="276" t="str">
        <f>IF('Info patients (1)'!DB395&lt;&gt;'Info patients (2)'!DB395,"CHECK","")</f>
        <v/>
      </c>
      <c r="DC395" s="276" t="str">
        <f>IF('Info patients (1)'!DC395&lt;&gt;'Info patients (2)'!DC395,"CHECK","")</f>
        <v/>
      </c>
      <c r="DD395" s="276" t="str">
        <f>IF('Info patients (1)'!DD395&lt;&gt;'Info patients (2)'!DD395,"CHECK","")</f>
        <v/>
      </c>
      <c r="DE395" s="276" t="str">
        <f>IF('Info patients (1)'!DE395&lt;&gt;'Info patients (2)'!DE395,"CHECK","")</f>
        <v/>
      </c>
      <c r="DF395" s="276" t="str">
        <f>IF('Info patients (1)'!DF395&lt;&gt;'Info patients (2)'!DF395,"CHECK","")</f>
        <v/>
      </c>
      <c r="DG395" s="276" t="str">
        <f>IF('Info patients (1)'!DG395&lt;&gt;'Info patients (2)'!DG395,"CHECK","")</f>
        <v/>
      </c>
      <c r="DH395" s="276" t="str">
        <f>IF('Info patients (1)'!DH395&lt;&gt;'Info patients (2)'!DH395,"CHECK","")</f>
        <v/>
      </c>
      <c r="DI395" s="276" t="str">
        <f>IF('Info patients (1)'!DI395&lt;&gt;'Info patients (2)'!DI395,"CHECK","")</f>
        <v/>
      </c>
      <c r="DJ395" s="276" t="str">
        <f>IF('Info patients (1)'!DJ395&lt;&gt;'Info patients (2)'!DJ395,"CHECK","")</f>
        <v/>
      </c>
      <c r="DK395" s="276" t="str">
        <f>IF('Info patients (1)'!DK395&lt;&gt;'Info patients (2)'!DK395,"CHECK","")</f>
        <v/>
      </c>
      <c r="DL395" s="276" t="str">
        <f>IF('Info patients (1)'!DL395&lt;&gt;'Info patients (2)'!DL395,"CHECK","")</f>
        <v/>
      </c>
      <c r="DM395" s="276" t="str">
        <f>IF('Info patients (1)'!DM395&lt;&gt;'Info patients (2)'!DM395,"CHECK","")</f>
        <v/>
      </c>
      <c r="DN395" s="276" t="str">
        <f>IF('Info patients (1)'!DN395&lt;&gt;'Info patients (2)'!DN395,"CHECK","")</f>
        <v/>
      </c>
      <c r="DO395" s="276" t="str">
        <f>IF('Info patients (1)'!DO395&lt;&gt;'Info patients (2)'!DO395,"CHECK","")</f>
        <v/>
      </c>
      <c r="DP395" s="276" t="str">
        <f>IF('Info patients (1)'!DP395&lt;&gt;'Info patients (2)'!DP395,"CHECK","")</f>
        <v/>
      </c>
      <c r="DQ395" s="276" t="str">
        <f>IF('Info patients (1)'!DQ395&lt;&gt;'Info patients (2)'!DQ395,"CHECK","")</f>
        <v/>
      </c>
    </row>
    <row r="396" spans="1:121" s="326" customFormat="1" ht="23.25" customHeight="1" x14ac:dyDescent="0.2">
      <c r="A396" s="276" t="str">
        <f>IF('Info patients (1)'!A396&lt;&gt;'Info patients (2)'!A396,"CHECK","")</f>
        <v/>
      </c>
      <c r="B396" s="276" t="str">
        <f>IF('Info patients (1)'!B396&lt;&gt;'Info patients (2)'!B396,"CHECK","")</f>
        <v/>
      </c>
      <c r="C396" s="276" t="str">
        <f>IF('Info patients (1)'!C396&lt;&gt;'Info patients (2)'!C396,"CHECK","")</f>
        <v/>
      </c>
      <c r="D396" s="276" t="str">
        <f>IF('Info patients (1)'!D396&lt;&gt;'Info patients (2)'!D396,"CHECK","")</f>
        <v/>
      </c>
      <c r="E396" s="276" t="str">
        <f>IF('Info patients (1)'!E396&lt;&gt;'Info patients (2)'!E396,"CHECK","")</f>
        <v/>
      </c>
      <c r="F396" s="276" t="str">
        <f>IF('Info patients (1)'!F396&lt;&gt;'Info patients (2)'!F396,"CHECK","")</f>
        <v/>
      </c>
      <c r="G396" s="276" t="str">
        <f>IF('Info patients (1)'!G396&lt;&gt;'Info patients (2)'!G396,"CHECK","")</f>
        <v/>
      </c>
      <c r="H396" s="276" t="str">
        <f>IF('Info patients (1)'!H396&lt;&gt;'Info patients (2)'!H396,"CHECK","")</f>
        <v/>
      </c>
      <c r="I396" s="276" t="str">
        <f>IF('Info patients (1)'!I396&lt;&gt;'Info patients (2)'!I396,"CHECK","")</f>
        <v/>
      </c>
      <c r="J396" s="276" t="str">
        <f>IF('Info patients (1)'!J396&lt;&gt;'Info patients (2)'!J396,"CHECK","")</f>
        <v/>
      </c>
      <c r="K396" s="276" t="str">
        <f>IF('Info patients (1)'!K396&lt;&gt;'Info patients (2)'!K396,"CHECK","")</f>
        <v/>
      </c>
      <c r="L396" s="276" t="str">
        <f>IF('Info patients (1)'!L396&lt;&gt;'Info patients (2)'!L396,"CHECK","")</f>
        <v/>
      </c>
      <c r="M396" s="276" t="str">
        <f>IF('Info patients (1)'!M396&lt;&gt;'Info patients (2)'!M396,"CHECK","")</f>
        <v/>
      </c>
      <c r="N396" s="276" t="str">
        <f>IF('Info patients (1)'!N396&lt;&gt;'Info patients (2)'!N396,"CHECK","")</f>
        <v/>
      </c>
      <c r="O396" s="276" t="str">
        <f>IF('Info patients (1)'!O396&lt;&gt;'Info patients (2)'!O396,"CHECK","")</f>
        <v/>
      </c>
      <c r="P396" s="276" t="str">
        <f>IF('Info patients (1)'!P396&lt;&gt;'Info patients (2)'!P396,"CHECK","")</f>
        <v/>
      </c>
      <c r="Q396" s="276" t="str">
        <f>IF('Info patients (1)'!Q396&lt;&gt;'Info patients (2)'!Q396,"CHECK","")</f>
        <v/>
      </c>
      <c r="R396" s="276" t="str">
        <f>IF('Info patients (1)'!R396&lt;&gt;'Info patients (2)'!R396,"CHECK","")</f>
        <v/>
      </c>
      <c r="S396" s="276" t="str">
        <f>IF('Info patients (1)'!S396&lt;&gt;'Info patients (2)'!S396,"CHECK","")</f>
        <v/>
      </c>
      <c r="T396" s="276" t="str">
        <f>IF('Info patients (1)'!T396&lt;&gt;'Info patients (2)'!T396,"CHECK","")</f>
        <v/>
      </c>
      <c r="U396" s="276" t="str">
        <f>IF('Info patients (1)'!U396&lt;&gt;'Info patients (2)'!U396,"CHECK","")</f>
        <v/>
      </c>
      <c r="V396" s="276" t="str">
        <f>IF('Info patients (1)'!V396&lt;&gt;'Info patients (2)'!V396,"CHECK","")</f>
        <v/>
      </c>
      <c r="W396" s="276" t="str">
        <f>IF('Info patients (1)'!W396&lt;&gt;'Info patients (2)'!W396,"CHECK","")</f>
        <v/>
      </c>
      <c r="X396" s="276" t="str">
        <f>IF('Info patients (1)'!X396&lt;&gt;'Info patients (2)'!X396,"CHECK","")</f>
        <v/>
      </c>
      <c r="Y396" s="276" t="str">
        <f>IF('Info patients (1)'!Y396&lt;&gt;'Info patients (2)'!Y396,"CHECK","")</f>
        <v/>
      </c>
      <c r="Z396" s="276" t="str">
        <f>IF('Info patients (1)'!Z396&lt;&gt;'Info patients (2)'!Z396,"CHECK","")</f>
        <v/>
      </c>
      <c r="AA396" s="276" t="str">
        <f>IF('Info patients (1)'!AA396&lt;&gt;'Info patients (2)'!AA396,"CHECK","")</f>
        <v/>
      </c>
      <c r="AB396" s="276" t="str">
        <f>IF('Info patients (1)'!AB396&lt;&gt;'Info patients (2)'!AB396,"CHECK","")</f>
        <v/>
      </c>
      <c r="AC396" s="276" t="str">
        <f>IF('Info patients (1)'!AC396&lt;&gt;'Info patients (2)'!AC396,"CHECK","")</f>
        <v/>
      </c>
      <c r="AD396" s="276" t="str">
        <f>IF('Info patients (1)'!AD396&lt;&gt;'Info patients (2)'!AD396,"CHECK","")</f>
        <v/>
      </c>
      <c r="AE396" s="276" t="str">
        <f>IF('Info patients (1)'!AE396&lt;&gt;'Info patients (2)'!AE396,"CHECK","")</f>
        <v/>
      </c>
      <c r="AF396" s="276" t="str">
        <f>IF('Info patients (1)'!AF396&lt;&gt;'Info patients (2)'!AF396,"CHECK","")</f>
        <v/>
      </c>
      <c r="AG396" s="276" t="str">
        <f>IF('Info patients (1)'!AG396&lt;&gt;'Info patients (2)'!AG396,"CHECK","")</f>
        <v/>
      </c>
      <c r="AH396" s="276" t="str">
        <f>IF('Info patients (1)'!AH396&lt;&gt;'Info patients (2)'!AH396,"CHECK","")</f>
        <v/>
      </c>
      <c r="AI396" s="276" t="str">
        <f>IF('Info patients (1)'!AI396&lt;&gt;'Info patients (2)'!AI396,"CHECK","")</f>
        <v/>
      </c>
      <c r="AJ396" s="276" t="str">
        <f>IF('Info patients (1)'!AJ396&lt;&gt;'Info patients (2)'!AJ396,"CHECK","")</f>
        <v/>
      </c>
      <c r="AK396" s="276" t="str">
        <f>IF('Info patients (1)'!AK396&lt;&gt;'Info patients (2)'!AK396,"CHECK","")</f>
        <v/>
      </c>
      <c r="AL396" s="276" t="str">
        <f>IF('Info patients (1)'!AL396&lt;&gt;'Info patients (2)'!AL396,"CHECK","")</f>
        <v/>
      </c>
      <c r="AM396" s="276" t="str">
        <f>IF('Info patients (1)'!AM396&lt;&gt;'Info patients (2)'!AM396,"CHECK","")</f>
        <v/>
      </c>
      <c r="AN396" s="276" t="str">
        <f>IF('Info patients (1)'!AN396&lt;&gt;'Info patients (2)'!AN396,"CHECK","")</f>
        <v/>
      </c>
      <c r="AO396" s="276" t="str">
        <f>IF('Info patients (1)'!AO396&lt;&gt;'Info patients (2)'!AO396,"CHECK","")</f>
        <v/>
      </c>
      <c r="AP396" s="276" t="str">
        <f>IF('Info patients (1)'!AP396&lt;&gt;'Info patients (2)'!AP396,"CHECK","")</f>
        <v/>
      </c>
      <c r="AQ396" s="276" t="str">
        <f>IF('Info patients (1)'!AQ396&lt;&gt;'Info patients (2)'!AQ396,"CHECK","")</f>
        <v/>
      </c>
      <c r="AR396" s="276" t="str">
        <f>IF('Info patients (1)'!AR396&lt;&gt;'Info patients (2)'!AR396,"CHECK","")</f>
        <v/>
      </c>
      <c r="AS396" s="276" t="str">
        <f>IF('Info patients (1)'!AS396&lt;&gt;'Info patients (2)'!AS396,"CHECK","")</f>
        <v/>
      </c>
      <c r="AT396" s="276" t="str">
        <f>IF('Info patients (1)'!AT396&lt;&gt;'Info patients (2)'!AT396,"CHECK","")</f>
        <v/>
      </c>
      <c r="AU396" s="276" t="str">
        <f>IF('Info patients (1)'!AU396&lt;&gt;'Info patients (2)'!AU396,"CHECK","")</f>
        <v/>
      </c>
      <c r="AV396" s="276" t="str">
        <f>IF('Info patients (1)'!AV396&lt;&gt;'Info patients (2)'!AV396,"CHECK","")</f>
        <v/>
      </c>
      <c r="AW396" s="276" t="str">
        <f>IF('Info patients (1)'!AW396&lt;&gt;'Info patients (2)'!AW396,"CHECK","")</f>
        <v/>
      </c>
      <c r="AX396" s="276" t="str">
        <f>IF('Info patients (1)'!AX396&lt;&gt;'Info patients (2)'!AX396,"CHECK","")</f>
        <v/>
      </c>
      <c r="AY396" s="276" t="str">
        <f>IF('Info patients (1)'!AY396&lt;&gt;'Info patients (2)'!AY396,"CHECK","")</f>
        <v/>
      </c>
      <c r="AZ396" s="276" t="str">
        <f>IF('Info patients (1)'!AZ396&lt;&gt;'Info patients (2)'!AZ396,"CHECK","")</f>
        <v/>
      </c>
      <c r="BA396" s="276" t="str">
        <f>IF('Info patients (1)'!BA396&lt;&gt;'Info patients (2)'!BA396,"CHECK","")</f>
        <v/>
      </c>
      <c r="BB396" s="276" t="str">
        <f>IF('Info patients (1)'!BB396&lt;&gt;'Info patients (2)'!BB396,"CHECK","")</f>
        <v/>
      </c>
      <c r="BC396" s="276" t="str">
        <f>IF('Info patients (1)'!BC396&lt;&gt;'Info patients (2)'!BC396,"CHECK","")</f>
        <v/>
      </c>
      <c r="BD396" s="276" t="str">
        <f>IF('Info patients (1)'!BD396&lt;&gt;'Info patients (2)'!BD396,"CHECK","")</f>
        <v/>
      </c>
      <c r="BE396" s="276" t="str">
        <f>IF('Info patients (1)'!BE396&lt;&gt;'Info patients (2)'!BE396,"CHECK","")</f>
        <v/>
      </c>
      <c r="BF396" s="276" t="str">
        <f>IF('Info patients (1)'!BF396&lt;&gt;'Info patients (2)'!BF396,"CHECK","")</f>
        <v/>
      </c>
      <c r="BG396" s="276" t="str">
        <f>IF('Info patients (1)'!BG396&lt;&gt;'Info patients (2)'!BG396,"CHECK","")</f>
        <v/>
      </c>
      <c r="BH396" s="276" t="str">
        <f>IF('Info patients (1)'!BH396&lt;&gt;'Info patients (2)'!BH396,"CHECK","")</f>
        <v/>
      </c>
      <c r="BI396" s="276" t="str">
        <f>IF('Info patients (1)'!BI396&lt;&gt;'Info patients (2)'!BI396,"CHECK","")</f>
        <v/>
      </c>
      <c r="BJ396" s="276" t="str">
        <f>IF('Info patients (1)'!BJ396&lt;&gt;'Info patients (2)'!BJ396,"CHECK","")</f>
        <v/>
      </c>
      <c r="BK396" s="276" t="str">
        <f>IF('Info patients (1)'!BK396&lt;&gt;'Info patients (2)'!BK396,"CHECK","")</f>
        <v/>
      </c>
      <c r="BL396" s="276" t="str">
        <f>IF('Info patients (1)'!BL396&lt;&gt;'Info patients (2)'!BL396,"CHECK","")</f>
        <v/>
      </c>
      <c r="BM396" s="276" t="str">
        <f>IF('Info patients (1)'!BM396&lt;&gt;'Info patients (2)'!BM396,"CHECK","")</f>
        <v/>
      </c>
      <c r="BN396" s="276" t="str">
        <f>IF('Info patients (1)'!BN396&lt;&gt;'Info patients (2)'!BN396,"CHECK","")</f>
        <v/>
      </c>
      <c r="BO396" s="276" t="str">
        <f>IF('Info patients (1)'!BO396&lt;&gt;'Info patients (2)'!BO396,"CHECK","")</f>
        <v/>
      </c>
      <c r="BP396" s="276" t="str">
        <f>IF('Info patients (1)'!BP396&lt;&gt;'Info patients (2)'!BP396,"CHECK","")</f>
        <v/>
      </c>
      <c r="BQ396" s="276" t="str">
        <f>IF('Info patients (1)'!BQ396&lt;&gt;'Info patients (2)'!BQ396,"CHECK","")</f>
        <v/>
      </c>
      <c r="BR396" s="276" t="str">
        <f>IF('Info patients (1)'!BR396&lt;&gt;'Info patients (2)'!BR396,"CHECK","")</f>
        <v/>
      </c>
      <c r="BS396" s="276" t="str">
        <f>IF('Info patients (1)'!BS396&lt;&gt;'Info patients (2)'!BS396,"CHECK","")</f>
        <v/>
      </c>
      <c r="BT396" s="276" t="str">
        <f>IF('Info patients (1)'!BT396&lt;&gt;'Info patients (2)'!BT396,"CHECK","")</f>
        <v/>
      </c>
      <c r="BU396" s="276" t="str">
        <f>IF('Info patients (1)'!BU396&lt;&gt;'Info patients (2)'!BU396,"CHECK","")</f>
        <v/>
      </c>
      <c r="BV396" s="276" t="str">
        <f>IF('Info patients (1)'!BV396&lt;&gt;'Info patients (2)'!BV396,"CHECK","")</f>
        <v/>
      </c>
      <c r="BW396" s="276" t="str">
        <f>IF('Info patients (1)'!BW396&lt;&gt;'Info patients (2)'!BW396,"CHECK","")</f>
        <v/>
      </c>
      <c r="BX396" s="276" t="str">
        <f>IF('Info patients (1)'!BX396&lt;&gt;'Info patients (2)'!BX396,"CHECK","")</f>
        <v/>
      </c>
      <c r="BY396" s="276" t="str">
        <f>IF('Info patients (1)'!BY396&lt;&gt;'Info patients (2)'!BY396,"CHECK","")</f>
        <v/>
      </c>
      <c r="BZ396" s="276" t="str">
        <f>IF('Info patients (1)'!BZ396&lt;&gt;'Info patients (2)'!BZ396,"CHECK","")</f>
        <v/>
      </c>
      <c r="CA396" s="276" t="str">
        <f>IF('Info patients (1)'!CA396&lt;&gt;'Info patients (2)'!CA396,"CHECK","")</f>
        <v/>
      </c>
      <c r="CB396" s="276" t="str">
        <f>IF('Info patients (1)'!CB396&lt;&gt;'Info patients (2)'!CB396,"CHECK","")</f>
        <v/>
      </c>
      <c r="CC396" s="276" t="str">
        <f>IF('Info patients (1)'!CC396&lt;&gt;'Info patients (2)'!CC396,"CHECK","")</f>
        <v/>
      </c>
      <c r="CD396" s="276" t="str">
        <f>IF('Info patients (1)'!CD396&lt;&gt;'Info patients (2)'!CD396,"CHECK","")</f>
        <v/>
      </c>
      <c r="CE396" s="276" t="str">
        <f>IF('Info patients (1)'!CE396&lt;&gt;'Info patients (2)'!CE396,"CHECK","")</f>
        <v/>
      </c>
      <c r="CF396" s="276" t="str">
        <f>IF('Info patients (1)'!CF396&lt;&gt;'Info patients (2)'!CF396,"CHECK","")</f>
        <v/>
      </c>
      <c r="CG396" s="276" t="str">
        <f>IF('Info patients (1)'!CG396&lt;&gt;'Info patients (2)'!CG396,"CHECK","")</f>
        <v/>
      </c>
      <c r="CH396" s="276" t="str">
        <f>IF('Info patients (1)'!CH396&lt;&gt;'Info patients (2)'!CH396,"CHECK","")</f>
        <v/>
      </c>
      <c r="CI396" s="276" t="str">
        <f>IF('Info patients (1)'!CI396&lt;&gt;'Info patients (2)'!CI396,"CHECK","")</f>
        <v/>
      </c>
      <c r="CJ396" s="276" t="str">
        <f>IF('Info patients (1)'!CJ396&lt;&gt;'Info patients (2)'!CJ396,"CHECK","")</f>
        <v/>
      </c>
      <c r="CK396" s="276" t="str">
        <f>IF('Info patients (1)'!CK396&lt;&gt;'Info patients (2)'!CK396,"CHECK","")</f>
        <v/>
      </c>
      <c r="CL396" s="276" t="str">
        <f>IF('Info patients (1)'!CL396&lt;&gt;'Info patients (2)'!CL396,"CHECK","")</f>
        <v/>
      </c>
      <c r="CM396" s="276" t="str">
        <f>IF('Info patients (1)'!CM396&lt;&gt;'Info patients (2)'!CM396,"CHECK","")</f>
        <v/>
      </c>
      <c r="CN396" s="276" t="str">
        <f>IF('Info patients (1)'!CN396&lt;&gt;'Info patients (2)'!CN396,"CHECK","")</f>
        <v/>
      </c>
      <c r="CO396" s="276" t="str">
        <f>IF('Info patients (1)'!CO396&lt;&gt;'Info patients (2)'!CO396,"CHECK","")</f>
        <v/>
      </c>
      <c r="CP396" s="276" t="str">
        <f>IF('Info patients (1)'!CP396&lt;&gt;'Info patients (2)'!CP396,"CHECK","")</f>
        <v/>
      </c>
      <c r="CQ396" s="276" t="str">
        <f>IF('Info patients (1)'!CQ396&lt;&gt;'Info patients (2)'!CQ396,"CHECK","")</f>
        <v/>
      </c>
      <c r="CR396" s="276" t="str">
        <f>IF('Info patients (1)'!CR396&lt;&gt;'Info patients (2)'!CR396,"CHECK","")</f>
        <v/>
      </c>
      <c r="CS396" s="276" t="str">
        <f>IF('Info patients (1)'!CS396&lt;&gt;'Info patients (2)'!CS396,"CHECK","")</f>
        <v/>
      </c>
      <c r="CT396" s="276" t="str">
        <f>IF('Info patients (1)'!CT396&lt;&gt;'Info patients (2)'!CT396,"CHECK","")</f>
        <v/>
      </c>
      <c r="CU396" s="276" t="str">
        <f>IF('Info patients (1)'!CU396&lt;&gt;'Info patients (2)'!CU396,"CHECK","")</f>
        <v/>
      </c>
      <c r="CV396" s="276" t="str">
        <f>IF('Info patients (1)'!CV396&lt;&gt;'Info patients (2)'!CV396,"CHECK","")</f>
        <v/>
      </c>
      <c r="CW396" s="276" t="str">
        <f>IF('Info patients (1)'!CW396&lt;&gt;'Info patients (2)'!CW396,"CHECK","")</f>
        <v/>
      </c>
      <c r="CX396" s="276" t="str">
        <f>IF('Info patients (1)'!CX396&lt;&gt;'Info patients (2)'!CX396,"CHECK","")</f>
        <v/>
      </c>
      <c r="CY396" s="276" t="str">
        <f>IF('Info patients (1)'!CY396&lt;&gt;'Info patients (2)'!CY396,"CHECK","")</f>
        <v/>
      </c>
      <c r="CZ396" s="276" t="str">
        <f>IF('Info patients (1)'!CZ396&lt;&gt;'Info patients (2)'!CZ396,"CHECK","")</f>
        <v/>
      </c>
      <c r="DA396" s="276" t="str">
        <f>IF('Info patients (1)'!DA396&lt;&gt;'Info patients (2)'!DA396,"CHECK","")</f>
        <v/>
      </c>
      <c r="DB396" s="276" t="str">
        <f>IF('Info patients (1)'!DB396&lt;&gt;'Info patients (2)'!DB396,"CHECK","")</f>
        <v/>
      </c>
      <c r="DC396" s="276" t="str">
        <f>IF('Info patients (1)'!DC396&lt;&gt;'Info patients (2)'!DC396,"CHECK","")</f>
        <v/>
      </c>
      <c r="DD396" s="276" t="str">
        <f>IF('Info patients (1)'!DD396&lt;&gt;'Info patients (2)'!DD396,"CHECK","")</f>
        <v/>
      </c>
      <c r="DE396" s="276" t="str">
        <f>IF('Info patients (1)'!DE396&lt;&gt;'Info patients (2)'!DE396,"CHECK","")</f>
        <v/>
      </c>
      <c r="DF396" s="276" t="str">
        <f>IF('Info patients (1)'!DF396&lt;&gt;'Info patients (2)'!DF396,"CHECK","")</f>
        <v/>
      </c>
      <c r="DG396" s="276" t="str">
        <f>IF('Info patients (1)'!DG396&lt;&gt;'Info patients (2)'!DG396,"CHECK","")</f>
        <v/>
      </c>
      <c r="DH396" s="276" t="str">
        <f>IF('Info patients (1)'!DH396&lt;&gt;'Info patients (2)'!DH396,"CHECK","")</f>
        <v/>
      </c>
      <c r="DI396" s="276" t="str">
        <f>IF('Info patients (1)'!DI396&lt;&gt;'Info patients (2)'!DI396,"CHECK","")</f>
        <v/>
      </c>
      <c r="DJ396" s="276" t="str">
        <f>IF('Info patients (1)'!DJ396&lt;&gt;'Info patients (2)'!DJ396,"CHECK","")</f>
        <v/>
      </c>
      <c r="DK396" s="276" t="str">
        <f>IF('Info patients (1)'!DK396&lt;&gt;'Info patients (2)'!DK396,"CHECK","")</f>
        <v/>
      </c>
      <c r="DL396" s="276" t="str">
        <f>IF('Info patients (1)'!DL396&lt;&gt;'Info patients (2)'!DL396,"CHECK","")</f>
        <v/>
      </c>
      <c r="DM396" s="276" t="str">
        <f>IF('Info patients (1)'!DM396&lt;&gt;'Info patients (2)'!DM396,"CHECK","")</f>
        <v/>
      </c>
      <c r="DN396" s="276" t="str">
        <f>IF('Info patients (1)'!DN396&lt;&gt;'Info patients (2)'!DN396,"CHECK","")</f>
        <v/>
      </c>
      <c r="DO396" s="276" t="str">
        <f>IF('Info patients (1)'!DO396&lt;&gt;'Info patients (2)'!DO396,"CHECK","")</f>
        <v/>
      </c>
      <c r="DP396" s="276" t="str">
        <f>IF('Info patients (1)'!DP396&lt;&gt;'Info patients (2)'!DP396,"CHECK","")</f>
        <v/>
      </c>
      <c r="DQ396" s="276" t="str">
        <f>IF('Info patients (1)'!DQ396&lt;&gt;'Info patients (2)'!DQ396,"CHECK","")</f>
        <v/>
      </c>
    </row>
    <row r="397" spans="1:121" s="326" customFormat="1" ht="23.25" customHeight="1" x14ac:dyDescent="0.2">
      <c r="A397" s="276" t="str">
        <f>IF('Info patients (1)'!A397&lt;&gt;'Info patients (2)'!A397,"CHECK","")</f>
        <v/>
      </c>
      <c r="B397" s="276" t="str">
        <f>IF('Info patients (1)'!B397&lt;&gt;'Info patients (2)'!B397,"CHECK","")</f>
        <v/>
      </c>
      <c r="C397" s="276" t="str">
        <f>IF('Info patients (1)'!C397&lt;&gt;'Info patients (2)'!C397,"CHECK","")</f>
        <v/>
      </c>
      <c r="D397" s="276" t="str">
        <f>IF('Info patients (1)'!D397&lt;&gt;'Info patients (2)'!D397,"CHECK","")</f>
        <v/>
      </c>
      <c r="E397" s="276" t="str">
        <f>IF('Info patients (1)'!E397&lt;&gt;'Info patients (2)'!E397,"CHECK","")</f>
        <v/>
      </c>
      <c r="F397" s="276" t="str">
        <f>IF('Info patients (1)'!F397&lt;&gt;'Info patients (2)'!F397,"CHECK","")</f>
        <v/>
      </c>
      <c r="G397" s="276" t="str">
        <f>IF('Info patients (1)'!G397&lt;&gt;'Info patients (2)'!G397,"CHECK","")</f>
        <v/>
      </c>
      <c r="H397" s="276" t="str">
        <f>IF('Info patients (1)'!H397&lt;&gt;'Info patients (2)'!H397,"CHECK","")</f>
        <v/>
      </c>
      <c r="I397" s="276" t="str">
        <f>IF('Info patients (1)'!I397&lt;&gt;'Info patients (2)'!I397,"CHECK","")</f>
        <v/>
      </c>
      <c r="J397" s="276" t="str">
        <f>IF('Info patients (1)'!J397&lt;&gt;'Info patients (2)'!J397,"CHECK","")</f>
        <v/>
      </c>
      <c r="K397" s="276" t="str">
        <f>IF('Info patients (1)'!K397&lt;&gt;'Info patients (2)'!K397,"CHECK","")</f>
        <v/>
      </c>
      <c r="L397" s="276" t="str">
        <f>IF('Info patients (1)'!L397&lt;&gt;'Info patients (2)'!L397,"CHECK","")</f>
        <v/>
      </c>
      <c r="M397" s="276" t="str">
        <f>IF('Info patients (1)'!M397&lt;&gt;'Info patients (2)'!M397,"CHECK","")</f>
        <v/>
      </c>
      <c r="N397" s="276" t="str">
        <f>IF('Info patients (1)'!N397&lt;&gt;'Info patients (2)'!N397,"CHECK","")</f>
        <v/>
      </c>
      <c r="O397" s="276" t="str">
        <f>IF('Info patients (1)'!O397&lt;&gt;'Info patients (2)'!O397,"CHECK","")</f>
        <v/>
      </c>
      <c r="P397" s="276" t="str">
        <f>IF('Info patients (1)'!P397&lt;&gt;'Info patients (2)'!P397,"CHECK","")</f>
        <v/>
      </c>
      <c r="Q397" s="276" t="str">
        <f>IF('Info patients (1)'!Q397&lt;&gt;'Info patients (2)'!Q397,"CHECK","")</f>
        <v/>
      </c>
      <c r="R397" s="276" t="str">
        <f>IF('Info patients (1)'!R397&lt;&gt;'Info patients (2)'!R397,"CHECK","")</f>
        <v/>
      </c>
      <c r="S397" s="276" t="str">
        <f>IF('Info patients (1)'!S397&lt;&gt;'Info patients (2)'!S397,"CHECK","")</f>
        <v/>
      </c>
      <c r="T397" s="276" t="str">
        <f>IF('Info patients (1)'!T397&lt;&gt;'Info patients (2)'!T397,"CHECK","")</f>
        <v/>
      </c>
      <c r="U397" s="276" t="str">
        <f>IF('Info patients (1)'!U397&lt;&gt;'Info patients (2)'!U397,"CHECK","")</f>
        <v/>
      </c>
      <c r="V397" s="276" t="str">
        <f>IF('Info patients (1)'!V397&lt;&gt;'Info patients (2)'!V397,"CHECK","")</f>
        <v/>
      </c>
      <c r="W397" s="276" t="str">
        <f>IF('Info patients (1)'!W397&lt;&gt;'Info patients (2)'!W397,"CHECK","")</f>
        <v/>
      </c>
      <c r="X397" s="276" t="str">
        <f>IF('Info patients (1)'!X397&lt;&gt;'Info patients (2)'!X397,"CHECK","")</f>
        <v/>
      </c>
      <c r="Y397" s="276" t="str">
        <f>IF('Info patients (1)'!Y397&lt;&gt;'Info patients (2)'!Y397,"CHECK","")</f>
        <v/>
      </c>
      <c r="Z397" s="276" t="str">
        <f>IF('Info patients (1)'!Z397&lt;&gt;'Info patients (2)'!Z397,"CHECK","")</f>
        <v/>
      </c>
      <c r="AA397" s="276" t="str">
        <f>IF('Info patients (1)'!AA397&lt;&gt;'Info patients (2)'!AA397,"CHECK","")</f>
        <v/>
      </c>
      <c r="AB397" s="276" t="str">
        <f>IF('Info patients (1)'!AB397&lt;&gt;'Info patients (2)'!AB397,"CHECK","")</f>
        <v/>
      </c>
      <c r="AC397" s="276" t="str">
        <f>IF('Info patients (1)'!AC397&lt;&gt;'Info patients (2)'!AC397,"CHECK","")</f>
        <v/>
      </c>
      <c r="AD397" s="276" t="str">
        <f>IF('Info patients (1)'!AD397&lt;&gt;'Info patients (2)'!AD397,"CHECK","")</f>
        <v/>
      </c>
      <c r="AE397" s="276" t="str">
        <f>IF('Info patients (1)'!AE397&lt;&gt;'Info patients (2)'!AE397,"CHECK","")</f>
        <v/>
      </c>
      <c r="AF397" s="276" t="str">
        <f>IF('Info patients (1)'!AF397&lt;&gt;'Info patients (2)'!AF397,"CHECK","")</f>
        <v/>
      </c>
      <c r="AG397" s="276" t="str">
        <f>IF('Info patients (1)'!AG397&lt;&gt;'Info patients (2)'!AG397,"CHECK","")</f>
        <v/>
      </c>
      <c r="AH397" s="276" t="str">
        <f>IF('Info patients (1)'!AH397&lt;&gt;'Info patients (2)'!AH397,"CHECK","")</f>
        <v/>
      </c>
      <c r="AI397" s="276" t="str">
        <f>IF('Info patients (1)'!AI397&lt;&gt;'Info patients (2)'!AI397,"CHECK","")</f>
        <v/>
      </c>
      <c r="AJ397" s="276" t="str">
        <f>IF('Info patients (1)'!AJ397&lt;&gt;'Info patients (2)'!AJ397,"CHECK","")</f>
        <v/>
      </c>
      <c r="AK397" s="276" t="str">
        <f>IF('Info patients (1)'!AK397&lt;&gt;'Info patients (2)'!AK397,"CHECK","")</f>
        <v/>
      </c>
      <c r="AL397" s="276" t="str">
        <f>IF('Info patients (1)'!AL397&lt;&gt;'Info patients (2)'!AL397,"CHECK","")</f>
        <v/>
      </c>
      <c r="AM397" s="276" t="str">
        <f>IF('Info patients (1)'!AM397&lt;&gt;'Info patients (2)'!AM397,"CHECK","")</f>
        <v/>
      </c>
      <c r="AN397" s="276" t="str">
        <f>IF('Info patients (1)'!AN397&lt;&gt;'Info patients (2)'!AN397,"CHECK","")</f>
        <v/>
      </c>
      <c r="AO397" s="276" t="str">
        <f>IF('Info patients (1)'!AO397&lt;&gt;'Info patients (2)'!AO397,"CHECK","")</f>
        <v/>
      </c>
      <c r="AP397" s="276" t="str">
        <f>IF('Info patients (1)'!AP397&lt;&gt;'Info patients (2)'!AP397,"CHECK","")</f>
        <v/>
      </c>
      <c r="AQ397" s="276" t="str">
        <f>IF('Info patients (1)'!AQ397&lt;&gt;'Info patients (2)'!AQ397,"CHECK","")</f>
        <v/>
      </c>
      <c r="AR397" s="276" t="str">
        <f>IF('Info patients (1)'!AR397&lt;&gt;'Info patients (2)'!AR397,"CHECK","")</f>
        <v/>
      </c>
      <c r="AS397" s="276" t="str">
        <f>IF('Info patients (1)'!AS397&lt;&gt;'Info patients (2)'!AS397,"CHECK","")</f>
        <v/>
      </c>
      <c r="AT397" s="276" t="str">
        <f>IF('Info patients (1)'!AT397&lt;&gt;'Info patients (2)'!AT397,"CHECK","")</f>
        <v/>
      </c>
      <c r="AU397" s="276" t="str">
        <f>IF('Info patients (1)'!AU397&lt;&gt;'Info patients (2)'!AU397,"CHECK","")</f>
        <v/>
      </c>
      <c r="AV397" s="276" t="str">
        <f>IF('Info patients (1)'!AV397&lt;&gt;'Info patients (2)'!AV397,"CHECK","")</f>
        <v/>
      </c>
      <c r="AW397" s="276" t="str">
        <f>IF('Info patients (1)'!AW397&lt;&gt;'Info patients (2)'!AW397,"CHECK","")</f>
        <v/>
      </c>
      <c r="AX397" s="276" t="str">
        <f>IF('Info patients (1)'!AX397&lt;&gt;'Info patients (2)'!AX397,"CHECK","")</f>
        <v/>
      </c>
      <c r="AY397" s="276" t="str">
        <f>IF('Info patients (1)'!AY397&lt;&gt;'Info patients (2)'!AY397,"CHECK","")</f>
        <v/>
      </c>
      <c r="AZ397" s="276" t="str">
        <f>IF('Info patients (1)'!AZ397&lt;&gt;'Info patients (2)'!AZ397,"CHECK","")</f>
        <v/>
      </c>
      <c r="BA397" s="276" t="str">
        <f>IF('Info patients (1)'!BA397&lt;&gt;'Info patients (2)'!BA397,"CHECK","")</f>
        <v/>
      </c>
      <c r="BB397" s="276" t="str">
        <f>IF('Info patients (1)'!BB397&lt;&gt;'Info patients (2)'!BB397,"CHECK","")</f>
        <v/>
      </c>
      <c r="BC397" s="276" t="str">
        <f>IF('Info patients (1)'!BC397&lt;&gt;'Info patients (2)'!BC397,"CHECK","")</f>
        <v/>
      </c>
      <c r="BD397" s="276" t="str">
        <f>IF('Info patients (1)'!BD397&lt;&gt;'Info patients (2)'!BD397,"CHECK","")</f>
        <v/>
      </c>
      <c r="BE397" s="276" t="str">
        <f>IF('Info patients (1)'!BE397&lt;&gt;'Info patients (2)'!BE397,"CHECK","")</f>
        <v/>
      </c>
      <c r="BF397" s="276" t="str">
        <f>IF('Info patients (1)'!BF397&lt;&gt;'Info patients (2)'!BF397,"CHECK","")</f>
        <v/>
      </c>
      <c r="BG397" s="276" t="str">
        <f>IF('Info patients (1)'!BG397&lt;&gt;'Info patients (2)'!BG397,"CHECK","")</f>
        <v/>
      </c>
      <c r="BH397" s="276" t="str">
        <f>IF('Info patients (1)'!BH397&lt;&gt;'Info patients (2)'!BH397,"CHECK","")</f>
        <v/>
      </c>
      <c r="BI397" s="276" t="str">
        <f>IF('Info patients (1)'!BI397&lt;&gt;'Info patients (2)'!BI397,"CHECK","")</f>
        <v/>
      </c>
      <c r="BJ397" s="276" t="str">
        <f>IF('Info patients (1)'!BJ397&lt;&gt;'Info patients (2)'!BJ397,"CHECK","")</f>
        <v/>
      </c>
      <c r="BK397" s="276" t="str">
        <f>IF('Info patients (1)'!BK397&lt;&gt;'Info patients (2)'!BK397,"CHECK","")</f>
        <v/>
      </c>
      <c r="BL397" s="276" t="str">
        <f>IF('Info patients (1)'!BL397&lt;&gt;'Info patients (2)'!BL397,"CHECK","")</f>
        <v/>
      </c>
      <c r="BM397" s="276" t="str">
        <f>IF('Info patients (1)'!BM397&lt;&gt;'Info patients (2)'!BM397,"CHECK","")</f>
        <v/>
      </c>
      <c r="BN397" s="276" t="str">
        <f>IF('Info patients (1)'!BN397&lt;&gt;'Info patients (2)'!BN397,"CHECK","")</f>
        <v/>
      </c>
      <c r="BO397" s="276" t="str">
        <f>IF('Info patients (1)'!BO397&lt;&gt;'Info patients (2)'!BO397,"CHECK","")</f>
        <v/>
      </c>
      <c r="BP397" s="276" t="str">
        <f>IF('Info patients (1)'!BP397&lt;&gt;'Info patients (2)'!BP397,"CHECK","")</f>
        <v/>
      </c>
      <c r="BQ397" s="276" t="str">
        <f>IF('Info patients (1)'!BQ397&lt;&gt;'Info patients (2)'!BQ397,"CHECK","")</f>
        <v/>
      </c>
      <c r="BR397" s="276" t="str">
        <f>IF('Info patients (1)'!BR397&lt;&gt;'Info patients (2)'!BR397,"CHECK","")</f>
        <v/>
      </c>
      <c r="BS397" s="276" t="str">
        <f>IF('Info patients (1)'!BS397&lt;&gt;'Info patients (2)'!BS397,"CHECK","")</f>
        <v/>
      </c>
      <c r="BT397" s="276" t="str">
        <f>IF('Info patients (1)'!BT397&lt;&gt;'Info patients (2)'!BT397,"CHECK","")</f>
        <v/>
      </c>
      <c r="BU397" s="276" t="str">
        <f>IF('Info patients (1)'!BU397&lt;&gt;'Info patients (2)'!BU397,"CHECK","")</f>
        <v/>
      </c>
      <c r="BV397" s="276" t="str">
        <f>IF('Info patients (1)'!BV397&lt;&gt;'Info patients (2)'!BV397,"CHECK","")</f>
        <v/>
      </c>
      <c r="BW397" s="276" t="str">
        <f>IF('Info patients (1)'!BW397&lt;&gt;'Info patients (2)'!BW397,"CHECK","")</f>
        <v/>
      </c>
      <c r="BX397" s="276" t="str">
        <f>IF('Info patients (1)'!BX397&lt;&gt;'Info patients (2)'!BX397,"CHECK","")</f>
        <v/>
      </c>
      <c r="BY397" s="276" t="str">
        <f>IF('Info patients (1)'!BY397&lt;&gt;'Info patients (2)'!BY397,"CHECK","")</f>
        <v/>
      </c>
      <c r="BZ397" s="276" t="str">
        <f>IF('Info patients (1)'!BZ397&lt;&gt;'Info patients (2)'!BZ397,"CHECK","")</f>
        <v/>
      </c>
      <c r="CA397" s="276" t="str">
        <f>IF('Info patients (1)'!CA397&lt;&gt;'Info patients (2)'!CA397,"CHECK","")</f>
        <v/>
      </c>
      <c r="CB397" s="276" t="str">
        <f>IF('Info patients (1)'!CB397&lt;&gt;'Info patients (2)'!CB397,"CHECK","")</f>
        <v/>
      </c>
      <c r="CC397" s="276" t="str">
        <f>IF('Info patients (1)'!CC397&lt;&gt;'Info patients (2)'!CC397,"CHECK","")</f>
        <v/>
      </c>
      <c r="CD397" s="276" t="str">
        <f>IF('Info patients (1)'!CD397&lt;&gt;'Info patients (2)'!CD397,"CHECK","")</f>
        <v/>
      </c>
      <c r="CE397" s="276" t="str">
        <f>IF('Info patients (1)'!CE397&lt;&gt;'Info patients (2)'!CE397,"CHECK","")</f>
        <v/>
      </c>
      <c r="CF397" s="276" t="str">
        <f>IF('Info patients (1)'!CF397&lt;&gt;'Info patients (2)'!CF397,"CHECK","")</f>
        <v/>
      </c>
      <c r="CG397" s="276" t="str">
        <f>IF('Info patients (1)'!CG397&lt;&gt;'Info patients (2)'!CG397,"CHECK","")</f>
        <v/>
      </c>
      <c r="CH397" s="276" t="str">
        <f>IF('Info patients (1)'!CH397&lt;&gt;'Info patients (2)'!CH397,"CHECK","")</f>
        <v/>
      </c>
      <c r="CI397" s="276" t="str">
        <f>IF('Info patients (1)'!CI397&lt;&gt;'Info patients (2)'!CI397,"CHECK","")</f>
        <v/>
      </c>
      <c r="CJ397" s="276" t="str">
        <f>IF('Info patients (1)'!CJ397&lt;&gt;'Info patients (2)'!CJ397,"CHECK","")</f>
        <v/>
      </c>
      <c r="CK397" s="276" t="str">
        <f>IF('Info patients (1)'!CK397&lt;&gt;'Info patients (2)'!CK397,"CHECK","")</f>
        <v/>
      </c>
      <c r="CL397" s="276" t="str">
        <f>IF('Info patients (1)'!CL397&lt;&gt;'Info patients (2)'!CL397,"CHECK","")</f>
        <v/>
      </c>
      <c r="CM397" s="276" t="str">
        <f>IF('Info patients (1)'!CM397&lt;&gt;'Info patients (2)'!CM397,"CHECK","")</f>
        <v/>
      </c>
      <c r="CN397" s="276" t="str">
        <f>IF('Info patients (1)'!CN397&lt;&gt;'Info patients (2)'!CN397,"CHECK","")</f>
        <v/>
      </c>
      <c r="CO397" s="276" t="str">
        <f>IF('Info patients (1)'!CO397&lt;&gt;'Info patients (2)'!CO397,"CHECK","")</f>
        <v/>
      </c>
      <c r="CP397" s="276" t="str">
        <f>IF('Info patients (1)'!CP397&lt;&gt;'Info patients (2)'!CP397,"CHECK","")</f>
        <v/>
      </c>
      <c r="CQ397" s="276" t="str">
        <f>IF('Info patients (1)'!CQ397&lt;&gt;'Info patients (2)'!CQ397,"CHECK","")</f>
        <v/>
      </c>
      <c r="CR397" s="276" t="str">
        <f>IF('Info patients (1)'!CR397&lt;&gt;'Info patients (2)'!CR397,"CHECK","")</f>
        <v/>
      </c>
      <c r="CS397" s="276" t="str">
        <f>IF('Info patients (1)'!CS397&lt;&gt;'Info patients (2)'!CS397,"CHECK","")</f>
        <v/>
      </c>
      <c r="CT397" s="276" t="str">
        <f>IF('Info patients (1)'!CT397&lt;&gt;'Info patients (2)'!CT397,"CHECK","")</f>
        <v/>
      </c>
      <c r="CU397" s="276" t="str">
        <f>IF('Info patients (1)'!CU397&lt;&gt;'Info patients (2)'!CU397,"CHECK","")</f>
        <v/>
      </c>
      <c r="CV397" s="276" t="str">
        <f>IF('Info patients (1)'!CV397&lt;&gt;'Info patients (2)'!CV397,"CHECK","")</f>
        <v/>
      </c>
      <c r="CW397" s="276" t="str">
        <f>IF('Info patients (1)'!CW397&lt;&gt;'Info patients (2)'!CW397,"CHECK","")</f>
        <v/>
      </c>
      <c r="CX397" s="276" t="str">
        <f>IF('Info patients (1)'!CX397&lt;&gt;'Info patients (2)'!CX397,"CHECK","")</f>
        <v/>
      </c>
      <c r="CY397" s="276" t="str">
        <f>IF('Info patients (1)'!CY397&lt;&gt;'Info patients (2)'!CY397,"CHECK","")</f>
        <v/>
      </c>
      <c r="CZ397" s="276" t="str">
        <f>IF('Info patients (1)'!CZ397&lt;&gt;'Info patients (2)'!CZ397,"CHECK","")</f>
        <v/>
      </c>
      <c r="DA397" s="276" t="str">
        <f>IF('Info patients (1)'!DA397&lt;&gt;'Info patients (2)'!DA397,"CHECK","")</f>
        <v/>
      </c>
      <c r="DB397" s="276" t="str">
        <f>IF('Info patients (1)'!DB397&lt;&gt;'Info patients (2)'!DB397,"CHECK","")</f>
        <v/>
      </c>
      <c r="DC397" s="276" t="str">
        <f>IF('Info patients (1)'!DC397&lt;&gt;'Info patients (2)'!DC397,"CHECK","")</f>
        <v/>
      </c>
      <c r="DD397" s="276" t="str">
        <f>IF('Info patients (1)'!DD397&lt;&gt;'Info patients (2)'!DD397,"CHECK","")</f>
        <v/>
      </c>
      <c r="DE397" s="276" t="str">
        <f>IF('Info patients (1)'!DE397&lt;&gt;'Info patients (2)'!DE397,"CHECK","")</f>
        <v/>
      </c>
      <c r="DF397" s="276" t="str">
        <f>IF('Info patients (1)'!DF397&lt;&gt;'Info patients (2)'!DF397,"CHECK","")</f>
        <v/>
      </c>
      <c r="DG397" s="276" t="str">
        <f>IF('Info patients (1)'!DG397&lt;&gt;'Info patients (2)'!DG397,"CHECK","")</f>
        <v/>
      </c>
      <c r="DH397" s="276" t="str">
        <f>IF('Info patients (1)'!DH397&lt;&gt;'Info patients (2)'!DH397,"CHECK","")</f>
        <v/>
      </c>
      <c r="DI397" s="276" t="str">
        <f>IF('Info patients (1)'!DI397&lt;&gt;'Info patients (2)'!DI397,"CHECK","")</f>
        <v/>
      </c>
      <c r="DJ397" s="276" t="str">
        <f>IF('Info patients (1)'!DJ397&lt;&gt;'Info patients (2)'!DJ397,"CHECK","")</f>
        <v/>
      </c>
      <c r="DK397" s="276" t="str">
        <f>IF('Info patients (1)'!DK397&lt;&gt;'Info patients (2)'!DK397,"CHECK","")</f>
        <v/>
      </c>
      <c r="DL397" s="276" t="str">
        <f>IF('Info patients (1)'!DL397&lt;&gt;'Info patients (2)'!DL397,"CHECK","")</f>
        <v/>
      </c>
      <c r="DM397" s="276" t="str">
        <f>IF('Info patients (1)'!DM397&lt;&gt;'Info patients (2)'!DM397,"CHECK","")</f>
        <v/>
      </c>
      <c r="DN397" s="276" t="str">
        <f>IF('Info patients (1)'!DN397&lt;&gt;'Info patients (2)'!DN397,"CHECK","")</f>
        <v/>
      </c>
      <c r="DO397" s="276" t="str">
        <f>IF('Info patients (1)'!DO397&lt;&gt;'Info patients (2)'!DO397,"CHECK","")</f>
        <v/>
      </c>
      <c r="DP397" s="276" t="str">
        <f>IF('Info patients (1)'!DP397&lt;&gt;'Info patients (2)'!DP397,"CHECK","")</f>
        <v/>
      </c>
      <c r="DQ397" s="276" t="str">
        <f>IF('Info patients (1)'!DQ397&lt;&gt;'Info patients (2)'!DQ397,"CHECK","")</f>
        <v/>
      </c>
    </row>
    <row r="398" spans="1:121" s="326" customFormat="1" ht="23.25" customHeight="1" x14ac:dyDescent="0.2">
      <c r="A398" s="276" t="str">
        <f>IF('Info patients (1)'!A398&lt;&gt;'Info patients (2)'!A398,"CHECK","")</f>
        <v/>
      </c>
      <c r="B398" s="276" t="str">
        <f>IF('Info patients (1)'!B398&lt;&gt;'Info patients (2)'!B398,"CHECK","")</f>
        <v/>
      </c>
      <c r="C398" s="276" t="str">
        <f>IF('Info patients (1)'!C398&lt;&gt;'Info patients (2)'!C398,"CHECK","")</f>
        <v/>
      </c>
      <c r="D398" s="276" t="str">
        <f>IF('Info patients (1)'!D398&lt;&gt;'Info patients (2)'!D398,"CHECK","")</f>
        <v/>
      </c>
      <c r="E398" s="276" t="str">
        <f>IF('Info patients (1)'!E398&lt;&gt;'Info patients (2)'!E398,"CHECK","")</f>
        <v/>
      </c>
      <c r="F398" s="276" t="str">
        <f>IF('Info patients (1)'!F398&lt;&gt;'Info patients (2)'!F398,"CHECK","")</f>
        <v/>
      </c>
      <c r="G398" s="276" t="str">
        <f>IF('Info patients (1)'!G398&lt;&gt;'Info patients (2)'!G398,"CHECK","")</f>
        <v/>
      </c>
      <c r="H398" s="276" t="str">
        <f>IF('Info patients (1)'!H398&lt;&gt;'Info patients (2)'!H398,"CHECK","")</f>
        <v/>
      </c>
      <c r="I398" s="276" t="str">
        <f>IF('Info patients (1)'!I398&lt;&gt;'Info patients (2)'!I398,"CHECK","")</f>
        <v/>
      </c>
      <c r="J398" s="276" t="str">
        <f>IF('Info patients (1)'!J398&lt;&gt;'Info patients (2)'!J398,"CHECK","")</f>
        <v/>
      </c>
      <c r="K398" s="276" t="str">
        <f>IF('Info patients (1)'!K398&lt;&gt;'Info patients (2)'!K398,"CHECK","")</f>
        <v/>
      </c>
      <c r="L398" s="276" t="str">
        <f>IF('Info patients (1)'!L398&lt;&gt;'Info patients (2)'!L398,"CHECK","")</f>
        <v/>
      </c>
      <c r="M398" s="276" t="str">
        <f>IF('Info patients (1)'!M398&lt;&gt;'Info patients (2)'!M398,"CHECK","")</f>
        <v/>
      </c>
      <c r="N398" s="276" t="str">
        <f>IF('Info patients (1)'!N398&lt;&gt;'Info patients (2)'!N398,"CHECK","")</f>
        <v/>
      </c>
      <c r="O398" s="276" t="str">
        <f>IF('Info patients (1)'!O398&lt;&gt;'Info patients (2)'!O398,"CHECK","")</f>
        <v/>
      </c>
      <c r="P398" s="276" t="str">
        <f>IF('Info patients (1)'!P398&lt;&gt;'Info patients (2)'!P398,"CHECK","")</f>
        <v/>
      </c>
      <c r="Q398" s="276" t="str">
        <f>IF('Info patients (1)'!Q398&lt;&gt;'Info patients (2)'!Q398,"CHECK","")</f>
        <v/>
      </c>
      <c r="R398" s="276" t="str">
        <f>IF('Info patients (1)'!R398&lt;&gt;'Info patients (2)'!R398,"CHECK","")</f>
        <v/>
      </c>
      <c r="S398" s="276" t="str">
        <f>IF('Info patients (1)'!S398&lt;&gt;'Info patients (2)'!S398,"CHECK","")</f>
        <v/>
      </c>
      <c r="T398" s="276" t="str">
        <f>IF('Info patients (1)'!T398&lt;&gt;'Info patients (2)'!T398,"CHECK","")</f>
        <v/>
      </c>
      <c r="U398" s="276" t="str">
        <f>IF('Info patients (1)'!U398&lt;&gt;'Info patients (2)'!U398,"CHECK","")</f>
        <v/>
      </c>
      <c r="V398" s="276" t="str">
        <f>IF('Info patients (1)'!V398&lt;&gt;'Info patients (2)'!V398,"CHECK","")</f>
        <v/>
      </c>
      <c r="W398" s="276" t="str">
        <f>IF('Info patients (1)'!W398&lt;&gt;'Info patients (2)'!W398,"CHECK","")</f>
        <v/>
      </c>
      <c r="X398" s="276" t="str">
        <f>IF('Info patients (1)'!X398&lt;&gt;'Info patients (2)'!X398,"CHECK","")</f>
        <v/>
      </c>
      <c r="Y398" s="276" t="str">
        <f>IF('Info patients (1)'!Y398&lt;&gt;'Info patients (2)'!Y398,"CHECK","")</f>
        <v/>
      </c>
      <c r="Z398" s="276" t="str">
        <f>IF('Info patients (1)'!Z398&lt;&gt;'Info patients (2)'!Z398,"CHECK","")</f>
        <v/>
      </c>
      <c r="AA398" s="276" t="str">
        <f>IF('Info patients (1)'!AA398&lt;&gt;'Info patients (2)'!AA398,"CHECK","")</f>
        <v/>
      </c>
      <c r="AB398" s="276" t="str">
        <f>IF('Info patients (1)'!AB398&lt;&gt;'Info patients (2)'!AB398,"CHECK","")</f>
        <v/>
      </c>
      <c r="AC398" s="276" t="str">
        <f>IF('Info patients (1)'!AC398&lt;&gt;'Info patients (2)'!AC398,"CHECK","")</f>
        <v/>
      </c>
      <c r="AD398" s="276" t="str">
        <f>IF('Info patients (1)'!AD398&lt;&gt;'Info patients (2)'!AD398,"CHECK","")</f>
        <v/>
      </c>
      <c r="AE398" s="276" t="str">
        <f>IF('Info patients (1)'!AE398&lt;&gt;'Info patients (2)'!AE398,"CHECK","")</f>
        <v/>
      </c>
      <c r="AF398" s="276" t="str">
        <f>IF('Info patients (1)'!AF398&lt;&gt;'Info patients (2)'!AF398,"CHECK","")</f>
        <v/>
      </c>
      <c r="AG398" s="276" t="str">
        <f>IF('Info patients (1)'!AG398&lt;&gt;'Info patients (2)'!AG398,"CHECK","")</f>
        <v/>
      </c>
      <c r="AH398" s="276" t="str">
        <f>IF('Info patients (1)'!AH398&lt;&gt;'Info patients (2)'!AH398,"CHECK","")</f>
        <v/>
      </c>
      <c r="AI398" s="276" t="str">
        <f>IF('Info patients (1)'!AI398&lt;&gt;'Info patients (2)'!AI398,"CHECK","")</f>
        <v/>
      </c>
      <c r="AJ398" s="276" t="str">
        <f>IF('Info patients (1)'!AJ398&lt;&gt;'Info patients (2)'!AJ398,"CHECK","")</f>
        <v/>
      </c>
      <c r="AK398" s="276" t="str">
        <f>IF('Info patients (1)'!AK398&lt;&gt;'Info patients (2)'!AK398,"CHECK","")</f>
        <v/>
      </c>
      <c r="AL398" s="276" t="str">
        <f>IF('Info patients (1)'!AL398&lt;&gt;'Info patients (2)'!AL398,"CHECK","")</f>
        <v/>
      </c>
      <c r="AM398" s="276" t="str">
        <f>IF('Info patients (1)'!AM398&lt;&gt;'Info patients (2)'!AM398,"CHECK","")</f>
        <v/>
      </c>
      <c r="AN398" s="276" t="str">
        <f>IF('Info patients (1)'!AN398&lt;&gt;'Info patients (2)'!AN398,"CHECK","")</f>
        <v/>
      </c>
      <c r="AO398" s="276" t="str">
        <f>IF('Info patients (1)'!AO398&lt;&gt;'Info patients (2)'!AO398,"CHECK","")</f>
        <v/>
      </c>
      <c r="AP398" s="276" t="str">
        <f>IF('Info patients (1)'!AP398&lt;&gt;'Info patients (2)'!AP398,"CHECK","")</f>
        <v/>
      </c>
      <c r="AQ398" s="276" t="str">
        <f>IF('Info patients (1)'!AQ398&lt;&gt;'Info patients (2)'!AQ398,"CHECK","")</f>
        <v/>
      </c>
      <c r="AR398" s="276" t="str">
        <f>IF('Info patients (1)'!AR398&lt;&gt;'Info patients (2)'!AR398,"CHECK","")</f>
        <v/>
      </c>
      <c r="AS398" s="276" t="str">
        <f>IF('Info patients (1)'!AS398&lt;&gt;'Info patients (2)'!AS398,"CHECK","")</f>
        <v/>
      </c>
      <c r="AT398" s="276" t="str">
        <f>IF('Info patients (1)'!AT398&lt;&gt;'Info patients (2)'!AT398,"CHECK","")</f>
        <v/>
      </c>
      <c r="AU398" s="276" t="str">
        <f>IF('Info patients (1)'!AU398&lt;&gt;'Info patients (2)'!AU398,"CHECK","")</f>
        <v/>
      </c>
      <c r="AV398" s="276" t="str">
        <f>IF('Info patients (1)'!AV398&lt;&gt;'Info patients (2)'!AV398,"CHECK","")</f>
        <v/>
      </c>
      <c r="AW398" s="276" t="str">
        <f>IF('Info patients (1)'!AW398&lt;&gt;'Info patients (2)'!AW398,"CHECK","")</f>
        <v/>
      </c>
      <c r="AX398" s="276" t="str">
        <f>IF('Info patients (1)'!AX398&lt;&gt;'Info patients (2)'!AX398,"CHECK","")</f>
        <v/>
      </c>
      <c r="AY398" s="276" t="str">
        <f>IF('Info patients (1)'!AY398&lt;&gt;'Info patients (2)'!AY398,"CHECK","")</f>
        <v/>
      </c>
      <c r="AZ398" s="276" t="str">
        <f>IF('Info patients (1)'!AZ398&lt;&gt;'Info patients (2)'!AZ398,"CHECK","")</f>
        <v/>
      </c>
      <c r="BA398" s="276" t="str">
        <f>IF('Info patients (1)'!BA398&lt;&gt;'Info patients (2)'!BA398,"CHECK","")</f>
        <v/>
      </c>
      <c r="BB398" s="276" t="str">
        <f>IF('Info patients (1)'!BB398&lt;&gt;'Info patients (2)'!BB398,"CHECK","")</f>
        <v/>
      </c>
      <c r="BC398" s="276" t="str">
        <f>IF('Info patients (1)'!BC398&lt;&gt;'Info patients (2)'!BC398,"CHECK","")</f>
        <v/>
      </c>
      <c r="BD398" s="276" t="str">
        <f>IF('Info patients (1)'!BD398&lt;&gt;'Info patients (2)'!BD398,"CHECK","")</f>
        <v/>
      </c>
      <c r="BE398" s="276" t="str">
        <f>IF('Info patients (1)'!BE398&lt;&gt;'Info patients (2)'!BE398,"CHECK","")</f>
        <v/>
      </c>
      <c r="BF398" s="276" t="str">
        <f>IF('Info patients (1)'!BF398&lt;&gt;'Info patients (2)'!BF398,"CHECK","")</f>
        <v/>
      </c>
      <c r="BG398" s="276" t="str">
        <f>IF('Info patients (1)'!BG398&lt;&gt;'Info patients (2)'!BG398,"CHECK","")</f>
        <v/>
      </c>
      <c r="BH398" s="276" t="str">
        <f>IF('Info patients (1)'!BH398&lt;&gt;'Info patients (2)'!BH398,"CHECK","")</f>
        <v/>
      </c>
      <c r="BI398" s="276" t="str">
        <f>IF('Info patients (1)'!BI398&lt;&gt;'Info patients (2)'!BI398,"CHECK","")</f>
        <v/>
      </c>
      <c r="BJ398" s="276" t="str">
        <f>IF('Info patients (1)'!BJ398&lt;&gt;'Info patients (2)'!BJ398,"CHECK","")</f>
        <v/>
      </c>
      <c r="BK398" s="276" t="str">
        <f>IF('Info patients (1)'!BK398&lt;&gt;'Info patients (2)'!BK398,"CHECK","")</f>
        <v/>
      </c>
      <c r="BL398" s="276" t="str">
        <f>IF('Info patients (1)'!BL398&lt;&gt;'Info patients (2)'!BL398,"CHECK","")</f>
        <v/>
      </c>
      <c r="BM398" s="276" t="str">
        <f>IF('Info patients (1)'!BM398&lt;&gt;'Info patients (2)'!BM398,"CHECK","")</f>
        <v/>
      </c>
      <c r="BN398" s="276" t="str">
        <f>IF('Info patients (1)'!BN398&lt;&gt;'Info patients (2)'!BN398,"CHECK","")</f>
        <v/>
      </c>
      <c r="BO398" s="276" t="str">
        <f>IF('Info patients (1)'!BO398&lt;&gt;'Info patients (2)'!BO398,"CHECK","")</f>
        <v/>
      </c>
      <c r="BP398" s="276" t="str">
        <f>IF('Info patients (1)'!BP398&lt;&gt;'Info patients (2)'!BP398,"CHECK","")</f>
        <v/>
      </c>
      <c r="BQ398" s="276" t="str">
        <f>IF('Info patients (1)'!BQ398&lt;&gt;'Info patients (2)'!BQ398,"CHECK","")</f>
        <v/>
      </c>
      <c r="BR398" s="276" t="str">
        <f>IF('Info patients (1)'!BR398&lt;&gt;'Info patients (2)'!BR398,"CHECK","")</f>
        <v/>
      </c>
      <c r="BS398" s="276" t="str">
        <f>IF('Info patients (1)'!BS398&lt;&gt;'Info patients (2)'!BS398,"CHECK","")</f>
        <v/>
      </c>
      <c r="BT398" s="276" t="str">
        <f>IF('Info patients (1)'!BT398&lt;&gt;'Info patients (2)'!BT398,"CHECK","")</f>
        <v/>
      </c>
      <c r="BU398" s="276" t="str">
        <f>IF('Info patients (1)'!BU398&lt;&gt;'Info patients (2)'!BU398,"CHECK","")</f>
        <v/>
      </c>
      <c r="BV398" s="276" t="str">
        <f>IF('Info patients (1)'!BV398&lt;&gt;'Info patients (2)'!BV398,"CHECK","")</f>
        <v/>
      </c>
      <c r="BW398" s="276" t="str">
        <f>IF('Info patients (1)'!BW398&lt;&gt;'Info patients (2)'!BW398,"CHECK","")</f>
        <v/>
      </c>
      <c r="BX398" s="276" t="str">
        <f>IF('Info patients (1)'!BX398&lt;&gt;'Info patients (2)'!BX398,"CHECK","")</f>
        <v/>
      </c>
      <c r="BY398" s="276" t="str">
        <f>IF('Info patients (1)'!BY398&lt;&gt;'Info patients (2)'!BY398,"CHECK","")</f>
        <v/>
      </c>
      <c r="BZ398" s="276" t="str">
        <f>IF('Info patients (1)'!BZ398&lt;&gt;'Info patients (2)'!BZ398,"CHECK","")</f>
        <v/>
      </c>
      <c r="CA398" s="276" t="str">
        <f>IF('Info patients (1)'!CA398&lt;&gt;'Info patients (2)'!CA398,"CHECK","")</f>
        <v/>
      </c>
      <c r="CB398" s="276" t="str">
        <f>IF('Info patients (1)'!CB398&lt;&gt;'Info patients (2)'!CB398,"CHECK","")</f>
        <v/>
      </c>
      <c r="CC398" s="276" t="str">
        <f>IF('Info patients (1)'!CC398&lt;&gt;'Info patients (2)'!CC398,"CHECK","")</f>
        <v/>
      </c>
      <c r="CD398" s="276" t="str">
        <f>IF('Info patients (1)'!CD398&lt;&gt;'Info patients (2)'!CD398,"CHECK","")</f>
        <v/>
      </c>
      <c r="CE398" s="276" t="str">
        <f>IF('Info patients (1)'!CE398&lt;&gt;'Info patients (2)'!CE398,"CHECK","")</f>
        <v/>
      </c>
      <c r="CF398" s="276" t="str">
        <f>IF('Info patients (1)'!CF398&lt;&gt;'Info patients (2)'!CF398,"CHECK","")</f>
        <v/>
      </c>
      <c r="CG398" s="276" t="str">
        <f>IF('Info patients (1)'!CG398&lt;&gt;'Info patients (2)'!CG398,"CHECK","")</f>
        <v/>
      </c>
      <c r="CH398" s="276" t="str">
        <f>IF('Info patients (1)'!CH398&lt;&gt;'Info patients (2)'!CH398,"CHECK","")</f>
        <v/>
      </c>
      <c r="CI398" s="276" t="str">
        <f>IF('Info patients (1)'!CI398&lt;&gt;'Info patients (2)'!CI398,"CHECK","")</f>
        <v/>
      </c>
      <c r="CJ398" s="276" t="str">
        <f>IF('Info patients (1)'!CJ398&lt;&gt;'Info patients (2)'!CJ398,"CHECK","")</f>
        <v/>
      </c>
      <c r="CK398" s="276" t="str">
        <f>IF('Info patients (1)'!CK398&lt;&gt;'Info patients (2)'!CK398,"CHECK","")</f>
        <v/>
      </c>
      <c r="CL398" s="276" t="str">
        <f>IF('Info patients (1)'!CL398&lt;&gt;'Info patients (2)'!CL398,"CHECK","")</f>
        <v/>
      </c>
      <c r="CM398" s="276" t="str">
        <f>IF('Info patients (1)'!CM398&lt;&gt;'Info patients (2)'!CM398,"CHECK","")</f>
        <v/>
      </c>
      <c r="CN398" s="276" t="str">
        <f>IF('Info patients (1)'!CN398&lt;&gt;'Info patients (2)'!CN398,"CHECK","")</f>
        <v/>
      </c>
      <c r="CO398" s="276" t="str">
        <f>IF('Info patients (1)'!CO398&lt;&gt;'Info patients (2)'!CO398,"CHECK","")</f>
        <v/>
      </c>
      <c r="CP398" s="276" t="str">
        <f>IF('Info patients (1)'!CP398&lt;&gt;'Info patients (2)'!CP398,"CHECK","")</f>
        <v/>
      </c>
      <c r="CQ398" s="276" t="str">
        <f>IF('Info patients (1)'!CQ398&lt;&gt;'Info patients (2)'!CQ398,"CHECK","")</f>
        <v/>
      </c>
      <c r="CR398" s="276" t="str">
        <f>IF('Info patients (1)'!CR398&lt;&gt;'Info patients (2)'!CR398,"CHECK","")</f>
        <v/>
      </c>
      <c r="CS398" s="276" t="str">
        <f>IF('Info patients (1)'!CS398&lt;&gt;'Info patients (2)'!CS398,"CHECK","")</f>
        <v/>
      </c>
      <c r="CT398" s="276" t="str">
        <f>IF('Info patients (1)'!CT398&lt;&gt;'Info patients (2)'!CT398,"CHECK","")</f>
        <v/>
      </c>
      <c r="CU398" s="276" t="str">
        <f>IF('Info patients (1)'!CU398&lt;&gt;'Info patients (2)'!CU398,"CHECK","")</f>
        <v/>
      </c>
      <c r="CV398" s="276" t="str">
        <f>IF('Info patients (1)'!CV398&lt;&gt;'Info patients (2)'!CV398,"CHECK","")</f>
        <v/>
      </c>
      <c r="CW398" s="276" t="str">
        <f>IF('Info patients (1)'!CW398&lt;&gt;'Info patients (2)'!CW398,"CHECK","")</f>
        <v/>
      </c>
      <c r="CX398" s="276" t="str">
        <f>IF('Info patients (1)'!CX398&lt;&gt;'Info patients (2)'!CX398,"CHECK","")</f>
        <v/>
      </c>
      <c r="CY398" s="276" t="str">
        <f>IF('Info patients (1)'!CY398&lt;&gt;'Info patients (2)'!CY398,"CHECK","")</f>
        <v/>
      </c>
      <c r="CZ398" s="276" t="str">
        <f>IF('Info patients (1)'!CZ398&lt;&gt;'Info patients (2)'!CZ398,"CHECK","")</f>
        <v/>
      </c>
      <c r="DA398" s="276" t="str">
        <f>IF('Info patients (1)'!DA398&lt;&gt;'Info patients (2)'!DA398,"CHECK","")</f>
        <v/>
      </c>
      <c r="DB398" s="276" t="str">
        <f>IF('Info patients (1)'!DB398&lt;&gt;'Info patients (2)'!DB398,"CHECK","")</f>
        <v/>
      </c>
      <c r="DC398" s="276" t="str">
        <f>IF('Info patients (1)'!DC398&lt;&gt;'Info patients (2)'!DC398,"CHECK","")</f>
        <v/>
      </c>
      <c r="DD398" s="276" t="str">
        <f>IF('Info patients (1)'!DD398&lt;&gt;'Info patients (2)'!DD398,"CHECK","")</f>
        <v/>
      </c>
      <c r="DE398" s="276" t="str">
        <f>IF('Info patients (1)'!DE398&lt;&gt;'Info patients (2)'!DE398,"CHECK","")</f>
        <v/>
      </c>
      <c r="DF398" s="276" t="str">
        <f>IF('Info patients (1)'!DF398&lt;&gt;'Info patients (2)'!DF398,"CHECK","")</f>
        <v/>
      </c>
      <c r="DG398" s="276" t="str">
        <f>IF('Info patients (1)'!DG398&lt;&gt;'Info patients (2)'!DG398,"CHECK","")</f>
        <v/>
      </c>
      <c r="DH398" s="276" t="str">
        <f>IF('Info patients (1)'!DH398&lt;&gt;'Info patients (2)'!DH398,"CHECK","")</f>
        <v/>
      </c>
      <c r="DI398" s="276" t="str">
        <f>IF('Info patients (1)'!DI398&lt;&gt;'Info patients (2)'!DI398,"CHECK","")</f>
        <v/>
      </c>
      <c r="DJ398" s="276" t="str">
        <f>IF('Info patients (1)'!DJ398&lt;&gt;'Info patients (2)'!DJ398,"CHECK","")</f>
        <v/>
      </c>
      <c r="DK398" s="276" t="str">
        <f>IF('Info patients (1)'!DK398&lt;&gt;'Info patients (2)'!DK398,"CHECK","")</f>
        <v/>
      </c>
      <c r="DL398" s="276" t="str">
        <f>IF('Info patients (1)'!DL398&lt;&gt;'Info patients (2)'!DL398,"CHECK","")</f>
        <v/>
      </c>
      <c r="DM398" s="276" t="str">
        <f>IF('Info patients (1)'!DM398&lt;&gt;'Info patients (2)'!DM398,"CHECK","")</f>
        <v/>
      </c>
      <c r="DN398" s="276" t="str">
        <f>IF('Info patients (1)'!DN398&lt;&gt;'Info patients (2)'!DN398,"CHECK","")</f>
        <v/>
      </c>
      <c r="DO398" s="276" t="str">
        <f>IF('Info patients (1)'!DO398&lt;&gt;'Info patients (2)'!DO398,"CHECK","")</f>
        <v/>
      </c>
      <c r="DP398" s="276" t="str">
        <f>IF('Info patients (1)'!DP398&lt;&gt;'Info patients (2)'!DP398,"CHECK","")</f>
        <v/>
      </c>
      <c r="DQ398" s="276" t="str">
        <f>IF('Info patients (1)'!DQ398&lt;&gt;'Info patients (2)'!DQ398,"CHECK","")</f>
        <v/>
      </c>
    </row>
    <row r="399" spans="1:121" s="326" customFormat="1" ht="23.25" customHeight="1" x14ac:dyDescent="0.2">
      <c r="A399" s="276" t="str">
        <f>IF('Info patients (1)'!A399&lt;&gt;'Info patients (2)'!A399,"CHECK","")</f>
        <v/>
      </c>
      <c r="B399" s="276" t="str">
        <f>IF('Info patients (1)'!B399&lt;&gt;'Info patients (2)'!B399,"CHECK","")</f>
        <v/>
      </c>
      <c r="C399" s="276" t="str">
        <f>IF('Info patients (1)'!C399&lt;&gt;'Info patients (2)'!C399,"CHECK","")</f>
        <v/>
      </c>
      <c r="D399" s="276" t="str">
        <f>IF('Info patients (1)'!D399&lt;&gt;'Info patients (2)'!D399,"CHECK","")</f>
        <v/>
      </c>
      <c r="E399" s="276" t="str">
        <f>IF('Info patients (1)'!E399&lt;&gt;'Info patients (2)'!E399,"CHECK","")</f>
        <v/>
      </c>
      <c r="F399" s="276" t="str">
        <f>IF('Info patients (1)'!F399&lt;&gt;'Info patients (2)'!F399,"CHECK","")</f>
        <v/>
      </c>
      <c r="G399" s="276" t="str">
        <f>IF('Info patients (1)'!G399&lt;&gt;'Info patients (2)'!G399,"CHECK","")</f>
        <v/>
      </c>
      <c r="H399" s="276" t="str">
        <f>IF('Info patients (1)'!H399&lt;&gt;'Info patients (2)'!H399,"CHECK","")</f>
        <v/>
      </c>
      <c r="I399" s="276" t="str">
        <f>IF('Info patients (1)'!I399&lt;&gt;'Info patients (2)'!I399,"CHECK","")</f>
        <v/>
      </c>
      <c r="J399" s="276" t="str">
        <f>IF('Info patients (1)'!J399&lt;&gt;'Info patients (2)'!J399,"CHECK","")</f>
        <v/>
      </c>
      <c r="K399" s="276" t="str">
        <f>IF('Info patients (1)'!K399&lt;&gt;'Info patients (2)'!K399,"CHECK","")</f>
        <v/>
      </c>
      <c r="L399" s="276" t="str">
        <f>IF('Info patients (1)'!L399&lt;&gt;'Info patients (2)'!L399,"CHECK","")</f>
        <v/>
      </c>
      <c r="M399" s="276" t="str">
        <f>IF('Info patients (1)'!M399&lt;&gt;'Info patients (2)'!M399,"CHECK","")</f>
        <v/>
      </c>
      <c r="N399" s="276" t="str">
        <f>IF('Info patients (1)'!N399&lt;&gt;'Info patients (2)'!N399,"CHECK","")</f>
        <v/>
      </c>
      <c r="O399" s="276" t="str">
        <f>IF('Info patients (1)'!O399&lt;&gt;'Info patients (2)'!O399,"CHECK","")</f>
        <v/>
      </c>
      <c r="P399" s="276" t="str">
        <f>IF('Info patients (1)'!P399&lt;&gt;'Info patients (2)'!P399,"CHECK","")</f>
        <v/>
      </c>
      <c r="Q399" s="276" t="str">
        <f>IF('Info patients (1)'!Q399&lt;&gt;'Info patients (2)'!Q399,"CHECK","")</f>
        <v/>
      </c>
      <c r="R399" s="276" t="str">
        <f>IF('Info patients (1)'!R399&lt;&gt;'Info patients (2)'!R399,"CHECK","")</f>
        <v/>
      </c>
      <c r="S399" s="276" t="str">
        <f>IF('Info patients (1)'!S399&lt;&gt;'Info patients (2)'!S399,"CHECK","")</f>
        <v/>
      </c>
      <c r="T399" s="276" t="str">
        <f>IF('Info patients (1)'!T399&lt;&gt;'Info patients (2)'!T399,"CHECK","")</f>
        <v/>
      </c>
      <c r="U399" s="276" t="str">
        <f>IF('Info patients (1)'!U399&lt;&gt;'Info patients (2)'!U399,"CHECK","")</f>
        <v/>
      </c>
      <c r="V399" s="276" t="str">
        <f>IF('Info patients (1)'!V399&lt;&gt;'Info patients (2)'!V399,"CHECK","")</f>
        <v/>
      </c>
      <c r="W399" s="276" t="str">
        <f>IF('Info patients (1)'!W399&lt;&gt;'Info patients (2)'!W399,"CHECK","")</f>
        <v/>
      </c>
      <c r="X399" s="276" t="str">
        <f>IF('Info patients (1)'!X399&lt;&gt;'Info patients (2)'!X399,"CHECK","")</f>
        <v/>
      </c>
      <c r="Y399" s="276" t="str">
        <f>IF('Info patients (1)'!Y399&lt;&gt;'Info patients (2)'!Y399,"CHECK","")</f>
        <v/>
      </c>
      <c r="Z399" s="276" t="str">
        <f>IF('Info patients (1)'!Z399&lt;&gt;'Info patients (2)'!Z399,"CHECK","")</f>
        <v/>
      </c>
      <c r="AA399" s="276" t="str">
        <f>IF('Info patients (1)'!AA399&lt;&gt;'Info patients (2)'!AA399,"CHECK","")</f>
        <v/>
      </c>
      <c r="AB399" s="276" t="str">
        <f>IF('Info patients (1)'!AB399&lt;&gt;'Info patients (2)'!AB399,"CHECK","")</f>
        <v/>
      </c>
      <c r="AC399" s="276" t="str">
        <f>IF('Info patients (1)'!AC399&lt;&gt;'Info patients (2)'!AC399,"CHECK","")</f>
        <v/>
      </c>
      <c r="AD399" s="276" t="str">
        <f>IF('Info patients (1)'!AD399&lt;&gt;'Info patients (2)'!AD399,"CHECK","")</f>
        <v/>
      </c>
      <c r="AE399" s="276" t="str">
        <f>IF('Info patients (1)'!AE399&lt;&gt;'Info patients (2)'!AE399,"CHECK","")</f>
        <v/>
      </c>
      <c r="AF399" s="276" t="str">
        <f>IF('Info patients (1)'!AF399&lt;&gt;'Info patients (2)'!AF399,"CHECK","")</f>
        <v/>
      </c>
      <c r="AG399" s="276" t="str">
        <f>IF('Info patients (1)'!AG399&lt;&gt;'Info patients (2)'!AG399,"CHECK","")</f>
        <v/>
      </c>
      <c r="AH399" s="276" t="str">
        <f>IF('Info patients (1)'!AH399&lt;&gt;'Info patients (2)'!AH399,"CHECK","")</f>
        <v/>
      </c>
      <c r="AI399" s="276" t="str">
        <f>IF('Info patients (1)'!AI399&lt;&gt;'Info patients (2)'!AI399,"CHECK","")</f>
        <v/>
      </c>
      <c r="AJ399" s="276" t="str">
        <f>IF('Info patients (1)'!AJ399&lt;&gt;'Info patients (2)'!AJ399,"CHECK","")</f>
        <v/>
      </c>
      <c r="AK399" s="276" t="str">
        <f>IF('Info patients (1)'!AK399&lt;&gt;'Info patients (2)'!AK399,"CHECK","")</f>
        <v/>
      </c>
      <c r="AL399" s="276" t="str">
        <f>IF('Info patients (1)'!AL399&lt;&gt;'Info patients (2)'!AL399,"CHECK","")</f>
        <v/>
      </c>
      <c r="AM399" s="276" t="str">
        <f>IF('Info patients (1)'!AM399&lt;&gt;'Info patients (2)'!AM399,"CHECK","")</f>
        <v/>
      </c>
      <c r="AN399" s="276" t="str">
        <f>IF('Info patients (1)'!AN399&lt;&gt;'Info patients (2)'!AN399,"CHECK","")</f>
        <v/>
      </c>
      <c r="AO399" s="276" t="str">
        <f>IF('Info patients (1)'!AO399&lt;&gt;'Info patients (2)'!AO399,"CHECK","")</f>
        <v/>
      </c>
      <c r="AP399" s="276" t="str">
        <f>IF('Info patients (1)'!AP399&lt;&gt;'Info patients (2)'!AP399,"CHECK","")</f>
        <v/>
      </c>
      <c r="AQ399" s="276" t="str">
        <f>IF('Info patients (1)'!AQ399&lt;&gt;'Info patients (2)'!AQ399,"CHECK","")</f>
        <v/>
      </c>
      <c r="AR399" s="276" t="str">
        <f>IF('Info patients (1)'!AR399&lt;&gt;'Info patients (2)'!AR399,"CHECK","")</f>
        <v/>
      </c>
      <c r="AS399" s="276" t="str">
        <f>IF('Info patients (1)'!AS399&lt;&gt;'Info patients (2)'!AS399,"CHECK","")</f>
        <v/>
      </c>
      <c r="AT399" s="276" t="str">
        <f>IF('Info patients (1)'!AT399&lt;&gt;'Info patients (2)'!AT399,"CHECK","")</f>
        <v/>
      </c>
      <c r="AU399" s="276" t="str">
        <f>IF('Info patients (1)'!AU399&lt;&gt;'Info patients (2)'!AU399,"CHECK","")</f>
        <v/>
      </c>
      <c r="AV399" s="276" t="str">
        <f>IF('Info patients (1)'!AV399&lt;&gt;'Info patients (2)'!AV399,"CHECK","")</f>
        <v/>
      </c>
      <c r="AW399" s="276" t="str">
        <f>IF('Info patients (1)'!AW399&lt;&gt;'Info patients (2)'!AW399,"CHECK","")</f>
        <v/>
      </c>
      <c r="AX399" s="276" t="str">
        <f>IF('Info patients (1)'!AX399&lt;&gt;'Info patients (2)'!AX399,"CHECK","")</f>
        <v/>
      </c>
      <c r="AY399" s="276" t="str">
        <f>IF('Info patients (1)'!AY399&lt;&gt;'Info patients (2)'!AY399,"CHECK","")</f>
        <v/>
      </c>
      <c r="AZ399" s="276" t="str">
        <f>IF('Info patients (1)'!AZ399&lt;&gt;'Info patients (2)'!AZ399,"CHECK","")</f>
        <v/>
      </c>
      <c r="BA399" s="276" t="str">
        <f>IF('Info patients (1)'!BA399&lt;&gt;'Info patients (2)'!BA399,"CHECK","")</f>
        <v/>
      </c>
      <c r="BB399" s="276" t="str">
        <f>IF('Info patients (1)'!BB399&lt;&gt;'Info patients (2)'!BB399,"CHECK","")</f>
        <v/>
      </c>
      <c r="BC399" s="276" t="str">
        <f>IF('Info patients (1)'!BC399&lt;&gt;'Info patients (2)'!BC399,"CHECK","")</f>
        <v/>
      </c>
      <c r="BD399" s="276" t="str">
        <f>IF('Info patients (1)'!BD399&lt;&gt;'Info patients (2)'!BD399,"CHECK","")</f>
        <v/>
      </c>
      <c r="BE399" s="276" t="str">
        <f>IF('Info patients (1)'!BE399&lt;&gt;'Info patients (2)'!BE399,"CHECK","")</f>
        <v/>
      </c>
      <c r="BF399" s="276" t="str">
        <f>IF('Info patients (1)'!BF399&lt;&gt;'Info patients (2)'!BF399,"CHECK","")</f>
        <v/>
      </c>
      <c r="BG399" s="276" t="str">
        <f>IF('Info patients (1)'!BG399&lt;&gt;'Info patients (2)'!BG399,"CHECK","")</f>
        <v/>
      </c>
      <c r="BH399" s="276" t="str">
        <f>IF('Info patients (1)'!BH399&lt;&gt;'Info patients (2)'!BH399,"CHECK","")</f>
        <v/>
      </c>
      <c r="BI399" s="276" t="str">
        <f>IF('Info patients (1)'!BI399&lt;&gt;'Info patients (2)'!BI399,"CHECK","")</f>
        <v/>
      </c>
      <c r="BJ399" s="276" t="str">
        <f>IF('Info patients (1)'!BJ399&lt;&gt;'Info patients (2)'!BJ399,"CHECK","")</f>
        <v/>
      </c>
      <c r="BK399" s="276" t="str">
        <f>IF('Info patients (1)'!BK399&lt;&gt;'Info patients (2)'!BK399,"CHECK","")</f>
        <v/>
      </c>
      <c r="BL399" s="276" t="str">
        <f>IF('Info patients (1)'!BL399&lt;&gt;'Info patients (2)'!BL399,"CHECK","")</f>
        <v/>
      </c>
      <c r="BM399" s="276" t="str">
        <f>IF('Info patients (1)'!BM399&lt;&gt;'Info patients (2)'!BM399,"CHECK","")</f>
        <v/>
      </c>
      <c r="BN399" s="276" t="str">
        <f>IF('Info patients (1)'!BN399&lt;&gt;'Info patients (2)'!BN399,"CHECK","")</f>
        <v/>
      </c>
      <c r="BO399" s="276" t="str">
        <f>IF('Info patients (1)'!BO399&lt;&gt;'Info patients (2)'!BO399,"CHECK","")</f>
        <v/>
      </c>
      <c r="BP399" s="276" t="str">
        <f>IF('Info patients (1)'!BP399&lt;&gt;'Info patients (2)'!BP399,"CHECK","")</f>
        <v/>
      </c>
      <c r="BQ399" s="276" t="str">
        <f>IF('Info patients (1)'!BQ399&lt;&gt;'Info patients (2)'!BQ399,"CHECK","")</f>
        <v/>
      </c>
      <c r="BR399" s="276" t="str">
        <f>IF('Info patients (1)'!BR399&lt;&gt;'Info patients (2)'!BR399,"CHECK","")</f>
        <v/>
      </c>
      <c r="BS399" s="276" t="str">
        <f>IF('Info patients (1)'!BS399&lt;&gt;'Info patients (2)'!BS399,"CHECK","")</f>
        <v/>
      </c>
      <c r="BT399" s="276" t="str">
        <f>IF('Info patients (1)'!BT399&lt;&gt;'Info patients (2)'!BT399,"CHECK","")</f>
        <v/>
      </c>
      <c r="BU399" s="276" t="str">
        <f>IF('Info patients (1)'!BU399&lt;&gt;'Info patients (2)'!BU399,"CHECK","")</f>
        <v/>
      </c>
      <c r="BV399" s="276" t="str">
        <f>IF('Info patients (1)'!BV399&lt;&gt;'Info patients (2)'!BV399,"CHECK","")</f>
        <v/>
      </c>
      <c r="BW399" s="276" t="str">
        <f>IF('Info patients (1)'!BW399&lt;&gt;'Info patients (2)'!BW399,"CHECK","")</f>
        <v/>
      </c>
      <c r="BX399" s="276" t="str">
        <f>IF('Info patients (1)'!BX399&lt;&gt;'Info patients (2)'!BX399,"CHECK","")</f>
        <v/>
      </c>
      <c r="BY399" s="276" t="str">
        <f>IF('Info patients (1)'!BY399&lt;&gt;'Info patients (2)'!BY399,"CHECK","")</f>
        <v/>
      </c>
      <c r="BZ399" s="276" t="str">
        <f>IF('Info patients (1)'!BZ399&lt;&gt;'Info patients (2)'!BZ399,"CHECK","")</f>
        <v/>
      </c>
      <c r="CA399" s="276" t="str">
        <f>IF('Info patients (1)'!CA399&lt;&gt;'Info patients (2)'!CA399,"CHECK","")</f>
        <v/>
      </c>
      <c r="CB399" s="276" t="str">
        <f>IF('Info patients (1)'!CB399&lt;&gt;'Info patients (2)'!CB399,"CHECK","")</f>
        <v/>
      </c>
      <c r="CC399" s="276" t="str">
        <f>IF('Info patients (1)'!CC399&lt;&gt;'Info patients (2)'!CC399,"CHECK","")</f>
        <v/>
      </c>
      <c r="CD399" s="276" t="str">
        <f>IF('Info patients (1)'!CD399&lt;&gt;'Info patients (2)'!CD399,"CHECK","")</f>
        <v/>
      </c>
      <c r="CE399" s="276" t="str">
        <f>IF('Info patients (1)'!CE399&lt;&gt;'Info patients (2)'!CE399,"CHECK","")</f>
        <v/>
      </c>
      <c r="CF399" s="276" t="str">
        <f>IF('Info patients (1)'!CF399&lt;&gt;'Info patients (2)'!CF399,"CHECK","")</f>
        <v/>
      </c>
      <c r="CG399" s="276" t="str">
        <f>IF('Info patients (1)'!CG399&lt;&gt;'Info patients (2)'!CG399,"CHECK","")</f>
        <v/>
      </c>
      <c r="CH399" s="276" t="str">
        <f>IF('Info patients (1)'!CH399&lt;&gt;'Info patients (2)'!CH399,"CHECK","")</f>
        <v/>
      </c>
      <c r="CI399" s="276" t="str">
        <f>IF('Info patients (1)'!CI399&lt;&gt;'Info patients (2)'!CI399,"CHECK","")</f>
        <v/>
      </c>
      <c r="CJ399" s="276" t="str">
        <f>IF('Info patients (1)'!CJ399&lt;&gt;'Info patients (2)'!CJ399,"CHECK","")</f>
        <v/>
      </c>
      <c r="CK399" s="276" t="str">
        <f>IF('Info patients (1)'!CK399&lt;&gt;'Info patients (2)'!CK399,"CHECK","")</f>
        <v/>
      </c>
      <c r="CL399" s="276" t="str">
        <f>IF('Info patients (1)'!CL399&lt;&gt;'Info patients (2)'!CL399,"CHECK","")</f>
        <v/>
      </c>
      <c r="CM399" s="276" t="str">
        <f>IF('Info patients (1)'!CM399&lt;&gt;'Info patients (2)'!CM399,"CHECK","")</f>
        <v/>
      </c>
      <c r="CN399" s="276" t="str">
        <f>IF('Info patients (1)'!CN399&lt;&gt;'Info patients (2)'!CN399,"CHECK","")</f>
        <v/>
      </c>
      <c r="CO399" s="276" t="str">
        <f>IF('Info patients (1)'!CO399&lt;&gt;'Info patients (2)'!CO399,"CHECK","")</f>
        <v/>
      </c>
      <c r="CP399" s="276" t="str">
        <f>IF('Info patients (1)'!CP399&lt;&gt;'Info patients (2)'!CP399,"CHECK","")</f>
        <v/>
      </c>
      <c r="CQ399" s="276" t="str">
        <f>IF('Info patients (1)'!CQ399&lt;&gt;'Info patients (2)'!CQ399,"CHECK","")</f>
        <v/>
      </c>
      <c r="CR399" s="276" t="str">
        <f>IF('Info patients (1)'!CR399&lt;&gt;'Info patients (2)'!CR399,"CHECK","")</f>
        <v/>
      </c>
      <c r="CS399" s="276" t="str">
        <f>IF('Info patients (1)'!CS399&lt;&gt;'Info patients (2)'!CS399,"CHECK","")</f>
        <v/>
      </c>
      <c r="CT399" s="276" t="str">
        <f>IF('Info patients (1)'!CT399&lt;&gt;'Info patients (2)'!CT399,"CHECK","")</f>
        <v/>
      </c>
      <c r="CU399" s="276" t="str">
        <f>IF('Info patients (1)'!CU399&lt;&gt;'Info patients (2)'!CU399,"CHECK","")</f>
        <v/>
      </c>
      <c r="CV399" s="276" t="str">
        <f>IF('Info patients (1)'!CV399&lt;&gt;'Info patients (2)'!CV399,"CHECK","")</f>
        <v/>
      </c>
      <c r="CW399" s="276" t="str">
        <f>IF('Info patients (1)'!CW399&lt;&gt;'Info patients (2)'!CW399,"CHECK","")</f>
        <v/>
      </c>
      <c r="CX399" s="276" t="str">
        <f>IF('Info patients (1)'!CX399&lt;&gt;'Info patients (2)'!CX399,"CHECK","")</f>
        <v/>
      </c>
      <c r="CY399" s="276" t="str">
        <f>IF('Info patients (1)'!CY399&lt;&gt;'Info patients (2)'!CY399,"CHECK","")</f>
        <v/>
      </c>
      <c r="CZ399" s="276" t="str">
        <f>IF('Info patients (1)'!CZ399&lt;&gt;'Info patients (2)'!CZ399,"CHECK","")</f>
        <v/>
      </c>
      <c r="DA399" s="276" t="str">
        <f>IF('Info patients (1)'!DA399&lt;&gt;'Info patients (2)'!DA399,"CHECK","")</f>
        <v/>
      </c>
      <c r="DB399" s="276" t="str">
        <f>IF('Info patients (1)'!DB399&lt;&gt;'Info patients (2)'!DB399,"CHECK","")</f>
        <v/>
      </c>
      <c r="DC399" s="276" t="str">
        <f>IF('Info patients (1)'!DC399&lt;&gt;'Info patients (2)'!DC399,"CHECK","")</f>
        <v/>
      </c>
      <c r="DD399" s="276" t="str">
        <f>IF('Info patients (1)'!DD399&lt;&gt;'Info patients (2)'!DD399,"CHECK","")</f>
        <v/>
      </c>
      <c r="DE399" s="276" t="str">
        <f>IF('Info patients (1)'!DE399&lt;&gt;'Info patients (2)'!DE399,"CHECK","")</f>
        <v/>
      </c>
      <c r="DF399" s="276" t="str">
        <f>IF('Info patients (1)'!DF399&lt;&gt;'Info patients (2)'!DF399,"CHECK","")</f>
        <v/>
      </c>
      <c r="DG399" s="276" t="str">
        <f>IF('Info patients (1)'!DG399&lt;&gt;'Info patients (2)'!DG399,"CHECK","")</f>
        <v/>
      </c>
      <c r="DH399" s="276" t="str">
        <f>IF('Info patients (1)'!DH399&lt;&gt;'Info patients (2)'!DH399,"CHECK","")</f>
        <v/>
      </c>
      <c r="DI399" s="276" t="str">
        <f>IF('Info patients (1)'!DI399&lt;&gt;'Info patients (2)'!DI399,"CHECK","")</f>
        <v/>
      </c>
      <c r="DJ399" s="276" t="str">
        <f>IF('Info patients (1)'!DJ399&lt;&gt;'Info patients (2)'!DJ399,"CHECK","")</f>
        <v/>
      </c>
      <c r="DK399" s="276" t="str">
        <f>IF('Info patients (1)'!DK399&lt;&gt;'Info patients (2)'!DK399,"CHECK","")</f>
        <v/>
      </c>
      <c r="DL399" s="276" t="str">
        <f>IF('Info patients (1)'!DL399&lt;&gt;'Info patients (2)'!DL399,"CHECK","")</f>
        <v/>
      </c>
      <c r="DM399" s="276" t="str">
        <f>IF('Info patients (1)'!DM399&lt;&gt;'Info patients (2)'!DM399,"CHECK","")</f>
        <v/>
      </c>
      <c r="DN399" s="276" t="str">
        <f>IF('Info patients (1)'!DN399&lt;&gt;'Info patients (2)'!DN399,"CHECK","")</f>
        <v/>
      </c>
      <c r="DO399" s="276" t="str">
        <f>IF('Info patients (1)'!DO399&lt;&gt;'Info patients (2)'!DO399,"CHECK","")</f>
        <v/>
      </c>
      <c r="DP399" s="276" t="str">
        <f>IF('Info patients (1)'!DP399&lt;&gt;'Info patients (2)'!DP399,"CHECK","")</f>
        <v/>
      </c>
      <c r="DQ399" s="276" t="str">
        <f>IF('Info patients (1)'!DQ399&lt;&gt;'Info patients (2)'!DQ399,"CHECK","")</f>
        <v/>
      </c>
    </row>
    <row r="400" spans="1:121" s="326" customFormat="1" ht="23.25" customHeight="1" x14ac:dyDescent="0.2">
      <c r="A400" s="276" t="str">
        <f>IF('Info patients (1)'!A400&lt;&gt;'Info patients (2)'!A400,"CHECK","")</f>
        <v/>
      </c>
      <c r="B400" s="276" t="str">
        <f>IF('Info patients (1)'!B400&lt;&gt;'Info patients (2)'!B400,"CHECK","")</f>
        <v/>
      </c>
      <c r="C400" s="276" t="str">
        <f>IF('Info patients (1)'!C400&lt;&gt;'Info patients (2)'!C400,"CHECK","")</f>
        <v/>
      </c>
      <c r="D400" s="276" t="str">
        <f>IF('Info patients (1)'!D400&lt;&gt;'Info patients (2)'!D400,"CHECK","")</f>
        <v/>
      </c>
      <c r="E400" s="276" t="str">
        <f>IF('Info patients (1)'!E400&lt;&gt;'Info patients (2)'!E400,"CHECK","")</f>
        <v/>
      </c>
      <c r="F400" s="276" t="str">
        <f>IF('Info patients (1)'!F400&lt;&gt;'Info patients (2)'!F400,"CHECK","")</f>
        <v/>
      </c>
      <c r="G400" s="276" t="str">
        <f>IF('Info patients (1)'!G400&lt;&gt;'Info patients (2)'!G400,"CHECK","")</f>
        <v/>
      </c>
      <c r="H400" s="276" t="str">
        <f>IF('Info patients (1)'!H400&lt;&gt;'Info patients (2)'!H400,"CHECK","")</f>
        <v/>
      </c>
      <c r="I400" s="276" t="str">
        <f>IF('Info patients (1)'!I400&lt;&gt;'Info patients (2)'!I400,"CHECK","")</f>
        <v/>
      </c>
      <c r="J400" s="276" t="str">
        <f>IF('Info patients (1)'!J400&lt;&gt;'Info patients (2)'!J400,"CHECK","")</f>
        <v/>
      </c>
      <c r="K400" s="276" t="str">
        <f>IF('Info patients (1)'!K400&lt;&gt;'Info patients (2)'!K400,"CHECK","")</f>
        <v/>
      </c>
      <c r="L400" s="276" t="str">
        <f>IF('Info patients (1)'!L400&lt;&gt;'Info patients (2)'!L400,"CHECK","")</f>
        <v/>
      </c>
      <c r="M400" s="276" t="str">
        <f>IF('Info patients (1)'!M400&lt;&gt;'Info patients (2)'!M400,"CHECK","")</f>
        <v/>
      </c>
      <c r="N400" s="276" t="str">
        <f>IF('Info patients (1)'!N400&lt;&gt;'Info patients (2)'!N400,"CHECK","")</f>
        <v/>
      </c>
      <c r="O400" s="276" t="str">
        <f>IF('Info patients (1)'!O400&lt;&gt;'Info patients (2)'!O400,"CHECK","")</f>
        <v/>
      </c>
      <c r="P400" s="276" t="str">
        <f>IF('Info patients (1)'!P400&lt;&gt;'Info patients (2)'!P400,"CHECK","")</f>
        <v/>
      </c>
      <c r="Q400" s="276" t="str">
        <f>IF('Info patients (1)'!Q400&lt;&gt;'Info patients (2)'!Q400,"CHECK","")</f>
        <v/>
      </c>
      <c r="R400" s="276" t="str">
        <f>IF('Info patients (1)'!R400&lt;&gt;'Info patients (2)'!R400,"CHECK","")</f>
        <v/>
      </c>
      <c r="S400" s="276" t="str">
        <f>IF('Info patients (1)'!S400&lt;&gt;'Info patients (2)'!S400,"CHECK","")</f>
        <v/>
      </c>
      <c r="T400" s="276" t="str">
        <f>IF('Info patients (1)'!T400&lt;&gt;'Info patients (2)'!T400,"CHECK","")</f>
        <v/>
      </c>
      <c r="U400" s="276" t="str">
        <f>IF('Info patients (1)'!U400&lt;&gt;'Info patients (2)'!U400,"CHECK","")</f>
        <v/>
      </c>
      <c r="V400" s="276" t="str">
        <f>IF('Info patients (1)'!V400&lt;&gt;'Info patients (2)'!V400,"CHECK","")</f>
        <v/>
      </c>
      <c r="W400" s="276" t="str">
        <f>IF('Info patients (1)'!W400&lt;&gt;'Info patients (2)'!W400,"CHECK","")</f>
        <v/>
      </c>
      <c r="X400" s="276" t="str">
        <f>IF('Info patients (1)'!X400&lt;&gt;'Info patients (2)'!X400,"CHECK","")</f>
        <v/>
      </c>
      <c r="Y400" s="276" t="str">
        <f>IF('Info patients (1)'!Y400&lt;&gt;'Info patients (2)'!Y400,"CHECK","")</f>
        <v/>
      </c>
      <c r="Z400" s="276" t="str">
        <f>IF('Info patients (1)'!Z400&lt;&gt;'Info patients (2)'!Z400,"CHECK","")</f>
        <v/>
      </c>
      <c r="AA400" s="276" t="str">
        <f>IF('Info patients (1)'!AA400&lt;&gt;'Info patients (2)'!AA400,"CHECK","")</f>
        <v/>
      </c>
      <c r="AB400" s="276" t="str">
        <f>IF('Info patients (1)'!AB400&lt;&gt;'Info patients (2)'!AB400,"CHECK","")</f>
        <v/>
      </c>
      <c r="AC400" s="276" t="str">
        <f>IF('Info patients (1)'!AC400&lt;&gt;'Info patients (2)'!AC400,"CHECK","")</f>
        <v/>
      </c>
      <c r="AD400" s="276" t="str">
        <f>IF('Info patients (1)'!AD400&lt;&gt;'Info patients (2)'!AD400,"CHECK","")</f>
        <v/>
      </c>
      <c r="AE400" s="276" t="str">
        <f>IF('Info patients (1)'!AE400&lt;&gt;'Info patients (2)'!AE400,"CHECK","")</f>
        <v/>
      </c>
      <c r="AF400" s="276" t="str">
        <f>IF('Info patients (1)'!AF400&lt;&gt;'Info patients (2)'!AF400,"CHECK","")</f>
        <v/>
      </c>
      <c r="AG400" s="276" t="str">
        <f>IF('Info patients (1)'!AG400&lt;&gt;'Info patients (2)'!AG400,"CHECK","")</f>
        <v/>
      </c>
      <c r="AH400" s="276" t="str">
        <f>IF('Info patients (1)'!AH400&lt;&gt;'Info patients (2)'!AH400,"CHECK","")</f>
        <v/>
      </c>
      <c r="AI400" s="276" t="str">
        <f>IF('Info patients (1)'!AI400&lt;&gt;'Info patients (2)'!AI400,"CHECK","")</f>
        <v/>
      </c>
      <c r="AJ400" s="276" t="str">
        <f>IF('Info patients (1)'!AJ400&lt;&gt;'Info patients (2)'!AJ400,"CHECK","")</f>
        <v/>
      </c>
      <c r="AK400" s="276" t="str">
        <f>IF('Info patients (1)'!AK400&lt;&gt;'Info patients (2)'!AK400,"CHECK","")</f>
        <v/>
      </c>
      <c r="AL400" s="276" t="str">
        <f>IF('Info patients (1)'!AL400&lt;&gt;'Info patients (2)'!AL400,"CHECK","")</f>
        <v/>
      </c>
      <c r="AM400" s="276" t="str">
        <f>IF('Info patients (1)'!AM400&lt;&gt;'Info patients (2)'!AM400,"CHECK","")</f>
        <v/>
      </c>
      <c r="AN400" s="276" t="str">
        <f>IF('Info patients (1)'!AN400&lt;&gt;'Info patients (2)'!AN400,"CHECK","")</f>
        <v/>
      </c>
      <c r="AO400" s="276" t="str">
        <f>IF('Info patients (1)'!AO400&lt;&gt;'Info patients (2)'!AO400,"CHECK","")</f>
        <v/>
      </c>
      <c r="AP400" s="276" t="str">
        <f>IF('Info patients (1)'!AP400&lt;&gt;'Info patients (2)'!AP400,"CHECK","")</f>
        <v/>
      </c>
      <c r="AQ400" s="276" t="str">
        <f>IF('Info patients (1)'!AQ400&lt;&gt;'Info patients (2)'!AQ400,"CHECK","")</f>
        <v/>
      </c>
      <c r="AR400" s="276" t="str">
        <f>IF('Info patients (1)'!AR400&lt;&gt;'Info patients (2)'!AR400,"CHECK","")</f>
        <v/>
      </c>
      <c r="AS400" s="276" t="str">
        <f>IF('Info patients (1)'!AS400&lt;&gt;'Info patients (2)'!AS400,"CHECK","")</f>
        <v/>
      </c>
      <c r="AT400" s="276" t="str">
        <f>IF('Info patients (1)'!AT400&lt;&gt;'Info patients (2)'!AT400,"CHECK","")</f>
        <v/>
      </c>
      <c r="AU400" s="276" t="str">
        <f>IF('Info patients (1)'!AU400&lt;&gt;'Info patients (2)'!AU400,"CHECK","")</f>
        <v/>
      </c>
      <c r="AV400" s="276" t="str">
        <f>IF('Info patients (1)'!AV400&lt;&gt;'Info patients (2)'!AV400,"CHECK","")</f>
        <v/>
      </c>
      <c r="AW400" s="276" t="str">
        <f>IF('Info patients (1)'!AW400&lt;&gt;'Info patients (2)'!AW400,"CHECK","")</f>
        <v/>
      </c>
      <c r="AX400" s="276" t="str">
        <f>IF('Info patients (1)'!AX400&lt;&gt;'Info patients (2)'!AX400,"CHECK","")</f>
        <v/>
      </c>
      <c r="AY400" s="276" t="str">
        <f>IF('Info patients (1)'!AY400&lt;&gt;'Info patients (2)'!AY400,"CHECK","")</f>
        <v/>
      </c>
      <c r="AZ400" s="276" t="str">
        <f>IF('Info patients (1)'!AZ400&lt;&gt;'Info patients (2)'!AZ400,"CHECK","")</f>
        <v/>
      </c>
      <c r="BA400" s="276" t="str">
        <f>IF('Info patients (1)'!BA400&lt;&gt;'Info patients (2)'!BA400,"CHECK","")</f>
        <v/>
      </c>
      <c r="BB400" s="276" t="str">
        <f>IF('Info patients (1)'!BB400&lt;&gt;'Info patients (2)'!BB400,"CHECK","")</f>
        <v/>
      </c>
      <c r="BC400" s="276" t="str">
        <f>IF('Info patients (1)'!BC400&lt;&gt;'Info patients (2)'!BC400,"CHECK","")</f>
        <v/>
      </c>
      <c r="BD400" s="276" t="str">
        <f>IF('Info patients (1)'!BD400&lt;&gt;'Info patients (2)'!BD400,"CHECK","")</f>
        <v/>
      </c>
      <c r="BE400" s="276" t="str">
        <f>IF('Info patients (1)'!BE400&lt;&gt;'Info patients (2)'!BE400,"CHECK","")</f>
        <v/>
      </c>
      <c r="BF400" s="276" t="str">
        <f>IF('Info patients (1)'!BF400&lt;&gt;'Info patients (2)'!BF400,"CHECK","")</f>
        <v/>
      </c>
      <c r="BG400" s="276" t="str">
        <f>IF('Info patients (1)'!BG400&lt;&gt;'Info patients (2)'!BG400,"CHECK","")</f>
        <v/>
      </c>
      <c r="BH400" s="276" t="str">
        <f>IF('Info patients (1)'!BH400&lt;&gt;'Info patients (2)'!BH400,"CHECK","")</f>
        <v/>
      </c>
      <c r="BI400" s="276" t="str">
        <f>IF('Info patients (1)'!BI400&lt;&gt;'Info patients (2)'!BI400,"CHECK","")</f>
        <v/>
      </c>
      <c r="BJ400" s="276" t="str">
        <f>IF('Info patients (1)'!BJ400&lt;&gt;'Info patients (2)'!BJ400,"CHECK","")</f>
        <v/>
      </c>
      <c r="BK400" s="276" t="str">
        <f>IF('Info patients (1)'!BK400&lt;&gt;'Info patients (2)'!BK400,"CHECK","")</f>
        <v/>
      </c>
      <c r="BL400" s="276" t="str">
        <f>IF('Info patients (1)'!BL400&lt;&gt;'Info patients (2)'!BL400,"CHECK","")</f>
        <v/>
      </c>
      <c r="BM400" s="276" t="str">
        <f>IF('Info patients (1)'!BM400&lt;&gt;'Info patients (2)'!BM400,"CHECK","")</f>
        <v/>
      </c>
      <c r="BN400" s="276" t="str">
        <f>IF('Info patients (1)'!BN400&lt;&gt;'Info patients (2)'!BN400,"CHECK","")</f>
        <v/>
      </c>
      <c r="BO400" s="276" t="str">
        <f>IF('Info patients (1)'!BO400&lt;&gt;'Info patients (2)'!BO400,"CHECK","")</f>
        <v/>
      </c>
      <c r="BP400" s="276" t="str">
        <f>IF('Info patients (1)'!BP400&lt;&gt;'Info patients (2)'!BP400,"CHECK","")</f>
        <v/>
      </c>
      <c r="BQ400" s="276" t="str">
        <f>IF('Info patients (1)'!BQ400&lt;&gt;'Info patients (2)'!BQ400,"CHECK","")</f>
        <v/>
      </c>
      <c r="BR400" s="276" t="str">
        <f>IF('Info patients (1)'!BR400&lt;&gt;'Info patients (2)'!BR400,"CHECK","")</f>
        <v/>
      </c>
      <c r="BS400" s="276" t="str">
        <f>IF('Info patients (1)'!BS400&lt;&gt;'Info patients (2)'!BS400,"CHECK","")</f>
        <v/>
      </c>
      <c r="BT400" s="276" t="str">
        <f>IF('Info patients (1)'!BT400&lt;&gt;'Info patients (2)'!BT400,"CHECK","")</f>
        <v/>
      </c>
      <c r="BU400" s="276" t="str">
        <f>IF('Info patients (1)'!BU400&lt;&gt;'Info patients (2)'!BU400,"CHECK","")</f>
        <v/>
      </c>
      <c r="BV400" s="276" t="str">
        <f>IF('Info patients (1)'!BV400&lt;&gt;'Info patients (2)'!BV400,"CHECK","")</f>
        <v/>
      </c>
      <c r="BW400" s="276" t="str">
        <f>IF('Info patients (1)'!BW400&lt;&gt;'Info patients (2)'!BW400,"CHECK","")</f>
        <v/>
      </c>
      <c r="BX400" s="276" t="str">
        <f>IF('Info patients (1)'!BX400&lt;&gt;'Info patients (2)'!BX400,"CHECK","")</f>
        <v/>
      </c>
      <c r="BY400" s="276" t="str">
        <f>IF('Info patients (1)'!BY400&lt;&gt;'Info patients (2)'!BY400,"CHECK","")</f>
        <v/>
      </c>
      <c r="BZ400" s="276" t="str">
        <f>IF('Info patients (1)'!BZ400&lt;&gt;'Info patients (2)'!BZ400,"CHECK","")</f>
        <v/>
      </c>
      <c r="CA400" s="276" t="str">
        <f>IF('Info patients (1)'!CA400&lt;&gt;'Info patients (2)'!CA400,"CHECK","")</f>
        <v/>
      </c>
      <c r="CB400" s="276" t="str">
        <f>IF('Info patients (1)'!CB400&lt;&gt;'Info patients (2)'!CB400,"CHECK","")</f>
        <v/>
      </c>
      <c r="CC400" s="276" t="str">
        <f>IF('Info patients (1)'!CC400&lt;&gt;'Info patients (2)'!CC400,"CHECK","")</f>
        <v/>
      </c>
      <c r="CD400" s="276" t="str">
        <f>IF('Info patients (1)'!CD400&lt;&gt;'Info patients (2)'!CD400,"CHECK","")</f>
        <v/>
      </c>
      <c r="CE400" s="276" t="str">
        <f>IF('Info patients (1)'!CE400&lt;&gt;'Info patients (2)'!CE400,"CHECK","")</f>
        <v/>
      </c>
      <c r="CF400" s="276" t="str">
        <f>IF('Info patients (1)'!CF400&lt;&gt;'Info patients (2)'!CF400,"CHECK","")</f>
        <v/>
      </c>
      <c r="CG400" s="276" t="str">
        <f>IF('Info patients (1)'!CG400&lt;&gt;'Info patients (2)'!CG400,"CHECK","")</f>
        <v/>
      </c>
      <c r="CH400" s="276" t="str">
        <f>IF('Info patients (1)'!CH400&lt;&gt;'Info patients (2)'!CH400,"CHECK","")</f>
        <v/>
      </c>
      <c r="CI400" s="276" t="str">
        <f>IF('Info patients (1)'!CI400&lt;&gt;'Info patients (2)'!CI400,"CHECK","")</f>
        <v/>
      </c>
      <c r="CJ400" s="276" t="str">
        <f>IF('Info patients (1)'!CJ400&lt;&gt;'Info patients (2)'!CJ400,"CHECK","")</f>
        <v/>
      </c>
      <c r="CK400" s="276" t="str">
        <f>IF('Info patients (1)'!CK400&lt;&gt;'Info patients (2)'!CK400,"CHECK","")</f>
        <v/>
      </c>
      <c r="CL400" s="276" t="str">
        <f>IF('Info patients (1)'!CL400&lt;&gt;'Info patients (2)'!CL400,"CHECK","")</f>
        <v/>
      </c>
      <c r="CM400" s="276" t="str">
        <f>IF('Info patients (1)'!CM400&lt;&gt;'Info patients (2)'!CM400,"CHECK","")</f>
        <v/>
      </c>
      <c r="CN400" s="276" t="str">
        <f>IF('Info patients (1)'!CN400&lt;&gt;'Info patients (2)'!CN400,"CHECK","")</f>
        <v/>
      </c>
      <c r="CO400" s="276" t="str">
        <f>IF('Info patients (1)'!CO400&lt;&gt;'Info patients (2)'!CO400,"CHECK","")</f>
        <v/>
      </c>
      <c r="CP400" s="276" t="str">
        <f>IF('Info patients (1)'!CP400&lt;&gt;'Info patients (2)'!CP400,"CHECK","")</f>
        <v/>
      </c>
      <c r="CQ400" s="276" t="str">
        <f>IF('Info patients (1)'!CQ400&lt;&gt;'Info patients (2)'!CQ400,"CHECK","")</f>
        <v/>
      </c>
      <c r="CR400" s="276" t="str">
        <f>IF('Info patients (1)'!CR400&lt;&gt;'Info patients (2)'!CR400,"CHECK","")</f>
        <v/>
      </c>
      <c r="CS400" s="276" t="str">
        <f>IF('Info patients (1)'!CS400&lt;&gt;'Info patients (2)'!CS400,"CHECK","")</f>
        <v/>
      </c>
      <c r="CT400" s="276" t="str">
        <f>IF('Info patients (1)'!CT400&lt;&gt;'Info patients (2)'!CT400,"CHECK","")</f>
        <v/>
      </c>
      <c r="CU400" s="276" t="str">
        <f>IF('Info patients (1)'!CU400&lt;&gt;'Info patients (2)'!CU400,"CHECK","")</f>
        <v/>
      </c>
      <c r="CV400" s="276" t="str">
        <f>IF('Info patients (1)'!CV400&lt;&gt;'Info patients (2)'!CV400,"CHECK","")</f>
        <v/>
      </c>
      <c r="CW400" s="276" t="str">
        <f>IF('Info patients (1)'!CW400&lt;&gt;'Info patients (2)'!CW400,"CHECK","")</f>
        <v/>
      </c>
      <c r="CX400" s="276" t="str">
        <f>IF('Info patients (1)'!CX400&lt;&gt;'Info patients (2)'!CX400,"CHECK","")</f>
        <v/>
      </c>
      <c r="CY400" s="276" t="str">
        <f>IF('Info patients (1)'!CY400&lt;&gt;'Info patients (2)'!CY400,"CHECK","")</f>
        <v/>
      </c>
      <c r="CZ400" s="276" t="str">
        <f>IF('Info patients (1)'!CZ400&lt;&gt;'Info patients (2)'!CZ400,"CHECK","")</f>
        <v/>
      </c>
      <c r="DA400" s="276" t="str">
        <f>IF('Info patients (1)'!DA400&lt;&gt;'Info patients (2)'!DA400,"CHECK","")</f>
        <v/>
      </c>
      <c r="DB400" s="276" t="str">
        <f>IF('Info patients (1)'!DB400&lt;&gt;'Info patients (2)'!DB400,"CHECK","")</f>
        <v/>
      </c>
      <c r="DC400" s="276" t="str">
        <f>IF('Info patients (1)'!DC400&lt;&gt;'Info patients (2)'!DC400,"CHECK","")</f>
        <v/>
      </c>
      <c r="DD400" s="276" t="str">
        <f>IF('Info patients (1)'!DD400&lt;&gt;'Info patients (2)'!DD400,"CHECK","")</f>
        <v/>
      </c>
      <c r="DE400" s="276" t="str">
        <f>IF('Info patients (1)'!DE400&lt;&gt;'Info patients (2)'!DE400,"CHECK","")</f>
        <v/>
      </c>
      <c r="DF400" s="276" t="str">
        <f>IF('Info patients (1)'!DF400&lt;&gt;'Info patients (2)'!DF400,"CHECK","")</f>
        <v/>
      </c>
      <c r="DG400" s="276" t="str">
        <f>IF('Info patients (1)'!DG400&lt;&gt;'Info patients (2)'!DG400,"CHECK","")</f>
        <v/>
      </c>
      <c r="DH400" s="276" t="str">
        <f>IF('Info patients (1)'!DH400&lt;&gt;'Info patients (2)'!DH400,"CHECK","")</f>
        <v/>
      </c>
      <c r="DI400" s="276" t="str">
        <f>IF('Info patients (1)'!DI400&lt;&gt;'Info patients (2)'!DI400,"CHECK","")</f>
        <v/>
      </c>
      <c r="DJ400" s="276" t="str">
        <f>IF('Info patients (1)'!DJ400&lt;&gt;'Info patients (2)'!DJ400,"CHECK","")</f>
        <v/>
      </c>
      <c r="DK400" s="276" t="str">
        <f>IF('Info patients (1)'!DK400&lt;&gt;'Info patients (2)'!DK400,"CHECK","")</f>
        <v/>
      </c>
      <c r="DL400" s="276" t="str">
        <f>IF('Info patients (1)'!DL400&lt;&gt;'Info patients (2)'!DL400,"CHECK","")</f>
        <v/>
      </c>
      <c r="DM400" s="276" t="str">
        <f>IF('Info patients (1)'!DM400&lt;&gt;'Info patients (2)'!DM400,"CHECK","")</f>
        <v/>
      </c>
      <c r="DN400" s="276" t="str">
        <f>IF('Info patients (1)'!DN400&lt;&gt;'Info patients (2)'!DN400,"CHECK","")</f>
        <v/>
      </c>
      <c r="DO400" s="276" t="str">
        <f>IF('Info patients (1)'!DO400&lt;&gt;'Info patients (2)'!DO400,"CHECK","")</f>
        <v/>
      </c>
      <c r="DP400" s="276" t="str">
        <f>IF('Info patients (1)'!DP400&lt;&gt;'Info patients (2)'!DP400,"CHECK","")</f>
        <v/>
      </c>
      <c r="DQ400" s="276" t="str">
        <f>IF('Info patients (1)'!DQ400&lt;&gt;'Info patients (2)'!DQ400,"CHECK","")</f>
        <v/>
      </c>
    </row>
    <row r="401" spans="1:121" s="326" customFormat="1" ht="23.25" customHeight="1" x14ac:dyDescent="0.2">
      <c r="A401" s="276" t="str">
        <f>IF('Info patients (1)'!A401&lt;&gt;'Info patients (2)'!A401,"CHECK","")</f>
        <v/>
      </c>
      <c r="B401" s="276" t="str">
        <f>IF('Info patients (1)'!B401&lt;&gt;'Info patients (2)'!B401,"CHECK","")</f>
        <v/>
      </c>
      <c r="C401" s="276" t="str">
        <f>IF('Info patients (1)'!C401&lt;&gt;'Info patients (2)'!C401,"CHECK","")</f>
        <v/>
      </c>
      <c r="D401" s="276" t="str">
        <f>IF('Info patients (1)'!D401&lt;&gt;'Info patients (2)'!D401,"CHECK","")</f>
        <v/>
      </c>
      <c r="E401" s="276" t="str">
        <f>IF('Info patients (1)'!E401&lt;&gt;'Info patients (2)'!E401,"CHECK","")</f>
        <v/>
      </c>
      <c r="F401" s="276" t="str">
        <f>IF('Info patients (1)'!F401&lt;&gt;'Info patients (2)'!F401,"CHECK","")</f>
        <v/>
      </c>
      <c r="G401" s="276" t="str">
        <f>IF('Info patients (1)'!G401&lt;&gt;'Info patients (2)'!G401,"CHECK","")</f>
        <v/>
      </c>
      <c r="H401" s="276" t="str">
        <f>IF('Info patients (1)'!H401&lt;&gt;'Info patients (2)'!H401,"CHECK","")</f>
        <v/>
      </c>
      <c r="I401" s="276" t="str">
        <f>IF('Info patients (1)'!I401&lt;&gt;'Info patients (2)'!I401,"CHECK","")</f>
        <v/>
      </c>
      <c r="J401" s="276" t="str">
        <f>IF('Info patients (1)'!J401&lt;&gt;'Info patients (2)'!J401,"CHECK","")</f>
        <v/>
      </c>
      <c r="K401" s="276" t="str">
        <f>IF('Info patients (1)'!K401&lt;&gt;'Info patients (2)'!K401,"CHECK","")</f>
        <v/>
      </c>
      <c r="L401" s="276" t="str">
        <f>IF('Info patients (1)'!L401&lt;&gt;'Info patients (2)'!L401,"CHECK","")</f>
        <v/>
      </c>
      <c r="M401" s="276" t="str">
        <f>IF('Info patients (1)'!M401&lt;&gt;'Info patients (2)'!M401,"CHECK","")</f>
        <v/>
      </c>
      <c r="N401" s="276" t="str">
        <f>IF('Info patients (1)'!N401&lt;&gt;'Info patients (2)'!N401,"CHECK","")</f>
        <v/>
      </c>
      <c r="O401" s="276" t="str">
        <f>IF('Info patients (1)'!O401&lt;&gt;'Info patients (2)'!O401,"CHECK","")</f>
        <v/>
      </c>
      <c r="P401" s="276" t="str">
        <f>IF('Info patients (1)'!P401&lt;&gt;'Info patients (2)'!P401,"CHECK","")</f>
        <v/>
      </c>
      <c r="Q401" s="276" t="str">
        <f>IF('Info patients (1)'!Q401&lt;&gt;'Info patients (2)'!Q401,"CHECK","")</f>
        <v/>
      </c>
      <c r="R401" s="276" t="str">
        <f>IF('Info patients (1)'!R401&lt;&gt;'Info patients (2)'!R401,"CHECK","")</f>
        <v/>
      </c>
      <c r="S401" s="276" t="str">
        <f>IF('Info patients (1)'!S401&lt;&gt;'Info patients (2)'!S401,"CHECK","")</f>
        <v/>
      </c>
      <c r="T401" s="276" t="str">
        <f>IF('Info patients (1)'!T401&lt;&gt;'Info patients (2)'!T401,"CHECK","")</f>
        <v/>
      </c>
      <c r="U401" s="276" t="str">
        <f>IF('Info patients (1)'!U401&lt;&gt;'Info patients (2)'!U401,"CHECK","")</f>
        <v/>
      </c>
      <c r="V401" s="276" t="str">
        <f>IF('Info patients (1)'!V401&lt;&gt;'Info patients (2)'!V401,"CHECK","")</f>
        <v/>
      </c>
      <c r="W401" s="276" t="str">
        <f>IF('Info patients (1)'!W401&lt;&gt;'Info patients (2)'!W401,"CHECK","")</f>
        <v/>
      </c>
      <c r="X401" s="276" t="str">
        <f>IF('Info patients (1)'!X401&lt;&gt;'Info patients (2)'!X401,"CHECK","")</f>
        <v/>
      </c>
      <c r="Y401" s="276" t="str">
        <f>IF('Info patients (1)'!Y401&lt;&gt;'Info patients (2)'!Y401,"CHECK","")</f>
        <v/>
      </c>
      <c r="Z401" s="276" t="str">
        <f>IF('Info patients (1)'!Z401&lt;&gt;'Info patients (2)'!Z401,"CHECK","")</f>
        <v/>
      </c>
      <c r="AA401" s="276" t="str">
        <f>IF('Info patients (1)'!AA401&lt;&gt;'Info patients (2)'!AA401,"CHECK","")</f>
        <v/>
      </c>
      <c r="AB401" s="276" t="str">
        <f>IF('Info patients (1)'!AB401&lt;&gt;'Info patients (2)'!AB401,"CHECK","")</f>
        <v/>
      </c>
      <c r="AC401" s="276" t="str">
        <f>IF('Info patients (1)'!AC401&lt;&gt;'Info patients (2)'!AC401,"CHECK","")</f>
        <v/>
      </c>
      <c r="AD401" s="276" t="str">
        <f>IF('Info patients (1)'!AD401&lt;&gt;'Info patients (2)'!AD401,"CHECK","")</f>
        <v/>
      </c>
      <c r="AE401" s="276" t="str">
        <f>IF('Info patients (1)'!AE401&lt;&gt;'Info patients (2)'!AE401,"CHECK","")</f>
        <v/>
      </c>
      <c r="AF401" s="276" t="str">
        <f>IF('Info patients (1)'!AF401&lt;&gt;'Info patients (2)'!AF401,"CHECK","")</f>
        <v/>
      </c>
      <c r="AG401" s="276" t="str">
        <f>IF('Info patients (1)'!AG401&lt;&gt;'Info patients (2)'!AG401,"CHECK","")</f>
        <v/>
      </c>
      <c r="AH401" s="276" t="str">
        <f>IF('Info patients (1)'!AH401&lt;&gt;'Info patients (2)'!AH401,"CHECK","")</f>
        <v/>
      </c>
      <c r="AI401" s="276" t="str">
        <f>IF('Info patients (1)'!AI401&lt;&gt;'Info patients (2)'!AI401,"CHECK","")</f>
        <v/>
      </c>
      <c r="AJ401" s="276" t="str">
        <f>IF('Info patients (1)'!AJ401&lt;&gt;'Info patients (2)'!AJ401,"CHECK","")</f>
        <v/>
      </c>
      <c r="AK401" s="276" t="str">
        <f>IF('Info patients (1)'!AK401&lt;&gt;'Info patients (2)'!AK401,"CHECK","")</f>
        <v/>
      </c>
      <c r="AL401" s="276" t="str">
        <f>IF('Info patients (1)'!AL401&lt;&gt;'Info patients (2)'!AL401,"CHECK","")</f>
        <v/>
      </c>
      <c r="AM401" s="276" t="str">
        <f>IF('Info patients (1)'!AM401&lt;&gt;'Info patients (2)'!AM401,"CHECK","")</f>
        <v/>
      </c>
      <c r="AN401" s="276" t="str">
        <f>IF('Info patients (1)'!AN401&lt;&gt;'Info patients (2)'!AN401,"CHECK","")</f>
        <v/>
      </c>
      <c r="AO401" s="276" t="str">
        <f>IF('Info patients (1)'!AO401&lt;&gt;'Info patients (2)'!AO401,"CHECK","")</f>
        <v/>
      </c>
      <c r="AP401" s="276" t="str">
        <f>IF('Info patients (1)'!AP401&lt;&gt;'Info patients (2)'!AP401,"CHECK","")</f>
        <v/>
      </c>
      <c r="AQ401" s="276" t="str">
        <f>IF('Info patients (1)'!AQ401&lt;&gt;'Info patients (2)'!AQ401,"CHECK","")</f>
        <v/>
      </c>
      <c r="AR401" s="276" t="str">
        <f>IF('Info patients (1)'!AR401&lt;&gt;'Info patients (2)'!AR401,"CHECK","")</f>
        <v/>
      </c>
      <c r="AS401" s="276" t="str">
        <f>IF('Info patients (1)'!AS401&lt;&gt;'Info patients (2)'!AS401,"CHECK","")</f>
        <v/>
      </c>
      <c r="AT401" s="276" t="str">
        <f>IF('Info patients (1)'!AT401&lt;&gt;'Info patients (2)'!AT401,"CHECK","")</f>
        <v/>
      </c>
      <c r="AU401" s="276" t="str">
        <f>IF('Info patients (1)'!AU401&lt;&gt;'Info patients (2)'!AU401,"CHECK","")</f>
        <v/>
      </c>
      <c r="AV401" s="276" t="str">
        <f>IF('Info patients (1)'!AV401&lt;&gt;'Info patients (2)'!AV401,"CHECK","")</f>
        <v/>
      </c>
      <c r="AW401" s="276" t="str">
        <f>IF('Info patients (1)'!AW401&lt;&gt;'Info patients (2)'!AW401,"CHECK","")</f>
        <v/>
      </c>
      <c r="AX401" s="276" t="str">
        <f>IF('Info patients (1)'!AX401&lt;&gt;'Info patients (2)'!AX401,"CHECK","")</f>
        <v/>
      </c>
      <c r="AY401" s="276" t="str">
        <f>IF('Info patients (1)'!AY401&lt;&gt;'Info patients (2)'!AY401,"CHECK","")</f>
        <v/>
      </c>
      <c r="AZ401" s="276" t="str">
        <f>IF('Info patients (1)'!AZ401&lt;&gt;'Info patients (2)'!AZ401,"CHECK","")</f>
        <v/>
      </c>
      <c r="BA401" s="276" t="str">
        <f>IF('Info patients (1)'!BA401&lt;&gt;'Info patients (2)'!BA401,"CHECK","")</f>
        <v/>
      </c>
      <c r="BB401" s="276" t="str">
        <f>IF('Info patients (1)'!BB401&lt;&gt;'Info patients (2)'!BB401,"CHECK","")</f>
        <v/>
      </c>
      <c r="BC401" s="276" t="str">
        <f>IF('Info patients (1)'!BC401&lt;&gt;'Info patients (2)'!BC401,"CHECK","")</f>
        <v/>
      </c>
      <c r="BD401" s="276" t="str">
        <f>IF('Info patients (1)'!BD401&lt;&gt;'Info patients (2)'!BD401,"CHECK","")</f>
        <v/>
      </c>
      <c r="BE401" s="276" t="str">
        <f>IF('Info patients (1)'!BE401&lt;&gt;'Info patients (2)'!BE401,"CHECK","")</f>
        <v/>
      </c>
      <c r="BF401" s="276" t="str">
        <f>IF('Info patients (1)'!BF401&lt;&gt;'Info patients (2)'!BF401,"CHECK","")</f>
        <v/>
      </c>
      <c r="BG401" s="276" t="str">
        <f>IF('Info patients (1)'!BG401&lt;&gt;'Info patients (2)'!BG401,"CHECK","")</f>
        <v/>
      </c>
      <c r="BH401" s="276" t="str">
        <f>IF('Info patients (1)'!BH401&lt;&gt;'Info patients (2)'!BH401,"CHECK","")</f>
        <v/>
      </c>
      <c r="BI401" s="276" t="str">
        <f>IF('Info patients (1)'!BI401&lt;&gt;'Info patients (2)'!BI401,"CHECK","")</f>
        <v/>
      </c>
      <c r="BJ401" s="276" t="str">
        <f>IF('Info patients (1)'!BJ401&lt;&gt;'Info patients (2)'!BJ401,"CHECK","")</f>
        <v/>
      </c>
      <c r="BK401" s="276" t="str">
        <f>IF('Info patients (1)'!BK401&lt;&gt;'Info patients (2)'!BK401,"CHECK","")</f>
        <v/>
      </c>
      <c r="BL401" s="276" t="str">
        <f>IF('Info patients (1)'!BL401&lt;&gt;'Info patients (2)'!BL401,"CHECK","")</f>
        <v/>
      </c>
      <c r="BM401" s="276" t="str">
        <f>IF('Info patients (1)'!BM401&lt;&gt;'Info patients (2)'!BM401,"CHECK","")</f>
        <v/>
      </c>
      <c r="BN401" s="276" t="str">
        <f>IF('Info patients (1)'!BN401&lt;&gt;'Info patients (2)'!BN401,"CHECK","")</f>
        <v/>
      </c>
      <c r="BO401" s="276" t="str">
        <f>IF('Info patients (1)'!BO401&lt;&gt;'Info patients (2)'!BO401,"CHECK","")</f>
        <v/>
      </c>
      <c r="BP401" s="276" t="str">
        <f>IF('Info patients (1)'!BP401&lt;&gt;'Info patients (2)'!BP401,"CHECK","")</f>
        <v/>
      </c>
      <c r="BQ401" s="276" t="str">
        <f>IF('Info patients (1)'!BQ401&lt;&gt;'Info patients (2)'!BQ401,"CHECK","")</f>
        <v/>
      </c>
      <c r="BR401" s="276" t="str">
        <f>IF('Info patients (1)'!BR401&lt;&gt;'Info patients (2)'!BR401,"CHECK","")</f>
        <v/>
      </c>
      <c r="BS401" s="276" t="str">
        <f>IF('Info patients (1)'!BS401&lt;&gt;'Info patients (2)'!BS401,"CHECK","")</f>
        <v/>
      </c>
      <c r="BT401" s="276" t="str">
        <f>IF('Info patients (1)'!BT401&lt;&gt;'Info patients (2)'!BT401,"CHECK","")</f>
        <v/>
      </c>
      <c r="BU401" s="276" t="str">
        <f>IF('Info patients (1)'!BU401&lt;&gt;'Info patients (2)'!BU401,"CHECK","")</f>
        <v/>
      </c>
      <c r="BV401" s="276" t="str">
        <f>IF('Info patients (1)'!BV401&lt;&gt;'Info patients (2)'!BV401,"CHECK","")</f>
        <v/>
      </c>
      <c r="BW401" s="276" t="str">
        <f>IF('Info patients (1)'!BW401&lt;&gt;'Info patients (2)'!BW401,"CHECK","")</f>
        <v/>
      </c>
      <c r="BX401" s="276" t="str">
        <f>IF('Info patients (1)'!BX401&lt;&gt;'Info patients (2)'!BX401,"CHECK","")</f>
        <v/>
      </c>
      <c r="BY401" s="276" t="str">
        <f>IF('Info patients (1)'!BY401&lt;&gt;'Info patients (2)'!BY401,"CHECK","")</f>
        <v/>
      </c>
      <c r="BZ401" s="276" t="str">
        <f>IF('Info patients (1)'!BZ401&lt;&gt;'Info patients (2)'!BZ401,"CHECK","")</f>
        <v/>
      </c>
      <c r="CA401" s="276" t="str">
        <f>IF('Info patients (1)'!CA401&lt;&gt;'Info patients (2)'!CA401,"CHECK","")</f>
        <v/>
      </c>
      <c r="CB401" s="276" t="str">
        <f>IF('Info patients (1)'!CB401&lt;&gt;'Info patients (2)'!CB401,"CHECK","")</f>
        <v/>
      </c>
      <c r="CC401" s="276" t="str">
        <f>IF('Info patients (1)'!CC401&lt;&gt;'Info patients (2)'!CC401,"CHECK","")</f>
        <v/>
      </c>
      <c r="CD401" s="276" t="str">
        <f>IF('Info patients (1)'!CD401&lt;&gt;'Info patients (2)'!CD401,"CHECK","")</f>
        <v/>
      </c>
      <c r="CE401" s="276" t="str">
        <f>IF('Info patients (1)'!CE401&lt;&gt;'Info patients (2)'!CE401,"CHECK","")</f>
        <v/>
      </c>
      <c r="CF401" s="276" t="str">
        <f>IF('Info patients (1)'!CF401&lt;&gt;'Info patients (2)'!CF401,"CHECK","")</f>
        <v/>
      </c>
      <c r="CG401" s="276" t="str">
        <f>IF('Info patients (1)'!CG401&lt;&gt;'Info patients (2)'!CG401,"CHECK","")</f>
        <v/>
      </c>
      <c r="CH401" s="276" t="str">
        <f>IF('Info patients (1)'!CH401&lt;&gt;'Info patients (2)'!CH401,"CHECK","")</f>
        <v/>
      </c>
      <c r="CI401" s="276" t="str">
        <f>IF('Info patients (1)'!CI401&lt;&gt;'Info patients (2)'!CI401,"CHECK","")</f>
        <v/>
      </c>
      <c r="CJ401" s="276" t="str">
        <f>IF('Info patients (1)'!CJ401&lt;&gt;'Info patients (2)'!CJ401,"CHECK","")</f>
        <v/>
      </c>
      <c r="CK401" s="276" t="str">
        <f>IF('Info patients (1)'!CK401&lt;&gt;'Info patients (2)'!CK401,"CHECK","")</f>
        <v/>
      </c>
      <c r="CL401" s="276" t="str">
        <f>IF('Info patients (1)'!CL401&lt;&gt;'Info patients (2)'!CL401,"CHECK","")</f>
        <v/>
      </c>
      <c r="CM401" s="276" t="str">
        <f>IF('Info patients (1)'!CM401&lt;&gt;'Info patients (2)'!CM401,"CHECK","")</f>
        <v/>
      </c>
      <c r="CN401" s="276" t="str">
        <f>IF('Info patients (1)'!CN401&lt;&gt;'Info patients (2)'!CN401,"CHECK","")</f>
        <v/>
      </c>
      <c r="CO401" s="276" t="str">
        <f>IF('Info patients (1)'!CO401&lt;&gt;'Info patients (2)'!CO401,"CHECK","")</f>
        <v/>
      </c>
      <c r="CP401" s="276" t="str">
        <f>IF('Info patients (1)'!CP401&lt;&gt;'Info patients (2)'!CP401,"CHECK","")</f>
        <v/>
      </c>
      <c r="CQ401" s="276" t="str">
        <f>IF('Info patients (1)'!CQ401&lt;&gt;'Info patients (2)'!CQ401,"CHECK","")</f>
        <v/>
      </c>
      <c r="CR401" s="276" t="str">
        <f>IF('Info patients (1)'!CR401&lt;&gt;'Info patients (2)'!CR401,"CHECK","")</f>
        <v/>
      </c>
      <c r="CS401" s="276" t="str">
        <f>IF('Info patients (1)'!CS401&lt;&gt;'Info patients (2)'!CS401,"CHECK","")</f>
        <v/>
      </c>
      <c r="CT401" s="276" t="str">
        <f>IF('Info patients (1)'!CT401&lt;&gt;'Info patients (2)'!CT401,"CHECK","")</f>
        <v/>
      </c>
      <c r="CU401" s="276" t="str">
        <f>IF('Info patients (1)'!CU401&lt;&gt;'Info patients (2)'!CU401,"CHECK","")</f>
        <v/>
      </c>
      <c r="CV401" s="276" t="str">
        <f>IF('Info patients (1)'!CV401&lt;&gt;'Info patients (2)'!CV401,"CHECK","")</f>
        <v/>
      </c>
      <c r="CW401" s="276" t="str">
        <f>IF('Info patients (1)'!CW401&lt;&gt;'Info patients (2)'!CW401,"CHECK","")</f>
        <v/>
      </c>
      <c r="CX401" s="276" t="str">
        <f>IF('Info patients (1)'!CX401&lt;&gt;'Info patients (2)'!CX401,"CHECK","")</f>
        <v/>
      </c>
      <c r="CY401" s="276" t="str">
        <f>IF('Info patients (1)'!CY401&lt;&gt;'Info patients (2)'!CY401,"CHECK","")</f>
        <v/>
      </c>
      <c r="CZ401" s="276" t="str">
        <f>IF('Info patients (1)'!CZ401&lt;&gt;'Info patients (2)'!CZ401,"CHECK","")</f>
        <v/>
      </c>
      <c r="DA401" s="276" t="str">
        <f>IF('Info patients (1)'!DA401&lt;&gt;'Info patients (2)'!DA401,"CHECK","")</f>
        <v/>
      </c>
      <c r="DB401" s="276" t="str">
        <f>IF('Info patients (1)'!DB401&lt;&gt;'Info patients (2)'!DB401,"CHECK","")</f>
        <v/>
      </c>
      <c r="DC401" s="276" t="str">
        <f>IF('Info patients (1)'!DC401&lt;&gt;'Info patients (2)'!DC401,"CHECK","")</f>
        <v/>
      </c>
      <c r="DD401" s="276" t="str">
        <f>IF('Info patients (1)'!DD401&lt;&gt;'Info patients (2)'!DD401,"CHECK","")</f>
        <v/>
      </c>
      <c r="DE401" s="276" t="str">
        <f>IF('Info patients (1)'!DE401&lt;&gt;'Info patients (2)'!DE401,"CHECK","")</f>
        <v/>
      </c>
      <c r="DF401" s="276" t="str">
        <f>IF('Info patients (1)'!DF401&lt;&gt;'Info patients (2)'!DF401,"CHECK","")</f>
        <v/>
      </c>
      <c r="DG401" s="276" t="str">
        <f>IF('Info patients (1)'!DG401&lt;&gt;'Info patients (2)'!DG401,"CHECK","")</f>
        <v/>
      </c>
      <c r="DH401" s="276" t="str">
        <f>IF('Info patients (1)'!DH401&lt;&gt;'Info patients (2)'!DH401,"CHECK","")</f>
        <v/>
      </c>
      <c r="DI401" s="276" t="str">
        <f>IF('Info patients (1)'!DI401&lt;&gt;'Info patients (2)'!DI401,"CHECK","")</f>
        <v/>
      </c>
      <c r="DJ401" s="276" t="str">
        <f>IF('Info patients (1)'!DJ401&lt;&gt;'Info patients (2)'!DJ401,"CHECK","")</f>
        <v/>
      </c>
      <c r="DK401" s="276" t="str">
        <f>IF('Info patients (1)'!DK401&lt;&gt;'Info patients (2)'!DK401,"CHECK","")</f>
        <v/>
      </c>
      <c r="DL401" s="276" t="str">
        <f>IF('Info patients (1)'!DL401&lt;&gt;'Info patients (2)'!DL401,"CHECK","")</f>
        <v/>
      </c>
      <c r="DM401" s="276" t="str">
        <f>IF('Info patients (1)'!DM401&lt;&gt;'Info patients (2)'!DM401,"CHECK","")</f>
        <v/>
      </c>
      <c r="DN401" s="276" t="str">
        <f>IF('Info patients (1)'!DN401&lt;&gt;'Info patients (2)'!DN401,"CHECK","")</f>
        <v/>
      </c>
      <c r="DO401" s="276" t="str">
        <f>IF('Info patients (1)'!DO401&lt;&gt;'Info patients (2)'!DO401,"CHECK","")</f>
        <v/>
      </c>
      <c r="DP401" s="276" t="str">
        <f>IF('Info patients (1)'!DP401&lt;&gt;'Info patients (2)'!DP401,"CHECK","")</f>
        <v/>
      </c>
      <c r="DQ401" s="276" t="str">
        <f>IF('Info patients (1)'!DQ401&lt;&gt;'Info patients (2)'!DQ401,"CHECK","")</f>
        <v/>
      </c>
    </row>
    <row r="402" spans="1:121" s="326" customFormat="1" ht="23.25" customHeight="1" x14ac:dyDescent="0.2">
      <c r="A402" s="276" t="str">
        <f>IF('Info patients (1)'!A402&lt;&gt;'Info patients (2)'!A402,"CHECK","")</f>
        <v/>
      </c>
      <c r="B402" s="276" t="str">
        <f>IF('Info patients (1)'!B402&lt;&gt;'Info patients (2)'!B402,"CHECK","")</f>
        <v/>
      </c>
      <c r="C402" s="276" t="str">
        <f>IF('Info patients (1)'!C402&lt;&gt;'Info patients (2)'!C402,"CHECK","")</f>
        <v/>
      </c>
      <c r="D402" s="276" t="str">
        <f>IF('Info patients (1)'!D402&lt;&gt;'Info patients (2)'!D402,"CHECK","")</f>
        <v/>
      </c>
      <c r="E402" s="276" t="str">
        <f>IF('Info patients (1)'!E402&lt;&gt;'Info patients (2)'!E402,"CHECK","")</f>
        <v/>
      </c>
      <c r="F402" s="276" t="str">
        <f>IF('Info patients (1)'!F402&lt;&gt;'Info patients (2)'!F402,"CHECK","")</f>
        <v/>
      </c>
      <c r="G402" s="276" t="str">
        <f>IF('Info patients (1)'!G402&lt;&gt;'Info patients (2)'!G402,"CHECK","")</f>
        <v/>
      </c>
      <c r="H402" s="276" t="str">
        <f>IF('Info patients (1)'!H402&lt;&gt;'Info patients (2)'!H402,"CHECK","")</f>
        <v/>
      </c>
      <c r="I402" s="276" t="str">
        <f>IF('Info patients (1)'!I402&lt;&gt;'Info patients (2)'!I402,"CHECK","")</f>
        <v/>
      </c>
      <c r="J402" s="276" t="str">
        <f>IF('Info patients (1)'!J402&lt;&gt;'Info patients (2)'!J402,"CHECK","")</f>
        <v/>
      </c>
      <c r="K402" s="276" t="str">
        <f>IF('Info patients (1)'!K402&lt;&gt;'Info patients (2)'!K402,"CHECK","")</f>
        <v/>
      </c>
      <c r="L402" s="276" t="str">
        <f>IF('Info patients (1)'!L402&lt;&gt;'Info patients (2)'!L402,"CHECK","")</f>
        <v/>
      </c>
      <c r="M402" s="276" t="str">
        <f>IF('Info patients (1)'!M402&lt;&gt;'Info patients (2)'!M402,"CHECK","")</f>
        <v/>
      </c>
      <c r="N402" s="276" t="str">
        <f>IF('Info patients (1)'!N402&lt;&gt;'Info patients (2)'!N402,"CHECK","")</f>
        <v/>
      </c>
      <c r="O402" s="276" t="str">
        <f>IF('Info patients (1)'!O402&lt;&gt;'Info patients (2)'!O402,"CHECK","")</f>
        <v/>
      </c>
      <c r="P402" s="276" t="str">
        <f>IF('Info patients (1)'!P402&lt;&gt;'Info patients (2)'!P402,"CHECK","")</f>
        <v/>
      </c>
      <c r="Q402" s="276" t="str">
        <f>IF('Info patients (1)'!Q402&lt;&gt;'Info patients (2)'!Q402,"CHECK","")</f>
        <v/>
      </c>
      <c r="R402" s="276" t="str">
        <f>IF('Info patients (1)'!R402&lt;&gt;'Info patients (2)'!R402,"CHECK","")</f>
        <v/>
      </c>
      <c r="S402" s="276" t="str">
        <f>IF('Info patients (1)'!S402&lt;&gt;'Info patients (2)'!S402,"CHECK","")</f>
        <v/>
      </c>
      <c r="T402" s="276" t="str">
        <f>IF('Info patients (1)'!T402&lt;&gt;'Info patients (2)'!T402,"CHECK","")</f>
        <v/>
      </c>
      <c r="U402" s="276" t="str">
        <f>IF('Info patients (1)'!U402&lt;&gt;'Info patients (2)'!U402,"CHECK","")</f>
        <v/>
      </c>
      <c r="V402" s="276" t="str">
        <f>IF('Info patients (1)'!V402&lt;&gt;'Info patients (2)'!V402,"CHECK","")</f>
        <v/>
      </c>
      <c r="W402" s="276" t="str">
        <f>IF('Info patients (1)'!W402&lt;&gt;'Info patients (2)'!W402,"CHECK","")</f>
        <v/>
      </c>
      <c r="X402" s="276" t="str">
        <f>IF('Info patients (1)'!X402&lt;&gt;'Info patients (2)'!X402,"CHECK","")</f>
        <v/>
      </c>
      <c r="Y402" s="276" t="str">
        <f>IF('Info patients (1)'!Y402&lt;&gt;'Info patients (2)'!Y402,"CHECK","")</f>
        <v/>
      </c>
      <c r="Z402" s="276" t="str">
        <f>IF('Info patients (1)'!Z402&lt;&gt;'Info patients (2)'!Z402,"CHECK","")</f>
        <v/>
      </c>
      <c r="AA402" s="276" t="str">
        <f>IF('Info patients (1)'!AA402&lt;&gt;'Info patients (2)'!AA402,"CHECK","")</f>
        <v/>
      </c>
      <c r="AB402" s="276" t="str">
        <f>IF('Info patients (1)'!AB402&lt;&gt;'Info patients (2)'!AB402,"CHECK","")</f>
        <v/>
      </c>
      <c r="AC402" s="276" t="str">
        <f>IF('Info patients (1)'!AC402&lt;&gt;'Info patients (2)'!AC402,"CHECK","")</f>
        <v/>
      </c>
      <c r="AD402" s="276" t="str">
        <f>IF('Info patients (1)'!AD402&lt;&gt;'Info patients (2)'!AD402,"CHECK","")</f>
        <v/>
      </c>
      <c r="AE402" s="276" t="str">
        <f>IF('Info patients (1)'!AE402&lt;&gt;'Info patients (2)'!AE402,"CHECK","")</f>
        <v/>
      </c>
      <c r="AF402" s="276" t="str">
        <f>IF('Info patients (1)'!AF402&lt;&gt;'Info patients (2)'!AF402,"CHECK","")</f>
        <v/>
      </c>
      <c r="AG402" s="276" t="str">
        <f>IF('Info patients (1)'!AG402&lt;&gt;'Info patients (2)'!AG402,"CHECK","")</f>
        <v/>
      </c>
      <c r="AH402" s="276" t="str">
        <f>IF('Info patients (1)'!AH402&lt;&gt;'Info patients (2)'!AH402,"CHECK","")</f>
        <v/>
      </c>
      <c r="AI402" s="276" t="str">
        <f>IF('Info patients (1)'!AI402&lt;&gt;'Info patients (2)'!AI402,"CHECK","")</f>
        <v/>
      </c>
      <c r="AJ402" s="276" t="str">
        <f>IF('Info patients (1)'!AJ402&lt;&gt;'Info patients (2)'!AJ402,"CHECK","")</f>
        <v/>
      </c>
      <c r="AK402" s="276" t="str">
        <f>IF('Info patients (1)'!AK402&lt;&gt;'Info patients (2)'!AK402,"CHECK","")</f>
        <v/>
      </c>
      <c r="AL402" s="276" t="str">
        <f>IF('Info patients (1)'!AL402&lt;&gt;'Info patients (2)'!AL402,"CHECK","")</f>
        <v/>
      </c>
      <c r="AM402" s="276" t="str">
        <f>IF('Info patients (1)'!AM402&lt;&gt;'Info patients (2)'!AM402,"CHECK","")</f>
        <v/>
      </c>
      <c r="AN402" s="276" t="str">
        <f>IF('Info patients (1)'!AN402&lt;&gt;'Info patients (2)'!AN402,"CHECK","")</f>
        <v/>
      </c>
      <c r="AO402" s="276" t="str">
        <f>IF('Info patients (1)'!AO402&lt;&gt;'Info patients (2)'!AO402,"CHECK","")</f>
        <v/>
      </c>
      <c r="AP402" s="276" t="str">
        <f>IF('Info patients (1)'!AP402&lt;&gt;'Info patients (2)'!AP402,"CHECK","")</f>
        <v/>
      </c>
      <c r="AQ402" s="276" t="str">
        <f>IF('Info patients (1)'!AQ402&lt;&gt;'Info patients (2)'!AQ402,"CHECK","")</f>
        <v/>
      </c>
      <c r="AR402" s="276" t="str">
        <f>IF('Info patients (1)'!AR402&lt;&gt;'Info patients (2)'!AR402,"CHECK","")</f>
        <v/>
      </c>
      <c r="AS402" s="276" t="str">
        <f>IF('Info patients (1)'!AS402&lt;&gt;'Info patients (2)'!AS402,"CHECK","")</f>
        <v/>
      </c>
      <c r="AT402" s="276" t="str">
        <f>IF('Info patients (1)'!AT402&lt;&gt;'Info patients (2)'!AT402,"CHECK","")</f>
        <v/>
      </c>
      <c r="AU402" s="276" t="str">
        <f>IF('Info patients (1)'!AU402&lt;&gt;'Info patients (2)'!AU402,"CHECK","")</f>
        <v/>
      </c>
      <c r="AV402" s="276" t="str">
        <f>IF('Info patients (1)'!AV402&lt;&gt;'Info patients (2)'!AV402,"CHECK","")</f>
        <v/>
      </c>
      <c r="AW402" s="276" t="str">
        <f>IF('Info patients (1)'!AW402&lt;&gt;'Info patients (2)'!AW402,"CHECK","")</f>
        <v/>
      </c>
      <c r="AX402" s="276" t="str">
        <f>IF('Info patients (1)'!AX402&lt;&gt;'Info patients (2)'!AX402,"CHECK","")</f>
        <v/>
      </c>
      <c r="AY402" s="276" t="str">
        <f>IF('Info patients (1)'!AY402&lt;&gt;'Info patients (2)'!AY402,"CHECK","")</f>
        <v/>
      </c>
      <c r="AZ402" s="276" t="str">
        <f>IF('Info patients (1)'!AZ402&lt;&gt;'Info patients (2)'!AZ402,"CHECK","")</f>
        <v/>
      </c>
      <c r="BA402" s="276" t="str">
        <f>IF('Info patients (1)'!BA402&lt;&gt;'Info patients (2)'!BA402,"CHECK","")</f>
        <v/>
      </c>
      <c r="BB402" s="276" t="str">
        <f>IF('Info patients (1)'!BB402&lt;&gt;'Info patients (2)'!BB402,"CHECK","")</f>
        <v/>
      </c>
      <c r="BC402" s="276" t="str">
        <f>IF('Info patients (1)'!BC402&lt;&gt;'Info patients (2)'!BC402,"CHECK","")</f>
        <v/>
      </c>
      <c r="BD402" s="276" t="str">
        <f>IF('Info patients (1)'!BD402&lt;&gt;'Info patients (2)'!BD402,"CHECK","")</f>
        <v/>
      </c>
      <c r="BE402" s="276" t="str">
        <f>IF('Info patients (1)'!BE402&lt;&gt;'Info patients (2)'!BE402,"CHECK","")</f>
        <v/>
      </c>
      <c r="BF402" s="276" t="str">
        <f>IF('Info patients (1)'!BF402&lt;&gt;'Info patients (2)'!BF402,"CHECK","")</f>
        <v/>
      </c>
      <c r="BG402" s="276" t="str">
        <f>IF('Info patients (1)'!BG402&lt;&gt;'Info patients (2)'!BG402,"CHECK","")</f>
        <v/>
      </c>
      <c r="BH402" s="276" t="str">
        <f>IF('Info patients (1)'!BH402&lt;&gt;'Info patients (2)'!BH402,"CHECK","")</f>
        <v/>
      </c>
      <c r="BI402" s="276" t="str">
        <f>IF('Info patients (1)'!BI402&lt;&gt;'Info patients (2)'!BI402,"CHECK","")</f>
        <v/>
      </c>
      <c r="BJ402" s="276" t="str">
        <f>IF('Info patients (1)'!BJ402&lt;&gt;'Info patients (2)'!BJ402,"CHECK","")</f>
        <v/>
      </c>
      <c r="BK402" s="276" t="str">
        <f>IF('Info patients (1)'!BK402&lt;&gt;'Info patients (2)'!BK402,"CHECK","")</f>
        <v/>
      </c>
      <c r="BL402" s="276" t="str">
        <f>IF('Info patients (1)'!BL402&lt;&gt;'Info patients (2)'!BL402,"CHECK","")</f>
        <v/>
      </c>
      <c r="BM402" s="276" t="str">
        <f>IF('Info patients (1)'!BM402&lt;&gt;'Info patients (2)'!BM402,"CHECK","")</f>
        <v/>
      </c>
      <c r="BN402" s="276" t="str">
        <f>IF('Info patients (1)'!BN402&lt;&gt;'Info patients (2)'!BN402,"CHECK","")</f>
        <v/>
      </c>
      <c r="BO402" s="276" t="str">
        <f>IF('Info patients (1)'!BO402&lt;&gt;'Info patients (2)'!BO402,"CHECK","")</f>
        <v/>
      </c>
      <c r="BP402" s="276" t="str">
        <f>IF('Info patients (1)'!BP402&lt;&gt;'Info patients (2)'!BP402,"CHECK","")</f>
        <v/>
      </c>
      <c r="BQ402" s="276" t="str">
        <f>IF('Info patients (1)'!BQ402&lt;&gt;'Info patients (2)'!BQ402,"CHECK","")</f>
        <v/>
      </c>
      <c r="BR402" s="276" t="str">
        <f>IF('Info patients (1)'!BR402&lt;&gt;'Info patients (2)'!BR402,"CHECK","")</f>
        <v/>
      </c>
      <c r="BS402" s="276" t="str">
        <f>IF('Info patients (1)'!BS402&lt;&gt;'Info patients (2)'!BS402,"CHECK","")</f>
        <v/>
      </c>
      <c r="BT402" s="276" t="str">
        <f>IF('Info patients (1)'!BT402&lt;&gt;'Info patients (2)'!BT402,"CHECK","")</f>
        <v/>
      </c>
      <c r="BU402" s="276" t="str">
        <f>IF('Info patients (1)'!BU402&lt;&gt;'Info patients (2)'!BU402,"CHECK","")</f>
        <v/>
      </c>
      <c r="BV402" s="276" t="str">
        <f>IF('Info patients (1)'!BV402&lt;&gt;'Info patients (2)'!BV402,"CHECK","")</f>
        <v/>
      </c>
      <c r="BW402" s="276" t="str">
        <f>IF('Info patients (1)'!BW402&lt;&gt;'Info patients (2)'!BW402,"CHECK","")</f>
        <v/>
      </c>
      <c r="BX402" s="276" t="str">
        <f>IF('Info patients (1)'!BX402&lt;&gt;'Info patients (2)'!BX402,"CHECK","")</f>
        <v/>
      </c>
      <c r="BY402" s="276" t="str">
        <f>IF('Info patients (1)'!BY402&lt;&gt;'Info patients (2)'!BY402,"CHECK","")</f>
        <v/>
      </c>
      <c r="BZ402" s="276" t="str">
        <f>IF('Info patients (1)'!BZ402&lt;&gt;'Info patients (2)'!BZ402,"CHECK","")</f>
        <v/>
      </c>
      <c r="CA402" s="276" t="str">
        <f>IF('Info patients (1)'!CA402&lt;&gt;'Info patients (2)'!CA402,"CHECK","")</f>
        <v/>
      </c>
      <c r="CB402" s="276" t="str">
        <f>IF('Info patients (1)'!CB402&lt;&gt;'Info patients (2)'!CB402,"CHECK","")</f>
        <v/>
      </c>
      <c r="CC402" s="276" t="str">
        <f>IF('Info patients (1)'!CC402&lt;&gt;'Info patients (2)'!CC402,"CHECK","")</f>
        <v/>
      </c>
      <c r="CD402" s="276" t="str">
        <f>IF('Info patients (1)'!CD402&lt;&gt;'Info patients (2)'!CD402,"CHECK","")</f>
        <v/>
      </c>
      <c r="CE402" s="276" t="str">
        <f>IF('Info patients (1)'!CE402&lt;&gt;'Info patients (2)'!CE402,"CHECK","")</f>
        <v/>
      </c>
      <c r="CF402" s="276" t="str">
        <f>IF('Info patients (1)'!CF402&lt;&gt;'Info patients (2)'!CF402,"CHECK","")</f>
        <v/>
      </c>
      <c r="CG402" s="276" t="str">
        <f>IF('Info patients (1)'!CG402&lt;&gt;'Info patients (2)'!CG402,"CHECK","")</f>
        <v/>
      </c>
      <c r="CH402" s="276" t="str">
        <f>IF('Info patients (1)'!CH402&lt;&gt;'Info patients (2)'!CH402,"CHECK","")</f>
        <v/>
      </c>
      <c r="CI402" s="276" t="str">
        <f>IF('Info patients (1)'!CI402&lt;&gt;'Info patients (2)'!CI402,"CHECK","")</f>
        <v/>
      </c>
      <c r="CJ402" s="276" t="str">
        <f>IF('Info patients (1)'!CJ402&lt;&gt;'Info patients (2)'!CJ402,"CHECK","")</f>
        <v/>
      </c>
      <c r="CK402" s="276" t="str">
        <f>IF('Info patients (1)'!CK402&lt;&gt;'Info patients (2)'!CK402,"CHECK","")</f>
        <v/>
      </c>
      <c r="CL402" s="276" t="str">
        <f>IF('Info patients (1)'!CL402&lt;&gt;'Info patients (2)'!CL402,"CHECK","")</f>
        <v/>
      </c>
      <c r="CM402" s="276" t="str">
        <f>IF('Info patients (1)'!CM402&lt;&gt;'Info patients (2)'!CM402,"CHECK","")</f>
        <v/>
      </c>
      <c r="CN402" s="276" t="str">
        <f>IF('Info patients (1)'!CN402&lt;&gt;'Info patients (2)'!CN402,"CHECK","")</f>
        <v/>
      </c>
      <c r="CO402" s="276" t="str">
        <f>IF('Info patients (1)'!CO402&lt;&gt;'Info patients (2)'!CO402,"CHECK","")</f>
        <v/>
      </c>
      <c r="CP402" s="276" t="str">
        <f>IF('Info patients (1)'!CP402&lt;&gt;'Info patients (2)'!CP402,"CHECK","")</f>
        <v/>
      </c>
      <c r="CQ402" s="276" t="str">
        <f>IF('Info patients (1)'!CQ402&lt;&gt;'Info patients (2)'!CQ402,"CHECK","")</f>
        <v/>
      </c>
      <c r="CR402" s="276" t="str">
        <f>IF('Info patients (1)'!CR402&lt;&gt;'Info patients (2)'!CR402,"CHECK","")</f>
        <v/>
      </c>
      <c r="CS402" s="276" t="str">
        <f>IF('Info patients (1)'!CS402&lt;&gt;'Info patients (2)'!CS402,"CHECK","")</f>
        <v/>
      </c>
      <c r="CT402" s="276" t="str">
        <f>IF('Info patients (1)'!CT402&lt;&gt;'Info patients (2)'!CT402,"CHECK","")</f>
        <v/>
      </c>
      <c r="CU402" s="276" t="str">
        <f>IF('Info patients (1)'!CU402&lt;&gt;'Info patients (2)'!CU402,"CHECK","")</f>
        <v/>
      </c>
      <c r="CV402" s="276" t="str">
        <f>IF('Info patients (1)'!CV402&lt;&gt;'Info patients (2)'!CV402,"CHECK","")</f>
        <v/>
      </c>
      <c r="CW402" s="276" t="str">
        <f>IF('Info patients (1)'!CW402&lt;&gt;'Info patients (2)'!CW402,"CHECK","")</f>
        <v/>
      </c>
      <c r="CX402" s="276" t="str">
        <f>IF('Info patients (1)'!CX402&lt;&gt;'Info patients (2)'!CX402,"CHECK","")</f>
        <v/>
      </c>
      <c r="CY402" s="276" t="str">
        <f>IF('Info patients (1)'!CY402&lt;&gt;'Info patients (2)'!CY402,"CHECK","")</f>
        <v/>
      </c>
      <c r="CZ402" s="276" t="str">
        <f>IF('Info patients (1)'!CZ402&lt;&gt;'Info patients (2)'!CZ402,"CHECK","")</f>
        <v/>
      </c>
      <c r="DA402" s="276" t="str">
        <f>IF('Info patients (1)'!DA402&lt;&gt;'Info patients (2)'!DA402,"CHECK","")</f>
        <v/>
      </c>
      <c r="DB402" s="276" t="str">
        <f>IF('Info patients (1)'!DB402&lt;&gt;'Info patients (2)'!DB402,"CHECK","")</f>
        <v/>
      </c>
      <c r="DC402" s="276" t="str">
        <f>IF('Info patients (1)'!DC402&lt;&gt;'Info patients (2)'!DC402,"CHECK","")</f>
        <v/>
      </c>
      <c r="DD402" s="276" t="str">
        <f>IF('Info patients (1)'!DD402&lt;&gt;'Info patients (2)'!DD402,"CHECK","")</f>
        <v/>
      </c>
      <c r="DE402" s="276" t="str">
        <f>IF('Info patients (1)'!DE402&lt;&gt;'Info patients (2)'!DE402,"CHECK","")</f>
        <v/>
      </c>
      <c r="DF402" s="276" t="str">
        <f>IF('Info patients (1)'!DF402&lt;&gt;'Info patients (2)'!DF402,"CHECK","")</f>
        <v/>
      </c>
      <c r="DG402" s="276" t="str">
        <f>IF('Info patients (1)'!DG402&lt;&gt;'Info patients (2)'!DG402,"CHECK","")</f>
        <v/>
      </c>
      <c r="DH402" s="276" t="str">
        <f>IF('Info patients (1)'!DH402&lt;&gt;'Info patients (2)'!DH402,"CHECK","")</f>
        <v/>
      </c>
      <c r="DI402" s="276" t="str">
        <f>IF('Info patients (1)'!DI402&lt;&gt;'Info patients (2)'!DI402,"CHECK","")</f>
        <v/>
      </c>
      <c r="DJ402" s="276" t="str">
        <f>IF('Info patients (1)'!DJ402&lt;&gt;'Info patients (2)'!DJ402,"CHECK","")</f>
        <v/>
      </c>
      <c r="DK402" s="276" t="str">
        <f>IF('Info patients (1)'!DK402&lt;&gt;'Info patients (2)'!DK402,"CHECK","")</f>
        <v/>
      </c>
      <c r="DL402" s="276" t="str">
        <f>IF('Info patients (1)'!DL402&lt;&gt;'Info patients (2)'!DL402,"CHECK","")</f>
        <v/>
      </c>
      <c r="DM402" s="276" t="str">
        <f>IF('Info patients (1)'!DM402&lt;&gt;'Info patients (2)'!DM402,"CHECK","")</f>
        <v/>
      </c>
      <c r="DN402" s="276" t="str">
        <f>IF('Info patients (1)'!DN402&lt;&gt;'Info patients (2)'!DN402,"CHECK","")</f>
        <v/>
      </c>
      <c r="DO402" s="276" t="str">
        <f>IF('Info patients (1)'!DO402&lt;&gt;'Info patients (2)'!DO402,"CHECK","")</f>
        <v/>
      </c>
      <c r="DP402" s="276" t="str">
        <f>IF('Info patients (1)'!DP402&lt;&gt;'Info patients (2)'!DP402,"CHECK","")</f>
        <v/>
      </c>
      <c r="DQ402" s="276" t="str">
        <f>IF('Info patients (1)'!DQ402&lt;&gt;'Info patients (2)'!DQ402,"CHECK","")</f>
        <v/>
      </c>
    </row>
    <row r="403" spans="1:121" s="326" customFormat="1" ht="23.25" customHeight="1" x14ac:dyDescent="0.2">
      <c r="A403" s="276" t="str">
        <f>IF('Info patients (1)'!A403&lt;&gt;'Info patients (2)'!A403,"CHECK","")</f>
        <v/>
      </c>
      <c r="B403" s="276" t="str">
        <f>IF('Info patients (1)'!B403&lt;&gt;'Info patients (2)'!B403,"CHECK","")</f>
        <v/>
      </c>
      <c r="C403" s="276" t="str">
        <f>IF('Info patients (1)'!C403&lt;&gt;'Info patients (2)'!C403,"CHECK","")</f>
        <v/>
      </c>
      <c r="D403" s="276" t="str">
        <f>IF('Info patients (1)'!D403&lt;&gt;'Info patients (2)'!D403,"CHECK","")</f>
        <v/>
      </c>
      <c r="E403" s="276" t="str">
        <f>IF('Info patients (1)'!E403&lt;&gt;'Info patients (2)'!E403,"CHECK","")</f>
        <v/>
      </c>
      <c r="F403" s="276" t="str">
        <f>IF('Info patients (1)'!F403&lt;&gt;'Info patients (2)'!F403,"CHECK","")</f>
        <v/>
      </c>
      <c r="G403" s="276" t="str">
        <f>IF('Info patients (1)'!G403&lt;&gt;'Info patients (2)'!G403,"CHECK","")</f>
        <v/>
      </c>
      <c r="H403" s="276" t="str">
        <f>IF('Info patients (1)'!H403&lt;&gt;'Info patients (2)'!H403,"CHECK","")</f>
        <v/>
      </c>
      <c r="I403" s="276" t="str">
        <f>IF('Info patients (1)'!I403&lt;&gt;'Info patients (2)'!I403,"CHECK","")</f>
        <v/>
      </c>
      <c r="J403" s="276" t="str">
        <f>IF('Info patients (1)'!J403&lt;&gt;'Info patients (2)'!J403,"CHECK","")</f>
        <v/>
      </c>
      <c r="K403" s="276" t="str">
        <f>IF('Info patients (1)'!K403&lt;&gt;'Info patients (2)'!K403,"CHECK","")</f>
        <v/>
      </c>
      <c r="L403" s="276" t="str">
        <f>IF('Info patients (1)'!L403&lt;&gt;'Info patients (2)'!L403,"CHECK","")</f>
        <v/>
      </c>
      <c r="M403" s="276" t="str">
        <f>IF('Info patients (1)'!M403&lt;&gt;'Info patients (2)'!M403,"CHECK","")</f>
        <v/>
      </c>
      <c r="N403" s="276" t="str">
        <f>IF('Info patients (1)'!N403&lt;&gt;'Info patients (2)'!N403,"CHECK","")</f>
        <v/>
      </c>
      <c r="O403" s="276" t="str">
        <f>IF('Info patients (1)'!O403&lt;&gt;'Info patients (2)'!O403,"CHECK","")</f>
        <v/>
      </c>
      <c r="P403" s="276" t="str">
        <f>IF('Info patients (1)'!P403&lt;&gt;'Info patients (2)'!P403,"CHECK","")</f>
        <v/>
      </c>
      <c r="Q403" s="276" t="str">
        <f>IF('Info patients (1)'!Q403&lt;&gt;'Info patients (2)'!Q403,"CHECK","")</f>
        <v/>
      </c>
      <c r="R403" s="276" t="str">
        <f>IF('Info patients (1)'!R403&lt;&gt;'Info patients (2)'!R403,"CHECK","")</f>
        <v/>
      </c>
      <c r="S403" s="276" t="str">
        <f>IF('Info patients (1)'!S403&lt;&gt;'Info patients (2)'!S403,"CHECK","")</f>
        <v/>
      </c>
      <c r="T403" s="276" t="str">
        <f>IF('Info patients (1)'!T403&lt;&gt;'Info patients (2)'!T403,"CHECK","")</f>
        <v/>
      </c>
      <c r="U403" s="276" t="str">
        <f>IF('Info patients (1)'!U403&lt;&gt;'Info patients (2)'!U403,"CHECK","")</f>
        <v/>
      </c>
      <c r="V403" s="276" t="str">
        <f>IF('Info patients (1)'!V403&lt;&gt;'Info patients (2)'!V403,"CHECK","")</f>
        <v/>
      </c>
      <c r="W403" s="276" t="str">
        <f>IF('Info patients (1)'!W403&lt;&gt;'Info patients (2)'!W403,"CHECK","")</f>
        <v/>
      </c>
      <c r="X403" s="276" t="str">
        <f>IF('Info patients (1)'!X403&lt;&gt;'Info patients (2)'!X403,"CHECK","")</f>
        <v/>
      </c>
      <c r="Y403" s="276" t="str">
        <f>IF('Info patients (1)'!Y403&lt;&gt;'Info patients (2)'!Y403,"CHECK","")</f>
        <v/>
      </c>
      <c r="Z403" s="276" t="str">
        <f>IF('Info patients (1)'!Z403&lt;&gt;'Info patients (2)'!Z403,"CHECK","")</f>
        <v/>
      </c>
      <c r="AA403" s="276" t="str">
        <f>IF('Info patients (1)'!AA403&lt;&gt;'Info patients (2)'!AA403,"CHECK","")</f>
        <v/>
      </c>
      <c r="AB403" s="276" t="str">
        <f>IF('Info patients (1)'!AB403&lt;&gt;'Info patients (2)'!AB403,"CHECK","")</f>
        <v/>
      </c>
      <c r="AC403" s="276" t="str">
        <f>IF('Info patients (1)'!AC403&lt;&gt;'Info patients (2)'!AC403,"CHECK","")</f>
        <v/>
      </c>
      <c r="AD403" s="276" t="str">
        <f>IF('Info patients (1)'!AD403&lt;&gt;'Info patients (2)'!AD403,"CHECK","")</f>
        <v/>
      </c>
      <c r="AE403" s="276" t="str">
        <f>IF('Info patients (1)'!AE403&lt;&gt;'Info patients (2)'!AE403,"CHECK","")</f>
        <v/>
      </c>
      <c r="AF403" s="276" t="str">
        <f>IF('Info patients (1)'!AF403&lt;&gt;'Info patients (2)'!AF403,"CHECK","")</f>
        <v/>
      </c>
      <c r="AG403" s="276" t="str">
        <f>IF('Info patients (1)'!AG403&lt;&gt;'Info patients (2)'!AG403,"CHECK","")</f>
        <v/>
      </c>
      <c r="AH403" s="276" t="str">
        <f>IF('Info patients (1)'!AH403&lt;&gt;'Info patients (2)'!AH403,"CHECK","")</f>
        <v/>
      </c>
      <c r="AI403" s="276" t="str">
        <f>IF('Info patients (1)'!AI403&lt;&gt;'Info patients (2)'!AI403,"CHECK","")</f>
        <v/>
      </c>
      <c r="AJ403" s="276" t="str">
        <f>IF('Info patients (1)'!AJ403&lt;&gt;'Info patients (2)'!AJ403,"CHECK","")</f>
        <v/>
      </c>
      <c r="AK403" s="276" t="str">
        <f>IF('Info patients (1)'!AK403&lt;&gt;'Info patients (2)'!AK403,"CHECK","")</f>
        <v/>
      </c>
      <c r="AL403" s="276" t="str">
        <f>IF('Info patients (1)'!AL403&lt;&gt;'Info patients (2)'!AL403,"CHECK","")</f>
        <v/>
      </c>
      <c r="AM403" s="276" t="str">
        <f>IF('Info patients (1)'!AM403&lt;&gt;'Info patients (2)'!AM403,"CHECK","")</f>
        <v/>
      </c>
      <c r="AN403" s="276" t="str">
        <f>IF('Info patients (1)'!AN403&lt;&gt;'Info patients (2)'!AN403,"CHECK","")</f>
        <v/>
      </c>
      <c r="AO403" s="276" t="str">
        <f>IF('Info patients (1)'!AO403&lt;&gt;'Info patients (2)'!AO403,"CHECK","")</f>
        <v/>
      </c>
      <c r="AP403" s="276" t="str">
        <f>IF('Info patients (1)'!AP403&lt;&gt;'Info patients (2)'!AP403,"CHECK","")</f>
        <v/>
      </c>
      <c r="AQ403" s="276" t="str">
        <f>IF('Info patients (1)'!AQ403&lt;&gt;'Info patients (2)'!AQ403,"CHECK","")</f>
        <v/>
      </c>
      <c r="AR403" s="276" t="str">
        <f>IF('Info patients (1)'!AR403&lt;&gt;'Info patients (2)'!AR403,"CHECK","")</f>
        <v/>
      </c>
      <c r="AS403" s="276" t="str">
        <f>IF('Info patients (1)'!AS403&lt;&gt;'Info patients (2)'!AS403,"CHECK","")</f>
        <v/>
      </c>
      <c r="AT403" s="276" t="str">
        <f>IF('Info patients (1)'!AT403&lt;&gt;'Info patients (2)'!AT403,"CHECK","")</f>
        <v/>
      </c>
      <c r="AU403" s="276" t="str">
        <f>IF('Info patients (1)'!AU403&lt;&gt;'Info patients (2)'!AU403,"CHECK","")</f>
        <v/>
      </c>
      <c r="AV403" s="276" t="str">
        <f>IF('Info patients (1)'!AV403&lt;&gt;'Info patients (2)'!AV403,"CHECK","")</f>
        <v/>
      </c>
      <c r="AW403" s="276" t="str">
        <f>IF('Info patients (1)'!AW403&lt;&gt;'Info patients (2)'!AW403,"CHECK","")</f>
        <v/>
      </c>
      <c r="AX403" s="276" t="str">
        <f>IF('Info patients (1)'!AX403&lt;&gt;'Info patients (2)'!AX403,"CHECK","")</f>
        <v/>
      </c>
      <c r="AY403" s="276" t="str">
        <f>IF('Info patients (1)'!AY403&lt;&gt;'Info patients (2)'!AY403,"CHECK","")</f>
        <v/>
      </c>
      <c r="AZ403" s="276" t="str">
        <f>IF('Info patients (1)'!AZ403&lt;&gt;'Info patients (2)'!AZ403,"CHECK","")</f>
        <v/>
      </c>
      <c r="BA403" s="276" t="str">
        <f>IF('Info patients (1)'!BA403&lt;&gt;'Info patients (2)'!BA403,"CHECK","")</f>
        <v/>
      </c>
      <c r="BB403" s="276" t="str">
        <f>IF('Info patients (1)'!BB403&lt;&gt;'Info patients (2)'!BB403,"CHECK","")</f>
        <v/>
      </c>
      <c r="BC403" s="276" t="str">
        <f>IF('Info patients (1)'!BC403&lt;&gt;'Info patients (2)'!BC403,"CHECK","")</f>
        <v/>
      </c>
      <c r="BD403" s="276" t="str">
        <f>IF('Info patients (1)'!BD403&lt;&gt;'Info patients (2)'!BD403,"CHECK","")</f>
        <v/>
      </c>
      <c r="BE403" s="276" t="str">
        <f>IF('Info patients (1)'!BE403&lt;&gt;'Info patients (2)'!BE403,"CHECK","")</f>
        <v/>
      </c>
      <c r="BF403" s="276" t="str">
        <f>IF('Info patients (1)'!BF403&lt;&gt;'Info patients (2)'!BF403,"CHECK","")</f>
        <v/>
      </c>
      <c r="BG403" s="276" t="str">
        <f>IF('Info patients (1)'!BG403&lt;&gt;'Info patients (2)'!BG403,"CHECK","")</f>
        <v/>
      </c>
      <c r="BH403" s="276" t="str">
        <f>IF('Info patients (1)'!BH403&lt;&gt;'Info patients (2)'!BH403,"CHECK","")</f>
        <v/>
      </c>
      <c r="BI403" s="276" t="str">
        <f>IF('Info patients (1)'!BI403&lt;&gt;'Info patients (2)'!BI403,"CHECK","")</f>
        <v/>
      </c>
      <c r="BJ403" s="276" t="str">
        <f>IF('Info patients (1)'!BJ403&lt;&gt;'Info patients (2)'!BJ403,"CHECK","")</f>
        <v/>
      </c>
      <c r="BK403" s="276" t="str">
        <f>IF('Info patients (1)'!BK403&lt;&gt;'Info patients (2)'!BK403,"CHECK","")</f>
        <v/>
      </c>
      <c r="BL403" s="276" t="str">
        <f>IF('Info patients (1)'!BL403&lt;&gt;'Info patients (2)'!BL403,"CHECK","")</f>
        <v/>
      </c>
      <c r="BM403" s="276" t="str">
        <f>IF('Info patients (1)'!BM403&lt;&gt;'Info patients (2)'!BM403,"CHECK","")</f>
        <v/>
      </c>
      <c r="BN403" s="276" t="str">
        <f>IF('Info patients (1)'!BN403&lt;&gt;'Info patients (2)'!BN403,"CHECK","")</f>
        <v/>
      </c>
      <c r="BO403" s="276" t="str">
        <f>IF('Info patients (1)'!BO403&lt;&gt;'Info patients (2)'!BO403,"CHECK","")</f>
        <v/>
      </c>
      <c r="BP403" s="276" t="str">
        <f>IF('Info patients (1)'!BP403&lt;&gt;'Info patients (2)'!BP403,"CHECK","")</f>
        <v/>
      </c>
      <c r="BQ403" s="276" t="str">
        <f>IF('Info patients (1)'!BQ403&lt;&gt;'Info patients (2)'!BQ403,"CHECK","")</f>
        <v/>
      </c>
      <c r="BR403" s="276" t="str">
        <f>IF('Info patients (1)'!BR403&lt;&gt;'Info patients (2)'!BR403,"CHECK","")</f>
        <v/>
      </c>
      <c r="BS403" s="276" t="str">
        <f>IF('Info patients (1)'!BS403&lt;&gt;'Info patients (2)'!BS403,"CHECK","")</f>
        <v/>
      </c>
      <c r="BT403" s="276" t="str">
        <f>IF('Info patients (1)'!BT403&lt;&gt;'Info patients (2)'!BT403,"CHECK","")</f>
        <v/>
      </c>
      <c r="BU403" s="276" t="str">
        <f>IF('Info patients (1)'!BU403&lt;&gt;'Info patients (2)'!BU403,"CHECK","")</f>
        <v/>
      </c>
      <c r="BV403" s="276" t="str">
        <f>IF('Info patients (1)'!BV403&lt;&gt;'Info patients (2)'!BV403,"CHECK","")</f>
        <v/>
      </c>
      <c r="BW403" s="276" t="str">
        <f>IF('Info patients (1)'!BW403&lt;&gt;'Info patients (2)'!BW403,"CHECK","")</f>
        <v/>
      </c>
      <c r="BX403" s="276" t="str">
        <f>IF('Info patients (1)'!BX403&lt;&gt;'Info patients (2)'!BX403,"CHECK","")</f>
        <v/>
      </c>
      <c r="BY403" s="276" t="str">
        <f>IF('Info patients (1)'!BY403&lt;&gt;'Info patients (2)'!BY403,"CHECK","")</f>
        <v/>
      </c>
      <c r="BZ403" s="276" t="str">
        <f>IF('Info patients (1)'!BZ403&lt;&gt;'Info patients (2)'!BZ403,"CHECK","")</f>
        <v/>
      </c>
      <c r="CA403" s="276" t="str">
        <f>IF('Info patients (1)'!CA403&lt;&gt;'Info patients (2)'!CA403,"CHECK","")</f>
        <v/>
      </c>
      <c r="CB403" s="276" t="str">
        <f>IF('Info patients (1)'!CB403&lt;&gt;'Info patients (2)'!CB403,"CHECK","")</f>
        <v/>
      </c>
      <c r="CC403" s="276" t="str">
        <f>IF('Info patients (1)'!CC403&lt;&gt;'Info patients (2)'!CC403,"CHECK","")</f>
        <v/>
      </c>
      <c r="CD403" s="276" t="str">
        <f>IF('Info patients (1)'!CD403&lt;&gt;'Info patients (2)'!CD403,"CHECK","")</f>
        <v/>
      </c>
      <c r="CE403" s="276" t="str">
        <f>IF('Info patients (1)'!CE403&lt;&gt;'Info patients (2)'!CE403,"CHECK","")</f>
        <v/>
      </c>
      <c r="CF403" s="276" t="str">
        <f>IF('Info patients (1)'!CF403&lt;&gt;'Info patients (2)'!CF403,"CHECK","")</f>
        <v/>
      </c>
      <c r="CG403" s="276" t="str">
        <f>IF('Info patients (1)'!CG403&lt;&gt;'Info patients (2)'!CG403,"CHECK","")</f>
        <v/>
      </c>
      <c r="CH403" s="276" t="str">
        <f>IF('Info patients (1)'!CH403&lt;&gt;'Info patients (2)'!CH403,"CHECK","")</f>
        <v/>
      </c>
      <c r="CI403" s="276" t="str">
        <f>IF('Info patients (1)'!CI403&lt;&gt;'Info patients (2)'!CI403,"CHECK","")</f>
        <v/>
      </c>
      <c r="CJ403" s="276" t="str">
        <f>IF('Info patients (1)'!CJ403&lt;&gt;'Info patients (2)'!CJ403,"CHECK","")</f>
        <v/>
      </c>
      <c r="CK403" s="276" t="str">
        <f>IF('Info patients (1)'!CK403&lt;&gt;'Info patients (2)'!CK403,"CHECK","")</f>
        <v/>
      </c>
      <c r="CL403" s="276" t="str">
        <f>IF('Info patients (1)'!CL403&lt;&gt;'Info patients (2)'!CL403,"CHECK","")</f>
        <v/>
      </c>
      <c r="CM403" s="276" t="str">
        <f>IF('Info patients (1)'!CM403&lt;&gt;'Info patients (2)'!CM403,"CHECK","")</f>
        <v/>
      </c>
      <c r="CN403" s="276" t="str">
        <f>IF('Info patients (1)'!CN403&lt;&gt;'Info patients (2)'!CN403,"CHECK","")</f>
        <v/>
      </c>
      <c r="CO403" s="276" t="str">
        <f>IF('Info patients (1)'!CO403&lt;&gt;'Info patients (2)'!CO403,"CHECK","")</f>
        <v/>
      </c>
      <c r="CP403" s="276" t="str">
        <f>IF('Info patients (1)'!CP403&lt;&gt;'Info patients (2)'!CP403,"CHECK","")</f>
        <v/>
      </c>
      <c r="CQ403" s="276" t="str">
        <f>IF('Info patients (1)'!CQ403&lt;&gt;'Info patients (2)'!CQ403,"CHECK","")</f>
        <v/>
      </c>
      <c r="CR403" s="276" t="str">
        <f>IF('Info patients (1)'!CR403&lt;&gt;'Info patients (2)'!CR403,"CHECK","")</f>
        <v/>
      </c>
      <c r="CS403" s="276" t="str">
        <f>IF('Info patients (1)'!CS403&lt;&gt;'Info patients (2)'!CS403,"CHECK","")</f>
        <v/>
      </c>
      <c r="CT403" s="276" t="str">
        <f>IF('Info patients (1)'!CT403&lt;&gt;'Info patients (2)'!CT403,"CHECK","")</f>
        <v/>
      </c>
      <c r="CU403" s="276" t="str">
        <f>IF('Info patients (1)'!CU403&lt;&gt;'Info patients (2)'!CU403,"CHECK","")</f>
        <v/>
      </c>
      <c r="CV403" s="276" t="str">
        <f>IF('Info patients (1)'!CV403&lt;&gt;'Info patients (2)'!CV403,"CHECK","")</f>
        <v/>
      </c>
      <c r="CW403" s="276" t="str">
        <f>IF('Info patients (1)'!CW403&lt;&gt;'Info patients (2)'!CW403,"CHECK","")</f>
        <v/>
      </c>
      <c r="CX403" s="276" t="str">
        <f>IF('Info patients (1)'!CX403&lt;&gt;'Info patients (2)'!CX403,"CHECK","")</f>
        <v/>
      </c>
      <c r="CY403" s="276" t="str">
        <f>IF('Info patients (1)'!CY403&lt;&gt;'Info patients (2)'!CY403,"CHECK","")</f>
        <v/>
      </c>
      <c r="CZ403" s="276" t="str">
        <f>IF('Info patients (1)'!CZ403&lt;&gt;'Info patients (2)'!CZ403,"CHECK","")</f>
        <v/>
      </c>
      <c r="DA403" s="276" t="str">
        <f>IF('Info patients (1)'!DA403&lt;&gt;'Info patients (2)'!DA403,"CHECK","")</f>
        <v/>
      </c>
      <c r="DB403" s="276" t="str">
        <f>IF('Info patients (1)'!DB403&lt;&gt;'Info patients (2)'!DB403,"CHECK","")</f>
        <v/>
      </c>
      <c r="DC403" s="276" t="str">
        <f>IF('Info patients (1)'!DC403&lt;&gt;'Info patients (2)'!DC403,"CHECK","")</f>
        <v/>
      </c>
      <c r="DD403" s="276" t="str">
        <f>IF('Info patients (1)'!DD403&lt;&gt;'Info patients (2)'!DD403,"CHECK","")</f>
        <v/>
      </c>
      <c r="DE403" s="276" t="str">
        <f>IF('Info patients (1)'!DE403&lt;&gt;'Info patients (2)'!DE403,"CHECK","")</f>
        <v/>
      </c>
      <c r="DF403" s="276" t="str">
        <f>IF('Info patients (1)'!DF403&lt;&gt;'Info patients (2)'!DF403,"CHECK","")</f>
        <v/>
      </c>
      <c r="DG403" s="276" t="str">
        <f>IF('Info patients (1)'!DG403&lt;&gt;'Info patients (2)'!DG403,"CHECK","")</f>
        <v/>
      </c>
      <c r="DH403" s="276" t="str">
        <f>IF('Info patients (1)'!DH403&lt;&gt;'Info patients (2)'!DH403,"CHECK","")</f>
        <v/>
      </c>
      <c r="DI403" s="276" t="str">
        <f>IF('Info patients (1)'!DI403&lt;&gt;'Info patients (2)'!DI403,"CHECK","")</f>
        <v/>
      </c>
      <c r="DJ403" s="276" t="str">
        <f>IF('Info patients (1)'!DJ403&lt;&gt;'Info patients (2)'!DJ403,"CHECK","")</f>
        <v/>
      </c>
      <c r="DK403" s="276" t="str">
        <f>IF('Info patients (1)'!DK403&lt;&gt;'Info patients (2)'!DK403,"CHECK","")</f>
        <v/>
      </c>
      <c r="DL403" s="276" t="str">
        <f>IF('Info patients (1)'!DL403&lt;&gt;'Info patients (2)'!DL403,"CHECK","")</f>
        <v/>
      </c>
      <c r="DM403" s="276" t="str">
        <f>IF('Info patients (1)'!DM403&lt;&gt;'Info patients (2)'!DM403,"CHECK","")</f>
        <v/>
      </c>
      <c r="DN403" s="276" t="str">
        <f>IF('Info patients (1)'!DN403&lt;&gt;'Info patients (2)'!DN403,"CHECK","")</f>
        <v/>
      </c>
      <c r="DO403" s="276" t="str">
        <f>IF('Info patients (1)'!DO403&lt;&gt;'Info patients (2)'!DO403,"CHECK","")</f>
        <v/>
      </c>
      <c r="DP403" s="276" t="str">
        <f>IF('Info patients (1)'!DP403&lt;&gt;'Info patients (2)'!DP403,"CHECK","")</f>
        <v/>
      </c>
      <c r="DQ403" s="276" t="str">
        <f>IF('Info patients (1)'!DQ403&lt;&gt;'Info patients (2)'!DQ403,"CHECK","")</f>
        <v/>
      </c>
    </row>
    <row r="404" spans="1:121" s="326" customFormat="1" ht="23.25" customHeight="1" x14ac:dyDescent="0.2">
      <c r="A404" s="276" t="str">
        <f>IF('Info patients (1)'!A404&lt;&gt;'Info patients (2)'!A404,"CHECK","")</f>
        <v/>
      </c>
      <c r="B404" s="276" t="str">
        <f>IF('Info patients (1)'!B404&lt;&gt;'Info patients (2)'!B404,"CHECK","")</f>
        <v/>
      </c>
      <c r="C404" s="276" t="str">
        <f>IF('Info patients (1)'!C404&lt;&gt;'Info patients (2)'!C404,"CHECK","")</f>
        <v/>
      </c>
      <c r="D404" s="276" t="str">
        <f>IF('Info patients (1)'!D404&lt;&gt;'Info patients (2)'!D404,"CHECK","")</f>
        <v/>
      </c>
      <c r="E404" s="276" t="str">
        <f>IF('Info patients (1)'!E404&lt;&gt;'Info patients (2)'!E404,"CHECK","")</f>
        <v/>
      </c>
      <c r="F404" s="276" t="str">
        <f>IF('Info patients (1)'!F404&lt;&gt;'Info patients (2)'!F404,"CHECK","")</f>
        <v/>
      </c>
      <c r="G404" s="276" t="str">
        <f>IF('Info patients (1)'!G404&lt;&gt;'Info patients (2)'!G404,"CHECK","")</f>
        <v/>
      </c>
      <c r="H404" s="276" t="str">
        <f>IF('Info patients (1)'!H404&lt;&gt;'Info patients (2)'!H404,"CHECK","")</f>
        <v/>
      </c>
      <c r="I404" s="276" t="str">
        <f>IF('Info patients (1)'!I404&lt;&gt;'Info patients (2)'!I404,"CHECK","")</f>
        <v/>
      </c>
      <c r="J404" s="276" t="str">
        <f>IF('Info patients (1)'!J404&lt;&gt;'Info patients (2)'!J404,"CHECK","")</f>
        <v/>
      </c>
      <c r="K404" s="276" t="str">
        <f>IF('Info patients (1)'!K404&lt;&gt;'Info patients (2)'!K404,"CHECK","")</f>
        <v/>
      </c>
      <c r="L404" s="276" t="str">
        <f>IF('Info patients (1)'!L404&lt;&gt;'Info patients (2)'!L404,"CHECK","")</f>
        <v/>
      </c>
      <c r="M404" s="276" t="str">
        <f>IF('Info patients (1)'!M404&lt;&gt;'Info patients (2)'!M404,"CHECK","")</f>
        <v/>
      </c>
      <c r="N404" s="276" t="str">
        <f>IF('Info patients (1)'!N404&lt;&gt;'Info patients (2)'!N404,"CHECK","")</f>
        <v/>
      </c>
      <c r="O404" s="276" t="str">
        <f>IF('Info patients (1)'!O404&lt;&gt;'Info patients (2)'!O404,"CHECK","")</f>
        <v/>
      </c>
      <c r="P404" s="276" t="str">
        <f>IF('Info patients (1)'!P404&lt;&gt;'Info patients (2)'!P404,"CHECK","")</f>
        <v/>
      </c>
      <c r="Q404" s="276" t="str">
        <f>IF('Info patients (1)'!Q404&lt;&gt;'Info patients (2)'!Q404,"CHECK","")</f>
        <v/>
      </c>
      <c r="R404" s="276" t="str">
        <f>IF('Info patients (1)'!R404&lt;&gt;'Info patients (2)'!R404,"CHECK","")</f>
        <v/>
      </c>
      <c r="S404" s="276" t="str">
        <f>IF('Info patients (1)'!S404&lt;&gt;'Info patients (2)'!S404,"CHECK","")</f>
        <v/>
      </c>
      <c r="T404" s="276" t="str">
        <f>IF('Info patients (1)'!T404&lt;&gt;'Info patients (2)'!T404,"CHECK","")</f>
        <v/>
      </c>
      <c r="U404" s="276" t="str">
        <f>IF('Info patients (1)'!U404&lt;&gt;'Info patients (2)'!U404,"CHECK","")</f>
        <v/>
      </c>
      <c r="V404" s="276" t="str">
        <f>IF('Info patients (1)'!V404&lt;&gt;'Info patients (2)'!V404,"CHECK","")</f>
        <v/>
      </c>
      <c r="W404" s="276" t="str">
        <f>IF('Info patients (1)'!W404&lt;&gt;'Info patients (2)'!W404,"CHECK","")</f>
        <v/>
      </c>
      <c r="X404" s="276" t="str">
        <f>IF('Info patients (1)'!X404&lt;&gt;'Info patients (2)'!X404,"CHECK","")</f>
        <v/>
      </c>
      <c r="Y404" s="276" t="str">
        <f>IF('Info patients (1)'!Y404&lt;&gt;'Info patients (2)'!Y404,"CHECK","")</f>
        <v/>
      </c>
      <c r="Z404" s="276" t="str">
        <f>IF('Info patients (1)'!Z404&lt;&gt;'Info patients (2)'!Z404,"CHECK","")</f>
        <v/>
      </c>
      <c r="AA404" s="276" t="str">
        <f>IF('Info patients (1)'!AA404&lt;&gt;'Info patients (2)'!AA404,"CHECK","")</f>
        <v/>
      </c>
      <c r="AB404" s="276" t="str">
        <f>IF('Info patients (1)'!AB404&lt;&gt;'Info patients (2)'!AB404,"CHECK","")</f>
        <v/>
      </c>
      <c r="AC404" s="276" t="str">
        <f>IF('Info patients (1)'!AC404&lt;&gt;'Info patients (2)'!AC404,"CHECK","")</f>
        <v/>
      </c>
      <c r="AD404" s="276" t="str">
        <f>IF('Info patients (1)'!AD404&lt;&gt;'Info patients (2)'!AD404,"CHECK","")</f>
        <v/>
      </c>
      <c r="AE404" s="276" t="str">
        <f>IF('Info patients (1)'!AE404&lt;&gt;'Info patients (2)'!AE404,"CHECK","")</f>
        <v/>
      </c>
      <c r="AF404" s="276" t="str">
        <f>IF('Info patients (1)'!AF404&lt;&gt;'Info patients (2)'!AF404,"CHECK","")</f>
        <v/>
      </c>
      <c r="AG404" s="276" t="str">
        <f>IF('Info patients (1)'!AG404&lt;&gt;'Info patients (2)'!AG404,"CHECK","")</f>
        <v/>
      </c>
      <c r="AH404" s="276" t="str">
        <f>IF('Info patients (1)'!AH404&lt;&gt;'Info patients (2)'!AH404,"CHECK","")</f>
        <v/>
      </c>
      <c r="AI404" s="276" t="str">
        <f>IF('Info patients (1)'!AI404&lt;&gt;'Info patients (2)'!AI404,"CHECK","")</f>
        <v/>
      </c>
      <c r="AJ404" s="276" t="str">
        <f>IF('Info patients (1)'!AJ404&lt;&gt;'Info patients (2)'!AJ404,"CHECK","")</f>
        <v/>
      </c>
      <c r="AK404" s="276" t="str">
        <f>IF('Info patients (1)'!AK404&lt;&gt;'Info patients (2)'!AK404,"CHECK","")</f>
        <v/>
      </c>
      <c r="AL404" s="276" t="str">
        <f>IF('Info patients (1)'!AL404&lt;&gt;'Info patients (2)'!AL404,"CHECK","")</f>
        <v/>
      </c>
      <c r="AM404" s="276" t="str">
        <f>IF('Info patients (1)'!AM404&lt;&gt;'Info patients (2)'!AM404,"CHECK","")</f>
        <v/>
      </c>
      <c r="AN404" s="276" t="str">
        <f>IF('Info patients (1)'!AN404&lt;&gt;'Info patients (2)'!AN404,"CHECK","")</f>
        <v/>
      </c>
      <c r="AO404" s="276" t="str">
        <f>IF('Info patients (1)'!AO404&lt;&gt;'Info patients (2)'!AO404,"CHECK","")</f>
        <v/>
      </c>
      <c r="AP404" s="276" t="str">
        <f>IF('Info patients (1)'!AP404&lt;&gt;'Info patients (2)'!AP404,"CHECK","")</f>
        <v/>
      </c>
      <c r="AQ404" s="276" t="str">
        <f>IF('Info patients (1)'!AQ404&lt;&gt;'Info patients (2)'!AQ404,"CHECK","")</f>
        <v/>
      </c>
      <c r="AR404" s="276" t="str">
        <f>IF('Info patients (1)'!AR404&lt;&gt;'Info patients (2)'!AR404,"CHECK","")</f>
        <v/>
      </c>
      <c r="AS404" s="276" t="str">
        <f>IF('Info patients (1)'!AS404&lt;&gt;'Info patients (2)'!AS404,"CHECK","")</f>
        <v/>
      </c>
      <c r="AT404" s="276" t="str">
        <f>IF('Info patients (1)'!AT404&lt;&gt;'Info patients (2)'!AT404,"CHECK","")</f>
        <v/>
      </c>
      <c r="AU404" s="276" t="str">
        <f>IF('Info patients (1)'!AU404&lt;&gt;'Info patients (2)'!AU404,"CHECK","")</f>
        <v/>
      </c>
      <c r="AV404" s="276" t="str">
        <f>IF('Info patients (1)'!AV404&lt;&gt;'Info patients (2)'!AV404,"CHECK","")</f>
        <v/>
      </c>
      <c r="AW404" s="276" t="str">
        <f>IF('Info patients (1)'!AW404&lt;&gt;'Info patients (2)'!AW404,"CHECK","")</f>
        <v/>
      </c>
      <c r="AX404" s="276" t="str">
        <f>IF('Info patients (1)'!AX404&lt;&gt;'Info patients (2)'!AX404,"CHECK","")</f>
        <v/>
      </c>
      <c r="AY404" s="276" t="str">
        <f>IF('Info patients (1)'!AY404&lt;&gt;'Info patients (2)'!AY404,"CHECK","")</f>
        <v/>
      </c>
      <c r="AZ404" s="276" t="str">
        <f>IF('Info patients (1)'!AZ404&lt;&gt;'Info patients (2)'!AZ404,"CHECK","")</f>
        <v/>
      </c>
      <c r="BA404" s="276" t="str">
        <f>IF('Info patients (1)'!BA404&lt;&gt;'Info patients (2)'!BA404,"CHECK","")</f>
        <v/>
      </c>
      <c r="BB404" s="276" t="str">
        <f>IF('Info patients (1)'!BB404&lt;&gt;'Info patients (2)'!BB404,"CHECK","")</f>
        <v/>
      </c>
      <c r="BC404" s="276" t="str">
        <f>IF('Info patients (1)'!BC404&lt;&gt;'Info patients (2)'!BC404,"CHECK","")</f>
        <v/>
      </c>
      <c r="BD404" s="276" t="str">
        <f>IF('Info patients (1)'!BD404&lt;&gt;'Info patients (2)'!BD404,"CHECK","")</f>
        <v/>
      </c>
      <c r="BE404" s="276" t="str">
        <f>IF('Info patients (1)'!BE404&lt;&gt;'Info patients (2)'!BE404,"CHECK","")</f>
        <v/>
      </c>
      <c r="BF404" s="276" t="str">
        <f>IF('Info patients (1)'!BF404&lt;&gt;'Info patients (2)'!BF404,"CHECK","")</f>
        <v/>
      </c>
      <c r="BG404" s="276" t="str">
        <f>IF('Info patients (1)'!BG404&lt;&gt;'Info patients (2)'!BG404,"CHECK","")</f>
        <v/>
      </c>
      <c r="BH404" s="276" t="str">
        <f>IF('Info patients (1)'!BH404&lt;&gt;'Info patients (2)'!BH404,"CHECK","")</f>
        <v/>
      </c>
      <c r="BI404" s="276" t="str">
        <f>IF('Info patients (1)'!BI404&lt;&gt;'Info patients (2)'!BI404,"CHECK","")</f>
        <v/>
      </c>
      <c r="BJ404" s="276" t="str">
        <f>IF('Info patients (1)'!BJ404&lt;&gt;'Info patients (2)'!BJ404,"CHECK","")</f>
        <v/>
      </c>
      <c r="BK404" s="276" t="str">
        <f>IF('Info patients (1)'!BK404&lt;&gt;'Info patients (2)'!BK404,"CHECK","")</f>
        <v/>
      </c>
      <c r="BL404" s="276" t="str">
        <f>IF('Info patients (1)'!BL404&lt;&gt;'Info patients (2)'!BL404,"CHECK","")</f>
        <v/>
      </c>
      <c r="BM404" s="276" t="str">
        <f>IF('Info patients (1)'!BM404&lt;&gt;'Info patients (2)'!BM404,"CHECK","")</f>
        <v/>
      </c>
      <c r="BN404" s="276" t="str">
        <f>IF('Info patients (1)'!BN404&lt;&gt;'Info patients (2)'!BN404,"CHECK","")</f>
        <v/>
      </c>
      <c r="BO404" s="276" t="str">
        <f>IF('Info patients (1)'!BO404&lt;&gt;'Info patients (2)'!BO404,"CHECK","")</f>
        <v/>
      </c>
      <c r="BP404" s="276" t="str">
        <f>IF('Info patients (1)'!BP404&lt;&gt;'Info patients (2)'!BP404,"CHECK","")</f>
        <v/>
      </c>
      <c r="BQ404" s="276" t="str">
        <f>IF('Info patients (1)'!BQ404&lt;&gt;'Info patients (2)'!BQ404,"CHECK","")</f>
        <v/>
      </c>
      <c r="BR404" s="276" t="str">
        <f>IF('Info patients (1)'!BR404&lt;&gt;'Info patients (2)'!BR404,"CHECK","")</f>
        <v/>
      </c>
      <c r="BS404" s="276" t="str">
        <f>IF('Info patients (1)'!BS404&lt;&gt;'Info patients (2)'!BS404,"CHECK","")</f>
        <v/>
      </c>
      <c r="BT404" s="276" t="str">
        <f>IF('Info patients (1)'!BT404&lt;&gt;'Info patients (2)'!BT404,"CHECK","")</f>
        <v/>
      </c>
      <c r="BU404" s="276" t="str">
        <f>IF('Info patients (1)'!BU404&lt;&gt;'Info patients (2)'!BU404,"CHECK","")</f>
        <v/>
      </c>
      <c r="BV404" s="276" t="str">
        <f>IF('Info patients (1)'!BV404&lt;&gt;'Info patients (2)'!BV404,"CHECK","")</f>
        <v/>
      </c>
      <c r="BW404" s="276" t="str">
        <f>IF('Info patients (1)'!BW404&lt;&gt;'Info patients (2)'!BW404,"CHECK","")</f>
        <v/>
      </c>
      <c r="BX404" s="276" t="str">
        <f>IF('Info patients (1)'!BX404&lt;&gt;'Info patients (2)'!BX404,"CHECK","")</f>
        <v/>
      </c>
      <c r="BY404" s="276" t="str">
        <f>IF('Info patients (1)'!BY404&lt;&gt;'Info patients (2)'!BY404,"CHECK","")</f>
        <v/>
      </c>
      <c r="BZ404" s="276" t="str">
        <f>IF('Info patients (1)'!BZ404&lt;&gt;'Info patients (2)'!BZ404,"CHECK","")</f>
        <v/>
      </c>
      <c r="CA404" s="276" t="str">
        <f>IF('Info patients (1)'!CA404&lt;&gt;'Info patients (2)'!CA404,"CHECK","")</f>
        <v/>
      </c>
      <c r="CB404" s="276" t="str">
        <f>IF('Info patients (1)'!CB404&lt;&gt;'Info patients (2)'!CB404,"CHECK","")</f>
        <v/>
      </c>
      <c r="CC404" s="276" t="str">
        <f>IF('Info patients (1)'!CC404&lt;&gt;'Info patients (2)'!CC404,"CHECK","")</f>
        <v/>
      </c>
      <c r="CD404" s="276" t="str">
        <f>IF('Info patients (1)'!CD404&lt;&gt;'Info patients (2)'!CD404,"CHECK","")</f>
        <v/>
      </c>
      <c r="CE404" s="276" t="str">
        <f>IF('Info patients (1)'!CE404&lt;&gt;'Info patients (2)'!CE404,"CHECK","")</f>
        <v/>
      </c>
      <c r="CF404" s="276" t="str">
        <f>IF('Info patients (1)'!CF404&lt;&gt;'Info patients (2)'!CF404,"CHECK","")</f>
        <v/>
      </c>
      <c r="CG404" s="276" t="str">
        <f>IF('Info patients (1)'!CG404&lt;&gt;'Info patients (2)'!CG404,"CHECK","")</f>
        <v/>
      </c>
      <c r="CH404" s="276" t="str">
        <f>IF('Info patients (1)'!CH404&lt;&gt;'Info patients (2)'!CH404,"CHECK","")</f>
        <v/>
      </c>
      <c r="CI404" s="276" t="str">
        <f>IF('Info patients (1)'!CI404&lt;&gt;'Info patients (2)'!CI404,"CHECK","")</f>
        <v/>
      </c>
      <c r="CJ404" s="276" t="str">
        <f>IF('Info patients (1)'!CJ404&lt;&gt;'Info patients (2)'!CJ404,"CHECK","")</f>
        <v/>
      </c>
      <c r="CK404" s="276" t="str">
        <f>IF('Info patients (1)'!CK404&lt;&gt;'Info patients (2)'!CK404,"CHECK","")</f>
        <v/>
      </c>
      <c r="CL404" s="276" t="str">
        <f>IF('Info patients (1)'!CL404&lt;&gt;'Info patients (2)'!CL404,"CHECK","")</f>
        <v/>
      </c>
      <c r="CM404" s="276" t="str">
        <f>IF('Info patients (1)'!CM404&lt;&gt;'Info patients (2)'!CM404,"CHECK","")</f>
        <v/>
      </c>
      <c r="CN404" s="276" t="str">
        <f>IF('Info patients (1)'!CN404&lt;&gt;'Info patients (2)'!CN404,"CHECK","")</f>
        <v/>
      </c>
      <c r="CO404" s="276" t="str">
        <f>IF('Info patients (1)'!CO404&lt;&gt;'Info patients (2)'!CO404,"CHECK","")</f>
        <v/>
      </c>
      <c r="CP404" s="276" t="str">
        <f>IF('Info patients (1)'!CP404&lt;&gt;'Info patients (2)'!CP404,"CHECK","")</f>
        <v/>
      </c>
      <c r="CQ404" s="276" t="str">
        <f>IF('Info patients (1)'!CQ404&lt;&gt;'Info patients (2)'!CQ404,"CHECK","")</f>
        <v/>
      </c>
      <c r="CR404" s="276" t="str">
        <f>IF('Info patients (1)'!CR404&lt;&gt;'Info patients (2)'!CR404,"CHECK","")</f>
        <v/>
      </c>
      <c r="CS404" s="276" t="str">
        <f>IF('Info patients (1)'!CS404&lt;&gt;'Info patients (2)'!CS404,"CHECK","")</f>
        <v/>
      </c>
      <c r="CT404" s="276" t="str">
        <f>IF('Info patients (1)'!CT404&lt;&gt;'Info patients (2)'!CT404,"CHECK","")</f>
        <v/>
      </c>
      <c r="CU404" s="276" t="str">
        <f>IF('Info patients (1)'!CU404&lt;&gt;'Info patients (2)'!CU404,"CHECK","")</f>
        <v/>
      </c>
      <c r="CV404" s="276" t="str">
        <f>IF('Info patients (1)'!CV404&lt;&gt;'Info patients (2)'!CV404,"CHECK","")</f>
        <v/>
      </c>
      <c r="CW404" s="276" t="str">
        <f>IF('Info patients (1)'!CW404&lt;&gt;'Info patients (2)'!CW404,"CHECK","")</f>
        <v/>
      </c>
      <c r="CX404" s="276" t="str">
        <f>IF('Info patients (1)'!CX404&lt;&gt;'Info patients (2)'!CX404,"CHECK","")</f>
        <v/>
      </c>
      <c r="CY404" s="276" t="str">
        <f>IF('Info patients (1)'!CY404&lt;&gt;'Info patients (2)'!CY404,"CHECK","")</f>
        <v/>
      </c>
      <c r="CZ404" s="276" t="str">
        <f>IF('Info patients (1)'!CZ404&lt;&gt;'Info patients (2)'!CZ404,"CHECK","")</f>
        <v/>
      </c>
      <c r="DA404" s="276" t="str">
        <f>IF('Info patients (1)'!DA404&lt;&gt;'Info patients (2)'!DA404,"CHECK","")</f>
        <v/>
      </c>
      <c r="DB404" s="276" t="str">
        <f>IF('Info patients (1)'!DB404&lt;&gt;'Info patients (2)'!DB404,"CHECK","")</f>
        <v/>
      </c>
      <c r="DC404" s="276" t="str">
        <f>IF('Info patients (1)'!DC404&lt;&gt;'Info patients (2)'!DC404,"CHECK","")</f>
        <v/>
      </c>
      <c r="DD404" s="276" t="str">
        <f>IF('Info patients (1)'!DD404&lt;&gt;'Info patients (2)'!DD404,"CHECK","")</f>
        <v/>
      </c>
      <c r="DE404" s="276" t="str">
        <f>IF('Info patients (1)'!DE404&lt;&gt;'Info patients (2)'!DE404,"CHECK","")</f>
        <v/>
      </c>
      <c r="DF404" s="276" t="str">
        <f>IF('Info patients (1)'!DF404&lt;&gt;'Info patients (2)'!DF404,"CHECK","")</f>
        <v/>
      </c>
      <c r="DG404" s="276" t="str">
        <f>IF('Info patients (1)'!DG404&lt;&gt;'Info patients (2)'!DG404,"CHECK","")</f>
        <v/>
      </c>
      <c r="DH404" s="276" t="str">
        <f>IF('Info patients (1)'!DH404&lt;&gt;'Info patients (2)'!DH404,"CHECK","")</f>
        <v/>
      </c>
      <c r="DI404" s="276" t="str">
        <f>IF('Info patients (1)'!DI404&lt;&gt;'Info patients (2)'!DI404,"CHECK","")</f>
        <v/>
      </c>
      <c r="DJ404" s="276" t="str">
        <f>IF('Info patients (1)'!DJ404&lt;&gt;'Info patients (2)'!DJ404,"CHECK","")</f>
        <v/>
      </c>
      <c r="DK404" s="276" t="str">
        <f>IF('Info patients (1)'!DK404&lt;&gt;'Info patients (2)'!DK404,"CHECK","")</f>
        <v/>
      </c>
      <c r="DL404" s="276" t="str">
        <f>IF('Info patients (1)'!DL404&lt;&gt;'Info patients (2)'!DL404,"CHECK","")</f>
        <v/>
      </c>
      <c r="DM404" s="276" t="str">
        <f>IF('Info patients (1)'!DM404&lt;&gt;'Info patients (2)'!DM404,"CHECK","")</f>
        <v/>
      </c>
      <c r="DN404" s="276" t="str">
        <f>IF('Info patients (1)'!DN404&lt;&gt;'Info patients (2)'!DN404,"CHECK","")</f>
        <v/>
      </c>
      <c r="DO404" s="276" t="str">
        <f>IF('Info patients (1)'!DO404&lt;&gt;'Info patients (2)'!DO404,"CHECK","")</f>
        <v/>
      </c>
      <c r="DP404" s="276" t="str">
        <f>IF('Info patients (1)'!DP404&lt;&gt;'Info patients (2)'!DP404,"CHECK","")</f>
        <v/>
      </c>
      <c r="DQ404" s="276" t="str">
        <f>IF('Info patients (1)'!DQ404&lt;&gt;'Info patients (2)'!DQ404,"CHECK","")</f>
        <v/>
      </c>
    </row>
  </sheetData>
  <sheetProtection algorithmName="SHA-512" hashValue="da/NIbDSl7nQshNI2uh/rq8pOuZf4edw6KiViS61GzYDGesA3/NqT/CrdmZ3Upsb/EILKe4X/gUh2HL1j/JkZQ==" saltValue="4yC6v2qBElAA/Tn4vzao0g==" spinCount="100000" sheet="1" objects="1" scenarios="1"/>
  <conditionalFormatting sqref="A4:DQ404">
    <cfRule type="expression" dxfId="5" priority="5">
      <formula>check</formula>
    </cfRule>
    <cfRule type="cellIs" dxfId="4" priority="10" operator="equal">
      <formula>"""false"""</formula>
    </cfRule>
  </conditionalFormatting>
  <conditionalFormatting sqref="A4:DQ404">
    <cfRule type="cellIs" dxfId="3" priority="9" operator="equal">
      <formula>"false"</formula>
    </cfRule>
  </conditionalFormatting>
  <conditionalFormatting sqref="A4:DQ404">
    <cfRule type="expression" dxfId="2" priority="8">
      <formula>"CHECK"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FFFF99"/>
  </sheetPr>
  <dimension ref="A2:R38"/>
  <sheetViews>
    <sheetView zoomScale="85" zoomScaleNormal="85" workbookViewId="0">
      <selection activeCell="C23" sqref="C23"/>
    </sheetView>
  </sheetViews>
  <sheetFormatPr defaultRowHeight="21.75" customHeight="1" x14ac:dyDescent="0.2"/>
  <cols>
    <col min="1" max="1" width="9.140625" style="36"/>
    <col min="2" max="2" width="27.7109375" style="36" customWidth="1"/>
    <col min="3" max="3" width="27" style="66" customWidth="1"/>
    <col min="4" max="4" width="11.7109375" style="36" customWidth="1"/>
    <col min="5" max="5" width="10.5703125" style="36" customWidth="1"/>
    <col min="6" max="6" width="10.85546875" style="36" customWidth="1"/>
    <col min="7" max="7" width="9.140625" style="36"/>
    <col min="8" max="19" width="0" style="36" hidden="1" customWidth="1"/>
    <col min="20" max="16384" width="9.140625" style="36"/>
  </cols>
  <sheetData>
    <row r="2" spans="2:18" ht="21.75" customHeight="1" x14ac:dyDescent="0.3">
      <c r="B2" s="177" t="s">
        <v>247</v>
      </c>
      <c r="E2" s="21"/>
      <c r="G2" s="21"/>
      <c r="H2" s="37" t="s">
        <v>73</v>
      </c>
      <c r="I2" s="25"/>
      <c r="J2" s="25"/>
      <c r="K2" s="25"/>
      <c r="L2" s="25"/>
      <c r="N2" s="37" t="s">
        <v>74</v>
      </c>
      <c r="O2" s="25"/>
      <c r="P2" s="25"/>
      <c r="Q2" s="25"/>
      <c r="R2" s="25"/>
    </row>
    <row r="3" spans="2:18" ht="21.75" customHeight="1" x14ac:dyDescent="0.3">
      <c r="B3" s="37"/>
      <c r="C3" s="64"/>
      <c r="E3" s="21"/>
      <c r="G3" s="21"/>
      <c r="H3" s="37"/>
      <c r="I3" s="25"/>
      <c r="J3" s="25"/>
      <c r="K3" s="25"/>
      <c r="L3" s="25"/>
      <c r="N3" s="37"/>
      <c r="O3" s="25"/>
      <c r="P3" s="25"/>
      <c r="Q3" s="25"/>
      <c r="R3" s="25"/>
    </row>
    <row r="4" spans="2:18" ht="21.75" customHeight="1" x14ac:dyDescent="0.25">
      <c r="B4" s="178" t="s">
        <v>248</v>
      </c>
      <c r="C4" s="296" t="str">
        <f>(calcDate!D4)</f>
        <v>Saturday</v>
      </c>
      <c r="D4" s="60"/>
      <c r="G4" s="21"/>
      <c r="H4" s="27"/>
      <c r="I4" s="39"/>
      <c r="J4" s="38"/>
      <c r="K4" s="38"/>
      <c r="L4" s="38"/>
      <c r="N4" s="27"/>
      <c r="O4" s="39"/>
      <c r="P4" s="38"/>
      <c r="Q4" s="38"/>
      <c r="R4" s="38"/>
    </row>
    <row r="5" spans="2:18" ht="21.75" customHeight="1" x14ac:dyDescent="0.25">
      <c r="B5" s="178" t="s">
        <v>250</v>
      </c>
      <c r="C5" s="297" t="str">
        <f>calcDate!E4</f>
        <v>Jan-Jan</v>
      </c>
      <c r="D5" s="58"/>
      <c r="G5" s="21"/>
      <c r="H5" s="27"/>
      <c r="I5" s="39"/>
      <c r="J5" s="38"/>
      <c r="K5" s="38"/>
      <c r="L5" s="38"/>
      <c r="N5" s="27"/>
      <c r="O5" s="39"/>
      <c r="P5" s="38"/>
      <c r="Q5" s="38"/>
      <c r="R5" s="38"/>
    </row>
    <row r="6" spans="2:18" ht="21.75" customHeight="1" x14ac:dyDescent="0.25">
      <c r="B6" s="178" t="s">
        <v>252</v>
      </c>
      <c r="C6" s="298">
        <f>calcN!B2</f>
        <v>0</v>
      </c>
      <c r="D6" s="61"/>
      <c r="G6" s="21"/>
      <c r="H6" s="43"/>
      <c r="I6" s="44"/>
      <c r="J6" s="45"/>
      <c r="K6" s="45"/>
      <c r="L6" s="45"/>
      <c r="N6" s="43"/>
      <c r="O6" s="44"/>
      <c r="P6" s="45"/>
      <c r="Q6" s="45"/>
      <c r="R6" s="45"/>
    </row>
    <row r="7" spans="2:18" ht="21.75" customHeight="1" x14ac:dyDescent="0.25">
      <c r="B7" s="178" t="s">
        <v>254</v>
      </c>
      <c r="C7" s="298" t="str">
        <f>calcMF!B2&amp;"/"&amp;calcMF!B3</f>
        <v>0/0</v>
      </c>
      <c r="D7" s="59"/>
      <c r="G7" s="21"/>
      <c r="H7" s="43"/>
      <c r="I7" s="44"/>
      <c r="J7" s="45"/>
      <c r="K7" s="45"/>
      <c r="L7" s="45"/>
      <c r="N7" s="43"/>
      <c r="O7" s="44"/>
      <c r="P7" s="45"/>
      <c r="Q7" s="45"/>
      <c r="R7" s="45"/>
    </row>
    <row r="8" spans="2:18" ht="21.75" customHeight="1" x14ac:dyDescent="0.25">
      <c r="B8" s="178" t="s">
        <v>256</v>
      </c>
      <c r="C8" s="118"/>
      <c r="D8" s="59"/>
      <c r="G8" s="21"/>
      <c r="H8" s="55"/>
      <c r="I8" s="56"/>
      <c r="J8" s="56"/>
      <c r="K8" s="56"/>
      <c r="L8" s="56"/>
      <c r="N8" s="55"/>
      <c r="O8" s="56"/>
      <c r="P8" s="56"/>
      <c r="Q8" s="56"/>
      <c r="R8" s="56"/>
    </row>
    <row r="9" spans="2:18" ht="21.75" customHeight="1" x14ac:dyDescent="0.25">
      <c r="B9" s="186" t="s">
        <v>440</v>
      </c>
      <c r="C9" s="298">
        <f>calcAgeGroup!B2</f>
        <v>0</v>
      </c>
      <c r="D9" s="59"/>
      <c r="G9" s="21"/>
      <c r="H9" s="55"/>
      <c r="I9" s="56"/>
      <c r="J9" s="56"/>
      <c r="K9" s="56"/>
      <c r="L9" s="56"/>
      <c r="N9" s="55"/>
      <c r="O9" s="56"/>
      <c r="P9" s="56"/>
      <c r="Q9" s="56"/>
      <c r="R9" s="56"/>
    </row>
    <row r="10" spans="2:18" ht="21.75" customHeight="1" x14ac:dyDescent="0.25">
      <c r="B10" s="186" t="s">
        <v>510</v>
      </c>
      <c r="C10" s="298">
        <f>calcAgeGroup!B3</f>
        <v>0</v>
      </c>
      <c r="D10" s="59"/>
      <c r="G10" s="21"/>
      <c r="H10" s="55"/>
      <c r="I10" s="56"/>
      <c r="J10" s="56"/>
      <c r="K10" s="56"/>
      <c r="L10" s="56"/>
      <c r="N10" s="55"/>
      <c r="O10" s="56"/>
      <c r="P10" s="56"/>
      <c r="Q10" s="56"/>
      <c r="R10" s="56"/>
    </row>
    <row r="11" spans="2:18" ht="21.75" customHeight="1" x14ac:dyDescent="0.25">
      <c r="B11" s="186" t="s">
        <v>511</v>
      </c>
      <c r="C11" s="298">
        <f>calcAgeGroup!B4</f>
        <v>0</v>
      </c>
      <c r="D11" s="59"/>
      <c r="G11" s="21"/>
      <c r="H11" s="55"/>
      <c r="I11" s="56"/>
      <c r="J11" s="56"/>
      <c r="K11" s="56"/>
      <c r="L11" s="56"/>
      <c r="N11" s="55"/>
      <c r="O11" s="56"/>
      <c r="P11" s="56"/>
      <c r="Q11" s="56"/>
      <c r="R11" s="56"/>
    </row>
    <row r="12" spans="2:18" ht="21.75" customHeight="1" x14ac:dyDescent="0.25">
      <c r="B12" s="178" t="s">
        <v>260</v>
      </c>
      <c r="C12" s="119"/>
      <c r="D12" s="59"/>
      <c r="G12" s="21"/>
      <c r="H12" s="55"/>
      <c r="I12" s="56"/>
      <c r="J12" s="56"/>
      <c r="K12" s="56"/>
      <c r="L12" s="56"/>
      <c r="N12" s="55"/>
      <c r="O12" s="56"/>
      <c r="P12" s="56"/>
      <c r="Q12" s="56"/>
      <c r="R12" s="56"/>
    </row>
    <row r="13" spans="2:18" ht="21.75" customHeight="1" x14ac:dyDescent="0.25">
      <c r="B13" s="186" t="s">
        <v>441</v>
      </c>
      <c r="C13" s="298" t="e">
        <f>ROUND(calcAge!B2,1)&amp;" ("&amp;(ROUND(calcAge!B5,1))&amp;")"</f>
        <v>#DIV/0!</v>
      </c>
      <c r="D13" s="59"/>
      <c r="G13" s="21"/>
      <c r="H13" s="55"/>
      <c r="I13" s="56"/>
      <c r="J13" s="56"/>
      <c r="K13" s="56"/>
      <c r="L13" s="56"/>
      <c r="N13" s="55"/>
      <c r="O13" s="56"/>
      <c r="P13" s="56"/>
      <c r="Q13" s="56"/>
      <c r="R13" s="56"/>
    </row>
    <row r="14" spans="2:18" ht="21.75" customHeight="1" x14ac:dyDescent="0.25">
      <c r="B14" s="186" t="s">
        <v>442</v>
      </c>
      <c r="C14" s="298" t="str">
        <f>ROUND(calcAge!B4,1)&amp;"-"&amp;(ROUND(calcAge!B3,1))</f>
        <v>0-0</v>
      </c>
      <c r="D14" s="59"/>
      <c r="G14" s="21"/>
      <c r="H14" s="55"/>
      <c r="I14" s="56"/>
      <c r="J14" s="56"/>
      <c r="K14" s="56"/>
      <c r="L14" s="56"/>
      <c r="N14" s="55"/>
      <c r="O14" s="56"/>
      <c r="P14" s="56"/>
      <c r="Q14" s="56"/>
      <c r="R14" s="56"/>
    </row>
    <row r="15" spans="2:18" ht="21.75" customHeight="1" x14ac:dyDescent="0.25">
      <c r="B15" s="178" t="s">
        <v>265</v>
      </c>
      <c r="C15" s="118"/>
      <c r="D15" s="59"/>
      <c r="G15" s="21"/>
      <c r="H15" s="55"/>
      <c r="I15" s="56"/>
      <c r="J15" s="56"/>
      <c r="K15" s="56"/>
      <c r="L15" s="56"/>
      <c r="N15" s="55"/>
      <c r="O15" s="56"/>
      <c r="P15" s="56"/>
      <c r="Q15" s="56"/>
      <c r="R15" s="56"/>
    </row>
    <row r="16" spans="2:18" ht="21.75" customHeight="1" x14ac:dyDescent="0.25">
      <c r="B16" s="186" t="s">
        <v>443</v>
      </c>
      <c r="C16" s="298" t="e">
        <f>ROUND(calcWeight!B2,1)&amp;" ("&amp;(ROUND(calcWeight!B5,1)&amp;")")</f>
        <v>#DIV/0!</v>
      </c>
      <c r="D16" s="59"/>
      <c r="G16" s="21"/>
      <c r="H16" s="55"/>
      <c r="I16" s="56"/>
      <c r="J16" s="56"/>
      <c r="K16" s="56"/>
      <c r="L16" s="56"/>
      <c r="N16" s="55"/>
      <c r="O16" s="56"/>
      <c r="P16" s="56"/>
      <c r="Q16" s="56"/>
      <c r="R16" s="56"/>
    </row>
    <row r="17" spans="1:18" ht="21.75" customHeight="1" x14ac:dyDescent="0.25">
      <c r="B17" s="186" t="s">
        <v>442</v>
      </c>
      <c r="C17" s="298" t="str">
        <f>ROUND(calcWeight!B4,1)&amp;"-"&amp;ROUND(calcWeight!B3,1)</f>
        <v>0-0</v>
      </c>
      <c r="D17" s="60"/>
      <c r="G17" s="21"/>
      <c r="H17" s="55"/>
      <c r="I17" s="56"/>
      <c r="J17" s="56"/>
      <c r="K17" s="56"/>
      <c r="L17" s="56"/>
      <c r="N17" s="55"/>
      <c r="O17" s="56"/>
      <c r="P17" s="56"/>
      <c r="Q17" s="56"/>
      <c r="R17" s="56"/>
    </row>
    <row r="18" spans="1:18" ht="21.75" customHeight="1" x14ac:dyDescent="0.25">
      <c r="B18" s="178" t="s">
        <v>269</v>
      </c>
      <c r="C18" s="118"/>
      <c r="D18" s="60"/>
      <c r="G18" s="21"/>
      <c r="H18" s="55"/>
      <c r="I18" s="56"/>
      <c r="J18" s="56"/>
      <c r="K18" s="56"/>
      <c r="L18" s="56"/>
      <c r="N18" s="55"/>
      <c r="O18" s="56"/>
      <c r="P18" s="56"/>
      <c r="Q18" s="56"/>
      <c r="R18" s="56"/>
    </row>
    <row r="19" spans="1:18" ht="21.75" customHeight="1" x14ac:dyDescent="0.25">
      <c r="B19" s="186" t="s">
        <v>444</v>
      </c>
      <c r="C19" s="298" t="e">
        <f>ROUND(calcTemp!B2,1)&amp;" ("&amp;(ROUND(calcTemp!B5,1))&amp;")"</f>
        <v>#DIV/0!</v>
      </c>
      <c r="G19" s="21"/>
      <c r="H19" s="55"/>
      <c r="I19" s="56"/>
      <c r="J19" s="56"/>
      <c r="K19" s="56"/>
      <c r="L19" s="56"/>
      <c r="N19" s="55"/>
      <c r="O19" s="56"/>
      <c r="P19" s="56"/>
      <c r="Q19" s="56"/>
      <c r="R19" s="56"/>
    </row>
    <row r="20" spans="1:18" ht="21.75" customHeight="1" x14ac:dyDescent="0.25">
      <c r="B20" s="186" t="s">
        <v>442</v>
      </c>
      <c r="C20" s="298" t="str">
        <f>ROUND(calcTemp!B4,1)&amp;"-"&amp;(ROUND(calcTemp!B3,1))</f>
        <v>0-0</v>
      </c>
      <c r="G20" s="21"/>
      <c r="H20" s="55"/>
      <c r="I20" s="56"/>
      <c r="J20" s="56"/>
      <c r="K20" s="56"/>
      <c r="L20" s="56"/>
      <c r="N20" s="55"/>
      <c r="O20" s="56"/>
      <c r="P20" s="56"/>
      <c r="Q20" s="56"/>
      <c r="R20" s="56"/>
    </row>
    <row r="21" spans="1:18" ht="21.75" customHeight="1" x14ac:dyDescent="0.25">
      <c r="B21" s="178" t="s">
        <v>273</v>
      </c>
      <c r="C21" s="118"/>
      <c r="G21" s="21"/>
      <c r="H21" s="55"/>
      <c r="I21" s="56"/>
      <c r="J21" s="56"/>
      <c r="K21" s="56"/>
      <c r="L21" s="56"/>
      <c r="N21" s="55"/>
      <c r="O21" s="56"/>
      <c r="P21" s="56"/>
      <c r="Q21" s="56"/>
      <c r="R21" s="56"/>
    </row>
    <row r="22" spans="1:18" ht="21.75" customHeight="1" x14ac:dyDescent="0.25">
      <c r="B22" s="186" t="s">
        <v>445</v>
      </c>
      <c r="C22" s="299" t="e">
        <f>calcParaD0!B2</f>
        <v>#NUM!</v>
      </c>
      <c r="D22" s="59"/>
      <c r="G22" s="21"/>
      <c r="H22" s="55"/>
      <c r="I22" s="56"/>
      <c r="J22" s="56"/>
      <c r="K22" s="56"/>
      <c r="L22" s="56"/>
      <c r="N22" s="55"/>
      <c r="O22" s="56"/>
      <c r="P22" s="56"/>
      <c r="Q22" s="56"/>
      <c r="R22" s="56"/>
    </row>
    <row r="23" spans="1:18" ht="21.75" customHeight="1" x14ac:dyDescent="0.25">
      <c r="B23" s="186" t="s">
        <v>442</v>
      </c>
      <c r="C23" s="298" t="str">
        <f>calcParaD0!B4&amp;"-"&amp;calcParaD0!B3</f>
        <v>0-0</v>
      </c>
      <c r="D23" s="60"/>
      <c r="G23" s="21"/>
      <c r="H23" s="55"/>
      <c r="I23" s="56"/>
      <c r="J23" s="56"/>
      <c r="K23" s="56"/>
      <c r="L23" s="56"/>
      <c r="N23" s="55"/>
      <c r="O23" s="56"/>
      <c r="P23" s="56"/>
      <c r="Q23" s="56"/>
      <c r="R23" s="56"/>
    </row>
    <row r="24" spans="1:18" s="40" customFormat="1" ht="21.75" customHeight="1" x14ac:dyDescent="0.25">
      <c r="B24" s="41"/>
      <c r="C24" s="63"/>
      <c r="D24" s="42"/>
      <c r="E24" s="36"/>
      <c r="F24" s="36"/>
      <c r="G24" s="26"/>
      <c r="H24" s="41"/>
      <c r="I24" s="42"/>
      <c r="J24" s="42"/>
      <c r="K24" s="42"/>
      <c r="L24" s="42"/>
      <c r="N24" s="41"/>
      <c r="O24" s="42"/>
      <c r="P24" s="42"/>
      <c r="Q24" s="42"/>
      <c r="R24" s="42"/>
    </row>
    <row r="25" spans="1:18" s="40" customFormat="1" ht="21.75" customHeight="1" x14ac:dyDescent="0.2">
      <c r="A25" s="36"/>
      <c r="B25" s="179" t="s">
        <v>446</v>
      </c>
      <c r="C25" s="36"/>
      <c r="D25" s="36"/>
      <c r="E25" s="36"/>
      <c r="F25" s="36"/>
      <c r="G25" s="36"/>
      <c r="H25" s="41"/>
      <c r="I25" s="42"/>
      <c r="J25" s="42"/>
      <c r="K25" s="42"/>
      <c r="L25" s="42"/>
      <c r="N25" s="41"/>
      <c r="O25" s="42"/>
      <c r="P25" s="42"/>
      <c r="Q25" s="42"/>
      <c r="R25" s="42"/>
    </row>
    <row r="26" spans="1:18" s="40" customFormat="1" ht="21.75" customHeight="1" x14ac:dyDescent="0.2">
      <c r="A26" s="36"/>
      <c r="B26" s="36"/>
      <c r="C26" s="36"/>
      <c r="D26" s="36"/>
      <c r="E26" s="36"/>
      <c r="F26" s="36"/>
      <c r="G26" s="36"/>
      <c r="H26" s="41"/>
      <c r="I26" s="42"/>
      <c r="J26" s="42"/>
      <c r="K26" s="42"/>
      <c r="L26" s="42"/>
      <c r="N26" s="41"/>
      <c r="O26" s="42"/>
      <c r="P26" s="42"/>
      <c r="Q26" s="42"/>
      <c r="R26" s="42"/>
    </row>
    <row r="27" spans="1:18" s="40" customFormat="1" ht="21.75" customHeight="1" x14ac:dyDescent="0.2">
      <c r="A27" s="36"/>
      <c r="B27" s="36"/>
      <c r="C27" s="75"/>
      <c r="D27" s="36"/>
      <c r="E27" s="36"/>
      <c r="F27" s="36"/>
      <c r="G27" s="36"/>
      <c r="H27" s="41"/>
      <c r="I27" s="42"/>
      <c r="J27" s="42"/>
      <c r="K27" s="42"/>
      <c r="L27" s="42"/>
      <c r="N27" s="41"/>
      <c r="O27" s="42"/>
      <c r="P27" s="42"/>
      <c r="Q27" s="42"/>
      <c r="R27" s="42"/>
    </row>
    <row r="28" spans="1:18" s="40" customFormat="1" ht="21.75" customHeight="1" x14ac:dyDescent="0.2">
      <c r="A28" s="36"/>
      <c r="B28" s="36"/>
      <c r="C28" s="36"/>
      <c r="D28" s="36"/>
      <c r="E28" s="36"/>
      <c r="F28" s="36"/>
      <c r="G28" s="36"/>
    </row>
    <row r="29" spans="1:18" s="40" customFormat="1" ht="21.75" customHeight="1" x14ac:dyDescent="0.2">
      <c r="A29" s="36"/>
      <c r="B29" s="36"/>
      <c r="C29" s="36"/>
      <c r="D29" s="36"/>
      <c r="E29" s="36"/>
      <c r="F29" s="36"/>
      <c r="G29" s="36"/>
    </row>
    <row r="30" spans="1:18" s="40" customFormat="1" ht="21.75" customHeight="1" x14ac:dyDescent="0.2">
      <c r="A30" s="36"/>
      <c r="B30" s="36"/>
      <c r="C30" s="36"/>
      <c r="D30" s="36"/>
      <c r="E30" s="36"/>
      <c r="F30" s="36"/>
      <c r="G30" s="36"/>
    </row>
    <row r="31" spans="1:18" s="40" customFormat="1" ht="21.75" customHeight="1" x14ac:dyDescent="0.2">
      <c r="A31" s="36"/>
      <c r="B31" s="36"/>
      <c r="C31" s="36"/>
      <c r="D31" s="36"/>
      <c r="E31" s="36"/>
      <c r="F31" s="36"/>
      <c r="G31" s="36"/>
    </row>
    <row r="32" spans="1:18" s="40" customFormat="1" ht="21.75" customHeight="1" x14ac:dyDescent="0.2">
      <c r="A32" s="36"/>
      <c r="B32" s="36"/>
      <c r="C32" s="36"/>
      <c r="D32" s="36"/>
      <c r="E32" s="36"/>
      <c r="F32" s="36"/>
      <c r="G32" s="36"/>
    </row>
    <row r="33" spans="1:7" s="40" customFormat="1" ht="30" customHeight="1" x14ac:dyDescent="0.2">
      <c r="A33" s="36"/>
      <c r="B33" s="36"/>
      <c r="C33" s="36"/>
      <c r="D33" s="36"/>
      <c r="E33" s="36"/>
      <c r="F33" s="36"/>
      <c r="G33" s="36"/>
    </row>
    <row r="34" spans="1:7" s="40" customFormat="1" ht="21.75" customHeight="1" x14ac:dyDescent="0.2">
      <c r="A34" s="36"/>
      <c r="B34" s="36"/>
      <c r="C34" s="36"/>
      <c r="D34" s="36"/>
      <c r="E34" s="36"/>
      <c r="F34" s="36"/>
      <c r="G34" s="36"/>
    </row>
    <row r="35" spans="1:7" s="40" customFormat="1" ht="21.75" customHeight="1" x14ac:dyDescent="0.2">
      <c r="A35" s="36"/>
      <c r="B35" s="36"/>
      <c r="C35" s="36"/>
      <c r="D35" s="36"/>
      <c r="E35" s="36"/>
      <c r="F35" s="36"/>
      <c r="G35" s="36"/>
    </row>
    <row r="36" spans="1:7" ht="21.75" customHeight="1" x14ac:dyDescent="0.2">
      <c r="C36" s="36"/>
    </row>
    <row r="37" spans="1:7" ht="42" customHeight="1" x14ac:dyDescent="0.2">
      <c r="C37" s="36"/>
    </row>
    <row r="38" spans="1:7" ht="21.75" customHeight="1" x14ac:dyDescent="0.2">
      <c r="C38" s="36"/>
    </row>
  </sheetData>
  <sheetProtection algorithmName="SHA-512" hashValue="C9MyVnGW2BcvFxG+wNPSR5AzM6e8q//L2q7PO7R4vXWNJof5fDNUjkJm9NgsdjoEKIqXFyVLM8A2txbudEvPdA==" saltValue="S18n5F6RE9xCBw/ntHQ+Bg==" spinCount="100000" sheet="1" objects="1" scenarios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rgb="FFFFFF99"/>
  </sheetPr>
  <dimension ref="B1:L25"/>
  <sheetViews>
    <sheetView zoomScaleNormal="100" workbookViewId="0">
      <selection activeCell="C5" sqref="C5"/>
    </sheetView>
  </sheetViews>
  <sheetFormatPr defaultRowHeight="12.75" x14ac:dyDescent="0.2"/>
  <cols>
    <col min="1" max="1" width="6.7109375" style="36" customWidth="1"/>
    <col min="2" max="2" width="35.85546875" style="36" customWidth="1"/>
    <col min="3" max="3" width="14.5703125" style="36" customWidth="1"/>
    <col min="4" max="4" width="13.85546875" style="36" customWidth="1"/>
    <col min="5" max="5" width="14.7109375" style="36" customWidth="1"/>
    <col min="6" max="6" width="16.140625" style="36" customWidth="1"/>
    <col min="7" max="7" width="14.7109375" style="36" customWidth="1"/>
    <col min="8" max="8" width="36.5703125" style="36" customWidth="1"/>
    <col min="9" max="9" width="13" style="36" customWidth="1"/>
    <col min="10" max="10" width="13.7109375" style="36" customWidth="1"/>
    <col min="11" max="12" width="15.7109375" style="36" customWidth="1"/>
    <col min="13" max="16384" width="9.140625" style="36"/>
  </cols>
  <sheetData>
    <row r="1" spans="2:12" ht="42.75" customHeight="1" x14ac:dyDescent="0.2">
      <c r="B1" s="180" t="s">
        <v>277</v>
      </c>
    </row>
    <row r="2" spans="2:12" s="65" customFormat="1" ht="27" customHeight="1" x14ac:dyDescent="0.2">
      <c r="B2" s="182" t="s">
        <v>304</v>
      </c>
      <c r="C2" s="181"/>
      <c r="D2" s="181"/>
      <c r="E2" s="181"/>
      <c r="F2" s="181"/>
      <c r="G2" s="181"/>
      <c r="H2" s="182" t="s">
        <v>312</v>
      </c>
    </row>
    <row r="3" spans="2:12" ht="19.5" customHeight="1" x14ac:dyDescent="0.25">
      <c r="C3" s="21"/>
      <c r="D3" s="21"/>
      <c r="E3" s="21"/>
      <c r="F3" s="21"/>
      <c r="G3" s="21"/>
      <c r="H3" s="21"/>
      <c r="I3" s="25"/>
      <c r="J3" s="25"/>
      <c r="K3" s="25"/>
      <c r="L3" s="25"/>
    </row>
    <row r="4" spans="2:12" ht="21.75" customHeight="1" x14ac:dyDescent="0.25">
      <c r="B4" s="25"/>
      <c r="C4" s="185" t="s">
        <v>448</v>
      </c>
      <c r="D4" s="185" t="s">
        <v>126</v>
      </c>
      <c r="E4" s="185" t="s">
        <v>449</v>
      </c>
      <c r="F4" s="185" t="s">
        <v>450</v>
      </c>
      <c r="G4" s="21"/>
      <c r="H4" s="184"/>
      <c r="I4" s="185" t="s">
        <v>448</v>
      </c>
      <c r="J4" s="185" t="s">
        <v>126</v>
      </c>
      <c r="K4" s="185" t="s">
        <v>449</v>
      </c>
      <c r="L4" s="185" t="s">
        <v>450</v>
      </c>
    </row>
    <row r="5" spans="2:12" ht="25.5" customHeight="1" x14ac:dyDescent="0.25">
      <c r="B5" s="186" t="s">
        <v>279</v>
      </c>
      <c r="C5" s="300">
        <f>COUNTIF('Info patients (1)'!DI4:DI404, "ETP")</f>
        <v>0</v>
      </c>
      <c r="D5" s="301" t="e">
        <f>C5*100/C9</f>
        <v>#DIV/0!</v>
      </c>
      <c r="E5" s="301">
        <f>IF(C5=0,0,100/(1+(C9-C5+1)/(C5*FINV(0.975,2*C5,2*(C9-C5+1)))))</f>
        <v>0</v>
      </c>
      <c r="F5" s="301">
        <f>IF(C5=C9,100,100/(1+(C9-C5)/((C5+1)*FINV(0.025,2*(C5+1),2*(C9-C5)))))</f>
        <v>100</v>
      </c>
      <c r="G5" s="21"/>
      <c r="H5" s="186" t="s">
        <v>279</v>
      </c>
      <c r="I5" s="300">
        <f>COUNTIF('Info patients (1)'!DO4:DO404, "ETP")</f>
        <v>0</v>
      </c>
      <c r="J5" s="302" t="e">
        <f>I5*100/I9</f>
        <v>#DIV/0!</v>
      </c>
      <c r="K5" s="302">
        <f>IF(I5=0,0,100/(1+(I9-I5+1)/(I5*FINV(0.975,2*I5,2*(I9-I5+1)))))</f>
        <v>0</v>
      </c>
      <c r="L5" s="302">
        <f>IF(I5=I9,100,100/(1+(I9-I5)/((I5+1)*FINV(0.025,2*(I5+1),2*(I9-I5)))))</f>
        <v>100</v>
      </c>
    </row>
    <row r="6" spans="2:12" ht="25.5" customHeight="1" x14ac:dyDescent="0.25">
      <c r="B6" s="186" t="s">
        <v>281</v>
      </c>
      <c r="C6" s="300">
        <f>COUNTIF('Info patients (1)'!DI4:DI404, "ECT")</f>
        <v>0</v>
      </c>
      <c r="D6" s="302" t="e">
        <f>C6*100/C9</f>
        <v>#DIV/0!</v>
      </c>
      <c r="E6" s="302">
        <f>IF(C6=0,0,100/(1+(C9-C6+1)/(C6*FINV(0.975,2*C6,2*(C9-C6+1)))))</f>
        <v>0</v>
      </c>
      <c r="F6" s="302">
        <f>IF(C6=C9,100,100/(1+(C9-C6)/((C6+1)*FINV(0.025,2*(C6+1),2*(C9-C6)))))</f>
        <v>100</v>
      </c>
      <c r="G6" s="21"/>
      <c r="H6" s="186" t="s">
        <v>281</v>
      </c>
      <c r="I6" s="300">
        <f>COUNTIF('Info patients (1)'!DO4:DO404, "ECT")</f>
        <v>0</v>
      </c>
      <c r="J6" s="302" t="e">
        <f>I6*100/I9</f>
        <v>#DIV/0!</v>
      </c>
      <c r="K6" s="302">
        <f>IF(I6=0,0,100/(1+(I9-I6+1)/(I6*FINV(0.975,2*I6,2*(I9-I6+1)))))</f>
        <v>0</v>
      </c>
      <c r="L6" s="302">
        <f>IF(I6=I9,100,100/(1+(I9-I6)/((I6+1)*FINV(0.025,2*(I6+1),2*(I9-I6)))))</f>
        <v>100</v>
      </c>
    </row>
    <row r="7" spans="2:12" ht="25.5" customHeight="1" x14ac:dyDescent="0.25">
      <c r="B7" s="186" t="s">
        <v>424</v>
      </c>
      <c r="C7" s="300">
        <f>COUNTIF('Info patients (1)'!DI4:DI404, "EPT")</f>
        <v>0</v>
      </c>
      <c r="D7" s="302" t="e">
        <f>C7*100/C9</f>
        <v>#DIV/0!</v>
      </c>
      <c r="E7" s="302">
        <f>IF(C7=0,0,100/(1+(C9-C7+1)/(C7*FINV(0.975,2*C7,2*(C9-C7+1)))))</f>
        <v>0</v>
      </c>
      <c r="F7" s="302">
        <f>IF(C7=C9,100,100/(1+(C9-C7)/((C7+1)*FINV(0.025,2*(C7+1),2*(C9-C7)))))</f>
        <v>100</v>
      </c>
      <c r="G7" s="21"/>
      <c r="H7" s="186" t="s">
        <v>424</v>
      </c>
      <c r="I7" s="300">
        <f>COUNTIF('Info patients (1)'!DO4:DO404, "EPT")</f>
        <v>0</v>
      </c>
      <c r="J7" s="302" t="e">
        <f>I7*100/I9</f>
        <v>#DIV/0!</v>
      </c>
      <c r="K7" s="302">
        <f>IF(I7=0,0,100/(1+(I9-I7+1)/(I7*FINV(0.975,2*I7,2*(I9-I7+1)))))</f>
        <v>0</v>
      </c>
      <c r="L7" s="302">
        <f>IF(I7=I9,100,100/(1+(I9-I7)/((I7+1)*FINV(0.025,2*(I7+1),2*(I9-I7)))))</f>
        <v>100</v>
      </c>
    </row>
    <row r="8" spans="2:12" ht="25.5" customHeight="1" x14ac:dyDescent="0.25">
      <c r="B8" s="186" t="s">
        <v>285</v>
      </c>
      <c r="C8" s="300">
        <f>COUNTIF('Info patients (1)'!DI4:DI404, "RCPA")</f>
        <v>0</v>
      </c>
      <c r="D8" s="302" t="e">
        <f>C8*100/C9</f>
        <v>#DIV/0!</v>
      </c>
      <c r="E8" s="302">
        <f>IF(C8=0,0,100/(1+(C9-C8+1)/(C8*FINV(0.975,2*C8,2*(C9-C8+1)))))</f>
        <v>0</v>
      </c>
      <c r="F8" s="302">
        <f>IF(C8=C9,100,100/(1+(C9-C8)/((C8+1)*FINV(0.025,2*(C8+1),2*(C9-C8)))))</f>
        <v>100</v>
      </c>
      <c r="G8" s="21"/>
      <c r="H8" s="186" t="s">
        <v>285</v>
      </c>
      <c r="I8" s="300">
        <f>COUNTIF('Info patients (1)'!DO4:DO404, "RCPA")</f>
        <v>0</v>
      </c>
      <c r="J8" s="302" t="e">
        <f>I8*100/I9</f>
        <v>#DIV/0!</v>
      </c>
      <c r="K8" s="302">
        <f>IF(I8=0,0,100/(1+(I9-I8+1)/(I8*FINV(0.975,2*I8,2*(I9-I8+1)))))</f>
        <v>0</v>
      </c>
      <c r="L8" s="302">
        <f>IF(I8=I9,100,100/(1+(I9-I8)/((I8+1)*FINV(0.025,2*(I8+1),2*(I9-I8)))))</f>
        <v>100</v>
      </c>
    </row>
    <row r="9" spans="2:12" ht="25.5" customHeight="1" x14ac:dyDescent="0.25">
      <c r="B9" s="188" t="s">
        <v>287</v>
      </c>
      <c r="C9" s="303">
        <f>SUM(C5:C8)</f>
        <v>0</v>
      </c>
      <c r="D9" s="115"/>
      <c r="E9" s="115"/>
      <c r="F9" s="115"/>
      <c r="G9" s="21"/>
      <c r="H9" s="188" t="s">
        <v>287</v>
      </c>
      <c r="I9" s="303">
        <f>SUM(I5:I8)</f>
        <v>0</v>
      </c>
      <c r="J9" s="115"/>
      <c r="K9" s="116"/>
      <c r="L9" s="116"/>
    </row>
    <row r="10" spans="2:12" ht="25.5" customHeight="1" x14ac:dyDescent="0.25">
      <c r="B10" s="187" t="s">
        <v>289</v>
      </c>
      <c r="C10" s="300">
        <f>COUNTIF('Info patients (1)'!DI4:DI404, "RET")</f>
        <v>0</v>
      </c>
      <c r="D10" s="120"/>
      <c r="E10" s="116"/>
      <c r="F10" s="116"/>
      <c r="G10" s="21"/>
      <c r="H10" s="187" t="s">
        <v>289</v>
      </c>
      <c r="I10" s="300">
        <f>COUNTIF('Info patients (1)'!DO4:DO404, "RET")</f>
        <v>0</v>
      </c>
      <c r="J10" s="120"/>
      <c r="K10" s="116"/>
      <c r="L10" s="116"/>
    </row>
    <row r="11" spans="2:12" ht="25.5" customHeight="1" x14ac:dyDescent="0.25">
      <c r="B11" s="186" t="s">
        <v>291</v>
      </c>
      <c r="C11" s="300">
        <f>COUNTIF('Info patients (1)'!DI4:DI404, "PDV")</f>
        <v>0</v>
      </c>
      <c r="D11" s="117"/>
      <c r="E11" s="116"/>
      <c r="F11" s="116"/>
      <c r="G11" s="21"/>
      <c r="H11" s="186" t="s">
        <v>291</v>
      </c>
      <c r="I11" s="300">
        <f>COUNTIF('Info patients (1)'!DO4:DO404, "PDV")</f>
        <v>0</v>
      </c>
      <c r="J11" s="117"/>
      <c r="K11" s="116"/>
      <c r="L11" s="116"/>
    </row>
    <row r="12" spans="2:12" ht="25.5" customHeight="1" x14ac:dyDescent="0.25">
      <c r="B12" s="186" t="s">
        <v>447</v>
      </c>
      <c r="C12" s="300">
        <f>C10+C11</f>
        <v>0</v>
      </c>
      <c r="D12" s="302" t="e">
        <f>(C10+C11)*100/C13</f>
        <v>#DIV/0!</v>
      </c>
      <c r="E12" s="116"/>
      <c r="F12" s="116"/>
      <c r="G12" s="21"/>
      <c r="H12" s="186" t="s">
        <v>447</v>
      </c>
      <c r="I12" s="300">
        <f>I10+I11</f>
        <v>0</v>
      </c>
      <c r="J12" s="302" t="e">
        <f>I12*100/I13</f>
        <v>#DIV/0!</v>
      </c>
      <c r="K12" s="116"/>
      <c r="L12" s="116"/>
    </row>
    <row r="13" spans="2:12" ht="25.5" customHeight="1" x14ac:dyDescent="0.25">
      <c r="B13" s="186" t="s">
        <v>295</v>
      </c>
      <c r="C13" s="300">
        <f>C5+C6+C7+C8+C10+C11</f>
        <v>0</v>
      </c>
      <c r="D13" s="116"/>
      <c r="E13" s="116"/>
      <c r="F13" s="116"/>
      <c r="G13" s="21"/>
      <c r="H13" s="186" t="s">
        <v>295</v>
      </c>
      <c r="I13" s="300">
        <f>I5+I6+I7+I8+I10+I11</f>
        <v>0</v>
      </c>
      <c r="J13" s="116"/>
      <c r="K13" s="116"/>
      <c r="L13" s="116"/>
    </row>
    <row r="14" spans="2:12" ht="20.25" customHeight="1" x14ac:dyDescent="0.25">
      <c r="B14" s="21"/>
      <c r="C14" s="25"/>
      <c r="D14" s="25"/>
      <c r="E14" s="25"/>
      <c r="F14" s="25"/>
      <c r="G14" s="21"/>
    </row>
    <row r="15" spans="2:12" ht="20.25" customHeight="1" x14ac:dyDescent="0.25">
      <c r="B15" s="21"/>
      <c r="C15" s="25"/>
      <c r="D15" s="25"/>
      <c r="E15" s="25"/>
      <c r="F15" s="25"/>
      <c r="G15" s="21"/>
    </row>
    <row r="16" spans="2:12" ht="22.5" customHeight="1" x14ac:dyDescent="0.25">
      <c r="B16" s="183" t="s">
        <v>298</v>
      </c>
      <c r="E16" s="86"/>
      <c r="G16" s="21"/>
    </row>
    <row r="17" spans="2:7" ht="17.25" customHeight="1" x14ac:dyDescent="0.25">
      <c r="G17" s="21"/>
    </row>
    <row r="18" spans="2:7" ht="26.25" customHeight="1" x14ac:dyDescent="0.25">
      <c r="C18" s="185" t="s">
        <v>448</v>
      </c>
      <c r="D18" s="185" t="s">
        <v>126</v>
      </c>
      <c r="E18" s="185" t="s">
        <v>449</v>
      </c>
      <c r="F18" s="185" t="s">
        <v>450</v>
      </c>
      <c r="G18" s="21"/>
    </row>
    <row r="19" spans="2:7" ht="26.25" customHeight="1" x14ac:dyDescent="0.25">
      <c r="B19" s="186" t="s">
        <v>298</v>
      </c>
      <c r="C19" s="304">
        <f>COUNTIF('Info patients (1)'!DD4:DD404,1)</f>
        <v>0</v>
      </c>
      <c r="D19" s="302" t="e">
        <f>C19*100/C20</f>
        <v>#DIV/0!</v>
      </c>
      <c r="E19" s="302">
        <f>IF(C19=0,0,100/(1+(C20-C19+1)/(C19*FINV(0.975,2*C19,2*(C20-C19+1)))))</f>
        <v>0</v>
      </c>
      <c r="F19" s="302">
        <f>IF(C19=C20,100,100/(1+(C20-C19)/((C19+1)*FINV(0.025,2*(C19+1),2*(C20-C19)))))</f>
        <v>100</v>
      </c>
      <c r="G19" s="21"/>
    </row>
    <row r="20" spans="2:7" ht="26.25" customHeight="1" x14ac:dyDescent="0.25">
      <c r="B20" s="186" t="s">
        <v>300</v>
      </c>
      <c r="C20" s="304">
        <f>SUM('Info patients (1)'!DE4:DE404)</f>
        <v>0</v>
      </c>
      <c r="D20" s="85"/>
      <c r="E20" s="85"/>
      <c r="F20" s="85"/>
      <c r="G20" s="21"/>
    </row>
    <row r="21" spans="2:7" ht="26.25" customHeight="1" x14ac:dyDescent="0.25">
      <c r="G21" s="21"/>
    </row>
    <row r="22" spans="2:7" ht="26.25" customHeight="1" x14ac:dyDescent="0.25">
      <c r="G22" s="21"/>
    </row>
    <row r="23" spans="2:7" ht="26.25" customHeight="1" x14ac:dyDescent="0.25">
      <c r="G23" s="21"/>
    </row>
    <row r="24" spans="2:7" ht="26.25" customHeight="1" x14ac:dyDescent="0.25">
      <c r="G24" s="21"/>
    </row>
    <row r="25" spans="2:7" ht="26.25" x14ac:dyDescent="0.25">
      <c r="B25" s="21"/>
      <c r="C25" s="21"/>
      <c r="D25" s="34"/>
      <c r="E25" s="21"/>
      <c r="F25" s="21"/>
      <c r="G25" s="21"/>
    </row>
  </sheetData>
  <sheetProtection algorithmName="SHA-512" hashValue="D1809n7M2Ji9KNyPp9jDoTDMEb+1Rx0jwSKXH6SIOhEDy9DoD22DlOsbpTrvO9x3sWQHN+U1HK5XlDIN7IwSDQ==" saltValue="3sRUdyH9ffpeZ7KEAg3GVQ==" spinCount="100000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3</vt:i4>
      </vt:variant>
    </vt:vector>
  </HeadingPairs>
  <TitlesOfParts>
    <vt:vector size="32" baseType="lpstr">
      <vt:lpstr>Guide de référence</vt:lpstr>
      <vt:lpstr>Index</vt:lpstr>
      <vt:lpstr>Info étude</vt:lpstr>
      <vt:lpstr>Info médicament</vt:lpstr>
      <vt:lpstr>Info patients (1)</vt:lpstr>
      <vt:lpstr>Info patients (2)</vt:lpstr>
      <vt:lpstr>Vérif info patients</vt:lpstr>
      <vt:lpstr>Caractéristiques à l'inclusion</vt:lpstr>
      <vt:lpstr>Résumé du suivi</vt:lpstr>
      <vt:lpstr>Analyse Kaplan-Meier</vt:lpstr>
      <vt:lpstr>lkpFUD</vt:lpstr>
      <vt:lpstr>lkpUD42</vt:lpstr>
      <vt:lpstr>lkpMF</vt:lpstr>
      <vt:lpstr>lkpYN</vt:lpstr>
      <vt:lpstr>lkpDays</vt:lpstr>
      <vt:lpstr>lkpPCR</vt:lpstr>
      <vt:lpstr>lkpDrug</vt:lpstr>
      <vt:lpstr>calcDate</vt:lpstr>
      <vt:lpstr>calcN</vt:lpstr>
      <vt:lpstr>calcMF</vt:lpstr>
      <vt:lpstr>calcAgeGroup</vt:lpstr>
      <vt:lpstr>calcAge</vt:lpstr>
      <vt:lpstr>calcWeight</vt:lpstr>
      <vt:lpstr>calcTemp</vt:lpstr>
      <vt:lpstr>calcParaD0</vt:lpstr>
      <vt:lpstr>calcReinf</vt:lpstr>
      <vt:lpstr>calcKMD42</vt:lpstr>
      <vt:lpstr>calcKMPCRD42</vt:lpstr>
      <vt:lpstr>Sheet1</vt:lpstr>
      <vt:lpstr>'Caractéristiques à l''inclusion'!OLE_LINK13</vt:lpstr>
      <vt:lpstr>'Guide de référence'!Print_Area</vt:lpstr>
      <vt:lpstr>StudyDrug</vt:lpstr>
    </vt:vector>
  </TitlesOfParts>
  <Company>World Health Organization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Synergy</dc:creator>
  <cp:lastModifiedBy>RINGWALD, Pascal</cp:lastModifiedBy>
  <cp:lastPrinted>2013-12-05T09:37:18Z</cp:lastPrinted>
  <dcterms:created xsi:type="dcterms:W3CDTF">1999-06-24T13:18:07Z</dcterms:created>
  <dcterms:modified xsi:type="dcterms:W3CDTF">2019-02-28T16:33:41Z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2118754686</vt:i4>
  </property>
  <property fmtid="{D5CDD505-2E9C-101B-9397-08002B2CF9AE}" pid="3" name="_NewReviewCycle">
    <vt:lpwstr/>
  </property>
  <property fmtid="{D5CDD505-2E9C-101B-9397-08002B2CF9AE}" pid="4" name="_EmailSubject">
    <vt:lpwstr>excel DR 4/4</vt:lpwstr>
  </property>
  <property fmtid="{D5CDD505-2E9C-101B-9397-08002B2CF9AE}" pid="5" name="_AuthorEmail">
    <vt:lpwstr>ringwaldp@who.int</vt:lpwstr>
  </property>
  <property fmtid="{D5CDD505-2E9C-101B-9397-08002B2CF9AE}" pid="6" name="_AuthorEmailDisplayName">
    <vt:lpwstr>RINGWALD, Pascal</vt:lpwstr>
  </property>
  <property fmtid="{D5CDD505-2E9C-101B-9397-08002B2CF9AE}" pid="7" name="_PreviousAdHocReviewCycleID">
    <vt:i4>208911056</vt:i4>
  </property>
</Properties>
</file>